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T:\a3\dez32\Monitor_Stat\Fläche\Flächenverbrauch je Tag\"/>
    </mc:Choice>
  </mc:AlternateContent>
  <bookViews>
    <workbookView xWindow="19065" yWindow="-15" windowWidth="19110" windowHeight="12435" firstSheet="6" activeTab="6"/>
  </bookViews>
  <sheets>
    <sheet name="D_ur_n" sheetId="15" state="hidden" r:id="rId1"/>
    <sheet name="D_ur_a" sheetId="9" state="hidden" r:id="rId2"/>
    <sheet name="301_FläV_Ta" sheetId="13" state="hidden" r:id="rId3"/>
    <sheet name="301_FläV_Tn" sheetId="14" state="hidden" r:id="rId4"/>
    <sheet name="Quelle_n" sheetId="16" state="hidden" r:id="rId5"/>
    <sheet name="Einheiten" sheetId="18" state="hidden" r:id="rId6"/>
    <sheet name="Auswahl" sheetId="17" r:id="rId7"/>
    <sheet name="Hinweis" sheetId="12" state="hidden" r:id="rId8"/>
  </sheets>
  <definedNames>
    <definedName name="D_Werte">D_ur_a!$C$30:$J$51</definedName>
    <definedName name="_xlnm.Print_Area" localSheetId="6">Auswahl!$F$1:$K$120</definedName>
    <definedName name="LDB_alt">'301_FläV_Ta'!$A$10:$H$4339</definedName>
    <definedName name="LDB_neu">'301_FläV_Tn'!$A$10:$H$1308</definedName>
    <definedName name="Quelle">Quelle_n!$A$4:$I$8743</definedName>
  </definedNames>
  <calcPr calcId="162913"/>
</workbook>
</file>

<file path=xl/calcChain.xml><?xml version="1.0" encoding="utf-8"?>
<calcChain xmlns="http://schemas.openxmlformats.org/spreadsheetml/2006/main">
  <c r="G60" i="17" l="1"/>
  <c r="P41" i="18" l="1"/>
  <c r="P42" i="18"/>
  <c r="P43" i="18"/>
  <c r="P40" i="18"/>
  <c r="Q41" i="18"/>
  <c r="Q42" i="18"/>
  <c r="Q43" i="18"/>
  <c r="Q40" i="18"/>
  <c r="A7" i="15" l="1"/>
  <c r="B7" i="15"/>
  <c r="C7" i="15"/>
  <c r="D7" i="15"/>
  <c r="E7" i="15"/>
  <c r="F7" i="15"/>
  <c r="G7" i="15"/>
  <c r="H7" i="15"/>
  <c r="I7" i="15"/>
  <c r="J7" i="15"/>
  <c r="A8" i="15"/>
  <c r="B8" i="15"/>
  <c r="C8" i="15"/>
  <c r="D8" i="15"/>
  <c r="E8" i="15"/>
  <c r="F8" i="15"/>
  <c r="G8" i="15"/>
  <c r="H8" i="15"/>
  <c r="I8" i="15"/>
  <c r="J8" i="15"/>
  <c r="J6" i="15"/>
  <c r="E6" i="15"/>
  <c r="F6" i="15"/>
  <c r="G6" i="15"/>
  <c r="H6" i="15"/>
  <c r="I6" i="15"/>
  <c r="D6" i="15"/>
  <c r="C6" i="15"/>
  <c r="B6" i="15"/>
  <c r="A6" i="15"/>
  <c r="A876" i="14"/>
  <c r="B876" i="14"/>
  <c r="C876" i="14"/>
  <c r="D876" i="14" a="1"/>
  <c r="D876" i="14" s="1"/>
  <c r="F876" i="14" a="1"/>
  <c r="F876" i="14" s="1"/>
  <c r="G876" i="14" a="1"/>
  <c r="G876" i="14" s="1"/>
  <c r="H876" i="14" a="1"/>
  <c r="H876" i="14"/>
  <c r="B877" i="14"/>
  <c r="C877" i="14"/>
  <c r="D877" i="14" a="1"/>
  <c r="D877" i="14"/>
  <c r="F877" i="14" a="1"/>
  <c r="F877" i="14" s="1"/>
  <c r="E877" i="14" s="1"/>
  <c r="G877" i="14" a="1"/>
  <c r="G877" i="14"/>
  <c r="H877" i="14" a="1"/>
  <c r="H877" i="14" s="1"/>
  <c r="A878" i="14"/>
  <c r="B878" i="14"/>
  <c r="C878" i="14"/>
  <c r="D878" i="14" a="1"/>
  <c r="D878" i="14"/>
  <c r="F878" i="14" a="1"/>
  <c r="F878" i="14" s="1"/>
  <c r="G878" i="14" a="1"/>
  <c r="G878" i="14" s="1"/>
  <c r="H878" i="14" a="1"/>
  <c r="H878" i="14" s="1"/>
  <c r="B879" i="14"/>
  <c r="C879" i="14"/>
  <c r="D879" i="14" a="1"/>
  <c r="D879" i="14"/>
  <c r="F879" i="14" a="1"/>
  <c r="F879" i="14" s="1"/>
  <c r="E879" i="14" s="1"/>
  <c r="G879" i="14" a="1"/>
  <c r="G879" i="14"/>
  <c r="H879" i="14" a="1"/>
  <c r="H879" i="14" s="1"/>
  <c r="A880" i="14"/>
  <c r="B880" i="14"/>
  <c r="C880" i="14"/>
  <c r="D880" i="14" a="1"/>
  <c r="D880" i="14"/>
  <c r="F880" i="14" a="1"/>
  <c r="F880" i="14" s="1"/>
  <c r="G880" i="14" a="1"/>
  <c r="G880" i="14" s="1"/>
  <c r="H880" i="14" a="1"/>
  <c r="H880" i="14" s="1"/>
  <c r="B881" i="14"/>
  <c r="C881" i="14"/>
  <c r="D881" i="14" a="1"/>
  <c r="D881" i="14"/>
  <c r="F881" i="14" a="1"/>
  <c r="F881" i="14" s="1"/>
  <c r="E881" i="14" s="1"/>
  <c r="G881" i="14" a="1"/>
  <c r="G881" i="14"/>
  <c r="H881" i="14" a="1"/>
  <c r="H881" i="14" s="1"/>
  <c r="A882" i="14"/>
  <c r="B882" i="14"/>
  <c r="C882" i="14"/>
  <c r="D882" i="14" a="1"/>
  <c r="D882" i="14"/>
  <c r="F882" i="14" a="1"/>
  <c r="F882" i="14" s="1"/>
  <c r="G882" i="14" a="1"/>
  <c r="G882" i="14" s="1"/>
  <c r="H882" i="14" a="1"/>
  <c r="H882" i="14" s="1"/>
  <c r="B883" i="14"/>
  <c r="C883" i="14"/>
  <c r="D883" i="14" a="1"/>
  <c r="D883" i="14"/>
  <c r="F883" i="14" a="1"/>
  <c r="F883" i="14" s="1"/>
  <c r="E883" i="14" s="1"/>
  <c r="G883" i="14" a="1"/>
  <c r="G883" i="14"/>
  <c r="H883" i="14" a="1"/>
  <c r="H883" i="14" s="1"/>
  <c r="A884" i="14"/>
  <c r="B884" i="14"/>
  <c r="C884" i="14"/>
  <c r="D884" i="14" a="1"/>
  <c r="D884" i="14"/>
  <c r="F884" i="14" a="1"/>
  <c r="F884" i="14" s="1"/>
  <c r="G884" i="14" a="1"/>
  <c r="G884" i="14" s="1"/>
  <c r="H884" i="14" a="1"/>
  <c r="H884" i="14" s="1"/>
  <c r="B885" i="14"/>
  <c r="C885" i="14"/>
  <c r="D885" i="14" a="1"/>
  <c r="D885" i="14"/>
  <c r="F885" i="14" a="1"/>
  <c r="F885" i="14" s="1"/>
  <c r="E885" i="14" s="1"/>
  <c r="G885" i="14" a="1"/>
  <c r="G885" i="14"/>
  <c r="H885" i="14" a="1"/>
  <c r="H885" i="14" s="1"/>
  <c r="A886" i="14"/>
  <c r="B886" i="14"/>
  <c r="C886" i="14"/>
  <c r="D886" i="14" a="1"/>
  <c r="D886" i="14"/>
  <c r="F886" i="14" a="1"/>
  <c r="F886" i="14" s="1"/>
  <c r="G886" i="14" a="1"/>
  <c r="G886" i="14" s="1"/>
  <c r="H886" i="14" a="1"/>
  <c r="H886" i="14" s="1"/>
  <c r="B887" i="14"/>
  <c r="C887" i="14"/>
  <c r="D887" i="14" a="1"/>
  <c r="D887" i="14"/>
  <c r="F887" i="14" a="1"/>
  <c r="F887" i="14" s="1"/>
  <c r="E887" i="14" s="1"/>
  <c r="G887" i="14" a="1"/>
  <c r="G887" i="14"/>
  <c r="H887" i="14" a="1"/>
  <c r="H887" i="14" s="1"/>
  <c r="A888" i="14"/>
  <c r="B888" i="14"/>
  <c r="C888" i="14"/>
  <c r="D888" i="14" a="1"/>
  <c r="D888" i="14"/>
  <c r="F888" i="14" a="1"/>
  <c r="F888" i="14" s="1"/>
  <c r="G888" i="14" a="1"/>
  <c r="G888" i="14" s="1"/>
  <c r="H888" i="14" a="1"/>
  <c r="H888" i="14" s="1"/>
  <c r="B889" i="14"/>
  <c r="C889" i="14"/>
  <c r="D889" i="14" a="1"/>
  <c r="D889" i="14"/>
  <c r="F889" i="14" a="1"/>
  <c r="F889" i="14" s="1"/>
  <c r="E889" i="14" s="1"/>
  <c r="G889" i="14" a="1"/>
  <c r="G889" i="14"/>
  <c r="H889" i="14" a="1"/>
  <c r="H889" i="14" s="1"/>
  <c r="A890" i="14"/>
  <c r="B890" i="14"/>
  <c r="C890" i="14"/>
  <c r="D890" i="14" a="1"/>
  <c r="D890" i="14"/>
  <c r="F890" i="14" a="1"/>
  <c r="F890" i="14" s="1"/>
  <c r="G890" i="14" a="1"/>
  <c r="G890" i="14" s="1"/>
  <c r="H890" i="14" a="1"/>
  <c r="H890" i="14" s="1"/>
  <c r="B891" i="14"/>
  <c r="A891" i="14" s="1"/>
  <c r="C891" i="14"/>
  <c r="D891" i="14" a="1"/>
  <c r="D891" i="14"/>
  <c r="F891" i="14" a="1"/>
  <c r="F891" i="14" s="1"/>
  <c r="E891" i="14" s="1"/>
  <c r="G891" i="14" a="1"/>
  <c r="G891" i="14"/>
  <c r="H891" i="14" a="1"/>
  <c r="H891" i="14" s="1"/>
  <c r="A892" i="14"/>
  <c r="B892" i="14"/>
  <c r="C892" i="14"/>
  <c r="D892" i="14" a="1"/>
  <c r="D892" i="14"/>
  <c r="F892" i="14" a="1"/>
  <c r="F892" i="14" s="1"/>
  <c r="G892" i="14" a="1"/>
  <c r="G892" i="14" s="1"/>
  <c r="H892" i="14" a="1"/>
  <c r="H892" i="14" s="1"/>
  <c r="B893" i="14"/>
  <c r="A893" i="14" s="1"/>
  <c r="C893" i="14"/>
  <c r="D893" i="14" a="1"/>
  <c r="D893" i="14"/>
  <c r="F893" i="14" a="1"/>
  <c r="F893" i="14" s="1"/>
  <c r="E893" i="14" s="1"/>
  <c r="G893" i="14" a="1"/>
  <c r="G893" i="14"/>
  <c r="H893" i="14" a="1"/>
  <c r="H893" i="14" s="1"/>
  <c r="A894" i="14"/>
  <c r="B894" i="14"/>
  <c r="C894" i="14"/>
  <c r="D894" i="14" a="1"/>
  <c r="D894" i="14"/>
  <c r="F894" i="14" a="1"/>
  <c r="F894" i="14" s="1"/>
  <c r="G894" i="14" a="1"/>
  <c r="G894" i="14" s="1"/>
  <c r="H894" i="14" a="1"/>
  <c r="H894" i="14" s="1"/>
  <c r="B895" i="14"/>
  <c r="A895" i="14" s="1"/>
  <c r="C895" i="14"/>
  <c r="D895" i="14" a="1"/>
  <c r="D895" i="14"/>
  <c r="F895" i="14" a="1"/>
  <c r="F895" i="14" s="1"/>
  <c r="G895" i="14" a="1"/>
  <c r="G895" i="14"/>
  <c r="H895" i="14" a="1"/>
  <c r="H895" i="14" s="1"/>
  <c r="A896" i="14"/>
  <c r="B896" i="14"/>
  <c r="C896" i="14"/>
  <c r="D896" i="14" a="1"/>
  <c r="D896" i="14"/>
  <c r="F896" i="14" a="1"/>
  <c r="F896" i="14" s="1"/>
  <c r="E896" i="14" s="1"/>
  <c r="G896" i="14" a="1"/>
  <c r="G896" i="14" s="1"/>
  <c r="H896" i="14" a="1"/>
  <c r="H896" i="14" s="1"/>
  <c r="B897" i="14"/>
  <c r="A897" i="14" s="1"/>
  <c r="C897" i="14"/>
  <c r="D897" i="14" a="1"/>
  <c r="D897" i="14"/>
  <c r="F897" i="14" a="1"/>
  <c r="F897" i="14" s="1"/>
  <c r="E897" i="14" s="1"/>
  <c r="G897" i="14" a="1"/>
  <c r="G897" i="14"/>
  <c r="H897" i="14" a="1"/>
  <c r="H897" i="14" s="1"/>
  <c r="A898" i="14"/>
  <c r="B898" i="14"/>
  <c r="C898" i="14"/>
  <c r="D898" i="14" a="1"/>
  <c r="D898" i="14"/>
  <c r="E898" i="14"/>
  <c r="F898" i="14" a="1"/>
  <c r="F898" i="14" s="1"/>
  <c r="G898" i="14" a="1"/>
  <c r="G898" i="14" s="1"/>
  <c r="H898" i="14" a="1"/>
  <c r="H898" i="14" s="1"/>
  <c r="B899" i="14"/>
  <c r="A899" i="14" s="1"/>
  <c r="C899" i="14"/>
  <c r="D899" i="14" a="1"/>
  <c r="D899" i="14"/>
  <c r="F899" i="14" a="1"/>
  <c r="F899" i="14" s="1"/>
  <c r="E899" i="14" s="1"/>
  <c r="G899" i="14" a="1"/>
  <c r="G899" i="14"/>
  <c r="H899" i="14" a="1"/>
  <c r="H899" i="14" s="1"/>
  <c r="B900" i="14"/>
  <c r="C900" i="14"/>
  <c r="A900" i="14" s="1"/>
  <c r="D900" i="14" a="1"/>
  <c r="D900" i="14"/>
  <c r="F900" i="14" a="1"/>
  <c r="F900" i="14" s="1"/>
  <c r="E900" i="14" s="1"/>
  <c r="G900" i="14" a="1"/>
  <c r="G900" i="14" s="1"/>
  <c r="H900" i="14" a="1"/>
  <c r="H900" i="14" s="1"/>
  <c r="B901" i="14"/>
  <c r="C901" i="14"/>
  <c r="D901" i="14" a="1"/>
  <c r="D901" i="14"/>
  <c r="F901" i="14" a="1"/>
  <c r="F901" i="14" s="1"/>
  <c r="G901" i="14" a="1"/>
  <c r="G901" i="14"/>
  <c r="H901" i="14" a="1"/>
  <c r="H901" i="14" s="1"/>
  <c r="B902" i="14"/>
  <c r="C902" i="14"/>
  <c r="A902" i="14" s="1"/>
  <c r="D902" i="14" a="1"/>
  <c r="D902" i="14"/>
  <c r="E902" i="14"/>
  <c r="F902" i="14" a="1"/>
  <c r="F902" i="14" s="1"/>
  <c r="G902" i="14" a="1"/>
  <c r="G902" i="14" s="1"/>
  <c r="H902" i="14" a="1"/>
  <c r="H902" i="14" s="1"/>
  <c r="B903" i="14"/>
  <c r="C903" i="14"/>
  <c r="D903" i="14" a="1"/>
  <c r="D903" i="14"/>
  <c r="F903" i="14" a="1"/>
  <c r="F903" i="14" s="1"/>
  <c r="E903" i="14" s="1"/>
  <c r="G903" i="14" a="1"/>
  <c r="G903" i="14"/>
  <c r="H903" i="14" a="1"/>
  <c r="H903" i="14" s="1"/>
  <c r="B904" i="14"/>
  <c r="C904" i="14"/>
  <c r="A904" i="14" s="1"/>
  <c r="D904" i="14" a="1"/>
  <c r="D904" i="14"/>
  <c r="E904" i="14"/>
  <c r="F904" i="14" a="1"/>
  <c r="F904" i="14" s="1"/>
  <c r="G904" i="14" a="1"/>
  <c r="G904" i="14" s="1"/>
  <c r="H904" i="14" a="1"/>
  <c r="H904" i="14" s="1"/>
  <c r="B905" i="14"/>
  <c r="C905" i="14"/>
  <c r="D905" i="14" a="1"/>
  <c r="D905" i="14"/>
  <c r="F905" i="14" a="1"/>
  <c r="F905" i="14" s="1"/>
  <c r="E905" i="14" s="1"/>
  <c r="G905" i="14" a="1"/>
  <c r="G905" i="14"/>
  <c r="H905" i="14" a="1"/>
  <c r="H905" i="14" s="1"/>
  <c r="A906" i="14"/>
  <c r="B906" i="14"/>
  <c r="C906" i="14"/>
  <c r="D906" i="14" a="1"/>
  <c r="D906" i="14"/>
  <c r="F906" i="14" a="1"/>
  <c r="F906" i="14" s="1"/>
  <c r="G906" i="14" a="1"/>
  <c r="G906" i="14" s="1"/>
  <c r="E906" i="14" s="1"/>
  <c r="H906" i="14" a="1"/>
  <c r="H906" i="14" s="1"/>
  <c r="B907" i="14"/>
  <c r="A907" i="14" s="1"/>
  <c r="C907" i="14"/>
  <c r="D907" i="14" a="1"/>
  <c r="D907" i="14"/>
  <c r="F907" i="14" a="1"/>
  <c r="F907" i="14" s="1"/>
  <c r="G907" i="14" a="1"/>
  <c r="G907" i="14"/>
  <c r="H907" i="14" a="1"/>
  <c r="H907" i="14" s="1"/>
  <c r="A908" i="14"/>
  <c r="B908" i="14"/>
  <c r="C908" i="14"/>
  <c r="D908" i="14" a="1"/>
  <c r="D908" i="14"/>
  <c r="F908" i="14" a="1"/>
  <c r="F908" i="14" s="1"/>
  <c r="G908" i="14" a="1"/>
  <c r="G908" i="14" s="1"/>
  <c r="H908" i="14" a="1"/>
  <c r="H908" i="14" s="1"/>
  <c r="B909" i="14"/>
  <c r="C909" i="14"/>
  <c r="D909" i="14" a="1"/>
  <c r="D909" i="14"/>
  <c r="F909" i="14" a="1"/>
  <c r="F909" i="14" s="1"/>
  <c r="G909" i="14" a="1"/>
  <c r="G909" i="14"/>
  <c r="H909" i="14" a="1"/>
  <c r="H909" i="14" s="1"/>
  <c r="B910" i="14"/>
  <c r="C910" i="14"/>
  <c r="A910" i="14" s="1"/>
  <c r="D910" i="14" a="1"/>
  <c r="D910" i="14"/>
  <c r="F910" i="14" a="1"/>
  <c r="F910" i="14" s="1"/>
  <c r="G910" i="14" a="1"/>
  <c r="G910" i="14" s="1"/>
  <c r="H910" i="14" a="1"/>
  <c r="H910" i="14" s="1"/>
  <c r="B911" i="14"/>
  <c r="A911" i="14" s="1"/>
  <c r="C911" i="14"/>
  <c r="D911" i="14" a="1"/>
  <c r="D911" i="14"/>
  <c r="F911" i="14" a="1"/>
  <c r="F911" i="14" s="1"/>
  <c r="G911" i="14" a="1"/>
  <c r="G911" i="14"/>
  <c r="H911" i="14" a="1"/>
  <c r="H911" i="14" s="1"/>
  <c r="A912" i="14"/>
  <c r="B912" i="14"/>
  <c r="C912" i="14"/>
  <c r="D912" i="14" a="1"/>
  <c r="D912" i="14"/>
  <c r="F912" i="14" a="1"/>
  <c r="F912" i="14" s="1"/>
  <c r="E912" i="14" s="1"/>
  <c r="G912" i="14" a="1"/>
  <c r="G912" i="14" s="1"/>
  <c r="H912" i="14" a="1"/>
  <c r="H912" i="14" s="1"/>
  <c r="B913" i="14"/>
  <c r="A913" i="14" s="1"/>
  <c r="C913" i="14"/>
  <c r="D913" i="14" a="1"/>
  <c r="D913" i="14"/>
  <c r="F913" i="14" a="1"/>
  <c r="F913" i="14" s="1"/>
  <c r="E913" i="14" s="1"/>
  <c r="G913" i="14" a="1"/>
  <c r="G913" i="14"/>
  <c r="H913" i="14" a="1"/>
  <c r="H913" i="14" s="1"/>
  <c r="A914" i="14"/>
  <c r="B914" i="14"/>
  <c r="C914" i="14"/>
  <c r="D914" i="14" a="1"/>
  <c r="D914" i="14"/>
  <c r="E914" i="14"/>
  <c r="F914" i="14" a="1"/>
  <c r="F914" i="14" s="1"/>
  <c r="G914" i="14" a="1"/>
  <c r="G914" i="14" s="1"/>
  <c r="H914" i="14" a="1"/>
  <c r="H914" i="14" s="1"/>
  <c r="B915" i="14"/>
  <c r="C915" i="14"/>
  <c r="D915" i="14" a="1"/>
  <c r="D915" i="14"/>
  <c r="F915" i="14" a="1"/>
  <c r="F915" i="14" s="1"/>
  <c r="E915" i="14" s="1"/>
  <c r="G915" i="14" a="1"/>
  <c r="G915" i="14"/>
  <c r="H915" i="14" a="1"/>
  <c r="H915" i="14" s="1"/>
  <c r="B916" i="14"/>
  <c r="C916" i="14"/>
  <c r="D916" i="14" a="1"/>
  <c r="D916" i="14"/>
  <c r="F916" i="14" a="1"/>
  <c r="F916" i="14" s="1"/>
  <c r="G916" i="14" a="1"/>
  <c r="G916" i="14"/>
  <c r="H916" i="14" a="1"/>
  <c r="H916" i="14" s="1"/>
  <c r="E916" i="14" s="1"/>
  <c r="A917" i="14"/>
  <c r="B917" i="14"/>
  <c r="C917" i="14"/>
  <c r="D917" i="14" a="1"/>
  <c r="D917" i="14"/>
  <c r="F917" i="14" a="1"/>
  <c r="F917" i="14" s="1"/>
  <c r="E917" i="14" s="1"/>
  <c r="G917" i="14" a="1"/>
  <c r="G917" i="14"/>
  <c r="H917" i="14" a="1"/>
  <c r="H917" i="14" s="1"/>
  <c r="A918" i="14"/>
  <c r="B918" i="14"/>
  <c r="C918" i="14"/>
  <c r="D918" i="14" a="1"/>
  <c r="D918" i="14"/>
  <c r="F918" i="14" a="1"/>
  <c r="F918" i="14" s="1"/>
  <c r="E918" i="14" s="1"/>
  <c r="G918" i="14" a="1"/>
  <c r="G918" i="14"/>
  <c r="H918" i="14" a="1"/>
  <c r="H918" i="14" s="1"/>
  <c r="B919" i="14"/>
  <c r="C919" i="14"/>
  <c r="A919" i="14" s="1"/>
  <c r="D919" i="14" a="1"/>
  <c r="D919" i="14"/>
  <c r="F919" i="14" a="1"/>
  <c r="F919" i="14" s="1"/>
  <c r="E919" i="14" s="1"/>
  <c r="G919" i="14" a="1"/>
  <c r="G919" i="14" s="1"/>
  <c r="H919" i="14" a="1"/>
  <c r="H919" i="14" s="1"/>
  <c r="B920" i="14"/>
  <c r="A920" i="14" s="1"/>
  <c r="C920" i="14"/>
  <c r="D920" i="14" a="1"/>
  <c r="D920" i="14"/>
  <c r="F920" i="14" a="1"/>
  <c r="F920" i="14" s="1"/>
  <c r="G920" i="14" a="1"/>
  <c r="G920" i="14"/>
  <c r="H920" i="14" a="1"/>
  <c r="H920" i="14" s="1"/>
  <c r="E920" i="14" s="1"/>
  <c r="A921" i="14"/>
  <c r="B921" i="14"/>
  <c r="C921" i="14"/>
  <c r="D921" i="14" a="1"/>
  <c r="D921" i="14"/>
  <c r="F921" i="14" a="1"/>
  <c r="F921" i="14" s="1"/>
  <c r="G921" i="14" a="1"/>
  <c r="G921" i="14"/>
  <c r="H921" i="14" a="1"/>
  <c r="H921" i="14" s="1"/>
  <c r="A922" i="14"/>
  <c r="B922" i="14"/>
  <c r="C922" i="14"/>
  <c r="D922" i="14" a="1"/>
  <c r="D922" i="14"/>
  <c r="F922" i="14" a="1"/>
  <c r="F922" i="14" s="1"/>
  <c r="E922" i="14" s="1"/>
  <c r="G922" i="14" a="1"/>
  <c r="G922" i="14"/>
  <c r="H922" i="14" a="1"/>
  <c r="H922" i="14" s="1"/>
  <c r="B923" i="14"/>
  <c r="C923" i="14"/>
  <c r="A923" i="14" s="1"/>
  <c r="D923" i="14" a="1"/>
  <c r="D923" i="14"/>
  <c r="F923" i="14" a="1"/>
  <c r="F923" i="14" s="1"/>
  <c r="G923" i="14" a="1"/>
  <c r="G923" i="14" s="1"/>
  <c r="H923" i="14" a="1"/>
  <c r="H923" i="14" s="1"/>
  <c r="B924" i="14"/>
  <c r="C924" i="14"/>
  <c r="D924" i="14" a="1"/>
  <c r="D924" i="14"/>
  <c r="F924" i="14" a="1"/>
  <c r="F924" i="14" s="1"/>
  <c r="G924" i="14" a="1"/>
  <c r="G924" i="14"/>
  <c r="H924" i="14" a="1"/>
  <c r="H924" i="14" s="1"/>
  <c r="E924" i="14" s="1"/>
  <c r="A925" i="14"/>
  <c r="B925" i="14"/>
  <c r="C925" i="14"/>
  <c r="D925" i="14" a="1"/>
  <c r="D925" i="14"/>
  <c r="F925" i="14" a="1"/>
  <c r="F925" i="14" s="1"/>
  <c r="G925" i="14" a="1"/>
  <c r="G925" i="14" s="1"/>
  <c r="H925" i="14" a="1"/>
  <c r="H925" i="14" s="1"/>
  <c r="A926" i="14"/>
  <c r="B926" i="14"/>
  <c r="C926" i="14"/>
  <c r="D926" i="14" a="1"/>
  <c r="D926" i="14"/>
  <c r="E926" i="14"/>
  <c r="F926" i="14" a="1"/>
  <c r="F926" i="14" s="1"/>
  <c r="G926" i="14" a="1"/>
  <c r="G926" i="14"/>
  <c r="H926" i="14" a="1"/>
  <c r="H926" i="14" s="1"/>
  <c r="B927" i="14"/>
  <c r="C927" i="14"/>
  <c r="A927" i="14" s="1"/>
  <c r="D927" i="14" a="1"/>
  <c r="D927" i="14"/>
  <c r="F927" i="14" a="1"/>
  <c r="F927" i="14" s="1"/>
  <c r="G927" i="14" a="1"/>
  <c r="G927" i="14" s="1"/>
  <c r="H927" i="14" a="1"/>
  <c r="H927" i="14" s="1"/>
  <c r="B928" i="14"/>
  <c r="A928" i="14" s="1"/>
  <c r="C928" i="14"/>
  <c r="D928" i="14" a="1"/>
  <c r="D928" i="14"/>
  <c r="F928" i="14" a="1"/>
  <c r="F928" i="14" s="1"/>
  <c r="G928" i="14" a="1"/>
  <c r="G928" i="14"/>
  <c r="H928" i="14" a="1"/>
  <c r="H928" i="14" s="1"/>
  <c r="E928" i="14" s="1"/>
  <c r="A929" i="14"/>
  <c r="B929" i="14"/>
  <c r="C929" i="14"/>
  <c r="D929" i="14" a="1"/>
  <c r="D929" i="14"/>
  <c r="F929" i="14" a="1"/>
  <c r="F929" i="14" s="1"/>
  <c r="G929" i="14" a="1"/>
  <c r="G929" i="14"/>
  <c r="H929" i="14" a="1"/>
  <c r="H929" i="14" s="1"/>
  <c r="A930" i="14"/>
  <c r="B930" i="14"/>
  <c r="C930" i="14"/>
  <c r="D930" i="14" a="1"/>
  <c r="D930" i="14"/>
  <c r="F930" i="14" a="1"/>
  <c r="F930" i="14" s="1"/>
  <c r="E930" i="14" s="1"/>
  <c r="G930" i="14" a="1"/>
  <c r="G930" i="14"/>
  <c r="H930" i="14" a="1"/>
  <c r="H930" i="14" s="1"/>
  <c r="B931" i="14"/>
  <c r="C931" i="14"/>
  <c r="A931" i="14" s="1"/>
  <c r="D931" i="14" a="1"/>
  <c r="D931" i="14"/>
  <c r="F931" i="14" a="1"/>
  <c r="F931" i="14" s="1"/>
  <c r="E931" i="14" s="1"/>
  <c r="G931" i="14" a="1"/>
  <c r="G931" i="14" s="1"/>
  <c r="H931" i="14" a="1"/>
  <c r="H931" i="14" s="1"/>
  <c r="B932" i="14"/>
  <c r="C932" i="14"/>
  <c r="D932" i="14" a="1"/>
  <c r="D932" i="14"/>
  <c r="F932" i="14" a="1"/>
  <c r="F932" i="14" s="1"/>
  <c r="G932" i="14" a="1"/>
  <c r="G932" i="14"/>
  <c r="H932" i="14" a="1"/>
  <c r="H932" i="14" s="1"/>
  <c r="E932" i="14" s="1"/>
  <c r="A933" i="14"/>
  <c r="B933" i="14"/>
  <c r="C933" i="14"/>
  <c r="D933" i="14" a="1"/>
  <c r="D933" i="14"/>
  <c r="F933" i="14" a="1"/>
  <c r="F933" i="14" s="1"/>
  <c r="G933" i="14" a="1"/>
  <c r="G933" i="14" s="1"/>
  <c r="H933" i="14" a="1"/>
  <c r="H933" i="14" s="1"/>
  <c r="A934" i="14"/>
  <c r="B934" i="14"/>
  <c r="C934" i="14"/>
  <c r="D934" i="14" a="1"/>
  <c r="D934" i="14"/>
  <c r="E934" i="14"/>
  <c r="F934" i="14" a="1"/>
  <c r="F934" i="14" s="1"/>
  <c r="G934" i="14" a="1"/>
  <c r="G934" i="14"/>
  <c r="H934" i="14" a="1"/>
  <c r="H934" i="14" s="1"/>
  <c r="B935" i="14"/>
  <c r="C935" i="14"/>
  <c r="A935" i="14" s="1"/>
  <c r="D935" i="14" a="1"/>
  <c r="D935" i="14"/>
  <c r="F935" i="14" a="1"/>
  <c r="F935" i="14" s="1"/>
  <c r="E935" i="14" s="1"/>
  <c r="G935" i="14" a="1"/>
  <c r="G935" i="14" s="1"/>
  <c r="H935" i="14" a="1"/>
  <c r="H935" i="14" s="1"/>
  <c r="B936" i="14"/>
  <c r="A936" i="14" s="1"/>
  <c r="C936" i="14"/>
  <c r="D936" i="14" a="1"/>
  <c r="D936" i="14"/>
  <c r="F936" i="14" a="1"/>
  <c r="F936" i="14" s="1"/>
  <c r="G936" i="14" a="1"/>
  <c r="G936" i="14"/>
  <c r="H936" i="14" a="1"/>
  <c r="H936" i="14" s="1"/>
  <c r="E936" i="14" s="1"/>
  <c r="A937" i="14"/>
  <c r="B937" i="14"/>
  <c r="C937" i="14"/>
  <c r="D937" i="14" a="1"/>
  <c r="D937" i="14"/>
  <c r="F937" i="14" a="1"/>
  <c r="F937" i="14" s="1"/>
  <c r="G937" i="14" a="1"/>
  <c r="G937" i="14"/>
  <c r="H937" i="14" a="1"/>
  <c r="H937" i="14" s="1"/>
  <c r="A938" i="14"/>
  <c r="B938" i="14"/>
  <c r="C938" i="14"/>
  <c r="D938" i="14" a="1"/>
  <c r="D938" i="14"/>
  <c r="F938" i="14" a="1"/>
  <c r="F938" i="14" s="1"/>
  <c r="E938" i="14" s="1"/>
  <c r="G938" i="14" a="1"/>
  <c r="G938" i="14"/>
  <c r="H938" i="14" a="1"/>
  <c r="H938" i="14" s="1"/>
  <c r="B939" i="14"/>
  <c r="C939" i="14"/>
  <c r="A939" i="14" s="1"/>
  <c r="D939" i="14" a="1"/>
  <c r="D939" i="14"/>
  <c r="F939" i="14" a="1"/>
  <c r="F939" i="14" s="1"/>
  <c r="G939" i="14" a="1"/>
  <c r="G939" i="14" s="1"/>
  <c r="H939" i="14" a="1"/>
  <c r="H939" i="14" s="1"/>
  <c r="B940" i="14"/>
  <c r="A940" i="14" s="1"/>
  <c r="C940" i="14"/>
  <c r="D940" i="14" a="1"/>
  <c r="D940" i="14"/>
  <c r="F940" i="14" a="1"/>
  <c r="F940" i="14" s="1"/>
  <c r="G940" i="14" a="1"/>
  <c r="G940" i="14"/>
  <c r="H940" i="14" a="1"/>
  <c r="H940" i="14" s="1"/>
  <c r="E940" i="14" s="1"/>
  <c r="A941" i="14"/>
  <c r="B941" i="14"/>
  <c r="C941" i="14"/>
  <c r="D941" i="14" a="1"/>
  <c r="D941" i="14"/>
  <c r="F941" i="14" a="1"/>
  <c r="F941" i="14" s="1"/>
  <c r="G941" i="14" a="1"/>
  <c r="G941" i="14" s="1"/>
  <c r="H941" i="14" a="1"/>
  <c r="H941" i="14" s="1"/>
  <c r="A942" i="14"/>
  <c r="B942" i="14"/>
  <c r="C942" i="14"/>
  <c r="D942" i="14" a="1"/>
  <c r="D942" i="14"/>
  <c r="E942" i="14"/>
  <c r="F942" i="14" a="1"/>
  <c r="F942" i="14" s="1"/>
  <c r="G942" i="14" a="1"/>
  <c r="G942" i="14"/>
  <c r="H942" i="14" a="1"/>
  <c r="H942" i="14" s="1"/>
  <c r="B943" i="14"/>
  <c r="C943" i="14"/>
  <c r="A943" i="14" s="1"/>
  <c r="D943" i="14" a="1"/>
  <c r="D943" i="14"/>
  <c r="F943" i="14" a="1"/>
  <c r="F943" i="14" s="1"/>
  <c r="G943" i="14" a="1"/>
  <c r="G943" i="14" s="1"/>
  <c r="H943" i="14" a="1"/>
  <c r="H943" i="14" s="1"/>
  <c r="B944" i="14"/>
  <c r="A944" i="14" s="1"/>
  <c r="C944" i="14"/>
  <c r="D944" i="14" a="1"/>
  <c r="D944" i="14"/>
  <c r="F944" i="14" a="1"/>
  <c r="F944" i="14" s="1"/>
  <c r="G944" i="14" a="1"/>
  <c r="G944" i="14"/>
  <c r="H944" i="14" a="1"/>
  <c r="H944" i="14" s="1"/>
  <c r="E944" i="14" s="1"/>
  <c r="A945" i="14"/>
  <c r="B945" i="14"/>
  <c r="C945" i="14"/>
  <c r="D945" i="14" a="1"/>
  <c r="D945" i="14"/>
  <c r="F945" i="14" a="1"/>
  <c r="F945" i="14" s="1"/>
  <c r="G945" i="14" a="1"/>
  <c r="G945" i="14"/>
  <c r="H945" i="14" a="1"/>
  <c r="H945" i="14" s="1"/>
  <c r="A946" i="14"/>
  <c r="B946" i="14"/>
  <c r="C946" i="14"/>
  <c r="D946" i="14" a="1"/>
  <c r="D946" i="14"/>
  <c r="F946" i="14" a="1"/>
  <c r="F946" i="14" s="1"/>
  <c r="E946" i="14" s="1"/>
  <c r="G946" i="14" a="1"/>
  <c r="G946" i="14"/>
  <c r="H946" i="14" a="1"/>
  <c r="H946" i="14" s="1"/>
  <c r="B947" i="14"/>
  <c r="A947" i="14" s="1"/>
  <c r="C947" i="14"/>
  <c r="D947" i="14" a="1"/>
  <c r="D947" i="14"/>
  <c r="F947" i="14" a="1"/>
  <c r="F947" i="14" s="1"/>
  <c r="E947" i="14" s="1"/>
  <c r="G947" i="14" a="1"/>
  <c r="G947" i="14" s="1"/>
  <c r="H947" i="14" a="1"/>
  <c r="H947" i="14" s="1"/>
  <c r="B948" i="14"/>
  <c r="C948" i="14"/>
  <c r="D948" i="14" a="1"/>
  <c r="D948" i="14"/>
  <c r="F948" i="14" a="1"/>
  <c r="F948" i="14" s="1"/>
  <c r="G948" i="14" a="1"/>
  <c r="G948" i="14"/>
  <c r="H948" i="14" a="1"/>
  <c r="H948" i="14" s="1"/>
  <c r="E948" i="14" s="1"/>
  <c r="A949" i="14"/>
  <c r="B949" i="14"/>
  <c r="C949" i="14"/>
  <c r="D949" i="14" a="1"/>
  <c r="D949" i="14"/>
  <c r="F949" i="14" a="1"/>
  <c r="F949" i="14" s="1"/>
  <c r="E949" i="14" s="1"/>
  <c r="G949" i="14" a="1"/>
  <c r="G949" i="14" s="1"/>
  <c r="H949" i="14" a="1"/>
  <c r="H949" i="14" s="1"/>
  <c r="A950" i="14"/>
  <c r="B950" i="14"/>
  <c r="C950" i="14"/>
  <c r="D950" i="14" a="1"/>
  <c r="D950" i="14"/>
  <c r="E950" i="14"/>
  <c r="F950" i="14" a="1"/>
  <c r="F950" i="14" s="1"/>
  <c r="G950" i="14" a="1"/>
  <c r="G950" i="14"/>
  <c r="H950" i="14" a="1"/>
  <c r="H950" i="14" s="1"/>
  <c r="B951" i="14"/>
  <c r="A951" i="14" s="1"/>
  <c r="C951" i="14"/>
  <c r="D951" i="14" a="1"/>
  <c r="D951" i="14"/>
  <c r="F951" i="14" a="1"/>
  <c r="F951" i="14" s="1"/>
  <c r="E951" i="14" s="1"/>
  <c r="G951" i="14" a="1"/>
  <c r="G951" i="14" s="1"/>
  <c r="H951" i="14" a="1"/>
  <c r="H951" i="14" s="1"/>
  <c r="B952" i="14"/>
  <c r="A952" i="14" s="1"/>
  <c r="C952" i="14"/>
  <c r="D952" i="14" a="1"/>
  <c r="D952" i="14"/>
  <c r="F952" i="14" a="1"/>
  <c r="F952" i="14" s="1"/>
  <c r="G952" i="14" a="1"/>
  <c r="G952" i="14"/>
  <c r="H952" i="14" a="1"/>
  <c r="H952" i="14" s="1"/>
  <c r="E952" i="14" s="1"/>
  <c r="A953" i="14"/>
  <c r="B953" i="14"/>
  <c r="C953" i="14"/>
  <c r="D953" i="14" a="1"/>
  <c r="D953" i="14"/>
  <c r="F953" i="14" a="1"/>
  <c r="F953" i="14" s="1"/>
  <c r="G953" i="14" a="1"/>
  <c r="G953" i="14"/>
  <c r="H953" i="14" a="1"/>
  <c r="H953" i="14" s="1"/>
  <c r="A954" i="14"/>
  <c r="B954" i="14"/>
  <c r="C954" i="14"/>
  <c r="D954" i="14" a="1"/>
  <c r="D954" i="14"/>
  <c r="F954" i="14" a="1"/>
  <c r="F954" i="14" s="1"/>
  <c r="E954" i="14" s="1"/>
  <c r="G954" i="14" a="1"/>
  <c r="G954" i="14"/>
  <c r="H954" i="14" a="1"/>
  <c r="H954" i="14" s="1"/>
  <c r="B955" i="14"/>
  <c r="A955" i="14" s="1"/>
  <c r="C955" i="14"/>
  <c r="D955" i="14" a="1"/>
  <c r="D955" i="14"/>
  <c r="F955" i="14" a="1"/>
  <c r="F955" i="14" s="1"/>
  <c r="G955" i="14" a="1"/>
  <c r="G955" i="14" s="1"/>
  <c r="H955" i="14" a="1"/>
  <c r="H955" i="14" s="1"/>
  <c r="B956" i="14"/>
  <c r="A956" i="14" s="1"/>
  <c r="C956" i="14"/>
  <c r="D956" i="14" a="1"/>
  <c r="D956" i="14"/>
  <c r="F956" i="14" a="1"/>
  <c r="F956" i="14" s="1"/>
  <c r="G956" i="14" a="1"/>
  <c r="G956" i="14"/>
  <c r="H956" i="14" a="1"/>
  <c r="H956" i="14" s="1"/>
  <c r="E956" i="14" s="1"/>
  <c r="A957" i="14"/>
  <c r="B957" i="14"/>
  <c r="C957" i="14"/>
  <c r="D957" i="14" a="1"/>
  <c r="D957" i="14"/>
  <c r="F957" i="14" a="1"/>
  <c r="F957" i="14" s="1"/>
  <c r="G957" i="14" a="1"/>
  <c r="G957" i="14" s="1"/>
  <c r="H957" i="14" a="1"/>
  <c r="H957" i="14" s="1"/>
  <c r="A958" i="14"/>
  <c r="B958" i="14"/>
  <c r="C958" i="14"/>
  <c r="D958" i="14" a="1"/>
  <c r="D958" i="14"/>
  <c r="E958" i="14"/>
  <c r="F958" i="14" a="1"/>
  <c r="F958" i="14" s="1"/>
  <c r="G958" i="14" a="1"/>
  <c r="G958" i="14"/>
  <c r="H958" i="14" a="1"/>
  <c r="H958" i="14" s="1"/>
  <c r="B959" i="14"/>
  <c r="A959" i="14" s="1"/>
  <c r="C959" i="14"/>
  <c r="D959" i="14" a="1"/>
  <c r="D959" i="14"/>
  <c r="F959" i="14" a="1"/>
  <c r="F959" i="14" s="1"/>
  <c r="E959" i="14" s="1"/>
  <c r="G959" i="14" a="1"/>
  <c r="G959" i="14"/>
  <c r="H959" i="14" a="1"/>
  <c r="H959" i="14" s="1"/>
  <c r="A960" i="14"/>
  <c r="B960" i="14"/>
  <c r="C960" i="14"/>
  <c r="D960" i="14" a="1"/>
  <c r="D960" i="14" s="1"/>
  <c r="F960" i="14" a="1"/>
  <c r="F960" i="14" s="1"/>
  <c r="G960" i="14" a="1"/>
  <c r="G960" i="14"/>
  <c r="H960" i="14" a="1"/>
  <c r="H960" i="14"/>
  <c r="A961" i="14"/>
  <c r="B961" i="14"/>
  <c r="C961" i="14"/>
  <c r="D961" i="14" a="1"/>
  <c r="D961" i="14"/>
  <c r="E961" i="14"/>
  <c r="F961" i="14" a="1"/>
  <c r="F961" i="14"/>
  <c r="G961" i="14" a="1"/>
  <c r="G961" i="14" s="1"/>
  <c r="H961" i="14" a="1"/>
  <c r="H961" i="14"/>
  <c r="B962" i="14"/>
  <c r="A962" i="14" s="1"/>
  <c r="C962" i="14"/>
  <c r="D962" i="14" a="1"/>
  <c r="D962" i="14"/>
  <c r="F962" i="14" a="1"/>
  <c r="F962" i="14"/>
  <c r="G962" i="14" a="1"/>
  <c r="G962" i="14" s="1"/>
  <c r="H962" i="14" a="1"/>
  <c r="H962" i="14"/>
  <c r="A963" i="14"/>
  <c r="B963" i="14"/>
  <c r="C963" i="14"/>
  <c r="D963" i="14" a="1"/>
  <c r="D963" i="14"/>
  <c r="E963" i="14"/>
  <c r="F963" i="14" a="1"/>
  <c r="F963" i="14"/>
  <c r="G963" i="14" a="1"/>
  <c r="G963" i="14" s="1"/>
  <c r="H963" i="14" a="1"/>
  <c r="H963" i="14"/>
  <c r="B964" i="14"/>
  <c r="A964" i="14" s="1"/>
  <c r="C964" i="14"/>
  <c r="D964" i="14" a="1"/>
  <c r="D964" i="14"/>
  <c r="F964" i="14" a="1"/>
  <c r="F964" i="14"/>
  <c r="G964" i="14" a="1"/>
  <c r="G964" i="14"/>
  <c r="H964" i="14" a="1"/>
  <c r="H964" i="14"/>
  <c r="A965" i="14"/>
  <c r="B965" i="14"/>
  <c r="C965" i="14"/>
  <c r="D965" i="14" a="1"/>
  <c r="D965" i="14"/>
  <c r="F965" i="14" a="1"/>
  <c r="F965" i="14"/>
  <c r="G965" i="14" a="1"/>
  <c r="G965" i="14" s="1"/>
  <c r="E965" i="14" s="1"/>
  <c r="H965" i="14" a="1"/>
  <c r="H965" i="14"/>
  <c r="A966" i="14"/>
  <c r="B966" i="14"/>
  <c r="C966" i="14"/>
  <c r="D966" i="14" a="1"/>
  <c r="D966" i="14"/>
  <c r="F966" i="14" a="1"/>
  <c r="F966" i="14"/>
  <c r="E966" i="14" s="1"/>
  <c r="G966" i="14" a="1"/>
  <c r="G966" i="14" s="1"/>
  <c r="H966" i="14" a="1"/>
  <c r="H966" i="14"/>
  <c r="A967" i="14"/>
  <c r="B967" i="14"/>
  <c r="C967" i="14"/>
  <c r="D967" i="14" a="1"/>
  <c r="D967" i="14"/>
  <c r="F967" i="14" a="1"/>
  <c r="F967" i="14"/>
  <c r="G967" i="14" a="1"/>
  <c r="G967" i="14" s="1"/>
  <c r="E967" i="14" s="1"/>
  <c r="H967" i="14" a="1"/>
  <c r="H967" i="14"/>
  <c r="A968" i="14"/>
  <c r="B968" i="14"/>
  <c r="C968" i="14"/>
  <c r="D968" i="14" a="1"/>
  <c r="D968" i="14"/>
  <c r="F968" i="14" a="1"/>
  <c r="F968" i="14" s="1"/>
  <c r="G968" i="14" a="1"/>
  <c r="G968" i="14"/>
  <c r="H968" i="14" a="1"/>
  <c r="H968" i="14" s="1"/>
  <c r="A969" i="14"/>
  <c r="B969" i="14"/>
  <c r="C969" i="14"/>
  <c r="D969" i="14" a="1"/>
  <c r="D969" i="14"/>
  <c r="F969" i="14" a="1"/>
  <c r="F969" i="14" s="1"/>
  <c r="E969" i="14" s="1"/>
  <c r="G969" i="14" a="1"/>
  <c r="G969" i="14" s="1"/>
  <c r="H969" i="14" a="1"/>
  <c r="H969" i="14" s="1"/>
  <c r="A970" i="14"/>
  <c r="B970" i="14"/>
  <c r="C970" i="14"/>
  <c r="D970" i="14" a="1"/>
  <c r="D970" i="14"/>
  <c r="F970" i="14" a="1"/>
  <c r="F970" i="14" s="1"/>
  <c r="E970" i="14" s="1"/>
  <c r="G970" i="14" a="1"/>
  <c r="G970" i="14" s="1"/>
  <c r="H970" i="14" a="1"/>
  <c r="H970" i="14" s="1"/>
  <c r="A971" i="14"/>
  <c r="B971" i="14"/>
  <c r="C971" i="14"/>
  <c r="D971" i="14" a="1"/>
  <c r="D971" i="14"/>
  <c r="E971" i="14"/>
  <c r="F971" i="14" a="1"/>
  <c r="F971" i="14" s="1"/>
  <c r="G971" i="14" a="1"/>
  <c r="G971" i="14" s="1"/>
  <c r="H971" i="14" a="1"/>
  <c r="H971" i="14" s="1"/>
  <c r="B972" i="14"/>
  <c r="A972" i="14" s="1"/>
  <c r="C972" i="14"/>
  <c r="D972" i="14" a="1"/>
  <c r="D972" i="14"/>
  <c r="F972" i="14" a="1"/>
  <c r="F972" i="14" s="1"/>
  <c r="G972" i="14" a="1"/>
  <c r="G972" i="14" s="1"/>
  <c r="H972" i="14" a="1"/>
  <c r="H972" i="14" s="1"/>
  <c r="A973" i="14"/>
  <c r="B973" i="14"/>
  <c r="C973" i="14"/>
  <c r="D973" i="14" a="1"/>
  <c r="D973" i="14"/>
  <c r="F973" i="14" a="1"/>
  <c r="F973" i="14" s="1"/>
  <c r="G973" i="14" a="1"/>
  <c r="G973" i="14" s="1"/>
  <c r="H973" i="14" a="1"/>
  <c r="H973" i="14" s="1"/>
  <c r="B974" i="14"/>
  <c r="A974" i="14" s="1"/>
  <c r="C974" i="14"/>
  <c r="D974" i="14" a="1"/>
  <c r="D974" i="14"/>
  <c r="F974" i="14" a="1"/>
  <c r="F974" i="14" s="1"/>
  <c r="G974" i="14" a="1"/>
  <c r="G974" i="14"/>
  <c r="H974" i="14" a="1"/>
  <c r="H974" i="14" s="1"/>
  <c r="A975" i="14"/>
  <c r="B975" i="14"/>
  <c r="C975" i="14"/>
  <c r="D975" i="14" a="1"/>
  <c r="D975" i="14"/>
  <c r="F975" i="14" a="1"/>
  <c r="F975" i="14" s="1"/>
  <c r="E975" i="14" s="1"/>
  <c r="G975" i="14" a="1"/>
  <c r="G975" i="14" s="1"/>
  <c r="H975" i="14" a="1"/>
  <c r="H975" i="14" s="1"/>
  <c r="A976" i="14"/>
  <c r="B976" i="14"/>
  <c r="C976" i="14"/>
  <c r="D976" i="14" a="1"/>
  <c r="D976" i="14"/>
  <c r="F976" i="14" a="1"/>
  <c r="F976" i="14" s="1"/>
  <c r="G976" i="14" a="1"/>
  <c r="G976" i="14"/>
  <c r="H976" i="14" a="1"/>
  <c r="H976" i="14" s="1"/>
  <c r="A977" i="14"/>
  <c r="B977" i="14"/>
  <c r="C977" i="14"/>
  <c r="D977" i="14" a="1"/>
  <c r="D977" i="14"/>
  <c r="F977" i="14" a="1"/>
  <c r="F977" i="14" s="1"/>
  <c r="G977" i="14" a="1"/>
  <c r="G977" i="14" s="1"/>
  <c r="H977" i="14" a="1"/>
  <c r="H977" i="14" s="1"/>
  <c r="B978" i="14"/>
  <c r="C978" i="14"/>
  <c r="A978" i="14" s="1"/>
  <c r="D978" i="14" a="1"/>
  <c r="D978" i="14"/>
  <c r="F978" i="14" a="1"/>
  <c r="F978" i="14" s="1"/>
  <c r="E978" i="14" s="1"/>
  <c r="G978" i="14" a="1"/>
  <c r="G978" i="14" s="1"/>
  <c r="H978" i="14" a="1"/>
  <c r="H978" i="14" s="1"/>
  <c r="A979" i="14"/>
  <c r="B979" i="14"/>
  <c r="C979" i="14"/>
  <c r="D979" i="14" a="1"/>
  <c r="D979" i="14"/>
  <c r="E979" i="14"/>
  <c r="F979" i="14" a="1"/>
  <c r="F979" i="14" s="1"/>
  <c r="G979" i="14" a="1"/>
  <c r="G979" i="14" s="1"/>
  <c r="H979" i="14" a="1"/>
  <c r="H979" i="14" s="1"/>
  <c r="B980" i="14"/>
  <c r="A980" i="14" s="1"/>
  <c r="C980" i="14"/>
  <c r="D980" i="14" a="1"/>
  <c r="D980" i="14"/>
  <c r="F980" i="14" a="1"/>
  <c r="F980" i="14" s="1"/>
  <c r="G980" i="14" a="1"/>
  <c r="G980" i="14" s="1"/>
  <c r="H980" i="14" a="1"/>
  <c r="H980" i="14" s="1"/>
  <c r="A981" i="14"/>
  <c r="B981" i="14"/>
  <c r="C981" i="14"/>
  <c r="D981" i="14" a="1"/>
  <c r="D981" i="14"/>
  <c r="F981" i="14" a="1"/>
  <c r="F981" i="14" s="1"/>
  <c r="G981" i="14" a="1"/>
  <c r="G981" i="14" s="1"/>
  <c r="H981" i="14" a="1"/>
  <c r="H981" i="14" s="1"/>
  <c r="B982" i="14"/>
  <c r="A982" i="14" s="1"/>
  <c r="C982" i="14"/>
  <c r="D982" i="14" a="1"/>
  <c r="D982" i="14"/>
  <c r="F982" i="14" a="1"/>
  <c r="F982" i="14" s="1"/>
  <c r="G982" i="14" a="1"/>
  <c r="G982" i="14"/>
  <c r="H982" i="14" a="1"/>
  <c r="H982" i="14" s="1"/>
  <c r="A983" i="14"/>
  <c r="B983" i="14"/>
  <c r="C983" i="14"/>
  <c r="D983" i="14" a="1"/>
  <c r="D983" i="14"/>
  <c r="F983" i="14" a="1"/>
  <c r="F983" i="14" s="1"/>
  <c r="E983" i="14" s="1"/>
  <c r="G983" i="14" a="1"/>
  <c r="G983" i="14" s="1"/>
  <c r="H983" i="14" a="1"/>
  <c r="H983" i="14" s="1"/>
  <c r="A984" i="14"/>
  <c r="B984" i="14"/>
  <c r="C984" i="14"/>
  <c r="D984" i="14" a="1"/>
  <c r="D984" i="14"/>
  <c r="F984" i="14" a="1"/>
  <c r="F984" i="14" s="1"/>
  <c r="G984" i="14" a="1"/>
  <c r="G984" i="14"/>
  <c r="H984" i="14" a="1"/>
  <c r="H984" i="14" s="1"/>
  <c r="A985" i="14"/>
  <c r="B985" i="14"/>
  <c r="C985" i="14"/>
  <c r="D985" i="14" a="1"/>
  <c r="D985" i="14"/>
  <c r="F985" i="14" a="1"/>
  <c r="F985" i="14" s="1"/>
  <c r="G985" i="14" a="1"/>
  <c r="G985" i="14" s="1"/>
  <c r="H985" i="14" a="1"/>
  <c r="H985" i="14" s="1"/>
  <c r="B986" i="14"/>
  <c r="C986" i="14"/>
  <c r="A986" i="14" s="1"/>
  <c r="D986" i="14" a="1"/>
  <c r="D986" i="14"/>
  <c r="F986" i="14" a="1"/>
  <c r="F986" i="14" s="1"/>
  <c r="E986" i="14" s="1"/>
  <c r="G986" i="14" a="1"/>
  <c r="G986" i="14" s="1"/>
  <c r="H986" i="14" a="1"/>
  <c r="H986" i="14" s="1"/>
  <c r="B987" i="14"/>
  <c r="C987" i="14"/>
  <c r="A987" i="14" s="1"/>
  <c r="D987" i="14" a="1"/>
  <c r="D987" i="14"/>
  <c r="E987" i="14"/>
  <c r="F987" i="14" a="1"/>
  <c r="F987" i="14" s="1"/>
  <c r="G987" i="14" a="1"/>
  <c r="G987" i="14" s="1"/>
  <c r="H987" i="14" a="1"/>
  <c r="H987" i="14" s="1"/>
  <c r="B988" i="14"/>
  <c r="A988" i="14" s="1"/>
  <c r="C988" i="14"/>
  <c r="D988" i="14" a="1"/>
  <c r="D988" i="14"/>
  <c r="F988" i="14" a="1"/>
  <c r="F988" i="14" s="1"/>
  <c r="G988" i="14" a="1"/>
  <c r="G988" i="14" s="1"/>
  <c r="H988" i="14" a="1"/>
  <c r="H988" i="14" s="1"/>
  <c r="A989" i="14"/>
  <c r="B989" i="14"/>
  <c r="C989" i="14"/>
  <c r="D989" i="14" a="1"/>
  <c r="D989" i="14"/>
  <c r="F989" i="14" a="1"/>
  <c r="F989" i="14" s="1"/>
  <c r="G989" i="14" a="1"/>
  <c r="G989" i="14" s="1"/>
  <c r="E989" i="14" s="1"/>
  <c r="H989" i="14" a="1"/>
  <c r="H989" i="14" s="1"/>
  <c r="B990" i="14"/>
  <c r="C990" i="14"/>
  <c r="D990" i="14" a="1"/>
  <c r="D990" i="14"/>
  <c r="F990" i="14" a="1"/>
  <c r="F990" i="14" s="1"/>
  <c r="G990" i="14" a="1"/>
  <c r="G990" i="14"/>
  <c r="H990" i="14" a="1"/>
  <c r="H990" i="14" s="1"/>
  <c r="A991" i="14"/>
  <c r="B991" i="14"/>
  <c r="C991" i="14"/>
  <c r="D991" i="14" a="1"/>
  <c r="D991" i="14"/>
  <c r="F991" i="14" a="1"/>
  <c r="F991" i="14" s="1"/>
  <c r="E991" i="14" s="1"/>
  <c r="G991" i="14" a="1"/>
  <c r="G991" i="14" s="1"/>
  <c r="H991" i="14" a="1"/>
  <c r="H991" i="14" s="1"/>
  <c r="A992" i="14"/>
  <c r="B992" i="14"/>
  <c r="C992" i="14"/>
  <c r="D992" i="14" a="1"/>
  <c r="D992" i="14"/>
  <c r="F992" i="14" a="1"/>
  <c r="F992" i="14" s="1"/>
  <c r="G992" i="14" a="1"/>
  <c r="G992" i="14"/>
  <c r="H992" i="14" a="1"/>
  <c r="H992" i="14" s="1"/>
  <c r="A993" i="14"/>
  <c r="B993" i="14"/>
  <c r="C993" i="14"/>
  <c r="D993" i="14" a="1"/>
  <c r="D993" i="14"/>
  <c r="F993" i="14" a="1"/>
  <c r="F993" i="14" s="1"/>
  <c r="E993" i="14" s="1"/>
  <c r="G993" i="14" a="1"/>
  <c r="G993" i="14" s="1"/>
  <c r="H993" i="14" a="1"/>
  <c r="H993" i="14" s="1"/>
  <c r="B994" i="14"/>
  <c r="A994" i="14" s="1"/>
  <c r="C994" i="14"/>
  <c r="D994" i="14" a="1"/>
  <c r="D994" i="14"/>
  <c r="F994" i="14" a="1"/>
  <c r="F994" i="14" s="1"/>
  <c r="G994" i="14" a="1"/>
  <c r="G994" i="14" s="1"/>
  <c r="H994" i="14" a="1"/>
  <c r="H994" i="14" s="1"/>
  <c r="B995" i="14"/>
  <c r="C995" i="14"/>
  <c r="A995" i="14" s="1"/>
  <c r="D995" i="14" a="1"/>
  <c r="D995" i="14"/>
  <c r="E995" i="14"/>
  <c r="F995" i="14" a="1"/>
  <c r="F995" i="14" s="1"/>
  <c r="G995" i="14" a="1"/>
  <c r="G995" i="14" s="1"/>
  <c r="H995" i="14" a="1"/>
  <c r="H995" i="14" s="1"/>
  <c r="B996" i="14"/>
  <c r="A996" i="14" s="1"/>
  <c r="C996" i="14"/>
  <c r="D996" i="14" a="1"/>
  <c r="D996" i="14"/>
  <c r="F996" i="14" a="1"/>
  <c r="F996" i="14" s="1"/>
  <c r="E996" i="14" s="1"/>
  <c r="G996" i="14" a="1"/>
  <c r="G996" i="14"/>
  <c r="H996" i="14" a="1"/>
  <c r="H996" i="14" s="1"/>
  <c r="A997" i="14"/>
  <c r="B997" i="14"/>
  <c r="C997" i="14"/>
  <c r="D997" i="14" a="1"/>
  <c r="D997" i="14"/>
  <c r="F997" i="14" a="1"/>
  <c r="F997" i="14" s="1"/>
  <c r="E997" i="14" s="1"/>
  <c r="G997" i="14" a="1"/>
  <c r="G997" i="14" s="1"/>
  <c r="H997" i="14" a="1"/>
  <c r="H997" i="14" s="1"/>
  <c r="B998" i="14"/>
  <c r="C998" i="14"/>
  <c r="D998" i="14" a="1"/>
  <c r="D998" i="14"/>
  <c r="F998" i="14" a="1"/>
  <c r="F998" i="14" s="1"/>
  <c r="G998" i="14" a="1"/>
  <c r="G998" i="14"/>
  <c r="H998" i="14" a="1"/>
  <c r="H998" i="14" s="1"/>
  <c r="A999" i="14"/>
  <c r="B999" i="14"/>
  <c r="C999" i="14"/>
  <c r="D999" i="14" a="1"/>
  <c r="D999" i="14"/>
  <c r="F999" i="14" a="1"/>
  <c r="F999" i="14" s="1"/>
  <c r="E999" i="14" s="1"/>
  <c r="G999" i="14" a="1"/>
  <c r="G999" i="14" s="1"/>
  <c r="H999" i="14" a="1"/>
  <c r="H999" i="14" s="1"/>
  <c r="A1000" i="14"/>
  <c r="B1000" i="14"/>
  <c r="C1000" i="14"/>
  <c r="D1000" i="14" a="1"/>
  <c r="D1000" i="14"/>
  <c r="F1000" i="14" a="1"/>
  <c r="F1000" i="14" s="1"/>
  <c r="G1000" i="14" a="1"/>
  <c r="G1000" i="14"/>
  <c r="H1000" i="14" a="1"/>
  <c r="H1000" i="14" s="1"/>
  <c r="A1001" i="14"/>
  <c r="B1001" i="14"/>
  <c r="C1001" i="14"/>
  <c r="D1001" i="14" a="1"/>
  <c r="D1001" i="14"/>
  <c r="F1001" i="14" a="1"/>
  <c r="F1001" i="14" s="1"/>
  <c r="E1001" i="14" s="1"/>
  <c r="G1001" i="14" a="1"/>
  <c r="G1001" i="14" s="1"/>
  <c r="H1001" i="14" a="1"/>
  <c r="H1001" i="14" s="1"/>
  <c r="B1002" i="14"/>
  <c r="A1002" i="14" s="1"/>
  <c r="C1002" i="14"/>
  <c r="D1002" i="14" a="1"/>
  <c r="D1002" i="14"/>
  <c r="F1002" i="14" a="1"/>
  <c r="F1002" i="14" s="1"/>
  <c r="G1002" i="14" a="1"/>
  <c r="G1002" i="14" s="1"/>
  <c r="H1002" i="14" a="1"/>
  <c r="H1002" i="14" s="1"/>
  <c r="B1003" i="14"/>
  <c r="C1003" i="14"/>
  <c r="A1003" i="14" s="1"/>
  <c r="D1003" i="14" a="1"/>
  <c r="D1003" i="14"/>
  <c r="E1003" i="14"/>
  <c r="F1003" i="14" a="1"/>
  <c r="F1003" i="14" s="1"/>
  <c r="G1003" i="14" a="1"/>
  <c r="G1003" i="14" s="1"/>
  <c r="H1003" i="14" a="1"/>
  <c r="H1003" i="14" s="1"/>
  <c r="B1004" i="14"/>
  <c r="A1004" i="14" s="1"/>
  <c r="C1004" i="14"/>
  <c r="D1004" i="14" a="1"/>
  <c r="D1004" i="14"/>
  <c r="F1004" i="14" a="1"/>
  <c r="F1004" i="14" s="1"/>
  <c r="E1004" i="14" s="1"/>
  <c r="G1004" i="14" a="1"/>
  <c r="G1004" i="14"/>
  <c r="H1004" i="14" a="1"/>
  <c r="H1004" i="14" s="1"/>
  <c r="A1005" i="14"/>
  <c r="B1005" i="14"/>
  <c r="C1005" i="14"/>
  <c r="D1005" i="14" a="1"/>
  <c r="D1005" i="14"/>
  <c r="F1005" i="14" a="1"/>
  <c r="F1005" i="14" s="1"/>
  <c r="E1005" i="14" s="1"/>
  <c r="G1005" i="14" a="1"/>
  <c r="G1005" i="14" s="1"/>
  <c r="H1005" i="14" a="1"/>
  <c r="H1005" i="14" s="1"/>
  <c r="B1006" i="14"/>
  <c r="C1006" i="14"/>
  <c r="D1006" i="14" a="1"/>
  <c r="D1006" i="14"/>
  <c r="F1006" i="14" a="1"/>
  <c r="F1006" i="14" s="1"/>
  <c r="G1006" i="14" a="1"/>
  <c r="G1006" i="14"/>
  <c r="H1006" i="14" a="1"/>
  <c r="H1006" i="14" s="1"/>
  <c r="A1007" i="14"/>
  <c r="B1007" i="14"/>
  <c r="C1007" i="14"/>
  <c r="D1007" i="14" a="1"/>
  <c r="D1007" i="14"/>
  <c r="F1007" i="14" a="1"/>
  <c r="F1007" i="14" s="1"/>
  <c r="E1007" i="14" s="1"/>
  <c r="G1007" i="14" a="1"/>
  <c r="G1007" i="14" s="1"/>
  <c r="H1007" i="14" a="1"/>
  <c r="H1007" i="14" s="1"/>
  <c r="A1008" i="14"/>
  <c r="B1008" i="14"/>
  <c r="C1008" i="14"/>
  <c r="D1008" i="14" a="1"/>
  <c r="D1008" i="14"/>
  <c r="F1008" i="14" a="1"/>
  <c r="F1008" i="14" s="1"/>
  <c r="G1008" i="14" a="1"/>
  <c r="G1008" i="14"/>
  <c r="H1008" i="14" a="1"/>
  <c r="H1008" i="14" s="1"/>
  <c r="A1009" i="14"/>
  <c r="B1009" i="14"/>
  <c r="C1009" i="14"/>
  <c r="D1009" i="14" a="1"/>
  <c r="D1009" i="14"/>
  <c r="E1009" i="14"/>
  <c r="F1009" i="14" a="1"/>
  <c r="F1009" i="14" s="1"/>
  <c r="G1009" i="14" a="1"/>
  <c r="G1009" i="14" s="1"/>
  <c r="H1009" i="14" a="1"/>
  <c r="H1009" i="14" s="1"/>
  <c r="B1010" i="14"/>
  <c r="A1010" i="14" s="1"/>
  <c r="C1010" i="14"/>
  <c r="D1010" i="14" a="1"/>
  <c r="D1010" i="14"/>
  <c r="F1010" i="14" a="1"/>
  <c r="F1010" i="14" s="1"/>
  <c r="E1010" i="14" s="1"/>
  <c r="G1010" i="14" a="1"/>
  <c r="G1010" i="14" s="1"/>
  <c r="H1010" i="14" a="1"/>
  <c r="H1010" i="14" s="1"/>
  <c r="B1011" i="14"/>
  <c r="C1011" i="14"/>
  <c r="A1011" i="14" s="1"/>
  <c r="D1011" i="14" a="1"/>
  <c r="D1011" i="14"/>
  <c r="E1011" i="14"/>
  <c r="F1011" i="14" a="1"/>
  <c r="F1011" i="14" s="1"/>
  <c r="G1011" i="14" a="1"/>
  <c r="G1011" i="14" s="1"/>
  <c r="H1011" i="14" a="1"/>
  <c r="H1011" i="14" s="1"/>
  <c r="B1012" i="14"/>
  <c r="A1012" i="14" s="1"/>
  <c r="C1012" i="14"/>
  <c r="D1012" i="14" a="1"/>
  <c r="D1012" i="14"/>
  <c r="F1012" i="14" a="1"/>
  <c r="F1012" i="14" s="1"/>
  <c r="E1012" i="14" s="1"/>
  <c r="G1012" i="14" a="1"/>
  <c r="G1012" i="14"/>
  <c r="H1012" i="14" a="1"/>
  <c r="H1012" i="14" s="1"/>
  <c r="A1013" i="14"/>
  <c r="B1013" i="14"/>
  <c r="C1013" i="14"/>
  <c r="D1013" i="14" a="1"/>
  <c r="D1013" i="14"/>
  <c r="F1013" i="14" a="1"/>
  <c r="F1013" i="14" s="1"/>
  <c r="E1013" i="14" s="1"/>
  <c r="G1013" i="14" a="1"/>
  <c r="G1013" i="14" s="1"/>
  <c r="H1013" i="14" a="1"/>
  <c r="H1013" i="14" s="1"/>
  <c r="A1014" i="14"/>
  <c r="B1014" i="14"/>
  <c r="C1014" i="14"/>
  <c r="D1014" i="14" a="1"/>
  <c r="D1014" i="14"/>
  <c r="F1014" i="14" a="1"/>
  <c r="F1014" i="14" s="1"/>
  <c r="G1014" i="14" a="1"/>
  <c r="G1014" i="14"/>
  <c r="H1014" i="14" a="1"/>
  <c r="H1014" i="14" s="1"/>
  <c r="A1015" i="14"/>
  <c r="B1015" i="14"/>
  <c r="C1015" i="14"/>
  <c r="D1015" i="14" a="1"/>
  <c r="D1015" i="14"/>
  <c r="F1015" i="14" a="1"/>
  <c r="F1015" i="14" s="1"/>
  <c r="G1015" i="14" a="1"/>
  <c r="G1015" i="14" s="1"/>
  <c r="H1015" i="14" a="1"/>
  <c r="H1015" i="14" s="1"/>
  <c r="A1016" i="14"/>
  <c r="B1016" i="14"/>
  <c r="C1016" i="14"/>
  <c r="D1016" i="14" a="1"/>
  <c r="D1016" i="14"/>
  <c r="F1016" i="14" a="1"/>
  <c r="F1016" i="14" s="1"/>
  <c r="G1016" i="14" a="1"/>
  <c r="G1016" i="14"/>
  <c r="H1016" i="14" a="1"/>
  <c r="H1016" i="14" s="1"/>
  <c r="B1017" i="14"/>
  <c r="C1017" i="14"/>
  <c r="A1017" i="14" s="1"/>
  <c r="D1017" i="14" a="1"/>
  <c r="D1017" i="14"/>
  <c r="E1017" i="14"/>
  <c r="F1017" i="14" a="1"/>
  <c r="F1017" i="14" s="1"/>
  <c r="G1017" i="14" a="1"/>
  <c r="G1017" i="14" s="1"/>
  <c r="H1017" i="14" a="1"/>
  <c r="H1017" i="14" s="1"/>
  <c r="B1018" i="14"/>
  <c r="C1018" i="14"/>
  <c r="D1018" i="14" a="1"/>
  <c r="D1018" i="14"/>
  <c r="F1018" i="14" a="1"/>
  <c r="F1018" i="14" s="1"/>
  <c r="E1018" i="14" s="1"/>
  <c r="G1018" i="14" a="1"/>
  <c r="G1018" i="14"/>
  <c r="H1018" i="14" a="1"/>
  <c r="H1018" i="14"/>
  <c r="B1019" i="14"/>
  <c r="C1019" i="14"/>
  <c r="A1019" i="14" s="1"/>
  <c r="D1019" i="14" a="1"/>
  <c r="D1019" i="14"/>
  <c r="F1019" i="14" a="1"/>
  <c r="F1019" i="14"/>
  <c r="G1019" i="14" a="1"/>
  <c r="G1019" i="14" s="1"/>
  <c r="H1019" i="14" a="1"/>
  <c r="H1019" i="14" s="1"/>
  <c r="B1020" i="14"/>
  <c r="A1020" i="14" s="1"/>
  <c r="C1020" i="14"/>
  <c r="D1020" i="14" a="1"/>
  <c r="D1020" i="14" s="1"/>
  <c r="F1020" i="14" a="1"/>
  <c r="F1020" i="14" s="1"/>
  <c r="G1020" i="14" a="1"/>
  <c r="G1020" i="14"/>
  <c r="H1020" i="14" a="1"/>
  <c r="H1020" i="14" s="1"/>
  <c r="B1021" i="14"/>
  <c r="C1021" i="14"/>
  <c r="D1021" i="14" a="1"/>
  <c r="D1021" i="14"/>
  <c r="F1021" i="14" a="1"/>
  <c r="F1021" i="14" s="1"/>
  <c r="G1021" i="14" a="1"/>
  <c r="G1021" i="14" s="1"/>
  <c r="H1021" i="14" a="1"/>
  <c r="H1021" i="14" s="1"/>
  <c r="A1022" i="14"/>
  <c r="B1022" i="14"/>
  <c r="C1022" i="14"/>
  <c r="D1022" i="14" a="1"/>
  <c r="D1022" i="14" s="1"/>
  <c r="F1022" i="14" a="1"/>
  <c r="F1022" i="14" s="1"/>
  <c r="G1022" i="14" a="1"/>
  <c r="G1022" i="14"/>
  <c r="H1022" i="14" a="1"/>
  <c r="H1022" i="14"/>
  <c r="A1023" i="14"/>
  <c r="B1023" i="14"/>
  <c r="C1023" i="14"/>
  <c r="D1023" i="14" a="1"/>
  <c r="D1023" i="14"/>
  <c r="E1023" i="14"/>
  <c r="F1023" i="14" a="1"/>
  <c r="F1023" i="14"/>
  <c r="G1023" i="14" a="1"/>
  <c r="G1023" i="14" s="1"/>
  <c r="H1023" i="14" a="1"/>
  <c r="H1023" i="14" s="1"/>
  <c r="B1024" i="14"/>
  <c r="C1024" i="14"/>
  <c r="D1024" i="14" a="1"/>
  <c r="D1024" i="14"/>
  <c r="F1024" i="14" a="1"/>
  <c r="F1024" i="14" s="1"/>
  <c r="G1024" i="14" a="1"/>
  <c r="G1024" i="14" s="1"/>
  <c r="E1024" i="14" s="1"/>
  <c r="H1024" i="14" a="1"/>
  <c r="H1024" i="14" s="1"/>
  <c r="B1025" i="14"/>
  <c r="C1025" i="14"/>
  <c r="D1025" i="14" a="1"/>
  <c r="D1025" i="14"/>
  <c r="F1025" i="14" a="1"/>
  <c r="F1025" i="14" s="1"/>
  <c r="E1025" i="14" s="1"/>
  <c r="G1025" i="14" a="1"/>
  <c r="G1025" i="14"/>
  <c r="H1025" i="14" a="1"/>
  <c r="H1025" i="14" s="1"/>
  <c r="B1026" i="14"/>
  <c r="A1026" i="14" s="1"/>
  <c r="C1026" i="14"/>
  <c r="D1026" i="14" a="1"/>
  <c r="D1026" i="14" s="1"/>
  <c r="F1026" i="14" a="1"/>
  <c r="F1026" i="14" s="1"/>
  <c r="G1026" i="14" a="1"/>
  <c r="G1026" i="14" s="1"/>
  <c r="H1026" i="14" a="1"/>
  <c r="H1026" i="14" s="1"/>
  <c r="E1026" i="14" s="1"/>
  <c r="B1027" i="14"/>
  <c r="C1027" i="14"/>
  <c r="A1027" i="14" s="1"/>
  <c r="D1027" i="14" a="1"/>
  <c r="D1027" i="14"/>
  <c r="F1027" i="14" a="1"/>
  <c r="F1027" i="14" s="1"/>
  <c r="G1027" i="14" a="1"/>
  <c r="G1027" i="14"/>
  <c r="H1027" i="14" a="1"/>
  <c r="H1027" i="14" s="1"/>
  <c r="B1028" i="14"/>
  <c r="A1028" i="14" s="1"/>
  <c r="C1028" i="14"/>
  <c r="D1028" i="14" a="1"/>
  <c r="D1028" i="14" s="1"/>
  <c r="F1028" i="14" a="1"/>
  <c r="F1028" i="14" s="1"/>
  <c r="G1028" i="14" a="1"/>
  <c r="G1028" i="14"/>
  <c r="H1028" i="14" a="1"/>
  <c r="H1028" i="14" s="1"/>
  <c r="B1029" i="14"/>
  <c r="C1029" i="14"/>
  <c r="A1029" i="14" s="1"/>
  <c r="D1029" i="14" a="1"/>
  <c r="D1029" i="14"/>
  <c r="F1029" i="14" a="1"/>
  <c r="F1029" i="14" s="1"/>
  <c r="G1029" i="14" a="1"/>
  <c r="G1029" i="14" s="1"/>
  <c r="H1029" i="14" a="1"/>
  <c r="H1029" i="14" s="1"/>
  <c r="A1030" i="14"/>
  <c r="B1030" i="14"/>
  <c r="C1030" i="14"/>
  <c r="D1030" i="14" a="1"/>
  <c r="D1030" i="14" s="1"/>
  <c r="F1030" i="14" a="1"/>
  <c r="F1030" i="14" s="1"/>
  <c r="G1030" i="14" a="1"/>
  <c r="G1030" i="14" s="1"/>
  <c r="H1030" i="14" a="1"/>
  <c r="H1030" i="14"/>
  <c r="A1031" i="14"/>
  <c r="B1031" i="14"/>
  <c r="C1031" i="14"/>
  <c r="D1031" i="14" a="1"/>
  <c r="D1031" i="14"/>
  <c r="F1031" i="14" a="1"/>
  <c r="F1031" i="14"/>
  <c r="E1031" i="14" s="1"/>
  <c r="G1031" i="14" a="1"/>
  <c r="G1031" i="14" s="1"/>
  <c r="H1031" i="14" a="1"/>
  <c r="H1031" i="14" s="1"/>
  <c r="B1032" i="14"/>
  <c r="C1032" i="14"/>
  <c r="D1032" i="14" a="1"/>
  <c r="D1032" i="14" s="1"/>
  <c r="E1032" i="14"/>
  <c r="F1032" i="14" a="1"/>
  <c r="F1032" i="14" s="1"/>
  <c r="G1032" i="14" a="1"/>
  <c r="G1032" i="14" s="1"/>
  <c r="H1032" i="14" a="1"/>
  <c r="H1032" i="14"/>
  <c r="B1033" i="14"/>
  <c r="A1033" i="14" s="1"/>
  <c r="C1033" i="14"/>
  <c r="D1033" i="14" a="1"/>
  <c r="D1033" i="14"/>
  <c r="F1033" i="14" a="1"/>
  <c r="F1033" i="14" s="1"/>
  <c r="E1033" i="14" s="1"/>
  <c r="G1033" i="14" a="1"/>
  <c r="G1033" i="14"/>
  <c r="H1033" i="14" a="1"/>
  <c r="H1033" i="14" s="1"/>
  <c r="B1034" i="14"/>
  <c r="C1034" i="14"/>
  <c r="A1034" i="14" s="1"/>
  <c r="D1034" i="14" a="1"/>
  <c r="D1034" i="14" s="1"/>
  <c r="F1034" i="14" a="1"/>
  <c r="F1034" i="14" s="1"/>
  <c r="E1034" i="14" s="1"/>
  <c r="G1034" i="14" a="1"/>
  <c r="G1034" i="14" s="1"/>
  <c r="H1034" i="14" a="1"/>
  <c r="H1034" i="14"/>
  <c r="A1035" i="14"/>
  <c r="B1035" i="14"/>
  <c r="C1035" i="14"/>
  <c r="D1035" i="14" a="1"/>
  <c r="D1035" i="14"/>
  <c r="F1035" i="14" a="1"/>
  <c r="F1035" i="14" s="1"/>
  <c r="G1035" i="14" a="1"/>
  <c r="G1035" i="14"/>
  <c r="H1035" i="14" a="1"/>
  <c r="H1035" i="14" s="1"/>
  <c r="B1036" i="14"/>
  <c r="C1036" i="14"/>
  <c r="A1036" i="14" s="1"/>
  <c r="D1036" i="14" a="1"/>
  <c r="D1036" i="14" s="1"/>
  <c r="E1036" i="14"/>
  <c r="F1036" i="14" a="1"/>
  <c r="F1036" i="14" s="1"/>
  <c r="G1036" i="14" a="1"/>
  <c r="G1036" i="14" s="1"/>
  <c r="H1036" i="14" a="1"/>
  <c r="H1036" i="14"/>
  <c r="B1037" i="14"/>
  <c r="C1037" i="14"/>
  <c r="A1037" i="14" s="1"/>
  <c r="D1037" i="14" a="1"/>
  <c r="D1037" i="14"/>
  <c r="F1037" i="14" a="1"/>
  <c r="F1037" i="14"/>
  <c r="E1037" i="14" s="1"/>
  <c r="G1037" i="14" a="1"/>
  <c r="G1037" i="14" s="1"/>
  <c r="H1037" i="14" a="1"/>
  <c r="H1037" i="14" s="1"/>
  <c r="A1038" i="14"/>
  <c r="B1038" i="14"/>
  <c r="C1038" i="14"/>
  <c r="D1038" i="14" a="1"/>
  <c r="D1038" i="14"/>
  <c r="F1038" i="14" a="1"/>
  <c r="F1038" i="14" s="1"/>
  <c r="G1038" i="14" a="1"/>
  <c r="G1038" i="14" s="1"/>
  <c r="E1038" i="14" s="1"/>
  <c r="H1038" i="14" a="1"/>
  <c r="H1038" i="14" s="1"/>
  <c r="B1039" i="14"/>
  <c r="A1039" i="14" s="1"/>
  <c r="C1039" i="14"/>
  <c r="D1039" i="14" a="1"/>
  <c r="D1039" i="14"/>
  <c r="F1039" i="14" a="1"/>
  <c r="F1039" i="14" s="1"/>
  <c r="G1039" i="14" a="1"/>
  <c r="G1039" i="14"/>
  <c r="H1039" i="14" a="1"/>
  <c r="H1039" i="14" s="1"/>
  <c r="E1039" i="14" s="1"/>
  <c r="B1040" i="14"/>
  <c r="C1040" i="14"/>
  <c r="D1040" i="14" a="1"/>
  <c r="D1040" i="14" s="1"/>
  <c r="F1040" i="14" a="1"/>
  <c r="F1040" i="14" s="1"/>
  <c r="G1040" i="14" a="1"/>
  <c r="G1040" i="14" s="1"/>
  <c r="H1040" i="14" a="1"/>
  <c r="H1040" i="14"/>
  <c r="A1041" i="14"/>
  <c r="B1041" i="14"/>
  <c r="C1041" i="14"/>
  <c r="D1041" i="14" a="1"/>
  <c r="D1041" i="14"/>
  <c r="F1041" i="14" a="1"/>
  <c r="F1041" i="14" s="1"/>
  <c r="E1041" i="14" s="1"/>
  <c r="G1041" i="14" a="1"/>
  <c r="G1041" i="14" s="1"/>
  <c r="H1041" i="14" a="1"/>
  <c r="H1041" i="14" s="1"/>
  <c r="B1042" i="14"/>
  <c r="A1042" i="14" s="1"/>
  <c r="C1042" i="14"/>
  <c r="D1042" i="14" a="1"/>
  <c r="D1042" i="14" s="1"/>
  <c r="F1042" i="14" a="1"/>
  <c r="F1042" i="14" s="1"/>
  <c r="G1042" i="14" a="1"/>
  <c r="G1042" i="14"/>
  <c r="H1042" i="14" a="1"/>
  <c r="H1042" i="14" s="1"/>
  <c r="B1043" i="14"/>
  <c r="A1043" i="14" s="1"/>
  <c r="C1043" i="14"/>
  <c r="D1043" i="14" a="1"/>
  <c r="D1043" i="14"/>
  <c r="F1043" i="14" a="1"/>
  <c r="F1043" i="14" s="1"/>
  <c r="G1043" i="14" a="1"/>
  <c r="G1043" i="14"/>
  <c r="H1043" i="14" a="1"/>
  <c r="H1043" i="14" s="1"/>
  <c r="B1044" i="14"/>
  <c r="A1044" i="14" s="1"/>
  <c r="C1044" i="14"/>
  <c r="D1044" i="14" a="1"/>
  <c r="D1044" i="14" s="1"/>
  <c r="F1044" i="14" a="1"/>
  <c r="F1044" i="14" s="1"/>
  <c r="E1044" i="14" s="1"/>
  <c r="G1044" i="14" a="1"/>
  <c r="G1044" i="14" s="1"/>
  <c r="H1044" i="14" a="1"/>
  <c r="H1044" i="14"/>
  <c r="A1045" i="14"/>
  <c r="B1045" i="14"/>
  <c r="C1045" i="14"/>
  <c r="D1045" i="14" a="1"/>
  <c r="D1045" i="14"/>
  <c r="F1045" i="14" a="1"/>
  <c r="F1045" i="14"/>
  <c r="E1045" i="14" s="1"/>
  <c r="G1045" i="14" a="1"/>
  <c r="G1045" i="14" s="1"/>
  <c r="H1045" i="14" a="1"/>
  <c r="H1045" i="14" s="1"/>
  <c r="A1046" i="14"/>
  <c r="B1046" i="14"/>
  <c r="C1046" i="14"/>
  <c r="D1046" i="14" a="1"/>
  <c r="D1046" i="14"/>
  <c r="F1046" i="14" a="1"/>
  <c r="F1046" i="14" s="1"/>
  <c r="G1046" i="14" a="1"/>
  <c r="G1046" i="14" s="1"/>
  <c r="E1046" i="14" s="1"/>
  <c r="H1046" i="14" a="1"/>
  <c r="H1046" i="14" s="1"/>
  <c r="B1047" i="14"/>
  <c r="C1047" i="14"/>
  <c r="D1047" i="14" a="1"/>
  <c r="D1047" i="14"/>
  <c r="F1047" i="14" a="1"/>
  <c r="F1047" i="14" s="1"/>
  <c r="E1047" i="14" s="1"/>
  <c r="G1047" i="14" a="1"/>
  <c r="G1047" i="14"/>
  <c r="H1047" i="14" a="1"/>
  <c r="H1047" i="14" s="1"/>
  <c r="B1048" i="14"/>
  <c r="C1048" i="14"/>
  <c r="D1048" i="14" a="1"/>
  <c r="D1048" i="14" s="1"/>
  <c r="F1048" i="14" a="1"/>
  <c r="F1048" i="14" s="1"/>
  <c r="G1048" i="14" a="1"/>
  <c r="G1048" i="14" s="1"/>
  <c r="H1048" i="14" a="1"/>
  <c r="H1048" i="14" s="1"/>
  <c r="A1049" i="14"/>
  <c r="B1049" i="14"/>
  <c r="C1049" i="14"/>
  <c r="D1049" i="14" a="1"/>
  <c r="D1049" i="14"/>
  <c r="F1049" i="14" a="1"/>
  <c r="F1049" i="14" s="1"/>
  <c r="E1049" i="14" s="1"/>
  <c r="G1049" i="14" a="1"/>
  <c r="G1049" i="14" s="1"/>
  <c r="H1049" i="14" a="1"/>
  <c r="H1049" i="14" s="1"/>
  <c r="B1050" i="14"/>
  <c r="A1050" i="14" s="1"/>
  <c r="C1050" i="14"/>
  <c r="D1050" i="14" a="1"/>
  <c r="D1050" i="14" s="1"/>
  <c r="F1050" i="14" a="1"/>
  <c r="F1050" i="14" s="1"/>
  <c r="G1050" i="14" a="1"/>
  <c r="G1050" i="14"/>
  <c r="E1050" i="14" s="1"/>
  <c r="H1050" i="14" a="1"/>
  <c r="H1050" i="14" s="1"/>
  <c r="B1051" i="14"/>
  <c r="A1051" i="14" s="1"/>
  <c r="C1051" i="14"/>
  <c r="D1051" i="14" a="1"/>
  <c r="D1051" i="14"/>
  <c r="F1051" i="14" a="1"/>
  <c r="F1051" i="14" s="1"/>
  <c r="G1051" i="14" a="1"/>
  <c r="G1051" i="14" s="1"/>
  <c r="H1051" i="14" a="1"/>
  <c r="H1051" i="14" s="1"/>
  <c r="B1052" i="14"/>
  <c r="A1052" i="14" s="1"/>
  <c r="C1052" i="14"/>
  <c r="D1052" i="14" a="1"/>
  <c r="D1052" i="14" s="1"/>
  <c r="E1052" i="14"/>
  <c r="F1052" i="14" a="1"/>
  <c r="F1052" i="14" s="1"/>
  <c r="G1052" i="14" a="1"/>
  <c r="G1052" i="14" s="1"/>
  <c r="H1052" i="14" a="1"/>
  <c r="H1052" i="14"/>
  <c r="A1053" i="14"/>
  <c r="B1053" i="14"/>
  <c r="C1053" i="14"/>
  <c r="D1053" i="14" a="1"/>
  <c r="D1053" i="14"/>
  <c r="F1053" i="14" a="1"/>
  <c r="F1053" i="14"/>
  <c r="G1053" i="14" a="1"/>
  <c r="G1053" i="14" s="1"/>
  <c r="H1053" i="14" a="1"/>
  <c r="H1053" i="14" s="1"/>
  <c r="A1054" i="14"/>
  <c r="B1054" i="14"/>
  <c r="C1054" i="14"/>
  <c r="D1054" i="14" a="1"/>
  <c r="D1054" i="14"/>
  <c r="F1054" i="14" a="1"/>
  <c r="F1054" i="14" s="1"/>
  <c r="G1054" i="14" a="1"/>
  <c r="G1054" i="14"/>
  <c r="E1054" i="14" s="1"/>
  <c r="H1054" i="14" a="1"/>
  <c r="H1054" i="14" s="1"/>
  <c r="B1055" i="14"/>
  <c r="C1055" i="14"/>
  <c r="D1055" i="14" a="1"/>
  <c r="D1055" i="14"/>
  <c r="F1055" i="14" a="1"/>
  <c r="F1055" i="14" s="1"/>
  <c r="E1055" i="14" s="1"/>
  <c r="G1055" i="14" a="1"/>
  <c r="G1055" i="14"/>
  <c r="H1055" i="14" a="1"/>
  <c r="H1055" i="14" s="1"/>
  <c r="B1056" i="14"/>
  <c r="A1056" i="14" s="1"/>
  <c r="C1056" i="14"/>
  <c r="D1056" i="14" a="1"/>
  <c r="D1056" i="14" s="1"/>
  <c r="F1056" i="14" a="1"/>
  <c r="F1056" i="14" s="1"/>
  <c r="G1056" i="14" a="1"/>
  <c r="G1056" i="14" s="1"/>
  <c r="H1056" i="14" a="1"/>
  <c r="H1056" i="14" s="1"/>
  <c r="A1057" i="14"/>
  <c r="B1057" i="14"/>
  <c r="C1057" i="14"/>
  <c r="D1057" i="14" a="1"/>
  <c r="D1057" i="14"/>
  <c r="F1057" i="14" a="1"/>
  <c r="F1057" i="14"/>
  <c r="E1057" i="14" s="1"/>
  <c r="G1057" i="14" a="1"/>
  <c r="G1057" i="14" s="1"/>
  <c r="H1057" i="14" a="1"/>
  <c r="H1057" i="14" s="1"/>
  <c r="B1058" i="14"/>
  <c r="A1058" i="14" s="1"/>
  <c r="C1058" i="14"/>
  <c r="D1058" i="14" a="1"/>
  <c r="D1058" i="14"/>
  <c r="F1058" i="14" a="1"/>
  <c r="F1058" i="14" s="1"/>
  <c r="G1058" i="14" a="1"/>
  <c r="G1058" i="14"/>
  <c r="H1058" i="14" a="1"/>
  <c r="H1058" i="14" s="1"/>
  <c r="A1059" i="14"/>
  <c r="B1059" i="14"/>
  <c r="C1059" i="14"/>
  <c r="D1059" i="14" a="1"/>
  <c r="D1059" i="14"/>
  <c r="F1059" i="14" a="1"/>
  <c r="F1059" i="14" s="1"/>
  <c r="E1059" i="14" s="1"/>
  <c r="G1059" i="14" a="1"/>
  <c r="G1059" i="14"/>
  <c r="H1059" i="14" a="1"/>
  <c r="H1059" i="14" s="1"/>
  <c r="B1060" i="14"/>
  <c r="A1060" i="14" s="1"/>
  <c r="C1060" i="14"/>
  <c r="D1060" i="14" a="1"/>
  <c r="D1060" i="14" s="1"/>
  <c r="F1060" i="14" a="1"/>
  <c r="F1060" i="14" s="1"/>
  <c r="E1060" i="14" s="1"/>
  <c r="G1060" i="14" a="1"/>
  <c r="G1060" i="14" s="1"/>
  <c r="H1060" i="14" a="1"/>
  <c r="H1060" i="14"/>
  <c r="A1061" i="14"/>
  <c r="B1061" i="14"/>
  <c r="C1061" i="14"/>
  <c r="D1061" i="14" a="1"/>
  <c r="D1061" i="14"/>
  <c r="F1061" i="14" a="1"/>
  <c r="F1061" i="14"/>
  <c r="G1061" i="14" a="1"/>
  <c r="G1061" i="14" s="1"/>
  <c r="H1061" i="14" a="1"/>
  <c r="H1061" i="14" s="1"/>
  <c r="A1062" i="14"/>
  <c r="B1062" i="14"/>
  <c r="C1062" i="14"/>
  <c r="D1062" i="14" a="1"/>
  <c r="D1062" i="14"/>
  <c r="F1062" i="14" a="1"/>
  <c r="F1062" i="14" s="1"/>
  <c r="G1062" i="14" a="1"/>
  <c r="G1062" i="14" s="1"/>
  <c r="E1062" i="14" s="1"/>
  <c r="H1062" i="14" a="1"/>
  <c r="H1062" i="14" s="1"/>
  <c r="B1063" i="14"/>
  <c r="C1063" i="14"/>
  <c r="D1063" i="14" a="1"/>
  <c r="D1063" i="14"/>
  <c r="E1063" i="14"/>
  <c r="F1063" i="14" a="1"/>
  <c r="F1063" i="14" s="1"/>
  <c r="G1063" i="14" a="1"/>
  <c r="G1063" i="14"/>
  <c r="H1063" i="14" a="1"/>
  <c r="H1063" i="14" s="1"/>
  <c r="B1064" i="14"/>
  <c r="A1064" i="14" s="1"/>
  <c r="C1064" i="14"/>
  <c r="D1064" i="14" a="1"/>
  <c r="D1064" i="14" s="1"/>
  <c r="F1064" i="14" a="1"/>
  <c r="F1064" i="14" s="1"/>
  <c r="E1064" i="14" s="1"/>
  <c r="G1064" i="14" a="1"/>
  <c r="G1064" i="14" s="1"/>
  <c r="H1064" i="14" a="1"/>
  <c r="H1064" i="14"/>
  <c r="A1065" i="14"/>
  <c r="B1065" i="14"/>
  <c r="C1065" i="14"/>
  <c r="D1065" i="14" a="1"/>
  <c r="D1065" i="14"/>
  <c r="F1065" i="14" a="1"/>
  <c r="F1065" i="14" s="1"/>
  <c r="E1065" i="14" s="1"/>
  <c r="G1065" i="14" a="1"/>
  <c r="G1065" i="14" s="1"/>
  <c r="H1065" i="14" a="1"/>
  <c r="H1065" i="14" s="1"/>
  <c r="B1066" i="14"/>
  <c r="A1066" i="14" s="1"/>
  <c r="C1066" i="14"/>
  <c r="D1066" i="14" a="1"/>
  <c r="D1066" i="14"/>
  <c r="F1066" i="14" a="1"/>
  <c r="F1066" i="14" s="1"/>
  <c r="G1066" i="14" a="1"/>
  <c r="G1066" i="14"/>
  <c r="H1066" i="14" a="1"/>
  <c r="H1066" i="14" s="1"/>
  <c r="A1067" i="14"/>
  <c r="B1067" i="14"/>
  <c r="C1067" i="14"/>
  <c r="D1067" i="14" a="1"/>
  <c r="D1067" i="14"/>
  <c r="F1067" i="14" a="1"/>
  <c r="F1067" i="14" s="1"/>
  <c r="G1067" i="14" a="1"/>
  <c r="G1067" i="14"/>
  <c r="H1067" i="14" a="1"/>
  <c r="H1067" i="14" s="1"/>
  <c r="B1068" i="14"/>
  <c r="A1068" i="14" s="1"/>
  <c r="C1068" i="14"/>
  <c r="D1068" i="14" a="1"/>
  <c r="D1068" i="14" s="1"/>
  <c r="E1068" i="14"/>
  <c r="F1068" i="14" a="1"/>
  <c r="F1068" i="14" s="1"/>
  <c r="G1068" i="14" a="1"/>
  <c r="G1068" i="14" s="1"/>
  <c r="H1068" i="14" a="1"/>
  <c r="H1068" i="14"/>
  <c r="B1069" i="14"/>
  <c r="C1069" i="14"/>
  <c r="A1069" i="14" s="1"/>
  <c r="D1069" i="14" a="1"/>
  <c r="D1069" i="14"/>
  <c r="F1069" i="14" a="1"/>
  <c r="F1069" i="14"/>
  <c r="G1069" i="14" a="1"/>
  <c r="G1069" i="14" s="1"/>
  <c r="H1069" i="14" a="1"/>
  <c r="H1069" i="14" s="1"/>
  <c r="A1070" i="14"/>
  <c r="B1070" i="14"/>
  <c r="C1070" i="14"/>
  <c r="D1070" i="14" a="1"/>
  <c r="D1070" i="14"/>
  <c r="F1070" i="14" a="1"/>
  <c r="F1070" i="14" s="1"/>
  <c r="G1070" i="14" a="1"/>
  <c r="G1070" i="14"/>
  <c r="E1070" i="14" s="1"/>
  <c r="H1070" i="14" a="1"/>
  <c r="H1070" i="14" s="1"/>
  <c r="B1071" i="14"/>
  <c r="A1071" i="14" s="1"/>
  <c r="C1071" i="14"/>
  <c r="D1071" i="14" a="1"/>
  <c r="D1071" i="14"/>
  <c r="E1071" i="14"/>
  <c r="F1071" i="14" a="1"/>
  <c r="F1071" i="14" s="1"/>
  <c r="G1071" i="14" a="1"/>
  <c r="G1071" i="14"/>
  <c r="H1071" i="14" a="1"/>
  <c r="H1071" i="14" s="1"/>
  <c r="B1072" i="14"/>
  <c r="C1072" i="14"/>
  <c r="D1072" i="14" a="1"/>
  <c r="D1072" i="14" s="1"/>
  <c r="F1072" i="14" a="1"/>
  <c r="F1072" i="14" s="1"/>
  <c r="G1072" i="14" a="1"/>
  <c r="G1072" i="14" s="1"/>
  <c r="H1072" i="14" a="1"/>
  <c r="H1072" i="14" s="1"/>
  <c r="A1073" i="14"/>
  <c r="B1073" i="14"/>
  <c r="C1073" i="14"/>
  <c r="D1073" i="14" a="1"/>
  <c r="D1073" i="14"/>
  <c r="F1073" i="14" a="1"/>
  <c r="F1073" i="14"/>
  <c r="E1073" i="14" s="1"/>
  <c r="G1073" i="14" a="1"/>
  <c r="G1073" i="14" s="1"/>
  <c r="H1073" i="14" a="1"/>
  <c r="H1073" i="14" s="1"/>
  <c r="B1074" i="14"/>
  <c r="A1074" i="14" s="1"/>
  <c r="C1074" i="14"/>
  <c r="D1074" i="14" a="1"/>
  <c r="D1074" i="14"/>
  <c r="F1074" i="14" a="1"/>
  <c r="F1074" i="14" s="1"/>
  <c r="G1074" i="14" a="1"/>
  <c r="G1074" i="14"/>
  <c r="E1074" i="14" s="1"/>
  <c r="H1074" i="14" a="1"/>
  <c r="H1074" i="14" s="1"/>
  <c r="B1075" i="14"/>
  <c r="A1075" i="14" s="1"/>
  <c r="C1075" i="14"/>
  <c r="D1075" i="14" a="1"/>
  <c r="D1075" i="14"/>
  <c r="F1075" i="14" a="1"/>
  <c r="F1075" i="14" s="1"/>
  <c r="G1075" i="14" a="1"/>
  <c r="G1075" i="14" s="1"/>
  <c r="H1075" i="14" a="1"/>
  <c r="H1075" i="14" s="1"/>
  <c r="B1076" i="14"/>
  <c r="A1076" i="14" s="1"/>
  <c r="C1076" i="14"/>
  <c r="D1076" i="14" a="1"/>
  <c r="D1076" i="14" s="1"/>
  <c r="F1076" i="14" a="1"/>
  <c r="F1076" i="14" s="1"/>
  <c r="E1076" i="14" s="1"/>
  <c r="G1076" i="14" a="1"/>
  <c r="G1076" i="14" s="1"/>
  <c r="H1076" i="14" a="1"/>
  <c r="H1076" i="14"/>
  <c r="B1077" i="14"/>
  <c r="C1077" i="14"/>
  <c r="A1077" i="14" s="1"/>
  <c r="D1077" i="14" a="1"/>
  <c r="D1077" i="14"/>
  <c r="F1077" i="14" a="1"/>
  <c r="F1077" i="14"/>
  <c r="E1077" i="14" s="1"/>
  <c r="G1077" i="14" a="1"/>
  <c r="G1077" i="14" s="1"/>
  <c r="H1077" i="14" a="1"/>
  <c r="H1077" i="14" s="1"/>
  <c r="A1078" i="14"/>
  <c r="B1078" i="14"/>
  <c r="C1078" i="14"/>
  <c r="D1078" i="14" a="1"/>
  <c r="D1078" i="14"/>
  <c r="F1078" i="14" a="1"/>
  <c r="F1078" i="14" s="1"/>
  <c r="G1078" i="14" a="1"/>
  <c r="G1078" i="14"/>
  <c r="E1078" i="14" s="1"/>
  <c r="H1078" i="14" a="1"/>
  <c r="H1078" i="14" s="1"/>
  <c r="B1079" i="14"/>
  <c r="C1079" i="14"/>
  <c r="D1079" i="14" a="1"/>
  <c r="D1079" i="14"/>
  <c r="F1079" i="14" a="1"/>
  <c r="F1079" i="14" s="1"/>
  <c r="E1079" i="14" s="1"/>
  <c r="G1079" i="14" a="1"/>
  <c r="G1079" i="14"/>
  <c r="H1079" i="14" a="1"/>
  <c r="H1079" i="14" s="1"/>
  <c r="B1080" i="14"/>
  <c r="A1080" i="14" s="1"/>
  <c r="C1080" i="14"/>
  <c r="D1080" i="14" a="1"/>
  <c r="D1080" i="14" s="1"/>
  <c r="F1080" i="14" a="1"/>
  <c r="F1080" i="14" s="1"/>
  <c r="G1080" i="14" a="1"/>
  <c r="G1080" i="14" s="1"/>
  <c r="H1080" i="14" a="1"/>
  <c r="H1080" i="14"/>
  <c r="A1081" i="14"/>
  <c r="B1081" i="14"/>
  <c r="C1081" i="14"/>
  <c r="D1081" i="14" a="1"/>
  <c r="D1081" i="14"/>
  <c r="F1081" i="14" a="1"/>
  <c r="F1081" i="14"/>
  <c r="G1081" i="14" a="1"/>
  <c r="G1081" i="14" s="1"/>
  <c r="H1081" i="14" a="1"/>
  <c r="H1081" i="14" s="1"/>
  <c r="B1082" i="14"/>
  <c r="A1082" i="14" s="1"/>
  <c r="C1082" i="14"/>
  <c r="D1082" i="14" a="1"/>
  <c r="D1082" i="14" s="1"/>
  <c r="F1082" i="14" a="1"/>
  <c r="F1082" i="14" s="1"/>
  <c r="G1082" i="14" a="1"/>
  <c r="G1082" i="14"/>
  <c r="H1082" i="14" a="1"/>
  <c r="H1082" i="14" s="1"/>
  <c r="E1082" i="14" s="1"/>
  <c r="B1083" i="14"/>
  <c r="A1083" i="14" s="1"/>
  <c r="C1083" i="14"/>
  <c r="D1083" i="14" a="1"/>
  <c r="D1083" i="14"/>
  <c r="F1083" i="14" a="1"/>
  <c r="F1083" i="14" s="1"/>
  <c r="G1083" i="14" a="1"/>
  <c r="G1083" i="14" s="1"/>
  <c r="H1083" i="14" a="1"/>
  <c r="H1083" i="14" s="1"/>
  <c r="B1084" i="14"/>
  <c r="A1084" i="14" s="1"/>
  <c r="C1084" i="14"/>
  <c r="D1084" i="14" a="1"/>
  <c r="D1084" i="14" s="1"/>
  <c r="F1084" i="14" a="1"/>
  <c r="F1084" i="14" s="1"/>
  <c r="G1084" i="14" a="1"/>
  <c r="G1084" i="14" s="1"/>
  <c r="H1084" i="14" a="1"/>
  <c r="H1084" i="14"/>
  <c r="A1085" i="14"/>
  <c r="B1085" i="14"/>
  <c r="C1085" i="14"/>
  <c r="D1085" i="14" a="1"/>
  <c r="D1085" i="14"/>
  <c r="F1085" i="14" a="1"/>
  <c r="F1085" i="14"/>
  <c r="G1085" i="14" a="1"/>
  <c r="G1085" i="14" s="1"/>
  <c r="H1085" i="14" a="1"/>
  <c r="H1085" i="14" s="1"/>
  <c r="A1086" i="14"/>
  <c r="B1086" i="14"/>
  <c r="C1086" i="14"/>
  <c r="D1086" i="14" a="1"/>
  <c r="D1086" i="14"/>
  <c r="F1086" i="14" a="1"/>
  <c r="F1086" i="14"/>
  <c r="E1086" i="14" s="1"/>
  <c r="G1086" i="14" a="1"/>
  <c r="G1086" i="14" s="1"/>
  <c r="H1086" i="14" a="1"/>
  <c r="H1086" i="14"/>
  <c r="B1087" i="14"/>
  <c r="A1087" i="14" s="1"/>
  <c r="C1087" i="14"/>
  <c r="D1087" i="14" a="1"/>
  <c r="D1087" i="14"/>
  <c r="F1087" i="14" a="1"/>
  <c r="F1087" i="14"/>
  <c r="G1087" i="14" a="1"/>
  <c r="G1087" i="14"/>
  <c r="H1087" i="14" a="1"/>
  <c r="H1087" i="14"/>
  <c r="A1088" i="14"/>
  <c r="B1088" i="14"/>
  <c r="C1088" i="14"/>
  <c r="D1088" i="14" a="1"/>
  <c r="D1088" i="14"/>
  <c r="F1088" i="14" a="1"/>
  <c r="F1088" i="14"/>
  <c r="E1088" i="14" s="1"/>
  <c r="G1088" i="14" a="1"/>
  <c r="G1088" i="14" s="1"/>
  <c r="H1088" i="14" a="1"/>
  <c r="H1088" i="14"/>
  <c r="B1089" i="14"/>
  <c r="A1089" i="14" s="1"/>
  <c r="C1089" i="14"/>
  <c r="D1089" i="14" a="1"/>
  <c r="D1089" i="14"/>
  <c r="F1089" i="14" a="1"/>
  <c r="F1089" i="14"/>
  <c r="G1089" i="14" a="1"/>
  <c r="G1089" i="14"/>
  <c r="E1089" i="14" s="1"/>
  <c r="H1089" i="14" a="1"/>
  <c r="H1089" i="14"/>
  <c r="A1090" i="14"/>
  <c r="B1090" i="14"/>
  <c r="C1090" i="14"/>
  <c r="D1090" i="14" a="1"/>
  <c r="D1090" i="14"/>
  <c r="E1090" i="14"/>
  <c r="F1090" i="14" a="1"/>
  <c r="F1090" i="14"/>
  <c r="G1090" i="14" a="1"/>
  <c r="G1090" i="14" s="1"/>
  <c r="H1090" i="14" a="1"/>
  <c r="H1090" i="14"/>
  <c r="B1091" i="14"/>
  <c r="A1091" i="14" s="1"/>
  <c r="C1091" i="14"/>
  <c r="D1091" i="14" a="1"/>
  <c r="D1091" i="14" s="1"/>
  <c r="F1091" i="14" a="1"/>
  <c r="F1091" i="14"/>
  <c r="G1091" i="14" a="1"/>
  <c r="G1091" i="14"/>
  <c r="E1091" i="14" s="1"/>
  <c r="H1091" i="14" a="1"/>
  <c r="H1091" i="14"/>
  <c r="A1092" i="14"/>
  <c r="B1092" i="14"/>
  <c r="C1092" i="14"/>
  <c r="D1092" i="14" a="1"/>
  <c r="D1092" i="14"/>
  <c r="E1092" i="14"/>
  <c r="F1092" i="14" a="1"/>
  <c r="F1092" i="14"/>
  <c r="G1092" i="14" a="1"/>
  <c r="G1092" i="14" s="1"/>
  <c r="H1092" i="14" a="1"/>
  <c r="H1092" i="14"/>
  <c r="B1093" i="14"/>
  <c r="A1093" i="14" s="1"/>
  <c r="C1093" i="14"/>
  <c r="D1093" i="14" a="1"/>
  <c r="D1093" i="14" s="1"/>
  <c r="F1093" i="14" a="1"/>
  <c r="F1093" i="14"/>
  <c r="G1093" i="14" a="1"/>
  <c r="G1093" i="14"/>
  <c r="H1093" i="14" a="1"/>
  <c r="H1093" i="14"/>
  <c r="A1094" i="14"/>
  <c r="B1094" i="14"/>
  <c r="C1094" i="14"/>
  <c r="D1094" i="14" a="1"/>
  <c r="D1094" i="14"/>
  <c r="F1094" i="14" a="1"/>
  <c r="F1094" i="14"/>
  <c r="G1094" i="14" a="1"/>
  <c r="G1094" i="14" s="1"/>
  <c r="H1094" i="14" a="1"/>
  <c r="H1094" i="14"/>
  <c r="B1095" i="14"/>
  <c r="A1095" i="14" s="1"/>
  <c r="C1095" i="14"/>
  <c r="D1095" i="14" a="1"/>
  <c r="D1095" i="14"/>
  <c r="F1095" i="14" a="1"/>
  <c r="F1095" i="14"/>
  <c r="G1095" i="14" a="1"/>
  <c r="G1095" i="14"/>
  <c r="E1095" i="14" s="1"/>
  <c r="H1095" i="14" a="1"/>
  <c r="H1095" i="14"/>
  <c r="A1096" i="14"/>
  <c r="B1096" i="14"/>
  <c r="C1096" i="14"/>
  <c r="D1096" i="14" a="1"/>
  <c r="D1096" i="14"/>
  <c r="E1096" i="14"/>
  <c r="F1096" i="14" a="1"/>
  <c r="F1096" i="14"/>
  <c r="G1096" i="14" a="1"/>
  <c r="G1096" i="14" s="1"/>
  <c r="H1096" i="14" a="1"/>
  <c r="H1096" i="14"/>
  <c r="B1097" i="14"/>
  <c r="A1097" i="14" s="1"/>
  <c r="C1097" i="14"/>
  <c r="D1097" i="14" a="1"/>
  <c r="D1097" i="14" s="1"/>
  <c r="F1097" i="14" a="1"/>
  <c r="F1097" i="14"/>
  <c r="G1097" i="14" a="1"/>
  <c r="G1097" i="14"/>
  <c r="E1097" i="14" s="1"/>
  <c r="H1097" i="14" a="1"/>
  <c r="H1097" i="14"/>
  <c r="A1098" i="14"/>
  <c r="B1098" i="14"/>
  <c r="C1098" i="14"/>
  <c r="D1098" i="14" a="1"/>
  <c r="D1098" i="14"/>
  <c r="F1098" i="14" a="1"/>
  <c r="F1098" i="14"/>
  <c r="G1098" i="14" a="1"/>
  <c r="G1098" i="14" s="1"/>
  <c r="E1098" i="14" s="1"/>
  <c r="H1098" i="14" a="1"/>
  <c r="H1098" i="14"/>
  <c r="B1099" i="14"/>
  <c r="A1099" i="14" s="1"/>
  <c r="C1099" i="14"/>
  <c r="D1099" i="14" a="1"/>
  <c r="D1099" i="14"/>
  <c r="F1099" i="14" a="1"/>
  <c r="F1099" i="14"/>
  <c r="G1099" i="14" a="1"/>
  <c r="G1099" i="14"/>
  <c r="E1099" i="14" s="1"/>
  <c r="H1099" i="14" a="1"/>
  <c r="H1099" i="14"/>
  <c r="A1100" i="14"/>
  <c r="B1100" i="14"/>
  <c r="C1100" i="14"/>
  <c r="D1100" i="14" a="1"/>
  <c r="D1100" i="14"/>
  <c r="F1100" i="14" a="1"/>
  <c r="F1100" i="14"/>
  <c r="G1100" i="14" a="1"/>
  <c r="G1100" i="14" s="1"/>
  <c r="E1100" i="14" s="1"/>
  <c r="H1100" i="14" a="1"/>
  <c r="H1100" i="14"/>
  <c r="B1101" i="14"/>
  <c r="A1101" i="14" s="1"/>
  <c r="C1101" i="14"/>
  <c r="D1101" i="14" a="1"/>
  <c r="D1101" i="14" s="1"/>
  <c r="F1101" i="14" a="1"/>
  <c r="F1101" i="14"/>
  <c r="G1101" i="14" a="1"/>
  <c r="G1101" i="14"/>
  <c r="H1101" i="14" a="1"/>
  <c r="H1101" i="14"/>
  <c r="A1102" i="14"/>
  <c r="B1102" i="14"/>
  <c r="C1102" i="14"/>
  <c r="D1102" i="14" a="1"/>
  <c r="D1102" i="14"/>
  <c r="F1102" i="14" a="1"/>
  <c r="F1102" i="14"/>
  <c r="E1102" i="14" s="1"/>
  <c r="G1102" i="14" a="1"/>
  <c r="G1102" i="14" s="1"/>
  <c r="H1102" i="14" a="1"/>
  <c r="H1102" i="14"/>
  <c r="B1103" i="14"/>
  <c r="A1103" i="14" s="1"/>
  <c r="C1103" i="14"/>
  <c r="D1103" i="14" a="1"/>
  <c r="D1103" i="14"/>
  <c r="F1103" i="14" a="1"/>
  <c r="F1103" i="14"/>
  <c r="G1103" i="14" a="1"/>
  <c r="G1103" i="14"/>
  <c r="H1103" i="14" a="1"/>
  <c r="H1103" i="14"/>
  <c r="A1104" i="14"/>
  <c r="B1104" i="14"/>
  <c r="C1104" i="14"/>
  <c r="D1104" i="14" a="1"/>
  <c r="D1104" i="14"/>
  <c r="F1104" i="14" a="1"/>
  <c r="F1104" i="14"/>
  <c r="E1104" i="14" s="1"/>
  <c r="G1104" i="14" a="1"/>
  <c r="G1104" i="14" s="1"/>
  <c r="H1104" i="14" a="1"/>
  <c r="H1104" i="14"/>
  <c r="B1105" i="14"/>
  <c r="A1105" i="14" s="1"/>
  <c r="C1105" i="14"/>
  <c r="D1105" i="14" a="1"/>
  <c r="D1105" i="14"/>
  <c r="F1105" i="14" a="1"/>
  <c r="F1105" i="14"/>
  <c r="G1105" i="14" a="1"/>
  <c r="G1105" i="14"/>
  <c r="E1105" i="14" s="1"/>
  <c r="H1105" i="14" a="1"/>
  <c r="H1105" i="14"/>
  <c r="A1106" i="14"/>
  <c r="B1106" i="14"/>
  <c r="C1106" i="14"/>
  <c r="D1106" i="14" a="1"/>
  <c r="D1106" i="14"/>
  <c r="E1106" i="14"/>
  <c r="F1106" i="14" a="1"/>
  <c r="F1106" i="14"/>
  <c r="G1106" i="14" a="1"/>
  <c r="G1106" i="14" s="1"/>
  <c r="H1106" i="14" a="1"/>
  <c r="H1106" i="14"/>
  <c r="B1107" i="14"/>
  <c r="A1107" i="14" s="1"/>
  <c r="C1107" i="14"/>
  <c r="D1107" i="14" a="1"/>
  <c r="D1107" i="14" s="1"/>
  <c r="F1107" i="14" a="1"/>
  <c r="F1107" i="14"/>
  <c r="G1107" i="14" a="1"/>
  <c r="G1107" i="14"/>
  <c r="E1107" i="14" s="1"/>
  <c r="H1107" i="14" a="1"/>
  <c r="H1107" i="14"/>
  <c r="A1108" i="14"/>
  <c r="B1108" i="14"/>
  <c r="C1108" i="14"/>
  <c r="D1108" i="14" a="1"/>
  <c r="D1108" i="14"/>
  <c r="E1108" i="14"/>
  <c r="F1108" i="14" a="1"/>
  <c r="F1108" i="14"/>
  <c r="G1108" i="14" a="1"/>
  <c r="G1108" i="14" s="1"/>
  <c r="H1108" i="14" a="1"/>
  <c r="H1108" i="14"/>
  <c r="B1109" i="14"/>
  <c r="A1109" i="14" s="1"/>
  <c r="C1109" i="14"/>
  <c r="D1109" i="14" a="1"/>
  <c r="D1109" i="14" s="1"/>
  <c r="F1109" i="14" a="1"/>
  <c r="F1109" i="14"/>
  <c r="G1109" i="14" a="1"/>
  <c r="G1109" i="14"/>
  <c r="H1109" i="14" a="1"/>
  <c r="H1109" i="14"/>
  <c r="A1110" i="14"/>
  <c r="B1110" i="14"/>
  <c r="C1110" i="14"/>
  <c r="D1110" i="14" a="1"/>
  <c r="D1110" i="14"/>
  <c r="F1110" i="14" a="1"/>
  <c r="F1110" i="14"/>
  <c r="G1110" i="14" a="1"/>
  <c r="G1110" i="14" s="1"/>
  <c r="H1110" i="14" a="1"/>
  <c r="H1110" i="14"/>
  <c r="B1111" i="14"/>
  <c r="A1111" i="14" s="1"/>
  <c r="C1111" i="14"/>
  <c r="D1111" i="14" a="1"/>
  <c r="D1111" i="14"/>
  <c r="F1111" i="14" a="1"/>
  <c r="F1111" i="14"/>
  <c r="G1111" i="14" a="1"/>
  <c r="G1111" i="14"/>
  <c r="E1111" i="14" s="1"/>
  <c r="H1111" i="14" a="1"/>
  <c r="H1111" i="14"/>
  <c r="A1112" i="14"/>
  <c r="B1112" i="14"/>
  <c r="C1112" i="14"/>
  <c r="D1112" i="14" a="1"/>
  <c r="D1112" i="14"/>
  <c r="E1112" i="14"/>
  <c r="F1112" i="14" a="1"/>
  <c r="F1112" i="14"/>
  <c r="G1112" i="14" a="1"/>
  <c r="G1112" i="14" s="1"/>
  <c r="H1112" i="14" a="1"/>
  <c r="H1112" i="14"/>
  <c r="B1113" i="14"/>
  <c r="A1113" i="14" s="1"/>
  <c r="C1113" i="14"/>
  <c r="D1113" i="14" a="1"/>
  <c r="D1113" i="14" s="1"/>
  <c r="F1113" i="14" a="1"/>
  <c r="F1113" i="14"/>
  <c r="G1113" i="14" a="1"/>
  <c r="G1113" i="14"/>
  <c r="E1113" i="14" s="1"/>
  <c r="H1113" i="14" a="1"/>
  <c r="H1113" i="14"/>
  <c r="A1114" i="14"/>
  <c r="B1114" i="14"/>
  <c r="C1114" i="14"/>
  <c r="D1114" i="14" a="1"/>
  <c r="D1114" i="14"/>
  <c r="F1114" i="14" a="1"/>
  <c r="F1114" i="14"/>
  <c r="G1114" i="14" a="1"/>
  <c r="G1114" i="14" s="1"/>
  <c r="E1114" i="14" s="1"/>
  <c r="H1114" i="14" a="1"/>
  <c r="H1114" i="14"/>
  <c r="B1115" i="14"/>
  <c r="A1115" i="14" s="1"/>
  <c r="C1115" i="14"/>
  <c r="D1115" i="14" a="1"/>
  <c r="D1115" i="14"/>
  <c r="F1115" i="14" a="1"/>
  <c r="F1115" i="14" s="1"/>
  <c r="G1115" i="14" a="1"/>
  <c r="G1115" i="14"/>
  <c r="H1115" i="14" a="1"/>
  <c r="H1115" i="14"/>
  <c r="A1116" i="14"/>
  <c r="B1116" i="14"/>
  <c r="C1116" i="14"/>
  <c r="D1116" i="14" a="1"/>
  <c r="D1116" i="14"/>
  <c r="E1116" i="14"/>
  <c r="F1116" i="14" a="1"/>
  <c r="F1116" i="14"/>
  <c r="G1116" i="14" a="1"/>
  <c r="G1116" i="14" s="1"/>
  <c r="H1116" i="14" a="1"/>
  <c r="H1116" i="14" s="1"/>
  <c r="B1117" i="14"/>
  <c r="A1117" i="14" s="1"/>
  <c r="C1117" i="14"/>
  <c r="D1117" i="14" a="1"/>
  <c r="D1117" i="14"/>
  <c r="F1117" i="14" a="1"/>
  <c r="F1117" i="14" s="1"/>
  <c r="G1117" i="14" a="1"/>
  <c r="G1117" i="14"/>
  <c r="H1117" i="14" a="1"/>
  <c r="H1117" i="14"/>
  <c r="A1118" i="14"/>
  <c r="B1118" i="14"/>
  <c r="C1118" i="14"/>
  <c r="D1118" i="14" a="1"/>
  <c r="D1118" i="14"/>
  <c r="F1118" i="14" a="1"/>
  <c r="F1118" i="14"/>
  <c r="G1118" i="14" a="1"/>
  <c r="G1118" i="14" s="1"/>
  <c r="H1118" i="14" a="1"/>
  <c r="H1118" i="14" s="1"/>
  <c r="B1119" i="14"/>
  <c r="A1119" i="14" s="1"/>
  <c r="C1119" i="14"/>
  <c r="D1119" i="14" a="1"/>
  <c r="D1119" i="14"/>
  <c r="F1119" i="14" a="1"/>
  <c r="F1119" i="14" s="1"/>
  <c r="G1119" i="14" a="1"/>
  <c r="G1119" i="14"/>
  <c r="H1119" i="14" a="1"/>
  <c r="H1119" i="14"/>
  <c r="A1120" i="14"/>
  <c r="B1120" i="14"/>
  <c r="C1120" i="14"/>
  <c r="D1120" i="14" a="1"/>
  <c r="D1120" i="14"/>
  <c r="F1120" i="14" a="1"/>
  <c r="F1120" i="14"/>
  <c r="E1120" i="14" s="1"/>
  <c r="G1120" i="14" a="1"/>
  <c r="G1120" i="14" s="1"/>
  <c r="H1120" i="14" a="1"/>
  <c r="H1120" i="14" s="1"/>
  <c r="B1121" i="14"/>
  <c r="A1121" i="14" s="1"/>
  <c r="C1121" i="14"/>
  <c r="D1121" i="14" a="1"/>
  <c r="D1121" i="14" s="1"/>
  <c r="F1121" i="14" a="1"/>
  <c r="F1121" i="14" s="1"/>
  <c r="E1121" i="14" s="1"/>
  <c r="G1121" i="14" a="1"/>
  <c r="G1121" i="14"/>
  <c r="H1121" i="14" a="1"/>
  <c r="H1121" i="14"/>
  <c r="A1122" i="14"/>
  <c r="B1122" i="14"/>
  <c r="C1122" i="14"/>
  <c r="D1122" i="14" a="1"/>
  <c r="D1122" i="14"/>
  <c r="F1122" i="14" a="1"/>
  <c r="F1122" i="14"/>
  <c r="G1122" i="14" a="1"/>
  <c r="G1122" i="14" s="1"/>
  <c r="E1122" i="14" s="1"/>
  <c r="H1122" i="14" a="1"/>
  <c r="H1122" i="14" s="1"/>
  <c r="B1123" i="14"/>
  <c r="A1123" i="14" s="1"/>
  <c r="C1123" i="14"/>
  <c r="D1123" i="14" a="1"/>
  <c r="D1123" i="14" s="1"/>
  <c r="F1123" i="14" a="1"/>
  <c r="F1123" i="14" s="1"/>
  <c r="G1123" i="14" a="1"/>
  <c r="G1123" i="14"/>
  <c r="H1123" i="14" a="1"/>
  <c r="H1123" i="14"/>
  <c r="A1124" i="14"/>
  <c r="B1124" i="14"/>
  <c r="C1124" i="14"/>
  <c r="D1124" i="14" a="1"/>
  <c r="D1124" i="14"/>
  <c r="F1124" i="14" a="1"/>
  <c r="F1124" i="14"/>
  <c r="G1124" i="14" a="1"/>
  <c r="G1124" i="14" s="1"/>
  <c r="E1124" i="14" s="1"/>
  <c r="H1124" i="14" a="1"/>
  <c r="H1124" i="14" s="1"/>
  <c r="B1125" i="14"/>
  <c r="A1125" i="14" s="1"/>
  <c r="C1125" i="14"/>
  <c r="D1125" i="14" a="1"/>
  <c r="D1125" i="14"/>
  <c r="F1125" i="14" a="1"/>
  <c r="F1125" i="14" s="1"/>
  <c r="E1125" i="14" s="1"/>
  <c r="G1125" i="14" a="1"/>
  <c r="G1125" i="14"/>
  <c r="H1125" i="14" a="1"/>
  <c r="H1125" i="14"/>
  <c r="A1126" i="14"/>
  <c r="B1126" i="14"/>
  <c r="C1126" i="14"/>
  <c r="D1126" i="14" a="1"/>
  <c r="D1126" i="14"/>
  <c r="E1126" i="14"/>
  <c r="F1126" i="14" a="1"/>
  <c r="F1126" i="14"/>
  <c r="G1126" i="14" a="1"/>
  <c r="G1126" i="14" s="1"/>
  <c r="H1126" i="14" a="1"/>
  <c r="H1126" i="14" s="1"/>
  <c r="B1127" i="14"/>
  <c r="A1127" i="14" s="1"/>
  <c r="C1127" i="14"/>
  <c r="D1127" i="14" a="1"/>
  <c r="D1127" i="14"/>
  <c r="F1127" i="14" a="1"/>
  <c r="F1127" i="14" s="1"/>
  <c r="E1127" i="14" s="1"/>
  <c r="G1127" i="14" a="1"/>
  <c r="G1127" i="14"/>
  <c r="H1127" i="14" a="1"/>
  <c r="H1127" i="14"/>
  <c r="A1128" i="14"/>
  <c r="B1128" i="14"/>
  <c r="C1128" i="14"/>
  <c r="D1128" i="14" a="1"/>
  <c r="D1128" i="14"/>
  <c r="F1128" i="14" a="1"/>
  <c r="F1128" i="14"/>
  <c r="G1128" i="14" a="1"/>
  <c r="G1128" i="14" s="1"/>
  <c r="H1128" i="14" a="1"/>
  <c r="H1128" i="14" s="1"/>
  <c r="B1129" i="14"/>
  <c r="A1129" i="14" s="1"/>
  <c r="C1129" i="14"/>
  <c r="D1129" i="14" a="1"/>
  <c r="D1129" i="14" s="1"/>
  <c r="F1129" i="14" a="1"/>
  <c r="F1129" i="14" s="1"/>
  <c r="G1129" i="14" a="1"/>
  <c r="G1129" i="14"/>
  <c r="H1129" i="14" a="1"/>
  <c r="H1129" i="14"/>
  <c r="A1130" i="14"/>
  <c r="B1130" i="14"/>
  <c r="C1130" i="14"/>
  <c r="D1130" i="14" a="1"/>
  <c r="D1130" i="14"/>
  <c r="E1130" i="14"/>
  <c r="F1130" i="14" a="1"/>
  <c r="F1130" i="14"/>
  <c r="G1130" i="14" a="1"/>
  <c r="G1130" i="14" s="1"/>
  <c r="H1130" i="14" a="1"/>
  <c r="H1130" i="14" s="1"/>
  <c r="B1131" i="14"/>
  <c r="A1131" i="14" s="1"/>
  <c r="C1131" i="14"/>
  <c r="D1131" i="14" a="1"/>
  <c r="D1131" i="14"/>
  <c r="F1131" i="14" a="1"/>
  <c r="F1131" i="14" s="1"/>
  <c r="G1131" i="14" a="1"/>
  <c r="G1131" i="14"/>
  <c r="H1131" i="14" a="1"/>
  <c r="H1131" i="14"/>
  <c r="A1132" i="14"/>
  <c r="B1132" i="14"/>
  <c r="C1132" i="14"/>
  <c r="D1132" i="14" a="1"/>
  <c r="D1132" i="14"/>
  <c r="E1132" i="14"/>
  <c r="F1132" i="14" a="1"/>
  <c r="F1132" i="14"/>
  <c r="G1132" i="14" a="1"/>
  <c r="G1132" i="14" s="1"/>
  <c r="H1132" i="14" a="1"/>
  <c r="H1132" i="14" s="1"/>
  <c r="B1133" i="14"/>
  <c r="A1133" i="14" s="1"/>
  <c r="C1133" i="14"/>
  <c r="D1133" i="14" a="1"/>
  <c r="D1133" i="14"/>
  <c r="F1133" i="14" a="1"/>
  <c r="F1133" i="14" s="1"/>
  <c r="G1133" i="14" a="1"/>
  <c r="G1133" i="14"/>
  <c r="H1133" i="14" a="1"/>
  <c r="H1133" i="14"/>
  <c r="A1134" i="14"/>
  <c r="B1134" i="14"/>
  <c r="C1134" i="14"/>
  <c r="D1134" i="14" a="1"/>
  <c r="D1134" i="14"/>
  <c r="F1134" i="14" a="1"/>
  <c r="F1134" i="14"/>
  <c r="G1134" i="14" a="1"/>
  <c r="G1134" i="14" s="1"/>
  <c r="H1134" i="14" a="1"/>
  <c r="H1134" i="14" s="1"/>
  <c r="B1135" i="14"/>
  <c r="A1135" i="14" s="1"/>
  <c r="C1135" i="14"/>
  <c r="D1135" i="14" a="1"/>
  <c r="D1135" i="14"/>
  <c r="F1135" i="14" a="1"/>
  <c r="F1135" i="14" s="1"/>
  <c r="G1135" i="14" a="1"/>
  <c r="G1135" i="14"/>
  <c r="H1135" i="14" a="1"/>
  <c r="H1135" i="14"/>
  <c r="A1136" i="14"/>
  <c r="B1136" i="14"/>
  <c r="C1136" i="14"/>
  <c r="D1136" i="14" a="1"/>
  <c r="D1136" i="14"/>
  <c r="F1136" i="14" a="1"/>
  <c r="F1136" i="14"/>
  <c r="E1136" i="14" s="1"/>
  <c r="G1136" i="14" a="1"/>
  <c r="G1136" i="14" s="1"/>
  <c r="H1136" i="14" a="1"/>
  <c r="H1136" i="14" s="1"/>
  <c r="B1137" i="14"/>
  <c r="A1137" i="14" s="1"/>
  <c r="C1137" i="14"/>
  <c r="D1137" i="14" a="1"/>
  <c r="D1137" i="14" s="1"/>
  <c r="F1137" i="14" a="1"/>
  <c r="F1137" i="14" s="1"/>
  <c r="E1137" i="14" s="1"/>
  <c r="G1137" i="14" a="1"/>
  <c r="G1137" i="14"/>
  <c r="H1137" i="14" a="1"/>
  <c r="H1137" i="14"/>
  <c r="A1138" i="14"/>
  <c r="B1138" i="14"/>
  <c r="C1138" i="14"/>
  <c r="D1138" i="14" a="1"/>
  <c r="D1138" i="14"/>
  <c r="F1138" i="14" a="1"/>
  <c r="F1138" i="14"/>
  <c r="G1138" i="14" a="1"/>
  <c r="G1138" i="14" s="1"/>
  <c r="E1138" i="14" s="1"/>
  <c r="H1138" i="14" a="1"/>
  <c r="H1138" i="14" s="1"/>
  <c r="B1139" i="14"/>
  <c r="C1139" i="14"/>
  <c r="D1139" i="14" a="1"/>
  <c r="D1139" i="14" s="1"/>
  <c r="F1139" i="14" a="1"/>
  <c r="F1139" i="14" s="1"/>
  <c r="G1139" i="14" a="1"/>
  <c r="G1139" i="14"/>
  <c r="H1139" i="14" a="1"/>
  <c r="H1139" i="14" s="1"/>
  <c r="A1140" i="14"/>
  <c r="B1140" i="14"/>
  <c r="C1140" i="14"/>
  <c r="D1140" i="14" a="1"/>
  <c r="D1140" i="14"/>
  <c r="F1140" i="14" a="1"/>
  <c r="F1140" i="14" s="1"/>
  <c r="E1140" i="14" s="1"/>
  <c r="G1140" i="14" a="1"/>
  <c r="G1140" i="14" s="1"/>
  <c r="H1140" i="14" a="1"/>
  <c r="H1140" i="14" s="1"/>
  <c r="B1141" i="14"/>
  <c r="A1141" i="14" s="1"/>
  <c r="C1141" i="14"/>
  <c r="D1141" i="14" a="1"/>
  <c r="D1141" i="14"/>
  <c r="F1141" i="14" a="1"/>
  <c r="F1141" i="14" s="1"/>
  <c r="E1141" i="14" s="1"/>
  <c r="G1141" i="14" a="1"/>
  <c r="G1141" i="14"/>
  <c r="H1141" i="14" a="1"/>
  <c r="H1141" i="14" s="1"/>
  <c r="A1142" i="14"/>
  <c r="B1142" i="14"/>
  <c r="C1142" i="14"/>
  <c r="D1142" i="14" a="1"/>
  <c r="D1142" i="14"/>
  <c r="E1142" i="14"/>
  <c r="F1142" i="14" a="1"/>
  <c r="F1142" i="14" s="1"/>
  <c r="G1142" i="14" a="1"/>
  <c r="G1142" i="14" s="1"/>
  <c r="H1142" i="14" a="1"/>
  <c r="H1142" i="14" s="1"/>
  <c r="B1143" i="14"/>
  <c r="C1143" i="14"/>
  <c r="D1143" i="14" a="1"/>
  <c r="D1143" i="14"/>
  <c r="F1143" i="14" a="1"/>
  <c r="F1143" i="14" s="1"/>
  <c r="E1143" i="14" s="1"/>
  <c r="G1143" i="14" a="1"/>
  <c r="G1143" i="14"/>
  <c r="H1143" i="14" a="1"/>
  <c r="H1143" i="14"/>
  <c r="A1144" i="14"/>
  <c r="B1144" i="14"/>
  <c r="C1144" i="14"/>
  <c r="D1144" i="14" a="1"/>
  <c r="D1144" i="14"/>
  <c r="F1144" i="14" a="1"/>
  <c r="F1144" i="14"/>
  <c r="E1144" i="14" s="1"/>
  <c r="G1144" i="14" a="1"/>
  <c r="G1144" i="14" s="1"/>
  <c r="H1144" i="14" a="1"/>
  <c r="H1144" i="14" s="1"/>
  <c r="B1145" i="14"/>
  <c r="C1145" i="14"/>
  <c r="D1145" i="14" a="1"/>
  <c r="D1145" i="14" s="1"/>
  <c r="F1145" i="14" a="1"/>
  <c r="F1145" i="14" s="1"/>
  <c r="G1145" i="14" a="1"/>
  <c r="G1145" i="14"/>
  <c r="H1145" i="14" a="1"/>
  <c r="H1145" i="14"/>
  <c r="A1146" i="14"/>
  <c r="B1146" i="14"/>
  <c r="C1146" i="14"/>
  <c r="D1146" i="14" a="1"/>
  <c r="D1146" i="14"/>
  <c r="E1146" i="14"/>
  <c r="F1146" i="14" a="1"/>
  <c r="F1146" i="14"/>
  <c r="G1146" i="14" a="1"/>
  <c r="G1146" i="14" s="1"/>
  <c r="H1146" i="14" a="1"/>
  <c r="H1146" i="14" s="1"/>
  <c r="B1147" i="14"/>
  <c r="C1147" i="14"/>
  <c r="D1147" i="14" a="1"/>
  <c r="D1147" i="14" s="1"/>
  <c r="E1147" i="14"/>
  <c r="F1147" i="14" a="1"/>
  <c r="F1147" i="14" s="1"/>
  <c r="G1147" i="14" a="1"/>
  <c r="G1147" i="14"/>
  <c r="H1147" i="14" a="1"/>
  <c r="H1147" i="14"/>
  <c r="A1148" i="14"/>
  <c r="B1148" i="14"/>
  <c r="C1148" i="14"/>
  <c r="D1148" i="14" a="1"/>
  <c r="D1148" i="14"/>
  <c r="F1148" i="14" a="1"/>
  <c r="F1148" i="14"/>
  <c r="G1148" i="14" a="1"/>
  <c r="G1148" i="14" s="1"/>
  <c r="H1148" i="14" a="1"/>
  <c r="H1148" i="14" s="1"/>
  <c r="B1149" i="14"/>
  <c r="A1149" i="14" s="1"/>
  <c r="C1149" i="14"/>
  <c r="D1149" i="14" a="1"/>
  <c r="D1149" i="14"/>
  <c r="F1149" i="14" a="1"/>
  <c r="F1149" i="14" s="1"/>
  <c r="G1149" i="14" a="1"/>
  <c r="G1149" i="14"/>
  <c r="H1149" i="14" a="1"/>
  <c r="H1149" i="14" s="1"/>
  <c r="B1150" i="14"/>
  <c r="A1150" i="14" s="1"/>
  <c r="C1150" i="14"/>
  <c r="D1150" i="14" a="1"/>
  <c r="D1150" i="14"/>
  <c r="F1150" i="14" a="1"/>
  <c r="F1150" i="14" s="1"/>
  <c r="E1150" i="14" s="1"/>
  <c r="G1150" i="14" a="1"/>
  <c r="G1150" i="14"/>
  <c r="H1150" i="14" a="1"/>
  <c r="H1150" i="14" s="1"/>
  <c r="A1151" i="14"/>
  <c r="B1151" i="14"/>
  <c r="C1151" i="14"/>
  <c r="D1151" i="14" a="1"/>
  <c r="D1151" i="14" s="1"/>
  <c r="F1151" i="14" a="1"/>
  <c r="F1151" i="14" s="1"/>
  <c r="E1151" i="14" s="1"/>
  <c r="G1151" i="14" a="1"/>
  <c r="G1151" i="14"/>
  <c r="H1151" i="14" a="1"/>
  <c r="H1151" i="14"/>
  <c r="A1152" i="14"/>
  <c r="B1152" i="14"/>
  <c r="C1152" i="14"/>
  <c r="D1152" i="14" a="1"/>
  <c r="D1152" i="14"/>
  <c r="E1152" i="14"/>
  <c r="F1152" i="14" a="1"/>
  <c r="F1152" i="14"/>
  <c r="G1152" i="14" a="1"/>
  <c r="G1152" i="14" s="1"/>
  <c r="H1152" i="14" a="1"/>
  <c r="H1152" i="14" s="1"/>
  <c r="B1153" i="14"/>
  <c r="C1153" i="14"/>
  <c r="D1153" i="14" a="1"/>
  <c r="D1153" i="14"/>
  <c r="F1153" i="14" a="1"/>
  <c r="F1153" i="14" s="1"/>
  <c r="G1153" i="14" a="1"/>
  <c r="G1153" i="14"/>
  <c r="H1153" i="14" a="1"/>
  <c r="H1153" i="14"/>
  <c r="E1153" i="14" s="1"/>
  <c r="B1154" i="14"/>
  <c r="A1154" i="14" s="1"/>
  <c r="C1154" i="14"/>
  <c r="D1154" i="14" a="1"/>
  <c r="D1154" i="14"/>
  <c r="F1154" i="14" a="1"/>
  <c r="F1154" i="14"/>
  <c r="G1154" i="14" a="1"/>
  <c r="G1154" i="14"/>
  <c r="H1154" i="14" a="1"/>
  <c r="H1154" i="14" s="1"/>
  <c r="B1155" i="14"/>
  <c r="C1155" i="14"/>
  <c r="A1155" i="14" s="1"/>
  <c r="D1155" i="14" a="1"/>
  <c r="D1155" i="14"/>
  <c r="F1155" i="14" a="1"/>
  <c r="F1155" i="14" s="1"/>
  <c r="E1155" i="14" s="1"/>
  <c r="G1155" i="14" a="1"/>
  <c r="G1155" i="14" s="1"/>
  <c r="H1155" i="14" a="1"/>
  <c r="H1155" i="14"/>
  <c r="B1156" i="14"/>
  <c r="A1156" i="14" s="1"/>
  <c r="C1156" i="14"/>
  <c r="D1156" i="14" a="1"/>
  <c r="D1156" i="14"/>
  <c r="F1156" i="14" a="1"/>
  <c r="F1156" i="14"/>
  <c r="G1156" i="14" a="1"/>
  <c r="G1156" i="14"/>
  <c r="H1156" i="14" a="1"/>
  <c r="H1156" i="14" s="1"/>
  <c r="A1157" i="14"/>
  <c r="B1157" i="14"/>
  <c r="C1157" i="14"/>
  <c r="D1157" i="14" a="1"/>
  <c r="D1157" i="14"/>
  <c r="F1157" i="14" a="1"/>
  <c r="F1157" i="14" s="1"/>
  <c r="E1157" i="14" s="1"/>
  <c r="G1157" i="14" a="1"/>
  <c r="G1157" i="14"/>
  <c r="H1157" i="14" a="1"/>
  <c r="H1157" i="14" s="1"/>
  <c r="B1158" i="14"/>
  <c r="A1158" i="14" s="1"/>
  <c r="C1158" i="14"/>
  <c r="D1158" i="14" a="1"/>
  <c r="D1158" i="14"/>
  <c r="F1158" i="14" a="1"/>
  <c r="F1158" i="14" s="1"/>
  <c r="E1158" i="14" s="1"/>
  <c r="G1158" i="14" a="1"/>
  <c r="G1158" i="14"/>
  <c r="H1158" i="14" a="1"/>
  <c r="H1158" i="14" s="1"/>
  <c r="B1159" i="14"/>
  <c r="C1159" i="14"/>
  <c r="A1159" i="14" s="1"/>
  <c r="D1159" i="14" a="1"/>
  <c r="D1159" i="14" s="1"/>
  <c r="F1159" i="14" a="1"/>
  <c r="F1159" i="14" s="1"/>
  <c r="E1159" i="14" s="1"/>
  <c r="G1159" i="14" a="1"/>
  <c r="G1159" i="14"/>
  <c r="H1159" i="14" a="1"/>
  <c r="H1159" i="14"/>
  <c r="A1160" i="14"/>
  <c r="B1160" i="14"/>
  <c r="C1160" i="14"/>
  <c r="D1160" i="14" a="1"/>
  <c r="D1160" i="14"/>
  <c r="E1160" i="14"/>
  <c r="F1160" i="14" a="1"/>
  <c r="F1160" i="14"/>
  <c r="G1160" i="14" a="1"/>
  <c r="G1160" i="14" s="1"/>
  <c r="H1160" i="14" a="1"/>
  <c r="H1160" i="14" s="1"/>
  <c r="B1161" i="14"/>
  <c r="C1161" i="14"/>
  <c r="D1161" i="14" a="1"/>
  <c r="D1161" i="14"/>
  <c r="F1161" i="14" a="1"/>
  <c r="F1161" i="14" s="1"/>
  <c r="G1161" i="14" a="1"/>
  <c r="G1161" i="14"/>
  <c r="H1161" i="14" a="1"/>
  <c r="H1161" i="14"/>
  <c r="E1161" i="14" s="1"/>
  <c r="B1162" i="14"/>
  <c r="A1162" i="14" s="1"/>
  <c r="C1162" i="14"/>
  <c r="D1162" i="14" a="1"/>
  <c r="D1162" i="14"/>
  <c r="F1162" i="14" a="1"/>
  <c r="F1162" i="14"/>
  <c r="G1162" i="14" a="1"/>
  <c r="G1162" i="14"/>
  <c r="H1162" i="14" a="1"/>
  <c r="H1162" i="14" s="1"/>
  <c r="B1163" i="14"/>
  <c r="C1163" i="14"/>
  <c r="A1163" i="14" s="1"/>
  <c r="D1163" i="14" a="1"/>
  <c r="D1163" i="14"/>
  <c r="F1163" i="14" a="1"/>
  <c r="F1163" i="14" s="1"/>
  <c r="G1163" i="14" a="1"/>
  <c r="G1163" i="14" s="1"/>
  <c r="H1163" i="14" a="1"/>
  <c r="H1163" i="14"/>
  <c r="B1164" i="14"/>
  <c r="A1164" i="14" s="1"/>
  <c r="C1164" i="14"/>
  <c r="D1164" i="14" a="1"/>
  <c r="D1164" i="14"/>
  <c r="F1164" i="14" a="1"/>
  <c r="F1164" i="14"/>
  <c r="E1164" i="14" s="1"/>
  <c r="G1164" i="14" a="1"/>
  <c r="G1164" i="14"/>
  <c r="H1164" i="14" a="1"/>
  <c r="H1164" i="14" s="1"/>
  <c r="A1165" i="14"/>
  <c r="B1165" i="14"/>
  <c r="C1165" i="14"/>
  <c r="D1165" i="14" a="1"/>
  <c r="D1165" i="14"/>
  <c r="F1165" i="14" a="1"/>
  <c r="F1165" i="14" s="1"/>
  <c r="E1165" i="14" s="1"/>
  <c r="G1165" i="14" a="1"/>
  <c r="G1165" i="14"/>
  <c r="H1165" i="14" a="1"/>
  <c r="H1165" i="14" s="1"/>
  <c r="B1166" i="14"/>
  <c r="A1166" i="14" s="1"/>
  <c r="C1166" i="14"/>
  <c r="D1166" i="14" a="1"/>
  <c r="D1166" i="14"/>
  <c r="E1166" i="14"/>
  <c r="F1166" i="14" a="1"/>
  <c r="F1166" i="14" s="1"/>
  <c r="G1166" i="14" a="1"/>
  <c r="G1166" i="14"/>
  <c r="H1166" i="14" a="1"/>
  <c r="H1166" i="14" s="1"/>
  <c r="B1167" i="14"/>
  <c r="C1167" i="14"/>
  <c r="A1167" i="14" s="1"/>
  <c r="D1167" i="14" a="1"/>
  <c r="D1167" i="14" s="1"/>
  <c r="F1167" i="14" a="1"/>
  <c r="F1167" i="14" s="1"/>
  <c r="E1167" i="14" s="1"/>
  <c r="G1167" i="14" a="1"/>
  <c r="G1167" i="14"/>
  <c r="H1167" i="14" a="1"/>
  <c r="H1167" i="14"/>
  <c r="A1168" i="14"/>
  <c r="B1168" i="14"/>
  <c r="C1168" i="14"/>
  <c r="D1168" i="14" a="1"/>
  <c r="D1168" i="14"/>
  <c r="E1168" i="14"/>
  <c r="F1168" i="14" a="1"/>
  <c r="F1168" i="14"/>
  <c r="G1168" i="14" a="1"/>
  <c r="G1168" i="14" s="1"/>
  <c r="H1168" i="14" a="1"/>
  <c r="H1168" i="14" s="1"/>
  <c r="B1169" i="14"/>
  <c r="A1169" i="14" s="1"/>
  <c r="C1169" i="14"/>
  <c r="D1169" i="14" a="1"/>
  <c r="D1169" i="14"/>
  <c r="F1169" i="14" a="1"/>
  <c r="F1169" i="14" s="1"/>
  <c r="G1169" i="14" a="1"/>
  <c r="G1169" i="14"/>
  <c r="H1169" i="14" a="1"/>
  <c r="H1169" i="14"/>
  <c r="E1169" i="14" s="1"/>
  <c r="B1170" i="14"/>
  <c r="A1170" i="14" s="1"/>
  <c r="C1170" i="14"/>
  <c r="D1170" i="14" a="1"/>
  <c r="D1170" i="14"/>
  <c r="F1170" i="14" a="1"/>
  <c r="F1170" i="14"/>
  <c r="E1170" i="14" s="1"/>
  <c r="G1170" i="14" a="1"/>
  <c r="G1170" i="14"/>
  <c r="H1170" i="14" a="1"/>
  <c r="H1170" i="14" s="1"/>
  <c r="B1171" i="14"/>
  <c r="C1171" i="14"/>
  <c r="A1171" i="14" s="1"/>
  <c r="D1171" i="14" a="1"/>
  <c r="D1171" i="14"/>
  <c r="F1171" i="14" a="1"/>
  <c r="F1171" i="14" s="1"/>
  <c r="G1171" i="14" a="1"/>
  <c r="G1171" i="14" s="1"/>
  <c r="H1171" i="14" a="1"/>
  <c r="H1171" i="14"/>
  <c r="B1172" i="14"/>
  <c r="A1172" i="14" s="1"/>
  <c r="C1172" i="14"/>
  <c r="D1172" i="14" a="1"/>
  <c r="D1172" i="14"/>
  <c r="F1172" i="14" a="1"/>
  <c r="F1172" i="14"/>
  <c r="E1172" i="14" s="1"/>
  <c r="G1172" i="14" a="1"/>
  <c r="G1172" i="14"/>
  <c r="H1172" i="14" a="1"/>
  <c r="H1172" i="14" s="1"/>
  <c r="B1173" i="14"/>
  <c r="A1173" i="14" s="1"/>
  <c r="C1173" i="14"/>
  <c r="D1173" i="14" a="1"/>
  <c r="D1173" i="14"/>
  <c r="F1173" i="14" a="1"/>
  <c r="F1173" i="14" s="1"/>
  <c r="E1173" i="14" s="1"/>
  <c r="G1173" i="14" a="1"/>
  <c r="G1173" i="14"/>
  <c r="H1173" i="14" a="1"/>
  <c r="H1173" i="14" s="1"/>
  <c r="B1174" i="14"/>
  <c r="A1174" i="14" s="1"/>
  <c r="C1174" i="14"/>
  <c r="D1174" i="14" a="1"/>
  <c r="D1174" i="14"/>
  <c r="E1174" i="14"/>
  <c r="F1174" i="14" a="1"/>
  <c r="F1174" i="14" s="1"/>
  <c r="G1174" i="14" a="1"/>
  <c r="G1174" i="14"/>
  <c r="H1174" i="14" a="1"/>
  <c r="H1174" i="14" s="1"/>
  <c r="B1175" i="14"/>
  <c r="C1175" i="14"/>
  <c r="A1175" i="14" s="1"/>
  <c r="D1175" i="14" a="1"/>
  <c r="D1175" i="14" s="1"/>
  <c r="F1175" i="14" a="1"/>
  <c r="F1175" i="14" s="1"/>
  <c r="E1175" i="14" s="1"/>
  <c r="G1175" i="14" a="1"/>
  <c r="G1175" i="14"/>
  <c r="H1175" i="14" a="1"/>
  <c r="H1175" i="14"/>
  <c r="A1176" i="14"/>
  <c r="B1176" i="14"/>
  <c r="C1176" i="14"/>
  <c r="D1176" i="14" a="1"/>
  <c r="D1176" i="14"/>
  <c r="F1176" i="14" a="1"/>
  <c r="F1176" i="14"/>
  <c r="E1176" i="14" s="1"/>
  <c r="G1176" i="14" a="1"/>
  <c r="G1176" i="14" s="1"/>
  <c r="H1176" i="14" a="1"/>
  <c r="H1176" i="14" s="1"/>
  <c r="B1177" i="14"/>
  <c r="A1177" i="14" s="1"/>
  <c r="C1177" i="14"/>
  <c r="D1177" i="14" a="1"/>
  <c r="D1177" i="14"/>
  <c r="F1177" i="14" a="1"/>
  <c r="F1177" i="14" s="1"/>
  <c r="G1177" i="14" a="1"/>
  <c r="G1177" i="14"/>
  <c r="H1177" i="14" a="1"/>
  <c r="H1177" i="14"/>
  <c r="E1177" i="14" s="1"/>
  <c r="B1178" i="14"/>
  <c r="A1178" i="14" s="1"/>
  <c r="C1178" i="14"/>
  <c r="D1178" i="14" a="1"/>
  <c r="D1178" i="14"/>
  <c r="F1178" i="14" a="1"/>
  <c r="F1178" i="14"/>
  <c r="E1178" i="14" s="1"/>
  <c r="G1178" i="14" a="1"/>
  <c r="G1178" i="14"/>
  <c r="H1178" i="14" a="1"/>
  <c r="H1178" i="14" s="1"/>
  <c r="B1179" i="14"/>
  <c r="C1179" i="14"/>
  <c r="A1179" i="14" s="1"/>
  <c r="D1179" i="14" a="1"/>
  <c r="D1179" i="14"/>
  <c r="F1179" i="14" a="1"/>
  <c r="F1179" i="14" s="1"/>
  <c r="E1179" i="14" s="1"/>
  <c r="G1179" i="14" a="1"/>
  <c r="G1179" i="14" s="1"/>
  <c r="H1179" i="14" a="1"/>
  <c r="H1179" i="14"/>
  <c r="B1180" i="14"/>
  <c r="A1180" i="14" s="1"/>
  <c r="C1180" i="14"/>
  <c r="D1180" i="14" a="1"/>
  <c r="D1180" i="14"/>
  <c r="F1180" i="14" a="1"/>
  <c r="F1180" i="14"/>
  <c r="E1180" i="14" s="1"/>
  <c r="G1180" i="14" a="1"/>
  <c r="G1180" i="14"/>
  <c r="H1180" i="14" a="1"/>
  <c r="H1180" i="14" s="1"/>
  <c r="A1181" i="14"/>
  <c r="B1181" i="14"/>
  <c r="C1181" i="14"/>
  <c r="D1181" i="14" a="1"/>
  <c r="D1181" i="14"/>
  <c r="F1181" i="14" a="1"/>
  <c r="F1181" i="14" s="1"/>
  <c r="E1181" i="14" s="1"/>
  <c r="G1181" i="14" a="1"/>
  <c r="G1181" i="14"/>
  <c r="H1181" i="14" a="1"/>
  <c r="H1181" i="14" s="1"/>
  <c r="B1182" i="14"/>
  <c r="A1182" i="14" s="1"/>
  <c r="C1182" i="14"/>
  <c r="D1182" i="14" a="1"/>
  <c r="D1182" i="14"/>
  <c r="E1182" i="14"/>
  <c r="F1182" i="14" a="1"/>
  <c r="F1182" i="14" s="1"/>
  <c r="G1182" i="14" a="1"/>
  <c r="G1182" i="14"/>
  <c r="H1182" i="14" a="1"/>
  <c r="H1182" i="14" s="1"/>
  <c r="A1183" i="14"/>
  <c r="B1183" i="14"/>
  <c r="C1183" i="14"/>
  <c r="D1183" i="14" a="1"/>
  <c r="D1183" i="14" s="1"/>
  <c r="F1183" i="14" a="1"/>
  <c r="F1183" i="14" s="1"/>
  <c r="G1183" i="14" a="1"/>
  <c r="G1183" i="14"/>
  <c r="H1183" i="14" a="1"/>
  <c r="H1183" i="14"/>
  <c r="A1184" i="14"/>
  <c r="B1184" i="14"/>
  <c r="C1184" i="14"/>
  <c r="D1184" i="14" a="1"/>
  <c r="D1184" i="14"/>
  <c r="F1184" i="14" a="1"/>
  <c r="F1184" i="14"/>
  <c r="E1184" i="14" s="1"/>
  <c r="G1184" i="14" a="1"/>
  <c r="G1184" i="14" s="1"/>
  <c r="H1184" i="14" a="1"/>
  <c r="H1184" i="14" s="1"/>
  <c r="B1185" i="14"/>
  <c r="A1185" i="14" s="1"/>
  <c r="C1185" i="14"/>
  <c r="D1185" i="14" a="1"/>
  <c r="D1185" i="14"/>
  <c r="F1185" i="14" a="1"/>
  <c r="F1185" i="14" s="1"/>
  <c r="G1185" i="14" a="1"/>
  <c r="G1185" i="14"/>
  <c r="H1185" i="14" a="1"/>
  <c r="H1185" i="14"/>
  <c r="E1185" i="14" s="1"/>
  <c r="B1186" i="14"/>
  <c r="C1186" i="14"/>
  <c r="D1186" i="14" a="1"/>
  <c r="D1186" i="14"/>
  <c r="F1186" i="14" a="1"/>
  <c r="F1186" i="14"/>
  <c r="E1186" i="14" s="1"/>
  <c r="G1186" i="14" a="1"/>
  <c r="G1186" i="14"/>
  <c r="H1186" i="14" a="1"/>
  <c r="H1186" i="14" s="1"/>
  <c r="B1187" i="14"/>
  <c r="C1187" i="14"/>
  <c r="A1187" i="14" s="1"/>
  <c r="D1187" i="14" a="1"/>
  <c r="D1187" i="14"/>
  <c r="F1187" i="14" a="1"/>
  <c r="F1187" i="14" s="1"/>
  <c r="E1187" i="14" s="1"/>
  <c r="G1187" i="14" a="1"/>
  <c r="G1187" i="14" s="1"/>
  <c r="H1187" i="14" a="1"/>
  <c r="H1187" i="14"/>
  <c r="B1188" i="14"/>
  <c r="A1188" i="14" s="1"/>
  <c r="C1188" i="14"/>
  <c r="D1188" i="14" a="1"/>
  <c r="D1188" i="14"/>
  <c r="F1188" i="14" a="1"/>
  <c r="F1188" i="14" s="1"/>
  <c r="E1188" i="14" s="1"/>
  <c r="G1188" i="14" a="1"/>
  <c r="G1188" i="14"/>
  <c r="H1188" i="14" a="1"/>
  <c r="H1188" i="14" s="1"/>
  <c r="A1189" i="14"/>
  <c r="B1189" i="14"/>
  <c r="C1189" i="14"/>
  <c r="D1189" i="14" a="1"/>
  <c r="D1189" i="14" s="1"/>
  <c r="F1189" i="14" a="1"/>
  <c r="F1189" i="14" s="1"/>
  <c r="E1189" i="14" s="1"/>
  <c r="G1189" i="14" a="1"/>
  <c r="G1189" i="14"/>
  <c r="H1189" i="14" a="1"/>
  <c r="H1189" i="14" s="1"/>
  <c r="B1190" i="14"/>
  <c r="C1190" i="14"/>
  <c r="A1190" i="14" s="1"/>
  <c r="D1190" i="14" a="1"/>
  <c r="D1190" i="14"/>
  <c r="E1190" i="14"/>
  <c r="F1190" i="14" a="1"/>
  <c r="F1190" i="14" s="1"/>
  <c r="G1190" i="14" a="1"/>
  <c r="G1190" i="14" s="1"/>
  <c r="H1190" i="14" a="1"/>
  <c r="H1190" i="14" s="1"/>
  <c r="B1191" i="14"/>
  <c r="C1191" i="14"/>
  <c r="A1191" i="14" s="1"/>
  <c r="D1191" i="14" a="1"/>
  <c r="D1191" i="14" s="1"/>
  <c r="F1191" i="14" a="1"/>
  <c r="F1191" i="14" s="1"/>
  <c r="G1191" i="14" a="1"/>
  <c r="G1191" i="14"/>
  <c r="E1191" i="14" s="1"/>
  <c r="H1191" i="14" a="1"/>
  <c r="H1191" i="14"/>
  <c r="A1192" i="14"/>
  <c r="B1192" i="14"/>
  <c r="C1192" i="14"/>
  <c r="D1192" i="14" a="1"/>
  <c r="D1192" i="14"/>
  <c r="E1192" i="14"/>
  <c r="F1192" i="14" a="1"/>
  <c r="F1192" i="14"/>
  <c r="G1192" i="14" a="1"/>
  <c r="G1192" i="14" s="1"/>
  <c r="H1192" i="14" a="1"/>
  <c r="H1192" i="14" s="1"/>
  <c r="B1193" i="14"/>
  <c r="A1193" i="14" s="1"/>
  <c r="C1193" i="14"/>
  <c r="D1193" i="14" a="1"/>
  <c r="D1193" i="14"/>
  <c r="F1193" i="14" a="1"/>
  <c r="F1193" i="14" s="1"/>
  <c r="G1193" i="14" a="1"/>
  <c r="G1193" i="14" s="1"/>
  <c r="E1193" i="14" s="1"/>
  <c r="H1193" i="14" a="1"/>
  <c r="H1193" i="14"/>
  <c r="B1194" i="14"/>
  <c r="A1194" i="14" s="1"/>
  <c r="C1194" i="14"/>
  <c r="D1194" i="14" a="1"/>
  <c r="D1194" i="14"/>
  <c r="F1194" i="14" a="1"/>
  <c r="F1194" i="14"/>
  <c r="G1194" i="14" a="1"/>
  <c r="G1194" i="14"/>
  <c r="H1194" i="14" a="1"/>
  <c r="H1194" i="14" s="1"/>
  <c r="B1195" i="14"/>
  <c r="A1195" i="14" s="1"/>
  <c r="C1195" i="14"/>
  <c r="D1195" i="14" a="1"/>
  <c r="D1195" i="14"/>
  <c r="F1195" i="14" a="1"/>
  <c r="F1195" i="14" s="1"/>
  <c r="G1195" i="14" a="1"/>
  <c r="G1195" i="14" s="1"/>
  <c r="H1195" i="14" a="1"/>
  <c r="H1195" i="14" s="1"/>
  <c r="B1196" i="14"/>
  <c r="A1196" i="14" s="1"/>
  <c r="C1196" i="14"/>
  <c r="D1196" i="14" a="1"/>
  <c r="D1196" i="14"/>
  <c r="F1196" i="14" a="1"/>
  <c r="F1196" i="14" s="1"/>
  <c r="G1196" i="14" a="1"/>
  <c r="G1196" i="14"/>
  <c r="H1196" i="14" a="1"/>
  <c r="H1196" i="14" s="1"/>
  <c r="A1197" i="14"/>
  <c r="B1197" i="14"/>
  <c r="C1197" i="14"/>
  <c r="D1197" i="14" a="1"/>
  <c r="D1197" i="14" s="1"/>
  <c r="F1197" i="14" a="1"/>
  <c r="F1197" i="14" s="1"/>
  <c r="G1197" i="14" a="1"/>
  <c r="G1197" i="14"/>
  <c r="H1197" i="14" a="1"/>
  <c r="H1197" i="14" s="1"/>
  <c r="B1198" i="14"/>
  <c r="C1198" i="14"/>
  <c r="A1198" i="14" s="1"/>
  <c r="D1198" i="14" a="1"/>
  <c r="D1198" i="14"/>
  <c r="F1198" i="14" a="1"/>
  <c r="F1198" i="14" s="1"/>
  <c r="E1198" i="14" s="1"/>
  <c r="G1198" i="14" a="1"/>
  <c r="G1198" i="14" s="1"/>
  <c r="H1198" i="14" a="1"/>
  <c r="H1198" i="14" s="1"/>
  <c r="A1199" i="14"/>
  <c r="B1199" i="14"/>
  <c r="C1199" i="14"/>
  <c r="D1199" i="14" a="1"/>
  <c r="D1199" i="14" s="1"/>
  <c r="F1199" i="14" a="1"/>
  <c r="F1199" i="14" s="1"/>
  <c r="G1199" i="14" a="1"/>
  <c r="G1199" i="14"/>
  <c r="E1199" i="14" s="1"/>
  <c r="H1199" i="14" a="1"/>
  <c r="H1199" i="14"/>
  <c r="A1200" i="14"/>
  <c r="B1200" i="14"/>
  <c r="C1200" i="14"/>
  <c r="D1200" i="14" a="1"/>
  <c r="D1200" i="14"/>
  <c r="E1200" i="14"/>
  <c r="F1200" i="14" a="1"/>
  <c r="F1200" i="14"/>
  <c r="G1200" i="14" a="1"/>
  <c r="G1200" i="14" s="1"/>
  <c r="H1200" i="14" a="1"/>
  <c r="H1200" i="14" s="1"/>
  <c r="B1201" i="14"/>
  <c r="C1201" i="14"/>
  <c r="D1201" i="14" a="1"/>
  <c r="D1201" i="14"/>
  <c r="E1201" i="14"/>
  <c r="F1201" i="14" a="1"/>
  <c r="F1201" i="14" s="1"/>
  <c r="G1201" i="14" a="1"/>
  <c r="G1201" i="14" s="1"/>
  <c r="H1201" i="14" a="1"/>
  <c r="H1201" i="14"/>
  <c r="B1202" i="14"/>
  <c r="A1202" i="14" s="1"/>
  <c r="C1202" i="14"/>
  <c r="D1202" i="14" a="1"/>
  <c r="D1202" i="14"/>
  <c r="F1202" i="14" a="1"/>
  <c r="F1202" i="14"/>
  <c r="E1202" i="14" s="1"/>
  <c r="G1202" i="14" a="1"/>
  <c r="G1202" i="14"/>
  <c r="H1202" i="14" a="1"/>
  <c r="H1202" i="14" s="1"/>
  <c r="B1203" i="14"/>
  <c r="A1203" i="14" s="1"/>
  <c r="C1203" i="14"/>
  <c r="D1203" i="14" a="1"/>
  <c r="D1203" i="14"/>
  <c r="F1203" i="14" a="1"/>
  <c r="F1203" i="14" s="1"/>
  <c r="E1203" i="14" s="1"/>
  <c r="G1203" i="14" a="1"/>
  <c r="G1203" i="14" s="1"/>
  <c r="H1203" i="14" a="1"/>
  <c r="H1203" i="14" s="1"/>
  <c r="B1204" i="14"/>
  <c r="A1204" i="14" s="1"/>
  <c r="C1204" i="14"/>
  <c r="D1204" i="14" a="1"/>
  <c r="D1204" i="14"/>
  <c r="F1204" i="14" a="1"/>
  <c r="F1204" i="14" s="1"/>
  <c r="E1204" i="14" s="1"/>
  <c r="G1204" i="14" a="1"/>
  <c r="G1204" i="14"/>
  <c r="H1204" i="14" a="1"/>
  <c r="H1204" i="14" s="1"/>
  <c r="A1205" i="14"/>
  <c r="B1205" i="14"/>
  <c r="C1205" i="14"/>
  <c r="D1205" i="14" a="1"/>
  <c r="D1205" i="14" s="1"/>
  <c r="F1205" i="14" a="1"/>
  <c r="F1205" i="14" s="1"/>
  <c r="E1205" i="14" s="1"/>
  <c r="G1205" i="14" a="1"/>
  <c r="G1205" i="14"/>
  <c r="H1205" i="14" a="1"/>
  <c r="H1205" i="14" s="1"/>
  <c r="B1206" i="14"/>
  <c r="C1206" i="14"/>
  <c r="A1206" i="14" s="1"/>
  <c r="D1206" i="14" a="1"/>
  <c r="D1206" i="14"/>
  <c r="E1206" i="14"/>
  <c r="F1206" i="14" a="1"/>
  <c r="F1206" i="14" s="1"/>
  <c r="G1206" i="14" a="1"/>
  <c r="G1206" i="14" s="1"/>
  <c r="H1206" i="14" a="1"/>
  <c r="H1206" i="14" s="1"/>
  <c r="B1207" i="14"/>
  <c r="C1207" i="14"/>
  <c r="A1207" i="14" s="1"/>
  <c r="D1207" i="14" a="1"/>
  <c r="D1207" i="14" s="1"/>
  <c r="F1207" i="14" a="1"/>
  <c r="F1207" i="14" s="1"/>
  <c r="G1207" i="14" a="1"/>
  <c r="G1207" i="14"/>
  <c r="E1207" i="14" s="1"/>
  <c r="H1207" i="14" a="1"/>
  <c r="H1207" i="14"/>
  <c r="A1208" i="14"/>
  <c r="B1208" i="14"/>
  <c r="C1208" i="14"/>
  <c r="D1208" i="14" a="1"/>
  <c r="D1208" i="14"/>
  <c r="E1208" i="14"/>
  <c r="F1208" i="14" a="1"/>
  <c r="F1208" i="14"/>
  <c r="G1208" i="14" a="1"/>
  <c r="G1208" i="14" s="1"/>
  <c r="H1208" i="14" a="1"/>
  <c r="H1208" i="14" s="1"/>
  <c r="B1209" i="14"/>
  <c r="A1209" i="14" s="1"/>
  <c r="C1209" i="14"/>
  <c r="D1209" i="14" a="1"/>
  <c r="D1209" i="14"/>
  <c r="F1209" i="14" a="1"/>
  <c r="F1209" i="14" s="1"/>
  <c r="G1209" i="14" a="1"/>
  <c r="G1209" i="14" s="1"/>
  <c r="E1209" i="14" s="1"/>
  <c r="H1209" i="14" a="1"/>
  <c r="H1209" i="14"/>
  <c r="B1210" i="14"/>
  <c r="A1210" i="14" s="1"/>
  <c r="C1210" i="14"/>
  <c r="D1210" i="14" a="1"/>
  <c r="D1210" i="14"/>
  <c r="F1210" i="14" a="1"/>
  <c r="F1210" i="14"/>
  <c r="G1210" i="14" a="1"/>
  <c r="G1210" i="14"/>
  <c r="H1210" i="14" a="1"/>
  <c r="H1210" i="14" s="1"/>
  <c r="B1211" i="14"/>
  <c r="A1211" i="14" s="1"/>
  <c r="C1211" i="14"/>
  <c r="D1211" i="14" a="1"/>
  <c r="D1211" i="14"/>
  <c r="F1211" i="14" a="1"/>
  <c r="F1211" i="14" s="1"/>
  <c r="G1211" i="14" a="1"/>
  <c r="G1211" i="14" s="1"/>
  <c r="H1211" i="14" a="1"/>
  <c r="H1211" i="14" s="1"/>
  <c r="B1212" i="14"/>
  <c r="A1212" i="14" s="1"/>
  <c r="C1212" i="14"/>
  <c r="D1212" i="14" a="1"/>
  <c r="D1212" i="14"/>
  <c r="F1212" i="14" a="1"/>
  <c r="F1212" i="14" s="1"/>
  <c r="G1212" i="14" a="1"/>
  <c r="G1212" i="14"/>
  <c r="H1212" i="14" a="1"/>
  <c r="H1212" i="14" s="1"/>
  <c r="A1213" i="14"/>
  <c r="B1213" i="14"/>
  <c r="C1213" i="14"/>
  <c r="D1213" i="14" a="1"/>
  <c r="D1213" i="14" s="1"/>
  <c r="F1213" i="14" a="1"/>
  <c r="F1213" i="14" s="1"/>
  <c r="G1213" i="14" a="1"/>
  <c r="G1213" i="14"/>
  <c r="H1213" i="14" a="1"/>
  <c r="H1213" i="14" s="1"/>
  <c r="B1214" i="14"/>
  <c r="C1214" i="14"/>
  <c r="A1214" i="14" s="1"/>
  <c r="D1214" i="14" a="1"/>
  <c r="D1214" i="14"/>
  <c r="F1214" i="14" a="1"/>
  <c r="F1214" i="14" s="1"/>
  <c r="E1214" i="14" s="1"/>
  <c r="G1214" i="14" a="1"/>
  <c r="G1214" i="14" s="1"/>
  <c r="H1214" i="14" a="1"/>
  <c r="H1214" i="14" s="1"/>
  <c r="A1215" i="14"/>
  <c r="B1215" i="14"/>
  <c r="C1215" i="14"/>
  <c r="D1215" i="14" a="1"/>
  <c r="D1215" i="14" s="1"/>
  <c r="F1215" i="14" a="1"/>
  <c r="F1215" i="14" s="1"/>
  <c r="G1215" i="14" a="1"/>
  <c r="G1215" i="14"/>
  <c r="E1215" i="14" s="1"/>
  <c r="H1215" i="14" a="1"/>
  <c r="H1215" i="14"/>
  <c r="A1216" i="14"/>
  <c r="B1216" i="14"/>
  <c r="C1216" i="14"/>
  <c r="D1216" i="14" a="1"/>
  <c r="D1216" i="14"/>
  <c r="F1216" i="14" a="1"/>
  <c r="F1216" i="14" s="1"/>
  <c r="E1216" i="14" s="1"/>
  <c r="G1216" i="14" a="1"/>
  <c r="G1216" i="14" s="1"/>
  <c r="H1216" i="14" a="1"/>
  <c r="H1216" i="14" s="1"/>
  <c r="B1217" i="14"/>
  <c r="C1217" i="14"/>
  <c r="D1217" i="14" a="1"/>
  <c r="D1217" i="14"/>
  <c r="E1217" i="14"/>
  <c r="F1217" i="14" a="1"/>
  <c r="F1217" i="14" s="1"/>
  <c r="G1217" i="14" a="1"/>
  <c r="G1217" i="14" s="1"/>
  <c r="H1217" i="14" a="1"/>
  <c r="H1217" i="14"/>
  <c r="B1218" i="14"/>
  <c r="A1218" i="14" s="1"/>
  <c r="C1218" i="14"/>
  <c r="D1218" i="14" a="1"/>
  <c r="D1218" i="14"/>
  <c r="F1218" i="14" a="1"/>
  <c r="F1218" i="14"/>
  <c r="G1218" i="14" a="1"/>
  <c r="G1218" i="14"/>
  <c r="H1218" i="14" a="1"/>
  <c r="H1218" i="14" s="1"/>
  <c r="A1219" i="14"/>
  <c r="B1219" i="14"/>
  <c r="C1219" i="14"/>
  <c r="D1219" i="14" a="1"/>
  <c r="D1219" i="14"/>
  <c r="F1219" i="14" a="1"/>
  <c r="F1219" i="14" s="1"/>
  <c r="E1219" i="14" s="1"/>
  <c r="G1219" i="14" a="1"/>
  <c r="G1219" i="14" s="1"/>
  <c r="H1219" i="14" a="1"/>
  <c r="H1219" i="14" s="1"/>
  <c r="B1220" i="14"/>
  <c r="A1220" i="14" s="1"/>
  <c r="C1220" i="14"/>
  <c r="D1220" i="14" a="1"/>
  <c r="D1220" i="14"/>
  <c r="F1220" i="14" a="1"/>
  <c r="F1220" i="14" s="1"/>
  <c r="G1220" i="14" a="1"/>
  <c r="G1220" i="14"/>
  <c r="H1220" i="14" a="1"/>
  <c r="H1220" i="14" s="1"/>
  <c r="A1221" i="14"/>
  <c r="B1221" i="14"/>
  <c r="C1221" i="14"/>
  <c r="D1221" i="14" a="1"/>
  <c r="D1221" i="14" s="1"/>
  <c r="F1221" i="14" a="1"/>
  <c r="F1221" i="14" s="1"/>
  <c r="G1221" i="14" a="1"/>
  <c r="G1221" i="14"/>
  <c r="H1221" i="14" a="1"/>
  <c r="H1221" i="14" s="1"/>
  <c r="B1222" i="14"/>
  <c r="C1222" i="14"/>
  <c r="A1222" i="14" s="1"/>
  <c r="D1222" i="14" a="1"/>
  <c r="D1222" i="14"/>
  <c r="F1222" i="14" a="1"/>
  <c r="F1222" i="14" s="1"/>
  <c r="E1222" i="14" s="1"/>
  <c r="G1222" i="14" a="1"/>
  <c r="G1222" i="14" s="1"/>
  <c r="H1222" i="14" a="1"/>
  <c r="H1222" i="14" s="1"/>
  <c r="A1223" i="14"/>
  <c r="B1223" i="14"/>
  <c r="C1223" i="14"/>
  <c r="D1223" i="14" a="1"/>
  <c r="D1223" i="14" s="1"/>
  <c r="F1223" i="14" a="1"/>
  <c r="F1223" i="14" s="1"/>
  <c r="G1223" i="14" a="1"/>
  <c r="G1223" i="14"/>
  <c r="H1223" i="14" a="1"/>
  <c r="H1223" i="14"/>
  <c r="A1224" i="14"/>
  <c r="B1224" i="14"/>
  <c r="C1224" i="14"/>
  <c r="D1224" i="14" a="1"/>
  <c r="D1224" i="14"/>
  <c r="F1224" i="14" a="1"/>
  <c r="F1224" i="14"/>
  <c r="E1224" i="14" s="1"/>
  <c r="G1224" i="14" a="1"/>
  <c r="G1224" i="14" s="1"/>
  <c r="H1224" i="14" a="1"/>
  <c r="H1224" i="14" s="1"/>
  <c r="B1225" i="14"/>
  <c r="A1225" i="14" s="1"/>
  <c r="C1225" i="14"/>
  <c r="D1225" i="14" a="1"/>
  <c r="D1225" i="14" s="1"/>
  <c r="E1225" i="14"/>
  <c r="F1225" i="14" a="1"/>
  <c r="F1225" i="14" s="1"/>
  <c r="G1225" i="14" a="1"/>
  <c r="G1225" i="14" s="1"/>
  <c r="H1225" i="14" a="1"/>
  <c r="H1225" i="14"/>
  <c r="B1226" i="14"/>
  <c r="A1226" i="14" s="1"/>
  <c r="C1226" i="14"/>
  <c r="D1226" i="14" a="1"/>
  <c r="D1226" i="14"/>
  <c r="F1226" i="14" a="1"/>
  <c r="F1226" i="14"/>
  <c r="G1226" i="14" a="1"/>
  <c r="G1226" i="14" s="1"/>
  <c r="H1226" i="14" a="1"/>
  <c r="H1226" i="14" s="1"/>
  <c r="A1227" i="14"/>
  <c r="B1227" i="14"/>
  <c r="C1227" i="14"/>
  <c r="D1227" i="14" a="1"/>
  <c r="D1227" i="14"/>
  <c r="F1227" i="14" a="1"/>
  <c r="F1227" i="14" s="1"/>
  <c r="G1227" i="14" a="1"/>
  <c r="G1227" i="14" s="1"/>
  <c r="E1227" i="14" s="1"/>
  <c r="H1227" i="14" a="1"/>
  <c r="H1227" i="14" s="1"/>
  <c r="B1228" i="14"/>
  <c r="C1228" i="14"/>
  <c r="D1228" i="14" a="1"/>
  <c r="D1228" i="14"/>
  <c r="F1228" i="14" a="1"/>
  <c r="F1228" i="14" s="1"/>
  <c r="G1228" i="14" a="1"/>
  <c r="G1228" i="14"/>
  <c r="E1228" i="14" s="1"/>
  <c r="H1228" i="14" a="1"/>
  <c r="H1228" i="14" s="1"/>
  <c r="A1229" i="14"/>
  <c r="B1229" i="14"/>
  <c r="C1229" i="14"/>
  <c r="D1229" i="14" a="1"/>
  <c r="D1229" i="14" s="1"/>
  <c r="F1229" i="14" a="1"/>
  <c r="F1229" i="14" s="1"/>
  <c r="G1229" i="14" a="1"/>
  <c r="G1229" i="14" s="1"/>
  <c r="H1229" i="14" a="1"/>
  <c r="H1229" i="14"/>
  <c r="B1230" i="14"/>
  <c r="C1230" i="14"/>
  <c r="A1230" i="14" s="1"/>
  <c r="D1230" i="14" a="1"/>
  <c r="D1230" i="14"/>
  <c r="F1230" i="14" a="1"/>
  <c r="F1230" i="14"/>
  <c r="E1230" i="14" s="1"/>
  <c r="G1230" i="14" a="1"/>
  <c r="G1230" i="14" s="1"/>
  <c r="H1230" i="14" a="1"/>
  <c r="H1230" i="14" s="1"/>
  <c r="A1231" i="14"/>
  <c r="B1231" i="14"/>
  <c r="C1231" i="14"/>
  <c r="D1231" i="14" a="1"/>
  <c r="D1231" i="14" s="1"/>
  <c r="F1231" i="14" a="1"/>
  <c r="F1231" i="14" s="1"/>
  <c r="G1231" i="14" a="1"/>
  <c r="G1231" i="14"/>
  <c r="H1231" i="14" a="1"/>
  <c r="H1231" i="14" s="1"/>
  <c r="B1232" i="14"/>
  <c r="A1232" i="14" s="1"/>
  <c r="C1232" i="14"/>
  <c r="D1232" i="14" a="1"/>
  <c r="D1232" i="14"/>
  <c r="F1232" i="14" a="1"/>
  <c r="F1232" i="14" s="1"/>
  <c r="E1232" i="14" s="1"/>
  <c r="G1232" i="14" a="1"/>
  <c r="G1232" i="14"/>
  <c r="H1232" i="14" a="1"/>
  <c r="H1232" i="14" s="1"/>
  <c r="B1233" i="14"/>
  <c r="C1233" i="14"/>
  <c r="D1233" i="14" a="1"/>
  <c r="D1233" i="14" s="1"/>
  <c r="F1233" i="14" a="1"/>
  <c r="F1233" i="14" s="1"/>
  <c r="G1233" i="14" a="1"/>
  <c r="G1233" i="14" s="1"/>
  <c r="E1233" i="14" s="1"/>
  <c r="H1233" i="14" a="1"/>
  <c r="H1233" i="14"/>
  <c r="A1234" i="14"/>
  <c r="B1234" i="14"/>
  <c r="C1234" i="14"/>
  <c r="D1234" i="14" a="1"/>
  <c r="D1234" i="14"/>
  <c r="F1234" i="14" a="1"/>
  <c r="F1234" i="14"/>
  <c r="G1234" i="14" a="1"/>
  <c r="G1234" i="14"/>
  <c r="H1234" i="14" a="1"/>
  <c r="H1234" i="14" s="1"/>
  <c r="A1235" i="14"/>
  <c r="B1235" i="14"/>
  <c r="C1235" i="14"/>
  <c r="D1235" i="14" a="1"/>
  <c r="D1235" i="14"/>
  <c r="F1235" i="14" a="1"/>
  <c r="F1235" i="14" s="1"/>
  <c r="G1235" i="14" a="1"/>
  <c r="G1235" i="14" s="1"/>
  <c r="H1235" i="14" a="1"/>
  <c r="H1235" i="14" s="1"/>
  <c r="B1236" i="14"/>
  <c r="C1236" i="14"/>
  <c r="D1236" i="14" a="1"/>
  <c r="D1236" i="14"/>
  <c r="E1236" i="14"/>
  <c r="F1236" i="14" a="1"/>
  <c r="F1236" i="14" s="1"/>
  <c r="G1236" i="14" a="1"/>
  <c r="G1236" i="14"/>
  <c r="H1236" i="14" a="1"/>
  <c r="H1236" i="14" s="1"/>
  <c r="B1237" i="14"/>
  <c r="C1237" i="14"/>
  <c r="A1237" i="14" s="1"/>
  <c r="D1237" i="14" a="1"/>
  <c r="D1237" i="14" s="1"/>
  <c r="F1237" i="14" a="1"/>
  <c r="F1237" i="14" s="1"/>
  <c r="G1237" i="14" a="1"/>
  <c r="G1237" i="14" s="1"/>
  <c r="H1237" i="14" a="1"/>
  <c r="H1237" i="14"/>
  <c r="B1238" i="14"/>
  <c r="C1238" i="14"/>
  <c r="A1238" i="14" s="1"/>
  <c r="D1238" i="14" a="1"/>
  <c r="D1238" i="14"/>
  <c r="F1238" i="14" a="1"/>
  <c r="F1238" i="14" s="1"/>
  <c r="E1238" i="14" s="1"/>
  <c r="G1238" i="14" a="1"/>
  <c r="G1238" i="14" s="1"/>
  <c r="H1238" i="14" a="1"/>
  <c r="H1238" i="14" s="1"/>
  <c r="B1239" i="14"/>
  <c r="A1239" i="14" s="1"/>
  <c r="C1239" i="14"/>
  <c r="D1239" i="14" a="1"/>
  <c r="D1239" i="14" s="1"/>
  <c r="F1239" i="14" a="1"/>
  <c r="F1239" i="14" s="1"/>
  <c r="G1239" i="14" a="1"/>
  <c r="G1239" i="14"/>
  <c r="H1239" i="14" a="1"/>
  <c r="H1239" i="14"/>
  <c r="A1240" i="14"/>
  <c r="B1240" i="14"/>
  <c r="C1240" i="14"/>
  <c r="D1240" i="14" a="1"/>
  <c r="D1240" i="14"/>
  <c r="F1240" i="14" a="1"/>
  <c r="F1240" i="14"/>
  <c r="G1240" i="14" a="1"/>
  <c r="G1240" i="14" s="1"/>
  <c r="H1240" i="14" a="1"/>
  <c r="H1240" i="14" s="1"/>
  <c r="B1241" i="14"/>
  <c r="C1241" i="14"/>
  <c r="D1241" i="14" a="1"/>
  <c r="D1241" i="14"/>
  <c r="E1241" i="14"/>
  <c r="F1241" i="14" a="1"/>
  <c r="F1241" i="14" s="1"/>
  <c r="G1241" i="14" a="1"/>
  <c r="G1241" i="14" s="1"/>
  <c r="H1241" i="14" a="1"/>
  <c r="H1241" i="14"/>
  <c r="B1242" i="14"/>
  <c r="C1242" i="14"/>
  <c r="A1242" i="14" s="1"/>
  <c r="D1242" i="14" a="1"/>
  <c r="D1242" i="14"/>
  <c r="F1242" i="14" a="1"/>
  <c r="F1242" i="14"/>
  <c r="G1242" i="14" a="1"/>
  <c r="G1242" i="14"/>
  <c r="H1242" i="14" a="1"/>
  <c r="H1242" i="14" s="1"/>
  <c r="A1243" i="14"/>
  <c r="B1243" i="14"/>
  <c r="C1243" i="14"/>
  <c r="D1243" i="14" a="1"/>
  <c r="D1243" i="14"/>
  <c r="F1243" i="14" a="1"/>
  <c r="F1243" i="14" s="1"/>
  <c r="E1243" i="14" s="1"/>
  <c r="G1243" i="14" a="1"/>
  <c r="G1243" i="14"/>
  <c r="H1243" i="14" a="1"/>
  <c r="H1243" i="14" s="1"/>
  <c r="B1244" i="14"/>
  <c r="A1244" i="14" s="1"/>
  <c r="C1244" i="14"/>
  <c r="D1244" i="14" a="1"/>
  <c r="D1244" i="14"/>
  <c r="F1244" i="14" a="1"/>
  <c r="F1244" i="14" s="1"/>
  <c r="G1244" i="14" a="1"/>
  <c r="G1244" i="14"/>
  <c r="E1244" i="14" s="1"/>
  <c r="H1244" i="14" a="1"/>
  <c r="H1244" i="14" s="1"/>
  <c r="A1245" i="14"/>
  <c r="B1245" i="14"/>
  <c r="C1245" i="14"/>
  <c r="D1245" i="14" a="1"/>
  <c r="D1245" i="14" s="1"/>
  <c r="F1245" i="14" a="1"/>
  <c r="F1245" i="14" s="1"/>
  <c r="G1245" i="14" a="1"/>
  <c r="G1245" i="14"/>
  <c r="H1245" i="14" a="1"/>
  <c r="H1245" i="14" s="1"/>
  <c r="B1246" i="14"/>
  <c r="C1246" i="14"/>
  <c r="A1246" i="14" s="1"/>
  <c r="D1246" i="14" a="1"/>
  <c r="D1246" i="14"/>
  <c r="F1246" i="14" a="1"/>
  <c r="F1246" i="14" s="1"/>
  <c r="E1246" i="14" s="1"/>
  <c r="G1246" i="14" a="1"/>
  <c r="G1246" i="14" s="1"/>
  <c r="H1246" i="14" a="1"/>
  <c r="H1246" i="14" s="1"/>
  <c r="B1247" i="14"/>
  <c r="A1247" i="14" s="1"/>
  <c r="C1247" i="14"/>
  <c r="D1247" i="14" a="1"/>
  <c r="D1247" i="14"/>
  <c r="F1247" i="14" a="1"/>
  <c r="F1247" i="14" s="1"/>
  <c r="G1247" i="14" a="1"/>
  <c r="G1247" i="14"/>
  <c r="H1247" i="14" a="1"/>
  <c r="H1247" i="14"/>
  <c r="B1248" i="14"/>
  <c r="A1248" i="14" s="1"/>
  <c r="C1248" i="14"/>
  <c r="D1248" i="14" a="1"/>
  <c r="D1248" i="14"/>
  <c r="F1248" i="14" a="1"/>
  <c r="F1248" i="14"/>
  <c r="E1248" i="14" s="1"/>
  <c r="G1248" i="14" a="1"/>
  <c r="G1248" i="14"/>
  <c r="H1248" i="14" a="1"/>
  <c r="H1248" i="14" s="1"/>
  <c r="B1249" i="14"/>
  <c r="A1249" i="14" s="1"/>
  <c r="C1249" i="14"/>
  <c r="D1249" i="14" a="1"/>
  <c r="D1249" i="14" s="1"/>
  <c r="F1249" i="14" a="1"/>
  <c r="F1249" i="14" s="1"/>
  <c r="E1249" i="14" s="1"/>
  <c r="G1249" i="14" a="1"/>
  <c r="G1249" i="14" s="1"/>
  <c r="H1249" i="14" a="1"/>
  <c r="H1249" i="14"/>
  <c r="A1250" i="14"/>
  <c r="B1250" i="14"/>
  <c r="C1250" i="14"/>
  <c r="D1250" i="14" a="1"/>
  <c r="D1250" i="14"/>
  <c r="F1250" i="14" a="1"/>
  <c r="F1250" i="14"/>
  <c r="G1250" i="14" a="1"/>
  <c r="G1250" i="14" s="1"/>
  <c r="H1250" i="14" a="1"/>
  <c r="H1250" i="14" s="1"/>
  <c r="A1251" i="14"/>
  <c r="B1251" i="14"/>
  <c r="C1251" i="14"/>
  <c r="D1251" i="14" a="1"/>
  <c r="D1251" i="14"/>
  <c r="F1251" i="14" a="1"/>
  <c r="F1251" i="14" s="1"/>
  <c r="G1251" i="14" a="1"/>
  <c r="G1251" i="14" s="1"/>
  <c r="E1251" i="14" s="1"/>
  <c r="H1251" i="14" a="1"/>
  <c r="H1251" i="14" s="1"/>
  <c r="B1252" i="14"/>
  <c r="C1252" i="14"/>
  <c r="D1252" i="14" a="1"/>
  <c r="D1252" i="14"/>
  <c r="E1252" i="14"/>
  <c r="F1252" i="14" a="1"/>
  <c r="F1252" i="14" s="1"/>
  <c r="G1252" i="14" a="1"/>
  <c r="G1252" i="14"/>
  <c r="H1252" i="14" a="1"/>
  <c r="H1252" i="14" s="1"/>
  <c r="B1253" i="14"/>
  <c r="A1253" i="14" s="1"/>
  <c r="C1253" i="14"/>
  <c r="D1253" i="14" a="1"/>
  <c r="D1253" i="14" s="1"/>
  <c r="F1253" i="14" a="1"/>
  <c r="F1253" i="14" s="1"/>
  <c r="G1253" i="14" a="1"/>
  <c r="G1253" i="14"/>
  <c r="H1253" i="14" a="1"/>
  <c r="H1253" i="14"/>
  <c r="B1254" i="14"/>
  <c r="C1254" i="14"/>
  <c r="A1254" i="14" s="1"/>
  <c r="D1254" i="14" a="1"/>
  <c r="D1254" i="14"/>
  <c r="F1254" i="14" a="1"/>
  <c r="F1254" i="14"/>
  <c r="E1254" i="14" s="1"/>
  <c r="G1254" i="14" a="1"/>
  <c r="G1254" i="14" s="1"/>
  <c r="H1254" i="14" a="1"/>
  <c r="H1254" i="14" s="1"/>
  <c r="A1255" i="14"/>
  <c r="B1255" i="14"/>
  <c r="C1255" i="14"/>
  <c r="D1255" i="14" a="1"/>
  <c r="D1255" i="14"/>
  <c r="F1255" i="14" a="1"/>
  <c r="F1255" i="14" s="1"/>
  <c r="G1255" i="14" a="1"/>
  <c r="G1255" i="14"/>
  <c r="H1255" i="14" a="1"/>
  <c r="H1255" i="14" s="1"/>
  <c r="A1256" i="14"/>
  <c r="B1256" i="14"/>
  <c r="C1256" i="14"/>
  <c r="D1256" i="14" a="1"/>
  <c r="D1256" i="14"/>
  <c r="F1256" i="14" a="1"/>
  <c r="F1256" i="14" s="1"/>
  <c r="G1256" i="14" a="1"/>
  <c r="G1256" i="14" s="1"/>
  <c r="H1256" i="14" a="1"/>
  <c r="H1256" i="14" s="1"/>
  <c r="B1257" i="14"/>
  <c r="C1257" i="14"/>
  <c r="D1257" i="14" a="1"/>
  <c r="D1257" i="14" s="1"/>
  <c r="E1257" i="14"/>
  <c r="F1257" i="14" a="1"/>
  <c r="F1257" i="14" s="1"/>
  <c r="G1257" i="14" a="1"/>
  <c r="G1257" i="14" s="1"/>
  <c r="H1257" i="14" a="1"/>
  <c r="H1257" i="14"/>
  <c r="B1258" i="14"/>
  <c r="A1258" i="14" s="1"/>
  <c r="C1258" i="14"/>
  <c r="D1258" i="14" a="1"/>
  <c r="D1258" i="14"/>
  <c r="F1258" i="14" a="1"/>
  <c r="F1258" i="14"/>
  <c r="G1258" i="14" a="1"/>
  <c r="G1258" i="14"/>
  <c r="H1258" i="14" a="1"/>
  <c r="H1258" i="14" s="1"/>
  <c r="A1259" i="14"/>
  <c r="B1259" i="14"/>
  <c r="C1259" i="14"/>
  <c r="D1259" i="14" a="1"/>
  <c r="D1259" i="14"/>
  <c r="F1259" i="14" a="1"/>
  <c r="F1259" i="14" s="1"/>
  <c r="G1259" i="14" a="1"/>
  <c r="G1259" i="14" s="1"/>
  <c r="H1259" i="14" a="1"/>
  <c r="H1259" i="14" s="1"/>
  <c r="B1260" i="14"/>
  <c r="A1260" i="14" s="1"/>
  <c r="C1260" i="14"/>
  <c r="D1260" i="14" a="1"/>
  <c r="D1260" i="14"/>
  <c r="F1260" i="14" a="1"/>
  <c r="F1260" i="14" s="1"/>
  <c r="E1260" i="14" s="1"/>
  <c r="G1260" i="14" a="1"/>
  <c r="G1260" i="14"/>
  <c r="H1260" i="14" a="1"/>
  <c r="H1260" i="14" s="1"/>
  <c r="B1261" i="14"/>
  <c r="A1261" i="14" s="1"/>
  <c r="C1261" i="14"/>
  <c r="D1261" i="14" a="1"/>
  <c r="D1261" i="14" s="1"/>
  <c r="F1261" i="14" a="1"/>
  <c r="F1261" i="14" s="1"/>
  <c r="G1261" i="14" a="1"/>
  <c r="G1261" i="14" s="1"/>
  <c r="H1261" i="14" a="1"/>
  <c r="H1261" i="14" s="1"/>
  <c r="B1262" i="14"/>
  <c r="C1262" i="14"/>
  <c r="A1262" i="14" s="1"/>
  <c r="D1262" i="14" a="1"/>
  <c r="D1262" i="14"/>
  <c r="F1262" i="14" a="1"/>
  <c r="F1262" i="14" s="1"/>
  <c r="E1262" i="14" s="1"/>
  <c r="G1262" i="14" a="1"/>
  <c r="G1262" i="14" s="1"/>
  <c r="H1262" i="14" a="1"/>
  <c r="H1262" i="14" s="1"/>
  <c r="B1263" i="14"/>
  <c r="A1263" i="14" s="1"/>
  <c r="C1263" i="14"/>
  <c r="D1263" i="14" a="1"/>
  <c r="D1263" i="14" s="1"/>
  <c r="F1263" i="14" a="1"/>
  <c r="F1263" i="14"/>
  <c r="G1263" i="14" a="1"/>
  <c r="G1263" i="14"/>
  <c r="H1263" i="14" a="1"/>
  <c r="H1263" i="14"/>
  <c r="A1264" i="14"/>
  <c r="B1264" i="14"/>
  <c r="C1264" i="14"/>
  <c r="D1264" i="14" a="1"/>
  <c r="D1264" i="14"/>
  <c r="F1264" i="14" a="1"/>
  <c r="F1264" i="14"/>
  <c r="E1264" i="14" s="1"/>
  <c r="G1264" i="14" a="1"/>
  <c r="G1264" i="14" s="1"/>
  <c r="H1264" i="14" a="1"/>
  <c r="H1264" i="14"/>
  <c r="B1265" i="14"/>
  <c r="A1265" i="14" s="1"/>
  <c r="C1265" i="14"/>
  <c r="D1265" i="14" a="1"/>
  <c r="D1265" i="14"/>
  <c r="F1265" i="14" a="1"/>
  <c r="F1265" i="14"/>
  <c r="G1265" i="14" a="1"/>
  <c r="G1265" i="14" s="1"/>
  <c r="E1265" i="14" s="1"/>
  <c r="H1265" i="14" a="1"/>
  <c r="H1265" i="14"/>
  <c r="A1266" i="14"/>
  <c r="B1266" i="14"/>
  <c r="C1266" i="14"/>
  <c r="D1266" i="14" a="1"/>
  <c r="D1266" i="14"/>
  <c r="F1266" i="14" a="1"/>
  <c r="F1266" i="14"/>
  <c r="E1266" i="14" s="1"/>
  <c r="G1266" i="14" a="1"/>
  <c r="G1266" i="14" s="1"/>
  <c r="H1266" i="14" a="1"/>
  <c r="H1266" i="14"/>
  <c r="A1267" i="14"/>
  <c r="B1267" i="14"/>
  <c r="C1267" i="14"/>
  <c r="D1267" i="14" a="1"/>
  <c r="D1267" i="14"/>
  <c r="F1267" i="14" a="1"/>
  <c r="F1267" i="14"/>
  <c r="G1267" i="14" a="1"/>
  <c r="G1267" i="14" s="1"/>
  <c r="E1267" i="14" s="1"/>
  <c r="H1267" i="14" a="1"/>
  <c r="H1267" i="14" s="1"/>
  <c r="A1268" i="14"/>
  <c r="B1268" i="14"/>
  <c r="C1268" i="14"/>
  <c r="D1268" i="14" a="1"/>
  <c r="D1268" i="14"/>
  <c r="F1268" i="14" a="1"/>
  <c r="F1268" i="14" s="1"/>
  <c r="E1268" i="14" s="1"/>
  <c r="G1268" i="14" a="1"/>
  <c r="G1268" i="14"/>
  <c r="H1268" i="14" a="1"/>
  <c r="H1268" i="14"/>
  <c r="A1269" i="14"/>
  <c r="B1269" i="14"/>
  <c r="C1269" i="14"/>
  <c r="D1269" i="14" a="1"/>
  <c r="D1269" i="14"/>
  <c r="F1269" i="14" a="1"/>
  <c r="F1269" i="14"/>
  <c r="G1269" i="14" a="1"/>
  <c r="G1269" i="14" s="1"/>
  <c r="H1269" i="14" a="1"/>
  <c r="H1269" i="14" s="1"/>
  <c r="B1270" i="14"/>
  <c r="A1270" i="14" s="1"/>
  <c r="C1270" i="14"/>
  <c r="D1270" i="14" a="1"/>
  <c r="D1270" i="14"/>
  <c r="F1270" i="14" a="1"/>
  <c r="F1270" i="14" s="1"/>
  <c r="E1270" i="14" s="1"/>
  <c r="G1270" i="14" a="1"/>
  <c r="G1270" i="14"/>
  <c r="H1270" i="14" a="1"/>
  <c r="H1270" i="14"/>
  <c r="A1271" i="14"/>
  <c r="B1271" i="14"/>
  <c r="C1271" i="14"/>
  <c r="D1271" i="14" a="1"/>
  <c r="D1271" i="14"/>
  <c r="F1271" i="14" a="1"/>
  <c r="F1271" i="14"/>
  <c r="G1271" i="14" a="1"/>
  <c r="G1271" i="14" s="1"/>
  <c r="E1271" i="14" s="1"/>
  <c r="H1271" i="14" a="1"/>
  <c r="H1271" i="14" s="1"/>
  <c r="B1272" i="14"/>
  <c r="A1272" i="14" s="1"/>
  <c r="C1272" i="14"/>
  <c r="D1272" i="14" a="1"/>
  <c r="D1272" i="14"/>
  <c r="F1272" i="14" a="1"/>
  <c r="F1272" i="14" s="1"/>
  <c r="E1272" i="14" s="1"/>
  <c r="G1272" i="14" a="1"/>
  <c r="G1272" i="14"/>
  <c r="H1272" i="14" a="1"/>
  <c r="H1272" i="14"/>
  <c r="A1273" i="14"/>
  <c r="B1273" i="14"/>
  <c r="C1273" i="14"/>
  <c r="D1273" i="14" a="1"/>
  <c r="D1273" i="14"/>
  <c r="F1273" i="14" a="1"/>
  <c r="F1273" i="14"/>
  <c r="G1273" i="14" a="1"/>
  <c r="G1273" i="14" s="1"/>
  <c r="E1273" i="14" s="1"/>
  <c r="H1273" i="14" a="1"/>
  <c r="H1273" i="14" s="1"/>
  <c r="B1274" i="14"/>
  <c r="A1274" i="14" s="1"/>
  <c r="C1274" i="14"/>
  <c r="D1274" i="14" a="1"/>
  <c r="D1274" i="14"/>
  <c r="F1274" i="14" a="1"/>
  <c r="F1274" i="14" s="1"/>
  <c r="E1274" i="14" s="1"/>
  <c r="G1274" i="14" a="1"/>
  <c r="G1274" i="14"/>
  <c r="H1274" i="14" a="1"/>
  <c r="H1274" i="14"/>
  <c r="A1275" i="14"/>
  <c r="B1275" i="14"/>
  <c r="C1275" i="14"/>
  <c r="D1275" i="14" a="1"/>
  <c r="D1275" i="14"/>
  <c r="F1275" i="14" a="1"/>
  <c r="F1275" i="14"/>
  <c r="G1275" i="14" a="1"/>
  <c r="G1275" i="14" s="1"/>
  <c r="E1275" i="14" s="1"/>
  <c r="H1275" i="14" a="1"/>
  <c r="H1275" i="14" s="1"/>
  <c r="B1276" i="14"/>
  <c r="A1276" i="14" s="1"/>
  <c r="C1276" i="14"/>
  <c r="D1276" i="14" a="1"/>
  <c r="D1276" i="14"/>
  <c r="F1276" i="14" a="1"/>
  <c r="F1276" i="14" s="1"/>
  <c r="E1276" i="14" s="1"/>
  <c r="G1276" i="14" a="1"/>
  <c r="G1276" i="14"/>
  <c r="H1276" i="14" a="1"/>
  <c r="H1276" i="14"/>
  <c r="A1277" i="14"/>
  <c r="B1277" i="14"/>
  <c r="C1277" i="14"/>
  <c r="D1277" i="14" a="1"/>
  <c r="D1277" i="14"/>
  <c r="F1277" i="14" a="1"/>
  <c r="F1277" i="14"/>
  <c r="G1277" i="14" a="1"/>
  <c r="G1277" i="14" s="1"/>
  <c r="H1277" i="14" a="1"/>
  <c r="H1277" i="14" s="1"/>
  <c r="B1278" i="14"/>
  <c r="A1278" i="14" s="1"/>
  <c r="C1278" i="14"/>
  <c r="D1278" i="14" a="1"/>
  <c r="D1278" i="14" s="1"/>
  <c r="F1278" i="14" a="1"/>
  <c r="F1278" i="14" s="1"/>
  <c r="E1278" i="14" s="1"/>
  <c r="G1278" i="14" a="1"/>
  <c r="G1278" i="14"/>
  <c r="H1278" i="14" a="1"/>
  <c r="H1278" i="14"/>
  <c r="A1279" i="14"/>
  <c r="B1279" i="14"/>
  <c r="C1279" i="14"/>
  <c r="D1279" i="14" a="1"/>
  <c r="D1279" i="14"/>
  <c r="F1279" i="14" a="1"/>
  <c r="F1279" i="14"/>
  <c r="G1279" i="14" a="1"/>
  <c r="G1279" i="14" s="1"/>
  <c r="H1279" i="14" a="1"/>
  <c r="H1279" i="14" s="1"/>
  <c r="B1280" i="14"/>
  <c r="A1280" i="14" s="1"/>
  <c r="C1280" i="14"/>
  <c r="D1280" i="14" a="1"/>
  <c r="D1280" i="14" s="1"/>
  <c r="F1280" i="14" a="1"/>
  <c r="F1280" i="14" s="1"/>
  <c r="E1280" i="14" s="1"/>
  <c r="G1280" i="14" a="1"/>
  <c r="G1280" i="14"/>
  <c r="H1280" i="14" a="1"/>
  <c r="H1280" i="14"/>
  <c r="A1281" i="14"/>
  <c r="B1281" i="14"/>
  <c r="C1281" i="14"/>
  <c r="D1281" i="14" a="1"/>
  <c r="D1281" i="14"/>
  <c r="F1281" i="14" a="1"/>
  <c r="F1281" i="14"/>
  <c r="G1281" i="14" a="1"/>
  <c r="G1281" i="14" s="1"/>
  <c r="H1281" i="14" a="1"/>
  <c r="H1281" i="14" s="1"/>
  <c r="B1282" i="14"/>
  <c r="A1282" i="14" s="1"/>
  <c r="C1282" i="14"/>
  <c r="D1282" i="14" a="1"/>
  <c r="D1282" i="14" s="1"/>
  <c r="F1282" i="14" a="1"/>
  <c r="F1282" i="14" s="1"/>
  <c r="E1282" i="14" s="1"/>
  <c r="G1282" i="14" a="1"/>
  <c r="G1282" i="14"/>
  <c r="H1282" i="14" a="1"/>
  <c r="H1282" i="14"/>
  <c r="A1283" i="14"/>
  <c r="B1283" i="14"/>
  <c r="C1283" i="14"/>
  <c r="D1283" i="14" a="1"/>
  <c r="D1283" i="14"/>
  <c r="F1283" i="14" a="1"/>
  <c r="F1283" i="14"/>
  <c r="E1283" i="14" s="1"/>
  <c r="G1283" i="14" a="1"/>
  <c r="G1283" i="14" s="1"/>
  <c r="H1283" i="14" a="1"/>
  <c r="H1283" i="14" s="1"/>
  <c r="B1284" i="14"/>
  <c r="A1284" i="14" s="1"/>
  <c r="C1284" i="14"/>
  <c r="D1284" i="14" a="1"/>
  <c r="D1284" i="14" s="1"/>
  <c r="F1284" i="14" a="1"/>
  <c r="F1284" i="14" s="1"/>
  <c r="E1284" i="14" s="1"/>
  <c r="G1284" i="14" a="1"/>
  <c r="G1284" i="14"/>
  <c r="H1284" i="14" a="1"/>
  <c r="H1284" i="14"/>
  <c r="A1285" i="14"/>
  <c r="B1285" i="14"/>
  <c r="C1285" i="14"/>
  <c r="D1285" i="14" a="1"/>
  <c r="D1285" i="14"/>
  <c r="F1285" i="14" a="1"/>
  <c r="F1285" i="14"/>
  <c r="G1285" i="14" a="1"/>
  <c r="G1285" i="14" s="1"/>
  <c r="H1285" i="14" a="1"/>
  <c r="H1285" i="14" s="1"/>
  <c r="B1286" i="14"/>
  <c r="A1286" i="14" s="1"/>
  <c r="C1286" i="14"/>
  <c r="D1286" i="14" a="1"/>
  <c r="D1286" i="14" s="1"/>
  <c r="F1286" i="14" a="1"/>
  <c r="F1286" i="14" s="1"/>
  <c r="E1286" i="14" s="1"/>
  <c r="G1286" i="14" a="1"/>
  <c r="G1286" i="14"/>
  <c r="H1286" i="14" a="1"/>
  <c r="H1286" i="14"/>
  <c r="A1287" i="14"/>
  <c r="B1287" i="14"/>
  <c r="C1287" i="14"/>
  <c r="D1287" i="14" a="1"/>
  <c r="D1287" i="14"/>
  <c r="F1287" i="14" a="1"/>
  <c r="F1287" i="14"/>
  <c r="E1287" i="14" s="1"/>
  <c r="G1287" i="14" a="1"/>
  <c r="G1287" i="14" s="1"/>
  <c r="H1287" i="14" a="1"/>
  <c r="H1287" i="14" s="1"/>
  <c r="B1288" i="14"/>
  <c r="A1288" i="14" s="1"/>
  <c r="C1288" i="14"/>
  <c r="D1288" i="14" a="1"/>
  <c r="D1288" i="14" s="1"/>
  <c r="F1288" i="14" a="1"/>
  <c r="F1288" i="14" s="1"/>
  <c r="E1288" i="14" s="1"/>
  <c r="G1288" i="14" a="1"/>
  <c r="G1288" i="14"/>
  <c r="H1288" i="14" a="1"/>
  <c r="H1288" i="14"/>
  <c r="A1289" i="14"/>
  <c r="B1289" i="14"/>
  <c r="C1289" i="14"/>
  <c r="D1289" i="14" a="1"/>
  <c r="D1289" i="14"/>
  <c r="F1289" i="14" a="1"/>
  <c r="F1289" i="14"/>
  <c r="E1289" i="14" s="1"/>
  <c r="G1289" i="14" a="1"/>
  <c r="G1289" i="14" s="1"/>
  <c r="H1289" i="14" a="1"/>
  <c r="H1289" i="14" s="1"/>
  <c r="B1290" i="14"/>
  <c r="A1290" i="14" s="1"/>
  <c r="C1290" i="14"/>
  <c r="D1290" i="14" a="1"/>
  <c r="D1290" i="14" s="1"/>
  <c r="F1290" i="14" a="1"/>
  <c r="F1290" i="14" s="1"/>
  <c r="E1290" i="14" s="1"/>
  <c r="G1290" i="14" a="1"/>
  <c r="G1290" i="14"/>
  <c r="H1290" i="14" a="1"/>
  <c r="H1290" i="14"/>
  <c r="A1291" i="14"/>
  <c r="B1291" i="14"/>
  <c r="C1291" i="14"/>
  <c r="D1291" i="14" a="1"/>
  <c r="D1291" i="14"/>
  <c r="F1291" i="14" a="1"/>
  <c r="F1291" i="14"/>
  <c r="G1291" i="14" a="1"/>
  <c r="G1291" i="14" s="1"/>
  <c r="H1291" i="14" a="1"/>
  <c r="H1291" i="14" s="1"/>
  <c r="B1292" i="14"/>
  <c r="A1292" i="14" s="1"/>
  <c r="C1292" i="14"/>
  <c r="D1292" i="14" a="1"/>
  <c r="D1292" i="14" s="1"/>
  <c r="F1292" i="14" a="1"/>
  <c r="F1292" i="14" s="1"/>
  <c r="E1292" i="14" s="1"/>
  <c r="G1292" i="14" a="1"/>
  <c r="G1292" i="14"/>
  <c r="H1292" i="14" a="1"/>
  <c r="H1292" i="14"/>
  <c r="A1293" i="14"/>
  <c r="B1293" i="14"/>
  <c r="C1293" i="14"/>
  <c r="D1293" i="14" a="1"/>
  <c r="D1293" i="14"/>
  <c r="F1293" i="14" a="1"/>
  <c r="F1293" i="14"/>
  <c r="G1293" i="14" a="1"/>
  <c r="G1293" i="14" s="1"/>
  <c r="H1293" i="14" a="1"/>
  <c r="H1293" i="14" s="1"/>
  <c r="B1294" i="14"/>
  <c r="A1294" i="14" s="1"/>
  <c r="C1294" i="14"/>
  <c r="D1294" i="14" a="1"/>
  <c r="D1294" i="14" s="1"/>
  <c r="F1294" i="14" a="1"/>
  <c r="F1294" i="14" s="1"/>
  <c r="E1294" i="14" s="1"/>
  <c r="G1294" i="14" a="1"/>
  <c r="G1294" i="14"/>
  <c r="H1294" i="14" a="1"/>
  <c r="H1294" i="14"/>
  <c r="A1295" i="14"/>
  <c r="B1295" i="14"/>
  <c r="C1295" i="14"/>
  <c r="D1295" i="14" a="1"/>
  <c r="D1295" i="14"/>
  <c r="F1295" i="14" a="1"/>
  <c r="F1295" i="14"/>
  <c r="G1295" i="14" a="1"/>
  <c r="G1295" i="14" s="1"/>
  <c r="H1295" i="14" a="1"/>
  <c r="H1295" i="14" s="1"/>
  <c r="B1296" i="14"/>
  <c r="A1296" i="14" s="1"/>
  <c r="C1296" i="14"/>
  <c r="D1296" i="14" a="1"/>
  <c r="D1296" i="14" s="1"/>
  <c r="F1296" i="14" a="1"/>
  <c r="F1296" i="14" s="1"/>
  <c r="E1296" i="14" s="1"/>
  <c r="G1296" i="14" a="1"/>
  <c r="G1296" i="14"/>
  <c r="H1296" i="14" a="1"/>
  <c r="H1296" i="14"/>
  <c r="A1297" i="14"/>
  <c r="B1297" i="14"/>
  <c r="C1297" i="14"/>
  <c r="D1297" i="14" a="1"/>
  <c r="D1297" i="14"/>
  <c r="F1297" i="14" a="1"/>
  <c r="F1297" i="14"/>
  <c r="G1297" i="14" a="1"/>
  <c r="G1297" i="14" s="1"/>
  <c r="H1297" i="14" a="1"/>
  <c r="H1297" i="14" s="1"/>
  <c r="B1298" i="14"/>
  <c r="A1298" i="14" s="1"/>
  <c r="C1298" i="14"/>
  <c r="D1298" i="14" a="1"/>
  <c r="D1298" i="14" s="1"/>
  <c r="F1298" i="14" a="1"/>
  <c r="F1298" i="14" s="1"/>
  <c r="E1298" i="14" s="1"/>
  <c r="G1298" i="14" a="1"/>
  <c r="G1298" i="14"/>
  <c r="H1298" i="14" a="1"/>
  <c r="H1298" i="14"/>
  <c r="A1299" i="14"/>
  <c r="B1299" i="14"/>
  <c r="C1299" i="14"/>
  <c r="D1299" i="14" a="1"/>
  <c r="D1299" i="14"/>
  <c r="F1299" i="14" a="1"/>
  <c r="F1299" i="14"/>
  <c r="E1299" i="14" s="1"/>
  <c r="G1299" i="14" a="1"/>
  <c r="G1299" i="14" s="1"/>
  <c r="H1299" i="14" a="1"/>
  <c r="H1299" i="14" s="1"/>
  <c r="B1300" i="14"/>
  <c r="A1300" i="14" s="1"/>
  <c r="C1300" i="14"/>
  <c r="D1300" i="14" a="1"/>
  <c r="D1300" i="14" s="1"/>
  <c r="F1300" i="14" a="1"/>
  <c r="F1300" i="14" s="1"/>
  <c r="E1300" i="14" s="1"/>
  <c r="G1300" i="14" a="1"/>
  <c r="G1300" i="14"/>
  <c r="H1300" i="14" a="1"/>
  <c r="H1300" i="14"/>
  <c r="A1301" i="14"/>
  <c r="B1301" i="14"/>
  <c r="C1301" i="14"/>
  <c r="D1301" i="14" a="1"/>
  <c r="D1301" i="14"/>
  <c r="F1301" i="14" a="1"/>
  <c r="F1301" i="14"/>
  <c r="G1301" i="14" a="1"/>
  <c r="G1301" i="14" s="1"/>
  <c r="H1301" i="14" a="1"/>
  <c r="H1301" i="14" s="1"/>
  <c r="B1302" i="14"/>
  <c r="A1302" i="14" s="1"/>
  <c r="C1302" i="14"/>
  <c r="D1302" i="14" a="1"/>
  <c r="D1302" i="14" s="1"/>
  <c r="F1302" i="14" a="1"/>
  <c r="F1302" i="14" s="1"/>
  <c r="E1302" i="14" s="1"/>
  <c r="G1302" i="14" a="1"/>
  <c r="G1302" i="14"/>
  <c r="H1302" i="14" a="1"/>
  <c r="H1302" i="14"/>
  <c r="A1303" i="14"/>
  <c r="B1303" i="14"/>
  <c r="C1303" i="14"/>
  <c r="D1303" i="14" a="1"/>
  <c r="D1303" i="14"/>
  <c r="F1303" i="14" a="1"/>
  <c r="F1303" i="14"/>
  <c r="E1303" i="14" s="1"/>
  <c r="G1303" i="14" a="1"/>
  <c r="G1303" i="14" s="1"/>
  <c r="H1303" i="14" a="1"/>
  <c r="H1303" i="14" s="1"/>
  <c r="B1304" i="14"/>
  <c r="A1304" i="14" s="1"/>
  <c r="C1304" i="14"/>
  <c r="D1304" i="14" a="1"/>
  <c r="D1304" i="14" s="1"/>
  <c r="F1304" i="14" a="1"/>
  <c r="F1304" i="14" s="1"/>
  <c r="E1304" i="14" s="1"/>
  <c r="G1304" i="14" a="1"/>
  <c r="G1304" i="14"/>
  <c r="H1304" i="14" a="1"/>
  <c r="H1304" i="14"/>
  <c r="A1305" i="14"/>
  <c r="B1305" i="14"/>
  <c r="C1305" i="14"/>
  <c r="D1305" i="14" a="1"/>
  <c r="D1305" i="14"/>
  <c r="F1305" i="14" a="1"/>
  <c r="F1305" i="14"/>
  <c r="E1305" i="14" s="1"/>
  <c r="G1305" i="14" a="1"/>
  <c r="G1305" i="14" s="1"/>
  <c r="H1305" i="14" a="1"/>
  <c r="H1305" i="14" s="1"/>
  <c r="B1306" i="14"/>
  <c r="A1306" i="14" s="1"/>
  <c r="C1306" i="14"/>
  <c r="D1306" i="14" a="1"/>
  <c r="D1306" i="14" s="1"/>
  <c r="F1306" i="14" a="1"/>
  <c r="F1306" i="14" s="1"/>
  <c r="E1306" i="14" s="1"/>
  <c r="G1306" i="14" a="1"/>
  <c r="G1306" i="14"/>
  <c r="H1306" i="14" a="1"/>
  <c r="H1306" i="14"/>
  <c r="A1307" i="14"/>
  <c r="B1307" i="14"/>
  <c r="C1307" i="14"/>
  <c r="D1307" i="14" a="1"/>
  <c r="D1307" i="14"/>
  <c r="F1307" i="14" a="1"/>
  <c r="F1307" i="14"/>
  <c r="E1307" i="14" s="1"/>
  <c r="G1307" i="14" a="1"/>
  <c r="G1307" i="14" s="1"/>
  <c r="H1307" i="14" a="1"/>
  <c r="H1307" i="14" s="1"/>
  <c r="B1308" i="14"/>
  <c r="A1308" i="14" s="1"/>
  <c r="C1308" i="14"/>
  <c r="D1308" i="14" a="1"/>
  <c r="D1308" i="14" s="1"/>
  <c r="F1308" i="14" a="1"/>
  <c r="F1308" i="14" s="1"/>
  <c r="E1308" i="14" s="1"/>
  <c r="G1308" i="14" a="1"/>
  <c r="G1308" i="14"/>
  <c r="H1308" i="14" a="1"/>
  <c r="H1308" i="14"/>
  <c r="E1297" i="14" l="1"/>
  <c r="E1301" i="14"/>
  <c r="E1285" i="14"/>
  <c r="E1295" i="14"/>
  <c r="E1269" i="14"/>
  <c r="E1259" i="14"/>
  <c r="E1240" i="14"/>
  <c r="E1235" i="14"/>
  <c r="E1279" i="14"/>
  <c r="E1293" i="14"/>
  <c r="E1277" i="14"/>
  <c r="E1256" i="14"/>
  <c r="E1291" i="14"/>
  <c r="E1281" i="14"/>
  <c r="E1250" i="14"/>
  <c r="E1237" i="14"/>
  <c r="E1231" i="14"/>
  <c r="E1094" i="14"/>
  <c r="A1257" i="14"/>
  <c r="A1252" i="14"/>
  <c r="E1245" i="14"/>
  <c r="E1239" i="14"/>
  <c r="E1234" i="14"/>
  <c r="E1223" i="14"/>
  <c r="E1211" i="14"/>
  <c r="E1210" i="14"/>
  <c r="E1195" i="14"/>
  <c r="E1194" i="14"/>
  <c r="E1163" i="14"/>
  <c r="E1162" i="14"/>
  <c r="E1156" i="14"/>
  <c r="A1153" i="14"/>
  <c r="E1149" i="14"/>
  <c r="A1145" i="14"/>
  <c r="E1134" i="14"/>
  <c r="E1118" i="14"/>
  <c r="E1072" i="14"/>
  <c r="A1233" i="14"/>
  <c r="A1161" i="14"/>
  <c r="E1110" i="14"/>
  <c r="E1075" i="14"/>
  <c r="A1055" i="14"/>
  <c r="E1258" i="14"/>
  <c r="E1213" i="14"/>
  <c r="E1212" i="14"/>
  <c r="E1197" i="14"/>
  <c r="E1196" i="14"/>
  <c r="E1154" i="14"/>
  <c r="E1261" i="14"/>
  <c r="E1255" i="14"/>
  <c r="E1171" i="14"/>
  <c r="E1128" i="14"/>
  <c r="E1263" i="14"/>
  <c r="A1241" i="14"/>
  <c r="A1236" i="14"/>
  <c r="E1229" i="14"/>
  <c r="E1221" i="14"/>
  <c r="E1220" i="14"/>
  <c r="A1217" i="14"/>
  <c r="A1201" i="14"/>
  <c r="A1186" i="14"/>
  <c r="E1084" i="14"/>
  <c r="E1061" i="14"/>
  <c r="E1148" i="14"/>
  <c r="E1253" i="14"/>
  <c r="E1247" i="14"/>
  <c r="E1242" i="14"/>
  <c r="E1218" i="14"/>
  <c r="E1183" i="14"/>
  <c r="A1228" i="14"/>
  <c r="E1226" i="14"/>
  <c r="E1051" i="14"/>
  <c r="A1139" i="14"/>
  <c r="E1131" i="14"/>
  <c r="E1115" i="14"/>
  <c r="E1101" i="14"/>
  <c r="E1085" i="14"/>
  <c r="A1079" i="14"/>
  <c r="E1058" i="14"/>
  <c r="E1048" i="14"/>
  <c r="A1040" i="14"/>
  <c r="E1035" i="14"/>
  <c r="E1030" i="14"/>
  <c r="E1029" i="14"/>
  <c r="E1028" i="14"/>
  <c r="E1021" i="14"/>
  <c r="E1020" i="14"/>
  <c r="A1006" i="14"/>
  <c r="A998" i="14"/>
  <c r="A990" i="14"/>
  <c r="A1143" i="14"/>
  <c r="E1135" i="14"/>
  <c r="E1119" i="14"/>
  <c r="E1083" i="14"/>
  <c r="E1081" i="14"/>
  <c r="E1069" i="14"/>
  <c r="A1063" i="14"/>
  <c r="E1042" i="14"/>
  <c r="E984" i="14"/>
  <c r="E976" i="14"/>
  <c r="A1147" i="14"/>
  <c r="E1145" i="14"/>
  <c r="E1129" i="14"/>
  <c r="E1103" i="14"/>
  <c r="E1087" i="14"/>
  <c r="E1066" i="14"/>
  <c r="E1056" i="14"/>
  <c r="A1048" i="14"/>
  <c r="E1043" i="14"/>
  <c r="A1025" i="14"/>
  <c r="E1139" i="14"/>
  <c r="E1123" i="14"/>
  <c r="E1109" i="14"/>
  <c r="E1093" i="14"/>
  <c r="E1080" i="14"/>
  <c r="A1072" i="14"/>
  <c r="E1067" i="14"/>
  <c r="E1053" i="14"/>
  <c r="A1047" i="14"/>
  <c r="A1021" i="14"/>
  <c r="E1133" i="14"/>
  <c r="E1117" i="14"/>
  <c r="E1040" i="14"/>
  <c r="E1016" i="14"/>
  <c r="E1015" i="14"/>
  <c r="E985" i="14"/>
  <c r="E981" i="14"/>
  <c r="E977" i="14"/>
  <c r="E973" i="14"/>
  <c r="E908" i="14"/>
  <c r="A1018" i="14"/>
  <c r="E1008" i="14"/>
  <c r="E1002" i="14"/>
  <c r="E1000" i="14"/>
  <c r="E994" i="14"/>
  <c r="E992" i="14"/>
  <c r="E968" i="14"/>
  <c r="A1032" i="14"/>
  <c r="E1022" i="14"/>
  <c r="E1019" i="14"/>
  <c r="E933" i="14"/>
  <c r="A924" i="14"/>
  <c r="E1027" i="14"/>
  <c r="A1024" i="14"/>
  <c r="E960" i="14"/>
  <c r="E945" i="14"/>
  <c r="E943" i="14"/>
  <c r="E929" i="14"/>
  <c r="E927" i="14"/>
  <c r="E910" i="14"/>
  <c r="E894" i="14"/>
  <c r="E892" i="14"/>
  <c r="E890" i="14"/>
  <c r="E888" i="14"/>
  <c r="E886" i="14"/>
  <c r="E884" i="14"/>
  <c r="E882" i="14"/>
  <c r="E880" i="14"/>
  <c r="E878" i="14"/>
  <c r="E962" i="14"/>
  <c r="E957" i="14"/>
  <c r="E955" i="14"/>
  <c r="E941" i="14"/>
  <c r="E939" i="14"/>
  <c r="E925" i="14"/>
  <c r="E923" i="14"/>
  <c r="E1014" i="14"/>
  <c r="E1006" i="14"/>
  <c r="E998" i="14"/>
  <c r="E990" i="14"/>
  <c r="E982" i="14"/>
  <c r="E974" i="14"/>
  <c r="A948" i="14"/>
  <c r="A932" i="14"/>
  <c r="A916" i="14"/>
  <c r="E964" i="14"/>
  <c r="E953" i="14"/>
  <c r="E937" i="14"/>
  <c r="E921" i="14"/>
  <c r="A905" i="14"/>
  <c r="E988" i="14"/>
  <c r="E980" i="14"/>
  <c r="E972" i="14"/>
  <c r="A909" i="14"/>
  <c r="E901" i="14"/>
  <c r="E911" i="14"/>
  <c r="A903" i="14"/>
  <c r="E895" i="14"/>
  <c r="E876" i="14"/>
  <c r="A915" i="14"/>
  <c r="E909" i="14"/>
  <c r="A901" i="14"/>
  <c r="E907" i="14"/>
  <c r="A889" i="14"/>
  <c r="A887" i="14"/>
  <c r="A885" i="14"/>
  <c r="A883" i="14"/>
  <c r="A881" i="14"/>
  <c r="A879" i="14"/>
  <c r="A877" i="14"/>
  <c r="K33" i="17" l="1"/>
  <c r="J33" i="17"/>
  <c r="I33" i="17"/>
  <c r="I108" i="17" s="1"/>
  <c r="H33" i="17"/>
  <c r="H108" i="17" s="1"/>
  <c r="G33" i="17"/>
  <c r="F33" i="17"/>
  <c r="F108" i="17" s="1"/>
  <c r="K108" i="17"/>
  <c r="J108" i="17"/>
  <c r="G108" i="17"/>
  <c r="K65" i="17"/>
  <c r="J65" i="17"/>
  <c r="I65" i="17"/>
  <c r="H65" i="17"/>
  <c r="G65" i="17"/>
  <c r="F65" i="17"/>
  <c r="F43" i="17"/>
  <c r="F42" i="17"/>
  <c r="F41" i="17"/>
  <c r="F40" i="17"/>
  <c r="F15" i="17"/>
  <c r="F14" i="17"/>
  <c r="F13" i="17"/>
  <c r="F12" i="17"/>
  <c r="F68" i="17"/>
  <c r="F36" i="17"/>
  <c r="F35" i="17"/>
  <c r="F8" i="17"/>
  <c r="F7" i="17"/>
  <c r="E13" i="18"/>
  <c r="F9" i="17" s="1"/>
  <c r="E12" i="18"/>
  <c r="F111" i="17" s="1"/>
  <c r="E11" i="18"/>
  <c r="F67" i="17" s="1"/>
  <c r="F112" i="17" l="1"/>
  <c r="F69" i="17"/>
  <c r="F37" i="17"/>
  <c r="F110" i="17"/>
  <c r="A8743" i="16"/>
  <c r="A8741" i="16"/>
  <c r="A8739" i="16"/>
  <c r="A8737" i="16"/>
  <c r="A8735" i="16"/>
  <c r="A8733" i="16"/>
  <c r="A8731" i="16"/>
  <c r="A8729" i="16"/>
  <c r="A8727" i="16"/>
  <c r="A8725" i="16"/>
  <c r="L38" i="18"/>
  <c r="L8" i="18"/>
  <c r="D2" i="18"/>
  <c r="G120" i="17"/>
  <c r="F120" i="17"/>
  <c r="G119" i="17"/>
  <c r="F119" i="17"/>
  <c r="F116" i="17"/>
  <c r="F115" i="17"/>
  <c r="F73" i="17"/>
  <c r="F118" i="17"/>
  <c r="F117" i="17"/>
  <c r="F75" i="17"/>
  <c r="F74" i="17"/>
  <c r="F72" i="17"/>
  <c r="F4" i="18"/>
  <c r="J4" i="18"/>
  <c r="E4" i="18"/>
  <c r="I4" i="18"/>
  <c r="A28" i="17" l="1"/>
  <c r="A27" i="17"/>
  <c r="D9" i="18"/>
  <c r="R9" i="18" s="1"/>
  <c r="D39" i="18"/>
  <c r="R39" i="18" s="1"/>
  <c r="F32" i="17" s="1"/>
  <c r="F107" i="17" s="1"/>
  <c r="F39" i="17" l="1"/>
  <c r="F4" i="17"/>
  <c r="F64" i="17" s="1"/>
  <c r="F11" i="17"/>
  <c r="S9" i="18"/>
  <c r="B11" i="14"/>
  <c r="C11" i="14"/>
  <c r="D11" i="14" a="1"/>
  <c r="D11" i="14" s="1"/>
  <c r="F11" i="14" a="1"/>
  <c r="F11" i="14" s="1"/>
  <c r="G11" i="14" a="1"/>
  <c r="G11" i="14" s="1"/>
  <c r="H11" i="14" a="1"/>
  <c r="H11" i="14" s="1"/>
  <c r="B12" i="14"/>
  <c r="C12" i="14"/>
  <c r="D12" i="14" a="1"/>
  <c r="D12" i="14" s="1"/>
  <c r="F12" i="14" a="1"/>
  <c r="F12" i="14" s="1"/>
  <c r="G12" i="14" a="1"/>
  <c r="G12" i="14" s="1"/>
  <c r="H12" i="14" a="1"/>
  <c r="H12" i="14" s="1"/>
  <c r="B13" i="14"/>
  <c r="C13" i="14"/>
  <c r="D13" i="14" a="1"/>
  <c r="D13" i="14" s="1"/>
  <c r="F13" i="14" a="1"/>
  <c r="F13" i="14" s="1"/>
  <c r="G13" i="14" a="1"/>
  <c r="G13" i="14" s="1"/>
  <c r="H13" i="14" a="1"/>
  <c r="H13" i="14" s="1"/>
  <c r="B14" i="14"/>
  <c r="C14" i="14"/>
  <c r="D14" i="14" a="1"/>
  <c r="D14" i="14" s="1"/>
  <c r="F14" i="14" a="1"/>
  <c r="F14" i="14" s="1"/>
  <c r="G14" i="14" a="1"/>
  <c r="G14" i="14" s="1"/>
  <c r="H14" i="14" a="1"/>
  <c r="H14" i="14" s="1"/>
  <c r="B15" i="14"/>
  <c r="A15" i="14" s="1"/>
  <c r="C15" i="14"/>
  <c r="D15" i="14" a="1"/>
  <c r="D15" i="14"/>
  <c r="F15" i="14" a="1"/>
  <c r="F15" i="14" s="1"/>
  <c r="G15" i="14" a="1"/>
  <c r="G15" i="14" s="1"/>
  <c r="H15" i="14" a="1"/>
  <c r="H15" i="14" s="1"/>
  <c r="B16" i="14"/>
  <c r="C16" i="14"/>
  <c r="D16" i="14" a="1"/>
  <c r="D16" i="14" s="1"/>
  <c r="F16" i="14" a="1"/>
  <c r="F16" i="14" s="1"/>
  <c r="G16" i="14" a="1"/>
  <c r="G16" i="14" s="1"/>
  <c r="H16" i="14" a="1"/>
  <c r="H16" i="14" s="1"/>
  <c r="B17" i="14"/>
  <c r="A17" i="14" s="1"/>
  <c r="C17" i="14"/>
  <c r="D17" i="14" a="1"/>
  <c r="D17" i="14" s="1"/>
  <c r="F17" i="14" a="1"/>
  <c r="F17" i="14" s="1"/>
  <c r="E17" i="14" s="1"/>
  <c r="G17" i="14" a="1"/>
  <c r="G17" i="14" s="1"/>
  <c r="H17" i="14" a="1"/>
  <c r="H17" i="14" s="1"/>
  <c r="B18" i="14"/>
  <c r="C18" i="14"/>
  <c r="D18" i="14" a="1"/>
  <c r="D18" i="14" s="1"/>
  <c r="F18" i="14" a="1"/>
  <c r="F18" i="14" s="1"/>
  <c r="G18" i="14" a="1"/>
  <c r="G18" i="14" s="1"/>
  <c r="H18" i="14" a="1"/>
  <c r="H18" i="14" s="1"/>
  <c r="B19" i="14"/>
  <c r="C19" i="14"/>
  <c r="D19" i="14" a="1"/>
  <c r="D19" i="14"/>
  <c r="F19" i="14" a="1"/>
  <c r="F19" i="14" s="1"/>
  <c r="G19" i="14" a="1"/>
  <c r="G19" i="14" s="1"/>
  <c r="H19" i="14" a="1"/>
  <c r="H19" i="14" s="1"/>
  <c r="B20" i="14"/>
  <c r="A20" i="14" s="1"/>
  <c r="C20" i="14"/>
  <c r="D20" i="14" a="1"/>
  <c r="D20" i="14" s="1"/>
  <c r="F20" i="14" a="1"/>
  <c r="F20" i="14" s="1"/>
  <c r="G20" i="14" a="1"/>
  <c r="G20" i="14" s="1"/>
  <c r="H20" i="14" a="1"/>
  <c r="H20" i="14" s="1"/>
  <c r="B21" i="14"/>
  <c r="A21" i="14" s="1"/>
  <c r="C21" i="14"/>
  <c r="D21" i="14" a="1"/>
  <c r="D21" i="14" s="1"/>
  <c r="F21" i="14" a="1"/>
  <c r="F21" i="14" s="1"/>
  <c r="G21" i="14" a="1"/>
  <c r="G21" i="14" s="1"/>
  <c r="H21" i="14" a="1"/>
  <c r="H21" i="14" s="1"/>
  <c r="B22" i="14"/>
  <c r="A22" i="14" s="1"/>
  <c r="C22" i="14"/>
  <c r="D22" i="14" a="1"/>
  <c r="D22" i="14" s="1"/>
  <c r="F22" i="14" a="1"/>
  <c r="F22" i="14" s="1"/>
  <c r="G22" i="14" a="1"/>
  <c r="G22" i="14" s="1"/>
  <c r="H22" i="14" a="1"/>
  <c r="H22" i="14" s="1"/>
  <c r="B23" i="14"/>
  <c r="C23" i="14"/>
  <c r="D23" i="14" a="1"/>
  <c r="D23" i="14"/>
  <c r="F23" i="14" a="1"/>
  <c r="F23" i="14" s="1"/>
  <c r="G23" i="14" a="1"/>
  <c r="G23" i="14" s="1"/>
  <c r="H23" i="14" a="1"/>
  <c r="H23" i="14" s="1"/>
  <c r="B24" i="14"/>
  <c r="C24" i="14"/>
  <c r="D24" i="14" a="1"/>
  <c r="D24" i="14" s="1"/>
  <c r="F24" i="14" a="1"/>
  <c r="F24" i="14"/>
  <c r="G24" i="14" a="1"/>
  <c r="G24" i="14" s="1"/>
  <c r="H24" i="14" a="1"/>
  <c r="H24" i="14" s="1"/>
  <c r="B25" i="14"/>
  <c r="C25" i="14"/>
  <c r="D25" i="14" a="1"/>
  <c r="D25" i="14" s="1"/>
  <c r="F25" i="14" a="1"/>
  <c r="F25" i="14" s="1"/>
  <c r="G25" i="14" a="1"/>
  <c r="G25" i="14" s="1"/>
  <c r="H25" i="14" a="1"/>
  <c r="H25" i="14" s="1"/>
  <c r="B26" i="14"/>
  <c r="C26" i="14"/>
  <c r="D26" i="14" a="1"/>
  <c r="D26" i="14" s="1"/>
  <c r="F26" i="14" a="1"/>
  <c r="F26" i="14" s="1"/>
  <c r="G26" i="14" a="1"/>
  <c r="G26" i="14" s="1"/>
  <c r="H26" i="14" a="1"/>
  <c r="H26" i="14" s="1"/>
  <c r="B27" i="14"/>
  <c r="C27" i="14"/>
  <c r="D27" i="14" a="1"/>
  <c r="D27" i="14" s="1"/>
  <c r="F27" i="14" a="1"/>
  <c r="F27" i="14" s="1"/>
  <c r="G27" i="14" a="1"/>
  <c r="G27" i="14" s="1"/>
  <c r="H27" i="14" a="1"/>
  <c r="H27" i="14" s="1"/>
  <c r="B28" i="14"/>
  <c r="C28" i="14"/>
  <c r="D28" i="14" a="1"/>
  <c r="D28" i="14" s="1"/>
  <c r="F28" i="14" a="1"/>
  <c r="F28" i="14" s="1"/>
  <c r="G28" i="14" a="1"/>
  <c r="G28" i="14" s="1"/>
  <c r="H28" i="14" a="1"/>
  <c r="H28" i="14" s="1"/>
  <c r="B29" i="14"/>
  <c r="A29" i="14" s="1"/>
  <c r="C29" i="14"/>
  <c r="D29" i="14" a="1"/>
  <c r="D29" i="14" s="1"/>
  <c r="F29" i="14" a="1"/>
  <c r="F29" i="14" s="1"/>
  <c r="G29" i="14" a="1"/>
  <c r="G29" i="14" s="1"/>
  <c r="H29" i="14" a="1"/>
  <c r="H29" i="14" s="1"/>
  <c r="B30" i="14"/>
  <c r="C30" i="14"/>
  <c r="D30" i="14" a="1"/>
  <c r="D30" i="14" s="1"/>
  <c r="F30" i="14" a="1"/>
  <c r="F30" i="14" s="1"/>
  <c r="G30" i="14" a="1"/>
  <c r="G30" i="14" s="1"/>
  <c r="H30" i="14" a="1"/>
  <c r="H30" i="14"/>
  <c r="B31" i="14"/>
  <c r="A31" i="14" s="1"/>
  <c r="C31" i="14"/>
  <c r="D31" i="14" a="1"/>
  <c r="D31" i="14"/>
  <c r="F31" i="14" a="1"/>
  <c r="F31" i="14" s="1"/>
  <c r="G31" i="14" a="1"/>
  <c r="G31" i="14" s="1"/>
  <c r="H31" i="14" a="1"/>
  <c r="H31" i="14" s="1"/>
  <c r="B32" i="14"/>
  <c r="C32" i="14"/>
  <c r="D32" i="14" a="1"/>
  <c r="D32" i="14" s="1"/>
  <c r="F32" i="14" a="1"/>
  <c r="F32" i="14"/>
  <c r="G32" i="14" a="1"/>
  <c r="G32" i="14" s="1"/>
  <c r="H32" i="14" a="1"/>
  <c r="H32" i="14" s="1"/>
  <c r="B33" i="14"/>
  <c r="C33" i="14"/>
  <c r="D33" i="14" a="1"/>
  <c r="D33" i="14" s="1"/>
  <c r="F33" i="14" a="1"/>
  <c r="F33" i="14" s="1"/>
  <c r="G33" i="14" a="1"/>
  <c r="G33" i="14" s="1"/>
  <c r="H33" i="14" a="1"/>
  <c r="H33" i="14" s="1"/>
  <c r="B34" i="14"/>
  <c r="C34" i="14"/>
  <c r="D34" i="14" a="1"/>
  <c r="D34" i="14" s="1"/>
  <c r="F34" i="14" a="1"/>
  <c r="F34" i="14" s="1"/>
  <c r="G34" i="14" a="1"/>
  <c r="G34" i="14" s="1"/>
  <c r="H34" i="14" a="1"/>
  <c r="H34" i="14" s="1"/>
  <c r="B35" i="14"/>
  <c r="C35" i="14"/>
  <c r="D35" i="14" a="1"/>
  <c r="D35" i="14" s="1"/>
  <c r="F35" i="14" a="1"/>
  <c r="F35" i="14" s="1"/>
  <c r="G35" i="14" a="1"/>
  <c r="G35" i="14" s="1"/>
  <c r="H35" i="14" a="1"/>
  <c r="H35" i="14" s="1"/>
  <c r="B36" i="14"/>
  <c r="C36" i="14"/>
  <c r="D36" i="14" a="1"/>
  <c r="D36" i="14" s="1"/>
  <c r="F36" i="14" a="1"/>
  <c r="F36" i="14" s="1"/>
  <c r="G36" i="14" a="1"/>
  <c r="G36" i="14" s="1"/>
  <c r="H36" i="14" a="1"/>
  <c r="H36" i="14" s="1"/>
  <c r="B37" i="14"/>
  <c r="C37" i="14"/>
  <c r="D37" i="14" a="1"/>
  <c r="D37" i="14" s="1"/>
  <c r="F37" i="14" a="1"/>
  <c r="F37" i="14" s="1"/>
  <c r="G37" i="14" a="1"/>
  <c r="G37" i="14" s="1"/>
  <c r="H37" i="14" a="1"/>
  <c r="H37" i="14" s="1"/>
  <c r="B38" i="14"/>
  <c r="C38" i="14"/>
  <c r="D38" i="14" a="1"/>
  <c r="D38" i="14" s="1"/>
  <c r="F38" i="14" a="1"/>
  <c r="F38" i="14" s="1"/>
  <c r="G38" i="14" a="1"/>
  <c r="G38" i="14" s="1"/>
  <c r="H38" i="14" a="1"/>
  <c r="H38" i="14" s="1"/>
  <c r="B39" i="14"/>
  <c r="C39" i="14"/>
  <c r="D39" i="14" a="1"/>
  <c r="D39" i="14" s="1"/>
  <c r="F39" i="14" a="1"/>
  <c r="F39" i="14" s="1"/>
  <c r="G39" i="14" a="1"/>
  <c r="G39" i="14" s="1"/>
  <c r="H39" i="14" a="1"/>
  <c r="H39" i="14"/>
  <c r="B40" i="14"/>
  <c r="C40" i="14"/>
  <c r="D40" i="14" a="1"/>
  <c r="D40" i="14" s="1"/>
  <c r="F40" i="14" a="1"/>
  <c r="F40" i="14" s="1"/>
  <c r="G40" i="14" a="1"/>
  <c r="G40" i="14" s="1"/>
  <c r="H40" i="14" a="1"/>
  <c r="H40" i="14" s="1"/>
  <c r="B41" i="14"/>
  <c r="C41" i="14"/>
  <c r="D41" i="14" a="1"/>
  <c r="D41" i="14" s="1"/>
  <c r="F41" i="14" a="1"/>
  <c r="F41" i="14" s="1"/>
  <c r="G41" i="14" a="1"/>
  <c r="G41" i="14" s="1"/>
  <c r="H41" i="14" a="1"/>
  <c r="H41" i="14" s="1"/>
  <c r="B42" i="14"/>
  <c r="C42" i="14"/>
  <c r="D42" i="14" a="1"/>
  <c r="D42" i="14" s="1"/>
  <c r="F42" i="14" a="1"/>
  <c r="F42" i="14" s="1"/>
  <c r="G42" i="14" a="1"/>
  <c r="G42" i="14" s="1"/>
  <c r="H42" i="14" a="1"/>
  <c r="H42" i="14" s="1"/>
  <c r="B43" i="14"/>
  <c r="C43" i="14"/>
  <c r="D43" i="14" a="1"/>
  <c r="D43" i="14" s="1"/>
  <c r="F43" i="14" a="1"/>
  <c r="F43" i="14"/>
  <c r="G43" i="14" a="1"/>
  <c r="G43" i="14" s="1"/>
  <c r="H43" i="14" a="1"/>
  <c r="H43" i="14" s="1"/>
  <c r="B44" i="14"/>
  <c r="C44" i="14"/>
  <c r="D44" i="14" a="1"/>
  <c r="D44" i="14"/>
  <c r="F44" i="14" a="1"/>
  <c r="F44" i="14"/>
  <c r="G44" i="14" a="1"/>
  <c r="G44" i="14" s="1"/>
  <c r="H44" i="14" a="1"/>
  <c r="H44" i="14" s="1"/>
  <c r="B45" i="14"/>
  <c r="C45" i="14"/>
  <c r="D45" i="14" a="1"/>
  <c r="D45" i="14" s="1"/>
  <c r="F45" i="14" a="1"/>
  <c r="F45" i="14" s="1"/>
  <c r="G45" i="14" a="1"/>
  <c r="G45" i="14" s="1"/>
  <c r="H45" i="14" a="1"/>
  <c r="H45" i="14" s="1"/>
  <c r="B46" i="14"/>
  <c r="C46" i="14"/>
  <c r="D46" i="14" a="1"/>
  <c r="D46" i="14" s="1"/>
  <c r="F46" i="14" a="1"/>
  <c r="F46" i="14" s="1"/>
  <c r="G46" i="14" a="1"/>
  <c r="G46" i="14" s="1"/>
  <c r="H46" i="14" a="1"/>
  <c r="H46" i="14" s="1"/>
  <c r="B47" i="14"/>
  <c r="C47" i="14"/>
  <c r="D47" i="14" a="1"/>
  <c r="D47" i="14" s="1"/>
  <c r="F47" i="14" a="1"/>
  <c r="F47" i="14"/>
  <c r="G47" i="14" a="1"/>
  <c r="G47" i="14" s="1"/>
  <c r="H47" i="14" a="1"/>
  <c r="H47" i="14"/>
  <c r="B48" i="14"/>
  <c r="C48" i="14"/>
  <c r="D48" i="14" a="1"/>
  <c r="D48" i="14" s="1"/>
  <c r="F48" i="14" a="1"/>
  <c r="F48" i="14" s="1"/>
  <c r="G48" i="14" a="1"/>
  <c r="G48" i="14" s="1"/>
  <c r="H48" i="14" a="1"/>
  <c r="H48" i="14" s="1"/>
  <c r="B49" i="14"/>
  <c r="A49" i="14" s="1"/>
  <c r="C49" i="14"/>
  <c r="D49" i="14" a="1"/>
  <c r="D49" i="14" s="1"/>
  <c r="F49" i="14" a="1"/>
  <c r="F49" i="14" s="1"/>
  <c r="G49" i="14" a="1"/>
  <c r="G49" i="14" s="1"/>
  <c r="H49" i="14" a="1"/>
  <c r="H49" i="14" s="1"/>
  <c r="B50" i="14"/>
  <c r="C50" i="14"/>
  <c r="D50" i="14" a="1"/>
  <c r="D50" i="14" s="1"/>
  <c r="F50" i="14" a="1"/>
  <c r="F50" i="14" s="1"/>
  <c r="G50" i="14" a="1"/>
  <c r="G50" i="14" s="1"/>
  <c r="H50" i="14" a="1"/>
  <c r="H50" i="14" s="1"/>
  <c r="B51" i="14"/>
  <c r="A51" i="14" s="1"/>
  <c r="C51" i="14"/>
  <c r="D51" i="14" a="1"/>
  <c r="D51" i="14" s="1"/>
  <c r="F51" i="14" a="1"/>
  <c r="F51" i="14" s="1"/>
  <c r="G51" i="14" a="1"/>
  <c r="G51" i="14" s="1"/>
  <c r="H51" i="14" a="1"/>
  <c r="H51" i="14" s="1"/>
  <c r="B52" i="14"/>
  <c r="C52" i="14"/>
  <c r="D52" i="14" a="1"/>
  <c r="D52" i="14" s="1"/>
  <c r="F52" i="14" a="1"/>
  <c r="F52" i="14" s="1"/>
  <c r="G52" i="14" a="1"/>
  <c r="G52" i="14" s="1"/>
  <c r="H52" i="14" a="1"/>
  <c r="H52" i="14" s="1"/>
  <c r="B53" i="14"/>
  <c r="C53" i="14"/>
  <c r="D53" i="14" a="1"/>
  <c r="D53" i="14" s="1"/>
  <c r="F53" i="14" a="1"/>
  <c r="F53" i="14" s="1"/>
  <c r="G53" i="14" a="1"/>
  <c r="G53" i="14"/>
  <c r="H53" i="14" a="1"/>
  <c r="H53" i="14" s="1"/>
  <c r="B54" i="14"/>
  <c r="C54" i="14"/>
  <c r="D54" i="14" a="1"/>
  <c r="D54" i="14" s="1"/>
  <c r="F54" i="14" a="1"/>
  <c r="F54" i="14" s="1"/>
  <c r="G54" i="14" a="1"/>
  <c r="G54" i="14" s="1"/>
  <c r="H54" i="14" a="1"/>
  <c r="H54" i="14" s="1"/>
  <c r="B55" i="14"/>
  <c r="C55" i="14"/>
  <c r="D55" i="14" a="1"/>
  <c r="D55" i="14" s="1"/>
  <c r="F55" i="14" a="1"/>
  <c r="F55" i="14" s="1"/>
  <c r="G55" i="14" a="1"/>
  <c r="G55" i="14" s="1"/>
  <c r="H55" i="14" a="1"/>
  <c r="H55" i="14" s="1"/>
  <c r="B56" i="14"/>
  <c r="C56" i="14"/>
  <c r="D56" i="14" a="1"/>
  <c r="D56" i="14" s="1"/>
  <c r="F56" i="14" a="1"/>
  <c r="F56" i="14" s="1"/>
  <c r="G56" i="14" a="1"/>
  <c r="G56" i="14" s="1"/>
  <c r="H56" i="14" a="1"/>
  <c r="H56" i="14" s="1"/>
  <c r="B57" i="14"/>
  <c r="C57" i="14"/>
  <c r="D57" i="14" a="1"/>
  <c r="D57" i="14" s="1"/>
  <c r="F57" i="14" a="1"/>
  <c r="F57" i="14" s="1"/>
  <c r="G57" i="14" a="1"/>
  <c r="G57" i="14" s="1"/>
  <c r="H57" i="14" a="1"/>
  <c r="H57" i="14" s="1"/>
  <c r="B58" i="14"/>
  <c r="A58" i="14" s="1"/>
  <c r="C58" i="14"/>
  <c r="D58" i="14" a="1"/>
  <c r="D58" i="14" s="1"/>
  <c r="F58" i="14" a="1"/>
  <c r="F58" i="14" s="1"/>
  <c r="G58" i="14" a="1"/>
  <c r="G58" i="14" s="1"/>
  <c r="H58" i="14" a="1"/>
  <c r="H58" i="14" s="1"/>
  <c r="B59" i="14"/>
  <c r="C59" i="14"/>
  <c r="D59" i="14" a="1"/>
  <c r="D59" i="14" s="1"/>
  <c r="F59" i="14" a="1"/>
  <c r="F59" i="14" s="1"/>
  <c r="G59" i="14" a="1"/>
  <c r="G59" i="14" s="1"/>
  <c r="H59" i="14" a="1"/>
  <c r="H59" i="14" s="1"/>
  <c r="B60" i="14"/>
  <c r="A60" i="14" s="1"/>
  <c r="C60" i="14"/>
  <c r="D60" i="14" a="1"/>
  <c r="D60" i="14" s="1"/>
  <c r="F60" i="14" a="1"/>
  <c r="F60" i="14" s="1"/>
  <c r="G60" i="14" a="1"/>
  <c r="G60" i="14" s="1"/>
  <c r="H60" i="14" a="1"/>
  <c r="H60" i="14" s="1"/>
  <c r="B61" i="14"/>
  <c r="C61" i="14"/>
  <c r="D61" i="14" a="1"/>
  <c r="D61" i="14"/>
  <c r="F61" i="14" a="1"/>
  <c r="F61" i="14" s="1"/>
  <c r="G61" i="14" a="1"/>
  <c r="G61" i="14" s="1"/>
  <c r="H61" i="14" a="1"/>
  <c r="H61" i="14" s="1"/>
  <c r="B62" i="14"/>
  <c r="C62" i="14"/>
  <c r="D62" i="14" a="1"/>
  <c r="D62" i="14" s="1"/>
  <c r="F62" i="14" a="1"/>
  <c r="F62" i="14" s="1"/>
  <c r="G62" i="14" a="1"/>
  <c r="G62" i="14" s="1"/>
  <c r="H62" i="14" a="1"/>
  <c r="H62" i="14" s="1"/>
  <c r="B63" i="14"/>
  <c r="C63" i="14"/>
  <c r="D63" i="14" a="1"/>
  <c r="D63" i="14" s="1"/>
  <c r="F63" i="14" a="1"/>
  <c r="F63" i="14" s="1"/>
  <c r="G63" i="14" a="1"/>
  <c r="G63" i="14" s="1"/>
  <c r="H63" i="14" a="1"/>
  <c r="H63" i="14" s="1"/>
  <c r="B64" i="14"/>
  <c r="C64" i="14"/>
  <c r="D64" i="14" a="1"/>
  <c r="D64" i="14" s="1"/>
  <c r="F64" i="14" a="1"/>
  <c r="F64" i="14" s="1"/>
  <c r="G64" i="14" a="1"/>
  <c r="G64" i="14" s="1"/>
  <c r="H64" i="14" a="1"/>
  <c r="H64" i="14"/>
  <c r="B65" i="14"/>
  <c r="A65" i="14" s="1"/>
  <c r="C65" i="14"/>
  <c r="D65" i="14" a="1"/>
  <c r="D65" i="14" s="1"/>
  <c r="F65" i="14" a="1"/>
  <c r="F65" i="14" s="1"/>
  <c r="G65" i="14" a="1"/>
  <c r="G65" i="14" s="1"/>
  <c r="H65" i="14" a="1"/>
  <c r="H65" i="14" s="1"/>
  <c r="B66" i="14"/>
  <c r="C66" i="14"/>
  <c r="D66" i="14" a="1"/>
  <c r="D66" i="14" s="1"/>
  <c r="F66" i="14" a="1"/>
  <c r="F66" i="14" s="1"/>
  <c r="G66" i="14" a="1"/>
  <c r="G66" i="14" s="1"/>
  <c r="H66" i="14" a="1"/>
  <c r="H66" i="14"/>
  <c r="B67" i="14"/>
  <c r="C67" i="14"/>
  <c r="D67" i="14" a="1"/>
  <c r="D67" i="14" s="1"/>
  <c r="F67" i="14" a="1"/>
  <c r="F67" i="14" s="1"/>
  <c r="G67" i="14" a="1"/>
  <c r="G67" i="14" s="1"/>
  <c r="H67" i="14" a="1"/>
  <c r="H67" i="14" s="1"/>
  <c r="B68" i="14"/>
  <c r="C68" i="14"/>
  <c r="D68" i="14" a="1"/>
  <c r="D68" i="14" s="1"/>
  <c r="F68" i="14" a="1"/>
  <c r="F68" i="14" s="1"/>
  <c r="G68" i="14" a="1"/>
  <c r="G68" i="14" s="1"/>
  <c r="H68" i="14" a="1"/>
  <c r="H68" i="14" s="1"/>
  <c r="B69" i="14"/>
  <c r="A69" i="14" s="1"/>
  <c r="C69" i="14"/>
  <c r="D69" i="14" a="1"/>
  <c r="D69" i="14" s="1"/>
  <c r="F69" i="14" a="1"/>
  <c r="F69" i="14" s="1"/>
  <c r="G69" i="14" a="1"/>
  <c r="G69" i="14" s="1"/>
  <c r="H69" i="14" a="1"/>
  <c r="H69" i="14" s="1"/>
  <c r="B70" i="14"/>
  <c r="C70" i="14"/>
  <c r="D70" i="14" a="1"/>
  <c r="D70" i="14" s="1"/>
  <c r="F70" i="14" a="1"/>
  <c r="F70" i="14" s="1"/>
  <c r="G70" i="14" a="1"/>
  <c r="G70" i="14" s="1"/>
  <c r="H70" i="14" a="1"/>
  <c r="H70" i="14" s="1"/>
  <c r="B71" i="14"/>
  <c r="C71" i="14"/>
  <c r="D71" i="14" a="1"/>
  <c r="D71" i="14"/>
  <c r="F71" i="14" a="1"/>
  <c r="F71" i="14"/>
  <c r="G71" i="14" a="1"/>
  <c r="G71" i="14" s="1"/>
  <c r="H71" i="14" a="1"/>
  <c r="H71" i="14" s="1"/>
  <c r="B72" i="14"/>
  <c r="A72" i="14" s="1"/>
  <c r="C72" i="14"/>
  <c r="D72" i="14" a="1"/>
  <c r="D72" i="14" s="1"/>
  <c r="F72" i="14" a="1"/>
  <c r="F72" i="14" s="1"/>
  <c r="G72" i="14" a="1"/>
  <c r="G72" i="14" s="1"/>
  <c r="H72" i="14" a="1"/>
  <c r="H72" i="14" s="1"/>
  <c r="B73" i="14"/>
  <c r="C73" i="14"/>
  <c r="D73" i="14" a="1"/>
  <c r="D73" i="14" s="1"/>
  <c r="F73" i="14" a="1"/>
  <c r="F73" i="14" s="1"/>
  <c r="G73" i="14" a="1"/>
  <c r="G73" i="14" s="1"/>
  <c r="H73" i="14" a="1"/>
  <c r="H73" i="14" s="1"/>
  <c r="B74" i="14"/>
  <c r="C74" i="14"/>
  <c r="D74" i="14" a="1"/>
  <c r="D74" i="14" s="1"/>
  <c r="F74" i="14" a="1"/>
  <c r="F74" i="14" s="1"/>
  <c r="G74" i="14" a="1"/>
  <c r="G74" i="14" s="1"/>
  <c r="H74" i="14" a="1"/>
  <c r="H74" i="14" s="1"/>
  <c r="B75" i="14"/>
  <c r="C75" i="14"/>
  <c r="D75" i="14" a="1"/>
  <c r="D75" i="14" s="1"/>
  <c r="F75" i="14" a="1"/>
  <c r="F75" i="14" s="1"/>
  <c r="G75" i="14" a="1"/>
  <c r="G75" i="14" s="1"/>
  <c r="H75" i="14" a="1"/>
  <c r="H75" i="14" s="1"/>
  <c r="B76" i="14"/>
  <c r="C76" i="14"/>
  <c r="D76" i="14" a="1"/>
  <c r="D76" i="14" s="1"/>
  <c r="F76" i="14" a="1"/>
  <c r="F76" i="14" s="1"/>
  <c r="G76" i="14" a="1"/>
  <c r="G76" i="14" s="1"/>
  <c r="H76" i="14" a="1"/>
  <c r="H76" i="14" s="1"/>
  <c r="B77" i="14"/>
  <c r="C77" i="14"/>
  <c r="D77" i="14" a="1"/>
  <c r="D77" i="14" s="1"/>
  <c r="F77" i="14" a="1"/>
  <c r="F77" i="14" s="1"/>
  <c r="G77" i="14" a="1"/>
  <c r="G77" i="14" s="1"/>
  <c r="H77" i="14" a="1"/>
  <c r="H77" i="14" s="1"/>
  <c r="B78" i="14"/>
  <c r="C78" i="14"/>
  <c r="D78" i="14" a="1"/>
  <c r="D78" i="14" s="1"/>
  <c r="F78" i="14" a="1"/>
  <c r="F78" i="14" s="1"/>
  <c r="G78" i="14" a="1"/>
  <c r="G78" i="14" s="1"/>
  <c r="H78" i="14" a="1"/>
  <c r="H78" i="14" s="1"/>
  <c r="B79" i="14"/>
  <c r="C79" i="14"/>
  <c r="D79" i="14" a="1"/>
  <c r="D79" i="14" s="1"/>
  <c r="F79" i="14" a="1"/>
  <c r="F79" i="14"/>
  <c r="G79" i="14" a="1"/>
  <c r="G79" i="14" s="1"/>
  <c r="H79" i="14" a="1"/>
  <c r="H79" i="14" s="1"/>
  <c r="B80" i="14"/>
  <c r="C80" i="14"/>
  <c r="D80" i="14" a="1"/>
  <c r="D80" i="14" s="1"/>
  <c r="F80" i="14" a="1"/>
  <c r="F80" i="14" s="1"/>
  <c r="G80" i="14" a="1"/>
  <c r="G80" i="14" s="1"/>
  <c r="H80" i="14" a="1"/>
  <c r="H80" i="14" s="1"/>
  <c r="B81" i="14"/>
  <c r="C81" i="14"/>
  <c r="D81" i="14" a="1"/>
  <c r="D81" i="14" s="1"/>
  <c r="F81" i="14" a="1"/>
  <c r="F81" i="14" s="1"/>
  <c r="G81" i="14" a="1"/>
  <c r="G81" i="14" s="1"/>
  <c r="H81" i="14" a="1"/>
  <c r="H81" i="14" s="1"/>
  <c r="B82" i="14"/>
  <c r="A82" i="14" s="1"/>
  <c r="C82" i="14"/>
  <c r="D82" i="14" a="1"/>
  <c r="D82" i="14" s="1"/>
  <c r="F82" i="14" a="1"/>
  <c r="F82" i="14" s="1"/>
  <c r="G82" i="14" a="1"/>
  <c r="G82" i="14" s="1"/>
  <c r="H82" i="14" a="1"/>
  <c r="H82" i="14" s="1"/>
  <c r="B83" i="14"/>
  <c r="C83" i="14"/>
  <c r="D83" i="14" a="1"/>
  <c r="D83" i="14" s="1"/>
  <c r="F83" i="14" a="1"/>
  <c r="F83" i="14" s="1"/>
  <c r="G83" i="14" a="1"/>
  <c r="G83" i="14" s="1"/>
  <c r="H83" i="14" a="1"/>
  <c r="H83" i="14" s="1"/>
  <c r="B84" i="14"/>
  <c r="C84" i="14"/>
  <c r="D84" i="14" a="1"/>
  <c r="D84" i="14" s="1"/>
  <c r="F84" i="14" a="1"/>
  <c r="F84" i="14" s="1"/>
  <c r="G84" i="14" a="1"/>
  <c r="G84" i="14" s="1"/>
  <c r="H84" i="14" a="1"/>
  <c r="H84" i="14" s="1"/>
  <c r="B85" i="14"/>
  <c r="C85" i="14"/>
  <c r="D85" i="14" a="1"/>
  <c r="D85" i="14"/>
  <c r="F85" i="14" a="1"/>
  <c r="F85" i="14" s="1"/>
  <c r="G85" i="14" a="1"/>
  <c r="G85" i="14" s="1"/>
  <c r="H85" i="14" a="1"/>
  <c r="H85" i="14" s="1"/>
  <c r="B86" i="14"/>
  <c r="A86" i="14" s="1"/>
  <c r="C86" i="14"/>
  <c r="D86" i="14" a="1"/>
  <c r="D86" i="14" s="1"/>
  <c r="F86" i="14" a="1"/>
  <c r="F86" i="14" s="1"/>
  <c r="G86" i="14" a="1"/>
  <c r="G86" i="14" s="1"/>
  <c r="H86" i="14" a="1"/>
  <c r="H86" i="14" s="1"/>
  <c r="B87" i="14"/>
  <c r="C87" i="14"/>
  <c r="D87" i="14" a="1"/>
  <c r="D87" i="14" s="1"/>
  <c r="F87" i="14" a="1"/>
  <c r="F87" i="14" s="1"/>
  <c r="G87" i="14" a="1"/>
  <c r="G87" i="14" s="1"/>
  <c r="H87" i="14" a="1"/>
  <c r="H87" i="14" s="1"/>
  <c r="B88" i="14"/>
  <c r="C88" i="14"/>
  <c r="D88" i="14" a="1"/>
  <c r="D88" i="14" s="1"/>
  <c r="F88" i="14" a="1"/>
  <c r="F88" i="14" s="1"/>
  <c r="G88" i="14" a="1"/>
  <c r="G88" i="14" s="1"/>
  <c r="H88" i="14" a="1"/>
  <c r="H88" i="14" s="1"/>
  <c r="B89" i="14"/>
  <c r="C89" i="14"/>
  <c r="D89" i="14" a="1"/>
  <c r="D89" i="14" s="1"/>
  <c r="F89" i="14" a="1"/>
  <c r="F89" i="14" s="1"/>
  <c r="G89" i="14" a="1"/>
  <c r="G89" i="14" s="1"/>
  <c r="H89" i="14" a="1"/>
  <c r="H89" i="14" s="1"/>
  <c r="B90" i="14"/>
  <c r="C90" i="14"/>
  <c r="D90" i="14" a="1"/>
  <c r="D90" i="14" s="1"/>
  <c r="F90" i="14" a="1"/>
  <c r="F90" i="14" s="1"/>
  <c r="G90" i="14" a="1"/>
  <c r="G90" i="14" s="1"/>
  <c r="H90" i="14" a="1"/>
  <c r="H90" i="14" s="1"/>
  <c r="B91" i="14"/>
  <c r="C91" i="14"/>
  <c r="D91" i="14" a="1"/>
  <c r="D91" i="14" s="1"/>
  <c r="F91" i="14" a="1"/>
  <c r="F91" i="14" s="1"/>
  <c r="G91" i="14" a="1"/>
  <c r="G91" i="14" s="1"/>
  <c r="H91" i="14" a="1"/>
  <c r="H91" i="14" s="1"/>
  <c r="B92" i="14"/>
  <c r="C92" i="14"/>
  <c r="D92" i="14" a="1"/>
  <c r="D92" i="14" s="1"/>
  <c r="F92" i="14" a="1"/>
  <c r="F92" i="14"/>
  <c r="G92" i="14" a="1"/>
  <c r="G92" i="14" s="1"/>
  <c r="H92" i="14" a="1"/>
  <c r="H92" i="14" s="1"/>
  <c r="B93" i="14"/>
  <c r="C93" i="14"/>
  <c r="D93" i="14" a="1"/>
  <c r="D93" i="14" s="1"/>
  <c r="F93" i="14" a="1"/>
  <c r="F93" i="14" s="1"/>
  <c r="E93" i="14" s="1"/>
  <c r="G93" i="14" a="1"/>
  <c r="G93" i="14" s="1"/>
  <c r="H93" i="14" a="1"/>
  <c r="H93" i="14" s="1"/>
  <c r="B94" i="14"/>
  <c r="C94" i="14"/>
  <c r="D94" i="14" a="1"/>
  <c r="D94" i="14" s="1"/>
  <c r="F94" i="14" a="1"/>
  <c r="F94" i="14" s="1"/>
  <c r="G94" i="14" a="1"/>
  <c r="G94" i="14"/>
  <c r="H94" i="14" a="1"/>
  <c r="H94" i="14" s="1"/>
  <c r="B95" i="14"/>
  <c r="C95" i="14"/>
  <c r="D95" i="14" a="1"/>
  <c r="D95" i="14" s="1"/>
  <c r="F95" i="14" a="1"/>
  <c r="F95" i="14" s="1"/>
  <c r="G95" i="14" a="1"/>
  <c r="G95" i="14" s="1"/>
  <c r="H95" i="14" a="1"/>
  <c r="H95" i="14" s="1"/>
  <c r="B96" i="14"/>
  <c r="A96" i="14" s="1"/>
  <c r="C96" i="14"/>
  <c r="D96" i="14" a="1"/>
  <c r="D96" i="14" s="1"/>
  <c r="F96" i="14" a="1"/>
  <c r="F96" i="14" s="1"/>
  <c r="G96" i="14" a="1"/>
  <c r="G96" i="14" s="1"/>
  <c r="H96" i="14" a="1"/>
  <c r="H96" i="14" s="1"/>
  <c r="B97" i="14"/>
  <c r="C97" i="14"/>
  <c r="D97" i="14" a="1"/>
  <c r="D97" i="14" s="1"/>
  <c r="F97" i="14" a="1"/>
  <c r="F97" i="14" s="1"/>
  <c r="G97" i="14" a="1"/>
  <c r="G97" i="14" s="1"/>
  <c r="H97" i="14" a="1"/>
  <c r="H97" i="14" s="1"/>
  <c r="B98" i="14"/>
  <c r="C98" i="14"/>
  <c r="D98" i="14" a="1"/>
  <c r="D98" i="14" s="1"/>
  <c r="F98" i="14" a="1"/>
  <c r="F98" i="14" s="1"/>
  <c r="G98" i="14" a="1"/>
  <c r="G98" i="14" s="1"/>
  <c r="H98" i="14" a="1"/>
  <c r="H98" i="14" s="1"/>
  <c r="B99" i="14"/>
  <c r="A99" i="14" s="1"/>
  <c r="C99" i="14"/>
  <c r="D99" i="14" a="1"/>
  <c r="D99" i="14" s="1"/>
  <c r="F99" i="14" a="1"/>
  <c r="F99" i="14" s="1"/>
  <c r="G99" i="14" a="1"/>
  <c r="G99" i="14" s="1"/>
  <c r="H99" i="14" a="1"/>
  <c r="H99" i="14" s="1"/>
  <c r="B100" i="14"/>
  <c r="C100" i="14"/>
  <c r="D100" i="14" a="1"/>
  <c r="D100" i="14" s="1"/>
  <c r="F100" i="14" a="1"/>
  <c r="F100" i="14" s="1"/>
  <c r="E100" i="14" s="1"/>
  <c r="G100" i="14" a="1"/>
  <c r="G100" i="14" s="1"/>
  <c r="H100" i="14" a="1"/>
  <c r="H100" i="14" s="1"/>
  <c r="B101" i="14"/>
  <c r="C101" i="14"/>
  <c r="D101" i="14" a="1"/>
  <c r="D101" i="14" s="1"/>
  <c r="F101" i="14" a="1"/>
  <c r="F101" i="14" s="1"/>
  <c r="G101" i="14" a="1"/>
  <c r="G101" i="14" s="1"/>
  <c r="H101" i="14" a="1"/>
  <c r="H101" i="14" s="1"/>
  <c r="B102" i="14"/>
  <c r="A102" i="14" s="1"/>
  <c r="C102" i="14"/>
  <c r="D102" i="14" a="1"/>
  <c r="D102" i="14" s="1"/>
  <c r="F102" i="14" a="1"/>
  <c r="F102" i="14" s="1"/>
  <c r="G102" i="14" a="1"/>
  <c r="G102" i="14" s="1"/>
  <c r="H102" i="14" a="1"/>
  <c r="H102" i="14" s="1"/>
  <c r="B103" i="14"/>
  <c r="C103" i="14"/>
  <c r="D103" i="14" a="1"/>
  <c r="D103" i="14" s="1"/>
  <c r="F103" i="14" a="1"/>
  <c r="F103" i="14"/>
  <c r="G103" i="14" a="1"/>
  <c r="G103" i="14" s="1"/>
  <c r="H103" i="14" a="1"/>
  <c r="H103" i="14"/>
  <c r="B104" i="14"/>
  <c r="C104" i="14"/>
  <c r="D104" i="14" a="1"/>
  <c r="D104" i="14" s="1"/>
  <c r="F104" i="14" a="1"/>
  <c r="F104" i="14" s="1"/>
  <c r="G104" i="14" a="1"/>
  <c r="G104" i="14" s="1"/>
  <c r="H104" i="14" a="1"/>
  <c r="H104" i="14" s="1"/>
  <c r="B105" i="14"/>
  <c r="C105" i="14"/>
  <c r="D105" i="14" a="1"/>
  <c r="D105" i="14" s="1"/>
  <c r="F105" i="14" a="1"/>
  <c r="F105" i="14" s="1"/>
  <c r="G105" i="14" a="1"/>
  <c r="G105" i="14" s="1"/>
  <c r="H105" i="14" a="1"/>
  <c r="H105" i="14" s="1"/>
  <c r="B106" i="14"/>
  <c r="C106" i="14"/>
  <c r="D106" i="14" a="1"/>
  <c r="D106" i="14" s="1"/>
  <c r="F106" i="14" a="1"/>
  <c r="F106" i="14" s="1"/>
  <c r="G106" i="14" a="1"/>
  <c r="G106" i="14" s="1"/>
  <c r="H106" i="14" a="1"/>
  <c r="H106" i="14" s="1"/>
  <c r="B107" i="14"/>
  <c r="C107" i="14"/>
  <c r="D107" i="14" a="1"/>
  <c r="D107" i="14" s="1"/>
  <c r="F107" i="14" a="1"/>
  <c r="F107" i="14" s="1"/>
  <c r="G107" i="14" a="1"/>
  <c r="G107" i="14" s="1"/>
  <c r="H107" i="14" a="1"/>
  <c r="H107" i="14" s="1"/>
  <c r="B108" i="14"/>
  <c r="C108" i="14"/>
  <c r="D108" i="14" a="1"/>
  <c r="D108" i="14" s="1"/>
  <c r="F108" i="14" a="1"/>
  <c r="F108" i="14" s="1"/>
  <c r="G108" i="14" a="1"/>
  <c r="G108" i="14" s="1"/>
  <c r="H108" i="14" a="1"/>
  <c r="H108" i="14" s="1"/>
  <c r="B109" i="14"/>
  <c r="C109" i="14"/>
  <c r="D109" i="14" a="1"/>
  <c r="D109" i="14" s="1"/>
  <c r="F109" i="14" a="1"/>
  <c r="F109" i="14" s="1"/>
  <c r="G109" i="14" a="1"/>
  <c r="G109" i="14" s="1"/>
  <c r="H109" i="14" a="1"/>
  <c r="H109" i="14" s="1"/>
  <c r="B110" i="14"/>
  <c r="C110" i="14"/>
  <c r="D110" i="14" a="1"/>
  <c r="D110" i="14" s="1"/>
  <c r="F110" i="14" a="1"/>
  <c r="F110" i="14" s="1"/>
  <c r="G110" i="14" a="1"/>
  <c r="G110" i="14" s="1"/>
  <c r="H110" i="14" a="1"/>
  <c r="H110" i="14" s="1"/>
  <c r="B111" i="14"/>
  <c r="C111" i="14"/>
  <c r="D111" i="14" a="1"/>
  <c r="D111" i="14" s="1"/>
  <c r="F111" i="14" a="1"/>
  <c r="F111" i="14" s="1"/>
  <c r="G111" i="14" a="1"/>
  <c r="G111" i="14" s="1"/>
  <c r="H111" i="14" a="1"/>
  <c r="H111" i="14" s="1"/>
  <c r="B112" i="14"/>
  <c r="C112" i="14"/>
  <c r="D112" i="14" a="1"/>
  <c r="D112" i="14" s="1"/>
  <c r="F112" i="14" a="1"/>
  <c r="F112" i="14" s="1"/>
  <c r="E112" i="14" s="1"/>
  <c r="G112" i="14" a="1"/>
  <c r="G112" i="14" s="1"/>
  <c r="H112" i="14" a="1"/>
  <c r="H112" i="14" s="1"/>
  <c r="B113" i="14"/>
  <c r="C113" i="14"/>
  <c r="D113" i="14" a="1"/>
  <c r="D113" i="14" s="1"/>
  <c r="F113" i="14" a="1"/>
  <c r="F113" i="14" s="1"/>
  <c r="G113" i="14" a="1"/>
  <c r="G113" i="14" s="1"/>
  <c r="H113" i="14" a="1"/>
  <c r="H113" i="14" s="1"/>
  <c r="B114" i="14"/>
  <c r="C114" i="14"/>
  <c r="D114" i="14" a="1"/>
  <c r="D114" i="14" s="1"/>
  <c r="F114" i="14" a="1"/>
  <c r="F114" i="14" s="1"/>
  <c r="G114" i="14" a="1"/>
  <c r="G114" i="14" s="1"/>
  <c r="H114" i="14" a="1"/>
  <c r="H114" i="14" s="1"/>
  <c r="B115" i="14"/>
  <c r="C115" i="14"/>
  <c r="D115" i="14" a="1"/>
  <c r="D115" i="14" s="1"/>
  <c r="F115" i="14" a="1"/>
  <c r="F115" i="14" s="1"/>
  <c r="G115" i="14" a="1"/>
  <c r="G115" i="14" s="1"/>
  <c r="H115" i="14" a="1"/>
  <c r="H115" i="14" s="1"/>
  <c r="B116" i="14"/>
  <c r="C116" i="14"/>
  <c r="D116" i="14" a="1"/>
  <c r="D116" i="14" s="1"/>
  <c r="F116" i="14" a="1"/>
  <c r="F116" i="14" s="1"/>
  <c r="G116" i="14" a="1"/>
  <c r="G116" i="14" s="1"/>
  <c r="H116" i="14" a="1"/>
  <c r="H116" i="14" s="1"/>
  <c r="B117" i="14"/>
  <c r="A117" i="14" s="1"/>
  <c r="C117" i="14"/>
  <c r="D117" i="14" a="1"/>
  <c r="D117" i="14" s="1"/>
  <c r="F117" i="14" a="1"/>
  <c r="F117" i="14" s="1"/>
  <c r="G117" i="14" a="1"/>
  <c r="G117" i="14" s="1"/>
  <c r="H117" i="14" a="1"/>
  <c r="H117" i="14" s="1"/>
  <c r="B118" i="14"/>
  <c r="C118" i="14"/>
  <c r="D118" i="14" a="1"/>
  <c r="D118" i="14" s="1"/>
  <c r="F118" i="14" a="1"/>
  <c r="F118" i="14" s="1"/>
  <c r="G118" i="14" a="1"/>
  <c r="G118" i="14"/>
  <c r="H118" i="14" a="1"/>
  <c r="H118" i="14" s="1"/>
  <c r="B119" i="14"/>
  <c r="C119" i="14"/>
  <c r="D119" i="14" a="1"/>
  <c r="D119" i="14" s="1"/>
  <c r="F119" i="14" a="1"/>
  <c r="F119" i="14" s="1"/>
  <c r="G119" i="14" a="1"/>
  <c r="G119" i="14" s="1"/>
  <c r="H119" i="14" a="1"/>
  <c r="H119" i="14" s="1"/>
  <c r="B120" i="14"/>
  <c r="A120" i="14" s="1"/>
  <c r="C120" i="14"/>
  <c r="D120" i="14" a="1"/>
  <c r="D120" i="14" s="1"/>
  <c r="F120" i="14" a="1"/>
  <c r="F120" i="14" s="1"/>
  <c r="G120" i="14" a="1"/>
  <c r="G120" i="14" s="1"/>
  <c r="H120" i="14" a="1"/>
  <c r="H120" i="14" s="1"/>
  <c r="B121" i="14"/>
  <c r="A121" i="14" s="1"/>
  <c r="C121" i="14"/>
  <c r="D121" i="14" a="1"/>
  <c r="D121" i="14" s="1"/>
  <c r="F121" i="14" a="1"/>
  <c r="F121" i="14" s="1"/>
  <c r="G121" i="14" a="1"/>
  <c r="G121" i="14" s="1"/>
  <c r="H121" i="14" a="1"/>
  <c r="H121" i="14" s="1"/>
  <c r="B122" i="14"/>
  <c r="C122" i="14"/>
  <c r="D122" i="14" a="1"/>
  <c r="D122" i="14" s="1"/>
  <c r="F122" i="14" a="1"/>
  <c r="F122" i="14" s="1"/>
  <c r="G122" i="14" a="1"/>
  <c r="G122" i="14" s="1"/>
  <c r="H122" i="14" a="1"/>
  <c r="H122" i="14" s="1"/>
  <c r="B123" i="14"/>
  <c r="A123" i="14" s="1"/>
  <c r="C123" i="14"/>
  <c r="D123" i="14" a="1"/>
  <c r="D123" i="14" s="1"/>
  <c r="F123" i="14" a="1"/>
  <c r="F123" i="14" s="1"/>
  <c r="G123" i="14" a="1"/>
  <c r="G123" i="14" s="1"/>
  <c r="H123" i="14" a="1"/>
  <c r="H123" i="14" s="1"/>
  <c r="B124" i="14"/>
  <c r="C124" i="14"/>
  <c r="D124" i="14" a="1"/>
  <c r="D124" i="14" s="1"/>
  <c r="F124" i="14" a="1"/>
  <c r="F124" i="14" s="1"/>
  <c r="G124" i="14" a="1"/>
  <c r="G124" i="14" s="1"/>
  <c r="H124" i="14" a="1"/>
  <c r="H124" i="14" s="1"/>
  <c r="B125" i="14"/>
  <c r="C125" i="14"/>
  <c r="D125" i="14" a="1"/>
  <c r="D125" i="14" s="1"/>
  <c r="F125" i="14" a="1"/>
  <c r="F125" i="14" s="1"/>
  <c r="G125" i="14" a="1"/>
  <c r="G125" i="14" s="1"/>
  <c r="H125" i="14" a="1"/>
  <c r="H125" i="14" s="1"/>
  <c r="B126" i="14"/>
  <c r="C126" i="14"/>
  <c r="D126" i="14" a="1"/>
  <c r="D126" i="14" s="1"/>
  <c r="F126" i="14" a="1"/>
  <c r="F126" i="14" s="1"/>
  <c r="G126" i="14" a="1"/>
  <c r="G126" i="14" s="1"/>
  <c r="H126" i="14" a="1"/>
  <c r="H126" i="14" s="1"/>
  <c r="B127" i="14"/>
  <c r="C127" i="14"/>
  <c r="D127" i="14" a="1"/>
  <c r="D127" i="14" s="1"/>
  <c r="F127" i="14" a="1"/>
  <c r="F127" i="14" s="1"/>
  <c r="G127" i="14" a="1"/>
  <c r="G127" i="14"/>
  <c r="H127" i="14" a="1"/>
  <c r="H127" i="14" s="1"/>
  <c r="B128" i="14"/>
  <c r="A128" i="14" s="1"/>
  <c r="C128" i="14"/>
  <c r="D128" i="14" a="1"/>
  <c r="D128" i="14" s="1"/>
  <c r="F128" i="14" a="1"/>
  <c r="F128" i="14" s="1"/>
  <c r="G128" i="14" a="1"/>
  <c r="G128" i="14" s="1"/>
  <c r="H128" i="14" a="1"/>
  <c r="H128" i="14" s="1"/>
  <c r="B129" i="14"/>
  <c r="A129" i="14" s="1"/>
  <c r="C129" i="14"/>
  <c r="D129" i="14" a="1"/>
  <c r="D129" i="14" s="1"/>
  <c r="F129" i="14" a="1"/>
  <c r="F129" i="14" s="1"/>
  <c r="G129" i="14" a="1"/>
  <c r="G129" i="14" s="1"/>
  <c r="H129" i="14" a="1"/>
  <c r="H129" i="14" s="1"/>
  <c r="B130" i="14"/>
  <c r="C130" i="14"/>
  <c r="D130" i="14" a="1"/>
  <c r="D130" i="14" s="1"/>
  <c r="F130" i="14" a="1"/>
  <c r="F130" i="14" s="1"/>
  <c r="G130" i="14" a="1"/>
  <c r="G130" i="14" s="1"/>
  <c r="H130" i="14" a="1"/>
  <c r="H130" i="14" s="1"/>
  <c r="B131" i="14"/>
  <c r="C131" i="14"/>
  <c r="D131" i="14" a="1"/>
  <c r="D131" i="14" s="1"/>
  <c r="F131" i="14" a="1"/>
  <c r="F131" i="14" s="1"/>
  <c r="G131" i="14" a="1"/>
  <c r="G131" i="14" s="1"/>
  <c r="H131" i="14" a="1"/>
  <c r="H131" i="14" s="1"/>
  <c r="B132" i="14"/>
  <c r="C132" i="14"/>
  <c r="D132" i="14" a="1"/>
  <c r="D132" i="14" s="1"/>
  <c r="F132" i="14" a="1"/>
  <c r="F132" i="14"/>
  <c r="G132" i="14" a="1"/>
  <c r="G132" i="14" s="1"/>
  <c r="H132" i="14" a="1"/>
  <c r="H132" i="14" s="1"/>
  <c r="B133" i="14"/>
  <c r="A133" i="14" s="1"/>
  <c r="C133" i="14"/>
  <c r="D133" i="14" a="1"/>
  <c r="D133" i="14" s="1"/>
  <c r="F133" i="14" a="1"/>
  <c r="F133" i="14" s="1"/>
  <c r="G133" i="14" a="1"/>
  <c r="G133" i="14" s="1"/>
  <c r="E133" i="14" s="1"/>
  <c r="H133" i="14" a="1"/>
  <c r="H133" i="14" s="1"/>
  <c r="B134" i="14"/>
  <c r="C134" i="14"/>
  <c r="D134" i="14" a="1"/>
  <c r="D134" i="14" s="1"/>
  <c r="F134" i="14" a="1"/>
  <c r="F134" i="14" s="1"/>
  <c r="G134" i="14" a="1"/>
  <c r="G134" i="14" s="1"/>
  <c r="H134" i="14" a="1"/>
  <c r="H134" i="14" s="1"/>
  <c r="B135" i="14"/>
  <c r="C135" i="14"/>
  <c r="D135" i="14" a="1"/>
  <c r="D135" i="14" s="1"/>
  <c r="F135" i="14" a="1"/>
  <c r="F135" i="14" s="1"/>
  <c r="G135" i="14" a="1"/>
  <c r="G135" i="14" s="1"/>
  <c r="H135" i="14" a="1"/>
  <c r="H135" i="14" s="1"/>
  <c r="B136" i="14"/>
  <c r="A136" i="14" s="1"/>
  <c r="C136" i="14"/>
  <c r="D136" i="14" a="1"/>
  <c r="D136" i="14" s="1"/>
  <c r="F136" i="14" a="1"/>
  <c r="F136" i="14" s="1"/>
  <c r="G136" i="14" a="1"/>
  <c r="G136" i="14" s="1"/>
  <c r="H136" i="14" a="1"/>
  <c r="H136" i="14" s="1"/>
  <c r="B137" i="14"/>
  <c r="C137" i="14"/>
  <c r="D137" i="14" a="1"/>
  <c r="D137" i="14" s="1"/>
  <c r="F137" i="14" a="1"/>
  <c r="F137" i="14" s="1"/>
  <c r="G137" i="14" a="1"/>
  <c r="G137" i="14" s="1"/>
  <c r="H137" i="14" a="1"/>
  <c r="H137" i="14" s="1"/>
  <c r="B138" i="14"/>
  <c r="A138" i="14" s="1"/>
  <c r="C138" i="14"/>
  <c r="D138" i="14" a="1"/>
  <c r="D138" i="14" s="1"/>
  <c r="F138" i="14" a="1"/>
  <c r="F138" i="14" s="1"/>
  <c r="G138" i="14" a="1"/>
  <c r="G138" i="14" s="1"/>
  <c r="H138" i="14" a="1"/>
  <c r="H138" i="14" s="1"/>
  <c r="B139" i="14"/>
  <c r="C139" i="14"/>
  <c r="D139" i="14" a="1"/>
  <c r="D139" i="14" s="1"/>
  <c r="F139" i="14" a="1"/>
  <c r="F139" i="14" s="1"/>
  <c r="G139" i="14" a="1"/>
  <c r="G139" i="14" s="1"/>
  <c r="H139" i="14" a="1"/>
  <c r="H139" i="14" s="1"/>
  <c r="B140" i="14"/>
  <c r="C140" i="14"/>
  <c r="D140" i="14" a="1"/>
  <c r="D140" i="14" s="1"/>
  <c r="F140" i="14" a="1"/>
  <c r="F140" i="14" s="1"/>
  <c r="G140" i="14" a="1"/>
  <c r="G140" i="14" s="1"/>
  <c r="H140" i="14" a="1"/>
  <c r="H140" i="14" s="1"/>
  <c r="B141" i="14"/>
  <c r="C141" i="14"/>
  <c r="D141" i="14" a="1"/>
  <c r="D141" i="14" s="1"/>
  <c r="F141" i="14" a="1"/>
  <c r="F141" i="14" s="1"/>
  <c r="G141" i="14" a="1"/>
  <c r="G141" i="14" s="1"/>
  <c r="H141" i="14" a="1"/>
  <c r="H141" i="14" s="1"/>
  <c r="B142" i="14"/>
  <c r="C142" i="14"/>
  <c r="D142" i="14" a="1"/>
  <c r="D142" i="14" s="1"/>
  <c r="F142" i="14" a="1"/>
  <c r="F142" i="14" s="1"/>
  <c r="G142" i="14" a="1"/>
  <c r="G142" i="14" s="1"/>
  <c r="H142" i="14" a="1"/>
  <c r="H142" i="14" s="1"/>
  <c r="B143" i="14"/>
  <c r="C143" i="14"/>
  <c r="D143" i="14" a="1"/>
  <c r="D143" i="14" s="1"/>
  <c r="F143" i="14" a="1"/>
  <c r="F143" i="14"/>
  <c r="G143" i="14" a="1"/>
  <c r="G143" i="14" s="1"/>
  <c r="H143" i="14" a="1"/>
  <c r="H143" i="14"/>
  <c r="B144" i="14"/>
  <c r="A144" i="14" s="1"/>
  <c r="C144" i="14"/>
  <c r="D144" i="14" a="1"/>
  <c r="D144" i="14" s="1"/>
  <c r="F144" i="14" a="1"/>
  <c r="F144" i="14" s="1"/>
  <c r="G144" i="14" a="1"/>
  <c r="G144" i="14" s="1"/>
  <c r="H144" i="14" a="1"/>
  <c r="H144" i="14" s="1"/>
  <c r="B145" i="14"/>
  <c r="A145" i="14" s="1"/>
  <c r="C145" i="14"/>
  <c r="D145" i="14" a="1"/>
  <c r="D145" i="14" s="1"/>
  <c r="F145" i="14" a="1"/>
  <c r="F145" i="14" s="1"/>
  <c r="G145" i="14" a="1"/>
  <c r="G145" i="14" s="1"/>
  <c r="H145" i="14" a="1"/>
  <c r="H145" i="14" s="1"/>
  <c r="B146" i="14"/>
  <c r="C146" i="14"/>
  <c r="D146" i="14" a="1"/>
  <c r="D146" i="14" s="1"/>
  <c r="F146" i="14" a="1"/>
  <c r="F146" i="14" s="1"/>
  <c r="G146" i="14" a="1"/>
  <c r="G146" i="14" s="1"/>
  <c r="H146" i="14" a="1"/>
  <c r="H146" i="14" s="1"/>
  <c r="B147" i="14"/>
  <c r="C147" i="14"/>
  <c r="D147" i="14" a="1"/>
  <c r="D147" i="14" s="1"/>
  <c r="F147" i="14" a="1"/>
  <c r="F147" i="14" s="1"/>
  <c r="G147" i="14" a="1"/>
  <c r="G147" i="14" s="1"/>
  <c r="H147" i="14" a="1"/>
  <c r="H147" i="14" s="1"/>
  <c r="B148" i="14"/>
  <c r="A148" i="14" s="1"/>
  <c r="C148" i="14"/>
  <c r="D148" i="14" a="1"/>
  <c r="D148" i="14" s="1"/>
  <c r="F148" i="14" a="1"/>
  <c r="F148" i="14" s="1"/>
  <c r="G148" i="14" a="1"/>
  <c r="G148" i="14" s="1"/>
  <c r="H148" i="14" a="1"/>
  <c r="H148" i="14" s="1"/>
  <c r="B149" i="14"/>
  <c r="C149" i="14"/>
  <c r="D149" i="14" a="1"/>
  <c r="D149" i="14" s="1"/>
  <c r="F149" i="14" a="1"/>
  <c r="F149" i="14" s="1"/>
  <c r="G149" i="14" a="1"/>
  <c r="G149" i="14" s="1"/>
  <c r="H149" i="14" a="1"/>
  <c r="H149" i="14" s="1"/>
  <c r="B150" i="14"/>
  <c r="C150" i="14"/>
  <c r="D150" i="14" a="1"/>
  <c r="D150" i="14" s="1"/>
  <c r="F150" i="14" a="1"/>
  <c r="F150" i="14" s="1"/>
  <c r="G150" i="14" a="1"/>
  <c r="G150" i="14" s="1"/>
  <c r="H150" i="14" a="1"/>
  <c r="H150" i="14" s="1"/>
  <c r="B151" i="14"/>
  <c r="C151" i="14"/>
  <c r="D151" i="14" a="1"/>
  <c r="D151" i="14" s="1"/>
  <c r="F151" i="14" a="1"/>
  <c r="F151" i="14" s="1"/>
  <c r="G151" i="14" a="1"/>
  <c r="G151" i="14" s="1"/>
  <c r="H151" i="14" a="1"/>
  <c r="H151" i="14" s="1"/>
  <c r="B152" i="14"/>
  <c r="C152" i="14"/>
  <c r="D152" i="14" a="1"/>
  <c r="D152" i="14"/>
  <c r="F152" i="14" a="1"/>
  <c r="F152" i="14" s="1"/>
  <c r="G152" i="14" a="1"/>
  <c r="G152" i="14" s="1"/>
  <c r="H152" i="14" a="1"/>
  <c r="H152" i="14" s="1"/>
  <c r="B153" i="14"/>
  <c r="C153" i="14"/>
  <c r="D153" i="14" a="1"/>
  <c r="D153" i="14" s="1"/>
  <c r="F153" i="14" a="1"/>
  <c r="F153" i="14" s="1"/>
  <c r="G153" i="14" a="1"/>
  <c r="G153" i="14" s="1"/>
  <c r="H153" i="14" a="1"/>
  <c r="H153" i="14" s="1"/>
  <c r="B154" i="14"/>
  <c r="C154" i="14"/>
  <c r="D154" i="14" a="1"/>
  <c r="D154" i="14" s="1"/>
  <c r="F154" i="14" a="1"/>
  <c r="F154" i="14" s="1"/>
  <c r="G154" i="14" a="1"/>
  <c r="G154" i="14"/>
  <c r="H154" i="14" a="1"/>
  <c r="H154" i="14" s="1"/>
  <c r="B155" i="14"/>
  <c r="C155" i="14"/>
  <c r="D155" i="14" a="1"/>
  <c r="D155" i="14" s="1"/>
  <c r="F155" i="14" a="1"/>
  <c r="F155" i="14"/>
  <c r="G155" i="14" a="1"/>
  <c r="G155" i="14"/>
  <c r="H155" i="14" a="1"/>
  <c r="H155" i="14" s="1"/>
  <c r="B156" i="14"/>
  <c r="A156" i="14" s="1"/>
  <c r="C156" i="14"/>
  <c r="D156" i="14" a="1"/>
  <c r="D156" i="14"/>
  <c r="F156" i="14" a="1"/>
  <c r="F156" i="14" s="1"/>
  <c r="G156" i="14" a="1"/>
  <c r="G156" i="14" s="1"/>
  <c r="H156" i="14" a="1"/>
  <c r="H156" i="14" s="1"/>
  <c r="B157" i="14"/>
  <c r="A157" i="14" s="1"/>
  <c r="C157" i="14"/>
  <c r="D157" i="14" a="1"/>
  <c r="D157" i="14" s="1"/>
  <c r="F157" i="14" a="1"/>
  <c r="F157" i="14" s="1"/>
  <c r="G157" i="14" a="1"/>
  <c r="G157" i="14"/>
  <c r="H157" i="14" a="1"/>
  <c r="H157" i="14" s="1"/>
  <c r="B158" i="14"/>
  <c r="C158" i="14"/>
  <c r="D158" i="14" a="1"/>
  <c r="D158" i="14" s="1"/>
  <c r="F158" i="14" a="1"/>
  <c r="F158" i="14" s="1"/>
  <c r="G158" i="14" a="1"/>
  <c r="G158" i="14" s="1"/>
  <c r="H158" i="14" a="1"/>
  <c r="H158" i="14" s="1"/>
  <c r="B159" i="14"/>
  <c r="C159" i="14"/>
  <c r="D159" i="14" a="1"/>
  <c r="D159" i="14" s="1"/>
  <c r="F159" i="14" a="1"/>
  <c r="F159" i="14" s="1"/>
  <c r="G159" i="14" a="1"/>
  <c r="G159" i="14" s="1"/>
  <c r="H159" i="14" a="1"/>
  <c r="H159" i="14" s="1"/>
  <c r="B160" i="14"/>
  <c r="C160" i="14"/>
  <c r="D160" i="14" a="1"/>
  <c r="D160" i="14" s="1"/>
  <c r="F160" i="14" a="1"/>
  <c r="F160" i="14" s="1"/>
  <c r="G160" i="14" a="1"/>
  <c r="G160" i="14" s="1"/>
  <c r="H160" i="14" a="1"/>
  <c r="H160" i="14" s="1"/>
  <c r="B161" i="14"/>
  <c r="A161" i="14" s="1"/>
  <c r="C161" i="14"/>
  <c r="D161" i="14" a="1"/>
  <c r="D161" i="14"/>
  <c r="F161" i="14" a="1"/>
  <c r="F161" i="14" s="1"/>
  <c r="G161" i="14" a="1"/>
  <c r="G161" i="14" s="1"/>
  <c r="H161" i="14" a="1"/>
  <c r="H161" i="14" s="1"/>
  <c r="B162" i="14"/>
  <c r="C162" i="14"/>
  <c r="D162" i="14" a="1"/>
  <c r="D162" i="14" s="1"/>
  <c r="F162" i="14" a="1"/>
  <c r="F162" i="14" s="1"/>
  <c r="G162" i="14" a="1"/>
  <c r="G162" i="14" s="1"/>
  <c r="H162" i="14" a="1"/>
  <c r="H162" i="14" s="1"/>
  <c r="B163" i="14"/>
  <c r="C163" i="14"/>
  <c r="D163" i="14" a="1"/>
  <c r="D163" i="14" s="1"/>
  <c r="F163" i="14" a="1"/>
  <c r="F163" i="14" s="1"/>
  <c r="G163" i="14" a="1"/>
  <c r="G163" i="14" s="1"/>
  <c r="H163" i="14" a="1"/>
  <c r="H163" i="14" s="1"/>
  <c r="B164" i="14"/>
  <c r="C164" i="14"/>
  <c r="D164" i="14" a="1"/>
  <c r="D164" i="14" s="1"/>
  <c r="F164" i="14" a="1"/>
  <c r="F164" i="14" s="1"/>
  <c r="G164" i="14" a="1"/>
  <c r="G164" i="14" s="1"/>
  <c r="H164" i="14" a="1"/>
  <c r="H164" i="14" s="1"/>
  <c r="B165" i="14"/>
  <c r="C165" i="14"/>
  <c r="D165" i="14" a="1"/>
  <c r="D165" i="14" s="1"/>
  <c r="F165" i="14" a="1"/>
  <c r="F165" i="14" s="1"/>
  <c r="G165" i="14" a="1"/>
  <c r="G165" i="14" s="1"/>
  <c r="H165" i="14" a="1"/>
  <c r="H165" i="14" s="1"/>
  <c r="B166" i="14"/>
  <c r="C166" i="14"/>
  <c r="D166" i="14" a="1"/>
  <c r="D166" i="14" s="1"/>
  <c r="F166" i="14" a="1"/>
  <c r="F166" i="14" s="1"/>
  <c r="G166" i="14" a="1"/>
  <c r="G166" i="14" s="1"/>
  <c r="H166" i="14" a="1"/>
  <c r="H166" i="14" s="1"/>
  <c r="B167" i="14"/>
  <c r="C167" i="14"/>
  <c r="D167" i="14" a="1"/>
  <c r="D167" i="14" s="1"/>
  <c r="F167" i="14" a="1"/>
  <c r="F167" i="14" s="1"/>
  <c r="G167" i="14" a="1"/>
  <c r="G167" i="14" s="1"/>
  <c r="H167" i="14" a="1"/>
  <c r="H167" i="14" s="1"/>
  <c r="B168" i="14"/>
  <c r="C168" i="14"/>
  <c r="D168" i="14" a="1"/>
  <c r="D168" i="14" s="1"/>
  <c r="F168" i="14" a="1"/>
  <c r="F168" i="14" s="1"/>
  <c r="G168" i="14" a="1"/>
  <c r="G168" i="14" s="1"/>
  <c r="H168" i="14" a="1"/>
  <c r="H168" i="14" s="1"/>
  <c r="B169" i="14"/>
  <c r="C169" i="14"/>
  <c r="D169" i="14" a="1"/>
  <c r="D169" i="14" s="1"/>
  <c r="F169" i="14" a="1"/>
  <c r="F169" i="14" s="1"/>
  <c r="G169" i="14" a="1"/>
  <c r="G169" i="14" s="1"/>
  <c r="H169" i="14" a="1"/>
  <c r="H169" i="14" s="1"/>
  <c r="B170" i="14"/>
  <c r="C170" i="14"/>
  <c r="D170" i="14" a="1"/>
  <c r="D170" i="14" s="1"/>
  <c r="F170" i="14" a="1"/>
  <c r="F170" i="14" s="1"/>
  <c r="G170" i="14" a="1"/>
  <c r="G170" i="14" s="1"/>
  <c r="H170" i="14" a="1"/>
  <c r="H170" i="14" s="1"/>
  <c r="B171" i="14"/>
  <c r="C171" i="14"/>
  <c r="D171" i="14" a="1"/>
  <c r="D171" i="14" s="1"/>
  <c r="F171" i="14" a="1"/>
  <c r="F171" i="14" s="1"/>
  <c r="G171" i="14" a="1"/>
  <c r="G171" i="14" s="1"/>
  <c r="H171" i="14" a="1"/>
  <c r="H171" i="14" s="1"/>
  <c r="B172" i="14"/>
  <c r="C172" i="14"/>
  <c r="D172" i="14" a="1"/>
  <c r="D172" i="14" s="1"/>
  <c r="F172" i="14" a="1"/>
  <c r="F172" i="14" s="1"/>
  <c r="G172" i="14" a="1"/>
  <c r="G172" i="14" s="1"/>
  <c r="H172" i="14" a="1"/>
  <c r="H172" i="14" s="1"/>
  <c r="B173" i="14"/>
  <c r="C173" i="14"/>
  <c r="D173" i="14" a="1"/>
  <c r="D173" i="14" s="1"/>
  <c r="F173" i="14" a="1"/>
  <c r="F173" i="14" s="1"/>
  <c r="G173" i="14" a="1"/>
  <c r="G173" i="14"/>
  <c r="H173" i="14" a="1"/>
  <c r="H173" i="14" s="1"/>
  <c r="B174" i="14"/>
  <c r="C174" i="14"/>
  <c r="D174" i="14" a="1"/>
  <c r="D174" i="14" s="1"/>
  <c r="F174" i="14" a="1"/>
  <c r="F174" i="14" s="1"/>
  <c r="G174" i="14" a="1"/>
  <c r="G174" i="14" s="1"/>
  <c r="H174" i="14" a="1"/>
  <c r="H174" i="14" s="1"/>
  <c r="B175" i="14"/>
  <c r="C175" i="14"/>
  <c r="D175" i="14" a="1"/>
  <c r="D175" i="14" s="1"/>
  <c r="F175" i="14" a="1"/>
  <c r="F175" i="14" s="1"/>
  <c r="G175" i="14" a="1"/>
  <c r="G175" i="14" s="1"/>
  <c r="H175" i="14" a="1"/>
  <c r="H175" i="14" s="1"/>
  <c r="B176" i="14"/>
  <c r="C176" i="14"/>
  <c r="D176" i="14" a="1"/>
  <c r="D176" i="14"/>
  <c r="F176" i="14" a="1"/>
  <c r="F176" i="14" s="1"/>
  <c r="G176" i="14" a="1"/>
  <c r="G176" i="14" s="1"/>
  <c r="H176" i="14" a="1"/>
  <c r="H176" i="14" s="1"/>
  <c r="B177" i="14"/>
  <c r="C177" i="14"/>
  <c r="D177" i="14" a="1"/>
  <c r="D177" i="14" s="1"/>
  <c r="F177" i="14" a="1"/>
  <c r="F177" i="14" s="1"/>
  <c r="G177" i="14" a="1"/>
  <c r="G177" i="14" s="1"/>
  <c r="H177" i="14" a="1"/>
  <c r="H177" i="14" s="1"/>
  <c r="B178" i="14"/>
  <c r="C178" i="14"/>
  <c r="D178" i="14" a="1"/>
  <c r="D178" i="14" s="1"/>
  <c r="F178" i="14" a="1"/>
  <c r="F178" i="14" s="1"/>
  <c r="G178" i="14" a="1"/>
  <c r="G178" i="14" s="1"/>
  <c r="H178" i="14" a="1"/>
  <c r="H178" i="14" s="1"/>
  <c r="B179" i="14"/>
  <c r="C179" i="14"/>
  <c r="D179" i="14" a="1"/>
  <c r="D179" i="14" s="1"/>
  <c r="F179" i="14" a="1"/>
  <c r="F179" i="14" s="1"/>
  <c r="G179" i="14" a="1"/>
  <c r="G179" i="14" s="1"/>
  <c r="H179" i="14" a="1"/>
  <c r="H179" i="14" s="1"/>
  <c r="B180" i="14"/>
  <c r="C180" i="14"/>
  <c r="D180" i="14" a="1"/>
  <c r="D180" i="14" s="1"/>
  <c r="F180" i="14" a="1"/>
  <c r="F180" i="14" s="1"/>
  <c r="G180" i="14" a="1"/>
  <c r="G180" i="14" s="1"/>
  <c r="H180" i="14" a="1"/>
  <c r="H180" i="14"/>
  <c r="B181" i="14"/>
  <c r="C181" i="14"/>
  <c r="D181" i="14" a="1"/>
  <c r="D181" i="14" s="1"/>
  <c r="F181" i="14" a="1"/>
  <c r="F181" i="14" s="1"/>
  <c r="G181" i="14" a="1"/>
  <c r="G181" i="14"/>
  <c r="H181" i="14" a="1"/>
  <c r="H181" i="14" s="1"/>
  <c r="B182" i="14"/>
  <c r="C182" i="14"/>
  <c r="D182" i="14" a="1"/>
  <c r="D182" i="14" s="1"/>
  <c r="F182" i="14" a="1"/>
  <c r="F182" i="14" s="1"/>
  <c r="G182" i="14" a="1"/>
  <c r="G182" i="14" s="1"/>
  <c r="H182" i="14" a="1"/>
  <c r="H182" i="14" s="1"/>
  <c r="B183" i="14"/>
  <c r="C183" i="14"/>
  <c r="D183" i="14" a="1"/>
  <c r="D183" i="14" s="1"/>
  <c r="F183" i="14" a="1"/>
  <c r="F183" i="14" s="1"/>
  <c r="G183" i="14" a="1"/>
  <c r="G183" i="14" s="1"/>
  <c r="H183" i="14" a="1"/>
  <c r="H183" i="14" s="1"/>
  <c r="B184" i="14"/>
  <c r="C184" i="14"/>
  <c r="D184" i="14" a="1"/>
  <c r="D184" i="14" s="1"/>
  <c r="F184" i="14" a="1"/>
  <c r="F184" i="14" s="1"/>
  <c r="G184" i="14" a="1"/>
  <c r="G184" i="14" s="1"/>
  <c r="H184" i="14" a="1"/>
  <c r="H184" i="14" s="1"/>
  <c r="B185" i="14"/>
  <c r="C185" i="14"/>
  <c r="D185" i="14" a="1"/>
  <c r="D185" i="14" s="1"/>
  <c r="F185" i="14" a="1"/>
  <c r="F185" i="14" s="1"/>
  <c r="G185" i="14" a="1"/>
  <c r="G185" i="14" s="1"/>
  <c r="H185" i="14" a="1"/>
  <c r="H185" i="14" s="1"/>
  <c r="B186" i="14"/>
  <c r="C186" i="14"/>
  <c r="D186" i="14" a="1"/>
  <c r="D186" i="14" s="1"/>
  <c r="F186" i="14" a="1"/>
  <c r="F186" i="14" s="1"/>
  <c r="G186" i="14" a="1"/>
  <c r="G186" i="14" s="1"/>
  <c r="H186" i="14" a="1"/>
  <c r="H186" i="14" s="1"/>
  <c r="B187" i="14"/>
  <c r="C187" i="14"/>
  <c r="D187" i="14" a="1"/>
  <c r="D187" i="14" s="1"/>
  <c r="F187" i="14" a="1"/>
  <c r="F187" i="14" s="1"/>
  <c r="G187" i="14" a="1"/>
  <c r="G187" i="14" s="1"/>
  <c r="H187" i="14" a="1"/>
  <c r="H187" i="14" s="1"/>
  <c r="B188" i="14"/>
  <c r="C188" i="14"/>
  <c r="D188" i="14" a="1"/>
  <c r="D188" i="14" s="1"/>
  <c r="F188" i="14" a="1"/>
  <c r="F188" i="14"/>
  <c r="G188" i="14" a="1"/>
  <c r="G188" i="14" s="1"/>
  <c r="H188" i="14" a="1"/>
  <c r="H188" i="14" s="1"/>
  <c r="B189" i="14"/>
  <c r="C189" i="14"/>
  <c r="D189" i="14" a="1"/>
  <c r="D189" i="14" s="1"/>
  <c r="F189" i="14" a="1"/>
  <c r="F189" i="14" s="1"/>
  <c r="G189" i="14" a="1"/>
  <c r="G189" i="14" s="1"/>
  <c r="H189" i="14" a="1"/>
  <c r="H189" i="14" s="1"/>
  <c r="B190" i="14"/>
  <c r="C190" i="14"/>
  <c r="D190" i="14" a="1"/>
  <c r="D190" i="14"/>
  <c r="F190" i="14" a="1"/>
  <c r="F190" i="14" s="1"/>
  <c r="G190" i="14" a="1"/>
  <c r="G190" i="14" s="1"/>
  <c r="H190" i="14" a="1"/>
  <c r="H190" i="14" s="1"/>
  <c r="B191" i="14"/>
  <c r="C191" i="14"/>
  <c r="D191" i="14" a="1"/>
  <c r="D191" i="14" s="1"/>
  <c r="F191" i="14" a="1"/>
  <c r="F191" i="14" s="1"/>
  <c r="G191" i="14" a="1"/>
  <c r="G191" i="14" s="1"/>
  <c r="H191" i="14" a="1"/>
  <c r="H191" i="14" s="1"/>
  <c r="B192" i="14"/>
  <c r="A192" i="14" s="1"/>
  <c r="C192" i="14"/>
  <c r="D192" i="14" a="1"/>
  <c r="D192" i="14" s="1"/>
  <c r="F192" i="14" a="1"/>
  <c r="F192" i="14"/>
  <c r="E192" i="14" s="1"/>
  <c r="G192" i="14" a="1"/>
  <c r="G192" i="14" s="1"/>
  <c r="H192" i="14" a="1"/>
  <c r="H192" i="14" s="1"/>
  <c r="B193" i="14"/>
  <c r="A193" i="14" s="1"/>
  <c r="C193" i="14"/>
  <c r="D193" i="14" a="1"/>
  <c r="D193" i="14" s="1"/>
  <c r="F193" i="14" a="1"/>
  <c r="F193" i="14" s="1"/>
  <c r="G193" i="14" a="1"/>
  <c r="G193" i="14"/>
  <c r="H193" i="14" a="1"/>
  <c r="H193" i="14"/>
  <c r="B194" i="14"/>
  <c r="C194" i="14"/>
  <c r="D194" i="14" a="1"/>
  <c r="D194" i="14" s="1"/>
  <c r="F194" i="14" a="1"/>
  <c r="F194" i="14" s="1"/>
  <c r="G194" i="14" a="1"/>
  <c r="G194" i="14"/>
  <c r="H194" i="14" a="1"/>
  <c r="H194" i="14" s="1"/>
  <c r="B195" i="14"/>
  <c r="C195" i="14"/>
  <c r="D195" i="14" a="1"/>
  <c r="D195" i="14" s="1"/>
  <c r="F195" i="14" a="1"/>
  <c r="F195" i="14" s="1"/>
  <c r="G195" i="14" a="1"/>
  <c r="G195" i="14" s="1"/>
  <c r="H195" i="14" a="1"/>
  <c r="H195" i="14" s="1"/>
  <c r="B196" i="14"/>
  <c r="C196" i="14"/>
  <c r="D196" i="14" a="1"/>
  <c r="D196" i="14" s="1"/>
  <c r="F196" i="14" a="1"/>
  <c r="F196" i="14" s="1"/>
  <c r="G196" i="14" a="1"/>
  <c r="G196" i="14" s="1"/>
  <c r="H196" i="14" a="1"/>
  <c r="H196" i="14"/>
  <c r="B197" i="14"/>
  <c r="C197" i="14"/>
  <c r="D197" i="14" a="1"/>
  <c r="D197" i="14" s="1"/>
  <c r="F197" i="14" a="1"/>
  <c r="F197" i="14" s="1"/>
  <c r="G197" i="14" a="1"/>
  <c r="G197" i="14" s="1"/>
  <c r="H197" i="14" a="1"/>
  <c r="H197" i="14" s="1"/>
  <c r="B198" i="14"/>
  <c r="C198" i="14"/>
  <c r="D198" i="14" a="1"/>
  <c r="D198" i="14"/>
  <c r="F198" i="14" a="1"/>
  <c r="F198" i="14" s="1"/>
  <c r="G198" i="14" a="1"/>
  <c r="G198" i="14" s="1"/>
  <c r="H198" i="14" a="1"/>
  <c r="H198" i="14" s="1"/>
  <c r="B199" i="14"/>
  <c r="C199" i="14"/>
  <c r="D199" i="14" a="1"/>
  <c r="D199" i="14" s="1"/>
  <c r="F199" i="14" a="1"/>
  <c r="F199" i="14" s="1"/>
  <c r="G199" i="14" a="1"/>
  <c r="G199" i="14" s="1"/>
  <c r="H199" i="14" a="1"/>
  <c r="H199" i="14" s="1"/>
  <c r="B200" i="14"/>
  <c r="C200" i="14"/>
  <c r="D200" i="14" a="1"/>
  <c r="D200" i="14" s="1"/>
  <c r="F200" i="14" a="1"/>
  <c r="F200" i="14" s="1"/>
  <c r="G200" i="14" a="1"/>
  <c r="G200" i="14" s="1"/>
  <c r="H200" i="14" a="1"/>
  <c r="H200" i="14" s="1"/>
  <c r="B201" i="14"/>
  <c r="C201" i="14"/>
  <c r="D201" i="14" a="1"/>
  <c r="D201" i="14" s="1"/>
  <c r="F201" i="14" a="1"/>
  <c r="F201" i="14" s="1"/>
  <c r="G201" i="14" a="1"/>
  <c r="G201" i="14" s="1"/>
  <c r="H201" i="14" a="1"/>
  <c r="H201" i="14"/>
  <c r="B202" i="14"/>
  <c r="C202" i="14"/>
  <c r="D202" i="14" a="1"/>
  <c r="D202" i="14" s="1"/>
  <c r="F202" i="14" a="1"/>
  <c r="F202" i="14" s="1"/>
  <c r="G202" i="14" a="1"/>
  <c r="G202" i="14" s="1"/>
  <c r="H202" i="14" a="1"/>
  <c r="H202" i="14" s="1"/>
  <c r="B203" i="14"/>
  <c r="C203" i="14"/>
  <c r="D203" i="14" a="1"/>
  <c r="D203" i="14" s="1"/>
  <c r="F203" i="14" a="1"/>
  <c r="F203" i="14" s="1"/>
  <c r="G203" i="14" a="1"/>
  <c r="G203" i="14" s="1"/>
  <c r="H203" i="14" a="1"/>
  <c r="H203" i="14" s="1"/>
  <c r="B204" i="14"/>
  <c r="C204" i="14"/>
  <c r="D204" i="14" a="1"/>
  <c r="D204" i="14" s="1"/>
  <c r="F204" i="14" a="1"/>
  <c r="F204" i="14" s="1"/>
  <c r="G204" i="14" a="1"/>
  <c r="G204" i="14" s="1"/>
  <c r="H204" i="14" a="1"/>
  <c r="H204" i="14" s="1"/>
  <c r="B205" i="14"/>
  <c r="C205" i="14"/>
  <c r="D205" i="14" a="1"/>
  <c r="D205" i="14"/>
  <c r="F205" i="14" a="1"/>
  <c r="F205" i="14" s="1"/>
  <c r="G205" i="14" a="1"/>
  <c r="G205" i="14" s="1"/>
  <c r="H205" i="14" a="1"/>
  <c r="H205" i="14" s="1"/>
  <c r="B206" i="14"/>
  <c r="C206" i="14"/>
  <c r="D206" i="14" a="1"/>
  <c r="D206" i="14" s="1"/>
  <c r="F206" i="14" a="1"/>
  <c r="F206" i="14" s="1"/>
  <c r="G206" i="14" a="1"/>
  <c r="G206" i="14" s="1"/>
  <c r="H206" i="14" a="1"/>
  <c r="H206" i="14" s="1"/>
  <c r="B207" i="14"/>
  <c r="A207" i="14" s="1"/>
  <c r="C207" i="14"/>
  <c r="D207" i="14" a="1"/>
  <c r="D207" i="14" s="1"/>
  <c r="F207" i="14" a="1"/>
  <c r="F207" i="14" s="1"/>
  <c r="G207" i="14" a="1"/>
  <c r="G207" i="14" s="1"/>
  <c r="H207" i="14" a="1"/>
  <c r="H207" i="14" s="1"/>
  <c r="B208" i="14"/>
  <c r="C208" i="14"/>
  <c r="D208" i="14" a="1"/>
  <c r="D208" i="14" s="1"/>
  <c r="F208" i="14" a="1"/>
  <c r="F208" i="14"/>
  <c r="G208" i="14" a="1"/>
  <c r="G208" i="14" s="1"/>
  <c r="H208" i="14" a="1"/>
  <c r="H208" i="14"/>
  <c r="B209" i="14"/>
  <c r="C209" i="14"/>
  <c r="D209" i="14" a="1"/>
  <c r="D209" i="14" s="1"/>
  <c r="F209" i="14" a="1"/>
  <c r="F209" i="14" s="1"/>
  <c r="G209" i="14" a="1"/>
  <c r="G209" i="14" s="1"/>
  <c r="H209" i="14" a="1"/>
  <c r="H209" i="14" s="1"/>
  <c r="B210" i="14"/>
  <c r="A210" i="14" s="1"/>
  <c r="C210" i="14"/>
  <c r="D210" i="14" a="1"/>
  <c r="D210" i="14" s="1"/>
  <c r="F210" i="14" a="1"/>
  <c r="F210" i="14" s="1"/>
  <c r="G210" i="14" a="1"/>
  <c r="G210" i="14" s="1"/>
  <c r="H210" i="14" a="1"/>
  <c r="H210" i="14" s="1"/>
  <c r="B211" i="14"/>
  <c r="A211" i="14" s="1"/>
  <c r="C211" i="14"/>
  <c r="D211" i="14" a="1"/>
  <c r="D211" i="14" s="1"/>
  <c r="F211" i="14" a="1"/>
  <c r="F211" i="14" s="1"/>
  <c r="G211" i="14" a="1"/>
  <c r="G211" i="14" s="1"/>
  <c r="H211" i="14" a="1"/>
  <c r="H211" i="14" s="1"/>
  <c r="B212" i="14"/>
  <c r="C212" i="14"/>
  <c r="D212" i="14" a="1"/>
  <c r="D212" i="14" s="1"/>
  <c r="F212" i="14" a="1"/>
  <c r="F212" i="14" s="1"/>
  <c r="G212" i="14" a="1"/>
  <c r="G212" i="14" s="1"/>
  <c r="H212" i="14" a="1"/>
  <c r="H212" i="14" s="1"/>
  <c r="B213" i="14"/>
  <c r="A213" i="14" s="1"/>
  <c r="C213" i="14"/>
  <c r="D213" i="14" a="1"/>
  <c r="D213" i="14" s="1"/>
  <c r="F213" i="14" a="1"/>
  <c r="F213" i="14" s="1"/>
  <c r="G213" i="14" a="1"/>
  <c r="G213" i="14" s="1"/>
  <c r="H213" i="14" a="1"/>
  <c r="H213" i="14"/>
  <c r="B214" i="14"/>
  <c r="C214" i="14"/>
  <c r="D214" i="14" a="1"/>
  <c r="D214" i="14" s="1"/>
  <c r="F214" i="14" a="1"/>
  <c r="F214" i="14"/>
  <c r="G214" i="14" a="1"/>
  <c r="G214" i="14" s="1"/>
  <c r="H214" i="14" a="1"/>
  <c r="H214" i="14" s="1"/>
  <c r="B215" i="14"/>
  <c r="C215" i="14"/>
  <c r="D215" i="14" a="1"/>
  <c r="D215" i="14" s="1"/>
  <c r="F215" i="14" a="1"/>
  <c r="F215" i="14" s="1"/>
  <c r="G215" i="14" a="1"/>
  <c r="G215" i="14" s="1"/>
  <c r="H215" i="14" a="1"/>
  <c r="H215" i="14" s="1"/>
  <c r="B216" i="14"/>
  <c r="C216" i="14"/>
  <c r="D216" i="14" a="1"/>
  <c r="D216" i="14" s="1"/>
  <c r="F216" i="14" a="1"/>
  <c r="F216" i="14" s="1"/>
  <c r="G216" i="14" a="1"/>
  <c r="G216" i="14" s="1"/>
  <c r="H216" i="14" a="1"/>
  <c r="H216" i="14" s="1"/>
  <c r="B217" i="14"/>
  <c r="C217" i="14"/>
  <c r="D217" i="14" a="1"/>
  <c r="D217" i="14" s="1"/>
  <c r="F217" i="14" a="1"/>
  <c r="F217" i="14" s="1"/>
  <c r="G217" i="14" a="1"/>
  <c r="G217" i="14" s="1"/>
  <c r="H217" i="14" a="1"/>
  <c r="H217" i="14" s="1"/>
  <c r="B218" i="14"/>
  <c r="C218" i="14"/>
  <c r="D218" i="14" a="1"/>
  <c r="D218" i="14"/>
  <c r="F218" i="14" a="1"/>
  <c r="F218" i="14" s="1"/>
  <c r="G218" i="14" a="1"/>
  <c r="G218" i="14"/>
  <c r="H218" i="14" a="1"/>
  <c r="H218" i="14" s="1"/>
  <c r="B219" i="14"/>
  <c r="C219" i="14"/>
  <c r="D219" i="14" a="1"/>
  <c r="D219" i="14" s="1"/>
  <c r="F219" i="14" a="1"/>
  <c r="F219" i="14" s="1"/>
  <c r="G219" i="14" a="1"/>
  <c r="G219" i="14"/>
  <c r="H219" i="14" a="1"/>
  <c r="H219" i="14" s="1"/>
  <c r="B220" i="14"/>
  <c r="C220" i="14"/>
  <c r="D220" i="14" a="1"/>
  <c r="D220" i="14" s="1"/>
  <c r="F220" i="14" a="1"/>
  <c r="F220" i="14" s="1"/>
  <c r="G220" i="14" a="1"/>
  <c r="G220" i="14" s="1"/>
  <c r="H220" i="14" a="1"/>
  <c r="H220" i="14" s="1"/>
  <c r="B221" i="14"/>
  <c r="C221" i="14"/>
  <c r="D221" i="14" a="1"/>
  <c r="D221" i="14" s="1"/>
  <c r="F221" i="14" a="1"/>
  <c r="F221" i="14" s="1"/>
  <c r="G221" i="14" a="1"/>
  <c r="G221" i="14" s="1"/>
  <c r="H221" i="14" a="1"/>
  <c r="H221" i="14" s="1"/>
  <c r="B222" i="14"/>
  <c r="C222" i="14"/>
  <c r="D222" i="14" a="1"/>
  <c r="D222" i="14" s="1"/>
  <c r="F222" i="14" a="1"/>
  <c r="F222" i="14" s="1"/>
  <c r="G222" i="14" a="1"/>
  <c r="G222" i="14" s="1"/>
  <c r="H222" i="14" a="1"/>
  <c r="H222" i="14" s="1"/>
  <c r="B223" i="14"/>
  <c r="C223" i="14"/>
  <c r="D223" i="14" a="1"/>
  <c r="D223" i="14" s="1"/>
  <c r="F223" i="14" a="1"/>
  <c r="F223" i="14" s="1"/>
  <c r="G223" i="14" a="1"/>
  <c r="G223" i="14" s="1"/>
  <c r="H223" i="14" a="1"/>
  <c r="H223" i="14" s="1"/>
  <c r="B224" i="14"/>
  <c r="C224" i="14"/>
  <c r="D224" i="14" a="1"/>
  <c r="D224" i="14" s="1"/>
  <c r="F224" i="14" a="1"/>
  <c r="F224" i="14" s="1"/>
  <c r="G224" i="14" a="1"/>
  <c r="G224" i="14" s="1"/>
  <c r="H224" i="14" a="1"/>
  <c r="H224" i="14" s="1"/>
  <c r="B225" i="14"/>
  <c r="C225" i="14"/>
  <c r="D225" i="14" a="1"/>
  <c r="D225" i="14" s="1"/>
  <c r="F225" i="14" a="1"/>
  <c r="F225" i="14" s="1"/>
  <c r="G225" i="14" a="1"/>
  <c r="G225" i="14" s="1"/>
  <c r="H225" i="14" a="1"/>
  <c r="H225" i="14" s="1"/>
  <c r="B226" i="14"/>
  <c r="C226" i="14"/>
  <c r="D226" i="14" a="1"/>
  <c r="D226" i="14" s="1"/>
  <c r="F226" i="14" a="1"/>
  <c r="F226" i="14" s="1"/>
  <c r="G226" i="14" a="1"/>
  <c r="G226" i="14" s="1"/>
  <c r="H226" i="14" a="1"/>
  <c r="H226" i="14"/>
  <c r="B227" i="14"/>
  <c r="C227" i="14"/>
  <c r="D227" i="14" a="1"/>
  <c r="D227" i="14" s="1"/>
  <c r="F227" i="14" a="1"/>
  <c r="F227" i="14" s="1"/>
  <c r="G227" i="14" a="1"/>
  <c r="G227" i="14" s="1"/>
  <c r="H227" i="14" a="1"/>
  <c r="H227" i="14" s="1"/>
  <c r="B228" i="14"/>
  <c r="C228" i="14"/>
  <c r="D228" i="14" a="1"/>
  <c r="D228" i="14" s="1"/>
  <c r="F228" i="14" a="1"/>
  <c r="F228" i="14" s="1"/>
  <c r="G228" i="14" a="1"/>
  <c r="G228" i="14" s="1"/>
  <c r="H228" i="14" a="1"/>
  <c r="H228" i="14" s="1"/>
  <c r="B229" i="14"/>
  <c r="C229" i="14"/>
  <c r="D229" i="14" a="1"/>
  <c r="D229" i="14" s="1"/>
  <c r="F229" i="14" a="1"/>
  <c r="F229" i="14"/>
  <c r="G229" i="14" a="1"/>
  <c r="G229" i="14" s="1"/>
  <c r="H229" i="14" a="1"/>
  <c r="H229" i="14" s="1"/>
  <c r="B230" i="14"/>
  <c r="A230" i="14" s="1"/>
  <c r="C230" i="14"/>
  <c r="D230" i="14" a="1"/>
  <c r="D230" i="14" s="1"/>
  <c r="F230" i="14" a="1"/>
  <c r="F230" i="14" s="1"/>
  <c r="G230" i="14" a="1"/>
  <c r="G230" i="14" s="1"/>
  <c r="H230" i="14" a="1"/>
  <c r="H230" i="14" s="1"/>
  <c r="B231" i="14"/>
  <c r="C231" i="14"/>
  <c r="D231" i="14" a="1"/>
  <c r="D231" i="14" s="1"/>
  <c r="F231" i="14" a="1"/>
  <c r="F231" i="14" s="1"/>
  <c r="G231" i="14" a="1"/>
  <c r="G231" i="14" s="1"/>
  <c r="H231" i="14" a="1"/>
  <c r="H231" i="14" s="1"/>
  <c r="B232" i="14"/>
  <c r="C232" i="14"/>
  <c r="D232" i="14" a="1"/>
  <c r="D232" i="14" s="1"/>
  <c r="F232" i="14" a="1"/>
  <c r="F232" i="14"/>
  <c r="G232" i="14" a="1"/>
  <c r="G232" i="14" s="1"/>
  <c r="H232" i="14" a="1"/>
  <c r="H232" i="14" s="1"/>
  <c r="B233" i="14"/>
  <c r="A233" i="14" s="1"/>
  <c r="C233" i="14"/>
  <c r="D233" i="14" a="1"/>
  <c r="D233" i="14" s="1"/>
  <c r="F233" i="14" a="1"/>
  <c r="F233" i="14" s="1"/>
  <c r="G233" i="14" a="1"/>
  <c r="G233" i="14" s="1"/>
  <c r="H233" i="14" a="1"/>
  <c r="H233" i="14"/>
  <c r="B234" i="14"/>
  <c r="C234" i="14"/>
  <c r="D234" i="14" a="1"/>
  <c r="D234" i="14" s="1"/>
  <c r="F234" i="14" a="1"/>
  <c r="F234" i="14" s="1"/>
  <c r="G234" i="14" a="1"/>
  <c r="G234" i="14" s="1"/>
  <c r="H234" i="14" a="1"/>
  <c r="H234" i="14" s="1"/>
  <c r="B235" i="14"/>
  <c r="C235" i="14"/>
  <c r="D235" i="14" a="1"/>
  <c r="D235" i="14" s="1"/>
  <c r="F235" i="14" a="1"/>
  <c r="F235" i="14" s="1"/>
  <c r="G235" i="14" a="1"/>
  <c r="G235" i="14" s="1"/>
  <c r="H235" i="14" a="1"/>
  <c r="H235" i="14" s="1"/>
  <c r="B236" i="14"/>
  <c r="C236" i="14"/>
  <c r="D236" i="14" a="1"/>
  <c r="D236" i="14" s="1"/>
  <c r="F236" i="14" a="1"/>
  <c r="F236" i="14" s="1"/>
  <c r="G236" i="14" a="1"/>
  <c r="G236" i="14" s="1"/>
  <c r="H236" i="14" a="1"/>
  <c r="H236" i="14" s="1"/>
  <c r="B237" i="14"/>
  <c r="C237" i="14"/>
  <c r="D237" i="14" a="1"/>
  <c r="D237" i="14" s="1"/>
  <c r="F237" i="14" a="1"/>
  <c r="F237" i="14" s="1"/>
  <c r="G237" i="14" a="1"/>
  <c r="G237" i="14" s="1"/>
  <c r="H237" i="14" a="1"/>
  <c r="H237" i="14" s="1"/>
  <c r="B238" i="14"/>
  <c r="A238" i="14" s="1"/>
  <c r="C238" i="14"/>
  <c r="D238" i="14" a="1"/>
  <c r="D238" i="14"/>
  <c r="F238" i="14" a="1"/>
  <c r="F238" i="14" s="1"/>
  <c r="G238" i="14" a="1"/>
  <c r="G238" i="14" s="1"/>
  <c r="H238" i="14" a="1"/>
  <c r="H238" i="14" s="1"/>
  <c r="B239" i="14"/>
  <c r="C239" i="14"/>
  <c r="D239" i="14" a="1"/>
  <c r="D239" i="14" s="1"/>
  <c r="F239" i="14" a="1"/>
  <c r="F239" i="14" s="1"/>
  <c r="G239" i="14" a="1"/>
  <c r="G239" i="14" s="1"/>
  <c r="H239" i="14" a="1"/>
  <c r="H239" i="14" s="1"/>
  <c r="B240" i="14"/>
  <c r="C240" i="14"/>
  <c r="D240" i="14" a="1"/>
  <c r="D240" i="14" s="1"/>
  <c r="F240" i="14" a="1"/>
  <c r="F240" i="14" s="1"/>
  <c r="G240" i="14" a="1"/>
  <c r="G240" i="14" s="1"/>
  <c r="H240" i="14" a="1"/>
  <c r="H240" i="14" s="1"/>
  <c r="B241" i="14"/>
  <c r="C241" i="14"/>
  <c r="D241" i="14" a="1"/>
  <c r="D241" i="14" s="1"/>
  <c r="F241" i="14" a="1"/>
  <c r="F241" i="14" s="1"/>
  <c r="G241" i="14" a="1"/>
  <c r="G241" i="14" s="1"/>
  <c r="H241" i="14" a="1"/>
  <c r="H241" i="14" s="1"/>
  <c r="B242" i="14"/>
  <c r="C242" i="14"/>
  <c r="D242" i="14" a="1"/>
  <c r="D242" i="14" s="1"/>
  <c r="F242" i="14" a="1"/>
  <c r="F242" i="14" s="1"/>
  <c r="G242" i="14" a="1"/>
  <c r="G242" i="14" s="1"/>
  <c r="H242" i="14" a="1"/>
  <c r="H242" i="14" s="1"/>
  <c r="B243" i="14"/>
  <c r="C243" i="14"/>
  <c r="D243" i="14" a="1"/>
  <c r="D243" i="14" s="1"/>
  <c r="F243" i="14" a="1"/>
  <c r="F243" i="14" s="1"/>
  <c r="G243" i="14" a="1"/>
  <c r="G243" i="14" s="1"/>
  <c r="H243" i="14" a="1"/>
  <c r="H243" i="14" s="1"/>
  <c r="B244" i="14"/>
  <c r="C244" i="14"/>
  <c r="D244" i="14" a="1"/>
  <c r="D244" i="14" s="1"/>
  <c r="F244" i="14" a="1"/>
  <c r="F244" i="14" s="1"/>
  <c r="G244" i="14" a="1"/>
  <c r="G244" i="14" s="1"/>
  <c r="H244" i="14" a="1"/>
  <c r="H244" i="14" s="1"/>
  <c r="B245" i="14"/>
  <c r="C245" i="14"/>
  <c r="D245" i="14" a="1"/>
  <c r="D245" i="14" s="1"/>
  <c r="F245" i="14" a="1"/>
  <c r="F245" i="14" s="1"/>
  <c r="G245" i="14" a="1"/>
  <c r="G245" i="14" s="1"/>
  <c r="H245" i="14" a="1"/>
  <c r="H245" i="14"/>
  <c r="B246" i="14"/>
  <c r="C246" i="14"/>
  <c r="D246" i="14" a="1"/>
  <c r="D246" i="14" s="1"/>
  <c r="F246" i="14" a="1"/>
  <c r="F246" i="14" s="1"/>
  <c r="G246" i="14" a="1"/>
  <c r="G246" i="14" s="1"/>
  <c r="H246" i="14" a="1"/>
  <c r="H246" i="14" s="1"/>
  <c r="B247" i="14"/>
  <c r="C247" i="14"/>
  <c r="D247" i="14" a="1"/>
  <c r="D247" i="14" s="1"/>
  <c r="F247" i="14" a="1"/>
  <c r="F247" i="14" s="1"/>
  <c r="G247" i="14" a="1"/>
  <c r="G247" i="14" s="1"/>
  <c r="H247" i="14" a="1"/>
  <c r="H247" i="14" s="1"/>
  <c r="B248" i="14"/>
  <c r="C248" i="14"/>
  <c r="D248" i="14" a="1"/>
  <c r="D248" i="14" s="1"/>
  <c r="F248" i="14" a="1"/>
  <c r="F248" i="14" s="1"/>
  <c r="G248" i="14" a="1"/>
  <c r="G248" i="14" s="1"/>
  <c r="H248" i="14" a="1"/>
  <c r="H248" i="14" s="1"/>
  <c r="B249" i="14"/>
  <c r="C249" i="14"/>
  <c r="D249" i="14" a="1"/>
  <c r="D249" i="14" s="1"/>
  <c r="F249" i="14" a="1"/>
  <c r="F249" i="14" s="1"/>
  <c r="G249" i="14" a="1"/>
  <c r="G249" i="14" s="1"/>
  <c r="H249" i="14" a="1"/>
  <c r="H249" i="14" s="1"/>
  <c r="B250" i="14"/>
  <c r="A250" i="14" s="1"/>
  <c r="C250" i="14"/>
  <c r="D250" i="14" a="1"/>
  <c r="D250" i="14"/>
  <c r="F250" i="14" a="1"/>
  <c r="F250" i="14" s="1"/>
  <c r="G250" i="14" a="1"/>
  <c r="G250" i="14" s="1"/>
  <c r="H250" i="14" a="1"/>
  <c r="H250" i="14" s="1"/>
  <c r="B251" i="14"/>
  <c r="C251" i="14"/>
  <c r="D251" i="14" a="1"/>
  <c r="D251" i="14" s="1"/>
  <c r="F251" i="14" a="1"/>
  <c r="F251" i="14" s="1"/>
  <c r="G251" i="14" a="1"/>
  <c r="G251" i="14" s="1"/>
  <c r="H251" i="14" a="1"/>
  <c r="H251" i="14" s="1"/>
  <c r="B252" i="14"/>
  <c r="C252" i="14"/>
  <c r="D252" i="14" a="1"/>
  <c r="D252" i="14" s="1"/>
  <c r="F252" i="14" a="1"/>
  <c r="F252" i="14" s="1"/>
  <c r="G252" i="14" a="1"/>
  <c r="G252" i="14"/>
  <c r="H252" i="14" a="1"/>
  <c r="H252" i="14" s="1"/>
  <c r="B253" i="14"/>
  <c r="C253" i="14"/>
  <c r="D253" i="14" a="1"/>
  <c r="D253" i="14" s="1"/>
  <c r="F253" i="14" a="1"/>
  <c r="F253" i="14" s="1"/>
  <c r="G253" i="14" a="1"/>
  <c r="G253" i="14" s="1"/>
  <c r="H253" i="14" a="1"/>
  <c r="H253" i="14" s="1"/>
  <c r="B254" i="14"/>
  <c r="C254" i="14"/>
  <c r="D254" i="14" a="1"/>
  <c r="D254" i="14" s="1"/>
  <c r="F254" i="14" a="1"/>
  <c r="F254" i="14" s="1"/>
  <c r="G254" i="14" a="1"/>
  <c r="G254" i="14" s="1"/>
  <c r="H254" i="14" a="1"/>
  <c r="H254" i="14" s="1"/>
  <c r="B255" i="14"/>
  <c r="A255" i="14" s="1"/>
  <c r="C255" i="14"/>
  <c r="D255" i="14" a="1"/>
  <c r="D255" i="14" s="1"/>
  <c r="F255" i="14" a="1"/>
  <c r="F255" i="14" s="1"/>
  <c r="G255" i="14" a="1"/>
  <c r="G255" i="14" s="1"/>
  <c r="H255" i="14" a="1"/>
  <c r="H255" i="14" s="1"/>
  <c r="B256" i="14"/>
  <c r="C256" i="14"/>
  <c r="D256" i="14" a="1"/>
  <c r="D256" i="14" s="1"/>
  <c r="F256" i="14" a="1"/>
  <c r="F256" i="14"/>
  <c r="G256" i="14" a="1"/>
  <c r="G256" i="14" s="1"/>
  <c r="H256" i="14" a="1"/>
  <c r="H256" i="14" s="1"/>
  <c r="B257" i="14"/>
  <c r="A257" i="14" s="1"/>
  <c r="C257" i="14"/>
  <c r="D257" i="14" a="1"/>
  <c r="D257" i="14" s="1"/>
  <c r="F257" i="14" a="1"/>
  <c r="F257" i="14" s="1"/>
  <c r="G257" i="14" a="1"/>
  <c r="G257" i="14" s="1"/>
  <c r="H257" i="14" a="1"/>
  <c r="H257" i="14"/>
  <c r="B258" i="14"/>
  <c r="C258" i="14"/>
  <c r="D258" i="14" a="1"/>
  <c r="D258" i="14" s="1"/>
  <c r="F258" i="14" a="1"/>
  <c r="F258" i="14" s="1"/>
  <c r="G258" i="14" a="1"/>
  <c r="G258" i="14" s="1"/>
  <c r="H258" i="14" a="1"/>
  <c r="H258" i="14" s="1"/>
  <c r="B259" i="14"/>
  <c r="C259" i="14"/>
  <c r="D259" i="14" a="1"/>
  <c r="D259" i="14" s="1"/>
  <c r="F259" i="14" a="1"/>
  <c r="F259" i="14" s="1"/>
  <c r="G259" i="14" a="1"/>
  <c r="G259" i="14" s="1"/>
  <c r="H259" i="14" a="1"/>
  <c r="H259" i="14" s="1"/>
  <c r="B260" i="14"/>
  <c r="C260" i="14"/>
  <c r="D260" i="14" a="1"/>
  <c r="D260" i="14" s="1"/>
  <c r="F260" i="14" a="1"/>
  <c r="F260" i="14" s="1"/>
  <c r="G260" i="14" a="1"/>
  <c r="G260" i="14" s="1"/>
  <c r="H260" i="14" a="1"/>
  <c r="H260" i="14" s="1"/>
  <c r="B261" i="14"/>
  <c r="A261" i="14" s="1"/>
  <c r="C261" i="14"/>
  <c r="D261" i="14" a="1"/>
  <c r="D261" i="14" s="1"/>
  <c r="F261" i="14" a="1"/>
  <c r="F261" i="14"/>
  <c r="G261" i="14" a="1"/>
  <c r="G261" i="14" s="1"/>
  <c r="H261" i="14" a="1"/>
  <c r="H261" i="14"/>
  <c r="B262" i="14"/>
  <c r="C262" i="14"/>
  <c r="D262" i="14" a="1"/>
  <c r="D262" i="14" s="1"/>
  <c r="F262" i="14" a="1"/>
  <c r="F262" i="14" s="1"/>
  <c r="G262" i="14" a="1"/>
  <c r="G262" i="14"/>
  <c r="H262" i="14" a="1"/>
  <c r="H262" i="14"/>
  <c r="B263" i="14"/>
  <c r="C263" i="14"/>
  <c r="D263" i="14" a="1"/>
  <c r="D263" i="14" s="1"/>
  <c r="F263" i="14" a="1"/>
  <c r="F263" i="14" s="1"/>
  <c r="G263" i="14" a="1"/>
  <c r="G263" i="14" s="1"/>
  <c r="H263" i="14" a="1"/>
  <c r="H263" i="14" s="1"/>
  <c r="B264" i="14"/>
  <c r="C264" i="14"/>
  <c r="D264" i="14" a="1"/>
  <c r="D264" i="14" s="1"/>
  <c r="F264" i="14" a="1"/>
  <c r="F264" i="14" s="1"/>
  <c r="G264" i="14" a="1"/>
  <c r="G264" i="14" s="1"/>
  <c r="H264" i="14" a="1"/>
  <c r="H264" i="14"/>
  <c r="B265" i="14"/>
  <c r="C265" i="14"/>
  <c r="D265" i="14" a="1"/>
  <c r="D265" i="14" s="1"/>
  <c r="F265" i="14" a="1"/>
  <c r="F265" i="14" s="1"/>
  <c r="G265" i="14" a="1"/>
  <c r="G265" i="14" s="1"/>
  <c r="H265" i="14" a="1"/>
  <c r="H265" i="14" s="1"/>
  <c r="B266" i="14"/>
  <c r="C266" i="14"/>
  <c r="D266" i="14" a="1"/>
  <c r="D266" i="14"/>
  <c r="F266" i="14" a="1"/>
  <c r="F266" i="14" s="1"/>
  <c r="G266" i="14" a="1"/>
  <c r="G266" i="14" s="1"/>
  <c r="H266" i="14" a="1"/>
  <c r="H266" i="14" s="1"/>
  <c r="B267" i="14"/>
  <c r="C267" i="14"/>
  <c r="D267" i="14" a="1"/>
  <c r="D267" i="14" s="1"/>
  <c r="F267" i="14" a="1"/>
  <c r="F267" i="14" s="1"/>
  <c r="G267" i="14" a="1"/>
  <c r="G267" i="14" s="1"/>
  <c r="H267" i="14" a="1"/>
  <c r="H267" i="14" s="1"/>
  <c r="B268" i="14"/>
  <c r="C268" i="14"/>
  <c r="D268" i="14" a="1"/>
  <c r="D268" i="14" s="1"/>
  <c r="F268" i="14" a="1"/>
  <c r="F268" i="14" s="1"/>
  <c r="G268" i="14" a="1"/>
  <c r="G268" i="14" s="1"/>
  <c r="H268" i="14" a="1"/>
  <c r="H268" i="14" s="1"/>
  <c r="B269" i="14"/>
  <c r="C269" i="14"/>
  <c r="D269" i="14" a="1"/>
  <c r="D269" i="14" s="1"/>
  <c r="F269" i="14" a="1"/>
  <c r="F269" i="14" s="1"/>
  <c r="G269" i="14" a="1"/>
  <c r="G269" i="14" s="1"/>
  <c r="H269" i="14" a="1"/>
  <c r="H269" i="14"/>
  <c r="B270" i="14"/>
  <c r="C270" i="14"/>
  <c r="D270" i="14" a="1"/>
  <c r="D270" i="14" s="1"/>
  <c r="F270" i="14" a="1"/>
  <c r="F270" i="14" s="1"/>
  <c r="G270" i="14" a="1"/>
  <c r="G270" i="14" s="1"/>
  <c r="H270" i="14" a="1"/>
  <c r="H270" i="14" s="1"/>
  <c r="B271" i="14"/>
  <c r="C271" i="14"/>
  <c r="D271" i="14" a="1"/>
  <c r="D271" i="14" s="1"/>
  <c r="F271" i="14" a="1"/>
  <c r="F271" i="14" s="1"/>
  <c r="G271" i="14" a="1"/>
  <c r="G271" i="14" s="1"/>
  <c r="H271" i="14" a="1"/>
  <c r="H271" i="14" s="1"/>
  <c r="B272" i="14"/>
  <c r="C272" i="14"/>
  <c r="D272" i="14" a="1"/>
  <c r="D272" i="14" s="1"/>
  <c r="F272" i="14" a="1"/>
  <c r="F272" i="14" s="1"/>
  <c r="G272" i="14" a="1"/>
  <c r="G272" i="14" s="1"/>
  <c r="H272" i="14" a="1"/>
  <c r="H272" i="14" s="1"/>
  <c r="B273" i="14"/>
  <c r="C273" i="14"/>
  <c r="D273" i="14" a="1"/>
  <c r="D273" i="14" s="1"/>
  <c r="F273" i="14" a="1"/>
  <c r="F273" i="14" s="1"/>
  <c r="G273" i="14" a="1"/>
  <c r="G273" i="14" s="1"/>
  <c r="H273" i="14" a="1"/>
  <c r="H273" i="14" s="1"/>
  <c r="B274" i="14"/>
  <c r="C274" i="14"/>
  <c r="D274" i="14" a="1"/>
  <c r="D274" i="14"/>
  <c r="F274" i="14" a="1"/>
  <c r="F274" i="14" s="1"/>
  <c r="G274" i="14" a="1"/>
  <c r="G274" i="14" s="1"/>
  <c r="H274" i="14" a="1"/>
  <c r="H274" i="14" s="1"/>
  <c r="B275" i="14"/>
  <c r="C275" i="14"/>
  <c r="D275" i="14" a="1"/>
  <c r="D275" i="14" s="1"/>
  <c r="F275" i="14" a="1"/>
  <c r="F275" i="14" s="1"/>
  <c r="G275" i="14" a="1"/>
  <c r="G275" i="14" s="1"/>
  <c r="H275" i="14" a="1"/>
  <c r="H275" i="14" s="1"/>
  <c r="B276" i="14"/>
  <c r="C276" i="14"/>
  <c r="D276" i="14" a="1"/>
  <c r="D276" i="14" s="1"/>
  <c r="F276" i="14" a="1"/>
  <c r="F276" i="14" s="1"/>
  <c r="G276" i="14" a="1"/>
  <c r="G276" i="14" s="1"/>
  <c r="H276" i="14" a="1"/>
  <c r="H276" i="14"/>
  <c r="B277" i="14"/>
  <c r="C277" i="14"/>
  <c r="D277" i="14" a="1"/>
  <c r="D277" i="14" s="1"/>
  <c r="F277" i="14" a="1"/>
  <c r="F277" i="14" s="1"/>
  <c r="G277" i="14" a="1"/>
  <c r="G277" i="14" s="1"/>
  <c r="H277" i="14" a="1"/>
  <c r="H277" i="14"/>
  <c r="B278" i="14"/>
  <c r="C278" i="14"/>
  <c r="D278" i="14" a="1"/>
  <c r="D278" i="14" s="1"/>
  <c r="F278" i="14" a="1"/>
  <c r="F278" i="14" s="1"/>
  <c r="G278" i="14" a="1"/>
  <c r="G278" i="14" s="1"/>
  <c r="H278" i="14" a="1"/>
  <c r="H278" i="14" s="1"/>
  <c r="B279" i="14"/>
  <c r="C279" i="14"/>
  <c r="D279" i="14" a="1"/>
  <c r="D279" i="14" s="1"/>
  <c r="F279" i="14" a="1"/>
  <c r="F279" i="14" s="1"/>
  <c r="G279" i="14" a="1"/>
  <c r="G279" i="14" s="1"/>
  <c r="H279" i="14" a="1"/>
  <c r="H279" i="14" s="1"/>
  <c r="B280" i="14"/>
  <c r="C280" i="14"/>
  <c r="D280" i="14" a="1"/>
  <c r="D280" i="14" s="1"/>
  <c r="F280" i="14" a="1"/>
  <c r="F280" i="14" s="1"/>
  <c r="G280" i="14" a="1"/>
  <c r="G280" i="14" s="1"/>
  <c r="H280" i="14" a="1"/>
  <c r="H280" i="14" s="1"/>
  <c r="B281" i="14"/>
  <c r="C281" i="14"/>
  <c r="D281" i="14" a="1"/>
  <c r="D281" i="14"/>
  <c r="F281" i="14" a="1"/>
  <c r="F281" i="14" s="1"/>
  <c r="G281" i="14" a="1"/>
  <c r="G281" i="14" s="1"/>
  <c r="H281" i="14" a="1"/>
  <c r="H281" i="14" s="1"/>
  <c r="B282" i="14"/>
  <c r="C282" i="14"/>
  <c r="D282" i="14" a="1"/>
  <c r="D282" i="14" s="1"/>
  <c r="F282" i="14" a="1"/>
  <c r="F282" i="14" s="1"/>
  <c r="G282" i="14" a="1"/>
  <c r="G282" i="14" s="1"/>
  <c r="H282" i="14" a="1"/>
  <c r="H282" i="14" s="1"/>
  <c r="B283" i="14"/>
  <c r="C283" i="14"/>
  <c r="D283" i="14" a="1"/>
  <c r="D283" i="14" s="1"/>
  <c r="F283" i="14" a="1"/>
  <c r="F283" i="14" s="1"/>
  <c r="G283" i="14" a="1"/>
  <c r="G283" i="14" s="1"/>
  <c r="H283" i="14" a="1"/>
  <c r="H283" i="14" s="1"/>
  <c r="B284" i="14"/>
  <c r="C284" i="14"/>
  <c r="D284" i="14" a="1"/>
  <c r="D284" i="14" s="1"/>
  <c r="F284" i="14" a="1"/>
  <c r="F284" i="14" s="1"/>
  <c r="G284" i="14" a="1"/>
  <c r="G284" i="14" s="1"/>
  <c r="H284" i="14" a="1"/>
  <c r="H284" i="14" s="1"/>
  <c r="B285" i="14"/>
  <c r="C285" i="14"/>
  <c r="D285" i="14" a="1"/>
  <c r="D285" i="14" s="1"/>
  <c r="F285" i="14" a="1"/>
  <c r="F285" i="14" s="1"/>
  <c r="G285" i="14" a="1"/>
  <c r="G285" i="14" s="1"/>
  <c r="H285" i="14" a="1"/>
  <c r="H285" i="14" s="1"/>
  <c r="B286" i="14"/>
  <c r="A286" i="14" s="1"/>
  <c r="C286" i="14"/>
  <c r="D286" i="14" a="1"/>
  <c r="D286" i="14" s="1"/>
  <c r="F286" i="14" a="1"/>
  <c r="F286" i="14" s="1"/>
  <c r="G286" i="14" a="1"/>
  <c r="G286" i="14" s="1"/>
  <c r="H286" i="14" a="1"/>
  <c r="H286" i="14" s="1"/>
  <c r="B287" i="14"/>
  <c r="C287" i="14"/>
  <c r="D287" i="14" a="1"/>
  <c r="D287" i="14" s="1"/>
  <c r="F287" i="14" a="1"/>
  <c r="F287" i="14" s="1"/>
  <c r="G287" i="14" a="1"/>
  <c r="G287" i="14" s="1"/>
  <c r="H287" i="14" a="1"/>
  <c r="H287" i="14" s="1"/>
  <c r="B288" i="14"/>
  <c r="A288" i="14" s="1"/>
  <c r="C288" i="14"/>
  <c r="D288" i="14" a="1"/>
  <c r="D288" i="14" s="1"/>
  <c r="F288" i="14" a="1"/>
  <c r="F288" i="14" s="1"/>
  <c r="G288" i="14" a="1"/>
  <c r="G288" i="14" s="1"/>
  <c r="H288" i="14" a="1"/>
  <c r="H288" i="14" s="1"/>
  <c r="B289" i="14"/>
  <c r="C289" i="14"/>
  <c r="D289" i="14" a="1"/>
  <c r="D289" i="14" s="1"/>
  <c r="F289" i="14" a="1"/>
  <c r="F289" i="14"/>
  <c r="G289" i="14" a="1"/>
  <c r="G289" i="14" s="1"/>
  <c r="H289" i="14" a="1"/>
  <c r="H289" i="14" s="1"/>
  <c r="B290" i="14"/>
  <c r="A290" i="14" s="1"/>
  <c r="C290" i="14"/>
  <c r="D290" i="14" a="1"/>
  <c r="D290" i="14" s="1"/>
  <c r="F290" i="14" a="1"/>
  <c r="F290" i="14" s="1"/>
  <c r="G290" i="14" a="1"/>
  <c r="G290" i="14" s="1"/>
  <c r="H290" i="14" a="1"/>
  <c r="H290" i="14" s="1"/>
  <c r="B291" i="14"/>
  <c r="C291" i="14"/>
  <c r="D291" i="14" a="1"/>
  <c r="D291" i="14" s="1"/>
  <c r="F291" i="14" a="1"/>
  <c r="F291" i="14" s="1"/>
  <c r="G291" i="14" a="1"/>
  <c r="G291" i="14" s="1"/>
  <c r="H291" i="14" a="1"/>
  <c r="H291" i="14" s="1"/>
  <c r="B292" i="14"/>
  <c r="C292" i="14"/>
  <c r="D292" i="14" a="1"/>
  <c r="D292" i="14" s="1"/>
  <c r="F292" i="14" a="1"/>
  <c r="F292" i="14" s="1"/>
  <c r="G292" i="14" a="1"/>
  <c r="G292" i="14" s="1"/>
  <c r="H292" i="14" a="1"/>
  <c r="H292" i="14" s="1"/>
  <c r="B293" i="14"/>
  <c r="A293" i="14" s="1"/>
  <c r="C293" i="14"/>
  <c r="D293" i="14" a="1"/>
  <c r="D293" i="14" s="1"/>
  <c r="F293" i="14" a="1"/>
  <c r="F293" i="14" s="1"/>
  <c r="G293" i="14" a="1"/>
  <c r="G293" i="14" s="1"/>
  <c r="H293" i="14" a="1"/>
  <c r="H293" i="14" s="1"/>
  <c r="B294" i="14"/>
  <c r="C294" i="14"/>
  <c r="D294" i="14" a="1"/>
  <c r="D294" i="14" s="1"/>
  <c r="F294" i="14" a="1"/>
  <c r="F294" i="14" s="1"/>
  <c r="G294" i="14" a="1"/>
  <c r="G294" i="14"/>
  <c r="H294" i="14" a="1"/>
  <c r="H294" i="14" s="1"/>
  <c r="B295" i="14"/>
  <c r="C295" i="14"/>
  <c r="D295" i="14" a="1"/>
  <c r="D295" i="14" s="1"/>
  <c r="F295" i="14" a="1"/>
  <c r="F295" i="14" s="1"/>
  <c r="G295" i="14" a="1"/>
  <c r="G295" i="14" s="1"/>
  <c r="H295" i="14" a="1"/>
  <c r="H295" i="14" s="1"/>
  <c r="E295" i="14" s="1"/>
  <c r="B296" i="14"/>
  <c r="C296" i="14"/>
  <c r="D296" i="14" a="1"/>
  <c r="D296" i="14" s="1"/>
  <c r="F296" i="14" a="1"/>
  <c r="F296" i="14" s="1"/>
  <c r="E296" i="14" s="1"/>
  <c r="G296" i="14" a="1"/>
  <c r="G296" i="14" s="1"/>
  <c r="H296" i="14" a="1"/>
  <c r="H296" i="14" s="1"/>
  <c r="B297" i="14"/>
  <c r="C297" i="14"/>
  <c r="D297" i="14" a="1"/>
  <c r="D297" i="14" s="1"/>
  <c r="F297" i="14" a="1"/>
  <c r="F297" i="14"/>
  <c r="G297" i="14" a="1"/>
  <c r="G297" i="14" s="1"/>
  <c r="H297" i="14" a="1"/>
  <c r="H297" i="14"/>
  <c r="B298" i="14"/>
  <c r="C298" i="14"/>
  <c r="D298" i="14" a="1"/>
  <c r="D298" i="14" s="1"/>
  <c r="F298" i="14" a="1"/>
  <c r="F298" i="14" s="1"/>
  <c r="G298" i="14" a="1"/>
  <c r="G298" i="14" s="1"/>
  <c r="H298" i="14" a="1"/>
  <c r="H298" i="14" s="1"/>
  <c r="B299" i="14"/>
  <c r="C299" i="14"/>
  <c r="D299" i="14" a="1"/>
  <c r="D299" i="14" s="1"/>
  <c r="F299" i="14" a="1"/>
  <c r="F299" i="14" s="1"/>
  <c r="G299" i="14" a="1"/>
  <c r="G299" i="14" s="1"/>
  <c r="H299" i="14" a="1"/>
  <c r="H299" i="14" s="1"/>
  <c r="B300" i="14"/>
  <c r="C300" i="14"/>
  <c r="D300" i="14" a="1"/>
  <c r="D300" i="14" s="1"/>
  <c r="F300" i="14" a="1"/>
  <c r="F300" i="14"/>
  <c r="G300" i="14" a="1"/>
  <c r="G300" i="14" s="1"/>
  <c r="H300" i="14" a="1"/>
  <c r="H300" i="14" s="1"/>
  <c r="B301" i="14"/>
  <c r="C301" i="14"/>
  <c r="D301" i="14" a="1"/>
  <c r="D301" i="14" s="1"/>
  <c r="F301" i="14" a="1"/>
  <c r="F301" i="14" s="1"/>
  <c r="G301" i="14" a="1"/>
  <c r="G301" i="14" s="1"/>
  <c r="H301" i="14" a="1"/>
  <c r="H301" i="14" s="1"/>
  <c r="B302" i="14"/>
  <c r="C302" i="14"/>
  <c r="D302" i="14" a="1"/>
  <c r="D302" i="14" s="1"/>
  <c r="F302" i="14" a="1"/>
  <c r="F302" i="14" s="1"/>
  <c r="G302" i="14" a="1"/>
  <c r="G302" i="14" s="1"/>
  <c r="H302" i="14" a="1"/>
  <c r="H302" i="14" s="1"/>
  <c r="B303" i="14"/>
  <c r="C303" i="14"/>
  <c r="D303" i="14" a="1"/>
  <c r="D303" i="14"/>
  <c r="F303" i="14" a="1"/>
  <c r="F303" i="14" s="1"/>
  <c r="G303" i="14" a="1"/>
  <c r="G303" i="14" s="1"/>
  <c r="H303" i="14" a="1"/>
  <c r="H303" i="14" s="1"/>
  <c r="B304" i="14"/>
  <c r="C304" i="14"/>
  <c r="D304" i="14" a="1"/>
  <c r="D304" i="14" s="1"/>
  <c r="F304" i="14" a="1"/>
  <c r="F304" i="14" s="1"/>
  <c r="G304" i="14" a="1"/>
  <c r="G304" i="14" s="1"/>
  <c r="H304" i="14" a="1"/>
  <c r="H304" i="14" s="1"/>
  <c r="B305" i="14"/>
  <c r="A305" i="14" s="1"/>
  <c r="C305" i="14"/>
  <c r="D305" i="14" a="1"/>
  <c r="D305" i="14" s="1"/>
  <c r="F305" i="14" a="1"/>
  <c r="F305" i="14" s="1"/>
  <c r="G305" i="14" a="1"/>
  <c r="G305" i="14" s="1"/>
  <c r="H305" i="14" a="1"/>
  <c r="H305" i="14" s="1"/>
  <c r="B306" i="14"/>
  <c r="C306" i="14"/>
  <c r="D306" i="14" a="1"/>
  <c r="D306" i="14" s="1"/>
  <c r="F306" i="14" a="1"/>
  <c r="F306" i="14" s="1"/>
  <c r="G306" i="14" a="1"/>
  <c r="G306" i="14" s="1"/>
  <c r="H306" i="14" a="1"/>
  <c r="H306" i="14" s="1"/>
  <c r="B307" i="14"/>
  <c r="C307" i="14"/>
  <c r="D307" i="14" a="1"/>
  <c r="D307" i="14" s="1"/>
  <c r="F307" i="14" a="1"/>
  <c r="F307" i="14" s="1"/>
  <c r="G307" i="14" a="1"/>
  <c r="G307" i="14" s="1"/>
  <c r="H307" i="14" a="1"/>
  <c r="H307" i="14" s="1"/>
  <c r="B308" i="14"/>
  <c r="C308" i="14"/>
  <c r="D308" i="14" a="1"/>
  <c r="D308" i="14" s="1"/>
  <c r="F308" i="14" a="1"/>
  <c r="F308" i="14" s="1"/>
  <c r="G308" i="14" a="1"/>
  <c r="G308" i="14" s="1"/>
  <c r="H308" i="14" a="1"/>
  <c r="H308" i="14" s="1"/>
  <c r="B309" i="14"/>
  <c r="C309" i="14"/>
  <c r="D309" i="14" a="1"/>
  <c r="D309" i="14" s="1"/>
  <c r="F309" i="14" a="1"/>
  <c r="F309" i="14" s="1"/>
  <c r="G309" i="14" a="1"/>
  <c r="G309" i="14" s="1"/>
  <c r="H309" i="14" a="1"/>
  <c r="H309" i="14" s="1"/>
  <c r="B310" i="14"/>
  <c r="C310" i="14"/>
  <c r="D310" i="14" a="1"/>
  <c r="D310" i="14" s="1"/>
  <c r="F310" i="14" a="1"/>
  <c r="F310" i="14" s="1"/>
  <c r="G310" i="14" a="1"/>
  <c r="G310" i="14" s="1"/>
  <c r="H310" i="14" a="1"/>
  <c r="H310" i="14" s="1"/>
  <c r="B311" i="14"/>
  <c r="C311" i="14"/>
  <c r="D311" i="14" a="1"/>
  <c r="D311" i="14" s="1"/>
  <c r="F311" i="14" a="1"/>
  <c r="F311" i="14" s="1"/>
  <c r="G311" i="14" a="1"/>
  <c r="G311" i="14" s="1"/>
  <c r="H311" i="14" a="1"/>
  <c r="H311" i="14" s="1"/>
  <c r="B312" i="14"/>
  <c r="C312" i="14"/>
  <c r="D312" i="14" a="1"/>
  <c r="D312" i="14" s="1"/>
  <c r="F312" i="14" a="1"/>
  <c r="F312" i="14" s="1"/>
  <c r="G312" i="14" a="1"/>
  <c r="G312" i="14" s="1"/>
  <c r="H312" i="14" a="1"/>
  <c r="H312" i="14" s="1"/>
  <c r="B313" i="14"/>
  <c r="C313" i="14"/>
  <c r="D313" i="14" a="1"/>
  <c r="D313" i="14" s="1"/>
  <c r="F313" i="14" a="1"/>
  <c r="F313" i="14" s="1"/>
  <c r="G313" i="14" a="1"/>
  <c r="G313" i="14" s="1"/>
  <c r="H313" i="14" a="1"/>
  <c r="H313" i="14" s="1"/>
  <c r="B314" i="14"/>
  <c r="C314" i="14"/>
  <c r="D314" i="14" a="1"/>
  <c r="D314" i="14" s="1"/>
  <c r="F314" i="14" a="1"/>
  <c r="F314" i="14" s="1"/>
  <c r="G314" i="14" a="1"/>
  <c r="G314" i="14" s="1"/>
  <c r="H314" i="14" a="1"/>
  <c r="H314" i="14" s="1"/>
  <c r="B315" i="14"/>
  <c r="C315" i="14"/>
  <c r="D315" i="14" a="1"/>
  <c r="D315" i="14"/>
  <c r="F315" i="14" a="1"/>
  <c r="F315" i="14" s="1"/>
  <c r="G315" i="14" a="1"/>
  <c r="G315" i="14" s="1"/>
  <c r="H315" i="14" a="1"/>
  <c r="H315" i="14" s="1"/>
  <c r="B316" i="14"/>
  <c r="C316" i="14"/>
  <c r="D316" i="14" a="1"/>
  <c r="D316" i="14" s="1"/>
  <c r="F316" i="14" a="1"/>
  <c r="F316" i="14"/>
  <c r="G316" i="14" a="1"/>
  <c r="G316" i="14" s="1"/>
  <c r="H316" i="14" a="1"/>
  <c r="H316" i="14" s="1"/>
  <c r="B317" i="14"/>
  <c r="C317" i="14"/>
  <c r="D317" i="14" a="1"/>
  <c r="D317" i="14" s="1"/>
  <c r="F317" i="14" a="1"/>
  <c r="F317" i="14" s="1"/>
  <c r="G317" i="14" a="1"/>
  <c r="G317" i="14" s="1"/>
  <c r="H317" i="14" a="1"/>
  <c r="H317" i="14" s="1"/>
  <c r="B318" i="14"/>
  <c r="C318" i="14"/>
  <c r="D318" i="14" a="1"/>
  <c r="D318" i="14" s="1"/>
  <c r="F318" i="14" a="1"/>
  <c r="F318" i="14" s="1"/>
  <c r="G318" i="14" a="1"/>
  <c r="G318" i="14" s="1"/>
  <c r="H318" i="14" a="1"/>
  <c r="H318" i="14" s="1"/>
  <c r="B319" i="14"/>
  <c r="C319" i="14"/>
  <c r="D319" i="14" a="1"/>
  <c r="D319" i="14" s="1"/>
  <c r="F319" i="14" a="1"/>
  <c r="F319" i="14" s="1"/>
  <c r="G319" i="14" a="1"/>
  <c r="G319" i="14" s="1"/>
  <c r="H319" i="14" a="1"/>
  <c r="H319" i="14" s="1"/>
  <c r="B320" i="14"/>
  <c r="A320" i="14" s="1"/>
  <c r="C320" i="14"/>
  <c r="D320" i="14" a="1"/>
  <c r="D320" i="14" s="1"/>
  <c r="F320" i="14" a="1"/>
  <c r="F320" i="14" s="1"/>
  <c r="G320" i="14" a="1"/>
  <c r="G320" i="14" s="1"/>
  <c r="H320" i="14" a="1"/>
  <c r="H320" i="14"/>
  <c r="B321" i="14"/>
  <c r="C321" i="14"/>
  <c r="D321" i="14" a="1"/>
  <c r="D321" i="14" s="1"/>
  <c r="F321" i="14" a="1"/>
  <c r="F321" i="14" s="1"/>
  <c r="G321" i="14" a="1"/>
  <c r="G321" i="14" s="1"/>
  <c r="H321" i="14" a="1"/>
  <c r="H321" i="14" s="1"/>
  <c r="B322" i="14"/>
  <c r="C322" i="14"/>
  <c r="D322" i="14" a="1"/>
  <c r="D322" i="14" s="1"/>
  <c r="F322" i="14" a="1"/>
  <c r="F322" i="14" s="1"/>
  <c r="G322" i="14" a="1"/>
  <c r="G322" i="14" s="1"/>
  <c r="E322" i="14" s="1"/>
  <c r="H322" i="14" a="1"/>
  <c r="H322" i="14" s="1"/>
  <c r="B323" i="14"/>
  <c r="A323" i="14" s="1"/>
  <c r="C323" i="14"/>
  <c r="D323" i="14" a="1"/>
  <c r="D323" i="14"/>
  <c r="F323" i="14" a="1"/>
  <c r="F323" i="14" s="1"/>
  <c r="G323" i="14" a="1"/>
  <c r="G323" i="14" s="1"/>
  <c r="H323" i="14" a="1"/>
  <c r="H323" i="14" s="1"/>
  <c r="B324" i="14"/>
  <c r="C324" i="14"/>
  <c r="D324" i="14" a="1"/>
  <c r="D324" i="14" s="1"/>
  <c r="F324" i="14" a="1"/>
  <c r="F324" i="14"/>
  <c r="G324" i="14" a="1"/>
  <c r="G324" i="14" s="1"/>
  <c r="H324" i="14" a="1"/>
  <c r="H324" i="14" s="1"/>
  <c r="B325" i="14"/>
  <c r="C325" i="14"/>
  <c r="D325" i="14" a="1"/>
  <c r="D325" i="14" s="1"/>
  <c r="F325" i="14" a="1"/>
  <c r="F325" i="14" s="1"/>
  <c r="G325" i="14" a="1"/>
  <c r="G325" i="14" s="1"/>
  <c r="H325" i="14" a="1"/>
  <c r="H325" i="14" s="1"/>
  <c r="B326" i="14"/>
  <c r="C326" i="14"/>
  <c r="D326" i="14" a="1"/>
  <c r="D326" i="14" s="1"/>
  <c r="F326" i="14" a="1"/>
  <c r="F326" i="14" s="1"/>
  <c r="G326" i="14" a="1"/>
  <c r="G326" i="14" s="1"/>
  <c r="H326" i="14" a="1"/>
  <c r="H326" i="14" s="1"/>
  <c r="B327" i="14"/>
  <c r="A327" i="14" s="1"/>
  <c r="C327" i="14"/>
  <c r="D327" i="14" a="1"/>
  <c r="D327" i="14" s="1"/>
  <c r="F327" i="14" a="1"/>
  <c r="F327" i="14" s="1"/>
  <c r="G327" i="14" a="1"/>
  <c r="G327" i="14" s="1"/>
  <c r="H327" i="14" a="1"/>
  <c r="H327" i="14" s="1"/>
  <c r="B328" i="14"/>
  <c r="A328" i="14" s="1"/>
  <c r="C328" i="14"/>
  <c r="D328" i="14" a="1"/>
  <c r="D328" i="14" s="1"/>
  <c r="F328" i="14" a="1"/>
  <c r="F328" i="14" s="1"/>
  <c r="G328" i="14" a="1"/>
  <c r="G328" i="14" s="1"/>
  <c r="H328" i="14" a="1"/>
  <c r="H328" i="14" s="1"/>
  <c r="B329" i="14"/>
  <c r="C329" i="14"/>
  <c r="D329" i="14" a="1"/>
  <c r="D329" i="14"/>
  <c r="F329" i="14" a="1"/>
  <c r="F329" i="14" s="1"/>
  <c r="G329" i="14" a="1"/>
  <c r="G329" i="14" s="1"/>
  <c r="H329" i="14" a="1"/>
  <c r="H329" i="14" s="1"/>
  <c r="B330" i="14"/>
  <c r="C330" i="14"/>
  <c r="D330" i="14" a="1"/>
  <c r="D330" i="14" s="1"/>
  <c r="F330" i="14" a="1"/>
  <c r="F330" i="14"/>
  <c r="G330" i="14" a="1"/>
  <c r="G330" i="14" s="1"/>
  <c r="H330" i="14" a="1"/>
  <c r="H330" i="14" s="1"/>
  <c r="B331" i="14"/>
  <c r="A331" i="14" s="1"/>
  <c r="C331" i="14"/>
  <c r="D331" i="14" a="1"/>
  <c r="D331" i="14" s="1"/>
  <c r="F331" i="14" a="1"/>
  <c r="F331" i="14" s="1"/>
  <c r="G331" i="14" a="1"/>
  <c r="G331" i="14"/>
  <c r="H331" i="14" a="1"/>
  <c r="H331" i="14" s="1"/>
  <c r="B332" i="14"/>
  <c r="C332" i="14"/>
  <c r="D332" i="14" a="1"/>
  <c r="D332" i="14" s="1"/>
  <c r="F332" i="14" a="1"/>
  <c r="F332" i="14" s="1"/>
  <c r="G332" i="14" a="1"/>
  <c r="G332" i="14" s="1"/>
  <c r="H332" i="14" a="1"/>
  <c r="H332" i="14" s="1"/>
  <c r="B333" i="14"/>
  <c r="A333" i="14" s="1"/>
  <c r="C333" i="14"/>
  <c r="D333" i="14" a="1"/>
  <c r="D333" i="14" s="1"/>
  <c r="F333" i="14" a="1"/>
  <c r="F333" i="14" s="1"/>
  <c r="G333" i="14" a="1"/>
  <c r="G333" i="14" s="1"/>
  <c r="H333" i="14" a="1"/>
  <c r="H333" i="14" s="1"/>
  <c r="B334" i="14"/>
  <c r="A334" i="14" s="1"/>
  <c r="C334" i="14"/>
  <c r="D334" i="14" a="1"/>
  <c r="D334" i="14" s="1"/>
  <c r="F334" i="14" a="1"/>
  <c r="F334" i="14" s="1"/>
  <c r="G334" i="14" a="1"/>
  <c r="G334" i="14"/>
  <c r="H334" i="14" a="1"/>
  <c r="H334" i="14" s="1"/>
  <c r="B335" i="14"/>
  <c r="C335" i="14"/>
  <c r="D335" i="14" a="1"/>
  <c r="D335" i="14" s="1"/>
  <c r="F335" i="14" a="1"/>
  <c r="F335" i="14" s="1"/>
  <c r="G335" i="14" a="1"/>
  <c r="G335" i="14" s="1"/>
  <c r="H335" i="14" a="1"/>
  <c r="H335" i="14" s="1"/>
  <c r="B336" i="14"/>
  <c r="A336" i="14" s="1"/>
  <c r="C336" i="14"/>
  <c r="D336" i="14" a="1"/>
  <c r="D336" i="14" s="1"/>
  <c r="F336" i="14" a="1"/>
  <c r="F336" i="14" s="1"/>
  <c r="G336" i="14" a="1"/>
  <c r="G336" i="14" s="1"/>
  <c r="H336" i="14" a="1"/>
  <c r="H336" i="14" s="1"/>
  <c r="B337" i="14"/>
  <c r="C337" i="14"/>
  <c r="D337" i="14" a="1"/>
  <c r="D337" i="14" s="1"/>
  <c r="F337" i="14" a="1"/>
  <c r="F337" i="14" s="1"/>
  <c r="G337" i="14" a="1"/>
  <c r="G337" i="14" s="1"/>
  <c r="H337" i="14" a="1"/>
  <c r="H337" i="14" s="1"/>
  <c r="B338" i="14"/>
  <c r="A338" i="14" s="1"/>
  <c r="C338" i="14"/>
  <c r="D338" i="14" a="1"/>
  <c r="D338" i="14" s="1"/>
  <c r="F338" i="14" a="1"/>
  <c r="F338" i="14" s="1"/>
  <c r="G338" i="14" a="1"/>
  <c r="G338" i="14"/>
  <c r="H338" i="14" a="1"/>
  <c r="H338" i="14" s="1"/>
  <c r="B339" i="14"/>
  <c r="C339" i="14"/>
  <c r="D339" i="14" a="1"/>
  <c r="D339" i="14" s="1"/>
  <c r="F339" i="14" a="1"/>
  <c r="F339" i="14" s="1"/>
  <c r="G339" i="14" a="1"/>
  <c r="G339" i="14"/>
  <c r="H339" i="14" a="1"/>
  <c r="H339" i="14" s="1"/>
  <c r="B340" i="14"/>
  <c r="C340" i="14"/>
  <c r="D340" i="14" a="1"/>
  <c r="D340" i="14" s="1"/>
  <c r="F340" i="14" a="1"/>
  <c r="F340" i="14" s="1"/>
  <c r="G340" i="14" a="1"/>
  <c r="G340" i="14" s="1"/>
  <c r="H340" i="14" a="1"/>
  <c r="H340" i="14" s="1"/>
  <c r="B341" i="14"/>
  <c r="C341" i="14"/>
  <c r="D341" i="14" a="1"/>
  <c r="D341" i="14" s="1"/>
  <c r="F341" i="14" a="1"/>
  <c r="F341" i="14" s="1"/>
  <c r="G341" i="14" a="1"/>
  <c r="G341" i="14" s="1"/>
  <c r="H341" i="14" a="1"/>
  <c r="H341" i="14" s="1"/>
  <c r="B342" i="14"/>
  <c r="C342" i="14"/>
  <c r="D342" i="14" a="1"/>
  <c r="D342" i="14" s="1"/>
  <c r="F342" i="14" a="1"/>
  <c r="F342" i="14" s="1"/>
  <c r="G342" i="14" a="1"/>
  <c r="G342" i="14"/>
  <c r="H342" i="14" a="1"/>
  <c r="H342" i="14" s="1"/>
  <c r="B343" i="14"/>
  <c r="C343" i="14"/>
  <c r="D343" i="14" a="1"/>
  <c r="D343" i="14" s="1"/>
  <c r="F343" i="14" a="1"/>
  <c r="F343" i="14" s="1"/>
  <c r="G343" i="14" a="1"/>
  <c r="G343" i="14" s="1"/>
  <c r="H343" i="14" a="1"/>
  <c r="H343" i="14" s="1"/>
  <c r="B344" i="14"/>
  <c r="C344" i="14"/>
  <c r="D344" i="14" a="1"/>
  <c r="D344" i="14" s="1"/>
  <c r="F344" i="14" a="1"/>
  <c r="F344" i="14" s="1"/>
  <c r="G344" i="14" a="1"/>
  <c r="G344" i="14" s="1"/>
  <c r="H344" i="14" a="1"/>
  <c r="H344" i="14" s="1"/>
  <c r="B345" i="14"/>
  <c r="C345" i="14"/>
  <c r="D345" i="14" a="1"/>
  <c r="D345" i="14" s="1"/>
  <c r="F345" i="14" a="1"/>
  <c r="F345" i="14" s="1"/>
  <c r="G345" i="14" a="1"/>
  <c r="G345" i="14" s="1"/>
  <c r="H345" i="14" a="1"/>
  <c r="H345" i="14" s="1"/>
  <c r="B346" i="14"/>
  <c r="C346" i="14"/>
  <c r="D346" i="14" a="1"/>
  <c r="D346" i="14" s="1"/>
  <c r="F346" i="14" a="1"/>
  <c r="F346" i="14" s="1"/>
  <c r="G346" i="14" a="1"/>
  <c r="G346" i="14" s="1"/>
  <c r="H346" i="14" a="1"/>
  <c r="H346" i="14" s="1"/>
  <c r="B347" i="14"/>
  <c r="C347" i="14"/>
  <c r="D347" i="14" a="1"/>
  <c r="D347" i="14" s="1"/>
  <c r="F347" i="14" a="1"/>
  <c r="F347" i="14" s="1"/>
  <c r="G347" i="14" a="1"/>
  <c r="G347" i="14" s="1"/>
  <c r="H347" i="14" a="1"/>
  <c r="H347" i="14" s="1"/>
  <c r="B348" i="14"/>
  <c r="C348" i="14"/>
  <c r="D348" i="14" a="1"/>
  <c r="D348" i="14" s="1"/>
  <c r="F348" i="14" a="1"/>
  <c r="F348" i="14" s="1"/>
  <c r="G348" i="14" a="1"/>
  <c r="G348" i="14" s="1"/>
  <c r="H348" i="14" a="1"/>
  <c r="H348" i="14"/>
  <c r="B349" i="14"/>
  <c r="C349" i="14"/>
  <c r="D349" i="14" a="1"/>
  <c r="D349" i="14" s="1"/>
  <c r="F349" i="14" a="1"/>
  <c r="F349" i="14" s="1"/>
  <c r="G349" i="14" a="1"/>
  <c r="G349" i="14" s="1"/>
  <c r="H349" i="14" a="1"/>
  <c r="H349" i="14" s="1"/>
  <c r="B350" i="14"/>
  <c r="A350" i="14" s="1"/>
  <c r="C350" i="14"/>
  <c r="D350" i="14" a="1"/>
  <c r="D350" i="14" s="1"/>
  <c r="F350" i="14" a="1"/>
  <c r="F350" i="14" s="1"/>
  <c r="G350" i="14" a="1"/>
  <c r="G350" i="14" s="1"/>
  <c r="H350" i="14" a="1"/>
  <c r="H350" i="14" s="1"/>
  <c r="B351" i="14"/>
  <c r="C351" i="14"/>
  <c r="D351" i="14" a="1"/>
  <c r="D351" i="14" s="1"/>
  <c r="F351" i="14" a="1"/>
  <c r="F351" i="14" s="1"/>
  <c r="G351" i="14" a="1"/>
  <c r="G351" i="14" s="1"/>
  <c r="H351" i="14" a="1"/>
  <c r="H351" i="14" s="1"/>
  <c r="B352" i="14"/>
  <c r="C352" i="14"/>
  <c r="D352" i="14" a="1"/>
  <c r="D352" i="14" s="1"/>
  <c r="F352" i="14" a="1"/>
  <c r="F352" i="14" s="1"/>
  <c r="G352" i="14" a="1"/>
  <c r="G352" i="14"/>
  <c r="H352" i="14" a="1"/>
  <c r="H352" i="14" s="1"/>
  <c r="B353" i="14"/>
  <c r="C353" i="14"/>
  <c r="D353" i="14" a="1"/>
  <c r="D353" i="14" s="1"/>
  <c r="F353" i="14" a="1"/>
  <c r="F353" i="14" s="1"/>
  <c r="G353" i="14" a="1"/>
  <c r="G353" i="14" s="1"/>
  <c r="H353" i="14" a="1"/>
  <c r="H353" i="14"/>
  <c r="B354" i="14"/>
  <c r="C354" i="14"/>
  <c r="D354" i="14" a="1"/>
  <c r="D354" i="14" s="1"/>
  <c r="F354" i="14" a="1"/>
  <c r="F354" i="14" s="1"/>
  <c r="G354" i="14" a="1"/>
  <c r="G354" i="14" s="1"/>
  <c r="H354" i="14" a="1"/>
  <c r="H354" i="14" s="1"/>
  <c r="B355" i="14"/>
  <c r="A355" i="14" s="1"/>
  <c r="C355" i="14"/>
  <c r="D355" i="14" a="1"/>
  <c r="D355" i="14" s="1"/>
  <c r="F355" i="14" a="1"/>
  <c r="F355" i="14" s="1"/>
  <c r="G355" i="14" a="1"/>
  <c r="G355" i="14"/>
  <c r="H355" i="14" a="1"/>
  <c r="H355" i="14" s="1"/>
  <c r="B356" i="14"/>
  <c r="C356" i="14"/>
  <c r="D356" i="14" a="1"/>
  <c r="D356" i="14" s="1"/>
  <c r="F356" i="14" a="1"/>
  <c r="F356" i="14" s="1"/>
  <c r="G356" i="14" a="1"/>
  <c r="G356" i="14" s="1"/>
  <c r="H356" i="14" a="1"/>
  <c r="H356" i="14"/>
  <c r="B357" i="14"/>
  <c r="C357" i="14"/>
  <c r="D357" i="14" a="1"/>
  <c r="D357" i="14" s="1"/>
  <c r="F357" i="14" a="1"/>
  <c r="F357" i="14" s="1"/>
  <c r="G357" i="14" a="1"/>
  <c r="G357" i="14" s="1"/>
  <c r="H357" i="14" a="1"/>
  <c r="H357" i="14" s="1"/>
  <c r="B358" i="14"/>
  <c r="C358" i="14"/>
  <c r="D358" i="14" a="1"/>
  <c r="D358" i="14" s="1"/>
  <c r="F358" i="14" a="1"/>
  <c r="F358" i="14" s="1"/>
  <c r="G358" i="14" a="1"/>
  <c r="G358" i="14" s="1"/>
  <c r="H358" i="14" a="1"/>
  <c r="H358" i="14" s="1"/>
  <c r="B359" i="14"/>
  <c r="C359" i="14"/>
  <c r="D359" i="14" a="1"/>
  <c r="D359" i="14" s="1"/>
  <c r="F359" i="14" a="1"/>
  <c r="F359" i="14" s="1"/>
  <c r="G359" i="14" a="1"/>
  <c r="G359" i="14" s="1"/>
  <c r="H359" i="14" a="1"/>
  <c r="H359" i="14" s="1"/>
  <c r="B360" i="14"/>
  <c r="C360" i="14"/>
  <c r="D360" i="14" a="1"/>
  <c r="D360" i="14" s="1"/>
  <c r="F360" i="14" a="1"/>
  <c r="F360" i="14" s="1"/>
  <c r="G360" i="14" a="1"/>
  <c r="G360" i="14" s="1"/>
  <c r="H360" i="14" a="1"/>
  <c r="H360" i="14" s="1"/>
  <c r="B361" i="14"/>
  <c r="C361" i="14"/>
  <c r="D361" i="14" a="1"/>
  <c r="D361" i="14" s="1"/>
  <c r="F361" i="14" a="1"/>
  <c r="F361" i="14" s="1"/>
  <c r="G361" i="14" a="1"/>
  <c r="G361" i="14" s="1"/>
  <c r="H361" i="14" a="1"/>
  <c r="H361" i="14" s="1"/>
  <c r="B362" i="14"/>
  <c r="C362" i="14"/>
  <c r="D362" i="14" a="1"/>
  <c r="D362" i="14" s="1"/>
  <c r="F362" i="14" a="1"/>
  <c r="F362" i="14" s="1"/>
  <c r="G362" i="14" a="1"/>
  <c r="G362" i="14" s="1"/>
  <c r="H362" i="14" a="1"/>
  <c r="H362" i="14" s="1"/>
  <c r="B363" i="14"/>
  <c r="C363" i="14"/>
  <c r="D363" i="14" a="1"/>
  <c r="D363" i="14" s="1"/>
  <c r="F363" i="14" a="1"/>
  <c r="F363" i="14" s="1"/>
  <c r="G363" i="14" a="1"/>
  <c r="G363" i="14" s="1"/>
  <c r="H363" i="14" a="1"/>
  <c r="H363" i="14" s="1"/>
  <c r="B364" i="14"/>
  <c r="C364" i="14"/>
  <c r="D364" i="14" a="1"/>
  <c r="D364" i="14" s="1"/>
  <c r="F364" i="14" a="1"/>
  <c r="F364" i="14" s="1"/>
  <c r="G364" i="14" a="1"/>
  <c r="G364" i="14" s="1"/>
  <c r="H364" i="14" a="1"/>
  <c r="H364" i="14"/>
  <c r="B365" i="14"/>
  <c r="C365" i="14"/>
  <c r="D365" i="14" a="1"/>
  <c r="D365" i="14" s="1"/>
  <c r="F365" i="14" a="1"/>
  <c r="F365" i="14"/>
  <c r="G365" i="14" a="1"/>
  <c r="G365" i="14" s="1"/>
  <c r="H365" i="14" a="1"/>
  <c r="H365" i="14" s="1"/>
  <c r="B366" i="14"/>
  <c r="C366" i="14"/>
  <c r="D366" i="14" a="1"/>
  <c r="D366" i="14" s="1"/>
  <c r="F366" i="14" a="1"/>
  <c r="F366" i="14" s="1"/>
  <c r="G366" i="14" a="1"/>
  <c r="G366" i="14" s="1"/>
  <c r="H366" i="14" a="1"/>
  <c r="H366" i="14" s="1"/>
  <c r="B367" i="14"/>
  <c r="C367" i="14"/>
  <c r="D367" i="14" a="1"/>
  <c r="D367" i="14" s="1"/>
  <c r="F367" i="14" a="1"/>
  <c r="F367" i="14" s="1"/>
  <c r="G367" i="14" a="1"/>
  <c r="G367" i="14" s="1"/>
  <c r="H367" i="14" a="1"/>
  <c r="H367" i="14" s="1"/>
  <c r="B368" i="14"/>
  <c r="C368" i="14"/>
  <c r="D368" i="14" a="1"/>
  <c r="D368" i="14" s="1"/>
  <c r="F368" i="14" a="1"/>
  <c r="F368" i="14" s="1"/>
  <c r="G368" i="14" a="1"/>
  <c r="G368" i="14" s="1"/>
  <c r="H368" i="14" a="1"/>
  <c r="H368" i="14"/>
  <c r="B369" i="14"/>
  <c r="A369" i="14" s="1"/>
  <c r="C369" i="14"/>
  <c r="D369" i="14" a="1"/>
  <c r="D369" i="14" s="1"/>
  <c r="F369" i="14" a="1"/>
  <c r="F369" i="14" s="1"/>
  <c r="G369" i="14" a="1"/>
  <c r="G369" i="14" s="1"/>
  <c r="H369" i="14" a="1"/>
  <c r="H369" i="14" s="1"/>
  <c r="B370" i="14"/>
  <c r="C370" i="14"/>
  <c r="D370" i="14" a="1"/>
  <c r="D370" i="14" s="1"/>
  <c r="F370" i="14" a="1"/>
  <c r="F370" i="14" s="1"/>
  <c r="G370" i="14" a="1"/>
  <c r="G370" i="14" s="1"/>
  <c r="E370" i="14" s="1"/>
  <c r="H370" i="14" a="1"/>
  <c r="H370" i="14" s="1"/>
  <c r="B371" i="14"/>
  <c r="C371" i="14"/>
  <c r="D371" i="14" a="1"/>
  <c r="D371" i="14" s="1"/>
  <c r="F371" i="14" a="1"/>
  <c r="F371" i="14" s="1"/>
  <c r="G371" i="14" a="1"/>
  <c r="G371" i="14"/>
  <c r="H371" i="14" a="1"/>
  <c r="H371" i="14" s="1"/>
  <c r="B372" i="14"/>
  <c r="C372" i="14"/>
  <c r="D372" i="14" a="1"/>
  <c r="D372" i="14" s="1"/>
  <c r="F372" i="14" a="1"/>
  <c r="F372" i="14" s="1"/>
  <c r="G372" i="14" a="1"/>
  <c r="G372" i="14"/>
  <c r="H372" i="14" a="1"/>
  <c r="H372" i="14" s="1"/>
  <c r="B373" i="14"/>
  <c r="C373" i="14"/>
  <c r="D373" i="14" a="1"/>
  <c r="D373" i="14" s="1"/>
  <c r="F373" i="14" a="1"/>
  <c r="F373" i="14" s="1"/>
  <c r="G373" i="14" a="1"/>
  <c r="G373" i="14" s="1"/>
  <c r="H373" i="14" a="1"/>
  <c r="H373" i="14" s="1"/>
  <c r="B374" i="14"/>
  <c r="C374" i="14"/>
  <c r="D374" i="14" a="1"/>
  <c r="D374" i="14" s="1"/>
  <c r="F374" i="14" a="1"/>
  <c r="F374" i="14" s="1"/>
  <c r="G374" i="14" a="1"/>
  <c r="G374" i="14" s="1"/>
  <c r="H374" i="14" a="1"/>
  <c r="H374" i="14" s="1"/>
  <c r="B375" i="14"/>
  <c r="A375" i="14" s="1"/>
  <c r="C375" i="14"/>
  <c r="D375" i="14" a="1"/>
  <c r="D375" i="14" s="1"/>
  <c r="F375" i="14" a="1"/>
  <c r="F375" i="14" s="1"/>
  <c r="G375" i="14" a="1"/>
  <c r="G375" i="14" s="1"/>
  <c r="H375" i="14" a="1"/>
  <c r="H375" i="14" s="1"/>
  <c r="B376" i="14"/>
  <c r="C376" i="14"/>
  <c r="D376" i="14" a="1"/>
  <c r="D376" i="14" s="1"/>
  <c r="F376" i="14" a="1"/>
  <c r="F376" i="14" s="1"/>
  <c r="G376" i="14" a="1"/>
  <c r="G376" i="14" s="1"/>
  <c r="H376" i="14" a="1"/>
  <c r="H376" i="14" s="1"/>
  <c r="B377" i="14"/>
  <c r="C377" i="14"/>
  <c r="D377" i="14" a="1"/>
  <c r="D377" i="14"/>
  <c r="F377" i="14" a="1"/>
  <c r="F377" i="14" s="1"/>
  <c r="G377" i="14" a="1"/>
  <c r="G377" i="14" s="1"/>
  <c r="H377" i="14" a="1"/>
  <c r="H377" i="14" s="1"/>
  <c r="B378" i="14"/>
  <c r="C378" i="14"/>
  <c r="D378" i="14" a="1"/>
  <c r="D378" i="14" s="1"/>
  <c r="F378" i="14" a="1"/>
  <c r="F378" i="14" s="1"/>
  <c r="G378" i="14" a="1"/>
  <c r="G378" i="14" s="1"/>
  <c r="H378" i="14" a="1"/>
  <c r="H378" i="14"/>
  <c r="B379" i="14"/>
  <c r="A379" i="14" s="1"/>
  <c r="C379" i="14"/>
  <c r="D379" i="14" a="1"/>
  <c r="D379" i="14" s="1"/>
  <c r="F379" i="14" a="1"/>
  <c r="F379" i="14" s="1"/>
  <c r="G379" i="14" a="1"/>
  <c r="G379" i="14" s="1"/>
  <c r="H379" i="14" a="1"/>
  <c r="H379" i="14" s="1"/>
  <c r="B380" i="14"/>
  <c r="C380" i="14"/>
  <c r="D380" i="14" a="1"/>
  <c r="D380" i="14" s="1"/>
  <c r="F380" i="14" a="1"/>
  <c r="F380" i="14"/>
  <c r="G380" i="14" a="1"/>
  <c r="G380" i="14" s="1"/>
  <c r="H380" i="14" a="1"/>
  <c r="H380" i="14"/>
  <c r="B381" i="14"/>
  <c r="C381" i="14"/>
  <c r="D381" i="14" a="1"/>
  <c r="D381" i="14" s="1"/>
  <c r="F381" i="14" a="1"/>
  <c r="F381" i="14" s="1"/>
  <c r="G381" i="14" a="1"/>
  <c r="G381" i="14" s="1"/>
  <c r="H381" i="14" a="1"/>
  <c r="H381" i="14" s="1"/>
  <c r="B382" i="14"/>
  <c r="A382" i="14" s="1"/>
  <c r="C382" i="14"/>
  <c r="D382" i="14" a="1"/>
  <c r="D382" i="14" s="1"/>
  <c r="F382" i="14" a="1"/>
  <c r="F382" i="14" s="1"/>
  <c r="G382" i="14" a="1"/>
  <c r="G382" i="14" s="1"/>
  <c r="H382" i="14" a="1"/>
  <c r="H382" i="14" s="1"/>
  <c r="B383" i="14"/>
  <c r="C383" i="14"/>
  <c r="D383" i="14" a="1"/>
  <c r="D383" i="14" s="1"/>
  <c r="F383" i="14" a="1"/>
  <c r="F383" i="14" s="1"/>
  <c r="G383" i="14" a="1"/>
  <c r="G383" i="14" s="1"/>
  <c r="H383" i="14" a="1"/>
  <c r="H383" i="14" s="1"/>
  <c r="B384" i="14"/>
  <c r="C384" i="14"/>
  <c r="D384" i="14" a="1"/>
  <c r="D384" i="14" s="1"/>
  <c r="F384" i="14" a="1"/>
  <c r="F384" i="14" s="1"/>
  <c r="G384" i="14" a="1"/>
  <c r="G384" i="14" s="1"/>
  <c r="H384" i="14" a="1"/>
  <c r="H384" i="14" s="1"/>
  <c r="B385" i="14"/>
  <c r="A385" i="14" s="1"/>
  <c r="C385" i="14"/>
  <c r="D385" i="14" a="1"/>
  <c r="D385" i="14"/>
  <c r="F385" i="14" a="1"/>
  <c r="F385" i="14" s="1"/>
  <c r="G385" i="14" a="1"/>
  <c r="G385" i="14" s="1"/>
  <c r="H385" i="14" a="1"/>
  <c r="H385" i="14"/>
  <c r="B386" i="14"/>
  <c r="C386" i="14"/>
  <c r="D386" i="14" a="1"/>
  <c r="D386" i="14"/>
  <c r="F386" i="14" a="1"/>
  <c r="F386" i="14" s="1"/>
  <c r="G386" i="14" a="1"/>
  <c r="G386" i="14" s="1"/>
  <c r="H386" i="14" a="1"/>
  <c r="H386" i="14" s="1"/>
  <c r="B387" i="14"/>
  <c r="C387" i="14"/>
  <c r="D387" i="14" a="1"/>
  <c r="D387" i="14" s="1"/>
  <c r="F387" i="14" a="1"/>
  <c r="F387" i="14" s="1"/>
  <c r="G387" i="14" a="1"/>
  <c r="G387" i="14"/>
  <c r="H387" i="14" a="1"/>
  <c r="H387" i="14" s="1"/>
  <c r="B388" i="14"/>
  <c r="C388" i="14"/>
  <c r="D388" i="14" a="1"/>
  <c r="D388" i="14" s="1"/>
  <c r="F388" i="14" a="1"/>
  <c r="F388" i="14" s="1"/>
  <c r="G388" i="14" a="1"/>
  <c r="G388" i="14" s="1"/>
  <c r="H388" i="14" a="1"/>
  <c r="H388" i="14" s="1"/>
  <c r="B389" i="14"/>
  <c r="C389" i="14"/>
  <c r="D389" i="14" a="1"/>
  <c r="D389" i="14" s="1"/>
  <c r="F389" i="14" a="1"/>
  <c r="F389" i="14"/>
  <c r="G389" i="14" a="1"/>
  <c r="G389" i="14" s="1"/>
  <c r="H389" i="14" a="1"/>
  <c r="H389" i="14" s="1"/>
  <c r="B390" i="14"/>
  <c r="C390" i="14"/>
  <c r="D390" i="14" a="1"/>
  <c r="D390" i="14" s="1"/>
  <c r="F390" i="14" a="1"/>
  <c r="F390" i="14" s="1"/>
  <c r="G390" i="14" a="1"/>
  <c r="G390" i="14"/>
  <c r="H390" i="14" a="1"/>
  <c r="H390" i="14" s="1"/>
  <c r="B391" i="14"/>
  <c r="C391" i="14"/>
  <c r="D391" i="14" a="1"/>
  <c r="D391" i="14" s="1"/>
  <c r="F391" i="14" a="1"/>
  <c r="F391" i="14" s="1"/>
  <c r="G391" i="14" a="1"/>
  <c r="G391" i="14" s="1"/>
  <c r="H391" i="14" a="1"/>
  <c r="H391" i="14" s="1"/>
  <c r="B392" i="14"/>
  <c r="C392" i="14"/>
  <c r="D392" i="14" a="1"/>
  <c r="D392" i="14" s="1"/>
  <c r="F392" i="14" a="1"/>
  <c r="F392" i="14" s="1"/>
  <c r="G392" i="14" a="1"/>
  <c r="G392" i="14" s="1"/>
  <c r="H392" i="14" a="1"/>
  <c r="H392" i="14" s="1"/>
  <c r="B393" i="14"/>
  <c r="C393" i="14"/>
  <c r="D393" i="14" a="1"/>
  <c r="D393" i="14"/>
  <c r="F393" i="14" a="1"/>
  <c r="F393" i="14" s="1"/>
  <c r="G393" i="14" a="1"/>
  <c r="G393" i="14" s="1"/>
  <c r="H393" i="14" a="1"/>
  <c r="H393" i="14" s="1"/>
  <c r="B394" i="14"/>
  <c r="C394" i="14"/>
  <c r="D394" i="14" a="1"/>
  <c r="D394" i="14" s="1"/>
  <c r="F394" i="14" a="1"/>
  <c r="F394" i="14" s="1"/>
  <c r="G394" i="14" a="1"/>
  <c r="G394" i="14" s="1"/>
  <c r="H394" i="14" a="1"/>
  <c r="H394" i="14" s="1"/>
  <c r="B395" i="14"/>
  <c r="C395" i="14"/>
  <c r="D395" i="14" a="1"/>
  <c r="D395" i="14" s="1"/>
  <c r="F395" i="14" a="1"/>
  <c r="F395" i="14" s="1"/>
  <c r="G395" i="14" a="1"/>
  <c r="G395" i="14" s="1"/>
  <c r="H395" i="14" a="1"/>
  <c r="H395" i="14" s="1"/>
  <c r="B396" i="14"/>
  <c r="C396" i="14"/>
  <c r="D396" i="14" a="1"/>
  <c r="D396" i="14" s="1"/>
  <c r="F396" i="14" a="1"/>
  <c r="F396" i="14" s="1"/>
  <c r="G396" i="14" a="1"/>
  <c r="G396" i="14" s="1"/>
  <c r="H396" i="14" a="1"/>
  <c r="H396" i="14" s="1"/>
  <c r="B397" i="14"/>
  <c r="C397" i="14"/>
  <c r="D397" i="14" a="1"/>
  <c r="D397" i="14" s="1"/>
  <c r="F397" i="14" a="1"/>
  <c r="F397" i="14" s="1"/>
  <c r="G397" i="14" a="1"/>
  <c r="G397" i="14" s="1"/>
  <c r="H397" i="14" a="1"/>
  <c r="H397" i="14" s="1"/>
  <c r="B398" i="14"/>
  <c r="A398" i="14" s="1"/>
  <c r="C398" i="14"/>
  <c r="D398" i="14" a="1"/>
  <c r="D398" i="14" s="1"/>
  <c r="F398" i="14" a="1"/>
  <c r="F398" i="14" s="1"/>
  <c r="G398" i="14" a="1"/>
  <c r="G398" i="14"/>
  <c r="H398" i="14" a="1"/>
  <c r="H398" i="14" s="1"/>
  <c r="B399" i="14"/>
  <c r="C399" i="14"/>
  <c r="D399" i="14" a="1"/>
  <c r="D399" i="14" s="1"/>
  <c r="F399" i="14" a="1"/>
  <c r="F399" i="14" s="1"/>
  <c r="G399" i="14" a="1"/>
  <c r="G399" i="14" s="1"/>
  <c r="H399" i="14" a="1"/>
  <c r="H399" i="14" s="1"/>
  <c r="B400" i="14"/>
  <c r="C400" i="14"/>
  <c r="D400" i="14" a="1"/>
  <c r="D400" i="14" s="1"/>
  <c r="F400" i="14" a="1"/>
  <c r="F400" i="14" s="1"/>
  <c r="G400" i="14" a="1"/>
  <c r="G400" i="14" s="1"/>
  <c r="H400" i="14" a="1"/>
  <c r="H400" i="14"/>
  <c r="B401" i="14"/>
  <c r="C401" i="14"/>
  <c r="D401" i="14" a="1"/>
  <c r="D401" i="14" s="1"/>
  <c r="F401" i="14" a="1"/>
  <c r="F401" i="14" s="1"/>
  <c r="E401" i="14" s="1"/>
  <c r="G401" i="14" a="1"/>
  <c r="G401" i="14" s="1"/>
  <c r="H401" i="14" a="1"/>
  <c r="H401" i="14" s="1"/>
  <c r="B402" i="14"/>
  <c r="C402" i="14"/>
  <c r="D402" i="14" a="1"/>
  <c r="D402" i="14"/>
  <c r="F402" i="14" a="1"/>
  <c r="F402" i="14" s="1"/>
  <c r="G402" i="14" a="1"/>
  <c r="G402" i="14" s="1"/>
  <c r="H402" i="14" a="1"/>
  <c r="H402" i="14" s="1"/>
  <c r="B403" i="14"/>
  <c r="C403" i="14"/>
  <c r="D403" i="14" a="1"/>
  <c r="D403" i="14" s="1"/>
  <c r="F403" i="14" a="1"/>
  <c r="F403" i="14" s="1"/>
  <c r="G403" i="14" a="1"/>
  <c r="G403" i="14" s="1"/>
  <c r="H403" i="14" a="1"/>
  <c r="H403" i="14" s="1"/>
  <c r="B404" i="14"/>
  <c r="C404" i="14"/>
  <c r="D404" i="14" a="1"/>
  <c r="D404" i="14" s="1"/>
  <c r="F404" i="14" a="1"/>
  <c r="F404" i="14" s="1"/>
  <c r="G404" i="14" a="1"/>
  <c r="G404" i="14" s="1"/>
  <c r="H404" i="14" a="1"/>
  <c r="H404" i="14" s="1"/>
  <c r="B405" i="14"/>
  <c r="C405" i="14"/>
  <c r="D405" i="14" a="1"/>
  <c r="D405" i="14" s="1"/>
  <c r="F405" i="14" a="1"/>
  <c r="F405" i="14" s="1"/>
  <c r="G405" i="14" a="1"/>
  <c r="G405" i="14" s="1"/>
  <c r="H405" i="14" a="1"/>
  <c r="H405" i="14" s="1"/>
  <c r="B406" i="14"/>
  <c r="C406" i="14"/>
  <c r="D406" i="14" a="1"/>
  <c r="D406" i="14" s="1"/>
  <c r="F406" i="14" a="1"/>
  <c r="F406" i="14" s="1"/>
  <c r="G406" i="14" a="1"/>
  <c r="G406" i="14"/>
  <c r="H406" i="14" a="1"/>
  <c r="H406" i="14" s="1"/>
  <c r="B407" i="14"/>
  <c r="C407" i="14"/>
  <c r="D407" i="14" a="1"/>
  <c r="D407" i="14" s="1"/>
  <c r="F407" i="14" a="1"/>
  <c r="F407" i="14" s="1"/>
  <c r="G407" i="14" a="1"/>
  <c r="G407" i="14" s="1"/>
  <c r="H407" i="14" a="1"/>
  <c r="H407" i="14" s="1"/>
  <c r="B408" i="14"/>
  <c r="C408" i="14"/>
  <c r="D408" i="14" a="1"/>
  <c r="D408" i="14" s="1"/>
  <c r="F408" i="14" a="1"/>
  <c r="F408" i="14" s="1"/>
  <c r="G408" i="14" a="1"/>
  <c r="G408" i="14"/>
  <c r="H408" i="14" a="1"/>
  <c r="H408" i="14" s="1"/>
  <c r="B409" i="14"/>
  <c r="C409" i="14"/>
  <c r="D409" i="14" a="1"/>
  <c r="D409" i="14" s="1"/>
  <c r="F409" i="14" a="1"/>
  <c r="F409" i="14" s="1"/>
  <c r="G409" i="14" a="1"/>
  <c r="G409" i="14" s="1"/>
  <c r="H409" i="14" a="1"/>
  <c r="H409" i="14" s="1"/>
  <c r="B410" i="14"/>
  <c r="C410" i="14"/>
  <c r="D410" i="14" a="1"/>
  <c r="D410" i="14" s="1"/>
  <c r="F410" i="14" a="1"/>
  <c r="F410" i="14" s="1"/>
  <c r="G410" i="14" a="1"/>
  <c r="G410" i="14" s="1"/>
  <c r="H410" i="14" a="1"/>
  <c r="H410" i="14" s="1"/>
  <c r="B411" i="14"/>
  <c r="C411" i="14"/>
  <c r="D411" i="14" a="1"/>
  <c r="D411" i="14" s="1"/>
  <c r="F411" i="14" a="1"/>
  <c r="F411" i="14" s="1"/>
  <c r="G411" i="14" a="1"/>
  <c r="G411" i="14" s="1"/>
  <c r="H411" i="14" a="1"/>
  <c r="H411" i="14" s="1"/>
  <c r="B412" i="14"/>
  <c r="A412" i="14" s="1"/>
  <c r="C412" i="14"/>
  <c r="D412" i="14" a="1"/>
  <c r="D412" i="14" s="1"/>
  <c r="F412" i="14" a="1"/>
  <c r="F412" i="14"/>
  <c r="G412" i="14" a="1"/>
  <c r="G412" i="14" s="1"/>
  <c r="H412" i="14" a="1"/>
  <c r="H412" i="14"/>
  <c r="B413" i="14"/>
  <c r="C413" i="14"/>
  <c r="D413" i="14" a="1"/>
  <c r="D413" i="14" s="1"/>
  <c r="F413" i="14" a="1"/>
  <c r="F413" i="14" s="1"/>
  <c r="G413" i="14" a="1"/>
  <c r="G413" i="14" s="1"/>
  <c r="H413" i="14" a="1"/>
  <c r="H413" i="14" s="1"/>
  <c r="B414" i="14"/>
  <c r="C414" i="14"/>
  <c r="D414" i="14" a="1"/>
  <c r="D414" i="14" s="1"/>
  <c r="F414" i="14" a="1"/>
  <c r="F414" i="14" s="1"/>
  <c r="G414" i="14" a="1"/>
  <c r="G414" i="14" s="1"/>
  <c r="H414" i="14" a="1"/>
  <c r="H414" i="14"/>
  <c r="B415" i="14"/>
  <c r="C415" i="14"/>
  <c r="D415" i="14" a="1"/>
  <c r="D415" i="14" s="1"/>
  <c r="F415" i="14" a="1"/>
  <c r="F415" i="14" s="1"/>
  <c r="G415" i="14" a="1"/>
  <c r="G415" i="14" s="1"/>
  <c r="H415" i="14" a="1"/>
  <c r="H415" i="14" s="1"/>
  <c r="B416" i="14"/>
  <c r="C416" i="14"/>
  <c r="D416" i="14" a="1"/>
  <c r="D416" i="14" s="1"/>
  <c r="F416" i="14" a="1"/>
  <c r="F416" i="14" s="1"/>
  <c r="G416" i="14" a="1"/>
  <c r="G416" i="14"/>
  <c r="H416" i="14" a="1"/>
  <c r="H416" i="14"/>
  <c r="B417" i="14"/>
  <c r="C417" i="14"/>
  <c r="D417" i="14" a="1"/>
  <c r="D417" i="14" s="1"/>
  <c r="F417" i="14" a="1"/>
  <c r="F417" i="14" s="1"/>
  <c r="G417" i="14" a="1"/>
  <c r="G417" i="14" s="1"/>
  <c r="H417" i="14" a="1"/>
  <c r="H417" i="14" s="1"/>
  <c r="B418" i="14"/>
  <c r="C418" i="14"/>
  <c r="D418" i="14" a="1"/>
  <c r="D418" i="14" s="1"/>
  <c r="F418" i="14" a="1"/>
  <c r="F418" i="14" s="1"/>
  <c r="G418" i="14" a="1"/>
  <c r="G418" i="14" s="1"/>
  <c r="H418" i="14" a="1"/>
  <c r="H418" i="14" s="1"/>
  <c r="B419" i="14"/>
  <c r="C419" i="14"/>
  <c r="D419" i="14" a="1"/>
  <c r="D419" i="14" s="1"/>
  <c r="F419" i="14" a="1"/>
  <c r="F419" i="14" s="1"/>
  <c r="G419" i="14" a="1"/>
  <c r="G419" i="14" s="1"/>
  <c r="H419" i="14" a="1"/>
  <c r="H419" i="14" s="1"/>
  <c r="B420" i="14"/>
  <c r="C420" i="14"/>
  <c r="D420" i="14" a="1"/>
  <c r="D420" i="14" s="1"/>
  <c r="F420" i="14" a="1"/>
  <c r="F420" i="14" s="1"/>
  <c r="G420" i="14" a="1"/>
  <c r="G420" i="14" s="1"/>
  <c r="H420" i="14" a="1"/>
  <c r="H420" i="14" s="1"/>
  <c r="B421" i="14"/>
  <c r="C421" i="14"/>
  <c r="D421" i="14" a="1"/>
  <c r="D421" i="14" s="1"/>
  <c r="F421" i="14" a="1"/>
  <c r="F421" i="14"/>
  <c r="G421" i="14" a="1"/>
  <c r="G421" i="14" s="1"/>
  <c r="H421" i="14" a="1"/>
  <c r="H421" i="14" s="1"/>
  <c r="B422" i="14"/>
  <c r="C422" i="14"/>
  <c r="D422" i="14" a="1"/>
  <c r="D422" i="14"/>
  <c r="F422" i="14" a="1"/>
  <c r="F422" i="14" s="1"/>
  <c r="G422" i="14" a="1"/>
  <c r="G422" i="14" s="1"/>
  <c r="H422" i="14" a="1"/>
  <c r="H422" i="14" s="1"/>
  <c r="B423" i="14"/>
  <c r="C423" i="14"/>
  <c r="D423" i="14" a="1"/>
  <c r="D423" i="14" s="1"/>
  <c r="F423" i="14" a="1"/>
  <c r="F423" i="14" s="1"/>
  <c r="G423" i="14" a="1"/>
  <c r="G423" i="14" s="1"/>
  <c r="H423" i="14" a="1"/>
  <c r="H423" i="14" s="1"/>
  <c r="B424" i="14"/>
  <c r="A424" i="14" s="1"/>
  <c r="C424" i="14"/>
  <c r="D424" i="14" a="1"/>
  <c r="D424" i="14" s="1"/>
  <c r="F424" i="14" a="1"/>
  <c r="F424" i="14" s="1"/>
  <c r="G424" i="14" a="1"/>
  <c r="G424" i="14" s="1"/>
  <c r="H424" i="14" a="1"/>
  <c r="H424" i="14" s="1"/>
  <c r="B425" i="14"/>
  <c r="C425" i="14"/>
  <c r="D425" i="14" a="1"/>
  <c r="D425" i="14"/>
  <c r="F425" i="14" a="1"/>
  <c r="F425" i="14" s="1"/>
  <c r="G425" i="14" a="1"/>
  <c r="G425" i="14" s="1"/>
  <c r="H425" i="14" a="1"/>
  <c r="H425" i="14" s="1"/>
  <c r="B426" i="14"/>
  <c r="C426" i="14"/>
  <c r="D426" i="14" a="1"/>
  <c r="D426" i="14" s="1"/>
  <c r="F426" i="14" a="1"/>
  <c r="F426" i="14" s="1"/>
  <c r="G426" i="14" a="1"/>
  <c r="G426" i="14" s="1"/>
  <c r="H426" i="14" a="1"/>
  <c r="H426" i="14" s="1"/>
  <c r="B427" i="14"/>
  <c r="C427" i="14"/>
  <c r="D427" i="14" a="1"/>
  <c r="D427" i="14" s="1"/>
  <c r="F427" i="14" a="1"/>
  <c r="F427" i="14" s="1"/>
  <c r="G427" i="14" a="1"/>
  <c r="G427" i="14" s="1"/>
  <c r="H427" i="14" a="1"/>
  <c r="H427" i="14" s="1"/>
  <c r="B428" i="14"/>
  <c r="C428" i="14"/>
  <c r="D428" i="14" a="1"/>
  <c r="D428" i="14" s="1"/>
  <c r="F428" i="14" a="1"/>
  <c r="F428" i="14" s="1"/>
  <c r="G428" i="14" a="1"/>
  <c r="G428" i="14" s="1"/>
  <c r="H428" i="14" a="1"/>
  <c r="H428" i="14" s="1"/>
  <c r="B429" i="14"/>
  <c r="C429" i="14"/>
  <c r="D429" i="14" a="1"/>
  <c r="D429" i="14" s="1"/>
  <c r="F429" i="14" a="1"/>
  <c r="F429" i="14" s="1"/>
  <c r="G429" i="14" a="1"/>
  <c r="G429" i="14" s="1"/>
  <c r="H429" i="14" a="1"/>
  <c r="H429" i="14"/>
  <c r="B430" i="14"/>
  <c r="C430" i="14"/>
  <c r="D430" i="14" a="1"/>
  <c r="D430" i="14" s="1"/>
  <c r="F430" i="14" a="1"/>
  <c r="F430" i="14" s="1"/>
  <c r="G430" i="14" a="1"/>
  <c r="G430" i="14" s="1"/>
  <c r="H430" i="14" a="1"/>
  <c r="H430" i="14" s="1"/>
  <c r="B431" i="14"/>
  <c r="C431" i="14"/>
  <c r="D431" i="14" a="1"/>
  <c r="D431" i="14" s="1"/>
  <c r="F431" i="14" a="1"/>
  <c r="F431" i="14" s="1"/>
  <c r="G431" i="14" a="1"/>
  <c r="G431" i="14" s="1"/>
  <c r="H431" i="14" a="1"/>
  <c r="H431" i="14" s="1"/>
  <c r="B432" i="14"/>
  <c r="C432" i="14"/>
  <c r="D432" i="14" a="1"/>
  <c r="D432" i="14" s="1"/>
  <c r="F432" i="14" a="1"/>
  <c r="F432" i="14"/>
  <c r="G432" i="14" a="1"/>
  <c r="G432" i="14" s="1"/>
  <c r="H432" i="14" a="1"/>
  <c r="H432" i="14" s="1"/>
  <c r="B433" i="14"/>
  <c r="C433" i="14"/>
  <c r="D433" i="14" a="1"/>
  <c r="D433" i="14"/>
  <c r="F433" i="14" a="1"/>
  <c r="F433" i="14"/>
  <c r="G433" i="14" a="1"/>
  <c r="G433" i="14" s="1"/>
  <c r="H433" i="14" a="1"/>
  <c r="H433" i="14" s="1"/>
  <c r="B434" i="14"/>
  <c r="C434" i="14"/>
  <c r="D434" i="14" a="1"/>
  <c r="D434" i="14" s="1"/>
  <c r="F434" i="14" a="1"/>
  <c r="F434" i="14" s="1"/>
  <c r="G434" i="14" a="1"/>
  <c r="G434" i="14"/>
  <c r="H434" i="14" a="1"/>
  <c r="H434" i="14" s="1"/>
  <c r="B435" i="14"/>
  <c r="C435" i="14"/>
  <c r="D435" i="14" a="1"/>
  <c r="D435" i="14" s="1"/>
  <c r="F435" i="14" a="1"/>
  <c r="F435" i="14" s="1"/>
  <c r="G435" i="14" a="1"/>
  <c r="G435" i="14" s="1"/>
  <c r="H435" i="14" a="1"/>
  <c r="H435" i="14" s="1"/>
  <c r="B436" i="14"/>
  <c r="C436" i="14"/>
  <c r="D436" i="14" a="1"/>
  <c r="D436" i="14" s="1"/>
  <c r="F436" i="14" a="1"/>
  <c r="F436" i="14" s="1"/>
  <c r="G436" i="14" a="1"/>
  <c r="G436" i="14" s="1"/>
  <c r="H436" i="14" a="1"/>
  <c r="H436" i="14" s="1"/>
  <c r="B437" i="14"/>
  <c r="C437" i="14"/>
  <c r="D437" i="14" a="1"/>
  <c r="D437" i="14" s="1"/>
  <c r="F437" i="14" a="1"/>
  <c r="F437" i="14" s="1"/>
  <c r="G437" i="14" a="1"/>
  <c r="G437" i="14" s="1"/>
  <c r="H437" i="14" a="1"/>
  <c r="H437" i="14" s="1"/>
  <c r="B438" i="14"/>
  <c r="C438" i="14"/>
  <c r="D438" i="14" a="1"/>
  <c r="D438" i="14"/>
  <c r="F438" i="14" a="1"/>
  <c r="F438" i="14" s="1"/>
  <c r="G438" i="14" a="1"/>
  <c r="G438" i="14"/>
  <c r="H438" i="14" a="1"/>
  <c r="H438" i="14"/>
  <c r="B439" i="14"/>
  <c r="C439" i="14"/>
  <c r="D439" i="14" a="1"/>
  <c r="D439" i="14" s="1"/>
  <c r="F439" i="14" a="1"/>
  <c r="F439" i="14" s="1"/>
  <c r="G439" i="14" a="1"/>
  <c r="G439" i="14" s="1"/>
  <c r="H439" i="14" a="1"/>
  <c r="H439" i="14" s="1"/>
  <c r="B440" i="14"/>
  <c r="C440" i="14"/>
  <c r="D440" i="14" a="1"/>
  <c r="D440" i="14" s="1"/>
  <c r="F440" i="14" a="1"/>
  <c r="F440" i="14" s="1"/>
  <c r="G440" i="14" a="1"/>
  <c r="G440" i="14" s="1"/>
  <c r="H440" i="14" a="1"/>
  <c r="H440" i="14" s="1"/>
  <c r="B441" i="14"/>
  <c r="C441" i="14"/>
  <c r="D441" i="14" a="1"/>
  <c r="D441" i="14" s="1"/>
  <c r="F441" i="14" a="1"/>
  <c r="F441" i="14" s="1"/>
  <c r="G441" i="14" a="1"/>
  <c r="G441" i="14" s="1"/>
  <c r="H441" i="14" a="1"/>
  <c r="H441" i="14" s="1"/>
  <c r="B442" i="14"/>
  <c r="C442" i="14"/>
  <c r="D442" i="14" a="1"/>
  <c r="D442" i="14" s="1"/>
  <c r="F442" i="14" a="1"/>
  <c r="F442" i="14" s="1"/>
  <c r="G442" i="14" a="1"/>
  <c r="G442" i="14" s="1"/>
  <c r="H442" i="14" a="1"/>
  <c r="H442" i="14" s="1"/>
  <c r="B443" i="14"/>
  <c r="C443" i="14"/>
  <c r="D443" i="14" a="1"/>
  <c r="D443" i="14" s="1"/>
  <c r="F443" i="14" a="1"/>
  <c r="F443" i="14" s="1"/>
  <c r="G443" i="14" a="1"/>
  <c r="G443" i="14" s="1"/>
  <c r="H443" i="14" a="1"/>
  <c r="H443" i="14" s="1"/>
  <c r="B444" i="14"/>
  <c r="A444" i="14" s="1"/>
  <c r="C444" i="14"/>
  <c r="D444" i="14" a="1"/>
  <c r="D444" i="14" s="1"/>
  <c r="F444" i="14" a="1"/>
  <c r="F444" i="14" s="1"/>
  <c r="G444" i="14" a="1"/>
  <c r="G444" i="14" s="1"/>
  <c r="H444" i="14" a="1"/>
  <c r="H444" i="14"/>
  <c r="B445" i="14"/>
  <c r="C445" i="14"/>
  <c r="D445" i="14" a="1"/>
  <c r="D445" i="14" s="1"/>
  <c r="F445" i="14" a="1"/>
  <c r="F445" i="14" s="1"/>
  <c r="G445" i="14" a="1"/>
  <c r="G445" i="14" s="1"/>
  <c r="H445" i="14" a="1"/>
  <c r="H445" i="14" s="1"/>
  <c r="B446" i="14"/>
  <c r="C446" i="14"/>
  <c r="D446" i="14" a="1"/>
  <c r="D446" i="14" s="1"/>
  <c r="F446" i="14" a="1"/>
  <c r="F446" i="14" s="1"/>
  <c r="G446" i="14" a="1"/>
  <c r="G446" i="14" s="1"/>
  <c r="H446" i="14" a="1"/>
  <c r="H446" i="14" s="1"/>
  <c r="B447" i="14"/>
  <c r="A447" i="14" s="1"/>
  <c r="C447" i="14"/>
  <c r="D447" i="14" a="1"/>
  <c r="D447" i="14" s="1"/>
  <c r="F447" i="14" a="1"/>
  <c r="F447" i="14" s="1"/>
  <c r="G447" i="14" a="1"/>
  <c r="G447" i="14" s="1"/>
  <c r="H447" i="14" a="1"/>
  <c r="H447" i="14" s="1"/>
  <c r="B448" i="14"/>
  <c r="C448" i="14"/>
  <c r="D448" i="14" a="1"/>
  <c r="D448" i="14" s="1"/>
  <c r="F448" i="14" a="1"/>
  <c r="F448" i="14" s="1"/>
  <c r="G448" i="14" a="1"/>
  <c r="G448" i="14"/>
  <c r="H448" i="14" a="1"/>
  <c r="H448" i="14" s="1"/>
  <c r="B449" i="14"/>
  <c r="C449" i="14"/>
  <c r="D449" i="14" a="1"/>
  <c r="D449" i="14" s="1"/>
  <c r="F449" i="14" a="1"/>
  <c r="F449" i="14" s="1"/>
  <c r="G449" i="14" a="1"/>
  <c r="G449" i="14" s="1"/>
  <c r="H449" i="14" a="1"/>
  <c r="H449" i="14" s="1"/>
  <c r="B450" i="14"/>
  <c r="C450" i="14"/>
  <c r="D450" i="14" a="1"/>
  <c r="D450" i="14" s="1"/>
  <c r="F450" i="14" a="1"/>
  <c r="F450" i="14" s="1"/>
  <c r="G450" i="14" a="1"/>
  <c r="G450" i="14" s="1"/>
  <c r="H450" i="14" a="1"/>
  <c r="H450" i="14"/>
  <c r="B451" i="14"/>
  <c r="C451" i="14"/>
  <c r="D451" i="14" a="1"/>
  <c r="D451" i="14" s="1"/>
  <c r="F451" i="14" a="1"/>
  <c r="F451" i="14" s="1"/>
  <c r="G451" i="14" a="1"/>
  <c r="G451" i="14" s="1"/>
  <c r="H451" i="14" a="1"/>
  <c r="H451" i="14" s="1"/>
  <c r="B452" i="14"/>
  <c r="C452" i="14"/>
  <c r="D452" i="14" a="1"/>
  <c r="D452" i="14" s="1"/>
  <c r="F452" i="14" a="1"/>
  <c r="F452" i="14" s="1"/>
  <c r="G452" i="14" a="1"/>
  <c r="G452" i="14" s="1"/>
  <c r="H452" i="14" a="1"/>
  <c r="H452" i="14" s="1"/>
  <c r="B453" i="14"/>
  <c r="C453" i="14"/>
  <c r="D453" i="14" a="1"/>
  <c r="D453" i="14" s="1"/>
  <c r="F453" i="14" a="1"/>
  <c r="F453" i="14" s="1"/>
  <c r="G453" i="14" a="1"/>
  <c r="G453" i="14" s="1"/>
  <c r="H453" i="14" a="1"/>
  <c r="H453" i="14" s="1"/>
  <c r="B454" i="14"/>
  <c r="C454" i="14"/>
  <c r="D454" i="14" a="1"/>
  <c r="D454" i="14" s="1"/>
  <c r="F454" i="14" a="1"/>
  <c r="F454" i="14" s="1"/>
  <c r="G454" i="14" a="1"/>
  <c r="G454" i="14" s="1"/>
  <c r="H454" i="14" a="1"/>
  <c r="H454" i="14" s="1"/>
  <c r="B455" i="14"/>
  <c r="A455" i="14" s="1"/>
  <c r="C455" i="14"/>
  <c r="D455" i="14" a="1"/>
  <c r="D455" i="14"/>
  <c r="F455" i="14" a="1"/>
  <c r="F455" i="14" s="1"/>
  <c r="G455" i="14" a="1"/>
  <c r="G455" i="14" s="1"/>
  <c r="H455" i="14" a="1"/>
  <c r="H455" i="14" s="1"/>
  <c r="B456" i="14"/>
  <c r="C456" i="14"/>
  <c r="D456" i="14" a="1"/>
  <c r="D456" i="14" s="1"/>
  <c r="F456" i="14" a="1"/>
  <c r="F456" i="14" s="1"/>
  <c r="G456" i="14" a="1"/>
  <c r="G456" i="14" s="1"/>
  <c r="H456" i="14" a="1"/>
  <c r="H456" i="14" s="1"/>
  <c r="B457" i="14"/>
  <c r="C457" i="14"/>
  <c r="D457" i="14" a="1"/>
  <c r="D457" i="14" s="1"/>
  <c r="F457" i="14" a="1"/>
  <c r="F457" i="14" s="1"/>
  <c r="G457" i="14" a="1"/>
  <c r="G457" i="14" s="1"/>
  <c r="H457" i="14" a="1"/>
  <c r="H457" i="14" s="1"/>
  <c r="B458" i="14"/>
  <c r="C458" i="14"/>
  <c r="D458" i="14" a="1"/>
  <c r="D458" i="14" s="1"/>
  <c r="F458" i="14" a="1"/>
  <c r="F458" i="14" s="1"/>
  <c r="G458" i="14" a="1"/>
  <c r="G458" i="14" s="1"/>
  <c r="H458" i="14" a="1"/>
  <c r="H458" i="14" s="1"/>
  <c r="B459" i="14"/>
  <c r="C459" i="14"/>
  <c r="D459" i="14" a="1"/>
  <c r="D459" i="14" s="1"/>
  <c r="F459" i="14" a="1"/>
  <c r="F459" i="14" s="1"/>
  <c r="G459" i="14" a="1"/>
  <c r="G459" i="14" s="1"/>
  <c r="H459" i="14" a="1"/>
  <c r="H459" i="14" s="1"/>
  <c r="B460" i="14"/>
  <c r="C460" i="14"/>
  <c r="D460" i="14" a="1"/>
  <c r="D460" i="14" s="1"/>
  <c r="F460" i="14" a="1"/>
  <c r="F460" i="14" s="1"/>
  <c r="G460" i="14" a="1"/>
  <c r="G460" i="14" s="1"/>
  <c r="H460" i="14" a="1"/>
  <c r="H460" i="14"/>
  <c r="B461" i="14"/>
  <c r="A461" i="14" s="1"/>
  <c r="C461" i="14"/>
  <c r="D461" i="14" a="1"/>
  <c r="D461" i="14" s="1"/>
  <c r="F461" i="14" a="1"/>
  <c r="F461" i="14" s="1"/>
  <c r="G461" i="14" a="1"/>
  <c r="G461" i="14" s="1"/>
  <c r="H461" i="14" a="1"/>
  <c r="H461" i="14"/>
  <c r="B462" i="14"/>
  <c r="C462" i="14"/>
  <c r="D462" i="14" a="1"/>
  <c r="D462" i="14" s="1"/>
  <c r="F462" i="14" a="1"/>
  <c r="F462" i="14" s="1"/>
  <c r="G462" i="14" a="1"/>
  <c r="G462" i="14" s="1"/>
  <c r="H462" i="14" a="1"/>
  <c r="H462" i="14" s="1"/>
  <c r="B463" i="14"/>
  <c r="C463" i="14"/>
  <c r="D463" i="14" a="1"/>
  <c r="D463" i="14" s="1"/>
  <c r="F463" i="14" a="1"/>
  <c r="F463" i="14" s="1"/>
  <c r="G463" i="14" a="1"/>
  <c r="G463" i="14" s="1"/>
  <c r="H463" i="14" a="1"/>
  <c r="H463" i="14" s="1"/>
  <c r="B464" i="14"/>
  <c r="A464" i="14" s="1"/>
  <c r="C464" i="14"/>
  <c r="D464" i="14" a="1"/>
  <c r="D464" i="14" s="1"/>
  <c r="F464" i="14" a="1"/>
  <c r="F464" i="14" s="1"/>
  <c r="G464" i="14" a="1"/>
  <c r="G464" i="14" s="1"/>
  <c r="H464" i="14" a="1"/>
  <c r="H464" i="14" s="1"/>
  <c r="B465" i="14"/>
  <c r="C465" i="14"/>
  <c r="D465" i="14" a="1"/>
  <c r="D465" i="14" s="1"/>
  <c r="F465" i="14" a="1"/>
  <c r="F465" i="14" s="1"/>
  <c r="G465" i="14" a="1"/>
  <c r="G465" i="14" s="1"/>
  <c r="H465" i="14" a="1"/>
  <c r="H465" i="14" s="1"/>
  <c r="B466" i="14"/>
  <c r="C466" i="14"/>
  <c r="D466" i="14" a="1"/>
  <c r="D466" i="14" s="1"/>
  <c r="F466" i="14" a="1"/>
  <c r="F466" i="14" s="1"/>
  <c r="G466" i="14" a="1"/>
  <c r="G466" i="14" s="1"/>
  <c r="H466" i="14" a="1"/>
  <c r="H466" i="14" s="1"/>
  <c r="B467" i="14"/>
  <c r="C467" i="14"/>
  <c r="D467" i="14" a="1"/>
  <c r="D467" i="14" s="1"/>
  <c r="F467" i="14" a="1"/>
  <c r="F467" i="14" s="1"/>
  <c r="G467" i="14" a="1"/>
  <c r="G467" i="14" s="1"/>
  <c r="H467" i="14" a="1"/>
  <c r="H467" i="14" s="1"/>
  <c r="B468" i="14"/>
  <c r="C468" i="14"/>
  <c r="D468" i="14" a="1"/>
  <c r="D468" i="14" s="1"/>
  <c r="F468" i="14" a="1"/>
  <c r="F468" i="14" s="1"/>
  <c r="G468" i="14" a="1"/>
  <c r="G468" i="14" s="1"/>
  <c r="H468" i="14" a="1"/>
  <c r="H468" i="14" s="1"/>
  <c r="B469" i="14"/>
  <c r="C469" i="14"/>
  <c r="D469" i="14" a="1"/>
  <c r="D469" i="14"/>
  <c r="F469" i="14" a="1"/>
  <c r="F469" i="14" s="1"/>
  <c r="G469" i="14" a="1"/>
  <c r="G469" i="14" s="1"/>
  <c r="H469" i="14" a="1"/>
  <c r="H469" i="14"/>
  <c r="B470" i="14"/>
  <c r="A470" i="14" s="1"/>
  <c r="C470" i="14"/>
  <c r="D470" i="14" a="1"/>
  <c r="D470" i="14" s="1"/>
  <c r="F470" i="14" a="1"/>
  <c r="F470" i="14" s="1"/>
  <c r="G470" i="14" a="1"/>
  <c r="G470" i="14" s="1"/>
  <c r="H470" i="14" a="1"/>
  <c r="H470" i="14" s="1"/>
  <c r="B471" i="14"/>
  <c r="C471" i="14"/>
  <c r="D471" i="14" a="1"/>
  <c r="D471" i="14" s="1"/>
  <c r="F471" i="14" a="1"/>
  <c r="F471" i="14" s="1"/>
  <c r="G471" i="14" a="1"/>
  <c r="G471" i="14" s="1"/>
  <c r="H471" i="14" a="1"/>
  <c r="H471" i="14" s="1"/>
  <c r="B472" i="14"/>
  <c r="C472" i="14"/>
  <c r="D472" i="14" a="1"/>
  <c r="D472" i="14" s="1"/>
  <c r="F472" i="14" a="1"/>
  <c r="F472" i="14" s="1"/>
  <c r="G472" i="14" a="1"/>
  <c r="G472" i="14" s="1"/>
  <c r="H472" i="14" a="1"/>
  <c r="H472" i="14"/>
  <c r="B473" i="14"/>
  <c r="C473" i="14"/>
  <c r="D473" i="14" a="1"/>
  <c r="D473" i="14" s="1"/>
  <c r="F473" i="14" a="1"/>
  <c r="F473" i="14"/>
  <c r="G473" i="14" a="1"/>
  <c r="G473" i="14" s="1"/>
  <c r="H473" i="14" a="1"/>
  <c r="H473" i="14" s="1"/>
  <c r="B474" i="14"/>
  <c r="C474" i="14"/>
  <c r="D474" i="14" a="1"/>
  <c r="D474" i="14" s="1"/>
  <c r="F474" i="14" a="1"/>
  <c r="F474" i="14" s="1"/>
  <c r="G474" i="14" a="1"/>
  <c r="G474" i="14" s="1"/>
  <c r="H474" i="14" a="1"/>
  <c r="H474" i="14" s="1"/>
  <c r="B475" i="14"/>
  <c r="C475" i="14"/>
  <c r="D475" i="14" a="1"/>
  <c r="D475" i="14" s="1"/>
  <c r="F475" i="14" a="1"/>
  <c r="F475" i="14" s="1"/>
  <c r="G475" i="14" a="1"/>
  <c r="G475" i="14" s="1"/>
  <c r="H475" i="14" a="1"/>
  <c r="H475" i="14" s="1"/>
  <c r="B476" i="14"/>
  <c r="C476" i="14"/>
  <c r="D476" i="14" a="1"/>
  <c r="D476" i="14" s="1"/>
  <c r="F476" i="14" a="1"/>
  <c r="F476" i="14" s="1"/>
  <c r="G476" i="14" a="1"/>
  <c r="G476" i="14" s="1"/>
  <c r="H476" i="14" a="1"/>
  <c r="H476" i="14" s="1"/>
  <c r="B477" i="14"/>
  <c r="C477" i="14"/>
  <c r="D477" i="14" a="1"/>
  <c r="D477" i="14" s="1"/>
  <c r="F477" i="14" a="1"/>
  <c r="F477" i="14" s="1"/>
  <c r="G477" i="14" a="1"/>
  <c r="G477" i="14" s="1"/>
  <c r="H477" i="14" a="1"/>
  <c r="H477" i="14" s="1"/>
  <c r="B478" i="14"/>
  <c r="C478" i="14"/>
  <c r="D478" i="14" a="1"/>
  <c r="D478" i="14"/>
  <c r="F478" i="14" a="1"/>
  <c r="F478" i="14" s="1"/>
  <c r="G478" i="14" a="1"/>
  <c r="G478" i="14" s="1"/>
  <c r="H478" i="14" a="1"/>
  <c r="H478" i="14" s="1"/>
  <c r="B479" i="14"/>
  <c r="C479" i="14"/>
  <c r="D479" i="14" a="1"/>
  <c r="D479" i="14" s="1"/>
  <c r="F479" i="14" a="1"/>
  <c r="F479" i="14" s="1"/>
  <c r="G479" i="14" a="1"/>
  <c r="G479" i="14" s="1"/>
  <c r="H479" i="14" a="1"/>
  <c r="H479" i="14" s="1"/>
  <c r="B480" i="14"/>
  <c r="C480" i="14"/>
  <c r="D480" i="14" a="1"/>
  <c r="D480" i="14" s="1"/>
  <c r="F480" i="14" a="1"/>
  <c r="F480" i="14" s="1"/>
  <c r="G480" i="14" a="1"/>
  <c r="G480" i="14" s="1"/>
  <c r="H480" i="14" a="1"/>
  <c r="H480" i="14" s="1"/>
  <c r="B481" i="14"/>
  <c r="C481" i="14"/>
  <c r="D481" i="14" a="1"/>
  <c r="D481" i="14" s="1"/>
  <c r="F481" i="14" a="1"/>
  <c r="F481" i="14" s="1"/>
  <c r="G481" i="14" a="1"/>
  <c r="G481" i="14" s="1"/>
  <c r="H481" i="14" a="1"/>
  <c r="H481" i="14" s="1"/>
  <c r="B482" i="14"/>
  <c r="C482" i="14"/>
  <c r="D482" i="14" a="1"/>
  <c r="D482" i="14" s="1"/>
  <c r="F482" i="14" a="1"/>
  <c r="F482" i="14" s="1"/>
  <c r="G482" i="14" a="1"/>
  <c r="G482" i="14" s="1"/>
  <c r="H482" i="14" a="1"/>
  <c r="H482" i="14" s="1"/>
  <c r="B483" i="14"/>
  <c r="C483" i="14"/>
  <c r="D483" i="14" a="1"/>
  <c r="D483" i="14"/>
  <c r="F483" i="14" a="1"/>
  <c r="F483" i="14" s="1"/>
  <c r="G483" i="14" a="1"/>
  <c r="G483" i="14" s="1"/>
  <c r="H483" i="14" a="1"/>
  <c r="H483" i="14" s="1"/>
  <c r="B484" i="14"/>
  <c r="A484" i="14" s="1"/>
  <c r="C484" i="14"/>
  <c r="D484" i="14" a="1"/>
  <c r="D484" i="14" s="1"/>
  <c r="F484" i="14" a="1"/>
  <c r="F484" i="14" s="1"/>
  <c r="G484" i="14" a="1"/>
  <c r="G484" i="14" s="1"/>
  <c r="H484" i="14" a="1"/>
  <c r="H484" i="14" s="1"/>
  <c r="B485" i="14"/>
  <c r="C485" i="14"/>
  <c r="D485" i="14" a="1"/>
  <c r="D485" i="14" s="1"/>
  <c r="F485" i="14" a="1"/>
  <c r="F485" i="14" s="1"/>
  <c r="G485" i="14" a="1"/>
  <c r="G485" i="14" s="1"/>
  <c r="H485" i="14" a="1"/>
  <c r="H485" i="14" s="1"/>
  <c r="B486" i="14"/>
  <c r="C486" i="14"/>
  <c r="D486" i="14" a="1"/>
  <c r="D486" i="14"/>
  <c r="F486" i="14" a="1"/>
  <c r="F486" i="14" s="1"/>
  <c r="G486" i="14" a="1"/>
  <c r="G486" i="14" s="1"/>
  <c r="H486" i="14" a="1"/>
  <c r="H486" i="14" s="1"/>
  <c r="B487" i="14"/>
  <c r="C487" i="14"/>
  <c r="D487" i="14" a="1"/>
  <c r="D487" i="14"/>
  <c r="F487" i="14" a="1"/>
  <c r="F487" i="14" s="1"/>
  <c r="G487" i="14" a="1"/>
  <c r="G487" i="14" s="1"/>
  <c r="H487" i="14" a="1"/>
  <c r="H487" i="14" s="1"/>
  <c r="B488" i="14"/>
  <c r="C488" i="14"/>
  <c r="D488" i="14" a="1"/>
  <c r="D488" i="14" s="1"/>
  <c r="F488" i="14" a="1"/>
  <c r="F488" i="14" s="1"/>
  <c r="G488" i="14" a="1"/>
  <c r="G488" i="14" s="1"/>
  <c r="H488" i="14" a="1"/>
  <c r="H488" i="14" s="1"/>
  <c r="B489" i="14"/>
  <c r="C489" i="14"/>
  <c r="D489" i="14" a="1"/>
  <c r="D489" i="14" s="1"/>
  <c r="F489" i="14" a="1"/>
  <c r="F489" i="14"/>
  <c r="G489" i="14" a="1"/>
  <c r="G489" i="14" s="1"/>
  <c r="H489" i="14" a="1"/>
  <c r="H489" i="14" s="1"/>
  <c r="B490" i="14"/>
  <c r="C490" i="14"/>
  <c r="D490" i="14" a="1"/>
  <c r="D490" i="14" s="1"/>
  <c r="F490" i="14" a="1"/>
  <c r="F490" i="14" s="1"/>
  <c r="G490" i="14" a="1"/>
  <c r="G490" i="14" s="1"/>
  <c r="H490" i="14" a="1"/>
  <c r="H490" i="14" s="1"/>
  <c r="B491" i="14"/>
  <c r="C491" i="14"/>
  <c r="D491" i="14" a="1"/>
  <c r="D491" i="14" s="1"/>
  <c r="F491" i="14" a="1"/>
  <c r="F491" i="14" s="1"/>
  <c r="G491" i="14" a="1"/>
  <c r="G491" i="14" s="1"/>
  <c r="H491" i="14" a="1"/>
  <c r="H491" i="14" s="1"/>
  <c r="B492" i="14"/>
  <c r="C492" i="14"/>
  <c r="D492" i="14" a="1"/>
  <c r="D492" i="14" s="1"/>
  <c r="F492" i="14" a="1"/>
  <c r="F492" i="14" s="1"/>
  <c r="G492" i="14" a="1"/>
  <c r="G492" i="14" s="1"/>
  <c r="H492" i="14" a="1"/>
  <c r="H492" i="14" s="1"/>
  <c r="B493" i="14"/>
  <c r="C493" i="14"/>
  <c r="D493" i="14" a="1"/>
  <c r="D493" i="14" s="1"/>
  <c r="F493" i="14" a="1"/>
  <c r="F493" i="14" s="1"/>
  <c r="G493" i="14" a="1"/>
  <c r="G493" i="14" s="1"/>
  <c r="H493" i="14" a="1"/>
  <c r="H493" i="14" s="1"/>
  <c r="B494" i="14"/>
  <c r="C494" i="14"/>
  <c r="D494" i="14" a="1"/>
  <c r="D494" i="14" s="1"/>
  <c r="F494" i="14" a="1"/>
  <c r="F494" i="14" s="1"/>
  <c r="G494" i="14" a="1"/>
  <c r="G494" i="14" s="1"/>
  <c r="H494" i="14" a="1"/>
  <c r="H494" i="14" s="1"/>
  <c r="B495" i="14"/>
  <c r="C495" i="14"/>
  <c r="D495" i="14" a="1"/>
  <c r="D495" i="14" s="1"/>
  <c r="F495" i="14" a="1"/>
  <c r="F495" i="14" s="1"/>
  <c r="G495" i="14" a="1"/>
  <c r="G495" i="14" s="1"/>
  <c r="H495" i="14" a="1"/>
  <c r="H495" i="14" s="1"/>
  <c r="B496" i="14"/>
  <c r="C496" i="14"/>
  <c r="D496" i="14" a="1"/>
  <c r="D496" i="14" s="1"/>
  <c r="F496" i="14" a="1"/>
  <c r="F496" i="14" s="1"/>
  <c r="G496" i="14" a="1"/>
  <c r="G496" i="14" s="1"/>
  <c r="H496" i="14" a="1"/>
  <c r="H496" i="14" s="1"/>
  <c r="B497" i="14"/>
  <c r="A497" i="14" s="1"/>
  <c r="C497" i="14"/>
  <c r="D497" i="14" a="1"/>
  <c r="D497" i="14" s="1"/>
  <c r="F497" i="14" a="1"/>
  <c r="F497" i="14" s="1"/>
  <c r="G497" i="14" a="1"/>
  <c r="G497" i="14" s="1"/>
  <c r="H497" i="14" a="1"/>
  <c r="H497" i="14" s="1"/>
  <c r="B498" i="14"/>
  <c r="C498" i="14"/>
  <c r="D498" i="14" a="1"/>
  <c r="D498" i="14" s="1"/>
  <c r="F498" i="14" a="1"/>
  <c r="F498" i="14" s="1"/>
  <c r="G498" i="14" a="1"/>
  <c r="G498" i="14" s="1"/>
  <c r="H498" i="14" a="1"/>
  <c r="H498" i="14"/>
  <c r="B499" i="14"/>
  <c r="C499" i="14"/>
  <c r="D499" i="14" a="1"/>
  <c r="D499" i="14" s="1"/>
  <c r="F499" i="14" a="1"/>
  <c r="F499" i="14" s="1"/>
  <c r="G499" i="14" a="1"/>
  <c r="G499" i="14" s="1"/>
  <c r="H499" i="14" a="1"/>
  <c r="H499" i="14" s="1"/>
  <c r="B500" i="14"/>
  <c r="C500" i="14"/>
  <c r="D500" i="14" a="1"/>
  <c r="D500" i="14" s="1"/>
  <c r="F500" i="14" a="1"/>
  <c r="F500" i="14" s="1"/>
  <c r="G500" i="14" a="1"/>
  <c r="G500" i="14" s="1"/>
  <c r="H500" i="14" a="1"/>
  <c r="H500" i="14" s="1"/>
  <c r="B501" i="14"/>
  <c r="C501" i="14"/>
  <c r="D501" i="14" a="1"/>
  <c r="D501" i="14" s="1"/>
  <c r="F501" i="14" a="1"/>
  <c r="F501" i="14" s="1"/>
  <c r="G501" i="14" a="1"/>
  <c r="G501" i="14" s="1"/>
  <c r="H501" i="14" a="1"/>
  <c r="H501" i="14" s="1"/>
  <c r="B502" i="14"/>
  <c r="A502" i="14" s="1"/>
  <c r="C502" i="14"/>
  <c r="D502" i="14" a="1"/>
  <c r="D502" i="14" s="1"/>
  <c r="F502" i="14" a="1"/>
  <c r="F502" i="14" s="1"/>
  <c r="G502" i="14" a="1"/>
  <c r="G502" i="14" s="1"/>
  <c r="H502" i="14" a="1"/>
  <c r="H502" i="14" s="1"/>
  <c r="B503" i="14"/>
  <c r="C503" i="14"/>
  <c r="D503" i="14" a="1"/>
  <c r="D503" i="14"/>
  <c r="F503" i="14" a="1"/>
  <c r="F503" i="14" s="1"/>
  <c r="G503" i="14" a="1"/>
  <c r="G503" i="14"/>
  <c r="H503" i="14" a="1"/>
  <c r="H503" i="14" s="1"/>
  <c r="B504" i="14"/>
  <c r="C504" i="14"/>
  <c r="D504" i="14" a="1"/>
  <c r="D504" i="14" s="1"/>
  <c r="F504" i="14" a="1"/>
  <c r="F504" i="14" s="1"/>
  <c r="G504" i="14" a="1"/>
  <c r="G504" i="14"/>
  <c r="H504" i="14" a="1"/>
  <c r="H504" i="14" s="1"/>
  <c r="B505" i="14"/>
  <c r="C505" i="14"/>
  <c r="D505" i="14" a="1"/>
  <c r="D505" i="14" s="1"/>
  <c r="F505" i="14" a="1"/>
  <c r="F505" i="14"/>
  <c r="G505" i="14" a="1"/>
  <c r="G505" i="14" s="1"/>
  <c r="H505" i="14" a="1"/>
  <c r="H505" i="14"/>
  <c r="B506" i="14"/>
  <c r="C506" i="14"/>
  <c r="D506" i="14" a="1"/>
  <c r="D506" i="14" s="1"/>
  <c r="F506" i="14" a="1"/>
  <c r="F506" i="14" s="1"/>
  <c r="G506" i="14" a="1"/>
  <c r="G506" i="14" s="1"/>
  <c r="H506" i="14" a="1"/>
  <c r="H506" i="14"/>
  <c r="B507" i="14"/>
  <c r="A507" i="14" s="1"/>
  <c r="C507" i="14"/>
  <c r="D507" i="14" a="1"/>
  <c r="D507" i="14" s="1"/>
  <c r="F507" i="14" a="1"/>
  <c r="F507" i="14" s="1"/>
  <c r="G507" i="14" a="1"/>
  <c r="G507" i="14" s="1"/>
  <c r="H507" i="14" a="1"/>
  <c r="H507" i="14" s="1"/>
  <c r="B508" i="14"/>
  <c r="C508" i="14"/>
  <c r="D508" i="14" a="1"/>
  <c r="D508" i="14" s="1"/>
  <c r="F508" i="14" a="1"/>
  <c r="F508" i="14" s="1"/>
  <c r="G508" i="14" a="1"/>
  <c r="G508" i="14"/>
  <c r="H508" i="14" a="1"/>
  <c r="H508" i="14"/>
  <c r="B509" i="14"/>
  <c r="C509" i="14"/>
  <c r="D509" i="14" a="1"/>
  <c r="D509" i="14" s="1"/>
  <c r="F509" i="14" a="1"/>
  <c r="F509" i="14"/>
  <c r="G509" i="14" a="1"/>
  <c r="G509" i="14" s="1"/>
  <c r="H509" i="14" a="1"/>
  <c r="H509" i="14" s="1"/>
  <c r="B510" i="14"/>
  <c r="C510" i="14"/>
  <c r="D510" i="14" a="1"/>
  <c r="D510" i="14" s="1"/>
  <c r="F510" i="14" a="1"/>
  <c r="F510" i="14" s="1"/>
  <c r="G510" i="14" a="1"/>
  <c r="G510" i="14"/>
  <c r="H510" i="14" a="1"/>
  <c r="H510" i="14" s="1"/>
  <c r="B511" i="14"/>
  <c r="C511" i="14"/>
  <c r="D511" i="14" a="1"/>
  <c r="D511" i="14" s="1"/>
  <c r="F511" i="14" a="1"/>
  <c r="F511" i="14" s="1"/>
  <c r="G511" i="14" a="1"/>
  <c r="G511" i="14" s="1"/>
  <c r="H511" i="14" a="1"/>
  <c r="H511" i="14" s="1"/>
  <c r="B512" i="14"/>
  <c r="C512" i="14"/>
  <c r="D512" i="14" a="1"/>
  <c r="D512" i="14" s="1"/>
  <c r="F512" i="14" a="1"/>
  <c r="F512" i="14" s="1"/>
  <c r="G512" i="14" a="1"/>
  <c r="G512" i="14" s="1"/>
  <c r="H512" i="14" a="1"/>
  <c r="H512" i="14"/>
  <c r="B513" i="14"/>
  <c r="C513" i="14"/>
  <c r="D513" i="14" a="1"/>
  <c r="D513" i="14" s="1"/>
  <c r="F513" i="14" a="1"/>
  <c r="F513" i="14" s="1"/>
  <c r="G513" i="14" a="1"/>
  <c r="G513" i="14" s="1"/>
  <c r="H513" i="14" a="1"/>
  <c r="H513" i="14" s="1"/>
  <c r="B514" i="14"/>
  <c r="C514" i="14"/>
  <c r="D514" i="14" a="1"/>
  <c r="D514" i="14" s="1"/>
  <c r="F514" i="14" a="1"/>
  <c r="F514" i="14" s="1"/>
  <c r="G514" i="14" a="1"/>
  <c r="G514" i="14" s="1"/>
  <c r="H514" i="14" a="1"/>
  <c r="H514" i="14" s="1"/>
  <c r="B515" i="14"/>
  <c r="C515" i="14"/>
  <c r="D515" i="14" a="1"/>
  <c r="D515" i="14" s="1"/>
  <c r="F515" i="14" a="1"/>
  <c r="F515" i="14" s="1"/>
  <c r="G515" i="14" a="1"/>
  <c r="G515" i="14" s="1"/>
  <c r="H515" i="14" a="1"/>
  <c r="H515" i="14" s="1"/>
  <c r="B516" i="14"/>
  <c r="C516" i="14"/>
  <c r="D516" i="14" a="1"/>
  <c r="D516" i="14" s="1"/>
  <c r="F516" i="14" a="1"/>
  <c r="F516" i="14"/>
  <c r="G516" i="14" a="1"/>
  <c r="G516" i="14" s="1"/>
  <c r="H516" i="14" a="1"/>
  <c r="H516" i="14" s="1"/>
  <c r="B517" i="14"/>
  <c r="C517" i="14"/>
  <c r="D517" i="14" a="1"/>
  <c r="D517" i="14" s="1"/>
  <c r="F517" i="14" a="1"/>
  <c r="F517" i="14" s="1"/>
  <c r="G517" i="14" a="1"/>
  <c r="G517" i="14" s="1"/>
  <c r="H517" i="14" a="1"/>
  <c r="H517" i="14" s="1"/>
  <c r="B518" i="14"/>
  <c r="C518" i="14"/>
  <c r="D518" i="14" a="1"/>
  <c r="D518" i="14" s="1"/>
  <c r="F518" i="14" a="1"/>
  <c r="F518" i="14" s="1"/>
  <c r="G518" i="14" a="1"/>
  <c r="G518" i="14" s="1"/>
  <c r="H518" i="14" a="1"/>
  <c r="H518" i="14"/>
  <c r="B519" i="14"/>
  <c r="A519" i="14" s="1"/>
  <c r="C519" i="14"/>
  <c r="D519" i="14" a="1"/>
  <c r="D519" i="14" s="1"/>
  <c r="F519" i="14" a="1"/>
  <c r="F519" i="14" s="1"/>
  <c r="G519" i="14" a="1"/>
  <c r="G519" i="14" s="1"/>
  <c r="H519" i="14" a="1"/>
  <c r="H519" i="14" s="1"/>
  <c r="B520" i="14"/>
  <c r="C520" i="14"/>
  <c r="D520" i="14" a="1"/>
  <c r="D520" i="14" s="1"/>
  <c r="F520" i="14" a="1"/>
  <c r="F520" i="14" s="1"/>
  <c r="G520" i="14" a="1"/>
  <c r="G520" i="14" s="1"/>
  <c r="H520" i="14" a="1"/>
  <c r="H520" i="14" s="1"/>
  <c r="B521" i="14"/>
  <c r="A521" i="14" s="1"/>
  <c r="C521" i="14"/>
  <c r="D521" i="14" a="1"/>
  <c r="D521" i="14"/>
  <c r="F521" i="14" a="1"/>
  <c r="F521" i="14" s="1"/>
  <c r="G521" i="14" a="1"/>
  <c r="G521" i="14" s="1"/>
  <c r="H521" i="14" a="1"/>
  <c r="H521" i="14" s="1"/>
  <c r="B522" i="14"/>
  <c r="C522" i="14"/>
  <c r="D522" i="14" a="1"/>
  <c r="D522" i="14" s="1"/>
  <c r="F522" i="14" a="1"/>
  <c r="F522" i="14"/>
  <c r="G522" i="14" a="1"/>
  <c r="G522" i="14" s="1"/>
  <c r="H522" i="14" a="1"/>
  <c r="H522" i="14" s="1"/>
  <c r="B523" i="14"/>
  <c r="C523" i="14"/>
  <c r="D523" i="14" a="1"/>
  <c r="D523" i="14" s="1"/>
  <c r="F523" i="14" a="1"/>
  <c r="F523" i="14" s="1"/>
  <c r="G523" i="14" a="1"/>
  <c r="G523" i="14" s="1"/>
  <c r="H523" i="14" a="1"/>
  <c r="H523" i="14" s="1"/>
  <c r="B524" i="14"/>
  <c r="C524" i="14"/>
  <c r="D524" i="14" a="1"/>
  <c r="D524" i="14" s="1"/>
  <c r="F524" i="14" a="1"/>
  <c r="F524" i="14"/>
  <c r="G524" i="14" a="1"/>
  <c r="G524" i="14" s="1"/>
  <c r="H524" i="14" a="1"/>
  <c r="H524" i="14" s="1"/>
  <c r="B525" i="14"/>
  <c r="C525" i="14"/>
  <c r="D525" i="14" a="1"/>
  <c r="D525" i="14" s="1"/>
  <c r="F525" i="14" a="1"/>
  <c r="F525" i="14"/>
  <c r="G525" i="14" a="1"/>
  <c r="G525" i="14" s="1"/>
  <c r="H525" i="14" a="1"/>
  <c r="H525" i="14" s="1"/>
  <c r="B526" i="14"/>
  <c r="C526" i="14"/>
  <c r="D526" i="14" a="1"/>
  <c r="D526" i="14" s="1"/>
  <c r="F526" i="14" a="1"/>
  <c r="F526" i="14" s="1"/>
  <c r="G526" i="14" a="1"/>
  <c r="G526" i="14" s="1"/>
  <c r="H526" i="14" a="1"/>
  <c r="H526" i="14" s="1"/>
  <c r="B527" i="14"/>
  <c r="C527" i="14"/>
  <c r="D527" i="14" a="1"/>
  <c r="D527" i="14" s="1"/>
  <c r="F527" i="14" a="1"/>
  <c r="F527" i="14" s="1"/>
  <c r="G527" i="14" a="1"/>
  <c r="G527" i="14" s="1"/>
  <c r="H527" i="14" a="1"/>
  <c r="H527" i="14" s="1"/>
  <c r="B528" i="14"/>
  <c r="C528" i="14"/>
  <c r="D528" i="14" a="1"/>
  <c r="D528" i="14" s="1"/>
  <c r="F528" i="14" a="1"/>
  <c r="F528" i="14" s="1"/>
  <c r="G528" i="14" a="1"/>
  <c r="G528" i="14" s="1"/>
  <c r="H528" i="14" a="1"/>
  <c r="H528" i="14" s="1"/>
  <c r="B529" i="14"/>
  <c r="C529" i="14"/>
  <c r="D529" i="14" a="1"/>
  <c r="D529" i="14" s="1"/>
  <c r="F529" i="14" a="1"/>
  <c r="F529" i="14" s="1"/>
  <c r="G529" i="14" a="1"/>
  <c r="G529" i="14" s="1"/>
  <c r="H529" i="14" a="1"/>
  <c r="H529" i="14" s="1"/>
  <c r="B530" i="14"/>
  <c r="C530" i="14"/>
  <c r="D530" i="14" a="1"/>
  <c r="D530" i="14" s="1"/>
  <c r="F530" i="14" a="1"/>
  <c r="F530" i="14" s="1"/>
  <c r="G530" i="14" a="1"/>
  <c r="G530" i="14" s="1"/>
  <c r="H530" i="14" a="1"/>
  <c r="H530" i="14" s="1"/>
  <c r="B531" i="14"/>
  <c r="C531" i="14"/>
  <c r="D531" i="14" a="1"/>
  <c r="D531" i="14" s="1"/>
  <c r="F531" i="14" a="1"/>
  <c r="F531" i="14" s="1"/>
  <c r="G531" i="14" a="1"/>
  <c r="G531" i="14" s="1"/>
  <c r="H531" i="14" a="1"/>
  <c r="H531" i="14" s="1"/>
  <c r="B532" i="14"/>
  <c r="C532" i="14"/>
  <c r="D532" i="14" a="1"/>
  <c r="D532" i="14" s="1"/>
  <c r="F532" i="14" a="1"/>
  <c r="F532" i="14" s="1"/>
  <c r="G532" i="14" a="1"/>
  <c r="G532" i="14" s="1"/>
  <c r="H532" i="14" a="1"/>
  <c r="H532" i="14" s="1"/>
  <c r="B533" i="14"/>
  <c r="C533" i="14"/>
  <c r="D533" i="14" a="1"/>
  <c r="D533" i="14" s="1"/>
  <c r="F533" i="14" a="1"/>
  <c r="F533" i="14" s="1"/>
  <c r="G533" i="14" a="1"/>
  <c r="G533" i="14" s="1"/>
  <c r="H533" i="14" a="1"/>
  <c r="H533" i="14" s="1"/>
  <c r="B534" i="14"/>
  <c r="C534" i="14"/>
  <c r="D534" i="14" a="1"/>
  <c r="D534" i="14" s="1"/>
  <c r="F534" i="14" a="1"/>
  <c r="F534" i="14" s="1"/>
  <c r="G534" i="14" a="1"/>
  <c r="G534" i="14" s="1"/>
  <c r="H534" i="14" a="1"/>
  <c r="H534" i="14" s="1"/>
  <c r="B535" i="14"/>
  <c r="C535" i="14"/>
  <c r="D535" i="14" a="1"/>
  <c r="D535" i="14" s="1"/>
  <c r="F535" i="14" a="1"/>
  <c r="F535" i="14" s="1"/>
  <c r="G535" i="14" a="1"/>
  <c r="G535" i="14" s="1"/>
  <c r="H535" i="14" a="1"/>
  <c r="H535" i="14" s="1"/>
  <c r="B536" i="14"/>
  <c r="C536" i="14"/>
  <c r="D536" i="14" a="1"/>
  <c r="D536" i="14" s="1"/>
  <c r="F536" i="14" a="1"/>
  <c r="F536" i="14" s="1"/>
  <c r="G536" i="14" a="1"/>
  <c r="G536" i="14" s="1"/>
  <c r="H536" i="14" a="1"/>
  <c r="H536" i="14"/>
  <c r="B537" i="14"/>
  <c r="A537" i="14" s="1"/>
  <c r="C537" i="14"/>
  <c r="D537" i="14" a="1"/>
  <c r="D537" i="14"/>
  <c r="F537" i="14" a="1"/>
  <c r="F537" i="14" s="1"/>
  <c r="G537" i="14" a="1"/>
  <c r="G537" i="14" s="1"/>
  <c r="H537" i="14" a="1"/>
  <c r="H537" i="14" s="1"/>
  <c r="B538" i="14"/>
  <c r="C538" i="14"/>
  <c r="D538" i="14" a="1"/>
  <c r="D538" i="14"/>
  <c r="F538" i="14" a="1"/>
  <c r="F538" i="14" s="1"/>
  <c r="G538" i="14" a="1"/>
  <c r="G538" i="14" s="1"/>
  <c r="H538" i="14" a="1"/>
  <c r="H538" i="14" s="1"/>
  <c r="B539" i="14"/>
  <c r="C539" i="14"/>
  <c r="D539" i="14" a="1"/>
  <c r="D539" i="14" s="1"/>
  <c r="F539" i="14" a="1"/>
  <c r="F539" i="14" s="1"/>
  <c r="G539" i="14" a="1"/>
  <c r="G539" i="14" s="1"/>
  <c r="H539" i="14" a="1"/>
  <c r="H539" i="14" s="1"/>
  <c r="B540" i="14"/>
  <c r="C540" i="14"/>
  <c r="D540" i="14" a="1"/>
  <c r="D540" i="14" s="1"/>
  <c r="F540" i="14" a="1"/>
  <c r="F540" i="14" s="1"/>
  <c r="G540" i="14" a="1"/>
  <c r="G540" i="14" s="1"/>
  <c r="H540" i="14" a="1"/>
  <c r="H540" i="14" s="1"/>
  <c r="B541" i="14"/>
  <c r="C541" i="14"/>
  <c r="D541" i="14" a="1"/>
  <c r="D541" i="14" s="1"/>
  <c r="F541" i="14" a="1"/>
  <c r="F541" i="14" s="1"/>
  <c r="G541" i="14" a="1"/>
  <c r="G541" i="14" s="1"/>
  <c r="H541" i="14" a="1"/>
  <c r="H541" i="14" s="1"/>
  <c r="B542" i="14"/>
  <c r="C542" i="14"/>
  <c r="D542" i="14" a="1"/>
  <c r="D542" i="14" s="1"/>
  <c r="F542" i="14" a="1"/>
  <c r="F542" i="14" s="1"/>
  <c r="G542" i="14" a="1"/>
  <c r="G542" i="14" s="1"/>
  <c r="H542" i="14" a="1"/>
  <c r="H542" i="14" s="1"/>
  <c r="B543" i="14"/>
  <c r="C543" i="14"/>
  <c r="D543" i="14" a="1"/>
  <c r="D543" i="14" s="1"/>
  <c r="F543" i="14" a="1"/>
  <c r="F543" i="14" s="1"/>
  <c r="G543" i="14" a="1"/>
  <c r="G543" i="14" s="1"/>
  <c r="H543" i="14" a="1"/>
  <c r="H543" i="14" s="1"/>
  <c r="B544" i="14"/>
  <c r="C544" i="14"/>
  <c r="D544" i="14" a="1"/>
  <c r="D544" i="14" s="1"/>
  <c r="F544" i="14" a="1"/>
  <c r="F544" i="14"/>
  <c r="G544" i="14" a="1"/>
  <c r="G544" i="14" s="1"/>
  <c r="H544" i="14" a="1"/>
  <c r="H544" i="14" s="1"/>
  <c r="B545" i="14"/>
  <c r="C545" i="14"/>
  <c r="D545" i="14" a="1"/>
  <c r="D545" i="14" s="1"/>
  <c r="F545" i="14" a="1"/>
  <c r="F545" i="14" s="1"/>
  <c r="G545" i="14" a="1"/>
  <c r="G545" i="14" s="1"/>
  <c r="H545" i="14" a="1"/>
  <c r="H545" i="14" s="1"/>
  <c r="B546" i="14"/>
  <c r="C546" i="14"/>
  <c r="D546" i="14" a="1"/>
  <c r="D546" i="14" s="1"/>
  <c r="F546" i="14" a="1"/>
  <c r="F546" i="14" s="1"/>
  <c r="G546" i="14" a="1"/>
  <c r="G546" i="14" s="1"/>
  <c r="H546" i="14" a="1"/>
  <c r="H546" i="14" s="1"/>
  <c r="B547" i="14"/>
  <c r="C547" i="14"/>
  <c r="D547" i="14" a="1"/>
  <c r="D547" i="14" s="1"/>
  <c r="F547" i="14" a="1"/>
  <c r="F547" i="14" s="1"/>
  <c r="G547" i="14" a="1"/>
  <c r="G547" i="14" s="1"/>
  <c r="H547" i="14" a="1"/>
  <c r="H547" i="14" s="1"/>
  <c r="B548" i="14"/>
  <c r="C548" i="14"/>
  <c r="D548" i="14" a="1"/>
  <c r="D548" i="14" s="1"/>
  <c r="F548" i="14" a="1"/>
  <c r="F548" i="14" s="1"/>
  <c r="G548" i="14" a="1"/>
  <c r="G548" i="14" s="1"/>
  <c r="H548" i="14" a="1"/>
  <c r="H548" i="14" s="1"/>
  <c r="B549" i="14"/>
  <c r="C549" i="14"/>
  <c r="D549" i="14" a="1"/>
  <c r="D549" i="14" s="1"/>
  <c r="F549" i="14" a="1"/>
  <c r="F549" i="14" s="1"/>
  <c r="G549" i="14" a="1"/>
  <c r="G549" i="14" s="1"/>
  <c r="H549" i="14" a="1"/>
  <c r="H549" i="14" s="1"/>
  <c r="B550" i="14"/>
  <c r="C550" i="14"/>
  <c r="D550" i="14" a="1"/>
  <c r="D550" i="14" s="1"/>
  <c r="F550" i="14" a="1"/>
  <c r="F550" i="14" s="1"/>
  <c r="G550" i="14" a="1"/>
  <c r="G550" i="14"/>
  <c r="H550" i="14" a="1"/>
  <c r="H550" i="14" s="1"/>
  <c r="B551" i="14"/>
  <c r="C551" i="14"/>
  <c r="D551" i="14" a="1"/>
  <c r="D551" i="14" s="1"/>
  <c r="F551" i="14" a="1"/>
  <c r="F551" i="14" s="1"/>
  <c r="G551" i="14" a="1"/>
  <c r="G551" i="14" s="1"/>
  <c r="H551" i="14" a="1"/>
  <c r="H551" i="14" s="1"/>
  <c r="B552" i="14"/>
  <c r="C552" i="14"/>
  <c r="D552" i="14" a="1"/>
  <c r="D552" i="14" s="1"/>
  <c r="F552" i="14" a="1"/>
  <c r="F552" i="14" s="1"/>
  <c r="G552" i="14" a="1"/>
  <c r="G552" i="14" s="1"/>
  <c r="H552" i="14" a="1"/>
  <c r="H552" i="14"/>
  <c r="B553" i="14"/>
  <c r="C553" i="14"/>
  <c r="D553" i="14" a="1"/>
  <c r="D553" i="14" s="1"/>
  <c r="F553" i="14" a="1"/>
  <c r="F553" i="14" s="1"/>
  <c r="G553" i="14" a="1"/>
  <c r="G553" i="14" s="1"/>
  <c r="H553" i="14" a="1"/>
  <c r="H553" i="14" s="1"/>
  <c r="B554" i="14"/>
  <c r="C554" i="14"/>
  <c r="D554" i="14" a="1"/>
  <c r="D554" i="14" s="1"/>
  <c r="F554" i="14" a="1"/>
  <c r="F554" i="14" s="1"/>
  <c r="G554" i="14" a="1"/>
  <c r="G554" i="14" s="1"/>
  <c r="H554" i="14" a="1"/>
  <c r="H554" i="14" s="1"/>
  <c r="B555" i="14"/>
  <c r="C555" i="14"/>
  <c r="D555" i="14" a="1"/>
  <c r="D555" i="14" s="1"/>
  <c r="F555" i="14" a="1"/>
  <c r="F555" i="14" s="1"/>
  <c r="G555" i="14" a="1"/>
  <c r="G555" i="14"/>
  <c r="H555" i="14" a="1"/>
  <c r="H555" i="14" s="1"/>
  <c r="B556" i="14"/>
  <c r="C556" i="14"/>
  <c r="D556" i="14" a="1"/>
  <c r="D556" i="14" s="1"/>
  <c r="F556" i="14" a="1"/>
  <c r="F556" i="14" s="1"/>
  <c r="G556" i="14" a="1"/>
  <c r="G556" i="14" s="1"/>
  <c r="H556" i="14" a="1"/>
  <c r="H556" i="14" s="1"/>
  <c r="B557" i="14"/>
  <c r="C557" i="14"/>
  <c r="D557" i="14" a="1"/>
  <c r="D557" i="14" s="1"/>
  <c r="F557" i="14" a="1"/>
  <c r="F557" i="14" s="1"/>
  <c r="G557" i="14" a="1"/>
  <c r="G557" i="14" s="1"/>
  <c r="H557" i="14" a="1"/>
  <c r="H557" i="14" s="1"/>
  <c r="B558" i="14"/>
  <c r="C558" i="14"/>
  <c r="D558" i="14" a="1"/>
  <c r="D558" i="14" s="1"/>
  <c r="F558" i="14" a="1"/>
  <c r="F558" i="14" s="1"/>
  <c r="G558" i="14" a="1"/>
  <c r="G558" i="14" s="1"/>
  <c r="H558" i="14" a="1"/>
  <c r="H558" i="14" s="1"/>
  <c r="B559" i="14"/>
  <c r="C559" i="14"/>
  <c r="D559" i="14" a="1"/>
  <c r="D559" i="14" s="1"/>
  <c r="F559" i="14" a="1"/>
  <c r="F559" i="14" s="1"/>
  <c r="G559" i="14" a="1"/>
  <c r="G559" i="14" s="1"/>
  <c r="H559" i="14" a="1"/>
  <c r="H559" i="14" s="1"/>
  <c r="B560" i="14"/>
  <c r="C560" i="14"/>
  <c r="D560" i="14" a="1"/>
  <c r="D560" i="14"/>
  <c r="F560" i="14" a="1"/>
  <c r="F560" i="14" s="1"/>
  <c r="G560" i="14" a="1"/>
  <c r="G560" i="14"/>
  <c r="H560" i="14" a="1"/>
  <c r="H560" i="14" s="1"/>
  <c r="B561" i="14"/>
  <c r="C561" i="14"/>
  <c r="D561" i="14" a="1"/>
  <c r="D561" i="14" s="1"/>
  <c r="F561" i="14" a="1"/>
  <c r="F561" i="14" s="1"/>
  <c r="G561" i="14" a="1"/>
  <c r="G561" i="14" s="1"/>
  <c r="H561" i="14" a="1"/>
  <c r="H561" i="14" s="1"/>
  <c r="B562" i="14"/>
  <c r="C562" i="14"/>
  <c r="D562" i="14" a="1"/>
  <c r="D562" i="14" s="1"/>
  <c r="F562" i="14" a="1"/>
  <c r="F562" i="14" s="1"/>
  <c r="G562" i="14" a="1"/>
  <c r="G562" i="14" s="1"/>
  <c r="H562" i="14" a="1"/>
  <c r="H562" i="14" s="1"/>
  <c r="B563" i="14"/>
  <c r="C563" i="14"/>
  <c r="D563" i="14" a="1"/>
  <c r="D563" i="14" s="1"/>
  <c r="F563" i="14" a="1"/>
  <c r="F563" i="14"/>
  <c r="G563" i="14" a="1"/>
  <c r="G563" i="14" s="1"/>
  <c r="H563" i="14" a="1"/>
  <c r="H563" i="14" s="1"/>
  <c r="B564" i="14"/>
  <c r="C564" i="14"/>
  <c r="D564" i="14" a="1"/>
  <c r="D564" i="14" s="1"/>
  <c r="F564" i="14" a="1"/>
  <c r="F564" i="14" s="1"/>
  <c r="G564" i="14" a="1"/>
  <c r="G564" i="14" s="1"/>
  <c r="H564" i="14" a="1"/>
  <c r="H564" i="14" s="1"/>
  <c r="B565" i="14"/>
  <c r="C565" i="14"/>
  <c r="D565" i="14" a="1"/>
  <c r="D565" i="14" s="1"/>
  <c r="F565" i="14" a="1"/>
  <c r="F565" i="14" s="1"/>
  <c r="G565" i="14" a="1"/>
  <c r="G565" i="14" s="1"/>
  <c r="H565" i="14" a="1"/>
  <c r="H565" i="14" s="1"/>
  <c r="B566" i="14"/>
  <c r="C566" i="14"/>
  <c r="D566" i="14" a="1"/>
  <c r="D566" i="14" s="1"/>
  <c r="F566" i="14" a="1"/>
  <c r="F566" i="14" s="1"/>
  <c r="G566" i="14" a="1"/>
  <c r="G566" i="14" s="1"/>
  <c r="H566" i="14" a="1"/>
  <c r="H566" i="14" s="1"/>
  <c r="B567" i="14"/>
  <c r="C567" i="14"/>
  <c r="D567" i="14" a="1"/>
  <c r="D567" i="14" s="1"/>
  <c r="F567" i="14" a="1"/>
  <c r="F567" i="14" s="1"/>
  <c r="G567" i="14" a="1"/>
  <c r="G567" i="14" s="1"/>
  <c r="H567" i="14" a="1"/>
  <c r="H567" i="14"/>
  <c r="B568" i="14"/>
  <c r="C568" i="14"/>
  <c r="D568" i="14" a="1"/>
  <c r="D568" i="14" s="1"/>
  <c r="F568" i="14" a="1"/>
  <c r="F568" i="14" s="1"/>
  <c r="G568" i="14" a="1"/>
  <c r="G568" i="14" s="1"/>
  <c r="H568" i="14" a="1"/>
  <c r="H568" i="14" s="1"/>
  <c r="B569" i="14"/>
  <c r="C569" i="14"/>
  <c r="D569" i="14" a="1"/>
  <c r="D569" i="14" s="1"/>
  <c r="F569" i="14" a="1"/>
  <c r="F569" i="14" s="1"/>
  <c r="G569" i="14" a="1"/>
  <c r="G569" i="14" s="1"/>
  <c r="H569" i="14" a="1"/>
  <c r="H569" i="14" s="1"/>
  <c r="B570" i="14"/>
  <c r="C570" i="14"/>
  <c r="D570" i="14" a="1"/>
  <c r="D570" i="14" s="1"/>
  <c r="F570" i="14" a="1"/>
  <c r="F570" i="14" s="1"/>
  <c r="G570" i="14" a="1"/>
  <c r="G570" i="14" s="1"/>
  <c r="H570" i="14" a="1"/>
  <c r="H570" i="14" s="1"/>
  <c r="B571" i="14"/>
  <c r="A571" i="14" s="1"/>
  <c r="C571" i="14"/>
  <c r="D571" i="14" a="1"/>
  <c r="D571" i="14" s="1"/>
  <c r="F571" i="14" a="1"/>
  <c r="F571" i="14" s="1"/>
  <c r="G571" i="14" a="1"/>
  <c r="G571" i="14" s="1"/>
  <c r="H571" i="14" a="1"/>
  <c r="H571" i="14" s="1"/>
  <c r="B572" i="14"/>
  <c r="C572" i="14"/>
  <c r="D572" i="14" a="1"/>
  <c r="D572" i="14" s="1"/>
  <c r="F572" i="14" a="1"/>
  <c r="F572" i="14" s="1"/>
  <c r="G572" i="14" a="1"/>
  <c r="G572" i="14"/>
  <c r="H572" i="14" a="1"/>
  <c r="H572" i="14" s="1"/>
  <c r="B573" i="14"/>
  <c r="C573" i="14"/>
  <c r="D573" i="14" a="1"/>
  <c r="D573" i="14" s="1"/>
  <c r="F573" i="14" a="1"/>
  <c r="F573" i="14" s="1"/>
  <c r="G573" i="14" a="1"/>
  <c r="G573" i="14" s="1"/>
  <c r="H573" i="14" a="1"/>
  <c r="H573" i="14" s="1"/>
  <c r="B574" i="14"/>
  <c r="C574" i="14"/>
  <c r="D574" i="14" a="1"/>
  <c r="D574" i="14" s="1"/>
  <c r="F574" i="14" a="1"/>
  <c r="F574" i="14" s="1"/>
  <c r="G574" i="14" a="1"/>
  <c r="G574" i="14" s="1"/>
  <c r="H574" i="14" a="1"/>
  <c r="H574" i="14" s="1"/>
  <c r="B575" i="14"/>
  <c r="C575" i="14"/>
  <c r="D575" i="14" a="1"/>
  <c r="D575" i="14" s="1"/>
  <c r="F575" i="14" a="1"/>
  <c r="F575" i="14" s="1"/>
  <c r="G575" i="14" a="1"/>
  <c r="G575" i="14" s="1"/>
  <c r="H575" i="14" a="1"/>
  <c r="H575" i="14" s="1"/>
  <c r="B576" i="14"/>
  <c r="A576" i="14" s="1"/>
  <c r="C576" i="14"/>
  <c r="D576" i="14" a="1"/>
  <c r="D576" i="14"/>
  <c r="F576" i="14" a="1"/>
  <c r="F576" i="14" s="1"/>
  <c r="G576" i="14" a="1"/>
  <c r="G576" i="14"/>
  <c r="H576" i="14" a="1"/>
  <c r="H576" i="14" s="1"/>
  <c r="B577" i="14"/>
  <c r="C577" i="14"/>
  <c r="D577" i="14" a="1"/>
  <c r="D577" i="14" s="1"/>
  <c r="F577" i="14" a="1"/>
  <c r="F577" i="14" s="1"/>
  <c r="G577" i="14" a="1"/>
  <c r="G577" i="14" s="1"/>
  <c r="H577" i="14" a="1"/>
  <c r="H577" i="14" s="1"/>
  <c r="B578" i="14"/>
  <c r="C578" i="14"/>
  <c r="D578" i="14" a="1"/>
  <c r="D578" i="14" s="1"/>
  <c r="F578" i="14" a="1"/>
  <c r="F578" i="14"/>
  <c r="G578" i="14" a="1"/>
  <c r="G578" i="14" s="1"/>
  <c r="H578" i="14" a="1"/>
  <c r="H578" i="14" s="1"/>
  <c r="B579" i="14"/>
  <c r="C579" i="14"/>
  <c r="D579" i="14" a="1"/>
  <c r="D579" i="14" s="1"/>
  <c r="F579" i="14" a="1"/>
  <c r="F579" i="14" s="1"/>
  <c r="G579" i="14" a="1"/>
  <c r="G579" i="14" s="1"/>
  <c r="H579" i="14" a="1"/>
  <c r="H579" i="14" s="1"/>
  <c r="B580" i="14"/>
  <c r="C580" i="14"/>
  <c r="D580" i="14" a="1"/>
  <c r="D580" i="14" s="1"/>
  <c r="F580" i="14" a="1"/>
  <c r="F580" i="14" s="1"/>
  <c r="G580" i="14" a="1"/>
  <c r="G580" i="14" s="1"/>
  <c r="H580" i="14" a="1"/>
  <c r="H580" i="14" s="1"/>
  <c r="B581" i="14"/>
  <c r="C581" i="14"/>
  <c r="D581" i="14" a="1"/>
  <c r="D581" i="14" s="1"/>
  <c r="F581" i="14" a="1"/>
  <c r="F581" i="14" s="1"/>
  <c r="G581" i="14" a="1"/>
  <c r="G581" i="14" s="1"/>
  <c r="H581" i="14" a="1"/>
  <c r="H581" i="14" s="1"/>
  <c r="B582" i="14"/>
  <c r="C582" i="14"/>
  <c r="D582" i="14" a="1"/>
  <c r="D582" i="14" s="1"/>
  <c r="F582" i="14" a="1"/>
  <c r="F582" i="14" s="1"/>
  <c r="G582" i="14" a="1"/>
  <c r="G582" i="14" s="1"/>
  <c r="H582" i="14" a="1"/>
  <c r="H582" i="14" s="1"/>
  <c r="B583" i="14"/>
  <c r="C583" i="14"/>
  <c r="D583" i="14" a="1"/>
  <c r="D583" i="14" s="1"/>
  <c r="F583" i="14" a="1"/>
  <c r="F583" i="14" s="1"/>
  <c r="G583" i="14" a="1"/>
  <c r="G583" i="14" s="1"/>
  <c r="H583" i="14" a="1"/>
  <c r="H583" i="14" s="1"/>
  <c r="B584" i="14"/>
  <c r="C584" i="14"/>
  <c r="D584" i="14" a="1"/>
  <c r="D584" i="14" s="1"/>
  <c r="F584" i="14" a="1"/>
  <c r="F584" i="14" s="1"/>
  <c r="G584" i="14" a="1"/>
  <c r="G584" i="14" s="1"/>
  <c r="H584" i="14" a="1"/>
  <c r="H584" i="14" s="1"/>
  <c r="B585" i="14"/>
  <c r="C585" i="14"/>
  <c r="D585" i="14" a="1"/>
  <c r="D585" i="14" s="1"/>
  <c r="F585" i="14" a="1"/>
  <c r="F585" i="14" s="1"/>
  <c r="G585" i="14" a="1"/>
  <c r="G585" i="14" s="1"/>
  <c r="H585" i="14" a="1"/>
  <c r="H585" i="14" s="1"/>
  <c r="B586" i="14"/>
  <c r="C586" i="14"/>
  <c r="D586" i="14" a="1"/>
  <c r="D586" i="14" s="1"/>
  <c r="F586" i="14" a="1"/>
  <c r="F586" i="14" s="1"/>
  <c r="G586" i="14" a="1"/>
  <c r="G586" i="14" s="1"/>
  <c r="H586" i="14" a="1"/>
  <c r="H586" i="14" s="1"/>
  <c r="B587" i="14"/>
  <c r="C587" i="14"/>
  <c r="D587" i="14" a="1"/>
  <c r="D587" i="14" s="1"/>
  <c r="F587" i="14" a="1"/>
  <c r="F587" i="14" s="1"/>
  <c r="G587" i="14" a="1"/>
  <c r="G587" i="14" s="1"/>
  <c r="H587" i="14" a="1"/>
  <c r="H587" i="14" s="1"/>
  <c r="B588" i="14"/>
  <c r="A588" i="14" s="1"/>
  <c r="C588" i="14"/>
  <c r="D588" i="14" a="1"/>
  <c r="D588" i="14"/>
  <c r="F588" i="14" a="1"/>
  <c r="F588" i="14" s="1"/>
  <c r="G588" i="14" a="1"/>
  <c r="G588" i="14"/>
  <c r="H588" i="14" a="1"/>
  <c r="H588" i="14" s="1"/>
  <c r="B589" i="14"/>
  <c r="C589" i="14"/>
  <c r="D589" i="14" a="1"/>
  <c r="D589" i="14" s="1"/>
  <c r="F589" i="14" a="1"/>
  <c r="F589" i="14" s="1"/>
  <c r="G589" i="14" a="1"/>
  <c r="G589" i="14" s="1"/>
  <c r="H589" i="14" a="1"/>
  <c r="H589" i="14" s="1"/>
  <c r="B590" i="14"/>
  <c r="C590" i="14"/>
  <c r="D590" i="14" a="1"/>
  <c r="D590" i="14" s="1"/>
  <c r="F590" i="14" a="1"/>
  <c r="F590" i="14" s="1"/>
  <c r="G590" i="14" a="1"/>
  <c r="G590" i="14" s="1"/>
  <c r="H590" i="14" a="1"/>
  <c r="H590" i="14" s="1"/>
  <c r="B591" i="14"/>
  <c r="C591" i="14"/>
  <c r="D591" i="14" a="1"/>
  <c r="D591" i="14" s="1"/>
  <c r="F591" i="14" a="1"/>
  <c r="F591" i="14" s="1"/>
  <c r="G591" i="14" a="1"/>
  <c r="G591" i="14" s="1"/>
  <c r="H591" i="14" a="1"/>
  <c r="H591" i="14"/>
  <c r="B592" i="14"/>
  <c r="C592" i="14"/>
  <c r="D592" i="14" a="1"/>
  <c r="D592" i="14"/>
  <c r="F592" i="14" a="1"/>
  <c r="F592" i="14" s="1"/>
  <c r="G592" i="14" a="1"/>
  <c r="G592" i="14" s="1"/>
  <c r="H592" i="14" a="1"/>
  <c r="H592" i="14" s="1"/>
  <c r="B593" i="14"/>
  <c r="C593" i="14"/>
  <c r="D593" i="14" a="1"/>
  <c r="D593" i="14" s="1"/>
  <c r="F593" i="14" a="1"/>
  <c r="F593" i="14" s="1"/>
  <c r="G593" i="14" a="1"/>
  <c r="G593" i="14" s="1"/>
  <c r="H593" i="14" a="1"/>
  <c r="H593" i="14" s="1"/>
  <c r="B594" i="14"/>
  <c r="C594" i="14"/>
  <c r="D594" i="14" a="1"/>
  <c r="D594" i="14" s="1"/>
  <c r="F594" i="14" a="1"/>
  <c r="F594" i="14" s="1"/>
  <c r="G594" i="14" a="1"/>
  <c r="G594" i="14" s="1"/>
  <c r="H594" i="14" a="1"/>
  <c r="H594" i="14" s="1"/>
  <c r="B595" i="14"/>
  <c r="C595" i="14"/>
  <c r="D595" i="14" a="1"/>
  <c r="D595" i="14" s="1"/>
  <c r="F595" i="14" a="1"/>
  <c r="F595" i="14" s="1"/>
  <c r="G595" i="14" a="1"/>
  <c r="G595" i="14" s="1"/>
  <c r="H595" i="14" a="1"/>
  <c r="H595" i="14" s="1"/>
  <c r="B596" i="14"/>
  <c r="C596" i="14"/>
  <c r="D596" i="14" a="1"/>
  <c r="D596" i="14"/>
  <c r="F596" i="14" a="1"/>
  <c r="F596" i="14" s="1"/>
  <c r="G596" i="14" a="1"/>
  <c r="G596" i="14" s="1"/>
  <c r="H596" i="14" a="1"/>
  <c r="H596" i="14" s="1"/>
  <c r="B597" i="14"/>
  <c r="C597" i="14"/>
  <c r="D597" i="14" a="1"/>
  <c r="D597" i="14" s="1"/>
  <c r="F597" i="14" a="1"/>
  <c r="F597" i="14" s="1"/>
  <c r="G597" i="14" a="1"/>
  <c r="G597" i="14" s="1"/>
  <c r="H597" i="14" a="1"/>
  <c r="H597" i="14" s="1"/>
  <c r="B598" i="14"/>
  <c r="C598" i="14"/>
  <c r="D598" i="14" a="1"/>
  <c r="D598" i="14" s="1"/>
  <c r="F598" i="14" a="1"/>
  <c r="F598" i="14" s="1"/>
  <c r="G598" i="14" a="1"/>
  <c r="G598" i="14" s="1"/>
  <c r="H598" i="14" a="1"/>
  <c r="H598" i="14"/>
  <c r="B599" i="14"/>
  <c r="C599" i="14"/>
  <c r="D599" i="14" a="1"/>
  <c r="D599" i="14" s="1"/>
  <c r="F599" i="14" a="1"/>
  <c r="F599" i="14" s="1"/>
  <c r="G599" i="14" a="1"/>
  <c r="G599" i="14" s="1"/>
  <c r="H599" i="14" a="1"/>
  <c r="H599" i="14" s="1"/>
  <c r="B600" i="14"/>
  <c r="C600" i="14"/>
  <c r="D600" i="14" a="1"/>
  <c r="D600" i="14" s="1"/>
  <c r="F600" i="14" a="1"/>
  <c r="F600" i="14" s="1"/>
  <c r="G600" i="14" a="1"/>
  <c r="G600" i="14" s="1"/>
  <c r="H600" i="14" a="1"/>
  <c r="H600" i="14" s="1"/>
  <c r="B601" i="14"/>
  <c r="C601" i="14"/>
  <c r="D601" i="14" a="1"/>
  <c r="D601" i="14" s="1"/>
  <c r="F601" i="14" a="1"/>
  <c r="F601" i="14" s="1"/>
  <c r="G601" i="14" a="1"/>
  <c r="G601" i="14" s="1"/>
  <c r="H601" i="14" a="1"/>
  <c r="H601" i="14" s="1"/>
  <c r="B602" i="14"/>
  <c r="C602" i="14"/>
  <c r="D602" i="14" a="1"/>
  <c r="D602" i="14" s="1"/>
  <c r="F602" i="14" a="1"/>
  <c r="F602" i="14" s="1"/>
  <c r="G602" i="14" a="1"/>
  <c r="G602" i="14" s="1"/>
  <c r="H602" i="14" a="1"/>
  <c r="H602" i="14" s="1"/>
  <c r="B603" i="14"/>
  <c r="A603" i="14" s="1"/>
  <c r="C603" i="14"/>
  <c r="D603" i="14" a="1"/>
  <c r="D603" i="14" s="1"/>
  <c r="F603" i="14" a="1"/>
  <c r="F603" i="14" s="1"/>
  <c r="G603" i="14" a="1"/>
  <c r="G603" i="14" s="1"/>
  <c r="H603" i="14" a="1"/>
  <c r="H603" i="14"/>
  <c r="B604" i="14"/>
  <c r="C604" i="14"/>
  <c r="D604" i="14" a="1"/>
  <c r="D604" i="14" s="1"/>
  <c r="F604" i="14" a="1"/>
  <c r="F604" i="14" s="1"/>
  <c r="G604" i="14" a="1"/>
  <c r="G604" i="14" s="1"/>
  <c r="H604" i="14" a="1"/>
  <c r="H604" i="14" s="1"/>
  <c r="B605" i="14"/>
  <c r="C605" i="14"/>
  <c r="D605" i="14" a="1"/>
  <c r="D605" i="14" s="1"/>
  <c r="F605" i="14" a="1"/>
  <c r="F605" i="14" s="1"/>
  <c r="G605" i="14" a="1"/>
  <c r="G605" i="14" s="1"/>
  <c r="H605" i="14" a="1"/>
  <c r="H605" i="14" s="1"/>
  <c r="B606" i="14"/>
  <c r="C606" i="14"/>
  <c r="D606" i="14" a="1"/>
  <c r="D606" i="14" s="1"/>
  <c r="F606" i="14" a="1"/>
  <c r="F606" i="14" s="1"/>
  <c r="G606" i="14" a="1"/>
  <c r="G606" i="14" s="1"/>
  <c r="H606" i="14" a="1"/>
  <c r="H606" i="14" s="1"/>
  <c r="B607" i="14"/>
  <c r="C607" i="14"/>
  <c r="D607" i="14" a="1"/>
  <c r="D607" i="14" s="1"/>
  <c r="F607" i="14" a="1"/>
  <c r="F607" i="14" s="1"/>
  <c r="G607" i="14" a="1"/>
  <c r="G607" i="14" s="1"/>
  <c r="H607" i="14" a="1"/>
  <c r="H607" i="14" s="1"/>
  <c r="B608" i="14"/>
  <c r="A608" i="14" s="1"/>
  <c r="C608" i="14"/>
  <c r="D608" i="14" a="1"/>
  <c r="D608" i="14" s="1"/>
  <c r="F608" i="14" a="1"/>
  <c r="F608" i="14" s="1"/>
  <c r="G608" i="14" a="1"/>
  <c r="G608" i="14" s="1"/>
  <c r="H608" i="14" a="1"/>
  <c r="H608" i="14" s="1"/>
  <c r="B609" i="14"/>
  <c r="C609" i="14"/>
  <c r="D609" i="14" a="1"/>
  <c r="D609" i="14" s="1"/>
  <c r="F609" i="14" a="1"/>
  <c r="F609" i="14" s="1"/>
  <c r="G609" i="14" a="1"/>
  <c r="G609" i="14" s="1"/>
  <c r="H609" i="14" a="1"/>
  <c r="H609" i="14" s="1"/>
  <c r="B610" i="14"/>
  <c r="C610" i="14"/>
  <c r="D610" i="14" a="1"/>
  <c r="D610" i="14" s="1"/>
  <c r="F610" i="14" a="1"/>
  <c r="F610" i="14"/>
  <c r="G610" i="14" a="1"/>
  <c r="G610" i="14" s="1"/>
  <c r="H610" i="14" a="1"/>
  <c r="H610" i="14" s="1"/>
  <c r="B611" i="14"/>
  <c r="C611" i="14"/>
  <c r="D611" i="14" a="1"/>
  <c r="D611" i="14" s="1"/>
  <c r="F611" i="14" a="1"/>
  <c r="F611" i="14" s="1"/>
  <c r="G611" i="14" a="1"/>
  <c r="G611" i="14" s="1"/>
  <c r="H611" i="14" a="1"/>
  <c r="H611" i="14"/>
  <c r="B612" i="14"/>
  <c r="A612" i="14" s="1"/>
  <c r="C612" i="14"/>
  <c r="D612" i="14" a="1"/>
  <c r="D612" i="14" s="1"/>
  <c r="F612" i="14" a="1"/>
  <c r="F612" i="14" s="1"/>
  <c r="G612" i="14" a="1"/>
  <c r="G612" i="14" s="1"/>
  <c r="H612" i="14" a="1"/>
  <c r="H612" i="14" s="1"/>
  <c r="B613" i="14"/>
  <c r="C613" i="14"/>
  <c r="D613" i="14" a="1"/>
  <c r="D613" i="14" s="1"/>
  <c r="F613" i="14" a="1"/>
  <c r="F613" i="14" s="1"/>
  <c r="G613" i="14" a="1"/>
  <c r="G613" i="14" s="1"/>
  <c r="H613" i="14" a="1"/>
  <c r="H613" i="14" s="1"/>
  <c r="B614" i="14"/>
  <c r="C614" i="14"/>
  <c r="D614" i="14" a="1"/>
  <c r="D614" i="14" s="1"/>
  <c r="F614" i="14" a="1"/>
  <c r="F614" i="14" s="1"/>
  <c r="G614" i="14" a="1"/>
  <c r="G614" i="14" s="1"/>
  <c r="H614" i="14" a="1"/>
  <c r="H614" i="14" s="1"/>
  <c r="B615" i="14"/>
  <c r="C615" i="14"/>
  <c r="D615" i="14" a="1"/>
  <c r="D615" i="14" s="1"/>
  <c r="F615" i="14" a="1"/>
  <c r="F615" i="14" s="1"/>
  <c r="G615" i="14" a="1"/>
  <c r="G615" i="14" s="1"/>
  <c r="H615" i="14" a="1"/>
  <c r="H615" i="14" s="1"/>
  <c r="B616" i="14"/>
  <c r="C616" i="14"/>
  <c r="D616" i="14" a="1"/>
  <c r="D616" i="14" s="1"/>
  <c r="F616" i="14" a="1"/>
  <c r="F616" i="14" s="1"/>
  <c r="G616" i="14" a="1"/>
  <c r="G616" i="14" s="1"/>
  <c r="H616" i="14" a="1"/>
  <c r="H616" i="14" s="1"/>
  <c r="B617" i="14"/>
  <c r="C617" i="14"/>
  <c r="D617" i="14" a="1"/>
  <c r="D617" i="14" s="1"/>
  <c r="F617" i="14" a="1"/>
  <c r="F617" i="14" s="1"/>
  <c r="G617" i="14" a="1"/>
  <c r="G617" i="14" s="1"/>
  <c r="H617" i="14" a="1"/>
  <c r="H617" i="14" s="1"/>
  <c r="B618" i="14"/>
  <c r="C618" i="14"/>
  <c r="D618" i="14" a="1"/>
  <c r="D618" i="14" s="1"/>
  <c r="F618" i="14" a="1"/>
  <c r="F618" i="14" s="1"/>
  <c r="G618" i="14" a="1"/>
  <c r="G618" i="14" s="1"/>
  <c r="H618" i="14" a="1"/>
  <c r="H618" i="14" s="1"/>
  <c r="B619" i="14"/>
  <c r="C619" i="14"/>
  <c r="D619" i="14" a="1"/>
  <c r="D619" i="14"/>
  <c r="F619" i="14" a="1"/>
  <c r="F619" i="14" s="1"/>
  <c r="G619" i="14" a="1"/>
  <c r="G619" i="14" s="1"/>
  <c r="H619" i="14" a="1"/>
  <c r="H619" i="14" s="1"/>
  <c r="B620" i="14"/>
  <c r="A620" i="14" s="1"/>
  <c r="C620" i="14"/>
  <c r="D620" i="14" a="1"/>
  <c r="D620" i="14" s="1"/>
  <c r="F620" i="14" a="1"/>
  <c r="F620" i="14" s="1"/>
  <c r="G620" i="14" a="1"/>
  <c r="G620" i="14" s="1"/>
  <c r="H620" i="14" a="1"/>
  <c r="H620" i="14" s="1"/>
  <c r="B621" i="14"/>
  <c r="C621" i="14"/>
  <c r="D621" i="14" a="1"/>
  <c r="D621" i="14" s="1"/>
  <c r="F621" i="14" a="1"/>
  <c r="F621" i="14" s="1"/>
  <c r="G621" i="14" a="1"/>
  <c r="G621" i="14" s="1"/>
  <c r="H621" i="14" a="1"/>
  <c r="H621" i="14" s="1"/>
  <c r="B622" i="14"/>
  <c r="C622" i="14"/>
  <c r="D622" i="14" a="1"/>
  <c r="D622" i="14" s="1"/>
  <c r="F622" i="14" a="1"/>
  <c r="F622" i="14" s="1"/>
  <c r="G622" i="14" a="1"/>
  <c r="G622" i="14" s="1"/>
  <c r="H622" i="14" a="1"/>
  <c r="H622" i="14" s="1"/>
  <c r="B623" i="14"/>
  <c r="C623" i="14"/>
  <c r="D623" i="14" a="1"/>
  <c r="D623" i="14" s="1"/>
  <c r="F623" i="14" a="1"/>
  <c r="F623" i="14" s="1"/>
  <c r="G623" i="14" a="1"/>
  <c r="G623" i="14" s="1"/>
  <c r="H623" i="14" a="1"/>
  <c r="H623" i="14"/>
  <c r="B624" i="14"/>
  <c r="C624" i="14"/>
  <c r="D624" i="14" a="1"/>
  <c r="D624" i="14" s="1"/>
  <c r="F624" i="14" a="1"/>
  <c r="F624" i="14" s="1"/>
  <c r="G624" i="14" a="1"/>
  <c r="G624" i="14" s="1"/>
  <c r="H624" i="14" a="1"/>
  <c r="H624" i="14" s="1"/>
  <c r="B625" i="14"/>
  <c r="C625" i="14"/>
  <c r="D625" i="14" a="1"/>
  <c r="D625" i="14" s="1"/>
  <c r="F625" i="14" a="1"/>
  <c r="F625" i="14" s="1"/>
  <c r="G625" i="14" a="1"/>
  <c r="G625" i="14" s="1"/>
  <c r="H625" i="14" a="1"/>
  <c r="H625" i="14" s="1"/>
  <c r="B626" i="14"/>
  <c r="C626" i="14"/>
  <c r="D626" i="14" a="1"/>
  <c r="D626" i="14" s="1"/>
  <c r="F626" i="14" a="1"/>
  <c r="F626" i="14"/>
  <c r="G626" i="14" a="1"/>
  <c r="G626" i="14" s="1"/>
  <c r="H626" i="14" a="1"/>
  <c r="H626" i="14" s="1"/>
  <c r="B627" i="14"/>
  <c r="C627" i="14"/>
  <c r="D627" i="14" a="1"/>
  <c r="D627" i="14" s="1"/>
  <c r="F627" i="14" a="1"/>
  <c r="F627" i="14"/>
  <c r="G627" i="14" a="1"/>
  <c r="G627" i="14" s="1"/>
  <c r="H627" i="14" a="1"/>
  <c r="H627" i="14" s="1"/>
  <c r="B628" i="14"/>
  <c r="C628" i="14"/>
  <c r="D628" i="14" a="1"/>
  <c r="D628" i="14"/>
  <c r="F628" i="14" a="1"/>
  <c r="F628" i="14" s="1"/>
  <c r="G628" i="14" a="1"/>
  <c r="G628" i="14" s="1"/>
  <c r="H628" i="14" a="1"/>
  <c r="H628" i="14" s="1"/>
  <c r="B629" i="14"/>
  <c r="C629" i="14"/>
  <c r="D629" i="14" a="1"/>
  <c r="D629" i="14" s="1"/>
  <c r="F629" i="14" a="1"/>
  <c r="F629" i="14" s="1"/>
  <c r="G629" i="14" a="1"/>
  <c r="G629" i="14" s="1"/>
  <c r="H629" i="14" a="1"/>
  <c r="H629" i="14" s="1"/>
  <c r="B630" i="14"/>
  <c r="C630" i="14"/>
  <c r="D630" i="14" a="1"/>
  <c r="D630" i="14" s="1"/>
  <c r="F630" i="14" a="1"/>
  <c r="F630" i="14" s="1"/>
  <c r="G630" i="14" a="1"/>
  <c r="G630" i="14" s="1"/>
  <c r="H630" i="14" a="1"/>
  <c r="H630" i="14"/>
  <c r="B631" i="14"/>
  <c r="C631" i="14"/>
  <c r="D631" i="14" a="1"/>
  <c r="D631" i="14" s="1"/>
  <c r="F631" i="14" a="1"/>
  <c r="F631" i="14" s="1"/>
  <c r="G631" i="14" a="1"/>
  <c r="G631" i="14" s="1"/>
  <c r="H631" i="14" a="1"/>
  <c r="H631" i="14" s="1"/>
  <c r="B632" i="14"/>
  <c r="C632" i="14"/>
  <c r="D632" i="14" a="1"/>
  <c r="D632" i="14" s="1"/>
  <c r="F632" i="14" a="1"/>
  <c r="F632" i="14" s="1"/>
  <c r="G632" i="14" a="1"/>
  <c r="G632" i="14" s="1"/>
  <c r="H632" i="14" a="1"/>
  <c r="H632" i="14" s="1"/>
  <c r="B633" i="14"/>
  <c r="C633" i="14"/>
  <c r="D633" i="14" a="1"/>
  <c r="D633" i="14" s="1"/>
  <c r="F633" i="14" a="1"/>
  <c r="F633" i="14" s="1"/>
  <c r="G633" i="14" a="1"/>
  <c r="G633" i="14" s="1"/>
  <c r="H633" i="14" a="1"/>
  <c r="H633" i="14" s="1"/>
  <c r="B634" i="14"/>
  <c r="C634" i="14"/>
  <c r="D634" i="14" a="1"/>
  <c r="D634" i="14" s="1"/>
  <c r="F634" i="14" a="1"/>
  <c r="F634" i="14"/>
  <c r="G634" i="14" a="1"/>
  <c r="G634" i="14" s="1"/>
  <c r="H634" i="14" a="1"/>
  <c r="H634" i="14" s="1"/>
  <c r="B635" i="14"/>
  <c r="A635" i="14" s="1"/>
  <c r="C635" i="14"/>
  <c r="D635" i="14" a="1"/>
  <c r="D635" i="14" s="1"/>
  <c r="F635" i="14" a="1"/>
  <c r="F635" i="14" s="1"/>
  <c r="G635" i="14" a="1"/>
  <c r="G635" i="14" s="1"/>
  <c r="H635" i="14" a="1"/>
  <c r="H635" i="14"/>
  <c r="B636" i="14"/>
  <c r="C636" i="14"/>
  <c r="D636" i="14" a="1"/>
  <c r="D636" i="14" s="1"/>
  <c r="F636" i="14" a="1"/>
  <c r="F636" i="14" s="1"/>
  <c r="G636" i="14" a="1"/>
  <c r="G636" i="14"/>
  <c r="H636" i="14" a="1"/>
  <c r="H636" i="14" s="1"/>
  <c r="B637" i="14"/>
  <c r="C637" i="14"/>
  <c r="D637" i="14" a="1"/>
  <c r="D637" i="14" s="1"/>
  <c r="F637" i="14" a="1"/>
  <c r="F637" i="14" s="1"/>
  <c r="G637" i="14" a="1"/>
  <c r="G637" i="14" s="1"/>
  <c r="H637" i="14" a="1"/>
  <c r="H637" i="14" s="1"/>
  <c r="B638" i="14"/>
  <c r="C638" i="14"/>
  <c r="D638" i="14" a="1"/>
  <c r="D638" i="14" s="1"/>
  <c r="F638" i="14" a="1"/>
  <c r="F638" i="14" s="1"/>
  <c r="G638" i="14" a="1"/>
  <c r="G638" i="14" s="1"/>
  <c r="H638" i="14" a="1"/>
  <c r="H638" i="14"/>
  <c r="B639" i="14"/>
  <c r="C639" i="14"/>
  <c r="D639" i="14" a="1"/>
  <c r="D639" i="14" s="1"/>
  <c r="F639" i="14" a="1"/>
  <c r="F639" i="14" s="1"/>
  <c r="G639" i="14" a="1"/>
  <c r="G639" i="14" s="1"/>
  <c r="H639" i="14" a="1"/>
  <c r="H639" i="14" s="1"/>
  <c r="B640" i="14"/>
  <c r="C640" i="14"/>
  <c r="D640" i="14" a="1"/>
  <c r="D640" i="14"/>
  <c r="F640" i="14" a="1"/>
  <c r="F640" i="14" s="1"/>
  <c r="G640" i="14" a="1"/>
  <c r="G640" i="14" s="1"/>
  <c r="H640" i="14" a="1"/>
  <c r="H640" i="14" s="1"/>
  <c r="B641" i="14"/>
  <c r="C641" i="14"/>
  <c r="D641" i="14" a="1"/>
  <c r="D641" i="14" s="1"/>
  <c r="F641" i="14" a="1"/>
  <c r="F641" i="14" s="1"/>
  <c r="G641" i="14" a="1"/>
  <c r="G641" i="14" s="1"/>
  <c r="H641" i="14" a="1"/>
  <c r="H641" i="14" s="1"/>
  <c r="B642" i="14"/>
  <c r="C642" i="14"/>
  <c r="D642" i="14" a="1"/>
  <c r="D642" i="14" s="1"/>
  <c r="F642" i="14" a="1"/>
  <c r="F642" i="14"/>
  <c r="G642" i="14" a="1"/>
  <c r="G642" i="14" s="1"/>
  <c r="H642" i="14" a="1"/>
  <c r="H642" i="14" s="1"/>
  <c r="B643" i="14"/>
  <c r="C643" i="14"/>
  <c r="D643" i="14" a="1"/>
  <c r="D643" i="14" s="1"/>
  <c r="F643" i="14" a="1"/>
  <c r="F643" i="14"/>
  <c r="G643" i="14" a="1"/>
  <c r="G643" i="14" s="1"/>
  <c r="H643" i="14" a="1"/>
  <c r="H643" i="14" s="1"/>
  <c r="B644" i="14"/>
  <c r="C644" i="14"/>
  <c r="D644" i="14" a="1"/>
  <c r="D644" i="14" s="1"/>
  <c r="F644" i="14" a="1"/>
  <c r="F644" i="14" s="1"/>
  <c r="G644" i="14" a="1"/>
  <c r="G644" i="14" s="1"/>
  <c r="H644" i="14" a="1"/>
  <c r="H644" i="14" s="1"/>
  <c r="B645" i="14"/>
  <c r="C645" i="14"/>
  <c r="D645" i="14" a="1"/>
  <c r="D645" i="14" s="1"/>
  <c r="F645" i="14" a="1"/>
  <c r="F645" i="14" s="1"/>
  <c r="G645" i="14" a="1"/>
  <c r="G645" i="14" s="1"/>
  <c r="H645" i="14" a="1"/>
  <c r="H645" i="14" s="1"/>
  <c r="B646" i="14"/>
  <c r="C646" i="14"/>
  <c r="D646" i="14" a="1"/>
  <c r="D646" i="14" s="1"/>
  <c r="F646" i="14" a="1"/>
  <c r="F646" i="14" s="1"/>
  <c r="G646" i="14" a="1"/>
  <c r="G646" i="14" s="1"/>
  <c r="H646" i="14" a="1"/>
  <c r="H646" i="14" s="1"/>
  <c r="B647" i="14"/>
  <c r="C647" i="14"/>
  <c r="D647" i="14" a="1"/>
  <c r="D647" i="14" s="1"/>
  <c r="F647" i="14" a="1"/>
  <c r="F647" i="14" s="1"/>
  <c r="G647" i="14" a="1"/>
  <c r="G647" i="14" s="1"/>
  <c r="H647" i="14" a="1"/>
  <c r="H647" i="14" s="1"/>
  <c r="B648" i="14"/>
  <c r="C648" i="14"/>
  <c r="D648" i="14" a="1"/>
  <c r="D648" i="14"/>
  <c r="F648" i="14" a="1"/>
  <c r="F648" i="14" s="1"/>
  <c r="G648" i="14" a="1"/>
  <c r="G648" i="14" s="1"/>
  <c r="H648" i="14" a="1"/>
  <c r="H648" i="14" s="1"/>
  <c r="B649" i="14"/>
  <c r="C649" i="14"/>
  <c r="D649" i="14" a="1"/>
  <c r="D649" i="14" s="1"/>
  <c r="F649" i="14" a="1"/>
  <c r="F649" i="14" s="1"/>
  <c r="G649" i="14" a="1"/>
  <c r="G649" i="14" s="1"/>
  <c r="H649" i="14" a="1"/>
  <c r="H649" i="14" s="1"/>
  <c r="B650" i="14"/>
  <c r="C650" i="14"/>
  <c r="D650" i="14" a="1"/>
  <c r="D650" i="14" s="1"/>
  <c r="F650" i="14" a="1"/>
  <c r="F650" i="14" s="1"/>
  <c r="G650" i="14" a="1"/>
  <c r="G650" i="14" s="1"/>
  <c r="H650" i="14" a="1"/>
  <c r="H650" i="14" s="1"/>
  <c r="B651" i="14"/>
  <c r="C651" i="14"/>
  <c r="D651" i="14" a="1"/>
  <c r="D651" i="14" s="1"/>
  <c r="F651" i="14" a="1"/>
  <c r="F651" i="14" s="1"/>
  <c r="G651" i="14" a="1"/>
  <c r="G651" i="14" s="1"/>
  <c r="H651" i="14" a="1"/>
  <c r="H651" i="14" s="1"/>
  <c r="B652" i="14"/>
  <c r="C652" i="14"/>
  <c r="D652" i="14" a="1"/>
  <c r="D652" i="14" s="1"/>
  <c r="F652" i="14" a="1"/>
  <c r="F652" i="14" s="1"/>
  <c r="G652" i="14" a="1"/>
  <c r="G652" i="14"/>
  <c r="H652" i="14" a="1"/>
  <c r="H652" i="14" s="1"/>
  <c r="B653" i="14"/>
  <c r="C653" i="14"/>
  <c r="D653" i="14" a="1"/>
  <c r="D653" i="14" s="1"/>
  <c r="F653" i="14" a="1"/>
  <c r="F653" i="14" s="1"/>
  <c r="G653" i="14" a="1"/>
  <c r="G653" i="14" s="1"/>
  <c r="H653" i="14" a="1"/>
  <c r="H653" i="14" s="1"/>
  <c r="B654" i="14"/>
  <c r="C654" i="14"/>
  <c r="D654" i="14" a="1"/>
  <c r="D654" i="14" s="1"/>
  <c r="F654" i="14" a="1"/>
  <c r="F654" i="14" s="1"/>
  <c r="G654" i="14" a="1"/>
  <c r="G654" i="14" s="1"/>
  <c r="H654" i="14" a="1"/>
  <c r="H654" i="14" s="1"/>
  <c r="B655" i="14"/>
  <c r="C655" i="14"/>
  <c r="D655" i="14" a="1"/>
  <c r="D655" i="14" s="1"/>
  <c r="F655" i="14" a="1"/>
  <c r="F655" i="14" s="1"/>
  <c r="G655" i="14" a="1"/>
  <c r="G655" i="14" s="1"/>
  <c r="H655" i="14" a="1"/>
  <c r="H655" i="14" s="1"/>
  <c r="B656" i="14"/>
  <c r="C656" i="14"/>
  <c r="D656" i="14" a="1"/>
  <c r="D656" i="14" s="1"/>
  <c r="F656" i="14" a="1"/>
  <c r="F656" i="14" s="1"/>
  <c r="G656" i="14" a="1"/>
  <c r="G656" i="14" s="1"/>
  <c r="H656" i="14" a="1"/>
  <c r="H656" i="14" s="1"/>
  <c r="B657" i="14"/>
  <c r="C657" i="14"/>
  <c r="D657" i="14" a="1"/>
  <c r="D657" i="14" s="1"/>
  <c r="F657" i="14" a="1"/>
  <c r="F657" i="14" s="1"/>
  <c r="G657" i="14" a="1"/>
  <c r="G657" i="14" s="1"/>
  <c r="H657" i="14" a="1"/>
  <c r="H657" i="14" s="1"/>
  <c r="B658" i="14"/>
  <c r="C658" i="14"/>
  <c r="D658" i="14" a="1"/>
  <c r="D658" i="14" s="1"/>
  <c r="F658" i="14" a="1"/>
  <c r="F658" i="14"/>
  <c r="G658" i="14" a="1"/>
  <c r="G658" i="14" s="1"/>
  <c r="H658" i="14" a="1"/>
  <c r="H658" i="14" s="1"/>
  <c r="B659" i="14"/>
  <c r="C659" i="14"/>
  <c r="D659" i="14" a="1"/>
  <c r="D659" i="14" s="1"/>
  <c r="F659" i="14" a="1"/>
  <c r="F659" i="14" s="1"/>
  <c r="E659" i="14" s="1"/>
  <c r="G659" i="14" a="1"/>
  <c r="G659" i="14" s="1"/>
  <c r="H659" i="14" a="1"/>
  <c r="H659" i="14" s="1"/>
  <c r="B660" i="14"/>
  <c r="C660" i="14"/>
  <c r="D660" i="14" a="1"/>
  <c r="D660" i="14" s="1"/>
  <c r="F660" i="14" a="1"/>
  <c r="F660" i="14" s="1"/>
  <c r="G660" i="14" a="1"/>
  <c r="G660" i="14"/>
  <c r="H660" i="14" a="1"/>
  <c r="H660" i="14" s="1"/>
  <c r="B661" i="14"/>
  <c r="C661" i="14"/>
  <c r="D661" i="14" a="1"/>
  <c r="D661" i="14" s="1"/>
  <c r="F661" i="14" a="1"/>
  <c r="F661" i="14" s="1"/>
  <c r="G661" i="14" a="1"/>
  <c r="G661" i="14" s="1"/>
  <c r="H661" i="14" a="1"/>
  <c r="H661" i="14" s="1"/>
  <c r="B662" i="14"/>
  <c r="C662" i="14"/>
  <c r="D662" i="14" a="1"/>
  <c r="D662" i="14" s="1"/>
  <c r="F662" i="14" a="1"/>
  <c r="F662" i="14" s="1"/>
  <c r="G662" i="14" a="1"/>
  <c r="G662" i="14" s="1"/>
  <c r="H662" i="14" a="1"/>
  <c r="H662" i="14" s="1"/>
  <c r="B663" i="14"/>
  <c r="C663" i="14"/>
  <c r="D663" i="14" a="1"/>
  <c r="D663" i="14" s="1"/>
  <c r="F663" i="14" a="1"/>
  <c r="F663" i="14" s="1"/>
  <c r="G663" i="14" a="1"/>
  <c r="G663" i="14" s="1"/>
  <c r="H663" i="14" a="1"/>
  <c r="H663" i="14" s="1"/>
  <c r="B664" i="14"/>
  <c r="C664" i="14"/>
  <c r="D664" i="14" a="1"/>
  <c r="D664" i="14" s="1"/>
  <c r="F664" i="14" a="1"/>
  <c r="F664" i="14" s="1"/>
  <c r="G664" i="14" a="1"/>
  <c r="G664" i="14" s="1"/>
  <c r="H664" i="14" a="1"/>
  <c r="H664" i="14" s="1"/>
  <c r="B665" i="14"/>
  <c r="C665" i="14"/>
  <c r="D665" i="14" a="1"/>
  <c r="D665" i="14" s="1"/>
  <c r="F665" i="14" a="1"/>
  <c r="F665" i="14" s="1"/>
  <c r="G665" i="14" a="1"/>
  <c r="G665" i="14" s="1"/>
  <c r="H665" i="14" a="1"/>
  <c r="H665" i="14" s="1"/>
  <c r="B666" i="14"/>
  <c r="C666" i="14"/>
  <c r="D666" i="14" a="1"/>
  <c r="D666" i="14" s="1"/>
  <c r="F666" i="14" a="1"/>
  <c r="F666" i="14" s="1"/>
  <c r="G666" i="14" a="1"/>
  <c r="G666" i="14" s="1"/>
  <c r="H666" i="14" a="1"/>
  <c r="H666" i="14" s="1"/>
  <c r="B667" i="14"/>
  <c r="A667" i="14" s="1"/>
  <c r="C667" i="14"/>
  <c r="D667" i="14" a="1"/>
  <c r="D667" i="14" s="1"/>
  <c r="F667" i="14" a="1"/>
  <c r="F667" i="14" s="1"/>
  <c r="G667" i="14" a="1"/>
  <c r="G667" i="14" s="1"/>
  <c r="H667" i="14" a="1"/>
  <c r="H667" i="14" s="1"/>
  <c r="B668" i="14"/>
  <c r="C668" i="14"/>
  <c r="D668" i="14" a="1"/>
  <c r="D668" i="14" s="1"/>
  <c r="F668" i="14" a="1"/>
  <c r="F668" i="14" s="1"/>
  <c r="G668" i="14" a="1"/>
  <c r="G668" i="14" s="1"/>
  <c r="H668" i="14" a="1"/>
  <c r="H668" i="14" s="1"/>
  <c r="B669" i="14"/>
  <c r="C669" i="14"/>
  <c r="D669" i="14" a="1"/>
  <c r="D669" i="14" s="1"/>
  <c r="F669" i="14" a="1"/>
  <c r="F669" i="14" s="1"/>
  <c r="G669" i="14" a="1"/>
  <c r="G669" i="14" s="1"/>
  <c r="H669" i="14" a="1"/>
  <c r="H669" i="14" s="1"/>
  <c r="B670" i="14"/>
  <c r="C670" i="14"/>
  <c r="D670" i="14" a="1"/>
  <c r="D670" i="14" s="1"/>
  <c r="F670" i="14" a="1"/>
  <c r="F670" i="14" s="1"/>
  <c r="G670" i="14" a="1"/>
  <c r="G670" i="14" s="1"/>
  <c r="H670" i="14" a="1"/>
  <c r="H670" i="14" s="1"/>
  <c r="B671" i="14"/>
  <c r="C671" i="14"/>
  <c r="D671" i="14" a="1"/>
  <c r="D671" i="14" s="1"/>
  <c r="F671" i="14" a="1"/>
  <c r="F671" i="14" s="1"/>
  <c r="G671" i="14" a="1"/>
  <c r="G671" i="14" s="1"/>
  <c r="H671" i="14" a="1"/>
  <c r="H671" i="14" s="1"/>
  <c r="B672" i="14"/>
  <c r="A672" i="14" s="1"/>
  <c r="C672" i="14"/>
  <c r="D672" i="14" a="1"/>
  <c r="D672" i="14" s="1"/>
  <c r="F672" i="14" a="1"/>
  <c r="F672" i="14" s="1"/>
  <c r="G672" i="14" a="1"/>
  <c r="G672" i="14" s="1"/>
  <c r="H672" i="14" a="1"/>
  <c r="H672" i="14" s="1"/>
  <c r="B673" i="14"/>
  <c r="C673" i="14"/>
  <c r="D673" i="14" a="1"/>
  <c r="D673" i="14" s="1"/>
  <c r="F673" i="14" a="1"/>
  <c r="F673" i="14" s="1"/>
  <c r="G673" i="14" a="1"/>
  <c r="G673" i="14" s="1"/>
  <c r="H673" i="14" a="1"/>
  <c r="H673" i="14" s="1"/>
  <c r="B674" i="14"/>
  <c r="C674" i="14"/>
  <c r="D674" i="14" a="1"/>
  <c r="D674" i="14" s="1"/>
  <c r="F674" i="14" a="1"/>
  <c r="F674" i="14"/>
  <c r="G674" i="14" a="1"/>
  <c r="G674" i="14" s="1"/>
  <c r="H674" i="14" a="1"/>
  <c r="H674" i="14" s="1"/>
  <c r="B675" i="14"/>
  <c r="A675" i="14" s="1"/>
  <c r="C675" i="14"/>
  <c r="D675" i="14" a="1"/>
  <c r="D675" i="14" s="1"/>
  <c r="F675" i="14" a="1"/>
  <c r="F675" i="14"/>
  <c r="G675" i="14" a="1"/>
  <c r="G675" i="14" s="1"/>
  <c r="H675" i="14" a="1"/>
  <c r="H675" i="14" s="1"/>
  <c r="B676" i="14"/>
  <c r="A676" i="14" s="1"/>
  <c r="C676" i="14"/>
  <c r="D676" i="14" a="1"/>
  <c r="D676" i="14" s="1"/>
  <c r="F676" i="14" a="1"/>
  <c r="F676" i="14" s="1"/>
  <c r="G676" i="14" a="1"/>
  <c r="G676" i="14" s="1"/>
  <c r="H676" i="14" a="1"/>
  <c r="H676" i="14" s="1"/>
  <c r="B677" i="14"/>
  <c r="C677" i="14"/>
  <c r="D677" i="14" a="1"/>
  <c r="D677" i="14" s="1"/>
  <c r="F677" i="14" a="1"/>
  <c r="F677" i="14" s="1"/>
  <c r="G677" i="14" a="1"/>
  <c r="G677" i="14" s="1"/>
  <c r="H677" i="14" a="1"/>
  <c r="H677" i="14" s="1"/>
  <c r="B678" i="14"/>
  <c r="C678" i="14"/>
  <c r="D678" i="14" a="1"/>
  <c r="D678" i="14" s="1"/>
  <c r="F678" i="14" a="1"/>
  <c r="F678" i="14" s="1"/>
  <c r="G678" i="14" a="1"/>
  <c r="G678" i="14" s="1"/>
  <c r="H678" i="14" a="1"/>
  <c r="H678" i="14"/>
  <c r="B679" i="14"/>
  <c r="C679" i="14"/>
  <c r="D679" i="14" a="1"/>
  <c r="D679" i="14" s="1"/>
  <c r="F679" i="14" a="1"/>
  <c r="F679" i="14" s="1"/>
  <c r="G679" i="14" a="1"/>
  <c r="G679" i="14" s="1"/>
  <c r="H679" i="14" a="1"/>
  <c r="H679" i="14" s="1"/>
  <c r="B680" i="14"/>
  <c r="C680" i="14"/>
  <c r="D680" i="14" a="1"/>
  <c r="D680" i="14"/>
  <c r="F680" i="14" a="1"/>
  <c r="F680" i="14" s="1"/>
  <c r="G680" i="14" a="1"/>
  <c r="G680" i="14" s="1"/>
  <c r="H680" i="14" a="1"/>
  <c r="H680" i="14" s="1"/>
  <c r="B681" i="14"/>
  <c r="C681" i="14"/>
  <c r="D681" i="14" a="1"/>
  <c r="D681" i="14" s="1"/>
  <c r="F681" i="14" a="1"/>
  <c r="F681" i="14" s="1"/>
  <c r="G681" i="14" a="1"/>
  <c r="G681" i="14" s="1"/>
  <c r="H681" i="14" a="1"/>
  <c r="H681" i="14" s="1"/>
  <c r="B682" i="14"/>
  <c r="C682" i="14"/>
  <c r="D682" i="14" a="1"/>
  <c r="D682" i="14" s="1"/>
  <c r="F682" i="14" a="1"/>
  <c r="F682" i="14"/>
  <c r="G682" i="14" a="1"/>
  <c r="G682" i="14" s="1"/>
  <c r="H682" i="14" a="1"/>
  <c r="H682" i="14" s="1"/>
  <c r="B683" i="14"/>
  <c r="A683" i="14" s="1"/>
  <c r="C683" i="14"/>
  <c r="D683" i="14" a="1"/>
  <c r="D683" i="14"/>
  <c r="F683" i="14" a="1"/>
  <c r="F683" i="14"/>
  <c r="G683" i="14" a="1"/>
  <c r="G683" i="14" s="1"/>
  <c r="H683" i="14" a="1"/>
  <c r="H683" i="14"/>
  <c r="B684" i="14"/>
  <c r="A684" i="14" s="1"/>
  <c r="C684" i="14"/>
  <c r="D684" i="14" a="1"/>
  <c r="D684" i="14" s="1"/>
  <c r="F684" i="14" a="1"/>
  <c r="F684" i="14" s="1"/>
  <c r="G684" i="14" a="1"/>
  <c r="G684" i="14" s="1"/>
  <c r="H684" i="14" a="1"/>
  <c r="H684" i="14" s="1"/>
  <c r="B685" i="14"/>
  <c r="C685" i="14"/>
  <c r="D685" i="14" a="1"/>
  <c r="D685" i="14" s="1"/>
  <c r="F685" i="14" a="1"/>
  <c r="F685" i="14" s="1"/>
  <c r="G685" i="14" a="1"/>
  <c r="G685" i="14" s="1"/>
  <c r="H685" i="14" a="1"/>
  <c r="H685" i="14" s="1"/>
  <c r="B686" i="14"/>
  <c r="C686" i="14"/>
  <c r="D686" i="14" a="1"/>
  <c r="D686" i="14" s="1"/>
  <c r="F686" i="14" a="1"/>
  <c r="F686" i="14" s="1"/>
  <c r="G686" i="14" a="1"/>
  <c r="G686" i="14" s="1"/>
  <c r="H686" i="14" a="1"/>
  <c r="H686" i="14" s="1"/>
  <c r="B687" i="14"/>
  <c r="C687" i="14"/>
  <c r="D687" i="14" a="1"/>
  <c r="D687" i="14" s="1"/>
  <c r="F687" i="14" a="1"/>
  <c r="F687" i="14" s="1"/>
  <c r="E687" i="14" s="1"/>
  <c r="G687" i="14" a="1"/>
  <c r="G687" i="14" s="1"/>
  <c r="H687" i="14" a="1"/>
  <c r="H687" i="14"/>
  <c r="B688" i="14"/>
  <c r="C688" i="14"/>
  <c r="D688" i="14" a="1"/>
  <c r="D688" i="14"/>
  <c r="F688" i="14" a="1"/>
  <c r="F688" i="14" s="1"/>
  <c r="G688" i="14" a="1"/>
  <c r="G688" i="14" s="1"/>
  <c r="H688" i="14" a="1"/>
  <c r="H688" i="14" s="1"/>
  <c r="B689" i="14"/>
  <c r="C689" i="14"/>
  <c r="D689" i="14" a="1"/>
  <c r="D689" i="14" s="1"/>
  <c r="F689" i="14" a="1"/>
  <c r="F689" i="14" s="1"/>
  <c r="G689" i="14" a="1"/>
  <c r="G689" i="14" s="1"/>
  <c r="H689" i="14" a="1"/>
  <c r="H689" i="14" s="1"/>
  <c r="B690" i="14"/>
  <c r="C690" i="14"/>
  <c r="D690" i="14" a="1"/>
  <c r="D690" i="14" s="1"/>
  <c r="F690" i="14" a="1"/>
  <c r="F690" i="14" s="1"/>
  <c r="G690" i="14" a="1"/>
  <c r="G690" i="14" s="1"/>
  <c r="H690" i="14" a="1"/>
  <c r="H690" i="14" s="1"/>
  <c r="B691" i="14"/>
  <c r="C691" i="14"/>
  <c r="D691" i="14" a="1"/>
  <c r="D691" i="14" s="1"/>
  <c r="F691" i="14" a="1"/>
  <c r="F691" i="14" s="1"/>
  <c r="G691" i="14" a="1"/>
  <c r="G691" i="14" s="1"/>
  <c r="H691" i="14" a="1"/>
  <c r="H691" i="14" s="1"/>
  <c r="B692" i="14"/>
  <c r="C692" i="14"/>
  <c r="D692" i="14" a="1"/>
  <c r="D692" i="14" s="1"/>
  <c r="F692" i="14" a="1"/>
  <c r="F692" i="14" s="1"/>
  <c r="G692" i="14" a="1"/>
  <c r="G692" i="14" s="1"/>
  <c r="H692" i="14" a="1"/>
  <c r="H692" i="14" s="1"/>
  <c r="B693" i="14"/>
  <c r="C693" i="14"/>
  <c r="D693" i="14" a="1"/>
  <c r="D693" i="14" s="1"/>
  <c r="F693" i="14" a="1"/>
  <c r="F693" i="14" s="1"/>
  <c r="G693" i="14" a="1"/>
  <c r="G693" i="14" s="1"/>
  <c r="H693" i="14" a="1"/>
  <c r="H693" i="14" s="1"/>
  <c r="B694" i="14"/>
  <c r="C694" i="14"/>
  <c r="D694" i="14" a="1"/>
  <c r="D694" i="14" s="1"/>
  <c r="F694" i="14" a="1"/>
  <c r="F694" i="14" s="1"/>
  <c r="G694" i="14" a="1"/>
  <c r="G694" i="14" s="1"/>
  <c r="H694" i="14" a="1"/>
  <c r="H694" i="14" s="1"/>
  <c r="B695" i="14"/>
  <c r="C695" i="14"/>
  <c r="D695" i="14" a="1"/>
  <c r="D695" i="14" s="1"/>
  <c r="F695" i="14" a="1"/>
  <c r="F695" i="14" s="1"/>
  <c r="G695" i="14" a="1"/>
  <c r="G695" i="14" s="1"/>
  <c r="H695" i="14" a="1"/>
  <c r="H695" i="14"/>
  <c r="B696" i="14"/>
  <c r="C696" i="14"/>
  <c r="D696" i="14" a="1"/>
  <c r="D696" i="14" s="1"/>
  <c r="F696" i="14" a="1"/>
  <c r="F696" i="14" s="1"/>
  <c r="G696" i="14" a="1"/>
  <c r="G696" i="14"/>
  <c r="H696" i="14" a="1"/>
  <c r="H696" i="14" s="1"/>
  <c r="B697" i="14"/>
  <c r="C697" i="14"/>
  <c r="D697" i="14" a="1"/>
  <c r="D697" i="14" s="1"/>
  <c r="F697" i="14" a="1"/>
  <c r="F697" i="14" s="1"/>
  <c r="G697" i="14" a="1"/>
  <c r="G697" i="14" s="1"/>
  <c r="H697" i="14" a="1"/>
  <c r="H697" i="14" s="1"/>
  <c r="B698" i="14"/>
  <c r="C698" i="14"/>
  <c r="D698" i="14" a="1"/>
  <c r="D698" i="14" s="1"/>
  <c r="F698" i="14" a="1"/>
  <c r="F698" i="14" s="1"/>
  <c r="G698" i="14" a="1"/>
  <c r="G698" i="14" s="1"/>
  <c r="H698" i="14" a="1"/>
  <c r="H698" i="14" s="1"/>
  <c r="B699" i="14"/>
  <c r="C699" i="14"/>
  <c r="D699" i="14" a="1"/>
  <c r="D699" i="14" s="1"/>
  <c r="F699" i="14" a="1"/>
  <c r="F699" i="14" s="1"/>
  <c r="G699" i="14" a="1"/>
  <c r="G699" i="14" s="1"/>
  <c r="H699" i="14" a="1"/>
  <c r="H699" i="14" s="1"/>
  <c r="B700" i="14"/>
  <c r="C700" i="14"/>
  <c r="D700" i="14" a="1"/>
  <c r="D700" i="14" s="1"/>
  <c r="F700" i="14" a="1"/>
  <c r="F700" i="14" s="1"/>
  <c r="G700" i="14" a="1"/>
  <c r="G700" i="14" s="1"/>
  <c r="H700" i="14" a="1"/>
  <c r="H700" i="14" s="1"/>
  <c r="B701" i="14"/>
  <c r="C701" i="14"/>
  <c r="D701" i="14" a="1"/>
  <c r="D701" i="14" s="1"/>
  <c r="F701" i="14" a="1"/>
  <c r="F701" i="14" s="1"/>
  <c r="G701" i="14" a="1"/>
  <c r="G701" i="14" s="1"/>
  <c r="H701" i="14" a="1"/>
  <c r="H701" i="14" s="1"/>
  <c r="B702" i="14"/>
  <c r="C702" i="14"/>
  <c r="D702" i="14" a="1"/>
  <c r="D702" i="14" s="1"/>
  <c r="F702" i="14" a="1"/>
  <c r="F702" i="14" s="1"/>
  <c r="G702" i="14" a="1"/>
  <c r="G702" i="14" s="1"/>
  <c r="H702" i="14" a="1"/>
  <c r="H702" i="14" s="1"/>
  <c r="B703" i="14"/>
  <c r="C703" i="14"/>
  <c r="D703" i="14" a="1"/>
  <c r="D703" i="14" s="1"/>
  <c r="F703" i="14" a="1"/>
  <c r="F703" i="14" s="1"/>
  <c r="G703" i="14" a="1"/>
  <c r="G703" i="14" s="1"/>
  <c r="H703" i="14" a="1"/>
  <c r="H703" i="14" s="1"/>
  <c r="B704" i="14"/>
  <c r="A704" i="14" s="1"/>
  <c r="C704" i="14"/>
  <c r="D704" i="14" a="1"/>
  <c r="D704" i="14" s="1"/>
  <c r="F704" i="14" a="1"/>
  <c r="F704" i="14" s="1"/>
  <c r="G704" i="14" a="1"/>
  <c r="G704" i="14" s="1"/>
  <c r="H704" i="14" a="1"/>
  <c r="H704" i="14" s="1"/>
  <c r="B705" i="14"/>
  <c r="C705" i="14"/>
  <c r="D705" i="14" a="1"/>
  <c r="D705" i="14" s="1"/>
  <c r="F705" i="14" a="1"/>
  <c r="F705" i="14" s="1"/>
  <c r="G705" i="14" a="1"/>
  <c r="G705" i="14" s="1"/>
  <c r="H705" i="14" a="1"/>
  <c r="H705" i="14" s="1"/>
  <c r="B706" i="14"/>
  <c r="C706" i="14"/>
  <c r="D706" i="14" a="1"/>
  <c r="D706" i="14" s="1"/>
  <c r="F706" i="14" a="1"/>
  <c r="F706" i="14" s="1"/>
  <c r="G706" i="14" a="1"/>
  <c r="G706" i="14" s="1"/>
  <c r="H706" i="14" a="1"/>
  <c r="H706" i="14" s="1"/>
  <c r="B707" i="14"/>
  <c r="C707" i="14"/>
  <c r="D707" i="14" a="1"/>
  <c r="D707" i="14" s="1"/>
  <c r="F707" i="14" a="1"/>
  <c r="F707" i="14" s="1"/>
  <c r="G707" i="14" a="1"/>
  <c r="G707" i="14" s="1"/>
  <c r="H707" i="14" a="1"/>
  <c r="H707" i="14" s="1"/>
  <c r="B708" i="14"/>
  <c r="A708" i="14" s="1"/>
  <c r="C708" i="14"/>
  <c r="D708" i="14" a="1"/>
  <c r="D708" i="14" s="1"/>
  <c r="F708" i="14" a="1"/>
  <c r="F708" i="14" s="1"/>
  <c r="G708" i="14" a="1"/>
  <c r="G708" i="14" s="1"/>
  <c r="H708" i="14" a="1"/>
  <c r="H708" i="14" s="1"/>
  <c r="B709" i="14"/>
  <c r="C709" i="14"/>
  <c r="D709" i="14" a="1"/>
  <c r="D709" i="14" s="1"/>
  <c r="F709" i="14" a="1"/>
  <c r="F709" i="14" s="1"/>
  <c r="G709" i="14" a="1"/>
  <c r="G709" i="14" s="1"/>
  <c r="H709" i="14" a="1"/>
  <c r="H709" i="14" s="1"/>
  <c r="B710" i="14"/>
  <c r="C710" i="14"/>
  <c r="D710" i="14" a="1"/>
  <c r="D710" i="14" s="1"/>
  <c r="F710" i="14" a="1"/>
  <c r="F710" i="14" s="1"/>
  <c r="G710" i="14" a="1"/>
  <c r="G710" i="14" s="1"/>
  <c r="H710" i="14" a="1"/>
  <c r="H710" i="14" s="1"/>
  <c r="B711" i="14"/>
  <c r="C711" i="14"/>
  <c r="D711" i="14" a="1"/>
  <c r="D711" i="14" s="1"/>
  <c r="F711" i="14" a="1"/>
  <c r="F711" i="14" s="1"/>
  <c r="G711" i="14" a="1"/>
  <c r="G711" i="14" s="1"/>
  <c r="H711" i="14" a="1"/>
  <c r="H711" i="14" s="1"/>
  <c r="B712" i="14"/>
  <c r="C712" i="14"/>
  <c r="D712" i="14" a="1"/>
  <c r="D712" i="14" s="1"/>
  <c r="F712" i="14" a="1"/>
  <c r="F712" i="14" s="1"/>
  <c r="G712" i="14" a="1"/>
  <c r="G712" i="14" s="1"/>
  <c r="H712" i="14" a="1"/>
  <c r="H712" i="14" s="1"/>
  <c r="B713" i="14"/>
  <c r="C713" i="14"/>
  <c r="D713" i="14" a="1"/>
  <c r="D713" i="14" s="1"/>
  <c r="F713" i="14" a="1"/>
  <c r="F713" i="14" s="1"/>
  <c r="G713" i="14" a="1"/>
  <c r="G713" i="14" s="1"/>
  <c r="H713" i="14" a="1"/>
  <c r="H713" i="14" s="1"/>
  <c r="B714" i="14"/>
  <c r="C714" i="14"/>
  <c r="D714" i="14" a="1"/>
  <c r="D714" i="14" s="1"/>
  <c r="F714" i="14" a="1"/>
  <c r="F714" i="14" s="1"/>
  <c r="G714" i="14" a="1"/>
  <c r="G714" i="14"/>
  <c r="H714" i="14" a="1"/>
  <c r="H714" i="14" s="1"/>
  <c r="B715" i="14"/>
  <c r="C715" i="14"/>
  <c r="D715" i="14" a="1"/>
  <c r="D715" i="14" s="1"/>
  <c r="F715" i="14" a="1"/>
  <c r="F715" i="14" s="1"/>
  <c r="G715" i="14" a="1"/>
  <c r="G715" i="14" s="1"/>
  <c r="H715" i="14" a="1"/>
  <c r="H715" i="14" s="1"/>
  <c r="B716" i="14"/>
  <c r="A716" i="14" s="1"/>
  <c r="C716" i="14"/>
  <c r="D716" i="14" a="1"/>
  <c r="D716" i="14" s="1"/>
  <c r="F716" i="14" a="1"/>
  <c r="F716" i="14" s="1"/>
  <c r="G716" i="14" a="1"/>
  <c r="G716" i="14" s="1"/>
  <c r="H716" i="14" a="1"/>
  <c r="H716" i="14" s="1"/>
  <c r="B717" i="14"/>
  <c r="C717" i="14"/>
  <c r="D717" i="14" a="1"/>
  <c r="D717" i="14" s="1"/>
  <c r="F717" i="14" a="1"/>
  <c r="F717" i="14" s="1"/>
  <c r="G717" i="14" a="1"/>
  <c r="G717" i="14" s="1"/>
  <c r="H717" i="14" a="1"/>
  <c r="H717" i="14" s="1"/>
  <c r="B718" i="14"/>
  <c r="C718" i="14"/>
  <c r="D718" i="14" a="1"/>
  <c r="D718" i="14" s="1"/>
  <c r="F718" i="14" a="1"/>
  <c r="F718" i="14" s="1"/>
  <c r="G718" i="14" a="1"/>
  <c r="G718" i="14" s="1"/>
  <c r="H718" i="14" a="1"/>
  <c r="H718" i="14" s="1"/>
  <c r="B719" i="14"/>
  <c r="C719" i="14"/>
  <c r="D719" i="14" a="1"/>
  <c r="D719" i="14"/>
  <c r="F719" i="14" a="1"/>
  <c r="F719" i="14" s="1"/>
  <c r="G719" i="14" a="1"/>
  <c r="G719" i="14" s="1"/>
  <c r="H719" i="14" a="1"/>
  <c r="H719" i="14" s="1"/>
  <c r="B720" i="14"/>
  <c r="C720" i="14"/>
  <c r="D720" i="14" a="1"/>
  <c r="D720" i="14" s="1"/>
  <c r="F720" i="14" a="1"/>
  <c r="F720" i="14"/>
  <c r="G720" i="14" a="1"/>
  <c r="G720" i="14" s="1"/>
  <c r="H720" i="14" a="1"/>
  <c r="H720" i="14" s="1"/>
  <c r="B721" i="14"/>
  <c r="C721" i="14"/>
  <c r="D721" i="14" a="1"/>
  <c r="D721" i="14" s="1"/>
  <c r="F721" i="14" a="1"/>
  <c r="F721" i="14" s="1"/>
  <c r="G721" i="14" a="1"/>
  <c r="G721" i="14" s="1"/>
  <c r="H721" i="14" a="1"/>
  <c r="H721" i="14" s="1"/>
  <c r="B722" i="14"/>
  <c r="C722" i="14"/>
  <c r="D722" i="14" a="1"/>
  <c r="D722" i="14" s="1"/>
  <c r="F722" i="14" a="1"/>
  <c r="F722" i="14" s="1"/>
  <c r="G722" i="14" a="1"/>
  <c r="G722" i="14" s="1"/>
  <c r="H722" i="14" a="1"/>
  <c r="H722" i="14" s="1"/>
  <c r="B723" i="14"/>
  <c r="C723" i="14"/>
  <c r="D723" i="14" a="1"/>
  <c r="D723" i="14" s="1"/>
  <c r="F723" i="14" a="1"/>
  <c r="F723" i="14" s="1"/>
  <c r="G723" i="14" a="1"/>
  <c r="G723" i="14" s="1"/>
  <c r="H723" i="14" a="1"/>
  <c r="H723" i="14" s="1"/>
  <c r="B724" i="14"/>
  <c r="C724" i="14"/>
  <c r="D724" i="14" a="1"/>
  <c r="D724" i="14" s="1"/>
  <c r="F724" i="14" a="1"/>
  <c r="F724" i="14" s="1"/>
  <c r="G724" i="14" a="1"/>
  <c r="G724" i="14" s="1"/>
  <c r="H724" i="14" a="1"/>
  <c r="H724" i="14" s="1"/>
  <c r="B725" i="14"/>
  <c r="C725" i="14"/>
  <c r="D725" i="14" a="1"/>
  <c r="D725" i="14" s="1"/>
  <c r="F725" i="14" a="1"/>
  <c r="F725" i="14" s="1"/>
  <c r="G725" i="14" a="1"/>
  <c r="G725" i="14" s="1"/>
  <c r="H725" i="14" a="1"/>
  <c r="H725" i="14" s="1"/>
  <c r="B726" i="14"/>
  <c r="C726" i="14"/>
  <c r="D726" i="14" a="1"/>
  <c r="D726" i="14" s="1"/>
  <c r="F726" i="14" a="1"/>
  <c r="F726" i="14" s="1"/>
  <c r="G726" i="14" a="1"/>
  <c r="G726" i="14"/>
  <c r="H726" i="14" a="1"/>
  <c r="H726" i="14" s="1"/>
  <c r="B727" i="14"/>
  <c r="A727" i="14" s="1"/>
  <c r="C727" i="14"/>
  <c r="D727" i="14" a="1"/>
  <c r="D727" i="14" s="1"/>
  <c r="F727" i="14" a="1"/>
  <c r="F727" i="14" s="1"/>
  <c r="G727" i="14" a="1"/>
  <c r="G727" i="14" s="1"/>
  <c r="H727" i="14" a="1"/>
  <c r="H727" i="14" s="1"/>
  <c r="B728" i="14"/>
  <c r="C728" i="14"/>
  <c r="D728" i="14" a="1"/>
  <c r="D728" i="14" s="1"/>
  <c r="F728" i="14" a="1"/>
  <c r="F728" i="14"/>
  <c r="G728" i="14" a="1"/>
  <c r="G728" i="14" s="1"/>
  <c r="H728" i="14" a="1"/>
  <c r="H728" i="14" s="1"/>
  <c r="B729" i="14"/>
  <c r="C729" i="14"/>
  <c r="D729" i="14" a="1"/>
  <c r="D729" i="14" s="1"/>
  <c r="F729" i="14" a="1"/>
  <c r="F729" i="14" s="1"/>
  <c r="G729" i="14" a="1"/>
  <c r="G729" i="14" s="1"/>
  <c r="H729" i="14" a="1"/>
  <c r="H729" i="14" s="1"/>
  <c r="B730" i="14"/>
  <c r="C730" i="14"/>
  <c r="D730" i="14" a="1"/>
  <c r="D730" i="14" s="1"/>
  <c r="F730" i="14" a="1"/>
  <c r="F730" i="14" s="1"/>
  <c r="G730" i="14" a="1"/>
  <c r="G730" i="14" s="1"/>
  <c r="H730" i="14" a="1"/>
  <c r="H730" i="14" s="1"/>
  <c r="B731" i="14"/>
  <c r="C731" i="14"/>
  <c r="D731" i="14" a="1"/>
  <c r="D731" i="14" s="1"/>
  <c r="F731" i="14" a="1"/>
  <c r="F731" i="14" s="1"/>
  <c r="G731" i="14" a="1"/>
  <c r="G731" i="14" s="1"/>
  <c r="H731" i="14" a="1"/>
  <c r="H731" i="14" s="1"/>
  <c r="B732" i="14"/>
  <c r="C732" i="14"/>
  <c r="D732" i="14" a="1"/>
  <c r="D732" i="14" s="1"/>
  <c r="F732" i="14" a="1"/>
  <c r="F732" i="14" s="1"/>
  <c r="G732" i="14" a="1"/>
  <c r="G732" i="14" s="1"/>
  <c r="H732" i="14" a="1"/>
  <c r="H732" i="14" s="1"/>
  <c r="B733" i="14"/>
  <c r="C733" i="14"/>
  <c r="D733" i="14" a="1"/>
  <c r="D733" i="14" s="1"/>
  <c r="F733" i="14" a="1"/>
  <c r="F733" i="14" s="1"/>
  <c r="G733" i="14" a="1"/>
  <c r="G733" i="14" s="1"/>
  <c r="H733" i="14" a="1"/>
  <c r="H733" i="14" s="1"/>
  <c r="B734" i="14"/>
  <c r="C734" i="14"/>
  <c r="D734" i="14" a="1"/>
  <c r="D734" i="14" s="1"/>
  <c r="F734" i="14" a="1"/>
  <c r="F734" i="14" s="1"/>
  <c r="G734" i="14" a="1"/>
  <c r="G734" i="14" s="1"/>
  <c r="H734" i="14" a="1"/>
  <c r="H734" i="14" s="1"/>
  <c r="B735" i="14"/>
  <c r="C735" i="14"/>
  <c r="D735" i="14" a="1"/>
  <c r="D735" i="14" s="1"/>
  <c r="F735" i="14" a="1"/>
  <c r="F735" i="14" s="1"/>
  <c r="G735" i="14" a="1"/>
  <c r="G735" i="14" s="1"/>
  <c r="H735" i="14" a="1"/>
  <c r="H735" i="14" s="1"/>
  <c r="B736" i="14"/>
  <c r="C736" i="14"/>
  <c r="D736" i="14" a="1"/>
  <c r="D736" i="14" s="1"/>
  <c r="F736" i="14" a="1"/>
  <c r="F736" i="14" s="1"/>
  <c r="G736" i="14" a="1"/>
  <c r="G736" i="14" s="1"/>
  <c r="H736" i="14" a="1"/>
  <c r="H736" i="14"/>
  <c r="B737" i="14"/>
  <c r="C737" i="14"/>
  <c r="D737" i="14" a="1"/>
  <c r="D737" i="14" s="1"/>
  <c r="F737" i="14" a="1"/>
  <c r="F737" i="14" s="1"/>
  <c r="G737" i="14" a="1"/>
  <c r="G737" i="14" s="1"/>
  <c r="H737" i="14" a="1"/>
  <c r="H737" i="14" s="1"/>
  <c r="B738" i="14"/>
  <c r="C738" i="14"/>
  <c r="D738" i="14" a="1"/>
  <c r="D738" i="14" s="1"/>
  <c r="F738" i="14" a="1"/>
  <c r="F738" i="14" s="1"/>
  <c r="G738" i="14" a="1"/>
  <c r="G738" i="14"/>
  <c r="H738" i="14" a="1"/>
  <c r="H738" i="14" s="1"/>
  <c r="B739" i="14"/>
  <c r="C739" i="14"/>
  <c r="D739" i="14" a="1"/>
  <c r="D739" i="14" s="1"/>
  <c r="F739" i="14" a="1"/>
  <c r="F739" i="14" s="1"/>
  <c r="G739" i="14" a="1"/>
  <c r="G739" i="14" s="1"/>
  <c r="H739" i="14" a="1"/>
  <c r="H739" i="14" s="1"/>
  <c r="B740" i="14"/>
  <c r="A740" i="14" s="1"/>
  <c r="C740" i="14"/>
  <c r="D740" i="14" a="1"/>
  <c r="D740" i="14" s="1"/>
  <c r="F740" i="14" a="1"/>
  <c r="F740" i="14"/>
  <c r="G740" i="14" a="1"/>
  <c r="G740" i="14" s="1"/>
  <c r="H740" i="14" a="1"/>
  <c r="H740" i="14" s="1"/>
  <c r="B741" i="14"/>
  <c r="C741" i="14"/>
  <c r="D741" i="14" a="1"/>
  <c r="D741" i="14" s="1"/>
  <c r="F741" i="14" a="1"/>
  <c r="F741" i="14" s="1"/>
  <c r="G741" i="14" a="1"/>
  <c r="G741" i="14" s="1"/>
  <c r="H741" i="14" a="1"/>
  <c r="H741" i="14" s="1"/>
  <c r="B742" i="14"/>
  <c r="C742" i="14"/>
  <c r="D742" i="14" a="1"/>
  <c r="D742" i="14" s="1"/>
  <c r="F742" i="14" a="1"/>
  <c r="F742" i="14" s="1"/>
  <c r="G742" i="14" a="1"/>
  <c r="G742" i="14" s="1"/>
  <c r="H742" i="14" a="1"/>
  <c r="H742" i="14" s="1"/>
  <c r="B743" i="14"/>
  <c r="C743" i="14"/>
  <c r="D743" i="14" a="1"/>
  <c r="D743" i="14" s="1"/>
  <c r="F743" i="14" a="1"/>
  <c r="F743" i="14" s="1"/>
  <c r="G743" i="14" a="1"/>
  <c r="G743" i="14" s="1"/>
  <c r="H743" i="14" a="1"/>
  <c r="H743" i="14" s="1"/>
  <c r="B744" i="14"/>
  <c r="C744" i="14"/>
  <c r="D744" i="14" a="1"/>
  <c r="D744" i="14" s="1"/>
  <c r="F744" i="14" a="1"/>
  <c r="F744" i="14" s="1"/>
  <c r="G744" i="14" a="1"/>
  <c r="G744" i="14" s="1"/>
  <c r="H744" i="14" a="1"/>
  <c r="H744" i="14" s="1"/>
  <c r="B745" i="14"/>
  <c r="C745" i="14"/>
  <c r="D745" i="14" a="1"/>
  <c r="D745" i="14" s="1"/>
  <c r="F745" i="14" a="1"/>
  <c r="F745" i="14" s="1"/>
  <c r="G745" i="14" a="1"/>
  <c r="G745" i="14" s="1"/>
  <c r="H745" i="14" a="1"/>
  <c r="H745" i="14" s="1"/>
  <c r="B746" i="14"/>
  <c r="C746" i="14"/>
  <c r="D746" i="14" a="1"/>
  <c r="D746" i="14" s="1"/>
  <c r="F746" i="14" a="1"/>
  <c r="F746" i="14" s="1"/>
  <c r="G746" i="14" a="1"/>
  <c r="G746" i="14"/>
  <c r="H746" i="14" a="1"/>
  <c r="H746" i="14" s="1"/>
  <c r="B747" i="14"/>
  <c r="C747" i="14"/>
  <c r="D747" i="14" a="1"/>
  <c r="D747" i="14" s="1"/>
  <c r="F747" i="14" a="1"/>
  <c r="F747" i="14" s="1"/>
  <c r="G747" i="14" a="1"/>
  <c r="G747" i="14" s="1"/>
  <c r="H747" i="14" a="1"/>
  <c r="H747" i="14" s="1"/>
  <c r="B748" i="14"/>
  <c r="A748" i="14" s="1"/>
  <c r="C748" i="14"/>
  <c r="D748" i="14" a="1"/>
  <c r="D748" i="14" s="1"/>
  <c r="F748" i="14" a="1"/>
  <c r="F748" i="14" s="1"/>
  <c r="G748" i="14" a="1"/>
  <c r="G748" i="14" s="1"/>
  <c r="H748" i="14" a="1"/>
  <c r="H748" i="14" s="1"/>
  <c r="B749" i="14"/>
  <c r="C749" i="14"/>
  <c r="D749" i="14" a="1"/>
  <c r="D749" i="14" s="1"/>
  <c r="F749" i="14" a="1"/>
  <c r="F749" i="14" s="1"/>
  <c r="G749" i="14" a="1"/>
  <c r="G749" i="14" s="1"/>
  <c r="H749" i="14" a="1"/>
  <c r="H749" i="14" s="1"/>
  <c r="B750" i="14"/>
  <c r="C750" i="14"/>
  <c r="D750" i="14" a="1"/>
  <c r="D750" i="14" s="1"/>
  <c r="F750" i="14" a="1"/>
  <c r="F750" i="14" s="1"/>
  <c r="G750" i="14" a="1"/>
  <c r="G750" i="14" s="1"/>
  <c r="H750" i="14" a="1"/>
  <c r="H750" i="14" s="1"/>
  <c r="B751" i="14"/>
  <c r="C751" i="14"/>
  <c r="D751" i="14" a="1"/>
  <c r="D751" i="14" s="1"/>
  <c r="F751" i="14" a="1"/>
  <c r="F751" i="14" s="1"/>
  <c r="G751" i="14" a="1"/>
  <c r="G751" i="14" s="1"/>
  <c r="H751" i="14" a="1"/>
  <c r="H751" i="14" s="1"/>
  <c r="B752" i="14"/>
  <c r="C752" i="14"/>
  <c r="D752" i="14" a="1"/>
  <c r="D752" i="14" s="1"/>
  <c r="F752" i="14" a="1"/>
  <c r="F752" i="14" s="1"/>
  <c r="G752" i="14" a="1"/>
  <c r="G752" i="14" s="1"/>
  <c r="H752" i="14" a="1"/>
  <c r="H752" i="14"/>
  <c r="B753" i="14"/>
  <c r="C753" i="14"/>
  <c r="D753" i="14" a="1"/>
  <c r="D753" i="14" s="1"/>
  <c r="F753" i="14" a="1"/>
  <c r="F753" i="14" s="1"/>
  <c r="G753" i="14" a="1"/>
  <c r="G753" i="14" s="1"/>
  <c r="H753" i="14" a="1"/>
  <c r="H753" i="14" s="1"/>
  <c r="B754" i="14"/>
  <c r="C754" i="14"/>
  <c r="D754" i="14" a="1"/>
  <c r="D754" i="14" s="1"/>
  <c r="F754" i="14" a="1"/>
  <c r="F754" i="14" s="1"/>
  <c r="G754" i="14" a="1"/>
  <c r="G754" i="14" s="1"/>
  <c r="H754" i="14" a="1"/>
  <c r="H754" i="14" s="1"/>
  <c r="B755" i="14"/>
  <c r="C755" i="14"/>
  <c r="D755" i="14" a="1"/>
  <c r="D755" i="14" s="1"/>
  <c r="F755" i="14" a="1"/>
  <c r="F755" i="14" s="1"/>
  <c r="G755" i="14" a="1"/>
  <c r="G755" i="14" s="1"/>
  <c r="H755" i="14" a="1"/>
  <c r="H755" i="14" s="1"/>
  <c r="B756" i="14"/>
  <c r="C756" i="14"/>
  <c r="D756" i="14" a="1"/>
  <c r="D756" i="14" s="1"/>
  <c r="F756" i="14" a="1"/>
  <c r="F756" i="14" s="1"/>
  <c r="G756" i="14" a="1"/>
  <c r="G756" i="14" s="1"/>
  <c r="H756" i="14" a="1"/>
  <c r="H756" i="14"/>
  <c r="B757" i="14"/>
  <c r="C757" i="14"/>
  <c r="D757" i="14" a="1"/>
  <c r="D757" i="14" s="1"/>
  <c r="F757" i="14" a="1"/>
  <c r="F757" i="14" s="1"/>
  <c r="G757" i="14" a="1"/>
  <c r="G757" i="14" s="1"/>
  <c r="H757" i="14" a="1"/>
  <c r="H757" i="14" s="1"/>
  <c r="B758" i="14"/>
  <c r="A758" i="14" s="1"/>
  <c r="C758" i="14"/>
  <c r="D758" i="14" a="1"/>
  <c r="D758" i="14" s="1"/>
  <c r="F758" i="14" a="1"/>
  <c r="F758" i="14" s="1"/>
  <c r="G758" i="14" a="1"/>
  <c r="G758" i="14" s="1"/>
  <c r="H758" i="14" a="1"/>
  <c r="H758" i="14" s="1"/>
  <c r="B759" i="14"/>
  <c r="C759" i="14"/>
  <c r="D759" i="14" a="1"/>
  <c r="D759" i="14" s="1"/>
  <c r="F759" i="14" a="1"/>
  <c r="F759" i="14" s="1"/>
  <c r="G759" i="14" a="1"/>
  <c r="G759" i="14"/>
  <c r="H759" i="14" a="1"/>
  <c r="H759" i="14" s="1"/>
  <c r="B760" i="14"/>
  <c r="C760" i="14"/>
  <c r="D760" i="14" a="1"/>
  <c r="D760" i="14" s="1"/>
  <c r="F760" i="14" a="1"/>
  <c r="F760" i="14" s="1"/>
  <c r="G760" i="14" a="1"/>
  <c r="G760" i="14" s="1"/>
  <c r="H760" i="14" a="1"/>
  <c r="H760" i="14" s="1"/>
  <c r="B761" i="14"/>
  <c r="C761" i="14"/>
  <c r="D761" i="14" a="1"/>
  <c r="D761" i="14" s="1"/>
  <c r="F761" i="14" a="1"/>
  <c r="F761" i="14" s="1"/>
  <c r="G761" i="14" a="1"/>
  <c r="G761" i="14" s="1"/>
  <c r="H761" i="14" a="1"/>
  <c r="H761" i="14" s="1"/>
  <c r="B762" i="14"/>
  <c r="C762" i="14"/>
  <c r="D762" i="14" a="1"/>
  <c r="D762" i="14" s="1"/>
  <c r="F762" i="14" a="1"/>
  <c r="F762" i="14" s="1"/>
  <c r="G762" i="14" a="1"/>
  <c r="G762" i="14"/>
  <c r="H762" i="14" a="1"/>
  <c r="H762" i="14" s="1"/>
  <c r="B763" i="14"/>
  <c r="C763" i="14"/>
  <c r="D763" i="14" a="1"/>
  <c r="D763" i="14" s="1"/>
  <c r="F763" i="14" a="1"/>
  <c r="F763" i="14" s="1"/>
  <c r="G763" i="14" a="1"/>
  <c r="G763" i="14" s="1"/>
  <c r="H763" i="14" a="1"/>
  <c r="H763" i="14" s="1"/>
  <c r="B764" i="14"/>
  <c r="C764" i="14"/>
  <c r="D764" i="14" a="1"/>
  <c r="D764" i="14" s="1"/>
  <c r="F764" i="14" a="1"/>
  <c r="F764" i="14"/>
  <c r="G764" i="14" a="1"/>
  <c r="G764" i="14" s="1"/>
  <c r="H764" i="14" a="1"/>
  <c r="H764" i="14" s="1"/>
  <c r="B765" i="14"/>
  <c r="C765" i="14"/>
  <c r="D765" i="14" a="1"/>
  <c r="D765" i="14" s="1"/>
  <c r="F765" i="14" a="1"/>
  <c r="F765" i="14" s="1"/>
  <c r="G765" i="14" a="1"/>
  <c r="G765" i="14" s="1"/>
  <c r="H765" i="14" a="1"/>
  <c r="H765" i="14"/>
  <c r="B766" i="14"/>
  <c r="C766" i="14"/>
  <c r="D766" i="14" a="1"/>
  <c r="D766" i="14" s="1"/>
  <c r="F766" i="14" a="1"/>
  <c r="F766" i="14" s="1"/>
  <c r="G766" i="14" a="1"/>
  <c r="G766" i="14" s="1"/>
  <c r="H766" i="14" a="1"/>
  <c r="H766" i="14" s="1"/>
  <c r="B767" i="14"/>
  <c r="C767" i="14"/>
  <c r="D767" i="14" a="1"/>
  <c r="D767" i="14" s="1"/>
  <c r="F767" i="14" a="1"/>
  <c r="F767" i="14" s="1"/>
  <c r="G767" i="14" a="1"/>
  <c r="G767" i="14" s="1"/>
  <c r="H767" i="14" a="1"/>
  <c r="H767" i="14" s="1"/>
  <c r="B768" i="14"/>
  <c r="C768" i="14"/>
  <c r="D768" i="14" a="1"/>
  <c r="D768" i="14" s="1"/>
  <c r="F768" i="14" a="1"/>
  <c r="F768" i="14" s="1"/>
  <c r="G768" i="14" a="1"/>
  <c r="G768" i="14" s="1"/>
  <c r="H768" i="14" a="1"/>
  <c r="H768" i="14" s="1"/>
  <c r="B769" i="14"/>
  <c r="C769" i="14"/>
  <c r="D769" i="14" a="1"/>
  <c r="D769" i="14" s="1"/>
  <c r="F769" i="14" a="1"/>
  <c r="F769" i="14"/>
  <c r="G769" i="14" a="1"/>
  <c r="G769" i="14" s="1"/>
  <c r="H769" i="14" a="1"/>
  <c r="H769" i="14" s="1"/>
  <c r="B770" i="14"/>
  <c r="C770" i="14"/>
  <c r="D770" i="14" a="1"/>
  <c r="D770" i="14" s="1"/>
  <c r="F770" i="14" a="1"/>
  <c r="F770" i="14" s="1"/>
  <c r="G770" i="14" a="1"/>
  <c r="G770" i="14" s="1"/>
  <c r="H770" i="14" a="1"/>
  <c r="H770" i="14" s="1"/>
  <c r="B771" i="14"/>
  <c r="C771" i="14"/>
  <c r="D771" i="14" a="1"/>
  <c r="D771" i="14" s="1"/>
  <c r="F771" i="14" a="1"/>
  <c r="F771" i="14" s="1"/>
  <c r="G771" i="14" a="1"/>
  <c r="G771" i="14" s="1"/>
  <c r="H771" i="14" a="1"/>
  <c r="H771" i="14" s="1"/>
  <c r="B772" i="14"/>
  <c r="C772" i="14"/>
  <c r="D772" i="14" a="1"/>
  <c r="D772" i="14" s="1"/>
  <c r="F772" i="14" a="1"/>
  <c r="F772" i="14" s="1"/>
  <c r="G772" i="14" a="1"/>
  <c r="G772" i="14" s="1"/>
  <c r="H772" i="14" a="1"/>
  <c r="H772" i="14" s="1"/>
  <c r="B773" i="14"/>
  <c r="C773" i="14"/>
  <c r="D773" i="14" a="1"/>
  <c r="D773" i="14"/>
  <c r="F773" i="14" a="1"/>
  <c r="F773" i="14" s="1"/>
  <c r="G773" i="14" a="1"/>
  <c r="G773" i="14" s="1"/>
  <c r="H773" i="14" a="1"/>
  <c r="H773" i="14" s="1"/>
  <c r="B774" i="14"/>
  <c r="C774" i="14"/>
  <c r="D774" i="14" a="1"/>
  <c r="D774" i="14" s="1"/>
  <c r="F774" i="14" a="1"/>
  <c r="F774" i="14" s="1"/>
  <c r="G774" i="14" a="1"/>
  <c r="G774" i="14" s="1"/>
  <c r="H774" i="14" a="1"/>
  <c r="H774" i="14" s="1"/>
  <c r="B775" i="14"/>
  <c r="A775" i="14" s="1"/>
  <c r="C775" i="14"/>
  <c r="D775" i="14" a="1"/>
  <c r="D775" i="14" s="1"/>
  <c r="F775" i="14" a="1"/>
  <c r="F775" i="14" s="1"/>
  <c r="G775" i="14" a="1"/>
  <c r="G775" i="14" s="1"/>
  <c r="H775" i="14" a="1"/>
  <c r="H775" i="14" s="1"/>
  <c r="B776" i="14"/>
  <c r="C776" i="14"/>
  <c r="D776" i="14" a="1"/>
  <c r="D776" i="14" s="1"/>
  <c r="F776" i="14" a="1"/>
  <c r="F776" i="14" s="1"/>
  <c r="G776" i="14" a="1"/>
  <c r="G776" i="14" s="1"/>
  <c r="H776" i="14" a="1"/>
  <c r="H776" i="14" s="1"/>
  <c r="B777" i="14"/>
  <c r="C777" i="14"/>
  <c r="D777" i="14" a="1"/>
  <c r="D777" i="14" s="1"/>
  <c r="F777" i="14" a="1"/>
  <c r="F777" i="14" s="1"/>
  <c r="G777" i="14" a="1"/>
  <c r="G777" i="14" s="1"/>
  <c r="H777" i="14" a="1"/>
  <c r="H777" i="14" s="1"/>
  <c r="B778" i="14"/>
  <c r="C778" i="14"/>
  <c r="D778" i="14" a="1"/>
  <c r="D778" i="14" s="1"/>
  <c r="F778" i="14" a="1"/>
  <c r="F778" i="14" s="1"/>
  <c r="G778" i="14" a="1"/>
  <c r="G778" i="14" s="1"/>
  <c r="H778" i="14" a="1"/>
  <c r="H778" i="14" s="1"/>
  <c r="B779" i="14"/>
  <c r="C779" i="14"/>
  <c r="D779" i="14" a="1"/>
  <c r="D779" i="14" s="1"/>
  <c r="F779" i="14" a="1"/>
  <c r="F779" i="14" s="1"/>
  <c r="G779" i="14" a="1"/>
  <c r="G779" i="14" s="1"/>
  <c r="H779" i="14" a="1"/>
  <c r="H779" i="14" s="1"/>
  <c r="B780" i="14"/>
  <c r="C780" i="14"/>
  <c r="D780" i="14" a="1"/>
  <c r="D780" i="14" s="1"/>
  <c r="F780" i="14" a="1"/>
  <c r="F780" i="14" s="1"/>
  <c r="G780" i="14" a="1"/>
  <c r="G780" i="14" s="1"/>
  <c r="H780" i="14" a="1"/>
  <c r="H780" i="14" s="1"/>
  <c r="B781" i="14"/>
  <c r="A781" i="14" s="1"/>
  <c r="C781" i="14"/>
  <c r="D781" i="14" a="1"/>
  <c r="D781" i="14" s="1"/>
  <c r="F781" i="14" a="1"/>
  <c r="F781" i="14" s="1"/>
  <c r="G781" i="14" a="1"/>
  <c r="G781" i="14" s="1"/>
  <c r="H781" i="14" a="1"/>
  <c r="H781" i="14" s="1"/>
  <c r="B782" i="14"/>
  <c r="C782" i="14"/>
  <c r="D782" i="14" a="1"/>
  <c r="D782" i="14" s="1"/>
  <c r="F782" i="14" a="1"/>
  <c r="F782" i="14" s="1"/>
  <c r="G782" i="14" a="1"/>
  <c r="G782" i="14" s="1"/>
  <c r="H782" i="14" a="1"/>
  <c r="H782" i="14" s="1"/>
  <c r="B783" i="14"/>
  <c r="C783" i="14"/>
  <c r="D783" i="14" a="1"/>
  <c r="D783" i="14" s="1"/>
  <c r="F783" i="14" a="1"/>
  <c r="F783" i="14" s="1"/>
  <c r="G783" i="14" a="1"/>
  <c r="G783" i="14"/>
  <c r="H783" i="14" a="1"/>
  <c r="H783" i="14" s="1"/>
  <c r="B784" i="14"/>
  <c r="C784" i="14"/>
  <c r="D784" i="14" a="1"/>
  <c r="D784" i="14" s="1"/>
  <c r="F784" i="14" a="1"/>
  <c r="F784" i="14" s="1"/>
  <c r="G784" i="14" a="1"/>
  <c r="G784" i="14" s="1"/>
  <c r="H784" i="14" a="1"/>
  <c r="H784" i="14" s="1"/>
  <c r="B785" i="14"/>
  <c r="A785" i="14" s="1"/>
  <c r="C785" i="14"/>
  <c r="D785" i="14" a="1"/>
  <c r="D785" i="14" s="1"/>
  <c r="F785" i="14" a="1"/>
  <c r="F785" i="14" s="1"/>
  <c r="G785" i="14" a="1"/>
  <c r="G785" i="14" s="1"/>
  <c r="H785" i="14" a="1"/>
  <c r="H785" i="14" s="1"/>
  <c r="B786" i="14"/>
  <c r="C786" i="14"/>
  <c r="D786" i="14" a="1"/>
  <c r="D786" i="14" s="1"/>
  <c r="F786" i="14" a="1"/>
  <c r="F786" i="14" s="1"/>
  <c r="G786" i="14" a="1"/>
  <c r="G786" i="14" s="1"/>
  <c r="H786" i="14" a="1"/>
  <c r="H786" i="14" s="1"/>
  <c r="B787" i="14"/>
  <c r="C787" i="14"/>
  <c r="D787" i="14" a="1"/>
  <c r="D787" i="14" s="1"/>
  <c r="F787" i="14" a="1"/>
  <c r="F787" i="14" s="1"/>
  <c r="G787" i="14" a="1"/>
  <c r="G787" i="14" s="1"/>
  <c r="H787" i="14" a="1"/>
  <c r="H787" i="14" s="1"/>
  <c r="B788" i="14"/>
  <c r="C788" i="14"/>
  <c r="D788" i="14" a="1"/>
  <c r="D788" i="14" s="1"/>
  <c r="F788" i="14" a="1"/>
  <c r="F788" i="14" s="1"/>
  <c r="G788" i="14" a="1"/>
  <c r="G788" i="14" s="1"/>
  <c r="H788" i="14" a="1"/>
  <c r="H788" i="14" s="1"/>
  <c r="B789" i="14"/>
  <c r="A789" i="14" s="1"/>
  <c r="C789" i="14"/>
  <c r="D789" i="14" a="1"/>
  <c r="D789" i="14"/>
  <c r="F789" i="14" a="1"/>
  <c r="F789" i="14" s="1"/>
  <c r="G789" i="14" a="1"/>
  <c r="G789" i="14" s="1"/>
  <c r="H789" i="14" a="1"/>
  <c r="H789" i="14" s="1"/>
  <c r="B790" i="14"/>
  <c r="C790" i="14"/>
  <c r="D790" i="14" a="1"/>
  <c r="D790" i="14" s="1"/>
  <c r="F790" i="14" a="1"/>
  <c r="F790" i="14" s="1"/>
  <c r="G790" i="14" a="1"/>
  <c r="G790" i="14" s="1"/>
  <c r="H790" i="14" a="1"/>
  <c r="H790" i="14" s="1"/>
  <c r="B791" i="14"/>
  <c r="C791" i="14"/>
  <c r="D791" i="14" a="1"/>
  <c r="D791" i="14" s="1"/>
  <c r="F791" i="14" a="1"/>
  <c r="F791" i="14" s="1"/>
  <c r="G791" i="14" a="1"/>
  <c r="G791" i="14"/>
  <c r="H791" i="14" a="1"/>
  <c r="H791" i="14" s="1"/>
  <c r="B792" i="14"/>
  <c r="C792" i="14"/>
  <c r="D792" i="14" a="1"/>
  <c r="D792" i="14" s="1"/>
  <c r="F792" i="14" a="1"/>
  <c r="F792" i="14" s="1"/>
  <c r="G792" i="14" a="1"/>
  <c r="G792" i="14" s="1"/>
  <c r="H792" i="14" a="1"/>
  <c r="H792" i="14" s="1"/>
  <c r="B793" i="14"/>
  <c r="C793" i="14"/>
  <c r="D793" i="14" a="1"/>
  <c r="D793" i="14" s="1"/>
  <c r="F793" i="14" a="1"/>
  <c r="F793" i="14" s="1"/>
  <c r="G793" i="14" a="1"/>
  <c r="G793" i="14" s="1"/>
  <c r="H793" i="14" a="1"/>
  <c r="H793" i="14" s="1"/>
  <c r="B794" i="14"/>
  <c r="C794" i="14"/>
  <c r="D794" i="14" a="1"/>
  <c r="D794" i="14" s="1"/>
  <c r="F794" i="14" a="1"/>
  <c r="F794" i="14" s="1"/>
  <c r="G794" i="14" a="1"/>
  <c r="G794" i="14" s="1"/>
  <c r="H794" i="14" a="1"/>
  <c r="H794" i="14" s="1"/>
  <c r="B795" i="14"/>
  <c r="C795" i="14"/>
  <c r="D795" i="14" a="1"/>
  <c r="D795" i="14" s="1"/>
  <c r="F795" i="14" a="1"/>
  <c r="F795" i="14" s="1"/>
  <c r="G795" i="14" a="1"/>
  <c r="G795" i="14" s="1"/>
  <c r="H795" i="14" a="1"/>
  <c r="H795" i="14" s="1"/>
  <c r="B796" i="14"/>
  <c r="A796" i="14" s="1"/>
  <c r="C796" i="14"/>
  <c r="D796" i="14" a="1"/>
  <c r="D796" i="14" s="1"/>
  <c r="F796" i="14" a="1"/>
  <c r="F796" i="14"/>
  <c r="G796" i="14" a="1"/>
  <c r="G796" i="14" s="1"/>
  <c r="H796" i="14" a="1"/>
  <c r="H796" i="14" s="1"/>
  <c r="B797" i="14"/>
  <c r="C797" i="14"/>
  <c r="D797" i="14" a="1"/>
  <c r="D797" i="14" s="1"/>
  <c r="F797" i="14" a="1"/>
  <c r="F797" i="14" s="1"/>
  <c r="G797" i="14" a="1"/>
  <c r="G797" i="14" s="1"/>
  <c r="H797" i="14" a="1"/>
  <c r="H797" i="14" s="1"/>
  <c r="B798" i="14"/>
  <c r="C798" i="14"/>
  <c r="D798" i="14" a="1"/>
  <c r="D798" i="14"/>
  <c r="F798" i="14" a="1"/>
  <c r="F798" i="14" s="1"/>
  <c r="G798" i="14" a="1"/>
  <c r="G798" i="14" s="1"/>
  <c r="H798" i="14" a="1"/>
  <c r="H798" i="14" s="1"/>
  <c r="B799" i="14"/>
  <c r="C799" i="14"/>
  <c r="D799" i="14" a="1"/>
  <c r="D799" i="14" s="1"/>
  <c r="F799" i="14" a="1"/>
  <c r="F799" i="14" s="1"/>
  <c r="G799" i="14" a="1"/>
  <c r="G799" i="14" s="1"/>
  <c r="H799" i="14" a="1"/>
  <c r="H799" i="14" s="1"/>
  <c r="B800" i="14"/>
  <c r="C800" i="14"/>
  <c r="D800" i="14" a="1"/>
  <c r="D800" i="14" s="1"/>
  <c r="F800" i="14" a="1"/>
  <c r="F800" i="14" s="1"/>
  <c r="G800" i="14" a="1"/>
  <c r="G800" i="14" s="1"/>
  <c r="H800" i="14" a="1"/>
  <c r="H800" i="14" s="1"/>
  <c r="B801" i="14"/>
  <c r="C801" i="14"/>
  <c r="D801" i="14" a="1"/>
  <c r="D801" i="14" s="1"/>
  <c r="F801" i="14" a="1"/>
  <c r="F801" i="14" s="1"/>
  <c r="G801" i="14" a="1"/>
  <c r="G801" i="14" s="1"/>
  <c r="H801" i="14" a="1"/>
  <c r="H801" i="14"/>
  <c r="B802" i="14"/>
  <c r="C802" i="14"/>
  <c r="D802" i="14" a="1"/>
  <c r="D802" i="14" s="1"/>
  <c r="F802" i="14" a="1"/>
  <c r="F802" i="14" s="1"/>
  <c r="G802" i="14" a="1"/>
  <c r="G802" i="14" s="1"/>
  <c r="H802" i="14" a="1"/>
  <c r="H802" i="14" s="1"/>
  <c r="B803" i="14"/>
  <c r="C803" i="14"/>
  <c r="D803" i="14" a="1"/>
  <c r="D803" i="14" s="1"/>
  <c r="F803" i="14" a="1"/>
  <c r="F803" i="14" s="1"/>
  <c r="G803" i="14" a="1"/>
  <c r="G803" i="14" s="1"/>
  <c r="H803" i="14" a="1"/>
  <c r="H803" i="14" s="1"/>
  <c r="B804" i="14"/>
  <c r="C804" i="14"/>
  <c r="D804" i="14" a="1"/>
  <c r="D804" i="14" s="1"/>
  <c r="F804" i="14" a="1"/>
  <c r="F804" i="14" s="1"/>
  <c r="G804" i="14" a="1"/>
  <c r="G804" i="14" s="1"/>
  <c r="H804" i="14" a="1"/>
  <c r="H804" i="14" s="1"/>
  <c r="B805" i="14"/>
  <c r="C805" i="14"/>
  <c r="D805" i="14" a="1"/>
  <c r="D805" i="14" s="1"/>
  <c r="F805" i="14" a="1"/>
  <c r="F805" i="14"/>
  <c r="G805" i="14" a="1"/>
  <c r="G805" i="14" s="1"/>
  <c r="H805" i="14" a="1"/>
  <c r="H805" i="14" s="1"/>
  <c r="B806" i="14"/>
  <c r="C806" i="14"/>
  <c r="D806" i="14" a="1"/>
  <c r="D806" i="14" s="1"/>
  <c r="F806" i="14" a="1"/>
  <c r="F806" i="14" s="1"/>
  <c r="G806" i="14" a="1"/>
  <c r="G806" i="14"/>
  <c r="H806" i="14" a="1"/>
  <c r="H806" i="14" s="1"/>
  <c r="B807" i="14"/>
  <c r="C807" i="14"/>
  <c r="D807" i="14" a="1"/>
  <c r="D807" i="14" s="1"/>
  <c r="F807" i="14" a="1"/>
  <c r="F807" i="14"/>
  <c r="G807" i="14" a="1"/>
  <c r="G807" i="14"/>
  <c r="H807" i="14" a="1"/>
  <c r="H807" i="14"/>
  <c r="B808" i="14"/>
  <c r="A808" i="14" s="1"/>
  <c r="C808" i="14"/>
  <c r="D808" i="14" a="1"/>
  <c r="D808" i="14"/>
  <c r="F808" i="14" a="1"/>
  <c r="F808" i="14"/>
  <c r="G808" i="14" a="1"/>
  <c r="G808" i="14" s="1"/>
  <c r="H808" i="14" a="1"/>
  <c r="H808" i="14" s="1"/>
  <c r="B809" i="14"/>
  <c r="C809" i="14"/>
  <c r="D809" i="14" a="1"/>
  <c r="D809" i="14" s="1"/>
  <c r="F809" i="14" a="1"/>
  <c r="F809" i="14" s="1"/>
  <c r="G809" i="14" a="1"/>
  <c r="G809" i="14"/>
  <c r="H809" i="14" a="1"/>
  <c r="H809" i="14" s="1"/>
  <c r="B810" i="14"/>
  <c r="C810" i="14"/>
  <c r="D810" i="14" a="1"/>
  <c r="D810" i="14" s="1"/>
  <c r="F810" i="14" a="1"/>
  <c r="F810" i="14" s="1"/>
  <c r="G810" i="14" a="1"/>
  <c r="G810" i="14" s="1"/>
  <c r="H810" i="14" a="1"/>
  <c r="H810" i="14" s="1"/>
  <c r="B811" i="14"/>
  <c r="A811" i="14" s="1"/>
  <c r="C811" i="14"/>
  <c r="D811" i="14" a="1"/>
  <c r="D811" i="14" s="1"/>
  <c r="F811" i="14" a="1"/>
  <c r="F811" i="14" s="1"/>
  <c r="G811" i="14" a="1"/>
  <c r="G811" i="14" s="1"/>
  <c r="H811" i="14" a="1"/>
  <c r="H811" i="14"/>
  <c r="B812" i="14"/>
  <c r="C812" i="14"/>
  <c r="D812" i="14" a="1"/>
  <c r="D812" i="14"/>
  <c r="F812" i="14" a="1"/>
  <c r="F812" i="14" s="1"/>
  <c r="G812" i="14" a="1"/>
  <c r="G812" i="14" s="1"/>
  <c r="H812" i="14" a="1"/>
  <c r="H812" i="14" s="1"/>
  <c r="B813" i="14"/>
  <c r="C813" i="14"/>
  <c r="D813" i="14" a="1"/>
  <c r="D813" i="14" s="1"/>
  <c r="F813" i="14" a="1"/>
  <c r="F813" i="14" s="1"/>
  <c r="G813" i="14" a="1"/>
  <c r="G813" i="14" s="1"/>
  <c r="H813" i="14" a="1"/>
  <c r="H813" i="14" s="1"/>
  <c r="B814" i="14"/>
  <c r="C814" i="14"/>
  <c r="D814" i="14" a="1"/>
  <c r="D814" i="14" s="1"/>
  <c r="F814" i="14" a="1"/>
  <c r="F814" i="14" s="1"/>
  <c r="G814" i="14" a="1"/>
  <c r="G814" i="14" s="1"/>
  <c r="H814" i="14" a="1"/>
  <c r="H814" i="14" s="1"/>
  <c r="B815" i="14"/>
  <c r="C815" i="14"/>
  <c r="D815" i="14" a="1"/>
  <c r="D815" i="14" s="1"/>
  <c r="F815" i="14" a="1"/>
  <c r="F815" i="14" s="1"/>
  <c r="G815" i="14" a="1"/>
  <c r="G815" i="14" s="1"/>
  <c r="H815" i="14" a="1"/>
  <c r="H815" i="14" s="1"/>
  <c r="B816" i="14"/>
  <c r="C816" i="14"/>
  <c r="D816" i="14" a="1"/>
  <c r="D816" i="14" s="1"/>
  <c r="F816" i="14" a="1"/>
  <c r="F816" i="14" s="1"/>
  <c r="G816" i="14" a="1"/>
  <c r="G816" i="14" s="1"/>
  <c r="H816" i="14" a="1"/>
  <c r="H816" i="14" s="1"/>
  <c r="B817" i="14"/>
  <c r="C817" i="14"/>
  <c r="D817" i="14" a="1"/>
  <c r="D817" i="14" s="1"/>
  <c r="F817" i="14" a="1"/>
  <c r="F817" i="14" s="1"/>
  <c r="G817" i="14" a="1"/>
  <c r="G817" i="14" s="1"/>
  <c r="H817" i="14" a="1"/>
  <c r="H817" i="14" s="1"/>
  <c r="B818" i="14"/>
  <c r="C818" i="14"/>
  <c r="D818" i="14" a="1"/>
  <c r="D818" i="14" s="1"/>
  <c r="F818" i="14" a="1"/>
  <c r="F818" i="14" s="1"/>
  <c r="G818" i="14" a="1"/>
  <c r="G818" i="14"/>
  <c r="H818" i="14" a="1"/>
  <c r="H818" i="14" s="1"/>
  <c r="B819" i="14"/>
  <c r="A819" i="14" s="1"/>
  <c r="C819" i="14"/>
  <c r="D819" i="14" a="1"/>
  <c r="D819" i="14" s="1"/>
  <c r="F819" i="14" a="1"/>
  <c r="F819" i="14" s="1"/>
  <c r="G819" i="14" a="1"/>
  <c r="G819" i="14"/>
  <c r="H819" i="14" a="1"/>
  <c r="H819" i="14" s="1"/>
  <c r="B820" i="14"/>
  <c r="C820" i="14"/>
  <c r="D820" i="14" a="1"/>
  <c r="D820" i="14"/>
  <c r="F820" i="14" a="1"/>
  <c r="F820" i="14" s="1"/>
  <c r="G820" i="14" a="1"/>
  <c r="G820" i="14"/>
  <c r="H820" i="14" a="1"/>
  <c r="H820" i="14" s="1"/>
  <c r="B821" i="14"/>
  <c r="C821" i="14"/>
  <c r="D821" i="14" a="1"/>
  <c r="D821" i="14" s="1"/>
  <c r="F821" i="14" a="1"/>
  <c r="F821" i="14" s="1"/>
  <c r="G821" i="14" a="1"/>
  <c r="G821" i="14" s="1"/>
  <c r="H821" i="14" a="1"/>
  <c r="H821" i="14" s="1"/>
  <c r="B822" i="14"/>
  <c r="A822" i="14" s="1"/>
  <c r="C822" i="14"/>
  <c r="D822" i="14" a="1"/>
  <c r="D822" i="14" s="1"/>
  <c r="F822" i="14" a="1"/>
  <c r="F822" i="14"/>
  <c r="G822" i="14" a="1"/>
  <c r="G822" i="14" s="1"/>
  <c r="H822" i="14" a="1"/>
  <c r="H822" i="14" s="1"/>
  <c r="B823" i="14"/>
  <c r="A823" i="14" s="1"/>
  <c r="C823" i="14"/>
  <c r="D823" i="14" a="1"/>
  <c r="D823" i="14" s="1"/>
  <c r="F823" i="14" a="1"/>
  <c r="F823" i="14" s="1"/>
  <c r="G823" i="14" a="1"/>
  <c r="G823" i="14" s="1"/>
  <c r="H823" i="14" a="1"/>
  <c r="H823" i="14" s="1"/>
  <c r="B824" i="14"/>
  <c r="C824" i="14"/>
  <c r="D824" i="14" a="1"/>
  <c r="D824" i="14" s="1"/>
  <c r="F824" i="14" a="1"/>
  <c r="F824" i="14" s="1"/>
  <c r="G824" i="14" a="1"/>
  <c r="G824" i="14"/>
  <c r="H824" i="14" a="1"/>
  <c r="H824" i="14" s="1"/>
  <c r="B825" i="14"/>
  <c r="C825" i="14"/>
  <c r="D825" i="14" a="1"/>
  <c r="D825" i="14" s="1"/>
  <c r="F825" i="14" a="1"/>
  <c r="F825" i="14" s="1"/>
  <c r="G825" i="14" a="1"/>
  <c r="G825" i="14"/>
  <c r="H825" i="14" a="1"/>
  <c r="H825" i="14" s="1"/>
  <c r="B826" i="14"/>
  <c r="C826" i="14"/>
  <c r="D826" i="14" a="1"/>
  <c r="D826" i="14" s="1"/>
  <c r="F826" i="14" a="1"/>
  <c r="F826" i="14" s="1"/>
  <c r="G826" i="14" a="1"/>
  <c r="G826" i="14" s="1"/>
  <c r="H826" i="14" a="1"/>
  <c r="H826" i="14"/>
  <c r="B827" i="14"/>
  <c r="A827" i="14" s="1"/>
  <c r="C827" i="14"/>
  <c r="D827" i="14" a="1"/>
  <c r="D827" i="14"/>
  <c r="F827" i="14" a="1"/>
  <c r="F827" i="14" s="1"/>
  <c r="G827" i="14" a="1"/>
  <c r="G827" i="14" s="1"/>
  <c r="H827" i="14" a="1"/>
  <c r="H827" i="14"/>
  <c r="B828" i="14"/>
  <c r="C828" i="14"/>
  <c r="D828" i="14" a="1"/>
  <c r="D828" i="14" s="1"/>
  <c r="F828" i="14" a="1"/>
  <c r="F828" i="14" s="1"/>
  <c r="G828" i="14" a="1"/>
  <c r="G828" i="14" s="1"/>
  <c r="H828" i="14" a="1"/>
  <c r="H828" i="14" s="1"/>
  <c r="B829" i="14"/>
  <c r="C829" i="14"/>
  <c r="D829" i="14" a="1"/>
  <c r="D829" i="14" s="1"/>
  <c r="F829" i="14" a="1"/>
  <c r="F829" i="14" s="1"/>
  <c r="G829" i="14" a="1"/>
  <c r="G829" i="14" s="1"/>
  <c r="H829" i="14" a="1"/>
  <c r="H829" i="14" s="1"/>
  <c r="B830" i="14"/>
  <c r="C830" i="14"/>
  <c r="D830" i="14" a="1"/>
  <c r="D830" i="14" s="1"/>
  <c r="F830" i="14" a="1"/>
  <c r="F830" i="14" s="1"/>
  <c r="G830" i="14" a="1"/>
  <c r="G830" i="14" s="1"/>
  <c r="H830" i="14" a="1"/>
  <c r="H830" i="14" s="1"/>
  <c r="B831" i="14"/>
  <c r="C831" i="14"/>
  <c r="D831" i="14" a="1"/>
  <c r="D831" i="14"/>
  <c r="F831" i="14" a="1"/>
  <c r="F831" i="14" s="1"/>
  <c r="G831" i="14" a="1"/>
  <c r="G831" i="14" s="1"/>
  <c r="H831" i="14" a="1"/>
  <c r="H831" i="14" s="1"/>
  <c r="B832" i="14"/>
  <c r="C832" i="14"/>
  <c r="D832" i="14" a="1"/>
  <c r="D832" i="14" s="1"/>
  <c r="F832" i="14" a="1"/>
  <c r="F832" i="14" s="1"/>
  <c r="G832" i="14" a="1"/>
  <c r="G832" i="14" s="1"/>
  <c r="H832" i="14" a="1"/>
  <c r="H832" i="14" s="1"/>
  <c r="B833" i="14"/>
  <c r="C833" i="14"/>
  <c r="D833" i="14" a="1"/>
  <c r="D833" i="14" s="1"/>
  <c r="F833" i="14" a="1"/>
  <c r="F833" i="14" s="1"/>
  <c r="G833" i="14" a="1"/>
  <c r="G833" i="14" s="1"/>
  <c r="H833" i="14" a="1"/>
  <c r="H833" i="14" s="1"/>
  <c r="B834" i="14"/>
  <c r="C834" i="14"/>
  <c r="D834" i="14" a="1"/>
  <c r="D834" i="14" s="1"/>
  <c r="F834" i="14" a="1"/>
  <c r="F834" i="14" s="1"/>
  <c r="G834" i="14" a="1"/>
  <c r="G834" i="14" s="1"/>
  <c r="H834" i="14" a="1"/>
  <c r="H834" i="14" s="1"/>
  <c r="B835" i="14"/>
  <c r="C835" i="14"/>
  <c r="D835" i="14" a="1"/>
  <c r="D835" i="14" s="1"/>
  <c r="F835" i="14" a="1"/>
  <c r="F835" i="14" s="1"/>
  <c r="G835" i="14" a="1"/>
  <c r="G835" i="14" s="1"/>
  <c r="H835" i="14" a="1"/>
  <c r="H835" i="14" s="1"/>
  <c r="B836" i="14"/>
  <c r="C836" i="14"/>
  <c r="D836" i="14" a="1"/>
  <c r="D836" i="14" s="1"/>
  <c r="F836" i="14" a="1"/>
  <c r="F836" i="14" s="1"/>
  <c r="G836" i="14" a="1"/>
  <c r="G836" i="14"/>
  <c r="H836" i="14" a="1"/>
  <c r="H836" i="14" s="1"/>
  <c r="B837" i="14"/>
  <c r="C837" i="14"/>
  <c r="D837" i="14" a="1"/>
  <c r="D837" i="14" s="1"/>
  <c r="F837" i="14" a="1"/>
  <c r="F837" i="14" s="1"/>
  <c r="G837" i="14" a="1"/>
  <c r="G837" i="14" s="1"/>
  <c r="H837" i="14" a="1"/>
  <c r="H837" i="14" s="1"/>
  <c r="B838" i="14"/>
  <c r="A838" i="14" s="1"/>
  <c r="C838" i="14"/>
  <c r="D838" i="14" a="1"/>
  <c r="D838" i="14" s="1"/>
  <c r="F838" i="14" a="1"/>
  <c r="F838" i="14" s="1"/>
  <c r="G838" i="14" a="1"/>
  <c r="G838" i="14" s="1"/>
  <c r="H838" i="14" a="1"/>
  <c r="H838" i="14" s="1"/>
  <c r="B839" i="14"/>
  <c r="C839" i="14"/>
  <c r="D839" i="14" a="1"/>
  <c r="D839" i="14" s="1"/>
  <c r="F839" i="14" a="1"/>
  <c r="F839" i="14" s="1"/>
  <c r="G839" i="14" a="1"/>
  <c r="G839" i="14" s="1"/>
  <c r="H839" i="14" a="1"/>
  <c r="H839" i="14" s="1"/>
  <c r="B840" i="14"/>
  <c r="C840" i="14"/>
  <c r="D840" i="14" a="1"/>
  <c r="D840" i="14" s="1"/>
  <c r="F840" i="14" a="1"/>
  <c r="F840" i="14" s="1"/>
  <c r="G840" i="14" a="1"/>
  <c r="G840" i="14" s="1"/>
  <c r="H840" i="14" a="1"/>
  <c r="H840" i="14" s="1"/>
  <c r="B841" i="14"/>
  <c r="C841" i="14"/>
  <c r="D841" i="14" a="1"/>
  <c r="D841" i="14" s="1"/>
  <c r="F841" i="14" a="1"/>
  <c r="F841" i="14" s="1"/>
  <c r="G841" i="14" a="1"/>
  <c r="G841" i="14" s="1"/>
  <c r="H841" i="14" a="1"/>
  <c r="H841" i="14" s="1"/>
  <c r="B842" i="14"/>
  <c r="C842" i="14"/>
  <c r="D842" i="14" a="1"/>
  <c r="D842" i="14" s="1"/>
  <c r="F842" i="14" a="1"/>
  <c r="F842" i="14" s="1"/>
  <c r="G842" i="14" a="1"/>
  <c r="G842" i="14" s="1"/>
  <c r="H842" i="14" a="1"/>
  <c r="H842" i="14" s="1"/>
  <c r="B843" i="14"/>
  <c r="A843" i="14" s="1"/>
  <c r="C843" i="14"/>
  <c r="D843" i="14" a="1"/>
  <c r="D843" i="14" s="1"/>
  <c r="F843" i="14" a="1"/>
  <c r="F843" i="14" s="1"/>
  <c r="G843" i="14" a="1"/>
  <c r="G843" i="14" s="1"/>
  <c r="H843" i="14" a="1"/>
  <c r="H843" i="14" s="1"/>
  <c r="B844" i="14"/>
  <c r="C844" i="14"/>
  <c r="D844" i="14" a="1"/>
  <c r="D844" i="14" s="1"/>
  <c r="F844" i="14" a="1"/>
  <c r="F844" i="14" s="1"/>
  <c r="G844" i="14" a="1"/>
  <c r="G844" i="14" s="1"/>
  <c r="H844" i="14" a="1"/>
  <c r="H844" i="14" s="1"/>
  <c r="B845" i="14"/>
  <c r="C845" i="14"/>
  <c r="D845" i="14" a="1"/>
  <c r="D845" i="14" s="1"/>
  <c r="F845" i="14" a="1"/>
  <c r="F845" i="14" s="1"/>
  <c r="G845" i="14" a="1"/>
  <c r="G845" i="14" s="1"/>
  <c r="H845" i="14" a="1"/>
  <c r="H845" i="14" s="1"/>
  <c r="B846" i="14"/>
  <c r="C846" i="14"/>
  <c r="D846" i="14" a="1"/>
  <c r="D846" i="14" s="1"/>
  <c r="F846" i="14" a="1"/>
  <c r="F846" i="14" s="1"/>
  <c r="G846" i="14" a="1"/>
  <c r="G846" i="14" s="1"/>
  <c r="H846" i="14" a="1"/>
  <c r="H846" i="14" s="1"/>
  <c r="B847" i="14"/>
  <c r="C847" i="14"/>
  <c r="D847" i="14" a="1"/>
  <c r="D847" i="14" s="1"/>
  <c r="F847" i="14" a="1"/>
  <c r="F847" i="14" s="1"/>
  <c r="G847" i="14" a="1"/>
  <c r="G847" i="14" s="1"/>
  <c r="H847" i="14" a="1"/>
  <c r="H847" i="14"/>
  <c r="B848" i="14"/>
  <c r="C848" i="14"/>
  <c r="D848" i="14" a="1"/>
  <c r="D848" i="14" s="1"/>
  <c r="F848" i="14" a="1"/>
  <c r="F848" i="14" s="1"/>
  <c r="G848" i="14" a="1"/>
  <c r="G848" i="14"/>
  <c r="H848" i="14" a="1"/>
  <c r="H848" i="14" s="1"/>
  <c r="B849" i="14"/>
  <c r="C849" i="14"/>
  <c r="D849" i="14" a="1"/>
  <c r="D849" i="14" s="1"/>
  <c r="F849" i="14" a="1"/>
  <c r="F849" i="14" s="1"/>
  <c r="G849" i="14" a="1"/>
  <c r="G849" i="14" s="1"/>
  <c r="H849" i="14" a="1"/>
  <c r="H849" i="14" s="1"/>
  <c r="B850" i="14"/>
  <c r="C850" i="14"/>
  <c r="D850" i="14" a="1"/>
  <c r="D850" i="14" s="1"/>
  <c r="F850" i="14" a="1"/>
  <c r="F850" i="14" s="1"/>
  <c r="G850" i="14" a="1"/>
  <c r="G850" i="14" s="1"/>
  <c r="H850" i="14" a="1"/>
  <c r="H850" i="14" s="1"/>
  <c r="B851" i="14"/>
  <c r="C851" i="14"/>
  <c r="D851" i="14" a="1"/>
  <c r="D851" i="14" s="1"/>
  <c r="F851" i="14" a="1"/>
  <c r="F851" i="14" s="1"/>
  <c r="G851" i="14" a="1"/>
  <c r="G851" i="14" s="1"/>
  <c r="H851" i="14" a="1"/>
  <c r="H851" i="14" s="1"/>
  <c r="B852" i="14"/>
  <c r="C852" i="14"/>
  <c r="D852" i="14" a="1"/>
  <c r="D852" i="14" s="1"/>
  <c r="F852" i="14" a="1"/>
  <c r="F852" i="14" s="1"/>
  <c r="G852" i="14" a="1"/>
  <c r="G852" i="14" s="1"/>
  <c r="H852" i="14" a="1"/>
  <c r="H852" i="14" s="1"/>
  <c r="B853" i="14"/>
  <c r="C853" i="14"/>
  <c r="D853" i="14" a="1"/>
  <c r="D853" i="14" s="1"/>
  <c r="F853" i="14" a="1"/>
  <c r="F853" i="14" s="1"/>
  <c r="G853" i="14" a="1"/>
  <c r="G853" i="14"/>
  <c r="H853" i="14" a="1"/>
  <c r="H853" i="14" s="1"/>
  <c r="B854" i="14"/>
  <c r="A854" i="14" s="1"/>
  <c r="C854" i="14"/>
  <c r="D854" i="14" a="1"/>
  <c r="D854" i="14" s="1"/>
  <c r="F854" i="14" a="1"/>
  <c r="F854" i="14" s="1"/>
  <c r="G854" i="14" a="1"/>
  <c r="G854" i="14" s="1"/>
  <c r="H854" i="14" a="1"/>
  <c r="H854" i="14"/>
  <c r="B855" i="14"/>
  <c r="C855" i="14"/>
  <c r="D855" i="14" a="1"/>
  <c r="D855" i="14"/>
  <c r="F855" i="14" a="1"/>
  <c r="F855" i="14" s="1"/>
  <c r="G855" i="14" a="1"/>
  <c r="G855" i="14" s="1"/>
  <c r="H855" i="14" a="1"/>
  <c r="H855" i="14"/>
  <c r="B856" i="14"/>
  <c r="C856" i="14"/>
  <c r="D856" i="14" a="1"/>
  <c r="D856" i="14" s="1"/>
  <c r="F856" i="14" a="1"/>
  <c r="F856" i="14" s="1"/>
  <c r="G856" i="14" a="1"/>
  <c r="G856" i="14" s="1"/>
  <c r="H856" i="14" a="1"/>
  <c r="H856" i="14" s="1"/>
  <c r="B857" i="14"/>
  <c r="C857" i="14"/>
  <c r="D857" i="14" a="1"/>
  <c r="D857" i="14" s="1"/>
  <c r="F857" i="14" a="1"/>
  <c r="F857" i="14" s="1"/>
  <c r="G857" i="14" a="1"/>
  <c r="G857" i="14"/>
  <c r="H857" i="14" a="1"/>
  <c r="H857" i="14" s="1"/>
  <c r="B858" i="14"/>
  <c r="C858" i="14"/>
  <c r="D858" i="14" a="1"/>
  <c r="D858" i="14" s="1"/>
  <c r="F858" i="14" a="1"/>
  <c r="F858" i="14" s="1"/>
  <c r="G858" i="14" a="1"/>
  <c r="G858" i="14" s="1"/>
  <c r="H858" i="14" a="1"/>
  <c r="H858" i="14"/>
  <c r="B859" i="14"/>
  <c r="A859" i="14" s="1"/>
  <c r="C859" i="14"/>
  <c r="D859" i="14" a="1"/>
  <c r="D859" i="14" s="1"/>
  <c r="F859" i="14" a="1"/>
  <c r="F859" i="14" s="1"/>
  <c r="G859" i="14" a="1"/>
  <c r="G859" i="14" s="1"/>
  <c r="H859" i="14" a="1"/>
  <c r="H859" i="14"/>
  <c r="B860" i="14"/>
  <c r="C860" i="14"/>
  <c r="D860" i="14" a="1"/>
  <c r="D860" i="14" s="1"/>
  <c r="F860" i="14" a="1"/>
  <c r="F860" i="14" s="1"/>
  <c r="G860" i="14" a="1"/>
  <c r="G860" i="14" s="1"/>
  <c r="H860" i="14" a="1"/>
  <c r="H860" i="14" s="1"/>
  <c r="B861" i="14"/>
  <c r="C861" i="14"/>
  <c r="D861" i="14" a="1"/>
  <c r="D861" i="14" s="1"/>
  <c r="F861" i="14" a="1"/>
  <c r="F861" i="14" s="1"/>
  <c r="G861" i="14" a="1"/>
  <c r="G861" i="14" s="1"/>
  <c r="H861" i="14" a="1"/>
  <c r="H861" i="14" s="1"/>
  <c r="B862" i="14"/>
  <c r="C862" i="14"/>
  <c r="D862" i="14" a="1"/>
  <c r="D862" i="14" s="1"/>
  <c r="F862" i="14" a="1"/>
  <c r="F862" i="14" s="1"/>
  <c r="G862" i="14" a="1"/>
  <c r="G862" i="14" s="1"/>
  <c r="H862" i="14" a="1"/>
  <c r="H862" i="14" s="1"/>
  <c r="B863" i="14"/>
  <c r="C863" i="14"/>
  <c r="D863" i="14" a="1"/>
  <c r="D863" i="14" s="1"/>
  <c r="F863" i="14" a="1"/>
  <c r="F863" i="14" s="1"/>
  <c r="G863" i="14" a="1"/>
  <c r="G863" i="14" s="1"/>
  <c r="H863" i="14" a="1"/>
  <c r="H863" i="14" s="1"/>
  <c r="B864" i="14"/>
  <c r="C864" i="14"/>
  <c r="D864" i="14" a="1"/>
  <c r="D864" i="14" s="1"/>
  <c r="F864" i="14" a="1"/>
  <c r="F864" i="14" s="1"/>
  <c r="G864" i="14" a="1"/>
  <c r="G864" i="14"/>
  <c r="H864" i="14" a="1"/>
  <c r="H864" i="14" s="1"/>
  <c r="B865" i="14"/>
  <c r="C865" i="14"/>
  <c r="D865" i="14" a="1"/>
  <c r="D865" i="14" s="1"/>
  <c r="F865" i="14" a="1"/>
  <c r="F865" i="14" s="1"/>
  <c r="G865" i="14" a="1"/>
  <c r="G865" i="14" s="1"/>
  <c r="H865" i="14" a="1"/>
  <c r="H865" i="14" s="1"/>
  <c r="B866" i="14"/>
  <c r="C866" i="14"/>
  <c r="D866" i="14" a="1"/>
  <c r="D866" i="14" s="1"/>
  <c r="F866" i="14" a="1"/>
  <c r="F866" i="14" s="1"/>
  <c r="G866" i="14" a="1"/>
  <c r="G866" i="14" s="1"/>
  <c r="H866" i="14" a="1"/>
  <c r="H866" i="14" s="1"/>
  <c r="B867" i="14"/>
  <c r="C867" i="14"/>
  <c r="D867" i="14" a="1"/>
  <c r="D867" i="14" s="1"/>
  <c r="F867" i="14" a="1"/>
  <c r="F867" i="14" s="1"/>
  <c r="G867" i="14" a="1"/>
  <c r="G867" i="14" s="1"/>
  <c r="H867" i="14" a="1"/>
  <c r="H867" i="14" s="1"/>
  <c r="B868" i="14"/>
  <c r="C868" i="14"/>
  <c r="D868" i="14" a="1"/>
  <c r="D868" i="14" s="1"/>
  <c r="F868" i="14" a="1"/>
  <c r="F868" i="14" s="1"/>
  <c r="G868" i="14" a="1"/>
  <c r="G868" i="14"/>
  <c r="H868" i="14" a="1"/>
  <c r="H868" i="14" s="1"/>
  <c r="B869" i="14"/>
  <c r="C869" i="14"/>
  <c r="D869" i="14" a="1"/>
  <c r="D869" i="14" s="1"/>
  <c r="F869" i="14" a="1"/>
  <c r="F869" i="14" s="1"/>
  <c r="G869" i="14" a="1"/>
  <c r="G869" i="14"/>
  <c r="H869" i="14" a="1"/>
  <c r="H869" i="14" s="1"/>
  <c r="B870" i="14"/>
  <c r="A870" i="14" s="1"/>
  <c r="C870" i="14"/>
  <c r="D870" i="14" a="1"/>
  <c r="D870" i="14" s="1"/>
  <c r="F870" i="14" a="1"/>
  <c r="F870" i="14" s="1"/>
  <c r="G870" i="14" a="1"/>
  <c r="G870" i="14" s="1"/>
  <c r="H870" i="14" a="1"/>
  <c r="H870" i="14"/>
  <c r="B871" i="14"/>
  <c r="C871" i="14"/>
  <c r="D871" i="14" a="1"/>
  <c r="D871" i="14"/>
  <c r="F871" i="14" a="1"/>
  <c r="F871" i="14" s="1"/>
  <c r="G871" i="14" a="1"/>
  <c r="G871" i="14" s="1"/>
  <c r="H871" i="14" a="1"/>
  <c r="H871" i="14"/>
  <c r="B872" i="14"/>
  <c r="C872" i="14"/>
  <c r="D872" i="14" a="1"/>
  <c r="D872" i="14" s="1"/>
  <c r="F872" i="14" a="1"/>
  <c r="F872" i="14" s="1"/>
  <c r="G872" i="14" a="1"/>
  <c r="G872" i="14" s="1"/>
  <c r="H872" i="14" a="1"/>
  <c r="H872" i="14" s="1"/>
  <c r="B873" i="14"/>
  <c r="C873" i="14"/>
  <c r="D873" i="14" a="1"/>
  <c r="D873" i="14" s="1"/>
  <c r="F873" i="14" a="1"/>
  <c r="F873" i="14" s="1"/>
  <c r="G873" i="14" a="1"/>
  <c r="G873" i="14" s="1"/>
  <c r="H873" i="14" a="1"/>
  <c r="H873" i="14" s="1"/>
  <c r="B874" i="14"/>
  <c r="C874" i="14"/>
  <c r="D874" i="14" a="1"/>
  <c r="D874" i="14" s="1"/>
  <c r="F874" i="14" a="1"/>
  <c r="F874" i="14" s="1"/>
  <c r="G874" i="14" a="1"/>
  <c r="G874" i="14" s="1"/>
  <c r="H874" i="14" a="1"/>
  <c r="H874" i="14" s="1"/>
  <c r="B875" i="14"/>
  <c r="A875" i="14" s="1"/>
  <c r="C875" i="14"/>
  <c r="D875" i="14" a="1"/>
  <c r="D875" i="14"/>
  <c r="F875" i="14" a="1"/>
  <c r="F875" i="14" s="1"/>
  <c r="G875" i="14" a="1"/>
  <c r="G875" i="14" s="1"/>
  <c r="H875" i="14" a="1"/>
  <c r="H875" i="14" s="1"/>
  <c r="H10" i="14" a="1"/>
  <c r="H10" i="14" s="1"/>
  <c r="G10" i="14" a="1"/>
  <c r="G10" i="14" s="1"/>
  <c r="F10" i="14" a="1"/>
  <c r="F10" i="14" s="1"/>
  <c r="D10" i="14" a="1"/>
  <c r="D10" i="14" s="1"/>
  <c r="A691" i="14" l="1"/>
  <c r="A834" i="14"/>
  <c r="E786" i="14"/>
  <c r="A757" i="14"/>
  <c r="A756" i="14"/>
  <c r="A733" i="14"/>
  <c r="A707" i="14"/>
  <c r="A660" i="14"/>
  <c r="A643" i="14"/>
  <c r="A587" i="14"/>
  <c r="A536" i="14"/>
  <c r="A509" i="14"/>
  <c r="A508" i="14"/>
  <c r="A478" i="14"/>
  <c r="E208" i="14"/>
  <c r="A179" i="14"/>
  <c r="A165" i="14"/>
  <c r="A106" i="14"/>
  <c r="A101" i="14"/>
  <c r="A751" i="14"/>
  <c r="A400" i="14"/>
  <c r="A866" i="14"/>
  <c r="A793" i="14"/>
  <c r="A644" i="14"/>
  <c r="E237" i="14"/>
  <c r="A874" i="14"/>
  <c r="E871" i="14"/>
  <c r="A855" i="14"/>
  <c r="A619" i="14"/>
  <c r="A492" i="14"/>
  <c r="A459" i="14"/>
  <c r="A418" i="14"/>
  <c r="A392" i="14"/>
  <c r="A346" i="14"/>
  <c r="E290" i="14"/>
  <c r="E253" i="14"/>
  <c r="E169" i="14"/>
  <c r="A141" i="14"/>
  <c r="A777" i="14"/>
  <c r="A664" i="14"/>
  <c r="A500" i="14"/>
  <c r="E839" i="14"/>
  <c r="A531" i="14"/>
  <c r="A329" i="14"/>
  <c r="A35" i="14"/>
  <c r="A804" i="14"/>
  <c r="A798" i="14"/>
  <c r="A715" i="14"/>
  <c r="A652" i="14"/>
  <c r="A640" i="14"/>
  <c r="A580" i="14"/>
  <c r="A512" i="14"/>
  <c r="A483" i="14"/>
  <c r="A481" i="14"/>
  <c r="A476" i="14"/>
  <c r="E474" i="14"/>
  <c r="A456" i="14"/>
  <c r="A451" i="14"/>
  <c r="A376" i="14"/>
  <c r="E314" i="14"/>
  <c r="A228" i="14"/>
  <c r="A23" i="14"/>
  <c r="E522" i="14"/>
  <c r="A472" i="14"/>
  <c r="A415" i="14"/>
  <c r="A394" i="14"/>
  <c r="E366" i="14"/>
  <c r="A335" i="14"/>
  <c r="A322" i="14"/>
  <c r="A321" i="14"/>
  <c r="A319" i="14"/>
  <c r="A295" i="14"/>
  <c r="A271" i="14"/>
  <c r="A270" i="14"/>
  <c r="A164" i="14"/>
  <c r="A140" i="14"/>
  <c r="A125" i="14"/>
  <c r="A110" i="14"/>
  <c r="A100" i="14"/>
  <c r="A90" i="14"/>
  <c r="A75" i="14"/>
  <c r="A70" i="14"/>
  <c r="A64" i="14"/>
  <c r="A34" i="14"/>
  <c r="A16" i="14"/>
  <c r="A11" i="14"/>
  <c r="A522" i="14"/>
  <c r="A505" i="14"/>
  <c r="A429" i="14"/>
  <c r="A298" i="14"/>
  <c r="A297" i="14"/>
  <c r="E209" i="14"/>
  <c r="A206" i="14"/>
  <c r="A189" i="14"/>
  <c r="A166" i="14"/>
  <c r="A153" i="14"/>
  <c r="E145" i="14"/>
  <c r="A122" i="14"/>
  <c r="A116" i="14"/>
  <c r="A97" i="14"/>
  <c r="A87" i="14"/>
  <c r="E81" i="14"/>
  <c r="A54" i="14"/>
  <c r="A53" i="14"/>
  <c r="A52" i="14"/>
  <c r="A45" i="14"/>
  <c r="A43" i="14"/>
  <c r="A25" i="14"/>
  <c r="A24" i="14"/>
  <c r="E342" i="14"/>
  <c r="A280" i="14"/>
  <c r="A113" i="14"/>
  <c r="A79" i="14"/>
  <c r="A62" i="14"/>
  <c r="A33" i="14"/>
  <c r="A14" i="14"/>
  <c r="A109" i="14"/>
  <c r="E744" i="14"/>
  <c r="E691" i="14"/>
  <c r="E655" i="14"/>
  <c r="E627" i="14"/>
  <c r="E595" i="14"/>
  <c r="E563" i="14"/>
  <c r="A807" i="14"/>
  <c r="A815" i="14"/>
  <c r="A688" i="14"/>
  <c r="A867" i="14"/>
  <c r="E851" i="14"/>
  <c r="A835" i="14"/>
  <c r="A806" i="14"/>
  <c r="A764" i="14"/>
  <c r="E843" i="14"/>
  <c r="E745" i="14"/>
  <c r="A871" i="14"/>
  <c r="A850" i="14"/>
  <c r="E823" i="14"/>
  <c r="A743" i="14"/>
  <c r="A737" i="14"/>
  <c r="A724" i="14"/>
  <c r="A717" i="14"/>
  <c r="A711" i="14"/>
  <c r="E867" i="14"/>
  <c r="A830" i="14"/>
  <c r="A816" i="14"/>
  <c r="A795" i="14"/>
  <c r="A749" i="14"/>
  <c r="E746" i="14"/>
  <c r="A725" i="14"/>
  <c r="A712" i="14"/>
  <c r="E709" i="14"/>
  <c r="A699" i="14"/>
  <c r="A632" i="14"/>
  <c r="A600" i="14"/>
  <c r="A568" i="14"/>
  <c r="A549" i="14"/>
  <c r="A474" i="14"/>
  <c r="A452" i="14"/>
  <c r="E421" i="14"/>
  <c r="E375" i="14"/>
  <c r="A846" i="14"/>
  <c r="A765" i="14"/>
  <c r="E790" i="14"/>
  <c r="E782" i="14"/>
  <c r="E875" i="14"/>
  <c r="E855" i="14"/>
  <c r="A839" i="14"/>
  <c r="A813" i="14"/>
  <c r="E798" i="14"/>
  <c r="E739" i="14"/>
  <c r="E675" i="14"/>
  <c r="A862" i="14"/>
  <c r="A851" i="14"/>
  <c r="E835" i="14"/>
  <c r="E10" i="14"/>
  <c r="A863" i="14"/>
  <c r="E847" i="14"/>
  <c r="A842" i="14"/>
  <c r="A831" i="14"/>
  <c r="A817" i="14"/>
  <c r="A803" i="14"/>
  <c r="E794" i="14"/>
  <c r="A790" i="14"/>
  <c r="A782" i="14"/>
  <c r="A773" i="14"/>
  <c r="A768" i="14"/>
  <c r="A762" i="14"/>
  <c r="A732" i="14"/>
  <c r="E729" i="14"/>
  <c r="A719" i="14"/>
  <c r="A700" i="14"/>
  <c r="A692" i="14"/>
  <c r="A680" i="14"/>
  <c r="E455" i="14"/>
  <c r="A426" i="14"/>
  <c r="A810" i="14"/>
  <c r="E796" i="14"/>
  <c r="E756" i="14"/>
  <c r="E865" i="14"/>
  <c r="A814" i="14"/>
  <c r="A801" i="14"/>
  <c r="E869" i="14"/>
  <c r="E859" i="14"/>
  <c r="E827" i="14"/>
  <c r="E723" i="14"/>
  <c r="A427" i="14"/>
  <c r="E861" i="14"/>
  <c r="E863" i="14"/>
  <c r="A858" i="14"/>
  <c r="A847" i="14"/>
  <c r="E831" i="14"/>
  <c r="A826" i="14"/>
  <c r="E816" i="14"/>
  <c r="A786" i="14"/>
  <c r="A778" i="14"/>
  <c r="A771" i="14"/>
  <c r="A766" i="14"/>
  <c r="A759" i="14"/>
  <c r="A753" i="14"/>
  <c r="A752" i="14"/>
  <c r="A741" i="14"/>
  <c r="A735" i="14"/>
  <c r="A703" i="14"/>
  <c r="A696" i="14"/>
  <c r="E671" i="14"/>
  <c r="A668" i="14"/>
  <c r="A651" i="14"/>
  <c r="E467" i="14"/>
  <c r="E623" i="14"/>
  <c r="E591" i="14"/>
  <c r="E559" i="14"/>
  <c r="E542" i="14"/>
  <c r="E437" i="14"/>
  <c r="E405" i="14"/>
  <c r="E382" i="14"/>
  <c r="A366" i="14"/>
  <c r="A358" i="14"/>
  <c r="E351" i="14"/>
  <c r="A341" i="14"/>
  <c r="A611" i="14"/>
  <c r="A579" i="14"/>
  <c r="A551" i="14"/>
  <c r="A550" i="14"/>
  <c r="A533" i="14"/>
  <c r="A511" i="14"/>
  <c r="A441" i="14"/>
  <c r="E434" i="14"/>
  <c r="E431" i="14"/>
  <c r="A416" i="14"/>
  <c r="A409" i="14"/>
  <c r="A399" i="14"/>
  <c r="A397" i="14"/>
  <c r="E383" i="14"/>
  <c r="A364" i="14"/>
  <c r="A362" i="14"/>
  <c r="E358" i="14"/>
  <c r="A342" i="14"/>
  <c r="E319" i="14"/>
  <c r="A266" i="14"/>
  <c r="A252" i="14"/>
  <c r="A656" i="14"/>
  <c r="E639" i="14"/>
  <c r="A636" i="14"/>
  <c r="A624" i="14"/>
  <c r="E607" i="14"/>
  <c r="A604" i="14"/>
  <c r="A592" i="14"/>
  <c r="E575" i="14"/>
  <c r="A572" i="14"/>
  <c r="A560" i="14"/>
  <c r="A553" i="14"/>
  <c r="A552" i="14"/>
  <c r="A535" i="14"/>
  <c r="A534" i="14"/>
  <c r="E530" i="14"/>
  <c r="A499" i="14"/>
  <c r="A494" i="14"/>
  <c r="A466" i="14"/>
  <c r="A457" i="14"/>
  <c r="A454" i="14"/>
  <c r="A446" i="14"/>
  <c r="A419" i="14"/>
  <c r="E387" i="14"/>
  <c r="A343" i="14"/>
  <c r="E323" i="14"/>
  <c r="A299" i="14"/>
  <c r="E269" i="14"/>
  <c r="A648" i="14"/>
  <c r="E643" i="14"/>
  <c r="A628" i="14"/>
  <c r="A616" i="14"/>
  <c r="E611" i="14"/>
  <c r="A596" i="14"/>
  <c r="A584" i="14"/>
  <c r="E579" i="14"/>
  <c r="A564" i="14"/>
  <c r="E540" i="14"/>
  <c r="E534" i="14"/>
  <c r="A517" i="14"/>
  <c r="A514" i="14"/>
  <c r="E510" i="14"/>
  <c r="A491" i="14"/>
  <c r="A489" i="14"/>
  <c r="A486" i="14"/>
  <c r="A471" i="14"/>
  <c r="A449" i="14"/>
  <c r="A448" i="14"/>
  <c r="E426" i="14"/>
  <c r="A421" i="14"/>
  <c r="E411" i="14"/>
  <c r="A402" i="14"/>
  <c r="A390" i="14"/>
  <c r="A383" i="14"/>
  <c r="A380" i="14"/>
  <c r="A374" i="14"/>
  <c r="A371" i="14"/>
  <c r="E225" i="14"/>
  <c r="A173" i="14"/>
  <c r="A659" i="14"/>
  <c r="A627" i="14"/>
  <c r="A595" i="14"/>
  <c r="A563" i="14"/>
  <c r="E551" i="14"/>
  <c r="A546" i="14"/>
  <c r="A545" i="14"/>
  <c r="A544" i="14"/>
  <c r="A525" i="14"/>
  <c r="A520" i="14"/>
  <c r="A501" i="14"/>
  <c r="E465" i="14"/>
  <c r="E446" i="14"/>
  <c r="A432" i="14"/>
  <c r="A391" i="14"/>
  <c r="A373" i="14"/>
  <c r="E361" i="14"/>
  <c r="A353" i="14"/>
  <c r="A345" i="14"/>
  <c r="A313" i="14"/>
  <c r="E177" i="14"/>
  <c r="A169" i="14"/>
  <c r="E160" i="14"/>
  <c r="E234" i="14"/>
  <c r="E193" i="14"/>
  <c r="E105" i="14"/>
  <c r="A76" i="14"/>
  <c r="A310" i="14"/>
  <c r="A296" i="14"/>
  <c r="A279" i="14"/>
  <c r="A278" i="14"/>
  <c r="A274" i="14"/>
  <c r="A264" i="14"/>
  <c r="E238" i="14"/>
  <c r="E206" i="14"/>
  <c r="A181" i="14"/>
  <c r="A180" i="14"/>
  <c r="A149" i="14"/>
  <c r="A131" i="14"/>
  <c r="A115" i="14"/>
  <c r="E98" i="14"/>
  <c r="E80" i="14"/>
  <c r="A77" i="14"/>
  <c r="A59" i="14"/>
  <c r="E53" i="14"/>
  <c r="A42" i="14"/>
  <c r="A41" i="14"/>
  <c r="A37" i="14"/>
  <c r="A36" i="14"/>
  <c r="E32" i="14"/>
  <c r="E16" i="14"/>
  <c r="A61" i="14"/>
  <c r="A50" i="14"/>
  <c r="A27" i="14"/>
  <c r="A26" i="14"/>
  <c r="E20" i="14"/>
  <c r="E19" i="14"/>
  <c r="A13" i="14"/>
  <c r="E341" i="14"/>
  <c r="A330" i="14"/>
  <c r="E311" i="14"/>
  <c r="A302" i="14"/>
  <c r="A300" i="14"/>
  <c r="A282" i="14"/>
  <c r="E273" i="14"/>
  <c r="E259" i="14"/>
  <c r="A254" i="14"/>
  <c r="E178" i="14"/>
  <c r="A174" i="14"/>
  <c r="A172" i="14"/>
  <c r="A158" i="14"/>
  <c r="A137" i="14"/>
  <c r="E114" i="14"/>
  <c r="A105" i="14"/>
  <c r="A98" i="14"/>
  <c r="E36" i="14"/>
  <c r="A28" i="14"/>
  <c r="E21" i="14"/>
  <c r="E307" i="14"/>
  <c r="A162" i="14"/>
  <c r="E44" i="14"/>
  <c r="E37" i="14"/>
  <c r="E24" i="14"/>
  <c r="E23" i="14"/>
  <c r="E45" i="14"/>
  <c r="E330" i="14"/>
  <c r="A325" i="14"/>
  <c r="A324" i="14"/>
  <c r="E315" i="14"/>
  <c r="A306" i="14"/>
  <c r="A294" i="14"/>
  <c r="A287" i="14"/>
  <c r="E275" i="14"/>
  <c r="A272" i="14"/>
  <c r="A263" i="14"/>
  <c r="A262" i="14"/>
  <c r="A259" i="14"/>
  <c r="A258" i="14"/>
  <c r="A247" i="14"/>
  <c r="A236" i="14"/>
  <c r="A203" i="14"/>
  <c r="A202" i="14"/>
  <c r="A197" i="14"/>
  <c r="A177" i="14"/>
  <c r="A139" i="14"/>
  <c r="A130" i="14"/>
  <c r="A114" i="14"/>
  <c r="E96" i="14"/>
  <c r="A93" i="14"/>
  <c r="A92" i="14"/>
  <c r="A67" i="14"/>
  <c r="A66" i="14"/>
  <c r="A57" i="14"/>
  <c r="E52" i="14"/>
  <c r="E28" i="14"/>
  <c r="A19" i="14"/>
  <c r="A18" i="14"/>
  <c r="E12" i="14"/>
  <c r="A805" i="14"/>
  <c r="A763" i="14"/>
  <c r="A754" i="14"/>
  <c r="A728" i="14"/>
  <c r="A204" i="14"/>
  <c r="A873" i="14"/>
  <c r="A872" i="14"/>
  <c r="A869" i="14"/>
  <c r="A868" i="14"/>
  <c r="A865" i="14"/>
  <c r="A864" i="14"/>
  <c r="A861" i="14"/>
  <c r="A860" i="14"/>
  <c r="A857" i="14"/>
  <c r="A856" i="14"/>
  <c r="A853" i="14"/>
  <c r="A852" i="14"/>
  <c r="A849" i="14"/>
  <c r="A848" i="14"/>
  <c r="A845" i="14"/>
  <c r="A844" i="14"/>
  <c r="A841" i="14"/>
  <c r="A840" i="14"/>
  <c r="A837" i="14"/>
  <c r="A836" i="14"/>
  <c r="A833" i="14"/>
  <c r="A832" i="14"/>
  <c r="A829" i="14"/>
  <c r="A828" i="14"/>
  <c r="A825" i="14"/>
  <c r="A824" i="14"/>
  <c r="A821" i="14"/>
  <c r="A820" i="14"/>
  <c r="A818" i="14"/>
  <c r="E808" i="14"/>
  <c r="E802" i="14"/>
  <c r="A794" i="14"/>
  <c r="A792" i="14"/>
  <c r="E789" i="14"/>
  <c r="A784" i="14"/>
  <c r="E781" i="14"/>
  <c r="A776" i="14"/>
  <c r="A769" i="14"/>
  <c r="E759" i="14"/>
  <c r="E712" i="14"/>
  <c r="E704" i="14"/>
  <c r="E696" i="14"/>
  <c r="E684" i="14"/>
  <c r="E680" i="14"/>
  <c r="E664" i="14"/>
  <c r="E648" i="14"/>
  <c r="E632" i="14"/>
  <c r="E616" i="14"/>
  <c r="E600" i="14"/>
  <c r="E584" i="14"/>
  <c r="E568" i="14"/>
  <c r="E535" i="14"/>
  <c r="A516" i="14"/>
  <c r="A515" i="14"/>
  <c r="E427" i="14"/>
  <c r="E795" i="14"/>
  <c r="E810" i="14"/>
  <c r="E805" i="14"/>
  <c r="E780" i="14"/>
  <c r="E774" i="14"/>
  <c r="A736" i="14"/>
  <c r="A730" i="14"/>
  <c r="A687" i="14"/>
  <c r="A671" i="14"/>
  <c r="A655" i="14"/>
  <c r="A639" i="14"/>
  <c r="A623" i="14"/>
  <c r="A607" i="14"/>
  <c r="A591" i="14"/>
  <c r="A575" i="14"/>
  <c r="A559" i="14"/>
  <c r="E546" i="14"/>
  <c r="E801" i="14"/>
  <c r="A791" i="14"/>
  <c r="A770" i="14"/>
  <c r="A729" i="14"/>
  <c r="A722" i="14"/>
  <c r="E806" i="14"/>
  <c r="E803" i="14"/>
  <c r="E695" i="14"/>
  <c r="E679" i="14"/>
  <c r="E663" i="14"/>
  <c r="E647" i="14"/>
  <c r="E631" i="14"/>
  <c r="E615" i="14"/>
  <c r="E599" i="14"/>
  <c r="E583" i="14"/>
  <c r="E567" i="14"/>
  <c r="E809" i="14"/>
  <c r="A205" i="14"/>
  <c r="E817" i="14"/>
  <c r="A799" i="14"/>
  <c r="A797" i="14"/>
  <c r="E793" i="14"/>
  <c r="A787" i="14"/>
  <c r="A779" i="14"/>
  <c r="A772" i="14"/>
  <c r="A745" i="14"/>
  <c r="A744" i="14"/>
  <c r="A738" i="14"/>
  <c r="E728" i="14"/>
  <c r="E354" i="14"/>
  <c r="E766" i="14"/>
  <c r="E872" i="14"/>
  <c r="E868" i="14"/>
  <c r="E864" i="14"/>
  <c r="E860" i="14"/>
  <c r="E856" i="14"/>
  <c r="E852" i="14"/>
  <c r="E848" i="14"/>
  <c r="E844" i="14"/>
  <c r="E840" i="14"/>
  <c r="E836" i="14"/>
  <c r="E832" i="14"/>
  <c r="E828" i="14"/>
  <c r="E824" i="14"/>
  <c r="E820" i="14"/>
  <c r="E813" i="14"/>
  <c r="A809" i="14"/>
  <c r="A802" i="14"/>
  <c r="A800" i="14"/>
  <c r="A788" i="14"/>
  <c r="E785" i="14"/>
  <c r="A780" i="14"/>
  <c r="E778" i="14"/>
  <c r="E777" i="14"/>
  <c r="A774" i="14"/>
  <c r="E770" i="14"/>
  <c r="A767" i="14"/>
  <c r="A718" i="14"/>
  <c r="E708" i="14"/>
  <c r="E700" i="14"/>
  <c r="E692" i="14"/>
  <c r="E688" i="14"/>
  <c r="E676" i="14"/>
  <c r="E672" i="14"/>
  <c r="E656" i="14"/>
  <c r="E640" i="14"/>
  <c r="E624" i="14"/>
  <c r="E608" i="14"/>
  <c r="E592" i="14"/>
  <c r="E576" i="14"/>
  <c r="E560" i="14"/>
  <c r="E550" i="14"/>
  <c r="A543" i="14"/>
  <c r="A532" i="14"/>
  <c r="A783" i="14"/>
  <c r="E758" i="14"/>
  <c r="E286" i="14"/>
  <c r="E873" i="14"/>
  <c r="E857" i="14"/>
  <c r="E853" i="14"/>
  <c r="E849" i="14"/>
  <c r="E845" i="14"/>
  <c r="E841" i="14"/>
  <c r="E818" i="14"/>
  <c r="E814" i="14"/>
  <c r="E797" i="14"/>
  <c r="E755" i="14"/>
  <c r="A746" i="14"/>
  <c r="A721" i="14"/>
  <c r="A720" i="14"/>
  <c r="A695" i="14"/>
  <c r="A679" i="14"/>
  <c r="A663" i="14"/>
  <c r="A647" i="14"/>
  <c r="A631" i="14"/>
  <c r="A615" i="14"/>
  <c r="A599" i="14"/>
  <c r="A583" i="14"/>
  <c r="A567" i="14"/>
  <c r="E701" i="14"/>
  <c r="A694" i="14"/>
  <c r="A693" i="14"/>
  <c r="A686" i="14"/>
  <c r="A685" i="14"/>
  <c r="A678" i="14"/>
  <c r="A677" i="14"/>
  <c r="A670" i="14"/>
  <c r="A669" i="14"/>
  <c r="A662" i="14"/>
  <c r="A661" i="14"/>
  <c r="A654" i="14"/>
  <c r="A653" i="14"/>
  <c r="A646" i="14"/>
  <c r="A645" i="14"/>
  <c r="A638" i="14"/>
  <c r="A637" i="14"/>
  <c r="A630" i="14"/>
  <c r="A629" i="14"/>
  <c r="A622" i="14"/>
  <c r="A621" i="14"/>
  <c r="A614" i="14"/>
  <c r="A613" i="14"/>
  <c r="A606" i="14"/>
  <c r="A605" i="14"/>
  <c r="A598" i="14"/>
  <c r="A597" i="14"/>
  <c r="A590" i="14"/>
  <c r="A589" i="14"/>
  <c r="A582" i="14"/>
  <c r="A581" i="14"/>
  <c r="A574" i="14"/>
  <c r="A573" i="14"/>
  <c r="A566" i="14"/>
  <c r="A565" i="14"/>
  <c r="A558" i="14"/>
  <c r="A557" i="14"/>
  <c r="A555" i="14"/>
  <c r="A540" i="14"/>
  <c r="A539" i="14"/>
  <c r="A527" i="14"/>
  <c r="E523" i="14"/>
  <c r="E518" i="14"/>
  <c r="E506" i="14"/>
  <c r="E502" i="14"/>
  <c r="E490" i="14"/>
  <c r="E486" i="14"/>
  <c r="E462" i="14"/>
  <c r="A406" i="14"/>
  <c r="A348" i="14"/>
  <c r="E327" i="14"/>
  <c r="A277" i="14"/>
  <c r="A812" i="14"/>
  <c r="E765" i="14"/>
  <c r="A755" i="14"/>
  <c r="E750" i="14"/>
  <c r="A747" i="14"/>
  <c r="E742" i="14"/>
  <c r="A739" i="14"/>
  <c r="E734" i="14"/>
  <c r="A731" i="14"/>
  <c r="E726" i="14"/>
  <c r="A723" i="14"/>
  <c r="E717" i="14"/>
  <c r="E714" i="14"/>
  <c r="E710" i="14"/>
  <c r="E706" i="14"/>
  <c r="E702" i="14"/>
  <c r="E698" i="14"/>
  <c r="A556" i="14"/>
  <c r="A554" i="14"/>
  <c r="A542" i="14"/>
  <c r="A541" i="14"/>
  <c r="E539" i="14"/>
  <c r="A538" i="14"/>
  <c r="A530" i="14"/>
  <c r="A529" i="14"/>
  <c r="A528" i="14"/>
  <c r="E519" i="14"/>
  <c r="E514" i="14"/>
  <c r="E511" i="14"/>
  <c r="E501" i="14"/>
  <c r="E485" i="14"/>
  <c r="A469" i="14"/>
  <c r="E450" i="14"/>
  <c r="E429" i="14"/>
  <c r="E414" i="14"/>
  <c r="A389" i="14"/>
  <c r="A387" i="14"/>
  <c r="A349" i="14"/>
  <c r="E346" i="14"/>
  <c r="E289" i="14"/>
  <c r="E773" i="14"/>
  <c r="E769" i="14"/>
  <c r="E762" i="14"/>
  <c r="E754" i="14"/>
  <c r="E738" i="14"/>
  <c r="E722" i="14"/>
  <c r="E719" i="14"/>
  <c r="E521" i="14"/>
  <c r="E507" i="14"/>
  <c r="E466" i="14"/>
  <c r="E461" i="14"/>
  <c r="E447" i="14"/>
  <c r="E378" i="14"/>
  <c r="E668" i="14"/>
  <c r="E660" i="14"/>
  <c r="E652" i="14"/>
  <c r="E644" i="14"/>
  <c r="E636" i="14"/>
  <c r="E628" i="14"/>
  <c r="E620" i="14"/>
  <c r="E612" i="14"/>
  <c r="E604" i="14"/>
  <c r="E596" i="14"/>
  <c r="E588" i="14"/>
  <c r="E580" i="14"/>
  <c r="E572" i="14"/>
  <c r="E564" i="14"/>
  <c r="E554" i="14"/>
  <c r="E543" i="14"/>
  <c r="E538" i="14"/>
  <c r="E526" i="14"/>
  <c r="E470" i="14"/>
  <c r="E390" i="14"/>
  <c r="E298" i="14"/>
  <c r="E791" i="14"/>
  <c r="E787" i="14"/>
  <c r="E779" i="14"/>
  <c r="E775" i="14"/>
  <c r="E771" i="14"/>
  <c r="A761" i="14"/>
  <c r="A760" i="14"/>
  <c r="A750" i="14"/>
  <c r="A742" i="14"/>
  <c r="A734" i="14"/>
  <c r="A726" i="14"/>
  <c r="A714" i="14"/>
  <c r="A713" i="14"/>
  <c r="A710" i="14"/>
  <c r="A709" i="14"/>
  <c r="A706" i="14"/>
  <c r="A705" i="14"/>
  <c r="A702" i="14"/>
  <c r="A701" i="14"/>
  <c r="A698" i="14"/>
  <c r="A697" i="14"/>
  <c r="E693" i="14"/>
  <c r="A690" i="14"/>
  <c r="A689" i="14"/>
  <c r="A682" i="14"/>
  <c r="A681" i="14"/>
  <c r="E677" i="14"/>
  <c r="A674" i="14"/>
  <c r="A673" i="14"/>
  <c r="A666" i="14"/>
  <c r="A665" i="14"/>
  <c r="E661" i="14"/>
  <c r="A658" i="14"/>
  <c r="A657" i="14"/>
  <c r="A650" i="14"/>
  <c r="A649" i="14"/>
  <c r="E645" i="14"/>
  <c r="A642" i="14"/>
  <c r="A641" i="14"/>
  <c r="A634" i="14"/>
  <c r="A633" i="14"/>
  <c r="E629" i="14"/>
  <c r="A626" i="14"/>
  <c r="A625" i="14"/>
  <c r="A618" i="14"/>
  <c r="A617" i="14"/>
  <c r="E613" i="14"/>
  <c r="A610" i="14"/>
  <c r="A609" i="14"/>
  <c r="A602" i="14"/>
  <c r="A601" i="14"/>
  <c r="E597" i="14"/>
  <c r="A594" i="14"/>
  <c r="A593" i="14"/>
  <c r="A586" i="14"/>
  <c r="A585" i="14"/>
  <c r="E581" i="14"/>
  <c r="A578" i="14"/>
  <c r="A577" i="14"/>
  <c r="A570" i="14"/>
  <c r="A569" i="14"/>
  <c r="E565" i="14"/>
  <c r="A562" i="14"/>
  <c r="A561" i="14"/>
  <c r="A548" i="14"/>
  <c r="A547" i="14"/>
  <c r="E527" i="14"/>
  <c r="A524" i="14"/>
  <c r="A523" i="14"/>
  <c r="E498" i="14"/>
  <c r="E494" i="14"/>
  <c r="E482" i="14"/>
  <c r="E478" i="14"/>
  <c r="A460" i="14"/>
  <c r="E457" i="14"/>
  <c r="E454" i="14"/>
  <c r="A438" i="14"/>
  <c r="E398" i="14"/>
  <c r="E394" i="14"/>
  <c r="E321" i="14"/>
  <c r="E302" i="14"/>
  <c r="E730" i="14"/>
  <c r="E713" i="14"/>
  <c r="E705" i="14"/>
  <c r="E555" i="14"/>
  <c r="E547" i="14"/>
  <c r="E458" i="14"/>
  <c r="E402" i="14"/>
  <c r="A526" i="14"/>
  <c r="A518" i="14"/>
  <c r="A510" i="14"/>
  <c r="A493" i="14"/>
  <c r="A485" i="14"/>
  <c r="A477" i="14"/>
  <c r="A475" i="14"/>
  <c r="E471" i="14"/>
  <c r="A468" i="14"/>
  <c r="A467" i="14"/>
  <c r="E463" i="14"/>
  <c r="A458" i="14"/>
  <c r="A450" i="14"/>
  <c r="E438" i="14"/>
  <c r="A437" i="14"/>
  <c r="A435" i="14"/>
  <c r="A434" i="14"/>
  <c r="E423" i="14"/>
  <c r="E418" i="14"/>
  <c r="A414" i="14"/>
  <c r="E406" i="14"/>
  <c r="A405" i="14"/>
  <c r="A403" i="14"/>
  <c r="E399" i="14"/>
  <c r="A396" i="14"/>
  <c r="A395" i="14"/>
  <c r="E392" i="14"/>
  <c r="E391" i="14"/>
  <c r="A388" i="14"/>
  <c r="A378" i="14"/>
  <c r="E359" i="14"/>
  <c r="E350" i="14"/>
  <c r="E338" i="14"/>
  <c r="E306" i="14"/>
  <c r="E291" i="14"/>
  <c r="E285" i="14"/>
  <c r="E282" i="14"/>
  <c r="A269" i="14"/>
  <c r="E258" i="14"/>
  <c r="E250" i="14"/>
  <c r="A246" i="14"/>
  <c r="A226" i="14"/>
  <c r="A225" i="14"/>
  <c r="A209" i="14"/>
  <c r="A208" i="14"/>
  <c r="E176" i="14"/>
  <c r="E503" i="14"/>
  <c r="E487" i="14"/>
  <c r="E439" i="14"/>
  <c r="A436" i="14"/>
  <c r="A433" i="14"/>
  <c r="A431" i="14"/>
  <c r="A430" i="14"/>
  <c r="E419" i="14"/>
  <c r="A413" i="14"/>
  <c r="A411" i="14"/>
  <c r="E407" i="14"/>
  <c r="A404" i="14"/>
  <c r="A386" i="14"/>
  <c r="A377" i="14"/>
  <c r="A365" i="14"/>
  <c r="A363" i="14"/>
  <c r="E331" i="14"/>
  <c r="E317" i="14"/>
  <c r="E304" i="14"/>
  <c r="E278" i="14"/>
  <c r="E262" i="14"/>
  <c r="A245" i="14"/>
  <c r="E241" i="14"/>
  <c r="A152" i="14"/>
  <c r="A151" i="14"/>
  <c r="E149" i="14"/>
  <c r="E430" i="14"/>
  <c r="E415" i="14"/>
  <c r="E386" i="14"/>
  <c r="E379" i="14"/>
  <c r="E339" i="14"/>
  <c r="E274" i="14"/>
  <c r="E270" i="14"/>
  <c r="E266" i="14"/>
  <c r="E249" i="14"/>
  <c r="A506" i="14"/>
  <c r="A498" i="14"/>
  <c r="A490" i="14"/>
  <c r="A482" i="14"/>
  <c r="A473" i="14"/>
  <c r="A465" i="14"/>
  <c r="A463" i="14"/>
  <c r="E459" i="14"/>
  <c r="A445" i="14"/>
  <c r="A443" i="14"/>
  <c r="A442" i="14"/>
  <c r="A428" i="14"/>
  <c r="A425" i="14"/>
  <c r="A423" i="14"/>
  <c r="A422" i="14"/>
  <c r="A410" i="14"/>
  <c r="A401" i="14"/>
  <c r="A393" i="14"/>
  <c r="A384" i="14"/>
  <c r="E367" i="14"/>
  <c r="A361" i="14"/>
  <c r="A215" i="14"/>
  <c r="E422" i="14"/>
  <c r="E410" i="14"/>
  <c r="E377" i="14"/>
  <c r="E374" i="14"/>
  <c r="E362" i="14"/>
  <c r="E255" i="14"/>
  <c r="A241" i="14"/>
  <c r="E233" i="14"/>
  <c r="E230" i="14"/>
  <c r="A160" i="14"/>
  <c r="A159" i="14"/>
  <c r="E157" i="14"/>
  <c r="E109" i="14"/>
  <c r="A513" i="14"/>
  <c r="A504" i="14"/>
  <c r="A503" i="14"/>
  <c r="E499" i="14"/>
  <c r="A496" i="14"/>
  <c r="A495" i="14"/>
  <c r="E491" i="14"/>
  <c r="A488" i="14"/>
  <c r="A487" i="14"/>
  <c r="E483" i="14"/>
  <c r="A480" i="14"/>
  <c r="A479" i="14"/>
  <c r="E475" i="14"/>
  <c r="A462" i="14"/>
  <c r="A453" i="14"/>
  <c r="A440" i="14"/>
  <c r="A439" i="14"/>
  <c r="E435" i="14"/>
  <c r="A420" i="14"/>
  <c r="A417" i="14"/>
  <c r="A408" i="14"/>
  <c r="A407" i="14"/>
  <c r="E403" i="14"/>
  <c r="A381" i="14"/>
  <c r="A372" i="14"/>
  <c r="A370" i="14"/>
  <c r="A357" i="14"/>
  <c r="A356" i="14"/>
  <c r="A354" i="14"/>
  <c r="A344" i="14"/>
  <c r="A337" i="14"/>
  <c r="E334" i="14"/>
  <c r="E326" i="14"/>
  <c r="A318" i="14"/>
  <c r="A312" i="14"/>
  <c r="A311" i="14"/>
  <c r="A309" i="14"/>
  <c r="E303" i="14"/>
  <c r="E294" i="14"/>
  <c r="A285" i="14"/>
  <c r="A249" i="14"/>
  <c r="E246" i="14"/>
  <c r="A243" i="14"/>
  <c r="A242" i="14"/>
  <c r="A248" i="14"/>
  <c r="A244" i="14"/>
  <c r="E242" i="14"/>
  <c r="A240" i="14"/>
  <c r="A239" i="14"/>
  <c r="E231" i="14"/>
  <c r="E229" i="14"/>
  <c r="E226" i="14"/>
  <c r="A222" i="14"/>
  <c r="A221" i="14"/>
  <c r="A212" i="14"/>
  <c r="E210" i="14"/>
  <c r="E202" i="14"/>
  <c r="A182" i="14"/>
  <c r="A168" i="14"/>
  <c r="A167" i="14"/>
  <c r="E165" i="14"/>
  <c r="E153" i="14"/>
  <c r="E129" i="14"/>
  <c r="A73" i="14"/>
  <c r="A368" i="14"/>
  <c r="A367" i="14"/>
  <c r="E363" i="14"/>
  <c r="A360" i="14"/>
  <c r="A359" i="14"/>
  <c r="A352" i="14"/>
  <c r="A351" i="14"/>
  <c r="E347" i="14"/>
  <c r="A326" i="14"/>
  <c r="E318" i="14"/>
  <c r="A317" i="14"/>
  <c r="E310" i="14"/>
  <c r="A308" i="14"/>
  <c r="A307" i="14"/>
  <c r="E299" i="14"/>
  <c r="A292" i="14"/>
  <c r="A291" i="14"/>
  <c r="E287" i="14"/>
  <c r="A284" i="14"/>
  <c r="A283" i="14"/>
  <c r="A276" i="14"/>
  <c r="A275" i="14"/>
  <c r="E271" i="14"/>
  <c r="A268" i="14"/>
  <c r="A267" i="14"/>
  <c r="A260" i="14"/>
  <c r="E222" i="14"/>
  <c r="A218" i="14"/>
  <c r="A217" i="14"/>
  <c r="E205" i="14"/>
  <c r="E203" i="14"/>
  <c r="A176" i="14"/>
  <c r="A175" i="14"/>
  <c r="E173" i="14"/>
  <c r="E161" i="14"/>
  <c r="E144" i="14"/>
  <c r="E121" i="14"/>
  <c r="E110" i="14"/>
  <c r="A74" i="14"/>
  <c r="E60" i="14"/>
  <c r="A316" i="14"/>
  <c r="A315" i="14"/>
  <c r="A304" i="14"/>
  <c r="A303" i="14"/>
  <c r="A237" i="14"/>
  <c r="A235" i="14"/>
  <c r="A234" i="14"/>
  <c r="E218" i="14"/>
  <c r="E207" i="14"/>
  <c r="A185" i="14"/>
  <c r="A184" i="14"/>
  <c r="E181" i="14"/>
  <c r="E146" i="14"/>
  <c r="A347" i="14"/>
  <c r="E343" i="14"/>
  <c r="A340" i="14"/>
  <c r="A339" i="14"/>
  <c r="A332" i="14"/>
  <c r="A314" i="14"/>
  <c r="A301" i="14"/>
  <c r="A289" i="14"/>
  <c r="A281" i="14"/>
  <c r="A273" i="14"/>
  <c r="A265" i="14"/>
  <c r="A256" i="14"/>
  <c r="E254" i="14"/>
  <c r="A253" i="14"/>
  <c r="A251" i="14"/>
  <c r="E239" i="14"/>
  <c r="A232" i="14"/>
  <c r="A231" i="14"/>
  <c r="A201" i="14"/>
  <c r="A200" i="14"/>
  <c r="E185" i="14"/>
  <c r="E162" i="14"/>
  <c r="A150" i="14"/>
  <c r="E137" i="14"/>
  <c r="A118" i="14"/>
  <c r="A94" i="14"/>
  <c r="E89" i="14"/>
  <c r="A83" i="14"/>
  <c r="A68" i="14"/>
  <c r="E141" i="14"/>
  <c r="E125" i="14"/>
  <c r="E99" i="14"/>
  <c r="A224" i="14"/>
  <c r="A223" i="14"/>
  <c r="A216" i="14"/>
  <c r="A214" i="14"/>
  <c r="E198" i="14"/>
  <c r="A195" i="14"/>
  <c r="A194" i="14"/>
  <c r="E190" i="14"/>
  <c r="A187" i="14"/>
  <c r="A186" i="14"/>
  <c r="E182" i="14"/>
  <c r="A91" i="14"/>
  <c r="A81" i="14"/>
  <c r="A80" i="14"/>
  <c r="E76" i="14"/>
  <c r="E75" i="14"/>
  <c r="A143" i="14"/>
  <c r="A142" i="14"/>
  <c r="A135" i="14"/>
  <c r="A134" i="14"/>
  <c r="E130" i="14"/>
  <c r="A127" i="14"/>
  <c r="A126" i="14"/>
  <c r="A119" i="14"/>
  <c r="A95" i="14"/>
  <c r="A85" i="14"/>
  <c r="A84" i="14"/>
  <c r="E78" i="14"/>
  <c r="E64" i="14"/>
  <c r="E61" i="14"/>
  <c r="A229" i="14"/>
  <c r="A227" i="14"/>
  <c r="A220" i="14"/>
  <c r="A219" i="14"/>
  <c r="E215" i="14"/>
  <c r="A199" i="14"/>
  <c r="A198" i="14"/>
  <c r="E194" i="14"/>
  <c r="A191" i="14"/>
  <c r="A190" i="14"/>
  <c r="E186" i="14"/>
  <c r="A183" i="14"/>
  <c r="E73" i="14"/>
  <c r="E128" i="14"/>
  <c r="E117" i="14"/>
  <c r="E97" i="14"/>
  <c r="E68" i="14"/>
  <c r="A132" i="14"/>
  <c r="A124" i="14"/>
  <c r="E113" i="14"/>
  <c r="A112" i="14"/>
  <c r="A111" i="14"/>
  <c r="A108" i="14"/>
  <c r="A107" i="14"/>
  <c r="A104" i="14"/>
  <c r="A103" i="14"/>
  <c r="A89" i="14"/>
  <c r="A88" i="14"/>
  <c r="E85" i="14"/>
  <c r="E83" i="14"/>
  <c r="E82" i="14"/>
  <c r="A78" i="14"/>
  <c r="E69" i="14"/>
  <c r="E33" i="14"/>
  <c r="E197" i="14"/>
  <c r="A196" i="14"/>
  <c r="E189" i="14"/>
  <c r="A188" i="14"/>
  <c r="A178" i="14"/>
  <c r="E174" i="14"/>
  <c r="A171" i="14"/>
  <c r="A170" i="14"/>
  <c r="E166" i="14"/>
  <c r="A163" i="14"/>
  <c r="E158" i="14"/>
  <c r="A155" i="14"/>
  <c r="A154" i="14"/>
  <c r="E150" i="14"/>
  <c r="A147" i="14"/>
  <c r="A146" i="14"/>
  <c r="E142" i="14"/>
  <c r="E134" i="14"/>
  <c r="E126" i="14"/>
  <c r="E118" i="14"/>
  <c r="E101" i="14"/>
  <c r="E94" i="14"/>
  <c r="E56" i="14"/>
  <c r="A56" i="14"/>
  <c r="A48" i="14"/>
  <c r="A40" i="14"/>
  <c r="A71" i="14"/>
  <c r="A63" i="14"/>
  <c r="A55" i="14"/>
  <c r="E48" i="14"/>
  <c r="A47" i="14"/>
  <c r="E40" i="14"/>
  <c r="A39" i="14"/>
  <c r="A12" i="14"/>
  <c r="E72" i="14"/>
  <c r="E57" i="14"/>
  <c r="A46" i="14"/>
  <c r="E41" i="14"/>
  <c r="A38" i="14"/>
  <c r="E55" i="14"/>
  <c r="A44" i="14"/>
  <c r="E39" i="14"/>
  <c r="A32" i="14"/>
  <c r="A30" i="14"/>
  <c r="G76" i="17"/>
  <c r="F2" i="17"/>
  <c r="E870" i="14"/>
  <c r="E862" i="14"/>
  <c r="E858" i="14"/>
  <c r="E854" i="14"/>
  <c r="E850" i="14"/>
  <c r="E846" i="14"/>
  <c r="E842" i="14"/>
  <c r="E838" i="14"/>
  <c r="E837" i="14"/>
  <c r="E834" i="14"/>
  <c r="E833" i="14"/>
  <c r="E830" i="14"/>
  <c r="E829" i="14"/>
  <c r="E826" i="14"/>
  <c r="E825" i="14"/>
  <c r="E822" i="14"/>
  <c r="E821" i="14"/>
  <c r="E866" i="14"/>
  <c r="E874" i="14"/>
  <c r="E811" i="14"/>
  <c r="E792" i="14"/>
  <c r="E776" i="14"/>
  <c r="E761" i="14"/>
  <c r="E760" i="14"/>
  <c r="E751" i="14"/>
  <c r="E741" i="14"/>
  <c r="E740" i="14"/>
  <c r="E735" i="14"/>
  <c r="E725" i="14"/>
  <c r="E724" i="14"/>
  <c r="E716" i="14"/>
  <c r="E694" i="14"/>
  <c r="E630" i="14"/>
  <c r="E566" i="14"/>
  <c r="E492" i="14"/>
  <c r="E332" i="14"/>
  <c r="E819" i="14"/>
  <c r="E472" i="14"/>
  <c r="E815" i="14"/>
  <c r="E812" i="14"/>
  <c r="E807" i="14"/>
  <c r="E804" i="14"/>
  <c r="E788" i="14"/>
  <c r="E772" i="14"/>
  <c r="E757" i="14"/>
  <c r="E753" i="14"/>
  <c r="E752" i="14"/>
  <c r="E747" i="14"/>
  <c r="E737" i="14"/>
  <c r="E736" i="14"/>
  <c r="E731" i="14"/>
  <c r="E721" i="14"/>
  <c r="E720" i="14"/>
  <c r="E718" i="14"/>
  <c r="E678" i="14"/>
  <c r="E614" i="14"/>
  <c r="E512" i="14"/>
  <c r="E416" i="14"/>
  <c r="E352" i="14"/>
  <c r="E646" i="14"/>
  <c r="E582" i="14"/>
  <c r="E800" i="14"/>
  <c r="E799" i="14"/>
  <c r="E784" i="14"/>
  <c r="E783" i="14"/>
  <c r="E768" i="14"/>
  <c r="E767" i="14"/>
  <c r="E764" i="14"/>
  <c r="E763" i="14"/>
  <c r="E749" i="14"/>
  <c r="E748" i="14"/>
  <c r="E743" i="14"/>
  <c r="E733" i="14"/>
  <c r="E732" i="14"/>
  <c r="E727" i="14"/>
  <c r="E662" i="14"/>
  <c r="E598" i="14"/>
  <c r="E715" i="14"/>
  <c r="E707" i="14"/>
  <c r="E699" i="14"/>
  <c r="E690" i="14"/>
  <c r="E689" i="14"/>
  <c r="E683" i="14"/>
  <c r="E674" i="14"/>
  <c r="E673" i="14"/>
  <c r="E667" i="14"/>
  <c r="E658" i="14"/>
  <c r="E657" i="14"/>
  <c r="E651" i="14"/>
  <c r="E642" i="14"/>
  <c r="E641" i="14"/>
  <c r="E635" i="14"/>
  <c r="E626" i="14"/>
  <c r="E625" i="14"/>
  <c r="E619" i="14"/>
  <c r="E610" i="14"/>
  <c r="E609" i="14"/>
  <c r="E603" i="14"/>
  <c r="E594" i="14"/>
  <c r="E593" i="14"/>
  <c r="E587" i="14"/>
  <c r="E578" i="14"/>
  <c r="E577" i="14"/>
  <c r="E571" i="14"/>
  <c r="E562" i="14"/>
  <c r="E561" i="14"/>
  <c r="E476" i="14"/>
  <c r="E448" i="14"/>
  <c r="E424" i="14"/>
  <c r="E686" i="14"/>
  <c r="E685" i="14"/>
  <c r="E670" i="14"/>
  <c r="E669" i="14"/>
  <c r="E654" i="14"/>
  <c r="E653" i="14"/>
  <c r="E638" i="14"/>
  <c r="E637" i="14"/>
  <c r="E622" i="14"/>
  <c r="E621" i="14"/>
  <c r="E606" i="14"/>
  <c r="E605" i="14"/>
  <c r="E590" i="14"/>
  <c r="E589" i="14"/>
  <c r="E574" i="14"/>
  <c r="E573" i="14"/>
  <c r="E558" i="14"/>
  <c r="E442" i="14"/>
  <c r="E432" i="14"/>
  <c r="E711" i="14"/>
  <c r="E703" i="14"/>
  <c r="E697" i="14"/>
  <c r="E682" i="14"/>
  <c r="E681" i="14"/>
  <c r="E666" i="14"/>
  <c r="E665" i="14"/>
  <c r="E650" i="14"/>
  <c r="E649" i="14"/>
  <c r="E634" i="14"/>
  <c r="E633" i="14"/>
  <c r="E618" i="14"/>
  <c r="E617" i="14"/>
  <c r="E602" i="14"/>
  <c r="E601" i="14"/>
  <c r="E586" i="14"/>
  <c r="E585" i="14"/>
  <c r="E570" i="14"/>
  <c r="E569" i="14"/>
  <c r="E556" i="14"/>
  <c r="E548" i="14"/>
  <c r="E528" i="14"/>
  <c r="E368" i="14"/>
  <c r="E328" i="14"/>
  <c r="E552" i="14"/>
  <c r="E549" i="14"/>
  <c r="E544" i="14"/>
  <c r="E541" i="14"/>
  <c r="E536" i="14"/>
  <c r="E533" i="14"/>
  <c r="E524" i="14"/>
  <c r="E517" i="14"/>
  <c r="E508" i="14"/>
  <c r="E504" i="14"/>
  <c r="E497" i="14"/>
  <c r="E488" i="14"/>
  <c r="E481" i="14"/>
  <c r="E468" i="14"/>
  <c r="E453" i="14"/>
  <c r="E445" i="14"/>
  <c r="E440" i="14"/>
  <c r="E412" i="14"/>
  <c r="E408" i="14"/>
  <c r="E397" i="14"/>
  <c r="E388" i="14"/>
  <c r="E384" i="14"/>
  <c r="E380" i="14"/>
  <c r="E373" i="14"/>
  <c r="E364" i="14"/>
  <c r="E357" i="14"/>
  <c r="E348" i="14"/>
  <c r="E344" i="14"/>
  <c r="E337" i="14"/>
  <c r="E324" i="14"/>
  <c r="E313" i="14"/>
  <c r="E292" i="14"/>
  <c r="E216" i="14"/>
  <c r="E557" i="14"/>
  <c r="E529" i="14"/>
  <c r="E520" i="14"/>
  <c r="E513" i="14"/>
  <c r="E500" i="14"/>
  <c r="E493" i="14"/>
  <c r="E484" i="14"/>
  <c r="E477" i="14"/>
  <c r="E473" i="14"/>
  <c r="E464" i="14"/>
  <c r="E460" i="14"/>
  <c r="E456" i="14"/>
  <c r="E449" i="14"/>
  <c r="E436" i="14"/>
  <c r="E433" i="14"/>
  <c r="E428" i="14"/>
  <c r="E425" i="14"/>
  <c r="E420" i="14"/>
  <c r="E417" i="14"/>
  <c r="E404" i="14"/>
  <c r="E400" i="14"/>
  <c r="E393" i="14"/>
  <c r="E376" i="14"/>
  <c r="E369" i="14"/>
  <c r="E360" i="14"/>
  <c r="E353" i="14"/>
  <c r="E340" i="14"/>
  <c r="E333" i="14"/>
  <c r="E329" i="14"/>
  <c r="E320" i="14"/>
  <c r="E316" i="14"/>
  <c r="E276" i="14"/>
  <c r="E256" i="14"/>
  <c r="E214" i="14"/>
  <c r="E195" i="14"/>
  <c r="E119" i="14"/>
  <c r="E553" i="14"/>
  <c r="E545" i="14"/>
  <c r="E537" i="14"/>
  <c r="E532" i="14"/>
  <c r="E531" i="14"/>
  <c r="E525" i="14"/>
  <c r="E516" i="14"/>
  <c r="E515" i="14"/>
  <c r="E509" i="14"/>
  <c r="E505" i="14"/>
  <c r="E496" i="14"/>
  <c r="E495" i="14"/>
  <c r="E489" i="14"/>
  <c r="E480" i="14"/>
  <c r="E479" i="14"/>
  <c r="E469" i="14"/>
  <c r="E452" i="14"/>
  <c r="E451" i="14"/>
  <c r="E444" i="14"/>
  <c r="E443" i="14"/>
  <c r="E441" i="14"/>
  <c r="E413" i="14"/>
  <c r="E409" i="14"/>
  <c r="E396" i="14"/>
  <c r="E395" i="14"/>
  <c r="E389" i="14"/>
  <c r="E385" i="14"/>
  <c r="E381" i="14"/>
  <c r="E372" i="14"/>
  <c r="E371" i="14"/>
  <c r="E365" i="14"/>
  <c r="E356" i="14"/>
  <c r="E355" i="14"/>
  <c r="E349" i="14"/>
  <c r="E345" i="14"/>
  <c r="E336" i="14"/>
  <c r="E335" i="14"/>
  <c r="E325" i="14"/>
  <c r="E312" i="14"/>
  <c r="E260" i="14"/>
  <c r="E308" i="14"/>
  <c r="E305" i="14"/>
  <c r="E300" i="14"/>
  <c r="E297" i="14"/>
  <c r="E288" i="14"/>
  <c r="E281" i="14"/>
  <c r="E272" i="14"/>
  <c r="E265" i="14"/>
  <c r="E240" i="14"/>
  <c r="E232" i="14"/>
  <c r="E221" i="14"/>
  <c r="E213" i="14"/>
  <c r="E204" i="14"/>
  <c r="E201" i="14"/>
  <c r="E187" i="14"/>
  <c r="E167" i="14"/>
  <c r="E293" i="14"/>
  <c r="E284" i="14"/>
  <c r="E283" i="14"/>
  <c r="E277" i="14"/>
  <c r="E268" i="14"/>
  <c r="E267" i="14"/>
  <c r="E261" i="14"/>
  <c r="E257" i="14"/>
  <c r="E252" i="14"/>
  <c r="E251" i="14"/>
  <c r="E248" i="14"/>
  <c r="E247" i="14"/>
  <c r="E245" i="14"/>
  <c r="E236" i="14"/>
  <c r="E235" i="14"/>
  <c r="E228" i="14"/>
  <c r="E227" i="14"/>
  <c r="E224" i="14"/>
  <c r="E223" i="14"/>
  <c r="E217" i="14"/>
  <c r="E200" i="14"/>
  <c r="E151" i="14"/>
  <c r="E74" i="14"/>
  <c r="E309" i="14"/>
  <c r="E301" i="14"/>
  <c r="E280" i="14"/>
  <c r="E279" i="14"/>
  <c r="E264" i="14"/>
  <c r="E263" i="14"/>
  <c r="E244" i="14"/>
  <c r="E243" i="14"/>
  <c r="E220" i="14"/>
  <c r="E219" i="14"/>
  <c r="E212" i="14"/>
  <c r="E211" i="14"/>
  <c r="E135" i="14"/>
  <c r="E115" i="14"/>
  <c r="E183" i="14"/>
  <c r="E179" i="14"/>
  <c r="E172" i="14"/>
  <c r="E163" i="14"/>
  <c r="E156" i="14"/>
  <c r="E147" i="14"/>
  <c r="E140" i="14"/>
  <c r="E131" i="14"/>
  <c r="E124" i="14"/>
  <c r="E111" i="14"/>
  <c r="E108" i="14"/>
  <c r="E95" i="14"/>
  <c r="E92" i="14"/>
  <c r="E79" i="14"/>
  <c r="E34" i="14"/>
  <c r="E199" i="14"/>
  <c r="E196" i="14"/>
  <c r="E191" i="14"/>
  <c r="E188" i="14"/>
  <c r="E175" i="14"/>
  <c r="E168" i="14"/>
  <c r="E159" i="14"/>
  <c r="E152" i="14"/>
  <c r="E143" i="14"/>
  <c r="E136" i="14"/>
  <c r="E127" i="14"/>
  <c r="E120" i="14"/>
  <c r="E116" i="14"/>
  <c r="E107" i="14"/>
  <c r="E106" i="14"/>
  <c r="E104" i="14"/>
  <c r="E91" i="14"/>
  <c r="E90" i="14"/>
  <c r="E88" i="14"/>
  <c r="E62" i="14"/>
  <c r="E184" i="14"/>
  <c r="E180" i="14"/>
  <c r="E171" i="14"/>
  <c r="E170" i="14"/>
  <c r="E164" i="14"/>
  <c r="E155" i="14"/>
  <c r="E154" i="14"/>
  <c r="E148" i="14"/>
  <c r="E139" i="14"/>
  <c r="E138" i="14"/>
  <c r="E132" i="14"/>
  <c r="E123" i="14"/>
  <c r="E122" i="14"/>
  <c r="E103" i="14"/>
  <c r="E102" i="14"/>
  <c r="E87" i="14"/>
  <c r="E86" i="14"/>
  <c r="E84" i="14"/>
  <c r="E77" i="14"/>
  <c r="E46" i="14"/>
  <c r="E22" i="14"/>
  <c r="E70" i="14"/>
  <c r="E67" i="14"/>
  <c r="E58" i="14"/>
  <c r="E51" i="14"/>
  <c r="E42" i="14"/>
  <c r="E31" i="14"/>
  <c r="E29" i="14"/>
  <c r="E18" i="14"/>
  <c r="E15" i="14"/>
  <c r="E13" i="14"/>
  <c r="E63" i="14"/>
  <c r="E54" i="14"/>
  <c r="E47" i="14"/>
  <c r="E38" i="14"/>
  <c r="E30" i="14"/>
  <c r="E27" i="14"/>
  <c r="E25" i="14"/>
  <c r="E14" i="14"/>
  <c r="E71" i="14"/>
  <c r="E66" i="14"/>
  <c r="E65" i="14"/>
  <c r="E59" i="14"/>
  <c r="E50" i="14"/>
  <c r="E49" i="14"/>
  <c r="E43" i="14"/>
  <c r="E35" i="14"/>
  <c r="E26" i="14"/>
  <c r="E11" i="14"/>
  <c r="F11" i="13" a="1"/>
  <c r="F11" i="13" s="1"/>
  <c r="G11" i="13" a="1"/>
  <c r="G11" i="13"/>
  <c r="H11" i="13" a="1"/>
  <c r="H11" i="13" s="1"/>
  <c r="F12" i="13" a="1"/>
  <c r="F12" i="13"/>
  <c r="G12" i="13" a="1"/>
  <c r="G12" i="13" s="1"/>
  <c r="H12" i="13" a="1"/>
  <c r="H12" i="13" s="1"/>
  <c r="F13" i="13" a="1"/>
  <c r="F13" i="13" s="1"/>
  <c r="G13" i="13" a="1"/>
  <c r="G13" i="13"/>
  <c r="H13" i="13" a="1"/>
  <c r="H13" i="13" s="1"/>
  <c r="F14" i="13" a="1"/>
  <c r="F14" i="13" s="1"/>
  <c r="G14" i="13" a="1"/>
  <c r="G14" i="13" s="1"/>
  <c r="H14" i="13" a="1"/>
  <c r="H14" i="13"/>
  <c r="F15" i="13" a="1"/>
  <c r="F15" i="13" s="1"/>
  <c r="G15" i="13" a="1"/>
  <c r="G15" i="13" s="1"/>
  <c r="H15" i="13" a="1"/>
  <c r="H15" i="13" s="1"/>
  <c r="F16" i="13" a="1"/>
  <c r="F16" i="13"/>
  <c r="G16" i="13" a="1"/>
  <c r="G16" i="13" s="1"/>
  <c r="H16" i="13" a="1"/>
  <c r="H16" i="13"/>
  <c r="F17" i="13" a="1"/>
  <c r="F17" i="13" s="1"/>
  <c r="G17" i="13" a="1"/>
  <c r="G17" i="13"/>
  <c r="H17" i="13" a="1"/>
  <c r="H17" i="13" s="1"/>
  <c r="F18" i="13" a="1"/>
  <c r="F18" i="13" s="1"/>
  <c r="G18" i="13" a="1"/>
  <c r="G18" i="13" s="1"/>
  <c r="H18" i="13" a="1"/>
  <c r="H18" i="13"/>
  <c r="F19" i="13" a="1"/>
  <c r="F19" i="13" s="1"/>
  <c r="G19" i="13" a="1"/>
  <c r="G19" i="13"/>
  <c r="H19" i="13" a="1"/>
  <c r="H19" i="13" s="1"/>
  <c r="F20" i="13" a="1"/>
  <c r="F20" i="13" s="1"/>
  <c r="G20" i="13" a="1"/>
  <c r="G20" i="13" s="1"/>
  <c r="H20" i="13" a="1"/>
  <c r="H20" i="13" s="1"/>
  <c r="F21" i="13" a="1"/>
  <c r="F21" i="13" s="1"/>
  <c r="G21" i="13" a="1"/>
  <c r="G21" i="13"/>
  <c r="H21" i="13" a="1"/>
  <c r="H21" i="13" s="1"/>
  <c r="F22" i="13" a="1"/>
  <c r="F22" i="13" s="1"/>
  <c r="G22" i="13" a="1"/>
  <c r="G22" i="13" s="1"/>
  <c r="H22" i="13" a="1"/>
  <c r="H22" i="13"/>
  <c r="F23" i="13" a="1"/>
  <c r="F23" i="13" s="1"/>
  <c r="G23" i="13" a="1"/>
  <c r="G23" i="13" s="1"/>
  <c r="H23" i="13" a="1"/>
  <c r="H23" i="13" s="1"/>
  <c r="F24" i="13" a="1"/>
  <c r="F24" i="13"/>
  <c r="G24" i="13" a="1"/>
  <c r="G24" i="13" s="1"/>
  <c r="H24" i="13" a="1"/>
  <c r="H24" i="13"/>
  <c r="F25" i="13" a="1"/>
  <c r="F25" i="13" s="1"/>
  <c r="G25" i="13" a="1"/>
  <c r="G25" i="13" s="1"/>
  <c r="H25" i="13" a="1"/>
  <c r="H25" i="13" s="1"/>
  <c r="F26" i="13" a="1"/>
  <c r="F26" i="13" s="1"/>
  <c r="G26" i="13" a="1"/>
  <c r="G26" i="13" s="1"/>
  <c r="H26" i="13" a="1"/>
  <c r="H26" i="13"/>
  <c r="F27" i="13" a="1"/>
  <c r="F27" i="13" s="1"/>
  <c r="G27" i="13" a="1"/>
  <c r="G27" i="13"/>
  <c r="H27" i="13" a="1"/>
  <c r="H27" i="13" s="1"/>
  <c r="F28" i="13" a="1"/>
  <c r="F28" i="13" s="1"/>
  <c r="G28" i="13" a="1"/>
  <c r="G28" i="13" s="1"/>
  <c r="H28" i="13" a="1"/>
  <c r="H28" i="13" s="1"/>
  <c r="F29" i="13" a="1"/>
  <c r="F29" i="13" s="1"/>
  <c r="G29" i="13" a="1"/>
  <c r="G29" i="13"/>
  <c r="H29" i="13" a="1"/>
  <c r="H29" i="13" s="1"/>
  <c r="F30" i="13" a="1"/>
  <c r="F30" i="13" s="1"/>
  <c r="G30" i="13" a="1"/>
  <c r="G30" i="13" s="1"/>
  <c r="H30" i="13" a="1"/>
  <c r="H30" i="13" s="1"/>
  <c r="F31" i="13" a="1"/>
  <c r="F31" i="13" s="1"/>
  <c r="G31" i="13" a="1"/>
  <c r="G31" i="13" s="1"/>
  <c r="H31" i="13" a="1"/>
  <c r="H31" i="13" s="1"/>
  <c r="F32" i="13" a="1"/>
  <c r="F32" i="13"/>
  <c r="G32" i="13" a="1"/>
  <c r="G32" i="13" s="1"/>
  <c r="H32" i="13" a="1"/>
  <c r="H32" i="13"/>
  <c r="F33" i="13" a="1"/>
  <c r="F33" i="13" s="1"/>
  <c r="G33" i="13" a="1"/>
  <c r="G33" i="13" s="1"/>
  <c r="H33" i="13" a="1"/>
  <c r="H33" i="13" s="1"/>
  <c r="F34" i="13" a="1"/>
  <c r="F34" i="13" s="1"/>
  <c r="G34" i="13" a="1"/>
  <c r="G34" i="13" s="1"/>
  <c r="H34" i="13" a="1"/>
  <c r="H34" i="13"/>
  <c r="F35" i="13" a="1"/>
  <c r="F35" i="13" s="1"/>
  <c r="G35" i="13" a="1"/>
  <c r="G35" i="13"/>
  <c r="H35" i="13" a="1"/>
  <c r="H35" i="13" s="1"/>
  <c r="F36" i="13" a="1"/>
  <c r="F36" i="13" s="1"/>
  <c r="G36" i="13" a="1"/>
  <c r="G36" i="13" s="1"/>
  <c r="H36" i="13" a="1"/>
  <c r="H36" i="13" s="1"/>
  <c r="F37" i="13" a="1"/>
  <c r="F37" i="13" s="1"/>
  <c r="G37" i="13" a="1"/>
  <c r="G37" i="13"/>
  <c r="H37" i="13" a="1"/>
  <c r="H37" i="13" s="1"/>
  <c r="F38" i="13" a="1"/>
  <c r="F38" i="13" s="1"/>
  <c r="G38" i="13" a="1"/>
  <c r="G38" i="13" s="1"/>
  <c r="H38" i="13" a="1"/>
  <c r="H38" i="13" s="1"/>
  <c r="F39" i="13" a="1"/>
  <c r="F39" i="13" s="1"/>
  <c r="G39" i="13" a="1"/>
  <c r="G39" i="13" s="1"/>
  <c r="H39" i="13" a="1"/>
  <c r="H39" i="13" s="1"/>
  <c r="F40" i="13" a="1"/>
  <c r="F40" i="13"/>
  <c r="G40" i="13" a="1"/>
  <c r="G40" i="13" s="1"/>
  <c r="H40" i="13" a="1"/>
  <c r="H40" i="13"/>
  <c r="F41" i="13" a="1"/>
  <c r="F41" i="13" s="1"/>
  <c r="G41" i="13" a="1"/>
  <c r="G41" i="13" s="1"/>
  <c r="H41" i="13" a="1"/>
  <c r="H41" i="13" s="1"/>
  <c r="F42" i="13" a="1"/>
  <c r="F42" i="13" s="1"/>
  <c r="G42" i="13" a="1"/>
  <c r="G42" i="13" s="1"/>
  <c r="H42" i="13" a="1"/>
  <c r="H42" i="13"/>
  <c r="F43" i="13" a="1"/>
  <c r="F43" i="13" s="1"/>
  <c r="G43" i="13" a="1"/>
  <c r="G43" i="13"/>
  <c r="H43" i="13" a="1"/>
  <c r="H43" i="13" s="1"/>
  <c r="F44" i="13" a="1"/>
  <c r="F44" i="13" s="1"/>
  <c r="G44" i="13" a="1"/>
  <c r="G44" i="13" s="1"/>
  <c r="H44" i="13" a="1"/>
  <c r="H44" i="13" s="1"/>
  <c r="F45" i="13" a="1"/>
  <c r="F45" i="13" s="1"/>
  <c r="G45" i="13" a="1"/>
  <c r="G45" i="13"/>
  <c r="H45" i="13" a="1"/>
  <c r="H45" i="13" s="1"/>
  <c r="F46" i="13" a="1"/>
  <c r="F46" i="13" s="1"/>
  <c r="G46" i="13" a="1"/>
  <c r="G46" i="13" s="1"/>
  <c r="H46" i="13" a="1"/>
  <c r="H46" i="13" s="1"/>
  <c r="F47" i="13" a="1"/>
  <c r="F47" i="13" s="1"/>
  <c r="G47" i="13" a="1"/>
  <c r="G47" i="13" s="1"/>
  <c r="H47" i="13" a="1"/>
  <c r="H47" i="13" s="1"/>
  <c r="F48" i="13" a="1"/>
  <c r="F48" i="13"/>
  <c r="G48" i="13" a="1"/>
  <c r="G48" i="13" s="1"/>
  <c r="H48" i="13" a="1"/>
  <c r="H48" i="13"/>
  <c r="F49" i="13" a="1"/>
  <c r="F49" i="13" s="1"/>
  <c r="G49" i="13" a="1"/>
  <c r="G49" i="13" s="1"/>
  <c r="H49" i="13" a="1"/>
  <c r="H49" i="13" s="1"/>
  <c r="F50" i="13" a="1"/>
  <c r="F50" i="13" s="1"/>
  <c r="G50" i="13" a="1"/>
  <c r="G50" i="13" s="1"/>
  <c r="H50" i="13" a="1"/>
  <c r="H50" i="13"/>
  <c r="F51" i="13" a="1"/>
  <c r="F51" i="13" s="1"/>
  <c r="G51" i="13" a="1"/>
  <c r="G51" i="13" s="1"/>
  <c r="H51" i="13" a="1"/>
  <c r="H51" i="13" s="1"/>
  <c r="F52" i="13" a="1"/>
  <c r="F52" i="13" s="1"/>
  <c r="G52" i="13" a="1"/>
  <c r="G52" i="13" s="1"/>
  <c r="H52" i="13" a="1"/>
  <c r="H52" i="13" s="1"/>
  <c r="F53" i="13" a="1"/>
  <c r="F53" i="13" s="1"/>
  <c r="G53" i="13" a="1"/>
  <c r="G53" i="13"/>
  <c r="H53" i="13" a="1"/>
  <c r="H53" i="13" s="1"/>
  <c r="F54" i="13" a="1"/>
  <c r="F54" i="13" s="1"/>
  <c r="G54" i="13" a="1"/>
  <c r="G54" i="13" s="1"/>
  <c r="H54" i="13" a="1"/>
  <c r="H54" i="13" s="1"/>
  <c r="F55" i="13" a="1"/>
  <c r="F55" i="13" s="1"/>
  <c r="G55" i="13" a="1"/>
  <c r="G55" i="13" s="1"/>
  <c r="H55" i="13" a="1"/>
  <c r="H55" i="13" s="1"/>
  <c r="F56" i="13" a="1"/>
  <c r="F56" i="13"/>
  <c r="G56" i="13" a="1"/>
  <c r="G56" i="13" s="1"/>
  <c r="H56" i="13" a="1"/>
  <c r="H56" i="13"/>
  <c r="F57" i="13" a="1"/>
  <c r="F57" i="13" s="1"/>
  <c r="G57" i="13" a="1"/>
  <c r="G57" i="13" s="1"/>
  <c r="H57" i="13" a="1"/>
  <c r="H57" i="13" s="1"/>
  <c r="F58" i="13" a="1"/>
  <c r="F58" i="13" s="1"/>
  <c r="G58" i="13" a="1"/>
  <c r="G58" i="13" s="1"/>
  <c r="H58" i="13" a="1"/>
  <c r="H58" i="13"/>
  <c r="F59" i="13" a="1"/>
  <c r="F59" i="13" s="1"/>
  <c r="G59" i="13" a="1"/>
  <c r="G59" i="13"/>
  <c r="H59" i="13" a="1"/>
  <c r="H59" i="13" s="1"/>
  <c r="F60" i="13" a="1"/>
  <c r="F60" i="13" s="1"/>
  <c r="G60" i="13" a="1"/>
  <c r="G60" i="13" s="1"/>
  <c r="H60" i="13" a="1"/>
  <c r="H60" i="13" s="1"/>
  <c r="F61" i="13" a="1"/>
  <c r="F61" i="13" s="1"/>
  <c r="G61" i="13" a="1"/>
  <c r="G61" i="13"/>
  <c r="H61" i="13" a="1"/>
  <c r="H61" i="13" s="1"/>
  <c r="F62" i="13" a="1"/>
  <c r="F62" i="13" s="1"/>
  <c r="G62" i="13" a="1"/>
  <c r="G62" i="13" s="1"/>
  <c r="H62" i="13" a="1"/>
  <c r="H62" i="13" s="1"/>
  <c r="F63" i="13" a="1"/>
  <c r="F63" i="13" s="1"/>
  <c r="G63" i="13" a="1"/>
  <c r="G63" i="13" s="1"/>
  <c r="H63" i="13" a="1"/>
  <c r="H63" i="13" s="1"/>
  <c r="F64" i="13" a="1"/>
  <c r="F64" i="13"/>
  <c r="G64" i="13" a="1"/>
  <c r="G64" i="13" s="1"/>
  <c r="H64" i="13" a="1"/>
  <c r="H64" i="13"/>
  <c r="F65" i="13" a="1"/>
  <c r="F65" i="13" s="1"/>
  <c r="G65" i="13" a="1"/>
  <c r="G65" i="13" s="1"/>
  <c r="H65" i="13" a="1"/>
  <c r="H65" i="13" s="1"/>
  <c r="F66" i="13" a="1"/>
  <c r="F66" i="13" s="1"/>
  <c r="G66" i="13" a="1"/>
  <c r="G66" i="13" s="1"/>
  <c r="H66" i="13" a="1"/>
  <c r="H66" i="13"/>
  <c r="F67" i="13" a="1"/>
  <c r="F67" i="13" s="1"/>
  <c r="G67" i="13" a="1"/>
  <c r="G67" i="13" s="1"/>
  <c r="H67" i="13" a="1"/>
  <c r="H67" i="13" s="1"/>
  <c r="F68" i="13" a="1"/>
  <c r="F68" i="13" s="1"/>
  <c r="G68" i="13" a="1"/>
  <c r="G68" i="13" s="1"/>
  <c r="H68" i="13" a="1"/>
  <c r="H68" i="13" s="1"/>
  <c r="F69" i="13" a="1"/>
  <c r="F69" i="13"/>
  <c r="G69" i="13" a="1"/>
  <c r="G69" i="13" s="1"/>
  <c r="H69" i="13" a="1"/>
  <c r="H69" i="13"/>
  <c r="F70" i="13" a="1"/>
  <c r="F70" i="13" s="1"/>
  <c r="G70" i="13" a="1"/>
  <c r="G70" i="13" s="1"/>
  <c r="H70" i="13" a="1"/>
  <c r="H70" i="13" s="1"/>
  <c r="F71" i="13" a="1"/>
  <c r="F71" i="13" s="1"/>
  <c r="G71" i="13" a="1"/>
  <c r="G71" i="13" s="1"/>
  <c r="H71" i="13" a="1"/>
  <c r="H71" i="13"/>
  <c r="F72" i="13" a="1"/>
  <c r="F72" i="13" s="1"/>
  <c r="G72" i="13" a="1"/>
  <c r="G72" i="13"/>
  <c r="H72" i="13" a="1"/>
  <c r="H72" i="13" s="1"/>
  <c r="F73" i="13" a="1"/>
  <c r="F73" i="13" s="1"/>
  <c r="G73" i="13" a="1"/>
  <c r="G73" i="13" s="1"/>
  <c r="H73" i="13" a="1"/>
  <c r="H73" i="13" s="1"/>
  <c r="F74" i="13" a="1"/>
  <c r="F74" i="13" s="1"/>
  <c r="G74" i="13" a="1"/>
  <c r="G74" i="13"/>
  <c r="H74" i="13" a="1"/>
  <c r="H74" i="13" s="1"/>
  <c r="F75" i="13" a="1"/>
  <c r="F75" i="13"/>
  <c r="G75" i="13" a="1"/>
  <c r="G75" i="13" s="1"/>
  <c r="H75" i="13" a="1"/>
  <c r="H75" i="13" s="1"/>
  <c r="F76" i="13" a="1"/>
  <c r="F76" i="13" s="1"/>
  <c r="G76" i="13" a="1"/>
  <c r="G76" i="13" s="1"/>
  <c r="H76" i="13" a="1"/>
  <c r="H76" i="13" s="1"/>
  <c r="F77" i="13" a="1"/>
  <c r="F77" i="13"/>
  <c r="G77" i="13" a="1"/>
  <c r="G77" i="13" s="1"/>
  <c r="H77" i="13" a="1"/>
  <c r="H77" i="13"/>
  <c r="F78" i="13" a="1"/>
  <c r="F78" i="13" s="1"/>
  <c r="G78" i="13" a="1"/>
  <c r="G78" i="13" s="1"/>
  <c r="H78" i="13" a="1"/>
  <c r="H78" i="13" s="1"/>
  <c r="F79" i="13" a="1"/>
  <c r="F79" i="13" s="1"/>
  <c r="G79" i="13" a="1"/>
  <c r="G79" i="13" s="1"/>
  <c r="H79" i="13" a="1"/>
  <c r="H79" i="13"/>
  <c r="F80" i="13" a="1"/>
  <c r="F80" i="13" s="1"/>
  <c r="G80" i="13" a="1"/>
  <c r="G80" i="13"/>
  <c r="H80" i="13" a="1"/>
  <c r="H80" i="13" s="1"/>
  <c r="F81" i="13" a="1"/>
  <c r="F81" i="13" s="1"/>
  <c r="G81" i="13" a="1"/>
  <c r="G81" i="13" s="1"/>
  <c r="H81" i="13" a="1"/>
  <c r="H81" i="13" s="1"/>
  <c r="F82" i="13" a="1"/>
  <c r="F82" i="13" s="1"/>
  <c r="G82" i="13" a="1"/>
  <c r="G82" i="13"/>
  <c r="H82" i="13" a="1"/>
  <c r="H82" i="13" s="1"/>
  <c r="F83" i="13" a="1"/>
  <c r="F83" i="13"/>
  <c r="G83" i="13" a="1"/>
  <c r="G83" i="13" s="1"/>
  <c r="H83" i="13" a="1"/>
  <c r="H83" i="13" s="1"/>
  <c r="F84" i="13" a="1"/>
  <c r="F84" i="13" s="1"/>
  <c r="G84" i="13" a="1"/>
  <c r="G84" i="13" s="1"/>
  <c r="H84" i="13" a="1"/>
  <c r="H84" i="13" s="1"/>
  <c r="F85" i="13" a="1"/>
  <c r="F85" i="13"/>
  <c r="G85" i="13" a="1"/>
  <c r="G85" i="13" s="1"/>
  <c r="H85" i="13" a="1"/>
  <c r="H85" i="13"/>
  <c r="F86" i="13" a="1"/>
  <c r="F86" i="13" s="1"/>
  <c r="G86" i="13" a="1"/>
  <c r="G86" i="13" s="1"/>
  <c r="H86" i="13" a="1"/>
  <c r="H86" i="13" s="1"/>
  <c r="F87" i="13" a="1"/>
  <c r="F87" i="13" s="1"/>
  <c r="G87" i="13" a="1"/>
  <c r="G87" i="13" s="1"/>
  <c r="H87" i="13" a="1"/>
  <c r="H87" i="13"/>
  <c r="F88" i="13" a="1"/>
  <c r="F88" i="13" s="1"/>
  <c r="G88" i="13" a="1"/>
  <c r="G88" i="13"/>
  <c r="H88" i="13" a="1"/>
  <c r="H88" i="13" s="1"/>
  <c r="F89" i="13" a="1"/>
  <c r="F89" i="13" s="1"/>
  <c r="G89" i="13" a="1"/>
  <c r="G89" i="13" s="1"/>
  <c r="H89" i="13" a="1"/>
  <c r="H89" i="13" s="1"/>
  <c r="F90" i="13" a="1"/>
  <c r="F90" i="13" s="1"/>
  <c r="G90" i="13" a="1"/>
  <c r="G90" i="13"/>
  <c r="H90" i="13" a="1"/>
  <c r="H90" i="13" s="1"/>
  <c r="F91" i="13" a="1"/>
  <c r="F91" i="13"/>
  <c r="G91" i="13" a="1"/>
  <c r="G91" i="13" s="1"/>
  <c r="H91" i="13" a="1"/>
  <c r="H91" i="13"/>
  <c r="F92" i="13" a="1"/>
  <c r="F92" i="13" s="1"/>
  <c r="G92" i="13" a="1"/>
  <c r="G92" i="13" s="1"/>
  <c r="H92" i="13" a="1"/>
  <c r="H92" i="13" s="1"/>
  <c r="F93" i="13" a="1"/>
  <c r="F93" i="13"/>
  <c r="G93" i="13" a="1"/>
  <c r="G93" i="13" s="1"/>
  <c r="H93" i="13" a="1"/>
  <c r="H93" i="13"/>
  <c r="F94" i="13" a="1"/>
  <c r="F94" i="13" s="1"/>
  <c r="G94" i="13" a="1"/>
  <c r="G94" i="13"/>
  <c r="H94" i="13" a="1"/>
  <c r="H94" i="13" s="1"/>
  <c r="F95" i="13" a="1"/>
  <c r="F95" i="13" s="1"/>
  <c r="G95" i="13" a="1"/>
  <c r="G95" i="13" s="1"/>
  <c r="H95" i="13" a="1"/>
  <c r="H95" i="13"/>
  <c r="F96" i="13" a="1"/>
  <c r="F96" i="13" s="1"/>
  <c r="G96" i="13" a="1"/>
  <c r="G96" i="13"/>
  <c r="H96" i="13" a="1"/>
  <c r="H96" i="13" s="1"/>
  <c r="F97" i="13" a="1"/>
  <c r="F97" i="13" s="1"/>
  <c r="G97" i="13" a="1"/>
  <c r="G97" i="13" s="1"/>
  <c r="H97" i="13" a="1"/>
  <c r="H97" i="13" s="1"/>
  <c r="F98" i="13" a="1"/>
  <c r="F98" i="13" s="1"/>
  <c r="G98" i="13" a="1"/>
  <c r="G98" i="13"/>
  <c r="H98" i="13" a="1"/>
  <c r="H98" i="13" s="1"/>
  <c r="F99" i="13" a="1"/>
  <c r="F99" i="13"/>
  <c r="G99" i="13" a="1"/>
  <c r="G99" i="13" s="1"/>
  <c r="H99" i="13" a="1"/>
  <c r="H99" i="13"/>
  <c r="F100" i="13" a="1"/>
  <c r="F100" i="13" s="1"/>
  <c r="G100" i="13" a="1"/>
  <c r="G100" i="13" s="1"/>
  <c r="H100" i="13" a="1"/>
  <c r="H100" i="13" s="1"/>
  <c r="F101" i="13" a="1"/>
  <c r="F101" i="13"/>
  <c r="G101" i="13" a="1"/>
  <c r="G101" i="13" s="1"/>
  <c r="H101" i="13" a="1"/>
  <c r="H101" i="13"/>
  <c r="F102" i="13" a="1"/>
  <c r="F102" i="13" s="1"/>
  <c r="G102" i="13" a="1"/>
  <c r="G102" i="13"/>
  <c r="H102" i="13" a="1"/>
  <c r="H102" i="13" s="1"/>
  <c r="F103" i="13" a="1"/>
  <c r="F103" i="13" s="1"/>
  <c r="G103" i="13" a="1"/>
  <c r="G103" i="13" s="1"/>
  <c r="H103" i="13" a="1"/>
  <c r="H103" i="13"/>
  <c r="F104" i="13" a="1"/>
  <c r="F104" i="13" s="1"/>
  <c r="G104" i="13" a="1"/>
  <c r="G104" i="13"/>
  <c r="H104" i="13" a="1"/>
  <c r="H104" i="13" s="1"/>
  <c r="F105" i="13" a="1"/>
  <c r="F105" i="13" s="1"/>
  <c r="G105" i="13" a="1"/>
  <c r="G105" i="13" s="1"/>
  <c r="H105" i="13" a="1"/>
  <c r="H105" i="13" s="1"/>
  <c r="F106" i="13" a="1"/>
  <c r="F106" i="13" s="1"/>
  <c r="G106" i="13" a="1"/>
  <c r="G106" i="13"/>
  <c r="H106" i="13" a="1"/>
  <c r="H106" i="13" s="1"/>
  <c r="F107" i="13" a="1"/>
  <c r="F107" i="13"/>
  <c r="G107" i="13" a="1"/>
  <c r="G107" i="13" s="1"/>
  <c r="H107" i="13" a="1"/>
  <c r="H107" i="13"/>
  <c r="F108" i="13" a="1"/>
  <c r="F108" i="13" s="1"/>
  <c r="G108" i="13" a="1"/>
  <c r="G108" i="13" s="1"/>
  <c r="H108" i="13" a="1"/>
  <c r="H108" i="13" s="1"/>
  <c r="F109" i="13" a="1"/>
  <c r="F109" i="13"/>
  <c r="G109" i="13" a="1"/>
  <c r="G109" i="13" s="1"/>
  <c r="H109" i="13" a="1"/>
  <c r="H109" i="13"/>
  <c r="F110" i="13" a="1"/>
  <c r="F110" i="13" s="1"/>
  <c r="G110" i="13" a="1"/>
  <c r="G110" i="13"/>
  <c r="H110" i="13" a="1"/>
  <c r="H110" i="13" s="1"/>
  <c r="F111" i="13" a="1"/>
  <c r="F111" i="13" s="1"/>
  <c r="G111" i="13" a="1"/>
  <c r="G111" i="13" s="1"/>
  <c r="H111" i="13" a="1"/>
  <c r="H111" i="13"/>
  <c r="F112" i="13" a="1"/>
  <c r="F112" i="13" s="1"/>
  <c r="G112" i="13" a="1"/>
  <c r="G112" i="13"/>
  <c r="H112" i="13" a="1"/>
  <c r="H112" i="13" s="1"/>
  <c r="F113" i="13" a="1"/>
  <c r="F113" i="13" s="1"/>
  <c r="G113" i="13" a="1"/>
  <c r="G113" i="13" s="1"/>
  <c r="H113" i="13" a="1"/>
  <c r="H113" i="13" s="1"/>
  <c r="F114" i="13" a="1"/>
  <c r="F114" i="13" s="1"/>
  <c r="G114" i="13" a="1"/>
  <c r="G114" i="13"/>
  <c r="H114" i="13" a="1"/>
  <c r="H114" i="13" s="1"/>
  <c r="F115" i="13" a="1"/>
  <c r="F115" i="13"/>
  <c r="G115" i="13" a="1"/>
  <c r="G115" i="13" s="1"/>
  <c r="H115" i="13" a="1"/>
  <c r="H115" i="13"/>
  <c r="F116" i="13" a="1"/>
  <c r="F116" i="13" s="1"/>
  <c r="G116" i="13" a="1"/>
  <c r="G116" i="13" s="1"/>
  <c r="H116" i="13" a="1"/>
  <c r="H116" i="13" s="1"/>
  <c r="F117" i="13" a="1"/>
  <c r="F117" i="13"/>
  <c r="G117" i="13" a="1"/>
  <c r="G117" i="13" s="1"/>
  <c r="H117" i="13" a="1"/>
  <c r="H117" i="13"/>
  <c r="F118" i="13" a="1"/>
  <c r="F118" i="13" s="1"/>
  <c r="G118" i="13" a="1"/>
  <c r="G118" i="13" s="1"/>
  <c r="H118" i="13" a="1"/>
  <c r="H118" i="13"/>
  <c r="F119" i="13" a="1"/>
  <c r="F119" i="13" s="1"/>
  <c r="G119" i="13" a="1"/>
  <c r="G119" i="13"/>
  <c r="H119" i="13" a="1"/>
  <c r="H119" i="13" s="1"/>
  <c r="F120" i="13" a="1"/>
  <c r="F120" i="13"/>
  <c r="G120" i="13" a="1"/>
  <c r="G120" i="13" s="1"/>
  <c r="H120" i="13" a="1"/>
  <c r="H120" i="13"/>
  <c r="F121" i="13" a="1"/>
  <c r="F121" i="13" s="1"/>
  <c r="G121" i="13" a="1"/>
  <c r="G121" i="13"/>
  <c r="H121" i="13" a="1"/>
  <c r="H121" i="13" s="1"/>
  <c r="F122" i="13" a="1"/>
  <c r="F122" i="13"/>
  <c r="G122" i="13" a="1"/>
  <c r="G122" i="13" s="1"/>
  <c r="H122" i="13" a="1"/>
  <c r="H122" i="13" s="1"/>
  <c r="F123" i="13" a="1"/>
  <c r="F123" i="13" s="1"/>
  <c r="G123" i="13" a="1"/>
  <c r="G123" i="13" s="1"/>
  <c r="H123" i="13" a="1"/>
  <c r="H123" i="13" s="1"/>
  <c r="F124" i="13" a="1"/>
  <c r="F124" i="13"/>
  <c r="G124" i="13" a="1"/>
  <c r="G124" i="13" s="1"/>
  <c r="H124" i="13" a="1"/>
  <c r="H124" i="13" s="1"/>
  <c r="F125" i="13" a="1"/>
  <c r="F125" i="13" s="1"/>
  <c r="G125" i="13" a="1"/>
  <c r="G125" i="13" s="1"/>
  <c r="H125" i="13" a="1"/>
  <c r="H125" i="13" s="1"/>
  <c r="F126" i="13" a="1"/>
  <c r="F126" i="13" s="1"/>
  <c r="G126" i="13" a="1"/>
  <c r="G126" i="13" s="1"/>
  <c r="H126" i="13" a="1"/>
  <c r="H126" i="13"/>
  <c r="F127" i="13" a="1"/>
  <c r="F127" i="13" s="1"/>
  <c r="G127" i="13" a="1"/>
  <c r="G127" i="13" s="1"/>
  <c r="H127" i="13" a="1"/>
  <c r="H127" i="13" s="1"/>
  <c r="F128" i="13" a="1"/>
  <c r="F128" i="13" s="1"/>
  <c r="G128" i="13" a="1"/>
  <c r="G128" i="13" s="1"/>
  <c r="H128" i="13" a="1"/>
  <c r="H128" i="13" s="1"/>
  <c r="F129" i="13" a="1"/>
  <c r="F129" i="13" s="1"/>
  <c r="G129" i="13" a="1"/>
  <c r="G129" i="13"/>
  <c r="H129" i="13" a="1"/>
  <c r="H129" i="13" s="1"/>
  <c r="F130" i="13" a="1"/>
  <c r="F130" i="13" s="1"/>
  <c r="G130" i="13" a="1"/>
  <c r="G130" i="13" s="1"/>
  <c r="H130" i="13" a="1"/>
  <c r="H130" i="13" s="1"/>
  <c r="F131" i="13" a="1"/>
  <c r="F131" i="13" s="1"/>
  <c r="G131" i="13" a="1"/>
  <c r="G131" i="13" s="1"/>
  <c r="H131" i="13" a="1"/>
  <c r="H131" i="13" s="1"/>
  <c r="F132" i="13" a="1"/>
  <c r="F132" i="13"/>
  <c r="G132" i="13" a="1"/>
  <c r="G132" i="13" s="1"/>
  <c r="H132" i="13" a="1"/>
  <c r="H132" i="13" s="1"/>
  <c r="F133" i="13" a="1"/>
  <c r="F133" i="13" s="1"/>
  <c r="G133" i="13" a="1"/>
  <c r="G133" i="13" s="1"/>
  <c r="H133" i="13" a="1"/>
  <c r="H133" i="13" s="1"/>
  <c r="F134" i="13" a="1"/>
  <c r="F134" i="13" s="1"/>
  <c r="G134" i="13" a="1"/>
  <c r="G134" i="13" s="1"/>
  <c r="H134" i="13" a="1"/>
  <c r="H134" i="13"/>
  <c r="F135" i="13" a="1"/>
  <c r="F135" i="13" s="1"/>
  <c r="G135" i="13" a="1"/>
  <c r="G135" i="13" s="1"/>
  <c r="H135" i="13" a="1"/>
  <c r="H135" i="13" s="1"/>
  <c r="F136" i="13" a="1"/>
  <c r="F136" i="13" s="1"/>
  <c r="G136" i="13" a="1"/>
  <c r="G136" i="13" s="1"/>
  <c r="H136" i="13" a="1"/>
  <c r="H136" i="13" s="1"/>
  <c r="F137" i="13" a="1"/>
  <c r="F137" i="13" s="1"/>
  <c r="G137" i="13" a="1"/>
  <c r="G137" i="13"/>
  <c r="H137" i="13" a="1"/>
  <c r="H137" i="13" s="1"/>
  <c r="F138" i="13" a="1"/>
  <c r="F138" i="13" s="1"/>
  <c r="G138" i="13" a="1"/>
  <c r="G138" i="13" s="1"/>
  <c r="H138" i="13" a="1"/>
  <c r="H138" i="13" s="1"/>
  <c r="F139" i="13" a="1"/>
  <c r="F139" i="13" s="1"/>
  <c r="G139" i="13" a="1"/>
  <c r="G139" i="13" s="1"/>
  <c r="H139" i="13" a="1"/>
  <c r="H139" i="13" s="1"/>
  <c r="F140" i="13" a="1"/>
  <c r="F140" i="13"/>
  <c r="G140" i="13" a="1"/>
  <c r="G140" i="13" s="1"/>
  <c r="H140" i="13" a="1"/>
  <c r="H140" i="13" s="1"/>
  <c r="F141" i="13" a="1"/>
  <c r="F141" i="13" s="1"/>
  <c r="G141" i="13" a="1"/>
  <c r="G141" i="13" s="1"/>
  <c r="H141" i="13" a="1"/>
  <c r="H141" i="13" s="1"/>
  <c r="F142" i="13" a="1"/>
  <c r="F142" i="13" s="1"/>
  <c r="G142" i="13" a="1"/>
  <c r="G142" i="13" s="1"/>
  <c r="H142" i="13" a="1"/>
  <c r="H142" i="13"/>
  <c r="F143" i="13" a="1"/>
  <c r="F143" i="13" s="1"/>
  <c r="G143" i="13" a="1"/>
  <c r="G143" i="13" s="1"/>
  <c r="H143" i="13" a="1"/>
  <c r="H143" i="13" s="1"/>
  <c r="F144" i="13" a="1"/>
  <c r="F144" i="13" s="1"/>
  <c r="G144" i="13" a="1"/>
  <c r="G144" i="13" s="1"/>
  <c r="H144" i="13" a="1"/>
  <c r="H144" i="13" s="1"/>
  <c r="F145" i="13" a="1"/>
  <c r="F145" i="13" s="1"/>
  <c r="G145" i="13" a="1"/>
  <c r="G145" i="13"/>
  <c r="H145" i="13" a="1"/>
  <c r="H145" i="13" s="1"/>
  <c r="F146" i="13" a="1"/>
  <c r="F146" i="13" s="1"/>
  <c r="G146" i="13" a="1"/>
  <c r="G146" i="13" s="1"/>
  <c r="H146" i="13" a="1"/>
  <c r="H146" i="13"/>
  <c r="F147" i="13" a="1"/>
  <c r="F147" i="13" s="1"/>
  <c r="G147" i="13" a="1"/>
  <c r="G147" i="13" s="1"/>
  <c r="H147" i="13" a="1"/>
  <c r="H147" i="13" s="1"/>
  <c r="F148" i="13" a="1"/>
  <c r="F148" i="13"/>
  <c r="G148" i="13" a="1"/>
  <c r="G148" i="13" s="1"/>
  <c r="H148" i="13" a="1"/>
  <c r="H148" i="13" s="1"/>
  <c r="F149" i="13" a="1"/>
  <c r="F149" i="13" s="1"/>
  <c r="G149" i="13" a="1"/>
  <c r="G149" i="13" s="1"/>
  <c r="H149" i="13" a="1"/>
  <c r="H149" i="13" s="1"/>
  <c r="F150" i="13" a="1"/>
  <c r="F150" i="13" s="1"/>
  <c r="G150" i="13" a="1"/>
  <c r="G150" i="13" s="1"/>
  <c r="H150" i="13" a="1"/>
  <c r="H150" i="13"/>
  <c r="F151" i="13" a="1"/>
  <c r="F151" i="13" s="1"/>
  <c r="G151" i="13" a="1"/>
  <c r="G151" i="13" s="1"/>
  <c r="H151" i="13" a="1"/>
  <c r="H151" i="13" s="1"/>
  <c r="F152" i="13" a="1"/>
  <c r="F152" i="13" s="1"/>
  <c r="G152" i="13" a="1"/>
  <c r="G152" i="13" s="1"/>
  <c r="H152" i="13" a="1"/>
  <c r="H152" i="13" s="1"/>
  <c r="F153" i="13" a="1"/>
  <c r="F153" i="13" s="1"/>
  <c r="G153" i="13" a="1"/>
  <c r="G153" i="13"/>
  <c r="H153" i="13" a="1"/>
  <c r="H153" i="13" s="1"/>
  <c r="F154" i="13" a="1"/>
  <c r="F154" i="13" s="1"/>
  <c r="G154" i="13" a="1"/>
  <c r="G154" i="13" s="1"/>
  <c r="H154" i="13" a="1"/>
  <c r="H154" i="13"/>
  <c r="F155" i="13" a="1"/>
  <c r="F155" i="13" s="1"/>
  <c r="G155" i="13" a="1"/>
  <c r="G155" i="13" s="1"/>
  <c r="H155" i="13" a="1"/>
  <c r="H155" i="13" s="1"/>
  <c r="F156" i="13" a="1"/>
  <c r="F156" i="13"/>
  <c r="G156" i="13" a="1"/>
  <c r="G156" i="13" s="1"/>
  <c r="H156" i="13" a="1"/>
  <c r="H156" i="13" s="1"/>
  <c r="F157" i="13" a="1"/>
  <c r="F157" i="13" s="1"/>
  <c r="G157" i="13" a="1"/>
  <c r="G157" i="13"/>
  <c r="H157" i="13" a="1"/>
  <c r="H157" i="13" s="1"/>
  <c r="F158" i="13" a="1"/>
  <c r="F158" i="13" s="1"/>
  <c r="G158" i="13" a="1"/>
  <c r="G158" i="13" s="1"/>
  <c r="H158" i="13" a="1"/>
  <c r="H158" i="13"/>
  <c r="F159" i="13" a="1"/>
  <c r="F159" i="13" s="1"/>
  <c r="G159" i="13" a="1"/>
  <c r="G159" i="13" s="1"/>
  <c r="H159" i="13" a="1"/>
  <c r="H159" i="13" s="1"/>
  <c r="F160" i="13" a="1"/>
  <c r="F160" i="13" s="1"/>
  <c r="G160" i="13" a="1"/>
  <c r="G160" i="13" s="1"/>
  <c r="H160" i="13" a="1"/>
  <c r="H160" i="13" s="1"/>
  <c r="F161" i="13" a="1"/>
  <c r="F161" i="13" s="1"/>
  <c r="G161" i="13" a="1"/>
  <c r="G161" i="13"/>
  <c r="H161" i="13" a="1"/>
  <c r="H161" i="13" s="1"/>
  <c r="F162" i="13" a="1"/>
  <c r="F162" i="13" s="1"/>
  <c r="G162" i="13" a="1"/>
  <c r="G162" i="13" s="1"/>
  <c r="H162" i="13" a="1"/>
  <c r="H162" i="13"/>
  <c r="F163" i="13" a="1"/>
  <c r="F163" i="13" s="1"/>
  <c r="G163" i="13" a="1"/>
  <c r="G163" i="13" s="1"/>
  <c r="H163" i="13" a="1"/>
  <c r="H163" i="13" s="1"/>
  <c r="F164" i="13" a="1"/>
  <c r="F164" i="13"/>
  <c r="G164" i="13" a="1"/>
  <c r="G164" i="13" s="1"/>
  <c r="H164" i="13" a="1"/>
  <c r="H164" i="13" s="1"/>
  <c r="F165" i="13" a="1"/>
  <c r="F165" i="13" s="1"/>
  <c r="G165" i="13" a="1"/>
  <c r="G165" i="13"/>
  <c r="H165" i="13" a="1"/>
  <c r="H165" i="13" s="1"/>
  <c r="F166" i="13" a="1"/>
  <c r="F166" i="13" s="1"/>
  <c r="G166" i="13" a="1"/>
  <c r="G166" i="13" s="1"/>
  <c r="H166" i="13" a="1"/>
  <c r="H166" i="13"/>
  <c r="F167" i="13" a="1"/>
  <c r="F167" i="13" s="1"/>
  <c r="G167" i="13" a="1"/>
  <c r="G167" i="13" s="1"/>
  <c r="H167" i="13" a="1"/>
  <c r="H167" i="13" s="1"/>
  <c r="F168" i="13" a="1"/>
  <c r="F168" i="13"/>
  <c r="G168" i="13" a="1"/>
  <c r="G168" i="13" s="1"/>
  <c r="H168" i="13" a="1"/>
  <c r="H168" i="13" s="1"/>
  <c r="F169" i="13" a="1"/>
  <c r="F169" i="13" s="1"/>
  <c r="G169" i="13" a="1"/>
  <c r="G169" i="13"/>
  <c r="H169" i="13" a="1"/>
  <c r="H169" i="13" s="1"/>
  <c r="F170" i="13" a="1"/>
  <c r="F170" i="13" s="1"/>
  <c r="G170" i="13" a="1"/>
  <c r="G170" i="13" s="1"/>
  <c r="H170" i="13" a="1"/>
  <c r="H170" i="13"/>
  <c r="F171" i="13" a="1"/>
  <c r="F171" i="13" s="1"/>
  <c r="G171" i="13" a="1"/>
  <c r="G171" i="13" s="1"/>
  <c r="H171" i="13" a="1"/>
  <c r="H171" i="13" s="1"/>
  <c r="F172" i="13" a="1"/>
  <c r="F172" i="13"/>
  <c r="G172" i="13" a="1"/>
  <c r="G172" i="13" s="1"/>
  <c r="H172" i="13" a="1"/>
  <c r="H172" i="13" s="1"/>
  <c r="F173" i="13" a="1"/>
  <c r="F173" i="13" s="1"/>
  <c r="G173" i="13" a="1"/>
  <c r="G173" i="13"/>
  <c r="H173" i="13" a="1"/>
  <c r="H173" i="13" s="1"/>
  <c r="F174" i="13" a="1"/>
  <c r="F174" i="13" s="1"/>
  <c r="G174" i="13" a="1"/>
  <c r="G174" i="13" s="1"/>
  <c r="H174" i="13" a="1"/>
  <c r="H174" i="13"/>
  <c r="F175" i="13" a="1"/>
  <c r="F175" i="13" s="1"/>
  <c r="G175" i="13" a="1"/>
  <c r="G175" i="13" s="1"/>
  <c r="H175" i="13" a="1"/>
  <c r="H175" i="13" s="1"/>
  <c r="F176" i="13" a="1"/>
  <c r="F176" i="13"/>
  <c r="G176" i="13" a="1"/>
  <c r="G176" i="13" s="1"/>
  <c r="H176" i="13" a="1"/>
  <c r="H176" i="13" s="1"/>
  <c r="F177" i="13" a="1"/>
  <c r="F177" i="13" s="1"/>
  <c r="G177" i="13" a="1"/>
  <c r="G177" i="13"/>
  <c r="H177" i="13" a="1"/>
  <c r="H177" i="13" s="1"/>
  <c r="F178" i="13" a="1"/>
  <c r="F178" i="13" s="1"/>
  <c r="G178" i="13" a="1"/>
  <c r="G178" i="13" s="1"/>
  <c r="H178" i="13" a="1"/>
  <c r="H178" i="13"/>
  <c r="F179" i="13" a="1"/>
  <c r="F179" i="13" s="1"/>
  <c r="G179" i="13" a="1"/>
  <c r="G179" i="13" s="1"/>
  <c r="H179" i="13" a="1"/>
  <c r="H179" i="13" s="1"/>
  <c r="F180" i="13" a="1"/>
  <c r="F180" i="13"/>
  <c r="G180" i="13" a="1"/>
  <c r="G180" i="13" s="1"/>
  <c r="H180" i="13" a="1"/>
  <c r="H180" i="13" s="1"/>
  <c r="F181" i="13" a="1"/>
  <c r="F181" i="13" s="1"/>
  <c r="G181" i="13" a="1"/>
  <c r="G181" i="13"/>
  <c r="H181" i="13" a="1"/>
  <c r="H181" i="13" s="1"/>
  <c r="F182" i="13" a="1"/>
  <c r="F182" i="13" s="1"/>
  <c r="G182" i="13" a="1"/>
  <c r="G182" i="13" s="1"/>
  <c r="H182" i="13" a="1"/>
  <c r="H182" i="13"/>
  <c r="F183" i="13" a="1"/>
  <c r="F183" i="13" s="1"/>
  <c r="G183" i="13" a="1"/>
  <c r="G183" i="13" s="1"/>
  <c r="H183" i="13" a="1"/>
  <c r="H183" i="13" s="1"/>
  <c r="F184" i="13" a="1"/>
  <c r="F184" i="13"/>
  <c r="G184" i="13" a="1"/>
  <c r="G184" i="13" s="1"/>
  <c r="H184" i="13" a="1"/>
  <c r="H184" i="13" s="1"/>
  <c r="F185" i="13" a="1"/>
  <c r="F185" i="13" s="1"/>
  <c r="G185" i="13" a="1"/>
  <c r="G185" i="13"/>
  <c r="H185" i="13" a="1"/>
  <c r="H185" i="13" s="1"/>
  <c r="F186" i="13" a="1"/>
  <c r="F186" i="13" s="1"/>
  <c r="G186" i="13" a="1"/>
  <c r="G186" i="13" s="1"/>
  <c r="H186" i="13" a="1"/>
  <c r="H186" i="13"/>
  <c r="F187" i="13" a="1"/>
  <c r="F187" i="13" s="1"/>
  <c r="G187" i="13" a="1"/>
  <c r="G187" i="13" s="1"/>
  <c r="H187" i="13" a="1"/>
  <c r="H187" i="13" s="1"/>
  <c r="F188" i="13" a="1"/>
  <c r="F188" i="13"/>
  <c r="G188" i="13" a="1"/>
  <c r="G188" i="13" s="1"/>
  <c r="H188" i="13" a="1"/>
  <c r="H188" i="13" s="1"/>
  <c r="F189" i="13" a="1"/>
  <c r="F189" i="13" s="1"/>
  <c r="G189" i="13" a="1"/>
  <c r="G189" i="13"/>
  <c r="H189" i="13" a="1"/>
  <c r="H189" i="13" s="1"/>
  <c r="F190" i="13" a="1"/>
  <c r="F190" i="13" s="1"/>
  <c r="G190" i="13" a="1"/>
  <c r="G190" i="13" s="1"/>
  <c r="H190" i="13" a="1"/>
  <c r="H190" i="13"/>
  <c r="F191" i="13" a="1"/>
  <c r="F191" i="13" s="1"/>
  <c r="G191" i="13" a="1"/>
  <c r="G191" i="13" s="1"/>
  <c r="H191" i="13" a="1"/>
  <c r="H191" i="13" s="1"/>
  <c r="F192" i="13" a="1"/>
  <c r="F192" i="13"/>
  <c r="G192" i="13" a="1"/>
  <c r="G192" i="13" s="1"/>
  <c r="H192" i="13" a="1"/>
  <c r="H192" i="13" s="1"/>
  <c r="F193" i="13" a="1"/>
  <c r="F193" i="13" s="1"/>
  <c r="G193" i="13" a="1"/>
  <c r="G193" i="13"/>
  <c r="H193" i="13" a="1"/>
  <c r="H193" i="13" s="1"/>
  <c r="F194" i="13" a="1"/>
  <c r="F194" i="13" s="1"/>
  <c r="G194" i="13" a="1"/>
  <c r="G194" i="13" s="1"/>
  <c r="H194" i="13" a="1"/>
  <c r="H194" i="13"/>
  <c r="F195" i="13" a="1"/>
  <c r="F195" i="13" s="1"/>
  <c r="G195" i="13" a="1"/>
  <c r="G195" i="13" s="1"/>
  <c r="H195" i="13" a="1"/>
  <c r="H195" i="13" s="1"/>
  <c r="F196" i="13" a="1"/>
  <c r="F196" i="13"/>
  <c r="G196" i="13" a="1"/>
  <c r="G196" i="13" s="1"/>
  <c r="H196" i="13" a="1"/>
  <c r="H196" i="13" s="1"/>
  <c r="F197" i="13" a="1"/>
  <c r="F197" i="13" s="1"/>
  <c r="G197" i="13" a="1"/>
  <c r="G197" i="13"/>
  <c r="H197" i="13" a="1"/>
  <c r="H197" i="13" s="1"/>
  <c r="F198" i="13" a="1"/>
  <c r="F198" i="13" s="1"/>
  <c r="G198" i="13" a="1"/>
  <c r="G198" i="13" s="1"/>
  <c r="H198" i="13" a="1"/>
  <c r="H198" i="13"/>
  <c r="F199" i="13" a="1"/>
  <c r="F199" i="13" s="1"/>
  <c r="G199" i="13" a="1"/>
  <c r="G199" i="13" s="1"/>
  <c r="H199" i="13" a="1"/>
  <c r="H199" i="13" s="1"/>
  <c r="F200" i="13" a="1"/>
  <c r="F200" i="13"/>
  <c r="G200" i="13" a="1"/>
  <c r="G200" i="13" s="1"/>
  <c r="H200" i="13" a="1"/>
  <c r="H200" i="13" s="1"/>
  <c r="F201" i="13" a="1"/>
  <c r="F201" i="13" s="1"/>
  <c r="G201" i="13" a="1"/>
  <c r="G201" i="13"/>
  <c r="H201" i="13" a="1"/>
  <c r="H201" i="13" s="1"/>
  <c r="F202" i="13" a="1"/>
  <c r="F202" i="13" s="1"/>
  <c r="G202" i="13" a="1"/>
  <c r="G202" i="13" s="1"/>
  <c r="H202" i="13" a="1"/>
  <c r="H202" i="13"/>
  <c r="F203" i="13" a="1"/>
  <c r="F203" i="13" s="1"/>
  <c r="G203" i="13" a="1"/>
  <c r="G203" i="13" s="1"/>
  <c r="H203" i="13" a="1"/>
  <c r="H203" i="13" s="1"/>
  <c r="F204" i="13" a="1"/>
  <c r="F204" i="13"/>
  <c r="G204" i="13" a="1"/>
  <c r="G204" i="13" s="1"/>
  <c r="H204" i="13" a="1"/>
  <c r="H204" i="13" s="1"/>
  <c r="F205" i="13" a="1"/>
  <c r="F205" i="13" s="1"/>
  <c r="G205" i="13" a="1"/>
  <c r="G205" i="13"/>
  <c r="H205" i="13" a="1"/>
  <c r="H205" i="13" s="1"/>
  <c r="F206" i="13" a="1"/>
  <c r="F206" i="13" s="1"/>
  <c r="G206" i="13" a="1"/>
  <c r="G206" i="13" s="1"/>
  <c r="H206" i="13" a="1"/>
  <c r="H206" i="13"/>
  <c r="F207" i="13" a="1"/>
  <c r="F207" i="13" s="1"/>
  <c r="G207" i="13" a="1"/>
  <c r="G207" i="13" s="1"/>
  <c r="H207" i="13" a="1"/>
  <c r="H207" i="13" s="1"/>
  <c r="F208" i="13" a="1"/>
  <c r="F208" i="13"/>
  <c r="G208" i="13" a="1"/>
  <c r="G208" i="13" s="1"/>
  <c r="H208" i="13" a="1"/>
  <c r="H208" i="13" s="1"/>
  <c r="F209" i="13" a="1"/>
  <c r="F209" i="13" s="1"/>
  <c r="G209" i="13" a="1"/>
  <c r="G209" i="13"/>
  <c r="H209" i="13" a="1"/>
  <c r="H209" i="13" s="1"/>
  <c r="F210" i="13" a="1"/>
  <c r="F210" i="13" s="1"/>
  <c r="G210" i="13" a="1"/>
  <c r="G210" i="13" s="1"/>
  <c r="H210" i="13" a="1"/>
  <c r="H210" i="13"/>
  <c r="F211" i="13" a="1"/>
  <c r="F211" i="13" s="1"/>
  <c r="G211" i="13" a="1"/>
  <c r="G211" i="13" s="1"/>
  <c r="H211" i="13" a="1"/>
  <c r="H211" i="13" s="1"/>
  <c r="F212" i="13" a="1"/>
  <c r="F212" i="13"/>
  <c r="G212" i="13" a="1"/>
  <c r="G212" i="13" s="1"/>
  <c r="H212" i="13" a="1"/>
  <c r="H212" i="13" s="1"/>
  <c r="F213" i="13" a="1"/>
  <c r="F213" i="13" s="1"/>
  <c r="G213" i="13" a="1"/>
  <c r="G213" i="13"/>
  <c r="H213" i="13" a="1"/>
  <c r="H213" i="13" s="1"/>
  <c r="F214" i="13" a="1"/>
  <c r="F214" i="13" s="1"/>
  <c r="G214" i="13" a="1"/>
  <c r="G214" i="13" s="1"/>
  <c r="H214" i="13" a="1"/>
  <c r="H214" i="13"/>
  <c r="F215" i="13" a="1"/>
  <c r="F215" i="13" s="1"/>
  <c r="G215" i="13" a="1"/>
  <c r="G215" i="13" s="1"/>
  <c r="H215" i="13" a="1"/>
  <c r="H215" i="13" s="1"/>
  <c r="F216" i="13" a="1"/>
  <c r="F216" i="13"/>
  <c r="G216" i="13" a="1"/>
  <c r="G216" i="13" s="1"/>
  <c r="H216" i="13" a="1"/>
  <c r="H216" i="13" s="1"/>
  <c r="F217" i="13" a="1"/>
  <c r="F217" i="13" s="1"/>
  <c r="G217" i="13" a="1"/>
  <c r="G217" i="13"/>
  <c r="H217" i="13" a="1"/>
  <c r="H217" i="13" s="1"/>
  <c r="F218" i="13" a="1"/>
  <c r="F218" i="13" s="1"/>
  <c r="G218" i="13" a="1"/>
  <c r="G218" i="13" s="1"/>
  <c r="H218" i="13" a="1"/>
  <c r="H218" i="13"/>
  <c r="F219" i="13" a="1"/>
  <c r="F219" i="13" s="1"/>
  <c r="G219" i="13" a="1"/>
  <c r="G219" i="13" s="1"/>
  <c r="H219" i="13" a="1"/>
  <c r="H219" i="13" s="1"/>
  <c r="F220" i="13" a="1"/>
  <c r="F220" i="13"/>
  <c r="G220" i="13" a="1"/>
  <c r="G220" i="13" s="1"/>
  <c r="H220" i="13" a="1"/>
  <c r="H220" i="13" s="1"/>
  <c r="F221" i="13" a="1"/>
  <c r="F221" i="13" s="1"/>
  <c r="G221" i="13" a="1"/>
  <c r="G221" i="13"/>
  <c r="H221" i="13" a="1"/>
  <c r="H221" i="13" s="1"/>
  <c r="F222" i="13" a="1"/>
  <c r="F222" i="13" s="1"/>
  <c r="G222" i="13" a="1"/>
  <c r="G222" i="13" s="1"/>
  <c r="H222" i="13" a="1"/>
  <c r="H222" i="13"/>
  <c r="F223" i="13" a="1"/>
  <c r="F223" i="13" s="1"/>
  <c r="G223" i="13" a="1"/>
  <c r="G223" i="13" s="1"/>
  <c r="H223" i="13" a="1"/>
  <c r="H223" i="13" s="1"/>
  <c r="F224" i="13" a="1"/>
  <c r="F224" i="13" s="1"/>
  <c r="G224" i="13" a="1"/>
  <c r="G224" i="13" s="1"/>
  <c r="H224" i="13" a="1"/>
  <c r="H224" i="13" s="1"/>
  <c r="F225" i="13" a="1"/>
  <c r="F225" i="13" s="1"/>
  <c r="G225" i="13" a="1"/>
  <c r="G225" i="13" s="1"/>
  <c r="H225" i="13" a="1"/>
  <c r="H225" i="13" s="1"/>
  <c r="F226" i="13" a="1"/>
  <c r="F226" i="13" s="1"/>
  <c r="G226" i="13" a="1"/>
  <c r="G226" i="13" s="1"/>
  <c r="H226" i="13" a="1"/>
  <c r="H226" i="13" s="1"/>
  <c r="F227" i="13" a="1"/>
  <c r="F227" i="13" s="1"/>
  <c r="G227" i="13" a="1"/>
  <c r="G227" i="13" s="1"/>
  <c r="H227" i="13" a="1"/>
  <c r="H227" i="13" s="1"/>
  <c r="F228" i="13" a="1"/>
  <c r="F228" i="13" s="1"/>
  <c r="G228" i="13" a="1"/>
  <c r="G228" i="13" s="1"/>
  <c r="H228" i="13" a="1"/>
  <c r="H228" i="13" s="1"/>
  <c r="F229" i="13" a="1"/>
  <c r="F229" i="13" s="1"/>
  <c r="G229" i="13" a="1"/>
  <c r="G229" i="13" s="1"/>
  <c r="H229" i="13" a="1"/>
  <c r="H229" i="13" s="1"/>
  <c r="F230" i="13" a="1"/>
  <c r="F230" i="13" s="1"/>
  <c r="G230" i="13" a="1"/>
  <c r="G230" i="13" s="1"/>
  <c r="H230" i="13" a="1"/>
  <c r="H230" i="13" s="1"/>
  <c r="F231" i="13" a="1"/>
  <c r="F231" i="13" s="1"/>
  <c r="G231" i="13" a="1"/>
  <c r="G231" i="13" s="1"/>
  <c r="H231" i="13" a="1"/>
  <c r="H231" i="13" s="1"/>
  <c r="F232" i="13" a="1"/>
  <c r="F232" i="13" s="1"/>
  <c r="G232" i="13" a="1"/>
  <c r="G232" i="13" s="1"/>
  <c r="H232" i="13" a="1"/>
  <c r="H232" i="13" s="1"/>
  <c r="F233" i="13" a="1"/>
  <c r="F233" i="13"/>
  <c r="G233" i="13" a="1"/>
  <c r="G233" i="13" s="1"/>
  <c r="H233" i="13" a="1"/>
  <c r="H233" i="13" s="1"/>
  <c r="F234" i="13" a="1"/>
  <c r="F234" i="13" s="1"/>
  <c r="G234" i="13" a="1"/>
  <c r="G234" i="13"/>
  <c r="H234" i="13" a="1"/>
  <c r="H234" i="13" s="1"/>
  <c r="F235" i="13" a="1"/>
  <c r="F235" i="13" s="1"/>
  <c r="G235" i="13" a="1"/>
  <c r="G235" i="13" s="1"/>
  <c r="H235" i="13" a="1"/>
  <c r="H235" i="13"/>
  <c r="F236" i="13" a="1"/>
  <c r="F236" i="13" s="1"/>
  <c r="G236" i="13" a="1"/>
  <c r="G236" i="13" s="1"/>
  <c r="H236" i="13" a="1"/>
  <c r="H236" i="13" s="1"/>
  <c r="F237" i="13" a="1"/>
  <c r="F237" i="13"/>
  <c r="G237" i="13" a="1"/>
  <c r="G237" i="13" s="1"/>
  <c r="H237" i="13" a="1"/>
  <c r="H237" i="13" s="1"/>
  <c r="F238" i="13" a="1"/>
  <c r="F238" i="13" s="1"/>
  <c r="G238" i="13" a="1"/>
  <c r="G238" i="13"/>
  <c r="H238" i="13" a="1"/>
  <c r="H238" i="13" s="1"/>
  <c r="F239" i="13" a="1"/>
  <c r="F239" i="13" s="1"/>
  <c r="G239" i="13" a="1"/>
  <c r="G239" i="13" s="1"/>
  <c r="H239" i="13" a="1"/>
  <c r="H239" i="13"/>
  <c r="F240" i="13" a="1"/>
  <c r="F240" i="13" s="1"/>
  <c r="G240" i="13" a="1"/>
  <c r="G240" i="13" s="1"/>
  <c r="H240" i="13" a="1"/>
  <c r="H240" i="13" s="1"/>
  <c r="F241" i="13" a="1"/>
  <c r="F241" i="13"/>
  <c r="G241" i="13" a="1"/>
  <c r="G241" i="13" s="1"/>
  <c r="H241" i="13" a="1"/>
  <c r="H241" i="13" s="1"/>
  <c r="F242" i="13" a="1"/>
  <c r="F242" i="13" s="1"/>
  <c r="G242" i="13" a="1"/>
  <c r="G242" i="13"/>
  <c r="H242" i="13" a="1"/>
  <c r="H242" i="13" s="1"/>
  <c r="F243" i="13" a="1"/>
  <c r="F243" i="13" s="1"/>
  <c r="G243" i="13" a="1"/>
  <c r="G243" i="13" s="1"/>
  <c r="H243" i="13" a="1"/>
  <c r="H243" i="13"/>
  <c r="F244" i="13" a="1"/>
  <c r="F244" i="13" s="1"/>
  <c r="G244" i="13" a="1"/>
  <c r="G244" i="13" s="1"/>
  <c r="H244" i="13" a="1"/>
  <c r="H244" i="13" s="1"/>
  <c r="F245" i="13" a="1"/>
  <c r="F245" i="13"/>
  <c r="G245" i="13" a="1"/>
  <c r="G245" i="13" s="1"/>
  <c r="H245" i="13" a="1"/>
  <c r="H245" i="13" s="1"/>
  <c r="F246" i="13" a="1"/>
  <c r="F246" i="13" s="1"/>
  <c r="G246" i="13" a="1"/>
  <c r="G246" i="13"/>
  <c r="H246" i="13" a="1"/>
  <c r="H246" i="13" s="1"/>
  <c r="F247" i="13" a="1"/>
  <c r="F247" i="13" s="1"/>
  <c r="G247" i="13" a="1"/>
  <c r="G247" i="13" s="1"/>
  <c r="H247" i="13" a="1"/>
  <c r="H247" i="13"/>
  <c r="F248" i="13" a="1"/>
  <c r="F248" i="13" s="1"/>
  <c r="G248" i="13" a="1"/>
  <c r="G248" i="13" s="1"/>
  <c r="H248" i="13" a="1"/>
  <c r="H248" i="13" s="1"/>
  <c r="F249" i="13" a="1"/>
  <c r="F249" i="13"/>
  <c r="G249" i="13" a="1"/>
  <c r="G249" i="13" s="1"/>
  <c r="H249" i="13" a="1"/>
  <c r="H249" i="13" s="1"/>
  <c r="F250" i="13" a="1"/>
  <c r="F250" i="13" s="1"/>
  <c r="G250" i="13" a="1"/>
  <c r="G250" i="13"/>
  <c r="H250" i="13" a="1"/>
  <c r="H250" i="13" s="1"/>
  <c r="F251" i="13" a="1"/>
  <c r="F251" i="13" s="1"/>
  <c r="G251" i="13" a="1"/>
  <c r="G251" i="13" s="1"/>
  <c r="H251" i="13" a="1"/>
  <c r="H251" i="13"/>
  <c r="F252" i="13" a="1"/>
  <c r="F252" i="13" s="1"/>
  <c r="G252" i="13" a="1"/>
  <c r="G252" i="13" s="1"/>
  <c r="H252" i="13" a="1"/>
  <c r="H252" i="13" s="1"/>
  <c r="F253" i="13" a="1"/>
  <c r="F253" i="13"/>
  <c r="G253" i="13" a="1"/>
  <c r="G253" i="13" s="1"/>
  <c r="H253" i="13" a="1"/>
  <c r="H253" i="13" s="1"/>
  <c r="F254" i="13" a="1"/>
  <c r="F254" i="13" s="1"/>
  <c r="G254" i="13" a="1"/>
  <c r="G254" i="13"/>
  <c r="H254" i="13" a="1"/>
  <c r="H254" i="13" s="1"/>
  <c r="F255" i="13" a="1"/>
  <c r="F255" i="13" s="1"/>
  <c r="G255" i="13" a="1"/>
  <c r="G255" i="13" s="1"/>
  <c r="H255" i="13" a="1"/>
  <c r="H255" i="13"/>
  <c r="F256" i="13" a="1"/>
  <c r="F256" i="13" s="1"/>
  <c r="G256" i="13" a="1"/>
  <c r="G256" i="13" s="1"/>
  <c r="H256" i="13" a="1"/>
  <c r="H256" i="13" s="1"/>
  <c r="F257" i="13" a="1"/>
  <c r="F257" i="13"/>
  <c r="G257" i="13" a="1"/>
  <c r="G257" i="13" s="1"/>
  <c r="H257" i="13" a="1"/>
  <c r="H257" i="13" s="1"/>
  <c r="F258" i="13" a="1"/>
  <c r="F258" i="13" s="1"/>
  <c r="G258" i="13" a="1"/>
  <c r="G258" i="13"/>
  <c r="H258" i="13" a="1"/>
  <c r="H258" i="13" s="1"/>
  <c r="F259" i="13" a="1"/>
  <c r="F259" i="13" s="1"/>
  <c r="G259" i="13" a="1"/>
  <c r="G259" i="13" s="1"/>
  <c r="H259" i="13" a="1"/>
  <c r="H259" i="13"/>
  <c r="F260" i="13" a="1"/>
  <c r="F260" i="13" s="1"/>
  <c r="G260" i="13" a="1"/>
  <c r="G260" i="13" s="1"/>
  <c r="H260" i="13" a="1"/>
  <c r="H260" i="13" s="1"/>
  <c r="F261" i="13" a="1"/>
  <c r="F261" i="13"/>
  <c r="G261" i="13" a="1"/>
  <c r="G261" i="13" s="1"/>
  <c r="H261" i="13" a="1"/>
  <c r="H261" i="13" s="1"/>
  <c r="F262" i="13" a="1"/>
  <c r="F262" i="13" s="1"/>
  <c r="G262" i="13" a="1"/>
  <c r="G262" i="13"/>
  <c r="H262" i="13" a="1"/>
  <c r="H262" i="13" s="1"/>
  <c r="F263" i="13" a="1"/>
  <c r="F263" i="13" s="1"/>
  <c r="G263" i="13" a="1"/>
  <c r="G263" i="13" s="1"/>
  <c r="H263" i="13" a="1"/>
  <c r="H263" i="13"/>
  <c r="F264" i="13" a="1"/>
  <c r="F264" i="13" s="1"/>
  <c r="G264" i="13" a="1"/>
  <c r="G264" i="13" s="1"/>
  <c r="H264" i="13" a="1"/>
  <c r="H264" i="13" s="1"/>
  <c r="F265" i="13" a="1"/>
  <c r="F265" i="13"/>
  <c r="G265" i="13" a="1"/>
  <c r="G265" i="13" s="1"/>
  <c r="H265" i="13" a="1"/>
  <c r="H265" i="13" s="1"/>
  <c r="F266" i="13" a="1"/>
  <c r="F266" i="13" s="1"/>
  <c r="G266" i="13" a="1"/>
  <c r="G266" i="13"/>
  <c r="H266" i="13" a="1"/>
  <c r="H266" i="13" s="1"/>
  <c r="F267" i="13" a="1"/>
  <c r="F267" i="13" s="1"/>
  <c r="G267" i="13" a="1"/>
  <c r="G267" i="13" s="1"/>
  <c r="H267" i="13" a="1"/>
  <c r="H267" i="13"/>
  <c r="F268" i="13" a="1"/>
  <c r="F268" i="13" s="1"/>
  <c r="G268" i="13" a="1"/>
  <c r="G268" i="13" s="1"/>
  <c r="H268" i="13" a="1"/>
  <c r="H268" i="13" s="1"/>
  <c r="F269" i="13" a="1"/>
  <c r="F269" i="13"/>
  <c r="G269" i="13" a="1"/>
  <c r="G269" i="13" s="1"/>
  <c r="H269" i="13" a="1"/>
  <c r="H269" i="13" s="1"/>
  <c r="F270" i="13" a="1"/>
  <c r="F270" i="13" s="1"/>
  <c r="G270" i="13" a="1"/>
  <c r="G270" i="13"/>
  <c r="H270" i="13" a="1"/>
  <c r="H270" i="13" s="1"/>
  <c r="F271" i="13" a="1"/>
  <c r="F271" i="13" s="1"/>
  <c r="G271" i="13" a="1"/>
  <c r="G271" i="13" s="1"/>
  <c r="H271" i="13" a="1"/>
  <c r="H271" i="13"/>
  <c r="F272" i="13" a="1"/>
  <c r="F272" i="13" s="1"/>
  <c r="G272" i="13" a="1"/>
  <c r="G272" i="13" s="1"/>
  <c r="H272" i="13" a="1"/>
  <c r="H272" i="13" s="1"/>
  <c r="F273" i="13" a="1"/>
  <c r="F273" i="13"/>
  <c r="G273" i="13" a="1"/>
  <c r="G273" i="13" s="1"/>
  <c r="H273" i="13" a="1"/>
  <c r="H273" i="13" s="1"/>
  <c r="F274" i="13" a="1"/>
  <c r="F274" i="13" s="1"/>
  <c r="G274" i="13" a="1"/>
  <c r="G274" i="13"/>
  <c r="H274" i="13" a="1"/>
  <c r="H274" i="13" s="1"/>
  <c r="F275" i="13" a="1"/>
  <c r="F275" i="13" s="1"/>
  <c r="G275" i="13" a="1"/>
  <c r="G275" i="13" s="1"/>
  <c r="H275" i="13" a="1"/>
  <c r="H275" i="13"/>
  <c r="F276" i="13" a="1"/>
  <c r="F276" i="13" s="1"/>
  <c r="G276" i="13" a="1"/>
  <c r="G276" i="13" s="1"/>
  <c r="H276" i="13" a="1"/>
  <c r="H276" i="13" s="1"/>
  <c r="F277" i="13" a="1"/>
  <c r="F277" i="13"/>
  <c r="G277" i="13" a="1"/>
  <c r="G277" i="13" s="1"/>
  <c r="H277" i="13" a="1"/>
  <c r="H277" i="13" s="1"/>
  <c r="F278" i="13" a="1"/>
  <c r="F278" i="13" s="1"/>
  <c r="G278" i="13" a="1"/>
  <c r="G278" i="13"/>
  <c r="H278" i="13" a="1"/>
  <c r="H278" i="13" s="1"/>
  <c r="F279" i="13" a="1"/>
  <c r="F279" i="13" s="1"/>
  <c r="G279" i="13" a="1"/>
  <c r="G279" i="13" s="1"/>
  <c r="H279" i="13" a="1"/>
  <c r="H279" i="13"/>
  <c r="F280" i="13" a="1"/>
  <c r="F280" i="13" s="1"/>
  <c r="G280" i="13" a="1"/>
  <c r="G280" i="13" s="1"/>
  <c r="H280" i="13" a="1"/>
  <c r="H280" i="13" s="1"/>
  <c r="F281" i="13" a="1"/>
  <c r="F281" i="13"/>
  <c r="G281" i="13" a="1"/>
  <c r="G281" i="13" s="1"/>
  <c r="H281" i="13" a="1"/>
  <c r="H281" i="13" s="1"/>
  <c r="F282" i="13" a="1"/>
  <c r="F282" i="13" s="1"/>
  <c r="G282" i="13" a="1"/>
  <c r="G282" i="13"/>
  <c r="H282" i="13" a="1"/>
  <c r="H282" i="13" s="1"/>
  <c r="F283" i="13" a="1"/>
  <c r="F283" i="13" s="1"/>
  <c r="G283" i="13" a="1"/>
  <c r="G283" i="13" s="1"/>
  <c r="H283" i="13" a="1"/>
  <c r="H283" i="13"/>
  <c r="F284" i="13" a="1"/>
  <c r="F284" i="13" s="1"/>
  <c r="G284" i="13" a="1"/>
  <c r="G284" i="13" s="1"/>
  <c r="H284" i="13" a="1"/>
  <c r="H284" i="13" s="1"/>
  <c r="F285" i="13" a="1"/>
  <c r="F285" i="13"/>
  <c r="G285" i="13" a="1"/>
  <c r="G285" i="13" s="1"/>
  <c r="H285" i="13" a="1"/>
  <c r="H285" i="13" s="1"/>
  <c r="F286" i="13" a="1"/>
  <c r="F286" i="13" s="1"/>
  <c r="G286" i="13" a="1"/>
  <c r="G286" i="13"/>
  <c r="H286" i="13" a="1"/>
  <c r="H286" i="13" s="1"/>
  <c r="F287" i="13" a="1"/>
  <c r="F287" i="13" s="1"/>
  <c r="G287" i="13" a="1"/>
  <c r="G287" i="13" s="1"/>
  <c r="H287" i="13" a="1"/>
  <c r="H287" i="13"/>
  <c r="F288" i="13" a="1"/>
  <c r="F288" i="13" s="1"/>
  <c r="G288" i="13" a="1"/>
  <c r="G288" i="13" s="1"/>
  <c r="H288" i="13" a="1"/>
  <c r="H288" i="13" s="1"/>
  <c r="F289" i="13" a="1"/>
  <c r="F289" i="13"/>
  <c r="G289" i="13" a="1"/>
  <c r="G289" i="13" s="1"/>
  <c r="H289" i="13" a="1"/>
  <c r="H289" i="13" s="1"/>
  <c r="F290" i="13" a="1"/>
  <c r="F290" i="13" s="1"/>
  <c r="G290" i="13" a="1"/>
  <c r="G290" i="13"/>
  <c r="H290" i="13" a="1"/>
  <c r="H290" i="13" s="1"/>
  <c r="F291" i="13" a="1"/>
  <c r="F291" i="13" s="1"/>
  <c r="G291" i="13" a="1"/>
  <c r="G291" i="13" s="1"/>
  <c r="H291" i="13" a="1"/>
  <c r="H291" i="13"/>
  <c r="F292" i="13" a="1"/>
  <c r="F292" i="13" s="1"/>
  <c r="G292" i="13" a="1"/>
  <c r="G292" i="13" s="1"/>
  <c r="H292" i="13" a="1"/>
  <c r="H292" i="13" s="1"/>
  <c r="F293" i="13" a="1"/>
  <c r="F293" i="13"/>
  <c r="G293" i="13" a="1"/>
  <c r="G293" i="13" s="1"/>
  <c r="H293" i="13" a="1"/>
  <c r="H293" i="13" s="1"/>
  <c r="F294" i="13" a="1"/>
  <c r="F294" i="13" s="1"/>
  <c r="G294" i="13" a="1"/>
  <c r="G294" i="13"/>
  <c r="H294" i="13" a="1"/>
  <c r="H294" i="13" s="1"/>
  <c r="F295" i="13" a="1"/>
  <c r="F295" i="13" s="1"/>
  <c r="G295" i="13" a="1"/>
  <c r="G295" i="13" s="1"/>
  <c r="H295" i="13" a="1"/>
  <c r="H295" i="13"/>
  <c r="F296" i="13" a="1"/>
  <c r="F296" i="13" s="1"/>
  <c r="G296" i="13" a="1"/>
  <c r="G296" i="13" s="1"/>
  <c r="H296" i="13" a="1"/>
  <c r="H296" i="13" s="1"/>
  <c r="F297" i="13" a="1"/>
  <c r="F297" i="13"/>
  <c r="G297" i="13" a="1"/>
  <c r="G297" i="13" s="1"/>
  <c r="H297" i="13" a="1"/>
  <c r="H297" i="13" s="1"/>
  <c r="F298" i="13" a="1"/>
  <c r="F298" i="13" s="1"/>
  <c r="G298" i="13" a="1"/>
  <c r="G298" i="13"/>
  <c r="H298" i="13" a="1"/>
  <c r="H298" i="13" s="1"/>
  <c r="F299" i="13" a="1"/>
  <c r="F299" i="13" s="1"/>
  <c r="G299" i="13" a="1"/>
  <c r="G299" i="13" s="1"/>
  <c r="H299" i="13" a="1"/>
  <c r="H299" i="13"/>
  <c r="F300" i="13" a="1"/>
  <c r="F300" i="13" s="1"/>
  <c r="G300" i="13" a="1"/>
  <c r="G300" i="13" s="1"/>
  <c r="H300" i="13" a="1"/>
  <c r="H300" i="13" s="1"/>
  <c r="F301" i="13" a="1"/>
  <c r="F301" i="13"/>
  <c r="G301" i="13" a="1"/>
  <c r="G301" i="13" s="1"/>
  <c r="H301" i="13" a="1"/>
  <c r="H301" i="13" s="1"/>
  <c r="F302" i="13" a="1"/>
  <c r="F302" i="13" s="1"/>
  <c r="G302" i="13" a="1"/>
  <c r="G302" i="13"/>
  <c r="H302" i="13" a="1"/>
  <c r="H302" i="13" s="1"/>
  <c r="F303" i="13" a="1"/>
  <c r="F303" i="13" s="1"/>
  <c r="G303" i="13" a="1"/>
  <c r="G303" i="13" s="1"/>
  <c r="H303" i="13" a="1"/>
  <c r="H303" i="13"/>
  <c r="F304" i="13" a="1"/>
  <c r="F304" i="13" s="1"/>
  <c r="G304" i="13" a="1"/>
  <c r="G304" i="13" s="1"/>
  <c r="H304" i="13" a="1"/>
  <c r="H304" i="13" s="1"/>
  <c r="F305" i="13" a="1"/>
  <c r="F305" i="13"/>
  <c r="G305" i="13" a="1"/>
  <c r="G305" i="13" s="1"/>
  <c r="H305" i="13" a="1"/>
  <c r="H305" i="13" s="1"/>
  <c r="F306" i="13" a="1"/>
  <c r="F306" i="13" s="1"/>
  <c r="G306" i="13" a="1"/>
  <c r="G306" i="13"/>
  <c r="H306" i="13" a="1"/>
  <c r="H306" i="13" s="1"/>
  <c r="F307" i="13" a="1"/>
  <c r="F307" i="13" s="1"/>
  <c r="G307" i="13" a="1"/>
  <c r="G307" i="13" s="1"/>
  <c r="H307" i="13" a="1"/>
  <c r="H307" i="13"/>
  <c r="F308" i="13" a="1"/>
  <c r="F308" i="13" s="1"/>
  <c r="G308" i="13" a="1"/>
  <c r="G308" i="13" s="1"/>
  <c r="H308" i="13" a="1"/>
  <c r="H308" i="13" s="1"/>
  <c r="F309" i="13" a="1"/>
  <c r="F309" i="13"/>
  <c r="G309" i="13" a="1"/>
  <c r="G309" i="13" s="1"/>
  <c r="H309" i="13" a="1"/>
  <c r="H309" i="13" s="1"/>
  <c r="F310" i="13" a="1"/>
  <c r="F310" i="13" s="1"/>
  <c r="G310" i="13" a="1"/>
  <c r="G310" i="13"/>
  <c r="H310" i="13" a="1"/>
  <c r="H310" i="13" s="1"/>
  <c r="F311" i="13" a="1"/>
  <c r="F311" i="13" s="1"/>
  <c r="G311" i="13" a="1"/>
  <c r="G311" i="13" s="1"/>
  <c r="H311" i="13" a="1"/>
  <c r="H311" i="13"/>
  <c r="F312" i="13" a="1"/>
  <c r="F312" i="13"/>
  <c r="G312" i="13" a="1"/>
  <c r="G312" i="13"/>
  <c r="H312" i="13" a="1"/>
  <c r="H312" i="13"/>
  <c r="F313" i="13" a="1"/>
  <c r="F313" i="13"/>
  <c r="G313" i="13" a="1"/>
  <c r="G313" i="13"/>
  <c r="H313" i="13" a="1"/>
  <c r="H313" i="13"/>
  <c r="F314" i="13" a="1"/>
  <c r="F314" i="13"/>
  <c r="G314" i="13" a="1"/>
  <c r="G314" i="13"/>
  <c r="H314" i="13" a="1"/>
  <c r="H314" i="13" s="1"/>
  <c r="F315" i="13" a="1"/>
  <c r="F315" i="13"/>
  <c r="G315" i="13" a="1"/>
  <c r="G315" i="13" s="1"/>
  <c r="H315" i="13" a="1"/>
  <c r="H315" i="13"/>
  <c r="F316" i="13" a="1"/>
  <c r="F316" i="13" s="1"/>
  <c r="G316" i="13" a="1"/>
  <c r="G316" i="13"/>
  <c r="H316" i="13" a="1"/>
  <c r="H316" i="13" s="1"/>
  <c r="F317" i="13" a="1"/>
  <c r="F317" i="13"/>
  <c r="G317" i="13" a="1"/>
  <c r="G317" i="13" s="1"/>
  <c r="H317" i="13" a="1"/>
  <c r="H317" i="13"/>
  <c r="F318" i="13" a="1"/>
  <c r="F318" i="13" s="1"/>
  <c r="G318" i="13" a="1"/>
  <c r="G318" i="13"/>
  <c r="H318" i="13" a="1"/>
  <c r="H318" i="13" s="1"/>
  <c r="F319" i="13" a="1"/>
  <c r="F319" i="13"/>
  <c r="G319" i="13" a="1"/>
  <c r="G319" i="13" s="1"/>
  <c r="H319" i="13" a="1"/>
  <c r="H319" i="13"/>
  <c r="F320" i="13" a="1"/>
  <c r="F320" i="13" s="1"/>
  <c r="G320" i="13" a="1"/>
  <c r="G320" i="13"/>
  <c r="H320" i="13" a="1"/>
  <c r="H320" i="13" s="1"/>
  <c r="F321" i="13" a="1"/>
  <c r="F321" i="13"/>
  <c r="G321" i="13" a="1"/>
  <c r="G321" i="13" s="1"/>
  <c r="H321" i="13" a="1"/>
  <c r="H321" i="13"/>
  <c r="F322" i="13" a="1"/>
  <c r="F322" i="13" s="1"/>
  <c r="G322" i="13" a="1"/>
  <c r="G322" i="13"/>
  <c r="H322" i="13" a="1"/>
  <c r="H322" i="13" s="1"/>
  <c r="F323" i="13" a="1"/>
  <c r="F323" i="13"/>
  <c r="G323" i="13" a="1"/>
  <c r="G323" i="13" s="1"/>
  <c r="H323" i="13" a="1"/>
  <c r="H323" i="13"/>
  <c r="F324" i="13" a="1"/>
  <c r="F324" i="13" s="1"/>
  <c r="G324" i="13" a="1"/>
  <c r="G324" i="13"/>
  <c r="H324" i="13" a="1"/>
  <c r="H324" i="13" s="1"/>
  <c r="F325" i="13" a="1"/>
  <c r="F325" i="13"/>
  <c r="G325" i="13" a="1"/>
  <c r="G325" i="13" s="1"/>
  <c r="H325" i="13" a="1"/>
  <c r="H325" i="13"/>
  <c r="F326" i="13" a="1"/>
  <c r="F326" i="13" s="1"/>
  <c r="G326" i="13" a="1"/>
  <c r="G326" i="13"/>
  <c r="H326" i="13" a="1"/>
  <c r="H326" i="13" s="1"/>
  <c r="F327" i="13" a="1"/>
  <c r="F327" i="13"/>
  <c r="G327" i="13" a="1"/>
  <c r="G327" i="13" s="1"/>
  <c r="H327" i="13" a="1"/>
  <c r="H327" i="13"/>
  <c r="F328" i="13" a="1"/>
  <c r="F328" i="13" s="1"/>
  <c r="G328" i="13" a="1"/>
  <c r="G328" i="13"/>
  <c r="H328" i="13" a="1"/>
  <c r="H328" i="13" s="1"/>
  <c r="F329" i="13" a="1"/>
  <c r="F329" i="13"/>
  <c r="G329" i="13" a="1"/>
  <c r="G329" i="13" s="1"/>
  <c r="H329" i="13" a="1"/>
  <c r="H329" i="13"/>
  <c r="F330" i="13" a="1"/>
  <c r="F330" i="13" s="1"/>
  <c r="G330" i="13" a="1"/>
  <c r="G330" i="13"/>
  <c r="H330" i="13" a="1"/>
  <c r="H330" i="13" s="1"/>
  <c r="F331" i="13" a="1"/>
  <c r="F331" i="13"/>
  <c r="G331" i="13" a="1"/>
  <c r="G331" i="13" s="1"/>
  <c r="H331" i="13" a="1"/>
  <c r="H331" i="13"/>
  <c r="F332" i="13" a="1"/>
  <c r="F332" i="13" s="1"/>
  <c r="G332" i="13" a="1"/>
  <c r="G332" i="13"/>
  <c r="H332" i="13" a="1"/>
  <c r="H332" i="13" s="1"/>
  <c r="F333" i="13" a="1"/>
  <c r="F333" i="13"/>
  <c r="G333" i="13" a="1"/>
  <c r="G333" i="13" s="1"/>
  <c r="H333" i="13" a="1"/>
  <c r="H333" i="13"/>
  <c r="F334" i="13" a="1"/>
  <c r="F334" i="13" s="1"/>
  <c r="G334" i="13" a="1"/>
  <c r="G334" i="13"/>
  <c r="H334" i="13" a="1"/>
  <c r="H334" i="13" s="1"/>
  <c r="F335" i="13" a="1"/>
  <c r="F335" i="13"/>
  <c r="G335" i="13" a="1"/>
  <c r="G335" i="13" s="1"/>
  <c r="H335" i="13" a="1"/>
  <c r="H335" i="13"/>
  <c r="F336" i="13" a="1"/>
  <c r="F336" i="13" s="1"/>
  <c r="G336" i="13" a="1"/>
  <c r="G336" i="13"/>
  <c r="H336" i="13" a="1"/>
  <c r="H336" i="13" s="1"/>
  <c r="F337" i="13" a="1"/>
  <c r="F337" i="13"/>
  <c r="G337" i="13" a="1"/>
  <c r="G337" i="13" s="1"/>
  <c r="H337" i="13" a="1"/>
  <c r="H337" i="13"/>
  <c r="F338" i="13" a="1"/>
  <c r="F338" i="13" s="1"/>
  <c r="G338" i="13" a="1"/>
  <c r="G338" i="13"/>
  <c r="H338" i="13" a="1"/>
  <c r="H338" i="13" s="1"/>
  <c r="F339" i="13" a="1"/>
  <c r="F339" i="13"/>
  <c r="G339" i="13" a="1"/>
  <c r="G339" i="13" s="1"/>
  <c r="H339" i="13" a="1"/>
  <c r="H339" i="13" s="1"/>
  <c r="F340" i="13" a="1"/>
  <c r="F340" i="13" s="1"/>
  <c r="G340" i="13" a="1"/>
  <c r="G340" i="13" s="1"/>
  <c r="H340" i="13" a="1"/>
  <c r="H340" i="13" s="1"/>
  <c r="F341" i="13" a="1"/>
  <c r="F341" i="13"/>
  <c r="G341" i="13" a="1"/>
  <c r="G341" i="13" s="1"/>
  <c r="H341" i="13" a="1"/>
  <c r="H341" i="13"/>
  <c r="F342" i="13" a="1"/>
  <c r="F342" i="13" s="1"/>
  <c r="G342" i="13" a="1"/>
  <c r="G342" i="13" s="1"/>
  <c r="H342" i="13" a="1"/>
  <c r="H342" i="13" s="1"/>
  <c r="F343" i="13" a="1"/>
  <c r="F343" i="13" s="1"/>
  <c r="G343" i="13" a="1"/>
  <c r="G343" i="13" s="1"/>
  <c r="H343" i="13" a="1"/>
  <c r="H343" i="13"/>
  <c r="F344" i="13" a="1"/>
  <c r="F344" i="13" s="1"/>
  <c r="G344" i="13" a="1"/>
  <c r="G344" i="13"/>
  <c r="H344" i="13" a="1"/>
  <c r="H344" i="13" s="1"/>
  <c r="F345" i="13" a="1"/>
  <c r="F345" i="13" s="1"/>
  <c r="G345" i="13" a="1"/>
  <c r="G345" i="13" s="1"/>
  <c r="H345" i="13" a="1"/>
  <c r="H345" i="13" s="1"/>
  <c r="F346" i="13" a="1"/>
  <c r="F346" i="13" s="1"/>
  <c r="G346" i="13" a="1"/>
  <c r="G346" i="13"/>
  <c r="H346" i="13" a="1"/>
  <c r="H346" i="13" s="1"/>
  <c r="F347" i="13" a="1"/>
  <c r="F347" i="13"/>
  <c r="G347" i="13" a="1"/>
  <c r="G347" i="13" s="1"/>
  <c r="H347" i="13" a="1"/>
  <c r="H347" i="13" s="1"/>
  <c r="F348" i="13" a="1"/>
  <c r="F348" i="13" s="1"/>
  <c r="G348" i="13" a="1"/>
  <c r="G348" i="13" s="1"/>
  <c r="H348" i="13" a="1"/>
  <c r="H348" i="13" s="1"/>
  <c r="F349" i="13" a="1"/>
  <c r="F349" i="13"/>
  <c r="G349" i="13" a="1"/>
  <c r="G349" i="13" s="1"/>
  <c r="H349" i="13" a="1"/>
  <c r="H349" i="13"/>
  <c r="F350" i="13" a="1"/>
  <c r="F350" i="13" s="1"/>
  <c r="G350" i="13" a="1"/>
  <c r="G350" i="13" s="1"/>
  <c r="H350" i="13" a="1"/>
  <c r="H350" i="13" s="1"/>
  <c r="F351" i="13" a="1"/>
  <c r="F351" i="13" s="1"/>
  <c r="G351" i="13" a="1"/>
  <c r="G351" i="13" s="1"/>
  <c r="H351" i="13" a="1"/>
  <c r="H351" i="13"/>
  <c r="F352" i="13" a="1"/>
  <c r="F352" i="13" s="1"/>
  <c r="G352" i="13" a="1"/>
  <c r="G352" i="13"/>
  <c r="H352" i="13" a="1"/>
  <c r="H352" i="13" s="1"/>
  <c r="F353" i="13" a="1"/>
  <c r="F353" i="13" s="1"/>
  <c r="G353" i="13" a="1"/>
  <c r="G353" i="13" s="1"/>
  <c r="H353" i="13" a="1"/>
  <c r="H353" i="13" s="1"/>
  <c r="F354" i="13" a="1"/>
  <c r="F354" i="13" s="1"/>
  <c r="G354" i="13" a="1"/>
  <c r="G354" i="13"/>
  <c r="H354" i="13" a="1"/>
  <c r="H354" i="13" s="1"/>
  <c r="F355" i="13" a="1"/>
  <c r="F355" i="13"/>
  <c r="G355" i="13" a="1"/>
  <c r="G355" i="13" s="1"/>
  <c r="H355" i="13" a="1"/>
  <c r="H355" i="13" s="1"/>
  <c r="F356" i="13" a="1"/>
  <c r="F356" i="13" s="1"/>
  <c r="G356" i="13" a="1"/>
  <c r="G356" i="13" s="1"/>
  <c r="H356" i="13" a="1"/>
  <c r="H356" i="13" s="1"/>
  <c r="F357" i="13" a="1"/>
  <c r="F357" i="13"/>
  <c r="G357" i="13" a="1"/>
  <c r="G357" i="13" s="1"/>
  <c r="H357" i="13" a="1"/>
  <c r="H357" i="13"/>
  <c r="F358" i="13" a="1"/>
  <c r="F358" i="13" s="1"/>
  <c r="G358" i="13" a="1"/>
  <c r="G358" i="13" s="1"/>
  <c r="H358" i="13" a="1"/>
  <c r="H358" i="13" s="1"/>
  <c r="F359" i="13" a="1"/>
  <c r="F359" i="13" s="1"/>
  <c r="G359" i="13" a="1"/>
  <c r="G359" i="13" s="1"/>
  <c r="H359" i="13" a="1"/>
  <c r="H359" i="13"/>
  <c r="F360" i="13" a="1"/>
  <c r="F360" i="13" s="1"/>
  <c r="G360" i="13" a="1"/>
  <c r="G360" i="13"/>
  <c r="H360" i="13" a="1"/>
  <c r="H360" i="13" s="1"/>
  <c r="F361" i="13" a="1"/>
  <c r="F361" i="13" s="1"/>
  <c r="G361" i="13" a="1"/>
  <c r="G361" i="13" s="1"/>
  <c r="H361" i="13" a="1"/>
  <c r="H361" i="13" s="1"/>
  <c r="F362" i="13" a="1"/>
  <c r="F362" i="13" s="1"/>
  <c r="G362" i="13" a="1"/>
  <c r="G362" i="13"/>
  <c r="H362" i="13" a="1"/>
  <c r="H362" i="13" s="1"/>
  <c r="F363" i="13" a="1"/>
  <c r="F363" i="13"/>
  <c r="G363" i="13" a="1"/>
  <c r="G363" i="13" s="1"/>
  <c r="H363" i="13" a="1"/>
  <c r="H363" i="13" s="1"/>
  <c r="F364" i="13" a="1"/>
  <c r="F364" i="13" s="1"/>
  <c r="G364" i="13" a="1"/>
  <c r="G364" i="13" s="1"/>
  <c r="H364" i="13" a="1"/>
  <c r="H364" i="13" s="1"/>
  <c r="F365" i="13" a="1"/>
  <c r="F365" i="13"/>
  <c r="G365" i="13" a="1"/>
  <c r="G365" i="13" s="1"/>
  <c r="H365" i="13" a="1"/>
  <c r="H365" i="13"/>
  <c r="F366" i="13" a="1"/>
  <c r="F366" i="13" s="1"/>
  <c r="G366" i="13" a="1"/>
  <c r="G366" i="13" s="1"/>
  <c r="H366" i="13" a="1"/>
  <c r="H366" i="13" s="1"/>
  <c r="F367" i="13" a="1"/>
  <c r="F367" i="13" s="1"/>
  <c r="G367" i="13" a="1"/>
  <c r="G367" i="13" s="1"/>
  <c r="H367" i="13" a="1"/>
  <c r="H367" i="13"/>
  <c r="F368" i="13" a="1"/>
  <c r="F368" i="13" s="1"/>
  <c r="G368" i="13" a="1"/>
  <c r="G368" i="13"/>
  <c r="H368" i="13" a="1"/>
  <c r="H368" i="13" s="1"/>
  <c r="F369" i="13" a="1"/>
  <c r="F369" i="13" s="1"/>
  <c r="G369" i="13" a="1"/>
  <c r="G369" i="13" s="1"/>
  <c r="H369" i="13" a="1"/>
  <c r="H369" i="13" s="1"/>
  <c r="F370" i="13" a="1"/>
  <c r="F370" i="13" s="1"/>
  <c r="G370" i="13" a="1"/>
  <c r="G370" i="13"/>
  <c r="H370" i="13" a="1"/>
  <c r="H370" i="13" s="1"/>
  <c r="F371" i="13" a="1"/>
  <c r="F371" i="13"/>
  <c r="G371" i="13" a="1"/>
  <c r="G371" i="13" s="1"/>
  <c r="H371" i="13" a="1"/>
  <c r="H371" i="13" s="1"/>
  <c r="F372" i="13" a="1"/>
  <c r="F372" i="13" s="1"/>
  <c r="G372" i="13" a="1"/>
  <c r="G372" i="13" s="1"/>
  <c r="H372" i="13" a="1"/>
  <c r="H372" i="13" s="1"/>
  <c r="F373" i="13" a="1"/>
  <c r="F373" i="13"/>
  <c r="G373" i="13" a="1"/>
  <c r="G373" i="13" s="1"/>
  <c r="H373" i="13" a="1"/>
  <c r="H373" i="13"/>
  <c r="F374" i="13" a="1"/>
  <c r="F374" i="13" s="1"/>
  <c r="G374" i="13" a="1"/>
  <c r="G374" i="13" s="1"/>
  <c r="H374" i="13" a="1"/>
  <c r="H374" i="13" s="1"/>
  <c r="F375" i="13" a="1"/>
  <c r="F375" i="13" s="1"/>
  <c r="G375" i="13" a="1"/>
  <c r="G375" i="13" s="1"/>
  <c r="H375" i="13" a="1"/>
  <c r="H375" i="13"/>
  <c r="F376" i="13" a="1"/>
  <c r="F376" i="13" s="1"/>
  <c r="G376" i="13" a="1"/>
  <c r="G376" i="13"/>
  <c r="H376" i="13" a="1"/>
  <c r="H376" i="13" s="1"/>
  <c r="F377" i="13" a="1"/>
  <c r="F377" i="13" s="1"/>
  <c r="G377" i="13" a="1"/>
  <c r="G377" i="13" s="1"/>
  <c r="H377" i="13" a="1"/>
  <c r="H377" i="13" s="1"/>
  <c r="F378" i="13" a="1"/>
  <c r="F378" i="13" s="1"/>
  <c r="G378" i="13" a="1"/>
  <c r="G378" i="13"/>
  <c r="H378" i="13" a="1"/>
  <c r="H378" i="13" s="1"/>
  <c r="F379" i="13" a="1"/>
  <c r="F379" i="13"/>
  <c r="G379" i="13" a="1"/>
  <c r="G379" i="13" s="1"/>
  <c r="H379" i="13" a="1"/>
  <c r="H379" i="13" s="1"/>
  <c r="F380" i="13" a="1"/>
  <c r="F380" i="13" s="1"/>
  <c r="G380" i="13" a="1"/>
  <c r="G380" i="13" s="1"/>
  <c r="H380" i="13" a="1"/>
  <c r="H380" i="13" s="1"/>
  <c r="F381" i="13" a="1"/>
  <c r="F381" i="13"/>
  <c r="G381" i="13" a="1"/>
  <c r="G381" i="13" s="1"/>
  <c r="H381" i="13" a="1"/>
  <c r="H381" i="13"/>
  <c r="F382" i="13" a="1"/>
  <c r="F382" i="13" s="1"/>
  <c r="G382" i="13" a="1"/>
  <c r="G382" i="13" s="1"/>
  <c r="H382" i="13" a="1"/>
  <c r="H382" i="13" s="1"/>
  <c r="F383" i="13" a="1"/>
  <c r="F383" i="13" s="1"/>
  <c r="G383" i="13" a="1"/>
  <c r="G383" i="13" s="1"/>
  <c r="H383" i="13" a="1"/>
  <c r="H383" i="13"/>
  <c r="F384" i="13" a="1"/>
  <c r="F384" i="13" s="1"/>
  <c r="G384" i="13" a="1"/>
  <c r="G384" i="13"/>
  <c r="H384" i="13" a="1"/>
  <c r="H384" i="13" s="1"/>
  <c r="F385" i="13" a="1"/>
  <c r="F385" i="13" s="1"/>
  <c r="G385" i="13" a="1"/>
  <c r="G385" i="13" s="1"/>
  <c r="H385" i="13" a="1"/>
  <c r="H385" i="13" s="1"/>
  <c r="F386" i="13" a="1"/>
  <c r="F386" i="13" s="1"/>
  <c r="G386" i="13" a="1"/>
  <c r="G386" i="13"/>
  <c r="H386" i="13" a="1"/>
  <c r="H386" i="13" s="1"/>
  <c r="F387" i="13" a="1"/>
  <c r="F387" i="13"/>
  <c r="G387" i="13" a="1"/>
  <c r="G387" i="13" s="1"/>
  <c r="H387" i="13" a="1"/>
  <c r="H387" i="13" s="1"/>
  <c r="F388" i="13" a="1"/>
  <c r="F388" i="13" s="1"/>
  <c r="G388" i="13" a="1"/>
  <c r="G388" i="13" s="1"/>
  <c r="H388" i="13" a="1"/>
  <c r="H388" i="13" s="1"/>
  <c r="F389" i="13" a="1"/>
  <c r="F389" i="13"/>
  <c r="G389" i="13" a="1"/>
  <c r="G389" i="13" s="1"/>
  <c r="H389" i="13" a="1"/>
  <c r="H389" i="13"/>
  <c r="F390" i="13" a="1"/>
  <c r="F390" i="13" s="1"/>
  <c r="G390" i="13" a="1"/>
  <c r="G390" i="13" s="1"/>
  <c r="H390" i="13" a="1"/>
  <c r="H390" i="13" s="1"/>
  <c r="F391" i="13" a="1"/>
  <c r="F391" i="13" s="1"/>
  <c r="G391" i="13" a="1"/>
  <c r="G391" i="13" s="1"/>
  <c r="H391" i="13" a="1"/>
  <c r="H391" i="13"/>
  <c r="F392" i="13" a="1"/>
  <c r="F392" i="13" s="1"/>
  <c r="G392" i="13" a="1"/>
  <c r="G392" i="13"/>
  <c r="H392" i="13" a="1"/>
  <c r="H392" i="13" s="1"/>
  <c r="F393" i="13" a="1"/>
  <c r="F393" i="13" s="1"/>
  <c r="G393" i="13" a="1"/>
  <c r="G393" i="13" s="1"/>
  <c r="H393" i="13" a="1"/>
  <c r="H393" i="13" s="1"/>
  <c r="F394" i="13" a="1"/>
  <c r="F394" i="13" s="1"/>
  <c r="G394" i="13" a="1"/>
  <c r="G394" i="13"/>
  <c r="H394" i="13" a="1"/>
  <c r="H394" i="13" s="1"/>
  <c r="F395" i="13" a="1"/>
  <c r="F395" i="13"/>
  <c r="G395" i="13" a="1"/>
  <c r="G395" i="13" s="1"/>
  <c r="H395" i="13" a="1"/>
  <c r="H395" i="13" s="1"/>
  <c r="F396" i="13" a="1"/>
  <c r="F396" i="13" s="1"/>
  <c r="G396" i="13" a="1"/>
  <c r="G396" i="13" s="1"/>
  <c r="H396" i="13" a="1"/>
  <c r="H396" i="13" s="1"/>
  <c r="F397" i="13" a="1"/>
  <c r="F397" i="13"/>
  <c r="G397" i="13" a="1"/>
  <c r="G397" i="13" s="1"/>
  <c r="H397" i="13" a="1"/>
  <c r="H397" i="13"/>
  <c r="F398" i="13" a="1"/>
  <c r="F398" i="13" s="1"/>
  <c r="G398" i="13" a="1"/>
  <c r="G398" i="13" s="1"/>
  <c r="H398" i="13" a="1"/>
  <c r="H398" i="13" s="1"/>
  <c r="F399" i="13" a="1"/>
  <c r="F399" i="13" s="1"/>
  <c r="G399" i="13" a="1"/>
  <c r="G399" i="13" s="1"/>
  <c r="H399" i="13" a="1"/>
  <c r="H399" i="13"/>
  <c r="F400" i="13" a="1"/>
  <c r="F400" i="13" s="1"/>
  <c r="G400" i="13" a="1"/>
  <c r="G400" i="13"/>
  <c r="H400" i="13" a="1"/>
  <c r="H400" i="13" s="1"/>
  <c r="F401" i="13" a="1"/>
  <c r="F401" i="13" s="1"/>
  <c r="G401" i="13" a="1"/>
  <c r="G401" i="13" s="1"/>
  <c r="H401" i="13" a="1"/>
  <c r="H401" i="13" s="1"/>
  <c r="F402" i="13" a="1"/>
  <c r="F402" i="13" s="1"/>
  <c r="G402" i="13" a="1"/>
  <c r="G402" i="13"/>
  <c r="H402" i="13" a="1"/>
  <c r="H402" i="13" s="1"/>
  <c r="F403" i="13" a="1"/>
  <c r="F403" i="13"/>
  <c r="G403" i="13" a="1"/>
  <c r="G403" i="13" s="1"/>
  <c r="H403" i="13" a="1"/>
  <c r="H403" i="13" s="1"/>
  <c r="F404" i="13" a="1"/>
  <c r="F404" i="13" s="1"/>
  <c r="G404" i="13" a="1"/>
  <c r="G404" i="13" s="1"/>
  <c r="H404" i="13" a="1"/>
  <c r="H404" i="13" s="1"/>
  <c r="F405" i="13" a="1"/>
  <c r="F405" i="13"/>
  <c r="G405" i="13" a="1"/>
  <c r="G405" i="13" s="1"/>
  <c r="H405" i="13" a="1"/>
  <c r="H405" i="13"/>
  <c r="F406" i="13" a="1"/>
  <c r="F406" i="13" s="1"/>
  <c r="G406" i="13" a="1"/>
  <c r="G406" i="13" s="1"/>
  <c r="H406" i="13" a="1"/>
  <c r="H406" i="13" s="1"/>
  <c r="F407" i="13" a="1"/>
  <c r="F407" i="13" s="1"/>
  <c r="G407" i="13" a="1"/>
  <c r="G407" i="13" s="1"/>
  <c r="H407" i="13" a="1"/>
  <c r="H407" i="13"/>
  <c r="F408" i="13" a="1"/>
  <c r="F408" i="13" s="1"/>
  <c r="G408" i="13" a="1"/>
  <c r="G408" i="13"/>
  <c r="H408" i="13" a="1"/>
  <c r="H408" i="13" s="1"/>
  <c r="F409" i="13" a="1"/>
  <c r="F409" i="13" s="1"/>
  <c r="G409" i="13" a="1"/>
  <c r="G409" i="13" s="1"/>
  <c r="H409" i="13" a="1"/>
  <c r="H409" i="13" s="1"/>
  <c r="F410" i="13" a="1"/>
  <c r="F410" i="13" s="1"/>
  <c r="G410" i="13" a="1"/>
  <c r="G410" i="13"/>
  <c r="H410" i="13" a="1"/>
  <c r="H410" i="13" s="1"/>
  <c r="F411" i="13" a="1"/>
  <c r="F411" i="13"/>
  <c r="G411" i="13" a="1"/>
  <c r="G411" i="13" s="1"/>
  <c r="H411" i="13" a="1"/>
  <c r="H411" i="13" s="1"/>
  <c r="F412" i="13" a="1"/>
  <c r="F412" i="13" s="1"/>
  <c r="G412" i="13" a="1"/>
  <c r="G412" i="13" s="1"/>
  <c r="H412" i="13" a="1"/>
  <c r="H412" i="13" s="1"/>
  <c r="F413" i="13" a="1"/>
  <c r="F413" i="13"/>
  <c r="G413" i="13" a="1"/>
  <c r="G413" i="13" s="1"/>
  <c r="H413" i="13" a="1"/>
  <c r="H413" i="13"/>
  <c r="F414" i="13" a="1"/>
  <c r="F414" i="13" s="1"/>
  <c r="G414" i="13" a="1"/>
  <c r="G414" i="13" s="1"/>
  <c r="H414" i="13" a="1"/>
  <c r="H414" i="13" s="1"/>
  <c r="F415" i="13" a="1"/>
  <c r="F415" i="13" s="1"/>
  <c r="G415" i="13" a="1"/>
  <c r="G415" i="13" s="1"/>
  <c r="H415" i="13" a="1"/>
  <c r="H415" i="13"/>
  <c r="F416" i="13" a="1"/>
  <c r="F416" i="13" s="1"/>
  <c r="G416" i="13" a="1"/>
  <c r="G416" i="13"/>
  <c r="H416" i="13" a="1"/>
  <c r="H416" i="13" s="1"/>
  <c r="F417" i="13" a="1"/>
  <c r="F417" i="13" s="1"/>
  <c r="G417" i="13" a="1"/>
  <c r="G417" i="13" s="1"/>
  <c r="H417" i="13" a="1"/>
  <c r="H417" i="13" s="1"/>
  <c r="F418" i="13" a="1"/>
  <c r="F418" i="13" s="1"/>
  <c r="G418" i="13" a="1"/>
  <c r="G418" i="13"/>
  <c r="H418" i="13" a="1"/>
  <c r="H418" i="13" s="1"/>
  <c r="F419" i="13" a="1"/>
  <c r="F419" i="13"/>
  <c r="G419" i="13" a="1"/>
  <c r="G419" i="13" s="1"/>
  <c r="H419" i="13" a="1"/>
  <c r="H419" i="13" s="1"/>
  <c r="F420" i="13" a="1"/>
  <c r="F420" i="13" s="1"/>
  <c r="G420" i="13" a="1"/>
  <c r="G420" i="13" s="1"/>
  <c r="H420" i="13" a="1"/>
  <c r="H420" i="13" s="1"/>
  <c r="F421" i="13" a="1"/>
  <c r="F421" i="13"/>
  <c r="G421" i="13" a="1"/>
  <c r="G421" i="13" s="1"/>
  <c r="H421" i="13" a="1"/>
  <c r="H421" i="13"/>
  <c r="F422" i="13" a="1"/>
  <c r="F422" i="13" s="1"/>
  <c r="G422" i="13" a="1"/>
  <c r="G422" i="13" s="1"/>
  <c r="H422" i="13" a="1"/>
  <c r="H422" i="13" s="1"/>
  <c r="F423" i="13" a="1"/>
  <c r="F423" i="13" s="1"/>
  <c r="G423" i="13" a="1"/>
  <c r="G423" i="13" s="1"/>
  <c r="H423" i="13" a="1"/>
  <c r="H423" i="13"/>
  <c r="F424" i="13" a="1"/>
  <c r="F424" i="13" s="1"/>
  <c r="G424" i="13" a="1"/>
  <c r="G424" i="13"/>
  <c r="H424" i="13" a="1"/>
  <c r="H424" i="13" s="1"/>
  <c r="F425" i="13" a="1"/>
  <c r="F425" i="13" s="1"/>
  <c r="G425" i="13" a="1"/>
  <c r="G425" i="13" s="1"/>
  <c r="H425" i="13" a="1"/>
  <c r="H425" i="13" s="1"/>
  <c r="F426" i="13" a="1"/>
  <c r="F426" i="13" s="1"/>
  <c r="G426" i="13" a="1"/>
  <c r="G426" i="13"/>
  <c r="H426" i="13" a="1"/>
  <c r="H426" i="13" s="1"/>
  <c r="F427" i="13" a="1"/>
  <c r="F427" i="13"/>
  <c r="G427" i="13" a="1"/>
  <c r="G427" i="13" s="1"/>
  <c r="H427" i="13" a="1"/>
  <c r="H427" i="13" s="1"/>
  <c r="F428" i="13" a="1"/>
  <c r="F428" i="13" s="1"/>
  <c r="G428" i="13" a="1"/>
  <c r="G428" i="13" s="1"/>
  <c r="H428" i="13" a="1"/>
  <c r="H428" i="13" s="1"/>
  <c r="F429" i="13" a="1"/>
  <c r="F429" i="13"/>
  <c r="G429" i="13" a="1"/>
  <c r="G429" i="13" s="1"/>
  <c r="H429" i="13" a="1"/>
  <c r="H429" i="13"/>
  <c r="F430" i="13" a="1"/>
  <c r="F430" i="13" s="1"/>
  <c r="G430" i="13" a="1"/>
  <c r="G430" i="13" s="1"/>
  <c r="H430" i="13" a="1"/>
  <c r="H430" i="13" s="1"/>
  <c r="F431" i="13" a="1"/>
  <c r="F431" i="13" s="1"/>
  <c r="G431" i="13" a="1"/>
  <c r="G431" i="13" s="1"/>
  <c r="H431" i="13" a="1"/>
  <c r="H431" i="13"/>
  <c r="F432" i="13" a="1"/>
  <c r="F432" i="13" s="1"/>
  <c r="G432" i="13" a="1"/>
  <c r="G432" i="13"/>
  <c r="H432" i="13" a="1"/>
  <c r="H432" i="13" s="1"/>
  <c r="F433" i="13" a="1"/>
  <c r="F433" i="13" s="1"/>
  <c r="G433" i="13" a="1"/>
  <c r="G433" i="13" s="1"/>
  <c r="H433" i="13" a="1"/>
  <c r="H433" i="13" s="1"/>
  <c r="F434" i="13" a="1"/>
  <c r="F434" i="13" s="1"/>
  <c r="G434" i="13" a="1"/>
  <c r="G434" i="13"/>
  <c r="H434" i="13" a="1"/>
  <c r="H434" i="13" s="1"/>
  <c r="F435" i="13" a="1"/>
  <c r="F435" i="13"/>
  <c r="G435" i="13" a="1"/>
  <c r="G435" i="13" s="1"/>
  <c r="H435" i="13" a="1"/>
  <c r="H435" i="13" s="1"/>
  <c r="F436" i="13" a="1"/>
  <c r="F436" i="13" s="1"/>
  <c r="G436" i="13" a="1"/>
  <c r="G436" i="13" s="1"/>
  <c r="H436" i="13" a="1"/>
  <c r="H436" i="13" s="1"/>
  <c r="F437" i="13" a="1"/>
  <c r="F437" i="13"/>
  <c r="G437" i="13" a="1"/>
  <c r="G437" i="13" s="1"/>
  <c r="H437" i="13" a="1"/>
  <c r="H437" i="13"/>
  <c r="F438" i="13" a="1"/>
  <c r="F438" i="13" s="1"/>
  <c r="G438" i="13" a="1"/>
  <c r="G438" i="13" s="1"/>
  <c r="H438" i="13" a="1"/>
  <c r="H438" i="13" s="1"/>
  <c r="F439" i="13" a="1"/>
  <c r="F439" i="13" s="1"/>
  <c r="G439" i="13" a="1"/>
  <c r="G439" i="13" s="1"/>
  <c r="H439" i="13" a="1"/>
  <c r="H439" i="13"/>
  <c r="F440" i="13" a="1"/>
  <c r="F440" i="13" s="1"/>
  <c r="G440" i="13" a="1"/>
  <c r="G440" i="13"/>
  <c r="H440" i="13" a="1"/>
  <c r="H440" i="13" s="1"/>
  <c r="F441" i="13" a="1"/>
  <c r="F441" i="13" s="1"/>
  <c r="G441" i="13" a="1"/>
  <c r="G441" i="13" s="1"/>
  <c r="H441" i="13" a="1"/>
  <c r="H441" i="13" s="1"/>
  <c r="F442" i="13" a="1"/>
  <c r="F442" i="13" s="1"/>
  <c r="G442" i="13" a="1"/>
  <c r="G442" i="13"/>
  <c r="H442" i="13" a="1"/>
  <c r="H442" i="13" s="1"/>
  <c r="F443" i="13" a="1"/>
  <c r="F443" i="13"/>
  <c r="G443" i="13" a="1"/>
  <c r="G443" i="13" s="1"/>
  <c r="H443" i="13" a="1"/>
  <c r="H443" i="13" s="1"/>
  <c r="F444" i="13" a="1"/>
  <c r="F444" i="13" s="1"/>
  <c r="G444" i="13" a="1"/>
  <c r="G444" i="13" s="1"/>
  <c r="H444" i="13" a="1"/>
  <c r="H444" i="13" s="1"/>
  <c r="F445" i="13" a="1"/>
  <c r="F445" i="13"/>
  <c r="G445" i="13" a="1"/>
  <c r="G445" i="13" s="1"/>
  <c r="H445" i="13" a="1"/>
  <c r="H445" i="13"/>
  <c r="F446" i="13" a="1"/>
  <c r="F446" i="13" s="1"/>
  <c r="G446" i="13" a="1"/>
  <c r="G446" i="13" s="1"/>
  <c r="H446" i="13" a="1"/>
  <c r="H446" i="13" s="1"/>
  <c r="F447" i="13" a="1"/>
  <c r="F447" i="13" s="1"/>
  <c r="G447" i="13" a="1"/>
  <c r="G447" i="13" s="1"/>
  <c r="H447" i="13" a="1"/>
  <c r="H447" i="13"/>
  <c r="F448" i="13" a="1"/>
  <c r="F448" i="13" s="1"/>
  <c r="G448" i="13" a="1"/>
  <c r="G448" i="13"/>
  <c r="H448" i="13" a="1"/>
  <c r="H448" i="13" s="1"/>
  <c r="F449" i="13" a="1"/>
  <c r="F449" i="13" s="1"/>
  <c r="G449" i="13" a="1"/>
  <c r="G449" i="13" s="1"/>
  <c r="H449" i="13" a="1"/>
  <c r="H449" i="13" s="1"/>
  <c r="F450" i="13" a="1"/>
  <c r="F450" i="13" s="1"/>
  <c r="G450" i="13" a="1"/>
  <c r="G450" i="13"/>
  <c r="H450" i="13" a="1"/>
  <c r="H450" i="13" s="1"/>
  <c r="F451" i="13" a="1"/>
  <c r="F451" i="13"/>
  <c r="G451" i="13" a="1"/>
  <c r="G451" i="13" s="1"/>
  <c r="H451" i="13" a="1"/>
  <c r="H451" i="13" s="1"/>
  <c r="F452" i="13" a="1"/>
  <c r="F452" i="13" s="1"/>
  <c r="G452" i="13" a="1"/>
  <c r="G452" i="13" s="1"/>
  <c r="H452" i="13" a="1"/>
  <c r="H452" i="13" s="1"/>
  <c r="F453" i="13" a="1"/>
  <c r="F453" i="13"/>
  <c r="G453" i="13" a="1"/>
  <c r="G453" i="13" s="1"/>
  <c r="H453" i="13" a="1"/>
  <c r="H453" i="13"/>
  <c r="F454" i="13" a="1"/>
  <c r="F454" i="13" s="1"/>
  <c r="G454" i="13" a="1"/>
  <c r="G454" i="13" s="1"/>
  <c r="H454" i="13" a="1"/>
  <c r="H454" i="13" s="1"/>
  <c r="F455" i="13" a="1"/>
  <c r="F455" i="13" s="1"/>
  <c r="G455" i="13" a="1"/>
  <c r="G455" i="13" s="1"/>
  <c r="H455" i="13" a="1"/>
  <c r="H455" i="13"/>
  <c r="F456" i="13" a="1"/>
  <c r="F456" i="13" s="1"/>
  <c r="G456" i="13" a="1"/>
  <c r="G456" i="13"/>
  <c r="H456" i="13" a="1"/>
  <c r="H456" i="13" s="1"/>
  <c r="F457" i="13" a="1"/>
  <c r="F457" i="13" s="1"/>
  <c r="G457" i="13" a="1"/>
  <c r="G457" i="13" s="1"/>
  <c r="H457" i="13" a="1"/>
  <c r="H457" i="13" s="1"/>
  <c r="F458" i="13" a="1"/>
  <c r="F458" i="13" s="1"/>
  <c r="G458" i="13" a="1"/>
  <c r="G458" i="13"/>
  <c r="H458" i="13" a="1"/>
  <c r="H458" i="13" s="1"/>
  <c r="F459" i="13" a="1"/>
  <c r="F459" i="13"/>
  <c r="G459" i="13" a="1"/>
  <c r="G459" i="13" s="1"/>
  <c r="H459" i="13" a="1"/>
  <c r="H459" i="13" s="1"/>
  <c r="F460" i="13" a="1"/>
  <c r="F460" i="13" s="1"/>
  <c r="G460" i="13" a="1"/>
  <c r="G460" i="13" s="1"/>
  <c r="H460" i="13" a="1"/>
  <c r="H460" i="13" s="1"/>
  <c r="F461" i="13" a="1"/>
  <c r="F461" i="13"/>
  <c r="G461" i="13" a="1"/>
  <c r="G461" i="13" s="1"/>
  <c r="H461" i="13" a="1"/>
  <c r="H461" i="13"/>
  <c r="F462" i="13" a="1"/>
  <c r="F462" i="13" s="1"/>
  <c r="G462" i="13" a="1"/>
  <c r="G462" i="13" s="1"/>
  <c r="H462" i="13" a="1"/>
  <c r="H462" i="13" s="1"/>
  <c r="F463" i="13" a="1"/>
  <c r="F463" i="13" s="1"/>
  <c r="G463" i="13" a="1"/>
  <c r="G463" i="13" s="1"/>
  <c r="H463" i="13" a="1"/>
  <c r="H463" i="13"/>
  <c r="F464" i="13" a="1"/>
  <c r="F464" i="13" s="1"/>
  <c r="G464" i="13" a="1"/>
  <c r="G464" i="13"/>
  <c r="H464" i="13" a="1"/>
  <c r="H464" i="13" s="1"/>
  <c r="F465" i="13" a="1"/>
  <c r="F465" i="13" s="1"/>
  <c r="G465" i="13" a="1"/>
  <c r="G465" i="13" s="1"/>
  <c r="H465" i="13" a="1"/>
  <c r="H465" i="13" s="1"/>
  <c r="F466" i="13" a="1"/>
  <c r="F466" i="13" s="1"/>
  <c r="G466" i="13" a="1"/>
  <c r="G466" i="13"/>
  <c r="H466" i="13" a="1"/>
  <c r="H466" i="13" s="1"/>
  <c r="F467" i="13" a="1"/>
  <c r="F467" i="13"/>
  <c r="G467" i="13" a="1"/>
  <c r="G467" i="13" s="1"/>
  <c r="H467" i="13" a="1"/>
  <c r="H467" i="13" s="1"/>
  <c r="F468" i="13" a="1"/>
  <c r="F468" i="13" s="1"/>
  <c r="G468" i="13" a="1"/>
  <c r="G468" i="13" s="1"/>
  <c r="H468" i="13" a="1"/>
  <c r="H468" i="13" s="1"/>
  <c r="F469" i="13" a="1"/>
  <c r="F469" i="13"/>
  <c r="G469" i="13" a="1"/>
  <c r="G469" i="13" s="1"/>
  <c r="H469" i="13" a="1"/>
  <c r="H469" i="13"/>
  <c r="F470" i="13" a="1"/>
  <c r="F470" i="13" s="1"/>
  <c r="G470" i="13" a="1"/>
  <c r="G470" i="13" s="1"/>
  <c r="H470" i="13" a="1"/>
  <c r="H470" i="13" s="1"/>
  <c r="F471" i="13" a="1"/>
  <c r="F471" i="13" s="1"/>
  <c r="G471" i="13" a="1"/>
  <c r="G471" i="13" s="1"/>
  <c r="H471" i="13" a="1"/>
  <c r="H471" i="13"/>
  <c r="F472" i="13" a="1"/>
  <c r="F472" i="13" s="1"/>
  <c r="G472" i="13" a="1"/>
  <c r="G472" i="13"/>
  <c r="H472" i="13" a="1"/>
  <c r="H472" i="13" s="1"/>
  <c r="F473" i="13" a="1"/>
  <c r="F473" i="13" s="1"/>
  <c r="G473" i="13" a="1"/>
  <c r="G473" i="13" s="1"/>
  <c r="H473" i="13" a="1"/>
  <c r="H473" i="13" s="1"/>
  <c r="F474" i="13" a="1"/>
  <c r="F474" i="13" s="1"/>
  <c r="G474" i="13" a="1"/>
  <c r="G474" i="13"/>
  <c r="H474" i="13" a="1"/>
  <c r="H474" i="13" s="1"/>
  <c r="F475" i="13" a="1"/>
  <c r="F475" i="13"/>
  <c r="G475" i="13" a="1"/>
  <c r="G475" i="13" s="1"/>
  <c r="H475" i="13" a="1"/>
  <c r="H475" i="13" s="1"/>
  <c r="F476" i="13" a="1"/>
  <c r="F476" i="13" s="1"/>
  <c r="G476" i="13" a="1"/>
  <c r="G476" i="13" s="1"/>
  <c r="H476" i="13" a="1"/>
  <c r="H476" i="13" s="1"/>
  <c r="F477" i="13" a="1"/>
  <c r="F477" i="13"/>
  <c r="G477" i="13" a="1"/>
  <c r="G477" i="13" s="1"/>
  <c r="H477" i="13" a="1"/>
  <c r="H477" i="13"/>
  <c r="F478" i="13" a="1"/>
  <c r="F478" i="13" s="1"/>
  <c r="G478" i="13" a="1"/>
  <c r="G478" i="13" s="1"/>
  <c r="H478" i="13" a="1"/>
  <c r="H478" i="13" s="1"/>
  <c r="F479" i="13" a="1"/>
  <c r="F479" i="13" s="1"/>
  <c r="G479" i="13" a="1"/>
  <c r="G479" i="13" s="1"/>
  <c r="H479" i="13" a="1"/>
  <c r="H479" i="13"/>
  <c r="F480" i="13" a="1"/>
  <c r="F480" i="13" s="1"/>
  <c r="G480" i="13" a="1"/>
  <c r="G480" i="13"/>
  <c r="H480" i="13" a="1"/>
  <c r="H480" i="13" s="1"/>
  <c r="F481" i="13" a="1"/>
  <c r="F481" i="13" s="1"/>
  <c r="G481" i="13" a="1"/>
  <c r="G481" i="13" s="1"/>
  <c r="H481" i="13" a="1"/>
  <c r="H481" i="13" s="1"/>
  <c r="F482" i="13" a="1"/>
  <c r="F482" i="13" s="1"/>
  <c r="G482" i="13" a="1"/>
  <c r="G482" i="13"/>
  <c r="H482" i="13" a="1"/>
  <c r="H482" i="13" s="1"/>
  <c r="F483" i="13" a="1"/>
  <c r="F483" i="13"/>
  <c r="G483" i="13" a="1"/>
  <c r="G483" i="13" s="1"/>
  <c r="H483" i="13" a="1"/>
  <c r="H483" i="13" s="1"/>
  <c r="F484" i="13" a="1"/>
  <c r="F484" i="13" s="1"/>
  <c r="G484" i="13" a="1"/>
  <c r="G484" i="13" s="1"/>
  <c r="H484" i="13" a="1"/>
  <c r="H484" i="13" s="1"/>
  <c r="F485" i="13" a="1"/>
  <c r="F485" i="13"/>
  <c r="G485" i="13" a="1"/>
  <c r="G485" i="13" s="1"/>
  <c r="H485" i="13" a="1"/>
  <c r="H485" i="13"/>
  <c r="F486" i="13" a="1"/>
  <c r="F486" i="13" s="1"/>
  <c r="G486" i="13" a="1"/>
  <c r="G486" i="13" s="1"/>
  <c r="H486" i="13" a="1"/>
  <c r="H486" i="13" s="1"/>
  <c r="F487" i="13" a="1"/>
  <c r="F487" i="13" s="1"/>
  <c r="G487" i="13" a="1"/>
  <c r="G487" i="13" s="1"/>
  <c r="H487" i="13" a="1"/>
  <c r="H487" i="13"/>
  <c r="F488" i="13" a="1"/>
  <c r="F488" i="13" s="1"/>
  <c r="G488" i="13" a="1"/>
  <c r="G488" i="13"/>
  <c r="H488" i="13" a="1"/>
  <c r="H488" i="13" s="1"/>
  <c r="F489" i="13" a="1"/>
  <c r="F489" i="13" s="1"/>
  <c r="G489" i="13" a="1"/>
  <c r="G489" i="13" s="1"/>
  <c r="H489" i="13" a="1"/>
  <c r="H489" i="13" s="1"/>
  <c r="F490" i="13" a="1"/>
  <c r="F490" i="13" s="1"/>
  <c r="G490" i="13" a="1"/>
  <c r="G490" i="13"/>
  <c r="H490" i="13" a="1"/>
  <c r="H490" i="13" s="1"/>
  <c r="F491" i="13" a="1"/>
  <c r="F491" i="13"/>
  <c r="G491" i="13" a="1"/>
  <c r="G491" i="13" s="1"/>
  <c r="H491" i="13" a="1"/>
  <c r="H491" i="13" s="1"/>
  <c r="F492" i="13" a="1"/>
  <c r="F492" i="13" s="1"/>
  <c r="G492" i="13" a="1"/>
  <c r="G492" i="13" s="1"/>
  <c r="H492" i="13" a="1"/>
  <c r="H492" i="13" s="1"/>
  <c r="F493" i="13" a="1"/>
  <c r="F493" i="13"/>
  <c r="G493" i="13" a="1"/>
  <c r="G493" i="13" s="1"/>
  <c r="H493" i="13" a="1"/>
  <c r="H493" i="13"/>
  <c r="F494" i="13" a="1"/>
  <c r="F494" i="13" s="1"/>
  <c r="G494" i="13" a="1"/>
  <c r="G494" i="13" s="1"/>
  <c r="H494" i="13" a="1"/>
  <c r="H494" i="13" s="1"/>
  <c r="F495" i="13" a="1"/>
  <c r="F495" i="13" s="1"/>
  <c r="G495" i="13" a="1"/>
  <c r="G495" i="13" s="1"/>
  <c r="H495" i="13" a="1"/>
  <c r="H495" i="13"/>
  <c r="F496" i="13" a="1"/>
  <c r="F496" i="13" s="1"/>
  <c r="G496" i="13" a="1"/>
  <c r="G496" i="13"/>
  <c r="H496" i="13" a="1"/>
  <c r="H496" i="13" s="1"/>
  <c r="F497" i="13" a="1"/>
  <c r="F497" i="13" s="1"/>
  <c r="G497" i="13" a="1"/>
  <c r="G497" i="13" s="1"/>
  <c r="H497" i="13" a="1"/>
  <c r="H497" i="13" s="1"/>
  <c r="F498" i="13" a="1"/>
  <c r="F498" i="13" s="1"/>
  <c r="G498" i="13" a="1"/>
  <c r="G498" i="13"/>
  <c r="H498" i="13" a="1"/>
  <c r="H498" i="13" s="1"/>
  <c r="F499" i="13" a="1"/>
  <c r="F499" i="13"/>
  <c r="G499" i="13" a="1"/>
  <c r="G499" i="13" s="1"/>
  <c r="H499" i="13" a="1"/>
  <c r="H499" i="13" s="1"/>
  <c r="F500" i="13" a="1"/>
  <c r="F500" i="13" s="1"/>
  <c r="G500" i="13" a="1"/>
  <c r="G500" i="13" s="1"/>
  <c r="H500" i="13" a="1"/>
  <c r="H500" i="13" s="1"/>
  <c r="F501" i="13" a="1"/>
  <c r="F501" i="13"/>
  <c r="G501" i="13" a="1"/>
  <c r="G501" i="13" s="1"/>
  <c r="H501" i="13" a="1"/>
  <c r="H501" i="13"/>
  <c r="F502" i="13" a="1"/>
  <c r="F502" i="13" s="1"/>
  <c r="G502" i="13" a="1"/>
  <c r="G502" i="13" s="1"/>
  <c r="H502" i="13" a="1"/>
  <c r="H502" i="13" s="1"/>
  <c r="F503" i="13" a="1"/>
  <c r="F503" i="13" s="1"/>
  <c r="G503" i="13" a="1"/>
  <c r="G503" i="13" s="1"/>
  <c r="H503" i="13" a="1"/>
  <c r="H503" i="13"/>
  <c r="F504" i="13" a="1"/>
  <c r="F504" i="13" s="1"/>
  <c r="G504" i="13" a="1"/>
  <c r="G504" i="13"/>
  <c r="H504" i="13" a="1"/>
  <c r="H504" i="13" s="1"/>
  <c r="F505" i="13" a="1"/>
  <c r="F505" i="13" s="1"/>
  <c r="G505" i="13" a="1"/>
  <c r="G505" i="13" s="1"/>
  <c r="H505" i="13" a="1"/>
  <c r="H505" i="13" s="1"/>
  <c r="F506" i="13" a="1"/>
  <c r="F506" i="13" s="1"/>
  <c r="G506" i="13" a="1"/>
  <c r="G506" i="13"/>
  <c r="H506" i="13" a="1"/>
  <c r="H506" i="13" s="1"/>
  <c r="F507" i="13" a="1"/>
  <c r="F507" i="13"/>
  <c r="G507" i="13" a="1"/>
  <c r="G507" i="13" s="1"/>
  <c r="H507" i="13" a="1"/>
  <c r="H507" i="13" s="1"/>
  <c r="F508" i="13" a="1"/>
  <c r="F508" i="13" s="1"/>
  <c r="G508" i="13" a="1"/>
  <c r="G508" i="13" s="1"/>
  <c r="H508" i="13" a="1"/>
  <c r="H508" i="13" s="1"/>
  <c r="F509" i="13" a="1"/>
  <c r="F509" i="13"/>
  <c r="G509" i="13" a="1"/>
  <c r="G509" i="13" s="1"/>
  <c r="H509" i="13" a="1"/>
  <c r="H509" i="13"/>
  <c r="F510" i="13" a="1"/>
  <c r="F510" i="13" s="1"/>
  <c r="G510" i="13" a="1"/>
  <c r="G510" i="13" s="1"/>
  <c r="H510" i="13" a="1"/>
  <c r="H510" i="13" s="1"/>
  <c r="F511" i="13" a="1"/>
  <c r="F511" i="13" s="1"/>
  <c r="G511" i="13" a="1"/>
  <c r="G511" i="13" s="1"/>
  <c r="H511" i="13" a="1"/>
  <c r="H511" i="13"/>
  <c r="F512" i="13" a="1"/>
  <c r="F512" i="13" s="1"/>
  <c r="G512" i="13" a="1"/>
  <c r="G512" i="13"/>
  <c r="H512" i="13" a="1"/>
  <c r="H512" i="13" s="1"/>
  <c r="F513" i="13" a="1"/>
  <c r="F513" i="13" s="1"/>
  <c r="G513" i="13" a="1"/>
  <c r="G513" i="13" s="1"/>
  <c r="H513" i="13" a="1"/>
  <c r="H513" i="13" s="1"/>
  <c r="F514" i="13" a="1"/>
  <c r="F514" i="13" s="1"/>
  <c r="G514" i="13" a="1"/>
  <c r="G514" i="13"/>
  <c r="H514" i="13" a="1"/>
  <c r="H514" i="13" s="1"/>
  <c r="F515" i="13" a="1"/>
  <c r="F515" i="13"/>
  <c r="G515" i="13" a="1"/>
  <c r="G515" i="13" s="1"/>
  <c r="H515" i="13" a="1"/>
  <c r="H515" i="13" s="1"/>
  <c r="F516" i="13" a="1"/>
  <c r="F516" i="13" s="1"/>
  <c r="G516" i="13" a="1"/>
  <c r="G516" i="13" s="1"/>
  <c r="H516" i="13" a="1"/>
  <c r="H516" i="13" s="1"/>
  <c r="F517" i="13" a="1"/>
  <c r="F517" i="13"/>
  <c r="G517" i="13" a="1"/>
  <c r="G517" i="13" s="1"/>
  <c r="H517" i="13" a="1"/>
  <c r="H517" i="13"/>
  <c r="F518" i="13" a="1"/>
  <c r="F518" i="13" s="1"/>
  <c r="G518" i="13" a="1"/>
  <c r="G518" i="13" s="1"/>
  <c r="H518" i="13" a="1"/>
  <c r="H518" i="13" s="1"/>
  <c r="F519" i="13" a="1"/>
  <c r="F519" i="13" s="1"/>
  <c r="G519" i="13" a="1"/>
  <c r="G519" i="13" s="1"/>
  <c r="H519" i="13" a="1"/>
  <c r="H519" i="13"/>
  <c r="F520" i="13" a="1"/>
  <c r="F520" i="13" s="1"/>
  <c r="G520" i="13" a="1"/>
  <c r="G520" i="13"/>
  <c r="H520" i="13" a="1"/>
  <c r="H520" i="13" s="1"/>
  <c r="F521" i="13" a="1"/>
  <c r="F521" i="13" s="1"/>
  <c r="G521" i="13" a="1"/>
  <c r="G521" i="13" s="1"/>
  <c r="H521" i="13" a="1"/>
  <c r="H521" i="13" s="1"/>
  <c r="F522" i="13" a="1"/>
  <c r="F522" i="13" s="1"/>
  <c r="G522" i="13" a="1"/>
  <c r="G522" i="13"/>
  <c r="H522" i="13" a="1"/>
  <c r="H522" i="13" s="1"/>
  <c r="F523" i="13" a="1"/>
  <c r="F523" i="13"/>
  <c r="G523" i="13" a="1"/>
  <c r="G523" i="13" s="1"/>
  <c r="H523" i="13" a="1"/>
  <c r="H523" i="13" s="1"/>
  <c r="F524" i="13" a="1"/>
  <c r="F524" i="13" s="1"/>
  <c r="G524" i="13" a="1"/>
  <c r="G524" i="13" s="1"/>
  <c r="H524" i="13" a="1"/>
  <c r="H524" i="13" s="1"/>
  <c r="F525" i="13" a="1"/>
  <c r="F525" i="13"/>
  <c r="G525" i="13" a="1"/>
  <c r="G525" i="13" s="1"/>
  <c r="H525" i="13" a="1"/>
  <c r="H525" i="13"/>
  <c r="F526" i="13" a="1"/>
  <c r="F526" i="13" s="1"/>
  <c r="G526" i="13" a="1"/>
  <c r="G526" i="13" s="1"/>
  <c r="H526" i="13" a="1"/>
  <c r="H526" i="13" s="1"/>
  <c r="F527" i="13" a="1"/>
  <c r="F527" i="13" s="1"/>
  <c r="G527" i="13" a="1"/>
  <c r="G527" i="13" s="1"/>
  <c r="H527" i="13" a="1"/>
  <c r="H527" i="13"/>
  <c r="F528" i="13" a="1"/>
  <c r="F528" i="13" s="1"/>
  <c r="G528" i="13" a="1"/>
  <c r="G528" i="13"/>
  <c r="H528" i="13" a="1"/>
  <c r="H528" i="13" s="1"/>
  <c r="F529" i="13" a="1"/>
  <c r="F529" i="13" s="1"/>
  <c r="G529" i="13" a="1"/>
  <c r="G529" i="13" s="1"/>
  <c r="H529" i="13" a="1"/>
  <c r="H529" i="13" s="1"/>
  <c r="F530" i="13" a="1"/>
  <c r="F530" i="13" s="1"/>
  <c r="G530" i="13" a="1"/>
  <c r="G530" i="13"/>
  <c r="H530" i="13" a="1"/>
  <c r="H530" i="13" s="1"/>
  <c r="F531" i="13" a="1"/>
  <c r="F531" i="13"/>
  <c r="G531" i="13" a="1"/>
  <c r="G531" i="13" s="1"/>
  <c r="H531" i="13" a="1"/>
  <c r="H531" i="13" s="1"/>
  <c r="F532" i="13" a="1"/>
  <c r="F532" i="13" s="1"/>
  <c r="G532" i="13" a="1"/>
  <c r="G532" i="13" s="1"/>
  <c r="H532" i="13" a="1"/>
  <c r="H532" i="13" s="1"/>
  <c r="F533" i="13" a="1"/>
  <c r="F533" i="13"/>
  <c r="G533" i="13" a="1"/>
  <c r="G533" i="13" s="1"/>
  <c r="H533" i="13" a="1"/>
  <c r="H533" i="13"/>
  <c r="F534" i="13" a="1"/>
  <c r="F534" i="13" s="1"/>
  <c r="G534" i="13" a="1"/>
  <c r="G534" i="13" s="1"/>
  <c r="H534" i="13" a="1"/>
  <c r="H534" i="13" s="1"/>
  <c r="F535" i="13" a="1"/>
  <c r="F535" i="13" s="1"/>
  <c r="G535" i="13" a="1"/>
  <c r="G535" i="13" s="1"/>
  <c r="H535" i="13" a="1"/>
  <c r="H535" i="13"/>
  <c r="F536" i="13" a="1"/>
  <c r="F536" i="13" s="1"/>
  <c r="G536" i="13" a="1"/>
  <c r="G536" i="13"/>
  <c r="H536" i="13" a="1"/>
  <c r="H536" i="13" s="1"/>
  <c r="F537" i="13" a="1"/>
  <c r="F537" i="13" s="1"/>
  <c r="G537" i="13" a="1"/>
  <c r="G537" i="13" s="1"/>
  <c r="H537" i="13" a="1"/>
  <c r="H537" i="13" s="1"/>
  <c r="F538" i="13" a="1"/>
  <c r="F538" i="13" s="1"/>
  <c r="G538" i="13" a="1"/>
  <c r="G538" i="13"/>
  <c r="H538" i="13" a="1"/>
  <c r="H538" i="13" s="1"/>
  <c r="F539" i="13" a="1"/>
  <c r="F539" i="13"/>
  <c r="G539" i="13" a="1"/>
  <c r="G539" i="13" s="1"/>
  <c r="H539" i="13" a="1"/>
  <c r="H539" i="13" s="1"/>
  <c r="F540" i="13" a="1"/>
  <c r="F540" i="13" s="1"/>
  <c r="G540" i="13" a="1"/>
  <c r="G540" i="13" s="1"/>
  <c r="H540" i="13" a="1"/>
  <c r="H540" i="13" s="1"/>
  <c r="F541" i="13" a="1"/>
  <c r="F541" i="13"/>
  <c r="G541" i="13" a="1"/>
  <c r="G541" i="13" s="1"/>
  <c r="H541" i="13" a="1"/>
  <c r="H541" i="13"/>
  <c r="F542" i="13" a="1"/>
  <c r="F542" i="13" s="1"/>
  <c r="G542" i="13" a="1"/>
  <c r="G542" i="13"/>
  <c r="H542" i="13" a="1"/>
  <c r="H542" i="13" s="1"/>
  <c r="F543" i="13" a="1"/>
  <c r="F543" i="13"/>
  <c r="G543" i="13" a="1"/>
  <c r="G543" i="13" s="1"/>
  <c r="H543" i="13" a="1"/>
  <c r="H543" i="13"/>
  <c r="F544" i="13" a="1"/>
  <c r="F544" i="13" s="1"/>
  <c r="G544" i="13" a="1"/>
  <c r="G544" i="13"/>
  <c r="H544" i="13" a="1"/>
  <c r="H544" i="13" s="1"/>
  <c r="F545" i="13" a="1"/>
  <c r="F545" i="13" s="1"/>
  <c r="G545" i="13" a="1"/>
  <c r="G545" i="13" s="1"/>
  <c r="H545" i="13" a="1"/>
  <c r="H545" i="13" s="1"/>
  <c r="F546" i="13" a="1"/>
  <c r="F546" i="13" s="1"/>
  <c r="G546" i="13" a="1"/>
  <c r="G546" i="13" s="1"/>
  <c r="H546" i="13" a="1"/>
  <c r="H546" i="13" s="1"/>
  <c r="F547" i="13" a="1"/>
  <c r="F547" i="13" s="1"/>
  <c r="G547" i="13" a="1"/>
  <c r="G547" i="13" s="1"/>
  <c r="H547" i="13" a="1"/>
  <c r="H547" i="13" s="1"/>
  <c r="F548" i="13" a="1"/>
  <c r="F548" i="13" s="1"/>
  <c r="G548" i="13" a="1"/>
  <c r="G548" i="13" s="1"/>
  <c r="H548" i="13" a="1"/>
  <c r="H548" i="13" s="1"/>
  <c r="F549" i="13" a="1"/>
  <c r="F549" i="13" s="1"/>
  <c r="G549" i="13" a="1"/>
  <c r="G549" i="13" s="1"/>
  <c r="H549" i="13" a="1"/>
  <c r="H549" i="13" s="1"/>
  <c r="F550" i="13" a="1"/>
  <c r="F550" i="13"/>
  <c r="G550" i="13" a="1"/>
  <c r="G550" i="13" s="1"/>
  <c r="H550" i="13" a="1"/>
  <c r="H550" i="13" s="1"/>
  <c r="F551" i="13" a="1"/>
  <c r="F551" i="13" s="1"/>
  <c r="G551" i="13" a="1"/>
  <c r="G551" i="13" s="1"/>
  <c r="H551" i="13" a="1"/>
  <c r="H551" i="13" s="1"/>
  <c r="F552" i="13" a="1"/>
  <c r="F552" i="13" s="1"/>
  <c r="G552" i="13" a="1"/>
  <c r="G552" i="13" s="1"/>
  <c r="H552" i="13" a="1"/>
  <c r="H552" i="13"/>
  <c r="F553" i="13" a="1"/>
  <c r="F553" i="13" s="1"/>
  <c r="G553" i="13" a="1"/>
  <c r="G553" i="13" s="1"/>
  <c r="H553" i="13" a="1"/>
  <c r="H553" i="13" s="1"/>
  <c r="F554" i="13" a="1"/>
  <c r="F554" i="13" s="1"/>
  <c r="G554" i="13" a="1"/>
  <c r="G554" i="13" s="1"/>
  <c r="H554" i="13" a="1"/>
  <c r="H554" i="13" s="1"/>
  <c r="F555" i="13" a="1"/>
  <c r="F555" i="13" s="1"/>
  <c r="G555" i="13" a="1"/>
  <c r="G555" i="13"/>
  <c r="H555" i="13" a="1"/>
  <c r="H555" i="13" s="1"/>
  <c r="F556" i="13" a="1"/>
  <c r="F556" i="13" s="1"/>
  <c r="G556" i="13" a="1"/>
  <c r="G556" i="13" s="1"/>
  <c r="H556" i="13" a="1"/>
  <c r="H556" i="13" s="1"/>
  <c r="F557" i="13" a="1"/>
  <c r="F557" i="13" s="1"/>
  <c r="G557" i="13" a="1"/>
  <c r="G557" i="13" s="1"/>
  <c r="H557" i="13" a="1"/>
  <c r="H557" i="13" s="1"/>
  <c r="F558" i="13" a="1"/>
  <c r="F558" i="13"/>
  <c r="G558" i="13" a="1"/>
  <c r="G558" i="13" s="1"/>
  <c r="H558" i="13" a="1"/>
  <c r="H558" i="13" s="1"/>
  <c r="F559" i="13" a="1"/>
  <c r="F559" i="13" s="1"/>
  <c r="G559" i="13" a="1"/>
  <c r="G559" i="13" s="1"/>
  <c r="H559" i="13" a="1"/>
  <c r="H559" i="13" s="1"/>
  <c r="F560" i="13" a="1"/>
  <c r="F560" i="13" s="1"/>
  <c r="G560" i="13" a="1"/>
  <c r="G560" i="13" s="1"/>
  <c r="H560" i="13" a="1"/>
  <c r="H560" i="13"/>
  <c r="F561" i="13" a="1"/>
  <c r="F561" i="13" s="1"/>
  <c r="G561" i="13" a="1"/>
  <c r="G561" i="13" s="1"/>
  <c r="H561" i="13" a="1"/>
  <c r="H561" i="13" s="1"/>
  <c r="F562" i="13" a="1"/>
  <c r="F562" i="13" s="1"/>
  <c r="G562" i="13" a="1"/>
  <c r="G562" i="13" s="1"/>
  <c r="H562" i="13" a="1"/>
  <c r="H562" i="13" s="1"/>
  <c r="F563" i="13" a="1"/>
  <c r="F563" i="13" s="1"/>
  <c r="G563" i="13" a="1"/>
  <c r="G563" i="13"/>
  <c r="H563" i="13" a="1"/>
  <c r="H563" i="13" s="1"/>
  <c r="F564" i="13" a="1"/>
  <c r="F564" i="13" s="1"/>
  <c r="G564" i="13" a="1"/>
  <c r="G564" i="13" s="1"/>
  <c r="H564" i="13" a="1"/>
  <c r="H564" i="13" s="1"/>
  <c r="F565" i="13" a="1"/>
  <c r="F565" i="13" s="1"/>
  <c r="G565" i="13" a="1"/>
  <c r="G565" i="13" s="1"/>
  <c r="H565" i="13" a="1"/>
  <c r="H565" i="13" s="1"/>
  <c r="F566" i="13" a="1"/>
  <c r="F566" i="13"/>
  <c r="G566" i="13" a="1"/>
  <c r="G566" i="13" s="1"/>
  <c r="H566" i="13" a="1"/>
  <c r="H566" i="13" s="1"/>
  <c r="F567" i="13" a="1"/>
  <c r="F567" i="13" s="1"/>
  <c r="G567" i="13" a="1"/>
  <c r="G567" i="13" s="1"/>
  <c r="H567" i="13" a="1"/>
  <c r="H567" i="13" s="1"/>
  <c r="F568" i="13" a="1"/>
  <c r="F568" i="13" s="1"/>
  <c r="G568" i="13" a="1"/>
  <c r="G568" i="13" s="1"/>
  <c r="H568" i="13" a="1"/>
  <c r="H568" i="13"/>
  <c r="F569" i="13" a="1"/>
  <c r="F569" i="13" s="1"/>
  <c r="G569" i="13" a="1"/>
  <c r="G569" i="13" s="1"/>
  <c r="H569" i="13" a="1"/>
  <c r="H569" i="13" s="1"/>
  <c r="F570" i="13" a="1"/>
  <c r="F570" i="13" s="1"/>
  <c r="G570" i="13" a="1"/>
  <c r="G570" i="13" s="1"/>
  <c r="H570" i="13" a="1"/>
  <c r="H570" i="13" s="1"/>
  <c r="F571" i="13" a="1"/>
  <c r="F571" i="13" s="1"/>
  <c r="G571" i="13" a="1"/>
  <c r="G571" i="13"/>
  <c r="H571" i="13" a="1"/>
  <c r="H571" i="13" s="1"/>
  <c r="F572" i="13" a="1"/>
  <c r="F572" i="13" s="1"/>
  <c r="G572" i="13" a="1"/>
  <c r="G572" i="13" s="1"/>
  <c r="H572" i="13" a="1"/>
  <c r="H572" i="13" s="1"/>
  <c r="F573" i="13" a="1"/>
  <c r="F573" i="13" s="1"/>
  <c r="G573" i="13" a="1"/>
  <c r="G573" i="13" s="1"/>
  <c r="H573" i="13" a="1"/>
  <c r="H573" i="13" s="1"/>
  <c r="F574" i="13" a="1"/>
  <c r="F574" i="13"/>
  <c r="G574" i="13" a="1"/>
  <c r="G574" i="13" s="1"/>
  <c r="H574" i="13" a="1"/>
  <c r="H574" i="13" s="1"/>
  <c r="F575" i="13" a="1"/>
  <c r="F575" i="13" s="1"/>
  <c r="G575" i="13" a="1"/>
  <c r="G575" i="13" s="1"/>
  <c r="H575" i="13" a="1"/>
  <c r="H575" i="13" s="1"/>
  <c r="F576" i="13" a="1"/>
  <c r="F576" i="13" s="1"/>
  <c r="G576" i="13" a="1"/>
  <c r="G576" i="13" s="1"/>
  <c r="H576" i="13" a="1"/>
  <c r="H576" i="13"/>
  <c r="F577" i="13" a="1"/>
  <c r="F577" i="13" s="1"/>
  <c r="G577" i="13" a="1"/>
  <c r="G577" i="13" s="1"/>
  <c r="H577" i="13" a="1"/>
  <c r="H577" i="13" s="1"/>
  <c r="F578" i="13" a="1"/>
  <c r="F578" i="13" s="1"/>
  <c r="G578" i="13" a="1"/>
  <c r="G578" i="13" s="1"/>
  <c r="H578" i="13" a="1"/>
  <c r="H578" i="13" s="1"/>
  <c r="F579" i="13" a="1"/>
  <c r="F579" i="13" s="1"/>
  <c r="G579" i="13" a="1"/>
  <c r="G579" i="13"/>
  <c r="H579" i="13" a="1"/>
  <c r="H579" i="13" s="1"/>
  <c r="F580" i="13" a="1"/>
  <c r="F580" i="13" s="1"/>
  <c r="G580" i="13" a="1"/>
  <c r="G580" i="13" s="1"/>
  <c r="H580" i="13" a="1"/>
  <c r="H580" i="13" s="1"/>
  <c r="F581" i="13" a="1"/>
  <c r="F581" i="13" s="1"/>
  <c r="G581" i="13" a="1"/>
  <c r="G581" i="13" s="1"/>
  <c r="H581" i="13" a="1"/>
  <c r="H581" i="13" s="1"/>
  <c r="F582" i="13" a="1"/>
  <c r="F582" i="13"/>
  <c r="G582" i="13" a="1"/>
  <c r="G582" i="13" s="1"/>
  <c r="H582" i="13" a="1"/>
  <c r="H582" i="13" s="1"/>
  <c r="F583" i="13" a="1"/>
  <c r="F583" i="13" s="1"/>
  <c r="G583" i="13" a="1"/>
  <c r="G583" i="13" s="1"/>
  <c r="H583" i="13" a="1"/>
  <c r="H583" i="13" s="1"/>
  <c r="F584" i="13" a="1"/>
  <c r="F584" i="13" s="1"/>
  <c r="G584" i="13" a="1"/>
  <c r="G584" i="13" s="1"/>
  <c r="H584" i="13" a="1"/>
  <c r="H584" i="13"/>
  <c r="F585" i="13" a="1"/>
  <c r="F585" i="13" s="1"/>
  <c r="G585" i="13" a="1"/>
  <c r="G585" i="13" s="1"/>
  <c r="H585" i="13" a="1"/>
  <c r="H585" i="13" s="1"/>
  <c r="F586" i="13" a="1"/>
  <c r="F586" i="13" s="1"/>
  <c r="G586" i="13" a="1"/>
  <c r="G586" i="13" s="1"/>
  <c r="H586" i="13" a="1"/>
  <c r="H586" i="13" s="1"/>
  <c r="F587" i="13" a="1"/>
  <c r="F587" i="13" s="1"/>
  <c r="G587" i="13" a="1"/>
  <c r="G587" i="13"/>
  <c r="H587" i="13" a="1"/>
  <c r="H587" i="13" s="1"/>
  <c r="F588" i="13" a="1"/>
  <c r="F588" i="13" s="1"/>
  <c r="G588" i="13" a="1"/>
  <c r="G588" i="13" s="1"/>
  <c r="H588" i="13" a="1"/>
  <c r="H588" i="13" s="1"/>
  <c r="F589" i="13" a="1"/>
  <c r="F589" i="13" s="1"/>
  <c r="G589" i="13" a="1"/>
  <c r="G589" i="13" s="1"/>
  <c r="H589" i="13" a="1"/>
  <c r="H589" i="13" s="1"/>
  <c r="F590" i="13" a="1"/>
  <c r="F590" i="13"/>
  <c r="G590" i="13" a="1"/>
  <c r="G590" i="13" s="1"/>
  <c r="H590" i="13" a="1"/>
  <c r="H590" i="13" s="1"/>
  <c r="F591" i="13" a="1"/>
  <c r="F591" i="13" s="1"/>
  <c r="G591" i="13" a="1"/>
  <c r="G591" i="13" s="1"/>
  <c r="H591" i="13" a="1"/>
  <c r="H591" i="13" s="1"/>
  <c r="F592" i="13" a="1"/>
  <c r="F592" i="13" s="1"/>
  <c r="G592" i="13" a="1"/>
  <c r="G592" i="13" s="1"/>
  <c r="H592" i="13" a="1"/>
  <c r="H592" i="13"/>
  <c r="F593" i="13" a="1"/>
  <c r="F593" i="13" s="1"/>
  <c r="G593" i="13" a="1"/>
  <c r="G593" i="13" s="1"/>
  <c r="H593" i="13" a="1"/>
  <c r="H593" i="13" s="1"/>
  <c r="F594" i="13" a="1"/>
  <c r="F594" i="13" s="1"/>
  <c r="G594" i="13" a="1"/>
  <c r="G594" i="13" s="1"/>
  <c r="H594" i="13" a="1"/>
  <c r="H594" i="13" s="1"/>
  <c r="F595" i="13" a="1"/>
  <c r="F595" i="13" s="1"/>
  <c r="G595" i="13" a="1"/>
  <c r="G595" i="13"/>
  <c r="H595" i="13" a="1"/>
  <c r="H595" i="13" s="1"/>
  <c r="F596" i="13" a="1"/>
  <c r="F596" i="13" s="1"/>
  <c r="G596" i="13" a="1"/>
  <c r="G596" i="13" s="1"/>
  <c r="H596" i="13" a="1"/>
  <c r="H596" i="13" s="1"/>
  <c r="F597" i="13" a="1"/>
  <c r="F597" i="13" s="1"/>
  <c r="G597" i="13" a="1"/>
  <c r="G597" i="13" s="1"/>
  <c r="H597" i="13" a="1"/>
  <c r="H597" i="13" s="1"/>
  <c r="F598" i="13" a="1"/>
  <c r="F598" i="13"/>
  <c r="G598" i="13" a="1"/>
  <c r="G598" i="13" s="1"/>
  <c r="H598" i="13" a="1"/>
  <c r="H598" i="13"/>
  <c r="F599" i="13" a="1"/>
  <c r="F599" i="13" s="1"/>
  <c r="G599" i="13" a="1"/>
  <c r="G599" i="13" s="1"/>
  <c r="H599" i="13" a="1"/>
  <c r="H599" i="13" s="1"/>
  <c r="F600" i="13" a="1"/>
  <c r="F600" i="13" s="1"/>
  <c r="G600" i="13" a="1"/>
  <c r="G600" i="13" s="1"/>
  <c r="H600" i="13" a="1"/>
  <c r="H600" i="13"/>
  <c r="F601" i="13" a="1"/>
  <c r="F601" i="13" s="1"/>
  <c r="G601" i="13" a="1"/>
  <c r="G601" i="13" s="1"/>
  <c r="H601" i="13" a="1"/>
  <c r="H601" i="13" s="1"/>
  <c r="F602" i="13" a="1"/>
  <c r="F602" i="13" s="1"/>
  <c r="G602" i="13" a="1"/>
  <c r="G602" i="13" s="1"/>
  <c r="H602" i="13" a="1"/>
  <c r="H602" i="13" s="1"/>
  <c r="F603" i="13" a="1"/>
  <c r="F603" i="13" s="1"/>
  <c r="G603" i="13" a="1"/>
  <c r="G603" i="13"/>
  <c r="H603" i="13" a="1"/>
  <c r="H603" i="13" s="1"/>
  <c r="F604" i="13" a="1"/>
  <c r="F604" i="13" s="1"/>
  <c r="G604" i="13" a="1"/>
  <c r="G604" i="13" s="1"/>
  <c r="H604" i="13" a="1"/>
  <c r="H604" i="13" s="1"/>
  <c r="F605" i="13" a="1"/>
  <c r="F605" i="13" s="1"/>
  <c r="G605" i="13" a="1"/>
  <c r="G605" i="13" s="1"/>
  <c r="H605" i="13" a="1"/>
  <c r="H605" i="13" s="1"/>
  <c r="F606" i="13" a="1"/>
  <c r="F606" i="13"/>
  <c r="G606" i="13" a="1"/>
  <c r="G606" i="13" s="1"/>
  <c r="H606" i="13" a="1"/>
  <c r="H606" i="13"/>
  <c r="F607" i="13" a="1"/>
  <c r="F607" i="13" s="1"/>
  <c r="G607" i="13" a="1"/>
  <c r="G607" i="13" s="1"/>
  <c r="H607" i="13" a="1"/>
  <c r="H607" i="13" s="1"/>
  <c r="F608" i="13" a="1"/>
  <c r="F608" i="13" s="1"/>
  <c r="G608" i="13" a="1"/>
  <c r="G608" i="13" s="1"/>
  <c r="H608" i="13" a="1"/>
  <c r="H608" i="13"/>
  <c r="F609" i="13" a="1"/>
  <c r="F609" i="13" s="1"/>
  <c r="G609" i="13" a="1"/>
  <c r="G609" i="13" s="1"/>
  <c r="H609" i="13" a="1"/>
  <c r="H609" i="13" s="1"/>
  <c r="F610" i="13" a="1"/>
  <c r="F610" i="13" s="1"/>
  <c r="G610" i="13" a="1"/>
  <c r="G610" i="13" s="1"/>
  <c r="H610" i="13" a="1"/>
  <c r="H610" i="13" s="1"/>
  <c r="F611" i="13" a="1"/>
  <c r="F611" i="13" s="1"/>
  <c r="G611" i="13" a="1"/>
  <c r="G611" i="13"/>
  <c r="H611" i="13" a="1"/>
  <c r="H611" i="13" s="1"/>
  <c r="F612" i="13" a="1"/>
  <c r="F612" i="13" s="1"/>
  <c r="G612" i="13" a="1"/>
  <c r="G612" i="13" s="1"/>
  <c r="H612" i="13" a="1"/>
  <c r="H612" i="13" s="1"/>
  <c r="F613" i="13" a="1"/>
  <c r="F613" i="13" s="1"/>
  <c r="G613" i="13" a="1"/>
  <c r="G613" i="13" s="1"/>
  <c r="H613" i="13" a="1"/>
  <c r="H613" i="13" s="1"/>
  <c r="F614" i="13" a="1"/>
  <c r="F614" i="13"/>
  <c r="G614" i="13" a="1"/>
  <c r="G614" i="13" s="1"/>
  <c r="H614" i="13" a="1"/>
  <c r="H614" i="13"/>
  <c r="F615" i="13" a="1"/>
  <c r="F615" i="13" s="1"/>
  <c r="G615" i="13" a="1"/>
  <c r="G615" i="13" s="1"/>
  <c r="H615" i="13" a="1"/>
  <c r="H615" i="13" s="1"/>
  <c r="F616" i="13" a="1"/>
  <c r="F616" i="13" s="1"/>
  <c r="G616" i="13" a="1"/>
  <c r="G616" i="13" s="1"/>
  <c r="H616" i="13" a="1"/>
  <c r="H616" i="13"/>
  <c r="F617" i="13" a="1"/>
  <c r="F617" i="13" s="1"/>
  <c r="G617" i="13" a="1"/>
  <c r="G617" i="13" s="1"/>
  <c r="H617" i="13" a="1"/>
  <c r="H617" i="13" s="1"/>
  <c r="F618" i="13" a="1"/>
  <c r="F618" i="13" s="1"/>
  <c r="G618" i="13" a="1"/>
  <c r="G618" i="13" s="1"/>
  <c r="H618" i="13" a="1"/>
  <c r="H618" i="13" s="1"/>
  <c r="F619" i="13" a="1"/>
  <c r="F619" i="13" s="1"/>
  <c r="G619" i="13" a="1"/>
  <c r="G619" i="13"/>
  <c r="H619" i="13" a="1"/>
  <c r="H619" i="13" s="1"/>
  <c r="F620" i="13" a="1"/>
  <c r="F620" i="13" s="1"/>
  <c r="G620" i="13" a="1"/>
  <c r="G620" i="13" s="1"/>
  <c r="H620" i="13" a="1"/>
  <c r="H620" i="13" s="1"/>
  <c r="F621" i="13" a="1"/>
  <c r="F621" i="13" s="1"/>
  <c r="G621" i="13" a="1"/>
  <c r="G621" i="13" s="1"/>
  <c r="H621" i="13" a="1"/>
  <c r="H621" i="13" s="1"/>
  <c r="F622" i="13" a="1"/>
  <c r="F622" i="13"/>
  <c r="G622" i="13" a="1"/>
  <c r="G622" i="13" s="1"/>
  <c r="H622" i="13" a="1"/>
  <c r="H622" i="13"/>
  <c r="F623" i="13" a="1"/>
  <c r="F623" i="13" s="1"/>
  <c r="G623" i="13" a="1"/>
  <c r="G623" i="13" s="1"/>
  <c r="H623" i="13" a="1"/>
  <c r="H623" i="13" s="1"/>
  <c r="F624" i="13" a="1"/>
  <c r="F624" i="13" s="1"/>
  <c r="G624" i="13" a="1"/>
  <c r="G624" i="13" s="1"/>
  <c r="H624" i="13" a="1"/>
  <c r="H624" i="13"/>
  <c r="F625" i="13" a="1"/>
  <c r="F625" i="13" s="1"/>
  <c r="G625" i="13" a="1"/>
  <c r="G625" i="13"/>
  <c r="H625" i="13" a="1"/>
  <c r="H625" i="13" s="1"/>
  <c r="F626" i="13" a="1"/>
  <c r="F626" i="13" s="1"/>
  <c r="G626" i="13" a="1"/>
  <c r="G626" i="13" s="1"/>
  <c r="H626" i="13" a="1"/>
  <c r="H626" i="13" s="1"/>
  <c r="F627" i="13" a="1"/>
  <c r="F627" i="13" s="1"/>
  <c r="G627" i="13" a="1"/>
  <c r="G627" i="13"/>
  <c r="H627" i="13" a="1"/>
  <c r="H627" i="13" s="1"/>
  <c r="F628" i="13" a="1"/>
  <c r="F628" i="13" s="1"/>
  <c r="G628" i="13" a="1"/>
  <c r="G628" i="13" s="1"/>
  <c r="H628" i="13" a="1"/>
  <c r="H628" i="13" s="1"/>
  <c r="F629" i="13" a="1"/>
  <c r="F629" i="13" s="1"/>
  <c r="G629" i="13" a="1"/>
  <c r="G629" i="13" s="1"/>
  <c r="H629" i="13" a="1"/>
  <c r="H629" i="13" s="1"/>
  <c r="F630" i="13" a="1"/>
  <c r="F630" i="13"/>
  <c r="G630" i="13" a="1"/>
  <c r="G630" i="13" s="1"/>
  <c r="H630" i="13" a="1"/>
  <c r="H630" i="13"/>
  <c r="F631" i="13" a="1"/>
  <c r="F631" i="13" s="1"/>
  <c r="G631" i="13" a="1"/>
  <c r="G631" i="13" s="1"/>
  <c r="H631" i="13" a="1"/>
  <c r="H631" i="13" s="1"/>
  <c r="F632" i="13" a="1"/>
  <c r="F632" i="13" s="1"/>
  <c r="G632" i="13" a="1"/>
  <c r="G632" i="13" s="1"/>
  <c r="H632" i="13" a="1"/>
  <c r="H632" i="13"/>
  <c r="F633" i="13" a="1"/>
  <c r="F633" i="13" s="1"/>
  <c r="G633" i="13" a="1"/>
  <c r="G633" i="13" s="1"/>
  <c r="H633" i="13" a="1"/>
  <c r="H633" i="13" s="1"/>
  <c r="F634" i="13" a="1"/>
  <c r="F634" i="13" s="1"/>
  <c r="G634" i="13" a="1"/>
  <c r="G634" i="13" s="1"/>
  <c r="H634" i="13" a="1"/>
  <c r="H634" i="13" s="1"/>
  <c r="F635" i="13" a="1"/>
  <c r="F635" i="13" s="1"/>
  <c r="G635" i="13" a="1"/>
  <c r="G635" i="13"/>
  <c r="H635" i="13" a="1"/>
  <c r="H635" i="13" s="1"/>
  <c r="F636" i="13" a="1"/>
  <c r="F636" i="13" s="1"/>
  <c r="G636" i="13" a="1"/>
  <c r="G636" i="13" s="1"/>
  <c r="H636" i="13" a="1"/>
  <c r="H636" i="13" s="1"/>
  <c r="F637" i="13" a="1"/>
  <c r="F637" i="13" s="1"/>
  <c r="G637" i="13" a="1"/>
  <c r="G637" i="13" s="1"/>
  <c r="H637" i="13" a="1"/>
  <c r="H637" i="13" s="1"/>
  <c r="F638" i="13" a="1"/>
  <c r="F638" i="13"/>
  <c r="G638" i="13" a="1"/>
  <c r="G638" i="13" s="1"/>
  <c r="H638" i="13" a="1"/>
  <c r="H638" i="13" s="1"/>
  <c r="F639" i="13" a="1"/>
  <c r="F639" i="13" s="1"/>
  <c r="G639" i="13" a="1"/>
  <c r="G639" i="13" s="1"/>
  <c r="H639" i="13" a="1"/>
  <c r="H639" i="13" s="1"/>
  <c r="F640" i="13" a="1"/>
  <c r="F640" i="13" s="1"/>
  <c r="G640" i="13" a="1"/>
  <c r="G640" i="13" s="1"/>
  <c r="H640" i="13" a="1"/>
  <c r="H640" i="13"/>
  <c r="F641" i="13" a="1"/>
  <c r="F641" i="13" s="1"/>
  <c r="G641" i="13" a="1"/>
  <c r="G641" i="13" s="1"/>
  <c r="H641" i="13" a="1"/>
  <c r="H641" i="13" s="1"/>
  <c r="F642" i="13" a="1"/>
  <c r="F642" i="13" s="1"/>
  <c r="G642" i="13" a="1"/>
  <c r="G642" i="13" s="1"/>
  <c r="H642" i="13" a="1"/>
  <c r="H642" i="13" s="1"/>
  <c r="F643" i="13" a="1"/>
  <c r="F643" i="13" s="1"/>
  <c r="G643" i="13" a="1"/>
  <c r="G643" i="13"/>
  <c r="H643" i="13" a="1"/>
  <c r="H643" i="13" s="1"/>
  <c r="F644" i="13" a="1"/>
  <c r="F644" i="13" s="1"/>
  <c r="G644" i="13" a="1"/>
  <c r="G644" i="13" s="1"/>
  <c r="H644" i="13" a="1"/>
  <c r="H644" i="13" s="1"/>
  <c r="F645" i="13" a="1"/>
  <c r="F645" i="13" s="1"/>
  <c r="G645" i="13" a="1"/>
  <c r="G645" i="13" s="1"/>
  <c r="H645" i="13" a="1"/>
  <c r="H645" i="13" s="1"/>
  <c r="F646" i="13" a="1"/>
  <c r="F646" i="13"/>
  <c r="G646" i="13" a="1"/>
  <c r="G646" i="13" s="1"/>
  <c r="H646" i="13" a="1"/>
  <c r="H646" i="13" s="1"/>
  <c r="F647" i="13" a="1"/>
  <c r="F647" i="13" s="1"/>
  <c r="G647" i="13" a="1"/>
  <c r="G647" i="13" s="1"/>
  <c r="H647" i="13" a="1"/>
  <c r="H647" i="13" s="1"/>
  <c r="F648" i="13" a="1"/>
  <c r="F648" i="13" s="1"/>
  <c r="G648" i="13" a="1"/>
  <c r="G648" i="13" s="1"/>
  <c r="H648" i="13" a="1"/>
  <c r="H648" i="13"/>
  <c r="F649" i="13" a="1"/>
  <c r="F649" i="13" s="1"/>
  <c r="G649" i="13" a="1"/>
  <c r="G649" i="13" s="1"/>
  <c r="H649" i="13" a="1"/>
  <c r="H649" i="13" s="1"/>
  <c r="F650" i="13" a="1"/>
  <c r="F650" i="13" s="1"/>
  <c r="G650" i="13" a="1"/>
  <c r="G650" i="13" s="1"/>
  <c r="H650" i="13" a="1"/>
  <c r="H650" i="13" s="1"/>
  <c r="F651" i="13" a="1"/>
  <c r="F651" i="13" s="1"/>
  <c r="G651" i="13" a="1"/>
  <c r="G651" i="13"/>
  <c r="H651" i="13" a="1"/>
  <c r="H651" i="13" s="1"/>
  <c r="F652" i="13" a="1"/>
  <c r="F652" i="13" s="1"/>
  <c r="G652" i="13" a="1"/>
  <c r="G652" i="13" s="1"/>
  <c r="H652" i="13" a="1"/>
  <c r="H652" i="13" s="1"/>
  <c r="F653" i="13" a="1"/>
  <c r="F653" i="13" s="1"/>
  <c r="G653" i="13" a="1"/>
  <c r="G653" i="13" s="1"/>
  <c r="H653" i="13" a="1"/>
  <c r="H653" i="13" s="1"/>
  <c r="F654" i="13" a="1"/>
  <c r="F654" i="13"/>
  <c r="G654" i="13" a="1"/>
  <c r="G654" i="13" s="1"/>
  <c r="H654" i="13" a="1"/>
  <c r="H654" i="13" s="1"/>
  <c r="F655" i="13" a="1"/>
  <c r="F655" i="13" s="1"/>
  <c r="G655" i="13" a="1"/>
  <c r="G655" i="13" s="1"/>
  <c r="H655" i="13" a="1"/>
  <c r="H655" i="13" s="1"/>
  <c r="F656" i="13" a="1"/>
  <c r="F656" i="13" s="1"/>
  <c r="G656" i="13" a="1"/>
  <c r="G656" i="13" s="1"/>
  <c r="H656" i="13" a="1"/>
  <c r="H656" i="13"/>
  <c r="F657" i="13" a="1"/>
  <c r="F657" i="13" s="1"/>
  <c r="G657" i="13" a="1"/>
  <c r="G657" i="13" s="1"/>
  <c r="H657" i="13" a="1"/>
  <c r="H657" i="13" s="1"/>
  <c r="F658" i="13" a="1"/>
  <c r="F658" i="13" s="1"/>
  <c r="G658" i="13" a="1"/>
  <c r="G658" i="13" s="1"/>
  <c r="H658" i="13" a="1"/>
  <c r="H658" i="13" s="1"/>
  <c r="F659" i="13" a="1"/>
  <c r="F659" i="13" s="1"/>
  <c r="G659" i="13" a="1"/>
  <c r="G659" i="13"/>
  <c r="H659" i="13" a="1"/>
  <c r="H659" i="13" s="1"/>
  <c r="F660" i="13" a="1"/>
  <c r="F660" i="13" s="1"/>
  <c r="G660" i="13" a="1"/>
  <c r="G660" i="13" s="1"/>
  <c r="H660" i="13" a="1"/>
  <c r="H660" i="13" s="1"/>
  <c r="F661" i="13" a="1"/>
  <c r="F661" i="13" s="1"/>
  <c r="G661" i="13" a="1"/>
  <c r="G661" i="13" s="1"/>
  <c r="H661" i="13" a="1"/>
  <c r="H661" i="13" s="1"/>
  <c r="F662" i="13" a="1"/>
  <c r="F662" i="13"/>
  <c r="G662" i="13" a="1"/>
  <c r="G662" i="13" s="1"/>
  <c r="H662" i="13" a="1"/>
  <c r="H662" i="13" s="1"/>
  <c r="F663" i="13" a="1"/>
  <c r="F663" i="13" s="1"/>
  <c r="G663" i="13" a="1"/>
  <c r="G663" i="13" s="1"/>
  <c r="H663" i="13" a="1"/>
  <c r="H663" i="13" s="1"/>
  <c r="F664" i="13" a="1"/>
  <c r="F664" i="13" s="1"/>
  <c r="G664" i="13" a="1"/>
  <c r="G664" i="13" s="1"/>
  <c r="H664" i="13" a="1"/>
  <c r="H664" i="13"/>
  <c r="F665" i="13" a="1"/>
  <c r="F665" i="13" s="1"/>
  <c r="G665" i="13" a="1"/>
  <c r="G665" i="13" s="1"/>
  <c r="H665" i="13" a="1"/>
  <c r="H665" i="13" s="1"/>
  <c r="F666" i="13" a="1"/>
  <c r="F666" i="13" s="1"/>
  <c r="G666" i="13" a="1"/>
  <c r="G666" i="13" s="1"/>
  <c r="H666" i="13" a="1"/>
  <c r="H666" i="13" s="1"/>
  <c r="F667" i="13" a="1"/>
  <c r="F667" i="13" s="1"/>
  <c r="G667" i="13" a="1"/>
  <c r="G667" i="13"/>
  <c r="H667" i="13" a="1"/>
  <c r="H667" i="13" s="1"/>
  <c r="F668" i="13" a="1"/>
  <c r="F668" i="13" s="1"/>
  <c r="G668" i="13" a="1"/>
  <c r="G668" i="13" s="1"/>
  <c r="H668" i="13" a="1"/>
  <c r="H668" i="13" s="1"/>
  <c r="F669" i="13" a="1"/>
  <c r="F669" i="13" s="1"/>
  <c r="G669" i="13" a="1"/>
  <c r="G669" i="13" s="1"/>
  <c r="H669" i="13" a="1"/>
  <c r="H669" i="13" s="1"/>
  <c r="F670" i="13" a="1"/>
  <c r="F670" i="13"/>
  <c r="G670" i="13" a="1"/>
  <c r="G670" i="13" s="1"/>
  <c r="H670" i="13" a="1"/>
  <c r="H670" i="13" s="1"/>
  <c r="F671" i="13" a="1"/>
  <c r="F671" i="13" s="1"/>
  <c r="G671" i="13" a="1"/>
  <c r="G671" i="13" s="1"/>
  <c r="H671" i="13" a="1"/>
  <c r="H671" i="13" s="1"/>
  <c r="F672" i="13" a="1"/>
  <c r="F672" i="13" s="1"/>
  <c r="G672" i="13" a="1"/>
  <c r="G672" i="13" s="1"/>
  <c r="H672" i="13" a="1"/>
  <c r="H672" i="13"/>
  <c r="F673" i="13" a="1"/>
  <c r="F673" i="13" s="1"/>
  <c r="G673" i="13" a="1"/>
  <c r="G673" i="13" s="1"/>
  <c r="H673" i="13" a="1"/>
  <c r="H673" i="13" s="1"/>
  <c r="F674" i="13" a="1"/>
  <c r="F674" i="13" s="1"/>
  <c r="G674" i="13" a="1"/>
  <c r="G674" i="13" s="1"/>
  <c r="H674" i="13" a="1"/>
  <c r="H674" i="13" s="1"/>
  <c r="F675" i="13" a="1"/>
  <c r="F675" i="13" s="1"/>
  <c r="G675" i="13" a="1"/>
  <c r="G675" i="13"/>
  <c r="H675" i="13" a="1"/>
  <c r="H675" i="13" s="1"/>
  <c r="F676" i="13" a="1"/>
  <c r="F676" i="13" s="1"/>
  <c r="G676" i="13" a="1"/>
  <c r="G676" i="13" s="1"/>
  <c r="H676" i="13" a="1"/>
  <c r="H676" i="13" s="1"/>
  <c r="F677" i="13" a="1"/>
  <c r="F677" i="13" s="1"/>
  <c r="G677" i="13" a="1"/>
  <c r="G677" i="13" s="1"/>
  <c r="H677" i="13" a="1"/>
  <c r="H677" i="13" s="1"/>
  <c r="F678" i="13" a="1"/>
  <c r="F678" i="13"/>
  <c r="G678" i="13" a="1"/>
  <c r="G678" i="13" s="1"/>
  <c r="H678" i="13" a="1"/>
  <c r="H678" i="13"/>
  <c r="F679" i="13" a="1"/>
  <c r="F679" i="13" s="1"/>
  <c r="G679" i="13" a="1"/>
  <c r="G679" i="13" s="1"/>
  <c r="H679" i="13" a="1"/>
  <c r="H679" i="13" s="1"/>
  <c r="F680" i="13" a="1"/>
  <c r="F680" i="13" s="1"/>
  <c r="G680" i="13" a="1"/>
  <c r="G680" i="13" s="1"/>
  <c r="H680" i="13" a="1"/>
  <c r="H680" i="13"/>
  <c r="F681" i="13" a="1"/>
  <c r="F681" i="13" s="1"/>
  <c r="G681" i="13" a="1"/>
  <c r="G681" i="13" s="1"/>
  <c r="H681" i="13" a="1"/>
  <c r="H681" i="13" s="1"/>
  <c r="F682" i="13" a="1"/>
  <c r="F682" i="13" s="1"/>
  <c r="G682" i="13" a="1"/>
  <c r="G682" i="13" s="1"/>
  <c r="H682" i="13" a="1"/>
  <c r="H682" i="13" s="1"/>
  <c r="F683" i="13" a="1"/>
  <c r="F683" i="13" s="1"/>
  <c r="G683" i="13" a="1"/>
  <c r="G683" i="13"/>
  <c r="H683" i="13" a="1"/>
  <c r="H683" i="13" s="1"/>
  <c r="F684" i="13" a="1"/>
  <c r="F684" i="13" s="1"/>
  <c r="G684" i="13" a="1"/>
  <c r="G684" i="13" s="1"/>
  <c r="H684" i="13" a="1"/>
  <c r="H684" i="13" s="1"/>
  <c r="F685" i="13" a="1"/>
  <c r="F685" i="13" s="1"/>
  <c r="G685" i="13" a="1"/>
  <c r="G685" i="13" s="1"/>
  <c r="H685" i="13" a="1"/>
  <c r="H685" i="13" s="1"/>
  <c r="F686" i="13" a="1"/>
  <c r="F686" i="13"/>
  <c r="G686" i="13" a="1"/>
  <c r="G686" i="13" s="1"/>
  <c r="H686" i="13" a="1"/>
  <c r="H686" i="13"/>
  <c r="F687" i="13" a="1"/>
  <c r="F687" i="13" s="1"/>
  <c r="G687" i="13" a="1"/>
  <c r="G687" i="13" s="1"/>
  <c r="H687" i="13" a="1"/>
  <c r="H687" i="13" s="1"/>
  <c r="F688" i="13" a="1"/>
  <c r="F688" i="13" s="1"/>
  <c r="G688" i="13" a="1"/>
  <c r="G688" i="13" s="1"/>
  <c r="H688" i="13" a="1"/>
  <c r="H688" i="13"/>
  <c r="F689" i="13" a="1"/>
  <c r="F689" i="13" s="1"/>
  <c r="G689" i="13" a="1"/>
  <c r="G689" i="13" s="1"/>
  <c r="H689" i="13" a="1"/>
  <c r="H689" i="13" s="1"/>
  <c r="F690" i="13" a="1"/>
  <c r="F690" i="13" s="1"/>
  <c r="G690" i="13" a="1"/>
  <c r="G690" i="13" s="1"/>
  <c r="H690" i="13" a="1"/>
  <c r="H690" i="13" s="1"/>
  <c r="F691" i="13" a="1"/>
  <c r="F691" i="13" s="1"/>
  <c r="G691" i="13" a="1"/>
  <c r="G691" i="13"/>
  <c r="H691" i="13" a="1"/>
  <c r="H691" i="13" s="1"/>
  <c r="F692" i="13" a="1"/>
  <c r="F692" i="13" s="1"/>
  <c r="G692" i="13" a="1"/>
  <c r="G692" i="13" s="1"/>
  <c r="H692" i="13" a="1"/>
  <c r="H692" i="13" s="1"/>
  <c r="F693" i="13" a="1"/>
  <c r="F693" i="13" s="1"/>
  <c r="G693" i="13" a="1"/>
  <c r="G693" i="13" s="1"/>
  <c r="H693" i="13" a="1"/>
  <c r="H693" i="13" s="1"/>
  <c r="F694" i="13" a="1"/>
  <c r="F694" i="13"/>
  <c r="G694" i="13" a="1"/>
  <c r="G694" i="13" s="1"/>
  <c r="H694" i="13" a="1"/>
  <c r="H694" i="13" s="1"/>
  <c r="F695" i="13" a="1"/>
  <c r="F695" i="13" s="1"/>
  <c r="G695" i="13" a="1"/>
  <c r="G695" i="13" s="1"/>
  <c r="H695" i="13" a="1"/>
  <c r="H695" i="13" s="1"/>
  <c r="F696" i="13" a="1"/>
  <c r="F696" i="13" s="1"/>
  <c r="G696" i="13" a="1"/>
  <c r="G696" i="13" s="1"/>
  <c r="H696" i="13" a="1"/>
  <c r="H696" i="13"/>
  <c r="F697" i="13" a="1"/>
  <c r="F697" i="13" s="1"/>
  <c r="G697" i="13" a="1"/>
  <c r="G697" i="13" s="1"/>
  <c r="H697" i="13" a="1"/>
  <c r="H697" i="13" s="1"/>
  <c r="F698" i="13" a="1"/>
  <c r="F698" i="13" s="1"/>
  <c r="G698" i="13" a="1"/>
  <c r="G698" i="13" s="1"/>
  <c r="H698" i="13" a="1"/>
  <c r="H698" i="13" s="1"/>
  <c r="F699" i="13" a="1"/>
  <c r="F699" i="13" s="1"/>
  <c r="G699" i="13" a="1"/>
  <c r="G699" i="13"/>
  <c r="H699" i="13" a="1"/>
  <c r="H699" i="13" s="1"/>
  <c r="F700" i="13" a="1"/>
  <c r="F700" i="13" s="1"/>
  <c r="G700" i="13" a="1"/>
  <c r="G700" i="13" s="1"/>
  <c r="H700" i="13" a="1"/>
  <c r="H700" i="13" s="1"/>
  <c r="F701" i="13" a="1"/>
  <c r="F701" i="13" s="1"/>
  <c r="G701" i="13" a="1"/>
  <c r="G701" i="13" s="1"/>
  <c r="H701" i="13" a="1"/>
  <c r="H701" i="13" s="1"/>
  <c r="F702" i="13" a="1"/>
  <c r="F702" i="13"/>
  <c r="G702" i="13" a="1"/>
  <c r="G702" i="13" s="1"/>
  <c r="H702" i="13" a="1"/>
  <c r="H702" i="13" s="1"/>
  <c r="F703" i="13" a="1"/>
  <c r="F703" i="13" s="1"/>
  <c r="G703" i="13" a="1"/>
  <c r="G703" i="13" s="1"/>
  <c r="H703" i="13" a="1"/>
  <c r="H703" i="13" s="1"/>
  <c r="F704" i="13" a="1"/>
  <c r="F704" i="13" s="1"/>
  <c r="G704" i="13" a="1"/>
  <c r="G704" i="13" s="1"/>
  <c r="H704" i="13" a="1"/>
  <c r="H704" i="13"/>
  <c r="F705" i="13" a="1"/>
  <c r="F705" i="13" s="1"/>
  <c r="G705" i="13" a="1"/>
  <c r="G705" i="13" s="1"/>
  <c r="H705" i="13" a="1"/>
  <c r="H705" i="13" s="1"/>
  <c r="F706" i="13" a="1"/>
  <c r="F706" i="13" s="1"/>
  <c r="G706" i="13" a="1"/>
  <c r="G706" i="13" s="1"/>
  <c r="H706" i="13" a="1"/>
  <c r="H706" i="13" s="1"/>
  <c r="F707" i="13" a="1"/>
  <c r="F707" i="13" s="1"/>
  <c r="G707" i="13" a="1"/>
  <c r="G707" i="13"/>
  <c r="H707" i="13" a="1"/>
  <c r="H707" i="13" s="1"/>
  <c r="F708" i="13" a="1"/>
  <c r="F708" i="13" s="1"/>
  <c r="G708" i="13" a="1"/>
  <c r="G708" i="13" s="1"/>
  <c r="H708" i="13" a="1"/>
  <c r="H708" i="13" s="1"/>
  <c r="F709" i="13" a="1"/>
  <c r="F709" i="13" s="1"/>
  <c r="G709" i="13" a="1"/>
  <c r="G709" i="13" s="1"/>
  <c r="H709" i="13" a="1"/>
  <c r="H709" i="13" s="1"/>
  <c r="F710" i="13" a="1"/>
  <c r="F710" i="13"/>
  <c r="G710" i="13" a="1"/>
  <c r="G710" i="13" s="1"/>
  <c r="H710" i="13" a="1"/>
  <c r="H710" i="13"/>
  <c r="F711" i="13" a="1"/>
  <c r="F711" i="13" s="1"/>
  <c r="G711" i="13" a="1"/>
  <c r="G711" i="13" s="1"/>
  <c r="H711" i="13" a="1"/>
  <c r="H711" i="13" s="1"/>
  <c r="F712" i="13" a="1"/>
  <c r="F712" i="13" s="1"/>
  <c r="G712" i="13" a="1"/>
  <c r="G712" i="13" s="1"/>
  <c r="H712" i="13" a="1"/>
  <c r="H712" i="13"/>
  <c r="F713" i="13" a="1"/>
  <c r="F713" i="13" s="1"/>
  <c r="G713" i="13" a="1"/>
  <c r="G713" i="13" s="1"/>
  <c r="H713" i="13" a="1"/>
  <c r="H713" i="13" s="1"/>
  <c r="F714" i="13" a="1"/>
  <c r="F714" i="13" s="1"/>
  <c r="G714" i="13" a="1"/>
  <c r="G714" i="13"/>
  <c r="H714" i="13" a="1"/>
  <c r="H714" i="13" s="1"/>
  <c r="F715" i="13" a="1"/>
  <c r="F715" i="13"/>
  <c r="G715" i="13" a="1"/>
  <c r="G715" i="13" s="1"/>
  <c r="H715" i="13" a="1"/>
  <c r="H715" i="13"/>
  <c r="F716" i="13" a="1"/>
  <c r="F716" i="13" s="1"/>
  <c r="G716" i="13" a="1"/>
  <c r="G716" i="13"/>
  <c r="H716" i="13" a="1"/>
  <c r="H716" i="13" s="1"/>
  <c r="F717" i="13" a="1"/>
  <c r="F717" i="13"/>
  <c r="G717" i="13" a="1"/>
  <c r="G717" i="13" s="1"/>
  <c r="H717" i="13" a="1"/>
  <c r="H717" i="13"/>
  <c r="F718" i="13" a="1"/>
  <c r="F718" i="13" s="1"/>
  <c r="G718" i="13" a="1"/>
  <c r="G718" i="13"/>
  <c r="H718" i="13" a="1"/>
  <c r="H718" i="13" s="1"/>
  <c r="F719" i="13" a="1"/>
  <c r="F719" i="13"/>
  <c r="G719" i="13" a="1"/>
  <c r="G719" i="13" s="1"/>
  <c r="H719" i="13" a="1"/>
  <c r="H719" i="13"/>
  <c r="F720" i="13" a="1"/>
  <c r="F720" i="13" s="1"/>
  <c r="G720" i="13" a="1"/>
  <c r="G720" i="13"/>
  <c r="H720" i="13" a="1"/>
  <c r="H720" i="13" s="1"/>
  <c r="F721" i="13" a="1"/>
  <c r="F721" i="13"/>
  <c r="G721" i="13" a="1"/>
  <c r="G721" i="13" s="1"/>
  <c r="H721" i="13" a="1"/>
  <c r="H721" i="13"/>
  <c r="F722" i="13" a="1"/>
  <c r="F722" i="13" s="1"/>
  <c r="G722" i="13" a="1"/>
  <c r="G722" i="13"/>
  <c r="H722" i="13" a="1"/>
  <c r="H722" i="13" s="1"/>
  <c r="F723" i="13" a="1"/>
  <c r="F723" i="13"/>
  <c r="G723" i="13" a="1"/>
  <c r="G723" i="13" s="1"/>
  <c r="H723" i="13" a="1"/>
  <c r="H723" i="13"/>
  <c r="F724" i="13" a="1"/>
  <c r="F724" i="13" s="1"/>
  <c r="G724" i="13" a="1"/>
  <c r="G724" i="13"/>
  <c r="H724" i="13" a="1"/>
  <c r="H724" i="13" s="1"/>
  <c r="F725" i="13" a="1"/>
  <c r="F725" i="13"/>
  <c r="G725" i="13" a="1"/>
  <c r="G725" i="13" s="1"/>
  <c r="H725" i="13" a="1"/>
  <c r="H725" i="13"/>
  <c r="F726" i="13" a="1"/>
  <c r="F726" i="13" s="1"/>
  <c r="G726" i="13" a="1"/>
  <c r="G726" i="13"/>
  <c r="H726" i="13" a="1"/>
  <c r="H726" i="13" s="1"/>
  <c r="F727" i="13" a="1"/>
  <c r="F727" i="13"/>
  <c r="G727" i="13" a="1"/>
  <c r="G727" i="13" s="1"/>
  <c r="H727" i="13" a="1"/>
  <c r="H727" i="13"/>
  <c r="F728" i="13" a="1"/>
  <c r="F728" i="13" s="1"/>
  <c r="G728" i="13" a="1"/>
  <c r="G728" i="13"/>
  <c r="H728" i="13" a="1"/>
  <c r="H728" i="13" s="1"/>
  <c r="F729" i="13" a="1"/>
  <c r="F729" i="13"/>
  <c r="G729" i="13" a="1"/>
  <c r="G729" i="13" s="1"/>
  <c r="H729" i="13" a="1"/>
  <c r="H729" i="13"/>
  <c r="F730" i="13" a="1"/>
  <c r="F730" i="13" s="1"/>
  <c r="G730" i="13" a="1"/>
  <c r="G730" i="13"/>
  <c r="H730" i="13" a="1"/>
  <c r="H730" i="13" s="1"/>
  <c r="F731" i="13" a="1"/>
  <c r="F731" i="13"/>
  <c r="G731" i="13" a="1"/>
  <c r="G731" i="13" s="1"/>
  <c r="H731" i="13" a="1"/>
  <c r="H731" i="13"/>
  <c r="F732" i="13" a="1"/>
  <c r="F732" i="13" s="1"/>
  <c r="G732" i="13" a="1"/>
  <c r="G732" i="13"/>
  <c r="H732" i="13" a="1"/>
  <c r="H732" i="13" s="1"/>
  <c r="F733" i="13" a="1"/>
  <c r="F733" i="13"/>
  <c r="G733" i="13" a="1"/>
  <c r="G733" i="13" s="1"/>
  <c r="H733" i="13" a="1"/>
  <c r="H733" i="13"/>
  <c r="F734" i="13" a="1"/>
  <c r="F734" i="13" s="1"/>
  <c r="G734" i="13" a="1"/>
  <c r="G734" i="13"/>
  <c r="H734" i="13" a="1"/>
  <c r="H734" i="13" s="1"/>
  <c r="F735" i="13" a="1"/>
  <c r="F735" i="13"/>
  <c r="G735" i="13" a="1"/>
  <c r="G735" i="13" s="1"/>
  <c r="H735" i="13" a="1"/>
  <c r="H735" i="13"/>
  <c r="F736" i="13" a="1"/>
  <c r="F736" i="13" s="1"/>
  <c r="G736" i="13" a="1"/>
  <c r="G736" i="13"/>
  <c r="H736" i="13" a="1"/>
  <c r="H736" i="13" s="1"/>
  <c r="F737" i="13" a="1"/>
  <c r="F737" i="13"/>
  <c r="G737" i="13" a="1"/>
  <c r="G737" i="13" s="1"/>
  <c r="H737" i="13" a="1"/>
  <c r="H737" i="13"/>
  <c r="F738" i="13" a="1"/>
  <c r="F738" i="13" s="1"/>
  <c r="G738" i="13" a="1"/>
  <c r="G738" i="13"/>
  <c r="H738" i="13" a="1"/>
  <c r="H738" i="13" s="1"/>
  <c r="F739" i="13" a="1"/>
  <c r="F739" i="13"/>
  <c r="G739" i="13" a="1"/>
  <c r="G739" i="13" s="1"/>
  <c r="H739" i="13" a="1"/>
  <c r="H739" i="13"/>
  <c r="F740" i="13" a="1"/>
  <c r="F740" i="13" s="1"/>
  <c r="G740" i="13" a="1"/>
  <c r="G740" i="13"/>
  <c r="H740" i="13" a="1"/>
  <c r="H740" i="13" s="1"/>
  <c r="F741" i="13" a="1"/>
  <c r="F741" i="13"/>
  <c r="G741" i="13" a="1"/>
  <c r="G741" i="13" s="1"/>
  <c r="H741" i="13" a="1"/>
  <c r="H741" i="13"/>
  <c r="F742" i="13" a="1"/>
  <c r="F742" i="13" s="1"/>
  <c r="G742" i="13" a="1"/>
  <c r="G742" i="13"/>
  <c r="H742" i="13" a="1"/>
  <c r="H742" i="13" s="1"/>
  <c r="F743" i="13" a="1"/>
  <c r="F743" i="13"/>
  <c r="G743" i="13" a="1"/>
  <c r="G743" i="13" s="1"/>
  <c r="H743" i="13" a="1"/>
  <c r="H743" i="13"/>
  <c r="F744" i="13" a="1"/>
  <c r="F744" i="13" s="1"/>
  <c r="G744" i="13" a="1"/>
  <c r="G744" i="13"/>
  <c r="H744" i="13" a="1"/>
  <c r="H744" i="13" s="1"/>
  <c r="F745" i="13" a="1"/>
  <c r="F745" i="13"/>
  <c r="G745" i="13" a="1"/>
  <c r="G745" i="13" s="1"/>
  <c r="H745" i="13" a="1"/>
  <c r="H745" i="13"/>
  <c r="F746" i="13" a="1"/>
  <c r="F746" i="13" s="1"/>
  <c r="G746" i="13" a="1"/>
  <c r="G746" i="13"/>
  <c r="H746" i="13" a="1"/>
  <c r="H746" i="13" s="1"/>
  <c r="F747" i="13" a="1"/>
  <c r="F747" i="13"/>
  <c r="G747" i="13" a="1"/>
  <c r="G747" i="13" s="1"/>
  <c r="H747" i="13" a="1"/>
  <c r="H747" i="13"/>
  <c r="F748" i="13" a="1"/>
  <c r="F748" i="13" s="1"/>
  <c r="G748" i="13" a="1"/>
  <c r="G748" i="13"/>
  <c r="H748" i="13" a="1"/>
  <c r="H748" i="13" s="1"/>
  <c r="F749" i="13" a="1"/>
  <c r="F749" i="13"/>
  <c r="G749" i="13" a="1"/>
  <c r="G749" i="13" s="1"/>
  <c r="H749" i="13" a="1"/>
  <c r="H749" i="13"/>
  <c r="F750" i="13" a="1"/>
  <c r="F750" i="13" s="1"/>
  <c r="G750" i="13" a="1"/>
  <c r="G750" i="13" s="1"/>
  <c r="H750" i="13" a="1"/>
  <c r="H750" i="13" s="1"/>
  <c r="F751" i="13" a="1"/>
  <c r="F751" i="13" s="1"/>
  <c r="G751" i="13" a="1"/>
  <c r="G751" i="13" s="1"/>
  <c r="H751" i="13" a="1"/>
  <c r="H751" i="13" s="1"/>
  <c r="F752" i="13" a="1"/>
  <c r="F752" i="13" s="1"/>
  <c r="G752" i="13" a="1"/>
  <c r="G752" i="13"/>
  <c r="H752" i="13" a="1"/>
  <c r="H752" i="13" s="1"/>
  <c r="F753" i="13" a="1"/>
  <c r="F753" i="13" s="1"/>
  <c r="G753" i="13" a="1"/>
  <c r="G753" i="13" s="1"/>
  <c r="H753" i="13" a="1"/>
  <c r="H753" i="13" s="1"/>
  <c r="F754" i="13" a="1"/>
  <c r="F754" i="13" s="1"/>
  <c r="G754" i="13" a="1"/>
  <c r="G754" i="13" s="1"/>
  <c r="H754" i="13" a="1"/>
  <c r="H754" i="13" s="1"/>
  <c r="F755" i="13" a="1"/>
  <c r="F755" i="13"/>
  <c r="G755" i="13" a="1"/>
  <c r="G755" i="13" s="1"/>
  <c r="H755" i="13" a="1"/>
  <c r="H755" i="13" s="1"/>
  <c r="F756" i="13" a="1"/>
  <c r="F756" i="13" s="1"/>
  <c r="G756" i="13" a="1"/>
  <c r="G756" i="13" s="1"/>
  <c r="H756" i="13" a="1"/>
  <c r="H756" i="13" s="1"/>
  <c r="F757" i="13" a="1"/>
  <c r="F757" i="13" s="1"/>
  <c r="G757" i="13" a="1"/>
  <c r="G757" i="13" s="1"/>
  <c r="H757" i="13" a="1"/>
  <c r="H757" i="13"/>
  <c r="F758" i="13" a="1"/>
  <c r="F758" i="13" s="1"/>
  <c r="G758" i="13" a="1"/>
  <c r="G758" i="13" s="1"/>
  <c r="H758" i="13" a="1"/>
  <c r="H758" i="13" s="1"/>
  <c r="F759" i="13" a="1"/>
  <c r="F759" i="13" s="1"/>
  <c r="G759" i="13" a="1"/>
  <c r="G759" i="13" s="1"/>
  <c r="H759" i="13" a="1"/>
  <c r="H759" i="13" s="1"/>
  <c r="F760" i="13" a="1"/>
  <c r="F760" i="13" s="1"/>
  <c r="G760" i="13" a="1"/>
  <c r="G760" i="13"/>
  <c r="H760" i="13" a="1"/>
  <c r="H760" i="13" s="1"/>
  <c r="F761" i="13" a="1"/>
  <c r="F761" i="13" s="1"/>
  <c r="G761" i="13" a="1"/>
  <c r="G761" i="13" s="1"/>
  <c r="H761" i="13" a="1"/>
  <c r="H761" i="13" s="1"/>
  <c r="F762" i="13" a="1"/>
  <c r="F762" i="13" s="1"/>
  <c r="G762" i="13" a="1"/>
  <c r="G762" i="13" s="1"/>
  <c r="H762" i="13" a="1"/>
  <c r="H762" i="13" s="1"/>
  <c r="F763" i="13" a="1"/>
  <c r="F763" i="13"/>
  <c r="G763" i="13" a="1"/>
  <c r="G763" i="13" s="1"/>
  <c r="H763" i="13" a="1"/>
  <c r="H763" i="13" s="1"/>
  <c r="F764" i="13" a="1"/>
  <c r="F764" i="13" s="1"/>
  <c r="G764" i="13" a="1"/>
  <c r="G764" i="13" s="1"/>
  <c r="H764" i="13" a="1"/>
  <c r="H764" i="13" s="1"/>
  <c r="F765" i="13" a="1"/>
  <c r="F765" i="13" s="1"/>
  <c r="G765" i="13" a="1"/>
  <c r="G765" i="13" s="1"/>
  <c r="H765" i="13" a="1"/>
  <c r="H765" i="13"/>
  <c r="F766" i="13" a="1"/>
  <c r="F766" i="13" s="1"/>
  <c r="G766" i="13" a="1"/>
  <c r="G766" i="13" s="1"/>
  <c r="H766" i="13" a="1"/>
  <c r="H766" i="13" s="1"/>
  <c r="F767" i="13" a="1"/>
  <c r="F767" i="13" s="1"/>
  <c r="G767" i="13" a="1"/>
  <c r="G767" i="13" s="1"/>
  <c r="H767" i="13" a="1"/>
  <c r="H767" i="13" s="1"/>
  <c r="F768" i="13" a="1"/>
  <c r="F768" i="13" s="1"/>
  <c r="G768" i="13" a="1"/>
  <c r="G768" i="13"/>
  <c r="H768" i="13" a="1"/>
  <c r="H768" i="13" s="1"/>
  <c r="F769" i="13" a="1"/>
  <c r="F769" i="13" s="1"/>
  <c r="G769" i="13" a="1"/>
  <c r="G769" i="13" s="1"/>
  <c r="H769" i="13" a="1"/>
  <c r="H769" i="13" s="1"/>
  <c r="F770" i="13" a="1"/>
  <c r="F770" i="13" s="1"/>
  <c r="G770" i="13" a="1"/>
  <c r="G770" i="13" s="1"/>
  <c r="H770" i="13" a="1"/>
  <c r="H770" i="13" s="1"/>
  <c r="F771" i="13" a="1"/>
  <c r="F771" i="13"/>
  <c r="G771" i="13" a="1"/>
  <c r="G771" i="13" s="1"/>
  <c r="H771" i="13" a="1"/>
  <c r="H771" i="13"/>
  <c r="F772" i="13" a="1"/>
  <c r="F772" i="13" s="1"/>
  <c r="G772" i="13" a="1"/>
  <c r="G772" i="13" s="1"/>
  <c r="H772" i="13" a="1"/>
  <c r="H772" i="13" s="1"/>
  <c r="F773" i="13" a="1"/>
  <c r="F773" i="13" s="1"/>
  <c r="G773" i="13" a="1"/>
  <c r="G773" i="13" s="1"/>
  <c r="H773" i="13" a="1"/>
  <c r="H773" i="13"/>
  <c r="F774" i="13" a="1"/>
  <c r="F774" i="13" s="1"/>
  <c r="G774" i="13" a="1"/>
  <c r="G774" i="13"/>
  <c r="H774" i="13" a="1"/>
  <c r="H774" i="13" s="1"/>
  <c r="F775" i="13" a="1"/>
  <c r="F775" i="13" s="1"/>
  <c r="G775" i="13" a="1"/>
  <c r="G775" i="13" s="1"/>
  <c r="H775" i="13" a="1"/>
  <c r="H775" i="13" s="1"/>
  <c r="F776" i="13" a="1"/>
  <c r="F776" i="13" s="1"/>
  <c r="G776" i="13" a="1"/>
  <c r="G776" i="13"/>
  <c r="H776" i="13" a="1"/>
  <c r="H776" i="13" s="1"/>
  <c r="F777" i="13" a="1"/>
  <c r="F777" i="13" s="1"/>
  <c r="G777" i="13" a="1"/>
  <c r="G777" i="13" s="1"/>
  <c r="H777" i="13" a="1"/>
  <c r="H777" i="13" s="1"/>
  <c r="F778" i="13" a="1"/>
  <c r="F778" i="13" s="1"/>
  <c r="G778" i="13" a="1"/>
  <c r="G778" i="13" s="1"/>
  <c r="H778" i="13" a="1"/>
  <c r="H778" i="13" s="1"/>
  <c r="F779" i="13" a="1"/>
  <c r="F779" i="13"/>
  <c r="G779" i="13" a="1"/>
  <c r="G779" i="13" s="1"/>
  <c r="H779" i="13" a="1"/>
  <c r="H779" i="13"/>
  <c r="F780" i="13" a="1"/>
  <c r="F780" i="13" s="1"/>
  <c r="G780" i="13" a="1"/>
  <c r="G780" i="13" s="1"/>
  <c r="H780" i="13" a="1"/>
  <c r="H780" i="13" s="1"/>
  <c r="F781" i="13" a="1"/>
  <c r="F781" i="13" s="1"/>
  <c r="G781" i="13" a="1"/>
  <c r="G781" i="13" s="1"/>
  <c r="H781" i="13" a="1"/>
  <c r="H781" i="13"/>
  <c r="F782" i="13" a="1"/>
  <c r="F782" i="13" s="1"/>
  <c r="G782" i="13" a="1"/>
  <c r="G782" i="13" s="1"/>
  <c r="H782" i="13" a="1"/>
  <c r="H782" i="13" s="1"/>
  <c r="F783" i="13" a="1"/>
  <c r="F783" i="13" s="1"/>
  <c r="G783" i="13" a="1"/>
  <c r="G783" i="13" s="1"/>
  <c r="H783" i="13" a="1"/>
  <c r="H783" i="13" s="1"/>
  <c r="F784" i="13" a="1"/>
  <c r="F784" i="13" s="1"/>
  <c r="G784" i="13" a="1"/>
  <c r="G784" i="13"/>
  <c r="H784" i="13" a="1"/>
  <c r="H784" i="13" s="1"/>
  <c r="F785" i="13" a="1"/>
  <c r="F785" i="13" s="1"/>
  <c r="G785" i="13" a="1"/>
  <c r="G785" i="13" s="1"/>
  <c r="H785" i="13" a="1"/>
  <c r="H785" i="13" s="1"/>
  <c r="F786" i="13" a="1"/>
  <c r="F786" i="13" s="1"/>
  <c r="G786" i="13" a="1"/>
  <c r="G786" i="13" s="1"/>
  <c r="H786" i="13" a="1"/>
  <c r="H786" i="13" s="1"/>
  <c r="F787" i="13" a="1"/>
  <c r="F787" i="13"/>
  <c r="G787" i="13" a="1"/>
  <c r="G787" i="13" s="1"/>
  <c r="H787" i="13" a="1"/>
  <c r="H787" i="13" s="1"/>
  <c r="F788" i="13" a="1"/>
  <c r="F788" i="13" s="1"/>
  <c r="G788" i="13" a="1"/>
  <c r="G788" i="13" s="1"/>
  <c r="H788" i="13" a="1"/>
  <c r="H788" i="13" s="1"/>
  <c r="F789" i="13" a="1"/>
  <c r="F789" i="13" s="1"/>
  <c r="G789" i="13" a="1"/>
  <c r="G789" i="13" s="1"/>
  <c r="H789" i="13" a="1"/>
  <c r="H789" i="13"/>
  <c r="F790" i="13" a="1"/>
  <c r="F790" i="13" s="1"/>
  <c r="G790" i="13" a="1"/>
  <c r="G790" i="13" s="1"/>
  <c r="H790" i="13" a="1"/>
  <c r="H790" i="13" s="1"/>
  <c r="F791" i="13" a="1"/>
  <c r="F791" i="13" s="1"/>
  <c r="G791" i="13" a="1"/>
  <c r="G791" i="13" s="1"/>
  <c r="H791" i="13" a="1"/>
  <c r="H791" i="13" s="1"/>
  <c r="F792" i="13" a="1"/>
  <c r="F792" i="13" s="1"/>
  <c r="G792" i="13" a="1"/>
  <c r="G792" i="13"/>
  <c r="H792" i="13" a="1"/>
  <c r="H792" i="13" s="1"/>
  <c r="F793" i="13" a="1"/>
  <c r="F793" i="13" s="1"/>
  <c r="G793" i="13" a="1"/>
  <c r="G793" i="13" s="1"/>
  <c r="H793" i="13" a="1"/>
  <c r="H793" i="13" s="1"/>
  <c r="F794" i="13" a="1"/>
  <c r="F794" i="13" s="1"/>
  <c r="G794" i="13" a="1"/>
  <c r="G794" i="13" s="1"/>
  <c r="H794" i="13" a="1"/>
  <c r="H794" i="13" s="1"/>
  <c r="F795" i="13" a="1"/>
  <c r="F795" i="13"/>
  <c r="G795" i="13" a="1"/>
  <c r="G795" i="13" s="1"/>
  <c r="H795" i="13" a="1"/>
  <c r="H795" i="13" s="1"/>
  <c r="F796" i="13" a="1"/>
  <c r="F796" i="13" s="1"/>
  <c r="G796" i="13" a="1"/>
  <c r="G796" i="13" s="1"/>
  <c r="H796" i="13" a="1"/>
  <c r="H796" i="13" s="1"/>
  <c r="F797" i="13" a="1"/>
  <c r="F797" i="13" s="1"/>
  <c r="G797" i="13" a="1"/>
  <c r="G797" i="13" s="1"/>
  <c r="H797" i="13" a="1"/>
  <c r="H797" i="13"/>
  <c r="F798" i="13" a="1"/>
  <c r="F798" i="13" s="1"/>
  <c r="G798" i="13" a="1"/>
  <c r="G798" i="13" s="1"/>
  <c r="H798" i="13" a="1"/>
  <c r="H798" i="13" s="1"/>
  <c r="F799" i="13" a="1"/>
  <c r="F799" i="13" s="1"/>
  <c r="G799" i="13" a="1"/>
  <c r="G799" i="13" s="1"/>
  <c r="H799" i="13" a="1"/>
  <c r="H799" i="13" s="1"/>
  <c r="F800" i="13" a="1"/>
  <c r="F800" i="13" s="1"/>
  <c r="G800" i="13" a="1"/>
  <c r="G800" i="13"/>
  <c r="H800" i="13" a="1"/>
  <c r="H800" i="13" s="1"/>
  <c r="F801" i="13" a="1"/>
  <c r="F801" i="13" s="1"/>
  <c r="G801" i="13" a="1"/>
  <c r="G801" i="13" s="1"/>
  <c r="H801" i="13" a="1"/>
  <c r="H801" i="13" s="1"/>
  <c r="F802" i="13" a="1"/>
  <c r="F802" i="13" s="1"/>
  <c r="G802" i="13" a="1"/>
  <c r="G802" i="13" s="1"/>
  <c r="H802" i="13" a="1"/>
  <c r="H802" i="13" s="1"/>
  <c r="F803" i="13" a="1"/>
  <c r="F803" i="13"/>
  <c r="G803" i="13" a="1"/>
  <c r="G803" i="13" s="1"/>
  <c r="H803" i="13" a="1"/>
  <c r="H803" i="13" s="1"/>
  <c r="F804" i="13" a="1"/>
  <c r="F804" i="13" s="1"/>
  <c r="G804" i="13" a="1"/>
  <c r="G804" i="13" s="1"/>
  <c r="H804" i="13" a="1"/>
  <c r="H804" i="13" s="1"/>
  <c r="F805" i="13" a="1"/>
  <c r="F805" i="13" s="1"/>
  <c r="G805" i="13" a="1"/>
  <c r="G805" i="13" s="1"/>
  <c r="H805" i="13" a="1"/>
  <c r="H805" i="13"/>
  <c r="F806" i="13" a="1"/>
  <c r="F806" i="13" s="1"/>
  <c r="G806" i="13" a="1"/>
  <c r="G806" i="13" s="1"/>
  <c r="H806" i="13" a="1"/>
  <c r="H806" i="13" s="1"/>
  <c r="F807" i="13" a="1"/>
  <c r="F807" i="13" s="1"/>
  <c r="G807" i="13" a="1"/>
  <c r="G807" i="13" s="1"/>
  <c r="H807" i="13" a="1"/>
  <c r="H807" i="13" s="1"/>
  <c r="F808" i="13" a="1"/>
  <c r="F808" i="13" s="1"/>
  <c r="G808" i="13" a="1"/>
  <c r="G808" i="13"/>
  <c r="H808" i="13" a="1"/>
  <c r="H808" i="13" s="1"/>
  <c r="F809" i="13" a="1"/>
  <c r="F809" i="13" s="1"/>
  <c r="G809" i="13" a="1"/>
  <c r="G809" i="13" s="1"/>
  <c r="H809" i="13" a="1"/>
  <c r="H809" i="13" s="1"/>
  <c r="F810" i="13" a="1"/>
  <c r="F810" i="13" s="1"/>
  <c r="G810" i="13" a="1"/>
  <c r="G810" i="13" s="1"/>
  <c r="H810" i="13" a="1"/>
  <c r="H810" i="13" s="1"/>
  <c r="F811" i="13" a="1"/>
  <c r="F811" i="13"/>
  <c r="G811" i="13" a="1"/>
  <c r="G811" i="13" s="1"/>
  <c r="H811" i="13" a="1"/>
  <c r="H811" i="13" s="1"/>
  <c r="F812" i="13" a="1"/>
  <c r="F812" i="13" s="1"/>
  <c r="G812" i="13" a="1"/>
  <c r="G812" i="13" s="1"/>
  <c r="H812" i="13" a="1"/>
  <c r="H812" i="13" s="1"/>
  <c r="F813" i="13" a="1"/>
  <c r="F813" i="13" s="1"/>
  <c r="G813" i="13" a="1"/>
  <c r="G813" i="13" s="1"/>
  <c r="H813" i="13" a="1"/>
  <c r="H813" i="13"/>
  <c r="F814" i="13" a="1"/>
  <c r="F814" i="13" s="1"/>
  <c r="G814" i="13" a="1"/>
  <c r="G814" i="13" s="1"/>
  <c r="H814" i="13" a="1"/>
  <c r="H814" i="13" s="1"/>
  <c r="F815" i="13" a="1"/>
  <c r="F815" i="13" s="1"/>
  <c r="G815" i="13" a="1"/>
  <c r="G815" i="13" s="1"/>
  <c r="H815" i="13" a="1"/>
  <c r="H815" i="13" s="1"/>
  <c r="F816" i="13" a="1"/>
  <c r="F816" i="13" s="1"/>
  <c r="G816" i="13" a="1"/>
  <c r="G816" i="13"/>
  <c r="H816" i="13" a="1"/>
  <c r="H816" i="13" s="1"/>
  <c r="F817" i="13" a="1"/>
  <c r="F817" i="13" s="1"/>
  <c r="G817" i="13" a="1"/>
  <c r="G817" i="13" s="1"/>
  <c r="H817" i="13" a="1"/>
  <c r="H817" i="13" s="1"/>
  <c r="F818" i="13" a="1"/>
  <c r="F818" i="13" s="1"/>
  <c r="G818" i="13" a="1"/>
  <c r="G818" i="13" s="1"/>
  <c r="H818" i="13" a="1"/>
  <c r="H818" i="13" s="1"/>
  <c r="F819" i="13" a="1"/>
  <c r="F819" i="13"/>
  <c r="G819" i="13" a="1"/>
  <c r="G819" i="13" s="1"/>
  <c r="H819" i="13" a="1"/>
  <c r="H819" i="13" s="1"/>
  <c r="F820" i="13" a="1"/>
  <c r="F820" i="13" s="1"/>
  <c r="G820" i="13" a="1"/>
  <c r="G820" i="13" s="1"/>
  <c r="H820" i="13" a="1"/>
  <c r="H820" i="13" s="1"/>
  <c r="F821" i="13" a="1"/>
  <c r="F821" i="13" s="1"/>
  <c r="G821" i="13" a="1"/>
  <c r="G821" i="13" s="1"/>
  <c r="H821" i="13" a="1"/>
  <c r="H821" i="13"/>
  <c r="F822" i="13" a="1"/>
  <c r="F822" i="13" s="1"/>
  <c r="G822" i="13" a="1"/>
  <c r="G822" i="13" s="1"/>
  <c r="H822" i="13" a="1"/>
  <c r="H822" i="13" s="1"/>
  <c r="F823" i="13" a="1"/>
  <c r="F823" i="13" s="1"/>
  <c r="G823" i="13" a="1"/>
  <c r="G823" i="13" s="1"/>
  <c r="H823" i="13" a="1"/>
  <c r="H823" i="13" s="1"/>
  <c r="F824" i="13" a="1"/>
  <c r="F824" i="13" s="1"/>
  <c r="G824" i="13" a="1"/>
  <c r="G824" i="13"/>
  <c r="H824" i="13" a="1"/>
  <c r="H824" i="13" s="1"/>
  <c r="F825" i="13" a="1"/>
  <c r="F825" i="13" s="1"/>
  <c r="G825" i="13" a="1"/>
  <c r="G825" i="13" s="1"/>
  <c r="H825" i="13" a="1"/>
  <c r="H825" i="13" s="1"/>
  <c r="F826" i="13" a="1"/>
  <c r="F826" i="13" s="1"/>
  <c r="G826" i="13" a="1"/>
  <c r="G826" i="13" s="1"/>
  <c r="H826" i="13" a="1"/>
  <c r="H826" i="13" s="1"/>
  <c r="F827" i="13" a="1"/>
  <c r="F827" i="13"/>
  <c r="G827" i="13" a="1"/>
  <c r="G827" i="13" s="1"/>
  <c r="H827" i="13" a="1"/>
  <c r="H827" i="13" s="1"/>
  <c r="F828" i="13" a="1"/>
  <c r="F828" i="13" s="1"/>
  <c r="G828" i="13" a="1"/>
  <c r="G828" i="13" s="1"/>
  <c r="H828" i="13" a="1"/>
  <c r="H828" i="13" s="1"/>
  <c r="F829" i="13" a="1"/>
  <c r="F829" i="13" s="1"/>
  <c r="G829" i="13" a="1"/>
  <c r="G829" i="13" s="1"/>
  <c r="H829" i="13" a="1"/>
  <c r="H829" i="13"/>
  <c r="F830" i="13" a="1"/>
  <c r="F830" i="13" s="1"/>
  <c r="G830" i="13" a="1"/>
  <c r="G830" i="13" s="1"/>
  <c r="H830" i="13" a="1"/>
  <c r="H830" i="13" s="1"/>
  <c r="F831" i="13" a="1"/>
  <c r="F831" i="13" s="1"/>
  <c r="G831" i="13" a="1"/>
  <c r="G831" i="13" s="1"/>
  <c r="H831" i="13" a="1"/>
  <c r="H831" i="13" s="1"/>
  <c r="F832" i="13" a="1"/>
  <c r="F832" i="13" s="1"/>
  <c r="G832" i="13" a="1"/>
  <c r="G832" i="13"/>
  <c r="H832" i="13" a="1"/>
  <c r="H832" i="13" s="1"/>
  <c r="F833" i="13" a="1"/>
  <c r="F833" i="13" s="1"/>
  <c r="G833" i="13" a="1"/>
  <c r="G833" i="13" s="1"/>
  <c r="H833" i="13" a="1"/>
  <c r="H833" i="13" s="1"/>
  <c r="F834" i="13" a="1"/>
  <c r="F834" i="13" s="1"/>
  <c r="G834" i="13" a="1"/>
  <c r="G834" i="13" s="1"/>
  <c r="H834" i="13" a="1"/>
  <c r="H834" i="13" s="1"/>
  <c r="F835" i="13" a="1"/>
  <c r="F835" i="13"/>
  <c r="G835" i="13" a="1"/>
  <c r="G835" i="13" s="1"/>
  <c r="H835" i="13" a="1"/>
  <c r="H835" i="13" s="1"/>
  <c r="F836" i="13" a="1"/>
  <c r="F836" i="13" s="1"/>
  <c r="G836" i="13" a="1"/>
  <c r="G836" i="13" s="1"/>
  <c r="H836" i="13" a="1"/>
  <c r="H836" i="13" s="1"/>
  <c r="F837" i="13" a="1"/>
  <c r="F837" i="13" s="1"/>
  <c r="G837" i="13" a="1"/>
  <c r="G837" i="13" s="1"/>
  <c r="H837" i="13" a="1"/>
  <c r="H837" i="13"/>
  <c r="F838" i="13" a="1"/>
  <c r="F838" i="13" s="1"/>
  <c r="G838" i="13" a="1"/>
  <c r="G838" i="13" s="1"/>
  <c r="H838" i="13" a="1"/>
  <c r="H838" i="13" s="1"/>
  <c r="F839" i="13" a="1"/>
  <c r="F839" i="13" s="1"/>
  <c r="G839" i="13" a="1"/>
  <c r="G839" i="13" s="1"/>
  <c r="H839" i="13" a="1"/>
  <c r="H839" i="13" s="1"/>
  <c r="F840" i="13" a="1"/>
  <c r="F840" i="13" s="1"/>
  <c r="G840" i="13" a="1"/>
  <c r="G840" i="13"/>
  <c r="H840" i="13" a="1"/>
  <c r="H840" i="13" s="1"/>
  <c r="F841" i="13" a="1"/>
  <c r="F841" i="13" s="1"/>
  <c r="G841" i="13" a="1"/>
  <c r="G841" i="13" s="1"/>
  <c r="H841" i="13" a="1"/>
  <c r="H841" i="13" s="1"/>
  <c r="F842" i="13" a="1"/>
  <c r="F842" i="13" s="1"/>
  <c r="G842" i="13" a="1"/>
  <c r="G842" i="13" s="1"/>
  <c r="H842" i="13" a="1"/>
  <c r="H842" i="13" s="1"/>
  <c r="F843" i="13" a="1"/>
  <c r="F843" i="13"/>
  <c r="G843" i="13" a="1"/>
  <c r="G843" i="13" s="1"/>
  <c r="H843" i="13" a="1"/>
  <c r="H843" i="13" s="1"/>
  <c r="F844" i="13" a="1"/>
  <c r="F844" i="13" s="1"/>
  <c r="G844" i="13" a="1"/>
  <c r="G844" i="13" s="1"/>
  <c r="H844" i="13" a="1"/>
  <c r="H844" i="13" s="1"/>
  <c r="F845" i="13" a="1"/>
  <c r="F845" i="13" s="1"/>
  <c r="G845" i="13" a="1"/>
  <c r="G845" i="13" s="1"/>
  <c r="H845" i="13" a="1"/>
  <c r="H845" i="13"/>
  <c r="F846" i="13" a="1"/>
  <c r="F846" i="13" s="1"/>
  <c r="G846" i="13" a="1"/>
  <c r="G846" i="13" s="1"/>
  <c r="H846" i="13" a="1"/>
  <c r="H846" i="13" s="1"/>
  <c r="F847" i="13" a="1"/>
  <c r="F847" i="13" s="1"/>
  <c r="G847" i="13" a="1"/>
  <c r="G847" i="13" s="1"/>
  <c r="H847" i="13" a="1"/>
  <c r="H847" i="13" s="1"/>
  <c r="F848" i="13" a="1"/>
  <c r="F848" i="13" s="1"/>
  <c r="G848" i="13" a="1"/>
  <c r="G848" i="13"/>
  <c r="H848" i="13" a="1"/>
  <c r="H848" i="13" s="1"/>
  <c r="F849" i="13" a="1"/>
  <c r="F849" i="13" s="1"/>
  <c r="G849" i="13" a="1"/>
  <c r="G849" i="13" s="1"/>
  <c r="H849" i="13" a="1"/>
  <c r="H849" i="13" s="1"/>
  <c r="F850" i="13" a="1"/>
  <c r="F850" i="13" s="1"/>
  <c r="G850" i="13" a="1"/>
  <c r="G850" i="13" s="1"/>
  <c r="H850" i="13" a="1"/>
  <c r="H850" i="13" s="1"/>
  <c r="F851" i="13" a="1"/>
  <c r="F851" i="13"/>
  <c r="G851" i="13" a="1"/>
  <c r="G851" i="13" s="1"/>
  <c r="H851" i="13" a="1"/>
  <c r="H851" i="13" s="1"/>
  <c r="F852" i="13" a="1"/>
  <c r="F852" i="13" s="1"/>
  <c r="G852" i="13" a="1"/>
  <c r="G852" i="13" s="1"/>
  <c r="H852" i="13" a="1"/>
  <c r="H852" i="13" s="1"/>
  <c r="F853" i="13" a="1"/>
  <c r="F853" i="13" s="1"/>
  <c r="G853" i="13" a="1"/>
  <c r="G853" i="13" s="1"/>
  <c r="H853" i="13" a="1"/>
  <c r="H853" i="13"/>
  <c r="F854" i="13" a="1"/>
  <c r="F854" i="13" s="1"/>
  <c r="G854" i="13" a="1"/>
  <c r="G854" i="13" s="1"/>
  <c r="H854" i="13" a="1"/>
  <c r="H854" i="13" s="1"/>
  <c r="F855" i="13" a="1"/>
  <c r="F855" i="13" s="1"/>
  <c r="G855" i="13" a="1"/>
  <c r="G855" i="13" s="1"/>
  <c r="H855" i="13" a="1"/>
  <c r="H855" i="13" s="1"/>
  <c r="F856" i="13" a="1"/>
  <c r="F856" i="13" s="1"/>
  <c r="G856" i="13" a="1"/>
  <c r="G856" i="13"/>
  <c r="H856" i="13" a="1"/>
  <c r="H856" i="13" s="1"/>
  <c r="F857" i="13" a="1"/>
  <c r="F857" i="13" s="1"/>
  <c r="G857" i="13" a="1"/>
  <c r="G857" i="13" s="1"/>
  <c r="H857" i="13" a="1"/>
  <c r="H857" i="13" s="1"/>
  <c r="F858" i="13" a="1"/>
  <c r="F858" i="13" s="1"/>
  <c r="G858" i="13" a="1"/>
  <c r="G858" i="13" s="1"/>
  <c r="H858" i="13" a="1"/>
  <c r="H858" i="13" s="1"/>
  <c r="F859" i="13" a="1"/>
  <c r="F859" i="13"/>
  <c r="G859" i="13" a="1"/>
  <c r="G859" i="13" s="1"/>
  <c r="H859" i="13" a="1"/>
  <c r="H859" i="13" s="1"/>
  <c r="F860" i="13" a="1"/>
  <c r="F860" i="13" s="1"/>
  <c r="G860" i="13" a="1"/>
  <c r="G860" i="13" s="1"/>
  <c r="H860" i="13" a="1"/>
  <c r="H860" i="13" s="1"/>
  <c r="F861" i="13" a="1"/>
  <c r="F861" i="13" s="1"/>
  <c r="G861" i="13" a="1"/>
  <c r="G861" i="13" s="1"/>
  <c r="H861" i="13" a="1"/>
  <c r="H861" i="13"/>
  <c r="F862" i="13" a="1"/>
  <c r="F862" i="13" s="1"/>
  <c r="G862" i="13" a="1"/>
  <c r="G862" i="13" s="1"/>
  <c r="H862" i="13" a="1"/>
  <c r="H862" i="13" s="1"/>
  <c r="F863" i="13" a="1"/>
  <c r="F863" i="13" s="1"/>
  <c r="G863" i="13" a="1"/>
  <c r="G863" i="13" s="1"/>
  <c r="H863" i="13" a="1"/>
  <c r="H863" i="13" s="1"/>
  <c r="F864" i="13" a="1"/>
  <c r="F864" i="13" s="1"/>
  <c r="G864" i="13" a="1"/>
  <c r="G864" i="13"/>
  <c r="H864" i="13" a="1"/>
  <c r="H864" i="13" s="1"/>
  <c r="F865" i="13" a="1"/>
  <c r="F865" i="13" s="1"/>
  <c r="G865" i="13" a="1"/>
  <c r="G865" i="13" s="1"/>
  <c r="H865" i="13" a="1"/>
  <c r="H865" i="13" s="1"/>
  <c r="F866" i="13" a="1"/>
  <c r="F866" i="13" s="1"/>
  <c r="G866" i="13" a="1"/>
  <c r="G866" i="13" s="1"/>
  <c r="H866" i="13" a="1"/>
  <c r="H866" i="13" s="1"/>
  <c r="F867" i="13" a="1"/>
  <c r="F867" i="13"/>
  <c r="G867" i="13" a="1"/>
  <c r="G867" i="13" s="1"/>
  <c r="H867" i="13" a="1"/>
  <c r="H867" i="13" s="1"/>
  <c r="F868" i="13" a="1"/>
  <c r="F868" i="13" s="1"/>
  <c r="G868" i="13" a="1"/>
  <c r="G868" i="13" s="1"/>
  <c r="H868" i="13" a="1"/>
  <c r="H868" i="13" s="1"/>
  <c r="F869" i="13" a="1"/>
  <c r="F869" i="13" s="1"/>
  <c r="G869" i="13" a="1"/>
  <c r="G869" i="13" s="1"/>
  <c r="H869" i="13" a="1"/>
  <c r="H869" i="13"/>
  <c r="F870" i="13" a="1"/>
  <c r="F870" i="13" s="1"/>
  <c r="G870" i="13" a="1"/>
  <c r="G870" i="13" s="1"/>
  <c r="H870" i="13" a="1"/>
  <c r="H870" i="13" s="1"/>
  <c r="F871" i="13" a="1"/>
  <c r="F871" i="13" s="1"/>
  <c r="G871" i="13" a="1"/>
  <c r="G871" i="13" s="1"/>
  <c r="H871" i="13" a="1"/>
  <c r="H871" i="13" s="1"/>
  <c r="F872" i="13" a="1"/>
  <c r="F872" i="13" s="1"/>
  <c r="G872" i="13" a="1"/>
  <c r="G872" i="13"/>
  <c r="H872" i="13" a="1"/>
  <c r="H872" i="13" s="1"/>
  <c r="F873" i="13" a="1"/>
  <c r="F873" i="13" s="1"/>
  <c r="G873" i="13" a="1"/>
  <c r="G873" i="13" s="1"/>
  <c r="H873" i="13" a="1"/>
  <c r="H873" i="13" s="1"/>
  <c r="F874" i="13" a="1"/>
  <c r="F874" i="13" s="1"/>
  <c r="G874" i="13" a="1"/>
  <c r="G874" i="13" s="1"/>
  <c r="H874" i="13" a="1"/>
  <c r="H874" i="13" s="1"/>
  <c r="F875" i="13" a="1"/>
  <c r="F875" i="13"/>
  <c r="G875" i="13" a="1"/>
  <c r="G875" i="13" s="1"/>
  <c r="H875" i="13" a="1"/>
  <c r="H875" i="13" s="1"/>
  <c r="F876" i="13" a="1"/>
  <c r="F876" i="13" s="1"/>
  <c r="G876" i="13" a="1"/>
  <c r="G876" i="13" s="1"/>
  <c r="H876" i="13" a="1"/>
  <c r="H876" i="13" s="1"/>
  <c r="F877" i="13" a="1"/>
  <c r="F877" i="13" s="1"/>
  <c r="G877" i="13" a="1"/>
  <c r="G877" i="13" s="1"/>
  <c r="H877" i="13" a="1"/>
  <c r="H877" i="13"/>
  <c r="F878" i="13" a="1"/>
  <c r="F878" i="13" s="1"/>
  <c r="G878" i="13" a="1"/>
  <c r="G878" i="13" s="1"/>
  <c r="H878" i="13" a="1"/>
  <c r="H878" i="13" s="1"/>
  <c r="F879" i="13" a="1"/>
  <c r="F879" i="13" s="1"/>
  <c r="G879" i="13" a="1"/>
  <c r="G879" i="13" s="1"/>
  <c r="H879" i="13" a="1"/>
  <c r="H879" i="13" s="1"/>
  <c r="F880" i="13" a="1"/>
  <c r="F880" i="13" s="1"/>
  <c r="G880" i="13" a="1"/>
  <c r="G880" i="13"/>
  <c r="H880" i="13" a="1"/>
  <c r="H880" i="13" s="1"/>
  <c r="F881" i="13" a="1"/>
  <c r="F881" i="13" s="1"/>
  <c r="G881" i="13" a="1"/>
  <c r="G881" i="13" s="1"/>
  <c r="H881" i="13" a="1"/>
  <c r="H881" i="13" s="1"/>
  <c r="F882" i="13" a="1"/>
  <c r="F882" i="13" s="1"/>
  <c r="G882" i="13" a="1"/>
  <c r="G882" i="13" s="1"/>
  <c r="H882" i="13" a="1"/>
  <c r="H882" i="13" s="1"/>
  <c r="F883" i="13" a="1"/>
  <c r="F883" i="13"/>
  <c r="G883" i="13" a="1"/>
  <c r="G883" i="13" s="1"/>
  <c r="H883" i="13" a="1"/>
  <c r="H883" i="13" s="1"/>
  <c r="F884" i="13" a="1"/>
  <c r="F884" i="13" s="1"/>
  <c r="G884" i="13" a="1"/>
  <c r="G884" i="13" s="1"/>
  <c r="H884" i="13" a="1"/>
  <c r="H884" i="13" s="1"/>
  <c r="F885" i="13" a="1"/>
  <c r="F885" i="13" s="1"/>
  <c r="G885" i="13" a="1"/>
  <c r="G885" i="13" s="1"/>
  <c r="H885" i="13" a="1"/>
  <c r="H885" i="13"/>
  <c r="F886" i="13" a="1"/>
  <c r="F886" i="13" s="1"/>
  <c r="G886" i="13" a="1"/>
  <c r="G886" i="13" s="1"/>
  <c r="H886" i="13" a="1"/>
  <c r="H886" i="13" s="1"/>
  <c r="F887" i="13" a="1"/>
  <c r="F887" i="13" s="1"/>
  <c r="G887" i="13" a="1"/>
  <c r="G887" i="13" s="1"/>
  <c r="H887" i="13" a="1"/>
  <c r="H887" i="13" s="1"/>
  <c r="F888" i="13" a="1"/>
  <c r="F888" i="13" s="1"/>
  <c r="G888" i="13" a="1"/>
  <c r="G888" i="13"/>
  <c r="H888" i="13" a="1"/>
  <c r="H888" i="13" s="1"/>
  <c r="F889" i="13" a="1"/>
  <c r="F889" i="13" s="1"/>
  <c r="G889" i="13" a="1"/>
  <c r="G889" i="13" s="1"/>
  <c r="H889" i="13" a="1"/>
  <c r="H889" i="13" s="1"/>
  <c r="F890" i="13" a="1"/>
  <c r="F890" i="13" s="1"/>
  <c r="G890" i="13" a="1"/>
  <c r="G890" i="13" s="1"/>
  <c r="H890" i="13" a="1"/>
  <c r="H890" i="13" s="1"/>
  <c r="F891" i="13" a="1"/>
  <c r="F891" i="13"/>
  <c r="G891" i="13" a="1"/>
  <c r="G891" i="13" s="1"/>
  <c r="H891" i="13" a="1"/>
  <c r="H891" i="13" s="1"/>
  <c r="F892" i="13" a="1"/>
  <c r="F892" i="13" s="1"/>
  <c r="G892" i="13" a="1"/>
  <c r="G892" i="13" s="1"/>
  <c r="H892" i="13" a="1"/>
  <c r="H892" i="13" s="1"/>
  <c r="F893" i="13" a="1"/>
  <c r="F893" i="13" s="1"/>
  <c r="G893" i="13" a="1"/>
  <c r="G893" i="13" s="1"/>
  <c r="H893" i="13" a="1"/>
  <c r="H893" i="13"/>
  <c r="F894" i="13" a="1"/>
  <c r="F894" i="13" s="1"/>
  <c r="G894" i="13" a="1"/>
  <c r="G894" i="13" s="1"/>
  <c r="H894" i="13" a="1"/>
  <c r="H894" i="13" s="1"/>
  <c r="F895" i="13" a="1"/>
  <c r="F895" i="13" s="1"/>
  <c r="G895" i="13" a="1"/>
  <c r="G895" i="13" s="1"/>
  <c r="H895" i="13" a="1"/>
  <c r="H895" i="13" s="1"/>
  <c r="F896" i="13" a="1"/>
  <c r="F896" i="13" s="1"/>
  <c r="G896" i="13" a="1"/>
  <c r="G896" i="13"/>
  <c r="H896" i="13" a="1"/>
  <c r="H896" i="13" s="1"/>
  <c r="F897" i="13" a="1"/>
  <c r="F897" i="13" s="1"/>
  <c r="G897" i="13" a="1"/>
  <c r="G897" i="13" s="1"/>
  <c r="H897" i="13" a="1"/>
  <c r="H897" i="13" s="1"/>
  <c r="F898" i="13" a="1"/>
  <c r="F898" i="13" s="1"/>
  <c r="G898" i="13" a="1"/>
  <c r="G898" i="13" s="1"/>
  <c r="H898" i="13" a="1"/>
  <c r="H898" i="13" s="1"/>
  <c r="F899" i="13" a="1"/>
  <c r="F899" i="13"/>
  <c r="G899" i="13" a="1"/>
  <c r="G899" i="13" s="1"/>
  <c r="H899" i="13" a="1"/>
  <c r="H899" i="13" s="1"/>
  <c r="F900" i="13" a="1"/>
  <c r="F900" i="13" s="1"/>
  <c r="G900" i="13" a="1"/>
  <c r="G900" i="13" s="1"/>
  <c r="H900" i="13" a="1"/>
  <c r="H900" i="13" s="1"/>
  <c r="F901" i="13" a="1"/>
  <c r="F901" i="13" s="1"/>
  <c r="G901" i="13" a="1"/>
  <c r="G901" i="13" s="1"/>
  <c r="H901" i="13" a="1"/>
  <c r="H901" i="13"/>
  <c r="F902" i="13" a="1"/>
  <c r="F902" i="13" s="1"/>
  <c r="G902" i="13" a="1"/>
  <c r="G902" i="13" s="1"/>
  <c r="H902" i="13" a="1"/>
  <c r="H902" i="13" s="1"/>
  <c r="F903" i="13" a="1"/>
  <c r="F903" i="13" s="1"/>
  <c r="G903" i="13" a="1"/>
  <c r="G903" i="13" s="1"/>
  <c r="H903" i="13" a="1"/>
  <c r="H903" i="13" s="1"/>
  <c r="F904" i="13" a="1"/>
  <c r="F904" i="13" s="1"/>
  <c r="G904" i="13" a="1"/>
  <c r="G904" i="13"/>
  <c r="H904" i="13" a="1"/>
  <c r="H904" i="13" s="1"/>
  <c r="F905" i="13" a="1"/>
  <c r="F905" i="13" s="1"/>
  <c r="G905" i="13" a="1"/>
  <c r="G905" i="13" s="1"/>
  <c r="H905" i="13" a="1"/>
  <c r="H905" i="13" s="1"/>
  <c r="F906" i="13" a="1"/>
  <c r="F906" i="13" s="1"/>
  <c r="G906" i="13" a="1"/>
  <c r="G906" i="13" s="1"/>
  <c r="H906" i="13" a="1"/>
  <c r="H906" i="13" s="1"/>
  <c r="F907" i="13" a="1"/>
  <c r="F907" i="13"/>
  <c r="G907" i="13" a="1"/>
  <c r="G907" i="13" s="1"/>
  <c r="H907" i="13" a="1"/>
  <c r="H907" i="13" s="1"/>
  <c r="F908" i="13" a="1"/>
  <c r="F908" i="13" s="1"/>
  <c r="G908" i="13" a="1"/>
  <c r="G908" i="13" s="1"/>
  <c r="H908" i="13" a="1"/>
  <c r="H908" i="13" s="1"/>
  <c r="F909" i="13" a="1"/>
  <c r="F909" i="13" s="1"/>
  <c r="G909" i="13" a="1"/>
  <c r="G909" i="13" s="1"/>
  <c r="H909" i="13" a="1"/>
  <c r="H909" i="13"/>
  <c r="F910" i="13" a="1"/>
  <c r="F910" i="13" s="1"/>
  <c r="G910" i="13" a="1"/>
  <c r="G910" i="13" s="1"/>
  <c r="H910" i="13" a="1"/>
  <c r="H910" i="13" s="1"/>
  <c r="F911" i="13" a="1"/>
  <c r="F911" i="13" s="1"/>
  <c r="G911" i="13" a="1"/>
  <c r="G911" i="13" s="1"/>
  <c r="H911" i="13" a="1"/>
  <c r="H911" i="13" s="1"/>
  <c r="F912" i="13" a="1"/>
  <c r="F912" i="13" s="1"/>
  <c r="G912" i="13" a="1"/>
  <c r="G912" i="13"/>
  <c r="H912" i="13" a="1"/>
  <c r="H912" i="13" s="1"/>
  <c r="F913" i="13" a="1"/>
  <c r="F913" i="13" s="1"/>
  <c r="G913" i="13" a="1"/>
  <c r="G913" i="13" s="1"/>
  <c r="H913" i="13" a="1"/>
  <c r="H913" i="13" s="1"/>
  <c r="F914" i="13" a="1"/>
  <c r="F914" i="13" s="1"/>
  <c r="G914" i="13" a="1"/>
  <c r="G914" i="13" s="1"/>
  <c r="H914" i="13" a="1"/>
  <c r="H914" i="13" s="1"/>
  <c r="F915" i="13" a="1"/>
  <c r="F915" i="13"/>
  <c r="G915" i="13" a="1"/>
  <c r="G915" i="13" s="1"/>
  <c r="H915" i="13" a="1"/>
  <c r="H915" i="13" s="1"/>
  <c r="F916" i="13" a="1"/>
  <c r="F916" i="13" s="1"/>
  <c r="G916" i="13" a="1"/>
  <c r="G916" i="13" s="1"/>
  <c r="H916" i="13" a="1"/>
  <c r="H916" i="13" s="1"/>
  <c r="F917" i="13" a="1"/>
  <c r="F917" i="13" s="1"/>
  <c r="G917" i="13" a="1"/>
  <c r="G917" i="13" s="1"/>
  <c r="H917" i="13" a="1"/>
  <c r="H917" i="13"/>
  <c r="F918" i="13" a="1"/>
  <c r="F918" i="13" s="1"/>
  <c r="G918" i="13" a="1"/>
  <c r="G918" i="13" s="1"/>
  <c r="H918" i="13" a="1"/>
  <c r="H918" i="13" s="1"/>
  <c r="F919" i="13" a="1"/>
  <c r="F919" i="13" s="1"/>
  <c r="G919" i="13" a="1"/>
  <c r="G919" i="13" s="1"/>
  <c r="H919" i="13" a="1"/>
  <c r="H919" i="13" s="1"/>
  <c r="F920" i="13" a="1"/>
  <c r="F920" i="13" s="1"/>
  <c r="G920" i="13" a="1"/>
  <c r="G920" i="13"/>
  <c r="H920" i="13" a="1"/>
  <c r="H920" i="13" s="1"/>
  <c r="F921" i="13" a="1"/>
  <c r="F921" i="13" s="1"/>
  <c r="G921" i="13" a="1"/>
  <c r="G921" i="13" s="1"/>
  <c r="H921" i="13" a="1"/>
  <c r="H921" i="13" s="1"/>
  <c r="F922" i="13" a="1"/>
  <c r="F922" i="13" s="1"/>
  <c r="G922" i="13" a="1"/>
  <c r="G922" i="13" s="1"/>
  <c r="H922" i="13" a="1"/>
  <c r="H922" i="13" s="1"/>
  <c r="F923" i="13" a="1"/>
  <c r="F923" i="13"/>
  <c r="G923" i="13" a="1"/>
  <c r="G923" i="13" s="1"/>
  <c r="H923" i="13" a="1"/>
  <c r="H923" i="13" s="1"/>
  <c r="F924" i="13" a="1"/>
  <c r="F924" i="13" s="1"/>
  <c r="G924" i="13" a="1"/>
  <c r="G924" i="13" s="1"/>
  <c r="H924" i="13" a="1"/>
  <c r="H924" i="13" s="1"/>
  <c r="F925" i="13" a="1"/>
  <c r="F925" i="13" s="1"/>
  <c r="G925" i="13" a="1"/>
  <c r="G925" i="13" s="1"/>
  <c r="H925" i="13" a="1"/>
  <c r="H925" i="13"/>
  <c r="F926" i="13" a="1"/>
  <c r="F926" i="13" s="1"/>
  <c r="G926" i="13" a="1"/>
  <c r="G926" i="13" s="1"/>
  <c r="H926" i="13" a="1"/>
  <c r="H926" i="13" s="1"/>
  <c r="F927" i="13" a="1"/>
  <c r="F927" i="13" s="1"/>
  <c r="G927" i="13" a="1"/>
  <c r="G927" i="13" s="1"/>
  <c r="H927" i="13" a="1"/>
  <c r="H927" i="13" s="1"/>
  <c r="F928" i="13" a="1"/>
  <c r="F928" i="13" s="1"/>
  <c r="G928" i="13" a="1"/>
  <c r="G928" i="13"/>
  <c r="H928" i="13" a="1"/>
  <c r="H928" i="13" s="1"/>
  <c r="F929" i="13" a="1"/>
  <c r="F929" i="13" s="1"/>
  <c r="G929" i="13" a="1"/>
  <c r="G929" i="13" s="1"/>
  <c r="H929" i="13" a="1"/>
  <c r="H929" i="13" s="1"/>
  <c r="F930" i="13" a="1"/>
  <c r="F930" i="13" s="1"/>
  <c r="G930" i="13" a="1"/>
  <c r="G930" i="13" s="1"/>
  <c r="H930" i="13" a="1"/>
  <c r="H930" i="13" s="1"/>
  <c r="F931" i="13" a="1"/>
  <c r="F931" i="13"/>
  <c r="G931" i="13" a="1"/>
  <c r="G931" i="13" s="1"/>
  <c r="H931" i="13" a="1"/>
  <c r="H931" i="13" s="1"/>
  <c r="F932" i="13" a="1"/>
  <c r="F932" i="13" s="1"/>
  <c r="G932" i="13" a="1"/>
  <c r="G932" i="13" s="1"/>
  <c r="H932" i="13" a="1"/>
  <c r="H932" i="13" s="1"/>
  <c r="F933" i="13" a="1"/>
  <c r="F933" i="13" s="1"/>
  <c r="G933" i="13" a="1"/>
  <c r="G933" i="13" s="1"/>
  <c r="H933" i="13" a="1"/>
  <c r="H933" i="13"/>
  <c r="F934" i="13" a="1"/>
  <c r="F934" i="13" s="1"/>
  <c r="G934" i="13" a="1"/>
  <c r="G934" i="13" s="1"/>
  <c r="H934" i="13" a="1"/>
  <c r="H934" i="13" s="1"/>
  <c r="F935" i="13" a="1"/>
  <c r="F935" i="13" s="1"/>
  <c r="G935" i="13" a="1"/>
  <c r="G935" i="13" s="1"/>
  <c r="H935" i="13" a="1"/>
  <c r="H935" i="13" s="1"/>
  <c r="F936" i="13" a="1"/>
  <c r="F936" i="13" s="1"/>
  <c r="G936" i="13" a="1"/>
  <c r="G936" i="13"/>
  <c r="H936" i="13" a="1"/>
  <c r="H936" i="13" s="1"/>
  <c r="F937" i="13" a="1"/>
  <c r="F937" i="13" s="1"/>
  <c r="G937" i="13" a="1"/>
  <c r="G937" i="13" s="1"/>
  <c r="H937" i="13" a="1"/>
  <c r="H937" i="13" s="1"/>
  <c r="F938" i="13" a="1"/>
  <c r="F938" i="13" s="1"/>
  <c r="G938" i="13" a="1"/>
  <c r="G938" i="13" s="1"/>
  <c r="H938" i="13" a="1"/>
  <c r="H938" i="13" s="1"/>
  <c r="F939" i="13" a="1"/>
  <c r="F939" i="13"/>
  <c r="G939" i="13" a="1"/>
  <c r="G939" i="13" s="1"/>
  <c r="H939" i="13" a="1"/>
  <c r="H939" i="13" s="1"/>
  <c r="F940" i="13" a="1"/>
  <c r="F940" i="13" s="1"/>
  <c r="G940" i="13" a="1"/>
  <c r="G940" i="13" s="1"/>
  <c r="H940" i="13" a="1"/>
  <c r="H940" i="13" s="1"/>
  <c r="F941" i="13" a="1"/>
  <c r="F941" i="13" s="1"/>
  <c r="G941" i="13" a="1"/>
  <c r="G941" i="13" s="1"/>
  <c r="H941" i="13" a="1"/>
  <c r="H941" i="13"/>
  <c r="F942" i="13" a="1"/>
  <c r="F942" i="13" s="1"/>
  <c r="G942" i="13" a="1"/>
  <c r="G942" i="13" s="1"/>
  <c r="H942" i="13" a="1"/>
  <c r="H942" i="13" s="1"/>
  <c r="F943" i="13" a="1"/>
  <c r="F943" i="13" s="1"/>
  <c r="G943" i="13" a="1"/>
  <c r="G943" i="13" s="1"/>
  <c r="H943" i="13" a="1"/>
  <c r="H943" i="13" s="1"/>
  <c r="F944" i="13" a="1"/>
  <c r="F944" i="13" s="1"/>
  <c r="G944" i="13" a="1"/>
  <c r="G944" i="13"/>
  <c r="H944" i="13" a="1"/>
  <c r="H944" i="13" s="1"/>
  <c r="F945" i="13" a="1"/>
  <c r="F945" i="13" s="1"/>
  <c r="G945" i="13" a="1"/>
  <c r="G945" i="13" s="1"/>
  <c r="H945" i="13" a="1"/>
  <c r="H945" i="13" s="1"/>
  <c r="F946" i="13" a="1"/>
  <c r="F946" i="13" s="1"/>
  <c r="G946" i="13" a="1"/>
  <c r="G946" i="13" s="1"/>
  <c r="H946" i="13" a="1"/>
  <c r="H946" i="13" s="1"/>
  <c r="F947" i="13" a="1"/>
  <c r="F947" i="13"/>
  <c r="G947" i="13" a="1"/>
  <c r="G947" i="13" s="1"/>
  <c r="H947" i="13" a="1"/>
  <c r="H947" i="13" s="1"/>
  <c r="F948" i="13" a="1"/>
  <c r="F948" i="13" s="1"/>
  <c r="G948" i="13" a="1"/>
  <c r="G948" i="13" s="1"/>
  <c r="H948" i="13" a="1"/>
  <c r="H948" i="13" s="1"/>
  <c r="F949" i="13" a="1"/>
  <c r="F949" i="13" s="1"/>
  <c r="G949" i="13" a="1"/>
  <c r="G949" i="13" s="1"/>
  <c r="H949" i="13" a="1"/>
  <c r="H949" i="13"/>
  <c r="F950" i="13" a="1"/>
  <c r="F950" i="13" s="1"/>
  <c r="G950" i="13" a="1"/>
  <c r="G950" i="13" s="1"/>
  <c r="H950" i="13" a="1"/>
  <c r="H950" i="13" s="1"/>
  <c r="F951" i="13" a="1"/>
  <c r="F951" i="13" s="1"/>
  <c r="G951" i="13" a="1"/>
  <c r="G951" i="13" s="1"/>
  <c r="H951" i="13" a="1"/>
  <c r="H951" i="13" s="1"/>
  <c r="F952" i="13" a="1"/>
  <c r="F952" i="13" s="1"/>
  <c r="G952" i="13" a="1"/>
  <c r="G952" i="13"/>
  <c r="H952" i="13" a="1"/>
  <c r="H952" i="13" s="1"/>
  <c r="F953" i="13" a="1"/>
  <c r="F953" i="13" s="1"/>
  <c r="G953" i="13" a="1"/>
  <c r="G953" i="13" s="1"/>
  <c r="H953" i="13" a="1"/>
  <c r="H953" i="13" s="1"/>
  <c r="F954" i="13" a="1"/>
  <c r="F954" i="13" s="1"/>
  <c r="G954" i="13" a="1"/>
  <c r="G954" i="13" s="1"/>
  <c r="H954" i="13" a="1"/>
  <c r="H954" i="13" s="1"/>
  <c r="F955" i="13" a="1"/>
  <c r="F955" i="13"/>
  <c r="G955" i="13" a="1"/>
  <c r="G955" i="13" s="1"/>
  <c r="H955" i="13" a="1"/>
  <c r="H955" i="13" s="1"/>
  <c r="F956" i="13" a="1"/>
  <c r="F956" i="13" s="1"/>
  <c r="G956" i="13" a="1"/>
  <c r="G956" i="13" s="1"/>
  <c r="H956" i="13" a="1"/>
  <c r="H956" i="13" s="1"/>
  <c r="F957" i="13" a="1"/>
  <c r="F957" i="13" s="1"/>
  <c r="G957" i="13" a="1"/>
  <c r="G957" i="13" s="1"/>
  <c r="H957" i="13" a="1"/>
  <c r="H957" i="13"/>
  <c r="F958" i="13" a="1"/>
  <c r="F958" i="13" s="1"/>
  <c r="G958" i="13" a="1"/>
  <c r="G958" i="13" s="1"/>
  <c r="H958" i="13" a="1"/>
  <c r="H958" i="13" s="1"/>
  <c r="F959" i="13" a="1"/>
  <c r="F959" i="13" s="1"/>
  <c r="G959" i="13" a="1"/>
  <c r="G959" i="13" s="1"/>
  <c r="H959" i="13" a="1"/>
  <c r="H959" i="13" s="1"/>
  <c r="F960" i="13" a="1"/>
  <c r="F960" i="13" s="1"/>
  <c r="G960" i="13" a="1"/>
  <c r="G960" i="13"/>
  <c r="H960" i="13" a="1"/>
  <c r="H960" i="13" s="1"/>
  <c r="F961" i="13" a="1"/>
  <c r="F961" i="13" s="1"/>
  <c r="G961" i="13" a="1"/>
  <c r="G961" i="13" s="1"/>
  <c r="H961" i="13" a="1"/>
  <c r="H961" i="13" s="1"/>
  <c r="F962" i="13" a="1"/>
  <c r="F962" i="13" s="1"/>
  <c r="G962" i="13" a="1"/>
  <c r="G962" i="13" s="1"/>
  <c r="H962" i="13" a="1"/>
  <c r="H962" i="13" s="1"/>
  <c r="F963" i="13" a="1"/>
  <c r="F963" i="13"/>
  <c r="G963" i="13" a="1"/>
  <c r="G963" i="13" s="1"/>
  <c r="H963" i="13" a="1"/>
  <c r="H963" i="13" s="1"/>
  <c r="F964" i="13" a="1"/>
  <c r="F964" i="13" s="1"/>
  <c r="G964" i="13" a="1"/>
  <c r="G964" i="13" s="1"/>
  <c r="H964" i="13" a="1"/>
  <c r="H964" i="13" s="1"/>
  <c r="F965" i="13" a="1"/>
  <c r="F965" i="13" s="1"/>
  <c r="G965" i="13" a="1"/>
  <c r="G965" i="13" s="1"/>
  <c r="H965" i="13" a="1"/>
  <c r="H965" i="13"/>
  <c r="F966" i="13" a="1"/>
  <c r="F966" i="13" s="1"/>
  <c r="G966" i="13" a="1"/>
  <c r="G966" i="13" s="1"/>
  <c r="H966" i="13" a="1"/>
  <c r="H966" i="13" s="1"/>
  <c r="F967" i="13" a="1"/>
  <c r="F967" i="13" s="1"/>
  <c r="G967" i="13" a="1"/>
  <c r="G967" i="13" s="1"/>
  <c r="H967" i="13" a="1"/>
  <c r="H967" i="13" s="1"/>
  <c r="F968" i="13" a="1"/>
  <c r="F968" i="13" s="1"/>
  <c r="G968" i="13" a="1"/>
  <c r="G968" i="13"/>
  <c r="H968" i="13" a="1"/>
  <c r="H968" i="13" s="1"/>
  <c r="F969" i="13" a="1"/>
  <c r="F969" i="13" s="1"/>
  <c r="G969" i="13" a="1"/>
  <c r="G969" i="13" s="1"/>
  <c r="H969" i="13" a="1"/>
  <c r="H969" i="13" s="1"/>
  <c r="F970" i="13" a="1"/>
  <c r="F970" i="13" s="1"/>
  <c r="G970" i="13" a="1"/>
  <c r="G970" i="13" s="1"/>
  <c r="H970" i="13" a="1"/>
  <c r="H970" i="13" s="1"/>
  <c r="F971" i="13" a="1"/>
  <c r="F971" i="13"/>
  <c r="G971" i="13" a="1"/>
  <c r="G971" i="13" s="1"/>
  <c r="H971" i="13" a="1"/>
  <c r="H971" i="13"/>
  <c r="F972" i="13" a="1"/>
  <c r="F972" i="13" s="1"/>
  <c r="G972" i="13" a="1"/>
  <c r="G972" i="13" s="1"/>
  <c r="H972" i="13" a="1"/>
  <c r="H972" i="13" s="1"/>
  <c r="F973" i="13" a="1"/>
  <c r="F973" i="13" s="1"/>
  <c r="G973" i="13" a="1"/>
  <c r="G973" i="13" s="1"/>
  <c r="H973" i="13" a="1"/>
  <c r="H973" i="13"/>
  <c r="F974" i="13" a="1"/>
  <c r="F974" i="13" s="1"/>
  <c r="G974" i="13" a="1"/>
  <c r="G974" i="13" s="1"/>
  <c r="H974" i="13" a="1"/>
  <c r="H974" i="13" s="1"/>
  <c r="F975" i="13" a="1"/>
  <c r="F975" i="13" s="1"/>
  <c r="G975" i="13" a="1"/>
  <c r="G975" i="13" s="1"/>
  <c r="H975" i="13" a="1"/>
  <c r="H975" i="13" s="1"/>
  <c r="F976" i="13" a="1"/>
  <c r="F976" i="13" s="1"/>
  <c r="G976" i="13" a="1"/>
  <c r="G976" i="13"/>
  <c r="H976" i="13" a="1"/>
  <c r="H976" i="13" s="1"/>
  <c r="F977" i="13" a="1"/>
  <c r="F977" i="13" s="1"/>
  <c r="G977" i="13" a="1"/>
  <c r="G977" i="13" s="1"/>
  <c r="H977" i="13" a="1"/>
  <c r="H977" i="13" s="1"/>
  <c r="F978" i="13" a="1"/>
  <c r="F978" i="13" s="1"/>
  <c r="G978" i="13" a="1"/>
  <c r="G978" i="13" s="1"/>
  <c r="H978" i="13" a="1"/>
  <c r="H978" i="13" s="1"/>
  <c r="F979" i="13" a="1"/>
  <c r="F979" i="13"/>
  <c r="G979" i="13" a="1"/>
  <c r="G979" i="13" s="1"/>
  <c r="H979" i="13" a="1"/>
  <c r="H979" i="13" s="1"/>
  <c r="F980" i="13" a="1"/>
  <c r="F980" i="13" s="1"/>
  <c r="G980" i="13" a="1"/>
  <c r="G980" i="13" s="1"/>
  <c r="H980" i="13" a="1"/>
  <c r="H980" i="13" s="1"/>
  <c r="F981" i="13" a="1"/>
  <c r="F981" i="13" s="1"/>
  <c r="G981" i="13" a="1"/>
  <c r="G981" i="13" s="1"/>
  <c r="H981" i="13" a="1"/>
  <c r="H981" i="13"/>
  <c r="F982" i="13" a="1"/>
  <c r="F982" i="13" s="1"/>
  <c r="G982" i="13" a="1"/>
  <c r="G982" i="13" s="1"/>
  <c r="H982" i="13" a="1"/>
  <c r="H982" i="13" s="1"/>
  <c r="F983" i="13" a="1"/>
  <c r="F983" i="13" s="1"/>
  <c r="G983" i="13" a="1"/>
  <c r="G983" i="13" s="1"/>
  <c r="H983" i="13" a="1"/>
  <c r="H983" i="13" s="1"/>
  <c r="F984" i="13" a="1"/>
  <c r="F984" i="13" s="1"/>
  <c r="G984" i="13" a="1"/>
  <c r="G984" i="13"/>
  <c r="H984" i="13" a="1"/>
  <c r="H984" i="13" s="1"/>
  <c r="F985" i="13" a="1"/>
  <c r="F985" i="13" s="1"/>
  <c r="G985" i="13" a="1"/>
  <c r="G985" i="13" s="1"/>
  <c r="H985" i="13" a="1"/>
  <c r="H985" i="13" s="1"/>
  <c r="F986" i="13" a="1"/>
  <c r="F986" i="13" s="1"/>
  <c r="G986" i="13" a="1"/>
  <c r="G986" i="13" s="1"/>
  <c r="H986" i="13" a="1"/>
  <c r="H986" i="13" s="1"/>
  <c r="F987" i="13" a="1"/>
  <c r="F987" i="13"/>
  <c r="G987" i="13" a="1"/>
  <c r="G987" i="13" s="1"/>
  <c r="H987" i="13" a="1"/>
  <c r="H987" i="13" s="1"/>
  <c r="F988" i="13" a="1"/>
  <c r="F988" i="13" s="1"/>
  <c r="G988" i="13" a="1"/>
  <c r="G988" i="13" s="1"/>
  <c r="H988" i="13" a="1"/>
  <c r="H988" i="13" s="1"/>
  <c r="F989" i="13" a="1"/>
  <c r="F989" i="13" s="1"/>
  <c r="G989" i="13" a="1"/>
  <c r="G989" i="13" s="1"/>
  <c r="H989" i="13" a="1"/>
  <c r="H989" i="13"/>
  <c r="F990" i="13" a="1"/>
  <c r="F990" i="13" s="1"/>
  <c r="G990" i="13" a="1"/>
  <c r="G990" i="13" s="1"/>
  <c r="H990" i="13" a="1"/>
  <c r="H990" i="13" s="1"/>
  <c r="F991" i="13" a="1"/>
  <c r="F991" i="13" s="1"/>
  <c r="G991" i="13" a="1"/>
  <c r="G991" i="13" s="1"/>
  <c r="H991" i="13" a="1"/>
  <c r="H991" i="13" s="1"/>
  <c r="F992" i="13" a="1"/>
  <c r="F992" i="13" s="1"/>
  <c r="G992" i="13" a="1"/>
  <c r="G992" i="13"/>
  <c r="H992" i="13" a="1"/>
  <c r="H992" i="13" s="1"/>
  <c r="F993" i="13" a="1"/>
  <c r="F993" i="13" s="1"/>
  <c r="G993" i="13" a="1"/>
  <c r="G993" i="13" s="1"/>
  <c r="H993" i="13" a="1"/>
  <c r="H993" i="13" s="1"/>
  <c r="F994" i="13" a="1"/>
  <c r="F994" i="13" s="1"/>
  <c r="G994" i="13" a="1"/>
  <c r="G994" i="13" s="1"/>
  <c r="H994" i="13" a="1"/>
  <c r="H994" i="13" s="1"/>
  <c r="F995" i="13" a="1"/>
  <c r="F995" i="13"/>
  <c r="G995" i="13" a="1"/>
  <c r="G995" i="13" s="1"/>
  <c r="H995" i="13" a="1"/>
  <c r="H995" i="13" s="1"/>
  <c r="F996" i="13" a="1"/>
  <c r="F996" i="13" s="1"/>
  <c r="G996" i="13" a="1"/>
  <c r="G996" i="13" s="1"/>
  <c r="H996" i="13" a="1"/>
  <c r="H996" i="13" s="1"/>
  <c r="F997" i="13" a="1"/>
  <c r="F997" i="13" s="1"/>
  <c r="G997" i="13" a="1"/>
  <c r="G997" i="13" s="1"/>
  <c r="H997" i="13" a="1"/>
  <c r="H997" i="13"/>
  <c r="F998" i="13" a="1"/>
  <c r="F998" i="13" s="1"/>
  <c r="G998" i="13" a="1"/>
  <c r="G998" i="13" s="1"/>
  <c r="H998" i="13" a="1"/>
  <c r="H998" i="13" s="1"/>
  <c r="F999" i="13" a="1"/>
  <c r="F999" i="13" s="1"/>
  <c r="G999" i="13" a="1"/>
  <c r="G999" i="13" s="1"/>
  <c r="H999" i="13" a="1"/>
  <c r="H999" i="13" s="1"/>
  <c r="F1000" i="13" a="1"/>
  <c r="F1000" i="13" s="1"/>
  <c r="G1000" i="13" a="1"/>
  <c r="G1000" i="13"/>
  <c r="H1000" i="13" a="1"/>
  <c r="H1000" i="13" s="1"/>
  <c r="F1001" i="13" a="1"/>
  <c r="F1001" i="13" s="1"/>
  <c r="G1001" i="13" a="1"/>
  <c r="G1001" i="13" s="1"/>
  <c r="H1001" i="13" a="1"/>
  <c r="H1001" i="13" s="1"/>
  <c r="F1002" i="13" a="1"/>
  <c r="F1002" i="13" s="1"/>
  <c r="G1002" i="13" a="1"/>
  <c r="G1002" i="13" s="1"/>
  <c r="H1002" i="13" a="1"/>
  <c r="H1002" i="13" s="1"/>
  <c r="F1003" i="13" a="1"/>
  <c r="F1003" i="13"/>
  <c r="G1003" i="13" a="1"/>
  <c r="G1003" i="13" s="1"/>
  <c r="H1003" i="13" a="1"/>
  <c r="H1003" i="13" s="1"/>
  <c r="F1004" i="13" a="1"/>
  <c r="F1004" i="13" s="1"/>
  <c r="G1004" i="13" a="1"/>
  <c r="G1004" i="13" s="1"/>
  <c r="H1004" i="13" a="1"/>
  <c r="H1004" i="13" s="1"/>
  <c r="F1005" i="13" a="1"/>
  <c r="F1005" i="13" s="1"/>
  <c r="G1005" i="13" a="1"/>
  <c r="G1005" i="13" s="1"/>
  <c r="H1005" i="13" a="1"/>
  <c r="H1005" i="13"/>
  <c r="F1006" i="13" a="1"/>
  <c r="F1006" i="13" s="1"/>
  <c r="G1006" i="13" a="1"/>
  <c r="G1006" i="13" s="1"/>
  <c r="H1006" i="13" a="1"/>
  <c r="H1006" i="13" s="1"/>
  <c r="F1007" i="13" a="1"/>
  <c r="F1007" i="13" s="1"/>
  <c r="G1007" i="13" a="1"/>
  <c r="G1007" i="13" s="1"/>
  <c r="H1007" i="13" a="1"/>
  <c r="H1007" i="13" s="1"/>
  <c r="F1008" i="13" a="1"/>
  <c r="F1008" i="13" s="1"/>
  <c r="G1008" i="13" a="1"/>
  <c r="G1008" i="13"/>
  <c r="H1008" i="13" a="1"/>
  <c r="H1008" i="13" s="1"/>
  <c r="F1009" i="13" a="1"/>
  <c r="F1009" i="13" s="1"/>
  <c r="G1009" i="13" a="1"/>
  <c r="G1009" i="13" s="1"/>
  <c r="H1009" i="13" a="1"/>
  <c r="H1009" i="13" s="1"/>
  <c r="F1010" i="13" a="1"/>
  <c r="F1010" i="13" s="1"/>
  <c r="G1010" i="13" a="1"/>
  <c r="G1010" i="13" s="1"/>
  <c r="H1010" i="13" a="1"/>
  <c r="H1010" i="13" s="1"/>
  <c r="F1011" i="13" a="1"/>
  <c r="F1011" i="13"/>
  <c r="G1011" i="13" a="1"/>
  <c r="G1011" i="13" s="1"/>
  <c r="H1011" i="13" a="1"/>
  <c r="H1011" i="13" s="1"/>
  <c r="F1012" i="13" a="1"/>
  <c r="F1012" i="13" s="1"/>
  <c r="G1012" i="13" a="1"/>
  <c r="G1012" i="13" s="1"/>
  <c r="H1012" i="13" a="1"/>
  <c r="H1012" i="13" s="1"/>
  <c r="F1013" i="13" a="1"/>
  <c r="F1013" i="13" s="1"/>
  <c r="G1013" i="13" a="1"/>
  <c r="G1013" i="13" s="1"/>
  <c r="H1013" i="13" a="1"/>
  <c r="H1013" i="13"/>
  <c r="F1014" i="13" a="1"/>
  <c r="F1014" i="13" s="1"/>
  <c r="G1014" i="13" a="1"/>
  <c r="G1014" i="13" s="1"/>
  <c r="H1014" i="13" a="1"/>
  <c r="H1014" i="13" s="1"/>
  <c r="F1015" i="13" a="1"/>
  <c r="F1015" i="13" s="1"/>
  <c r="G1015" i="13" a="1"/>
  <c r="G1015" i="13" s="1"/>
  <c r="H1015" i="13" a="1"/>
  <c r="H1015" i="13" s="1"/>
  <c r="F1016" i="13" a="1"/>
  <c r="F1016" i="13" s="1"/>
  <c r="G1016" i="13" a="1"/>
  <c r="G1016" i="13"/>
  <c r="H1016" i="13" a="1"/>
  <c r="H1016" i="13" s="1"/>
  <c r="F1017" i="13" a="1"/>
  <c r="F1017" i="13" s="1"/>
  <c r="G1017" i="13" a="1"/>
  <c r="G1017" i="13" s="1"/>
  <c r="H1017" i="13" a="1"/>
  <c r="H1017" i="13" s="1"/>
  <c r="F1018" i="13" a="1"/>
  <c r="F1018" i="13" s="1"/>
  <c r="G1018" i="13" a="1"/>
  <c r="G1018" i="13" s="1"/>
  <c r="H1018" i="13" a="1"/>
  <c r="H1018" i="13" s="1"/>
  <c r="F1019" i="13" a="1"/>
  <c r="F1019" i="13"/>
  <c r="G1019" i="13" a="1"/>
  <c r="G1019" i="13" s="1"/>
  <c r="H1019" i="13" a="1"/>
  <c r="H1019" i="13" s="1"/>
  <c r="F1020" i="13" a="1"/>
  <c r="F1020" i="13" s="1"/>
  <c r="G1020" i="13" a="1"/>
  <c r="G1020" i="13" s="1"/>
  <c r="H1020" i="13" a="1"/>
  <c r="H1020" i="13" s="1"/>
  <c r="F1021" i="13" a="1"/>
  <c r="F1021" i="13" s="1"/>
  <c r="G1021" i="13" a="1"/>
  <c r="G1021" i="13" s="1"/>
  <c r="H1021" i="13" a="1"/>
  <c r="H1021" i="13"/>
  <c r="F1022" i="13" a="1"/>
  <c r="F1022" i="13" s="1"/>
  <c r="G1022" i="13" a="1"/>
  <c r="G1022" i="13" s="1"/>
  <c r="H1022" i="13" a="1"/>
  <c r="H1022" i="13" s="1"/>
  <c r="F1023" i="13" a="1"/>
  <c r="F1023" i="13" s="1"/>
  <c r="G1023" i="13" a="1"/>
  <c r="G1023" i="13" s="1"/>
  <c r="H1023" i="13" a="1"/>
  <c r="H1023" i="13" s="1"/>
  <c r="F1024" i="13" a="1"/>
  <c r="F1024" i="13" s="1"/>
  <c r="G1024" i="13" a="1"/>
  <c r="G1024" i="13"/>
  <c r="H1024" i="13" a="1"/>
  <c r="H1024" i="13" s="1"/>
  <c r="F1025" i="13" a="1"/>
  <c r="F1025" i="13" s="1"/>
  <c r="G1025" i="13" a="1"/>
  <c r="G1025" i="13" s="1"/>
  <c r="H1025" i="13" a="1"/>
  <c r="H1025" i="13" s="1"/>
  <c r="F1026" i="13" a="1"/>
  <c r="F1026" i="13" s="1"/>
  <c r="G1026" i="13" a="1"/>
  <c r="G1026" i="13" s="1"/>
  <c r="H1026" i="13" a="1"/>
  <c r="H1026" i="13" s="1"/>
  <c r="F1027" i="13" a="1"/>
  <c r="F1027" i="13"/>
  <c r="G1027" i="13" a="1"/>
  <c r="G1027" i="13" s="1"/>
  <c r="H1027" i="13" a="1"/>
  <c r="H1027" i="13" s="1"/>
  <c r="F1028" i="13" a="1"/>
  <c r="F1028" i="13" s="1"/>
  <c r="G1028" i="13" a="1"/>
  <c r="G1028" i="13" s="1"/>
  <c r="H1028" i="13" a="1"/>
  <c r="H1028" i="13" s="1"/>
  <c r="F1029" i="13" a="1"/>
  <c r="F1029" i="13" s="1"/>
  <c r="G1029" i="13" a="1"/>
  <c r="G1029" i="13" s="1"/>
  <c r="H1029" i="13" a="1"/>
  <c r="H1029" i="13"/>
  <c r="F1030" i="13" a="1"/>
  <c r="F1030" i="13" s="1"/>
  <c r="G1030" i="13" a="1"/>
  <c r="G1030" i="13" s="1"/>
  <c r="H1030" i="13" a="1"/>
  <c r="H1030" i="13" s="1"/>
  <c r="F1031" i="13" a="1"/>
  <c r="F1031" i="13" s="1"/>
  <c r="G1031" i="13" a="1"/>
  <c r="G1031" i="13" s="1"/>
  <c r="H1031" i="13" a="1"/>
  <c r="H1031" i="13" s="1"/>
  <c r="F1032" i="13" a="1"/>
  <c r="F1032" i="13" s="1"/>
  <c r="G1032" i="13" a="1"/>
  <c r="G1032" i="13"/>
  <c r="H1032" i="13" a="1"/>
  <c r="H1032" i="13" s="1"/>
  <c r="F1033" i="13" a="1"/>
  <c r="F1033" i="13" s="1"/>
  <c r="G1033" i="13" a="1"/>
  <c r="G1033" i="13" s="1"/>
  <c r="H1033" i="13" a="1"/>
  <c r="H1033" i="13" s="1"/>
  <c r="F1034" i="13" a="1"/>
  <c r="F1034" i="13" s="1"/>
  <c r="G1034" i="13" a="1"/>
  <c r="G1034" i="13" s="1"/>
  <c r="H1034" i="13" a="1"/>
  <c r="H1034" i="13" s="1"/>
  <c r="F1035" i="13" a="1"/>
  <c r="F1035" i="13"/>
  <c r="G1035" i="13" a="1"/>
  <c r="G1035" i="13" s="1"/>
  <c r="H1035" i="13" a="1"/>
  <c r="H1035" i="13" s="1"/>
  <c r="F1036" i="13" a="1"/>
  <c r="F1036" i="13" s="1"/>
  <c r="G1036" i="13" a="1"/>
  <c r="G1036" i="13" s="1"/>
  <c r="H1036" i="13" a="1"/>
  <c r="H1036" i="13" s="1"/>
  <c r="F1037" i="13" a="1"/>
  <c r="F1037" i="13" s="1"/>
  <c r="G1037" i="13" a="1"/>
  <c r="G1037" i="13" s="1"/>
  <c r="H1037" i="13" a="1"/>
  <c r="H1037" i="13"/>
  <c r="F1038" i="13" a="1"/>
  <c r="F1038" i="13" s="1"/>
  <c r="G1038" i="13" a="1"/>
  <c r="G1038" i="13" s="1"/>
  <c r="H1038" i="13" a="1"/>
  <c r="H1038" i="13" s="1"/>
  <c r="F1039" i="13" a="1"/>
  <c r="F1039" i="13" s="1"/>
  <c r="G1039" i="13" a="1"/>
  <c r="G1039" i="13" s="1"/>
  <c r="H1039" i="13" a="1"/>
  <c r="H1039" i="13" s="1"/>
  <c r="F1040" i="13" a="1"/>
  <c r="F1040" i="13" s="1"/>
  <c r="G1040" i="13" a="1"/>
  <c r="G1040" i="13"/>
  <c r="H1040" i="13" a="1"/>
  <c r="H1040" i="13" s="1"/>
  <c r="F1041" i="13" a="1"/>
  <c r="F1041" i="13" s="1"/>
  <c r="G1041" i="13" a="1"/>
  <c r="G1041" i="13" s="1"/>
  <c r="H1041" i="13" a="1"/>
  <c r="H1041" i="13" s="1"/>
  <c r="F1042" i="13" a="1"/>
  <c r="F1042" i="13" s="1"/>
  <c r="G1042" i="13" a="1"/>
  <c r="G1042" i="13" s="1"/>
  <c r="H1042" i="13" a="1"/>
  <c r="H1042" i="13" s="1"/>
  <c r="F1043" i="13" a="1"/>
  <c r="F1043" i="13"/>
  <c r="G1043" i="13" a="1"/>
  <c r="G1043" i="13" s="1"/>
  <c r="H1043" i="13" a="1"/>
  <c r="H1043" i="13" s="1"/>
  <c r="F1044" i="13" a="1"/>
  <c r="F1044" i="13" s="1"/>
  <c r="G1044" i="13" a="1"/>
  <c r="G1044" i="13" s="1"/>
  <c r="H1044" i="13" a="1"/>
  <c r="H1044" i="13" s="1"/>
  <c r="F1045" i="13" a="1"/>
  <c r="F1045" i="13" s="1"/>
  <c r="G1045" i="13" a="1"/>
  <c r="G1045" i="13" s="1"/>
  <c r="H1045" i="13" a="1"/>
  <c r="H1045" i="13"/>
  <c r="F1046" i="13" a="1"/>
  <c r="F1046" i="13" s="1"/>
  <c r="G1046" i="13" a="1"/>
  <c r="G1046" i="13" s="1"/>
  <c r="H1046" i="13" a="1"/>
  <c r="H1046" i="13" s="1"/>
  <c r="F1047" i="13" a="1"/>
  <c r="F1047" i="13" s="1"/>
  <c r="G1047" i="13" a="1"/>
  <c r="G1047" i="13" s="1"/>
  <c r="H1047" i="13" a="1"/>
  <c r="H1047" i="13" s="1"/>
  <c r="F1048" i="13" a="1"/>
  <c r="F1048" i="13" s="1"/>
  <c r="G1048" i="13" a="1"/>
  <c r="G1048" i="13"/>
  <c r="H1048" i="13" a="1"/>
  <c r="H1048" i="13" s="1"/>
  <c r="F1049" i="13" a="1"/>
  <c r="F1049" i="13" s="1"/>
  <c r="G1049" i="13" a="1"/>
  <c r="G1049" i="13" s="1"/>
  <c r="H1049" i="13" a="1"/>
  <c r="H1049" i="13" s="1"/>
  <c r="F1050" i="13" a="1"/>
  <c r="F1050" i="13" s="1"/>
  <c r="G1050" i="13" a="1"/>
  <c r="G1050" i="13" s="1"/>
  <c r="H1050" i="13" a="1"/>
  <c r="H1050" i="13" s="1"/>
  <c r="F1051" i="13" a="1"/>
  <c r="F1051" i="13"/>
  <c r="G1051" i="13" a="1"/>
  <c r="G1051" i="13" s="1"/>
  <c r="H1051" i="13" a="1"/>
  <c r="H1051" i="13" s="1"/>
  <c r="F1052" i="13" a="1"/>
  <c r="F1052" i="13" s="1"/>
  <c r="G1052" i="13" a="1"/>
  <c r="G1052" i="13" s="1"/>
  <c r="H1052" i="13" a="1"/>
  <c r="H1052" i="13" s="1"/>
  <c r="F1053" i="13" a="1"/>
  <c r="F1053" i="13" s="1"/>
  <c r="G1053" i="13" a="1"/>
  <c r="G1053" i="13" s="1"/>
  <c r="H1053" i="13" a="1"/>
  <c r="H1053" i="13"/>
  <c r="F1054" i="13" a="1"/>
  <c r="F1054" i="13" s="1"/>
  <c r="G1054" i="13" a="1"/>
  <c r="G1054" i="13" s="1"/>
  <c r="H1054" i="13" a="1"/>
  <c r="H1054" i="13" s="1"/>
  <c r="F1055" i="13" a="1"/>
  <c r="F1055" i="13" s="1"/>
  <c r="G1055" i="13" a="1"/>
  <c r="G1055" i="13" s="1"/>
  <c r="H1055" i="13" a="1"/>
  <c r="H1055" i="13" s="1"/>
  <c r="F1056" i="13" a="1"/>
  <c r="F1056" i="13" s="1"/>
  <c r="G1056" i="13" a="1"/>
  <c r="G1056" i="13"/>
  <c r="H1056" i="13" a="1"/>
  <c r="H1056" i="13" s="1"/>
  <c r="F1057" i="13" a="1"/>
  <c r="F1057" i="13" s="1"/>
  <c r="G1057" i="13" a="1"/>
  <c r="G1057" i="13" s="1"/>
  <c r="H1057" i="13" a="1"/>
  <c r="H1057" i="13" s="1"/>
  <c r="F1058" i="13" a="1"/>
  <c r="F1058" i="13" s="1"/>
  <c r="G1058" i="13" a="1"/>
  <c r="G1058" i="13" s="1"/>
  <c r="H1058" i="13" a="1"/>
  <c r="H1058" i="13" s="1"/>
  <c r="F1059" i="13" a="1"/>
  <c r="F1059" i="13"/>
  <c r="G1059" i="13" a="1"/>
  <c r="G1059" i="13" s="1"/>
  <c r="H1059" i="13" a="1"/>
  <c r="H1059" i="13"/>
  <c r="F1060" i="13" a="1"/>
  <c r="F1060" i="13" s="1"/>
  <c r="G1060" i="13" a="1"/>
  <c r="G1060" i="13" s="1"/>
  <c r="H1060" i="13" a="1"/>
  <c r="H1060" i="13" s="1"/>
  <c r="F1061" i="13" a="1"/>
  <c r="F1061" i="13" s="1"/>
  <c r="G1061" i="13" a="1"/>
  <c r="G1061" i="13" s="1"/>
  <c r="H1061" i="13" a="1"/>
  <c r="H1061" i="13"/>
  <c r="F1062" i="13" a="1"/>
  <c r="F1062" i="13" s="1"/>
  <c r="G1062" i="13" a="1"/>
  <c r="G1062" i="13" s="1"/>
  <c r="H1062" i="13" a="1"/>
  <c r="H1062" i="13" s="1"/>
  <c r="F1063" i="13" a="1"/>
  <c r="F1063" i="13" s="1"/>
  <c r="G1063" i="13" a="1"/>
  <c r="G1063" i="13" s="1"/>
  <c r="H1063" i="13" a="1"/>
  <c r="H1063" i="13" s="1"/>
  <c r="F1064" i="13" a="1"/>
  <c r="F1064" i="13" s="1"/>
  <c r="G1064" i="13" a="1"/>
  <c r="G1064" i="13"/>
  <c r="H1064" i="13" a="1"/>
  <c r="H1064" i="13" s="1"/>
  <c r="F1065" i="13" a="1"/>
  <c r="F1065" i="13" s="1"/>
  <c r="G1065" i="13" a="1"/>
  <c r="G1065" i="13" s="1"/>
  <c r="H1065" i="13" a="1"/>
  <c r="H1065" i="13" s="1"/>
  <c r="F1066" i="13" a="1"/>
  <c r="F1066" i="13" s="1"/>
  <c r="G1066" i="13" a="1"/>
  <c r="G1066" i="13" s="1"/>
  <c r="H1066" i="13" a="1"/>
  <c r="H1066" i="13" s="1"/>
  <c r="F1067" i="13" a="1"/>
  <c r="F1067" i="13"/>
  <c r="G1067" i="13" a="1"/>
  <c r="G1067" i="13" s="1"/>
  <c r="H1067" i="13" a="1"/>
  <c r="H1067" i="13" s="1"/>
  <c r="F1068" i="13" a="1"/>
  <c r="F1068" i="13" s="1"/>
  <c r="G1068" i="13" a="1"/>
  <c r="G1068" i="13" s="1"/>
  <c r="H1068" i="13" a="1"/>
  <c r="H1068" i="13" s="1"/>
  <c r="F1069" i="13" a="1"/>
  <c r="F1069" i="13" s="1"/>
  <c r="G1069" i="13" a="1"/>
  <c r="G1069" i="13" s="1"/>
  <c r="H1069" i="13" a="1"/>
  <c r="H1069" i="13"/>
  <c r="F1070" i="13" a="1"/>
  <c r="F1070" i="13" s="1"/>
  <c r="G1070" i="13" a="1"/>
  <c r="G1070" i="13" s="1"/>
  <c r="H1070" i="13" a="1"/>
  <c r="H1070" i="13" s="1"/>
  <c r="F1071" i="13" a="1"/>
  <c r="F1071" i="13" s="1"/>
  <c r="G1071" i="13" a="1"/>
  <c r="G1071" i="13" s="1"/>
  <c r="H1071" i="13" a="1"/>
  <c r="H1071" i="13" s="1"/>
  <c r="F1072" i="13" a="1"/>
  <c r="F1072" i="13" s="1"/>
  <c r="G1072" i="13" a="1"/>
  <c r="G1072" i="13"/>
  <c r="H1072" i="13" a="1"/>
  <c r="H1072" i="13" s="1"/>
  <c r="F1073" i="13" a="1"/>
  <c r="F1073" i="13" s="1"/>
  <c r="G1073" i="13" a="1"/>
  <c r="G1073" i="13" s="1"/>
  <c r="H1073" i="13" a="1"/>
  <c r="H1073" i="13" s="1"/>
  <c r="F1074" i="13" a="1"/>
  <c r="F1074" i="13" s="1"/>
  <c r="G1074" i="13" a="1"/>
  <c r="G1074" i="13" s="1"/>
  <c r="H1074" i="13" a="1"/>
  <c r="H1074" i="13" s="1"/>
  <c r="F1075" i="13" a="1"/>
  <c r="F1075" i="13"/>
  <c r="G1075" i="13" a="1"/>
  <c r="G1075" i="13" s="1"/>
  <c r="H1075" i="13" a="1"/>
  <c r="H1075" i="13" s="1"/>
  <c r="F1076" i="13" a="1"/>
  <c r="F1076" i="13" s="1"/>
  <c r="G1076" i="13" a="1"/>
  <c r="G1076" i="13" s="1"/>
  <c r="H1076" i="13" a="1"/>
  <c r="H1076" i="13" s="1"/>
  <c r="F1077" i="13" a="1"/>
  <c r="F1077" i="13" s="1"/>
  <c r="G1077" i="13" a="1"/>
  <c r="G1077" i="13" s="1"/>
  <c r="H1077" i="13" a="1"/>
  <c r="H1077" i="13"/>
  <c r="F1078" i="13" a="1"/>
  <c r="F1078" i="13" s="1"/>
  <c r="G1078" i="13" a="1"/>
  <c r="G1078" i="13" s="1"/>
  <c r="H1078" i="13" a="1"/>
  <c r="H1078" i="13" s="1"/>
  <c r="F1079" i="13" a="1"/>
  <c r="F1079" i="13" s="1"/>
  <c r="G1079" i="13" a="1"/>
  <c r="G1079" i="13" s="1"/>
  <c r="H1079" i="13" a="1"/>
  <c r="H1079" i="13" s="1"/>
  <c r="F1080" i="13" a="1"/>
  <c r="F1080" i="13" s="1"/>
  <c r="G1080" i="13" a="1"/>
  <c r="G1080" i="13"/>
  <c r="H1080" i="13" a="1"/>
  <c r="H1080" i="13" s="1"/>
  <c r="F1081" i="13" a="1"/>
  <c r="F1081" i="13" s="1"/>
  <c r="G1081" i="13" a="1"/>
  <c r="G1081" i="13" s="1"/>
  <c r="H1081" i="13" a="1"/>
  <c r="H1081" i="13" s="1"/>
  <c r="F1082" i="13" a="1"/>
  <c r="F1082" i="13" s="1"/>
  <c r="G1082" i="13" a="1"/>
  <c r="G1082" i="13" s="1"/>
  <c r="H1082" i="13" a="1"/>
  <c r="H1082" i="13" s="1"/>
  <c r="F1083" i="13" a="1"/>
  <c r="F1083" i="13"/>
  <c r="G1083" i="13" a="1"/>
  <c r="G1083" i="13" s="1"/>
  <c r="H1083" i="13" a="1"/>
  <c r="H1083" i="13" s="1"/>
  <c r="F1084" i="13" a="1"/>
  <c r="F1084" i="13" s="1"/>
  <c r="G1084" i="13" a="1"/>
  <c r="G1084" i="13" s="1"/>
  <c r="H1084" i="13" a="1"/>
  <c r="H1084" i="13" s="1"/>
  <c r="F1085" i="13" a="1"/>
  <c r="F1085" i="13" s="1"/>
  <c r="G1085" i="13" a="1"/>
  <c r="G1085" i="13" s="1"/>
  <c r="H1085" i="13" a="1"/>
  <c r="H1085" i="13"/>
  <c r="F1086" i="13" a="1"/>
  <c r="F1086" i="13" s="1"/>
  <c r="G1086" i="13" a="1"/>
  <c r="G1086" i="13" s="1"/>
  <c r="H1086" i="13" a="1"/>
  <c r="H1086" i="13" s="1"/>
  <c r="F1087" i="13" a="1"/>
  <c r="F1087" i="13" s="1"/>
  <c r="G1087" i="13" a="1"/>
  <c r="G1087" i="13" s="1"/>
  <c r="H1087" i="13" a="1"/>
  <c r="H1087" i="13" s="1"/>
  <c r="F1088" i="13" a="1"/>
  <c r="F1088" i="13" s="1"/>
  <c r="G1088" i="13" a="1"/>
  <c r="G1088" i="13"/>
  <c r="H1088" i="13" a="1"/>
  <c r="H1088" i="13" s="1"/>
  <c r="F1089" i="13" a="1"/>
  <c r="F1089" i="13" s="1"/>
  <c r="G1089" i="13" a="1"/>
  <c r="G1089" i="13" s="1"/>
  <c r="H1089" i="13" a="1"/>
  <c r="H1089" i="13" s="1"/>
  <c r="F1090" i="13" a="1"/>
  <c r="F1090" i="13" s="1"/>
  <c r="G1090" i="13" a="1"/>
  <c r="G1090" i="13" s="1"/>
  <c r="H1090" i="13" a="1"/>
  <c r="H1090" i="13" s="1"/>
  <c r="F1091" i="13" a="1"/>
  <c r="F1091" i="13"/>
  <c r="G1091" i="13" a="1"/>
  <c r="G1091" i="13" s="1"/>
  <c r="H1091" i="13" a="1"/>
  <c r="H1091" i="13" s="1"/>
  <c r="F1092" i="13" a="1"/>
  <c r="F1092" i="13" s="1"/>
  <c r="G1092" i="13" a="1"/>
  <c r="G1092" i="13" s="1"/>
  <c r="H1092" i="13" a="1"/>
  <c r="H1092" i="13" s="1"/>
  <c r="F1093" i="13" a="1"/>
  <c r="F1093" i="13" s="1"/>
  <c r="G1093" i="13" a="1"/>
  <c r="G1093" i="13" s="1"/>
  <c r="H1093" i="13" a="1"/>
  <c r="H1093" i="13"/>
  <c r="F1094" i="13" a="1"/>
  <c r="F1094" i="13" s="1"/>
  <c r="G1094" i="13" a="1"/>
  <c r="G1094" i="13" s="1"/>
  <c r="H1094" i="13" a="1"/>
  <c r="H1094" i="13" s="1"/>
  <c r="F1095" i="13" a="1"/>
  <c r="F1095" i="13" s="1"/>
  <c r="G1095" i="13" a="1"/>
  <c r="G1095" i="13" s="1"/>
  <c r="H1095" i="13" a="1"/>
  <c r="H1095" i="13" s="1"/>
  <c r="F1096" i="13" a="1"/>
  <c r="F1096" i="13" s="1"/>
  <c r="G1096" i="13" a="1"/>
  <c r="G1096" i="13"/>
  <c r="H1096" i="13" a="1"/>
  <c r="H1096" i="13" s="1"/>
  <c r="F1097" i="13" a="1"/>
  <c r="F1097" i="13" s="1"/>
  <c r="G1097" i="13" a="1"/>
  <c r="G1097" i="13" s="1"/>
  <c r="H1097" i="13" a="1"/>
  <c r="H1097" i="13" s="1"/>
  <c r="F1098" i="13" a="1"/>
  <c r="F1098" i="13" s="1"/>
  <c r="G1098" i="13" a="1"/>
  <c r="G1098" i="13" s="1"/>
  <c r="H1098" i="13" a="1"/>
  <c r="H1098" i="13" s="1"/>
  <c r="F1099" i="13" a="1"/>
  <c r="F1099" i="13"/>
  <c r="G1099" i="13" a="1"/>
  <c r="G1099" i="13" s="1"/>
  <c r="H1099" i="13" a="1"/>
  <c r="H1099" i="13" s="1"/>
  <c r="F1100" i="13" a="1"/>
  <c r="F1100" i="13" s="1"/>
  <c r="G1100" i="13" a="1"/>
  <c r="G1100" i="13" s="1"/>
  <c r="H1100" i="13" a="1"/>
  <c r="H1100" i="13" s="1"/>
  <c r="F1101" i="13" a="1"/>
  <c r="F1101" i="13" s="1"/>
  <c r="G1101" i="13" a="1"/>
  <c r="G1101" i="13" s="1"/>
  <c r="H1101" i="13" a="1"/>
  <c r="H1101" i="13"/>
  <c r="F1102" i="13" a="1"/>
  <c r="F1102" i="13" s="1"/>
  <c r="G1102" i="13" a="1"/>
  <c r="G1102" i="13" s="1"/>
  <c r="H1102" i="13" a="1"/>
  <c r="H1102" i="13" s="1"/>
  <c r="F1103" i="13" a="1"/>
  <c r="F1103" i="13" s="1"/>
  <c r="G1103" i="13" a="1"/>
  <c r="G1103" i="13" s="1"/>
  <c r="H1103" i="13" a="1"/>
  <c r="H1103" i="13" s="1"/>
  <c r="F1104" i="13" a="1"/>
  <c r="F1104" i="13" s="1"/>
  <c r="G1104" i="13" a="1"/>
  <c r="G1104" i="13"/>
  <c r="H1104" i="13" a="1"/>
  <c r="H1104" i="13" s="1"/>
  <c r="F1105" i="13" a="1"/>
  <c r="F1105" i="13" s="1"/>
  <c r="G1105" i="13" a="1"/>
  <c r="G1105" i="13" s="1"/>
  <c r="H1105" i="13" a="1"/>
  <c r="H1105" i="13" s="1"/>
  <c r="F1106" i="13" a="1"/>
  <c r="F1106" i="13" s="1"/>
  <c r="G1106" i="13" a="1"/>
  <c r="G1106" i="13" s="1"/>
  <c r="H1106" i="13" a="1"/>
  <c r="H1106" i="13" s="1"/>
  <c r="F1107" i="13" a="1"/>
  <c r="F1107" i="13"/>
  <c r="G1107" i="13" a="1"/>
  <c r="G1107" i="13" s="1"/>
  <c r="H1107" i="13" a="1"/>
  <c r="H1107" i="13" s="1"/>
  <c r="F1108" i="13" a="1"/>
  <c r="F1108" i="13" s="1"/>
  <c r="G1108" i="13" a="1"/>
  <c r="G1108" i="13" s="1"/>
  <c r="H1108" i="13" a="1"/>
  <c r="H1108" i="13" s="1"/>
  <c r="F1109" i="13" a="1"/>
  <c r="F1109" i="13" s="1"/>
  <c r="G1109" i="13" a="1"/>
  <c r="G1109" i="13" s="1"/>
  <c r="H1109" i="13" a="1"/>
  <c r="H1109" i="13"/>
  <c r="F1110" i="13" a="1"/>
  <c r="F1110" i="13" s="1"/>
  <c r="G1110" i="13" a="1"/>
  <c r="G1110" i="13" s="1"/>
  <c r="H1110" i="13" a="1"/>
  <c r="H1110" i="13" s="1"/>
  <c r="F1111" i="13" a="1"/>
  <c r="F1111" i="13" s="1"/>
  <c r="G1111" i="13" a="1"/>
  <c r="G1111" i="13" s="1"/>
  <c r="H1111" i="13" a="1"/>
  <c r="H1111" i="13" s="1"/>
  <c r="F1112" i="13" a="1"/>
  <c r="F1112" i="13" s="1"/>
  <c r="G1112" i="13" a="1"/>
  <c r="G1112" i="13"/>
  <c r="H1112" i="13" a="1"/>
  <c r="H1112" i="13" s="1"/>
  <c r="F1113" i="13" a="1"/>
  <c r="F1113" i="13" s="1"/>
  <c r="G1113" i="13" a="1"/>
  <c r="G1113" i="13" s="1"/>
  <c r="H1113" i="13" a="1"/>
  <c r="H1113" i="13" s="1"/>
  <c r="F1114" i="13" a="1"/>
  <c r="F1114" i="13" s="1"/>
  <c r="G1114" i="13" a="1"/>
  <c r="G1114" i="13" s="1"/>
  <c r="H1114" i="13" a="1"/>
  <c r="H1114" i="13" s="1"/>
  <c r="F1115" i="13" a="1"/>
  <c r="F1115" i="13"/>
  <c r="G1115" i="13" a="1"/>
  <c r="G1115" i="13" s="1"/>
  <c r="H1115" i="13" a="1"/>
  <c r="H1115" i="13" s="1"/>
  <c r="F1116" i="13" a="1"/>
  <c r="F1116" i="13" s="1"/>
  <c r="G1116" i="13" a="1"/>
  <c r="G1116" i="13" s="1"/>
  <c r="H1116" i="13" a="1"/>
  <c r="H1116" i="13" s="1"/>
  <c r="F1117" i="13" a="1"/>
  <c r="F1117" i="13" s="1"/>
  <c r="G1117" i="13" a="1"/>
  <c r="G1117" i="13" s="1"/>
  <c r="H1117" i="13" a="1"/>
  <c r="H1117" i="13"/>
  <c r="F1118" i="13" a="1"/>
  <c r="F1118" i="13" s="1"/>
  <c r="G1118" i="13" a="1"/>
  <c r="G1118" i="13" s="1"/>
  <c r="H1118" i="13" a="1"/>
  <c r="H1118" i="13" s="1"/>
  <c r="F1119" i="13" a="1"/>
  <c r="F1119" i="13" s="1"/>
  <c r="G1119" i="13" a="1"/>
  <c r="G1119" i="13" s="1"/>
  <c r="H1119" i="13" a="1"/>
  <c r="H1119" i="13" s="1"/>
  <c r="F1120" i="13" a="1"/>
  <c r="F1120" i="13" s="1"/>
  <c r="G1120" i="13" a="1"/>
  <c r="G1120" i="13"/>
  <c r="H1120" i="13" a="1"/>
  <c r="H1120" i="13" s="1"/>
  <c r="F1121" i="13" a="1"/>
  <c r="F1121" i="13" s="1"/>
  <c r="G1121" i="13" a="1"/>
  <c r="G1121" i="13" s="1"/>
  <c r="H1121" i="13" a="1"/>
  <c r="H1121" i="13" s="1"/>
  <c r="F1122" i="13" a="1"/>
  <c r="F1122" i="13" s="1"/>
  <c r="G1122" i="13" a="1"/>
  <c r="G1122" i="13" s="1"/>
  <c r="H1122" i="13" a="1"/>
  <c r="H1122" i="13" s="1"/>
  <c r="F1123" i="13" a="1"/>
  <c r="F1123" i="13"/>
  <c r="G1123" i="13" a="1"/>
  <c r="G1123" i="13" s="1"/>
  <c r="H1123" i="13" a="1"/>
  <c r="H1123" i="13" s="1"/>
  <c r="F1124" i="13" a="1"/>
  <c r="F1124" i="13" s="1"/>
  <c r="G1124" i="13" a="1"/>
  <c r="G1124" i="13" s="1"/>
  <c r="H1124" i="13" a="1"/>
  <c r="H1124" i="13" s="1"/>
  <c r="F1125" i="13" a="1"/>
  <c r="F1125" i="13" s="1"/>
  <c r="G1125" i="13" a="1"/>
  <c r="G1125" i="13" s="1"/>
  <c r="H1125" i="13" a="1"/>
  <c r="H1125" i="13"/>
  <c r="F1126" i="13" a="1"/>
  <c r="F1126" i="13" s="1"/>
  <c r="G1126" i="13" a="1"/>
  <c r="G1126" i="13" s="1"/>
  <c r="H1126" i="13" a="1"/>
  <c r="H1126" i="13" s="1"/>
  <c r="F1127" i="13" a="1"/>
  <c r="F1127" i="13" s="1"/>
  <c r="G1127" i="13" a="1"/>
  <c r="G1127" i="13"/>
  <c r="H1127" i="13" a="1"/>
  <c r="H1127" i="13" s="1"/>
  <c r="F1128" i="13" a="1"/>
  <c r="F1128" i="13"/>
  <c r="G1128" i="13" a="1"/>
  <c r="G1128" i="13" s="1"/>
  <c r="H1128" i="13" a="1"/>
  <c r="H1128" i="13"/>
  <c r="F1129" i="13" a="1"/>
  <c r="F1129" i="13" s="1"/>
  <c r="G1129" i="13" a="1"/>
  <c r="G1129" i="13"/>
  <c r="H1129" i="13" a="1"/>
  <c r="H1129" i="13" s="1"/>
  <c r="F1130" i="13" a="1"/>
  <c r="F1130" i="13"/>
  <c r="G1130" i="13" a="1"/>
  <c r="G1130" i="13" s="1"/>
  <c r="H1130" i="13" a="1"/>
  <c r="H1130" i="13"/>
  <c r="F1131" i="13" a="1"/>
  <c r="F1131" i="13" s="1"/>
  <c r="G1131" i="13" a="1"/>
  <c r="G1131" i="13"/>
  <c r="H1131" i="13" a="1"/>
  <c r="H1131" i="13" s="1"/>
  <c r="F1132" i="13" a="1"/>
  <c r="F1132" i="13"/>
  <c r="G1132" i="13" a="1"/>
  <c r="G1132" i="13" s="1"/>
  <c r="H1132" i="13" a="1"/>
  <c r="H1132" i="13"/>
  <c r="F1133" i="13" a="1"/>
  <c r="F1133" i="13" s="1"/>
  <c r="G1133" i="13" a="1"/>
  <c r="G1133" i="13"/>
  <c r="H1133" i="13" a="1"/>
  <c r="H1133" i="13" s="1"/>
  <c r="F1134" i="13" a="1"/>
  <c r="F1134" i="13"/>
  <c r="G1134" i="13" a="1"/>
  <c r="G1134" i="13" s="1"/>
  <c r="H1134" i="13" a="1"/>
  <c r="H1134" i="13"/>
  <c r="F1135" i="13" a="1"/>
  <c r="F1135" i="13" s="1"/>
  <c r="G1135" i="13" a="1"/>
  <c r="G1135" i="13"/>
  <c r="H1135" i="13" a="1"/>
  <c r="H1135" i="13" s="1"/>
  <c r="F1136" i="13" a="1"/>
  <c r="F1136" i="13"/>
  <c r="G1136" i="13" a="1"/>
  <c r="G1136" i="13" s="1"/>
  <c r="H1136" i="13" a="1"/>
  <c r="H1136" i="13"/>
  <c r="F1137" i="13" a="1"/>
  <c r="F1137" i="13" s="1"/>
  <c r="G1137" i="13" a="1"/>
  <c r="G1137" i="13"/>
  <c r="H1137" i="13" a="1"/>
  <c r="H1137" i="13" s="1"/>
  <c r="F1138" i="13" a="1"/>
  <c r="F1138" i="13"/>
  <c r="G1138" i="13" a="1"/>
  <c r="G1138" i="13" s="1"/>
  <c r="H1138" i="13" a="1"/>
  <c r="H1138" i="13"/>
  <c r="F1139" i="13" a="1"/>
  <c r="F1139" i="13" s="1"/>
  <c r="G1139" i="13" a="1"/>
  <c r="G1139" i="13"/>
  <c r="H1139" i="13" a="1"/>
  <c r="H1139" i="13" s="1"/>
  <c r="F1140" i="13" a="1"/>
  <c r="F1140" i="13"/>
  <c r="G1140" i="13" a="1"/>
  <c r="G1140" i="13" s="1"/>
  <c r="H1140" i="13" a="1"/>
  <c r="H1140" i="13"/>
  <c r="F1141" i="13" a="1"/>
  <c r="F1141" i="13" s="1"/>
  <c r="G1141" i="13" a="1"/>
  <c r="G1141" i="13"/>
  <c r="H1141" i="13" a="1"/>
  <c r="H1141" i="13" s="1"/>
  <c r="F1142" i="13" a="1"/>
  <c r="F1142" i="13"/>
  <c r="G1142" i="13" a="1"/>
  <c r="G1142" i="13" s="1"/>
  <c r="H1142" i="13" a="1"/>
  <c r="H1142" i="13"/>
  <c r="F1143" i="13" a="1"/>
  <c r="F1143" i="13" s="1"/>
  <c r="G1143" i="13" a="1"/>
  <c r="G1143" i="13"/>
  <c r="H1143" i="13" a="1"/>
  <c r="H1143" i="13" s="1"/>
  <c r="F1144" i="13" a="1"/>
  <c r="F1144" i="13"/>
  <c r="G1144" i="13" a="1"/>
  <c r="G1144" i="13" s="1"/>
  <c r="H1144" i="13" a="1"/>
  <c r="H1144" i="13"/>
  <c r="F1145" i="13" a="1"/>
  <c r="F1145" i="13" s="1"/>
  <c r="G1145" i="13" a="1"/>
  <c r="G1145" i="13"/>
  <c r="H1145" i="13" a="1"/>
  <c r="H1145" i="13" s="1"/>
  <c r="F1146" i="13" a="1"/>
  <c r="F1146" i="13"/>
  <c r="G1146" i="13" a="1"/>
  <c r="G1146" i="13" s="1"/>
  <c r="H1146" i="13" a="1"/>
  <c r="H1146" i="13"/>
  <c r="F1147" i="13" a="1"/>
  <c r="F1147" i="13" s="1"/>
  <c r="G1147" i="13" a="1"/>
  <c r="G1147" i="13"/>
  <c r="H1147" i="13" a="1"/>
  <c r="H1147" i="13" s="1"/>
  <c r="F1148" i="13" a="1"/>
  <c r="F1148" i="13"/>
  <c r="G1148" i="13" a="1"/>
  <c r="G1148" i="13" s="1"/>
  <c r="H1148" i="13" a="1"/>
  <c r="H1148" i="13"/>
  <c r="F1149" i="13" a="1"/>
  <c r="F1149" i="13" s="1"/>
  <c r="G1149" i="13" a="1"/>
  <c r="G1149" i="13"/>
  <c r="H1149" i="13" a="1"/>
  <c r="H1149" i="13" s="1"/>
  <c r="F1150" i="13" a="1"/>
  <c r="F1150" i="13"/>
  <c r="G1150" i="13" a="1"/>
  <c r="G1150" i="13" s="1"/>
  <c r="H1150" i="13" a="1"/>
  <c r="H1150" i="13"/>
  <c r="F1151" i="13" a="1"/>
  <c r="F1151" i="13" s="1"/>
  <c r="G1151" i="13" a="1"/>
  <c r="G1151" i="13"/>
  <c r="H1151" i="13" a="1"/>
  <c r="H1151" i="13" s="1"/>
  <c r="F1152" i="13" a="1"/>
  <c r="F1152" i="13"/>
  <c r="G1152" i="13" a="1"/>
  <c r="G1152" i="13" s="1"/>
  <c r="H1152" i="13" a="1"/>
  <c r="H1152" i="13"/>
  <c r="F1153" i="13" a="1"/>
  <c r="F1153" i="13" s="1"/>
  <c r="G1153" i="13" a="1"/>
  <c r="G1153" i="13"/>
  <c r="H1153" i="13" a="1"/>
  <c r="H1153" i="13" s="1"/>
  <c r="F1154" i="13" a="1"/>
  <c r="F1154" i="13"/>
  <c r="G1154" i="13" a="1"/>
  <c r="G1154" i="13" s="1"/>
  <c r="H1154" i="13" a="1"/>
  <c r="H1154" i="13"/>
  <c r="F1155" i="13" a="1"/>
  <c r="F1155" i="13" s="1"/>
  <c r="G1155" i="13" a="1"/>
  <c r="G1155" i="13"/>
  <c r="H1155" i="13" a="1"/>
  <c r="H1155" i="13" s="1"/>
  <c r="F1156" i="13" a="1"/>
  <c r="F1156" i="13"/>
  <c r="G1156" i="13" a="1"/>
  <c r="G1156" i="13" s="1"/>
  <c r="H1156" i="13" a="1"/>
  <c r="H1156" i="13"/>
  <c r="F1157" i="13" a="1"/>
  <c r="F1157" i="13" s="1"/>
  <c r="G1157" i="13" a="1"/>
  <c r="G1157" i="13"/>
  <c r="H1157" i="13" a="1"/>
  <c r="H1157" i="13" s="1"/>
  <c r="F1158" i="13" a="1"/>
  <c r="F1158" i="13"/>
  <c r="G1158" i="13" a="1"/>
  <c r="G1158" i="13" s="1"/>
  <c r="H1158" i="13" a="1"/>
  <c r="H1158" i="13"/>
  <c r="F1159" i="13" a="1"/>
  <c r="F1159" i="13" s="1"/>
  <c r="G1159" i="13" a="1"/>
  <c r="G1159" i="13"/>
  <c r="H1159" i="13" a="1"/>
  <c r="H1159" i="13" s="1"/>
  <c r="F1160" i="13" a="1"/>
  <c r="F1160" i="13"/>
  <c r="G1160" i="13" a="1"/>
  <c r="G1160" i="13" s="1"/>
  <c r="H1160" i="13" a="1"/>
  <c r="H1160" i="13"/>
  <c r="F1161" i="13" a="1"/>
  <c r="F1161" i="13" s="1"/>
  <c r="G1161" i="13" a="1"/>
  <c r="G1161" i="13"/>
  <c r="H1161" i="13" a="1"/>
  <c r="H1161" i="13" s="1"/>
  <c r="F1162" i="13" a="1"/>
  <c r="F1162" i="13"/>
  <c r="G1162" i="13" a="1"/>
  <c r="G1162" i="13" s="1"/>
  <c r="H1162" i="13" a="1"/>
  <c r="H1162" i="13"/>
  <c r="F1163" i="13" a="1"/>
  <c r="F1163" i="13" s="1"/>
  <c r="G1163" i="13" a="1"/>
  <c r="G1163" i="13"/>
  <c r="H1163" i="13" a="1"/>
  <c r="H1163" i="13" s="1"/>
  <c r="F1164" i="13" a="1"/>
  <c r="F1164" i="13"/>
  <c r="G1164" i="13" a="1"/>
  <c r="G1164" i="13" s="1"/>
  <c r="H1164" i="13" a="1"/>
  <c r="H1164" i="13"/>
  <c r="F1165" i="13" a="1"/>
  <c r="F1165" i="13" s="1"/>
  <c r="G1165" i="13" a="1"/>
  <c r="G1165" i="13"/>
  <c r="H1165" i="13" a="1"/>
  <c r="H1165" i="13" s="1"/>
  <c r="F1166" i="13" a="1"/>
  <c r="F1166" i="13"/>
  <c r="G1166" i="13" a="1"/>
  <c r="G1166" i="13" s="1"/>
  <c r="H1166" i="13" a="1"/>
  <c r="H1166" i="13"/>
  <c r="F1167" i="13" a="1"/>
  <c r="F1167" i="13" s="1"/>
  <c r="G1167" i="13" a="1"/>
  <c r="G1167" i="13"/>
  <c r="H1167" i="13" a="1"/>
  <c r="H1167" i="13" s="1"/>
  <c r="F1168" i="13" a="1"/>
  <c r="F1168" i="13"/>
  <c r="G1168" i="13" a="1"/>
  <c r="G1168" i="13" s="1"/>
  <c r="H1168" i="13" a="1"/>
  <c r="H1168" i="13"/>
  <c r="F1169" i="13" a="1"/>
  <c r="F1169" i="13" s="1"/>
  <c r="G1169" i="13" a="1"/>
  <c r="G1169" i="13"/>
  <c r="H1169" i="13" a="1"/>
  <c r="H1169" i="13" s="1"/>
  <c r="F1170" i="13" a="1"/>
  <c r="F1170" i="13"/>
  <c r="G1170" i="13" a="1"/>
  <c r="G1170" i="13" s="1"/>
  <c r="H1170" i="13" a="1"/>
  <c r="H1170" i="13"/>
  <c r="F1171" i="13" a="1"/>
  <c r="F1171" i="13" s="1"/>
  <c r="G1171" i="13" a="1"/>
  <c r="G1171" i="13"/>
  <c r="H1171" i="13" a="1"/>
  <c r="H1171" i="13" s="1"/>
  <c r="F1172" i="13" a="1"/>
  <c r="F1172" i="13"/>
  <c r="G1172" i="13" a="1"/>
  <c r="G1172" i="13" s="1"/>
  <c r="H1172" i="13" a="1"/>
  <c r="H1172" i="13"/>
  <c r="F1173" i="13" a="1"/>
  <c r="F1173" i="13" s="1"/>
  <c r="G1173" i="13" a="1"/>
  <c r="G1173" i="13"/>
  <c r="H1173" i="13" a="1"/>
  <c r="H1173" i="13" s="1"/>
  <c r="F1174" i="13" a="1"/>
  <c r="F1174" i="13"/>
  <c r="G1174" i="13" a="1"/>
  <c r="G1174" i="13" s="1"/>
  <c r="H1174" i="13" a="1"/>
  <c r="H1174" i="13"/>
  <c r="F1175" i="13" a="1"/>
  <c r="F1175" i="13" s="1"/>
  <c r="G1175" i="13" a="1"/>
  <c r="G1175" i="13"/>
  <c r="H1175" i="13" a="1"/>
  <c r="H1175" i="13" s="1"/>
  <c r="F1176" i="13" a="1"/>
  <c r="F1176" i="13"/>
  <c r="G1176" i="13" a="1"/>
  <c r="G1176" i="13" s="1"/>
  <c r="H1176" i="13" a="1"/>
  <c r="H1176" i="13"/>
  <c r="F1177" i="13" a="1"/>
  <c r="F1177" i="13" s="1"/>
  <c r="G1177" i="13" a="1"/>
  <c r="G1177" i="13"/>
  <c r="H1177" i="13" a="1"/>
  <c r="H1177" i="13" s="1"/>
  <c r="F1178" i="13" a="1"/>
  <c r="F1178" i="13"/>
  <c r="G1178" i="13" a="1"/>
  <c r="G1178" i="13" s="1"/>
  <c r="H1178" i="13" a="1"/>
  <c r="H1178" i="13"/>
  <c r="F1179" i="13" a="1"/>
  <c r="F1179" i="13" s="1"/>
  <c r="G1179" i="13" a="1"/>
  <c r="G1179" i="13"/>
  <c r="H1179" i="13" a="1"/>
  <c r="H1179" i="13" s="1"/>
  <c r="F1180" i="13" a="1"/>
  <c r="F1180" i="13"/>
  <c r="G1180" i="13" a="1"/>
  <c r="G1180" i="13" s="1"/>
  <c r="H1180" i="13" a="1"/>
  <c r="H1180" i="13"/>
  <c r="F1181" i="13" a="1"/>
  <c r="F1181" i="13" s="1"/>
  <c r="G1181" i="13" a="1"/>
  <c r="G1181" i="13"/>
  <c r="H1181" i="13" a="1"/>
  <c r="H1181" i="13" s="1"/>
  <c r="F1182" i="13" a="1"/>
  <c r="F1182" i="13"/>
  <c r="G1182" i="13" a="1"/>
  <c r="G1182" i="13" s="1"/>
  <c r="H1182" i="13" a="1"/>
  <c r="H1182" i="13"/>
  <c r="F1183" i="13" a="1"/>
  <c r="F1183" i="13" s="1"/>
  <c r="G1183" i="13" a="1"/>
  <c r="G1183" i="13"/>
  <c r="H1183" i="13" a="1"/>
  <c r="H1183" i="13" s="1"/>
  <c r="F1184" i="13" a="1"/>
  <c r="F1184" i="13"/>
  <c r="G1184" i="13" a="1"/>
  <c r="G1184" i="13" s="1"/>
  <c r="H1184" i="13" a="1"/>
  <c r="H1184" i="13"/>
  <c r="F1185" i="13" a="1"/>
  <c r="F1185" i="13" s="1"/>
  <c r="G1185" i="13" a="1"/>
  <c r="G1185" i="13"/>
  <c r="H1185" i="13" a="1"/>
  <c r="H1185" i="13" s="1"/>
  <c r="F1186" i="13" a="1"/>
  <c r="F1186" i="13"/>
  <c r="G1186" i="13" a="1"/>
  <c r="G1186" i="13" s="1"/>
  <c r="H1186" i="13" a="1"/>
  <c r="H1186" i="13"/>
  <c r="F1187" i="13" a="1"/>
  <c r="F1187" i="13" s="1"/>
  <c r="G1187" i="13" a="1"/>
  <c r="G1187" i="13"/>
  <c r="H1187" i="13" a="1"/>
  <c r="H1187" i="13" s="1"/>
  <c r="F1188" i="13" a="1"/>
  <c r="F1188" i="13"/>
  <c r="G1188" i="13" a="1"/>
  <c r="G1188" i="13" s="1"/>
  <c r="H1188" i="13" a="1"/>
  <c r="H1188" i="13"/>
  <c r="F1189" i="13" a="1"/>
  <c r="F1189" i="13" s="1"/>
  <c r="G1189" i="13" a="1"/>
  <c r="G1189" i="13"/>
  <c r="H1189" i="13" a="1"/>
  <c r="H1189" i="13" s="1"/>
  <c r="F1190" i="13" a="1"/>
  <c r="F1190" i="13"/>
  <c r="G1190" i="13" a="1"/>
  <c r="G1190" i="13" s="1"/>
  <c r="H1190" i="13" a="1"/>
  <c r="H1190" i="13"/>
  <c r="F1191" i="13" a="1"/>
  <c r="F1191" i="13" s="1"/>
  <c r="G1191" i="13" a="1"/>
  <c r="G1191" i="13"/>
  <c r="H1191" i="13" a="1"/>
  <c r="H1191" i="13" s="1"/>
  <c r="F1192" i="13" a="1"/>
  <c r="F1192" i="13"/>
  <c r="G1192" i="13" a="1"/>
  <c r="G1192" i="13" s="1"/>
  <c r="H1192" i="13" a="1"/>
  <c r="H1192" i="13"/>
  <c r="F1193" i="13" a="1"/>
  <c r="F1193" i="13" s="1"/>
  <c r="G1193" i="13" a="1"/>
  <c r="G1193" i="13"/>
  <c r="H1193" i="13" a="1"/>
  <c r="H1193" i="13" s="1"/>
  <c r="F1194" i="13" a="1"/>
  <c r="F1194" i="13"/>
  <c r="G1194" i="13" a="1"/>
  <c r="G1194" i="13" s="1"/>
  <c r="H1194" i="13" a="1"/>
  <c r="H1194" i="13"/>
  <c r="F1195" i="13" a="1"/>
  <c r="F1195" i="13" s="1"/>
  <c r="G1195" i="13" a="1"/>
  <c r="G1195" i="13"/>
  <c r="H1195" i="13" a="1"/>
  <c r="H1195" i="13" s="1"/>
  <c r="F1196" i="13" a="1"/>
  <c r="F1196" i="13"/>
  <c r="G1196" i="13" a="1"/>
  <c r="G1196" i="13" s="1"/>
  <c r="H1196" i="13" a="1"/>
  <c r="H1196" i="13"/>
  <c r="F1197" i="13" a="1"/>
  <c r="F1197" i="13" s="1"/>
  <c r="G1197" i="13" a="1"/>
  <c r="G1197" i="13"/>
  <c r="H1197" i="13" a="1"/>
  <c r="H1197" i="13" s="1"/>
  <c r="F1198" i="13" a="1"/>
  <c r="F1198" i="13"/>
  <c r="G1198" i="13" a="1"/>
  <c r="G1198" i="13" s="1"/>
  <c r="H1198" i="13" a="1"/>
  <c r="H1198" i="13"/>
  <c r="F1199" i="13" a="1"/>
  <c r="F1199" i="13" s="1"/>
  <c r="G1199" i="13" a="1"/>
  <c r="G1199" i="13"/>
  <c r="H1199" i="13" a="1"/>
  <c r="H1199" i="13" s="1"/>
  <c r="F1200" i="13" a="1"/>
  <c r="F1200" i="13"/>
  <c r="G1200" i="13" a="1"/>
  <c r="G1200" i="13" s="1"/>
  <c r="H1200" i="13" a="1"/>
  <c r="H1200" i="13"/>
  <c r="F1201" i="13" a="1"/>
  <c r="F1201" i="13" s="1"/>
  <c r="G1201" i="13" a="1"/>
  <c r="G1201" i="13" s="1"/>
  <c r="H1201" i="13" a="1"/>
  <c r="H1201" i="13" s="1"/>
  <c r="F1202" i="13" a="1"/>
  <c r="F1202" i="13"/>
  <c r="G1202" i="13" a="1"/>
  <c r="G1202" i="13" s="1"/>
  <c r="H1202" i="13" a="1"/>
  <c r="H1202" i="13" s="1"/>
  <c r="F1203" i="13" a="1"/>
  <c r="F1203" i="13" s="1"/>
  <c r="G1203" i="13" a="1"/>
  <c r="G1203" i="13"/>
  <c r="H1203" i="13" a="1"/>
  <c r="H1203" i="13" s="1"/>
  <c r="F1204" i="13" a="1"/>
  <c r="F1204" i="13" s="1"/>
  <c r="G1204" i="13" a="1"/>
  <c r="G1204" i="13" s="1"/>
  <c r="H1204" i="13" a="1"/>
  <c r="H1204" i="13"/>
  <c r="F1205" i="13" a="1"/>
  <c r="F1205" i="13" s="1"/>
  <c r="G1205" i="13" a="1"/>
  <c r="G1205" i="13" s="1"/>
  <c r="H1205" i="13" a="1"/>
  <c r="H1205" i="13" s="1"/>
  <c r="F1206" i="13" a="1"/>
  <c r="F1206" i="13"/>
  <c r="G1206" i="13" a="1"/>
  <c r="G1206" i="13" s="1"/>
  <c r="H1206" i="13" a="1"/>
  <c r="H1206" i="13" s="1"/>
  <c r="F1207" i="13" a="1"/>
  <c r="F1207" i="13" s="1"/>
  <c r="G1207" i="13" a="1"/>
  <c r="G1207" i="13"/>
  <c r="H1207" i="13" a="1"/>
  <c r="H1207" i="13" s="1"/>
  <c r="F1208" i="13" a="1"/>
  <c r="F1208" i="13" s="1"/>
  <c r="G1208" i="13" a="1"/>
  <c r="G1208" i="13" s="1"/>
  <c r="H1208" i="13" a="1"/>
  <c r="H1208" i="13"/>
  <c r="F1209" i="13" a="1"/>
  <c r="F1209" i="13" s="1"/>
  <c r="G1209" i="13" a="1"/>
  <c r="G1209" i="13" s="1"/>
  <c r="H1209" i="13" a="1"/>
  <c r="H1209" i="13" s="1"/>
  <c r="F1210" i="13" a="1"/>
  <c r="F1210" i="13"/>
  <c r="G1210" i="13" a="1"/>
  <c r="G1210" i="13" s="1"/>
  <c r="H1210" i="13" a="1"/>
  <c r="H1210" i="13" s="1"/>
  <c r="F1211" i="13" a="1"/>
  <c r="F1211" i="13" s="1"/>
  <c r="G1211" i="13" a="1"/>
  <c r="G1211" i="13"/>
  <c r="H1211" i="13" a="1"/>
  <c r="H1211" i="13" s="1"/>
  <c r="F1212" i="13" a="1"/>
  <c r="F1212" i="13" s="1"/>
  <c r="G1212" i="13" a="1"/>
  <c r="G1212" i="13" s="1"/>
  <c r="H1212" i="13" a="1"/>
  <c r="H1212" i="13"/>
  <c r="F1213" i="13" a="1"/>
  <c r="F1213" i="13" s="1"/>
  <c r="G1213" i="13" a="1"/>
  <c r="G1213" i="13" s="1"/>
  <c r="H1213" i="13" a="1"/>
  <c r="H1213" i="13" s="1"/>
  <c r="F1214" i="13" a="1"/>
  <c r="F1214" i="13"/>
  <c r="G1214" i="13" a="1"/>
  <c r="G1214" i="13" s="1"/>
  <c r="H1214" i="13" a="1"/>
  <c r="H1214" i="13" s="1"/>
  <c r="F1215" i="13" a="1"/>
  <c r="F1215" i="13" s="1"/>
  <c r="G1215" i="13" a="1"/>
  <c r="G1215" i="13"/>
  <c r="H1215" i="13" a="1"/>
  <c r="H1215" i="13" s="1"/>
  <c r="F1216" i="13" a="1"/>
  <c r="F1216" i="13" s="1"/>
  <c r="G1216" i="13" a="1"/>
  <c r="G1216" i="13" s="1"/>
  <c r="H1216" i="13" a="1"/>
  <c r="H1216" i="13"/>
  <c r="F1217" i="13" a="1"/>
  <c r="F1217" i="13" s="1"/>
  <c r="G1217" i="13" a="1"/>
  <c r="G1217" i="13" s="1"/>
  <c r="H1217" i="13" a="1"/>
  <c r="H1217" i="13" s="1"/>
  <c r="F1218" i="13" a="1"/>
  <c r="F1218" i="13"/>
  <c r="G1218" i="13" a="1"/>
  <c r="G1218" i="13" s="1"/>
  <c r="H1218" i="13" a="1"/>
  <c r="H1218" i="13" s="1"/>
  <c r="F1219" i="13" a="1"/>
  <c r="F1219" i="13" s="1"/>
  <c r="G1219" i="13" a="1"/>
  <c r="G1219" i="13"/>
  <c r="H1219" i="13" a="1"/>
  <c r="H1219" i="13" s="1"/>
  <c r="F1220" i="13" a="1"/>
  <c r="F1220" i="13" s="1"/>
  <c r="G1220" i="13" a="1"/>
  <c r="G1220" i="13" s="1"/>
  <c r="H1220" i="13" a="1"/>
  <c r="H1220" i="13"/>
  <c r="F1221" i="13" a="1"/>
  <c r="F1221" i="13" s="1"/>
  <c r="G1221" i="13" a="1"/>
  <c r="G1221" i="13" s="1"/>
  <c r="H1221" i="13" a="1"/>
  <c r="H1221" i="13" s="1"/>
  <c r="F1222" i="13" a="1"/>
  <c r="F1222" i="13"/>
  <c r="G1222" i="13" a="1"/>
  <c r="G1222" i="13" s="1"/>
  <c r="H1222" i="13" a="1"/>
  <c r="H1222" i="13" s="1"/>
  <c r="F1223" i="13" a="1"/>
  <c r="F1223" i="13" s="1"/>
  <c r="G1223" i="13" a="1"/>
  <c r="G1223" i="13"/>
  <c r="H1223" i="13" a="1"/>
  <c r="H1223" i="13" s="1"/>
  <c r="F1224" i="13" a="1"/>
  <c r="F1224" i="13" s="1"/>
  <c r="G1224" i="13" a="1"/>
  <c r="G1224" i="13" s="1"/>
  <c r="H1224" i="13" a="1"/>
  <c r="H1224" i="13"/>
  <c r="F1225" i="13" a="1"/>
  <c r="F1225" i="13" s="1"/>
  <c r="G1225" i="13" a="1"/>
  <c r="G1225" i="13" s="1"/>
  <c r="H1225" i="13" a="1"/>
  <c r="H1225" i="13" s="1"/>
  <c r="F1226" i="13" a="1"/>
  <c r="F1226" i="13"/>
  <c r="G1226" i="13" a="1"/>
  <c r="G1226" i="13" s="1"/>
  <c r="H1226" i="13" a="1"/>
  <c r="H1226" i="13" s="1"/>
  <c r="F1227" i="13" a="1"/>
  <c r="F1227" i="13" s="1"/>
  <c r="G1227" i="13" a="1"/>
  <c r="G1227" i="13"/>
  <c r="H1227" i="13" a="1"/>
  <c r="H1227" i="13" s="1"/>
  <c r="F1228" i="13" a="1"/>
  <c r="F1228" i="13" s="1"/>
  <c r="G1228" i="13" a="1"/>
  <c r="G1228" i="13" s="1"/>
  <c r="H1228" i="13" a="1"/>
  <c r="H1228" i="13"/>
  <c r="F1229" i="13" a="1"/>
  <c r="F1229" i="13" s="1"/>
  <c r="G1229" i="13" a="1"/>
  <c r="G1229" i="13" s="1"/>
  <c r="H1229" i="13" a="1"/>
  <c r="H1229" i="13" s="1"/>
  <c r="F1230" i="13" a="1"/>
  <c r="F1230" i="13"/>
  <c r="G1230" i="13" a="1"/>
  <c r="G1230" i="13" s="1"/>
  <c r="H1230" i="13" a="1"/>
  <c r="H1230" i="13" s="1"/>
  <c r="F1231" i="13" a="1"/>
  <c r="F1231" i="13" s="1"/>
  <c r="G1231" i="13" a="1"/>
  <c r="G1231" i="13"/>
  <c r="H1231" i="13" a="1"/>
  <c r="H1231" i="13" s="1"/>
  <c r="F1232" i="13" a="1"/>
  <c r="F1232" i="13" s="1"/>
  <c r="G1232" i="13" a="1"/>
  <c r="G1232" i="13" s="1"/>
  <c r="H1232" i="13" a="1"/>
  <c r="H1232" i="13"/>
  <c r="F1233" i="13" a="1"/>
  <c r="F1233" i="13" s="1"/>
  <c r="G1233" i="13" a="1"/>
  <c r="G1233" i="13" s="1"/>
  <c r="H1233" i="13" a="1"/>
  <c r="H1233" i="13" s="1"/>
  <c r="F1234" i="13" a="1"/>
  <c r="F1234" i="13"/>
  <c r="G1234" i="13" a="1"/>
  <c r="G1234" i="13" s="1"/>
  <c r="H1234" i="13" a="1"/>
  <c r="H1234" i="13" s="1"/>
  <c r="F1235" i="13" a="1"/>
  <c r="F1235" i="13" s="1"/>
  <c r="G1235" i="13" a="1"/>
  <c r="G1235" i="13"/>
  <c r="H1235" i="13" a="1"/>
  <c r="H1235" i="13" s="1"/>
  <c r="F1236" i="13" a="1"/>
  <c r="F1236" i="13" s="1"/>
  <c r="G1236" i="13" a="1"/>
  <c r="G1236" i="13" s="1"/>
  <c r="H1236" i="13" a="1"/>
  <c r="H1236" i="13"/>
  <c r="F1237" i="13" a="1"/>
  <c r="F1237" i="13" s="1"/>
  <c r="G1237" i="13" a="1"/>
  <c r="G1237" i="13" s="1"/>
  <c r="H1237" i="13" a="1"/>
  <c r="H1237" i="13" s="1"/>
  <c r="F1238" i="13" a="1"/>
  <c r="F1238" i="13"/>
  <c r="G1238" i="13" a="1"/>
  <c r="G1238" i="13" s="1"/>
  <c r="H1238" i="13" a="1"/>
  <c r="H1238" i="13" s="1"/>
  <c r="F1239" i="13" a="1"/>
  <c r="F1239" i="13" s="1"/>
  <c r="G1239" i="13" a="1"/>
  <c r="G1239" i="13"/>
  <c r="H1239" i="13" a="1"/>
  <c r="H1239" i="13" s="1"/>
  <c r="F1240" i="13" a="1"/>
  <c r="F1240" i="13" s="1"/>
  <c r="G1240" i="13" a="1"/>
  <c r="G1240" i="13" s="1"/>
  <c r="H1240" i="13" a="1"/>
  <c r="H1240" i="13"/>
  <c r="F1241" i="13" a="1"/>
  <c r="F1241" i="13" s="1"/>
  <c r="G1241" i="13" a="1"/>
  <c r="G1241" i="13" s="1"/>
  <c r="H1241" i="13" a="1"/>
  <c r="H1241" i="13" s="1"/>
  <c r="F1242" i="13" a="1"/>
  <c r="F1242" i="13"/>
  <c r="G1242" i="13" a="1"/>
  <c r="G1242" i="13" s="1"/>
  <c r="H1242" i="13" a="1"/>
  <c r="H1242" i="13" s="1"/>
  <c r="F1243" i="13" a="1"/>
  <c r="F1243" i="13" s="1"/>
  <c r="G1243" i="13" a="1"/>
  <c r="G1243" i="13"/>
  <c r="H1243" i="13" a="1"/>
  <c r="H1243" i="13" s="1"/>
  <c r="F1244" i="13" a="1"/>
  <c r="F1244" i="13" s="1"/>
  <c r="G1244" i="13" a="1"/>
  <c r="G1244" i="13" s="1"/>
  <c r="H1244" i="13" a="1"/>
  <c r="H1244" i="13"/>
  <c r="F1245" i="13" a="1"/>
  <c r="F1245" i="13" s="1"/>
  <c r="G1245" i="13" a="1"/>
  <c r="G1245" i="13" s="1"/>
  <c r="H1245" i="13" a="1"/>
  <c r="H1245" i="13" s="1"/>
  <c r="F1246" i="13" a="1"/>
  <c r="F1246" i="13" s="1"/>
  <c r="G1246" i="13" a="1"/>
  <c r="G1246" i="13" s="1"/>
  <c r="H1246" i="13" a="1"/>
  <c r="H1246" i="13" s="1"/>
  <c r="F1247" i="13" a="1"/>
  <c r="F1247" i="13" s="1"/>
  <c r="G1247" i="13" a="1"/>
  <c r="G1247" i="13"/>
  <c r="H1247" i="13" a="1"/>
  <c r="H1247" i="13" s="1"/>
  <c r="F1248" i="13" a="1"/>
  <c r="F1248" i="13" s="1"/>
  <c r="G1248" i="13" a="1"/>
  <c r="G1248" i="13" s="1"/>
  <c r="H1248" i="13" a="1"/>
  <c r="H1248" i="13"/>
  <c r="F1249" i="13" a="1"/>
  <c r="F1249" i="13" s="1"/>
  <c r="G1249" i="13" a="1"/>
  <c r="G1249" i="13" s="1"/>
  <c r="H1249" i="13" a="1"/>
  <c r="H1249" i="13" s="1"/>
  <c r="F1250" i="13" a="1"/>
  <c r="F1250" i="13"/>
  <c r="G1250" i="13" a="1"/>
  <c r="G1250" i="13" s="1"/>
  <c r="H1250" i="13" a="1"/>
  <c r="H1250" i="13" s="1"/>
  <c r="F1251" i="13" a="1"/>
  <c r="F1251" i="13" s="1"/>
  <c r="G1251" i="13" a="1"/>
  <c r="G1251" i="13"/>
  <c r="H1251" i="13" a="1"/>
  <c r="H1251" i="13" s="1"/>
  <c r="F1252" i="13" a="1"/>
  <c r="F1252" i="13" s="1"/>
  <c r="G1252" i="13" a="1"/>
  <c r="G1252" i="13" s="1"/>
  <c r="H1252" i="13" a="1"/>
  <c r="H1252" i="13"/>
  <c r="F1253" i="13" a="1"/>
  <c r="F1253" i="13" s="1"/>
  <c r="G1253" i="13" a="1"/>
  <c r="G1253" i="13" s="1"/>
  <c r="H1253" i="13" a="1"/>
  <c r="H1253" i="13" s="1"/>
  <c r="F1254" i="13" a="1"/>
  <c r="F1254" i="13" s="1"/>
  <c r="G1254" i="13" a="1"/>
  <c r="G1254" i="13" s="1"/>
  <c r="H1254" i="13" a="1"/>
  <c r="H1254" i="13" s="1"/>
  <c r="F1255" i="13" a="1"/>
  <c r="F1255" i="13" s="1"/>
  <c r="G1255" i="13" a="1"/>
  <c r="G1255" i="13"/>
  <c r="H1255" i="13" a="1"/>
  <c r="H1255" i="13" s="1"/>
  <c r="F1256" i="13" a="1"/>
  <c r="F1256" i="13" s="1"/>
  <c r="G1256" i="13" a="1"/>
  <c r="G1256" i="13" s="1"/>
  <c r="H1256" i="13" a="1"/>
  <c r="H1256" i="13"/>
  <c r="F1257" i="13" a="1"/>
  <c r="F1257" i="13" s="1"/>
  <c r="G1257" i="13" a="1"/>
  <c r="G1257" i="13" s="1"/>
  <c r="H1257" i="13" a="1"/>
  <c r="H1257" i="13" s="1"/>
  <c r="F1258" i="13" a="1"/>
  <c r="F1258" i="13"/>
  <c r="G1258" i="13" a="1"/>
  <c r="G1258" i="13" s="1"/>
  <c r="H1258" i="13" a="1"/>
  <c r="H1258" i="13" s="1"/>
  <c r="F1259" i="13" a="1"/>
  <c r="F1259" i="13" s="1"/>
  <c r="G1259" i="13" a="1"/>
  <c r="G1259" i="13" s="1"/>
  <c r="H1259" i="13" a="1"/>
  <c r="H1259" i="13" s="1"/>
  <c r="F1260" i="13" a="1"/>
  <c r="F1260" i="13" s="1"/>
  <c r="G1260" i="13" a="1"/>
  <c r="G1260" i="13" s="1"/>
  <c r="H1260" i="13" a="1"/>
  <c r="H1260" i="13"/>
  <c r="F1261" i="13" a="1"/>
  <c r="F1261" i="13" s="1"/>
  <c r="G1261" i="13" a="1"/>
  <c r="G1261" i="13" s="1"/>
  <c r="H1261" i="13" a="1"/>
  <c r="H1261" i="13" s="1"/>
  <c r="F1262" i="13" a="1"/>
  <c r="F1262" i="13" s="1"/>
  <c r="G1262" i="13" a="1"/>
  <c r="G1262" i="13" s="1"/>
  <c r="H1262" i="13" a="1"/>
  <c r="H1262" i="13" s="1"/>
  <c r="F1263" i="13" a="1"/>
  <c r="F1263" i="13" s="1"/>
  <c r="G1263" i="13" a="1"/>
  <c r="G1263" i="13"/>
  <c r="H1263" i="13" a="1"/>
  <c r="H1263" i="13" s="1"/>
  <c r="F1264" i="13" a="1"/>
  <c r="F1264" i="13" s="1"/>
  <c r="G1264" i="13" a="1"/>
  <c r="G1264" i="13" s="1"/>
  <c r="H1264" i="13" a="1"/>
  <c r="H1264" i="13" s="1"/>
  <c r="F1265" i="13" a="1"/>
  <c r="F1265" i="13" s="1"/>
  <c r="G1265" i="13" a="1"/>
  <c r="G1265" i="13" s="1"/>
  <c r="H1265" i="13" a="1"/>
  <c r="H1265" i="13" s="1"/>
  <c r="F1266" i="13" a="1"/>
  <c r="F1266" i="13"/>
  <c r="G1266" i="13" a="1"/>
  <c r="G1266" i="13" s="1"/>
  <c r="H1266" i="13" a="1"/>
  <c r="H1266" i="13" s="1"/>
  <c r="F1267" i="13" a="1"/>
  <c r="F1267" i="13" s="1"/>
  <c r="G1267" i="13" a="1"/>
  <c r="G1267" i="13" s="1"/>
  <c r="H1267" i="13" a="1"/>
  <c r="H1267" i="13" s="1"/>
  <c r="F1268" i="13" a="1"/>
  <c r="F1268" i="13" s="1"/>
  <c r="G1268" i="13" a="1"/>
  <c r="G1268" i="13" s="1"/>
  <c r="H1268" i="13" a="1"/>
  <c r="H1268" i="13"/>
  <c r="F1269" i="13" a="1"/>
  <c r="F1269" i="13" s="1"/>
  <c r="G1269" i="13" a="1"/>
  <c r="G1269" i="13" s="1"/>
  <c r="H1269" i="13" a="1"/>
  <c r="H1269" i="13" s="1"/>
  <c r="F1270" i="13" a="1"/>
  <c r="F1270" i="13" s="1"/>
  <c r="G1270" i="13" a="1"/>
  <c r="G1270" i="13" s="1"/>
  <c r="H1270" i="13" a="1"/>
  <c r="H1270" i="13" s="1"/>
  <c r="F1271" i="13" a="1"/>
  <c r="F1271" i="13" s="1"/>
  <c r="G1271" i="13" a="1"/>
  <c r="G1271" i="13"/>
  <c r="H1271" i="13" a="1"/>
  <c r="H1271" i="13" s="1"/>
  <c r="F1272" i="13" a="1"/>
  <c r="F1272" i="13" s="1"/>
  <c r="G1272" i="13" a="1"/>
  <c r="G1272" i="13" s="1"/>
  <c r="H1272" i="13" a="1"/>
  <c r="H1272" i="13" s="1"/>
  <c r="F1273" i="13" a="1"/>
  <c r="F1273" i="13" s="1"/>
  <c r="G1273" i="13" a="1"/>
  <c r="G1273" i="13" s="1"/>
  <c r="H1273" i="13" a="1"/>
  <c r="H1273" i="13" s="1"/>
  <c r="F1274" i="13" a="1"/>
  <c r="F1274" i="13"/>
  <c r="G1274" i="13" a="1"/>
  <c r="G1274" i="13" s="1"/>
  <c r="H1274" i="13" a="1"/>
  <c r="H1274" i="13" s="1"/>
  <c r="F1275" i="13" a="1"/>
  <c r="F1275" i="13" s="1"/>
  <c r="G1275" i="13" a="1"/>
  <c r="G1275" i="13" s="1"/>
  <c r="H1275" i="13" a="1"/>
  <c r="H1275" i="13" s="1"/>
  <c r="F1276" i="13" a="1"/>
  <c r="F1276" i="13" s="1"/>
  <c r="G1276" i="13" a="1"/>
  <c r="G1276" i="13" s="1"/>
  <c r="H1276" i="13" a="1"/>
  <c r="H1276" i="13"/>
  <c r="F1277" i="13" a="1"/>
  <c r="F1277" i="13" s="1"/>
  <c r="G1277" i="13" a="1"/>
  <c r="G1277" i="13" s="1"/>
  <c r="H1277" i="13" a="1"/>
  <c r="H1277" i="13" s="1"/>
  <c r="F1278" i="13" a="1"/>
  <c r="F1278" i="13" s="1"/>
  <c r="G1278" i="13" a="1"/>
  <c r="G1278" i="13" s="1"/>
  <c r="H1278" i="13" a="1"/>
  <c r="H1278" i="13" s="1"/>
  <c r="F1279" i="13" a="1"/>
  <c r="F1279" i="13" s="1"/>
  <c r="G1279" i="13" a="1"/>
  <c r="G1279" i="13"/>
  <c r="H1279" i="13" a="1"/>
  <c r="H1279" i="13" s="1"/>
  <c r="F1280" i="13" a="1"/>
  <c r="F1280" i="13" s="1"/>
  <c r="G1280" i="13" a="1"/>
  <c r="G1280" i="13" s="1"/>
  <c r="H1280" i="13" a="1"/>
  <c r="H1280" i="13" s="1"/>
  <c r="F1281" i="13" a="1"/>
  <c r="F1281" i="13" s="1"/>
  <c r="G1281" i="13" a="1"/>
  <c r="G1281" i="13" s="1"/>
  <c r="H1281" i="13" a="1"/>
  <c r="H1281" i="13" s="1"/>
  <c r="F1282" i="13" a="1"/>
  <c r="F1282" i="13"/>
  <c r="G1282" i="13" a="1"/>
  <c r="G1282" i="13" s="1"/>
  <c r="H1282" i="13" a="1"/>
  <c r="H1282" i="13" s="1"/>
  <c r="F1283" i="13" a="1"/>
  <c r="F1283" i="13" s="1"/>
  <c r="G1283" i="13" a="1"/>
  <c r="G1283" i="13" s="1"/>
  <c r="H1283" i="13" a="1"/>
  <c r="H1283" i="13" s="1"/>
  <c r="F1284" i="13" a="1"/>
  <c r="F1284" i="13" s="1"/>
  <c r="G1284" i="13" a="1"/>
  <c r="G1284" i="13" s="1"/>
  <c r="H1284" i="13" a="1"/>
  <c r="H1284" i="13"/>
  <c r="F1285" i="13" a="1"/>
  <c r="F1285" i="13" s="1"/>
  <c r="G1285" i="13" a="1"/>
  <c r="G1285" i="13" s="1"/>
  <c r="H1285" i="13" a="1"/>
  <c r="H1285" i="13" s="1"/>
  <c r="F1286" i="13" a="1"/>
  <c r="F1286" i="13" s="1"/>
  <c r="G1286" i="13" a="1"/>
  <c r="G1286" i="13" s="1"/>
  <c r="H1286" i="13" a="1"/>
  <c r="H1286" i="13" s="1"/>
  <c r="F1287" i="13" a="1"/>
  <c r="F1287" i="13" s="1"/>
  <c r="G1287" i="13" a="1"/>
  <c r="G1287" i="13"/>
  <c r="H1287" i="13" a="1"/>
  <c r="H1287" i="13" s="1"/>
  <c r="F1288" i="13" a="1"/>
  <c r="F1288" i="13" s="1"/>
  <c r="G1288" i="13" a="1"/>
  <c r="G1288" i="13" s="1"/>
  <c r="H1288" i="13" a="1"/>
  <c r="H1288" i="13" s="1"/>
  <c r="F1289" i="13" a="1"/>
  <c r="F1289" i="13" s="1"/>
  <c r="G1289" i="13" a="1"/>
  <c r="G1289" i="13" s="1"/>
  <c r="H1289" i="13" a="1"/>
  <c r="H1289" i="13" s="1"/>
  <c r="F1290" i="13" a="1"/>
  <c r="F1290" i="13"/>
  <c r="G1290" i="13" a="1"/>
  <c r="G1290" i="13" s="1"/>
  <c r="H1290" i="13" a="1"/>
  <c r="H1290" i="13" s="1"/>
  <c r="F1291" i="13" a="1"/>
  <c r="F1291" i="13" s="1"/>
  <c r="G1291" i="13" a="1"/>
  <c r="G1291" i="13" s="1"/>
  <c r="H1291" i="13" a="1"/>
  <c r="H1291" i="13" s="1"/>
  <c r="F1292" i="13" a="1"/>
  <c r="F1292" i="13" s="1"/>
  <c r="G1292" i="13" a="1"/>
  <c r="G1292" i="13" s="1"/>
  <c r="H1292" i="13" a="1"/>
  <c r="H1292" i="13"/>
  <c r="F1293" i="13" a="1"/>
  <c r="F1293" i="13" s="1"/>
  <c r="G1293" i="13" a="1"/>
  <c r="G1293" i="13" s="1"/>
  <c r="H1293" i="13" a="1"/>
  <c r="H1293" i="13" s="1"/>
  <c r="F1294" i="13" a="1"/>
  <c r="F1294" i="13" s="1"/>
  <c r="G1294" i="13" a="1"/>
  <c r="G1294" i="13" s="1"/>
  <c r="H1294" i="13" a="1"/>
  <c r="H1294" i="13" s="1"/>
  <c r="F1295" i="13" a="1"/>
  <c r="F1295" i="13" s="1"/>
  <c r="G1295" i="13" a="1"/>
  <c r="G1295" i="13"/>
  <c r="H1295" i="13" a="1"/>
  <c r="H1295" i="13" s="1"/>
  <c r="F1296" i="13" a="1"/>
  <c r="F1296" i="13" s="1"/>
  <c r="G1296" i="13" a="1"/>
  <c r="G1296" i="13" s="1"/>
  <c r="H1296" i="13" a="1"/>
  <c r="H1296" i="13" s="1"/>
  <c r="F1297" i="13" a="1"/>
  <c r="F1297" i="13" s="1"/>
  <c r="G1297" i="13" a="1"/>
  <c r="G1297" i="13" s="1"/>
  <c r="H1297" i="13" a="1"/>
  <c r="H1297" i="13" s="1"/>
  <c r="F1298" i="13" a="1"/>
  <c r="F1298" i="13"/>
  <c r="G1298" i="13" a="1"/>
  <c r="G1298" i="13" s="1"/>
  <c r="H1298" i="13" a="1"/>
  <c r="H1298" i="13" s="1"/>
  <c r="F1299" i="13" a="1"/>
  <c r="F1299" i="13" s="1"/>
  <c r="G1299" i="13" a="1"/>
  <c r="G1299" i="13" s="1"/>
  <c r="H1299" i="13" a="1"/>
  <c r="H1299" i="13" s="1"/>
  <c r="F1300" i="13" a="1"/>
  <c r="F1300" i="13" s="1"/>
  <c r="G1300" i="13" a="1"/>
  <c r="G1300" i="13" s="1"/>
  <c r="H1300" i="13" a="1"/>
  <c r="H1300" i="13"/>
  <c r="F1301" i="13" a="1"/>
  <c r="F1301" i="13" s="1"/>
  <c r="G1301" i="13" a="1"/>
  <c r="G1301" i="13" s="1"/>
  <c r="H1301" i="13" a="1"/>
  <c r="H1301" i="13" s="1"/>
  <c r="F1302" i="13" a="1"/>
  <c r="F1302" i="13" s="1"/>
  <c r="G1302" i="13" a="1"/>
  <c r="G1302" i="13" s="1"/>
  <c r="H1302" i="13" a="1"/>
  <c r="H1302" i="13" s="1"/>
  <c r="F1303" i="13" a="1"/>
  <c r="F1303" i="13" s="1"/>
  <c r="G1303" i="13" a="1"/>
  <c r="G1303" i="13"/>
  <c r="H1303" i="13" a="1"/>
  <c r="H1303" i="13" s="1"/>
  <c r="F1304" i="13" a="1"/>
  <c r="F1304" i="13" s="1"/>
  <c r="G1304" i="13" a="1"/>
  <c r="G1304" i="13" s="1"/>
  <c r="H1304" i="13" a="1"/>
  <c r="H1304" i="13" s="1"/>
  <c r="F1305" i="13" a="1"/>
  <c r="F1305" i="13" s="1"/>
  <c r="G1305" i="13" a="1"/>
  <c r="G1305" i="13" s="1"/>
  <c r="H1305" i="13" a="1"/>
  <c r="H1305" i="13" s="1"/>
  <c r="F1306" i="13" a="1"/>
  <c r="F1306" i="13"/>
  <c r="G1306" i="13" a="1"/>
  <c r="G1306" i="13" s="1"/>
  <c r="H1306" i="13" a="1"/>
  <c r="H1306" i="13" s="1"/>
  <c r="F1307" i="13" a="1"/>
  <c r="F1307" i="13" s="1"/>
  <c r="G1307" i="13" a="1"/>
  <c r="G1307" i="13" s="1"/>
  <c r="H1307" i="13" a="1"/>
  <c r="H1307" i="13" s="1"/>
  <c r="F1308" i="13" a="1"/>
  <c r="F1308" i="13" s="1"/>
  <c r="G1308" i="13" a="1"/>
  <c r="G1308" i="13" s="1"/>
  <c r="H1308" i="13" a="1"/>
  <c r="H1308" i="13"/>
  <c r="F1309" i="13" a="1"/>
  <c r="F1309" i="13" s="1"/>
  <c r="G1309" i="13" a="1"/>
  <c r="G1309" i="13" s="1"/>
  <c r="H1309" i="13" a="1"/>
  <c r="H1309" i="13" s="1"/>
  <c r="F1310" i="13" a="1"/>
  <c r="F1310" i="13" s="1"/>
  <c r="G1310" i="13" a="1"/>
  <c r="G1310" i="13" s="1"/>
  <c r="H1310" i="13" a="1"/>
  <c r="H1310" i="13" s="1"/>
  <c r="F1311" i="13" a="1"/>
  <c r="F1311" i="13" s="1"/>
  <c r="G1311" i="13" a="1"/>
  <c r="G1311" i="13"/>
  <c r="H1311" i="13" a="1"/>
  <c r="H1311" i="13" s="1"/>
  <c r="F1312" i="13" a="1"/>
  <c r="F1312" i="13" s="1"/>
  <c r="G1312" i="13" a="1"/>
  <c r="G1312" i="13" s="1"/>
  <c r="H1312" i="13" a="1"/>
  <c r="H1312" i="13" s="1"/>
  <c r="F1313" i="13" a="1"/>
  <c r="F1313" i="13" s="1"/>
  <c r="G1313" i="13" a="1"/>
  <c r="G1313" i="13" s="1"/>
  <c r="H1313" i="13" a="1"/>
  <c r="H1313" i="13" s="1"/>
  <c r="F1314" i="13" a="1"/>
  <c r="F1314" i="13"/>
  <c r="G1314" i="13" a="1"/>
  <c r="G1314" i="13" s="1"/>
  <c r="H1314" i="13" a="1"/>
  <c r="H1314" i="13" s="1"/>
  <c r="F1315" i="13" a="1"/>
  <c r="F1315" i="13" s="1"/>
  <c r="G1315" i="13" a="1"/>
  <c r="G1315" i="13" s="1"/>
  <c r="H1315" i="13" a="1"/>
  <c r="H1315" i="13" s="1"/>
  <c r="F1316" i="13" a="1"/>
  <c r="F1316" i="13" s="1"/>
  <c r="G1316" i="13" a="1"/>
  <c r="G1316" i="13" s="1"/>
  <c r="H1316" i="13" a="1"/>
  <c r="H1316" i="13"/>
  <c r="F1317" i="13" a="1"/>
  <c r="F1317" i="13" s="1"/>
  <c r="G1317" i="13" a="1"/>
  <c r="G1317" i="13" s="1"/>
  <c r="H1317" i="13" a="1"/>
  <c r="H1317" i="13" s="1"/>
  <c r="F1318" i="13" a="1"/>
  <c r="F1318" i="13" s="1"/>
  <c r="G1318" i="13" a="1"/>
  <c r="G1318" i="13" s="1"/>
  <c r="H1318" i="13" a="1"/>
  <c r="H1318" i="13" s="1"/>
  <c r="F1319" i="13" a="1"/>
  <c r="F1319" i="13" s="1"/>
  <c r="G1319" i="13" a="1"/>
  <c r="G1319" i="13"/>
  <c r="H1319" i="13" a="1"/>
  <c r="H1319" i="13" s="1"/>
  <c r="F1320" i="13" a="1"/>
  <c r="F1320" i="13" s="1"/>
  <c r="G1320" i="13" a="1"/>
  <c r="G1320" i="13" s="1"/>
  <c r="H1320" i="13" a="1"/>
  <c r="H1320" i="13" s="1"/>
  <c r="F1321" i="13" a="1"/>
  <c r="F1321" i="13" s="1"/>
  <c r="G1321" i="13" a="1"/>
  <c r="G1321" i="13" s="1"/>
  <c r="H1321" i="13" a="1"/>
  <c r="H1321" i="13" s="1"/>
  <c r="F1322" i="13" a="1"/>
  <c r="F1322" i="13"/>
  <c r="G1322" i="13" a="1"/>
  <c r="G1322" i="13" s="1"/>
  <c r="H1322" i="13" a="1"/>
  <c r="H1322" i="13" s="1"/>
  <c r="F1323" i="13" a="1"/>
  <c r="F1323" i="13" s="1"/>
  <c r="G1323" i="13" a="1"/>
  <c r="G1323" i="13" s="1"/>
  <c r="H1323" i="13" a="1"/>
  <c r="H1323" i="13" s="1"/>
  <c r="F1324" i="13" a="1"/>
  <c r="F1324" i="13" s="1"/>
  <c r="G1324" i="13" a="1"/>
  <c r="G1324" i="13" s="1"/>
  <c r="H1324" i="13" a="1"/>
  <c r="H1324" i="13"/>
  <c r="F1325" i="13" a="1"/>
  <c r="F1325" i="13" s="1"/>
  <c r="G1325" i="13" a="1"/>
  <c r="G1325" i="13" s="1"/>
  <c r="H1325" i="13" a="1"/>
  <c r="H1325" i="13" s="1"/>
  <c r="F1326" i="13" a="1"/>
  <c r="F1326" i="13" s="1"/>
  <c r="G1326" i="13" a="1"/>
  <c r="G1326" i="13" s="1"/>
  <c r="H1326" i="13" a="1"/>
  <c r="H1326" i="13" s="1"/>
  <c r="F1327" i="13" a="1"/>
  <c r="F1327" i="13" s="1"/>
  <c r="G1327" i="13" a="1"/>
  <c r="G1327" i="13"/>
  <c r="H1327" i="13" a="1"/>
  <c r="H1327" i="13" s="1"/>
  <c r="F1328" i="13" a="1"/>
  <c r="F1328" i="13" s="1"/>
  <c r="G1328" i="13" a="1"/>
  <c r="G1328" i="13" s="1"/>
  <c r="H1328" i="13" a="1"/>
  <c r="H1328" i="13" s="1"/>
  <c r="F1329" i="13" a="1"/>
  <c r="F1329" i="13" s="1"/>
  <c r="G1329" i="13" a="1"/>
  <c r="G1329" i="13" s="1"/>
  <c r="H1329" i="13" a="1"/>
  <c r="H1329" i="13" s="1"/>
  <c r="F1330" i="13" a="1"/>
  <c r="F1330" i="13"/>
  <c r="G1330" i="13" a="1"/>
  <c r="G1330" i="13" s="1"/>
  <c r="H1330" i="13" a="1"/>
  <c r="H1330" i="13" s="1"/>
  <c r="F1331" i="13" a="1"/>
  <c r="F1331" i="13" s="1"/>
  <c r="G1331" i="13" a="1"/>
  <c r="G1331" i="13" s="1"/>
  <c r="H1331" i="13" a="1"/>
  <c r="H1331" i="13" s="1"/>
  <c r="F1332" i="13" a="1"/>
  <c r="F1332" i="13" s="1"/>
  <c r="G1332" i="13" a="1"/>
  <c r="G1332" i="13" s="1"/>
  <c r="H1332" i="13" a="1"/>
  <c r="H1332" i="13"/>
  <c r="F1333" i="13" a="1"/>
  <c r="F1333" i="13" s="1"/>
  <c r="G1333" i="13" a="1"/>
  <c r="G1333" i="13" s="1"/>
  <c r="H1333" i="13" a="1"/>
  <c r="H1333" i="13" s="1"/>
  <c r="F1334" i="13" a="1"/>
  <c r="F1334" i="13" s="1"/>
  <c r="G1334" i="13" a="1"/>
  <c r="G1334" i="13" s="1"/>
  <c r="H1334" i="13" a="1"/>
  <c r="H1334" i="13" s="1"/>
  <c r="F1335" i="13" a="1"/>
  <c r="F1335" i="13" s="1"/>
  <c r="G1335" i="13" a="1"/>
  <c r="G1335" i="13"/>
  <c r="H1335" i="13" a="1"/>
  <c r="H1335" i="13" s="1"/>
  <c r="F1336" i="13" a="1"/>
  <c r="F1336" i="13" s="1"/>
  <c r="G1336" i="13" a="1"/>
  <c r="G1336" i="13" s="1"/>
  <c r="H1336" i="13" a="1"/>
  <c r="H1336" i="13" s="1"/>
  <c r="F1337" i="13" a="1"/>
  <c r="F1337" i="13" s="1"/>
  <c r="G1337" i="13" a="1"/>
  <c r="G1337" i="13" s="1"/>
  <c r="H1337" i="13" a="1"/>
  <c r="H1337" i="13" s="1"/>
  <c r="F1338" i="13" a="1"/>
  <c r="F1338" i="13"/>
  <c r="G1338" i="13" a="1"/>
  <c r="G1338" i="13" s="1"/>
  <c r="H1338" i="13" a="1"/>
  <c r="H1338" i="13" s="1"/>
  <c r="F1339" i="13" a="1"/>
  <c r="F1339" i="13" s="1"/>
  <c r="G1339" i="13" a="1"/>
  <c r="G1339" i="13" s="1"/>
  <c r="H1339" i="13" a="1"/>
  <c r="H1339" i="13" s="1"/>
  <c r="F1340" i="13" a="1"/>
  <c r="F1340" i="13" s="1"/>
  <c r="G1340" i="13" a="1"/>
  <c r="G1340" i="13" s="1"/>
  <c r="H1340" i="13" a="1"/>
  <c r="H1340" i="13"/>
  <c r="F1341" i="13" a="1"/>
  <c r="F1341" i="13" s="1"/>
  <c r="G1341" i="13" a="1"/>
  <c r="G1341" i="13" s="1"/>
  <c r="H1341" i="13" a="1"/>
  <c r="H1341" i="13" s="1"/>
  <c r="F1342" i="13" a="1"/>
  <c r="F1342" i="13" s="1"/>
  <c r="G1342" i="13" a="1"/>
  <c r="G1342" i="13" s="1"/>
  <c r="H1342" i="13" a="1"/>
  <c r="H1342" i="13" s="1"/>
  <c r="F1343" i="13" a="1"/>
  <c r="F1343" i="13" s="1"/>
  <c r="G1343" i="13" a="1"/>
  <c r="G1343" i="13"/>
  <c r="H1343" i="13" a="1"/>
  <c r="H1343" i="13" s="1"/>
  <c r="F1344" i="13" a="1"/>
  <c r="F1344" i="13" s="1"/>
  <c r="G1344" i="13" a="1"/>
  <c r="G1344" i="13" s="1"/>
  <c r="H1344" i="13" a="1"/>
  <c r="H1344" i="13" s="1"/>
  <c r="F1345" i="13" a="1"/>
  <c r="F1345" i="13" s="1"/>
  <c r="G1345" i="13" a="1"/>
  <c r="G1345" i="13" s="1"/>
  <c r="H1345" i="13" a="1"/>
  <c r="H1345" i="13" s="1"/>
  <c r="F1346" i="13" a="1"/>
  <c r="F1346" i="13"/>
  <c r="G1346" i="13" a="1"/>
  <c r="G1346" i="13" s="1"/>
  <c r="H1346" i="13" a="1"/>
  <c r="H1346" i="13" s="1"/>
  <c r="F1347" i="13" a="1"/>
  <c r="F1347" i="13" s="1"/>
  <c r="G1347" i="13" a="1"/>
  <c r="G1347" i="13" s="1"/>
  <c r="H1347" i="13" a="1"/>
  <c r="H1347" i="13" s="1"/>
  <c r="F1348" i="13" a="1"/>
  <c r="F1348" i="13" s="1"/>
  <c r="G1348" i="13" a="1"/>
  <c r="G1348" i="13" s="1"/>
  <c r="H1348" i="13" a="1"/>
  <c r="H1348" i="13"/>
  <c r="F1349" i="13" a="1"/>
  <c r="F1349" i="13" s="1"/>
  <c r="G1349" i="13" a="1"/>
  <c r="G1349" i="13" s="1"/>
  <c r="H1349" i="13" a="1"/>
  <c r="H1349" i="13" s="1"/>
  <c r="F1350" i="13" a="1"/>
  <c r="F1350" i="13" s="1"/>
  <c r="G1350" i="13" a="1"/>
  <c r="G1350" i="13" s="1"/>
  <c r="H1350" i="13" a="1"/>
  <c r="H1350" i="13" s="1"/>
  <c r="F1351" i="13" a="1"/>
  <c r="F1351" i="13" s="1"/>
  <c r="G1351" i="13" a="1"/>
  <c r="G1351" i="13"/>
  <c r="H1351" i="13" a="1"/>
  <c r="H1351" i="13" s="1"/>
  <c r="F1352" i="13" a="1"/>
  <c r="F1352" i="13" s="1"/>
  <c r="G1352" i="13" a="1"/>
  <c r="G1352" i="13" s="1"/>
  <c r="H1352" i="13" a="1"/>
  <c r="H1352" i="13" s="1"/>
  <c r="F1353" i="13" a="1"/>
  <c r="F1353" i="13" s="1"/>
  <c r="G1353" i="13" a="1"/>
  <c r="G1353" i="13" s="1"/>
  <c r="H1353" i="13" a="1"/>
  <c r="H1353" i="13" s="1"/>
  <c r="F1354" i="13" a="1"/>
  <c r="F1354" i="13"/>
  <c r="G1354" i="13" a="1"/>
  <c r="G1354" i="13" s="1"/>
  <c r="H1354" i="13" a="1"/>
  <c r="H1354" i="13" s="1"/>
  <c r="F1355" i="13" a="1"/>
  <c r="F1355" i="13" s="1"/>
  <c r="G1355" i="13" a="1"/>
  <c r="G1355" i="13" s="1"/>
  <c r="H1355" i="13" a="1"/>
  <c r="H1355" i="13" s="1"/>
  <c r="F1356" i="13" a="1"/>
  <c r="F1356" i="13" s="1"/>
  <c r="G1356" i="13" a="1"/>
  <c r="G1356" i="13" s="1"/>
  <c r="H1356" i="13" a="1"/>
  <c r="H1356" i="13"/>
  <c r="F1357" i="13" a="1"/>
  <c r="F1357" i="13" s="1"/>
  <c r="G1357" i="13" a="1"/>
  <c r="G1357" i="13" s="1"/>
  <c r="H1357" i="13" a="1"/>
  <c r="H1357" i="13" s="1"/>
  <c r="F1358" i="13" a="1"/>
  <c r="F1358" i="13" s="1"/>
  <c r="G1358" i="13" a="1"/>
  <c r="G1358" i="13" s="1"/>
  <c r="H1358" i="13" a="1"/>
  <c r="H1358" i="13" s="1"/>
  <c r="F1359" i="13" a="1"/>
  <c r="F1359" i="13" s="1"/>
  <c r="G1359" i="13" a="1"/>
  <c r="G1359" i="13"/>
  <c r="H1359" i="13" a="1"/>
  <c r="H1359" i="13" s="1"/>
  <c r="F1360" i="13" a="1"/>
  <c r="F1360" i="13" s="1"/>
  <c r="G1360" i="13" a="1"/>
  <c r="G1360" i="13" s="1"/>
  <c r="H1360" i="13" a="1"/>
  <c r="H1360" i="13" s="1"/>
  <c r="F1361" i="13" a="1"/>
  <c r="F1361" i="13" s="1"/>
  <c r="G1361" i="13" a="1"/>
  <c r="G1361" i="13" s="1"/>
  <c r="H1361" i="13" a="1"/>
  <c r="H1361" i="13" s="1"/>
  <c r="F1362" i="13" a="1"/>
  <c r="F1362" i="13"/>
  <c r="G1362" i="13" a="1"/>
  <c r="G1362" i="13" s="1"/>
  <c r="H1362" i="13" a="1"/>
  <c r="H1362" i="13"/>
  <c r="F1363" i="13" a="1"/>
  <c r="F1363" i="13" s="1"/>
  <c r="G1363" i="13" a="1"/>
  <c r="G1363" i="13" s="1"/>
  <c r="H1363" i="13" a="1"/>
  <c r="H1363" i="13" s="1"/>
  <c r="F1364" i="13" a="1"/>
  <c r="F1364" i="13" s="1"/>
  <c r="G1364" i="13" a="1"/>
  <c r="G1364" i="13" s="1"/>
  <c r="H1364" i="13" a="1"/>
  <c r="H1364" i="13"/>
  <c r="F1365" i="13" a="1"/>
  <c r="F1365" i="13" s="1"/>
  <c r="G1365" i="13" a="1"/>
  <c r="G1365" i="13"/>
  <c r="H1365" i="13" a="1"/>
  <c r="H1365" i="13" s="1"/>
  <c r="F1366" i="13" a="1"/>
  <c r="F1366" i="13" s="1"/>
  <c r="G1366" i="13" a="1"/>
  <c r="G1366" i="13" s="1"/>
  <c r="H1366" i="13" a="1"/>
  <c r="H1366" i="13" s="1"/>
  <c r="F1367" i="13" a="1"/>
  <c r="F1367" i="13" s="1"/>
  <c r="G1367" i="13" a="1"/>
  <c r="G1367" i="13"/>
  <c r="H1367" i="13" a="1"/>
  <c r="H1367" i="13" s="1"/>
  <c r="F1368" i="13" a="1"/>
  <c r="F1368" i="13" s="1"/>
  <c r="G1368" i="13" a="1"/>
  <c r="G1368" i="13" s="1"/>
  <c r="H1368" i="13" a="1"/>
  <c r="H1368" i="13" s="1"/>
  <c r="F1369" i="13" a="1"/>
  <c r="F1369" i="13" s="1"/>
  <c r="G1369" i="13" a="1"/>
  <c r="G1369" i="13" s="1"/>
  <c r="H1369" i="13" a="1"/>
  <c r="H1369" i="13" s="1"/>
  <c r="F1370" i="13" a="1"/>
  <c r="F1370" i="13"/>
  <c r="G1370" i="13" a="1"/>
  <c r="G1370" i="13" s="1"/>
  <c r="H1370" i="13" a="1"/>
  <c r="H1370" i="13"/>
  <c r="F1371" i="13" a="1"/>
  <c r="F1371" i="13" s="1"/>
  <c r="G1371" i="13" a="1"/>
  <c r="G1371" i="13" s="1"/>
  <c r="H1371" i="13" a="1"/>
  <c r="H1371" i="13" s="1"/>
  <c r="F1372" i="13" a="1"/>
  <c r="F1372" i="13" s="1"/>
  <c r="G1372" i="13" a="1"/>
  <c r="G1372" i="13" s="1"/>
  <c r="H1372" i="13" a="1"/>
  <c r="H1372" i="13"/>
  <c r="F1373" i="13" a="1"/>
  <c r="F1373" i="13" s="1"/>
  <c r="G1373" i="13" a="1"/>
  <c r="G1373" i="13" s="1"/>
  <c r="H1373" i="13" a="1"/>
  <c r="H1373" i="13" s="1"/>
  <c r="F1374" i="13" a="1"/>
  <c r="F1374" i="13" s="1"/>
  <c r="G1374" i="13" a="1"/>
  <c r="G1374" i="13" s="1"/>
  <c r="H1374" i="13" a="1"/>
  <c r="H1374" i="13" s="1"/>
  <c r="F1375" i="13" a="1"/>
  <c r="F1375" i="13" s="1"/>
  <c r="G1375" i="13" a="1"/>
  <c r="G1375" i="13"/>
  <c r="H1375" i="13" a="1"/>
  <c r="H1375" i="13" s="1"/>
  <c r="F1376" i="13" a="1"/>
  <c r="F1376" i="13" s="1"/>
  <c r="G1376" i="13" a="1"/>
  <c r="G1376" i="13" s="1"/>
  <c r="H1376" i="13" a="1"/>
  <c r="H1376" i="13" s="1"/>
  <c r="F1377" i="13" a="1"/>
  <c r="F1377" i="13" s="1"/>
  <c r="G1377" i="13" a="1"/>
  <c r="G1377" i="13" s="1"/>
  <c r="H1377" i="13" a="1"/>
  <c r="H1377" i="13" s="1"/>
  <c r="F1378" i="13" a="1"/>
  <c r="F1378" i="13"/>
  <c r="G1378" i="13" a="1"/>
  <c r="G1378" i="13" s="1"/>
  <c r="H1378" i="13" a="1"/>
  <c r="H1378" i="13" s="1"/>
  <c r="F1379" i="13" a="1"/>
  <c r="F1379" i="13" s="1"/>
  <c r="G1379" i="13" a="1"/>
  <c r="G1379" i="13" s="1"/>
  <c r="H1379" i="13" a="1"/>
  <c r="H1379" i="13" s="1"/>
  <c r="F1380" i="13" a="1"/>
  <c r="F1380" i="13" s="1"/>
  <c r="G1380" i="13" a="1"/>
  <c r="G1380" i="13" s="1"/>
  <c r="H1380" i="13" a="1"/>
  <c r="H1380" i="13"/>
  <c r="F1381" i="13" a="1"/>
  <c r="F1381" i="13" s="1"/>
  <c r="G1381" i="13" a="1"/>
  <c r="G1381" i="13" s="1"/>
  <c r="H1381" i="13" a="1"/>
  <c r="H1381" i="13" s="1"/>
  <c r="F1382" i="13" a="1"/>
  <c r="F1382" i="13" s="1"/>
  <c r="G1382" i="13" a="1"/>
  <c r="G1382" i="13" s="1"/>
  <c r="H1382" i="13" a="1"/>
  <c r="H1382" i="13" s="1"/>
  <c r="F1383" i="13" a="1"/>
  <c r="F1383" i="13" s="1"/>
  <c r="G1383" i="13" a="1"/>
  <c r="G1383" i="13"/>
  <c r="H1383" i="13" a="1"/>
  <c r="H1383" i="13" s="1"/>
  <c r="F1384" i="13" a="1"/>
  <c r="F1384" i="13" s="1"/>
  <c r="G1384" i="13" a="1"/>
  <c r="G1384" i="13" s="1"/>
  <c r="H1384" i="13" a="1"/>
  <c r="H1384" i="13" s="1"/>
  <c r="F1385" i="13" a="1"/>
  <c r="F1385" i="13" s="1"/>
  <c r="G1385" i="13" a="1"/>
  <c r="G1385" i="13" s="1"/>
  <c r="H1385" i="13" a="1"/>
  <c r="H1385" i="13" s="1"/>
  <c r="F1386" i="13" a="1"/>
  <c r="F1386" i="13"/>
  <c r="G1386" i="13" a="1"/>
  <c r="G1386" i="13" s="1"/>
  <c r="H1386" i="13" a="1"/>
  <c r="H1386" i="13" s="1"/>
  <c r="F1387" i="13" a="1"/>
  <c r="F1387" i="13" s="1"/>
  <c r="G1387" i="13" a="1"/>
  <c r="G1387" i="13" s="1"/>
  <c r="H1387" i="13" a="1"/>
  <c r="H1387" i="13" s="1"/>
  <c r="F1388" i="13" a="1"/>
  <c r="F1388" i="13" s="1"/>
  <c r="G1388" i="13" a="1"/>
  <c r="G1388" i="13" s="1"/>
  <c r="H1388" i="13" a="1"/>
  <c r="H1388" i="13"/>
  <c r="F1389" i="13" a="1"/>
  <c r="F1389" i="13" s="1"/>
  <c r="G1389" i="13" a="1"/>
  <c r="G1389" i="13" s="1"/>
  <c r="H1389" i="13" a="1"/>
  <c r="H1389" i="13" s="1"/>
  <c r="F1390" i="13" a="1"/>
  <c r="F1390" i="13" s="1"/>
  <c r="G1390" i="13" a="1"/>
  <c r="G1390" i="13" s="1"/>
  <c r="H1390" i="13" a="1"/>
  <c r="H1390" i="13" s="1"/>
  <c r="F1391" i="13" a="1"/>
  <c r="F1391" i="13" s="1"/>
  <c r="G1391" i="13" a="1"/>
  <c r="G1391" i="13"/>
  <c r="H1391" i="13" a="1"/>
  <c r="H1391" i="13" s="1"/>
  <c r="F1392" i="13" a="1"/>
  <c r="F1392" i="13" s="1"/>
  <c r="G1392" i="13" a="1"/>
  <c r="G1392" i="13" s="1"/>
  <c r="H1392" i="13" a="1"/>
  <c r="H1392" i="13" s="1"/>
  <c r="F1393" i="13" a="1"/>
  <c r="F1393" i="13" s="1"/>
  <c r="G1393" i="13" a="1"/>
  <c r="G1393" i="13" s="1"/>
  <c r="H1393" i="13" a="1"/>
  <c r="H1393" i="13" s="1"/>
  <c r="F1394" i="13" a="1"/>
  <c r="F1394" i="13"/>
  <c r="G1394" i="13" a="1"/>
  <c r="G1394" i="13" s="1"/>
  <c r="H1394" i="13" a="1"/>
  <c r="H1394" i="13" s="1"/>
  <c r="F1395" i="13" a="1"/>
  <c r="F1395" i="13" s="1"/>
  <c r="G1395" i="13" a="1"/>
  <c r="G1395" i="13" s="1"/>
  <c r="H1395" i="13" a="1"/>
  <c r="H1395" i="13" s="1"/>
  <c r="F1396" i="13" a="1"/>
  <c r="F1396" i="13" s="1"/>
  <c r="G1396" i="13" a="1"/>
  <c r="G1396" i="13" s="1"/>
  <c r="H1396" i="13" a="1"/>
  <c r="H1396" i="13"/>
  <c r="F1397" i="13" a="1"/>
  <c r="F1397" i="13" s="1"/>
  <c r="G1397" i="13" a="1"/>
  <c r="G1397" i="13" s="1"/>
  <c r="H1397" i="13" a="1"/>
  <c r="H1397" i="13" s="1"/>
  <c r="F1398" i="13" a="1"/>
  <c r="F1398" i="13" s="1"/>
  <c r="G1398" i="13" a="1"/>
  <c r="G1398" i="13" s="1"/>
  <c r="H1398" i="13" a="1"/>
  <c r="H1398" i="13" s="1"/>
  <c r="F1399" i="13" a="1"/>
  <c r="F1399" i="13" s="1"/>
  <c r="G1399" i="13" a="1"/>
  <c r="G1399" i="13"/>
  <c r="H1399" i="13" a="1"/>
  <c r="H1399" i="13" s="1"/>
  <c r="F1400" i="13" a="1"/>
  <c r="F1400" i="13" s="1"/>
  <c r="G1400" i="13" a="1"/>
  <c r="G1400" i="13" s="1"/>
  <c r="H1400" i="13" a="1"/>
  <c r="H1400" i="13" s="1"/>
  <c r="F1401" i="13" a="1"/>
  <c r="F1401" i="13" s="1"/>
  <c r="G1401" i="13" a="1"/>
  <c r="G1401" i="13" s="1"/>
  <c r="H1401" i="13" a="1"/>
  <c r="H1401" i="13" s="1"/>
  <c r="F1402" i="13" a="1"/>
  <c r="F1402" i="13"/>
  <c r="G1402" i="13" a="1"/>
  <c r="G1402" i="13" s="1"/>
  <c r="H1402" i="13" a="1"/>
  <c r="H1402" i="13" s="1"/>
  <c r="F1403" i="13" a="1"/>
  <c r="F1403" i="13" s="1"/>
  <c r="G1403" i="13" a="1"/>
  <c r="G1403" i="13" s="1"/>
  <c r="H1403" i="13" a="1"/>
  <c r="H1403" i="13" s="1"/>
  <c r="F1404" i="13" a="1"/>
  <c r="F1404" i="13" s="1"/>
  <c r="G1404" i="13" a="1"/>
  <c r="G1404" i="13" s="1"/>
  <c r="H1404" i="13" a="1"/>
  <c r="H1404" i="13"/>
  <c r="F1405" i="13" a="1"/>
  <c r="F1405" i="13" s="1"/>
  <c r="G1405" i="13" a="1"/>
  <c r="G1405" i="13" s="1"/>
  <c r="H1405" i="13" a="1"/>
  <c r="H1405" i="13" s="1"/>
  <c r="F1406" i="13" a="1"/>
  <c r="F1406" i="13" s="1"/>
  <c r="G1406" i="13" a="1"/>
  <c r="G1406" i="13" s="1"/>
  <c r="H1406" i="13" a="1"/>
  <c r="H1406" i="13" s="1"/>
  <c r="F1407" i="13" a="1"/>
  <c r="F1407" i="13" s="1"/>
  <c r="G1407" i="13" a="1"/>
  <c r="G1407" i="13"/>
  <c r="H1407" i="13" a="1"/>
  <c r="H1407" i="13" s="1"/>
  <c r="F1408" i="13" a="1"/>
  <c r="F1408" i="13" s="1"/>
  <c r="G1408" i="13" a="1"/>
  <c r="G1408" i="13" s="1"/>
  <c r="H1408" i="13" a="1"/>
  <c r="H1408" i="13" s="1"/>
  <c r="F1409" i="13" a="1"/>
  <c r="F1409" i="13" s="1"/>
  <c r="G1409" i="13" a="1"/>
  <c r="G1409" i="13" s="1"/>
  <c r="H1409" i="13" a="1"/>
  <c r="H1409" i="13" s="1"/>
  <c r="F1410" i="13" a="1"/>
  <c r="F1410" i="13"/>
  <c r="G1410" i="13" a="1"/>
  <c r="G1410" i="13" s="1"/>
  <c r="H1410" i="13" a="1"/>
  <c r="H1410" i="13"/>
  <c r="F1411" i="13" a="1"/>
  <c r="F1411" i="13" s="1"/>
  <c r="G1411" i="13" a="1"/>
  <c r="G1411" i="13" s="1"/>
  <c r="H1411" i="13" a="1"/>
  <c r="H1411" i="13" s="1"/>
  <c r="F1412" i="13" a="1"/>
  <c r="F1412" i="13" s="1"/>
  <c r="G1412" i="13" a="1"/>
  <c r="G1412" i="13" s="1"/>
  <c r="H1412" i="13" a="1"/>
  <c r="H1412" i="13"/>
  <c r="F1413" i="13" a="1"/>
  <c r="F1413" i="13" s="1"/>
  <c r="G1413" i="13" a="1"/>
  <c r="G1413" i="13" s="1"/>
  <c r="H1413" i="13" a="1"/>
  <c r="H1413" i="13" s="1"/>
  <c r="F1414" i="13" a="1"/>
  <c r="F1414" i="13" s="1"/>
  <c r="G1414" i="13" a="1"/>
  <c r="G1414" i="13" s="1"/>
  <c r="H1414" i="13" a="1"/>
  <c r="H1414" i="13" s="1"/>
  <c r="F1415" i="13" a="1"/>
  <c r="F1415" i="13" s="1"/>
  <c r="G1415" i="13" a="1"/>
  <c r="G1415" i="13"/>
  <c r="H1415" i="13" a="1"/>
  <c r="H1415" i="13" s="1"/>
  <c r="F1416" i="13" a="1"/>
  <c r="F1416" i="13" s="1"/>
  <c r="G1416" i="13" a="1"/>
  <c r="G1416" i="13" s="1"/>
  <c r="H1416" i="13" a="1"/>
  <c r="H1416" i="13" s="1"/>
  <c r="F1417" i="13" a="1"/>
  <c r="F1417" i="13" s="1"/>
  <c r="G1417" i="13" a="1"/>
  <c r="G1417" i="13" s="1"/>
  <c r="H1417" i="13" a="1"/>
  <c r="H1417" i="13" s="1"/>
  <c r="F1418" i="13" a="1"/>
  <c r="F1418" i="13"/>
  <c r="G1418" i="13" a="1"/>
  <c r="G1418" i="13" s="1"/>
  <c r="H1418" i="13" a="1"/>
  <c r="H1418" i="13"/>
  <c r="F1419" i="13" a="1"/>
  <c r="F1419" i="13" s="1"/>
  <c r="G1419" i="13" a="1"/>
  <c r="G1419" i="13" s="1"/>
  <c r="H1419" i="13" a="1"/>
  <c r="H1419" i="13" s="1"/>
  <c r="F1420" i="13" a="1"/>
  <c r="F1420" i="13" s="1"/>
  <c r="G1420" i="13" a="1"/>
  <c r="G1420" i="13" s="1"/>
  <c r="H1420" i="13" a="1"/>
  <c r="H1420" i="13"/>
  <c r="F1421" i="13" a="1"/>
  <c r="F1421" i="13" s="1"/>
  <c r="G1421" i="13" a="1"/>
  <c r="G1421" i="13"/>
  <c r="H1421" i="13" a="1"/>
  <c r="H1421" i="13" s="1"/>
  <c r="F1422" i="13" a="1"/>
  <c r="F1422" i="13" s="1"/>
  <c r="G1422" i="13" a="1"/>
  <c r="G1422" i="13" s="1"/>
  <c r="H1422" i="13" a="1"/>
  <c r="H1422" i="13" s="1"/>
  <c r="F1423" i="13" a="1"/>
  <c r="F1423" i="13" s="1"/>
  <c r="G1423" i="13" a="1"/>
  <c r="G1423" i="13"/>
  <c r="H1423" i="13" a="1"/>
  <c r="H1423" i="13" s="1"/>
  <c r="F1424" i="13" a="1"/>
  <c r="F1424" i="13" s="1"/>
  <c r="G1424" i="13" a="1"/>
  <c r="G1424" i="13" s="1"/>
  <c r="H1424" i="13" a="1"/>
  <c r="H1424" i="13" s="1"/>
  <c r="F1425" i="13" a="1"/>
  <c r="F1425" i="13" s="1"/>
  <c r="G1425" i="13" a="1"/>
  <c r="G1425" i="13" s="1"/>
  <c r="H1425" i="13" a="1"/>
  <c r="H1425" i="13" s="1"/>
  <c r="F1426" i="13" a="1"/>
  <c r="F1426" i="13"/>
  <c r="G1426" i="13" a="1"/>
  <c r="G1426" i="13" s="1"/>
  <c r="H1426" i="13" a="1"/>
  <c r="H1426" i="13"/>
  <c r="F1427" i="13" a="1"/>
  <c r="F1427" i="13" s="1"/>
  <c r="G1427" i="13" a="1"/>
  <c r="G1427" i="13" s="1"/>
  <c r="H1427" i="13" a="1"/>
  <c r="H1427" i="13" s="1"/>
  <c r="F1428" i="13" a="1"/>
  <c r="F1428" i="13" s="1"/>
  <c r="G1428" i="13" a="1"/>
  <c r="G1428" i="13" s="1"/>
  <c r="H1428" i="13" a="1"/>
  <c r="H1428" i="13"/>
  <c r="F1429" i="13" a="1"/>
  <c r="F1429" i="13" s="1"/>
  <c r="G1429" i="13" a="1"/>
  <c r="G1429" i="13" s="1"/>
  <c r="H1429" i="13" a="1"/>
  <c r="H1429" i="13" s="1"/>
  <c r="F1430" i="13" a="1"/>
  <c r="F1430" i="13" s="1"/>
  <c r="G1430" i="13" a="1"/>
  <c r="G1430" i="13" s="1"/>
  <c r="H1430" i="13" a="1"/>
  <c r="H1430" i="13" s="1"/>
  <c r="F1431" i="13" a="1"/>
  <c r="F1431" i="13" s="1"/>
  <c r="G1431" i="13" a="1"/>
  <c r="G1431" i="13"/>
  <c r="H1431" i="13" a="1"/>
  <c r="H1431" i="13" s="1"/>
  <c r="F1432" i="13" a="1"/>
  <c r="F1432" i="13" s="1"/>
  <c r="G1432" i="13" a="1"/>
  <c r="G1432" i="13" s="1"/>
  <c r="H1432" i="13" a="1"/>
  <c r="H1432" i="13" s="1"/>
  <c r="F1433" i="13" a="1"/>
  <c r="F1433" i="13" s="1"/>
  <c r="G1433" i="13" a="1"/>
  <c r="G1433" i="13" s="1"/>
  <c r="H1433" i="13" a="1"/>
  <c r="H1433" i="13" s="1"/>
  <c r="F1434" i="13" a="1"/>
  <c r="F1434" i="13"/>
  <c r="G1434" i="13" a="1"/>
  <c r="G1434" i="13" s="1"/>
  <c r="H1434" i="13" a="1"/>
  <c r="H1434" i="13"/>
  <c r="F1435" i="13" a="1"/>
  <c r="F1435" i="13" s="1"/>
  <c r="G1435" i="13" a="1"/>
  <c r="G1435" i="13" s="1"/>
  <c r="H1435" i="13" a="1"/>
  <c r="H1435" i="13" s="1"/>
  <c r="F1436" i="13" a="1"/>
  <c r="F1436" i="13" s="1"/>
  <c r="G1436" i="13" a="1"/>
  <c r="G1436" i="13" s="1"/>
  <c r="H1436" i="13" a="1"/>
  <c r="H1436" i="13"/>
  <c r="F1437" i="13" a="1"/>
  <c r="F1437" i="13" s="1"/>
  <c r="G1437" i="13" a="1"/>
  <c r="G1437" i="13" s="1"/>
  <c r="H1437" i="13" a="1"/>
  <c r="H1437" i="13" s="1"/>
  <c r="F1438" i="13" a="1"/>
  <c r="F1438" i="13" s="1"/>
  <c r="G1438" i="13" a="1"/>
  <c r="G1438" i="13" s="1"/>
  <c r="H1438" i="13" a="1"/>
  <c r="H1438" i="13" s="1"/>
  <c r="F1439" i="13" a="1"/>
  <c r="F1439" i="13" s="1"/>
  <c r="G1439" i="13" a="1"/>
  <c r="G1439" i="13"/>
  <c r="H1439" i="13" a="1"/>
  <c r="H1439" i="13" s="1"/>
  <c r="F1440" i="13" a="1"/>
  <c r="F1440" i="13" s="1"/>
  <c r="G1440" i="13" a="1"/>
  <c r="G1440" i="13" s="1"/>
  <c r="H1440" i="13" a="1"/>
  <c r="H1440" i="13" s="1"/>
  <c r="F1441" i="13" a="1"/>
  <c r="F1441" i="13" s="1"/>
  <c r="G1441" i="13" a="1"/>
  <c r="G1441" i="13" s="1"/>
  <c r="H1441" i="13" a="1"/>
  <c r="H1441" i="13" s="1"/>
  <c r="F1442" i="13" a="1"/>
  <c r="F1442" i="13"/>
  <c r="G1442" i="13" a="1"/>
  <c r="G1442" i="13" s="1"/>
  <c r="H1442" i="13" a="1"/>
  <c r="H1442" i="13"/>
  <c r="F1443" i="13" a="1"/>
  <c r="F1443" i="13" s="1"/>
  <c r="G1443" i="13" a="1"/>
  <c r="G1443" i="13" s="1"/>
  <c r="H1443" i="13" a="1"/>
  <c r="H1443" i="13" s="1"/>
  <c r="F1444" i="13" a="1"/>
  <c r="F1444" i="13" s="1"/>
  <c r="G1444" i="13" a="1"/>
  <c r="G1444" i="13" s="1"/>
  <c r="H1444" i="13" a="1"/>
  <c r="H1444" i="13"/>
  <c r="F1445" i="13" a="1"/>
  <c r="F1445" i="13" s="1"/>
  <c r="G1445" i="13" a="1"/>
  <c r="G1445" i="13" s="1"/>
  <c r="H1445" i="13" a="1"/>
  <c r="H1445" i="13" s="1"/>
  <c r="F1446" i="13" a="1"/>
  <c r="F1446" i="13" s="1"/>
  <c r="G1446" i="13" a="1"/>
  <c r="G1446" i="13" s="1"/>
  <c r="H1446" i="13" a="1"/>
  <c r="H1446" i="13" s="1"/>
  <c r="F1447" i="13" a="1"/>
  <c r="F1447" i="13" s="1"/>
  <c r="G1447" i="13" a="1"/>
  <c r="G1447" i="13"/>
  <c r="H1447" i="13" a="1"/>
  <c r="H1447" i="13" s="1"/>
  <c r="F1448" i="13" a="1"/>
  <c r="F1448" i="13" s="1"/>
  <c r="G1448" i="13" a="1"/>
  <c r="G1448" i="13" s="1"/>
  <c r="H1448" i="13" a="1"/>
  <c r="H1448" i="13" s="1"/>
  <c r="F1449" i="13" a="1"/>
  <c r="F1449" i="13" s="1"/>
  <c r="G1449" i="13" a="1"/>
  <c r="G1449" i="13" s="1"/>
  <c r="H1449" i="13" a="1"/>
  <c r="H1449" i="13" s="1"/>
  <c r="F1450" i="13" a="1"/>
  <c r="F1450" i="13"/>
  <c r="G1450" i="13" a="1"/>
  <c r="G1450" i="13" s="1"/>
  <c r="H1450" i="13" a="1"/>
  <c r="H1450" i="13" s="1"/>
  <c r="F1451" i="13" a="1"/>
  <c r="F1451" i="13" s="1"/>
  <c r="G1451" i="13" a="1"/>
  <c r="G1451" i="13" s="1"/>
  <c r="H1451" i="13" a="1"/>
  <c r="H1451" i="13" s="1"/>
  <c r="F1452" i="13" a="1"/>
  <c r="F1452" i="13" s="1"/>
  <c r="G1452" i="13" a="1"/>
  <c r="G1452" i="13" s="1"/>
  <c r="H1452" i="13" a="1"/>
  <c r="H1452" i="13"/>
  <c r="F1453" i="13" a="1"/>
  <c r="F1453" i="13" s="1"/>
  <c r="G1453" i="13" a="1"/>
  <c r="G1453" i="13" s="1"/>
  <c r="H1453" i="13" a="1"/>
  <c r="H1453" i="13" s="1"/>
  <c r="F1454" i="13" a="1"/>
  <c r="F1454" i="13" s="1"/>
  <c r="G1454" i="13" a="1"/>
  <c r="G1454" i="13" s="1"/>
  <c r="H1454" i="13" a="1"/>
  <c r="H1454" i="13" s="1"/>
  <c r="F1455" i="13" a="1"/>
  <c r="F1455" i="13" s="1"/>
  <c r="G1455" i="13" a="1"/>
  <c r="G1455" i="13"/>
  <c r="H1455" i="13" a="1"/>
  <c r="H1455" i="13" s="1"/>
  <c r="F1456" i="13" a="1"/>
  <c r="F1456" i="13" s="1"/>
  <c r="G1456" i="13" a="1"/>
  <c r="G1456" i="13" s="1"/>
  <c r="H1456" i="13" a="1"/>
  <c r="H1456" i="13" s="1"/>
  <c r="F1457" i="13" a="1"/>
  <c r="F1457" i="13" s="1"/>
  <c r="G1457" i="13" a="1"/>
  <c r="G1457" i="13" s="1"/>
  <c r="H1457" i="13" a="1"/>
  <c r="H1457" i="13" s="1"/>
  <c r="F1458" i="13" a="1"/>
  <c r="F1458" i="13"/>
  <c r="G1458" i="13" a="1"/>
  <c r="G1458" i="13" s="1"/>
  <c r="H1458" i="13" a="1"/>
  <c r="H1458" i="13" s="1"/>
  <c r="F1459" i="13" a="1"/>
  <c r="F1459" i="13" s="1"/>
  <c r="G1459" i="13" a="1"/>
  <c r="G1459" i="13" s="1"/>
  <c r="H1459" i="13" a="1"/>
  <c r="H1459" i="13" s="1"/>
  <c r="F1460" i="13" a="1"/>
  <c r="F1460" i="13" s="1"/>
  <c r="G1460" i="13" a="1"/>
  <c r="G1460" i="13" s="1"/>
  <c r="H1460" i="13" a="1"/>
  <c r="H1460" i="13"/>
  <c r="F1461" i="13" a="1"/>
  <c r="F1461" i="13" s="1"/>
  <c r="G1461" i="13" a="1"/>
  <c r="G1461" i="13" s="1"/>
  <c r="H1461" i="13" a="1"/>
  <c r="H1461" i="13" s="1"/>
  <c r="F1462" i="13" a="1"/>
  <c r="F1462" i="13" s="1"/>
  <c r="G1462" i="13" a="1"/>
  <c r="G1462" i="13" s="1"/>
  <c r="H1462" i="13" a="1"/>
  <c r="H1462" i="13" s="1"/>
  <c r="F1463" i="13" a="1"/>
  <c r="F1463" i="13" s="1"/>
  <c r="G1463" i="13" a="1"/>
  <c r="G1463" i="13"/>
  <c r="H1463" i="13" a="1"/>
  <c r="H1463" i="13" s="1"/>
  <c r="F1464" i="13" a="1"/>
  <c r="F1464" i="13" s="1"/>
  <c r="G1464" i="13" a="1"/>
  <c r="G1464" i="13" s="1"/>
  <c r="H1464" i="13" a="1"/>
  <c r="H1464" i="13" s="1"/>
  <c r="F1465" i="13" a="1"/>
  <c r="F1465" i="13" s="1"/>
  <c r="G1465" i="13" a="1"/>
  <c r="G1465" i="13" s="1"/>
  <c r="H1465" i="13" a="1"/>
  <c r="H1465" i="13" s="1"/>
  <c r="F1466" i="13" a="1"/>
  <c r="F1466" i="13"/>
  <c r="G1466" i="13" a="1"/>
  <c r="G1466" i="13" s="1"/>
  <c r="H1466" i="13" a="1"/>
  <c r="H1466" i="13"/>
  <c r="F1467" i="13" a="1"/>
  <c r="F1467" i="13" s="1"/>
  <c r="G1467" i="13" a="1"/>
  <c r="G1467" i="13" s="1"/>
  <c r="H1467" i="13" a="1"/>
  <c r="H1467" i="13" s="1"/>
  <c r="F1468" i="13" a="1"/>
  <c r="F1468" i="13" s="1"/>
  <c r="G1468" i="13" a="1"/>
  <c r="G1468" i="13" s="1"/>
  <c r="H1468" i="13" a="1"/>
  <c r="H1468" i="13"/>
  <c r="F1469" i="13" a="1"/>
  <c r="F1469" i="13" s="1"/>
  <c r="G1469" i="13" a="1"/>
  <c r="G1469" i="13" s="1"/>
  <c r="H1469" i="13" a="1"/>
  <c r="H1469" i="13" s="1"/>
  <c r="F1470" i="13" a="1"/>
  <c r="F1470" i="13" s="1"/>
  <c r="G1470" i="13" a="1"/>
  <c r="G1470" i="13" s="1"/>
  <c r="H1470" i="13" a="1"/>
  <c r="H1470" i="13" s="1"/>
  <c r="F1471" i="13" a="1"/>
  <c r="F1471" i="13" s="1"/>
  <c r="G1471" i="13" a="1"/>
  <c r="G1471" i="13"/>
  <c r="H1471" i="13" a="1"/>
  <c r="H1471" i="13" s="1"/>
  <c r="F1472" i="13" a="1"/>
  <c r="F1472" i="13" s="1"/>
  <c r="G1472" i="13" a="1"/>
  <c r="G1472" i="13" s="1"/>
  <c r="H1472" i="13" a="1"/>
  <c r="H1472" i="13" s="1"/>
  <c r="F1473" i="13" a="1"/>
  <c r="F1473" i="13" s="1"/>
  <c r="G1473" i="13" a="1"/>
  <c r="G1473" i="13" s="1"/>
  <c r="H1473" i="13" a="1"/>
  <c r="H1473" i="13" s="1"/>
  <c r="F1474" i="13" a="1"/>
  <c r="F1474" i="13"/>
  <c r="G1474" i="13" a="1"/>
  <c r="G1474" i="13" s="1"/>
  <c r="H1474" i="13" a="1"/>
  <c r="H1474" i="13"/>
  <c r="F1475" i="13" a="1"/>
  <c r="F1475" i="13" s="1"/>
  <c r="G1475" i="13" a="1"/>
  <c r="G1475" i="13" s="1"/>
  <c r="H1475" i="13" a="1"/>
  <c r="H1475" i="13" s="1"/>
  <c r="F1476" i="13" a="1"/>
  <c r="F1476" i="13" s="1"/>
  <c r="G1476" i="13" a="1"/>
  <c r="G1476" i="13" s="1"/>
  <c r="H1476" i="13" a="1"/>
  <c r="H1476" i="13"/>
  <c r="F1477" i="13" a="1"/>
  <c r="F1477" i="13" s="1"/>
  <c r="G1477" i="13" a="1"/>
  <c r="G1477" i="13"/>
  <c r="H1477" i="13" a="1"/>
  <c r="H1477" i="13" s="1"/>
  <c r="F1478" i="13" a="1"/>
  <c r="F1478" i="13" s="1"/>
  <c r="G1478" i="13" a="1"/>
  <c r="G1478" i="13" s="1"/>
  <c r="H1478" i="13" a="1"/>
  <c r="H1478" i="13" s="1"/>
  <c r="F1479" i="13" a="1"/>
  <c r="F1479" i="13" s="1"/>
  <c r="G1479" i="13" a="1"/>
  <c r="G1479" i="13"/>
  <c r="H1479" i="13" a="1"/>
  <c r="H1479" i="13" s="1"/>
  <c r="F1480" i="13" a="1"/>
  <c r="F1480" i="13" s="1"/>
  <c r="G1480" i="13" a="1"/>
  <c r="G1480" i="13" s="1"/>
  <c r="H1480" i="13" a="1"/>
  <c r="H1480" i="13" s="1"/>
  <c r="F1481" i="13" a="1"/>
  <c r="F1481" i="13" s="1"/>
  <c r="G1481" i="13" a="1"/>
  <c r="G1481" i="13" s="1"/>
  <c r="H1481" i="13" a="1"/>
  <c r="H1481" i="13" s="1"/>
  <c r="F1482" i="13" a="1"/>
  <c r="F1482" i="13"/>
  <c r="G1482" i="13" a="1"/>
  <c r="G1482" i="13" s="1"/>
  <c r="H1482" i="13" a="1"/>
  <c r="H1482" i="13"/>
  <c r="F1483" i="13" a="1"/>
  <c r="F1483" i="13" s="1"/>
  <c r="G1483" i="13" a="1"/>
  <c r="G1483" i="13" s="1"/>
  <c r="H1483" i="13" a="1"/>
  <c r="H1483" i="13" s="1"/>
  <c r="F1484" i="13" a="1"/>
  <c r="F1484" i="13" s="1"/>
  <c r="G1484" i="13" a="1"/>
  <c r="G1484" i="13" s="1"/>
  <c r="H1484" i="13" a="1"/>
  <c r="H1484" i="13"/>
  <c r="F1485" i="13" a="1"/>
  <c r="F1485" i="13" s="1"/>
  <c r="G1485" i="13" a="1"/>
  <c r="G1485" i="13"/>
  <c r="H1485" i="13" a="1"/>
  <c r="H1485" i="13" s="1"/>
  <c r="F1486" i="13" a="1"/>
  <c r="F1486" i="13" s="1"/>
  <c r="G1486" i="13" a="1"/>
  <c r="G1486" i="13" s="1"/>
  <c r="H1486" i="13" a="1"/>
  <c r="H1486" i="13" s="1"/>
  <c r="F1487" i="13" a="1"/>
  <c r="F1487" i="13" s="1"/>
  <c r="G1487" i="13" a="1"/>
  <c r="G1487" i="13"/>
  <c r="H1487" i="13" a="1"/>
  <c r="H1487" i="13" s="1"/>
  <c r="F1488" i="13" a="1"/>
  <c r="F1488" i="13" s="1"/>
  <c r="G1488" i="13" a="1"/>
  <c r="G1488" i="13" s="1"/>
  <c r="H1488" i="13" a="1"/>
  <c r="H1488" i="13" s="1"/>
  <c r="F1489" i="13" a="1"/>
  <c r="F1489" i="13" s="1"/>
  <c r="G1489" i="13" a="1"/>
  <c r="G1489" i="13" s="1"/>
  <c r="H1489" i="13" a="1"/>
  <c r="H1489" i="13" s="1"/>
  <c r="F1490" i="13" a="1"/>
  <c r="F1490" i="13"/>
  <c r="G1490" i="13" a="1"/>
  <c r="G1490" i="13" s="1"/>
  <c r="H1490" i="13" a="1"/>
  <c r="H1490" i="13"/>
  <c r="F1491" i="13" a="1"/>
  <c r="F1491" i="13" s="1"/>
  <c r="G1491" i="13" a="1"/>
  <c r="G1491" i="13" s="1"/>
  <c r="H1491" i="13" a="1"/>
  <c r="H1491" i="13" s="1"/>
  <c r="F1492" i="13" a="1"/>
  <c r="F1492" i="13" s="1"/>
  <c r="G1492" i="13" a="1"/>
  <c r="G1492" i="13" s="1"/>
  <c r="H1492" i="13" a="1"/>
  <c r="H1492" i="13"/>
  <c r="F1493" i="13" a="1"/>
  <c r="F1493" i="13" s="1"/>
  <c r="G1493" i="13" a="1"/>
  <c r="G1493" i="13" s="1"/>
  <c r="H1493" i="13" a="1"/>
  <c r="H1493" i="13" s="1"/>
  <c r="F1494" i="13" a="1"/>
  <c r="F1494" i="13" s="1"/>
  <c r="G1494" i="13" a="1"/>
  <c r="G1494" i="13" s="1"/>
  <c r="H1494" i="13" a="1"/>
  <c r="H1494" i="13" s="1"/>
  <c r="F1495" i="13" a="1"/>
  <c r="F1495" i="13" s="1"/>
  <c r="G1495" i="13" a="1"/>
  <c r="G1495" i="13"/>
  <c r="H1495" i="13" a="1"/>
  <c r="H1495" i="13" s="1"/>
  <c r="F1496" i="13" a="1"/>
  <c r="F1496" i="13" s="1"/>
  <c r="G1496" i="13" a="1"/>
  <c r="G1496" i="13" s="1"/>
  <c r="H1496" i="13" a="1"/>
  <c r="H1496" i="13" s="1"/>
  <c r="F1497" i="13" a="1"/>
  <c r="F1497" i="13" s="1"/>
  <c r="G1497" i="13" a="1"/>
  <c r="G1497" i="13" s="1"/>
  <c r="H1497" i="13" a="1"/>
  <c r="H1497" i="13" s="1"/>
  <c r="F1498" i="13" a="1"/>
  <c r="F1498" i="13"/>
  <c r="G1498" i="13" a="1"/>
  <c r="G1498" i="13" s="1"/>
  <c r="H1498" i="13" a="1"/>
  <c r="H1498" i="13"/>
  <c r="F1499" i="13" a="1"/>
  <c r="F1499" i="13" s="1"/>
  <c r="G1499" i="13" a="1"/>
  <c r="G1499" i="13" s="1"/>
  <c r="H1499" i="13" a="1"/>
  <c r="H1499" i="13" s="1"/>
  <c r="F1500" i="13" a="1"/>
  <c r="F1500" i="13" s="1"/>
  <c r="G1500" i="13" a="1"/>
  <c r="G1500" i="13" s="1"/>
  <c r="H1500" i="13" a="1"/>
  <c r="H1500" i="13"/>
  <c r="F1501" i="13" a="1"/>
  <c r="F1501" i="13" s="1"/>
  <c r="G1501" i="13" a="1"/>
  <c r="G1501" i="13" s="1"/>
  <c r="H1501" i="13" a="1"/>
  <c r="H1501" i="13" s="1"/>
  <c r="F1502" i="13" a="1"/>
  <c r="F1502" i="13" s="1"/>
  <c r="G1502" i="13" a="1"/>
  <c r="G1502" i="13" s="1"/>
  <c r="H1502" i="13" a="1"/>
  <c r="H1502" i="13" s="1"/>
  <c r="F1503" i="13" a="1"/>
  <c r="F1503" i="13" s="1"/>
  <c r="G1503" i="13" a="1"/>
  <c r="G1503" i="13"/>
  <c r="H1503" i="13" a="1"/>
  <c r="H1503" i="13" s="1"/>
  <c r="F1504" i="13" a="1"/>
  <c r="F1504" i="13" s="1"/>
  <c r="G1504" i="13" a="1"/>
  <c r="G1504" i="13" s="1"/>
  <c r="H1504" i="13" a="1"/>
  <c r="H1504" i="13" s="1"/>
  <c r="F1505" i="13" a="1"/>
  <c r="F1505" i="13" s="1"/>
  <c r="G1505" i="13" a="1"/>
  <c r="G1505" i="13" s="1"/>
  <c r="H1505" i="13" a="1"/>
  <c r="H1505" i="13" s="1"/>
  <c r="F1506" i="13" a="1"/>
  <c r="F1506" i="13"/>
  <c r="G1506" i="13" a="1"/>
  <c r="G1506" i="13" s="1"/>
  <c r="H1506" i="13" a="1"/>
  <c r="H1506" i="13" s="1"/>
  <c r="F1507" i="13" a="1"/>
  <c r="F1507" i="13" s="1"/>
  <c r="G1507" i="13" a="1"/>
  <c r="G1507" i="13" s="1"/>
  <c r="H1507" i="13" a="1"/>
  <c r="H1507" i="13" s="1"/>
  <c r="F1508" i="13" a="1"/>
  <c r="F1508" i="13" s="1"/>
  <c r="G1508" i="13" a="1"/>
  <c r="G1508" i="13" s="1"/>
  <c r="H1508" i="13" a="1"/>
  <c r="H1508" i="13"/>
  <c r="F1509" i="13" a="1"/>
  <c r="F1509" i="13" s="1"/>
  <c r="G1509" i="13" a="1"/>
  <c r="G1509" i="13" s="1"/>
  <c r="H1509" i="13" a="1"/>
  <c r="H1509" i="13" s="1"/>
  <c r="F1510" i="13" a="1"/>
  <c r="F1510" i="13" s="1"/>
  <c r="G1510" i="13" a="1"/>
  <c r="G1510" i="13" s="1"/>
  <c r="H1510" i="13" a="1"/>
  <c r="H1510" i="13" s="1"/>
  <c r="F1511" i="13" a="1"/>
  <c r="F1511" i="13" s="1"/>
  <c r="G1511" i="13" a="1"/>
  <c r="G1511" i="13"/>
  <c r="H1511" i="13" a="1"/>
  <c r="H1511" i="13" s="1"/>
  <c r="F1512" i="13" a="1"/>
  <c r="F1512" i="13" s="1"/>
  <c r="G1512" i="13" a="1"/>
  <c r="G1512" i="13" s="1"/>
  <c r="H1512" i="13" a="1"/>
  <c r="H1512" i="13" s="1"/>
  <c r="F1513" i="13" a="1"/>
  <c r="F1513" i="13" s="1"/>
  <c r="G1513" i="13" a="1"/>
  <c r="G1513" i="13" s="1"/>
  <c r="H1513" i="13" a="1"/>
  <c r="H1513" i="13" s="1"/>
  <c r="F1514" i="13" a="1"/>
  <c r="F1514" i="13"/>
  <c r="G1514" i="13" a="1"/>
  <c r="G1514" i="13" s="1"/>
  <c r="H1514" i="13" a="1"/>
  <c r="H1514" i="13" s="1"/>
  <c r="F1515" i="13" a="1"/>
  <c r="F1515" i="13" s="1"/>
  <c r="G1515" i="13" a="1"/>
  <c r="G1515" i="13" s="1"/>
  <c r="H1515" i="13" a="1"/>
  <c r="H1515" i="13" s="1"/>
  <c r="F1516" i="13" a="1"/>
  <c r="F1516" i="13" s="1"/>
  <c r="G1516" i="13" a="1"/>
  <c r="G1516" i="13" s="1"/>
  <c r="H1516" i="13" a="1"/>
  <c r="H1516" i="13"/>
  <c r="F1517" i="13" a="1"/>
  <c r="F1517" i="13" s="1"/>
  <c r="G1517" i="13" a="1"/>
  <c r="G1517" i="13" s="1"/>
  <c r="H1517" i="13" a="1"/>
  <c r="H1517" i="13" s="1"/>
  <c r="F1518" i="13" a="1"/>
  <c r="F1518" i="13" s="1"/>
  <c r="G1518" i="13" a="1"/>
  <c r="G1518" i="13" s="1"/>
  <c r="H1518" i="13" a="1"/>
  <c r="H1518" i="13" s="1"/>
  <c r="F1519" i="13" a="1"/>
  <c r="F1519" i="13" s="1"/>
  <c r="G1519" i="13" a="1"/>
  <c r="G1519" i="13"/>
  <c r="H1519" i="13" a="1"/>
  <c r="H1519" i="13" s="1"/>
  <c r="F1520" i="13" a="1"/>
  <c r="F1520" i="13" s="1"/>
  <c r="G1520" i="13" a="1"/>
  <c r="G1520" i="13" s="1"/>
  <c r="H1520" i="13" a="1"/>
  <c r="H1520" i="13" s="1"/>
  <c r="F1521" i="13" a="1"/>
  <c r="F1521" i="13" s="1"/>
  <c r="G1521" i="13" a="1"/>
  <c r="G1521" i="13" s="1"/>
  <c r="H1521" i="13" a="1"/>
  <c r="H1521" i="13" s="1"/>
  <c r="F1522" i="13" a="1"/>
  <c r="F1522" i="13"/>
  <c r="G1522" i="13" a="1"/>
  <c r="G1522" i="13" s="1"/>
  <c r="H1522" i="13" a="1"/>
  <c r="H1522" i="13" s="1"/>
  <c r="F1523" i="13" a="1"/>
  <c r="F1523" i="13" s="1"/>
  <c r="G1523" i="13" a="1"/>
  <c r="G1523" i="13" s="1"/>
  <c r="H1523" i="13" a="1"/>
  <c r="H1523" i="13" s="1"/>
  <c r="F1524" i="13" a="1"/>
  <c r="F1524" i="13" s="1"/>
  <c r="G1524" i="13" a="1"/>
  <c r="G1524" i="13" s="1"/>
  <c r="H1524" i="13" a="1"/>
  <c r="H1524" i="13"/>
  <c r="F1525" i="13" a="1"/>
  <c r="F1525" i="13" s="1"/>
  <c r="G1525" i="13" a="1"/>
  <c r="G1525" i="13" s="1"/>
  <c r="H1525" i="13" a="1"/>
  <c r="H1525" i="13" s="1"/>
  <c r="F1526" i="13" a="1"/>
  <c r="F1526" i="13" s="1"/>
  <c r="G1526" i="13" a="1"/>
  <c r="G1526" i="13" s="1"/>
  <c r="H1526" i="13" a="1"/>
  <c r="H1526" i="13" s="1"/>
  <c r="F1527" i="13" a="1"/>
  <c r="F1527" i="13" s="1"/>
  <c r="G1527" i="13" a="1"/>
  <c r="G1527" i="13"/>
  <c r="H1527" i="13" a="1"/>
  <c r="H1527" i="13" s="1"/>
  <c r="F1528" i="13" a="1"/>
  <c r="F1528" i="13" s="1"/>
  <c r="G1528" i="13" a="1"/>
  <c r="G1528" i="13" s="1"/>
  <c r="H1528" i="13" a="1"/>
  <c r="H1528" i="13" s="1"/>
  <c r="F1529" i="13" a="1"/>
  <c r="F1529" i="13" s="1"/>
  <c r="G1529" i="13" a="1"/>
  <c r="G1529" i="13" s="1"/>
  <c r="H1529" i="13" a="1"/>
  <c r="H1529" i="13" s="1"/>
  <c r="F1530" i="13" a="1"/>
  <c r="F1530" i="13"/>
  <c r="G1530" i="13" a="1"/>
  <c r="G1530" i="13" s="1"/>
  <c r="H1530" i="13" a="1"/>
  <c r="H1530" i="13"/>
  <c r="F1531" i="13" a="1"/>
  <c r="F1531" i="13" s="1"/>
  <c r="G1531" i="13" a="1"/>
  <c r="G1531" i="13" s="1"/>
  <c r="H1531" i="13" a="1"/>
  <c r="H1531" i="13" s="1"/>
  <c r="F1532" i="13" a="1"/>
  <c r="F1532" i="13" s="1"/>
  <c r="G1532" i="13" a="1"/>
  <c r="G1532" i="13" s="1"/>
  <c r="H1532" i="13" a="1"/>
  <c r="H1532" i="13"/>
  <c r="F1533" i="13" a="1"/>
  <c r="F1533" i="13" s="1"/>
  <c r="G1533" i="13" a="1"/>
  <c r="G1533" i="13" s="1"/>
  <c r="H1533" i="13" a="1"/>
  <c r="H1533" i="13" s="1"/>
  <c r="F1534" i="13" a="1"/>
  <c r="F1534" i="13" s="1"/>
  <c r="G1534" i="13" a="1"/>
  <c r="G1534" i="13" s="1"/>
  <c r="H1534" i="13" a="1"/>
  <c r="H1534" i="13" s="1"/>
  <c r="F1535" i="13" a="1"/>
  <c r="F1535" i="13" s="1"/>
  <c r="G1535" i="13" a="1"/>
  <c r="G1535" i="13"/>
  <c r="H1535" i="13" a="1"/>
  <c r="H1535" i="13" s="1"/>
  <c r="F1536" i="13" a="1"/>
  <c r="F1536" i="13" s="1"/>
  <c r="G1536" i="13" a="1"/>
  <c r="G1536" i="13" s="1"/>
  <c r="H1536" i="13" a="1"/>
  <c r="H1536" i="13" s="1"/>
  <c r="F1537" i="13" a="1"/>
  <c r="F1537" i="13" s="1"/>
  <c r="G1537" i="13" a="1"/>
  <c r="G1537" i="13" s="1"/>
  <c r="H1537" i="13" a="1"/>
  <c r="H1537" i="13" s="1"/>
  <c r="F1538" i="13" a="1"/>
  <c r="F1538" i="13"/>
  <c r="G1538" i="13" a="1"/>
  <c r="G1538" i="13" s="1"/>
  <c r="H1538" i="13" a="1"/>
  <c r="H1538" i="13"/>
  <c r="F1539" i="13" a="1"/>
  <c r="F1539" i="13" s="1"/>
  <c r="G1539" i="13" a="1"/>
  <c r="G1539" i="13" s="1"/>
  <c r="H1539" i="13" a="1"/>
  <c r="H1539" i="13" s="1"/>
  <c r="F1540" i="13" a="1"/>
  <c r="F1540" i="13" s="1"/>
  <c r="G1540" i="13" a="1"/>
  <c r="G1540" i="13" s="1"/>
  <c r="H1540" i="13" a="1"/>
  <c r="H1540" i="13"/>
  <c r="F1541" i="13" a="1"/>
  <c r="F1541" i="13" s="1"/>
  <c r="G1541" i="13" a="1"/>
  <c r="G1541" i="13" s="1"/>
  <c r="H1541" i="13" a="1"/>
  <c r="H1541" i="13" s="1"/>
  <c r="F1542" i="13" a="1"/>
  <c r="F1542" i="13" s="1"/>
  <c r="G1542" i="13" a="1"/>
  <c r="G1542" i="13" s="1"/>
  <c r="H1542" i="13" a="1"/>
  <c r="H1542" i="13" s="1"/>
  <c r="F1543" i="13" a="1"/>
  <c r="F1543" i="13" s="1"/>
  <c r="G1543" i="13" a="1"/>
  <c r="G1543" i="13"/>
  <c r="H1543" i="13" a="1"/>
  <c r="H1543" i="13" s="1"/>
  <c r="F1544" i="13" a="1"/>
  <c r="F1544" i="13" s="1"/>
  <c r="G1544" i="13" a="1"/>
  <c r="G1544" i="13" s="1"/>
  <c r="H1544" i="13" a="1"/>
  <c r="H1544" i="13" s="1"/>
  <c r="F1545" i="13" a="1"/>
  <c r="F1545" i="13" s="1"/>
  <c r="G1545" i="13" a="1"/>
  <c r="G1545" i="13" s="1"/>
  <c r="H1545" i="13" a="1"/>
  <c r="H1545" i="13" s="1"/>
  <c r="F1546" i="13" a="1"/>
  <c r="F1546" i="13"/>
  <c r="G1546" i="13" a="1"/>
  <c r="G1546" i="13" s="1"/>
  <c r="H1546" i="13" a="1"/>
  <c r="H1546" i="13" s="1"/>
  <c r="F1547" i="13" a="1"/>
  <c r="F1547" i="13" s="1"/>
  <c r="G1547" i="13" a="1"/>
  <c r="G1547" i="13" s="1"/>
  <c r="H1547" i="13" a="1"/>
  <c r="H1547" i="13" s="1"/>
  <c r="F1548" i="13" a="1"/>
  <c r="F1548" i="13" s="1"/>
  <c r="G1548" i="13" a="1"/>
  <c r="G1548" i="13" s="1"/>
  <c r="H1548" i="13" a="1"/>
  <c r="H1548" i="13"/>
  <c r="F1549" i="13" a="1"/>
  <c r="F1549" i="13" s="1"/>
  <c r="G1549" i="13" a="1"/>
  <c r="G1549" i="13" s="1"/>
  <c r="H1549" i="13" a="1"/>
  <c r="H1549" i="13" s="1"/>
  <c r="F1550" i="13" a="1"/>
  <c r="F1550" i="13" s="1"/>
  <c r="G1550" i="13" a="1"/>
  <c r="G1550" i="13" s="1"/>
  <c r="H1550" i="13" a="1"/>
  <c r="H1550" i="13" s="1"/>
  <c r="F1551" i="13" a="1"/>
  <c r="F1551" i="13" s="1"/>
  <c r="G1551" i="13" a="1"/>
  <c r="G1551" i="13"/>
  <c r="H1551" i="13" a="1"/>
  <c r="H1551" i="13" s="1"/>
  <c r="F1552" i="13" a="1"/>
  <c r="F1552" i="13" s="1"/>
  <c r="G1552" i="13" a="1"/>
  <c r="G1552" i="13" s="1"/>
  <c r="H1552" i="13" a="1"/>
  <c r="H1552" i="13" s="1"/>
  <c r="F1553" i="13" a="1"/>
  <c r="F1553" i="13" s="1"/>
  <c r="G1553" i="13" a="1"/>
  <c r="G1553" i="13" s="1"/>
  <c r="H1553" i="13" a="1"/>
  <c r="H1553" i="13" s="1"/>
  <c r="F1554" i="13" a="1"/>
  <c r="F1554" i="13"/>
  <c r="G1554" i="13" a="1"/>
  <c r="G1554" i="13" s="1"/>
  <c r="H1554" i="13" a="1"/>
  <c r="H1554" i="13" s="1"/>
  <c r="F1555" i="13" a="1"/>
  <c r="F1555" i="13" s="1"/>
  <c r="G1555" i="13" a="1"/>
  <c r="G1555" i="13" s="1"/>
  <c r="H1555" i="13" a="1"/>
  <c r="H1555" i="13" s="1"/>
  <c r="F1556" i="13" a="1"/>
  <c r="F1556" i="13" s="1"/>
  <c r="G1556" i="13" a="1"/>
  <c r="G1556" i="13" s="1"/>
  <c r="H1556" i="13" a="1"/>
  <c r="H1556" i="13"/>
  <c r="F1557" i="13" a="1"/>
  <c r="F1557" i="13" s="1"/>
  <c r="G1557" i="13" a="1"/>
  <c r="G1557" i="13" s="1"/>
  <c r="H1557" i="13" a="1"/>
  <c r="H1557" i="13" s="1"/>
  <c r="F1558" i="13" a="1"/>
  <c r="F1558" i="13" s="1"/>
  <c r="G1558" i="13" a="1"/>
  <c r="G1558" i="13" s="1"/>
  <c r="H1558" i="13" a="1"/>
  <c r="H1558" i="13" s="1"/>
  <c r="F1559" i="13" a="1"/>
  <c r="F1559" i="13" s="1"/>
  <c r="G1559" i="13" a="1"/>
  <c r="G1559" i="13"/>
  <c r="H1559" i="13" a="1"/>
  <c r="H1559" i="13" s="1"/>
  <c r="F1560" i="13" a="1"/>
  <c r="F1560" i="13" s="1"/>
  <c r="G1560" i="13" a="1"/>
  <c r="G1560" i="13" s="1"/>
  <c r="H1560" i="13" a="1"/>
  <c r="H1560" i="13" s="1"/>
  <c r="F1561" i="13" a="1"/>
  <c r="F1561" i="13" s="1"/>
  <c r="G1561" i="13" a="1"/>
  <c r="G1561" i="13" s="1"/>
  <c r="H1561" i="13" a="1"/>
  <c r="H1561" i="13" s="1"/>
  <c r="F1562" i="13" a="1"/>
  <c r="F1562" i="13"/>
  <c r="G1562" i="13" a="1"/>
  <c r="G1562" i="13" s="1"/>
  <c r="H1562" i="13" a="1"/>
  <c r="H1562" i="13"/>
  <c r="F1563" i="13" a="1"/>
  <c r="F1563" i="13" s="1"/>
  <c r="G1563" i="13" a="1"/>
  <c r="G1563" i="13" s="1"/>
  <c r="H1563" i="13" a="1"/>
  <c r="H1563" i="13" s="1"/>
  <c r="F1564" i="13" a="1"/>
  <c r="F1564" i="13" s="1"/>
  <c r="G1564" i="13" a="1"/>
  <c r="G1564" i="13" s="1"/>
  <c r="H1564" i="13" a="1"/>
  <c r="H1564" i="13"/>
  <c r="F1565" i="13" a="1"/>
  <c r="F1565" i="13" s="1"/>
  <c r="G1565" i="13" a="1"/>
  <c r="G1565" i="13"/>
  <c r="H1565" i="13" a="1"/>
  <c r="H1565" i="13" s="1"/>
  <c r="F1566" i="13" a="1"/>
  <c r="F1566" i="13" s="1"/>
  <c r="G1566" i="13" a="1"/>
  <c r="G1566" i="13" s="1"/>
  <c r="H1566" i="13" a="1"/>
  <c r="H1566" i="13" s="1"/>
  <c r="F1567" i="13" a="1"/>
  <c r="F1567" i="13" s="1"/>
  <c r="G1567" i="13" a="1"/>
  <c r="G1567" i="13"/>
  <c r="H1567" i="13" a="1"/>
  <c r="H1567" i="13" s="1"/>
  <c r="F1568" i="13" a="1"/>
  <c r="F1568" i="13" s="1"/>
  <c r="G1568" i="13" a="1"/>
  <c r="G1568" i="13" s="1"/>
  <c r="H1568" i="13" a="1"/>
  <c r="H1568" i="13" s="1"/>
  <c r="F1569" i="13" a="1"/>
  <c r="F1569" i="13" s="1"/>
  <c r="G1569" i="13" a="1"/>
  <c r="G1569" i="13" s="1"/>
  <c r="H1569" i="13" a="1"/>
  <c r="H1569" i="13" s="1"/>
  <c r="F1570" i="13" a="1"/>
  <c r="F1570" i="13"/>
  <c r="G1570" i="13" a="1"/>
  <c r="G1570" i="13" s="1"/>
  <c r="H1570" i="13" a="1"/>
  <c r="H1570" i="13"/>
  <c r="F1571" i="13" a="1"/>
  <c r="F1571" i="13" s="1"/>
  <c r="G1571" i="13" a="1"/>
  <c r="G1571" i="13" s="1"/>
  <c r="H1571" i="13" a="1"/>
  <c r="H1571" i="13" s="1"/>
  <c r="F1572" i="13" a="1"/>
  <c r="F1572" i="13" s="1"/>
  <c r="G1572" i="13" a="1"/>
  <c r="G1572" i="13" s="1"/>
  <c r="H1572" i="13" a="1"/>
  <c r="H1572" i="13"/>
  <c r="F1573" i="13" a="1"/>
  <c r="F1573" i="13" s="1"/>
  <c r="G1573" i="13" a="1"/>
  <c r="G1573" i="13" s="1"/>
  <c r="H1573" i="13" a="1"/>
  <c r="H1573" i="13" s="1"/>
  <c r="F1574" i="13" a="1"/>
  <c r="F1574" i="13" s="1"/>
  <c r="G1574" i="13" a="1"/>
  <c r="G1574" i="13" s="1"/>
  <c r="H1574" i="13" a="1"/>
  <c r="H1574" i="13" s="1"/>
  <c r="F1575" i="13" a="1"/>
  <c r="F1575" i="13" s="1"/>
  <c r="G1575" i="13" a="1"/>
  <c r="G1575" i="13"/>
  <c r="H1575" i="13" a="1"/>
  <c r="H1575" i="13" s="1"/>
  <c r="F1576" i="13" a="1"/>
  <c r="F1576" i="13" s="1"/>
  <c r="G1576" i="13" a="1"/>
  <c r="G1576" i="13" s="1"/>
  <c r="H1576" i="13" a="1"/>
  <c r="H1576" i="13" s="1"/>
  <c r="F1577" i="13" a="1"/>
  <c r="F1577" i="13" s="1"/>
  <c r="G1577" i="13" a="1"/>
  <c r="G1577" i="13" s="1"/>
  <c r="H1577" i="13" a="1"/>
  <c r="H1577" i="13" s="1"/>
  <c r="F1578" i="13" a="1"/>
  <c r="F1578" i="13"/>
  <c r="G1578" i="13" a="1"/>
  <c r="G1578" i="13" s="1"/>
  <c r="H1578" i="13" a="1"/>
  <c r="H1578" i="13"/>
  <c r="F1579" i="13" a="1"/>
  <c r="F1579" i="13" s="1"/>
  <c r="G1579" i="13" a="1"/>
  <c r="G1579" i="13" s="1"/>
  <c r="H1579" i="13" a="1"/>
  <c r="H1579" i="13" s="1"/>
  <c r="F1580" i="13" a="1"/>
  <c r="F1580" i="13" s="1"/>
  <c r="G1580" i="13" a="1"/>
  <c r="G1580" i="13" s="1"/>
  <c r="H1580" i="13" a="1"/>
  <c r="H1580" i="13"/>
  <c r="F1581" i="13" a="1"/>
  <c r="F1581" i="13" s="1"/>
  <c r="G1581" i="13" a="1"/>
  <c r="G1581" i="13" s="1"/>
  <c r="H1581" i="13" a="1"/>
  <c r="H1581" i="13" s="1"/>
  <c r="F1582" i="13" a="1"/>
  <c r="F1582" i="13" s="1"/>
  <c r="G1582" i="13" a="1"/>
  <c r="G1582" i="13" s="1"/>
  <c r="H1582" i="13" a="1"/>
  <c r="H1582" i="13" s="1"/>
  <c r="F1583" i="13" a="1"/>
  <c r="F1583" i="13" s="1"/>
  <c r="G1583" i="13" a="1"/>
  <c r="G1583" i="13"/>
  <c r="H1583" i="13" a="1"/>
  <c r="H1583" i="13" s="1"/>
  <c r="F1584" i="13" a="1"/>
  <c r="F1584" i="13" s="1"/>
  <c r="G1584" i="13" a="1"/>
  <c r="G1584" i="13" s="1"/>
  <c r="H1584" i="13" a="1"/>
  <c r="H1584" i="13" s="1"/>
  <c r="F1585" i="13" a="1"/>
  <c r="F1585" i="13" s="1"/>
  <c r="G1585" i="13" a="1"/>
  <c r="G1585" i="13" s="1"/>
  <c r="H1585" i="13" a="1"/>
  <c r="H1585" i="13" s="1"/>
  <c r="F1586" i="13" a="1"/>
  <c r="F1586" i="13"/>
  <c r="G1586" i="13" a="1"/>
  <c r="G1586" i="13" s="1"/>
  <c r="H1586" i="13" a="1"/>
  <c r="H1586" i="13"/>
  <c r="F1587" i="13" a="1"/>
  <c r="F1587" i="13" s="1"/>
  <c r="G1587" i="13" a="1"/>
  <c r="G1587" i="13" s="1"/>
  <c r="H1587" i="13" a="1"/>
  <c r="H1587" i="13" s="1"/>
  <c r="F1588" i="13" a="1"/>
  <c r="F1588" i="13" s="1"/>
  <c r="G1588" i="13" a="1"/>
  <c r="G1588" i="13" s="1"/>
  <c r="H1588" i="13" a="1"/>
  <c r="H1588" i="13"/>
  <c r="F1589" i="13" a="1"/>
  <c r="F1589" i="13" s="1"/>
  <c r="G1589" i="13" a="1"/>
  <c r="G1589" i="13"/>
  <c r="H1589" i="13" a="1"/>
  <c r="H1589" i="13" s="1"/>
  <c r="F1590" i="13" a="1"/>
  <c r="F1590" i="13" s="1"/>
  <c r="G1590" i="13" a="1"/>
  <c r="G1590" i="13" s="1"/>
  <c r="H1590" i="13" a="1"/>
  <c r="H1590" i="13" s="1"/>
  <c r="F1591" i="13" a="1"/>
  <c r="F1591" i="13" s="1"/>
  <c r="G1591" i="13" a="1"/>
  <c r="G1591" i="13"/>
  <c r="H1591" i="13" a="1"/>
  <c r="H1591" i="13" s="1"/>
  <c r="F1592" i="13" a="1"/>
  <c r="F1592" i="13" s="1"/>
  <c r="G1592" i="13" a="1"/>
  <c r="G1592" i="13" s="1"/>
  <c r="H1592" i="13" a="1"/>
  <c r="H1592" i="13" s="1"/>
  <c r="F1593" i="13" a="1"/>
  <c r="F1593" i="13" s="1"/>
  <c r="G1593" i="13" a="1"/>
  <c r="G1593" i="13" s="1"/>
  <c r="H1593" i="13" a="1"/>
  <c r="H1593" i="13" s="1"/>
  <c r="F1594" i="13" a="1"/>
  <c r="F1594" i="13"/>
  <c r="G1594" i="13" a="1"/>
  <c r="G1594" i="13" s="1"/>
  <c r="H1594" i="13" a="1"/>
  <c r="H1594" i="13"/>
  <c r="F1595" i="13" a="1"/>
  <c r="F1595" i="13" s="1"/>
  <c r="G1595" i="13" a="1"/>
  <c r="G1595" i="13" s="1"/>
  <c r="H1595" i="13" a="1"/>
  <c r="H1595" i="13" s="1"/>
  <c r="F1596" i="13" a="1"/>
  <c r="F1596" i="13" s="1"/>
  <c r="G1596" i="13" a="1"/>
  <c r="G1596" i="13" s="1"/>
  <c r="H1596" i="13" a="1"/>
  <c r="H1596" i="13"/>
  <c r="F1597" i="13" a="1"/>
  <c r="F1597" i="13" s="1"/>
  <c r="G1597" i="13" a="1"/>
  <c r="G1597" i="13" s="1"/>
  <c r="H1597" i="13" a="1"/>
  <c r="H1597" i="13" s="1"/>
  <c r="F1598" i="13" a="1"/>
  <c r="F1598" i="13" s="1"/>
  <c r="G1598" i="13" a="1"/>
  <c r="G1598" i="13" s="1"/>
  <c r="H1598" i="13" a="1"/>
  <c r="H1598" i="13" s="1"/>
  <c r="F1599" i="13" a="1"/>
  <c r="F1599" i="13" s="1"/>
  <c r="G1599" i="13" a="1"/>
  <c r="G1599" i="13"/>
  <c r="H1599" i="13" a="1"/>
  <c r="H1599" i="13" s="1"/>
  <c r="F1600" i="13" a="1"/>
  <c r="F1600" i="13" s="1"/>
  <c r="G1600" i="13" a="1"/>
  <c r="G1600" i="13" s="1"/>
  <c r="H1600" i="13" a="1"/>
  <c r="H1600" i="13" s="1"/>
  <c r="F1601" i="13" a="1"/>
  <c r="F1601" i="13" s="1"/>
  <c r="G1601" i="13" a="1"/>
  <c r="G1601" i="13" s="1"/>
  <c r="H1601" i="13" a="1"/>
  <c r="H1601" i="13" s="1"/>
  <c r="F1602" i="13" a="1"/>
  <c r="F1602" i="13"/>
  <c r="G1602" i="13" a="1"/>
  <c r="G1602" i="13" s="1"/>
  <c r="H1602" i="13" a="1"/>
  <c r="H1602" i="13"/>
  <c r="F1603" i="13" a="1"/>
  <c r="F1603" i="13" s="1"/>
  <c r="G1603" i="13" a="1"/>
  <c r="G1603" i="13" s="1"/>
  <c r="H1603" i="13" a="1"/>
  <c r="H1603" i="13" s="1"/>
  <c r="F1604" i="13" a="1"/>
  <c r="F1604" i="13" s="1"/>
  <c r="G1604" i="13" a="1"/>
  <c r="G1604" i="13" s="1"/>
  <c r="H1604" i="13" a="1"/>
  <c r="H1604" i="13"/>
  <c r="F1605" i="13" a="1"/>
  <c r="F1605" i="13" s="1"/>
  <c r="G1605" i="13" a="1"/>
  <c r="G1605" i="13" s="1"/>
  <c r="H1605" i="13" a="1"/>
  <c r="H1605" i="13" s="1"/>
  <c r="F1606" i="13" a="1"/>
  <c r="F1606" i="13" s="1"/>
  <c r="G1606" i="13" a="1"/>
  <c r="G1606" i="13" s="1"/>
  <c r="H1606" i="13" a="1"/>
  <c r="H1606" i="13" s="1"/>
  <c r="F1607" i="13" a="1"/>
  <c r="F1607" i="13" s="1"/>
  <c r="G1607" i="13" a="1"/>
  <c r="G1607" i="13"/>
  <c r="H1607" i="13" a="1"/>
  <c r="H1607" i="13" s="1"/>
  <c r="F1608" i="13" a="1"/>
  <c r="F1608" i="13" s="1"/>
  <c r="G1608" i="13" a="1"/>
  <c r="G1608" i="13" s="1"/>
  <c r="H1608" i="13" a="1"/>
  <c r="H1608" i="13" s="1"/>
  <c r="F1609" i="13" a="1"/>
  <c r="F1609" i="13" s="1"/>
  <c r="G1609" i="13" a="1"/>
  <c r="G1609" i="13" s="1"/>
  <c r="H1609" i="13" a="1"/>
  <c r="H1609" i="13" s="1"/>
  <c r="F1610" i="13" a="1"/>
  <c r="F1610" i="13"/>
  <c r="G1610" i="13" a="1"/>
  <c r="G1610" i="13" s="1"/>
  <c r="H1610" i="13" a="1"/>
  <c r="H1610" i="13" s="1"/>
  <c r="F1611" i="13" a="1"/>
  <c r="F1611" i="13" s="1"/>
  <c r="G1611" i="13" a="1"/>
  <c r="G1611" i="13" s="1"/>
  <c r="H1611" i="13" a="1"/>
  <c r="H1611" i="13" s="1"/>
  <c r="F1612" i="13" a="1"/>
  <c r="F1612" i="13" s="1"/>
  <c r="G1612" i="13" a="1"/>
  <c r="G1612" i="13" s="1"/>
  <c r="H1612" i="13" a="1"/>
  <c r="H1612" i="13"/>
  <c r="F1613" i="13" a="1"/>
  <c r="F1613" i="13" s="1"/>
  <c r="G1613" i="13" a="1"/>
  <c r="G1613" i="13" s="1"/>
  <c r="H1613" i="13" a="1"/>
  <c r="H1613" i="13" s="1"/>
  <c r="F1614" i="13" a="1"/>
  <c r="F1614" i="13" s="1"/>
  <c r="G1614" i="13" a="1"/>
  <c r="G1614" i="13" s="1"/>
  <c r="H1614" i="13" a="1"/>
  <c r="H1614" i="13" s="1"/>
  <c r="F1615" i="13" a="1"/>
  <c r="F1615" i="13" s="1"/>
  <c r="G1615" i="13" a="1"/>
  <c r="G1615" i="13"/>
  <c r="H1615" i="13" a="1"/>
  <c r="H1615" i="13" s="1"/>
  <c r="F1616" i="13" a="1"/>
  <c r="F1616" i="13" s="1"/>
  <c r="G1616" i="13" a="1"/>
  <c r="G1616" i="13" s="1"/>
  <c r="H1616" i="13" a="1"/>
  <c r="H1616" i="13" s="1"/>
  <c r="F1617" i="13" a="1"/>
  <c r="F1617" i="13" s="1"/>
  <c r="G1617" i="13" a="1"/>
  <c r="G1617" i="13" s="1"/>
  <c r="H1617" i="13" a="1"/>
  <c r="H1617" i="13" s="1"/>
  <c r="F1618" i="13" a="1"/>
  <c r="F1618" i="13"/>
  <c r="G1618" i="13" a="1"/>
  <c r="G1618" i="13" s="1"/>
  <c r="H1618" i="13" a="1"/>
  <c r="H1618" i="13" s="1"/>
  <c r="F1619" i="13" a="1"/>
  <c r="F1619" i="13" s="1"/>
  <c r="G1619" i="13" a="1"/>
  <c r="G1619" i="13" s="1"/>
  <c r="H1619" i="13" a="1"/>
  <c r="H1619" i="13" s="1"/>
  <c r="F1620" i="13" a="1"/>
  <c r="F1620" i="13" s="1"/>
  <c r="G1620" i="13" a="1"/>
  <c r="G1620" i="13" s="1"/>
  <c r="H1620" i="13" a="1"/>
  <c r="H1620" i="13"/>
  <c r="F1621" i="13" a="1"/>
  <c r="F1621" i="13" s="1"/>
  <c r="G1621" i="13" a="1"/>
  <c r="G1621" i="13" s="1"/>
  <c r="H1621" i="13" a="1"/>
  <c r="H1621" i="13" s="1"/>
  <c r="F1622" i="13" a="1"/>
  <c r="F1622" i="13" s="1"/>
  <c r="G1622" i="13" a="1"/>
  <c r="G1622" i="13" s="1"/>
  <c r="H1622" i="13" a="1"/>
  <c r="H1622" i="13" s="1"/>
  <c r="F1623" i="13" a="1"/>
  <c r="F1623" i="13" s="1"/>
  <c r="G1623" i="13" a="1"/>
  <c r="G1623" i="13"/>
  <c r="H1623" i="13" a="1"/>
  <c r="H1623" i="13" s="1"/>
  <c r="F1624" i="13" a="1"/>
  <c r="F1624" i="13" s="1"/>
  <c r="G1624" i="13" a="1"/>
  <c r="G1624" i="13" s="1"/>
  <c r="H1624" i="13" a="1"/>
  <c r="H1624" i="13" s="1"/>
  <c r="F1625" i="13" a="1"/>
  <c r="F1625" i="13" s="1"/>
  <c r="G1625" i="13" a="1"/>
  <c r="G1625" i="13" s="1"/>
  <c r="H1625" i="13" a="1"/>
  <c r="H1625" i="13" s="1"/>
  <c r="F1626" i="13" a="1"/>
  <c r="F1626" i="13"/>
  <c r="G1626" i="13" a="1"/>
  <c r="G1626" i="13" s="1"/>
  <c r="H1626" i="13" a="1"/>
  <c r="H1626" i="13" s="1"/>
  <c r="F1627" i="13" a="1"/>
  <c r="F1627" i="13" s="1"/>
  <c r="G1627" i="13" a="1"/>
  <c r="G1627" i="13" s="1"/>
  <c r="H1627" i="13" a="1"/>
  <c r="H1627" i="13" s="1"/>
  <c r="F1628" i="13" a="1"/>
  <c r="F1628" i="13" s="1"/>
  <c r="G1628" i="13" a="1"/>
  <c r="G1628" i="13" s="1"/>
  <c r="H1628" i="13" a="1"/>
  <c r="H1628" i="13"/>
  <c r="F1629" i="13" a="1"/>
  <c r="F1629" i="13" s="1"/>
  <c r="G1629" i="13" a="1"/>
  <c r="G1629" i="13" s="1"/>
  <c r="H1629" i="13" a="1"/>
  <c r="H1629" i="13" s="1"/>
  <c r="F1630" i="13" a="1"/>
  <c r="F1630" i="13" s="1"/>
  <c r="G1630" i="13" a="1"/>
  <c r="G1630" i="13" s="1"/>
  <c r="H1630" i="13" a="1"/>
  <c r="H1630" i="13" s="1"/>
  <c r="F1631" i="13" a="1"/>
  <c r="F1631" i="13" s="1"/>
  <c r="G1631" i="13" a="1"/>
  <c r="G1631" i="13"/>
  <c r="H1631" i="13" a="1"/>
  <c r="H1631" i="13" s="1"/>
  <c r="F1632" i="13" a="1"/>
  <c r="F1632" i="13" s="1"/>
  <c r="G1632" i="13" a="1"/>
  <c r="G1632" i="13" s="1"/>
  <c r="H1632" i="13" a="1"/>
  <c r="H1632" i="13" s="1"/>
  <c r="F1633" i="13" a="1"/>
  <c r="F1633" i="13" s="1"/>
  <c r="G1633" i="13" a="1"/>
  <c r="G1633" i="13" s="1"/>
  <c r="H1633" i="13" a="1"/>
  <c r="H1633" i="13" s="1"/>
  <c r="F1634" i="13" a="1"/>
  <c r="F1634" i="13"/>
  <c r="G1634" i="13" a="1"/>
  <c r="G1634" i="13" s="1"/>
  <c r="H1634" i="13" a="1"/>
  <c r="H1634" i="13" s="1"/>
  <c r="F1635" i="13" a="1"/>
  <c r="F1635" i="13" s="1"/>
  <c r="G1635" i="13" a="1"/>
  <c r="G1635" i="13" s="1"/>
  <c r="H1635" i="13" a="1"/>
  <c r="H1635" i="13" s="1"/>
  <c r="F1636" i="13" a="1"/>
  <c r="F1636" i="13" s="1"/>
  <c r="G1636" i="13" a="1"/>
  <c r="G1636" i="13" s="1"/>
  <c r="H1636" i="13" a="1"/>
  <c r="H1636" i="13"/>
  <c r="F1637" i="13" a="1"/>
  <c r="F1637" i="13" s="1"/>
  <c r="G1637" i="13" a="1"/>
  <c r="G1637" i="13" s="1"/>
  <c r="H1637" i="13" a="1"/>
  <c r="H1637" i="13" s="1"/>
  <c r="F1638" i="13" a="1"/>
  <c r="F1638" i="13" s="1"/>
  <c r="G1638" i="13" a="1"/>
  <c r="G1638" i="13" s="1"/>
  <c r="H1638" i="13" a="1"/>
  <c r="H1638" i="13" s="1"/>
  <c r="F1639" i="13" a="1"/>
  <c r="F1639" i="13" s="1"/>
  <c r="G1639" i="13" a="1"/>
  <c r="G1639" i="13"/>
  <c r="H1639" i="13" a="1"/>
  <c r="H1639" i="13" s="1"/>
  <c r="F1640" i="13" a="1"/>
  <c r="F1640" i="13" s="1"/>
  <c r="G1640" i="13" a="1"/>
  <c r="G1640" i="13" s="1"/>
  <c r="H1640" i="13" a="1"/>
  <c r="H1640" i="13" s="1"/>
  <c r="F1641" i="13" a="1"/>
  <c r="F1641" i="13" s="1"/>
  <c r="G1641" i="13" a="1"/>
  <c r="G1641" i="13" s="1"/>
  <c r="H1641" i="13" a="1"/>
  <c r="H1641" i="13" s="1"/>
  <c r="F1642" i="13" a="1"/>
  <c r="F1642" i="13"/>
  <c r="G1642" i="13" a="1"/>
  <c r="G1642" i="13" s="1"/>
  <c r="H1642" i="13" a="1"/>
  <c r="H1642" i="13" s="1"/>
  <c r="F1643" i="13" a="1"/>
  <c r="F1643" i="13" s="1"/>
  <c r="G1643" i="13" a="1"/>
  <c r="G1643" i="13" s="1"/>
  <c r="H1643" i="13" a="1"/>
  <c r="H1643" i="13" s="1"/>
  <c r="F1644" i="13" a="1"/>
  <c r="F1644" i="13" s="1"/>
  <c r="G1644" i="13" a="1"/>
  <c r="G1644" i="13" s="1"/>
  <c r="H1644" i="13" a="1"/>
  <c r="H1644" i="13"/>
  <c r="F1645" i="13" a="1"/>
  <c r="F1645" i="13" s="1"/>
  <c r="G1645" i="13" a="1"/>
  <c r="G1645" i="13" s="1"/>
  <c r="H1645" i="13" a="1"/>
  <c r="H1645" i="13" s="1"/>
  <c r="F1646" i="13" a="1"/>
  <c r="F1646" i="13" s="1"/>
  <c r="G1646" i="13" a="1"/>
  <c r="G1646" i="13" s="1"/>
  <c r="H1646" i="13" a="1"/>
  <c r="H1646" i="13" s="1"/>
  <c r="F1647" i="13" a="1"/>
  <c r="F1647" i="13" s="1"/>
  <c r="G1647" i="13" a="1"/>
  <c r="G1647" i="13"/>
  <c r="H1647" i="13" a="1"/>
  <c r="H1647" i="13" s="1"/>
  <c r="F1648" i="13" a="1"/>
  <c r="F1648" i="13" s="1"/>
  <c r="G1648" i="13" a="1"/>
  <c r="G1648" i="13" s="1"/>
  <c r="H1648" i="13" a="1"/>
  <c r="H1648" i="13" s="1"/>
  <c r="F1649" i="13" a="1"/>
  <c r="F1649" i="13" s="1"/>
  <c r="G1649" i="13" a="1"/>
  <c r="G1649" i="13" s="1"/>
  <c r="H1649" i="13" a="1"/>
  <c r="H1649" i="13" s="1"/>
  <c r="F1650" i="13" a="1"/>
  <c r="F1650" i="13"/>
  <c r="G1650" i="13" a="1"/>
  <c r="G1650" i="13" s="1"/>
  <c r="H1650" i="13" a="1"/>
  <c r="H1650" i="13" s="1"/>
  <c r="F1651" i="13" a="1"/>
  <c r="F1651" i="13" s="1"/>
  <c r="G1651" i="13" a="1"/>
  <c r="G1651" i="13" s="1"/>
  <c r="H1651" i="13" a="1"/>
  <c r="H1651" i="13" s="1"/>
  <c r="F1652" i="13" a="1"/>
  <c r="F1652" i="13" s="1"/>
  <c r="G1652" i="13" a="1"/>
  <c r="G1652" i="13" s="1"/>
  <c r="H1652" i="13" a="1"/>
  <c r="H1652" i="13"/>
  <c r="F1653" i="13" a="1"/>
  <c r="F1653" i="13" s="1"/>
  <c r="G1653" i="13" a="1"/>
  <c r="G1653" i="13" s="1"/>
  <c r="H1653" i="13" a="1"/>
  <c r="H1653" i="13" s="1"/>
  <c r="F1654" i="13" a="1"/>
  <c r="F1654" i="13" s="1"/>
  <c r="G1654" i="13" a="1"/>
  <c r="G1654" i="13" s="1"/>
  <c r="H1654" i="13" a="1"/>
  <c r="H1654" i="13"/>
  <c r="F1655" i="13" a="1"/>
  <c r="F1655" i="13" s="1"/>
  <c r="G1655" i="13" a="1"/>
  <c r="G1655" i="13"/>
  <c r="H1655" i="13" a="1"/>
  <c r="H1655" i="13" s="1"/>
  <c r="F1656" i="13" a="1"/>
  <c r="F1656" i="13" s="1"/>
  <c r="G1656" i="13" a="1"/>
  <c r="G1656" i="13" s="1"/>
  <c r="H1656" i="13" a="1"/>
  <c r="H1656" i="13" s="1"/>
  <c r="F1657" i="13" a="1"/>
  <c r="F1657" i="13" s="1"/>
  <c r="G1657" i="13" a="1"/>
  <c r="G1657" i="13"/>
  <c r="H1657" i="13" a="1"/>
  <c r="H1657" i="13" s="1"/>
  <c r="F1658" i="13" a="1"/>
  <c r="F1658" i="13"/>
  <c r="G1658" i="13" a="1"/>
  <c r="G1658" i="13" s="1"/>
  <c r="H1658" i="13" a="1"/>
  <c r="H1658" i="13" s="1"/>
  <c r="F1659" i="13" a="1"/>
  <c r="F1659" i="13" s="1"/>
  <c r="G1659" i="13" a="1"/>
  <c r="G1659" i="13" s="1"/>
  <c r="H1659" i="13" a="1"/>
  <c r="H1659" i="13" s="1"/>
  <c r="F1660" i="13" a="1"/>
  <c r="F1660" i="13"/>
  <c r="G1660" i="13" a="1"/>
  <c r="G1660" i="13" s="1"/>
  <c r="H1660" i="13" a="1"/>
  <c r="H1660" i="13"/>
  <c r="F1661" i="13" a="1"/>
  <c r="F1661" i="13" s="1"/>
  <c r="G1661" i="13" a="1"/>
  <c r="G1661" i="13" s="1"/>
  <c r="H1661" i="13" a="1"/>
  <c r="H1661" i="13" s="1"/>
  <c r="F1662" i="13" a="1"/>
  <c r="F1662" i="13" s="1"/>
  <c r="G1662" i="13" a="1"/>
  <c r="G1662" i="13" s="1"/>
  <c r="H1662" i="13" a="1"/>
  <c r="H1662" i="13"/>
  <c r="F1663" i="13" a="1"/>
  <c r="F1663" i="13" s="1"/>
  <c r="G1663" i="13" a="1"/>
  <c r="G1663" i="13"/>
  <c r="H1663" i="13" a="1"/>
  <c r="H1663" i="13" s="1"/>
  <c r="F1664" i="13" a="1"/>
  <c r="F1664" i="13" s="1"/>
  <c r="G1664" i="13" a="1"/>
  <c r="G1664" i="13" s="1"/>
  <c r="H1664" i="13" a="1"/>
  <c r="H1664" i="13" s="1"/>
  <c r="F1665" i="13" a="1"/>
  <c r="F1665" i="13" s="1"/>
  <c r="G1665" i="13" a="1"/>
  <c r="G1665" i="13"/>
  <c r="H1665" i="13" a="1"/>
  <c r="H1665" i="13" s="1"/>
  <c r="F1666" i="13" a="1"/>
  <c r="F1666" i="13"/>
  <c r="G1666" i="13" a="1"/>
  <c r="G1666" i="13" s="1"/>
  <c r="H1666" i="13" a="1"/>
  <c r="H1666" i="13" s="1"/>
  <c r="F1667" i="13" a="1"/>
  <c r="F1667" i="13" s="1"/>
  <c r="G1667" i="13" a="1"/>
  <c r="G1667" i="13" s="1"/>
  <c r="H1667" i="13" a="1"/>
  <c r="H1667" i="13" s="1"/>
  <c r="F1668" i="13" a="1"/>
  <c r="F1668" i="13"/>
  <c r="G1668" i="13" a="1"/>
  <c r="G1668" i="13" s="1"/>
  <c r="H1668" i="13" a="1"/>
  <c r="H1668" i="13"/>
  <c r="F1669" i="13" a="1"/>
  <c r="F1669" i="13" s="1"/>
  <c r="G1669" i="13" a="1"/>
  <c r="G1669" i="13" s="1"/>
  <c r="H1669" i="13" a="1"/>
  <c r="H1669" i="13" s="1"/>
  <c r="F1670" i="13" a="1"/>
  <c r="F1670" i="13" s="1"/>
  <c r="G1670" i="13" a="1"/>
  <c r="G1670" i="13" s="1"/>
  <c r="H1670" i="13" a="1"/>
  <c r="H1670" i="13"/>
  <c r="F1671" i="13" a="1"/>
  <c r="F1671" i="13" s="1"/>
  <c r="G1671" i="13" a="1"/>
  <c r="G1671" i="13"/>
  <c r="H1671" i="13" a="1"/>
  <c r="H1671" i="13" s="1"/>
  <c r="F1672" i="13" a="1"/>
  <c r="F1672" i="13" s="1"/>
  <c r="G1672" i="13" a="1"/>
  <c r="G1672" i="13" s="1"/>
  <c r="H1672" i="13" a="1"/>
  <c r="H1672" i="13" s="1"/>
  <c r="F1673" i="13" a="1"/>
  <c r="F1673" i="13" s="1"/>
  <c r="G1673" i="13" a="1"/>
  <c r="G1673" i="13"/>
  <c r="H1673" i="13" a="1"/>
  <c r="H1673" i="13" s="1"/>
  <c r="F1674" i="13" a="1"/>
  <c r="F1674" i="13"/>
  <c r="G1674" i="13" a="1"/>
  <c r="G1674" i="13" s="1"/>
  <c r="H1674" i="13" a="1"/>
  <c r="H1674" i="13" s="1"/>
  <c r="F1675" i="13" a="1"/>
  <c r="F1675" i="13" s="1"/>
  <c r="G1675" i="13" a="1"/>
  <c r="G1675" i="13" s="1"/>
  <c r="H1675" i="13" a="1"/>
  <c r="H1675" i="13" s="1"/>
  <c r="F1676" i="13" a="1"/>
  <c r="F1676" i="13"/>
  <c r="G1676" i="13" a="1"/>
  <c r="G1676" i="13" s="1"/>
  <c r="H1676" i="13" a="1"/>
  <c r="H1676" i="13"/>
  <c r="F1677" i="13" a="1"/>
  <c r="F1677" i="13" s="1"/>
  <c r="G1677" i="13" a="1"/>
  <c r="G1677" i="13" s="1"/>
  <c r="H1677" i="13" a="1"/>
  <c r="H1677" i="13" s="1"/>
  <c r="F1678" i="13" a="1"/>
  <c r="F1678" i="13" s="1"/>
  <c r="G1678" i="13" a="1"/>
  <c r="G1678" i="13" s="1"/>
  <c r="H1678" i="13" a="1"/>
  <c r="H1678" i="13"/>
  <c r="F1679" i="13" a="1"/>
  <c r="F1679" i="13" s="1"/>
  <c r="G1679" i="13" a="1"/>
  <c r="G1679" i="13"/>
  <c r="H1679" i="13" a="1"/>
  <c r="H1679" i="13" s="1"/>
  <c r="F1680" i="13" a="1"/>
  <c r="F1680" i="13" s="1"/>
  <c r="G1680" i="13" a="1"/>
  <c r="G1680" i="13" s="1"/>
  <c r="H1680" i="13" a="1"/>
  <c r="H1680" i="13" s="1"/>
  <c r="F1681" i="13" a="1"/>
  <c r="F1681" i="13" s="1"/>
  <c r="G1681" i="13" a="1"/>
  <c r="G1681" i="13"/>
  <c r="H1681" i="13" a="1"/>
  <c r="H1681" i="13" s="1"/>
  <c r="F1682" i="13" a="1"/>
  <c r="F1682" i="13"/>
  <c r="G1682" i="13" a="1"/>
  <c r="G1682" i="13" s="1"/>
  <c r="H1682" i="13" a="1"/>
  <c r="H1682" i="13" s="1"/>
  <c r="F1683" i="13" a="1"/>
  <c r="F1683" i="13" s="1"/>
  <c r="G1683" i="13" a="1"/>
  <c r="G1683" i="13" s="1"/>
  <c r="H1683" i="13" a="1"/>
  <c r="H1683" i="13" s="1"/>
  <c r="F1684" i="13" a="1"/>
  <c r="F1684" i="13"/>
  <c r="G1684" i="13" a="1"/>
  <c r="G1684" i="13" s="1"/>
  <c r="H1684" i="13" a="1"/>
  <c r="H1684" i="13"/>
  <c r="F1685" i="13" a="1"/>
  <c r="F1685" i="13" s="1"/>
  <c r="G1685" i="13" a="1"/>
  <c r="G1685" i="13" s="1"/>
  <c r="H1685" i="13" a="1"/>
  <c r="H1685" i="13" s="1"/>
  <c r="F1686" i="13" a="1"/>
  <c r="F1686" i="13" s="1"/>
  <c r="G1686" i="13" a="1"/>
  <c r="G1686" i="13" s="1"/>
  <c r="H1686" i="13" a="1"/>
  <c r="H1686" i="13"/>
  <c r="F1687" i="13" a="1"/>
  <c r="F1687" i="13" s="1"/>
  <c r="G1687" i="13" a="1"/>
  <c r="G1687" i="13"/>
  <c r="H1687" i="13" a="1"/>
  <c r="H1687" i="13" s="1"/>
  <c r="F1688" i="13" a="1"/>
  <c r="F1688" i="13" s="1"/>
  <c r="G1688" i="13" a="1"/>
  <c r="G1688" i="13" s="1"/>
  <c r="H1688" i="13" a="1"/>
  <c r="H1688" i="13" s="1"/>
  <c r="F1689" i="13" a="1"/>
  <c r="F1689" i="13" s="1"/>
  <c r="G1689" i="13" a="1"/>
  <c r="G1689" i="13"/>
  <c r="H1689" i="13" a="1"/>
  <c r="H1689" i="13" s="1"/>
  <c r="F1690" i="13" a="1"/>
  <c r="F1690" i="13"/>
  <c r="G1690" i="13" a="1"/>
  <c r="G1690" i="13" s="1"/>
  <c r="H1690" i="13" a="1"/>
  <c r="H1690" i="13" s="1"/>
  <c r="F1691" i="13" a="1"/>
  <c r="F1691" i="13" s="1"/>
  <c r="G1691" i="13" a="1"/>
  <c r="G1691" i="13" s="1"/>
  <c r="H1691" i="13" a="1"/>
  <c r="H1691" i="13" s="1"/>
  <c r="F1692" i="13" a="1"/>
  <c r="F1692" i="13"/>
  <c r="G1692" i="13" a="1"/>
  <c r="G1692" i="13" s="1"/>
  <c r="H1692" i="13" a="1"/>
  <c r="H1692" i="13"/>
  <c r="F1693" i="13" a="1"/>
  <c r="F1693" i="13" s="1"/>
  <c r="G1693" i="13" a="1"/>
  <c r="G1693" i="13" s="1"/>
  <c r="H1693" i="13" a="1"/>
  <c r="H1693" i="13" s="1"/>
  <c r="F1694" i="13" a="1"/>
  <c r="F1694" i="13" s="1"/>
  <c r="G1694" i="13" a="1"/>
  <c r="G1694" i="13" s="1"/>
  <c r="H1694" i="13" a="1"/>
  <c r="H1694" i="13"/>
  <c r="F1695" i="13" a="1"/>
  <c r="F1695" i="13" s="1"/>
  <c r="G1695" i="13" a="1"/>
  <c r="G1695" i="13"/>
  <c r="H1695" i="13" a="1"/>
  <c r="H1695" i="13" s="1"/>
  <c r="F1696" i="13" a="1"/>
  <c r="F1696" i="13" s="1"/>
  <c r="G1696" i="13" a="1"/>
  <c r="G1696" i="13" s="1"/>
  <c r="H1696" i="13" a="1"/>
  <c r="H1696" i="13"/>
  <c r="F1697" i="13" a="1"/>
  <c r="F1697" i="13" s="1"/>
  <c r="G1697" i="13" a="1"/>
  <c r="G1697" i="13" s="1"/>
  <c r="H1697" i="13" a="1"/>
  <c r="H1697" i="13" s="1"/>
  <c r="F1698" i="13" a="1"/>
  <c r="F1698" i="13"/>
  <c r="G1698" i="13" a="1"/>
  <c r="G1698" i="13" s="1"/>
  <c r="H1698" i="13" a="1"/>
  <c r="H1698" i="13" s="1"/>
  <c r="F1699" i="13" a="1"/>
  <c r="F1699" i="13" s="1"/>
  <c r="G1699" i="13" a="1"/>
  <c r="G1699" i="13"/>
  <c r="H1699" i="13" a="1"/>
  <c r="H1699" i="13" s="1"/>
  <c r="F1700" i="13" a="1"/>
  <c r="F1700" i="13" s="1"/>
  <c r="G1700" i="13" a="1"/>
  <c r="G1700" i="13" s="1"/>
  <c r="H1700" i="13" a="1"/>
  <c r="H1700" i="13"/>
  <c r="F1701" i="13" a="1"/>
  <c r="F1701" i="13" s="1"/>
  <c r="G1701" i="13" a="1"/>
  <c r="G1701" i="13" s="1"/>
  <c r="H1701" i="13" a="1"/>
  <c r="H1701" i="13" s="1"/>
  <c r="F1702" i="13" a="1"/>
  <c r="F1702" i="13" s="1"/>
  <c r="G1702" i="13" a="1"/>
  <c r="G1702" i="13" s="1"/>
  <c r="H1702" i="13" a="1"/>
  <c r="H1702" i="13" s="1"/>
  <c r="F1703" i="13" a="1"/>
  <c r="F1703" i="13" s="1"/>
  <c r="G1703" i="13" a="1"/>
  <c r="G1703" i="13"/>
  <c r="H1703" i="13" a="1"/>
  <c r="H1703" i="13" s="1"/>
  <c r="F1704" i="13" a="1"/>
  <c r="F1704" i="13" s="1"/>
  <c r="G1704" i="13" a="1"/>
  <c r="G1704" i="13" s="1"/>
  <c r="H1704" i="13" a="1"/>
  <c r="H1704" i="13" s="1"/>
  <c r="F1705" i="13" a="1"/>
  <c r="F1705" i="13" s="1"/>
  <c r="G1705" i="13" a="1"/>
  <c r="G1705" i="13" s="1"/>
  <c r="H1705" i="13" a="1"/>
  <c r="H1705" i="13" s="1"/>
  <c r="F1706" i="13" a="1"/>
  <c r="F1706" i="13"/>
  <c r="G1706" i="13" a="1"/>
  <c r="G1706" i="13" s="1"/>
  <c r="H1706" i="13" a="1"/>
  <c r="H1706" i="13" s="1"/>
  <c r="F1707" i="13" a="1"/>
  <c r="F1707" i="13" s="1"/>
  <c r="G1707" i="13" a="1"/>
  <c r="G1707" i="13" s="1"/>
  <c r="H1707" i="13" a="1"/>
  <c r="H1707" i="13" s="1"/>
  <c r="F1708" i="13" a="1"/>
  <c r="F1708" i="13" s="1"/>
  <c r="G1708" i="13" a="1"/>
  <c r="G1708" i="13" s="1"/>
  <c r="H1708" i="13" a="1"/>
  <c r="H1708" i="13"/>
  <c r="F1709" i="13" a="1"/>
  <c r="F1709" i="13" s="1"/>
  <c r="G1709" i="13" a="1"/>
  <c r="G1709" i="13" s="1"/>
  <c r="H1709" i="13" a="1"/>
  <c r="H1709" i="13" s="1"/>
  <c r="F1710" i="13" a="1"/>
  <c r="F1710" i="13" s="1"/>
  <c r="G1710" i="13" a="1"/>
  <c r="G1710" i="13" s="1"/>
  <c r="H1710" i="13" a="1"/>
  <c r="H1710" i="13" s="1"/>
  <c r="F1711" i="13" a="1"/>
  <c r="F1711" i="13" s="1"/>
  <c r="G1711" i="13" a="1"/>
  <c r="G1711" i="13"/>
  <c r="H1711" i="13" a="1"/>
  <c r="H1711" i="13" s="1"/>
  <c r="F1712" i="13" a="1"/>
  <c r="F1712" i="13" s="1"/>
  <c r="G1712" i="13" a="1"/>
  <c r="G1712" i="13" s="1"/>
  <c r="H1712" i="13" a="1"/>
  <c r="H1712" i="13" s="1"/>
  <c r="F1713" i="13" a="1"/>
  <c r="F1713" i="13" s="1"/>
  <c r="G1713" i="13" a="1"/>
  <c r="G1713" i="13" s="1"/>
  <c r="H1713" i="13" a="1"/>
  <c r="H1713" i="13" s="1"/>
  <c r="F1714" i="13" a="1"/>
  <c r="F1714" i="13"/>
  <c r="G1714" i="13" a="1"/>
  <c r="G1714" i="13" s="1"/>
  <c r="H1714" i="13" a="1"/>
  <c r="H1714" i="13" s="1"/>
  <c r="F1715" i="13" a="1"/>
  <c r="F1715" i="13" s="1"/>
  <c r="G1715" i="13" a="1"/>
  <c r="G1715" i="13" s="1"/>
  <c r="H1715" i="13" a="1"/>
  <c r="H1715" i="13" s="1"/>
  <c r="F1716" i="13" a="1"/>
  <c r="F1716" i="13" s="1"/>
  <c r="G1716" i="13" a="1"/>
  <c r="G1716" i="13" s="1"/>
  <c r="H1716" i="13" a="1"/>
  <c r="H1716" i="13"/>
  <c r="F1717" i="13" a="1"/>
  <c r="F1717" i="13" s="1"/>
  <c r="G1717" i="13" a="1"/>
  <c r="G1717" i="13" s="1"/>
  <c r="H1717" i="13" a="1"/>
  <c r="H1717" i="13" s="1"/>
  <c r="F1718" i="13" a="1"/>
  <c r="F1718" i="13" s="1"/>
  <c r="G1718" i="13" a="1"/>
  <c r="G1718" i="13" s="1"/>
  <c r="H1718" i="13" a="1"/>
  <c r="H1718" i="13" s="1"/>
  <c r="F1719" i="13" a="1"/>
  <c r="F1719" i="13" s="1"/>
  <c r="G1719" i="13" a="1"/>
  <c r="G1719" i="13"/>
  <c r="H1719" i="13" a="1"/>
  <c r="H1719" i="13" s="1"/>
  <c r="F1720" i="13" a="1"/>
  <c r="F1720" i="13" s="1"/>
  <c r="G1720" i="13" a="1"/>
  <c r="G1720" i="13" s="1"/>
  <c r="H1720" i="13" a="1"/>
  <c r="H1720" i="13" s="1"/>
  <c r="F1721" i="13" a="1"/>
  <c r="F1721" i="13" s="1"/>
  <c r="G1721" i="13" a="1"/>
  <c r="G1721" i="13" s="1"/>
  <c r="H1721" i="13" a="1"/>
  <c r="H1721" i="13" s="1"/>
  <c r="F1722" i="13" a="1"/>
  <c r="F1722" i="13"/>
  <c r="G1722" i="13" a="1"/>
  <c r="G1722" i="13" s="1"/>
  <c r="H1722" i="13" a="1"/>
  <c r="H1722" i="13" s="1"/>
  <c r="F1723" i="13" a="1"/>
  <c r="F1723" i="13" s="1"/>
  <c r="G1723" i="13" a="1"/>
  <c r="G1723" i="13" s="1"/>
  <c r="H1723" i="13" a="1"/>
  <c r="H1723" i="13" s="1"/>
  <c r="F1724" i="13" a="1"/>
  <c r="F1724" i="13" s="1"/>
  <c r="G1724" i="13" a="1"/>
  <c r="G1724" i="13" s="1"/>
  <c r="H1724" i="13" a="1"/>
  <c r="H1724" i="13"/>
  <c r="F1725" i="13" a="1"/>
  <c r="F1725" i="13" s="1"/>
  <c r="G1725" i="13" a="1"/>
  <c r="G1725" i="13" s="1"/>
  <c r="H1725" i="13" a="1"/>
  <c r="H1725" i="13" s="1"/>
  <c r="F1726" i="13" a="1"/>
  <c r="F1726" i="13" s="1"/>
  <c r="G1726" i="13" a="1"/>
  <c r="G1726" i="13" s="1"/>
  <c r="H1726" i="13" a="1"/>
  <c r="H1726" i="13" s="1"/>
  <c r="F1727" i="13" a="1"/>
  <c r="F1727" i="13" s="1"/>
  <c r="G1727" i="13" a="1"/>
  <c r="G1727" i="13"/>
  <c r="H1727" i="13" a="1"/>
  <c r="H1727" i="13" s="1"/>
  <c r="F1728" i="13" a="1"/>
  <c r="F1728" i="13" s="1"/>
  <c r="G1728" i="13" a="1"/>
  <c r="G1728" i="13" s="1"/>
  <c r="H1728" i="13" a="1"/>
  <c r="H1728" i="13" s="1"/>
  <c r="F1729" i="13" a="1"/>
  <c r="F1729" i="13" s="1"/>
  <c r="G1729" i="13" a="1"/>
  <c r="G1729" i="13" s="1"/>
  <c r="H1729" i="13" a="1"/>
  <c r="H1729" i="13" s="1"/>
  <c r="F1730" i="13" a="1"/>
  <c r="F1730" i="13"/>
  <c r="G1730" i="13" a="1"/>
  <c r="G1730" i="13" s="1"/>
  <c r="H1730" i="13" a="1"/>
  <c r="H1730" i="13" s="1"/>
  <c r="F1731" i="13" a="1"/>
  <c r="F1731" i="13" s="1"/>
  <c r="G1731" i="13" a="1"/>
  <c r="G1731" i="13" s="1"/>
  <c r="H1731" i="13" a="1"/>
  <c r="H1731" i="13" s="1"/>
  <c r="F1732" i="13" a="1"/>
  <c r="F1732" i="13" s="1"/>
  <c r="G1732" i="13" a="1"/>
  <c r="G1732" i="13" s="1"/>
  <c r="H1732" i="13" a="1"/>
  <c r="H1732" i="13"/>
  <c r="F1733" i="13" a="1"/>
  <c r="F1733" i="13" s="1"/>
  <c r="G1733" i="13" a="1"/>
  <c r="G1733" i="13" s="1"/>
  <c r="H1733" i="13" a="1"/>
  <c r="H1733" i="13" s="1"/>
  <c r="F1734" i="13" a="1"/>
  <c r="F1734" i="13" s="1"/>
  <c r="G1734" i="13" a="1"/>
  <c r="G1734" i="13" s="1"/>
  <c r="H1734" i="13" a="1"/>
  <c r="H1734" i="13" s="1"/>
  <c r="F1735" i="13" a="1"/>
  <c r="F1735" i="13" s="1"/>
  <c r="G1735" i="13" a="1"/>
  <c r="G1735" i="13"/>
  <c r="H1735" i="13" a="1"/>
  <c r="H1735" i="13" s="1"/>
  <c r="F1736" i="13" a="1"/>
  <c r="F1736" i="13" s="1"/>
  <c r="G1736" i="13" a="1"/>
  <c r="G1736" i="13" s="1"/>
  <c r="H1736" i="13" a="1"/>
  <c r="H1736" i="13" s="1"/>
  <c r="F1737" i="13" a="1"/>
  <c r="F1737" i="13" s="1"/>
  <c r="G1737" i="13" a="1"/>
  <c r="G1737" i="13" s="1"/>
  <c r="H1737" i="13" a="1"/>
  <c r="H1737" i="13" s="1"/>
  <c r="F1738" i="13" a="1"/>
  <c r="F1738" i="13"/>
  <c r="G1738" i="13" a="1"/>
  <c r="G1738" i="13" s="1"/>
  <c r="H1738" i="13" a="1"/>
  <c r="H1738" i="13" s="1"/>
  <c r="F1739" i="13" a="1"/>
  <c r="F1739" i="13" s="1"/>
  <c r="G1739" i="13" a="1"/>
  <c r="G1739" i="13" s="1"/>
  <c r="H1739" i="13" a="1"/>
  <c r="H1739" i="13" s="1"/>
  <c r="F1740" i="13" a="1"/>
  <c r="F1740" i="13" s="1"/>
  <c r="G1740" i="13" a="1"/>
  <c r="G1740" i="13" s="1"/>
  <c r="H1740" i="13" a="1"/>
  <c r="H1740" i="13"/>
  <c r="F1741" i="13" a="1"/>
  <c r="F1741" i="13" s="1"/>
  <c r="G1741" i="13" a="1"/>
  <c r="G1741" i="13" s="1"/>
  <c r="H1741" i="13" a="1"/>
  <c r="H1741" i="13" s="1"/>
  <c r="F1742" i="13" a="1"/>
  <c r="F1742" i="13" s="1"/>
  <c r="G1742" i="13" a="1"/>
  <c r="G1742" i="13" s="1"/>
  <c r="H1742" i="13" a="1"/>
  <c r="H1742" i="13" s="1"/>
  <c r="F1743" i="13" a="1"/>
  <c r="F1743" i="13" s="1"/>
  <c r="G1743" i="13" a="1"/>
  <c r="G1743" i="13"/>
  <c r="H1743" i="13" a="1"/>
  <c r="H1743" i="13" s="1"/>
  <c r="F1744" i="13" a="1"/>
  <c r="F1744" i="13" s="1"/>
  <c r="G1744" i="13" a="1"/>
  <c r="G1744" i="13" s="1"/>
  <c r="H1744" i="13" a="1"/>
  <c r="H1744" i="13" s="1"/>
  <c r="F1745" i="13" a="1"/>
  <c r="F1745" i="13" s="1"/>
  <c r="G1745" i="13" a="1"/>
  <c r="G1745" i="13" s="1"/>
  <c r="H1745" i="13" a="1"/>
  <c r="H1745" i="13" s="1"/>
  <c r="F1746" i="13" a="1"/>
  <c r="F1746" i="13"/>
  <c r="G1746" i="13" a="1"/>
  <c r="G1746" i="13" s="1"/>
  <c r="H1746" i="13" a="1"/>
  <c r="H1746" i="13" s="1"/>
  <c r="F1747" i="13" a="1"/>
  <c r="F1747" i="13" s="1"/>
  <c r="G1747" i="13" a="1"/>
  <c r="G1747" i="13" s="1"/>
  <c r="H1747" i="13" a="1"/>
  <c r="H1747" i="13" s="1"/>
  <c r="F1748" i="13" a="1"/>
  <c r="F1748" i="13" s="1"/>
  <c r="G1748" i="13" a="1"/>
  <c r="G1748" i="13" s="1"/>
  <c r="H1748" i="13" a="1"/>
  <c r="H1748" i="13"/>
  <c r="F1749" i="13" a="1"/>
  <c r="F1749" i="13" s="1"/>
  <c r="G1749" i="13" a="1"/>
  <c r="G1749" i="13" s="1"/>
  <c r="H1749" i="13" a="1"/>
  <c r="H1749" i="13" s="1"/>
  <c r="F1750" i="13" a="1"/>
  <c r="F1750" i="13" s="1"/>
  <c r="G1750" i="13" a="1"/>
  <c r="G1750" i="13" s="1"/>
  <c r="H1750" i="13" a="1"/>
  <c r="H1750" i="13" s="1"/>
  <c r="F1751" i="13" a="1"/>
  <c r="F1751" i="13" s="1"/>
  <c r="G1751" i="13" a="1"/>
  <c r="G1751" i="13"/>
  <c r="H1751" i="13" a="1"/>
  <c r="H1751" i="13" s="1"/>
  <c r="F1752" i="13" a="1"/>
  <c r="F1752" i="13" s="1"/>
  <c r="G1752" i="13" a="1"/>
  <c r="G1752" i="13" s="1"/>
  <c r="H1752" i="13" a="1"/>
  <c r="H1752" i="13" s="1"/>
  <c r="F1753" i="13" a="1"/>
  <c r="F1753" i="13" s="1"/>
  <c r="G1753" i="13" a="1"/>
  <c r="G1753" i="13" s="1"/>
  <c r="H1753" i="13" a="1"/>
  <c r="H1753" i="13" s="1"/>
  <c r="F1754" i="13" a="1"/>
  <c r="F1754" i="13"/>
  <c r="G1754" i="13" a="1"/>
  <c r="G1754" i="13" s="1"/>
  <c r="H1754" i="13" a="1"/>
  <c r="H1754" i="13" s="1"/>
  <c r="F1755" i="13" a="1"/>
  <c r="F1755" i="13" s="1"/>
  <c r="G1755" i="13" a="1"/>
  <c r="G1755" i="13" s="1"/>
  <c r="H1755" i="13" a="1"/>
  <c r="H1755" i="13" s="1"/>
  <c r="F1756" i="13" a="1"/>
  <c r="F1756" i="13" s="1"/>
  <c r="G1756" i="13" a="1"/>
  <c r="G1756" i="13" s="1"/>
  <c r="H1756" i="13" a="1"/>
  <c r="H1756" i="13"/>
  <c r="F1757" i="13" a="1"/>
  <c r="F1757" i="13" s="1"/>
  <c r="G1757" i="13" a="1"/>
  <c r="G1757" i="13" s="1"/>
  <c r="H1757" i="13" a="1"/>
  <c r="H1757" i="13" s="1"/>
  <c r="F1758" i="13" a="1"/>
  <c r="F1758" i="13" s="1"/>
  <c r="G1758" i="13" a="1"/>
  <c r="G1758" i="13" s="1"/>
  <c r="H1758" i="13" a="1"/>
  <c r="H1758" i="13" s="1"/>
  <c r="F1759" i="13" a="1"/>
  <c r="F1759" i="13" s="1"/>
  <c r="G1759" i="13" a="1"/>
  <c r="G1759" i="13"/>
  <c r="H1759" i="13" a="1"/>
  <c r="H1759" i="13" s="1"/>
  <c r="F1760" i="13" a="1"/>
  <c r="F1760" i="13" s="1"/>
  <c r="G1760" i="13" a="1"/>
  <c r="G1760" i="13" s="1"/>
  <c r="H1760" i="13" a="1"/>
  <c r="H1760" i="13" s="1"/>
  <c r="F1761" i="13" a="1"/>
  <c r="F1761" i="13" s="1"/>
  <c r="G1761" i="13" a="1"/>
  <c r="G1761" i="13" s="1"/>
  <c r="H1761" i="13" a="1"/>
  <c r="H1761" i="13" s="1"/>
  <c r="F1762" i="13" a="1"/>
  <c r="F1762" i="13"/>
  <c r="G1762" i="13" a="1"/>
  <c r="G1762" i="13" s="1"/>
  <c r="H1762" i="13" a="1"/>
  <c r="H1762" i="13" s="1"/>
  <c r="F1763" i="13" a="1"/>
  <c r="F1763" i="13" s="1"/>
  <c r="G1763" i="13" a="1"/>
  <c r="G1763" i="13" s="1"/>
  <c r="H1763" i="13" a="1"/>
  <c r="H1763" i="13" s="1"/>
  <c r="F1764" i="13" a="1"/>
  <c r="F1764" i="13" s="1"/>
  <c r="G1764" i="13" a="1"/>
  <c r="G1764" i="13" s="1"/>
  <c r="H1764" i="13" a="1"/>
  <c r="H1764" i="13"/>
  <c r="F1765" i="13" a="1"/>
  <c r="F1765" i="13" s="1"/>
  <c r="G1765" i="13" a="1"/>
  <c r="G1765" i="13" s="1"/>
  <c r="H1765" i="13" a="1"/>
  <c r="H1765" i="13" s="1"/>
  <c r="F1766" i="13" a="1"/>
  <c r="F1766" i="13" s="1"/>
  <c r="G1766" i="13" a="1"/>
  <c r="G1766" i="13" s="1"/>
  <c r="H1766" i="13" a="1"/>
  <c r="H1766" i="13" s="1"/>
  <c r="F1767" i="13" a="1"/>
  <c r="F1767" i="13" s="1"/>
  <c r="G1767" i="13" a="1"/>
  <c r="G1767" i="13"/>
  <c r="H1767" i="13" a="1"/>
  <c r="H1767" i="13" s="1"/>
  <c r="F1768" i="13" a="1"/>
  <c r="F1768" i="13" s="1"/>
  <c r="G1768" i="13" a="1"/>
  <c r="G1768" i="13" s="1"/>
  <c r="H1768" i="13" a="1"/>
  <c r="H1768" i="13" s="1"/>
  <c r="F1769" i="13" a="1"/>
  <c r="F1769" i="13" s="1"/>
  <c r="G1769" i="13" a="1"/>
  <c r="G1769" i="13" s="1"/>
  <c r="H1769" i="13" a="1"/>
  <c r="H1769" i="13" s="1"/>
  <c r="F1770" i="13" a="1"/>
  <c r="F1770" i="13"/>
  <c r="G1770" i="13" a="1"/>
  <c r="G1770" i="13" s="1"/>
  <c r="H1770" i="13" a="1"/>
  <c r="H1770" i="13" s="1"/>
  <c r="F1771" i="13" a="1"/>
  <c r="F1771" i="13" s="1"/>
  <c r="G1771" i="13" a="1"/>
  <c r="G1771" i="13" s="1"/>
  <c r="H1771" i="13" a="1"/>
  <c r="H1771" i="13" s="1"/>
  <c r="F1772" i="13" a="1"/>
  <c r="F1772" i="13" s="1"/>
  <c r="G1772" i="13" a="1"/>
  <c r="G1772" i="13" s="1"/>
  <c r="H1772" i="13" a="1"/>
  <c r="H1772" i="13"/>
  <c r="F1773" i="13" a="1"/>
  <c r="F1773" i="13" s="1"/>
  <c r="G1773" i="13" a="1"/>
  <c r="G1773" i="13" s="1"/>
  <c r="H1773" i="13" a="1"/>
  <c r="H1773" i="13" s="1"/>
  <c r="F1774" i="13" a="1"/>
  <c r="F1774" i="13" s="1"/>
  <c r="G1774" i="13" a="1"/>
  <c r="G1774" i="13" s="1"/>
  <c r="H1774" i="13" a="1"/>
  <c r="H1774" i="13" s="1"/>
  <c r="F1775" i="13" a="1"/>
  <c r="F1775" i="13" s="1"/>
  <c r="G1775" i="13" a="1"/>
  <c r="G1775" i="13"/>
  <c r="H1775" i="13" a="1"/>
  <c r="H1775" i="13" s="1"/>
  <c r="F1776" i="13" a="1"/>
  <c r="F1776" i="13" s="1"/>
  <c r="G1776" i="13" a="1"/>
  <c r="G1776" i="13" s="1"/>
  <c r="H1776" i="13" a="1"/>
  <c r="H1776" i="13" s="1"/>
  <c r="F1777" i="13" a="1"/>
  <c r="F1777" i="13" s="1"/>
  <c r="G1777" i="13" a="1"/>
  <c r="G1777" i="13" s="1"/>
  <c r="H1777" i="13" a="1"/>
  <c r="H1777" i="13" s="1"/>
  <c r="F1778" i="13" a="1"/>
  <c r="F1778" i="13"/>
  <c r="G1778" i="13" a="1"/>
  <c r="G1778" i="13" s="1"/>
  <c r="H1778" i="13" a="1"/>
  <c r="H1778" i="13" s="1"/>
  <c r="F1779" i="13" a="1"/>
  <c r="F1779" i="13" s="1"/>
  <c r="G1779" i="13" a="1"/>
  <c r="G1779" i="13" s="1"/>
  <c r="H1779" i="13" a="1"/>
  <c r="H1779" i="13" s="1"/>
  <c r="F1780" i="13" a="1"/>
  <c r="F1780" i="13" s="1"/>
  <c r="G1780" i="13" a="1"/>
  <c r="G1780" i="13" s="1"/>
  <c r="H1780" i="13" a="1"/>
  <c r="H1780" i="13"/>
  <c r="F1781" i="13" a="1"/>
  <c r="F1781" i="13" s="1"/>
  <c r="G1781" i="13" a="1"/>
  <c r="G1781" i="13" s="1"/>
  <c r="H1781" i="13" a="1"/>
  <c r="H1781" i="13" s="1"/>
  <c r="F1782" i="13" a="1"/>
  <c r="F1782" i="13" s="1"/>
  <c r="G1782" i="13" a="1"/>
  <c r="G1782" i="13" s="1"/>
  <c r="H1782" i="13" a="1"/>
  <c r="H1782" i="13" s="1"/>
  <c r="F1783" i="13" a="1"/>
  <c r="F1783" i="13" s="1"/>
  <c r="G1783" i="13" a="1"/>
  <c r="G1783" i="13"/>
  <c r="H1783" i="13" a="1"/>
  <c r="H1783" i="13" s="1"/>
  <c r="F1784" i="13" a="1"/>
  <c r="F1784" i="13" s="1"/>
  <c r="G1784" i="13" a="1"/>
  <c r="G1784" i="13" s="1"/>
  <c r="H1784" i="13" a="1"/>
  <c r="H1784" i="13" s="1"/>
  <c r="F1785" i="13" a="1"/>
  <c r="F1785" i="13" s="1"/>
  <c r="G1785" i="13" a="1"/>
  <c r="G1785" i="13" s="1"/>
  <c r="H1785" i="13" a="1"/>
  <c r="H1785" i="13" s="1"/>
  <c r="F1786" i="13" a="1"/>
  <c r="F1786" i="13"/>
  <c r="G1786" i="13" a="1"/>
  <c r="G1786" i="13" s="1"/>
  <c r="H1786" i="13" a="1"/>
  <c r="H1786" i="13" s="1"/>
  <c r="F1787" i="13" a="1"/>
  <c r="F1787" i="13" s="1"/>
  <c r="G1787" i="13" a="1"/>
  <c r="G1787" i="13" s="1"/>
  <c r="H1787" i="13" a="1"/>
  <c r="H1787" i="13" s="1"/>
  <c r="F1788" i="13" a="1"/>
  <c r="F1788" i="13" s="1"/>
  <c r="G1788" i="13" a="1"/>
  <c r="G1788" i="13" s="1"/>
  <c r="H1788" i="13" a="1"/>
  <c r="H1788" i="13"/>
  <c r="F1789" i="13" a="1"/>
  <c r="F1789" i="13" s="1"/>
  <c r="G1789" i="13" a="1"/>
  <c r="G1789" i="13" s="1"/>
  <c r="H1789" i="13" a="1"/>
  <c r="H1789" i="13" s="1"/>
  <c r="F1790" i="13" a="1"/>
  <c r="F1790" i="13" s="1"/>
  <c r="G1790" i="13" a="1"/>
  <c r="G1790" i="13" s="1"/>
  <c r="H1790" i="13" a="1"/>
  <c r="H1790" i="13" s="1"/>
  <c r="F1791" i="13" a="1"/>
  <c r="F1791" i="13" s="1"/>
  <c r="G1791" i="13" a="1"/>
  <c r="G1791" i="13"/>
  <c r="H1791" i="13" a="1"/>
  <c r="H1791" i="13" s="1"/>
  <c r="F1792" i="13" a="1"/>
  <c r="F1792" i="13" s="1"/>
  <c r="G1792" i="13" a="1"/>
  <c r="G1792" i="13" s="1"/>
  <c r="H1792" i="13" a="1"/>
  <c r="H1792" i="13" s="1"/>
  <c r="F1793" i="13" a="1"/>
  <c r="F1793" i="13" s="1"/>
  <c r="G1793" i="13" a="1"/>
  <c r="G1793" i="13" s="1"/>
  <c r="H1793" i="13" a="1"/>
  <c r="H1793" i="13" s="1"/>
  <c r="F1794" i="13" a="1"/>
  <c r="F1794" i="13"/>
  <c r="G1794" i="13" a="1"/>
  <c r="G1794" i="13" s="1"/>
  <c r="H1794" i="13" a="1"/>
  <c r="H1794" i="13" s="1"/>
  <c r="F1795" i="13" a="1"/>
  <c r="F1795" i="13" s="1"/>
  <c r="G1795" i="13" a="1"/>
  <c r="G1795" i="13" s="1"/>
  <c r="H1795" i="13" a="1"/>
  <c r="H1795" i="13" s="1"/>
  <c r="F1796" i="13" a="1"/>
  <c r="F1796" i="13" s="1"/>
  <c r="G1796" i="13" a="1"/>
  <c r="G1796" i="13" s="1"/>
  <c r="H1796" i="13" a="1"/>
  <c r="H1796" i="13"/>
  <c r="F1797" i="13" a="1"/>
  <c r="F1797" i="13" s="1"/>
  <c r="G1797" i="13" a="1"/>
  <c r="G1797" i="13" s="1"/>
  <c r="H1797" i="13" a="1"/>
  <c r="H1797" i="13" s="1"/>
  <c r="F1798" i="13" a="1"/>
  <c r="F1798" i="13" s="1"/>
  <c r="G1798" i="13" a="1"/>
  <c r="G1798" i="13" s="1"/>
  <c r="H1798" i="13" a="1"/>
  <c r="H1798" i="13" s="1"/>
  <c r="F1799" i="13" a="1"/>
  <c r="F1799" i="13" s="1"/>
  <c r="G1799" i="13" a="1"/>
  <c r="G1799" i="13"/>
  <c r="H1799" i="13" a="1"/>
  <c r="H1799" i="13" s="1"/>
  <c r="F1800" i="13" a="1"/>
  <c r="F1800" i="13" s="1"/>
  <c r="G1800" i="13" a="1"/>
  <c r="G1800" i="13" s="1"/>
  <c r="H1800" i="13" a="1"/>
  <c r="H1800" i="13" s="1"/>
  <c r="F1801" i="13" a="1"/>
  <c r="F1801" i="13" s="1"/>
  <c r="G1801" i="13" a="1"/>
  <c r="G1801" i="13" s="1"/>
  <c r="H1801" i="13" a="1"/>
  <c r="H1801" i="13" s="1"/>
  <c r="F1802" i="13" a="1"/>
  <c r="F1802" i="13"/>
  <c r="G1802" i="13" a="1"/>
  <c r="G1802" i="13" s="1"/>
  <c r="H1802" i="13" a="1"/>
  <c r="H1802" i="13" s="1"/>
  <c r="F1803" i="13" a="1"/>
  <c r="F1803" i="13" s="1"/>
  <c r="G1803" i="13" a="1"/>
  <c r="G1803" i="13" s="1"/>
  <c r="H1803" i="13" a="1"/>
  <c r="H1803" i="13" s="1"/>
  <c r="F1804" i="13" a="1"/>
  <c r="F1804" i="13" s="1"/>
  <c r="G1804" i="13" a="1"/>
  <c r="G1804" i="13" s="1"/>
  <c r="H1804" i="13" a="1"/>
  <c r="H1804" i="13"/>
  <c r="F1805" i="13" a="1"/>
  <c r="F1805" i="13" s="1"/>
  <c r="G1805" i="13" a="1"/>
  <c r="G1805" i="13" s="1"/>
  <c r="H1805" i="13" a="1"/>
  <c r="H1805" i="13" s="1"/>
  <c r="F1806" i="13" a="1"/>
  <c r="F1806" i="13" s="1"/>
  <c r="G1806" i="13" a="1"/>
  <c r="G1806" i="13" s="1"/>
  <c r="H1806" i="13" a="1"/>
  <c r="H1806" i="13" s="1"/>
  <c r="F1807" i="13" a="1"/>
  <c r="F1807" i="13" s="1"/>
  <c r="G1807" i="13" a="1"/>
  <c r="G1807" i="13"/>
  <c r="H1807" i="13" a="1"/>
  <c r="H1807" i="13" s="1"/>
  <c r="F1808" i="13" a="1"/>
  <c r="F1808" i="13" s="1"/>
  <c r="G1808" i="13" a="1"/>
  <c r="G1808" i="13" s="1"/>
  <c r="H1808" i="13" a="1"/>
  <c r="H1808" i="13" s="1"/>
  <c r="F1809" i="13" a="1"/>
  <c r="F1809" i="13" s="1"/>
  <c r="G1809" i="13" a="1"/>
  <c r="G1809" i="13" s="1"/>
  <c r="H1809" i="13" a="1"/>
  <c r="H1809" i="13" s="1"/>
  <c r="F1810" i="13" a="1"/>
  <c r="F1810" i="13"/>
  <c r="G1810" i="13" a="1"/>
  <c r="G1810" i="13" s="1"/>
  <c r="H1810" i="13" a="1"/>
  <c r="H1810" i="13" s="1"/>
  <c r="F1811" i="13" a="1"/>
  <c r="F1811" i="13" s="1"/>
  <c r="G1811" i="13" a="1"/>
  <c r="G1811" i="13" s="1"/>
  <c r="H1811" i="13" a="1"/>
  <c r="H1811" i="13" s="1"/>
  <c r="F1812" i="13" a="1"/>
  <c r="F1812" i="13" s="1"/>
  <c r="G1812" i="13" a="1"/>
  <c r="G1812" i="13" s="1"/>
  <c r="H1812" i="13" a="1"/>
  <c r="H1812" i="13"/>
  <c r="F1813" i="13" a="1"/>
  <c r="F1813" i="13" s="1"/>
  <c r="G1813" i="13" a="1"/>
  <c r="G1813" i="13" s="1"/>
  <c r="H1813" i="13" a="1"/>
  <c r="H1813" i="13" s="1"/>
  <c r="F1814" i="13" a="1"/>
  <c r="F1814" i="13" s="1"/>
  <c r="G1814" i="13" a="1"/>
  <c r="G1814" i="13" s="1"/>
  <c r="H1814" i="13" a="1"/>
  <c r="H1814" i="13" s="1"/>
  <c r="F1815" i="13" a="1"/>
  <c r="F1815" i="13" s="1"/>
  <c r="G1815" i="13" a="1"/>
  <c r="G1815" i="13"/>
  <c r="H1815" i="13" a="1"/>
  <c r="H1815" i="13" s="1"/>
  <c r="F1816" i="13" a="1"/>
  <c r="F1816" i="13" s="1"/>
  <c r="G1816" i="13" a="1"/>
  <c r="G1816" i="13" s="1"/>
  <c r="H1816" i="13" a="1"/>
  <c r="H1816" i="13" s="1"/>
  <c r="F1817" i="13" a="1"/>
  <c r="F1817" i="13" s="1"/>
  <c r="G1817" i="13" a="1"/>
  <c r="G1817" i="13" s="1"/>
  <c r="H1817" i="13" a="1"/>
  <c r="H1817" i="13" s="1"/>
  <c r="F1818" i="13" a="1"/>
  <c r="F1818" i="13"/>
  <c r="G1818" i="13" a="1"/>
  <c r="G1818" i="13" s="1"/>
  <c r="H1818" i="13" a="1"/>
  <c r="H1818" i="13" s="1"/>
  <c r="F1819" i="13" a="1"/>
  <c r="F1819" i="13" s="1"/>
  <c r="G1819" i="13" a="1"/>
  <c r="G1819" i="13" s="1"/>
  <c r="H1819" i="13" a="1"/>
  <c r="H1819" i="13" s="1"/>
  <c r="F1820" i="13" a="1"/>
  <c r="F1820" i="13" s="1"/>
  <c r="G1820" i="13" a="1"/>
  <c r="G1820" i="13" s="1"/>
  <c r="H1820" i="13" a="1"/>
  <c r="H1820" i="13"/>
  <c r="F1821" i="13" a="1"/>
  <c r="F1821" i="13" s="1"/>
  <c r="G1821" i="13" a="1"/>
  <c r="G1821" i="13" s="1"/>
  <c r="H1821" i="13" a="1"/>
  <c r="H1821" i="13" s="1"/>
  <c r="F1822" i="13" a="1"/>
  <c r="F1822" i="13" s="1"/>
  <c r="G1822" i="13" a="1"/>
  <c r="G1822" i="13" s="1"/>
  <c r="H1822" i="13" a="1"/>
  <c r="H1822" i="13" s="1"/>
  <c r="F1823" i="13" a="1"/>
  <c r="F1823" i="13" s="1"/>
  <c r="G1823" i="13" a="1"/>
  <c r="G1823" i="13"/>
  <c r="H1823" i="13" a="1"/>
  <c r="H1823" i="13" s="1"/>
  <c r="F1824" i="13" a="1"/>
  <c r="F1824" i="13" s="1"/>
  <c r="G1824" i="13" a="1"/>
  <c r="G1824" i="13" s="1"/>
  <c r="H1824" i="13" a="1"/>
  <c r="H1824" i="13" s="1"/>
  <c r="F1825" i="13" a="1"/>
  <c r="F1825" i="13" s="1"/>
  <c r="G1825" i="13" a="1"/>
  <c r="G1825" i="13" s="1"/>
  <c r="H1825" i="13" a="1"/>
  <c r="H1825" i="13" s="1"/>
  <c r="F1826" i="13" a="1"/>
  <c r="F1826" i="13"/>
  <c r="G1826" i="13" a="1"/>
  <c r="G1826" i="13" s="1"/>
  <c r="H1826" i="13" a="1"/>
  <c r="H1826" i="13" s="1"/>
  <c r="F1827" i="13" a="1"/>
  <c r="F1827" i="13" s="1"/>
  <c r="G1827" i="13" a="1"/>
  <c r="G1827" i="13" s="1"/>
  <c r="H1827" i="13" a="1"/>
  <c r="H1827" i="13" s="1"/>
  <c r="F1828" i="13" a="1"/>
  <c r="F1828" i="13" s="1"/>
  <c r="G1828" i="13" a="1"/>
  <c r="G1828" i="13" s="1"/>
  <c r="H1828" i="13" a="1"/>
  <c r="H1828" i="13"/>
  <c r="F1829" i="13" a="1"/>
  <c r="F1829" i="13" s="1"/>
  <c r="G1829" i="13" a="1"/>
  <c r="G1829" i="13" s="1"/>
  <c r="H1829" i="13" a="1"/>
  <c r="H1829" i="13" s="1"/>
  <c r="F1830" i="13" a="1"/>
  <c r="F1830" i="13" s="1"/>
  <c r="G1830" i="13" a="1"/>
  <c r="G1830" i="13" s="1"/>
  <c r="H1830" i="13" a="1"/>
  <c r="H1830" i="13" s="1"/>
  <c r="F1831" i="13" a="1"/>
  <c r="F1831" i="13" s="1"/>
  <c r="G1831" i="13" a="1"/>
  <c r="G1831" i="13"/>
  <c r="H1831" i="13" a="1"/>
  <c r="H1831" i="13" s="1"/>
  <c r="F1832" i="13" a="1"/>
  <c r="F1832" i="13" s="1"/>
  <c r="G1832" i="13" a="1"/>
  <c r="G1832" i="13" s="1"/>
  <c r="H1832" i="13" a="1"/>
  <c r="H1832" i="13" s="1"/>
  <c r="F1833" i="13" a="1"/>
  <c r="F1833" i="13" s="1"/>
  <c r="G1833" i="13" a="1"/>
  <c r="G1833" i="13" s="1"/>
  <c r="H1833" i="13" a="1"/>
  <c r="H1833" i="13" s="1"/>
  <c r="F1834" i="13" a="1"/>
  <c r="F1834" i="13"/>
  <c r="G1834" i="13" a="1"/>
  <c r="G1834" i="13" s="1"/>
  <c r="H1834" i="13" a="1"/>
  <c r="H1834" i="13" s="1"/>
  <c r="F1835" i="13" a="1"/>
  <c r="F1835" i="13" s="1"/>
  <c r="G1835" i="13" a="1"/>
  <c r="G1835" i="13" s="1"/>
  <c r="H1835" i="13" a="1"/>
  <c r="H1835" i="13" s="1"/>
  <c r="F1836" i="13" a="1"/>
  <c r="F1836" i="13" s="1"/>
  <c r="G1836" i="13" a="1"/>
  <c r="G1836" i="13" s="1"/>
  <c r="H1836" i="13" a="1"/>
  <c r="H1836" i="13"/>
  <c r="F1837" i="13" a="1"/>
  <c r="F1837" i="13" s="1"/>
  <c r="G1837" i="13" a="1"/>
  <c r="G1837" i="13" s="1"/>
  <c r="H1837" i="13" a="1"/>
  <c r="H1837" i="13" s="1"/>
  <c r="F1838" i="13" a="1"/>
  <c r="F1838" i="13" s="1"/>
  <c r="G1838" i="13" a="1"/>
  <c r="G1838" i="13" s="1"/>
  <c r="H1838" i="13" a="1"/>
  <c r="H1838" i="13" s="1"/>
  <c r="F1839" i="13" a="1"/>
  <c r="F1839" i="13" s="1"/>
  <c r="G1839" i="13" a="1"/>
  <c r="G1839" i="13"/>
  <c r="H1839" i="13" a="1"/>
  <c r="H1839" i="13" s="1"/>
  <c r="F1840" i="13" a="1"/>
  <c r="F1840" i="13" s="1"/>
  <c r="G1840" i="13" a="1"/>
  <c r="G1840" i="13" s="1"/>
  <c r="H1840" i="13" a="1"/>
  <c r="H1840" i="13" s="1"/>
  <c r="F1841" i="13" a="1"/>
  <c r="F1841" i="13" s="1"/>
  <c r="G1841" i="13" a="1"/>
  <c r="G1841" i="13" s="1"/>
  <c r="H1841" i="13" a="1"/>
  <c r="H1841" i="13" s="1"/>
  <c r="F1842" i="13" a="1"/>
  <c r="F1842" i="13"/>
  <c r="G1842" i="13" a="1"/>
  <c r="G1842" i="13" s="1"/>
  <c r="H1842" i="13" a="1"/>
  <c r="H1842" i="13" s="1"/>
  <c r="F1843" i="13" a="1"/>
  <c r="F1843" i="13" s="1"/>
  <c r="G1843" i="13" a="1"/>
  <c r="G1843" i="13" s="1"/>
  <c r="H1843" i="13" a="1"/>
  <c r="H1843" i="13" s="1"/>
  <c r="F1844" i="13" a="1"/>
  <c r="F1844" i="13" s="1"/>
  <c r="G1844" i="13" a="1"/>
  <c r="G1844" i="13" s="1"/>
  <c r="H1844" i="13" a="1"/>
  <c r="H1844" i="13"/>
  <c r="F1845" i="13" a="1"/>
  <c r="F1845" i="13" s="1"/>
  <c r="G1845" i="13" a="1"/>
  <c r="G1845" i="13" s="1"/>
  <c r="H1845" i="13" a="1"/>
  <c r="H1845" i="13" s="1"/>
  <c r="F1846" i="13" a="1"/>
  <c r="F1846" i="13" s="1"/>
  <c r="G1846" i="13" a="1"/>
  <c r="G1846" i="13" s="1"/>
  <c r="H1846" i="13" a="1"/>
  <c r="H1846" i="13" s="1"/>
  <c r="F1847" i="13" a="1"/>
  <c r="F1847" i="13" s="1"/>
  <c r="G1847" i="13" a="1"/>
  <c r="G1847" i="13"/>
  <c r="H1847" i="13" a="1"/>
  <c r="H1847" i="13" s="1"/>
  <c r="F1848" i="13" a="1"/>
  <c r="F1848" i="13" s="1"/>
  <c r="G1848" i="13" a="1"/>
  <c r="G1848" i="13" s="1"/>
  <c r="H1848" i="13" a="1"/>
  <c r="H1848" i="13" s="1"/>
  <c r="F1849" i="13" a="1"/>
  <c r="F1849" i="13" s="1"/>
  <c r="G1849" i="13" a="1"/>
  <c r="G1849" i="13" s="1"/>
  <c r="H1849" i="13" a="1"/>
  <c r="H1849" i="13" s="1"/>
  <c r="F1850" i="13" a="1"/>
  <c r="F1850" i="13"/>
  <c r="G1850" i="13" a="1"/>
  <c r="G1850" i="13" s="1"/>
  <c r="H1850" i="13" a="1"/>
  <c r="H1850" i="13" s="1"/>
  <c r="F1851" i="13" a="1"/>
  <c r="F1851" i="13" s="1"/>
  <c r="G1851" i="13" a="1"/>
  <c r="G1851" i="13" s="1"/>
  <c r="H1851" i="13" a="1"/>
  <c r="H1851" i="13" s="1"/>
  <c r="F1852" i="13" a="1"/>
  <c r="F1852" i="13" s="1"/>
  <c r="G1852" i="13" a="1"/>
  <c r="G1852" i="13" s="1"/>
  <c r="H1852" i="13" a="1"/>
  <c r="H1852" i="13"/>
  <c r="F1853" i="13" a="1"/>
  <c r="F1853" i="13" s="1"/>
  <c r="G1853" i="13" a="1"/>
  <c r="G1853" i="13" s="1"/>
  <c r="H1853" i="13" a="1"/>
  <c r="H1853" i="13" s="1"/>
  <c r="F1854" i="13" a="1"/>
  <c r="F1854" i="13" s="1"/>
  <c r="G1854" i="13" a="1"/>
  <c r="G1854" i="13" s="1"/>
  <c r="H1854" i="13" a="1"/>
  <c r="H1854" i="13" s="1"/>
  <c r="F1855" i="13" a="1"/>
  <c r="F1855" i="13" s="1"/>
  <c r="G1855" i="13" a="1"/>
  <c r="G1855" i="13"/>
  <c r="H1855" i="13" a="1"/>
  <c r="H1855" i="13" s="1"/>
  <c r="F1856" i="13" a="1"/>
  <c r="F1856" i="13" s="1"/>
  <c r="G1856" i="13" a="1"/>
  <c r="G1856" i="13" s="1"/>
  <c r="H1856" i="13" a="1"/>
  <c r="H1856" i="13" s="1"/>
  <c r="F1857" i="13" a="1"/>
  <c r="F1857" i="13" s="1"/>
  <c r="G1857" i="13" a="1"/>
  <c r="G1857" i="13" s="1"/>
  <c r="H1857" i="13" a="1"/>
  <c r="H1857" i="13" s="1"/>
  <c r="F1858" i="13" a="1"/>
  <c r="F1858" i="13"/>
  <c r="G1858" i="13" a="1"/>
  <c r="G1858" i="13" s="1"/>
  <c r="H1858" i="13" a="1"/>
  <c r="H1858" i="13" s="1"/>
  <c r="F1859" i="13" a="1"/>
  <c r="F1859" i="13" s="1"/>
  <c r="G1859" i="13" a="1"/>
  <c r="G1859" i="13" s="1"/>
  <c r="H1859" i="13" a="1"/>
  <c r="H1859" i="13" s="1"/>
  <c r="F1860" i="13" a="1"/>
  <c r="F1860" i="13" s="1"/>
  <c r="G1860" i="13" a="1"/>
  <c r="G1860" i="13" s="1"/>
  <c r="H1860" i="13" a="1"/>
  <c r="H1860" i="13"/>
  <c r="F1861" i="13" a="1"/>
  <c r="F1861" i="13" s="1"/>
  <c r="G1861" i="13" a="1"/>
  <c r="G1861" i="13" s="1"/>
  <c r="H1861" i="13" a="1"/>
  <c r="H1861" i="13" s="1"/>
  <c r="F1862" i="13" a="1"/>
  <c r="F1862" i="13" s="1"/>
  <c r="G1862" i="13" a="1"/>
  <c r="G1862" i="13" s="1"/>
  <c r="H1862" i="13" a="1"/>
  <c r="H1862" i="13" s="1"/>
  <c r="F1863" i="13" a="1"/>
  <c r="F1863" i="13" s="1"/>
  <c r="G1863" i="13" a="1"/>
  <c r="G1863" i="13"/>
  <c r="H1863" i="13" a="1"/>
  <c r="H1863" i="13" s="1"/>
  <c r="F1864" i="13" a="1"/>
  <c r="F1864" i="13" s="1"/>
  <c r="G1864" i="13" a="1"/>
  <c r="G1864" i="13" s="1"/>
  <c r="H1864" i="13" a="1"/>
  <c r="H1864" i="13" s="1"/>
  <c r="F1865" i="13" a="1"/>
  <c r="F1865" i="13" s="1"/>
  <c r="G1865" i="13" a="1"/>
  <c r="G1865" i="13" s="1"/>
  <c r="H1865" i="13" a="1"/>
  <c r="H1865" i="13" s="1"/>
  <c r="F1866" i="13" a="1"/>
  <c r="F1866" i="13"/>
  <c r="G1866" i="13" a="1"/>
  <c r="G1866" i="13" s="1"/>
  <c r="H1866" i="13" a="1"/>
  <c r="H1866" i="13" s="1"/>
  <c r="F1867" i="13" a="1"/>
  <c r="F1867" i="13" s="1"/>
  <c r="G1867" i="13" a="1"/>
  <c r="G1867" i="13" s="1"/>
  <c r="H1867" i="13" a="1"/>
  <c r="H1867" i="13" s="1"/>
  <c r="F1868" i="13" a="1"/>
  <c r="F1868" i="13" s="1"/>
  <c r="G1868" i="13" a="1"/>
  <c r="G1868" i="13" s="1"/>
  <c r="H1868" i="13" a="1"/>
  <c r="H1868" i="13"/>
  <c r="F1869" i="13" a="1"/>
  <c r="F1869" i="13" s="1"/>
  <c r="G1869" i="13" a="1"/>
  <c r="G1869" i="13" s="1"/>
  <c r="H1869" i="13" a="1"/>
  <c r="H1869" i="13" s="1"/>
  <c r="F1870" i="13" a="1"/>
  <c r="F1870" i="13" s="1"/>
  <c r="G1870" i="13" a="1"/>
  <c r="G1870" i="13" s="1"/>
  <c r="H1870" i="13" a="1"/>
  <c r="H1870" i="13" s="1"/>
  <c r="F1871" i="13" a="1"/>
  <c r="F1871" i="13" s="1"/>
  <c r="G1871" i="13" a="1"/>
  <c r="G1871" i="13" s="1"/>
  <c r="H1871" i="13" a="1"/>
  <c r="H1871" i="13" s="1"/>
  <c r="F1872" i="13" a="1"/>
  <c r="F1872" i="13"/>
  <c r="G1872" i="13" a="1"/>
  <c r="G1872" i="13" s="1"/>
  <c r="H1872" i="13" a="1"/>
  <c r="H1872" i="13" s="1"/>
  <c r="F1873" i="13" a="1"/>
  <c r="F1873" i="13" s="1"/>
  <c r="G1873" i="13" a="1"/>
  <c r="G1873" i="13" s="1"/>
  <c r="H1873" i="13" a="1"/>
  <c r="H1873" i="13" s="1"/>
  <c r="F1874" i="13" a="1"/>
  <c r="F1874" i="13"/>
  <c r="G1874" i="13" a="1"/>
  <c r="G1874" i="13" s="1"/>
  <c r="H1874" i="13" a="1"/>
  <c r="H1874" i="13"/>
  <c r="F1875" i="13" a="1"/>
  <c r="F1875" i="13" s="1"/>
  <c r="G1875" i="13" a="1"/>
  <c r="G1875" i="13" s="1"/>
  <c r="H1875" i="13" a="1"/>
  <c r="H1875" i="13" s="1"/>
  <c r="F1876" i="13" a="1"/>
  <c r="F1876" i="13" s="1"/>
  <c r="G1876" i="13" a="1"/>
  <c r="G1876" i="13" s="1"/>
  <c r="H1876" i="13" a="1"/>
  <c r="H1876" i="13" s="1"/>
  <c r="F1877" i="13" a="1"/>
  <c r="F1877" i="13" s="1"/>
  <c r="G1877" i="13" a="1"/>
  <c r="G1877" i="13"/>
  <c r="H1877" i="13" a="1"/>
  <c r="H1877" i="13" s="1"/>
  <c r="F1878" i="13" a="1"/>
  <c r="F1878" i="13" s="1"/>
  <c r="G1878" i="13" a="1"/>
  <c r="G1878" i="13" s="1"/>
  <c r="H1878" i="13" a="1"/>
  <c r="H1878" i="13" s="1"/>
  <c r="F1879" i="13" a="1"/>
  <c r="F1879" i="13" s="1"/>
  <c r="G1879" i="13" a="1"/>
  <c r="G1879" i="13"/>
  <c r="H1879" i="13" a="1"/>
  <c r="H1879" i="13" s="1"/>
  <c r="F1880" i="13" a="1"/>
  <c r="F1880" i="13"/>
  <c r="G1880" i="13" a="1"/>
  <c r="G1880" i="13" s="1"/>
  <c r="H1880" i="13" a="1"/>
  <c r="H1880" i="13" s="1"/>
  <c r="F1881" i="13" a="1"/>
  <c r="F1881" i="13" s="1"/>
  <c r="G1881" i="13" a="1"/>
  <c r="G1881" i="13" s="1"/>
  <c r="H1881" i="13" a="1"/>
  <c r="H1881" i="13" s="1"/>
  <c r="F1882" i="13" a="1"/>
  <c r="F1882" i="13" s="1"/>
  <c r="G1882" i="13" a="1"/>
  <c r="G1882" i="13" s="1"/>
  <c r="H1882" i="13" a="1"/>
  <c r="H1882" i="13"/>
  <c r="F1883" i="13" a="1"/>
  <c r="F1883" i="13" s="1"/>
  <c r="G1883" i="13" a="1"/>
  <c r="G1883" i="13" s="1"/>
  <c r="H1883" i="13" a="1"/>
  <c r="H1883" i="13" s="1"/>
  <c r="F1884" i="13" a="1"/>
  <c r="F1884" i="13" s="1"/>
  <c r="G1884" i="13" a="1"/>
  <c r="G1884" i="13" s="1"/>
  <c r="H1884" i="13" a="1"/>
  <c r="H1884" i="13"/>
  <c r="F1885" i="13" a="1"/>
  <c r="F1885" i="13" s="1"/>
  <c r="G1885" i="13" a="1"/>
  <c r="G1885" i="13"/>
  <c r="H1885" i="13" a="1"/>
  <c r="H1885" i="13" s="1"/>
  <c r="F1886" i="13" a="1"/>
  <c r="F1886" i="13" s="1"/>
  <c r="G1886" i="13" a="1"/>
  <c r="G1886" i="13" s="1"/>
  <c r="H1886" i="13" a="1"/>
  <c r="H1886" i="13" s="1"/>
  <c r="F1887" i="13" a="1"/>
  <c r="F1887" i="13" s="1"/>
  <c r="G1887" i="13" a="1"/>
  <c r="G1887" i="13" s="1"/>
  <c r="H1887" i="13" a="1"/>
  <c r="H1887" i="13" s="1"/>
  <c r="F1888" i="13" a="1"/>
  <c r="F1888" i="13"/>
  <c r="G1888" i="13" a="1"/>
  <c r="G1888" i="13" s="1"/>
  <c r="H1888" i="13" a="1"/>
  <c r="H1888" i="13" s="1"/>
  <c r="F1889" i="13" a="1"/>
  <c r="F1889" i="13" s="1"/>
  <c r="G1889" i="13" a="1"/>
  <c r="G1889" i="13" s="1"/>
  <c r="E1889" i="13" s="1"/>
  <c r="H1889" i="13" a="1"/>
  <c r="H1889" i="13" s="1"/>
  <c r="F1890" i="13" a="1"/>
  <c r="F1890" i="13"/>
  <c r="G1890" i="13" a="1"/>
  <c r="G1890" i="13" s="1"/>
  <c r="H1890" i="13" a="1"/>
  <c r="H1890" i="13"/>
  <c r="F1891" i="13" a="1"/>
  <c r="F1891" i="13" s="1"/>
  <c r="G1891" i="13" a="1"/>
  <c r="G1891" i="13" s="1"/>
  <c r="E1891" i="13" s="1"/>
  <c r="H1891" i="13" a="1"/>
  <c r="H1891" i="13" s="1"/>
  <c r="F1892" i="13" a="1"/>
  <c r="F1892" i="13" s="1"/>
  <c r="G1892" i="13" a="1"/>
  <c r="G1892" i="13" s="1"/>
  <c r="H1892" i="13" a="1"/>
  <c r="H1892" i="13" s="1"/>
  <c r="E1892" i="13" s="1"/>
  <c r="F1893" i="13" a="1"/>
  <c r="F1893" i="13" s="1"/>
  <c r="G1893" i="13" a="1"/>
  <c r="G1893" i="13"/>
  <c r="H1893" i="13" a="1"/>
  <c r="H1893" i="13" s="1"/>
  <c r="F1894" i="13" a="1"/>
  <c r="F1894" i="13" s="1"/>
  <c r="G1894" i="13" a="1"/>
  <c r="G1894" i="13" s="1"/>
  <c r="H1894" i="13" a="1"/>
  <c r="H1894" i="13" s="1"/>
  <c r="F1895" i="13" a="1"/>
  <c r="F1895" i="13" s="1"/>
  <c r="G1895" i="13" a="1"/>
  <c r="G1895" i="13"/>
  <c r="H1895" i="13" a="1"/>
  <c r="H1895" i="13" s="1"/>
  <c r="F1896" i="13" a="1"/>
  <c r="F1896" i="13"/>
  <c r="G1896" i="13" a="1"/>
  <c r="G1896" i="13" s="1"/>
  <c r="H1896" i="13" a="1"/>
  <c r="H1896" i="13" s="1"/>
  <c r="F1897" i="13" a="1"/>
  <c r="F1897" i="13" s="1"/>
  <c r="G1897" i="13" a="1"/>
  <c r="G1897" i="13" s="1"/>
  <c r="H1897" i="13" a="1"/>
  <c r="H1897" i="13" s="1"/>
  <c r="F1898" i="13" a="1"/>
  <c r="F1898" i="13" s="1"/>
  <c r="G1898" i="13" a="1"/>
  <c r="G1898" i="13" s="1"/>
  <c r="H1898" i="13" a="1"/>
  <c r="H1898" i="13"/>
  <c r="F1899" i="13" a="1"/>
  <c r="F1899" i="13" s="1"/>
  <c r="G1899" i="13" a="1"/>
  <c r="G1899" i="13" s="1"/>
  <c r="H1899" i="13" a="1"/>
  <c r="H1899" i="13" s="1"/>
  <c r="F1900" i="13" a="1"/>
  <c r="F1900" i="13" s="1"/>
  <c r="G1900" i="13" a="1"/>
  <c r="G1900" i="13" s="1"/>
  <c r="H1900" i="13" a="1"/>
  <c r="H1900" i="13"/>
  <c r="F1901" i="13" a="1"/>
  <c r="F1901" i="13" s="1"/>
  <c r="G1901" i="13" a="1"/>
  <c r="G1901" i="13"/>
  <c r="H1901" i="13" a="1"/>
  <c r="H1901" i="13" s="1"/>
  <c r="F1902" i="13" a="1"/>
  <c r="F1902" i="13" s="1"/>
  <c r="G1902" i="13" a="1"/>
  <c r="G1902" i="13" s="1"/>
  <c r="H1902" i="13" a="1"/>
  <c r="H1902" i="13" s="1"/>
  <c r="F1903" i="13" a="1"/>
  <c r="F1903" i="13" s="1"/>
  <c r="G1903" i="13" a="1"/>
  <c r="G1903" i="13" s="1"/>
  <c r="H1903" i="13" a="1"/>
  <c r="H1903" i="13" s="1"/>
  <c r="F1904" i="13" a="1"/>
  <c r="F1904" i="13"/>
  <c r="G1904" i="13" a="1"/>
  <c r="G1904" i="13" s="1"/>
  <c r="H1904" i="13" a="1"/>
  <c r="H1904" i="13"/>
  <c r="F1905" i="13" a="1"/>
  <c r="F1905" i="13" s="1"/>
  <c r="G1905" i="13" a="1"/>
  <c r="G1905" i="13" s="1"/>
  <c r="H1905" i="13" a="1"/>
  <c r="H1905" i="13" s="1"/>
  <c r="F1906" i="13" a="1"/>
  <c r="F1906" i="13" s="1"/>
  <c r="E1906" i="13" s="1"/>
  <c r="G1906" i="13" a="1"/>
  <c r="G1906" i="13" s="1"/>
  <c r="H1906" i="13" a="1"/>
  <c r="H1906" i="13"/>
  <c r="F1907" i="13" a="1"/>
  <c r="F1907" i="13" s="1"/>
  <c r="G1907" i="13" a="1"/>
  <c r="G1907" i="13"/>
  <c r="H1907" i="13" a="1"/>
  <c r="H1907" i="13" s="1"/>
  <c r="F1908" i="13" a="1"/>
  <c r="F1908" i="13" s="1"/>
  <c r="G1908" i="13" a="1"/>
  <c r="G1908" i="13" s="1"/>
  <c r="H1908" i="13" a="1"/>
  <c r="H1908" i="13"/>
  <c r="F1909" i="13" a="1"/>
  <c r="F1909" i="13" s="1"/>
  <c r="G1909" i="13" a="1"/>
  <c r="G1909" i="13"/>
  <c r="H1909" i="13" a="1"/>
  <c r="H1909" i="13" s="1"/>
  <c r="F1910" i="13" a="1"/>
  <c r="F1910" i="13"/>
  <c r="G1910" i="13" a="1"/>
  <c r="G1910" i="13" s="1"/>
  <c r="H1910" i="13" a="1"/>
  <c r="H1910" i="13" s="1"/>
  <c r="F1911" i="13" a="1"/>
  <c r="F1911" i="13" s="1"/>
  <c r="G1911" i="13" a="1"/>
  <c r="G1911" i="13"/>
  <c r="H1911" i="13" a="1"/>
  <c r="H1911" i="13" s="1"/>
  <c r="F1912" i="13" a="1"/>
  <c r="F1912" i="13"/>
  <c r="G1912" i="13" a="1"/>
  <c r="G1912" i="13" s="1"/>
  <c r="H1912" i="13" a="1"/>
  <c r="H1912" i="13"/>
  <c r="F1913" i="13" a="1"/>
  <c r="F1913" i="13" s="1"/>
  <c r="G1913" i="13" a="1"/>
  <c r="G1913" i="13" s="1"/>
  <c r="H1913" i="13" a="1"/>
  <c r="H1913" i="13" s="1"/>
  <c r="F1914" i="13" a="1"/>
  <c r="F1914" i="13" s="1"/>
  <c r="G1914" i="13" a="1"/>
  <c r="G1914" i="13" s="1"/>
  <c r="H1914" i="13" a="1"/>
  <c r="H1914" i="13"/>
  <c r="F1915" i="13" a="1"/>
  <c r="F1915" i="13" s="1"/>
  <c r="G1915" i="13" a="1"/>
  <c r="G1915" i="13"/>
  <c r="H1915" i="13" a="1"/>
  <c r="H1915" i="13" s="1"/>
  <c r="F1916" i="13" a="1"/>
  <c r="F1916" i="13" s="1"/>
  <c r="G1916" i="13" a="1"/>
  <c r="G1916" i="13" s="1"/>
  <c r="H1916" i="13" a="1"/>
  <c r="H1916" i="13"/>
  <c r="F1917" i="13" a="1"/>
  <c r="F1917" i="13" s="1"/>
  <c r="G1917" i="13" a="1"/>
  <c r="G1917" i="13"/>
  <c r="H1917" i="13" a="1"/>
  <c r="H1917" i="13" s="1"/>
  <c r="F1918" i="13" a="1"/>
  <c r="F1918" i="13"/>
  <c r="G1918" i="13" a="1"/>
  <c r="G1918" i="13" s="1"/>
  <c r="H1918" i="13" a="1"/>
  <c r="H1918" i="13" s="1"/>
  <c r="F1919" i="13" a="1"/>
  <c r="F1919" i="13" s="1"/>
  <c r="G1919" i="13" a="1"/>
  <c r="G1919" i="13"/>
  <c r="H1919" i="13" a="1"/>
  <c r="H1919" i="13" s="1"/>
  <c r="F1920" i="13" a="1"/>
  <c r="F1920" i="13"/>
  <c r="G1920" i="13" a="1"/>
  <c r="G1920" i="13" s="1"/>
  <c r="H1920" i="13" a="1"/>
  <c r="H1920" i="13"/>
  <c r="F1921" i="13" a="1"/>
  <c r="F1921" i="13" s="1"/>
  <c r="G1921" i="13" a="1"/>
  <c r="G1921" i="13" s="1"/>
  <c r="H1921" i="13" a="1"/>
  <c r="H1921" i="13" s="1"/>
  <c r="F1922" i="13" a="1"/>
  <c r="F1922" i="13"/>
  <c r="G1922" i="13" a="1"/>
  <c r="G1922" i="13" s="1"/>
  <c r="H1922" i="13" a="1"/>
  <c r="H1922" i="13"/>
  <c r="F1923" i="13" a="1"/>
  <c r="F1923" i="13" s="1"/>
  <c r="G1923" i="13" a="1"/>
  <c r="G1923" i="13"/>
  <c r="H1923" i="13" a="1"/>
  <c r="H1923" i="13" s="1"/>
  <c r="F1924" i="13" a="1"/>
  <c r="F1924" i="13" s="1"/>
  <c r="G1924" i="13" a="1"/>
  <c r="G1924" i="13" s="1"/>
  <c r="H1924" i="13" a="1"/>
  <c r="H1924" i="13" s="1"/>
  <c r="F1925" i="13" a="1"/>
  <c r="F1925" i="13" s="1"/>
  <c r="G1925" i="13" a="1"/>
  <c r="G1925" i="13"/>
  <c r="H1925" i="13" a="1"/>
  <c r="H1925" i="13" s="1"/>
  <c r="F1926" i="13" a="1"/>
  <c r="F1926" i="13"/>
  <c r="G1926" i="13" a="1"/>
  <c r="G1926" i="13" s="1"/>
  <c r="H1926" i="13" a="1"/>
  <c r="H1926" i="13" s="1"/>
  <c r="F1927" i="13" a="1"/>
  <c r="F1927" i="13" s="1"/>
  <c r="G1927" i="13" a="1"/>
  <c r="G1927" i="13"/>
  <c r="H1927" i="13" a="1"/>
  <c r="H1927" i="13" s="1"/>
  <c r="F1928" i="13" a="1"/>
  <c r="F1928" i="13"/>
  <c r="G1928" i="13" a="1"/>
  <c r="G1928" i="13" s="1"/>
  <c r="H1928" i="13" a="1"/>
  <c r="H1928" i="13"/>
  <c r="F1929" i="13" a="1"/>
  <c r="F1929" i="13" s="1"/>
  <c r="G1929" i="13" a="1"/>
  <c r="G1929" i="13" s="1"/>
  <c r="H1929" i="13" a="1"/>
  <c r="H1929" i="13" s="1"/>
  <c r="F1930" i="13" a="1"/>
  <c r="F1930" i="13"/>
  <c r="G1930" i="13" a="1"/>
  <c r="G1930" i="13" s="1"/>
  <c r="H1930" i="13" a="1"/>
  <c r="H1930" i="13"/>
  <c r="F1931" i="13" a="1"/>
  <c r="F1931" i="13" s="1"/>
  <c r="G1931" i="13" a="1"/>
  <c r="G1931" i="13"/>
  <c r="H1931" i="13" a="1"/>
  <c r="H1931" i="13" s="1"/>
  <c r="F1932" i="13" a="1"/>
  <c r="F1932" i="13" s="1"/>
  <c r="G1932" i="13" a="1"/>
  <c r="G1932" i="13" s="1"/>
  <c r="H1932" i="13" a="1"/>
  <c r="H1932" i="13"/>
  <c r="F1933" i="13" a="1"/>
  <c r="F1933" i="13" s="1"/>
  <c r="G1933" i="13" a="1"/>
  <c r="G1933" i="13"/>
  <c r="H1933" i="13" a="1"/>
  <c r="H1933" i="13" s="1"/>
  <c r="F1934" i="13" a="1"/>
  <c r="F1934" i="13"/>
  <c r="G1934" i="13" a="1"/>
  <c r="G1934" i="13" s="1"/>
  <c r="H1934" i="13" a="1"/>
  <c r="H1934" i="13" s="1"/>
  <c r="F1935" i="13" a="1"/>
  <c r="F1935" i="13" s="1"/>
  <c r="G1935" i="13" a="1"/>
  <c r="G1935" i="13" s="1"/>
  <c r="H1935" i="13" a="1"/>
  <c r="H1935" i="13" s="1"/>
  <c r="F1936" i="13" a="1"/>
  <c r="F1936" i="13"/>
  <c r="G1936" i="13" a="1"/>
  <c r="G1936" i="13" s="1"/>
  <c r="H1936" i="13" a="1"/>
  <c r="H1936" i="13"/>
  <c r="F1937" i="13" a="1"/>
  <c r="F1937" i="13" s="1"/>
  <c r="G1937" i="13" a="1"/>
  <c r="G1937" i="13" s="1"/>
  <c r="H1937" i="13" a="1"/>
  <c r="H1937" i="13" s="1"/>
  <c r="F1938" i="13" a="1"/>
  <c r="F1938" i="13"/>
  <c r="G1938" i="13" a="1"/>
  <c r="G1938" i="13" s="1"/>
  <c r="H1938" i="13" a="1"/>
  <c r="H1938" i="13"/>
  <c r="F1939" i="13" a="1"/>
  <c r="F1939" i="13" s="1"/>
  <c r="G1939" i="13" a="1"/>
  <c r="G1939" i="13"/>
  <c r="H1939" i="13" a="1"/>
  <c r="H1939" i="13" s="1"/>
  <c r="F1940" i="13" a="1"/>
  <c r="F1940" i="13" s="1"/>
  <c r="G1940" i="13" a="1"/>
  <c r="G1940" i="13" s="1"/>
  <c r="H1940" i="13" a="1"/>
  <c r="H1940" i="13"/>
  <c r="F1941" i="13" a="1"/>
  <c r="F1941" i="13" s="1"/>
  <c r="G1941" i="13" a="1"/>
  <c r="G1941" i="13"/>
  <c r="H1941" i="13" a="1"/>
  <c r="H1941" i="13" s="1"/>
  <c r="F1942" i="13" a="1"/>
  <c r="F1942" i="13"/>
  <c r="G1942" i="13" a="1"/>
  <c r="G1942" i="13" s="1"/>
  <c r="H1942" i="13" a="1"/>
  <c r="H1942" i="13" s="1"/>
  <c r="F1943" i="13" a="1"/>
  <c r="F1943" i="13"/>
  <c r="G1943" i="13" a="1"/>
  <c r="G1943" i="13" s="1"/>
  <c r="H1943" i="13" a="1"/>
  <c r="H1943" i="13"/>
  <c r="F1944" i="13" a="1"/>
  <c r="F1944" i="13" s="1"/>
  <c r="G1944" i="13" a="1"/>
  <c r="G1944" i="13"/>
  <c r="H1944" i="13" a="1"/>
  <c r="H1944" i="13" s="1"/>
  <c r="F1945" i="13" a="1"/>
  <c r="F1945" i="13"/>
  <c r="G1945" i="13" a="1"/>
  <c r="G1945" i="13" s="1"/>
  <c r="H1945" i="13" a="1"/>
  <c r="H1945" i="13" s="1"/>
  <c r="F1946" i="13" a="1"/>
  <c r="F1946" i="13" s="1"/>
  <c r="G1946" i="13" a="1"/>
  <c r="G1946" i="13" s="1"/>
  <c r="H1946" i="13" a="1"/>
  <c r="H1946" i="13" s="1"/>
  <c r="F1947" i="13" a="1"/>
  <c r="F1947" i="13"/>
  <c r="G1947" i="13" a="1"/>
  <c r="G1947" i="13" s="1"/>
  <c r="H1947" i="13" a="1"/>
  <c r="H1947" i="13"/>
  <c r="F1948" i="13" a="1"/>
  <c r="F1948" i="13" s="1"/>
  <c r="G1948" i="13" a="1"/>
  <c r="G1948" i="13" s="1"/>
  <c r="H1948" i="13" a="1"/>
  <c r="H1948" i="13" s="1"/>
  <c r="F1949" i="13" a="1"/>
  <c r="F1949" i="13"/>
  <c r="G1949" i="13" a="1"/>
  <c r="G1949" i="13" s="1"/>
  <c r="H1949" i="13" a="1"/>
  <c r="H1949" i="13"/>
  <c r="F1950" i="13" a="1"/>
  <c r="F1950" i="13" s="1"/>
  <c r="G1950" i="13" a="1"/>
  <c r="G1950" i="13"/>
  <c r="H1950" i="13" a="1"/>
  <c r="H1950" i="13" s="1"/>
  <c r="F1951" i="13" a="1"/>
  <c r="F1951" i="13" s="1"/>
  <c r="G1951" i="13" a="1"/>
  <c r="G1951" i="13" s="1"/>
  <c r="H1951" i="13" a="1"/>
  <c r="H1951" i="13"/>
  <c r="F1952" i="13" a="1"/>
  <c r="F1952" i="13" s="1"/>
  <c r="G1952" i="13" a="1"/>
  <c r="G1952" i="13"/>
  <c r="H1952" i="13" a="1"/>
  <c r="H1952" i="13" s="1"/>
  <c r="F1953" i="13" a="1"/>
  <c r="F1953" i="13"/>
  <c r="G1953" i="13" a="1"/>
  <c r="G1953" i="13" s="1"/>
  <c r="H1953" i="13" a="1"/>
  <c r="H1953" i="13" s="1"/>
  <c r="F1954" i="13" a="1"/>
  <c r="F1954" i="13" s="1"/>
  <c r="G1954" i="13" a="1"/>
  <c r="G1954" i="13"/>
  <c r="H1954" i="13" a="1"/>
  <c r="H1954" i="13" s="1"/>
  <c r="F1955" i="13" a="1"/>
  <c r="F1955" i="13"/>
  <c r="G1955" i="13" a="1"/>
  <c r="G1955" i="13" s="1"/>
  <c r="H1955" i="13" a="1"/>
  <c r="H1955" i="13"/>
  <c r="F1956" i="13" a="1"/>
  <c r="F1956" i="13" s="1"/>
  <c r="G1956" i="13" a="1"/>
  <c r="G1956" i="13" s="1"/>
  <c r="H1956" i="13" a="1"/>
  <c r="H1956" i="13" s="1"/>
  <c r="F1957" i="13" a="1"/>
  <c r="F1957" i="13" s="1"/>
  <c r="G1957" i="13" a="1"/>
  <c r="G1957" i="13" s="1"/>
  <c r="H1957" i="13" a="1"/>
  <c r="H1957" i="13"/>
  <c r="F1958" i="13" a="1"/>
  <c r="F1958" i="13" s="1"/>
  <c r="G1958" i="13" a="1"/>
  <c r="G1958" i="13"/>
  <c r="H1958" i="13" a="1"/>
  <c r="H1958" i="13" s="1"/>
  <c r="F1959" i="13" a="1"/>
  <c r="F1959" i="13" s="1"/>
  <c r="G1959" i="13" a="1"/>
  <c r="G1959" i="13" s="1"/>
  <c r="H1959" i="13" a="1"/>
  <c r="H1959" i="13" s="1"/>
  <c r="E1959" i="13" s="1"/>
  <c r="F1960" i="13" a="1"/>
  <c r="F1960" i="13" s="1"/>
  <c r="G1960" i="13" a="1"/>
  <c r="G1960" i="13"/>
  <c r="E1960" i="13" s="1"/>
  <c r="H1960" i="13" a="1"/>
  <c r="H1960" i="13" s="1"/>
  <c r="F1961" i="13" a="1"/>
  <c r="F1961" i="13"/>
  <c r="G1961" i="13" a="1"/>
  <c r="G1961" i="13" s="1"/>
  <c r="E1961" i="13" s="1"/>
  <c r="H1961" i="13" a="1"/>
  <c r="H1961" i="13" s="1"/>
  <c r="F1962" i="13" a="1"/>
  <c r="F1962" i="13" s="1"/>
  <c r="G1962" i="13" a="1"/>
  <c r="G1962" i="13"/>
  <c r="E1962" i="13" s="1"/>
  <c r="H1962" i="13" a="1"/>
  <c r="H1962" i="13" s="1"/>
  <c r="F1963" i="13" a="1"/>
  <c r="F1963" i="13"/>
  <c r="G1963" i="13" a="1"/>
  <c r="G1963" i="13" s="1"/>
  <c r="E1963" i="13" s="1"/>
  <c r="H1963" i="13" a="1"/>
  <c r="H1963" i="13"/>
  <c r="F1964" i="13" a="1"/>
  <c r="F1964" i="13" s="1"/>
  <c r="G1964" i="13" a="1"/>
  <c r="G1964" i="13" s="1"/>
  <c r="E1964" i="13" s="1"/>
  <c r="H1964" i="13" a="1"/>
  <c r="H1964" i="13" s="1"/>
  <c r="F1965" i="13" a="1"/>
  <c r="F1965" i="13"/>
  <c r="G1965" i="13" a="1"/>
  <c r="G1965" i="13" s="1"/>
  <c r="H1965" i="13" a="1"/>
  <c r="H1965" i="13"/>
  <c r="F1966" i="13" a="1"/>
  <c r="F1966" i="13" s="1"/>
  <c r="G1966" i="13" a="1"/>
  <c r="G1966" i="13"/>
  <c r="H1966" i="13" a="1"/>
  <c r="H1966" i="13" s="1"/>
  <c r="F1967" i="13" a="1"/>
  <c r="F1967" i="13" s="1"/>
  <c r="G1967" i="13" a="1"/>
  <c r="G1967" i="13" s="1"/>
  <c r="H1967" i="13" a="1"/>
  <c r="H1967" i="13" s="1"/>
  <c r="F1968" i="13" a="1"/>
  <c r="F1968" i="13" s="1"/>
  <c r="G1968" i="13" a="1"/>
  <c r="G1968" i="13"/>
  <c r="E1968" i="13" s="1"/>
  <c r="H1968" i="13" a="1"/>
  <c r="H1968" i="13" s="1"/>
  <c r="F1969" i="13" a="1"/>
  <c r="F1969" i="13"/>
  <c r="G1969" i="13" a="1"/>
  <c r="G1969" i="13" s="1"/>
  <c r="E1969" i="13" s="1"/>
  <c r="H1969" i="13" a="1"/>
  <c r="H1969" i="13" s="1"/>
  <c r="F1970" i="13" a="1"/>
  <c r="F1970" i="13" s="1"/>
  <c r="G1970" i="13" a="1"/>
  <c r="G1970" i="13"/>
  <c r="E1970" i="13" s="1"/>
  <c r="H1970" i="13" a="1"/>
  <c r="H1970" i="13" s="1"/>
  <c r="F1971" i="13" a="1"/>
  <c r="F1971" i="13"/>
  <c r="G1971" i="13" a="1"/>
  <c r="G1971" i="13" s="1"/>
  <c r="E1971" i="13" s="1"/>
  <c r="H1971" i="13" a="1"/>
  <c r="H1971" i="13"/>
  <c r="F1972" i="13" a="1"/>
  <c r="F1972" i="13" s="1"/>
  <c r="G1972" i="13" a="1"/>
  <c r="G1972" i="13" s="1"/>
  <c r="E1972" i="13" s="1"/>
  <c r="H1972" i="13" a="1"/>
  <c r="H1972" i="13" s="1"/>
  <c r="F1973" i="13" a="1"/>
  <c r="F1973" i="13"/>
  <c r="G1973" i="13" a="1"/>
  <c r="G1973" i="13" s="1"/>
  <c r="H1973" i="13" a="1"/>
  <c r="H1973" i="13"/>
  <c r="F1974" i="13" a="1"/>
  <c r="F1974" i="13" s="1"/>
  <c r="G1974" i="13" a="1"/>
  <c r="G1974" i="13"/>
  <c r="H1974" i="13" a="1"/>
  <c r="H1974" i="13" s="1"/>
  <c r="F1975" i="13" a="1"/>
  <c r="F1975" i="13" s="1"/>
  <c r="G1975" i="13" a="1"/>
  <c r="G1975" i="13" s="1"/>
  <c r="H1975" i="13" a="1"/>
  <c r="H1975" i="13"/>
  <c r="F1976" i="13" a="1"/>
  <c r="F1976" i="13" s="1"/>
  <c r="G1976" i="13" a="1"/>
  <c r="G1976" i="13"/>
  <c r="H1976" i="13" a="1"/>
  <c r="H1976" i="13" s="1"/>
  <c r="F1977" i="13" a="1"/>
  <c r="F1977" i="13"/>
  <c r="G1977" i="13" a="1"/>
  <c r="G1977" i="13" s="1"/>
  <c r="H1977" i="13" a="1"/>
  <c r="H1977" i="13" s="1"/>
  <c r="F1978" i="13" a="1"/>
  <c r="F1978" i="13" s="1"/>
  <c r="G1978" i="13" a="1"/>
  <c r="G1978" i="13" s="1"/>
  <c r="E1978" i="13" s="1"/>
  <c r="H1978" i="13" a="1"/>
  <c r="H1978" i="13" s="1"/>
  <c r="F1979" i="13" a="1"/>
  <c r="F1979" i="13"/>
  <c r="G1979" i="13" a="1"/>
  <c r="G1979" i="13" s="1"/>
  <c r="H1979" i="13" a="1"/>
  <c r="H1979" i="13"/>
  <c r="F1980" i="13" a="1"/>
  <c r="F1980" i="13" s="1"/>
  <c r="G1980" i="13" a="1"/>
  <c r="G1980" i="13" s="1"/>
  <c r="H1980" i="13" a="1"/>
  <c r="H1980" i="13" s="1"/>
  <c r="F1981" i="13" a="1"/>
  <c r="F1981" i="13"/>
  <c r="G1981" i="13" a="1"/>
  <c r="G1981" i="13" s="1"/>
  <c r="H1981" i="13" a="1"/>
  <c r="H1981" i="13"/>
  <c r="F1982" i="13" a="1"/>
  <c r="F1982" i="13" s="1"/>
  <c r="G1982" i="13" a="1"/>
  <c r="G1982" i="13"/>
  <c r="H1982" i="13" a="1"/>
  <c r="H1982" i="13" s="1"/>
  <c r="F1983" i="13" a="1"/>
  <c r="F1983" i="13" s="1"/>
  <c r="G1983" i="13" a="1"/>
  <c r="G1983" i="13" s="1"/>
  <c r="H1983" i="13" a="1"/>
  <c r="H1983" i="13"/>
  <c r="F1984" i="13" a="1"/>
  <c r="F1984" i="13" s="1"/>
  <c r="G1984" i="13" a="1"/>
  <c r="G1984" i="13"/>
  <c r="H1984" i="13" a="1"/>
  <c r="H1984" i="13" s="1"/>
  <c r="F1985" i="13" a="1"/>
  <c r="F1985" i="13"/>
  <c r="G1985" i="13" a="1"/>
  <c r="G1985" i="13" s="1"/>
  <c r="H1985" i="13" a="1"/>
  <c r="H1985" i="13" s="1"/>
  <c r="F1986" i="13" a="1"/>
  <c r="F1986" i="13" s="1"/>
  <c r="G1986" i="13" a="1"/>
  <c r="G1986" i="13"/>
  <c r="H1986" i="13" a="1"/>
  <c r="H1986" i="13" s="1"/>
  <c r="F1987" i="13" a="1"/>
  <c r="F1987" i="13"/>
  <c r="G1987" i="13" a="1"/>
  <c r="G1987" i="13" s="1"/>
  <c r="H1987" i="13" a="1"/>
  <c r="H1987" i="13"/>
  <c r="F1988" i="13" a="1"/>
  <c r="F1988" i="13" s="1"/>
  <c r="G1988" i="13" a="1"/>
  <c r="G1988" i="13" s="1"/>
  <c r="H1988" i="13" a="1"/>
  <c r="H1988" i="13" s="1"/>
  <c r="F1989" i="13" a="1"/>
  <c r="F1989" i="13" s="1"/>
  <c r="G1989" i="13" a="1"/>
  <c r="G1989" i="13" s="1"/>
  <c r="H1989" i="13" a="1"/>
  <c r="H1989" i="13"/>
  <c r="F1990" i="13" a="1"/>
  <c r="F1990" i="13" s="1"/>
  <c r="G1990" i="13" a="1"/>
  <c r="G1990" i="13"/>
  <c r="H1990" i="13" a="1"/>
  <c r="H1990" i="13" s="1"/>
  <c r="F1991" i="13" a="1"/>
  <c r="F1991" i="13" s="1"/>
  <c r="G1991" i="13" a="1"/>
  <c r="G1991" i="13" s="1"/>
  <c r="H1991" i="13" a="1"/>
  <c r="H1991" i="13"/>
  <c r="F1992" i="13" a="1"/>
  <c r="F1992" i="13" s="1"/>
  <c r="G1992" i="13" a="1"/>
  <c r="G1992" i="13"/>
  <c r="H1992" i="13" a="1"/>
  <c r="H1992" i="13" s="1"/>
  <c r="F1993" i="13" a="1"/>
  <c r="F1993" i="13"/>
  <c r="G1993" i="13" a="1"/>
  <c r="G1993" i="13" s="1"/>
  <c r="H1993" i="13" a="1"/>
  <c r="H1993" i="13" s="1"/>
  <c r="F1994" i="13" a="1"/>
  <c r="F1994" i="13" s="1"/>
  <c r="G1994" i="13" a="1"/>
  <c r="G1994" i="13"/>
  <c r="H1994" i="13" a="1"/>
  <c r="H1994" i="13" s="1"/>
  <c r="F1995" i="13" a="1"/>
  <c r="F1995" i="13"/>
  <c r="G1995" i="13" a="1"/>
  <c r="G1995" i="13" s="1"/>
  <c r="H1995" i="13" a="1"/>
  <c r="H1995" i="13"/>
  <c r="F1996" i="13" a="1"/>
  <c r="F1996" i="13" s="1"/>
  <c r="G1996" i="13" a="1"/>
  <c r="G1996" i="13" s="1"/>
  <c r="H1996" i="13" a="1"/>
  <c r="H1996" i="13" s="1"/>
  <c r="F1997" i="13" a="1"/>
  <c r="F1997" i="13"/>
  <c r="G1997" i="13" a="1"/>
  <c r="G1997" i="13" s="1"/>
  <c r="H1997" i="13" a="1"/>
  <c r="H1997" i="13"/>
  <c r="F1998" i="13" a="1"/>
  <c r="F1998" i="13" s="1"/>
  <c r="G1998" i="13" a="1"/>
  <c r="G1998" i="13"/>
  <c r="H1998" i="13" a="1"/>
  <c r="H1998" i="13" s="1"/>
  <c r="F1999" i="13" a="1"/>
  <c r="F1999" i="13" s="1"/>
  <c r="G1999" i="13" a="1"/>
  <c r="G1999" i="13" s="1"/>
  <c r="H1999" i="13" a="1"/>
  <c r="H1999" i="13" s="1"/>
  <c r="F2000" i="13" a="1"/>
  <c r="F2000" i="13" s="1"/>
  <c r="G2000" i="13" a="1"/>
  <c r="G2000" i="13"/>
  <c r="H2000" i="13" a="1"/>
  <c r="H2000" i="13" s="1"/>
  <c r="F2001" i="13" a="1"/>
  <c r="F2001" i="13"/>
  <c r="G2001" i="13" a="1"/>
  <c r="G2001" i="13" s="1"/>
  <c r="H2001" i="13" a="1"/>
  <c r="H2001" i="13" s="1"/>
  <c r="F2002" i="13" a="1"/>
  <c r="F2002" i="13" s="1"/>
  <c r="G2002" i="13" a="1"/>
  <c r="G2002" i="13" s="1"/>
  <c r="E2002" i="13" s="1"/>
  <c r="H2002" i="13" a="1"/>
  <c r="H2002" i="13" s="1"/>
  <c r="F2003" i="13" a="1"/>
  <c r="F2003" i="13"/>
  <c r="E2003" i="13" s="1"/>
  <c r="G2003" i="13" a="1"/>
  <c r="G2003" i="13" s="1"/>
  <c r="H2003" i="13" a="1"/>
  <c r="H2003" i="13"/>
  <c r="F2004" i="13" a="1"/>
  <c r="F2004" i="13" s="1"/>
  <c r="E2004" i="13" s="1"/>
  <c r="G2004" i="13" a="1"/>
  <c r="G2004" i="13" s="1"/>
  <c r="H2004" i="13" a="1"/>
  <c r="H2004" i="13" s="1"/>
  <c r="F2005" i="13" a="1"/>
  <c r="F2005" i="13"/>
  <c r="E2005" i="13" s="1"/>
  <c r="G2005" i="13" a="1"/>
  <c r="G2005" i="13" s="1"/>
  <c r="H2005" i="13" a="1"/>
  <c r="H2005" i="13"/>
  <c r="F2006" i="13" a="1"/>
  <c r="F2006" i="13" s="1"/>
  <c r="E2006" i="13" s="1"/>
  <c r="G2006" i="13" a="1"/>
  <c r="G2006" i="13"/>
  <c r="H2006" i="13" a="1"/>
  <c r="H2006" i="13" s="1"/>
  <c r="F2007" i="13" a="1"/>
  <c r="F2007" i="13" s="1"/>
  <c r="E2007" i="13" s="1"/>
  <c r="G2007" i="13" a="1"/>
  <c r="G2007" i="13" s="1"/>
  <c r="H2007" i="13" a="1"/>
  <c r="H2007" i="13"/>
  <c r="F2008" i="13" a="1"/>
  <c r="F2008" i="13" s="1"/>
  <c r="G2008" i="13" a="1"/>
  <c r="G2008" i="13"/>
  <c r="H2008" i="13" a="1"/>
  <c r="H2008" i="13" s="1"/>
  <c r="F2009" i="13" a="1"/>
  <c r="F2009" i="13"/>
  <c r="G2009" i="13" a="1"/>
  <c r="G2009" i="13" s="1"/>
  <c r="H2009" i="13" a="1"/>
  <c r="H2009" i="13" s="1"/>
  <c r="F2010" i="13" a="1"/>
  <c r="F2010" i="13" s="1"/>
  <c r="G2010" i="13" a="1"/>
  <c r="G2010" i="13" s="1"/>
  <c r="H2010" i="13" a="1"/>
  <c r="H2010" i="13" s="1"/>
  <c r="F2011" i="13" a="1"/>
  <c r="F2011" i="13"/>
  <c r="E2011" i="13" s="1"/>
  <c r="G2011" i="13" a="1"/>
  <c r="G2011" i="13" s="1"/>
  <c r="H2011" i="13" a="1"/>
  <c r="H2011" i="13"/>
  <c r="F2012" i="13" a="1"/>
  <c r="F2012" i="13" s="1"/>
  <c r="E2012" i="13" s="1"/>
  <c r="G2012" i="13" a="1"/>
  <c r="G2012" i="13" s="1"/>
  <c r="H2012" i="13" a="1"/>
  <c r="H2012" i="13" s="1"/>
  <c r="F2013" i="13" a="1"/>
  <c r="F2013" i="13"/>
  <c r="E2013" i="13" s="1"/>
  <c r="G2013" i="13" a="1"/>
  <c r="G2013" i="13" s="1"/>
  <c r="H2013" i="13" a="1"/>
  <c r="H2013" i="13"/>
  <c r="F2014" i="13" a="1"/>
  <c r="F2014" i="13" s="1"/>
  <c r="E2014" i="13" s="1"/>
  <c r="G2014" i="13" a="1"/>
  <c r="G2014" i="13"/>
  <c r="H2014" i="13" a="1"/>
  <c r="H2014" i="13" s="1"/>
  <c r="F2015" i="13" a="1"/>
  <c r="F2015" i="13" s="1"/>
  <c r="E2015" i="13" s="1"/>
  <c r="G2015" i="13" a="1"/>
  <c r="G2015" i="13" s="1"/>
  <c r="H2015" i="13" a="1"/>
  <c r="H2015" i="13"/>
  <c r="F2016" i="13" a="1"/>
  <c r="F2016" i="13" s="1"/>
  <c r="G2016" i="13" a="1"/>
  <c r="G2016" i="13"/>
  <c r="H2016" i="13" a="1"/>
  <c r="H2016" i="13" s="1"/>
  <c r="F2017" i="13" a="1"/>
  <c r="F2017" i="13"/>
  <c r="G2017" i="13" a="1"/>
  <c r="G2017" i="13" s="1"/>
  <c r="H2017" i="13" a="1"/>
  <c r="H2017" i="13" s="1"/>
  <c r="F2018" i="13" a="1"/>
  <c r="F2018" i="13" s="1"/>
  <c r="G2018" i="13" a="1"/>
  <c r="G2018" i="13"/>
  <c r="H2018" i="13" a="1"/>
  <c r="H2018" i="13" s="1"/>
  <c r="F2019" i="13" a="1"/>
  <c r="F2019" i="13"/>
  <c r="G2019" i="13" a="1"/>
  <c r="G2019" i="13" s="1"/>
  <c r="H2019" i="13" a="1"/>
  <c r="H2019" i="13"/>
  <c r="F2020" i="13" a="1"/>
  <c r="F2020" i="13" s="1"/>
  <c r="G2020" i="13" a="1"/>
  <c r="G2020" i="13" s="1"/>
  <c r="H2020" i="13" a="1"/>
  <c r="H2020" i="13" s="1"/>
  <c r="F2021" i="13" a="1"/>
  <c r="F2021" i="13" s="1"/>
  <c r="E2021" i="13" s="1"/>
  <c r="G2021" i="13" a="1"/>
  <c r="G2021" i="13" s="1"/>
  <c r="H2021" i="13" a="1"/>
  <c r="H2021" i="13"/>
  <c r="F2022" i="13" a="1"/>
  <c r="F2022" i="13" s="1"/>
  <c r="G2022" i="13" a="1"/>
  <c r="G2022" i="13"/>
  <c r="H2022" i="13" a="1"/>
  <c r="H2022" i="13" s="1"/>
  <c r="F2023" i="13" a="1"/>
  <c r="F2023" i="13" s="1"/>
  <c r="G2023" i="13" a="1"/>
  <c r="G2023" i="13" s="1"/>
  <c r="H2023" i="13" a="1"/>
  <c r="H2023" i="13"/>
  <c r="F2024" i="13" a="1"/>
  <c r="F2024" i="13" s="1"/>
  <c r="G2024" i="13" a="1"/>
  <c r="G2024" i="13"/>
  <c r="H2024" i="13" a="1"/>
  <c r="H2024" i="13" s="1"/>
  <c r="F2025" i="13" a="1"/>
  <c r="F2025" i="13"/>
  <c r="G2025" i="13" a="1"/>
  <c r="G2025" i="13" s="1"/>
  <c r="H2025" i="13" a="1"/>
  <c r="H2025" i="13" s="1"/>
  <c r="F2026" i="13" a="1"/>
  <c r="F2026" i="13" s="1"/>
  <c r="G2026" i="13" a="1"/>
  <c r="G2026" i="13"/>
  <c r="H2026" i="13" a="1"/>
  <c r="H2026" i="13" s="1"/>
  <c r="F2027" i="13" a="1"/>
  <c r="F2027" i="13"/>
  <c r="G2027" i="13" a="1"/>
  <c r="G2027" i="13" s="1"/>
  <c r="H2027" i="13" a="1"/>
  <c r="H2027" i="13"/>
  <c r="F2028" i="13" a="1"/>
  <c r="F2028" i="13" s="1"/>
  <c r="G2028" i="13" a="1"/>
  <c r="G2028" i="13" s="1"/>
  <c r="H2028" i="13" a="1"/>
  <c r="H2028" i="13" s="1"/>
  <c r="F2029" i="13" a="1"/>
  <c r="F2029" i="13"/>
  <c r="G2029" i="13" a="1"/>
  <c r="G2029" i="13" s="1"/>
  <c r="H2029" i="13" a="1"/>
  <c r="H2029" i="13"/>
  <c r="F2030" i="13" a="1"/>
  <c r="F2030" i="13" s="1"/>
  <c r="G2030" i="13" a="1"/>
  <c r="G2030" i="13"/>
  <c r="H2030" i="13" a="1"/>
  <c r="H2030" i="13" s="1"/>
  <c r="F2031" i="13" a="1"/>
  <c r="F2031" i="13" s="1"/>
  <c r="G2031" i="13" a="1"/>
  <c r="G2031" i="13" s="1"/>
  <c r="H2031" i="13" a="1"/>
  <c r="H2031" i="13" s="1"/>
  <c r="F2032" i="13" a="1"/>
  <c r="F2032" i="13" s="1"/>
  <c r="G2032" i="13" a="1"/>
  <c r="G2032" i="13"/>
  <c r="H2032" i="13" a="1"/>
  <c r="H2032" i="13" s="1"/>
  <c r="F2033" i="13" a="1"/>
  <c r="F2033" i="13"/>
  <c r="G2033" i="13" a="1"/>
  <c r="G2033" i="13" s="1"/>
  <c r="H2033" i="13" a="1"/>
  <c r="H2033" i="13" s="1"/>
  <c r="F2034" i="13" a="1"/>
  <c r="F2034" i="13" s="1"/>
  <c r="G2034" i="13" a="1"/>
  <c r="G2034" i="13"/>
  <c r="H2034" i="13" a="1"/>
  <c r="H2034" i="13" s="1"/>
  <c r="F2035" i="13" a="1"/>
  <c r="F2035" i="13"/>
  <c r="G2035" i="13" a="1"/>
  <c r="G2035" i="13" s="1"/>
  <c r="H2035" i="13" a="1"/>
  <c r="H2035" i="13"/>
  <c r="F2036" i="13" a="1"/>
  <c r="F2036" i="13" s="1"/>
  <c r="G2036" i="13" a="1"/>
  <c r="G2036" i="13" s="1"/>
  <c r="H2036" i="13" a="1"/>
  <c r="H2036" i="13" s="1"/>
  <c r="F2037" i="13" a="1"/>
  <c r="F2037" i="13"/>
  <c r="G2037" i="13" a="1"/>
  <c r="G2037" i="13" s="1"/>
  <c r="H2037" i="13" a="1"/>
  <c r="H2037" i="13"/>
  <c r="F2038" i="13" a="1"/>
  <c r="F2038" i="13" s="1"/>
  <c r="G2038" i="13" a="1"/>
  <c r="G2038" i="13"/>
  <c r="H2038" i="13" a="1"/>
  <c r="H2038" i="13" s="1"/>
  <c r="F2039" i="13" a="1"/>
  <c r="F2039" i="13" s="1"/>
  <c r="G2039" i="13" a="1"/>
  <c r="G2039" i="13" s="1"/>
  <c r="H2039" i="13" a="1"/>
  <c r="H2039" i="13"/>
  <c r="F2040" i="13" a="1"/>
  <c r="F2040" i="13" s="1"/>
  <c r="G2040" i="13" a="1"/>
  <c r="G2040" i="13"/>
  <c r="H2040" i="13" a="1"/>
  <c r="H2040" i="13" s="1"/>
  <c r="F2041" i="13" a="1"/>
  <c r="F2041" i="13"/>
  <c r="G2041" i="13" a="1"/>
  <c r="G2041" i="13" s="1"/>
  <c r="H2041" i="13" a="1"/>
  <c r="H2041" i="13" s="1"/>
  <c r="F2042" i="13" a="1"/>
  <c r="F2042" i="13" s="1"/>
  <c r="G2042" i="13" a="1"/>
  <c r="G2042" i="13" s="1"/>
  <c r="H2042" i="13" a="1"/>
  <c r="H2042" i="13" s="1"/>
  <c r="F2043" i="13" a="1"/>
  <c r="F2043" i="13"/>
  <c r="G2043" i="13" a="1"/>
  <c r="G2043" i="13" s="1"/>
  <c r="H2043" i="13" a="1"/>
  <c r="H2043" i="13"/>
  <c r="F2044" i="13" a="1"/>
  <c r="F2044" i="13" s="1"/>
  <c r="G2044" i="13" a="1"/>
  <c r="G2044" i="13" s="1"/>
  <c r="H2044" i="13" a="1"/>
  <c r="H2044" i="13" s="1"/>
  <c r="F2045" i="13" a="1"/>
  <c r="F2045" i="13" s="1"/>
  <c r="E2045" i="13" s="1"/>
  <c r="G2045" i="13" a="1"/>
  <c r="G2045" i="13" s="1"/>
  <c r="H2045" i="13" a="1"/>
  <c r="H2045" i="13"/>
  <c r="F2046" i="13" a="1"/>
  <c r="F2046" i="13" s="1"/>
  <c r="G2046" i="13" a="1"/>
  <c r="G2046" i="13"/>
  <c r="H2046" i="13" a="1"/>
  <c r="H2046" i="13" s="1"/>
  <c r="E2046" i="13" s="1"/>
  <c r="F2047" i="13" a="1"/>
  <c r="F2047" i="13" s="1"/>
  <c r="G2047" i="13" a="1"/>
  <c r="G2047" i="13" s="1"/>
  <c r="H2047" i="13" a="1"/>
  <c r="H2047" i="13"/>
  <c r="E2047" i="13" s="1"/>
  <c r="F2048" i="13" a="1"/>
  <c r="F2048" i="13" s="1"/>
  <c r="G2048" i="13" a="1"/>
  <c r="G2048" i="13"/>
  <c r="H2048" i="13" a="1"/>
  <c r="H2048" i="13" s="1"/>
  <c r="E2048" i="13" s="1"/>
  <c r="F2049" i="13" a="1"/>
  <c r="F2049" i="13"/>
  <c r="G2049" i="13" a="1"/>
  <c r="G2049" i="13" s="1"/>
  <c r="H2049" i="13" a="1"/>
  <c r="H2049" i="13" s="1"/>
  <c r="E2049" i="13" s="1"/>
  <c r="F2050" i="13" a="1"/>
  <c r="F2050" i="13" s="1"/>
  <c r="G2050" i="13" a="1"/>
  <c r="G2050" i="13"/>
  <c r="H2050" i="13" a="1"/>
  <c r="H2050" i="13" s="1"/>
  <c r="F2051" i="13" a="1"/>
  <c r="F2051" i="13"/>
  <c r="G2051" i="13" a="1"/>
  <c r="G2051" i="13" s="1"/>
  <c r="H2051" i="13" a="1"/>
  <c r="H2051" i="13"/>
  <c r="F2052" i="13" a="1"/>
  <c r="F2052" i="13" s="1"/>
  <c r="G2052" i="13" a="1"/>
  <c r="G2052" i="13" s="1"/>
  <c r="H2052" i="13" a="1"/>
  <c r="H2052" i="13" s="1"/>
  <c r="F2053" i="13" a="1"/>
  <c r="F2053" i="13" s="1"/>
  <c r="G2053" i="13" a="1"/>
  <c r="G2053" i="13" s="1"/>
  <c r="H2053" i="13" a="1"/>
  <c r="H2053" i="13"/>
  <c r="E2053" i="13" s="1"/>
  <c r="F2054" i="13" a="1"/>
  <c r="F2054" i="13" s="1"/>
  <c r="G2054" i="13" a="1"/>
  <c r="G2054" i="13"/>
  <c r="H2054" i="13" a="1"/>
  <c r="H2054" i="13" s="1"/>
  <c r="E2054" i="13" s="1"/>
  <c r="F2055" i="13" a="1"/>
  <c r="F2055" i="13" s="1"/>
  <c r="G2055" i="13" a="1"/>
  <c r="G2055" i="13" s="1"/>
  <c r="H2055" i="13" a="1"/>
  <c r="H2055" i="13"/>
  <c r="F2056" i="13" a="1"/>
  <c r="F2056" i="13" s="1"/>
  <c r="G2056" i="13" a="1"/>
  <c r="G2056" i="13"/>
  <c r="H2056" i="13" a="1"/>
  <c r="H2056" i="13" s="1"/>
  <c r="F2057" i="13" a="1"/>
  <c r="F2057" i="13"/>
  <c r="G2057" i="13" a="1"/>
  <c r="G2057" i="13" s="1"/>
  <c r="H2057" i="13" a="1"/>
  <c r="H2057" i="13" s="1"/>
  <c r="F2058" i="13" a="1"/>
  <c r="F2058" i="13" s="1"/>
  <c r="G2058" i="13" a="1"/>
  <c r="G2058" i="13"/>
  <c r="H2058" i="13" a="1"/>
  <c r="H2058" i="13" s="1"/>
  <c r="F2059" i="13" a="1"/>
  <c r="F2059" i="13"/>
  <c r="G2059" i="13" a="1"/>
  <c r="G2059" i="13" s="1"/>
  <c r="H2059" i="13" a="1"/>
  <c r="H2059" i="13"/>
  <c r="F2060" i="13" a="1"/>
  <c r="F2060" i="13" s="1"/>
  <c r="G2060" i="13" a="1"/>
  <c r="G2060" i="13" s="1"/>
  <c r="H2060" i="13" a="1"/>
  <c r="H2060" i="13" s="1"/>
  <c r="F2061" i="13" a="1"/>
  <c r="F2061" i="13"/>
  <c r="G2061" i="13" a="1"/>
  <c r="G2061" i="13" s="1"/>
  <c r="H2061" i="13" a="1"/>
  <c r="H2061" i="13"/>
  <c r="F2062" i="13" a="1"/>
  <c r="F2062" i="13" s="1"/>
  <c r="G2062" i="13" a="1"/>
  <c r="G2062" i="13"/>
  <c r="H2062" i="13" a="1"/>
  <c r="H2062" i="13" s="1"/>
  <c r="F2063" i="13" a="1"/>
  <c r="F2063" i="13" s="1"/>
  <c r="G2063" i="13" a="1"/>
  <c r="G2063" i="13" s="1"/>
  <c r="H2063" i="13" a="1"/>
  <c r="H2063" i="13" s="1"/>
  <c r="F2064" i="13" a="1"/>
  <c r="F2064" i="13" s="1"/>
  <c r="G2064" i="13" a="1"/>
  <c r="G2064" i="13"/>
  <c r="H2064" i="13" a="1"/>
  <c r="H2064" i="13" s="1"/>
  <c r="F2065" i="13" a="1"/>
  <c r="F2065" i="13"/>
  <c r="G2065" i="13" a="1"/>
  <c r="G2065" i="13" s="1"/>
  <c r="H2065" i="13" a="1"/>
  <c r="H2065" i="13" s="1"/>
  <c r="F2066" i="13" a="1"/>
  <c r="F2066" i="13" s="1"/>
  <c r="G2066" i="13" a="1"/>
  <c r="G2066" i="13"/>
  <c r="H2066" i="13" a="1"/>
  <c r="H2066" i="13" s="1"/>
  <c r="F2067" i="13" a="1"/>
  <c r="F2067" i="13"/>
  <c r="G2067" i="13" a="1"/>
  <c r="G2067" i="13" s="1"/>
  <c r="H2067" i="13" a="1"/>
  <c r="H2067" i="13"/>
  <c r="F2068" i="13" a="1"/>
  <c r="F2068" i="13" s="1"/>
  <c r="G2068" i="13" a="1"/>
  <c r="G2068" i="13" s="1"/>
  <c r="H2068" i="13" a="1"/>
  <c r="H2068" i="13" s="1"/>
  <c r="F2069" i="13" a="1"/>
  <c r="F2069" i="13"/>
  <c r="G2069" i="13" a="1"/>
  <c r="G2069" i="13" s="1"/>
  <c r="H2069" i="13" a="1"/>
  <c r="H2069" i="13"/>
  <c r="F2070" i="13" a="1"/>
  <c r="F2070" i="13" s="1"/>
  <c r="G2070" i="13" a="1"/>
  <c r="G2070" i="13"/>
  <c r="H2070" i="13" a="1"/>
  <c r="H2070" i="13" s="1"/>
  <c r="F2071" i="13" a="1"/>
  <c r="F2071" i="13" s="1"/>
  <c r="G2071" i="13" a="1"/>
  <c r="G2071" i="13" s="1"/>
  <c r="H2071" i="13" a="1"/>
  <c r="H2071" i="13"/>
  <c r="F2072" i="13" a="1"/>
  <c r="F2072" i="13" s="1"/>
  <c r="G2072" i="13" a="1"/>
  <c r="G2072" i="13"/>
  <c r="H2072" i="13" a="1"/>
  <c r="H2072" i="13" s="1"/>
  <c r="F2073" i="13" a="1"/>
  <c r="F2073" i="13"/>
  <c r="G2073" i="13" a="1"/>
  <c r="G2073" i="13" s="1"/>
  <c r="H2073" i="13" a="1"/>
  <c r="H2073" i="13" s="1"/>
  <c r="F2074" i="13" a="1"/>
  <c r="F2074" i="13" s="1"/>
  <c r="G2074" i="13" a="1"/>
  <c r="G2074" i="13" s="1"/>
  <c r="H2074" i="13" a="1"/>
  <c r="H2074" i="13" s="1"/>
  <c r="F2075" i="13" a="1"/>
  <c r="F2075" i="13"/>
  <c r="G2075" i="13" a="1"/>
  <c r="G2075" i="13" s="1"/>
  <c r="H2075" i="13" a="1"/>
  <c r="H2075" i="13"/>
  <c r="F2076" i="13" a="1"/>
  <c r="F2076" i="13" s="1"/>
  <c r="G2076" i="13" a="1"/>
  <c r="G2076" i="13" s="1"/>
  <c r="H2076" i="13" a="1"/>
  <c r="H2076" i="13" s="1"/>
  <c r="F2077" i="13" a="1"/>
  <c r="F2077" i="13"/>
  <c r="G2077" i="13" a="1"/>
  <c r="G2077" i="13" s="1"/>
  <c r="H2077" i="13" a="1"/>
  <c r="H2077" i="13"/>
  <c r="F2078" i="13" a="1"/>
  <c r="F2078" i="13" s="1"/>
  <c r="G2078" i="13" a="1"/>
  <c r="G2078" i="13"/>
  <c r="H2078" i="13" a="1"/>
  <c r="H2078" i="13" s="1"/>
  <c r="F2079" i="13" a="1"/>
  <c r="F2079" i="13" s="1"/>
  <c r="G2079" i="13" a="1"/>
  <c r="G2079" i="13" s="1"/>
  <c r="H2079" i="13" a="1"/>
  <c r="H2079" i="13"/>
  <c r="F2080" i="13" a="1"/>
  <c r="F2080" i="13" s="1"/>
  <c r="G2080" i="13" a="1"/>
  <c r="G2080" i="13"/>
  <c r="H2080" i="13" a="1"/>
  <c r="H2080" i="13" s="1"/>
  <c r="F2081" i="13" a="1"/>
  <c r="F2081" i="13"/>
  <c r="G2081" i="13" a="1"/>
  <c r="G2081" i="13" s="1"/>
  <c r="H2081" i="13" a="1"/>
  <c r="H2081" i="13" s="1"/>
  <c r="F2082" i="13" a="1"/>
  <c r="F2082" i="13" s="1"/>
  <c r="G2082" i="13" a="1"/>
  <c r="G2082" i="13"/>
  <c r="H2082" i="13" a="1"/>
  <c r="H2082" i="13" s="1"/>
  <c r="F2083" i="13" a="1"/>
  <c r="F2083" i="13"/>
  <c r="G2083" i="13" a="1"/>
  <c r="G2083" i="13" s="1"/>
  <c r="H2083" i="13" a="1"/>
  <c r="H2083" i="13"/>
  <c r="F2084" i="13" a="1"/>
  <c r="F2084" i="13" s="1"/>
  <c r="G2084" i="13" a="1"/>
  <c r="G2084" i="13" s="1"/>
  <c r="H2084" i="13" a="1"/>
  <c r="H2084" i="13" s="1"/>
  <c r="F2085" i="13" a="1"/>
  <c r="F2085" i="13" s="1"/>
  <c r="G2085" i="13" a="1"/>
  <c r="G2085" i="13" s="1"/>
  <c r="H2085" i="13" a="1"/>
  <c r="H2085" i="13"/>
  <c r="F2086" i="13" a="1"/>
  <c r="F2086" i="13" s="1"/>
  <c r="G2086" i="13" a="1"/>
  <c r="G2086" i="13"/>
  <c r="H2086" i="13" a="1"/>
  <c r="H2086" i="13" s="1"/>
  <c r="F2087" i="13" a="1"/>
  <c r="F2087" i="13" s="1"/>
  <c r="G2087" i="13" a="1"/>
  <c r="G2087" i="13" s="1"/>
  <c r="H2087" i="13" a="1"/>
  <c r="H2087" i="13" s="1"/>
  <c r="F2088" i="13" a="1"/>
  <c r="F2088" i="13" s="1"/>
  <c r="G2088" i="13" a="1"/>
  <c r="G2088" i="13"/>
  <c r="H2088" i="13" a="1"/>
  <c r="H2088" i="13" s="1"/>
  <c r="F2089" i="13" a="1"/>
  <c r="F2089" i="13"/>
  <c r="G2089" i="13" a="1"/>
  <c r="G2089" i="13" s="1"/>
  <c r="H2089" i="13" a="1"/>
  <c r="H2089" i="13" s="1"/>
  <c r="F2090" i="13" a="1"/>
  <c r="F2090" i="13" s="1"/>
  <c r="G2090" i="13" a="1"/>
  <c r="G2090" i="13"/>
  <c r="E2090" i="13" s="1"/>
  <c r="H2090" i="13" a="1"/>
  <c r="H2090" i="13" s="1"/>
  <c r="F2091" i="13" a="1"/>
  <c r="F2091" i="13"/>
  <c r="G2091" i="13" a="1"/>
  <c r="G2091" i="13" s="1"/>
  <c r="H2091" i="13" a="1"/>
  <c r="H2091" i="13"/>
  <c r="F2092" i="13" a="1"/>
  <c r="F2092" i="13" s="1"/>
  <c r="G2092" i="13" a="1"/>
  <c r="G2092" i="13" s="1"/>
  <c r="H2092" i="13" a="1"/>
  <c r="H2092" i="13" s="1"/>
  <c r="F2093" i="13" a="1"/>
  <c r="F2093" i="13"/>
  <c r="G2093" i="13" a="1"/>
  <c r="G2093" i="13" s="1"/>
  <c r="H2093" i="13" a="1"/>
  <c r="H2093" i="13"/>
  <c r="F2094" i="13" a="1"/>
  <c r="F2094" i="13" s="1"/>
  <c r="G2094" i="13" a="1"/>
  <c r="G2094" i="13"/>
  <c r="H2094" i="13" a="1"/>
  <c r="H2094" i="13" s="1"/>
  <c r="F2095" i="13" a="1"/>
  <c r="F2095" i="13" s="1"/>
  <c r="G2095" i="13" a="1"/>
  <c r="G2095" i="13" s="1"/>
  <c r="H2095" i="13" a="1"/>
  <c r="H2095" i="13" s="1"/>
  <c r="F2096" i="13" a="1"/>
  <c r="F2096" i="13" s="1"/>
  <c r="G2096" i="13" a="1"/>
  <c r="G2096" i="13"/>
  <c r="H2096" i="13" a="1"/>
  <c r="H2096" i="13" s="1"/>
  <c r="F2097" i="13" a="1"/>
  <c r="F2097" i="13"/>
  <c r="G2097" i="13" a="1"/>
  <c r="G2097" i="13" s="1"/>
  <c r="H2097" i="13" a="1"/>
  <c r="H2097" i="13" s="1"/>
  <c r="F2098" i="13" a="1"/>
  <c r="F2098" i="13" s="1"/>
  <c r="G2098" i="13" a="1"/>
  <c r="G2098" i="13"/>
  <c r="E2098" i="13" s="1"/>
  <c r="H2098" i="13" a="1"/>
  <c r="H2098" i="13" s="1"/>
  <c r="F2099" i="13" a="1"/>
  <c r="F2099" i="13"/>
  <c r="G2099" i="13" a="1"/>
  <c r="G2099" i="13" s="1"/>
  <c r="H2099" i="13" a="1"/>
  <c r="H2099" i="13"/>
  <c r="F2100" i="13" a="1"/>
  <c r="F2100" i="13" s="1"/>
  <c r="G2100" i="13" a="1"/>
  <c r="G2100" i="13" s="1"/>
  <c r="H2100" i="13" a="1"/>
  <c r="H2100" i="13" s="1"/>
  <c r="F2101" i="13" a="1"/>
  <c r="F2101" i="13"/>
  <c r="G2101" i="13" a="1"/>
  <c r="G2101" i="13" s="1"/>
  <c r="H2101" i="13" a="1"/>
  <c r="H2101" i="13"/>
  <c r="F2102" i="13" a="1"/>
  <c r="F2102" i="13" s="1"/>
  <c r="G2102" i="13" a="1"/>
  <c r="G2102" i="13"/>
  <c r="H2102" i="13" a="1"/>
  <c r="H2102" i="13" s="1"/>
  <c r="F2103" i="13" a="1"/>
  <c r="F2103" i="13" s="1"/>
  <c r="G2103" i="13" a="1"/>
  <c r="G2103" i="13" s="1"/>
  <c r="H2103" i="13" a="1"/>
  <c r="H2103" i="13"/>
  <c r="F2104" i="13" a="1"/>
  <c r="F2104" i="13" s="1"/>
  <c r="G2104" i="13" a="1"/>
  <c r="G2104" i="13"/>
  <c r="H2104" i="13" a="1"/>
  <c r="H2104" i="13" s="1"/>
  <c r="F2105" i="13" a="1"/>
  <c r="F2105" i="13"/>
  <c r="G2105" i="13" a="1"/>
  <c r="G2105" i="13" s="1"/>
  <c r="H2105" i="13" a="1"/>
  <c r="H2105" i="13" s="1"/>
  <c r="F2106" i="13" a="1"/>
  <c r="F2106" i="13" s="1"/>
  <c r="G2106" i="13" a="1"/>
  <c r="G2106" i="13" s="1"/>
  <c r="E2106" i="13" s="1"/>
  <c r="H2106" i="13" a="1"/>
  <c r="H2106" i="13" s="1"/>
  <c r="F2107" i="13" a="1"/>
  <c r="F2107" i="13"/>
  <c r="G2107" i="13" a="1"/>
  <c r="G2107" i="13" s="1"/>
  <c r="H2107" i="13" a="1"/>
  <c r="H2107" i="13"/>
  <c r="F2108" i="13" a="1"/>
  <c r="F2108" i="13" s="1"/>
  <c r="G2108" i="13" a="1"/>
  <c r="G2108" i="13" s="1"/>
  <c r="H2108" i="13" a="1"/>
  <c r="H2108" i="13"/>
  <c r="F2109" i="13" a="1"/>
  <c r="F2109" i="13" s="1"/>
  <c r="G2109" i="13" a="1"/>
  <c r="G2109" i="13"/>
  <c r="H2109" i="13" a="1"/>
  <c r="H2109" i="13" s="1"/>
  <c r="F2110" i="13" a="1"/>
  <c r="F2110" i="13"/>
  <c r="G2110" i="13" a="1"/>
  <c r="G2110" i="13" s="1"/>
  <c r="H2110" i="13" a="1"/>
  <c r="H2110" i="13"/>
  <c r="F2111" i="13" a="1"/>
  <c r="F2111" i="13" s="1"/>
  <c r="G2111" i="13" a="1"/>
  <c r="G2111" i="13"/>
  <c r="H2111" i="13" a="1"/>
  <c r="H2111" i="13" s="1"/>
  <c r="F2112" i="13" a="1"/>
  <c r="F2112" i="13"/>
  <c r="G2112" i="13" a="1"/>
  <c r="G2112" i="13" s="1"/>
  <c r="H2112" i="13" a="1"/>
  <c r="H2112" i="13"/>
  <c r="F2113" i="13" a="1"/>
  <c r="F2113" i="13" s="1"/>
  <c r="G2113" i="13" a="1"/>
  <c r="G2113" i="13"/>
  <c r="H2113" i="13" a="1"/>
  <c r="H2113" i="13" s="1"/>
  <c r="F2114" i="13" a="1"/>
  <c r="F2114" i="13"/>
  <c r="G2114" i="13" a="1"/>
  <c r="G2114" i="13" s="1"/>
  <c r="H2114" i="13" a="1"/>
  <c r="H2114" i="13"/>
  <c r="F2115" i="13" a="1"/>
  <c r="F2115" i="13" s="1"/>
  <c r="G2115" i="13" a="1"/>
  <c r="G2115" i="13"/>
  <c r="H2115" i="13" a="1"/>
  <c r="H2115" i="13" s="1"/>
  <c r="F2116" i="13" a="1"/>
  <c r="F2116" i="13"/>
  <c r="G2116" i="13" a="1"/>
  <c r="G2116" i="13" s="1"/>
  <c r="H2116" i="13" a="1"/>
  <c r="H2116" i="13"/>
  <c r="F2117" i="13" a="1"/>
  <c r="F2117" i="13" s="1"/>
  <c r="G2117" i="13" a="1"/>
  <c r="G2117" i="13"/>
  <c r="H2117" i="13" a="1"/>
  <c r="H2117" i="13" s="1"/>
  <c r="F2118" i="13" a="1"/>
  <c r="F2118" i="13"/>
  <c r="G2118" i="13" a="1"/>
  <c r="G2118" i="13" s="1"/>
  <c r="H2118" i="13" a="1"/>
  <c r="H2118" i="13"/>
  <c r="F2119" i="13" a="1"/>
  <c r="F2119" i="13" s="1"/>
  <c r="G2119" i="13" a="1"/>
  <c r="G2119" i="13"/>
  <c r="H2119" i="13" a="1"/>
  <c r="H2119" i="13" s="1"/>
  <c r="F2120" i="13" a="1"/>
  <c r="F2120" i="13"/>
  <c r="G2120" i="13" a="1"/>
  <c r="G2120" i="13" s="1"/>
  <c r="H2120" i="13" a="1"/>
  <c r="H2120" i="13"/>
  <c r="F2121" i="13" a="1"/>
  <c r="F2121" i="13" s="1"/>
  <c r="G2121" i="13" a="1"/>
  <c r="G2121" i="13"/>
  <c r="H2121" i="13" a="1"/>
  <c r="H2121" i="13" s="1"/>
  <c r="F2122" i="13" a="1"/>
  <c r="F2122" i="13"/>
  <c r="G2122" i="13" a="1"/>
  <c r="G2122" i="13" s="1"/>
  <c r="H2122" i="13" a="1"/>
  <c r="H2122" i="13"/>
  <c r="F2123" i="13" a="1"/>
  <c r="F2123" i="13" s="1"/>
  <c r="G2123" i="13" a="1"/>
  <c r="G2123" i="13"/>
  <c r="H2123" i="13" a="1"/>
  <c r="H2123" i="13" s="1"/>
  <c r="F2124" i="13" a="1"/>
  <c r="F2124" i="13"/>
  <c r="G2124" i="13" a="1"/>
  <c r="G2124" i="13" s="1"/>
  <c r="H2124" i="13" a="1"/>
  <c r="H2124" i="13"/>
  <c r="F2125" i="13" a="1"/>
  <c r="F2125" i="13" s="1"/>
  <c r="G2125" i="13" a="1"/>
  <c r="G2125" i="13"/>
  <c r="H2125" i="13" a="1"/>
  <c r="H2125" i="13" s="1"/>
  <c r="F2126" i="13" a="1"/>
  <c r="F2126" i="13"/>
  <c r="G2126" i="13" a="1"/>
  <c r="G2126" i="13" s="1"/>
  <c r="H2126" i="13" a="1"/>
  <c r="H2126" i="13"/>
  <c r="F2127" i="13" a="1"/>
  <c r="F2127" i="13" s="1"/>
  <c r="G2127" i="13" a="1"/>
  <c r="G2127" i="13"/>
  <c r="H2127" i="13" a="1"/>
  <c r="H2127" i="13" s="1"/>
  <c r="F2128" i="13" a="1"/>
  <c r="F2128" i="13"/>
  <c r="G2128" i="13" a="1"/>
  <c r="G2128" i="13" s="1"/>
  <c r="H2128" i="13" a="1"/>
  <c r="H2128" i="13"/>
  <c r="F2129" i="13" a="1"/>
  <c r="F2129" i="13" s="1"/>
  <c r="G2129" i="13" a="1"/>
  <c r="G2129" i="13"/>
  <c r="H2129" i="13" a="1"/>
  <c r="H2129" i="13" s="1"/>
  <c r="F2130" i="13" a="1"/>
  <c r="F2130" i="13"/>
  <c r="G2130" i="13" a="1"/>
  <c r="G2130" i="13" s="1"/>
  <c r="H2130" i="13" a="1"/>
  <c r="H2130" i="13"/>
  <c r="F2131" i="13" a="1"/>
  <c r="F2131" i="13" s="1"/>
  <c r="G2131" i="13" a="1"/>
  <c r="G2131" i="13"/>
  <c r="H2131" i="13" a="1"/>
  <c r="H2131" i="13" s="1"/>
  <c r="F2132" i="13" a="1"/>
  <c r="F2132" i="13"/>
  <c r="G2132" i="13" a="1"/>
  <c r="G2132" i="13" s="1"/>
  <c r="H2132" i="13" a="1"/>
  <c r="H2132" i="13"/>
  <c r="F2133" i="13" a="1"/>
  <c r="F2133" i="13" s="1"/>
  <c r="G2133" i="13" a="1"/>
  <c r="G2133" i="13"/>
  <c r="H2133" i="13" a="1"/>
  <c r="H2133" i="13" s="1"/>
  <c r="F2134" i="13" a="1"/>
  <c r="F2134" i="13"/>
  <c r="G2134" i="13" a="1"/>
  <c r="G2134" i="13" s="1"/>
  <c r="H2134" i="13" a="1"/>
  <c r="H2134" i="13"/>
  <c r="F2135" i="13" a="1"/>
  <c r="F2135" i="13" s="1"/>
  <c r="G2135" i="13" a="1"/>
  <c r="G2135" i="13"/>
  <c r="H2135" i="13" a="1"/>
  <c r="H2135" i="13" s="1"/>
  <c r="F2136" i="13" a="1"/>
  <c r="F2136" i="13"/>
  <c r="G2136" i="13" a="1"/>
  <c r="G2136" i="13" s="1"/>
  <c r="H2136" i="13" a="1"/>
  <c r="H2136" i="13"/>
  <c r="F2137" i="13" a="1"/>
  <c r="F2137" i="13" s="1"/>
  <c r="G2137" i="13" a="1"/>
  <c r="G2137" i="13"/>
  <c r="H2137" i="13" a="1"/>
  <c r="H2137" i="13" s="1"/>
  <c r="F2138" i="13" a="1"/>
  <c r="F2138" i="13"/>
  <c r="G2138" i="13" a="1"/>
  <c r="G2138" i="13" s="1"/>
  <c r="H2138" i="13" a="1"/>
  <c r="H2138" i="13"/>
  <c r="F2139" i="13" a="1"/>
  <c r="F2139" i="13" s="1"/>
  <c r="G2139" i="13" a="1"/>
  <c r="G2139" i="13"/>
  <c r="H2139" i="13" a="1"/>
  <c r="H2139" i="13" s="1"/>
  <c r="F2140" i="13" a="1"/>
  <c r="F2140" i="13"/>
  <c r="G2140" i="13" a="1"/>
  <c r="G2140" i="13" s="1"/>
  <c r="H2140" i="13" a="1"/>
  <c r="H2140" i="13"/>
  <c r="F2141" i="13" a="1"/>
  <c r="F2141" i="13" s="1"/>
  <c r="G2141" i="13" a="1"/>
  <c r="G2141" i="13"/>
  <c r="H2141" i="13" a="1"/>
  <c r="H2141" i="13" s="1"/>
  <c r="F2142" i="13" a="1"/>
  <c r="F2142" i="13"/>
  <c r="G2142" i="13" a="1"/>
  <c r="G2142" i="13" s="1"/>
  <c r="H2142" i="13" a="1"/>
  <c r="H2142" i="13"/>
  <c r="F2143" i="13" a="1"/>
  <c r="F2143" i="13" s="1"/>
  <c r="G2143" i="13" a="1"/>
  <c r="G2143" i="13"/>
  <c r="H2143" i="13" a="1"/>
  <c r="H2143" i="13" s="1"/>
  <c r="F2144" i="13" a="1"/>
  <c r="F2144" i="13"/>
  <c r="G2144" i="13" a="1"/>
  <c r="G2144" i="13" s="1"/>
  <c r="H2144" i="13" a="1"/>
  <c r="H2144" i="13" s="1"/>
  <c r="F2145" i="13" a="1"/>
  <c r="F2145" i="13" s="1"/>
  <c r="G2145" i="13" a="1"/>
  <c r="G2145" i="13"/>
  <c r="H2145" i="13" a="1"/>
  <c r="H2145" i="13" s="1"/>
  <c r="F2146" i="13" a="1"/>
  <c r="F2146" i="13"/>
  <c r="G2146" i="13" a="1"/>
  <c r="G2146" i="13" s="1"/>
  <c r="H2146" i="13" a="1"/>
  <c r="H2146" i="13"/>
  <c r="F2147" i="13" a="1"/>
  <c r="F2147" i="13" s="1"/>
  <c r="G2147" i="13" a="1"/>
  <c r="G2147" i="13" s="1"/>
  <c r="H2147" i="13" a="1"/>
  <c r="H2147" i="13" s="1"/>
  <c r="F2148" i="13" a="1"/>
  <c r="F2148" i="13" s="1"/>
  <c r="E2148" i="13" s="1"/>
  <c r="G2148" i="13" a="1"/>
  <c r="G2148" i="13" s="1"/>
  <c r="H2148" i="13" a="1"/>
  <c r="H2148" i="13"/>
  <c r="F2149" i="13" a="1"/>
  <c r="F2149" i="13" s="1"/>
  <c r="G2149" i="13" a="1"/>
  <c r="G2149" i="13"/>
  <c r="H2149" i="13" a="1"/>
  <c r="H2149" i="13" s="1"/>
  <c r="F2150" i="13" a="1"/>
  <c r="F2150" i="13" s="1"/>
  <c r="G2150" i="13" a="1"/>
  <c r="G2150" i="13" s="1"/>
  <c r="H2150" i="13" a="1"/>
  <c r="H2150" i="13"/>
  <c r="F2151" i="13" a="1"/>
  <c r="F2151" i="13" s="1"/>
  <c r="G2151" i="13" a="1"/>
  <c r="G2151" i="13"/>
  <c r="H2151" i="13" a="1"/>
  <c r="H2151" i="13" s="1"/>
  <c r="F2152" i="13" a="1"/>
  <c r="F2152" i="13"/>
  <c r="G2152" i="13" a="1"/>
  <c r="G2152" i="13" s="1"/>
  <c r="H2152" i="13" a="1"/>
  <c r="H2152" i="13" s="1"/>
  <c r="F2153" i="13" a="1"/>
  <c r="F2153" i="13" s="1"/>
  <c r="G2153" i="13" a="1"/>
  <c r="G2153" i="13" s="1"/>
  <c r="H2153" i="13" a="1"/>
  <c r="H2153" i="13" s="1"/>
  <c r="F2154" i="13" a="1"/>
  <c r="F2154" i="13"/>
  <c r="G2154" i="13" a="1"/>
  <c r="G2154" i="13" s="1"/>
  <c r="H2154" i="13" a="1"/>
  <c r="H2154" i="13"/>
  <c r="F2155" i="13" a="1"/>
  <c r="F2155" i="13" s="1"/>
  <c r="G2155" i="13" a="1"/>
  <c r="G2155" i="13" s="1"/>
  <c r="H2155" i="13" a="1"/>
  <c r="H2155" i="13" s="1"/>
  <c r="F2156" i="13" a="1"/>
  <c r="F2156" i="13"/>
  <c r="G2156" i="13" a="1"/>
  <c r="G2156" i="13" s="1"/>
  <c r="H2156" i="13" a="1"/>
  <c r="H2156" i="13"/>
  <c r="F2157" i="13" a="1"/>
  <c r="F2157" i="13" s="1"/>
  <c r="G2157" i="13" a="1"/>
  <c r="G2157" i="13"/>
  <c r="H2157" i="13" a="1"/>
  <c r="H2157" i="13" s="1"/>
  <c r="F2158" i="13" a="1"/>
  <c r="F2158" i="13" s="1"/>
  <c r="G2158" i="13" a="1"/>
  <c r="G2158" i="13" s="1"/>
  <c r="H2158" i="13" a="1"/>
  <c r="H2158" i="13" s="1"/>
  <c r="F2159" i="13" a="1"/>
  <c r="F2159" i="13" s="1"/>
  <c r="G2159" i="13" a="1"/>
  <c r="G2159" i="13"/>
  <c r="H2159" i="13" a="1"/>
  <c r="H2159" i="13" s="1"/>
  <c r="F2160" i="13" a="1"/>
  <c r="F2160" i="13"/>
  <c r="G2160" i="13" a="1"/>
  <c r="G2160" i="13" s="1"/>
  <c r="H2160" i="13" a="1"/>
  <c r="H2160" i="13" s="1"/>
  <c r="F2161" i="13" a="1"/>
  <c r="F2161" i="13" s="1"/>
  <c r="G2161" i="13" a="1"/>
  <c r="G2161" i="13"/>
  <c r="E2161" i="13" s="1"/>
  <c r="H2161" i="13" a="1"/>
  <c r="H2161" i="13" s="1"/>
  <c r="F2162" i="13" a="1"/>
  <c r="F2162" i="13"/>
  <c r="G2162" i="13" a="1"/>
  <c r="G2162" i="13" s="1"/>
  <c r="E2162" i="13" s="1"/>
  <c r="H2162" i="13" a="1"/>
  <c r="H2162" i="13"/>
  <c r="F2163" i="13" a="1"/>
  <c r="F2163" i="13" s="1"/>
  <c r="G2163" i="13" a="1"/>
  <c r="G2163" i="13" s="1"/>
  <c r="H2163" i="13" a="1"/>
  <c r="H2163" i="13" s="1"/>
  <c r="F2164" i="13" a="1"/>
  <c r="F2164" i="13" s="1"/>
  <c r="G2164" i="13" a="1"/>
  <c r="G2164" i="13" s="1"/>
  <c r="H2164" i="13" a="1"/>
  <c r="H2164" i="13"/>
  <c r="F2165" i="13" a="1"/>
  <c r="F2165" i="13" s="1"/>
  <c r="G2165" i="13" a="1"/>
  <c r="G2165" i="13"/>
  <c r="H2165" i="13" a="1"/>
  <c r="H2165" i="13" s="1"/>
  <c r="F2166" i="13" a="1"/>
  <c r="F2166" i="13" s="1"/>
  <c r="G2166" i="13" a="1"/>
  <c r="G2166" i="13" s="1"/>
  <c r="H2166" i="13" a="1"/>
  <c r="H2166" i="13"/>
  <c r="F2167" i="13" a="1"/>
  <c r="F2167" i="13" s="1"/>
  <c r="G2167" i="13" a="1"/>
  <c r="G2167" i="13"/>
  <c r="H2167" i="13" a="1"/>
  <c r="H2167" i="13" s="1"/>
  <c r="F2168" i="13" a="1"/>
  <c r="F2168" i="13"/>
  <c r="G2168" i="13" a="1"/>
  <c r="G2168" i="13" s="1"/>
  <c r="H2168" i="13" a="1"/>
  <c r="H2168" i="13" s="1"/>
  <c r="F2169" i="13" a="1"/>
  <c r="F2169" i="13" s="1"/>
  <c r="G2169" i="13" a="1"/>
  <c r="G2169" i="13" s="1"/>
  <c r="E2169" i="13" s="1"/>
  <c r="H2169" i="13" a="1"/>
  <c r="H2169" i="13" s="1"/>
  <c r="F2170" i="13" a="1"/>
  <c r="F2170" i="13"/>
  <c r="E2170" i="13" s="1"/>
  <c r="G2170" i="13" a="1"/>
  <c r="G2170" i="13" s="1"/>
  <c r="H2170" i="13" a="1"/>
  <c r="H2170" i="13"/>
  <c r="F2171" i="13" a="1"/>
  <c r="F2171" i="13" s="1"/>
  <c r="G2171" i="13" a="1"/>
  <c r="G2171" i="13" s="1"/>
  <c r="H2171" i="13" a="1"/>
  <c r="H2171" i="13" s="1"/>
  <c r="F2172" i="13" a="1"/>
  <c r="F2172" i="13"/>
  <c r="G2172" i="13" a="1"/>
  <c r="G2172" i="13" s="1"/>
  <c r="H2172" i="13" a="1"/>
  <c r="H2172" i="13"/>
  <c r="F2173" i="13" a="1"/>
  <c r="F2173" i="13" s="1"/>
  <c r="G2173" i="13" a="1"/>
  <c r="G2173" i="13"/>
  <c r="H2173" i="13" a="1"/>
  <c r="H2173" i="13" s="1"/>
  <c r="F2174" i="13" a="1"/>
  <c r="F2174" i="13" s="1"/>
  <c r="G2174" i="13" a="1"/>
  <c r="G2174" i="13" s="1"/>
  <c r="H2174" i="13" a="1"/>
  <c r="H2174" i="13" s="1"/>
  <c r="F2175" i="13" a="1"/>
  <c r="F2175" i="13" s="1"/>
  <c r="G2175" i="13" a="1"/>
  <c r="G2175" i="13"/>
  <c r="H2175" i="13" a="1"/>
  <c r="H2175" i="13" s="1"/>
  <c r="F2176" i="13" a="1"/>
  <c r="F2176" i="13"/>
  <c r="G2176" i="13" a="1"/>
  <c r="G2176" i="13" s="1"/>
  <c r="H2176" i="13" a="1"/>
  <c r="H2176" i="13" s="1"/>
  <c r="F2177" i="13" a="1"/>
  <c r="F2177" i="13" s="1"/>
  <c r="G2177" i="13" a="1"/>
  <c r="G2177" i="13"/>
  <c r="H2177" i="13" a="1"/>
  <c r="H2177" i="13" s="1"/>
  <c r="F2178" i="13" a="1"/>
  <c r="F2178" i="13"/>
  <c r="G2178" i="13" a="1"/>
  <c r="G2178" i="13" s="1"/>
  <c r="H2178" i="13" a="1"/>
  <c r="H2178" i="13"/>
  <c r="F2179" i="13" a="1"/>
  <c r="F2179" i="13" s="1"/>
  <c r="G2179" i="13" a="1"/>
  <c r="G2179" i="13" s="1"/>
  <c r="H2179" i="13" a="1"/>
  <c r="H2179" i="13" s="1"/>
  <c r="F2180" i="13" a="1"/>
  <c r="F2180" i="13" s="1"/>
  <c r="G2180" i="13" a="1"/>
  <c r="G2180" i="13" s="1"/>
  <c r="H2180" i="13" a="1"/>
  <c r="H2180" i="13"/>
  <c r="F2181" i="13" a="1"/>
  <c r="F2181" i="13" s="1"/>
  <c r="G2181" i="13" a="1"/>
  <c r="G2181" i="13"/>
  <c r="H2181" i="13" a="1"/>
  <c r="H2181" i="13" s="1"/>
  <c r="F2182" i="13" a="1"/>
  <c r="F2182" i="13" s="1"/>
  <c r="G2182" i="13" a="1"/>
  <c r="G2182" i="13" s="1"/>
  <c r="H2182" i="13" a="1"/>
  <c r="H2182" i="13"/>
  <c r="F2183" i="13" a="1"/>
  <c r="F2183" i="13" s="1"/>
  <c r="G2183" i="13" a="1"/>
  <c r="G2183" i="13"/>
  <c r="H2183" i="13" a="1"/>
  <c r="H2183" i="13" s="1"/>
  <c r="F2184" i="13" a="1"/>
  <c r="F2184" i="13"/>
  <c r="G2184" i="13" a="1"/>
  <c r="G2184" i="13" s="1"/>
  <c r="H2184" i="13" a="1"/>
  <c r="H2184" i="13" s="1"/>
  <c r="F2185" i="13" a="1"/>
  <c r="F2185" i="13" s="1"/>
  <c r="G2185" i="13" a="1"/>
  <c r="G2185" i="13" s="1"/>
  <c r="E2185" i="13" s="1"/>
  <c r="H2185" i="13" a="1"/>
  <c r="H2185" i="13" s="1"/>
  <c r="F2186" i="13" a="1"/>
  <c r="F2186" i="13"/>
  <c r="G2186" i="13" a="1"/>
  <c r="G2186" i="13" s="1"/>
  <c r="H2186" i="13" a="1"/>
  <c r="H2186" i="13"/>
  <c r="F2187" i="13" a="1"/>
  <c r="F2187" i="13" s="1"/>
  <c r="G2187" i="13" a="1"/>
  <c r="G2187" i="13" s="1"/>
  <c r="H2187" i="13" a="1"/>
  <c r="H2187" i="13" s="1"/>
  <c r="F2188" i="13" a="1"/>
  <c r="F2188" i="13"/>
  <c r="G2188" i="13" a="1"/>
  <c r="G2188" i="13" s="1"/>
  <c r="H2188" i="13" a="1"/>
  <c r="H2188" i="13"/>
  <c r="F2189" i="13" a="1"/>
  <c r="F2189" i="13" s="1"/>
  <c r="G2189" i="13" a="1"/>
  <c r="G2189" i="13"/>
  <c r="H2189" i="13" a="1"/>
  <c r="H2189" i="13" s="1"/>
  <c r="F2190" i="13" a="1"/>
  <c r="F2190" i="13" s="1"/>
  <c r="G2190" i="13" a="1"/>
  <c r="G2190" i="13" s="1"/>
  <c r="H2190" i="13" a="1"/>
  <c r="H2190" i="13" s="1"/>
  <c r="F2191" i="13" a="1"/>
  <c r="F2191" i="13" s="1"/>
  <c r="G2191" i="13" a="1"/>
  <c r="G2191" i="13"/>
  <c r="H2191" i="13" a="1"/>
  <c r="H2191" i="13" s="1"/>
  <c r="F2192" i="13" a="1"/>
  <c r="F2192" i="13"/>
  <c r="G2192" i="13" a="1"/>
  <c r="G2192" i="13" s="1"/>
  <c r="H2192" i="13" a="1"/>
  <c r="H2192" i="13" s="1"/>
  <c r="F2193" i="13" a="1"/>
  <c r="F2193" i="13" s="1"/>
  <c r="G2193" i="13" a="1"/>
  <c r="G2193" i="13"/>
  <c r="E2193" i="13" s="1"/>
  <c r="H2193" i="13" a="1"/>
  <c r="H2193" i="13" s="1"/>
  <c r="F2194" i="13" a="1"/>
  <c r="F2194" i="13"/>
  <c r="G2194" i="13" a="1"/>
  <c r="G2194" i="13" s="1"/>
  <c r="E2194" i="13" s="1"/>
  <c r="H2194" i="13" a="1"/>
  <c r="H2194" i="13"/>
  <c r="F2195" i="13" a="1"/>
  <c r="F2195" i="13" s="1"/>
  <c r="G2195" i="13" a="1"/>
  <c r="G2195" i="13" s="1"/>
  <c r="H2195" i="13" a="1"/>
  <c r="H2195" i="13" s="1"/>
  <c r="F2196" i="13" a="1"/>
  <c r="F2196" i="13" s="1"/>
  <c r="G2196" i="13" a="1"/>
  <c r="G2196" i="13" s="1"/>
  <c r="H2196" i="13" a="1"/>
  <c r="H2196" i="13"/>
  <c r="F2197" i="13" a="1"/>
  <c r="F2197" i="13" s="1"/>
  <c r="G2197" i="13" a="1"/>
  <c r="G2197" i="13"/>
  <c r="H2197" i="13" a="1"/>
  <c r="H2197" i="13" s="1"/>
  <c r="F2198" i="13" a="1"/>
  <c r="F2198" i="13" s="1"/>
  <c r="G2198" i="13" a="1"/>
  <c r="G2198" i="13" s="1"/>
  <c r="H2198" i="13" a="1"/>
  <c r="H2198" i="13"/>
  <c r="F2199" i="13" a="1"/>
  <c r="F2199" i="13" s="1"/>
  <c r="G2199" i="13" a="1"/>
  <c r="G2199" i="13"/>
  <c r="H2199" i="13" a="1"/>
  <c r="H2199" i="13" s="1"/>
  <c r="F2200" i="13" a="1"/>
  <c r="F2200" i="13"/>
  <c r="G2200" i="13" a="1"/>
  <c r="G2200" i="13" s="1"/>
  <c r="H2200" i="13" a="1"/>
  <c r="H2200" i="13" s="1"/>
  <c r="F2201" i="13" a="1"/>
  <c r="F2201" i="13" s="1"/>
  <c r="G2201" i="13" a="1"/>
  <c r="G2201" i="13" s="1"/>
  <c r="E2201" i="13" s="1"/>
  <c r="H2201" i="13" a="1"/>
  <c r="H2201" i="13" s="1"/>
  <c r="F2202" i="13" a="1"/>
  <c r="F2202" i="13"/>
  <c r="E2202" i="13" s="1"/>
  <c r="G2202" i="13" a="1"/>
  <c r="G2202" i="13" s="1"/>
  <c r="H2202" i="13" a="1"/>
  <c r="H2202" i="13"/>
  <c r="F2203" i="13" a="1"/>
  <c r="F2203" i="13" s="1"/>
  <c r="G2203" i="13" a="1"/>
  <c r="G2203" i="13" s="1"/>
  <c r="H2203" i="13" a="1"/>
  <c r="H2203" i="13" s="1"/>
  <c r="F2204" i="13" a="1"/>
  <c r="F2204" i="13"/>
  <c r="G2204" i="13" a="1"/>
  <c r="G2204" i="13" s="1"/>
  <c r="H2204" i="13" a="1"/>
  <c r="H2204" i="13"/>
  <c r="F2205" i="13" a="1"/>
  <c r="F2205" i="13" s="1"/>
  <c r="G2205" i="13" a="1"/>
  <c r="G2205" i="13"/>
  <c r="H2205" i="13" a="1"/>
  <c r="H2205" i="13" s="1"/>
  <c r="F2206" i="13" a="1"/>
  <c r="F2206" i="13" s="1"/>
  <c r="G2206" i="13" a="1"/>
  <c r="G2206" i="13" s="1"/>
  <c r="H2206" i="13" a="1"/>
  <c r="H2206" i="13" s="1"/>
  <c r="F2207" i="13" a="1"/>
  <c r="F2207" i="13" s="1"/>
  <c r="G2207" i="13" a="1"/>
  <c r="G2207" i="13"/>
  <c r="H2207" i="13" a="1"/>
  <c r="H2207" i="13" s="1"/>
  <c r="F2208" i="13" a="1"/>
  <c r="F2208" i="13"/>
  <c r="G2208" i="13" a="1"/>
  <c r="G2208" i="13" s="1"/>
  <c r="H2208" i="13" a="1"/>
  <c r="H2208" i="13" s="1"/>
  <c r="F2209" i="13" a="1"/>
  <c r="F2209" i="13" s="1"/>
  <c r="G2209" i="13" a="1"/>
  <c r="G2209" i="13"/>
  <c r="H2209" i="13" a="1"/>
  <c r="H2209" i="13" s="1"/>
  <c r="F2210" i="13" a="1"/>
  <c r="F2210" i="13"/>
  <c r="G2210" i="13" a="1"/>
  <c r="G2210" i="13" s="1"/>
  <c r="H2210" i="13" a="1"/>
  <c r="H2210" i="13"/>
  <c r="F2211" i="13" a="1"/>
  <c r="F2211" i="13" s="1"/>
  <c r="G2211" i="13" a="1"/>
  <c r="G2211" i="13" s="1"/>
  <c r="H2211" i="13" a="1"/>
  <c r="H2211" i="13" s="1"/>
  <c r="F2212" i="13" a="1"/>
  <c r="F2212" i="13" s="1"/>
  <c r="G2212" i="13" a="1"/>
  <c r="G2212" i="13" s="1"/>
  <c r="H2212" i="13" a="1"/>
  <c r="H2212" i="13"/>
  <c r="F2213" i="13" a="1"/>
  <c r="F2213" i="13" s="1"/>
  <c r="G2213" i="13" a="1"/>
  <c r="G2213" i="13"/>
  <c r="H2213" i="13" a="1"/>
  <c r="H2213" i="13" s="1"/>
  <c r="F2214" i="13" a="1"/>
  <c r="F2214" i="13" s="1"/>
  <c r="G2214" i="13" a="1"/>
  <c r="G2214" i="13" s="1"/>
  <c r="H2214" i="13" a="1"/>
  <c r="H2214" i="13"/>
  <c r="F2215" i="13" a="1"/>
  <c r="F2215" i="13" s="1"/>
  <c r="G2215" i="13" a="1"/>
  <c r="G2215" i="13"/>
  <c r="H2215" i="13" a="1"/>
  <c r="H2215" i="13" s="1"/>
  <c r="F2216" i="13" a="1"/>
  <c r="F2216" i="13"/>
  <c r="G2216" i="13" a="1"/>
  <c r="G2216" i="13" s="1"/>
  <c r="H2216" i="13" a="1"/>
  <c r="H2216" i="13" s="1"/>
  <c r="F2217" i="13" a="1"/>
  <c r="F2217" i="13" s="1"/>
  <c r="G2217" i="13" a="1"/>
  <c r="G2217" i="13" s="1"/>
  <c r="E2217" i="13" s="1"/>
  <c r="H2217" i="13" a="1"/>
  <c r="H2217" i="13" s="1"/>
  <c r="F2218" i="13" a="1"/>
  <c r="F2218" i="13"/>
  <c r="G2218" i="13" a="1"/>
  <c r="G2218" i="13" s="1"/>
  <c r="H2218" i="13" a="1"/>
  <c r="H2218" i="13"/>
  <c r="F2219" i="13" a="1"/>
  <c r="F2219" i="13" s="1"/>
  <c r="G2219" i="13" a="1"/>
  <c r="G2219" i="13" s="1"/>
  <c r="H2219" i="13" a="1"/>
  <c r="H2219" i="13" s="1"/>
  <c r="F2220" i="13" a="1"/>
  <c r="F2220" i="13"/>
  <c r="G2220" i="13" a="1"/>
  <c r="G2220" i="13" s="1"/>
  <c r="H2220" i="13" a="1"/>
  <c r="H2220" i="13"/>
  <c r="F2221" i="13" a="1"/>
  <c r="F2221" i="13" s="1"/>
  <c r="G2221" i="13" a="1"/>
  <c r="G2221" i="13"/>
  <c r="H2221" i="13" a="1"/>
  <c r="H2221" i="13" s="1"/>
  <c r="F2222" i="13" a="1"/>
  <c r="F2222" i="13" s="1"/>
  <c r="G2222" i="13" a="1"/>
  <c r="G2222" i="13" s="1"/>
  <c r="H2222" i="13" a="1"/>
  <c r="H2222" i="13" s="1"/>
  <c r="F2223" i="13" a="1"/>
  <c r="F2223" i="13" s="1"/>
  <c r="G2223" i="13" a="1"/>
  <c r="G2223" i="13"/>
  <c r="H2223" i="13" a="1"/>
  <c r="H2223" i="13" s="1"/>
  <c r="F2224" i="13" a="1"/>
  <c r="F2224" i="13"/>
  <c r="G2224" i="13" a="1"/>
  <c r="G2224" i="13" s="1"/>
  <c r="H2224" i="13" a="1"/>
  <c r="H2224" i="13" s="1"/>
  <c r="F2225" i="13" a="1"/>
  <c r="F2225" i="13" s="1"/>
  <c r="G2225" i="13" a="1"/>
  <c r="G2225" i="13"/>
  <c r="E2225" i="13" s="1"/>
  <c r="H2225" i="13" a="1"/>
  <c r="H2225" i="13" s="1"/>
  <c r="F2226" i="13" a="1"/>
  <c r="F2226" i="13"/>
  <c r="G2226" i="13" a="1"/>
  <c r="G2226" i="13" s="1"/>
  <c r="E2226" i="13" s="1"/>
  <c r="H2226" i="13" a="1"/>
  <c r="H2226" i="13"/>
  <c r="F2227" i="13" a="1"/>
  <c r="F2227" i="13" s="1"/>
  <c r="G2227" i="13" a="1"/>
  <c r="G2227" i="13" s="1"/>
  <c r="H2227" i="13" a="1"/>
  <c r="H2227" i="13" s="1"/>
  <c r="F2228" i="13" a="1"/>
  <c r="F2228" i="13" s="1"/>
  <c r="G2228" i="13" a="1"/>
  <c r="G2228" i="13" s="1"/>
  <c r="H2228" i="13" a="1"/>
  <c r="H2228" i="13"/>
  <c r="F2229" i="13" a="1"/>
  <c r="F2229" i="13" s="1"/>
  <c r="G2229" i="13" a="1"/>
  <c r="G2229" i="13"/>
  <c r="H2229" i="13" a="1"/>
  <c r="H2229" i="13" s="1"/>
  <c r="F2230" i="13" a="1"/>
  <c r="F2230" i="13" s="1"/>
  <c r="G2230" i="13" a="1"/>
  <c r="G2230" i="13" s="1"/>
  <c r="H2230" i="13" a="1"/>
  <c r="H2230" i="13"/>
  <c r="F2231" i="13" a="1"/>
  <c r="F2231" i="13" s="1"/>
  <c r="G2231" i="13" a="1"/>
  <c r="G2231" i="13"/>
  <c r="H2231" i="13" a="1"/>
  <c r="H2231" i="13" s="1"/>
  <c r="F2232" i="13" a="1"/>
  <c r="F2232" i="13"/>
  <c r="G2232" i="13" a="1"/>
  <c r="G2232" i="13" s="1"/>
  <c r="H2232" i="13" a="1"/>
  <c r="H2232" i="13" s="1"/>
  <c r="F2233" i="13" a="1"/>
  <c r="F2233" i="13" s="1"/>
  <c r="G2233" i="13" a="1"/>
  <c r="G2233" i="13" s="1"/>
  <c r="E2233" i="13" s="1"/>
  <c r="H2233" i="13" a="1"/>
  <c r="H2233" i="13" s="1"/>
  <c r="F2234" i="13" a="1"/>
  <c r="F2234" i="13"/>
  <c r="E2234" i="13" s="1"/>
  <c r="G2234" i="13" a="1"/>
  <c r="G2234" i="13" s="1"/>
  <c r="H2234" i="13" a="1"/>
  <c r="H2234" i="13"/>
  <c r="F2235" i="13" a="1"/>
  <c r="F2235" i="13" s="1"/>
  <c r="G2235" i="13" a="1"/>
  <c r="G2235" i="13" s="1"/>
  <c r="H2235" i="13" a="1"/>
  <c r="H2235" i="13" s="1"/>
  <c r="F2236" i="13" a="1"/>
  <c r="F2236" i="13"/>
  <c r="G2236" i="13" a="1"/>
  <c r="G2236" i="13" s="1"/>
  <c r="H2236" i="13" a="1"/>
  <c r="H2236" i="13"/>
  <c r="F2237" i="13" a="1"/>
  <c r="F2237" i="13" s="1"/>
  <c r="G2237" i="13" a="1"/>
  <c r="G2237" i="13"/>
  <c r="H2237" i="13" a="1"/>
  <c r="H2237" i="13" s="1"/>
  <c r="F2238" i="13" a="1"/>
  <c r="F2238" i="13" s="1"/>
  <c r="G2238" i="13" a="1"/>
  <c r="G2238" i="13" s="1"/>
  <c r="H2238" i="13" a="1"/>
  <c r="H2238" i="13" s="1"/>
  <c r="F2239" i="13" a="1"/>
  <c r="F2239" i="13" s="1"/>
  <c r="G2239" i="13" a="1"/>
  <c r="G2239" i="13"/>
  <c r="H2239" i="13" a="1"/>
  <c r="H2239" i="13" s="1"/>
  <c r="F2240" i="13" a="1"/>
  <c r="F2240" i="13"/>
  <c r="G2240" i="13" a="1"/>
  <c r="G2240" i="13" s="1"/>
  <c r="H2240" i="13" a="1"/>
  <c r="H2240" i="13" s="1"/>
  <c r="F2241" i="13" a="1"/>
  <c r="F2241" i="13" s="1"/>
  <c r="G2241" i="13" a="1"/>
  <c r="G2241" i="13"/>
  <c r="H2241" i="13" a="1"/>
  <c r="H2241" i="13" s="1"/>
  <c r="F2242" i="13" a="1"/>
  <c r="F2242" i="13"/>
  <c r="G2242" i="13" a="1"/>
  <c r="G2242" i="13" s="1"/>
  <c r="H2242" i="13" a="1"/>
  <c r="H2242" i="13"/>
  <c r="F2243" i="13" a="1"/>
  <c r="F2243" i="13" s="1"/>
  <c r="G2243" i="13" a="1"/>
  <c r="G2243" i="13" s="1"/>
  <c r="H2243" i="13" a="1"/>
  <c r="H2243" i="13" s="1"/>
  <c r="F2244" i="13" a="1"/>
  <c r="F2244" i="13" s="1"/>
  <c r="G2244" i="13" a="1"/>
  <c r="G2244" i="13" s="1"/>
  <c r="H2244" i="13" a="1"/>
  <c r="H2244" i="13"/>
  <c r="F2245" i="13" a="1"/>
  <c r="F2245" i="13" s="1"/>
  <c r="G2245" i="13" a="1"/>
  <c r="G2245" i="13"/>
  <c r="H2245" i="13" a="1"/>
  <c r="H2245" i="13" s="1"/>
  <c r="F2246" i="13" a="1"/>
  <c r="F2246" i="13" s="1"/>
  <c r="G2246" i="13" a="1"/>
  <c r="G2246" i="13" s="1"/>
  <c r="H2246" i="13" a="1"/>
  <c r="H2246" i="13"/>
  <c r="F2247" i="13" a="1"/>
  <c r="F2247" i="13" s="1"/>
  <c r="G2247" i="13" a="1"/>
  <c r="G2247" i="13"/>
  <c r="H2247" i="13" a="1"/>
  <c r="H2247" i="13" s="1"/>
  <c r="F2248" i="13" a="1"/>
  <c r="F2248" i="13"/>
  <c r="G2248" i="13" a="1"/>
  <c r="G2248" i="13" s="1"/>
  <c r="H2248" i="13" a="1"/>
  <c r="H2248" i="13" s="1"/>
  <c r="F2249" i="13" a="1"/>
  <c r="F2249" i="13" s="1"/>
  <c r="G2249" i="13" a="1"/>
  <c r="G2249" i="13" s="1"/>
  <c r="E2249" i="13" s="1"/>
  <c r="H2249" i="13" a="1"/>
  <c r="H2249" i="13" s="1"/>
  <c r="F2250" i="13" a="1"/>
  <c r="F2250" i="13"/>
  <c r="G2250" i="13" a="1"/>
  <c r="G2250" i="13" s="1"/>
  <c r="H2250" i="13" a="1"/>
  <c r="H2250" i="13"/>
  <c r="F2251" i="13" a="1"/>
  <c r="F2251" i="13" s="1"/>
  <c r="G2251" i="13" a="1"/>
  <c r="G2251" i="13" s="1"/>
  <c r="H2251" i="13" a="1"/>
  <c r="H2251" i="13" s="1"/>
  <c r="F2252" i="13" a="1"/>
  <c r="F2252" i="13"/>
  <c r="G2252" i="13" a="1"/>
  <c r="G2252" i="13" s="1"/>
  <c r="H2252" i="13" a="1"/>
  <c r="H2252" i="13"/>
  <c r="F2253" i="13" a="1"/>
  <c r="F2253" i="13" s="1"/>
  <c r="G2253" i="13" a="1"/>
  <c r="G2253" i="13"/>
  <c r="H2253" i="13" a="1"/>
  <c r="H2253" i="13" s="1"/>
  <c r="F2254" i="13" a="1"/>
  <c r="F2254" i="13" s="1"/>
  <c r="G2254" i="13" a="1"/>
  <c r="G2254" i="13" s="1"/>
  <c r="H2254" i="13" a="1"/>
  <c r="H2254" i="13" s="1"/>
  <c r="E2254" i="13" s="1"/>
  <c r="F2255" i="13" a="1"/>
  <c r="F2255" i="13" s="1"/>
  <c r="G2255" i="13" a="1"/>
  <c r="G2255" i="13"/>
  <c r="H2255" i="13" a="1"/>
  <c r="H2255" i="13" s="1"/>
  <c r="F2256" i="13" a="1"/>
  <c r="F2256" i="13"/>
  <c r="G2256" i="13" a="1"/>
  <c r="G2256" i="13" s="1"/>
  <c r="H2256" i="13" a="1"/>
  <c r="H2256" i="13" s="1"/>
  <c r="F2257" i="13" a="1"/>
  <c r="F2257" i="13" s="1"/>
  <c r="G2257" i="13" a="1"/>
  <c r="G2257" i="13"/>
  <c r="H2257" i="13" a="1"/>
  <c r="H2257" i="13" s="1"/>
  <c r="F2258" i="13" a="1"/>
  <c r="F2258" i="13"/>
  <c r="G2258" i="13" a="1"/>
  <c r="G2258" i="13" s="1"/>
  <c r="H2258" i="13" a="1"/>
  <c r="H2258" i="13"/>
  <c r="F2259" i="13" a="1"/>
  <c r="F2259" i="13" s="1"/>
  <c r="G2259" i="13" a="1"/>
  <c r="G2259" i="13" s="1"/>
  <c r="H2259" i="13" a="1"/>
  <c r="H2259" i="13" s="1"/>
  <c r="F2260" i="13" a="1"/>
  <c r="F2260" i="13" s="1"/>
  <c r="G2260" i="13" a="1"/>
  <c r="G2260" i="13" s="1"/>
  <c r="H2260" i="13" a="1"/>
  <c r="H2260" i="13"/>
  <c r="F2261" i="13" a="1"/>
  <c r="F2261" i="13" s="1"/>
  <c r="G2261" i="13" a="1"/>
  <c r="G2261" i="13"/>
  <c r="H2261" i="13" a="1"/>
  <c r="H2261" i="13" s="1"/>
  <c r="F2262" i="13" a="1"/>
  <c r="F2262" i="13" s="1"/>
  <c r="G2262" i="13" a="1"/>
  <c r="G2262" i="13" s="1"/>
  <c r="H2262" i="13" a="1"/>
  <c r="H2262" i="13"/>
  <c r="F2263" i="13" a="1"/>
  <c r="F2263" i="13" s="1"/>
  <c r="G2263" i="13" a="1"/>
  <c r="G2263" i="13"/>
  <c r="H2263" i="13" a="1"/>
  <c r="H2263" i="13" s="1"/>
  <c r="F2264" i="13" a="1"/>
  <c r="F2264" i="13"/>
  <c r="G2264" i="13" a="1"/>
  <c r="G2264" i="13" s="1"/>
  <c r="H2264" i="13" a="1"/>
  <c r="H2264" i="13" s="1"/>
  <c r="F2265" i="13" a="1"/>
  <c r="F2265" i="13" s="1"/>
  <c r="G2265" i="13" a="1"/>
  <c r="G2265" i="13" s="1"/>
  <c r="H2265" i="13" a="1"/>
  <c r="H2265" i="13" s="1"/>
  <c r="F2266" i="13" a="1"/>
  <c r="F2266" i="13"/>
  <c r="G2266" i="13" a="1"/>
  <c r="G2266" i="13" s="1"/>
  <c r="H2266" i="13" a="1"/>
  <c r="H2266" i="13"/>
  <c r="F2267" i="13" a="1"/>
  <c r="F2267" i="13" s="1"/>
  <c r="G2267" i="13" a="1"/>
  <c r="G2267" i="13" s="1"/>
  <c r="H2267" i="13" a="1"/>
  <c r="H2267" i="13" s="1"/>
  <c r="F2268" i="13" a="1"/>
  <c r="F2268" i="13"/>
  <c r="G2268" i="13" a="1"/>
  <c r="G2268" i="13" s="1"/>
  <c r="H2268" i="13" a="1"/>
  <c r="H2268" i="13"/>
  <c r="F2269" i="13" a="1"/>
  <c r="F2269" i="13" s="1"/>
  <c r="G2269" i="13" a="1"/>
  <c r="G2269" i="13"/>
  <c r="H2269" i="13" a="1"/>
  <c r="H2269" i="13" s="1"/>
  <c r="F2270" i="13" a="1"/>
  <c r="F2270" i="13" s="1"/>
  <c r="G2270" i="13" a="1"/>
  <c r="G2270" i="13" s="1"/>
  <c r="H2270" i="13" a="1"/>
  <c r="H2270" i="13" s="1"/>
  <c r="F2271" i="13" a="1"/>
  <c r="F2271" i="13" s="1"/>
  <c r="G2271" i="13" a="1"/>
  <c r="G2271" i="13"/>
  <c r="H2271" i="13" a="1"/>
  <c r="H2271" i="13" s="1"/>
  <c r="F2272" i="13" a="1"/>
  <c r="F2272" i="13"/>
  <c r="G2272" i="13" a="1"/>
  <c r="G2272" i="13" s="1"/>
  <c r="H2272" i="13" a="1"/>
  <c r="H2272" i="13" s="1"/>
  <c r="F2273" i="13" a="1"/>
  <c r="F2273" i="13" s="1"/>
  <c r="G2273" i="13" a="1"/>
  <c r="G2273" i="13"/>
  <c r="H2273" i="13" a="1"/>
  <c r="H2273" i="13" s="1"/>
  <c r="F2274" i="13" a="1"/>
  <c r="F2274" i="13"/>
  <c r="G2274" i="13" a="1"/>
  <c r="G2274" i="13" s="1"/>
  <c r="H2274" i="13" a="1"/>
  <c r="H2274" i="13"/>
  <c r="F2275" i="13" a="1"/>
  <c r="F2275" i="13" s="1"/>
  <c r="G2275" i="13" a="1"/>
  <c r="G2275" i="13" s="1"/>
  <c r="H2275" i="13" a="1"/>
  <c r="H2275" i="13" s="1"/>
  <c r="F2276" i="13" a="1"/>
  <c r="F2276" i="13" s="1"/>
  <c r="E2276" i="13" s="1"/>
  <c r="G2276" i="13" a="1"/>
  <c r="G2276" i="13" s="1"/>
  <c r="H2276" i="13" a="1"/>
  <c r="H2276" i="13"/>
  <c r="F2277" i="13" a="1"/>
  <c r="F2277" i="13" s="1"/>
  <c r="G2277" i="13" a="1"/>
  <c r="G2277" i="13"/>
  <c r="H2277" i="13" a="1"/>
  <c r="H2277" i="13" s="1"/>
  <c r="F2278" i="13" a="1"/>
  <c r="F2278" i="13" s="1"/>
  <c r="G2278" i="13" a="1"/>
  <c r="G2278" i="13" s="1"/>
  <c r="H2278" i="13" a="1"/>
  <c r="H2278" i="13"/>
  <c r="F2279" i="13" a="1"/>
  <c r="F2279" i="13" s="1"/>
  <c r="G2279" i="13" a="1"/>
  <c r="G2279" i="13"/>
  <c r="H2279" i="13" a="1"/>
  <c r="H2279" i="13" s="1"/>
  <c r="F2280" i="13" a="1"/>
  <c r="F2280" i="13"/>
  <c r="G2280" i="13" a="1"/>
  <c r="G2280" i="13" s="1"/>
  <c r="H2280" i="13" a="1"/>
  <c r="H2280" i="13" s="1"/>
  <c r="F2281" i="13" a="1"/>
  <c r="F2281" i="13" s="1"/>
  <c r="G2281" i="13" a="1"/>
  <c r="G2281" i="13" s="1"/>
  <c r="H2281" i="13" a="1"/>
  <c r="H2281" i="13" s="1"/>
  <c r="F2282" i="13" a="1"/>
  <c r="F2282" i="13"/>
  <c r="G2282" i="13" a="1"/>
  <c r="G2282" i="13" s="1"/>
  <c r="H2282" i="13" a="1"/>
  <c r="H2282" i="13"/>
  <c r="F2283" i="13" a="1"/>
  <c r="F2283" i="13" s="1"/>
  <c r="G2283" i="13" a="1"/>
  <c r="G2283" i="13" s="1"/>
  <c r="H2283" i="13" a="1"/>
  <c r="H2283" i="13" s="1"/>
  <c r="F2284" i="13" a="1"/>
  <c r="F2284" i="13"/>
  <c r="G2284" i="13" a="1"/>
  <c r="G2284" i="13" s="1"/>
  <c r="H2284" i="13" a="1"/>
  <c r="H2284" i="13"/>
  <c r="F2285" i="13" a="1"/>
  <c r="F2285" i="13" s="1"/>
  <c r="G2285" i="13" a="1"/>
  <c r="G2285" i="13"/>
  <c r="H2285" i="13" a="1"/>
  <c r="H2285" i="13" s="1"/>
  <c r="F2286" i="13" a="1"/>
  <c r="F2286" i="13" s="1"/>
  <c r="G2286" i="13" a="1"/>
  <c r="G2286" i="13" s="1"/>
  <c r="H2286" i="13" a="1"/>
  <c r="H2286" i="13" s="1"/>
  <c r="F2287" i="13" a="1"/>
  <c r="F2287" i="13" s="1"/>
  <c r="G2287" i="13" a="1"/>
  <c r="G2287" i="13"/>
  <c r="H2287" i="13" a="1"/>
  <c r="H2287" i="13" s="1"/>
  <c r="F2288" i="13" a="1"/>
  <c r="F2288" i="13"/>
  <c r="G2288" i="13" a="1"/>
  <c r="G2288" i="13" s="1"/>
  <c r="H2288" i="13" a="1"/>
  <c r="H2288" i="13" s="1"/>
  <c r="F2289" i="13" a="1"/>
  <c r="F2289" i="13" s="1"/>
  <c r="G2289" i="13" a="1"/>
  <c r="G2289" i="13"/>
  <c r="H2289" i="13" a="1"/>
  <c r="H2289" i="13" s="1"/>
  <c r="F2290" i="13" a="1"/>
  <c r="F2290" i="13"/>
  <c r="G2290" i="13" a="1"/>
  <c r="G2290" i="13" s="1"/>
  <c r="H2290" i="13" a="1"/>
  <c r="H2290" i="13"/>
  <c r="F2291" i="13" a="1"/>
  <c r="F2291" i="13" s="1"/>
  <c r="G2291" i="13" a="1"/>
  <c r="G2291" i="13" s="1"/>
  <c r="H2291" i="13" a="1"/>
  <c r="H2291" i="13" s="1"/>
  <c r="F2292" i="13" a="1"/>
  <c r="F2292" i="13" s="1"/>
  <c r="G2292" i="13" a="1"/>
  <c r="G2292" i="13" s="1"/>
  <c r="H2292" i="13" a="1"/>
  <c r="H2292" i="13"/>
  <c r="F2293" i="13" a="1"/>
  <c r="F2293" i="13" s="1"/>
  <c r="G2293" i="13" a="1"/>
  <c r="G2293" i="13"/>
  <c r="H2293" i="13" a="1"/>
  <c r="H2293" i="13" s="1"/>
  <c r="F2294" i="13" a="1"/>
  <c r="F2294" i="13" s="1"/>
  <c r="G2294" i="13" a="1"/>
  <c r="G2294" i="13" s="1"/>
  <c r="H2294" i="13" a="1"/>
  <c r="H2294" i="13"/>
  <c r="F2295" i="13" a="1"/>
  <c r="F2295" i="13" s="1"/>
  <c r="G2295" i="13" a="1"/>
  <c r="G2295" i="13"/>
  <c r="H2295" i="13" a="1"/>
  <c r="H2295" i="13" s="1"/>
  <c r="F2296" i="13" a="1"/>
  <c r="F2296" i="13"/>
  <c r="G2296" i="13" a="1"/>
  <c r="G2296" i="13" s="1"/>
  <c r="H2296" i="13" a="1"/>
  <c r="H2296" i="13" s="1"/>
  <c r="F2297" i="13" a="1"/>
  <c r="F2297" i="13" s="1"/>
  <c r="G2297" i="13" a="1"/>
  <c r="G2297" i="13" s="1"/>
  <c r="E2297" i="13" s="1"/>
  <c r="H2297" i="13" a="1"/>
  <c r="H2297" i="13" s="1"/>
  <c r="F2298" i="13" a="1"/>
  <c r="F2298" i="13"/>
  <c r="G2298" i="13" a="1"/>
  <c r="G2298" i="13" s="1"/>
  <c r="H2298" i="13" a="1"/>
  <c r="H2298" i="13"/>
  <c r="F2299" i="13" a="1"/>
  <c r="F2299" i="13" s="1"/>
  <c r="G2299" i="13" a="1"/>
  <c r="G2299" i="13" s="1"/>
  <c r="H2299" i="13" a="1"/>
  <c r="H2299" i="13" s="1"/>
  <c r="F2300" i="13" a="1"/>
  <c r="F2300" i="13"/>
  <c r="G2300" i="13" a="1"/>
  <c r="G2300" i="13" s="1"/>
  <c r="H2300" i="13" a="1"/>
  <c r="H2300" i="13"/>
  <c r="F2301" i="13" a="1"/>
  <c r="F2301" i="13" s="1"/>
  <c r="G2301" i="13" a="1"/>
  <c r="G2301" i="13"/>
  <c r="H2301" i="13" a="1"/>
  <c r="H2301" i="13" s="1"/>
  <c r="F2302" i="13" a="1"/>
  <c r="F2302" i="13" s="1"/>
  <c r="G2302" i="13" a="1"/>
  <c r="G2302" i="13" s="1"/>
  <c r="H2302" i="13" a="1"/>
  <c r="H2302" i="13" s="1"/>
  <c r="F2303" i="13" a="1"/>
  <c r="F2303" i="13" s="1"/>
  <c r="G2303" i="13" a="1"/>
  <c r="G2303" i="13"/>
  <c r="H2303" i="13" a="1"/>
  <c r="H2303" i="13" s="1"/>
  <c r="F2304" i="13" a="1"/>
  <c r="F2304" i="13"/>
  <c r="G2304" i="13" a="1"/>
  <c r="G2304" i="13" s="1"/>
  <c r="H2304" i="13" a="1"/>
  <c r="H2304" i="13" s="1"/>
  <c r="F2305" i="13" a="1"/>
  <c r="F2305" i="13" s="1"/>
  <c r="G2305" i="13" a="1"/>
  <c r="G2305" i="13"/>
  <c r="H2305" i="13" a="1"/>
  <c r="H2305" i="13" s="1"/>
  <c r="F2306" i="13" a="1"/>
  <c r="F2306" i="13"/>
  <c r="G2306" i="13" a="1"/>
  <c r="G2306" i="13" s="1"/>
  <c r="H2306" i="13" a="1"/>
  <c r="H2306" i="13"/>
  <c r="F2307" i="13" a="1"/>
  <c r="F2307" i="13" s="1"/>
  <c r="G2307" i="13" a="1"/>
  <c r="G2307" i="13" s="1"/>
  <c r="H2307" i="13" a="1"/>
  <c r="H2307" i="13" s="1"/>
  <c r="F2308" i="13" a="1"/>
  <c r="F2308" i="13" s="1"/>
  <c r="G2308" i="13" a="1"/>
  <c r="G2308" i="13" s="1"/>
  <c r="H2308" i="13" a="1"/>
  <c r="H2308" i="13"/>
  <c r="F2309" i="13" a="1"/>
  <c r="F2309" i="13" s="1"/>
  <c r="G2309" i="13" a="1"/>
  <c r="G2309" i="13"/>
  <c r="H2309" i="13" a="1"/>
  <c r="H2309" i="13" s="1"/>
  <c r="F2310" i="13" a="1"/>
  <c r="F2310" i="13" s="1"/>
  <c r="G2310" i="13" a="1"/>
  <c r="G2310" i="13" s="1"/>
  <c r="H2310" i="13" a="1"/>
  <c r="H2310" i="13"/>
  <c r="F2311" i="13" a="1"/>
  <c r="F2311" i="13" s="1"/>
  <c r="G2311" i="13" a="1"/>
  <c r="G2311" i="13"/>
  <c r="H2311" i="13" a="1"/>
  <c r="H2311" i="13" s="1"/>
  <c r="F2312" i="13" a="1"/>
  <c r="F2312" i="13"/>
  <c r="G2312" i="13" a="1"/>
  <c r="G2312" i="13" s="1"/>
  <c r="H2312" i="13" a="1"/>
  <c r="H2312" i="13" s="1"/>
  <c r="F2313" i="13" a="1"/>
  <c r="F2313" i="13" s="1"/>
  <c r="G2313" i="13" a="1"/>
  <c r="G2313" i="13" s="1"/>
  <c r="H2313" i="13" a="1"/>
  <c r="H2313" i="13" s="1"/>
  <c r="F2314" i="13" a="1"/>
  <c r="F2314" i="13"/>
  <c r="G2314" i="13" a="1"/>
  <c r="G2314" i="13" s="1"/>
  <c r="H2314" i="13" a="1"/>
  <c r="H2314" i="13"/>
  <c r="F2315" i="13" a="1"/>
  <c r="F2315" i="13" s="1"/>
  <c r="G2315" i="13" a="1"/>
  <c r="G2315" i="13" s="1"/>
  <c r="H2315" i="13" a="1"/>
  <c r="H2315" i="13" s="1"/>
  <c r="F2316" i="13" a="1"/>
  <c r="F2316" i="13"/>
  <c r="G2316" i="13" a="1"/>
  <c r="G2316" i="13" s="1"/>
  <c r="H2316" i="13" a="1"/>
  <c r="H2316" i="13"/>
  <c r="F2317" i="13" a="1"/>
  <c r="F2317" i="13" s="1"/>
  <c r="G2317" i="13" a="1"/>
  <c r="G2317" i="13"/>
  <c r="H2317" i="13" a="1"/>
  <c r="H2317" i="13" s="1"/>
  <c r="F2318" i="13" a="1"/>
  <c r="F2318" i="13" s="1"/>
  <c r="G2318" i="13" a="1"/>
  <c r="G2318" i="13" s="1"/>
  <c r="H2318" i="13" a="1"/>
  <c r="H2318" i="13" s="1"/>
  <c r="E2318" i="13" s="1"/>
  <c r="F2319" i="13" a="1"/>
  <c r="F2319" i="13" s="1"/>
  <c r="G2319" i="13" a="1"/>
  <c r="G2319" i="13"/>
  <c r="H2319" i="13" a="1"/>
  <c r="H2319" i="13" s="1"/>
  <c r="F2320" i="13" a="1"/>
  <c r="F2320" i="13"/>
  <c r="G2320" i="13" a="1"/>
  <c r="G2320" i="13" s="1"/>
  <c r="H2320" i="13" a="1"/>
  <c r="H2320" i="13" s="1"/>
  <c r="F2321" i="13" a="1"/>
  <c r="F2321" i="13" s="1"/>
  <c r="G2321" i="13" a="1"/>
  <c r="G2321" i="13"/>
  <c r="H2321" i="13" a="1"/>
  <c r="H2321" i="13" s="1"/>
  <c r="F2322" i="13" a="1"/>
  <c r="F2322" i="13"/>
  <c r="G2322" i="13" a="1"/>
  <c r="G2322" i="13" s="1"/>
  <c r="H2322" i="13" a="1"/>
  <c r="H2322" i="13"/>
  <c r="F2323" i="13" a="1"/>
  <c r="F2323" i="13" s="1"/>
  <c r="G2323" i="13" a="1"/>
  <c r="G2323" i="13" s="1"/>
  <c r="H2323" i="13" a="1"/>
  <c r="H2323" i="13" s="1"/>
  <c r="F2324" i="13" a="1"/>
  <c r="F2324" i="13" s="1"/>
  <c r="G2324" i="13" a="1"/>
  <c r="G2324" i="13" s="1"/>
  <c r="H2324" i="13" a="1"/>
  <c r="H2324" i="13"/>
  <c r="F2325" i="13" a="1"/>
  <c r="F2325" i="13" s="1"/>
  <c r="G2325" i="13" a="1"/>
  <c r="G2325" i="13"/>
  <c r="H2325" i="13" a="1"/>
  <c r="H2325" i="13" s="1"/>
  <c r="F2326" i="13" a="1"/>
  <c r="F2326" i="13" s="1"/>
  <c r="G2326" i="13" a="1"/>
  <c r="G2326" i="13" s="1"/>
  <c r="H2326" i="13" a="1"/>
  <c r="H2326" i="13"/>
  <c r="F2327" i="13" a="1"/>
  <c r="F2327" i="13" s="1"/>
  <c r="G2327" i="13" a="1"/>
  <c r="G2327" i="13"/>
  <c r="H2327" i="13" a="1"/>
  <c r="H2327" i="13" s="1"/>
  <c r="F2328" i="13" a="1"/>
  <c r="F2328" i="13"/>
  <c r="G2328" i="13" a="1"/>
  <c r="G2328" i="13" s="1"/>
  <c r="H2328" i="13" a="1"/>
  <c r="H2328" i="13" s="1"/>
  <c r="F2329" i="13" a="1"/>
  <c r="F2329" i="13" s="1"/>
  <c r="G2329" i="13" a="1"/>
  <c r="G2329" i="13" s="1"/>
  <c r="H2329" i="13" a="1"/>
  <c r="H2329" i="13" s="1"/>
  <c r="F2330" i="13" a="1"/>
  <c r="F2330" i="13"/>
  <c r="G2330" i="13" a="1"/>
  <c r="G2330" i="13" s="1"/>
  <c r="H2330" i="13" a="1"/>
  <c r="H2330" i="13"/>
  <c r="F2331" i="13" a="1"/>
  <c r="F2331" i="13" s="1"/>
  <c r="G2331" i="13" a="1"/>
  <c r="G2331" i="13" s="1"/>
  <c r="H2331" i="13" a="1"/>
  <c r="H2331" i="13" s="1"/>
  <c r="F2332" i="13" a="1"/>
  <c r="F2332" i="13"/>
  <c r="G2332" i="13" a="1"/>
  <c r="G2332" i="13" s="1"/>
  <c r="H2332" i="13" a="1"/>
  <c r="H2332" i="13"/>
  <c r="F2333" i="13" a="1"/>
  <c r="F2333" i="13" s="1"/>
  <c r="G2333" i="13" a="1"/>
  <c r="G2333" i="13"/>
  <c r="H2333" i="13" a="1"/>
  <c r="H2333" i="13" s="1"/>
  <c r="F2334" i="13" a="1"/>
  <c r="F2334" i="13" s="1"/>
  <c r="G2334" i="13" a="1"/>
  <c r="G2334" i="13" s="1"/>
  <c r="H2334" i="13" a="1"/>
  <c r="H2334" i="13" s="1"/>
  <c r="F2335" i="13" a="1"/>
  <c r="F2335" i="13" s="1"/>
  <c r="G2335" i="13" a="1"/>
  <c r="G2335" i="13"/>
  <c r="H2335" i="13" a="1"/>
  <c r="H2335" i="13" s="1"/>
  <c r="F2336" i="13" a="1"/>
  <c r="F2336" i="13"/>
  <c r="G2336" i="13" a="1"/>
  <c r="G2336" i="13" s="1"/>
  <c r="H2336" i="13" a="1"/>
  <c r="H2336" i="13" s="1"/>
  <c r="F2337" i="13" a="1"/>
  <c r="F2337" i="13" s="1"/>
  <c r="G2337" i="13" a="1"/>
  <c r="G2337" i="13"/>
  <c r="H2337" i="13" a="1"/>
  <c r="H2337" i="13" s="1"/>
  <c r="F2338" i="13" a="1"/>
  <c r="F2338" i="13"/>
  <c r="G2338" i="13" a="1"/>
  <c r="G2338" i="13" s="1"/>
  <c r="H2338" i="13" a="1"/>
  <c r="H2338" i="13"/>
  <c r="F2339" i="13" a="1"/>
  <c r="F2339" i="13" s="1"/>
  <c r="G2339" i="13" a="1"/>
  <c r="G2339" i="13" s="1"/>
  <c r="H2339" i="13" a="1"/>
  <c r="H2339" i="13" s="1"/>
  <c r="F2340" i="13" a="1"/>
  <c r="F2340" i="13" s="1"/>
  <c r="E2340" i="13" s="1"/>
  <c r="G2340" i="13" a="1"/>
  <c r="G2340" i="13" s="1"/>
  <c r="H2340" i="13" a="1"/>
  <c r="H2340" i="13"/>
  <c r="F2341" i="13" a="1"/>
  <c r="F2341" i="13" s="1"/>
  <c r="G2341" i="13" a="1"/>
  <c r="G2341" i="13"/>
  <c r="H2341" i="13" a="1"/>
  <c r="H2341" i="13" s="1"/>
  <c r="F2342" i="13" a="1"/>
  <c r="F2342" i="13" s="1"/>
  <c r="G2342" i="13" a="1"/>
  <c r="G2342" i="13" s="1"/>
  <c r="H2342" i="13" a="1"/>
  <c r="H2342" i="13"/>
  <c r="F2343" i="13" a="1"/>
  <c r="F2343" i="13" s="1"/>
  <c r="G2343" i="13" a="1"/>
  <c r="G2343" i="13"/>
  <c r="H2343" i="13" a="1"/>
  <c r="H2343" i="13" s="1"/>
  <c r="F2344" i="13" a="1"/>
  <c r="F2344" i="13"/>
  <c r="G2344" i="13" a="1"/>
  <c r="G2344" i="13" s="1"/>
  <c r="H2344" i="13" a="1"/>
  <c r="H2344" i="13" s="1"/>
  <c r="F2345" i="13" a="1"/>
  <c r="F2345" i="13" s="1"/>
  <c r="G2345" i="13" a="1"/>
  <c r="G2345" i="13" s="1"/>
  <c r="H2345" i="13" a="1"/>
  <c r="H2345" i="13" s="1"/>
  <c r="F2346" i="13" a="1"/>
  <c r="F2346" i="13"/>
  <c r="G2346" i="13" a="1"/>
  <c r="G2346" i="13" s="1"/>
  <c r="H2346" i="13" a="1"/>
  <c r="H2346" i="13"/>
  <c r="F2347" i="13" a="1"/>
  <c r="F2347" i="13" s="1"/>
  <c r="G2347" i="13" a="1"/>
  <c r="G2347" i="13" s="1"/>
  <c r="H2347" i="13" a="1"/>
  <c r="H2347" i="13" s="1"/>
  <c r="F2348" i="13" a="1"/>
  <c r="F2348" i="13"/>
  <c r="G2348" i="13" a="1"/>
  <c r="G2348" i="13" s="1"/>
  <c r="H2348" i="13" a="1"/>
  <c r="H2348" i="13"/>
  <c r="F2349" i="13" a="1"/>
  <c r="F2349" i="13" s="1"/>
  <c r="G2349" i="13" a="1"/>
  <c r="G2349" i="13"/>
  <c r="H2349" i="13" a="1"/>
  <c r="H2349" i="13" s="1"/>
  <c r="F2350" i="13" a="1"/>
  <c r="F2350" i="13" s="1"/>
  <c r="G2350" i="13" a="1"/>
  <c r="G2350" i="13" s="1"/>
  <c r="H2350" i="13" a="1"/>
  <c r="H2350" i="13" s="1"/>
  <c r="F2351" i="13" a="1"/>
  <c r="F2351" i="13" s="1"/>
  <c r="G2351" i="13" a="1"/>
  <c r="G2351" i="13"/>
  <c r="H2351" i="13" a="1"/>
  <c r="H2351" i="13" s="1"/>
  <c r="F2352" i="13" a="1"/>
  <c r="F2352" i="13"/>
  <c r="G2352" i="13" a="1"/>
  <c r="G2352" i="13" s="1"/>
  <c r="H2352" i="13" a="1"/>
  <c r="H2352" i="13" s="1"/>
  <c r="F2353" i="13" a="1"/>
  <c r="F2353" i="13" s="1"/>
  <c r="G2353" i="13" a="1"/>
  <c r="G2353" i="13"/>
  <c r="H2353" i="13" a="1"/>
  <c r="H2353" i="13" s="1"/>
  <c r="F2354" i="13" a="1"/>
  <c r="F2354" i="13"/>
  <c r="G2354" i="13" a="1"/>
  <c r="G2354" i="13" s="1"/>
  <c r="H2354" i="13" a="1"/>
  <c r="H2354" i="13"/>
  <c r="F2355" i="13" a="1"/>
  <c r="F2355" i="13" s="1"/>
  <c r="G2355" i="13" a="1"/>
  <c r="G2355" i="13" s="1"/>
  <c r="H2355" i="13" a="1"/>
  <c r="H2355" i="13" s="1"/>
  <c r="F2356" i="13" a="1"/>
  <c r="F2356" i="13" s="1"/>
  <c r="G2356" i="13" a="1"/>
  <c r="G2356" i="13" s="1"/>
  <c r="H2356" i="13" a="1"/>
  <c r="H2356" i="13"/>
  <c r="F2357" i="13" a="1"/>
  <c r="F2357" i="13" s="1"/>
  <c r="G2357" i="13" a="1"/>
  <c r="G2357" i="13"/>
  <c r="H2357" i="13" a="1"/>
  <c r="H2357" i="13" s="1"/>
  <c r="F2358" i="13" a="1"/>
  <c r="F2358" i="13" s="1"/>
  <c r="G2358" i="13" a="1"/>
  <c r="G2358" i="13" s="1"/>
  <c r="H2358" i="13" a="1"/>
  <c r="H2358" i="13"/>
  <c r="F2359" i="13" a="1"/>
  <c r="F2359" i="13" s="1"/>
  <c r="G2359" i="13" a="1"/>
  <c r="G2359" i="13"/>
  <c r="H2359" i="13" a="1"/>
  <c r="H2359" i="13" s="1"/>
  <c r="F2360" i="13" a="1"/>
  <c r="F2360" i="13"/>
  <c r="G2360" i="13" a="1"/>
  <c r="G2360" i="13" s="1"/>
  <c r="H2360" i="13" a="1"/>
  <c r="H2360" i="13" s="1"/>
  <c r="F2361" i="13" a="1"/>
  <c r="F2361" i="13" s="1"/>
  <c r="G2361" i="13" a="1"/>
  <c r="G2361" i="13" s="1"/>
  <c r="E2361" i="13" s="1"/>
  <c r="H2361" i="13" a="1"/>
  <c r="H2361" i="13" s="1"/>
  <c r="F2362" i="13" a="1"/>
  <c r="F2362" i="13"/>
  <c r="G2362" i="13" a="1"/>
  <c r="G2362" i="13" s="1"/>
  <c r="H2362" i="13" a="1"/>
  <c r="H2362" i="13"/>
  <c r="F2363" i="13" a="1"/>
  <c r="F2363" i="13" s="1"/>
  <c r="G2363" i="13" a="1"/>
  <c r="G2363" i="13" s="1"/>
  <c r="H2363" i="13" a="1"/>
  <c r="H2363" i="13" s="1"/>
  <c r="F2364" i="13" a="1"/>
  <c r="F2364" i="13"/>
  <c r="G2364" i="13" a="1"/>
  <c r="G2364" i="13" s="1"/>
  <c r="H2364" i="13" a="1"/>
  <c r="H2364" i="13"/>
  <c r="F2365" i="13" a="1"/>
  <c r="F2365" i="13" s="1"/>
  <c r="G2365" i="13" a="1"/>
  <c r="G2365" i="13"/>
  <c r="H2365" i="13" a="1"/>
  <c r="H2365" i="13" s="1"/>
  <c r="F2366" i="13" a="1"/>
  <c r="F2366" i="13" s="1"/>
  <c r="G2366" i="13" a="1"/>
  <c r="G2366" i="13" s="1"/>
  <c r="H2366" i="13" a="1"/>
  <c r="H2366" i="13" s="1"/>
  <c r="F2367" i="13" a="1"/>
  <c r="F2367" i="13" s="1"/>
  <c r="G2367" i="13" a="1"/>
  <c r="G2367" i="13"/>
  <c r="H2367" i="13" a="1"/>
  <c r="H2367" i="13" s="1"/>
  <c r="F2368" i="13" a="1"/>
  <c r="F2368" i="13"/>
  <c r="G2368" i="13" a="1"/>
  <c r="G2368" i="13" s="1"/>
  <c r="H2368" i="13" a="1"/>
  <c r="H2368" i="13" s="1"/>
  <c r="F2369" i="13" a="1"/>
  <c r="F2369" i="13" s="1"/>
  <c r="G2369" i="13" a="1"/>
  <c r="G2369" i="13"/>
  <c r="H2369" i="13" a="1"/>
  <c r="H2369" i="13" s="1"/>
  <c r="F2370" i="13" a="1"/>
  <c r="F2370" i="13"/>
  <c r="G2370" i="13" a="1"/>
  <c r="G2370" i="13" s="1"/>
  <c r="H2370" i="13" a="1"/>
  <c r="H2370" i="13"/>
  <c r="F2371" i="13" a="1"/>
  <c r="F2371" i="13" s="1"/>
  <c r="G2371" i="13" a="1"/>
  <c r="G2371" i="13" s="1"/>
  <c r="H2371" i="13" a="1"/>
  <c r="H2371" i="13" s="1"/>
  <c r="F2372" i="13" a="1"/>
  <c r="F2372" i="13" s="1"/>
  <c r="G2372" i="13" a="1"/>
  <c r="G2372" i="13" s="1"/>
  <c r="H2372" i="13" a="1"/>
  <c r="H2372" i="13"/>
  <c r="F2373" i="13" a="1"/>
  <c r="F2373" i="13" s="1"/>
  <c r="G2373" i="13" a="1"/>
  <c r="G2373" i="13"/>
  <c r="H2373" i="13" a="1"/>
  <c r="H2373" i="13" s="1"/>
  <c r="F2374" i="13" a="1"/>
  <c r="F2374" i="13" s="1"/>
  <c r="G2374" i="13" a="1"/>
  <c r="G2374" i="13" s="1"/>
  <c r="H2374" i="13" a="1"/>
  <c r="H2374" i="13"/>
  <c r="F2375" i="13" a="1"/>
  <c r="F2375" i="13" s="1"/>
  <c r="G2375" i="13" a="1"/>
  <c r="G2375" i="13"/>
  <c r="H2375" i="13" a="1"/>
  <c r="H2375" i="13" s="1"/>
  <c r="F2376" i="13" a="1"/>
  <c r="F2376" i="13"/>
  <c r="G2376" i="13" a="1"/>
  <c r="G2376" i="13" s="1"/>
  <c r="H2376" i="13" a="1"/>
  <c r="H2376" i="13" s="1"/>
  <c r="F2377" i="13" a="1"/>
  <c r="F2377" i="13" s="1"/>
  <c r="G2377" i="13" a="1"/>
  <c r="G2377" i="13" s="1"/>
  <c r="H2377" i="13" a="1"/>
  <c r="H2377" i="13" s="1"/>
  <c r="F2378" i="13" a="1"/>
  <c r="F2378" i="13"/>
  <c r="G2378" i="13" a="1"/>
  <c r="G2378" i="13" s="1"/>
  <c r="H2378" i="13" a="1"/>
  <c r="H2378" i="13"/>
  <c r="F2379" i="13" a="1"/>
  <c r="F2379" i="13" s="1"/>
  <c r="G2379" i="13" a="1"/>
  <c r="G2379" i="13" s="1"/>
  <c r="H2379" i="13" a="1"/>
  <c r="H2379" i="13" s="1"/>
  <c r="F2380" i="13" a="1"/>
  <c r="F2380" i="13"/>
  <c r="G2380" i="13" a="1"/>
  <c r="G2380" i="13" s="1"/>
  <c r="H2380" i="13" a="1"/>
  <c r="H2380" i="13"/>
  <c r="F2381" i="13" a="1"/>
  <c r="F2381" i="13" s="1"/>
  <c r="G2381" i="13" a="1"/>
  <c r="G2381" i="13"/>
  <c r="H2381" i="13" a="1"/>
  <c r="H2381" i="13" s="1"/>
  <c r="F2382" i="13" a="1"/>
  <c r="F2382" i="13" s="1"/>
  <c r="G2382" i="13" a="1"/>
  <c r="G2382" i="13" s="1"/>
  <c r="H2382" i="13" a="1"/>
  <c r="H2382" i="13" s="1"/>
  <c r="E2382" i="13" s="1"/>
  <c r="F2383" i="13" a="1"/>
  <c r="F2383" i="13" s="1"/>
  <c r="G2383" i="13" a="1"/>
  <c r="G2383" i="13"/>
  <c r="H2383" i="13" a="1"/>
  <c r="H2383" i="13" s="1"/>
  <c r="F2384" i="13" a="1"/>
  <c r="F2384" i="13"/>
  <c r="G2384" i="13" a="1"/>
  <c r="G2384" i="13" s="1"/>
  <c r="H2384" i="13" a="1"/>
  <c r="H2384" i="13" s="1"/>
  <c r="F2385" i="13" a="1"/>
  <c r="F2385" i="13" s="1"/>
  <c r="G2385" i="13" a="1"/>
  <c r="G2385" i="13"/>
  <c r="H2385" i="13" a="1"/>
  <c r="H2385" i="13" s="1"/>
  <c r="F2386" i="13" a="1"/>
  <c r="F2386" i="13"/>
  <c r="G2386" i="13" a="1"/>
  <c r="G2386" i="13" s="1"/>
  <c r="H2386" i="13" a="1"/>
  <c r="H2386" i="13"/>
  <c r="F2387" i="13" a="1"/>
  <c r="F2387" i="13" s="1"/>
  <c r="G2387" i="13" a="1"/>
  <c r="G2387" i="13" s="1"/>
  <c r="H2387" i="13" a="1"/>
  <c r="H2387" i="13" s="1"/>
  <c r="F2388" i="13" a="1"/>
  <c r="F2388" i="13" s="1"/>
  <c r="G2388" i="13" a="1"/>
  <c r="G2388" i="13" s="1"/>
  <c r="H2388" i="13" a="1"/>
  <c r="H2388" i="13"/>
  <c r="F2389" i="13" a="1"/>
  <c r="F2389" i="13" s="1"/>
  <c r="G2389" i="13" a="1"/>
  <c r="G2389" i="13"/>
  <c r="H2389" i="13" a="1"/>
  <c r="H2389" i="13" s="1"/>
  <c r="F2390" i="13" a="1"/>
  <c r="F2390" i="13" s="1"/>
  <c r="G2390" i="13" a="1"/>
  <c r="G2390" i="13" s="1"/>
  <c r="H2390" i="13" a="1"/>
  <c r="H2390" i="13"/>
  <c r="F2391" i="13" a="1"/>
  <c r="F2391" i="13" s="1"/>
  <c r="G2391" i="13" a="1"/>
  <c r="G2391" i="13"/>
  <c r="H2391" i="13" a="1"/>
  <c r="H2391" i="13" s="1"/>
  <c r="F2392" i="13" a="1"/>
  <c r="F2392" i="13"/>
  <c r="G2392" i="13" a="1"/>
  <c r="G2392" i="13" s="1"/>
  <c r="H2392" i="13" a="1"/>
  <c r="H2392" i="13" s="1"/>
  <c r="F2393" i="13" a="1"/>
  <c r="F2393" i="13" s="1"/>
  <c r="G2393" i="13" a="1"/>
  <c r="G2393" i="13" s="1"/>
  <c r="H2393" i="13" a="1"/>
  <c r="H2393" i="13" s="1"/>
  <c r="F2394" i="13" a="1"/>
  <c r="F2394" i="13"/>
  <c r="G2394" i="13" a="1"/>
  <c r="G2394" i="13" s="1"/>
  <c r="H2394" i="13" a="1"/>
  <c r="H2394" i="13"/>
  <c r="F2395" i="13" a="1"/>
  <c r="F2395" i="13" s="1"/>
  <c r="G2395" i="13" a="1"/>
  <c r="G2395" i="13" s="1"/>
  <c r="H2395" i="13" a="1"/>
  <c r="H2395" i="13" s="1"/>
  <c r="F2396" i="13" a="1"/>
  <c r="F2396" i="13"/>
  <c r="G2396" i="13" a="1"/>
  <c r="G2396" i="13" s="1"/>
  <c r="H2396" i="13" a="1"/>
  <c r="H2396" i="13" s="1"/>
  <c r="F2397" i="13" a="1"/>
  <c r="F2397" i="13" s="1"/>
  <c r="G2397" i="13" a="1"/>
  <c r="G2397" i="13"/>
  <c r="H2397" i="13" a="1"/>
  <c r="H2397" i="13" s="1"/>
  <c r="F2398" i="13" a="1"/>
  <c r="F2398" i="13" s="1"/>
  <c r="G2398" i="13" a="1"/>
  <c r="G2398" i="13" s="1"/>
  <c r="H2398" i="13" a="1"/>
  <c r="H2398" i="13" s="1"/>
  <c r="F2399" i="13" a="1"/>
  <c r="F2399" i="13" s="1"/>
  <c r="G2399" i="13" a="1"/>
  <c r="G2399" i="13"/>
  <c r="H2399" i="13" a="1"/>
  <c r="H2399" i="13" s="1"/>
  <c r="F2400" i="13" a="1"/>
  <c r="F2400" i="13"/>
  <c r="G2400" i="13" a="1"/>
  <c r="G2400" i="13" s="1"/>
  <c r="H2400" i="13" a="1"/>
  <c r="H2400" i="13" s="1"/>
  <c r="F2401" i="13" a="1"/>
  <c r="F2401" i="13" s="1"/>
  <c r="G2401" i="13" a="1"/>
  <c r="G2401" i="13"/>
  <c r="H2401" i="13" a="1"/>
  <c r="H2401" i="13" s="1"/>
  <c r="F2402" i="13" a="1"/>
  <c r="F2402" i="13" s="1"/>
  <c r="G2402" i="13" a="1"/>
  <c r="G2402" i="13" s="1"/>
  <c r="H2402" i="13" a="1"/>
  <c r="H2402" i="13"/>
  <c r="F2403" i="13" a="1"/>
  <c r="F2403" i="13" s="1"/>
  <c r="G2403" i="13" a="1"/>
  <c r="G2403" i="13" s="1"/>
  <c r="H2403" i="13" a="1"/>
  <c r="H2403" i="13" s="1"/>
  <c r="F2404" i="13" a="1"/>
  <c r="F2404" i="13" s="1"/>
  <c r="G2404" i="13" a="1"/>
  <c r="G2404" i="13" s="1"/>
  <c r="H2404" i="13" a="1"/>
  <c r="H2404" i="13"/>
  <c r="F2405" i="13" a="1"/>
  <c r="F2405" i="13" s="1"/>
  <c r="G2405" i="13" a="1"/>
  <c r="G2405" i="13"/>
  <c r="H2405" i="13" a="1"/>
  <c r="H2405" i="13" s="1"/>
  <c r="F2406" i="13" a="1"/>
  <c r="F2406" i="13" s="1"/>
  <c r="G2406" i="13" a="1"/>
  <c r="G2406" i="13" s="1"/>
  <c r="H2406" i="13" a="1"/>
  <c r="H2406" i="13"/>
  <c r="F2407" i="13" a="1"/>
  <c r="F2407" i="13" s="1"/>
  <c r="G2407" i="13" a="1"/>
  <c r="G2407" i="13" s="1"/>
  <c r="H2407" i="13" a="1"/>
  <c r="H2407" i="13" s="1"/>
  <c r="F2408" i="13" a="1"/>
  <c r="F2408" i="13"/>
  <c r="G2408" i="13" a="1"/>
  <c r="G2408" i="13" s="1"/>
  <c r="H2408" i="13" a="1"/>
  <c r="H2408" i="13" s="1"/>
  <c r="F2409" i="13" a="1"/>
  <c r="F2409" i="13" s="1"/>
  <c r="G2409" i="13" a="1"/>
  <c r="G2409" i="13" s="1"/>
  <c r="H2409" i="13" a="1"/>
  <c r="H2409" i="13" s="1"/>
  <c r="F2410" i="13" a="1"/>
  <c r="F2410" i="13"/>
  <c r="G2410" i="13" a="1"/>
  <c r="G2410" i="13" s="1"/>
  <c r="H2410" i="13" a="1"/>
  <c r="H2410" i="13"/>
  <c r="F2411" i="13" a="1"/>
  <c r="F2411" i="13" s="1"/>
  <c r="G2411" i="13" a="1"/>
  <c r="G2411" i="13" s="1"/>
  <c r="H2411" i="13" a="1"/>
  <c r="H2411" i="13" s="1"/>
  <c r="F2412" i="13" a="1"/>
  <c r="F2412" i="13"/>
  <c r="G2412" i="13" a="1"/>
  <c r="G2412" i="13" s="1"/>
  <c r="H2412" i="13" a="1"/>
  <c r="H2412" i="13" s="1"/>
  <c r="F2413" i="13" a="1"/>
  <c r="F2413" i="13" s="1"/>
  <c r="G2413" i="13" a="1"/>
  <c r="G2413" i="13"/>
  <c r="H2413" i="13" a="1"/>
  <c r="H2413" i="13" s="1"/>
  <c r="F2414" i="13" a="1"/>
  <c r="F2414" i="13" s="1"/>
  <c r="G2414" i="13" a="1"/>
  <c r="G2414" i="13" s="1"/>
  <c r="H2414" i="13" a="1"/>
  <c r="H2414" i="13" s="1"/>
  <c r="F2415" i="13" a="1"/>
  <c r="F2415" i="13" s="1"/>
  <c r="G2415" i="13" a="1"/>
  <c r="G2415" i="13"/>
  <c r="H2415" i="13" a="1"/>
  <c r="H2415" i="13" s="1"/>
  <c r="F2416" i="13" a="1"/>
  <c r="F2416" i="13"/>
  <c r="G2416" i="13" a="1"/>
  <c r="G2416" i="13" s="1"/>
  <c r="H2416" i="13" a="1"/>
  <c r="H2416" i="13" s="1"/>
  <c r="F2417" i="13" a="1"/>
  <c r="F2417" i="13" s="1"/>
  <c r="G2417" i="13" a="1"/>
  <c r="G2417" i="13"/>
  <c r="H2417" i="13" a="1"/>
  <c r="H2417" i="13" s="1"/>
  <c r="F2418" i="13" a="1"/>
  <c r="F2418" i="13" s="1"/>
  <c r="G2418" i="13" a="1"/>
  <c r="G2418" i="13" s="1"/>
  <c r="H2418" i="13" a="1"/>
  <c r="H2418" i="13"/>
  <c r="F2419" i="13" a="1"/>
  <c r="F2419" i="13" s="1"/>
  <c r="G2419" i="13" a="1"/>
  <c r="G2419" i="13" s="1"/>
  <c r="H2419" i="13" a="1"/>
  <c r="H2419" i="13" s="1"/>
  <c r="F2420" i="13" a="1"/>
  <c r="F2420" i="13" s="1"/>
  <c r="G2420" i="13" a="1"/>
  <c r="G2420" i="13" s="1"/>
  <c r="H2420" i="13" a="1"/>
  <c r="H2420" i="13"/>
  <c r="F2421" i="13" a="1"/>
  <c r="F2421" i="13" s="1"/>
  <c r="G2421" i="13" a="1"/>
  <c r="G2421" i="13"/>
  <c r="H2421" i="13" a="1"/>
  <c r="H2421" i="13" s="1"/>
  <c r="F2422" i="13" a="1"/>
  <c r="F2422" i="13" s="1"/>
  <c r="G2422" i="13" a="1"/>
  <c r="G2422" i="13" s="1"/>
  <c r="H2422" i="13" a="1"/>
  <c r="H2422" i="13"/>
  <c r="F2423" i="13" a="1"/>
  <c r="F2423" i="13" s="1"/>
  <c r="G2423" i="13" a="1"/>
  <c r="G2423" i="13" s="1"/>
  <c r="H2423" i="13" a="1"/>
  <c r="H2423" i="13" s="1"/>
  <c r="F2424" i="13" a="1"/>
  <c r="F2424" i="13"/>
  <c r="G2424" i="13" a="1"/>
  <c r="G2424" i="13" s="1"/>
  <c r="H2424" i="13" a="1"/>
  <c r="H2424" i="13" s="1"/>
  <c r="F2425" i="13" a="1"/>
  <c r="F2425" i="13" s="1"/>
  <c r="G2425" i="13" a="1"/>
  <c r="G2425" i="13" s="1"/>
  <c r="H2425" i="13" a="1"/>
  <c r="H2425" i="13" s="1"/>
  <c r="F2426" i="13" a="1"/>
  <c r="F2426" i="13"/>
  <c r="G2426" i="13" a="1"/>
  <c r="G2426" i="13" s="1"/>
  <c r="H2426" i="13" a="1"/>
  <c r="H2426" i="13"/>
  <c r="F2427" i="13" a="1"/>
  <c r="F2427" i="13" s="1"/>
  <c r="G2427" i="13" a="1"/>
  <c r="G2427" i="13" s="1"/>
  <c r="H2427" i="13" a="1"/>
  <c r="H2427" i="13" s="1"/>
  <c r="F2428" i="13" a="1"/>
  <c r="F2428" i="13"/>
  <c r="G2428" i="13" a="1"/>
  <c r="G2428" i="13" s="1"/>
  <c r="H2428" i="13" a="1"/>
  <c r="H2428" i="13" s="1"/>
  <c r="F2429" i="13" a="1"/>
  <c r="F2429" i="13" s="1"/>
  <c r="G2429" i="13" a="1"/>
  <c r="G2429" i="13"/>
  <c r="H2429" i="13" a="1"/>
  <c r="H2429" i="13" s="1"/>
  <c r="F2430" i="13" a="1"/>
  <c r="F2430" i="13" s="1"/>
  <c r="G2430" i="13" a="1"/>
  <c r="G2430" i="13" s="1"/>
  <c r="H2430" i="13" a="1"/>
  <c r="H2430" i="13" s="1"/>
  <c r="F2431" i="13" a="1"/>
  <c r="F2431" i="13" s="1"/>
  <c r="G2431" i="13" a="1"/>
  <c r="G2431" i="13"/>
  <c r="H2431" i="13" a="1"/>
  <c r="H2431" i="13" s="1"/>
  <c r="F2432" i="13" a="1"/>
  <c r="F2432" i="13"/>
  <c r="G2432" i="13" a="1"/>
  <c r="G2432" i="13" s="1"/>
  <c r="H2432" i="13" a="1"/>
  <c r="H2432" i="13" s="1"/>
  <c r="F2433" i="13" a="1"/>
  <c r="F2433" i="13" s="1"/>
  <c r="G2433" i="13" a="1"/>
  <c r="G2433" i="13"/>
  <c r="H2433" i="13" a="1"/>
  <c r="H2433" i="13" s="1"/>
  <c r="F2434" i="13" a="1"/>
  <c r="F2434" i="13" s="1"/>
  <c r="G2434" i="13" a="1"/>
  <c r="G2434" i="13" s="1"/>
  <c r="H2434" i="13" a="1"/>
  <c r="H2434" i="13"/>
  <c r="F2435" i="13" a="1"/>
  <c r="F2435" i="13" s="1"/>
  <c r="G2435" i="13" a="1"/>
  <c r="G2435" i="13" s="1"/>
  <c r="H2435" i="13" a="1"/>
  <c r="H2435" i="13" s="1"/>
  <c r="F2436" i="13" a="1"/>
  <c r="F2436" i="13" s="1"/>
  <c r="G2436" i="13" a="1"/>
  <c r="G2436" i="13" s="1"/>
  <c r="H2436" i="13" a="1"/>
  <c r="H2436" i="13"/>
  <c r="F2437" i="13" a="1"/>
  <c r="F2437" i="13" s="1"/>
  <c r="G2437" i="13" a="1"/>
  <c r="G2437" i="13"/>
  <c r="H2437" i="13" a="1"/>
  <c r="H2437" i="13" s="1"/>
  <c r="F2438" i="13" a="1"/>
  <c r="F2438" i="13" s="1"/>
  <c r="G2438" i="13" a="1"/>
  <c r="G2438" i="13" s="1"/>
  <c r="H2438" i="13" a="1"/>
  <c r="H2438" i="13"/>
  <c r="F2439" i="13" a="1"/>
  <c r="F2439" i="13" s="1"/>
  <c r="G2439" i="13" a="1"/>
  <c r="G2439" i="13" s="1"/>
  <c r="H2439" i="13" a="1"/>
  <c r="H2439" i="13" s="1"/>
  <c r="F2440" i="13" a="1"/>
  <c r="F2440" i="13"/>
  <c r="G2440" i="13" a="1"/>
  <c r="G2440" i="13" s="1"/>
  <c r="H2440" i="13" a="1"/>
  <c r="H2440" i="13" s="1"/>
  <c r="F2441" i="13" a="1"/>
  <c r="F2441" i="13" s="1"/>
  <c r="G2441" i="13" a="1"/>
  <c r="G2441" i="13" s="1"/>
  <c r="H2441" i="13" a="1"/>
  <c r="H2441" i="13" s="1"/>
  <c r="F2442" i="13" a="1"/>
  <c r="F2442" i="13"/>
  <c r="G2442" i="13" a="1"/>
  <c r="G2442" i="13" s="1"/>
  <c r="H2442" i="13" a="1"/>
  <c r="H2442" i="13"/>
  <c r="F2443" i="13" a="1"/>
  <c r="F2443" i="13" s="1"/>
  <c r="G2443" i="13" a="1"/>
  <c r="G2443" i="13" s="1"/>
  <c r="H2443" i="13" a="1"/>
  <c r="H2443" i="13" s="1"/>
  <c r="F2444" i="13" a="1"/>
  <c r="F2444" i="13"/>
  <c r="G2444" i="13" a="1"/>
  <c r="G2444" i="13" s="1"/>
  <c r="H2444" i="13" a="1"/>
  <c r="H2444" i="13" s="1"/>
  <c r="F2445" i="13" a="1"/>
  <c r="F2445" i="13" s="1"/>
  <c r="G2445" i="13" a="1"/>
  <c r="G2445" i="13"/>
  <c r="H2445" i="13" a="1"/>
  <c r="H2445" i="13" s="1"/>
  <c r="F2446" i="13" a="1"/>
  <c r="F2446" i="13" s="1"/>
  <c r="G2446" i="13" a="1"/>
  <c r="G2446" i="13" s="1"/>
  <c r="H2446" i="13" a="1"/>
  <c r="H2446" i="13" s="1"/>
  <c r="F2447" i="13" a="1"/>
  <c r="F2447" i="13" s="1"/>
  <c r="G2447" i="13" a="1"/>
  <c r="G2447" i="13"/>
  <c r="H2447" i="13" a="1"/>
  <c r="H2447" i="13" s="1"/>
  <c r="F2448" i="13" a="1"/>
  <c r="F2448" i="13"/>
  <c r="G2448" i="13" a="1"/>
  <c r="G2448" i="13" s="1"/>
  <c r="H2448" i="13" a="1"/>
  <c r="H2448" i="13" s="1"/>
  <c r="F2449" i="13" a="1"/>
  <c r="F2449" i="13" s="1"/>
  <c r="G2449" i="13" a="1"/>
  <c r="G2449" i="13"/>
  <c r="H2449" i="13" a="1"/>
  <c r="H2449" i="13" s="1"/>
  <c r="F2450" i="13" a="1"/>
  <c r="F2450" i="13" s="1"/>
  <c r="G2450" i="13" a="1"/>
  <c r="G2450" i="13" s="1"/>
  <c r="H2450" i="13" a="1"/>
  <c r="H2450" i="13"/>
  <c r="F2451" i="13" a="1"/>
  <c r="F2451" i="13" s="1"/>
  <c r="G2451" i="13" a="1"/>
  <c r="G2451" i="13" s="1"/>
  <c r="H2451" i="13" a="1"/>
  <c r="H2451" i="13" s="1"/>
  <c r="F2452" i="13" a="1"/>
  <c r="F2452" i="13" s="1"/>
  <c r="G2452" i="13" a="1"/>
  <c r="G2452" i="13" s="1"/>
  <c r="H2452" i="13" a="1"/>
  <c r="H2452" i="13"/>
  <c r="F2453" i="13" a="1"/>
  <c r="F2453" i="13" s="1"/>
  <c r="G2453" i="13" a="1"/>
  <c r="G2453" i="13"/>
  <c r="H2453" i="13" a="1"/>
  <c r="H2453" i="13" s="1"/>
  <c r="F2454" i="13" a="1"/>
  <c r="F2454" i="13" s="1"/>
  <c r="G2454" i="13" a="1"/>
  <c r="G2454" i="13" s="1"/>
  <c r="H2454" i="13" a="1"/>
  <c r="H2454" i="13"/>
  <c r="F2455" i="13" a="1"/>
  <c r="F2455" i="13" s="1"/>
  <c r="G2455" i="13" a="1"/>
  <c r="G2455" i="13" s="1"/>
  <c r="H2455" i="13" a="1"/>
  <c r="H2455" i="13" s="1"/>
  <c r="F2456" i="13" a="1"/>
  <c r="F2456" i="13"/>
  <c r="G2456" i="13" a="1"/>
  <c r="G2456" i="13" s="1"/>
  <c r="H2456" i="13" a="1"/>
  <c r="H2456" i="13" s="1"/>
  <c r="F2457" i="13" a="1"/>
  <c r="F2457" i="13" s="1"/>
  <c r="G2457" i="13" a="1"/>
  <c r="G2457" i="13" s="1"/>
  <c r="H2457" i="13" a="1"/>
  <c r="H2457" i="13" s="1"/>
  <c r="F2458" i="13" a="1"/>
  <c r="F2458" i="13"/>
  <c r="G2458" i="13" a="1"/>
  <c r="G2458" i="13" s="1"/>
  <c r="H2458" i="13" a="1"/>
  <c r="H2458" i="13"/>
  <c r="F2459" i="13" a="1"/>
  <c r="F2459" i="13" s="1"/>
  <c r="G2459" i="13" a="1"/>
  <c r="G2459" i="13" s="1"/>
  <c r="H2459" i="13" a="1"/>
  <c r="H2459" i="13" s="1"/>
  <c r="F2460" i="13" a="1"/>
  <c r="F2460" i="13"/>
  <c r="G2460" i="13" a="1"/>
  <c r="G2460" i="13" s="1"/>
  <c r="H2460" i="13" a="1"/>
  <c r="H2460" i="13" s="1"/>
  <c r="F2461" i="13" a="1"/>
  <c r="F2461" i="13" s="1"/>
  <c r="G2461" i="13" a="1"/>
  <c r="G2461" i="13"/>
  <c r="H2461" i="13" a="1"/>
  <c r="H2461" i="13" s="1"/>
  <c r="F2462" i="13" a="1"/>
  <c r="F2462" i="13" s="1"/>
  <c r="G2462" i="13" a="1"/>
  <c r="G2462" i="13" s="1"/>
  <c r="H2462" i="13" a="1"/>
  <c r="H2462" i="13" s="1"/>
  <c r="F2463" i="13" a="1"/>
  <c r="F2463" i="13" s="1"/>
  <c r="G2463" i="13" a="1"/>
  <c r="G2463" i="13"/>
  <c r="H2463" i="13" a="1"/>
  <c r="H2463" i="13" s="1"/>
  <c r="F2464" i="13" a="1"/>
  <c r="F2464" i="13"/>
  <c r="G2464" i="13" a="1"/>
  <c r="G2464" i="13" s="1"/>
  <c r="H2464" i="13" a="1"/>
  <c r="H2464" i="13" s="1"/>
  <c r="F2465" i="13" a="1"/>
  <c r="F2465" i="13" s="1"/>
  <c r="G2465" i="13" a="1"/>
  <c r="G2465" i="13"/>
  <c r="H2465" i="13" a="1"/>
  <c r="H2465" i="13" s="1"/>
  <c r="F2466" i="13" a="1"/>
  <c r="F2466" i="13" s="1"/>
  <c r="G2466" i="13" a="1"/>
  <c r="G2466" i="13" s="1"/>
  <c r="H2466" i="13" a="1"/>
  <c r="H2466" i="13"/>
  <c r="F2467" i="13" a="1"/>
  <c r="F2467" i="13" s="1"/>
  <c r="G2467" i="13" a="1"/>
  <c r="G2467" i="13" s="1"/>
  <c r="H2467" i="13" a="1"/>
  <c r="H2467" i="13" s="1"/>
  <c r="F2468" i="13" a="1"/>
  <c r="F2468" i="13" s="1"/>
  <c r="G2468" i="13" a="1"/>
  <c r="G2468" i="13" s="1"/>
  <c r="H2468" i="13" a="1"/>
  <c r="H2468" i="13"/>
  <c r="F2469" i="13" a="1"/>
  <c r="F2469" i="13" s="1"/>
  <c r="G2469" i="13" a="1"/>
  <c r="G2469" i="13"/>
  <c r="H2469" i="13" a="1"/>
  <c r="H2469" i="13" s="1"/>
  <c r="F2470" i="13" a="1"/>
  <c r="F2470" i="13" s="1"/>
  <c r="G2470" i="13" a="1"/>
  <c r="G2470" i="13" s="1"/>
  <c r="H2470" i="13" a="1"/>
  <c r="H2470" i="13"/>
  <c r="F2471" i="13" a="1"/>
  <c r="F2471" i="13" s="1"/>
  <c r="G2471" i="13" a="1"/>
  <c r="G2471" i="13" s="1"/>
  <c r="H2471" i="13" a="1"/>
  <c r="H2471" i="13" s="1"/>
  <c r="F2472" i="13" a="1"/>
  <c r="F2472" i="13"/>
  <c r="G2472" i="13" a="1"/>
  <c r="G2472" i="13" s="1"/>
  <c r="H2472" i="13" a="1"/>
  <c r="H2472" i="13" s="1"/>
  <c r="F2473" i="13" a="1"/>
  <c r="F2473" i="13" s="1"/>
  <c r="G2473" i="13" a="1"/>
  <c r="G2473" i="13" s="1"/>
  <c r="H2473" i="13" a="1"/>
  <c r="H2473" i="13" s="1"/>
  <c r="F2474" i="13" a="1"/>
  <c r="F2474" i="13"/>
  <c r="G2474" i="13" a="1"/>
  <c r="G2474" i="13" s="1"/>
  <c r="H2474" i="13" a="1"/>
  <c r="H2474" i="13"/>
  <c r="F2475" i="13" a="1"/>
  <c r="F2475" i="13" s="1"/>
  <c r="G2475" i="13" a="1"/>
  <c r="G2475" i="13" s="1"/>
  <c r="H2475" i="13" a="1"/>
  <c r="H2475" i="13" s="1"/>
  <c r="F2476" i="13" a="1"/>
  <c r="F2476" i="13"/>
  <c r="G2476" i="13" a="1"/>
  <c r="G2476" i="13" s="1"/>
  <c r="H2476" i="13" a="1"/>
  <c r="H2476" i="13" s="1"/>
  <c r="F2477" i="13" a="1"/>
  <c r="F2477" i="13" s="1"/>
  <c r="G2477" i="13" a="1"/>
  <c r="G2477" i="13"/>
  <c r="H2477" i="13" a="1"/>
  <c r="H2477" i="13" s="1"/>
  <c r="F2478" i="13" a="1"/>
  <c r="F2478" i="13" s="1"/>
  <c r="G2478" i="13" a="1"/>
  <c r="G2478" i="13" s="1"/>
  <c r="H2478" i="13" a="1"/>
  <c r="H2478" i="13" s="1"/>
  <c r="F2479" i="13" a="1"/>
  <c r="F2479" i="13" s="1"/>
  <c r="G2479" i="13" a="1"/>
  <c r="G2479" i="13"/>
  <c r="H2479" i="13" a="1"/>
  <c r="H2479" i="13" s="1"/>
  <c r="F2480" i="13" a="1"/>
  <c r="F2480" i="13"/>
  <c r="G2480" i="13" a="1"/>
  <c r="G2480" i="13" s="1"/>
  <c r="H2480" i="13" a="1"/>
  <c r="H2480" i="13" s="1"/>
  <c r="F2481" i="13" a="1"/>
  <c r="F2481" i="13" s="1"/>
  <c r="G2481" i="13" a="1"/>
  <c r="G2481" i="13"/>
  <c r="H2481" i="13" a="1"/>
  <c r="H2481" i="13" s="1"/>
  <c r="F2482" i="13" a="1"/>
  <c r="F2482" i="13" s="1"/>
  <c r="G2482" i="13" a="1"/>
  <c r="G2482" i="13" s="1"/>
  <c r="H2482" i="13" a="1"/>
  <c r="H2482" i="13"/>
  <c r="F2483" i="13" a="1"/>
  <c r="F2483" i="13" s="1"/>
  <c r="G2483" i="13" a="1"/>
  <c r="G2483" i="13" s="1"/>
  <c r="H2483" i="13" a="1"/>
  <c r="H2483" i="13" s="1"/>
  <c r="F2484" i="13" a="1"/>
  <c r="F2484" i="13" s="1"/>
  <c r="G2484" i="13" a="1"/>
  <c r="G2484" i="13" s="1"/>
  <c r="H2484" i="13" a="1"/>
  <c r="H2484" i="13"/>
  <c r="F2485" i="13" a="1"/>
  <c r="F2485" i="13" s="1"/>
  <c r="G2485" i="13" a="1"/>
  <c r="G2485" i="13"/>
  <c r="H2485" i="13" a="1"/>
  <c r="H2485" i="13" s="1"/>
  <c r="F2486" i="13" a="1"/>
  <c r="F2486" i="13" s="1"/>
  <c r="G2486" i="13" a="1"/>
  <c r="G2486" i="13" s="1"/>
  <c r="H2486" i="13" a="1"/>
  <c r="H2486" i="13"/>
  <c r="F2487" i="13" a="1"/>
  <c r="F2487" i="13" s="1"/>
  <c r="G2487" i="13" a="1"/>
  <c r="G2487" i="13" s="1"/>
  <c r="H2487" i="13" a="1"/>
  <c r="H2487" i="13" s="1"/>
  <c r="F2488" i="13" a="1"/>
  <c r="F2488" i="13"/>
  <c r="G2488" i="13" a="1"/>
  <c r="G2488" i="13" s="1"/>
  <c r="H2488" i="13" a="1"/>
  <c r="H2488" i="13" s="1"/>
  <c r="F2489" i="13" a="1"/>
  <c r="F2489" i="13" s="1"/>
  <c r="G2489" i="13" a="1"/>
  <c r="G2489" i="13" s="1"/>
  <c r="H2489" i="13" a="1"/>
  <c r="H2489" i="13" s="1"/>
  <c r="F2490" i="13" a="1"/>
  <c r="F2490" i="13"/>
  <c r="G2490" i="13" a="1"/>
  <c r="G2490" i="13" s="1"/>
  <c r="H2490" i="13" a="1"/>
  <c r="H2490" i="13"/>
  <c r="F2491" i="13" a="1"/>
  <c r="F2491" i="13" s="1"/>
  <c r="G2491" i="13" a="1"/>
  <c r="G2491" i="13" s="1"/>
  <c r="H2491" i="13" a="1"/>
  <c r="H2491" i="13" s="1"/>
  <c r="F2492" i="13" a="1"/>
  <c r="F2492" i="13"/>
  <c r="G2492" i="13" a="1"/>
  <c r="G2492" i="13" s="1"/>
  <c r="H2492" i="13" a="1"/>
  <c r="H2492" i="13" s="1"/>
  <c r="F2493" i="13" a="1"/>
  <c r="F2493" i="13" s="1"/>
  <c r="G2493" i="13" a="1"/>
  <c r="G2493" i="13"/>
  <c r="H2493" i="13" a="1"/>
  <c r="H2493" i="13" s="1"/>
  <c r="F2494" i="13" a="1"/>
  <c r="F2494" i="13" s="1"/>
  <c r="G2494" i="13" a="1"/>
  <c r="G2494" i="13" s="1"/>
  <c r="H2494" i="13" a="1"/>
  <c r="H2494" i="13" s="1"/>
  <c r="F2495" i="13" a="1"/>
  <c r="F2495" i="13" s="1"/>
  <c r="G2495" i="13" a="1"/>
  <c r="G2495" i="13"/>
  <c r="H2495" i="13" a="1"/>
  <c r="H2495" i="13" s="1"/>
  <c r="F2496" i="13" a="1"/>
  <c r="F2496" i="13"/>
  <c r="G2496" i="13" a="1"/>
  <c r="G2496" i="13" s="1"/>
  <c r="H2496" i="13" a="1"/>
  <c r="H2496" i="13" s="1"/>
  <c r="F2497" i="13" a="1"/>
  <c r="F2497" i="13" s="1"/>
  <c r="G2497" i="13" a="1"/>
  <c r="G2497" i="13"/>
  <c r="H2497" i="13" a="1"/>
  <c r="H2497" i="13" s="1"/>
  <c r="F2498" i="13" a="1"/>
  <c r="F2498" i="13" s="1"/>
  <c r="G2498" i="13" a="1"/>
  <c r="G2498" i="13" s="1"/>
  <c r="H2498" i="13" a="1"/>
  <c r="H2498" i="13"/>
  <c r="F2499" i="13" a="1"/>
  <c r="F2499" i="13" s="1"/>
  <c r="G2499" i="13" a="1"/>
  <c r="G2499" i="13" s="1"/>
  <c r="H2499" i="13" a="1"/>
  <c r="H2499" i="13" s="1"/>
  <c r="F2500" i="13" a="1"/>
  <c r="F2500" i="13" s="1"/>
  <c r="G2500" i="13" a="1"/>
  <c r="G2500" i="13" s="1"/>
  <c r="H2500" i="13" a="1"/>
  <c r="H2500" i="13"/>
  <c r="F2501" i="13" a="1"/>
  <c r="F2501" i="13" s="1"/>
  <c r="G2501" i="13" a="1"/>
  <c r="G2501" i="13"/>
  <c r="H2501" i="13" a="1"/>
  <c r="H2501" i="13" s="1"/>
  <c r="F2502" i="13" a="1"/>
  <c r="F2502" i="13" s="1"/>
  <c r="G2502" i="13" a="1"/>
  <c r="G2502" i="13" s="1"/>
  <c r="H2502" i="13" a="1"/>
  <c r="H2502" i="13"/>
  <c r="F2503" i="13" a="1"/>
  <c r="F2503" i="13" s="1"/>
  <c r="G2503" i="13" a="1"/>
  <c r="G2503" i="13" s="1"/>
  <c r="H2503" i="13" a="1"/>
  <c r="H2503" i="13" s="1"/>
  <c r="F2504" i="13" a="1"/>
  <c r="F2504" i="13"/>
  <c r="G2504" i="13" a="1"/>
  <c r="G2504" i="13" s="1"/>
  <c r="H2504" i="13" a="1"/>
  <c r="H2504" i="13" s="1"/>
  <c r="F2505" i="13" a="1"/>
  <c r="F2505" i="13" s="1"/>
  <c r="G2505" i="13" a="1"/>
  <c r="G2505" i="13" s="1"/>
  <c r="H2505" i="13" a="1"/>
  <c r="H2505" i="13" s="1"/>
  <c r="F2506" i="13" a="1"/>
  <c r="F2506" i="13"/>
  <c r="G2506" i="13" a="1"/>
  <c r="G2506" i="13" s="1"/>
  <c r="H2506" i="13" a="1"/>
  <c r="H2506" i="13"/>
  <c r="F2507" i="13" a="1"/>
  <c r="F2507" i="13" s="1"/>
  <c r="G2507" i="13" a="1"/>
  <c r="G2507" i="13" s="1"/>
  <c r="H2507" i="13" a="1"/>
  <c r="H2507" i="13" s="1"/>
  <c r="F2508" i="13" a="1"/>
  <c r="F2508" i="13"/>
  <c r="G2508" i="13" a="1"/>
  <c r="G2508" i="13" s="1"/>
  <c r="H2508" i="13" a="1"/>
  <c r="H2508" i="13" s="1"/>
  <c r="F2509" i="13" a="1"/>
  <c r="F2509" i="13" s="1"/>
  <c r="G2509" i="13" a="1"/>
  <c r="G2509" i="13"/>
  <c r="H2509" i="13" a="1"/>
  <c r="H2509" i="13" s="1"/>
  <c r="F2510" i="13" a="1"/>
  <c r="F2510" i="13" s="1"/>
  <c r="G2510" i="13" a="1"/>
  <c r="G2510" i="13" s="1"/>
  <c r="H2510" i="13" a="1"/>
  <c r="H2510" i="13" s="1"/>
  <c r="F2511" i="13" a="1"/>
  <c r="F2511" i="13" s="1"/>
  <c r="G2511" i="13" a="1"/>
  <c r="G2511" i="13"/>
  <c r="H2511" i="13" a="1"/>
  <c r="H2511" i="13" s="1"/>
  <c r="F2512" i="13" a="1"/>
  <c r="F2512" i="13"/>
  <c r="G2512" i="13" a="1"/>
  <c r="G2512" i="13" s="1"/>
  <c r="H2512" i="13" a="1"/>
  <c r="H2512" i="13" s="1"/>
  <c r="F2513" i="13" a="1"/>
  <c r="F2513" i="13" s="1"/>
  <c r="G2513" i="13" a="1"/>
  <c r="G2513" i="13"/>
  <c r="H2513" i="13" a="1"/>
  <c r="H2513" i="13" s="1"/>
  <c r="F2514" i="13" a="1"/>
  <c r="F2514" i="13" s="1"/>
  <c r="E2514" i="13" s="1"/>
  <c r="G2514" i="13" a="1"/>
  <c r="G2514" i="13" s="1"/>
  <c r="H2514" i="13" a="1"/>
  <c r="H2514" i="13"/>
  <c r="F2515" i="13" a="1"/>
  <c r="F2515" i="13" s="1"/>
  <c r="G2515" i="13" a="1"/>
  <c r="G2515" i="13" s="1"/>
  <c r="H2515" i="13" a="1"/>
  <c r="H2515" i="13"/>
  <c r="F2516" i="13" a="1"/>
  <c r="F2516" i="13" s="1"/>
  <c r="G2516" i="13" a="1"/>
  <c r="G2516" i="13" s="1"/>
  <c r="E2516" i="13" s="1"/>
  <c r="H2516" i="13" a="1"/>
  <c r="H2516" i="13" s="1"/>
  <c r="F2517" i="13" a="1"/>
  <c r="F2517" i="13"/>
  <c r="G2517" i="13" a="1"/>
  <c r="G2517" i="13" s="1"/>
  <c r="H2517" i="13" a="1"/>
  <c r="H2517" i="13" s="1"/>
  <c r="F2518" i="13" a="1"/>
  <c r="F2518" i="13" s="1"/>
  <c r="G2518" i="13" a="1"/>
  <c r="G2518" i="13"/>
  <c r="H2518" i="13" a="1"/>
  <c r="H2518" i="13" s="1"/>
  <c r="F2519" i="13" a="1"/>
  <c r="F2519" i="13" s="1"/>
  <c r="G2519" i="13" a="1"/>
  <c r="G2519" i="13" s="1"/>
  <c r="H2519" i="13" a="1"/>
  <c r="H2519" i="13"/>
  <c r="F2520" i="13" a="1"/>
  <c r="F2520" i="13" s="1"/>
  <c r="G2520" i="13" a="1"/>
  <c r="G2520" i="13" s="1"/>
  <c r="H2520" i="13" a="1"/>
  <c r="H2520" i="13" s="1"/>
  <c r="F2521" i="13" a="1"/>
  <c r="F2521" i="13"/>
  <c r="G2521" i="13" a="1"/>
  <c r="G2521" i="13" s="1"/>
  <c r="H2521" i="13" a="1"/>
  <c r="H2521" i="13" s="1"/>
  <c r="F2522" i="13" a="1"/>
  <c r="F2522" i="13" s="1"/>
  <c r="G2522" i="13" a="1"/>
  <c r="G2522" i="13"/>
  <c r="H2522" i="13" a="1"/>
  <c r="H2522" i="13" s="1"/>
  <c r="F2523" i="13" a="1"/>
  <c r="F2523" i="13" s="1"/>
  <c r="G2523" i="13" a="1"/>
  <c r="G2523" i="13" s="1"/>
  <c r="H2523" i="13" a="1"/>
  <c r="H2523" i="13"/>
  <c r="F2524" i="13" a="1"/>
  <c r="F2524" i="13" s="1"/>
  <c r="G2524" i="13" a="1"/>
  <c r="G2524" i="13" s="1"/>
  <c r="H2524" i="13" a="1"/>
  <c r="H2524" i="13" s="1"/>
  <c r="F2525" i="13" a="1"/>
  <c r="F2525" i="13"/>
  <c r="G2525" i="13" a="1"/>
  <c r="G2525" i="13" s="1"/>
  <c r="H2525" i="13" a="1"/>
  <c r="H2525" i="13" s="1"/>
  <c r="F2526" i="13" a="1"/>
  <c r="F2526" i="13" s="1"/>
  <c r="G2526" i="13" a="1"/>
  <c r="G2526" i="13"/>
  <c r="H2526" i="13" a="1"/>
  <c r="H2526" i="13" s="1"/>
  <c r="F2527" i="13" a="1"/>
  <c r="F2527" i="13" s="1"/>
  <c r="G2527" i="13" a="1"/>
  <c r="G2527" i="13" s="1"/>
  <c r="H2527" i="13" a="1"/>
  <c r="H2527" i="13"/>
  <c r="F2528" i="13" a="1"/>
  <c r="F2528" i="13" s="1"/>
  <c r="G2528" i="13" a="1"/>
  <c r="G2528" i="13" s="1"/>
  <c r="H2528" i="13" a="1"/>
  <c r="H2528" i="13" s="1"/>
  <c r="F2529" i="13" a="1"/>
  <c r="F2529" i="13"/>
  <c r="G2529" i="13" a="1"/>
  <c r="G2529" i="13" s="1"/>
  <c r="H2529" i="13" a="1"/>
  <c r="H2529" i="13" s="1"/>
  <c r="F2530" i="13" a="1"/>
  <c r="F2530" i="13" s="1"/>
  <c r="G2530" i="13" a="1"/>
  <c r="G2530" i="13"/>
  <c r="H2530" i="13" a="1"/>
  <c r="H2530" i="13" s="1"/>
  <c r="F2531" i="13" a="1"/>
  <c r="F2531" i="13" s="1"/>
  <c r="G2531" i="13" a="1"/>
  <c r="G2531" i="13" s="1"/>
  <c r="H2531" i="13" a="1"/>
  <c r="H2531" i="13"/>
  <c r="F2532" i="13" a="1"/>
  <c r="F2532" i="13" s="1"/>
  <c r="G2532" i="13" a="1"/>
  <c r="G2532" i="13" s="1"/>
  <c r="E2532" i="13" s="1"/>
  <c r="H2532" i="13" a="1"/>
  <c r="H2532" i="13" s="1"/>
  <c r="F2533" i="13" a="1"/>
  <c r="F2533" i="13"/>
  <c r="G2533" i="13" a="1"/>
  <c r="G2533" i="13" s="1"/>
  <c r="H2533" i="13" a="1"/>
  <c r="H2533" i="13" s="1"/>
  <c r="F2534" i="13" a="1"/>
  <c r="F2534" i="13" s="1"/>
  <c r="G2534" i="13" a="1"/>
  <c r="G2534" i="13"/>
  <c r="H2534" i="13" a="1"/>
  <c r="H2534" i="13" s="1"/>
  <c r="F2535" i="13" a="1"/>
  <c r="F2535" i="13" s="1"/>
  <c r="G2535" i="13" a="1"/>
  <c r="G2535" i="13" s="1"/>
  <c r="H2535" i="13" a="1"/>
  <c r="H2535" i="13"/>
  <c r="F2536" i="13" a="1"/>
  <c r="F2536" i="13" s="1"/>
  <c r="G2536" i="13" a="1"/>
  <c r="G2536" i="13" s="1"/>
  <c r="H2536" i="13" a="1"/>
  <c r="H2536" i="13" s="1"/>
  <c r="F2537" i="13" a="1"/>
  <c r="F2537" i="13"/>
  <c r="G2537" i="13" a="1"/>
  <c r="G2537" i="13" s="1"/>
  <c r="H2537" i="13" a="1"/>
  <c r="H2537" i="13" s="1"/>
  <c r="F2538" i="13" a="1"/>
  <c r="F2538" i="13" s="1"/>
  <c r="G2538" i="13" a="1"/>
  <c r="G2538" i="13"/>
  <c r="H2538" i="13" a="1"/>
  <c r="H2538" i="13" s="1"/>
  <c r="F2539" i="13" a="1"/>
  <c r="F2539" i="13" s="1"/>
  <c r="G2539" i="13" a="1"/>
  <c r="G2539" i="13" s="1"/>
  <c r="H2539" i="13" a="1"/>
  <c r="H2539" i="13"/>
  <c r="F2540" i="13" a="1"/>
  <c r="F2540" i="13" s="1"/>
  <c r="G2540" i="13" a="1"/>
  <c r="G2540" i="13" s="1"/>
  <c r="H2540" i="13" a="1"/>
  <c r="H2540" i="13" s="1"/>
  <c r="F2541" i="13" a="1"/>
  <c r="F2541" i="13"/>
  <c r="G2541" i="13" a="1"/>
  <c r="G2541" i="13" s="1"/>
  <c r="H2541" i="13" a="1"/>
  <c r="H2541" i="13" s="1"/>
  <c r="F2542" i="13" a="1"/>
  <c r="F2542" i="13" s="1"/>
  <c r="G2542" i="13" a="1"/>
  <c r="G2542" i="13"/>
  <c r="H2542" i="13" a="1"/>
  <c r="H2542" i="13" s="1"/>
  <c r="F2543" i="13" a="1"/>
  <c r="F2543" i="13" s="1"/>
  <c r="G2543" i="13" a="1"/>
  <c r="G2543" i="13" s="1"/>
  <c r="H2543" i="13" a="1"/>
  <c r="H2543" i="13"/>
  <c r="F2544" i="13" a="1"/>
  <c r="F2544" i="13" s="1"/>
  <c r="G2544" i="13" a="1"/>
  <c r="G2544" i="13" s="1"/>
  <c r="H2544" i="13" a="1"/>
  <c r="H2544" i="13" s="1"/>
  <c r="F2545" i="13" a="1"/>
  <c r="F2545" i="13"/>
  <c r="G2545" i="13" a="1"/>
  <c r="G2545" i="13" s="1"/>
  <c r="H2545" i="13" a="1"/>
  <c r="H2545" i="13" s="1"/>
  <c r="F2546" i="13" a="1"/>
  <c r="F2546" i="13" s="1"/>
  <c r="G2546" i="13" a="1"/>
  <c r="G2546" i="13"/>
  <c r="H2546" i="13" a="1"/>
  <c r="H2546" i="13" s="1"/>
  <c r="F2547" i="13" a="1"/>
  <c r="F2547" i="13" s="1"/>
  <c r="G2547" i="13" a="1"/>
  <c r="G2547" i="13" s="1"/>
  <c r="H2547" i="13" a="1"/>
  <c r="H2547" i="13"/>
  <c r="F2548" i="13" a="1"/>
  <c r="F2548" i="13" s="1"/>
  <c r="G2548" i="13" a="1"/>
  <c r="G2548" i="13" s="1"/>
  <c r="H2548" i="13" a="1"/>
  <c r="H2548" i="13" s="1"/>
  <c r="F2549" i="13" a="1"/>
  <c r="F2549" i="13"/>
  <c r="G2549" i="13" a="1"/>
  <c r="G2549" i="13" s="1"/>
  <c r="H2549" i="13" a="1"/>
  <c r="H2549" i="13" s="1"/>
  <c r="E2549" i="13" s="1"/>
  <c r="F2550" i="13" a="1"/>
  <c r="F2550" i="13" s="1"/>
  <c r="G2550" i="13" a="1"/>
  <c r="G2550" i="13"/>
  <c r="H2550" i="13" a="1"/>
  <c r="H2550" i="13" s="1"/>
  <c r="F2551" i="13" a="1"/>
  <c r="F2551" i="13" s="1"/>
  <c r="E2551" i="13" s="1"/>
  <c r="G2551" i="13" a="1"/>
  <c r="G2551" i="13" s="1"/>
  <c r="H2551" i="13" a="1"/>
  <c r="H2551" i="13"/>
  <c r="F2552" i="13" a="1"/>
  <c r="F2552" i="13" s="1"/>
  <c r="G2552" i="13" a="1"/>
  <c r="G2552" i="13" s="1"/>
  <c r="H2552" i="13" a="1"/>
  <c r="H2552" i="13" s="1"/>
  <c r="F2553" i="13" a="1"/>
  <c r="F2553" i="13"/>
  <c r="G2553" i="13" a="1"/>
  <c r="G2553" i="13" s="1"/>
  <c r="H2553" i="13" a="1"/>
  <c r="H2553" i="13" s="1"/>
  <c r="F2554" i="13" a="1"/>
  <c r="F2554" i="13" s="1"/>
  <c r="G2554" i="13" a="1"/>
  <c r="G2554" i="13"/>
  <c r="H2554" i="13" a="1"/>
  <c r="H2554" i="13" s="1"/>
  <c r="F2555" i="13" a="1"/>
  <c r="F2555" i="13" s="1"/>
  <c r="E2555" i="13" s="1"/>
  <c r="G2555" i="13" a="1"/>
  <c r="G2555" i="13" s="1"/>
  <c r="H2555" i="13" a="1"/>
  <c r="H2555" i="13"/>
  <c r="F2556" i="13" a="1"/>
  <c r="F2556" i="13" s="1"/>
  <c r="G2556" i="13" a="1"/>
  <c r="G2556" i="13" s="1"/>
  <c r="H2556" i="13" a="1"/>
  <c r="H2556" i="13" s="1"/>
  <c r="F2557" i="13" a="1"/>
  <c r="F2557" i="13"/>
  <c r="E2557" i="13" s="1"/>
  <c r="G2557" i="13" a="1"/>
  <c r="G2557" i="13" s="1"/>
  <c r="H2557" i="13" a="1"/>
  <c r="H2557" i="13" s="1"/>
  <c r="F2558" i="13" a="1"/>
  <c r="F2558" i="13" s="1"/>
  <c r="G2558" i="13" a="1"/>
  <c r="G2558" i="13"/>
  <c r="H2558" i="13" a="1"/>
  <c r="H2558" i="13" s="1"/>
  <c r="F2559" i="13" a="1"/>
  <c r="F2559" i="13" s="1"/>
  <c r="E2559" i="13" s="1"/>
  <c r="G2559" i="13" a="1"/>
  <c r="G2559" i="13" s="1"/>
  <c r="H2559" i="13" a="1"/>
  <c r="H2559" i="13"/>
  <c r="F2560" i="13" a="1"/>
  <c r="F2560" i="13" s="1"/>
  <c r="G2560" i="13" a="1"/>
  <c r="G2560" i="13" s="1"/>
  <c r="H2560" i="13" a="1"/>
  <c r="H2560" i="13" s="1"/>
  <c r="F2561" i="13" a="1"/>
  <c r="F2561" i="13"/>
  <c r="G2561" i="13" a="1"/>
  <c r="G2561" i="13" s="1"/>
  <c r="H2561" i="13" a="1"/>
  <c r="H2561" i="13" s="1"/>
  <c r="F2562" i="13" a="1"/>
  <c r="F2562" i="13" s="1"/>
  <c r="G2562" i="13" a="1"/>
  <c r="G2562" i="13"/>
  <c r="H2562" i="13" a="1"/>
  <c r="H2562" i="13" s="1"/>
  <c r="F2563" i="13" a="1"/>
  <c r="F2563" i="13" s="1"/>
  <c r="G2563" i="13" a="1"/>
  <c r="G2563" i="13" s="1"/>
  <c r="H2563" i="13" a="1"/>
  <c r="H2563" i="13"/>
  <c r="F2564" i="13" a="1"/>
  <c r="F2564" i="13" s="1"/>
  <c r="G2564" i="13" a="1"/>
  <c r="G2564" i="13" s="1"/>
  <c r="H2564" i="13" a="1"/>
  <c r="H2564" i="13" s="1"/>
  <c r="F2565" i="13" a="1"/>
  <c r="F2565" i="13"/>
  <c r="G2565" i="13" a="1"/>
  <c r="G2565" i="13" s="1"/>
  <c r="H2565" i="13" a="1"/>
  <c r="H2565" i="13" s="1"/>
  <c r="F2566" i="13" a="1"/>
  <c r="F2566" i="13" s="1"/>
  <c r="G2566" i="13" a="1"/>
  <c r="G2566" i="13"/>
  <c r="H2566" i="13" a="1"/>
  <c r="H2566" i="13" s="1"/>
  <c r="F2567" i="13" a="1"/>
  <c r="F2567" i="13" s="1"/>
  <c r="G2567" i="13" a="1"/>
  <c r="G2567" i="13" s="1"/>
  <c r="H2567" i="13" a="1"/>
  <c r="H2567" i="13"/>
  <c r="F2568" i="13" a="1"/>
  <c r="F2568" i="13" s="1"/>
  <c r="G2568" i="13" a="1"/>
  <c r="G2568" i="13" s="1"/>
  <c r="H2568" i="13" a="1"/>
  <c r="H2568" i="13" s="1"/>
  <c r="F2569" i="13" a="1"/>
  <c r="F2569" i="13"/>
  <c r="G2569" i="13" a="1"/>
  <c r="G2569" i="13" s="1"/>
  <c r="H2569" i="13" a="1"/>
  <c r="H2569" i="13" s="1"/>
  <c r="F2570" i="13" a="1"/>
  <c r="F2570" i="13" s="1"/>
  <c r="G2570" i="13" a="1"/>
  <c r="G2570" i="13"/>
  <c r="H2570" i="13" a="1"/>
  <c r="H2570" i="13" s="1"/>
  <c r="F2571" i="13" a="1"/>
  <c r="F2571" i="13" s="1"/>
  <c r="G2571" i="13" a="1"/>
  <c r="G2571" i="13" s="1"/>
  <c r="H2571" i="13" a="1"/>
  <c r="H2571" i="13"/>
  <c r="F2572" i="13" a="1"/>
  <c r="F2572" i="13" s="1"/>
  <c r="G2572" i="13" a="1"/>
  <c r="G2572" i="13" s="1"/>
  <c r="H2572" i="13" a="1"/>
  <c r="H2572" i="13" s="1"/>
  <c r="F2573" i="13" a="1"/>
  <c r="F2573" i="13"/>
  <c r="G2573" i="13" a="1"/>
  <c r="G2573" i="13" s="1"/>
  <c r="H2573" i="13" a="1"/>
  <c r="H2573" i="13" s="1"/>
  <c r="F2574" i="13" a="1"/>
  <c r="F2574" i="13" s="1"/>
  <c r="G2574" i="13" a="1"/>
  <c r="G2574" i="13"/>
  <c r="H2574" i="13" a="1"/>
  <c r="H2574" i="13" s="1"/>
  <c r="F2575" i="13" a="1"/>
  <c r="F2575" i="13" s="1"/>
  <c r="E2575" i="13" s="1"/>
  <c r="G2575" i="13" a="1"/>
  <c r="G2575" i="13" s="1"/>
  <c r="H2575" i="13" a="1"/>
  <c r="H2575" i="13"/>
  <c r="F2576" i="13" a="1"/>
  <c r="F2576" i="13" s="1"/>
  <c r="G2576" i="13" a="1"/>
  <c r="G2576" i="13" s="1"/>
  <c r="H2576" i="13" a="1"/>
  <c r="H2576" i="13" s="1"/>
  <c r="F2577" i="13" a="1"/>
  <c r="F2577" i="13"/>
  <c r="G2577" i="13" a="1"/>
  <c r="G2577" i="13" s="1"/>
  <c r="H2577" i="13" a="1"/>
  <c r="H2577" i="13" s="1"/>
  <c r="F2578" i="13" a="1"/>
  <c r="F2578" i="13" s="1"/>
  <c r="G2578" i="13" a="1"/>
  <c r="G2578" i="13"/>
  <c r="H2578" i="13" a="1"/>
  <c r="H2578" i="13" s="1"/>
  <c r="F2579" i="13" a="1"/>
  <c r="F2579" i="13" s="1"/>
  <c r="G2579" i="13" a="1"/>
  <c r="G2579" i="13" s="1"/>
  <c r="H2579" i="13" a="1"/>
  <c r="H2579" i="13"/>
  <c r="F2580" i="13" a="1"/>
  <c r="F2580" i="13" s="1"/>
  <c r="G2580" i="13" a="1"/>
  <c r="G2580" i="13" s="1"/>
  <c r="H2580" i="13" a="1"/>
  <c r="H2580" i="13" s="1"/>
  <c r="F2581" i="13" a="1"/>
  <c r="F2581" i="13"/>
  <c r="G2581" i="13" a="1"/>
  <c r="G2581" i="13" s="1"/>
  <c r="H2581" i="13" a="1"/>
  <c r="H2581" i="13" s="1"/>
  <c r="F2582" i="13" a="1"/>
  <c r="F2582" i="13" s="1"/>
  <c r="G2582" i="13" a="1"/>
  <c r="G2582" i="13"/>
  <c r="H2582" i="13" a="1"/>
  <c r="H2582" i="13" s="1"/>
  <c r="F2583" i="13" a="1"/>
  <c r="F2583" i="13" s="1"/>
  <c r="G2583" i="13" a="1"/>
  <c r="G2583" i="13" s="1"/>
  <c r="H2583" i="13" a="1"/>
  <c r="H2583" i="13"/>
  <c r="F2584" i="13" a="1"/>
  <c r="F2584" i="13" s="1"/>
  <c r="G2584" i="13" a="1"/>
  <c r="G2584" i="13" s="1"/>
  <c r="H2584" i="13" a="1"/>
  <c r="H2584" i="13" s="1"/>
  <c r="F2585" i="13" a="1"/>
  <c r="F2585" i="13"/>
  <c r="G2585" i="13" a="1"/>
  <c r="G2585" i="13" s="1"/>
  <c r="H2585" i="13" a="1"/>
  <c r="H2585" i="13" s="1"/>
  <c r="F2586" i="13" a="1"/>
  <c r="F2586" i="13" s="1"/>
  <c r="G2586" i="13" a="1"/>
  <c r="G2586" i="13"/>
  <c r="H2586" i="13" a="1"/>
  <c r="H2586" i="13" s="1"/>
  <c r="F2587" i="13" a="1"/>
  <c r="F2587" i="13" s="1"/>
  <c r="G2587" i="13" a="1"/>
  <c r="G2587" i="13" s="1"/>
  <c r="H2587" i="13" a="1"/>
  <c r="H2587" i="13"/>
  <c r="F2588" i="13" a="1"/>
  <c r="F2588" i="13" s="1"/>
  <c r="G2588" i="13" a="1"/>
  <c r="G2588" i="13" s="1"/>
  <c r="H2588" i="13" a="1"/>
  <c r="H2588" i="13" s="1"/>
  <c r="F2589" i="13" a="1"/>
  <c r="F2589" i="13"/>
  <c r="G2589" i="13" a="1"/>
  <c r="G2589" i="13" s="1"/>
  <c r="H2589" i="13" a="1"/>
  <c r="H2589" i="13" s="1"/>
  <c r="F2590" i="13" a="1"/>
  <c r="F2590" i="13" s="1"/>
  <c r="G2590" i="13" a="1"/>
  <c r="G2590" i="13"/>
  <c r="H2590" i="13" a="1"/>
  <c r="H2590" i="13" s="1"/>
  <c r="F2591" i="13" a="1"/>
  <c r="F2591" i="13" s="1"/>
  <c r="E2591" i="13" s="1"/>
  <c r="G2591" i="13" a="1"/>
  <c r="G2591" i="13" s="1"/>
  <c r="H2591" i="13" a="1"/>
  <c r="H2591" i="13"/>
  <c r="F2592" i="13" a="1"/>
  <c r="F2592" i="13" s="1"/>
  <c r="G2592" i="13" a="1"/>
  <c r="G2592" i="13" s="1"/>
  <c r="H2592" i="13" a="1"/>
  <c r="H2592" i="13" s="1"/>
  <c r="F2593" i="13" a="1"/>
  <c r="F2593" i="13"/>
  <c r="G2593" i="13" a="1"/>
  <c r="G2593" i="13" s="1"/>
  <c r="H2593" i="13" a="1"/>
  <c r="H2593" i="13" s="1"/>
  <c r="F2594" i="13" a="1"/>
  <c r="F2594" i="13" s="1"/>
  <c r="G2594" i="13" a="1"/>
  <c r="G2594" i="13"/>
  <c r="H2594" i="13" a="1"/>
  <c r="H2594" i="13" s="1"/>
  <c r="F2595" i="13" a="1"/>
  <c r="F2595" i="13" s="1"/>
  <c r="G2595" i="13" a="1"/>
  <c r="G2595" i="13" s="1"/>
  <c r="H2595" i="13" a="1"/>
  <c r="H2595" i="13"/>
  <c r="F2596" i="13" a="1"/>
  <c r="F2596" i="13" s="1"/>
  <c r="G2596" i="13" a="1"/>
  <c r="G2596" i="13" s="1"/>
  <c r="H2596" i="13" a="1"/>
  <c r="H2596" i="13" s="1"/>
  <c r="F2597" i="13" a="1"/>
  <c r="F2597" i="13"/>
  <c r="G2597" i="13" a="1"/>
  <c r="G2597" i="13" s="1"/>
  <c r="H2597" i="13" a="1"/>
  <c r="H2597" i="13" s="1"/>
  <c r="F2598" i="13" a="1"/>
  <c r="F2598" i="13" s="1"/>
  <c r="G2598" i="13" a="1"/>
  <c r="G2598" i="13"/>
  <c r="H2598" i="13" a="1"/>
  <c r="H2598" i="13" s="1"/>
  <c r="F2599" i="13" a="1"/>
  <c r="F2599" i="13" s="1"/>
  <c r="G2599" i="13" a="1"/>
  <c r="G2599" i="13" s="1"/>
  <c r="H2599" i="13" a="1"/>
  <c r="H2599" i="13"/>
  <c r="F2600" i="13" a="1"/>
  <c r="F2600" i="13" s="1"/>
  <c r="G2600" i="13" a="1"/>
  <c r="G2600" i="13" s="1"/>
  <c r="H2600" i="13" a="1"/>
  <c r="H2600" i="13" s="1"/>
  <c r="F2601" i="13" a="1"/>
  <c r="F2601" i="13"/>
  <c r="G2601" i="13" a="1"/>
  <c r="G2601" i="13" s="1"/>
  <c r="H2601" i="13" a="1"/>
  <c r="H2601" i="13" s="1"/>
  <c r="E2601" i="13" s="1"/>
  <c r="F2602" i="13" a="1"/>
  <c r="F2602" i="13" s="1"/>
  <c r="G2602" i="13" a="1"/>
  <c r="G2602" i="13"/>
  <c r="H2602" i="13" a="1"/>
  <c r="H2602" i="13" s="1"/>
  <c r="F2603" i="13" a="1"/>
  <c r="F2603" i="13" s="1"/>
  <c r="E2603" i="13" s="1"/>
  <c r="G2603" i="13" a="1"/>
  <c r="G2603" i="13" s="1"/>
  <c r="H2603" i="13" a="1"/>
  <c r="H2603" i="13"/>
  <c r="F2604" i="13" a="1"/>
  <c r="F2604" i="13" s="1"/>
  <c r="G2604" i="13" a="1"/>
  <c r="G2604" i="13" s="1"/>
  <c r="H2604" i="13" a="1"/>
  <c r="H2604" i="13" s="1"/>
  <c r="F2605" i="13" a="1"/>
  <c r="F2605" i="13"/>
  <c r="G2605" i="13" a="1"/>
  <c r="G2605" i="13" s="1"/>
  <c r="H2605" i="13" a="1"/>
  <c r="H2605" i="13" s="1"/>
  <c r="F2606" i="13" a="1"/>
  <c r="F2606" i="13" s="1"/>
  <c r="G2606" i="13" a="1"/>
  <c r="G2606" i="13"/>
  <c r="H2606" i="13" a="1"/>
  <c r="H2606" i="13" s="1"/>
  <c r="F2607" i="13" a="1"/>
  <c r="F2607" i="13" s="1"/>
  <c r="E2607" i="13" s="1"/>
  <c r="G2607" i="13" a="1"/>
  <c r="G2607" i="13" s="1"/>
  <c r="H2607" i="13" a="1"/>
  <c r="H2607" i="13"/>
  <c r="F2608" i="13" a="1"/>
  <c r="F2608" i="13" s="1"/>
  <c r="G2608" i="13" a="1"/>
  <c r="G2608" i="13" s="1"/>
  <c r="H2608" i="13" a="1"/>
  <c r="H2608" i="13" s="1"/>
  <c r="F2609" i="13" a="1"/>
  <c r="F2609" i="13"/>
  <c r="G2609" i="13" a="1"/>
  <c r="G2609" i="13" s="1"/>
  <c r="H2609" i="13" a="1"/>
  <c r="H2609" i="13" s="1"/>
  <c r="E2609" i="13" s="1"/>
  <c r="F2610" i="13" a="1"/>
  <c r="F2610" i="13" s="1"/>
  <c r="G2610" i="13" a="1"/>
  <c r="G2610" i="13"/>
  <c r="H2610" i="13" a="1"/>
  <c r="H2610" i="13" s="1"/>
  <c r="F2611" i="13" a="1"/>
  <c r="F2611" i="13" s="1"/>
  <c r="E2611" i="13" s="1"/>
  <c r="G2611" i="13" a="1"/>
  <c r="G2611" i="13" s="1"/>
  <c r="H2611" i="13" a="1"/>
  <c r="H2611" i="13"/>
  <c r="F2612" i="13" a="1"/>
  <c r="F2612" i="13" s="1"/>
  <c r="G2612" i="13" a="1"/>
  <c r="G2612" i="13" s="1"/>
  <c r="H2612" i="13" a="1"/>
  <c r="H2612" i="13" s="1"/>
  <c r="F2613" i="13" a="1"/>
  <c r="F2613" i="13"/>
  <c r="G2613" i="13" a="1"/>
  <c r="G2613" i="13" s="1"/>
  <c r="H2613" i="13" a="1"/>
  <c r="H2613" i="13" s="1"/>
  <c r="F2614" i="13" a="1"/>
  <c r="F2614" i="13" s="1"/>
  <c r="G2614" i="13" a="1"/>
  <c r="G2614" i="13"/>
  <c r="H2614" i="13" a="1"/>
  <c r="H2614" i="13" s="1"/>
  <c r="F2615" i="13" a="1"/>
  <c r="F2615" i="13" s="1"/>
  <c r="G2615" i="13" a="1"/>
  <c r="G2615" i="13" s="1"/>
  <c r="H2615" i="13" a="1"/>
  <c r="H2615" i="13"/>
  <c r="F2616" i="13" a="1"/>
  <c r="F2616" i="13" s="1"/>
  <c r="G2616" i="13" a="1"/>
  <c r="G2616" i="13" s="1"/>
  <c r="H2616" i="13" a="1"/>
  <c r="H2616" i="13" s="1"/>
  <c r="F2617" i="13" a="1"/>
  <c r="F2617" i="13"/>
  <c r="G2617" i="13" a="1"/>
  <c r="G2617" i="13" s="1"/>
  <c r="H2617" i="13" a="1"/>
  <c r="H2617" i="13" s="1"/>
  <c r="E2617" i="13" s="1"/>
  <c r="F2618" i="13" a="1"/>
  <c r="F2618" i="13" s="1"/>
  <c r="G2618" i="13" a="1"/>
  <c r="G2618" i="13"/>
  <c r="H2618" i="13" a="1"/>
  <c r="H2618" i="13" s="1"/>
  <c r="F2619" i="13" a="1"/>
  <c r="F2619" i="13" s="1"/>
  <c r="E2619" i="13" s="1"/>
  <c r="G2619" i="13" a="1"/>
  <c r="G2619" i="13" s="1"/>
  <c r="H2619" i="13" a="1"/>
  <c r="H2619" i="13"/>
  <c r="F2620" i="13" a="1"/>
  <c r="F2620" i="13" s="1"/>
  <c r="G2620" i="13" a="1"/>
  <c r="G2620" i="13" s="1"/>
  <c r="H2620" i="13" a="1"/>
  <c r="H2620" i="13" s="1"/>
  <c r="F2621" i="13" a="1"/>
  <c r="F2621" i="13"/>
  <c r="G2621" i="13" a="1"/>
  <c r="G2621" i="13" s="1"/>
  <c r="H2621" i="13" a="1"/>
  <c r="H2621" i="13" s="1"/>
  <c r="F2622" i="13" a="1"/>
  <c r="F2622" i="13" s="1"/>
  <c r="G2622" i="13" a="1"/>
  <c r="G2622" i="13"/>
  <c r="H2622" i="13" a="1"/>
  <c r="H2622" i="13" s="1"/>
  <c r="F2623" i="13" a="1"/>
  <c r="F2623" i="13" s="1"/>
  <c r="E2623" i="13" s="1"/>
  <c r="G2623" i="13" a="1"/>
  <c r="G2623" i="13" s="1"/>
  <c r="H2623" i="13" a="1"/>
  <c r="H2623" i="13"/>
  <c r="F2624" i="13" a="1"/>
  <c r="F2624" i="13" s="1"/>
  <c r="G2624" i="13" a="1"/>
  <c r="G2624" i="13" s="1"/>
  <c r="H2624" i="13" a="1"/>
  <c r="H2624" i="13" s="1"/>
  <c r="F2625" i="13" a="1"/>
  <c r="F2625" i="13"/>
  <c r="G2625" i="13" a="1"/>
  <c r="G2625" i="13" s="1"/>
  <c r="H2625" i="13" a="1"/>
  <c r="H2625" i="13" s="1"/>
  <c r="E2625" i="13" s="1"/>
  <c r="F2626" i="13" a="1"/>
  <c r="F2626" i="13" s="1"/>
  <c r="G2626" i="13" a="1"/>
  <c r="G2626" i="13"/>
  <c r="H2626" i="13" a="1"/>
  <c r="H2626" i="13" s="1"/>
  <c r="F2627" i="13" a="1"/>
  <c r="F2627" i="13" s="1"/>
  <c r="E2627" i="13" s="1"/>
  <c r="G2627" i="13" a="1"/>
  <c r="G2627" i="13" s="1"/>
  <c r="H2627" i="13" a="1"/>
  <c r="H2627" i="13"/>
  <c r="F2628" i="13" a="1"/>
  <c r="F2628" i="13" s="1"/>
  <c r="G2628" i="13" a="1"/>
  <c r="G2628" i="13" s="1"/>
  <c r="H2628" i="13" a="1"/>
  <c r="H2628" i="13" s="1"/>
  <c r="F2629" i="13" a="1"/>
  <c r="F2629" i="13"/>
  <c r="G2629" i="13" a="1"/>
  <c r="G2629" i="13" s="1"/>
  <c r="H2629" i="13" a="1"/>
  <c r="H2629" i="13" s="1"/>
  <c r="F2630" i="13" a="1"/>
  <c r="F2630" i="13" s="1"/>
  <c r="G2630" i="13" a="1"/>
  <c r="G2630" i="13"/>
  <c r="H2630" i="13" a="1"/>
  <c r="H2630" i="13" s="1"/>
  <c r="F2631" i="13" a="1"/>
  <c r="F2631" i="13" s="1"/>
  <c r="G2631" i="13" a="1"/>
  <c r="G2631" i="13" s="1"/>
  <c r="H2631" i="13" a="1"/>
  <c r="H2631" i="13"/>
  <c r="F2632" i="13" a="1"/>
  <c r="F2632" i="13" s="1"/>
  <c r="G2632" i="13" a="1"/>
  <c r="G2632" i="13" s="1"/>
  <c r="H2632" i="13" a="1"/>
  <c r="H2632" i="13" s="1"/>
  <c r="F2633" i="13" a="1"/>
  <c r="F2633" i="13"/>
  <c r="G2633" i="13" a="1"/>
  <c r="G2633" i="13" s="1"/>
  <c r="H2633" i="13" a="1"/>
  <c r="H2633" i="13" s="1"/>
  <c r="E2633" i="13" s="1"/>
  <c r="F2634" i="13" a="1"/>
  <c r="F2634" i="13" s="1"/>
  <c r="G2634" i="13" a="1"/>
  <c r="G2634" i="13"/>
  <c r="H2634" i="13" a="1"/>
  <c r="H2634" i="13" s="1"/>
  <c r="F2635" i="13" a="1"/>
  <c r="F2635" i="13" s="1"/>
  <c r="E2635" i="13" s="1"/>
  <c r="G2635" i="13" a="1"/>
  <c r="G2635" i="13" s="1"/>
  <c r="H2635" i="13" a="1"/>
  <c r="H2635" i="13"/>
  <c r="F2636" i="13" a="1"/>
  <c r="F2636" i="13" s="1"/>
  <c r="G2636" i="13" a="1"/>
  <c r="G2636" i="13" s="1"/>
  <c r="H2636" i="13" a="1"/>
  <c r="H2636" i="13" s="1"/>
  <c r="F2637" i="13" a="1"/>
  <c r="F2637" i="13"/>
  <c r="G2637" i="13" a="1"/>
  <c r="G2637" i="13" s="1"/>
  <c r="H2637" i="13" a="1"/>
  <c r="H2637" i="13" s="1"/>
  <c r="F2638" i="13" a="1"/>
  <c r="F2638" i="13" s="1"/>
  <c r="G2638" i="13" a="1"/>
  <c r="G2638" i="13"/>
  <c r="H2638" i="13" a="1"/>
  <c r="H2638" i="13" s="1"/>
  <c r="F2639" i="13" a="1"/>
  <c r="F2639" i="13" s="1"/>
  <c r="E2639" i="13" s="1"/>
  <c r="G2639" i="13" a="1"/>
  <c r="G2639" i="13" s="1"/>
  <c r="H2639" i="13" a="1"/>
  <c r="H2639" i="13"/>
  <c r="F2640" i="13" a="1"/>
  <c r="F2640" i="13" s="1"/>
  <c r="G2640" i="13" a="1"/>
  <c r="G2640" i="13" s="1"/>
  <c r="H2640" i="13" a="1"/>
  <c r="H2640" i="13" s="1"/>
  <c r="F2641" i="13" a="1"/>
  <c r="F2641" i="13"/>
  <c r="G2641" i="13" a="1"/>
  <c r="G2641" i="13" s="1"/>
  <c r="H2641" i="13" a="1"/>
  <c r="H2641" i="13" s="1"/>
  <c r="E2641" i="13" s="1"/>
  <c r="F2642" i="13" a="1"/>
  <c r="F2642" i="13" s="1"/>
  <c r="G2642" i="13" a="1"/>
  <c r="G2642" i="13"/>
  <c r="H2642" i="13" a="1"/>
  <c r="H2642" i="13" s="1"/>
  <c r="F2643" i="13" a="1"/>
  <c r="F2643" i="13" s="1"/>
  <c r="E2643" i="13" s="1"/>
  <c r="G2643" i="13" a="1"/>
  <c r="G2643" i="13" s="1"/>
  <c r="H2643" i="13" a="1"/>
  <c r="H2643" i="13"/>
  <c r="F2644" i="13" a="1"/>
  <c r="F2644" i="13" s="1"/>
  <c r="G2644" i="13" a="1"/>
  <c r="G2644" i="13" s="1"/>
  <c r="H2644" i="13" a="1"/>
  <c r="H2644" i="13" s="1"/>
  <c r="F2645" i="13" a="1"/>
  <c r="F2645" i="13"/>
  <c r="G2645" i="13" a="1"/>
  <c r="G2645" i="13" s="1"/>
  <c r="H2645" i="13" a="1"/>
  <c r="H2645" i="13" s="1"/>
  <c r="F2646" i="13" a="1"/>
  <c r="F2646" i="13" s="1"/>
  <c r="G2646" i="13" a="1"/>
  <c r="G2646" i="13"/>
  <c r="H2646" i="13" a="1"/>
  <c r="H2646" i="13" s="1"/>
  <c r="F2647" i="13" a="1"/>
  <c r="F2647" i="13" s="1"/>
  <c r="G2647" i="13" a="1"/>
  <c r="G2647" i="13" s="1"/>
  <c r="H2647" i="13" a="1"/>
  <c r="H2647" i="13"/>
  <c r="F2648" i="13" a="1"/>
  <c r="F2648" i="13" s="1"/>
  <c r="G2648" i="13" a="1"/>
  <c r="G2648" i="13" s="1"/>
  <c r="H2648" i="13" a="1"/>
  <c r="H2648" i="13" s="1"/>
  <c r="F2649" i="13" a="1"/>
  <c r="F2649" i="13"/>
  <c r="G2649" i="13" a="1"/>
  <c r="G2649" i="13" s="1"/>
  <c r="H2649" i="13" a="1"/>
  <c r="H2649" i="13" s="1"/>
  <c r="E2649" i="13" s="1"/>
  <c r="F2650" i="13" a="1"/>
  <c r="F2650" i="13" s="1"/>
  <c r="G2650" i="13" a="1"/>
  <c r="G2650" i="13"/>
  <c r="H2650" i="13" a="1"/>
  <c r="H2650" i="13" s="1"/>
  <c r="F2651" i="13" a="1"/>
  <c r="F2651" i="13" s="1"/>
  <c r="E2651" i="13" s="1"/>
  <c r="G2651" i="13" a="1"/>
  <c r="G2651" i="13" s="1"/>
  <c r="H2651" i="13" a="1"/>
  <c r="H2651" i="13"/>
  <c r="F2652" i="13" a="1"/>
  <c r="F2652" i="13" s="1"/>
  <c r="G2652" i="13" a="1"/>
  <c r="G2652" i="13" s="1"/>
  <c r="H2652" i="13" a="1"/>
  <c r="H2652" i="13" s="1"/>
  <c r="F2653" i="13" a="1"/>
  <c r="F2653" i="13"/>
  <c r="G2653" i="13" a="1"/>
  <c r="G2653" i="13" s="1"/>
  <c r="H2653" i="13" a="1"/>
  <c r="H2653" i="13" s="1"/>
  <c r="F2654" i="13" a="1"/>
  <c r="F2654" i="13" s="1"/>
  <c r="G2654" i="13" a="1"/>
  <c r="G2654" i="13"/>
  <c r="H2654" i="13" a="1"/>
  <c r="H2654" i="13" s="1"/>
  <c r="F2655" i="13" a="1"/>
  <c r="F2655" i="13" s="1"/>
  <c r="E2655" i="13" s="1"/>
  <c r="G2655" i="13" a="1"/>
  <c r="G2655" i="13" s="1"/>
  <c r="H2655" i="13" a="1"/>
  <c r="H2655" i="13"/>
  <c r="F2656" i="13" a="1"/>
  <c r="F2656" i="13" s="1"/>
  <c r="G2656" i="13" a="1"/>
  <c r="G2656" i="13" s="1"/>
  <c r="H2656" i="13" a="1"/>
  <c r="H2656" i="13" s="1"/>
  <c r="F2657" i="13" a="1"/>
  <c r="F2657" i="13"/>
  <c r="G2657" i="13" a="1"/>
  <c r="G2657" i="13" s="1"/>
  <c r="H2657" i="13" a="1"/>
  <c r="H2657" i="13" s="1"/>
  <c r="F2658" i="13" a="1"/>
  <c r="F2658" i="13" s="1"/>
  <c r="G2658" i="13" a="1"/>
  <c r="G2658" i="13"/>
  <c r="H2658" i="13" a="1"/>
  <c r="H2658" i="13" s="1"/>
  <c r="F2659" i="13" a="1"/>
  <c r="F2659" i="13" s="1"/>
  <c r="E2659" i="13" s="1"/>
  <c r="G2659" i="13" a="1"/>
  <c r="G2659" i="13" s="1"/>
  <c r="H2659" i="13" a="1"/>
  <c r="H2659" i="13"/>
  <c r="F2660" i="13" a="1"/>
  <c r="F2660" i="13" s="1"/>
  <c r="G2660" i="13" a="1"/>
  <c r="G2660" i="13" s="1"/>
  <c r="H2660" i="13" a="1"/>
  <c r="H2660" i="13" s="1"/>
  <c r="F2661" i="13" a="1"/>
  <c r="F2661" i="13"/>
  <c r="G2661" i="13" a="1"/>
  <c r="G2661" i="13" s="1"/>
  <c r="H2661" i="13" a="1"/>
  <c r="H2661" i="13" s="1"/>
  <c r="F2662" i="13" a="1"/>
  <c r="F2662" i="13" s="1"/>
  <c r="G2662" i="13" a="1"/>
  <c r="G2662" i="13"/>
  <c r="H2662" i="13" a="1"/>
  <c r="H2662" i="13" s="1"/>
  <c r="F2663" i="13" a="1"/>
  <c r="F2663" i="13" s="1"/>
  <c r="G2663" i="13" a="1"/>
  <c r="G2663" i="13" s="1"/>
  <c r="H2663" i="13" a="1"/>
  <c r="H2663" i="13"/>
  <c r="F2664" i="13" a="1"/>
  <c r="F2664" i="13" s="1"/>
  <c r="G2664" i="13" a="1"/>
  <c r="G2664" i="13" s="1"/>
  <c r="H2664" i="13" a="1"/>
  <c r="H2664" i="13" s="1"/>
  <c r="F2665" i="13" a="1"/>
  <c r="F2665" i="13"/>
  <c r="G2665" i="13" a="1"/>
  <c r="G2665" i="13" s="1"/>
  <c r="H2665" i="13" a="1"/>
  <c r="H2665" i="13" s="1"/>
  <c r="E2665" i="13" s="1"/>
  <c r="F2666" i="13" a="1"/>
  <c r="F2666" i="13" s="1"/>
  <c r="G2666" i="13" a="1"/>
  <c r="G2666" i="13"/>
  <c r="H2666" i="13" a="1"/>
  <c r="H2666" i="13" s="1"/>
  <c r="F2667" i="13" a="1"/>
  <c r="F2667" i="13" s="1"/>
  <c r="E2667" i="13" s="1"/>
  <c r="G2667" i="13" a="1"/>
  <c r="G2667" i="13" s="1"/>
  <c r="H2667" i="13" a="1"/>
  <c r="H2667" i="13"/>
  <c r="F2668" i="13" a="1"/>
  <c r="F2668" i="13" s="1"/>
  <c r="G2668" i="13" a="1"/>
  <c r="G2668" i="13" s="1"/>
  <c r="H2668" i="13" a="1"/>
  <c r="H2668" i="13" s="1"/>
  <c r="F2669" i="13" a="1"/>
  <c r="F2669" i="13"/>
  <c r="G2669" i="13" a="1"/>
  <c r="G2669" i="13" s="1"/>
  <c r="H2669" i="13" a="1"/>
  <c r="H2669" i="13" s="1"/>
  <c r="F2670" i="13" a="1"/>
  <c r="F2670" i="13" s="1"/>
  <c r="G2670" i="13" a="1"/>
  <c r="G2670" i="13"/>
  <c r="H2670" i="13" a="1"/>
  <c r="H2670" i="13" s="1"/>
  <c r="F2671" i="13" a="1"/>
  <c r="F2671" i="13" s="1"/>
  <c r="E2671" i="13" s="1"/>
  <c r="G2671" i="13" a="1"/>
  <c r="G2671" i="13" s="1"/>
  <c r="H2671" i="13" a="1"/>
  <c r="H2671" i="13"/>
  <c r="F2672" i="13" a="1"/>
  <c r="F2672" i="13" s="1"/>
  <c r="G2672" i="13" a="1"/>
  <c r="G2672" i="13" s="1"/>
  <c r="H2672" i="13" a="1"/>
  <c r="H2672" i="13" s="1"/>
  <c r="F2673" i="13" a="1"/>
  <c r="F2673" i="13"/>
  <c r="G2673" i="13" a="1"/>
  <c r="G2673" i="13" s="1"/>
  <c r="H2673" i="13" a="1"/>
  <c r="H2673" i="13" s="1"/>
  <c r="F2674" i="13" a="1"/>
  <c r="F2674" i="13" s="1"/>
  <c r="G2674" i="13" a="1"/>
  <c r="G2674" i="13"/>
  <c r="H2674" i="13" a="1"/>
  <c r="H2674" i="13" s="1"/>
  <c r="F2675" i="13" a="1"/>
  <c r="F2675" i="13" s="1"/>
  <c r="E2675" i="13" s="1"/>
  <c r="G2675" i="13" a="1"/>
  <c r="G2675" i="13" s="1"/>
  <c r="H2675" i="13" a="1"/>
  <c r="H2675" i="13"/>
  <c r="F2676" i="13" a="1"/>
  <c r="F2676" i="13" s="1"/>
  <c r="G2676" i="13" a="1"/>
  <c r="G2676" i="13" s="1"/>
  <c r="H2676" i="13" a="1"/>
  <c r="H2676" i="13" s="1"/>
  <c r="F2677" i="13" a="1"/>
  <c r="F2677" i="13"/>
  <c r="G2677" i="13" a="1"/>
  <c r="G2677" i="13" s="1"/>
  <c r="H2677" i="13" a="1"/>
  <c r="H2677" i="13" s="1"/>
  <c r="F2678" i="13" a="1"/>
  <c r="F2678" i="13" s="1"/>
  <c r="G2678" i="13" a="1"/>
  <c r="G2678" i="13"/>
  <c r="H2678" i="13" a="1"/>
  <c r="H2678" i="13" s="1"/>
  <c r="F2679" i="13" a="1"/>
  <c r="F2679" i="13" s="1"/>
  <c r="G2679" i="13" a="1"/>
  <c r="G2679" i="13" s="1"/>
  <c r="H2679" i="13" a="1"/>
  <c r="H2679" i="13"/>
  <c r="F2680" i="13" a="1"/>
  <c r="F2680" i="13" s="1"/>
  <c r="G2680" i="13" a="1"/>
  <c r="G2680" i="13" s="1"/>
  <c r="H2680" i="13" a="1"/>
  <c r="H2680" i="13" s="1"/>
  <c r="F2681" i="13" a="1"/>
  <c r="F2681" i="13"/>
  <c r="G2681" i="13" a="1"/>
  <c r="G2681" i="13" s="1"/>
  <c r="H2681" i="13" a="1"/>
  <c r="H2681" i="13" s="1"/>
  <c r="E2681" i="13" s="1"/>
  <c r="F2682" i="13" a="1"/>
  <c r="F2682" i="13" s="1"/>
  <c r="G2682" i="13" a="1"/>
  <c r="G2682" i="13"/>
  <c r="H2682" i="13" a="1"/>
  <c r="H2682" i="13" s="1"/>
  <c r="F2683" i="13" a="1"/>
  <c r="F2683" i="13" s="1"/>
  <c r="E2683" i="13" s="1"/>
  <c r="G2683" i="13" a="1"/>
  <c r="G2683" i="13" s="1"/>
  <c r="H2683" i="13" a="1"/>
  <c r="H2683" i="13"/>
  <c r="F2684" i="13" a="1"/>
  <c r="F2684" i="13" s="1"/>
  <c r="G2684" i="13" a="1"/>
  <c r="G2684" i="13" s="1"/>
  <c r="H2684" i="13" a="1"/>
  <c r="H2684" i="13" s="1"/>
  <c r="F2685" i="13" a="1"/>
  <c r="F2685" i="13"/>
  <c r="G2685" i="13" a="1"/>
  <c r="G2685" i="13" s="1"/>
  <c r="H2685" i="13" a="1"/>
  <c r="H2685" i="13" s="1"/>
  <c r="F2686" i="13" a="1"/>
  <c r="F2686" i="13" s="1"/>
  <c r="G2686" i="13" a="1"/>
  <c r="G2686" i="13"/>
  <c r="H2686" i="13" a="1"/>
  <c r="H2686" i="13" s="1"/>
  <c r="F2687" i="13" a="1"/>
  <c r="F2687" i="13" s="1"/>
  <c r="E2687" i="13" s="1"/>
  <c r="G2687" i="13" a="1"/>
  <c r="G2687" i="13" s="1"/>
  <c r="H2687" i="13" a="1"/>
  <c r="H2687" i="13"/>
  <c r="F2688" i="13" a="1"/>
  <c r="F2688" i="13" s="1"/>
  <c r="G2688" i="13" a="1"/>
  <c r="G2688" i="13" s="1"/>
  <c r="H2688" i="13" a="1"/>
  <c r="H2688" i="13" s="1"/>
  <c r="F2689" i="13" a="1"/>
  <c r="F2689" i="13"/>
  <c r="G2689" i="13" a="1"/>
  <c r="G2689" i="13" s="1"/>
  <c r="H2689" i="13" a="1"/>
  <c r="H2689" i="13" s="1"/>
  <c r="F2690" i="13" a="1"/>
  <c r="F2690" i="13" s="1"/>
  <c r="G2690" i="13" a="1"/>
  <c r="G2690" i="13"/>
  <c r="H2690" i="13" a="1"/>
  <c r="H2690" i="13" s="1"/>
  <c r="F2691" i="13" a="1"/>
  <c r="F2691" i="13" s="1"/>
  <c r="E2691" i="13" s="1"/>
  <c r="G2691" i="13" a="1"/>
  <c r="G2691" i="13" s="1"/>
  <c r="H2691" i="13" a="1"/>
  <c r="H2691" i="13"/>
  <c r="F2692" i="13" a="1"/>
  <c r="F2692" i="13" s="1"/>
  <c r="G2692" i="13" a="1"/>
  <c r="G2692" i="13" s="1"/>
  <c r="H2692" i="13" a="1"/>
  <c r="H2692" i="13" s="1"/>
  <c r="F2693" i="13" a="1"/>
  <c r="F2693" i="13"/>
  <c r="G2693" i="13" a="1"/>
  <c r="G2693" i="13" s="1"/>
  <c r="H2693" i="13" a="1"/>
  <c r="H2693" i="13" s="1"/>
  <c r="F2694" i="13" a="1"/>
  <c r="F2694" i="13" s="1"/>
  <c r="G2694" i="13" a="1"/>
  <c r="G2694" i="13"/>
  <c r="H2694" i="13" a="1"/>
  <c r="H2694" i="13" s="1"/>
  <c r="F2695" i="13" a="1"/>
  <c r="F2695" i="13" s="1"/>
  <c r="G2695" i="13" a="1"/>
  <c r="G2695" i="13" s="1"/>
  <c r="H2695" i="13" a="1"/>
  <c r="H2695" i="13"/>
  <c r="F2696" i="13" a="1"/>
  <c r="F2696" i="13" s="1"/>
  <c r="G2696" i="13" a="1"/>
  <c r="G2696" i="13" s="1"/>
  <c r="H2696" i="13" a="1"/>
  <c r="H2696" i="13" s="1"/>
  <c r="F2697" i="13" a="1"/>
  <c r="F2697" i="13"/>
  <c r="G2697" i="13" a="1"/>
  <c r="G2697" i="13" s="1"/>
  <c r="H2697" i="13" a="1"/>
  <c r="H2697" i="13" s="1"/>
  <c r="E2697" i="13" s="1"/>
  <c r="F2698" i="13" a="1"/>
  <c r="F2698" i="13" s="1"/>
  <c r="G2698" i="13" a="1"/>
  <c r="G2698" i="13"/>
  <c r="H2698" i="13" a="1"/>
  <c r="H2698" i="13" s="1"/>
  <c r="F2699" i="13" a="1"/>
  <c r="F2699" i="13" s="1"/>
  <c r="E2699" i="13" s="1"/>
  <c r="G2699" i="13" a="1"/>
  <c r="G2699" i="13" s="1"/>
  <c r="H2699" i="13" a="1"/>
  <c r="H2699" i="13"/>
  <c r="F2700" i="13" a="1"/>
  <c r="F2700" i="13" s="1"/>
  <c r="G2700" i="13" a="1"/>
  <c r="G2700" i="13" s="1"/>
  <c r="H2700" i="13" a="1"/>
  <c r="H2700" i="13" s="1"/>
  <c r="F2701" i="13" a="1"/>
  <c r="F2701" i="13"/>
  <c r="G2701" i="13" a="1"/>
  <c r="G2701" i="13" s="1"/>
  <c r="H2701" i="13" a="1"/>
  <c r="H2701" i="13" s="1"/>
  <c r="F2702" i="13" a="1"/>
  <c r="F2702" i="13" s="1"/>
  <c r="G2702" i="13" a="1"/>
  <c r="G2702" i="13"/>
  <c r="H2702" i="13" a="1"/>
  <c r="H2702" i="13" s="1"/>
  <c r="F2703" i="13" a="1"/>
  <c r="F2703" i="13" s="1"/>
  <c r="E2703" i="13" s="1"/>
  <c r="G2703" i="13" a="1"/>
  <c r="G2703" i="13" s="1"/>
  <c r="H2703" i="13" a="1"/>
  <c r="H2703" i="13"/>
  <c r="F2704" i="13" a="1"/>
  <c r="F2704" i="13" s="1"/>
  <c r="G2704" i="13" a="1"/>
  <c r="G2704" i="13" s="1"/>
  <c r="H2704" i="13" a="1"/>
  <c r="H2704" i="13" s="1"/>
  <c r="F2705" i="13" a="1"/>
  <c r="F2705" i="13"/>
  <c r="G2705" i="13" a="1"/>
  <c r="G2705" i="13" s="1"/>
  <c r="H2705" i="13" a="1"/>
  <c r="H2705" i="13" s="1"/>
  <c r="F2706" i="13" a="1"/>
  <c r="F2706" i="13" s="1"/>
  <c r="G2706" i="13" a="1"/>
  <c r="G2706" i="13"/>
  <c r="H2706" i="13" a="1"/>
  <c r="H2706" i="13" s="1"/>
  <c r="F2707" i="13" a="1"/>
  <c r="F2707" i="13" s="1"/>
  <c r="E2707" i="13" s="1"/>
  <c r="G2707" i="13" a="1"/>
  <c r="G2707" i="13" s="1"/>
  <c r="H2707" i="13" a="1"/>
  <c r="H2707" i="13"/>
  <c r="F2708" i="13" a="1"/>
  <c r="F2708" i="13" s="1"/>
  <c r="G2708" i="13" a="1"/>
  <c r="G2708" i="13" s="1"/>
  <c r="H2708" i="13" a="1"/>
  <c r="H2708" i="13" s="1"/>
  <c r="F2709" i="13" a="1"/>
  <c r="F2709" i="13"/>
  <c r="G2709" i="13" a="1"/>
  <c r="G2709" i="13" s="1"/>
  <c r="H2709" i="13" a="1"/>
  <c r="H2709" i="13" s="1"/>
  <c r="F2710" i="13" a="1"/>
  <c r="F2710" i="13" s="1"/>
  <c r="G2710" i="13" a="1"/>
  <c r="G2710" i="13"/>
  <c r="H2710" i="13" a="1"/>
  <c r="H2710" i="13" s="1"/>
  <c r="F2711" i="13" a="1"/>
  <c r="F2711" i="13" s="1"/>
  <c r="G2711" i="13" a="1"/>
  <c r="G2711" i="13" s="1"/>
  <c r="H2711" i="13" a="1"/>
  <c r="H2711" i="13"/>
  <c r="F2712" i="13" a="1"/>
  <c r="F2712" i="13" s="1"/>
  <c r="G2712" i="13" a="1"/>
  <c r="G2712" i="13" s="1"/>
  <c r="H2712" i="13" a="1"/>
  <c r="H2712" i="13" s="1"/>
  <c r="F2713" i="13" a="1"/>
  <c r="F2713" i="13"/>
  <c r="G2713" i="13" a="1"/>
  <c r="G2713" i="13" s="1"/>
  <c r="H2713" i="13" a="1"/>
  <c r="H2713" i="13" s="1"/>
  <c r="E2713" i="13" s="1"/>
  <c r="F2714" i="13" a="1"/>
  <c r="F2714" i="13" s="1"/>
  <c r="G2714" i="13" a="1"/>
  <c r="G2714" i="13"/>
  <c r="H2714" i="13" a="1"/>
  <c r="H2714" i="13" s="1"/>
  <c r="F2715" i="13" a="1"/>
  <c r="F2715" i="13" s="1"/>
  <c r="E2715" i="13" s="1"/>
  <c r="G2715" i="13" a="1"/>
  <c r="G2715" i="13" s="1"/>
  <c r="H2715" i="13" a="1"/>
  <c r="H2715" i="13"/>
  <c r="F2716" i="13" a="1"/>
  <c r="F2716" i="13" s="1"/>
  <c r="G2716" i="13" a="1"/>
  <c r="G2716" i="13" s="1"/>
  <c r="H2716" i="13" a="1"/>
  <c r="H2716" i="13" s="1"/>
  <c r="F2717" i="13" a="1"/>
  <c r="F2717" i="13"/>
  <c r="G2717" i="13" a="1"/>
  <c r="G2717" i="13" s="1"/>
  <c r="H2717" i="13" a="1"/>
  <c r="H2717" i="13" s="1"/>
  <c r="F2718" i="13" a="1"/>
  <c r="F2718" i="13" s="1"/>
  <c r="G2718" i="13" a="1"/>
  <c r="G2718" i="13"/>
  <c r="H2718" i="13" a="1"/>
  <c r="H2718" i="13" s="1"/>
  <c r="F2719" i="13" a="1"/>
  <c r="F2719" i="13" s="1"/>
  <c r="E2719" i="13" s="1"/>
  <c r="G2719" i="13" a="1"/>
  <c r="G2719" i="13" s="1"/>
  <c r="H2719" i="13" a="1"/>
  <c r="H2719" i="13"/>
  <c r="F2720" i="13" a="1"/>
  <c r="F2720" i="13" s="1"/>
  <c r="G2720" i="13" a="1"/>
  <c r="G2720" i="13" s="1"/>
  <c r="H2720" i="13" a="1"/>
  <c r="H2720" i="13" s="1"/>
  <c r="F2721" i="13" a="1"/>
  <c r="F2721" i="13"/>
  <c r="G2721" i="13" a="1"/>
  <c r="G2721" i="13" s="1"/>
  <c r="H2721" i="13" a="1"/>
  <c r="H2721" i="13" s="1"/>
  <c r="F2722" i="13" a="1"/>
  <c r="F2722" i="13" s="1"/>
  <c r="G2722" i="13" a="1"/>
  <c r="G2722" i="13"/>
  <c r="H2722" i="13" a="1"/>
  <c r="H2722" i="13" s="1"/>
  <c r="F2723" i="13" a="1"/>
  <c r="F2723" i="13" s="1"/>
  <c r="E2723" i="13" s="1"/>
  <c r="G2723" i="13" a="1"/>
  <c r="G2723" i="13" s="1"/>
  <c r="H2723" i="13" a="1"/>
  <c r="H2723" i="13"/>
  <c r="F2724" i="13" a="1"/>
  <c r="F2724" i="13" s="1"/>
  <c r="G2724" i="13" a="1"/>
  <c r="G2724" i="13" s="1"/>
  <c r="H2724" i="13" a="1"/>
  <c r="H2724" i="13" s="1"/>
  <c r="F2725" i="13" a="1"/>
  <c r="F2725" i="13"/>
  <c r="G2725" i="13" a="1"/>
  <c r="G2725" i="13" s="1"/>
  <c r="H2725" i="13" a="1"/>
  <c r="H2725" i="13" s="1"/>
  <c r="F2726" i="13" a="1"/>
  <c r="F2726" i="13" s="1"/>
  <c r="G2726" i="13" a="1"/>
  <c r="G2726" i="13"/>
  <c r="H2726" i="13" a="1"/>
  <c r="H2726" i="13" s="1"/>
  <c r="F2727" i="13" a="1"/>
  <c r="F2727" i="13" s="1"/>
  <c r="G2727" i="13" a="1"/>
  <c r="G2727" i="13" s="1"/>
  <c r="H2727" i="13" a="1"/>
  <c r="H2727" i="13"/>
  <c r="F2728" i="13" a="1"/>
  <c r="F2728" i="13" s="1"/>
  <c r="G2728" i="13" a="1"/>
  <c r="G2728" i="13" s="1"/>
  <c r="H2728" i="13" a="1"/>
  <c r="H2728" i="13" s="1"/>
  <c r="F2729" i="13" a="1"/>
  <c r="F2729" i="13"/>
  <c r="G2729" i="13" a="1"/>
  <c r="G2729" i="13" s="1"/>
  <c r="H2729" i="13" a="1"/>
  <c r="H2729" i="13" s="1"/>
  <c r="E2729" i="13" s="1"/>
  <c r="F2730" i="13" a="1"/>
  <c r="F2730" i="13" s="1"/>
  <c r="G2730" i="13" a="1"/>
  <c r="G2730" i="13"/>
  <c r="H2730" i="13" a="1"/>
  <c r="H2730" i="13" s="1"/>
  <c r="F2731" i="13" a="1"/>
  <c r="F2731" i="13" s="1"/>
  <c r="E2731" i="13" s="1"/>
  <c r="G2731" i="13" a="1"/>
  <c r="G2731" i="13" s="1"/>
  <c r="H2731" i="13" a="1"/>
  <c r="H2731" i="13"/>
  <c r="F2732" i="13" a="1"/>
  <c r="F2732" i="13" s="1"/>
  <c r="G2732" i="13" a="1"/>
  <c r="G2732" i="13" s="1"/>
  <c r="H2732" i="13" a="1"/>
  <c r="H2732" i="13" s="1"/>
  <c r="F2733" i="13" a="1"/>
  <c r="F2733" i="13"/>
  <c r="G2733" i="13" a="1"/>
  <c r="G2733" i="13" s="1"/>
  <c r="H2733" i="13" a="1"/>
  <c r="H2733" i="13" s="1"/>
  <c r="F2734" i="13" a="1"/>
  <c r="F2734" i="13" s="1"/>
  <c r="G2734" i="13" a="1"/>
  <c r="G2734" i="13"/>
  <c r="H2734" i="13" a="1"/>
  <c r="H2734" i="13" s="1"/>
  <c r="F2735" i="13" a="1"/>
  <c r="F2735" i="13" s="1"/>
  <c r="E2735" i="13" s="1"/>
  <c r="G2735" i="13" a="1"/>
  <c r="G2735" i="13" s="1"/>
  <c r="H2735" i="13" a="1"/>
  <c r="H2735" i="13"/>
  <c r="F2736" i="13" a="1"/>
  <c r="F2736" i="13" s="1"/>
  <c r="G2736" i="13" a="1"/>
  <c r="G2736" i="13" s="1"/>
  <c r="H2736" i="13" a="1"/>
  <c r="H2736" i="13" s="1"/>
  <c r="F2737" i="13" a="1"/>
  <c r="F2737" i="13"/>
  <c r="G2737" i="13" a="1"/>
  <c r="G2737" i="13" s="1"/>
  <c r="H2737" i="13" a="1"/>
  <c r="H2737" i="13" s="1"/>
  <c r="F2738" i="13" a="1"/>
  <c r="F2738" i="13" s="1"/>
  <c r="G2738" i="13" a="1"/>
  <c r="G2738" i="13"/>
  <c r="H2738" i="13" a="1"/>
  <c r="H2738" i="13" s="1"/>
  <c r="F2739" i="13" a="1"/>
  <c r="F2739" i="13" s="1"/>
  <c r="E2739" i="13" s="1"/>
  <c r="G2739" i="13" a="1"/>
  <c r="G2739" i="13" s="1"/>
  <c r="H2739" i="13" a="1"/>
  <c r="H2739" i="13"/>
  <c r="F2740" i="13" a="1"/>
  <c r="F2740" i="13" s="1"/>
  <c r="G2740" i="13" a="1"/>
  <c r="G2740" i="13" s="1"/>
  <c r="H2740" i="13" a="1"/>
  <c r="H2740" i="13" s="1"/>
  <c r="F2741" i="13" a="1"/>
  <c r="F2741" i="13"/>
  <c r="G2741" i="13" a="1"/>
  <c r="G2741" i="13" s="1"/>
  <c r="H2741" i="13" a="1"/>
  <c r="H2741" i="13" s="1"/>
  <c r="F2742" i="13" a="1"/>
  <c r="F2742" i="13" s="1"/>
  <c r="G2742" i="13" a="1"/>
  <c r="G2742" i="13"/>
  <c r="H2742" i="13" a="1"/>
  <c r="H2742" i="13" s="1"/>
  <c r="F2743" i="13" a="1"/>
  <c r="F2743" i="13" s="1"/>
  <c r="G2743" i="13" a="1"/>
  <c r="G2743" i="13" s="1"/>
  <c r="H2743" i="13" a="1"/>
  <c r="H2743" i="13"/>
  <c r="F2744" i="13" a="1"/>
  <c r="F2744" i="13" s="1"/>
  <c r="G2744" i="13" a="1"/>
  <c r="G2744" i="13" s="1"/>
  <c r="H2744" i="13" a="1"/>
  <c r="H2744" i="13" s="1"/>
  <c r="F2745" i="13" a="1"/>
  <c r="F2745" i="13"/>
  <c r="G2745" i="13" a="1"/>
  <c r="G2745" i="13" s="1"/>
  <c r="H2745" i="13" a="1"/>
  <c r="H2745" i="13" s="1"/>
  <c r="E2745" i="13" s="1"/>
  <c r="F2746" i="13" a="1"/>
  <c r="F2746" i="13" s="1"/>
  <c r="G2746" i="13" a="1"/>
  <c r="G2746" i="13"/>
  <c r="H2746" i="13" a="1"/>
  <c r="H2746" i="13" s="1"/>
  <c r="F2747" i="13" a="1"/>
  <c r="F2747" i="13" s="1"/>
  <c r="E2747" i="13" s="1"/>
  <c r="G2747" i="13" a="1"/>
  <c r="G2747" i="13" s="1"/>
  <c r="H2747" i="13" a="1"/>
  <c r="H2747" i="13"/>
  <c r="F2748" i="13" a="1"/>
  <c r="F2748" i="13" s="1"/>
  <c r="G2748" i="13" a="1"/>
  <c r="G2748" i="13" s="1"/>
  <c r="H2748" i="13" a="1"/>
  <c r="H2748" i="13" s="1"/>
  <c r="F2749" i="13" a="1"/>
  <c r="F2749" i="13"/>
  <c r="G2749" i="13" a="1"/>
  <c r="G2749" i="13" s="1"/>
  <c r="H2749" i="13" a="1"/>
  <c r="H2749" i="13" s="1"/>
  <c r="F2750" i="13" a="1"/>
  <c r="F2750" i="13" s="1"/>
  <c r="G2750" i="13" a="1"/>
  <c r="G2750" i="13"/>
  <c r="H2750" i="13" a="1"/>
  <c r="H2750" i="13" s="1"/>
  <c r="F2751" i="13" a="1"/>
  <c r="F2751" i="13" s="1"/>
  <c r="E2751" i="13" s="1"/>
  <c r="G2751" i="13" a="1"/>
  <c r="G2751" i="13" s="1"/>
  <c r="H2751" i="13" a="1"/>
  <c r="H2751" i="13"/>
  <c r="F2752" i="13" a="1"/>
  <c r="F2752" i="13" s="1"/>
  <c r="G2752" i="13" a="1"/>
  <c r="G2752" i="13" s="1"/>
  <c r="H2752" i="13" a="1"/>
  <c r="H2752" i="13" s="1"/>
  <c r="F2753" i="13" a="1"/>
  <c r="F2753" i="13"/>
  <c r="G2753" i="13" a="1"/>
  <c r="G2753" i="13" s="1"/>
  <c r="H2753" i="13" a="1"/>
  <c r="H2753" i="13" s="1"/>
  <c r="F2754" i="13" a="1"/>
  <c r="F2754" i="13" s="1"/>
  <c r="G2754" i="13" a="1"/>
  <c r="G2754" i="13"/>
  <c r="H2754" i="13" a="1"/>
  <c r="H2754" i="13" s="1"/>
  <c r="F2755" i="13" a="1"/>
  <c r="F2755" i="13" s="1"/>
  <c r="E2755" i="13" s="1"/>
  <c r="G2755" i="13" a="1"/>
  <c r="G2755" i="13" s="1"/>
  <c r="H2755" i="13" a="1"/>
  <c r="H2755" i="13"/>
  <c r="F2756" i="13" a="1"/>
  <c r="F2756" i="13" s="1"/>
  <c r="G2756" i="13" a="1"/>
  <c r="G2756" i="13" s="1"/>
  <c r="H2756" i="13" a="1"/>
  <c r="H2756" i="13" s="1"/>
  <c r="F2757" i="13" a="1"/>
  <c r="F2757" i="13"/>
  <c r="G2757" i="13" a="1"/>
  <c r="G2757" i="13" s="1"/>
  <c r="H2757" i="13" a="1"/>
  <c r="H2757" i="13" s="1"/>
  <c r="F2758" i="13" a="1"/>
  <c r="F2758" i="13" s="1"/>
  <c r="G2758" i="13" a="1"/>
  <c r="G2758" i="13"/>
  <c r="H2758" i="13" a="1"/>
  <c r="H2758" i="13" s="1"/>
  <c r="F2759" i="13" a="1"/>
  <c r="F2759" i="13" s="1"/>
  <c r="G2759" i="13" a="1"/>
  <c r="G2759" i="13" s="1"/>
  <c r="H2759" i="13" a="1"/>
  <c r="H2759" i="13"/>
  <c r="F2760" i="13" a="1"/>
  <c r="F2760" i="13" s="1"/>
  <c r="G2760" i="13" a="1"/>
  <c r="G2760" i="13" s="1"/>
  <c r="H2760" i="13" a="1"/>
  <c r="H2760" i="13" s="1"/>
  <c r="F2761" i="13" a="1"/>
  <c r="F2761" i="13"/>
  <c r="G2761" i="13" a="1"/>
  <c r="G2761" i="13" s="1"/>
  <c r="H2761" i="13" a="1"/>
  <c r="H2761" i="13" s="1"/>
  <c r="E2761" i="13" s="1"/>
  <c r="F2762" i="13" a="1"/>
  <c r="F2762" i="13" s="1"/>
  <c r="G2762" i="13" a="1"/>
  <c r="G2762" i="13"/>
  <c r="H2762" i="13" a="1"/>
  <c r="H2762" i="13" s="1"/>
  <c r="F2763" i="13" a="1"/>
  <c r="F2763" i="13" s="1"/>
  <c r="E2763" i="13" s="1"/>
  <c r="G2763" i="13" a="1"/>
  <c r="G2763" i="13" s="1"/>
  <c r="H2763" i="13" a="1"/>
  <c r="H2763" i="13"/>
  <c r="F2764" i="13" a="1"/>
  <c r="F2764" i="13" s="1"/>
  <c r="G2764" i="13" a="1"/>
  <c r="G2764" i="13" s="1"/>
  <c r="H2764" i="13" a="1"/>
  <c r="H2764" i="13" s="1"/>
  <c r="F2765" i="13" a="1"/>
  <c r="F2765" i="13"/>
  <c r="G2765" i="13" a="1"/>
  <c r="G2765" i="13" s="1"/>
  <c r="H2765" i="13" a="1"/>
  <c r="H2765" i="13" s="1"/>
  <c r="F2766" i="13" a="1"/>
  <c r="F2766" i="13" s="1"/>
  <c r="G2766" i="13" a="1"/>
  <c r="G2766" i="13"/>
  <c r="H2766" i="13" a="1"/>
  <c r="H2766" i="13" s="1"/>
  <c r="F2767" i="13" a="1"/>
  <c r="F2767" i="13" s="1"/>
  <c r="E2767" i="13" s="1"/>
  <c r="G2767" i="13" a="1"/>
  <c r="G2767" i="13" s="1"/>
  <c r="H2767" i="13" a="1"/>
  <c r="H2767" i="13"/>
  <c r="F2768" i="13" a="1"/>
  <c r="F2768" i="13" s="1"/>
  <c r="G2768" i="13" a="1"/>
  <c r="G2768" i="13" s="1"/>
  <c r="H2768" i="13" a="1"/>
  <c r="H2768" i="13" s="1"/>
  <c r="F2769" i="13" a="1"/>
  <c r="F2769" i="13"/>
  <c r="G2769" i="13" a="1"/>
  <c r="G2769" i="13" s="1"/>
  <c r="H2769" i="13" a="1"/>
  <c r="H2769" i="13" s="1"/>
  <c r="F2770" i="13" a="1"/>
  <c r="F2770" i="13" s="1"/>
  <c r="G2770" i="13" a="1"/>
  <c r="G2770" i="13"/>
  <c r="H2770" i="13" a="1"/>
  <c r="H2770" i="13" s="1"/>
  <c r="F2771" i="13" a="1"/>
  <c r="F2771" i="13" s="1"/>
  <c r="E2771" i="13" s="1"/>
  <c r="G2771" i="13" a="1"/>
  <c r="G2771" i="13" s="1"/>
  <c r="H2771" i="13" a="1"/>
  <c r="H2771" i="13"/>
  <c r="F2772" i="13" a="1"/>
  <c r="F2772" i="13" s="1"/>
  <c r="G2772" i="13" a="1"/>
  <c r="G2772" i="13" s="1"/>
  <c r="H2772" i="13" a="1"/>
  <c r="H2772" i="13" s="1"/>
  <c r="F2773" i="13" a="1"/>
  <c r="F2773" i="13"/>
  <c r="G2773" i="13" a="1"/>
  <c r="G2773" i="13" s="1"/>
  <c r="H2773" i="13" a="1"/>
  <c r="H2773" i="13" s="1"/>
  <c r="F2774" i="13" a="1"/>
  <c r="F2774" i="13" s="1"/>
  <c r="G2774" i="13" a="1"/>
  <c r="G2774" i="13"/>
  <c r="H2774" i="13" a="1"/>
  <c r="H2774" i="13" s="1"/>
  <c r="F2775" i="13" a="1"/>
  <c r="F2775" i="13" s="1"/>
  <c r="G2775" i="13" a="1"/>
  <c r="G2775" i="13" s="1"/>
  <c r="H2775" i="13" a="1"/>
  <c r="H2775" i="13"/>
  <c r="F2776" i="13" a="1"/>
  <c r="F2776" i="13" s="1"/>
  <c r="G2776" i="13" a="1"/>
  <c r="G2776" i="13" s="1"/>
  <c r="H2776" i="13" a="1"/>
  <c r="H2776" i="13" s="1"/>
  <c r="F2777" i="13" a="1"/>
  <c r="F2777" i="13"/>
  <c r="G2777" i="13" a="1"/>
  <c r="G2777" i="13" s="1"/>
  <c r="H2777" i="13" a="1"/>
  <c r="H2777" i="13" s="1"/>
  <c r="E2777" i="13" s="1"/>
  <c r="F2778" i="13" a="1"/>
  <c r="F2778" i="13" s="1"/>
  <c r="G2778" i="13" a="1"/>
  <c r="G2778" i="13"/>
  <c r="H2778" i="13" a="1"/>
  <c r="H2778" i="13" s="1"/>
  <c r="F2779" i="13" a="1"/>
  <c r="F2779" i="13" s="1"/>
  <c r="E2779" i="13" s="1"/>
  <c r="G2779" i="13" a="1"/>
  <c r="G2779" i="13" s="1"/>
  <c r="H2779" i="13" a="1"/>
  <c r="H2779" i="13"/>
  <c r="F2780" i="13" a="1"/>
  <c r="F2780" i="13" s="1"/>
  <c r="G2780" i="13" a="1"/>
  <c r="G2780" i="13" s="1"/>
  <c r="H2780" i="13" a="1"/>
  <c r="H2780" i="13" s="1"/>
  <c r="F2781" i="13" a="1"/>
  <c r="F2781" i="13"/>
  <c r="G2781" i="13" a="1"/>
  <c r="G2781" i="13" s="1"/>
  <c r="H2781" i="13" a="1"/>
  <c r="H2781" i="13" s="1"/>
  <c r="F2782" i="13" a="1"/>
  <c r="F2782" i="13" s="1"/>
  <c r="G2782" i="13" a="1"/>
  <c r="G2782" i="13"/>
  <c r="H2782" i="13" a="1"/>
  <c r="H2782" i="13" s="1"/>
  <c r="F2783" i="13" a="1"/>
  <c r="F2783" i="13" s="1"/>
  <c r="E2783" i="13" s="1"/>
  <c r="G2783" i="13" a="1"/>
  <c r="G2783" i="13" s="1"/>
  <c r="H2783" i="13" a="1"/>
  <c r="H2783" i="13"/>
  <c r="F2784" i="13" a="1"/>
  <c r="F2784" i="13" s="1"/>
  <c r="G2784" i="13" a="1"/>
  <c r="G2784" i="13" s="1"/>
  <c r="H2784" i="13" a="1"/>
  <c r="H2784" i="13" s="1"/>
  <c r="F2785" i="13" a="1"/>
  <c r="F2785" i="13"/>
  <c r="G2785" i="13" a="1"/>
  <c r="G2785" i="13" s="1"/>
  <c r="H2785" i="13" a="1"/>
  <c r="H2785" i="13" s="1"/>
  <c r="F2786" i="13" a="1"/>
  <c r="F2786" i="13" s="1"/>
  <c r="G2786" i="13" a="1"/>
  <c r="G2786" i="13"/>
  <c r="H2786" i="13" a="1"/>
  <c r="H2786" i="13" s="1"/>
  <c r="F2787" i="13" a="1"/>
  <c r="F2787" i="13" s="1"/>
  <c r="E2787" i="13" s="1"/>
  <c r="G2787" i="13" a="1"/>
  <c r="G2787" i="13" s="1"/>
  <c r="H2787" i="13" a="1"/>
  <c r="H2787" i="13"/>
  <c r="F2788" i="13" a="1"/>
  <c r="F2788" i="13" s="1"/>
  <c r="G2788" i="13" a="1"/>
  <c r="G2788" i="13" s="1"/>
  <c r="H2788" i="13" a="1"/>
  <c r="H2788" i="13" s="1"/>
  <c r="F2789" i="13" a="1"/>
  <c r="F2789" i="13"/>
  <c r="G2789" i="13" a="1"/>
  <c r="G2789" i="13" s="1"/>
  <c r="H2789" i="13" a="1"/>
  <c r="H2789" i="13" s="1"/>
  <c r="F2790" i="13" a="1"/>
  <c r="F2790" i="13" s="1"/>
  <c r="G2790" i="13" a="1"/>
  <c r="G2790" i="13"/>
  <c r="H2790" i="13" a="1"/>
  <c r="H2790" i="13" s="1"/>
  <c r="F2791" i="13" a="1"/>
  <c r="F2791" i="13" s="1"/>
  <c r="G2791" i="13" a="1"/>
  <c r="G2791" i="13" s="1"/>
  <c r="H2791" i="13" a="1"/>
  <c r="H2791" i="13"/>
  <c r="F2792" i="13" a="1"/>
  <c r="F2792" i="13" s="1"/>
  <c r="G2792" i="13" a="1"/>
  <c r="G2792" i="13" s="1"/>
  <c r="H2792" i="13" a="1"/>
  <c r="H2792" i="13" s="1"/>
  <c r="F2793" i="13" a="1"/>
  <c r="F2793" i="13"/>
  <c r="G2793" i="13" a="1"/>
  <c r="G2793" i="13" s="1"/>
  <c r="H2793" i="13" a="1"/>
  <c r="H2793" i="13" s="1"/>
  <c r="E2793" i="13" s="1"/>
  <c r="F2794" i="13" a="1"/>
  <c r="F2794" i="13" s="1"/>
  <c r="G2794" i="13" a="1"/>
  <c r="G2794" i="13"/>
  <c r="H2794" i="13" a="1"/>
  <c r="H2794" i="13" s="1"/>
  <c r="F2795" i="13" a="1"/>
  <c r="F2795" i="13" s="1"/>
  <c r="E2795" i="13" s="1"/>
  <c r="G2795" i="13" a="1"/>
  <c r="G2795" i="13" s="1"/>
  <c r="H2795" i="13" a="1"/>
  <c r="H2795" i="13"/>
  <c r="F2796" i="13" a="1"/>
  <c r="F2796" i="13" s="1"/>
  <c r="G2796" i="13" a="1"/>
  <c r="G2796" i="13" s="1"/>
  <c r="H2796" i="13" a="1"/>
  <c r="H2796" i="13" s="1"/>
  <c r="F2797" i="13" a="1"/>
  <c r="F2797" i="13"/>
  <c r="G2797" i="13" a="1"/>
  <c r="G2797" i="13" s="1"/>
  <c r="H2797" i="13" a="1"/>
  <c r="H2797" i="13" s="1"/>
  <c r="F2798" i="13" a="1"/>
  <c r="F2798" i="13" s="1"/>
  <c r="G2798" i="13" a="1"/>
  <c r="G2798" i="13"/>
  <c r="H2798" i="13" a="1"/>
  <c r="H2798" i="13" s="1"/>
  <c r="F2799" i="13" a="1"/>
  <c r="F2799" i="13" s="1"/>
  <c r="E2799" i="13" s="1"/>
  <c r="G2799" i="13" a="1"/>
  <c r="G2799" i="13" s="1"/>
  <c r="H2799" i="13" a="1"/>
  <c r="H2799" i="13"/>
  <c r="F2800" i="13" a="1"/>
  <c r="F2800" i="13" s="1"/>
  <c r="G2800" i="13" a="1"/>
  <c r="G2800" i="13" s="1"/>
  <c r="H2800" i="13" a="1"/>
  <c r="H2800" i="13" s="1"/>
  <c r="F2801" i="13" a="1"/>
  <c r="F2801" i="13"/>
  <c r="G2801" i="13" a="1"/>
  <c r="G2801" i="13" s="1"/>
  <c r="H2801" i="13" a="1"/>
  <c r="H2801" i="13" s="1"/>
  <c r="F2802" i="13" a="1"/>
  <c r="F2802" i="13" s="1"/>
  <c r="G2802" i="13" a="1"/>
  <c r="G2802" i="13"/>
  <c r="H2802" i="13" a="1"/>
  <c r="H2802" i="13" s="1"/>
  <c r="F2803" i="13" a="1"/>
  <c r="F2803" i="13" s="1"/>
  <c r="E2803" i="13" s="1"/>
  <c r="G2803" i="13" a="1"/>
  <c r="G2803" i="13" s="1"/>
  <c r="H2803" i="13" a="1"/>
  <c r="H2803" i="13"/>
  <c r="F2804" i="13" a="1"/>
  <c r="F2804" i="13" s="1"/>
  <c r="G2804" i="13" a="1"/>
  <c r="G2804" i="13" s="1"/>
  <c r="H2804" i="13" a="1"/>
  <c r="H2804" i="13" s="1"/>
  <c r="F2805" i="13" a="1"/>
  <c r="F2805" i="13"/>
  <c r="G2805" i="13" a="1"/>
  <c r="G2805" i="13" s="1"/>
  <c r="H2805" i="13" a="1"/>
  <c r="H2805" i="13" s="1"/>
  <c r="F2806" i="13" a="1"/>
  <c r="F2806" i="13" s="1"/>
  <c r="G2806" i="13" a="1"/>
  <c r="G2806" i="13"/>
  <c r="H2806" i="13" a="1"/>
  <c r="H2806" i="13" s="1"/>
  <c r="F2807" i="13" a="1"/>
  <c r="F2807" i="13" s="1"/>
  <c r="G2807" i="13" a="1"/>
  <c r="G2807" i="13" s="1"/>
  <c r="H2807" i="13" a="1"/>
  <c r="H2807" i="13"/>
  <c r="F2808" i="13" a="1"/>
  <c r="F2808" i="13" s="1"/>
  <c r="G2808" i="13" a="1"/>
  <c r="G2808" i="13" s="1"/>
  <c r="H2808" i="13" a="1"/>
  <c r="H2808" i="13" s="1"/>
  <c r="F2809" i="13" a="1"/>
  <c r="F2809" i="13"/>
  <c r="G2809" i="13" a="1"/>
  <c r="G2809" i="13" s="1"/>
  <c r="H2809" i="13" a="1"/>
  <c r="H2809" i="13" s="1"/>
  <c r="E2809" i="13" s="1"/>
  <c r="F2810" i="13" a="1"/>
  <c r="F2810" i="13" s="1"/>
  <c r="G2810" i="13" a="1"/>
  <c r="G2810" i="13"/>
  <c r="H2810" i="13" a="1"/>
  <c r="H2810" i="13" s="1"/>
  <c r="F2811" i="13" a="1"/>
  <c r="F2811" i="13" s="1"/>
  <c r="E2811" i="13" s="1"/>
  <c r="G2811" i="13" a="1"/>
  <c r="G2811" i="13" s="1"/>
  <c r="H2811" i="13" a="1"/>
  <c r="H2811" i="13"/>
  <c r="F2812" i="13" a="1"/>
  <c r="F2812" i="13" s="1"/>
  <c r="G2812" i="13" a="1"/>
  <c r="G2812" i="13" s="1"/>
  <c r="H2812" i="13" a="1"/>
  <c r="H2812" i="13" s="1"/>
  <c r="F2813" i="13" a="1"/>
  <c r="F2813" i="13"/>
  <c r="G2813" i="13" a="1"/>
  <c r="G2813" i="13" s="1"/>
  <c r="H2813" i="13" a="1"/>
  <c r="H2813" i="13" s="1"/>
  <c r="F2814" i="13" a="1"/>
  <c r="F2814" i="13" s="1"/>
  <c r="G2814" i="13" a="1"/>
  <c r="G2814" i="13"/>
  <c r="H2814" i="13" a="1"/>
  <c r="H2814" i="13" s="1"/>
  <c r="F2815" i="13" a="1"/>
  <c r="F2815" i="13" s="1"/>
  <c r="E2815" i="13" s="1"/>
  <c r="G2815" i="13" a="1"/>
  <c r="G2815" i="13" s="1"/>
  <c r="H2815" i="13" a="1"/>
  <c r="H2815" i="13"/>
  <c r="F2816" i="13" a="1"/>
  <c r="F2816" i="13" s="1"/>
  <c r="G2816" i="13" a="1"/>
  <c r="G2816" i="13" s="1"/>
  <c r="H2816" i="13" a="1"/>
  <c r="H2816" i="13" s="1"/>
  <c r="F2817" i="13" a="1"/>
  <c r="F2817" i="13"/>
  <c r="G2817" i="13" a="1"/>
  <c r="G2817" i="13" s="1"/>
  <c r="H2817" i="13" a="1"/>
  <c r="H2817" i="13" s="1"/>
  <c r="F2818" i="13" a="1"/>
  <c r="F2818" i="13" s="1"/>
  <c r="G2818" i="13" a="1"/>
  <c r="G2818" i="13"/>
  <c r="H2818" i="13" a="1"/>
  <c r="H2818" i="13" s="1"/>
  <c r="F2819" i="13" a="1"/>
  <c r="F2819" i="13" s="1"/>
  <c r="E2819" i="13" s="1"/>
  <c r="G2819" i="13" a="1"/>
  <c r="G2819" i="13" s="1"/>
  <c r="H2819" i="13" a="1"/>
  <c r="H2819" i="13"/>
  <c r="F2820" i="13" a="1"/>
  <c r="F2820" i="13" s="1"/>
  <c r="G2820" i="13" a="1"/>
  <c r="G2820" i="13" s="1"/>
  <c r="H2820" i="13" a="1"/>
  <c r="H2820" i="13" s="1"/>
  <c r="F2821" i="13" a="1"/>
  <c r="F2821" i="13"/>
  <c r="G2821" i="13" a="1"/>
  <c r="G2821" i="13" s="1"/>
  <c r="H2821" i="13" a="1"/>
  <c r="H2821" i="13" s="1"/>
  <c r="F2822" i="13" a="1"/>
  <c r="F2822" i="13" s="1"/>
  <c r="G2822" i="13" a="1"/>
  <c r="G2822" i="13"/>
  <c r="H2822" i="13" a="1"/>
  <c r="H2822" i="13" s="1"/>
  <c r="F2823" i="13" a="1"/>
  <c r="F2823" i="13" s="1"/>
  <c r="G2823" i="13" a="1"/>
  <c r="G2823" i="13" s="1"/>
  <c r="H2823" i="13" a="1"/>
  <c r="H2823" i="13"/>
  <c r="F2824" i="13" a="1"/>
  <c r="F2824" i="13" s="1"/>
  <c r="G2824" i="13" a="1"/>
  <c r="G2824" i="13" s="1"/>
  <c r="H2824" i="13" a="1"/>
  <c r="H2824" i="13" s="1"/>
  <c r="F2825" i="13" a="1"/>
  <c r="F2825" i="13"/>
  <c r="G2825" i="13" a="1"/>
  <c r="G2825" i="13" s="1"/>
  <c r="H2825" i="13" a="1"/>
  <c r="H2825" i="13" s="1"/>
  <c r="E2825" i="13" s="1"/>
  <c r="F2826" i="13" a="1"/>
  <c r="F2826" i="13" s="1"/>
  <c r="G2826" i="13" a="1"/>
  <c r="G2826" i="13"/>
  <c r="H2826" i="13" a="1"/>
  <c r="H2826" i="13" s="1"/>
  <c r="F2827" i="13" a="1"/>
  <c r="F2827" i="13" s="1"/>
  <c r="E2827" i="13" s="1"/>
  <c r="G2827" i="13" a="1"/>
  <c r="G2827" i="13" s="1"/>
  <c r="H2827" i="13" a="1"/>
  <c r="H2827" i="13"/>
  <c r="F2828" i="13" a="1"/>
  <c r="F2828" i="13" s="1"/>
  <c r="G2828" i="13" a="1"/>
  <c r="G2828" i="13" s="1"/>
  <c r="H2828" i="13" a="1"/>
  <c r="H2828" i="13" s="1"/>
  <c r="F2829" i="13" a="1"/>
  <c r="F2829" i="13"/>
  <c r="G2829" i="13" a="1"/>
  <c r="G2829" i="13" s="1"/>
  <c r="H2829" i="13" a="1"/>
  <c r="H2829" i="13" s="1"/>
  <c r="F2830" i="13" a="1"/>
  <c r="F2830" i="13" s="1"/>
  <c r="G2830" i="13" a="1"/>
  <c r="G2830" i="13"/>
  <c r="H2830" i="13" a="1"/>
  <c r="H2830" i="13" s="1"/>
  <c r="F2831" i="13" a="1"/>
  <c r="F2831" i="13" s="1"/>
  <c r="E2831" i="13" s="1"/>
  <c r="G2831" i="13" a="1"/>
  <c r="G2831" i="13" s="1"/>
  <c r="H2831" i="13" a="1"/>
  <c r="H2831" i="13"/>
  <c r="F2832" i="13" a="1"/>
  <c r="F2832" i="13" s="1"/>
  <c r="G2832" i="13" a="1"/>
  <c r="G2832" i="13" s="1"/>
  <c r="H2832" i="13" a="1"/>
  <c r="H2832" i="13" s="1"/>
  <c r="F2833" i="13" a="1"/>
  <c r="F2833" i="13"/>
  <c r="G2833" i="13" a="1"/>
  <c r="G2833" i="13" s="1"/>
  <c r="H2833" i="13" a="1"/>
  <c r="H2833" i="13" s="1"/>
  <c r="F2834" i="13" a="1"/>
  <c r="F2834" i="13" s="1"/>
  <c r="G2834" i="13" a="1"/>
  <c r="G2834" i="13"/>
  <c r="H2834" i="13" a="1"/>
  <c r="H2834" i="13" s="1"/>
  <c r="F2835" i="13" a="1"/>
  <c r="F2835" i="13" s="1"/>
  <c r="E2835" i="13" s="1"/>
  <c r="G2835" i="13" a="1"/>
  <c r="G2835" i="13" s="1"/>
  <c r="H2835" i="13" a="1"/>
  <c r="H2835" i="13"/>
  <c r="F2836" i="13" a="1"/>
  <c r="F2836" i="13" s="1"/>
  <c r="G2836" i="13" a="1"/>
  <c r="G2836" i="13" s="1"/>
  <c r="H2836" i="13" a="1"/>
  <c r="H2836" i="13" s="1"/>
  <c r="F2837" i="13" a="1"/>
  <c r="F2837" i="13"/>
  <c r="G2837" i="13" a="1"/>
  <c r="G2837" i="13" s="1"/>
  <c r="H2837" i="13" a="1"/>
  <c r="H2837" i="13" s="1"/>
  <c r="F2838" i="13" a="1"/>
  <c r="F2838" i="13" s="1"/>
  <c r="G2838" i="13" a="1"/>
  <c r="G2838" i="13"/>
  <c r="H2838" i="13" a="1"/>
  <c r="H2838" i="13" s="1"/>
  <c r="F2839" i="13" a="1"/>
  <c r="F2839" i="13" s="1"/>
  <c r="G2839" i="13" a="1"/>
  <c r="G2839" i="13" s="1"/>
  <c r="H2839" i="13" a="1"/>
  <c r="H2839" i="13"/>
  <c r="F2840" i="13" a="1"/>
  <c r="F2840" i="13" s="1"/>
  <c r="G2840" i="13" a="1"/>
  <c r="G2840" i="13" s="1"/>
  <c r="H2840" i="13" a="1"/>
  <c r="H2840" i="13" s="1"/>
  <c r="F2841" i="13" a="1"/>
  <c r="F2841" i="13"/>
  <c r="G2841" i="13" a="1"/>
  <c r="G2841" i="13" s="1"/>
  <c r="H2841" i="13" a="1"/>
  <c r="H2841" i="13" s="1"/>
  <c r="E2841" i="13" s="1"/>
  <c r="F2842" i="13" a="1"/>
  <c r="F2842" i="13" s="1"/>
  <c r="G2842" i="13" a="1"/>
  <c r="G2842" i="13"/>
  <c r="H2842" i="13" a="1"/>
  <c r="H2842" i="13" s="1"/>
  <c r="F2843" i="13" a="1"/>
  <c r="F2843" i="13" s="1"/>
  <c r="E2843" i="13" s="1"/>
  <c r="G2843" i="13" a="1"/>
  <c r="G2843" i="13" s="1"/>
  <c r="H2843" i="13" a="1"/>
  <c r="H2843" i="13"/>
  <c r="F2844" i="13" a="1"/>
  <c r="F2844" i="13" s="1"/>
  <c r="G2844" i="13" a="1"/>
  <c r="G2844" i="13" s="1"/>
  <c r="H2844" i="13" a="1"/>
  <c r="H2844" i="13" s="1"/>
  <c r="F2845" i="13" a="1"/>
  <c r="F2845" i="13"/>
  <c r="G2845" i="13" a="1"/>
  <c r="G2845" i="13" s="1"/>
  <c r="H2845" i="13" a="1"/>
  <c r="H2845" i="13" s="1"/>
  <c r="F2846" i="13" a="1"/>
  <c r="F2846" i="13" s="1"/>
  <c r="G2846" i="13" a="1"/>
  <c r="G2846" i="13"/>
  <c r="H2846" i="13" a="1"/>
  <c r="H2846" i="13" s="1"/>
  <c r="F2847" i="13" a="1"/>
  <c r="F2847" i="13" s="1"/>
  <c r="E2847" i="13" s="1"/>
  <c r="G2847" i="13" a="1"/>
  <c r="G2847" i="13" s="1"/>
  <c r="H2847" i="13" a="1"/>
  <c r="H2847" i="13"/>
  <c r="F2848" i="13" a="1"/>
  <c r="F2848" i="13" s="1"/>
  <c r="G2848" i="13" a="1"/>
  <c r="G2848" i="13" s="1"/>
  <c r="H2848" i="13" a="1"/>
  <c r="H2848" i="13" s="1"/>
  <c r="F2849" i="13" a="1"/>
  <c r="F2849" i="13"/>
  <c r="G2849" i="13" a="1"/>
  <c r="G2849" i="13" s="1"/>
  <c r="H2849" i="13" a="1"/>
  <c r="H2849" i="13" s="1"/>
  <c r="F2850" i="13" a="1"/>
  <c r="F2850" i="13" s="1"/>
  <c r="G2850" i="13" a="1"/>
  <c r="G2850" i="13"/>
  <c r="H2850" i="13" a="1"/>
  <c r="H2850" i="13" s="1"/>
  <c r="F2851" i="13" a="1"/>
  <c r="F2851" i="13" s="1"/>
  <c r="E2851" i="13" s="1"/>
  <c r="G2851" i="13" a="1"/>
  <c r="G2851" i="13" s="1"/>
  <c r="H2851" i="13" a="1"/>
  <c r="H2851" i="13"/>
  <c r="F2852" i="13" a="1"/>
  <c r="F2852" i="13" s="1"/>
  <c r="G2852" i="13" a="1"/>
  <c r="G2852" i="13" s="1"/>
  <c r="H2852" i="13" a="1"/>
  <c r="H2852" i="13" s="1"/>
  <c r="F2853" i="13" a="1"/>
  <c r="F2853" i="13"/>
  <c r="G2853" i="13" a="1"/>
  <c r="G2853" i="13" s="1"/>
  <c r="H2853" i="13" a="1"/>
  <c r="H2853" i="13" s="1"/>
  <c r="F2854" i="13" a="1"/>
  <c r="F2854" i="13" s="1"/>
  <c r="G2854" i="13" a="1"/>
  <c r="G2854" i="13"/>
  <c r="H2854" i="13" a="1"/>
  <c r="H2854" i="13" s="1"/>
  <c r="F2855" i="13" a="1"/>
  <c r="F2855" i="13" s="1"/>
  <c r="G2855" i="13" a="1"/>
  <c r="G2855" i="13" s="1"/>
  <c r="H2855" i="13" a="1"/>
  <c r="H2855" i="13"/>
  <c r="F2856" i="13" a="1"/>
  <c r="F2856" i="13" s="1"/>
  <c r="G2856" i="13" a="1"/>
  <c r="G2856" i="13" s="1"/>
  <c r="H2856" i="13" a="1"/>
  <c r="H2856" i="13" s="1"/>
  <c r="F2857" i="13" a="1"/>
  <c r="F2857" i="13"/>
  <c r="G2857" i="13" a="1"/>
  <c r="G2857" i="13" s="1"/>
  <c r="H2857" i="13" a="1"/>
  <c r="H2857" i="13" s="1"/>
  <c r="E2857" i="13" s="1"/>
  <c r="F2858" i="13" a="1"/>
  <c r="F2858" i="13" s="1"/>
  <c r="G2858" i="13" a="1"/>
  <c r="G2858" i="13"/>
  <c r="H2858" i="13" a="1"/>
  <c r="H2858" i="13" s="1"/>
  <c r="F2859" i="13" a="1"/>
  <c r="F2859" i="13" s="1"/>
  <c r="E2859" i="13" s="1"/>
  <c r="G2859" i="13" a="1"/>
  <c r="G2859" i="13" s="1"/>
  <c r="H2859" i="13" a="1"/>
  <c r="H2859" i="13"/>
  <c r="F2860" i="13" a="1"/>
  <c r="F2860" i="13" s="1"/>
  <c r="G2860" i="13" a="1"/>
  <c r="G2860" i="13" s="1"/>
  <c r="H2860" i="13" a="1"/>
  <c r="H2860" i="13" s="1"/>
  <c r="F2861" i="13" a="1"/>
  <c r="F2861" i="13"/>
  <c r="G2861" i="13" a="1"/>
  <c r="G2861" i="13" s="1"/>
  <c r="H2861" i="13" a="1"/>
  <c r="H2861" i="13" s="1"/>
  <c r="F2862" i="13" a="1"/>
  <c r="F2862" i="13" s="1"/>
  <c r="G2862" i="13" a="1"/>
  <c r="G2862" i="13"/>
  <c r="H2862" i="13" a="1"/>
  <c r="H2862" i="13" s="1"/>
  <c r="F2863" i="13" a="1"/>
  <c r="F2863" i="13" s="1"/>
  <c r="E2863" i="13" s="1"/>
  <c r="G2863" i="13" a="1"/>
  <c r="G2863" i="13" s="1"/>
  <c r="H2863" i="13" a="1"/>
  <c r="H2863" i="13"/>
  <c r="F2864" i="13" a="1"/>
  <c r="F2864" i="13" s="1"/>
  <c r="G2864" i="13" a="1"/>
  <c r="G2864" i="13" s="1"/>
  <c r="H2864" i="13" a="1"/>
  <c r="H2864" i="13" s="1"/>
  <c r="F2865" i="13" a="1"/>
  <c r="F2865" i="13"/>
  <c r="G2865" i="13" a="1"/>
  <c r="G2865" i="13" s="1"/>
  <c r="H2865" i="13" a="1"/>
  <c r="H2865" i="13" s="1"/>
  <c r="F2866" i="13" a="1"/>
  <c r="F2866" i="13" s="1"/>
  <c r="G2866" i="13" a="1"/>
  <c r="G2866" i="13"/>
  <c r="H2866" i="13" a="1"/>
  <c r="H2866" i="13" s="1"/>
  <c r="F2867" i="13" a="1"/>
  <c r="F2867" i="13" s="1"/>
  <c r="E2867" i="13" s="1"/>
  <c r="G2867" i="13" a="1"/>
  <c r="G2867" i="13" s="1"/>
  <c r="H2867" i="13" a="1"/>
  <c r="H2867" i="13"/>
  <c r="F2868" i="13" a="1"/>
  <c r="F2868" i="13" s="1"/>
  <c r="G2868" i="13" a="1"/>
  <c r="G2868" i="13" s="1"/>
  <c r="H2868" i="13" a="1"/>
  <c r="H2868" i="13" s="1"/>
  <c r="F2869" i="13" a="1"/>
  <c r="F2869" i="13"/>
  <c r="G2869" i="13" a="1"/>
  <c r="G2869" i="13" s="1"/>
  <c r="H2869" i="13" a="1"/>
  <c r="H2869" i="13" s="1"/>
  <c r="F2870" i="13" a="1"/>
  <c r="F2870" i="13" s="1"/>
  <c r="G2870" i="13" a="1"/>
  <c r="G2870" i="13"/>
  <c r="H2870" i="13" a="1"/>
  <c r="H2870" i="13" s="1"/>
  <c r="F2871" i="13" a="1"/>
  <c r="F2871" i="13" s="1"/>
  <c r="G2871" i="13" a="1"/>
  <c r="G2871" i="13" s="1"/>
  <c r="H2871" i="13" a="1"/>
  <c r="H2871" i="13"/>
  <c r="F2872" i="13" a="1"/>
  <c r="F2872" i="13" s="1"/>
  <c r="G2872" i="13" a="1"/>
  <c r="G2872" i="13" s="1"/>
  <c r="H2872" i="13" a="1"/>
  <c r="H2872" i="13" s="1"/>
  <c r="F2873" i="13" a="1"/>
  <c r="F2873" i="13"/>
  <c r="G2873" i="13" a="1"/>
  <c r="G2873" i="13" s="1"/>
  <c r="H2873" i="13" a="1"/>
  <c r="H2873" i="13" s="1"/>
  <c r="E2873" i="13" s="1"/>
  <c r="F2874" i="13" a="1"/>
  <c r="F2874" i="13" s="1"/>
  <c r="G2874" i="13" a="1"/>
  <c r="G2874" i="13"/>
  <c r="H2874" i="13" a="1"/>
  <c r="H2874" i="13" s="1"/>
  <c r="F2875" i="13" a="1"/>
  <c r="F2875" i="13" s="1"/>
  <c r="E2875" i="13" s="1"/>
  <c r="G2875" i="13" a="1"/>
  <c r="G2875" i="13" s="1"/>
  <c r="H2875" i="13" a="1"/>
  <c r="H2875" i="13"/>
  <c r="F2876" i="13" a="1"/>
  <c r="F2876" i="13" s="1"/>
  <c r="G2876" i="13" a="1"/>
  <c r="G2876" i="13" s="1"/>
  <c r="H2876" i="13" a="1"/>
  <c r="H2876" i="13" s="1"/>
  <c r="F2877" i="13" a="1"/>
  <c r="F2877" i="13"/>
  <c r="G2877" i="13" a="1"/>
  <c r="G2877" i="13" s="1"/>
  <c r="H2877" i="13" a="1"/>
  <c r="H2877" i="13" s="1"/>
  <c r="F2878" i="13" a="1"/>
  <c r="F2878" i="13" s="1"/>
  <c r="G2878" i="13" a="1"/>
  <c r="G2878" i="13"/>
  <c r="H2878" i="13" a="1"/>
  <c r="H2878" i="13" s="1"/>
  <c r="F2879" i="13" a="1"/>
  <c r="F2879" i="13" s="1"/>
  <c r="E2879" i="13" s="1"/>
  <c r="G2879" i="13" a="1"/>
  <c r="G2879" i="13" s="1"/>
  <c r="H2879" i="13" a="1"/>
  <c r="H2879" i="13"/>
  <c r="F2880" i="13" a="1"/>
  <c r="F2880" i="13" s="1"/>
  <c r="G2880" i="13" a="1"/>
  <c r="G2880" i="13" s="1"/>
  <c r="H2880" i="13" a="1"/>
  <c r="H2880" i="13" s="1"/>
  <c r="F2881" i="13" a="1"/>
  <c r="F2881" i="13"/>
  <c r="G2881" i="13" a="1"/>
  <c r="G2881" i="13" s="1"/>
  <c r="H2881" i="13" a="1"/>
  <c r="H2881" i="13" s="1"/>
  <c r="F2882" i="13" a="1"/>
  <c r="F2882" i="13" s="1"/>
  <c r="G2882" i="13" a="1"/>
  <c r="G2882" i="13"/>
  <c r="H2882" i="13" a="1"/>
  <c r="H2882" i="13" s="1"/>
  <c r="F2883" i="13" a="1"/>
  <c r="F2883" i="13" s="1"/>
  <c r="E2883" i="13" s="1"/>
  <c r="G2883" i="13" a="1"/>
  <c r="G2883" i="13" s="1"/>
  <c r="H2883" i="13" a="1"/>
  <c r="H2883" i="13"/>
  <c r="F2884" i="13" a="1"/>
  <c r="F2884" i="13" s="1"/>
  <c r="G2884" i="13" a="1"/>
  <c r="G2884" i="13" s="1"/>
  <c r="H2884" i="13" a="1"/>
  <c r="H2884" i="13" s="1"/>
  <c r="F2885" i="13" a="1"/>
  <c r="F2885" i="13"/>
  <c r="G2885" i="13" a="1"/>
  <c r="G2885" i="13" s="1"/>
  <c r="H2885" i="13" a="1"/>
  <c r="H2885" i="13" s="1"/>
  <c r="F2886" i="13" a="1"/>
  <c r="F2886" i="13" s="1"/>
  <c r="G2886" i="13" a="1"/>
  <c r="G2886" i="13"/>
  <c r="H2886" i="13" a="1"/>
  <c r="H2886" i="13" s="1"/>
  <c r="F2887" i="13" a="1"/>
  <c r="F2887" i="13" s="1"/>
  <c r="G2887" i="13" a="1"/>
  <c r="G2887" i="13" s="1"/>
  <c r="H2887" i="13" a="1"/>
  <c r="H2887" i="13"/>
  <c r="F2888" i="13" a="1"/>
  <c r="F2888" i="13" s="1"/>
  <c r="G2888" i="13" a="1"/>
  <c r="G2888" i="13" s="1"/>
  <c r="H2888" i="13" a="1"/>
  <c r="H2888" i="13" s="1"/>
  <c r="F2889" i="13" a="1"/>
  <c r="F2889" i="13"/>
  <c r="G2889" i="13" a="1"/>
  <c r="G2889" i="13" s="1"/>
  <c r="H2889" i="13" a="1"/>
  <c r="H2889" i="13" s="1"/>
  <c r="E2889" i="13" s="1"/>
  <c r="F2890" i="13" a="1"/>
  <c r="F2890" i="13" s="1"/>
  <c r="G2890" i="13" a="1"/>
  <c r="G2890" i="13"/>
  <c r="H2890" i="13" a="1"/>
  <c r="H2890" i="13" s="1"/>
  <c r="F2891" i="13" a="1"/>
  <c r="F2891" i="13" s="1"/>
  <c r="E2891" i="13" s="1"/>
  <c r="G2891" i="13" a="1"/>
  <c r="G2891" i="13" s="1"/>
  <c r="H2891" i="13" a="1"/>
  <c r="H2891" i="13"/>
  <c r="F2892" i="13" a="1"/>
  <c r="F2892" i="13" s="1"/>
  <c r="G2892" i="13" a="1"/>
  <c r="G2892" i="13" s="1"/>
  <c r="H2892" i="13" a="1"/>
  <c r="H2892" i="13" s="1"/>
  <c r="F2893" i="13" a="1"/>
  <c r="F2893" i="13"/>
  <c r="G2893" i="13" a="1"/>
  <c r="G2893" i="13" s="1"/>
  <c r="H2893" i="13" a="1"/>
  <c r="H2893" i="13" s="1"/>
  <c r="F2894" i="13" a="1"/>
  <c r="F2894" i="13" s="1"/>
  <c r="G2894" i="13" a="1"/>
  <c r="G2894" i="13"/>
  <c r="H2894" i="13" a="1"/>
  <c r="H2894" i="13" s="1"/>
  <c r="F2895" i="13" a="1"/>
  <c r="F2895" i="13" s="1"/>
  <c r="E2895" i="13" s="1"/>
  <c r="G2895" i="13" a="1"/>
  <c r="G2895" i="13" s="1"/>
  <c r="H2895" i="13" a="1"/>
  <c r="H2895" i="13"/>
  <c r="F2896" i="13" a="1"/>
  <c r="F2896" i="13" s="1"/>
  <c r="G2896" i="13" a="1"/>
  <c r="G2896" i="13" s="1"/>
  <c r="H2896" i="13" a="1"/>
  <c r="H2896" i="13" s="1"/>
  <c r="F2897" i="13" a="1"/>
  <c r="F2897" i="13"/>
  <c r="G2897" i="13" a="1"/>
  <c r="G2897" i="13" s="1"/>
  <c r="H2897" i="13" a="1"/>
  <c r="H2897" i="13" s="1"/>
  <c r="F2898" i="13" a="1"/>
  <c r="F2898" i="13" s="1"/>
  <c r="G2898" i="13" a="1"/>
  <c r="G2898" i="13"/>
  <c r="H2898" i="13" a="1"/>
  <c r="H2898" i="13" s="1"/>
  <c r="F2899" i="13" a="1"/>
  <c r="F2899" i="13" s="1"/>
  <c r="E2899" i="13" s="1"/>
  <c r="G2899" i="13" a="1"/>
  <c r="G2899" i="13" s="1"/>
  <c r="H2899" i="13" a="1"/>
  <c r="H2899" i="13"/>
  <c r="F2900" i="13" a="1"/>
  <c r="F2900" i="13" s="1"/>
  <c r="G2900" i="13" a="1"/>
  <c r="G2900" i="13" s="1"/>
  <c r="H2900" i="13" a="1"/>
  <c r="H2900" i="13" s="1"/>
  <c r="F2901" i="13" a="1"/>
  <c r="F2901" i="13"/>
  <c r="G2901" i="13" a="1"/>
  <c r="G2901" i="13" s="1"/>
  <c r="H2901" i="13" a="1"/>
  <c r="H2901" i="13" s="1"/>
  <c r="F2902" i="13" a="1"/>
  <c r="F2902" i="13" s="1"/>
  <c r="G2902" i="13" a="1"/>
  <c r="G2902" i="13"/>
  <c r="H2902" i="13" a="1"/>
  <c r="H2902" i="13" s="1"/>
  <c r="F2903" i="13" a="1"/>
  <c r="F2903" i="13" s="1"/>
  <c r="G2903" i="13" a="1"/>
  <c r="G2903" i="13" s="1"/>
  <c r="H2903" i="13" a="1"/>
  <c r="H2903" i="13"/>
  <c r="F2904" i="13" a="1"/>
  <c r="F2904" i="13" s="1"/>
  <c r="G2904" i="13" a="1"/>
  <c r="G2904" i="13" s="1"/>
  <c r="H2904" i="13" a="1"/>
  <c r="H2904" i="13" s="1"/>
  <c r="F2905" i="13" a="1"/>
  <c r="F2905" i="13"/>
  <c r="G2905" i="13" a="1"/>
  <c r="G2905" i="13" s="1"/>
  <c r="H2905" i="13" a="1"/>
  <c r="H2905" i="13" s="1"/>
  <c r="E2905" i="13" s="1"/>
  <c r="F2906" i="13" a="1"/>
  <c r="F2906" i="13" s="1"/>
  <c r="G2906" i="13" a="1"/>
  <c r="G2906" i="13"/>
  <c r="H2906" i="13" a="1"/>
  <c r="H2906" i="13" s="1"/>
  <c r="F2907" i="13" a="1"/>
  <c r="F2907" i="13" s="1"/>
  <c r="E2907" i="13" s="1"/>
  <c r="G2907" i="13" a="1"/>
  <c r="G2907" i="13" s="1"/>
  <c r="H2907" i="13" a="1"/>
  <c r="H2907" i="13"/>
  <c r="F2908" i="13" a="1"/>
  <c r="F2908" i="13" s="1"/>
  <c r="G2908" i="13" a="1"/>
  <c r="G2908" i="13" s="1"/>
  <c r="H2908" i="13" a="1"/>
  <c r="H2908" i="13" s="1"/>
  <c r="F2909" i="13" a="1"/>
  <c r="F2909" i="13"/>
  <c r="G2909" i="13" a="1"/>
  <c r="G2909" i="13" s="1"/>
  <c r="H2909" i="13" a="1"/>
  <c r="H2909" i="13" s="1"/>
  <c r="F2910" i="13" a="1"/>
  <c r="F2910" i="13" s="1"/>
  <c r="G2910" i="13" a="1"/>
  <c r="G2910" i="13"/>
  <c r="H2910" i="13" a="1"/>
  <c r="H2910" i="13" s="1"/>
  <c r="F2911" i="13" a="1"/>
  <c r="F2911" i="13" s="1"/>
  <c r="E2911" i="13" s="1"/>
  <c r="G2911" i="13" a="1"/>
  <c r="G2911" i="13" s="1"/>
  <c r="H2911" i="13" a="1"/>
  <c r="H2911" i="13"/>
  <c r="F2912" i="13" a="1"/>
  <c r="F2912" i="13" s="1"/>
  <c r="G2912" i="13" a="1"/>
  <c r="G2912" i="13" s="1"/>
  <c r="H2912" i="13" a="1"/>
  <c r="H2912" i="13" s="1"/>
  <c r="F2913" i="13" a="1"/>
  <c r="F2913" i="13"/>
  <c r="G2913" i="13" a="1"/>
  <c r="G2913" i="13" s="1"/>
  <c r="H2913" i="13" a="1"/>
  <c r="H2913" i="13" s="1"/>
  <c r="F2914" i="13" a="1"/>
  <c r="F2914" i="13" s="1"/>
  <c r="G2914" i="13" a="1"/>
  <c r="G2914" i="13"/>
  <c r="H2914" i="13" a="1"/>
  <c r="H2914" i="13" s="1"/>
  <c r="F2915" i="13" a="1"/>
  <c r="F2915" i="13" s="1"/>
  <c r="E2915" i="13" s="1"/>
  <c r="G2915" i="13" a="1"/>
  <c r="G2915" i="13" s="1"/>
  <c r="H2915" i="13" a="1"/>
  <c r="H2915" i="13"/>
  <c r="F2916" i="13" a="1"/>
  <c r="F2916" i="13" s="1"/>
  <c r="G2916" i="13" a="1"/>
  <c r="G2916" i="13" s="1"/>
  <c r="H2916" i="13" a="1"/>
  <c r="H2916" i="13" s="1"/>
  <c r="F2917" i="13" a="1"/>
  <c r="F2917" i="13"/>
  <c r="G2917" i="13" a="1"/>
  <c r="G2917" i="13" s="1"/>
  <c r="H2917" i="13" a="1"/>
  <c r="H2917" i="13" s="1"/>
  <c r="F2918" i="13" a="1"/>
  <c r="F2918" i="13" s="1"/>
  <c r="G2918" i="13" a="1"/>
  <c r="G2918" i="13"/>
  <c r="H2918" i="13" a="1"/>
  <c r="H2918" i="13" s="1"/>
  <c r="F2919" i="13" a="1"/>
  <c r="F2919" i="13" s="1"/>
  <c r="G2919" i="13" a="1"/>
  <c r="G2919" i="13" s="1"/>
  <c r="H2919" i="13" a="1"/>
  <c r="H2919" i="13"/>
  <c r="F2920" i="13" a="1"/>
  <c r="F2920" i="13" s="1"/>
  <c r="G2920" i="13" a="1"/>
  <c r="G2920" i="13" s="1"/>
  <c r="H2920" i="13" a="1"/>
  <c r="H2920" i="13" s="1"/>
  <c r="F2921" i="13" a="1"/>
  <c r="F2921" i="13"/>
  <c r="G2921" i="13" a="1"/>
  <c r="G2921" i="13" s="1"/>
  <c r="H2921" i="13" a="1"/>
  <c r="H2921" i="13" s="1"/>
  <c r="E2921" i="13" s="1"/>
  <c r="F2922" i="13" a="1"/>
  <c r="F2922" i="13" s="1"/>
  <c r="G2922" i="13" a="1"/>
  <c r="G2922" i="13"/>
  <c r="H2922" i="13" a="1"/>
  <c r="H2922" i="13" s="1"/>
  <c r="F2923" i="13" a="1"/>
  <c r="F2923" i="13" s="1"/>
  <c r="E2923" i="13" s="1"/>
  <c r="G2923" i="13" a="1"/>
  <c r="G2923" i="13" s="1"/>
  <c r="H2923" i="13" a="1"/>
  <c r="H2923" i="13"/>
  <c r="F2924" i="13" a="1"/>
  <c r="F2924" i="13" s="1"/>
  <c r="G2924" i="13" a="1"/>
  <c r="G2924" i="13" s="1"/>
  <c r="H2924" i="13" a="1"/>
  <c r="H2924" i="13" s="1"/>
  <c r="F2925" i="13" a="1"/>
  <c r="F2925" i="13"/>
  <c r="G2925" i="13" a="1"/>
  <c r="G2925" i="13" s="1"/>
  <c r="H2925" i="13" a="1"/>
  <c r="H2925" i="13" s="1"/>
  <c r="F2926" i="13" a="1"/>
  <c r="F2926" i="13" s="1"/>
  <c r="G2926" i="13" a="1"/>
  <c r="G2926" i="13"/>
  <c r="H2926" i="13" a="1"/>
  <c r="H2926" i="13" s="1"/>
  <c r="F2927" i="13" a="1"/>
  <c r="F2927" i="13" s="1"/>
  <c r="E2927" i="13" s="1"/>
  <c r="G2927" i="13" a="1"/>
  <c r="G2927" i="13" s="1"/>
  <c r="H2927" i="13" a="1"/>
  <c r="H2927" i="13"/>
  <c r="F2928" i="13" a="1"/>
  <c r="F2928" i="13" s="1"/>
  <c r="G2928" i="13" a="1"/>
  <c r="G2928" i="13" s="1"/>
  <c r="H2928" i="13" a="1"/>
  <c r="H2928" i="13" s="1"/>
  <c r="F2929" i="13" a="1"/>
  <c r="F2929" i="13"/>
  <c r="G2929" i="13" a="1"/>
  <c r="G2929" i="13" s="1"/>
  <c r="H2929" i="13" a="1"/>
  <c r="H2929" i="13" s="1"/>
  <c r="F2930" i="13" a="1"/>
  <c r="F2930" i="13" s="1"/>
  <c r="G2930" i="13" a="1"/>
  <c r="G2930" i="13"/>
  <c r="H2930" i="13" a="1"/>
  <c r="H2930" i="13" s="1"/>
  <c r="F2931" i="13" a="1"/>
  <c r="F2931" i="13" s="1"/>
  <c r="E2931" i="13" s="1"/>
  <c r="G2931" i="13" a="1"/>
  <c r="G2931" i="13" s="1"/>
  <c r="H2931" i="13" a="1"/>
  <c r="H2931" i="13"/>
  <c r="F2932" i="13" a="1"/>
  <c r="F2932" i="13" s="1"/>
  <c r="G2932" i="13" a="1"/>
  <c r="G2932" i="13" s="1"/>
  <c r="H2932" i="13" a="1"/>
  <c r="H2932" i="13" s="1"/>
  <c r="F2933" i="13" a="1"/>
  <c r="F2933" i="13"/>
  <c r="G2933" i="13" a="1"/>
  <c r="G2933" i="13" s="1"/>
  <c r="H2933" i="13" a="1"/>
  <c r="H2933" i="13" s="1"/>
  <c r="F2934" i="13" a="1"/>
  <c r="F2934" i="13" s="1"/>
  <c r="G2934" i="13" a="1"/>
  <c r="G2934" i="13"/>
  <c r="H2934" i="13" a="1"/>
  <c r="H2934" i="13" s="1"/>
  <c r="F2935" i="13" a="1"/>
  <c r="F2935" i="13" s="1"/>
  <c r="G2935" i="13" a="1"/>
  <c r="G2935" i="13" s="1"/>
  <c r="H2935" i="13" a="1"/>
  <c r="H2935" i="13"/>
  <c r="F2936" i="13" a="1"/>
  <c r="F2936" i="13" s="1"/>
  <c r="G2936" i="13" a="1"/>
  <c r="G2936" i="13" s="1"/>
  <c r="H2936" i="13" a="1"/>
  <c r="H2936" i="13" s="1"/>
  <c r="F2937" i="13" a="1"/>
  <c r="F2937" i="13"/>
  <c r="G2937" i="13" a="1"/>
  <c r="G2937" i="13" s="1"/>
  <c r="H2937" i="13" a="1"/>
  <c r="H2937" i="13" s="1"/>
  <c r="E2937" i="13" s="1"/>
  <c r="F2938" i="13" a="1"/>
  <c r="F2938" i="13" s="1"/>
  <c r="G2938" i="13" a="1"/>
  <c r="G2938" i="13"/>
  <c r="H2938" i="13" a="1"/>
  <c r="H2938" i="13" s="1"/>
  <c r="F2939" i="13" a="1"/>
  <c r="F2939" i="13" s="1"/>
  <c r="E2939" i="13" s="1"/>
  <c r="G2939" i="13" a="1"/>
  <c r="G2939" i="13" s="1"/>
  <c r="H2939" i="13" a="1"/>
  <c r="H2939" i="13"/>
  <c r="F2940" i="13" a="1"/>
  <c r="F2940" i="13" s="1"/>
  <c r="G2940" i="13" a="1"/>
  <c r="G2940" i="13" s="1"/>
  <c r="H2940" i="13" a="1"/>
  <c r="H2940" i="13" s="1"/>
  <c r="F2941" i="13" a="1"/>
  <c r="F2941" i="13"/>
  <c r="G2941" i="13" a="1"/>
  <c r="G2941" i="13" s="1"/>
  <c r="H2941" i="13" a="1"/>
  <c r="H2941" i="13" s="1"/>
  <c r="F2942" i="13" a="1"/>
  <c r="F2942" i="13" s="1"/>
  <c r="G2942" i="13" a="1"/>
  <c r="G2942" i="13"/>
  <c r="H2942" i="13" a="1"/>
  <c r="H2942" i="13" s="1"/>
  <c r="F2943" i="13" a="1"/>
  <c r="F2943" i="13" s="1"/>
  <c r="E2943" i="13" s="1"/>
  <c r="G2943" i="13" a="1"/>
  <c r="G2943" i="13" s="1"/>
  <c r="H2943" i="13" a="1"/>
  <c r="H2943" i="13"/>
  <c r="F2944" i="13" a="1"/>
  <c r="F2944" i="13" s="1"/>
  <c r="G2944" i="13" a="1"/>
  <c r="G2944" i="13" s="1"/>
  <c r="H2944" i="13" a="1"/>
  <c r="H2944" i="13" s="1"/>
  <c r="F2945" i="13" a="1"/>
  <c r="F2945" i="13"/>
  <c r="G2945" i="13" a="1"/>
  <c r="G2945" i="13" s="1"/>
  <c r="H2945" i="13" a="1"/>
  <c r="H2945" i="13" s="1"/>
  <c r="F2946" i="13" a="1"/>
  <c r="F2946" i="13" s="1"/>
  <c r="G2946" i="13" a="1"/>
  <c r="G2946" i="13"/>
  <c r="H2946" i="13" a="1"/>
  <c r="H2946" i="13" s="1"/>
  <c r="F2947" i="13" a="1"/>
  <c r="F2947" i="13" s="1"/>
  <c r="E2947" i="13" s="1"/>
  <c r="G2947" i="13" a="1"/>
  <c r="G2947" i="13" s="1"/>
  <c r="H2947" i="13" a="1"/>
  <c r="H2947" i="13"/>
  <c r="F2948" i="13" a="1"/>
  <c r="F2948" i="13" s="1"/>
  <c r="G2948" i="13" a="1"/>
  <c r="G2948" i="13" s="1"/>
  <c r="H2948" i="13" a="1"/>
  <c r="H2948" i="13" s="1"/>
  <c r="F2949" i="13" a="1"/>
  <c r="F2949" i="13"/>
  <c r="G2949" i="13" a="1"/>
  <c r="G2949" i="13" s="1"/>
  <c r="H2949" i="13" a="1"/>
  <c r="H2949" i="13" s="1"/>
  <c r="F2950" i="13" a="1"/>
  <c r="F2950" i="13" s="1"/>
  <c r="G2950" i="13" a="1"/>
  <c r="G2950" i="13"/>
  <c r="H2950" i="13" a="1"/>
  <c r="H2950" i="13" s="1"/>
  <c r="F2951" i="13" a="1"/>
  <c r="F2951" i="13" s="1"/>
  <c r="G2951" i="13" a="1"/>
  <c r="G2951" i="13" s="1"/>
  <c r="H2951" i="13" a="1"/>
  <c r="H2951" i="13"/>
  <c r="F2952" i="13" a="1"/>
  <c r="F2952" i="13" s="1"/>
  <c r="G2952" i="13" a="1"/>
  <c r="G2952" i="13" s="1"/>
  <c r="H2952" i="13" a="1"/>
  <c r="H2952" i="13" s="1"/>
  <c r="F2953" i="13" a="1"/>
  <c r="F2953" i="13"/>
  <c r="G2953" i="13" a="1"/>
  <c r="G2953" i="13" s="1"/>
  <c r="H2953" i="13" a="1"/>
  <c r="H2953" i="13" s="1"/>
  <c r="E2953" i="13" s="1"/>
  <c r="F2954" i="13" a="1"/>
  <c r="F2954" i="13" s="1"/>
  <c r="G2954" i="13" a="1"/>
  <c r="G2954" i="13"/>
  <c r="H2954" i="13" a="1"/>
  <c r="H2954" i="13" s="1"/>
  <c r="F2955" i="13" a="1"/>
  <c r="F2955" i="13" s="1"/>
  <c r="E2955" i="13" s="1"/>
  <c r="G2955" i="13" a="1"/>
  <c r="G2955" i="13" s="1"/>
  <c r="H2955" i="13" a="1"/>
  <c r="H2955" i="13"/>
  <c r="F2956" i="13" a="1"/>
  <c r="F2956" i="13" s="1"/>
  <c r="G2956" i="13" a="1"/>
  <c r="G2956" i="13" s="1"/>
  <c r="H2956" i="13" a="1"/>
  <c r="H2956" i="13" s="1"/>
  <c r="F2957" i="13" a="1"/>
  <c r="F2957" i="13"/>
  <c r="G2957" i="13" a="1"/>
  <c r="G2957" i="13" s="1"/>
  <c r="H2957" i="13" a="1"/>
  <c r="H2957" i="13" s="1"/>
  <c r="F2958" i="13" a="1"/>
  <c r="F2958" i="13" s="1"/>
  <c r="G2958" i="13" a="1"/>
  <c r="G2958" i="13"/>
  <c r="H2958" i="13" a="1"/>
  <c r="H2958" i="13" s="1"/>
  <c r="F2959" i="13" a="1"/>
  <c r="F2959" i="13" s="1"/>
  <c r="E2959" i="13" s="1"/>
  <c r="G2959" i="13" a="1"/>
  <c r="G2959" i="13" s="1"/>
  <c r="H2959" i="13" a="1"/>
  <c r="H2959" i="13"/>
  <c r="F2960" i="13" a="1"/>
  <c r="F2960" i="13" s="1"/>
  <c r="G2960" i="13" a="1"/>
  <c r="G2960" i="13" s="1"/>
  <c r="H2960" i="13" a="1"/>
  <c r="H2960" i="13" s="1"/>
  <c r="F2961" i="13" a="1"/>
  <c r="F2961" i="13"/>
  <c r="G2961" i="13" a="1"/>
  <c r="G2961" i="13" s="1"/>
  <c r="H2961" i="13" a="1"/>
  <c r="H2961" i="13" s="1"/>
  <c r="F2962" i="13" a="1"/>
  <c r="F2962" i="13" s="1"/>
  <c r="G2962" i="13" a="1"/>
  <c r="G2962" i="13"/>
  <c r="H2962" i="13" a="1"/>
  <c r="H2962" i="13" s="1"/>
  <c r="F2963" i="13" a="1"/>
  <c r="F2963" i="13" s="1"/>
  <c r="E2963" i="13" s="1"/>
  <c r="G2963" i="13" a="1"/>
  <c r="G2963" i="13" s="1"/>
  <c r="H2963" i="13" a="1"/>
  <c r="H2963" i="13"/>
  <c r="F2964" i="13" a="1"/>
  <c r="F2964" i="13" s="1"/>
  <c r="G2964" i="13" a="1"/>
  <c r="G2964" i="13" s="1"/>
  <c r="H2964" i="13" a="1"/>
  <c r="H2964" i="13" s="1"/>
  <c r="F2965" i="13" a="1"/>
  <c r="F2965" i="13"/>
  <c r="G2965" i="13" a="1"/>
  <c r="G2965" i="13" s="1"/>
  <c r="H2965" i="13" a="1"/>
  <c r="H2965" i="13" s="1"/>
  <c r="F2966" i="13" a="1"/>
  <c r="F2966" i="13" s="1"/>
  <c r="G2966" i="13" a="1"/>
  <c r="G2966" i="13"/>
  <c r="H2966" i="13" a="1"/>
  <c r="H2966" i="13" s="1"/>
  <c r="F2967" i="13" a="1"/>
  <c r="F2967" i="13" s="1"/>
  <c r="G2967" i="13" a="1"/>
  <c r="G2967" i="13" s="1"/>
  <c r="H2967" i="13" a="1"/>
  <c r="H2967" i="13"/>
  <c r="F2968" i="13" a="1"/>
  <c r="F2968" i="13" s="1"/>
  <c r="G2968" i="13" a="1"/>
  <c r="G2968" i="13" s="1"/>
  <c r="H2968" i="13" a="1"/>
  <c r="H2968" i="13" s="1"/>
  <c r="F2969" i="13" a="1"/>
  <c r="F2969" i="13"/>
  <c r="G2969" i="13" a="1"/>
  <c r="G2969" i="13" s="1"/>
  <c r="H2969" i="13" a="1"/>
  <c r="H2969" i="13" s="1"/>
  <c r="E2969" i="13" s="1"/>
  <c r="F2970" i="13" a="1"/>
  <c r="F2970" i="13" s="1"/>
  <c r="G2970" i="13" a="1"/>
  <c r="G2970" i="13"/>
  <c r="H2970" i="13" a="1"/>
  <c r="H2970" i="13" s="1"/>
  <c r="F2971" i="13" a="1"/>
  <c r="F2971" i="13" s="1"/>
  <c r="E2971" i="13" s="1"/>
  <c r="G2971" i="13" a="1"/>
  <c r="G2971" i="13" s="1"/>
  <c r="H2971" i="13" a="1"/>
  <c r="H2971" i="13"/>
  <c r="F2972" i="13" a="1"/>
  <c r="F2972" i="13" s="1"/>
  <c r="G2972" i="13" a="1"/>
  <c r="G2972" i="13" s="1"/>
  <c r="H2972" i="13" a="1"/>
  <c r="H2972" i="13" s="1"/>
  <c r="F2973" i="13" a="1"/>
  <c r="F2973" i="13"/>
  <c r="G2973" i="13" a="1"/>
  <c r="G2973" i="13" s="1"/>
  <c r="H2973" i="13" a="1"/>
  <c r="H2973" i="13" s="1"/>
  <c r="F2974" i="13" a="1"/>
  <c r="F2974" i="13" s="1"/>
  <c r="G2974" i="13" a="1"/>
  <c r="G2974" i="13"/>
  <c r="H2974" i="13" a="1"/>
  <c r="H2974" i="13" s="1"/>
  <c r="F2975" i="13" a="1"/>
  <c r="F2975" i="13" s="1"/>
  <c r="E2975" i="13" s="1"/>
  <c r="G2975" i="13" a="1"/>
  <c r="G2975" i="13" s="1"/>
  <c r="H2975" i="13" a="1"/>
  <c r="H2975" i="13"/>
  <c r="F2976" i="13" a="1"/>
  <c r="F2976" i="13" s="1"/>
  <c r="G2976" i="13" a="1"/>
  <c r="G2976" i="13" s="1"/>
  <c r="H2976" i="13" a="1"/>
  <c r="H2976" i="13" s="1"/>
  <c r="F2977" i="13" a="1"/>
  <c r="F2977" i="13"/>
  <c r="G2977" i="13" a="1"/>
  <c r="G2977" i="13" s="1"/>
  <c r="H2977" i="13" a="1"/>
  <c r="H2977" i="13" s="1"/>
  <c r="F2978" i="13" a="1"/>
  <c r="F2978" i="13" s="1"/>
  <c r="G2978" i="13" a="1"/>
  <c r="G2978" i="13"/>
  <c r="H2978" i="13" a="1"/>
  <c r="H2978" i="13" s="1"/>
  <c r="F2979" i="13" a="1"/>
  <c r="F2979" i="13" s="1"/>
  <c r="E2979" i="13" s="1"/>
  <c r="G2979" i="13" a="1"/>
  <c r="G2979" i="13" s="1"/>
  <c r="H2979" i="13" a="1"/>
  <c r="H2979" i="13"/>
  <c r="F2980" i="13" a="1"/>
  <c r="F2980" i="13" s="1"/>
  <c r="G2980" i="13" a="1"/>
  <c r="G2980" i="13" s="1"/>
  <c r="H2980" i="13" a="1"/>
  <c r="H2980" i="13" s="1"/>
  <c r="F2981" i="13" a="1"/>
  <c r="F2981" i="13"/>
  <c r="G2981" i="13" a="1"/>
  <c r="G2981" i="13" s="1"/>
  <c r="H2981" i="13" a="1"/>
  <c r="H2981" i="13" s="1"/>
  <c r="F2982" i="13" a="1"/>
  <c r="F2982" i="13" s="1"/>
  <c r="G2982" i="13" a="1"/>
  <c r="G2982" i="13"/>
  <c r="H2982" i="13" a="1"/>
  <c r="H2982" i="13" s="1"/>
  <c r="F2983" i="13" a="1"/>
  <c r="F2983" i="13" s="1"/>
  <c r="G2983" i="13" a="1"/>
  <c r="G2983" i="13" s="1"/>
  <c r="H2983" i="13" a="1"/>
  <c r="H2983" i="13"/>
  <c r="F2984" i="13" a="1"/>
  <c r="F2984" i="13" s="1"/>
  <c r="G2984" i="13" a="1"/>
  <c r="G2984" i="13" s="1"/>
  <c r="H2984" i="13" a="1"/>
  <c r="H2984" i="13" s="1"/>
  <c r="F2985" i="13" a="1"/>
  <c r="F2985" i="13"/>
  <c r="G2985" i="13" a="1"/>
  <c r="G2985" i="13" s="1"/>
  <c r="H2985" i="13" a="1"/>
  <c r="H2985" i="13" s="1"/>
  <c r="E2985" i="13" s="1"/>
  <c r="F2986" i="13" a="1"/>
  <c r="F2986" i="13" s="1"/>
  <c r="G2986" i="13" a="1"/>
  <c r="G2986" i="13"/>
  <c r="H2986" i="13" a="1"/>
  <c r="H2986" i="13" s="1"/>
  <c r="F2987" i="13" a="1"/>
  <c r="F2987" i="13" s="1"/>
  <c r="E2987" i="13" s="1"/>
  <c r="G2987" i="13" a="1"/>
  <c r="G2987" i="13" s="1"/>
  <c r="H2987" i="13" a="1"/>
  <c r="H2987" i="13"/>
  <c r="F2988" i="13" a="1"/>
  <c r="F2988" i="13" s="1"/>
  <c r="G2988" i="13" a="1"/>
  <c r="G2988" i="13" s="1"/>
  <c r="H2988" i="13" a="1"/>
  <c r="H2988" i="13" s="1"/>
  <c r="F2989" i="13" a="1"/>
  <c r="F2989" i="13"/>
  <c r="G2989" i="13" a="1"/>
  <c r="G2989" i="13" s="1"/>
  <c r="H2989" i="13" a="1"/>
  <c r="H2989" i="13" s="1"/>
  <c r="F2990" i="13" a="1"/>
  <c r="F2990" i="13" s="1"/>
  <c r="G2990" i="13" a="1"/>
  <c r="G2990" i="13"/>
  <c r="H2990" i="13" a="1"/>
  <c r="H2990" i="13" s="1"/>
  <c r="F2991" i="13" a="1"/>
  <c r="F2991" i="13" s="1"/>
  <c r="E2991" i="13" s="1"/>
  <c r="G2991" i="13" a="1"/>
  <c r="G2991" i="13" s="1"/>
  <c r="H2991" i="13" a="1"/>
  <c r="H2991" i="13"/>
  <c r="F2992" i="13" a="1"/>
  <c r="F2992" i="13" s="1"/>
  <c r="G2992" i="13" a="1"/>
  <c r="G2992" i="13" s="1"/>
  <c r="H2992" i="13" a="1"/>
  <c r="H2992" i="13" s="1"/>
  <c r="F2993" i="13" a="1"/>
  <c r="F2993" i="13"/>
  <c r="G2993" i="13" a="1"/>
  <c r="G2993" i="13" s="1"/>
  <c r="H2993" i="13" a="1"/>
  <c r="H2993" i="13" s="1"/>
  <c r="F2994" i="13" a="1"/>
  <c r="F2994" i="13" s="1"/>
  <c r="G2994" i="13" a="1"/>
  <c r="G2994" i="13"/>
  <c r="H2994" i="13" a="1"/>
  <c r="H2994" i="13" s="1"/>
  <c r="F2995" i="13" a="1"/>
  <c r="F2995" i="13" s="1"/>
  <c r="E2995" i="13" s="1"/>
  <c r="G2995" i="13" a="1"/>
  <c r="G2995" i="13" s="1"/>
  <c r="H2995" i="13" a="1"/>
  <c r="H2995" i="13"/>
  <c r="F2996" i="13" a="1"/>
  <c r="F2996" i="13" s="1"/>
  <c r="G2996" i="13" a="1"/>
  <c r="G2996" i="13" s="1"/>
  <c r="H2996" i="13" a="1"/>
  <c r="H2996" i="13" s="1"/>
  <c r="F2997" i="13" a="1"/>
  <c r="F2997" i="13"/>
  <c r="G2997" i="13" a="1"/>
  <c r="G2997" i="13" s="1"/>
  <c r="H2997" i="13" a="1"/>
  <c r="H2997" i="13" s="1"/>
  <c r="F2998" i="13" a="1"/>
  <c r="F2998" i="13" s="1"/>
  <c r="G2998" i="13" a="1"/>
  <c r="G2998" i="13"/>
  <c r="H2998" i="13" a="1"/>
  <c r="H2998" i="13" s="1"/>
  <c r="F2999" i="13" a="1"/>
  <c r="F2999" i="13" s="1"/>
  <c r="G2999" i="13" a="1"/>
  <c r="G2999" i="13" s="1"/>
  <c r="H2999" i="13" a="1"/>
  <c r="H2999" i="13"/>
  <c r="F3000" i="13" a="1"/>
  <c r="F3000" i="13" s="1"/>
  <c r="G3000" i="13" a="1"/>
  <c r="G3000" i="13" s="1"/>
  <c r="H3000" i="13" a="1"/>
  <c r="H3000" i="13" s="1"/>
  <c r="F3001" i="13" a="1"/>
  <c r="F3001" i="13"/>
  <c r="G3001" i="13" a="1"/>
  <c r="G3001" i="13" s="1"/>
  <c r="H3001" i="13" a="1"/>
  <c r="H3001" i="13" s="1"/>
  <c r="E3001" i="13" s="1"/>
  <c r="F3002" i="13" a="1"/>
  <c r="F3002" i="13" s="1"/>
  <c r="G3002" i="13" a="1"/>
  <c r="G3002" i="13"/>
  <c r="H3002" i="13" a="1"/>
  <c r="H3002" i="13" s="1"/>
  <c r="F3003" i="13" a="1"/>
  <c r="F3003" i="13" s="1"/>
  <c r="E3003" i="13" s="1"/>
  <c r="G3003" i="13" a="1"/>
  <c r="G3003" i="13" s="1"/>
  <c r="H3003" i="13" a="1"/>
  <c r="H3003" i="13"/>
  <c r="F3004" i="13" a="1"/>
  <c r="F3004" i="13" s="1"/>
  <c r="G3004" i="13" a="1"/>
  <c r="G3004" i="13" s="1"/>
  <c r="H3004" i="13" a="1"/>
  <c r="H3004" i="13" s="1"/>
  <c r="F3005" i="13" a="1"/>
  <c r="F3005" i="13"/>
  <c r="G3005" i="13" a="1"/>
  <c r="G3005" i="13" s="1"/>
  <c r="H3005" i="13" a="1"/>
  <c r="H3005" i="13" s="1"/>
  <c r="F3006" i="13" a="1"/>
  <c r="F3006" i="13" s="1"/>
  <c r="G3006" i="13" a="1"/>
  <c r="G3006" i="13"/>
  <c r="H3006" i="13" a="1"/>
  <c r="H3006" i="13" s="1"/>
  <c r="F3007" i="13" a="1"/>
  <c r="F3007" i="13" s="1"/>
  <c r="E3007" i="13" s="1"/>
  <c r="G3007" i="13" a="1"/>
  <c r="G3007" i="13" s="1"/>
  <c r="H3007" i="13" a="1"/>
  <c r="H3007" i="13"/>
  <c r="F3008" i="13" a="1"/>
  <c r="F3008" i="13" s="1"/>
  <c r="G3008" i="13" a="1"/>
  <c r="G3008" i="13" s="1"/>
  <c r="H3008" i="13" a="1"/>
  <c r="H3008" i="13" s="1"/>
  <c r="F3009" i="13" a="1"/>
  <c r="F3009" i="13"/>
  <c r="G3009" i="13" a="1"/>
  <c r="G3009" i="13" s="1"/>
  <c r="H3009" i="13" a="1"/>
  <c r="H3009" i="13" s="1"/>
  <c r="F3010" i="13" a="1"/>
  <c r="F3010" i="13" s="1"/>
  <c r="G3010" i="13" a="1"/>
  <c r="G3010" i="13"/>
  <c r="H3010" i="13" a="1"/>
  <c r="H3010" i="13" s="1"/>
  <c r="F3011" i="13" a="1"/>
  <c r="F3011" i="13" s="1"/>
  <c r="E3011" i="13" s="1"/>
  <c r="G3011" i="13" a="1"/>
  <c r="G3011" i="13" s="1"/>
  <c r="H3011" i="13" a="1"/>
  <c r="H3011" i="13"/>
  <c r="F3012" i="13" a="1"/>
  <c r="F3012" i="13" s="1"/>
  <c r="G3012" i="13" a="1"/>
  <c r="G3012" i="13" s="1"/>
  <c r="H3012" i="13" a="1"/>
  <c r="H3012" i="13" s="1"/>
  <c r="F3013" i="13" a="1"/>
  <c r="F3013" i="13"/>
  <c r="G3013" i="13" a="1"/>
  <c r="G3013" i="13" s="1"/>
  <c r="H3013" i="13" a="1"/>
  <c r="H3013" i="13" s="1"/>
  <c r="F3014" i="13" a="1"/>
  <c r="F3014" i="13" s="1"/>
  <c r="G3014" i="13" a="1"/>
  <c r="G3014" i="13"/>
  <c r="H3014" i="13" a="1"/>
  <c r="H3014" i="13" s="1"/>
  <c r="F3015" i="13" a="1"/>
  <c r="F3015" i="13" s="1"/>
  <c r="G3015" i="13" a="1"/>
  <c r="G3015" i="13" s="1"/>
  <c r="H3015" i="13" a="1"/>
  <c r="H3015" i="13"/>
  <c r="F3016" i="13" a="1"/>
  <c r="F3016" i="13" s="1"/>
  <c r="G3016" i="13" a="1"/>
  <c r="G3016" i="13" s="1"/>
  <c r="H3016" i="13" a="1"/>
  <c r="H3016" i="13" s="1"/>
  <c r="F3017" i="13" a="1"/>
  <c r="F3017" i="13"/>
  <c r="G3017" i="13" a="1"/>
  <c r="G3017" i="13" s="1"/>
  <c r="H3017" i="13" a="1"/>
  <c r="H3017" i="13" s="1"/>
  <c r="E3017" i="13" s="1"/>
  <c r="F3018" i="13" a="1"/>
  <c r="F3018" i="13" s="1"/>
  <c r="G3018" i="13" a="1"/>
  <c r="G3018" i="13"/>
  <c r="H3018" i="13" a="1"/>
  <c r="H3018" i="13" s="1"/>
  <c r="F3019" i="13" a="1"/>
  <c r="F3019" i="13" s="1"/>
  <c r="E3019" i="13" s="1"/>
  <c r="G3019" i="13" a="1"/>
  <c r="G3019" i="13" s="1"/>
  <c r="H3019" i="13" a="1"/>
  <c r="H3019" i="13"/>
  <c r="F3020" i="13" a="1"/>
  <c r="F3020" i="13" s="1"/>
  <c r="G3020" i="13" a="1"/>
  <c r="G3020" i="13" s="1"/>
  <c r="H3020" i="13" a="1"/>
  <c r="H3020" i="13" s="1"/>
  <c r="F3021" i="13" a="1"/>
  <c r="F3021" i="13"/>
  <c r="G3021" i="13" a="1"/>
  <c r="G3021" i="13" s="1"/>
  <c r="H3021" i="13" a="1"/>
  <c r="H3021" i="13" s="1"/>
  <c r="F3022" i="13" a="1"/>
  <c r="F3022" i="13" s="1"/>
  <c r="G3022" i="13" a="1"/>
  <c r="G3022" i="13"/>
  <c r="H3022" i="13" a="1"/>
  <c r="H3022" i="13" s="1"/>
  <c r="F3023" i="13" a="1"/>
  <c r="F3023" i="13" s="1"/>
  <c r="E3023" i="13" s="1"/>
  <c r="G3023" i="13" a="1"/>
  <c r="G3023" i="13" s="1"/>
  <c r="H3023" i="13" a="1"/>
  <c r="H3023" i="13"/>
  <c r="F3024" i="13" a="1"/>
  <c r="F3024" i="13" s="1"/>
  <c r="G3024" i="13" a="1"/>
  <c r="G3024" i="13" s="1"/>
  <c r="H3024" i="13" a="1"/>
  <c r="H3024" i="13" s="1"/>
  <c r="F3025" i="13" a="1"/>
  <c r="F3025" i="13"/>
  <c r="G3025" i="13" a="1"/>
  <c r="G3025" i="13" s="1"/>
  <c r="H3025" i="13" a="1"/>
  <c r="H3025" i="13" s="1"/>
  <c r="F3026" i="13" a="1"/>
  <c r="F3026" i="13" s="1"/>
  <c r="G3026" i="13" a="1"/>
  <c r="G3026" i="13"/>
  <c r="H3026" i="13" a="1"/>
  <c r="H3026" i="13" s="1"/>
  <c r="F3027" i="13" a="1"/>
  <c r="F3027" i="13" s="1"/>
  <c r="E3027" i="13" s="1"/>
  <c r="G3027" i="13" a="1"/>
  <c r="G3027" i="13" s="1"/>
  <c r="H3027" i="13" a="1"/>
  <c r="H3027" i="13"/>
  <c r="F3028" i="13" a="1"/>
  <c r="F3028" i="13" s="1"/>
  <c r="G3028" i="13" a="1"/>
  <c r="G3028" i="13" s="1"/>
  <c r="H3028" i="13" a="1"/>
  <c r="H3028" i="13" s="1"/>
  <c r="F3029" i="13" a="1"/>
  <c r="F3029" i="13"/>
  <c r="G3029" i="13" a="1"/>
  <c r="G3029" i="13" s="1"/>
  <c r="H3029" i="13" a="1"/>
  <c r="H3029" i="13" s="1"/>
  <c r="F3030" i="13" a="1"/>
  <c r="F3030" i="13" s="1"/>
  <c r="G3030" i="13" a="1"/>
  <c r="G3030" i="13"/>
  <c r="H3030" i="13" a="1"/>
  <c r="H3030" i="13" s="1"/>
  <c r="F3031" i="13" a="1"/>
  <c r="F3031" i="13" s="1"/>
  <c r="G3031" i="13" a="1"/>
  <c r="G3031" i="13" s="1"/>
  <c r="H3031" i="13" a="1"/>
  <c r="H3031" i="13"/>
  <c r="F3032" i="13" a="1"/>
  <c r="F3032" i="13" s="1"/>
  <c r="G3032" i="13" a="1"/>
  <c r="G3032" i="13" s="1"/>
  <c r="H3032" i="13" a="1"/>
  <c r="H3032" i="13" s="1"/>
  <c r="F3033" i="13" a="1"/>
  <c r="F3033" i="13"/>
  <c r="G3033" i="13" a="1"/>
  <c r="G3033" i="13" s="1"/>
  <c r="H3033" i="13" a="1"/>
  <c r="H3033" i="13" s="1"/>
  <c r="E3033" i="13" s="1"/>
  <c r="F3034" i="13" a="1"/>
  <c r="F3034" i="13" s="1"/>
  <c r="G3034" i="13" a="1"/>
  <c r="G3034" i="13"/>
  <c r="H3034" i="13" a="1"/>
  <c r="H3034" i="13" s="1"/>
  <c r="F3035" i="13" a="1"/>
  <c r="F3035" i="13" s="1"/>
  <c r="E3035" i="13" s="1"/>
  <c r="G3035" i="13" a="1"/>
  <c r="G3035" i="13" s="1"/>
  <c r="H3035" i="13" a="1"/>
  <c r="H3035" i="13"/>
  <c r="F3036" i="13" a="1"/>
  <c r="F3036" i="13" s="1"/>
  <c r="G3036" i="13" a="1"/>
  <c r="G3036" i="13" s="1"/>
  <c r="H3036" i="13" a="1"/>
  <c r="H3036" i="13" s="1"/>
  <c r="F3037" i="13" a="1"/>
  <c r="F3037" i="13"/>
  <c r="G3037" i="13" a="1"/>
  <c r="G3037" i="13" s="1"/>
  <c r="H3037" i="13" a="1"/>
  <c r="H3037" i="13" s="1"/>
  <c r="F3038" i="13" a="1"/>
  <c r="F3038" i="13" s="1"/>
  <c r="G3038" i="13" a="1"/>
  <c r="G3038" i="13"/>
  <c r="H3038" i="13" a="1"/>
  <c r="H3038" i="13" s="1"/>
  <c r="F3039" i="13" a="1"/>
  <c r="F3039" i="13" s="1"/>
  <c r="E3039" i="13" s="1"/>
  <c r="G3039" i="13" a="1"/>
  <c r="G3039" i="13" s="1"/>
  <c r="H3039" i="13" a="1"/>
  <c r="H3039" i="13"/>
  <c r="F3040" i="13" a="1"/>
  <c r="F3040" i="13" s="1"/>
  <c r="G3040" i="13" a="1"/>
  <c r="G3040" i="13" s="1"/>
  <c r="H3040" i="13" a="1"/>
  <c r="H3040" i="13" s="1"/>
  <c r="F3041" i="13" a="1"/>
  <c r="F3041" i="13"/>
  <c r="G3041" i="13" a="1"/>
  <c r="G3041" i="13" s="1"/>
  <c r="H3041" i="13" a="1"/>
  <c r="H3041" i="13" s="1"/>
  <c r="F3042" i="13" a="1"/>
  <c r="F3042" i="13" s="1"/>
  <c r="G3042" i="13" a="1"/>
  <c r="G3042" i="13"/>
  <c r="H3042" i="13" a="1"/>
  <c r="H3042" i="13" s="1"/>
  <c r="F3043" i="13" a="1"/>
  <c r="F3043" i="13" s="1"/>
  <c r="E3043" i="13" s="1"/>
  <c r="G3043" i="13" a="1"/>
  <c r="G3043" i="13" s="1"/>
  <c r="H3043" i="13" a="1"/>
  <c r="H3043" i="13"/>
  <c r="F3044" i="13" a="1"/>
  <c r="F3044" i="13" s="1"/>
  <c r="G3044" i="13" a="1"/>
  <c r="G3044" i="13" s="1"/>
  <c r="H3044" i="13" a="1"/>
  <c r="H3044" i="13" s="1"/>
  <c r="F3045" i="13" a="1"/>
  <c r="F3045" i="13"/>
  <c r="G3045" i="13" a="1"/>
  <c r="G3045" i="13" s="1"/>
  <c r="H3045" i="13" a="1"/>
  <c r="H3045" i="13" s="1"/>
  <c r="F3046" i="13" a="1"/>
  <c r="F3046" i="13" s="1"/>
  <c r="G3046" i="13" a="1"/>
  <c r="G3046" i="13"/>
  <c r="H3046" i="13" a="1"/>
  <c r="H3046" i="13" s="1"/>
  <c r="F3047" i="13" a="1"/>
  <c r="F3047" i="13" s="1"/>
  <c r="G3047" i="13" a="1"/>
  <c r="G3047" i="13" s="1"/>
  <c r="H3047" i="13" a="1"/>
  <c r="H3047" i="13"/>
  <c r="F3048" i="13" a="1"/>
  <c r="F3048" i="13" s="1"/>
  <c r="G3048" i="13" a="1"/>
  <c r="G3048" i="13" s="1"/>
  <c r="H3048" i="13" a="1"/>
  <c r="H3048" i="13" s="1"/>
  <c r="F3049" i="13" a="1"/>
  <c r="F3049" i="13"/>
  <c r="G3049" i="13" a="1"/>
  <c r="G3049" i="13" s="1"/>
  <c r="H3049" i="13" a="1"/>
  <c r="H3049" i="13" s="1"/>
  <c r="E3049" i="13" s="1"/>
  <c r="F3050" i="13" a="1"/>
  <c r="F3050" i="13" s="1"/>
  <c r="G3050" i="13" a="1"/>
  <c r="G3050" i="13"/>
  <c r="H3050" i="13" a="1"/>
  <c r="H3050" i="13" s="1"/>
  <c r="F3051" i="13" a="1"/>
  <c r="F3051" i="13" s="1"/>
  <c r="E3051" i="13" s="1"/>
  <c r="G3051" i="13" a="1"/>
  <c r="G3051" i="13" s="1"/>
  <c r="H3051" i="13" a="1"/>
  <c r="H3051" i="13"/>
  <c r="F3052" i="13" a="1"/>
  <c r="F3052" i="13" s="1"/>
  <c r="G3052" i="13" a="1"/>
  <c r="G3052" i="13" s="1"/>
  <c r="H3052" i="13" a="1"/>
  <c r="H3052" i="13" s="1"/>
  <c r="F3053" i="13" a="1"/>
  <c r="F3053" i="13"/>
  <c r="G3053" i="13" a="1"/>
  <c r="G3053" i="13" s="1"/>
  <c r="H3053" i="13" a="1"/>
  <c r="H3053" i="13" s="1"/>
  <c r="F3054" i="13" a="1"/>
  <c r="F3054" i="13" s="1"/>
  <c r="G3054" i="13" a="1"/>
  <c r="G3054" i="13"/>
  <c r="H3054" i="13" a="1"/>
  <c r="H3054" i="13" s="1"/>
  <c r="F3055" i="13" a="1"/>
  <c r="F3055" i="13" s="1"/>
  <c r="E3055" i="13" s="1"/>
  <c r="G3055" i="13" a="1"/>
  <c r="G3055" i="13" s="1"/>
  <c r="H3055" i="13" a="1"/>
  <c r="H3055" i="13"/>
  <c r="F3056" i="13" a="1"/>
  <c r="F3056" i="13" s="1"/>
  <c r="G3056" i="13" a="1"/>
  <c r="G3056" i="13" s="1"/>
  <c r="H3056" i="13" a="1"/>
  <c r="H3056" i="13" s="1"/>
  <c r="F3057" i="13" a="1"/>
  <c r="F3057" i="13"/>
  <c r="G3057" i="13" a="1"/>
  <c r="G3057" i="13" s="1"/>
  <c r="H3057" i="13" a="1"/>
  <c r="H3057" i="13" s="1"/>
  <c r="F3058" i="13" a="1"/>
  <c r="F3058" i="13" s="1"/>
  <c r="G3058" i="13" a="1"/>
  <c r="G3058" i="13"/>
  <c r="H3058" i="13" a="1"/>
  <c r="H3058" i="13" s="1"/>
  <c r="F3059" i="13" a="1"/>
  <c r="F3059" i="13" s="1"/>
  <c r="E3059" i="13" s="1"/>
  <c r="G3059" i="13" a="1"/>
  <c r="G3059" i="13" s="1"/>
  <c r="H3059" i="13" a="1"/>
  <c r="H3059" i="13"/>
  <c r="F3060" i="13" a="1"/>
  <c r="F3060" i="13" s="1"/>
  <c r="G3060" i="13" a="1"/>
  <c r="G3060" i="13" s="1"/>
  <c r="H3060" i="13" a="1"/>
  <c r="H3060" i="13" s="1"/>
  <c r="F3061" i="13" a="1"/>
  <c r="F3061" i="13"/>
  <c r="G3061" i="13" a="1"/>
  <c r="G3061" i="13" s="1"/>
  <c r="H3061" i="13" a="1"/>
  <c r="H3061" i="13" s="1"/>
  <c r="F3062" i="13" a="1"/>
  <c r="F3062" i="13" s="1"/>
  <c r="G3062" i="13" a="1"/>
  <c r="G3062" i="13"/>
  <c r="H3062" i="13" a="1"/>
  <c r="H3062" i="13" s="1"/>
  <c r="F3063" i="13" a="1"/>
  <c r="F3063" i="13" s="1"/>
  <c r="G3063" i="13" a="1"/>
  <c r="G3063" i="13" s="1"/>
  <c r="H3063" i="13" a="1"/>
  <c r="H3063" i="13"/>
  <c r="F3064" i="13" a="1"/>
  <c r="F3064" i="13" s="1"/>
  <c r="G3064" i="13" a="1"/>
  <c r="G3064" i="13" s="1"/>
  <c r="H3064" i="13" a="1"/>
  <c r="H3064" i="13" s="1"/>
  <c r="F3065" i="13" a="1"/>
  <c r="F3065" i="13"/>
  <c r="G3065" i="13" a="1"/>
  <c r="G3065" i="13" s="1"/>
  <c r="H3065" i="13" a="1"/>
  <c r="H3065" i="13" s="1"/>
  <c r="E3065" i="13" s="1"/>
  <c r="F3066" i="13" a="1"/>
  <c r="F3066" i="13" s="1"/>
  <c r="G3066" i="13" a="1"/>
  <c r="G3066" i="13"/>
  <c r="H3066" i="13" a="1"/>
  <c r="H3066" i="13" s="1"/>
  <c r="F3067" i="13" a="1"/>
  <c r="F3067" i="13" s="1"/>
  <c r="E3067" i="13" s="1"/>
  <c r="G3067" i="13" a="1"/>
  <c r="G3067" i="13" s="1"/>
  <c r="H3067" i="13" a="1"/>
  <c r="H3067" i="13"/>
  <c r="F3068" i="13" a="1"/>
  <c r="F3068" i="13" s="1"/>
  <c r="G3068" i="13" a="1"/>
  <c r="G3068" i="13" s="1"/>
  <c r="H3068" i="13" a="1"/>
  <c r="H3068" i="13" s="1"/>
  <c r="F3069" i="13" a="1"/>
  <c r="F3069" i="13"/>
  <c r="G3069" i="13" a="1"/>
  <c r="G3069" i="13" s="1"/>
  <c r="H3069" i="13" a="1"/>
  <c r="H3069" i="13" s="1"/>
  <c r="F3070" i="13" a="1"/>
  <c r="F3070" i="13" s="1"/>
  <c r="G3070" i="13" a="1"/>
  <c r="G3070" i="13"/>
  <c r="H3070" i="13" a="1"/>
  <c r="H3070" i="13" s="1"/>
  <c r="F3071" i="13" a="1"/>
  <c r="F3071" i="13" s="1"/>
  <c r="E3071" i="13" s="1"/>
  <c r="G3071" i="13" a="1"/>
  <c r="G3071" i="13" s="1"/>
  <c r="H3071" i="13" a="1"/>
  <c r="H3071" i="13"/>
  <c r="F3072" i="13" a="1"/>
  <c r="F3072" i="13" s="1"/>
  <c r="G3072" i="13" a="1"/>
  <c r="G3072" i="13" s="1"/>
  <c r="H3072" i="13" a="1"/>
  <c r="H3072" i="13" s="1"/>
  <c r="F3073" i="13" a="1"/>
  <c r="F3073" i="13"/>
  <c r="G3073" i="13" a="1"/>
  <c r="G3073" i="13" s="1"/>
  <c r="H3073" i="13" a="1"/>
  <c r="H3073" i="13" s="1"/>
  <c r="F3074" i="13" a="1"/>
  <c r="F3074" i="13" s="1"/>
  <c r="G3074" i="13" a="1"/>
  <c r="G3074" i="13"/>
  <c r="H3074" i="13" a="1"/>
  <c r="H3074" i="13" s="1"/>
  <c r="F3075" i="13" a="1"/>
  <c r="F3075" i="13" s="1"/>
  <c r="E3075" i="13" s="1"/>
  <c r="G3075" i="13" a="1"/>
  <c r="G3075" i="13" s="1"/>
  <c r="H3075" i="13" a="1"/>
  <c r="H3075" i="13"/>
  <c r="F3076" i="13" a="1"/>
  <c r="F3076" i="13" s="1"/>
  <c r="G3076" i="13" a="1"/>
  <c r="G3076" i="13" s="1"/>
  <c r="H3076" i="13" a="1"/>
  <c r="H3076" i="13" s="1"/>
  <c r="F3077" i="13" a="1"/>
  <c r="F3077" i="13"/>
  <c r="G3077" i="13" a="1"/>
  <c r="G3077" i="13" s="1"/>
  <c r="H3077" i="13" a="1"/>
  <c r="H3077" i="13" s="1"/>
  <c r="F3078" i="13" a="1"/>
  <c r="F3078" i="13" s="1"/>
  <c r="G3078" i="13" a="1"/>
  <c r="G3078" i="13"/>
  <c r="H3078" i="13" a="1"/>
  <c r="H3078" i="13" s="1"/>
  <c r="F3079" i="13" a="1"/>
  <c r="F3079" i="13" s="1"/>
  <c r="G3079" i="13" a="1"/>
  <c r="G3079" i="13" s="1"/>
  <c r="H3079" i="13" a="1"/>
  <c r="H3079" i="13"/>
  <c r="F3080" i="13" a="1"/>
  <c r="F3080" i="13" s="1"/>
  <c r="G3080" i="13" a="1"/>
  <c r="G3080" i="13" s="1"/>
  <c r="H3080" i="13" a="1"/>
  <c r="H3080" i="13" s="1"/>
  <c r="F3081" i="13" a="1"/>
  <c r="F3081" i="13"/>
  <c r="G3081" i="13" a="1"/>
  <c r="G3081" i="13" s="1"/>
  <c r="H3081" i="13" a="1"/>
  <c r="H3081" i="13" s="1"/>
  <c r="E3081" i="13" s="1"/>
  <c r="F3082" i="13" a="1"/>
  <c r="F3082" i="13" s="1"/>
  <c r="G3082" i="13" a="1"/>
  <c r="G3082" i="13"/>
  <c r="H3082" i="13" a="1"/>
  <c r="H3082" i="13" s="1"/>
  <c r="F3083" i="13" a="1"/>
  <c r="F3083" i="13" s="1"/>
  <c r="E3083" i="13" s="1"/>
  <c r="G3083" i="13" a="1"/>
  <c r="G3083" i="13" s="1"/>
  <c r="H3083" i="13" a="1"/>
  <c r="H3083" i="13"/>
  <c r="F3084" i="13" a="1"/>
  <c r="F3084" i="13" s="1"/>
  <c r="G3084" i="13" a="1"/>
  <c r="G3084" i="13" s="1"/>
  <c r="H3084" i="13" a="1"/>
  <c r="H3084" i="13" s="1"/>
  <c r="F3085" i="13" a="1"/>
  <c r="F3085" i="13"/>
  <c r="G3085" i="13" a="1"/>
  <c r="G3085" i="13" s="1"/>
  <c r="H3085" i="13" a="1"/>
  <c r="H3085" i="13" s="1"/>
  <c r="F3086" i="13" a="1"/>
  <c r="F3086" i="13" s="1"/>
  <c r="G3086" i="13" a="1"/>
  <c r="G3086" i="13"/>
  <c r="H3086" i="13" a="1"/>
  <c r="H3086" i="13" s="1"/>
  <c r="F3087" i="13" a="1"/>
  <c r="F3087" i="13" s="1"/>
  <c r="E3087" i="13" s="1"/>
  <c r="G3087" i="13" a="1"/>
  <c r="G3087" i="13" s="1"/>
  <c r="H3087" i="13" a="1"/>
  <c r="H3087" i="13"/>
  <c r="F3088" i="13" a="1"/>
  <c r="F3088" i="13" s="1"/>
  <c r="G3088" i="13" a="1"/>
  <c r="G3088" i="13" s="1"/>
  <c r="H3088" i="13" a="1"/>
  <c r="H3088" i="13" s="1"/>
  <c r="F3089" i="13" a="1"/>
  <c r="F3089" i="13"/>
  <c r="G3089" i="13" a="1"/>
  <c r="G3089" i="13" s="1"/>
  <c r="H3089" i="13" a="1"/>
  <c r="H3089" i="13" s="1"/>
  <c r="F3090" i="13" a="1"/>
  <c r="F3090" i="13" s="1"/>
  <c r="G3090" i="13" a="1"/>
  <c r="G3090" i="13"/>
  <c r="H3090" i="13" a="1"/>
  <c r="H3090" i="13" s="1"/>
  <c r="F3091" i="13" a="1"/>
  <c r="F3091" i="13" s="1"/>
  <c r="E3091" i="13" s="1"/>
  <c r="G3091" i="13" a="1"/>
  <c r="G3091" i="13" s="1"/>
  <c r="H3091" i="13" a="1"/>
  <c r="H3091" i="13"/>
  <c r="F3092" i="13" a="1"/>
  <c r="F3092" i="13" s="1"/>
  <c r="G3092" i="13" a="1"/>
  <c r="G3092" i="13" s="1"/>
  <c r="H3092" i="13" a="1"/>
  <c r="H3092" i="13" s="1"/>
  <c r="F3093" i="13" a="1"/>
  <c r="F3093" i="13"/>
  <c r="G3093" i="13" a="1"/>
  <c r="G3093" i="13" s="1"/>
  <c r="H3093" i="13" a="1"/>
  <c r="H3093" i="13" s="1"/>
  <c r="F3094" i="13" a="1"/>
  <c r="F3094" i="13" s="1"/>
  <c r="G3094" i="13" a="1"/>
  <c r="G3094" i="13"/>
  <c r="H3094" i="13" a="1"/>
  <c r="H3094" i="13" s="1"/>
  <c r="F3095" i="13" a="1"/>
  <c r="F3095" i="13" s="1"/>
  <c r="G3095" i="13" a="1"/>
  <c r="G3095" i="13" s="1"/>
  <c r="H3095" i="13" a="1"/>
  <c r="H3095" i="13"/>
  <c r="F3096" i="13" a="1"/>
  <c r="F3096" i="13" s="1"/>
  <c r="G3096" i="13" a="1"/>
  <c r="G3096" i="13" s="1"/>
  <c r="H3096" i="13" a="1"/>
  <c r="H3096" i="13" s="1"/>
  <c r="F3097" i="13" a="1"/>
  <c r="F3097" i="13"/>
  <c r="G3097" i="13" a="1"/>
  <c r="G3097" i="13" s="1"/>
  <c r="H3097" i="13" a="1"/>
  <c r="H3097" i="13" s="1"/>
  <c r="E3097" i="13" s="1"/>
  <c r="F3098" i="13" a="1"/>
  <c r="F3098" i="13" s="1"/>
  <c r="G3098" i="13" a="1"/>
  <c r="G3098" i="13"/>
  <c r="H3098" i="13" a="1"/>
  <c r="H3098" i="13" s="1"/>
  <c r="F3099" i="13" a="1"/>
  <c r="F3099" i="13" s="1"/>
  <c r="E3099" i="13" s="1"/>
  <c r="G3099" i="13" a="1"/>
  <c r="G3099" i="13" s="1"/>
  <c r="H3099" i="13" a="1"/>
  <c r="H3099" i="13"/>
  <c r="F3100" i="13" a="1"/>
  <c r="F3100" i="13" s="1"/>
  <c r="G3100" i="13" a="1"/>
  <c r="G3100" i="13" s="1"/>
  <c r="H3100" i="13" a="1"/>
  <c r="H3100" i="13" s="1"/>
  <c r="F3101" i="13" a="1"/>
  <c r="F3101" i="13"/>
  <c r="G3101" i="13" a="1"/>
  <c r="G3101" i="13" s="1"/>
  <c r="H3101" i="13" a="1"/>
  <c r="H3101" i="13" s="1"/>
  <c r="F3102" i="13" a="1"/>
  <c r="F3102" i="13" s="1"/>
  <c r="G3102" i="13" a="1"/>
  <c r="G3102" i="13"/>
  <c r="H3102" i="13" a="1"/>
  <c r="H3102" i="13" s="1"/>
  <c r="F3103" i="13" a="1"/>
  <c r="F3103" i="13" s="1"/>
  <c r="E3103" i="13" s="1"/>
  <c r="G3103" i="13" a="1"/>
  <c r="G3103" i="13" s="1"/>
  <c r="H3103" i="13" a="1"/>
  <c r="H3103" i="13"/>
  <c r="F3104" i="13" a="1"/>
  <c r="F3104" i="13" s="1"/>
  <c r="G3104" i="13" a="1"/>
  <c r="G3104" i="13" s="1"/>
  <c r="H3104" i="13" a="1"/>
  <c r="H3104" i="13" s="1"/>
  <c r="F3105" i="13" a="1"/>
  <c r="F3105" i="13"/>
  <c r="G3105" i="13" a="1"/>
  <c r="G3105" i="13" s="1"/>
  <c r="H3105" i="13" a="1"/>
  <c r="H3105" i="13" s="1"/>
  <c r="F3106" i="13" a="1"/>
  <c r="F3106" i="13" s="1"/>
  <c r="G3106" i="13" a="1"/>
  <c r="G3106" i="13"/>
  <c r="H3106" i="13" a="1"/>
  <c r="H3106" i="13" s="1"/>
  <c r="F3107" i="13" a="1"/>
  <c r="F3107" i="13" s="1"/>
  <c r="E3107" i="13" s="1"/>
  <c r="G3107" i="13" a="1"/>
  <c r="G3107" i="13" s="1"/>
  <c r="H3107" i="13" a="1"/>
  <c r="H3107" i="13"/>
  <c r="F3108" i="13" a="1"/>
  <c r="F3108" i="13" s="1"/>
  <c r="G3108" i="13" a="1"/>
  <c r="G3108" i="13" s="1"/>
  <c r="H3108" i="13" a="1"/>
  <c r="H3108" i="13" s="1"/>
  <c r="F3109" i="13" a="1"/>
  <c r="F3109" i="13"/>
  <c r="G3109" i="13" a="1"/>
  <c r="G3109" i="13" s="1"/>
  <c r="H3109" i="13" a="1"/>
  <c r="H3109" i="13" s="1"/>
  <c r="F3110" i="13" a="1"/>
  <c r="F3110" i="13" s="1"/>
  <c r="G3110" i="13" a="1"/>
  <c r="G3110" i="13"/>
  <c r="H3110" i="13" a="1"/>
  <c r="H3110" i="13" s="1"/>
  <c r="F3111" i="13" a="1"/>
  <c r="F3111" i="13" s="1"/>
  <c r="G3111" i="13" a="1"/>
  <c r="G3111" i="13" s="1"/>
  <c r="H3111" i="13" a="1"/>
  <c r="H3111" i="13"/>
  <c r="F3112" i="13" a="1"/>
  <c r="F3112" i="13" s="1"/>
  <c r="G3112" i="13" a="1"/>
  <c r="G3112" i="13" s="1"/>
  <c r="H3112" i="13" a="1"/>
  <c r="H3112" i="13" s="1"/>
  <c r="F3113" i="13" a="1"/>
  <c r="F3113" i="13"/>
  <c r="G3113" i="13" a="1"/>
  <c r="G3113" i="13" s="1"/>
  <c r="H3113" i="13" a="1"/>
  <c r="H3113" i="13" s="1"/>
  <c r="E3113" i="13" s="1"/>
  <c r="F3114" i="13" a="1"/>
  <c r="F3114" i="13" s="1"/>
  <c r="G3114" i="13" a="1"/>
  <c r="G3114" i="13"/>
  <c r="H3114" i="13" a="1"/>
  <c r="H3114" i="13" s="1"/>
  <c r="F3115" i="13" a="1"/>
  <c r="F3115" i="13" s="1"/>
  <c r="E3115" i="13" s="1"/>
  <c r="G3115" i="13" a="1"/>
  <c r="G3115" i="13" s="1"/>
  <c r="H3115" i="13" a="1"/>
  <c r="H3115" i="13"/>
  <c r="F3116" i="13" a="1"/>
  <c r="F3116" i="13" s="1"/>
  <c r="G3116" i="13" a="1"/>
  <c r="G3116" i="13" s="1"/>
  <c r="H3116" i="13" a="1"/>
  <c r="H3116" i="13" s="1"/>
  <c r="F3117" i="13" a="1"/>
  <c r="F3117" i="13"/>
  <c r="G3117" i="13" a="1"/>
  <c r="G3117" i="13" s="1"/>
  <c r="H3117" i="13" a="1"/>
  <c r="H3117" i="13" s="1"/>
  <c r="F3118" i="13" a="1"/>
  <c r="F3118" i="13" s="1"/>
  <c r="G3118" i="13" a="1"/>
  <c r="G3118" i="13"/>
  <c r="H3118" i="13" a="1"/>
  <c r="H3118" i="13" s="1"/>
  <c r="F3119" i="13" a="1"/>
  <c r="F3119" i="13" s="1"/>
  <c r="E3119" i="13" s="1"/>
  <c r="G3119" i="13" a="1"/>
  <c r="G3119" i="13" s="1"/>
  <c r="H3119" i="13" a="1"/>
  <c r="H3119" i="13"/>
  <c r="F3120" i="13" a="1"/>
  <c r="F3120" i="13" s="1"/>
  <c r="G3120" i="13" a="1"/>
  <c r="G3120" i="13" s="1"/>
  <c r="H3120" i="13" a="1"/>
  <c r="H3120" i="13" s="1"/>
  <c r="F3121" i="13" a="1"/>
  <c r="F3121" i="13"/>
  <c r="G3121" i="13" a="1"/>
  <c r="G3121" i="13" s="1"/>
  <c r="H3121" i="13" a="1"/>
  <c r="H3121" i="13" s="1"/>
  <c r="F3122" i="13" a="1"/>
  <c r="F3122" i="13" s="1"/>
  <c r="G3122" i="13" a="1"/>
  <c r="G3122" i="13"/>
  <c r="H3122" i="13" a="1"/>
  <c r="H3122" i="13" s="1"/>
  <c r="F3123" i="13" a="1"/>
  <c r="F3123" i="13" s="1"/>
  <c r="E3123" i="13" s="1"/>
  <c r="G3123" i="13" a="1"/>
  <c r="G3123" i="13" s="1"/>
  <c r="H3123" i="13" a="1"/>
  <c r="H3123" i="13"/>
  <c r="F3124" i="13" a="1"/>
  <c r="F3124" i="13" s="1"/>
  <c r="G3124" i="13" a="1"/>
  <c r="G3124" i="13" s="1"/>
  <c r="H3124" i="13" a="1"/>
  <c r="H3124" i="13" s="1"/>
  <c r="F3125" i="13" a="1"/>
  <c r="F3125" i="13"/>
  <c r="G3125" i="13" a="1"/>
  <c r="G3125" i="13" s="1"/>
  <c r="H3125" i="13" a="1"/>
  <c r="H3125" i="13" s="1"/>
  <c r="F3126" i="13" a="1"/>
  <c r="F3126" i="13" s="1"/>
  <c r="G3126" i="13" a="1"/>
  <c r="G3126" i="13"/>
  <c r="H3126" i="13" a="1"/>
  <c r="H3126" i="13" s="1"/>
  <c r="F3127" i="13" a="1"/>
  <c r="F3127" i="13" s="1"/>
  <c r="G3127" i="13" a="1"/>
  <c r="G3127" i="13" s="1"/>
  <c r="H3127" i="13" a="1"/>
  <c r="H3127" i="13"/>
  <c r="F3128" i="13" a="1"/>
  <c r="F3128" i="13" s="1"/>
  <c r="G3128" i="13" a="1"/>
  <c r="G3128" i="13" s="1"/>
  <c r="H3128" i="13" a="1"/>
  <c r="H3128" i="13" s="1"/>
  <c r="F3129" i="13" a="1"/>
  <c r="F3129" i="13"/>
  <c r="G3129" i="13" a="1"/>
  <c r="G3129" i="13" s="1"/>
  <c r="H3129" i="13" a="1"/>
  <c r="H3129" i="13" s="1"/>
  <c r="E3129" i="13" s="1"/>
  <c r="F3130" i="13" a="1"/>
  <c r="F3130" i="13" s="1"/>
  <c r="G3130" i="13" a="1"/>
  <c r="G3130" i="13"/>
  <c r="H3130" i="13" a="1"/>
  <c r="H3130" i="13" s="1"/>
  <c r="F3131" i="13" a="1"/>
  <c r="F3131" i="13" s="1"/>
  <c r="E3131" i="13" s="1"/>
  <c r="G3131" i="13" a="1"/>
  <c r="G3131" i="13" s="1"/>
  <c r="H3131" i="13" a="1"/>
  <c r="H3131" i="13"/>
  <c r="F3132" i="13" a="1"/>
  <c r="F3132" i="13" s="1"/>
  <c r="G3132" i="13" a="1"/>
  <c r="G3132" i="13" s="1"/>
  <c r="H3132" i="13" a="1"/>
  <c r="H3132" i="13" s="1"/>
  <c r="F3133" i="13" a="1"/>
  <c r="F3133" i="13"/>
  <c r="G3133" i="13" a="1"/>
  <c r="G3133" i="13" s="1"/>
  <c r="H3133" i="13" a="1"/>
  <c r="H3133" i="13" s="1"/>
  <c r="F3134" i="13" a="1"/>
  <c r="F3134" i="13" s="1"/>
  <c r="G3134" i="13" a="1"/>
  <c r="G3134" i="13"/>
  <c r="H3134" i="13" a="1"/>
  <c r="H3134" i="13" s="1"/>
  <c r="F3135" i="13" a="1"/>
  <c r="F3135" i="13" s="1"/>
  <c r="E3135" i="13" s="1"/>
  <c r="G3135" i="13" a="1"/>
  <c r="G3135" i="13" s="1"/>
  <c r="H3135" i="13" a="1"/>
  <c r="H3135" i="13"/>
  <c r="F3136" i="13" a="1"/>
  <c r="F3136" i="13" s="1"/>
  <c r="G3136" i="13" a="1"/>
  <c r="G3136" i="13" s="1"/>
  <c r="H3136" i="13" a="1"/>
  <c r="H3136" i="13" s="1"/>
  <c r="F3137" i="13" a="1"/>
  <c r="F3137" i="13"/>
  <c r="G3137" i="13" a="1"/>
  <c r="G3137" i="13" s="1"/>
  <c r="H3137" i="13" a="1"/>
  <c r="H3137" i="13" s="1"/>
  <c r="F3138" i="13" a="1"/>
  <c r="F3138" i="13" s="1"/>
  <c r="G3138" i="13" a="1"/>
  <c r="G3138" i="13"/>
  <c r="H3138" i="13" a="1"/>
  <c r="H3138" i="13" s="1"/>
  <c r="F3139" i="13" a="1"/>
  <c r="F3139" i="13" s="1"/>
  <c r="E3139" i="13" s="1"/>
  <c r="G3139" i="13" a="1"/>
  <c r="G3139" i="13" s="1"/>
  <c r="H3139" i="13" a="1"/>
  <c r="H3139" i="13"/>
  <c r="F3140" i="13" a="1"/>
  <c r="F3140" i="13" s="1"/>
  <c r="G3140" i="13" a="1"/>
  <c r="G3140" i="13" s="1"/>
  <c r="H3140" i="13" a="1"/>
  <c r="H3140" i="13" s="1"/>
  <c r="F3141" i="13" a="1"/>
  <c r="F3141" i="13"/>
  <c r="G3141" i="13" a="1"/>
  <c r="G3141" i="13" s="1"/>
  <c r="H3141" i="13" a="1"/>
  <c r="H3141" i="13" s="1"/>
  <c r="F3142" i="13" a="1"/>
  <c r="F3142" i="13" s="1"/>
  <c r="G3142" i="13" a="1"/>
  <c r="G3142" i="13"/>
  <c r="H3142" i="13" a="1"/>
  <c r="H3142" i="13" s="1"/>
  <c r="F3143" i="13" a="1"/>
  <c r="F3143" i="13" s="1"/>
  <c r="G3143" i="13" a="1"/>
  <c r="G3143" i="13" s="1"/>
  <c r="H3143" i="13" a="1"/>
  <c r="H3143" i="13"/>
  <c r="F3144" i="13" a="1"/>
  <c r="F3144" i="13" s="1"/>
  <c r="G3144" i="13" a="1"/>
  <c r="G3144" i="13" s="1"/>
  <c r="H3144" i="13" a="1"/>
  <c r="H3144" i="13" s="1"/>
  <c r="F3145" i="13" a="1"/>
  <c r="F3145" i="13"/>
  <c r="G3145" i="13" a="1"/>
  <c r="G3145" i="13" s="1"/>
  <c r="H3145" i="13" a="1"/>
  <c r="H3145" i="13" s="1"/>
  <c r="E3145" i="13" s="1"/>
  <c r="F3146" i="13" a="1"/>
  <c r="F3146" i="13" s="1"/>
  <c r="G3146" i="13" a="1"/>
  <c r="G3146" i="13"/>
  <c r="H3146" i="13" a="1"/>
  <c r="H3146" i="13" s="1"/>
  <c r="F3147" i="13" a="1"/>
  <c r="F3147" i="13" s="1"/>
  <c r="E3147" i="13" s="1"/>
  <c r="G3147" i="13" a="1"/>
  <c r="G3147" i="13" s="1"/>
  <c r="H3147" i="13" a="1"/>
  <c r="H3147" i="13"/>
  <c r="F3148" i="13" a="1"/>
  <c r="F3148" i="13" s="1"/>
  <c r="G3148" i="13" a="1"/>
  <c r="G3148" i="13" s="1"/>
  <c r="H3148" i="13" a="1"/>
  <c r="H3148" i="13" s="1"/>
  <c r="F3149" i="13" a="1"/>
  <c r="F3149" i="13"/>
  <c r="G3149" i="13" a="1"/>
  <c r="G3149" i="13" s="1"/>
  <c r="H3149" i="13" a="1"/>
  <c r="H3149" i="13" s="1"/>
  <c r="F3150" i="13" a="1"/>
  <c r="F3150" i="13" s="1"/>
  <c r="G3150" i="13" a="1"/>
  <c r="G3150" i="13"/>
  <c r="H3150" i="13" a="1"/>
  <c r="H3150" i="13" s="1"/>
  <c r="F3151" i="13" a="1"/>
  <c r="F3151" i="13" s="1"/>
  <c r="E3151" i="13" s="1"/>
  <c r="G3151" i="13" a="1"/>
  <c r="G3151" i="13" s="1"/>
  <c r="H3151" i="13" a="1"/>
  <c r="H3151" i="13"/>
  <c r="F3152" i="13" a="1"/>
  <c r="F3152" i="13" s="1"/>
  <c r="G3152" i="13" a="1"/>
  <c r="G3152" i="13" s="1"/>
  <c r="H3152" i="13" a="1"/>
  <c r="H3152" i="13" s="1"/>
  <c r="F3153" i="13" a="1"/>
  <c r="F3153" i="13"/>
  <c r="G3153" i="13" a="1"/>
  <c r="G3153" i="13" s="1"/>
  <c r="H3153" i="13" a="1"/>
  <c r="H3153" i="13" s="1"/>
  <c r="F3154" i="13" a="1"/>
  <c r="F3154" i="13" s="1"/>
  <c r="G3154" i="13" a="1"/>
  <c r="G3154" i="13"/>
  <c r="H3154" i="13" a="1"/>
  <c r="H3154" i="13" s="1"/>
  <c r="F3155" i="13" a="1"/>
  <c r="F3155" i="13" s="1"/>
  <c r="E3155" i="13" s="1"/>
  <c r="G3155" i="13" a="1"/>
  <c r="G3155" i="13" s="1"/>
  <c r="H3155" i="13" a="1"/>
  <c r="H3155" i="13"/>
  <c r="F3156" i="13" a="1"/>
  <c r="F3156" i="13" s="1"/>
  <c r="G3156" i="13" a="1"/>
  <c r="G3156" i="13" s="1"/>
  <c r="H3156" i="13" a="1"/>
  <c r="H3156" i="13" s="1"/>
  <c r="F3157" i="13" a="1"/>
  <c r="F3157" i="13"/>
  <c r="G3157" i="13" a="1"/>
  <c r="G3157" i="13" s="1"/>
  <c r="H3157" i="13" a="1"/>
  <c r="H3157" i="13" s="1"/>
  <c r="F3158" i="13" a="1"/>
  <c r="F3158" i="13" s="1"/>
  <c r="G3158" i="13" a="1"/>
  <c r="G3158" i="13"/>
  <c r="H3158" i="13" a="1"/>
  <c r="H3158" i="13" s="1"/>
  <c r="F3159" i="13" a="1"/>
  <c r="F3159" i="13" s="1"/>
  <c r="G3159" i="13" a="1"/>
  <c r="G3159" i="13" s="1"/>
  <c r="H3159" i="13" a="1"/>
  <c r="H3159" i="13"/>
  <c r="F3160" i="13" a="1"/>
  <c r="F3160" i="13" s="1"/>
  <c r="G3160" i="13" a="1"/>
  <c r="G3160" i="13" s="1"/>
  <c r="H3160" i="13" a="1"/>
  <c r="H3160" i="13" s="1"/>
  <c r="F3161" i="13" a="1"/>
  <c r="F3161" i="13"/>
  <c r="G3161" i="13" a="1"/>
  <c r="G3161" i="13" s="1"/>
  <c r="H3161" i="13" a="1"/>
  <c r="H3161" i="13" s="1"/>
  <c r="E3161" i="13" s="1"/>
  <c r="F3162" i="13" a="1"/>
  <c r="F3162" i="13" s="1"/>
  <c r="G3162" i="13" a="1"/>
  <c r="G3162" i="13"/>
  <c r="H3162" i="13" a="1"/>
  <c r="H3162" i="13" s="1"/>
  <c r="F3163" i="13" a="1"/>
  <c r="F3163" i="13" s="1"/>
  <c r="E3163" i="13" s="1"/>
  <c r="G3163" i="13" a="1"/>
  <c r="G3163" i="13" s="1"/>
  <c r="H3163" i="13" a="1"/>
  <c r="H3163" i="13"/>
  <c r="F3164" i="13" a="1"/>
  <c r="F3164" i="13" s="1"/>
  <c r="G3164" i="13" a="1"/>
  <c r="G3164" i="13" s="1"/>
  <c r="H3164" i="13" a="1"/>
  <c r="H3164" i="13" s="1"/>
  <c r="F3165" i="13" a="1"/>
  <c r="F3165" i="13"/>
  <c r="G3165" i="13" a="1"/>
  <c r="G3165" i="13" s="1"/>
  <c r="H3165" i="13" a="1"/>
  <c r="H3165" i="13" s="1"/>
  <c r="F3166" i="13" a="1"/>
  <c r="F3166" i="13" s="1"/>
  <c r="G3166" i="13" a="1"/>
  <c r="G3166" i="13"/>
  <c r="H3166" i="13" a="1"/>
  <c r="H3166" i="13" s="1"/>
  <c r="F3167" i="13" a="1"/>
  <c r="F3167" i="13" s="1"/>
  <c r="E3167" i="13" s="1"/>
  <c r="G3167" i="13" a="1"/>
  <c r="G3167" i="13" s="1"/>
  <c r="H3167" i="13" a="1"/>
  <c r="H3167" i="13"/>
  <c r="F3168" i="13" a="1"/>
  <c r="F3168" i="13" s="1"/>
  <c r="G3168" i="13" a="1"/>
  <c r="G3168" i="13" s="1"/>
  <c r="H3168" i="13" a="1"/>
  <c r="H3168" i="13" s="1"/>
  <c r="F3169" i="13" a="1"/>
  <c r="F3169" i="13"/>
  <c r="G3169" i="13" a="1"/>
  <c r="G3169" i="13" s="1"/>
  <c r="H3169" i="13" a="1"/>
  <c r="H3169" i="13" s="1"/>
  <c r="F3170" i="13" a="1"/>
  <c r="F3170" i="13" s="1"/>
  <c r="G3170" i="13" a="1"/>
  <c r="G3170" i="13"/>
  <c r="H3170" i="13" a="1"/>
  <c r="H3170" i="13" s="1"/>
  <c r="F3171" i="13" a="1"/>
  <c r="F3171" i="13" s="1"/>
  <c r="E3171" i="13" s="1"/>
  <c r="G3171" i="13" a="1"/>
  <c r="G3171" i="13" s="1"/>
  <c r="H3171" i="13" a="1"/>
  <c r="H3171" i="13"/>
  <c r="F3172" i="13" a="1"/>
  <c r="F3172" i="13" s="1"/>
  <c r="G3172" i="13" a="1"/>
  <c r="G3172" i="13" s="1"/>
  <c r="H3172" i="13" a="1"/>
  <c r="H3172" i="13" s="1"/>
  <c r="F3173" i="13" a="1"/>
  <c r="F3173" i="13"/>
  <c r="G3173" i="13" a="1"/>
  <c r="G3173" i="13" s="1"/>
  <c r="H3173" i="13" a="1"/>
  <c r="H3173" i="13" s="1"/>
  <c r="F3174" i="13" a="1"/>
  <c r="F3174" i="13" s="1"/>
  <c r="G3174" i="13" a="1"/>
  <c r="G3174" i="13"/>
  <c r="H3174" i="13" a="1"/>
  <c r="H3174" i="13" s="1"/>
  <c r="F3175" i="13" a="1"/>
  <c r="F3175" i="13" s="1"/>
  <c r="G3175" i="13" a="1"/>
  <c r="G3175" i="13" s="1"/>
  <c r="H3175" i="13" a="1"/>
  <c r="H3175" i="13"/>
  <c r="F3176" i="13" a="1"/>
  <c r="F3176" i="13" s="1"/>
  <c r="G3176" i="13" a="1"/>
  <c r="G3176" i="13" s="1"/>
  <c r="H3176" i="13" a="1"/>
  <c r="H3176" i="13" s="1"/>
  <c r="F3177" i="13" a="1"/>
  <c r="F3177" i="13"/>
  <c r="G3177" i="13" a="1"/>
  <c r="G3177" i="13" s="1"/>
  <c r="H3177" i="13" a="1"/>
  <c r="H3177" i="13" s="1"/>
  <c r="E3177" i="13" s="1"/>
  <c r="F3178" i="13" a="1"/>
  <c r="F3178" i="13" s="1"/>
  <c r="G3178" i="13" a="1"/>
  <c r="G3178" i="13"/>
  <c r="H3178" i="13" a="1"/>
  <c r="H3178" i="13" s="1"/>
  <c r="F3179" i="13" a="1"/>
  <c r="F3179" i="13" s="1"/>
  <c r="E3179" i="13" s="1"/>
  <c r="G3179" i="13" a="1"/>
  <c r="G3179" i="13" s="1"/>
  <c r="H3179" i="13" a="1"/>
  <c r="H3179" i="13"/>
  <c r="F3180" i="13" a="1"/>
  <c r="F3180" i="13" s="1"/>
  <c r="G3180" i="13" a="1"/>
  <c r="G3180" i="13" s="1"/>
  <c r="H3180" i="13" a="1"/>
  <c r="H3180" i="13" s="1"/>
  <c r="F3181" i="13" a="1"/>
  <c r="F3181" i="13"/>
  <c r="G3181" i="13" a="1"/>
  <c r="G3181" i="13" s="1"/>
  <c r="H3181" i="13" a="1"/>
  <c r="H3181" i="13" s="1"/>
  <c r="F3182" i="13" a="1"/>
  <c r="F3182" i="13" s="1"/>
  <c r="G3182" i="13" a="1"/>
  <c r="G3182" i="13"/>
  <c r="H3182" i="13" a="1"/>
  <c r="H3182" i="13" s="1"/>
  <c r="F3183" i="13" a="1"/>
  <c r="F3183" i="13" s="1"/>
  <c r="E3183" i="13" s="1"/>
  <c r="G3183" i="13" a="1"/>
  <c r="G3183" i="13" s="1"/>
  <c r="H3183" i="13" a="1"/>
  <c r="H3183" i="13"/>
  <c r="F3184" i="13" a="1"/>
  <c r="F3184" i="13" s="1"/>
  <c r="G3184" i="13" a="1"/>
  <c r="G3184" i="13" s="1"/>
  <c r="H3184" i="13" a="1"/>
  <c r="H3184" i="13" s="1"/>
  <c r="F3185" i="13" a="1"/>
  <c r="F3185" i="13"/>
  <c r="G3185" i="13" a="1"/>
  <c r="G3185" i="13" s="1"/>
  <c r="H3185" i="13" a="1"/>
  <c r="H3185" i="13" s="1"/>
  <c r="F3186" i="13" a="1"/>
  <c r="F3186" i="13" s="1"/>
  <c r="G3186" i="13" a="1"/>
  <c r="G3186" i="13"/>
  <c r="H3186" i="13" a="1"/>
  <c r="H3186" i="13" s="1"/>
  <c r="F3187" i="13" a="1"/>
  <c r="F3187" i="13" s="1"/>
  <c r="E3187" i="13" s="1"/>
  <c r="G3187" i="13" a="1"/>
  <c r="G3187" i="13" s="1"/>
  <c r="H3187" i="13" a="1"/>
  <c r="H3187" i="13"/>
  <c r="F3188" i="13" a="1"/>
  <c r="F3188" i="13" s="1"/>
  <c r="G3188" i="13" a="1"/>
  <c r="G3188" i="13" s="1"/>
  <c r="H3188" i="13" a="1"/>
  <c r="H3188" i="13" s="1"/>
  <c r="F3189" i="13" a="1"/>
  <c r="F3189" i="13"/>
  <c r="G3189" i="13" a="1"/>
  <c r="G3189" i="13" s="1"/>
  <c r="H3189" i="13" a="1"/>
  <c r="H3189" i="13" s="1"/>
  <c r="F3190" i="13" a="1"/>
  <c r="F3190" i="13" s="1"/>
  <c r="G3190" i="13" a="1"/>
  <c r="G3190" i="13"/>
  <c r="H3190" i="13" a="1"/>
  <c r="H3190" i="13" s="1"/>
  <c r="F3191" i="13" a="1"/>
  <c r="F3191" i="13" s="1"/>
  <c r="G3191" i="13" a="1"/>
  <c r="G3191" i="13" s="1"/>
  <c r="H3191" i="13" a="1"/>
  <c r="H3191" i="13"/>
  <c r="F3192" i="13" a="1"/>
  <c r="F3192" i="13" s="1"/>
  <c r="G3192" i="13" a="1"/>
  <c r="G3192" i="13" s="1"/>
  <c r="H3192" i="13" a="1"/>
  <c r="H3192" i="13" s="1"/>
  <c r="F3193" i="13" a="1"/>
  <c r="F3193" i="13"/>
  <c r="G3193" i="13" a="1"/>
  <c r="G3193" i="13" s="1"/>
  <c r="H3193" i="13" a="1"/>
  <c r="H3193" i="13" s="1"/>
  <c r="E3193" i="13" s="1"/>
  <c r="F3194" i="13" a="1"/>
  <c r="F3194" i="13" s="1"/>
  <c r="G3194" i="13" a="1"/>
  <c r="G3194" i="13"/>
  <c r="H3194" i="13" a="1"/>
  <c r="H3194" i="13" s="1"/>
  <c r="F3195" i="13" a="1"/>
  <c r="F3195" i="13" s="1"/>
  <c r="E3195" i="13" s="1"/>
  <c r="G3195" i="13" a="1"/>
  <c r="G3195" i="13" s="1"/>
  <c r="H3195" i="13" a="1"/>
  <c r="H3195" i="13"/>
  <c r="F3196" i="13" a="1"/>
  <c r="F3196" i="13" s="1"/>
  <c r="G3196" i="13" a="1"/>
  <c r="G3196" i="13" s="1"/>
  <c r="H3196" i="13" a="1"/>
  <c r="H3196" i="13" s="1"/>
  <c r="F3197" i="13" a="1"/>
  <c r="F3197" i="13"/>
  <c r="G3197" i="13" a="1"/>
  <c r="G3197" i="13" s="1"/>
  <c r="H3197" i="13" a="1"/>
  <c r="H3197" i="13" s="1"/>
  <c r="F3198" i="13" a="1"/>
  <c r="F3198" i="13" s="1"/>
  <c r="G3198" i="13" a="1"/>
  <c r="G3198" i="13"/>
  <c r="H3198" i="13" a="1"/>
  <c r="H3198" i="13" s="1"/>
  <c r="F3199" i="13" a="1"/>
  <c r="F3199" i="13" s="1"/>
  <c r="E3199" i="13" s="1"/>
  <c r="G3199" i="13" a="1"/>
  <c r="G3199" i="13" s="1"/>
  <c r="H3199" i="13" a="1"/>
  <c r="H3199" i="13"/>
  <c r="F3200" i="13" a="1"/>
  <c r="F3200" i="13" s="1"/>
  <c r="G3200" i="13" a="1"/>
  <c r="G3200" i="13" s="1"/>
  <c r="H3200" i="13" a="1"/>
  <c r="H3200" i="13" s="1"/>
  <c r="F3201" i="13" a="1"/>
  <c r="F3201" i="13"/>
  <c r="G3201" i="13" a="1"/>
  <c r="G3201" i="13" s="1"/>
  <c r="H3201" i="13" a="1"/>
  <c r="H3201" i="13" s="1"/>
  <c r="F3202" i="13" a="1"/>
  <c r="F3202" i="13" s="1"/>
  <c r="G3202" i="13" a="1"/>
  <c r="G3202" i="13"/>
  <c r="H3202" i="13" a="1"/>
  <c r="H3202" i="13" s="1"/>
  <c r="F3203" i="13" a="1"/>
  <c r="F3203" i="13" s="1"/>
  <c r="G3203" i="13" a="1"/>
  <c r="G3203" i="13" s="1"/>
  <c r="H3203" i="13" a="1"/>
  <c r="H3203" i="13"/>
  <c r="F3204" i="13" a="1"/>
  <c r="F3204" i="13" s="1"/>
  <c r="G3204" i="13" a="1"/>
  <c r="G3204" i="13" s="1"/>
  <c r="H3204" i="13" a="1"/>
  <c r="H3204" i="13" s="1"/>
  <c r="F3205" i="13" a="1"/>
  <c r="F3205" i="13"/>
  <c r="E3205" i="13" s="1"/>
  <c r="G3205" i="13" a="1"/>
  <c r="G3205" i="13" s="1"/>
  <c r="H3205" i="13" a="1"/>
  <c r="H3205" i="13" s="1"/>
  <c r="F3206" i="13" a="1"/>
  <c r="F3206" i="13" s="1"/>
  <c r="G3206" i="13" a="1"/>
  <c r="G3206" i="13"/>
  <c r="H3206" i="13" a="1"/>
  <c r="H3206" i="13" s="1"/>
  <c r="F3207" i="13" a="1"/>
  <c r="F3207" i="13" s="1"/>
  <c r="G3207" i="13" a="1"/>
  <c r="G3207" i="13" s="1"/>
  <c r="H3207" i="13" a="1"/>
  <c r="H3207" i="13"/>
  <c r="F3208" i="13" a="1"/>
  <c r="F3208" i="13" s="1"/>
  <c r="G3208" i="13" a="1"/>
  <c r="G3208" i="13" s="1"/>
  <c r="H3208" i="13" a="1"/>
  <c r="H3208" i="13" s="1"/>
  <c r="F3209" i="13" a="1"/>
  <c r="F3209" i="13"/>
  <c r="G3209" i="13" a="1"/>
  <c r="G3209" i="13" s="1"/>
  <c r="H3209" i="13" a="1"/>
  <c r="H3209" i="13" s="1"/>
  <c r="E3209" i="13" s="1"/>
  <c r="F3210" i="13" a="1"/>
  <c r="F3210" i="13" s="1"/>
  <c r="G3210" i="13" a="1"/>
  <c r="G3210" i="13"/>
  <c r="H3210" i="13" a="1"/>
  <c r="H3210" i="13" s="1"/>
  <c r="F3211" i="13" a="1"/>
  <c r="F3211" i="13" s="1"/>
  <c r="G3211" i="13" a="1"/>
  <c r="G3211" i="13" s="1"/>
  <c r="H3211" i="13" a="1"/>
  <c r="H3211" i="13"/>
  <c r="F3212" i="13" a="1"/>
  <c r="F3212" i="13" s="1"/>
  <c r="G3212" i="13" a="1"/>
  <c r="G3212" i="13" s="1"/>
  <c r="H3212" i="13" a="1"/>
  <c r="H3212" i="13" s="1"/>
  <c r="F3213" i="13" a="1"/>
  <c r="F3213" i="13"/>
  <c r="E3213" i="13" s="1"/>
  <c r="G3213" i="13" a="1"/>
  <c r="G3213" i="13" s="1"/>
  <c r="H3213" i="13" a="1"/>
  <c r="H3213" i="13" s="1"/>
  <c r="F3214" i="13" a="1"/>
  <c r="F3214" i="13" s="1"/>
  <c r="G3214" i="13" a="1"/>
  <c r="G3214" i="13"/>
  <c r="H3214" i="13" a="1"/>
  <c r="H3214" i="13" s="1"/>
  <c r="F3215" i="13" a="1"/>
  <c r="F3215" i="13" s="1"/>
  <c r="E3215" i="13" s="1"/>
  <c r="G3215" i="13" a="1"/>
  <c r="G3215" i="13" s="1"/>
  <c r="H3215" i="13" a="1"/>
  <c r="H3215" i="13"/>
  <c r="F3216" i="13" a="1"/>
  <c r="F3216" i="13" s="1"/>
  <c r="G3216" i="13" a="1"/>
  <c r="G3216" i="13" s="1"/>
  <c r="H3216" i="13" a="1"/>
  <c r="H3216" i="13" s="1"/>
  <c r="F3217" i="13" a="1"/>
  <c r="F3217" i="13"/>
  <c r="G3217" i="13" a="1"/>
  <c r="G3217" i="13" s="1"/>
  <c r="H3217" i="13" a="1"/>
  <c r="H3217" i="13" s="1"/>
  <c r="F3218" i="13" a="1"/>
  <c r="F3218" i="13" s="1"/>
  <c r="G3218" i="13" a="1"/>
  <c r="G3218" i="13"/>
  <c r="H3218" i="13" a="1"/>
  <c r="H3218" i="13" s="1"/>
  <c r="F3219" i="13" a="1"/>
  <c r="F3219" i="13" s="1"/>
  <c r="G3219" i="13" a="1"/>
  <c r="G3219" i="13" s="1"/>
  <c r="H3219" i="13" a="1"/>
  <c r="H3219" i="13"/>
  <c r="F3220" i="13" a="1"/>
  <c r="F3220" i="13" s="1"/>
  <c r="G3220" i="13" a="1"/>
  <c r="G3220" i="13" s="1"/>
  <c r="H3220" i="13" a="1"/>
  <c r="H3220" i="13" s="1"/>
  <c r="F3221" i="13" a="1"/>
  <c r="F3221" i="13"/>
  <c r="E3221" i="13" s="1"/>
  <c r="G3221" i="13" a="1"/>
  <c r="G3221" i="13" s="1"/>
  <c r="H3221" i="13" a="1"/>
  <c r="H3221" i="13" s="1"/>
  <c r="F3222" i="13" a="1"/>
  <c r="F3222" i="13" s="1"/>
  <c r="G3222" i="13" a="1"/>
  <c r="G3222" i="13"/>
  <c r="H3222" i="13" a="1"/>
  <c r="H3222" i="13" s="1"/>
  <c r="F3223" i="13" a="1"/>
  <c r="F3223" i="13" s="1"/>
  <c r="G3223" i="13" a="1"/>
  <c r="G3223" i="13" s="1"/>
  <c r="H3223" i="13" a="1"/>
  <c r="H3223" i="13"/>
  <c r="F3224" i="13" a="1"/>
  <c r="F3224" i="13" s="1"/>
  <c r="G3224" i="13" a="1"/>
  <c r="G3224" i="13" s="1"/>
  <c r="H3224" i="13" a="1"/>
  <c r="H3224" i="13" s="1"/>
  <c r="F3225" i="13" a="1"/>
  <c r="F3225" i="13"/>
  <c r="G3225" i="13" a="1"/>
  <c r="G3225" i="13" s="1"/>
  <c r="H3225" i="13" a="1"/>
  <c r="H3225" i="13" s="1"/>
  <c r="F3226" i="13" a="1"/>
  <c r="F3226" i="13" s="1"/>
  <c r="G3226" i="13" a="1"/>
  <c r="G3226" i="13"/>
  <c r="H3226" i="13" a="1"/>
  <c r="H3226" i="13" s="1"/>
  <c r="F3227" i="13" a="1"/>
  <c r="F3227" i="13" s="1"/>
  <c r="G3227" i="13" a="1"/>
  <c r="G3227" i="13" s="1"/>
  <c r="H3227" i="13" a="1"/>
  <c r="H3227" i="13"/>
  <c r="F3228" i="13" a="1"/>
  <c r="F3228" i="13" s="1"/>
  <c r="G3228" i="13" a="1"/>
  <c r="G3228" i="13" s="1"/>
  <c r="H3228" i="13" a="1"/>
  <c r="H3228" i="13" s="1"/>
  <c r="F3229" i="13" a="1"/>
  <c r="F3229" i="13"/>
  <c r="E3229" i="13" s="1"/>
  <c r="G3229" i="13" a="1"/>
  <c r="G3229" i="13" s="1"/>
  <c r="H3229" i="13" a="1"/>
  <c r="H3229" i="13" s="1"/>
  <c r="F3230" i="13" a="1"/>
  <c r="F3230" i="13" s="1"/>
  <c r="G3230" i="13" a="1"/>
  <c r="G3230" i="13"/>
  <c r="H3230" i="13" a="1"/>
  <c r="H3230" i="13" s="1"/>
  <c r="F3231" i="13" a="1"/>
  <c r="F3231" i="13" s="1"/>
  <c r="G3231" i="13" a="1"/>
  <c r="G3231" i="13" s="1"/>
  <c r="H3231" i="13" a="1"/>
  <c r="H3231" i="13"/>
  <c r="F3232" i="13" a="1"/>
  <c r="F3232" i="13" s="1"/>
  <c r="G3232" i="13" a="1"/>
  <c r="G3232" i="13" s="1"/>
  <c r="H3232" i="13" a="1"/>
  <c r="H3232" i="13" s="1"/>
  <c r="F3233" i="13" a="1"/>
  <c r="F3233" i="13"/>
  <c r="G3233" i="13" a="1"/>
  <c r="G3233" i="13" s="1"/>
  <c r="H3233" i="13" a="1"/>
  <c r="H3233" i="13" s="1"/>
  <c r="F3234" i="13" a="1"/>
  <c r="F3234" i="13" s="1"/>
  <c r="G3234" i="13" a="1"/>
  <c r="G3234" i="13"/>
  <c r="H3234" i="13" a="1"/>
  <c r="H3234" i="13" s="1"/>
  <c r="F3235" i="13" a="1"/>
  <c r="F3235" i="13" s="1"/>
  <c r="G3235" i="13" a="1"/>
  <c r="G3235" i="13" s="1"/>
  <c r="H3235" i="13" a="1"/>
  <c r="H3235" i="13"/>
  <c r="F3236" i="13" a="1"/>
  <c r="F3236" i="13" s="1"/>
  <c r="G3236" i="13" a="1"/>
  <c r="G3236" i="13" s="1"/>
  <c r="H3236" i="13" a="1"/>
  <c r="H3236" i="13" s="1"/>
  <c r="F3237" i="13" a="1"/>
  <c r="F3237" i="13"/>
  <c r="E3237" i="13" s="1"/>
  <c r="G3237" i="13" a="1"/>
  <c r="G3237" i="13" s="1"/>
  <c r="H3237" i="13" a="1"/>
  <c r="H3237" i="13" s="1"/>
  <c r="F3238" i="13" a="1"/>
  <c r="F3238" i="13" s="1"/>
  <c r="G3238" i="13" a="1"/>
  <c r="G3238" i="13"/>
  <c r="H3238" i="13" a="1"/>
  <c r="H3238" i="13" s="1"/>
  <c r="F3239" i="13" a="1"/>
  <c r="F3239" i="13" s="1"/>
  <c r="G3239" i="13" a="1"/>
  <c r="G3239" i="13" s="1"/>
  <c r="H3239" i="13" a="1"/>
  <c r="H3239" i="13"/>
  <c r="F3240" i="13" a="1"/>
  <c r="F3240" i="13" s="1"/>
  <c r="G3240" i="13" a="1"/>
  <c r="G3240" i="13" s="1"/>
  <c r="H3240" i="13" a="1"/>
  <c r="H3240" i="13" s="1"/>
  <c r="F3241" i="13" a="1"/>
  <c r="F3241" i="13"/>
  <c r="G3241" i="13" a="1"/>
  <c r="G3241" i="13" s="1"/>
  <c r="H3241" i="13" a="1"/>
  <c r="H3241" i="13" s="1"/>
  <c r="E3241" i="13" s="1"/>
  <c r="F3242" i="13" a="1"/>
  <c r="F3242" i="13" s="1"/>
  <c r="G3242" i="13" a="1"/>
  <c r="G3242" i="13"/>
  <c r="H3242" i="13" a="1"/>
  <c r="H3242" i="13" s="1"/>
  <c r="F3243" i="13" a="1"/>
  <c r="F3243" i="13" s="1"/>
  <c r="G3243" i="13" a="1"/>
  <c r="G3243" i="13" s="1"/>
  <c r="H3243" i="13" a="1"/>
  <c r="H3243" i="13"/>
  <c r="F3244" i="13" a="1"/>
  <c r="F3244" i="13" s="1"/>
  <c r="G3244" i="13" a="1"/>
  <c r="G3244" i="13" s="1"/>
  <c r="H3244" i="13" a="1"/>
  <c r="H3244" i="13" s="1"/>
  <c r="F3245" i="13" a="1"/>
  <c r="F3245" i="13"/>
  <c r="E3245" i="13" s="1"/>
  <c r="G3245" i="13" a="1"/>
  <c r="G3245" i="13" s="1"/>
  <c r="H3245" i="13" a="1"/>
  <c r="H3245" i="13" s="1"/>
  <c r="F3246" i="13" a="1"/>
  <c r="F3246" i="13" s="1"/>
  <c r="G3246" i="13" a="1"/>
  <c r="G3246" i="13"/>
  <c r="H3246" i="13" a="1"/>
  <c r="H3246" i="13" s="1"/>
  <c r="F3247" i="13" a="1"/>
  <c r="F3247" i="13" s="1"/>
  <c r="E3247" i="13" s="1"/>
  <c r="G3247" i="13" a="1"/>
  <c r="G3247" i="13" s="1"/>
  <c r="H3247" i="13" a="1"/>
  <c r="H3247" i="13"/>
  <c r="F3248" i="13" a="1"/>
  <c r="F3248" i="13" s="1"/>
  <c r="G3248" i="13" a="1"/>
  <c r="G3248" i="13" s="1"/>
  <c r="H3248" i="13" a="1"/>
  <c r="H3248" i="13" s="1"/>
  <c r="F3249" i="13" a="1"/>
  <c r="F3249" i="13"/>
  <c r="G3249" i="13" a="1"/>
  <c r="G3249" i="13" s="1"/>
  <c r="H3249" i="13" a="1"/>
  <c r="H3249" i="13" s="1"/>
  <c r="F3250" i="13" a="1"/>
  <c r="F3250" i="13" s="1"/>
  <c r="G3250" i="13" a="1"/>
  <c r="G3250" i="13"/>
  <c r="H3250" i="13" a="1"/>
  <c r="H3250" i="13" s="1"/>
  <c r="F3251" i="13" a="1"/>
  <c r="F3251" i="13" s="1"/>
  <c r="G3251" i="13" a="1"/>
  <c r="G3251" i="13" s="1"/>
  <c r="H3251" i="13" a="1"/>
  <c r="H3251" i="13"/>
  <c r="F3252" i="13" a="1"/>
  <c r="F3252" i="13" s="1"/>
  <c r="G3252" i="13" a="1"/>
  <c r="G3252" i="13" s="1"/>
  <c r="H3252" i="13" a="1"/>
  <c r="H3252" i="13" s="1"/>
  <c r="F3253" i="13" a="1"/>
  <c r="F3253" i="13"/>
  <c r="E3253" i="13" s="1"/>
  <c r="G3253" i="13" a="1"/>
  <c r="G3253" i="13" s="1"/>
  <c r="H3253" i="13" a="1"/>
  <c r="H3253" i="13" s="1"/>
  <c r="F3254" i="13" a="1"/>
  <c r="F3254" i="13" s="1"/>
  <c r="G3254" i="13" a="1"/>
  <c r="G3254" i="13"/>
  <c r="H3254" i="13" a="1"/>
  <c r="H3254" i="13" s="1"/>
  <c r="F3255" i="13" a="1"/>
  <c r="F3255" i="13" s="1"/>
  <c r="G3255" i="13" a="1"/>
  <c r="G3255" i="13" s="1"/>
  <c r="H3255" i="13" a="1"/>
  <c r="H3255" i="13"/>
  <c r="F3256" i="13" a="1"/>
  <c r="F3256" i="13" s="1"/>
  <c r="G3256" i="13" a="1"/>
  <c r="G3256" i="13" s="1"/>
  <c r="H3256" i="13" a="1"/>
  <c r="H3256" i="13" s="1"/>
  <c r="F3257" i="13" a="1"/>
  <c r="F3257" i="13"/>
  <c r="G3257" i="13" a="1"/>
  <c r="G3257" i="13" s="1"/>
  <c r="H3257" i="13" a="1"/>
  <c r="H3257" i="13" s="1"/>
  <c r="F3258" i="13" a="1"/>
  <c r="F3258" i="13" s="1"/>
  <c r="G3258" i="13" a="1"/>
  <c r="G3258" i="13"/>
  <c r="H3258" i="13" a="1"/>
  <c r="H3258" i="13" s="1"/>
  <c r="F3259" i="13" a="1"/>
  <c r="F3259" i="13" s="1"/>
  <c r="G3259" i="13" a="1"/>
  <c r="G3259" i="13" s="1"/>
  <c r="H3259" i="13" a="1"/>
  <c r="H3259" i="13"/>
  <c r="F3260" i="13" a="1"/>
  <c r="F3260" i="13" s="1"/>
  <c r="G3260" i="13" a="1"/>
  <c r="G3260" i="13" s="1"/>
  <c r="E3260" i="13" s="1"/>
  <c r="H3260" i="13" a="1"/>
  <c r="H3260" i="13" s="1"/>
  <c r="F3261" i="13" a="1"/>
  <c r="F3261" i="13"/>
  <c r="G3261" i="13" a="1"/>
  <c r="G3261" i="13" s="1"/>
  <c r="H3261" i="13" a="1"/>
  <c r="H3261" i="13" s="1"/>
  <c r="F3262" i="13" a="1"/>
  <c r="F3262" i="13" s="1"/>
  <c r="G3262" i="13" a="1"/>
  <c r="G3262" i="13"/>
  <c r="H3262" i="13" a="1"/>
  <c r="H3262" i="13" s="1"/>
  <c r="F3263" i="13" a="1"/>
  <c r="F3263" i="13" s="1"/>
  <c r="G3263" i="13" a="1"/>
  <c r="G3263" i="13" s="1"/>
  <c r="H3263" i="13" a="1"/>
  <c r="H3263" i="13"/>
  <c r="F3264" i="13" a="1"/>
  <c r="F3264" i="13" s="1"/>
  <c r="G3264" i="13" a="1"/>
  <c r="G3264" i="13" s="1"/>
  <c r="H3264" i="13" a="1"/>
  <c r="H3264" i="13" s="1"/>
  <c r="F3265" i="13" a="1"/>
  <c r="F3265" i="13"/>
  <c r="G3265" i="13" a="1"/>
  <c r="G3265" i="13" s="1"/>
  <c r="H3265" i="13" a="1"/>
  <c r="H3265" i="13" s="1"/>
  <c r="F3266" i="13" a="1"/>
  <c r="F3266" i="13" s="1"/>
  <c r="G3266" i="13" a="1"/>
  <c r="G3266" i="13"/>
  <c r="H3266" i="13" a="1"/>
  <c r="H3266" i="13" s="1"/>
  <c r="F3267" i="13" a="1"/>
  <c r="F3267" i="13" s="1"/>
  <c r="G3267" i="13" a="1"/>
  <c r="G3267" i="13" s="1"/>
  <c r="H3267" i="13" a="1"/>
  <c r="H3267" i="13"/>
  <c r="F3268" i="13" a="1"/>
  <c r="F3268" i="13" s="1"/>
  <c r="G3268" i="13" a="1"/>
  <c r="G3268" i="13" s="1"/>
  <c r="H3268" i="13" a="1"/>
  <c r="H3268" i="13" s="1"/>
  <c r="F3269" i="13" a="1"/>
  <c r="F3269" i="13"/>
  <c r="G3269" i="13" a="1"/>
  <c r="G3269" i="13" s="1"/>
  <c r="H3269" i="13" a="1"/>
  <c r="H3269" i="13" s="1"/>
  <c r="F3270" i="13" a="1"/>
  <c r="F3270" i="13" s="1"/>
  <c r="G3270" i="13" a="1"/>
  <c r="G3270" i="13"/>
  <c r="H3270" i="13" a="1"/>
  <c r="H3270" i="13" s="1"/>
  <c r="F3271" i="13" a="1"/>
  <c r="F3271" i="13" s="1"/>
  <c r="E3271" i="13" s="1"/>
  <c r="G3271" i="13" a="1"/>
  <c r="G3271" i="13" s="1"/>
  <c r="H3271" i="13" a="1"/>
  <c r="H3271" i="13"/>
  <c r="F3272" i="13" a="1"/>
  <c r="F3272" i="13" s="1"/>
  <c r="G3272" i="13" a="1"/>
  <c r="G3272" i="13" s="1"/>
  <c r="H3272" i="13" a="1"/>
  <c r="H3272" i="13" s="1"/>
  <c r="F3273" i="13" a="1"/>
  <c r="F3273" i="13"/>
  <c r="G3273" i="13" a="1"/>
  <c r="G3273" i="13" s="1"/>
  <c r="H3273" i="13" a="1"/>
  <c r="H3273" i="13" s="1"/>
  <c r="E3273" i="13" s="1"/>
  <c r="F3274" i="13" a="1"/>
  <c r="F3274" i="13" s="1"/>
  <c r="G3274" i="13" a="1"/>
  <c r="G3274" i="13"/>
  <c r="H3274" i="13" a="1"/>
  <c r="H3274" i="13" s="1"/>
  <c r="F3275" i="13" a="1"/>
  <c r="F3275" i="13" s="1"/>
  <c r="G3275" i="13" a="1"/>
  <c r="G3275" i="13" s="1"/>
  <c r="H3275" i="13" a="1"/>
  <c r="H3275" i="13"/>
  <c r="F3276" i="13" a="1"/>
  <c r="F3276" i="13" s="1"/>
  <c r="G3276" i="13" a="1"/>
  <c r="G3276" i="13" s="1"/>
  <c r="H3276" i="13" a="1"/>
  <c r="H3276" i="13" s="1"/>
  <c r="F3277" i="13" a="1"/>
  <c r="F3277" i="13"/>
  <c r="G3277" i="13" a="1"/>
  <c r="G3277" i="13" s="1"/>
  <c r="H3277" i="13" a="1"/>
  <c r="H3277" i="13"/>
  <c r="F3278" i="13" a="1"/>
  <c r="F3278" i="13" s="1"/>
  <c r="G3278" i="13" a="1"/>
  <c r="G3278" i="13"/>
  <c r="H3278" i="13" a="1"/>
  <c r="H3278" i="13" s="1"/>
  <c r="F3279" i="13" a="1"/>
  <c r="F3279" i="13" s="1"/>
  <c r="E3279" i="13" s="1"/>
  <c r="G3279" i="13" a="1"/>
  <c r="G3279" i="13" s="1"/>
  <c r="H3279" i="13" a="1"/>
  <c r="H3279" i="13"/>
  <c r="F3280" i="13" a="1"/>
  <c r="F3280" i="13" s="1"/>
  <c r="G3280" i="13" a="1"/>
  <c r="G3280" i="13"/>
  <c r="H3280" i="13" a="1"/>
  <c r="H3280" i="13" s="1"/>
  <c r="E3280" i="13" s="1"/>
  <c r="F3281" i="13" a="1"/>
  <c r="F3281" i="13"/>
  <c r="G3281" i="13" a="1"/>
  <c r="G3281" i="13" s="1"/>
  <c r="H3281" i="13" a="1"/>
  <c r="H3281" i="13" s="1"/>
  <c r="E3281" i="13" s="1"/>
  <c r="F3282" i="13" a="1"/>
  <c r="F3282" i="13" s="1"/>
  <c r="G3282" i="13" a="1"/>
  <c r="G3282" i="13"/>
  <c r="E3282" i="13" s="1"/>
  <c r="H3282" i="13" a="1"/>
  <c r="H3282" i="13" s="1"/>
  <c r="F3283" i="13" a="1"/>
  <c r="F3283" i="13"/>
  <c r="G3283" i="13" a="1"/>
  <c r="G3283" i="13" s="1"/>
  <c r="H3283" i="13" a="1"/>
  <c r="H3283" i="13"/>
  <c r="F3284" i="13" a="1"/>
  <c r="F3284" i="13" s="1"/>
  <c r="G3284" i="13" a="1"/>
  <c r="G3284" i="13" s="1"/>
  <c r="H3284" i="13" a="1"/>
  <c r="H3284" i="13" s="1"/>
  <c r="F3285" i="13" a="1"/>
  <c r="F3285" i="13"/>
  <c r="G3285" i="13" a="1"/>
  <c r="G3285" i="13" s="1"/>
  <c r="H3285" i="13" a="1"/>
  <c r="H3285" i="13"/>
  <c r="F3286" i="13" a="1"/>
  <c r="F3286" i="13" s="1"/>
  <c r="G3286" i="13" a="1"/>
  <c r="G3286" i="13"/>
  <c r="H3286" i="13" a="1"/>
  <c r="H3286" i="13" s="1"/>
  <c r="F3287" i="13" a="1"/>
  <c r="F3287" i="13" s="1"/>
  <c r="G3287" i="13" a="1"/>
  <c r="G3287" i="13" s="1"/>
  <c r="H3287" i="13" a="1"/>
  <c r="H3287" i="13"/>
  <c r="F3288" i="13" a="1"/>
  <c r="F3288" i="13" s="1"/>
  <c r="G3288" i="13" a="1"/>
  <c r="G3288" i="13"/>
  <c r="H3288" i="13" a="1"/>
  <c r="H3288" i="13" s="1"/>
  <c r="F3289" i="13" a="1"/>
  <c r="F3289" i="13"/>
  <c r="G3289" i="13" a="1"/>
  <c r="G3289" i="13" s="1"/>
  <c r="H3289" i="13" a="1"/>
  <c r="H3289" i="13" s="1"/>
  <c r="F3290" i="13" a="1"/>
  <c r="F3290" i="13" s="1"/>
  <c r="G3290" i="13" a="1"/>
  <c r="G3290" i="13"/>
  <c r="E3290" i="13" s="1"/>
  <c r="H3290" i="13" a="1"/>
  <c r="H3290" i="13" s="1"/>
  <c r="F3291" i="13" a="1"/>
  <c r="F3291" i="13"/>
  <c r="G3291" i="13" a="1"/>
  <c r="G3291" i="13" s="1"/>
  <c r="H3291" i="13" a="1"/>
  <c r="H3291" i="13"/>
  <c r="F3292" i="13" a="1"/>
  <c r="F3292" i="13" s="1"/>
  <c r="G3292" i="13" a="1"/>
  <c r="G3292" i="13" s="1"/>
  <c r="E3292" i="13" s="1"/>
  <c r="H3292" i="13" a="1"/>
  <c r="H3292" i="13" s="1"/>
  <c r="F3293" i="13" a="1"/>
  <c r="F3293" i="13"/>
  <c r="G3293" i="13" a="1"/>
  <c r="G3293" i="13" s="1"/>
  <c r="H3293" i="13" a="1"/>
  <c r="H3293" i="13"/>
  <c r="F3294" i="13" a="1"/>
  <c r="F3294" i="13" s="1"/>
  <c r="G3294" i="13" a="1"/>
  <c r="G3294" i="13"/>
  <c r="H3294" i="13" a="1"/>
  <c r="H3294" i="13" s="1"/>
  <c r="F3295" i="13" a="1"/>
  <c r="F3295" i="13" s="1"/>
  <c r="G3295" i="13" a="1"/>
  <c r="G3295" i="13" s="1"/>
  <c r="H3295" i="13" a="1"/>
  <c r="H3295" i="13"/>
  <c r="F3296" i="13" a="1"/>
  <c r="F3296" i="13" s="1"/>
  <c r="G3296" i="13" a="1"/>
  <c r="G3296" i="13"/>
  <c r="H3296" i="13" a="1"/>
  <c r="H3296" i="13" s="1"/>
  <c r="F3297" i="13" a="1"/>
  <c r="F3297" i="13"/>
  <c r="G3297" i="13" a="1"/>
  <c r="G3297" i="13" s="1"/>
  <c r="H3297" i="13" a="1"/>
  <c r="H3297" i="13" s="1"/>
  <c r="F3298" i="13" a="1"/>
  <c r="F3298" i="13" s="1"/>
  <c r="G3298" i="13" a="1"/>
  <c r="G3298" i="13"/>
  <c r="E3298" i="13" s="1"/>
  <c r="H3298" i="13" a="1"/>
  <c r="H3298" i="13" s="1"/>
  <c r="F3299" i="13" a="1"/>
  <c r="F3299" i="13"/>
  <c r="G3299" i="13" a="1"/>
  <c r="G3299" i="13" s="1"/>
  <c r="H3299" i="13" a="1"/>
  <c r="H3299" i="13"/>
  <c r="F3300" i="13" a="1"/>
  <c r="F3300" i="13" s="1"/>
  <c r="G3300" i="13" a="1"/>
  <c r="G3300" i="13" s="1"/>
  <c r="H3300" i="13" a="1"/>
  <c r="H3300" i="13" s="1"/>
  <c r="F3301" i="13" a="1"/>
  <c r="F3301" i="13"/>
  <c r="G3301" i="13" a="1"/>
  <c r="G3301" i="13" s="1"/>
  <c r="H3301" i="13" a="1"/>
  <c r="H3301" i="13"/>
  <c r="F3302" i="13" a="1"/>
  <c r="F3302" i="13" s="1"/>
  <c r="G3302" i="13" a="1"/>
  <c r="G3302" i="13"/>
  <c r="H3302" i="13" a="1"/>
  <c r="H3302" i="13" s="1"/>
  <c r="F3303" i="13" a="1"/>
  <c r="F3303" i="13" s="1"/>
  <c r="G3303" i="13" a="1"/>
  <c r="G3303" i="13" s="1"/>
  <c r="H3303" i="13" a="1"/>
  <c r="H3303" i="13"/>
  <c r="F3304" i="13" a="1"/>
  <c r="F3304" i="13" s="1"/>
  <c r="G3304" i="13" a="1"/>
  <c r="G3304" i="13"/>
  <c r="H3304" i="13" a="1"/>
  <c r="H3304" i="13" s="1"/>
  <c r="F3305" i="13" a="1"/>
  <c r="F3305" i="13"/>
  <c r="G3305" i="13" a="1"/>
  <c r="G3305" i="13" s="1"/>
  <c r="H3305" i="13" a="1"/>
  <c r="H3305" i="13" s="1"/>
  <c r="F3306" i="13" a="1"/>
  <c r="F3306" i="13" s="1"/>
  <c r="G3306" i="13" a="1"/>
  <c r="G3306" i="13"/>
  <c r="E3306" i="13" s="1"/>
  <c r="H3306" i="13" a="1"/>
  <c r="H3306" i="13" s="1"/>
  <c r="F3307" i="13" a="1"/>
  <c r="F3307" i="13"/>
  <c r="G3307" i="13" a="1"/>
  <c r="G3307" i="13" s="1"/>
  <c r="H3307" i="13" a="1"/>
  <c r="H3307" i="13"/>
  <c r="F3308" i="13" a="1"/>
  <c r="F3308" i="13" s="1"/>
  <c r="G3308" i="13" a="1"/>
  <c r="G3308" i="13" s="1"/>
  <c r="H3308" i="13" a="1"/>
  <c r="H3308" i="13" s="1"/>
  <c r="F3309" i="13" a="1"/>
  <c r="F3309" i="13"/>
  <c r="G3309" i="13" a="1"/>
  <c r="G3309" i="13" s="1"/>
  <c r="H3309" i="13" a="1"/>
  <c r="H3309" i="13"/>
  <c r="F3310" i="13" a="1"/>
  <c r="F3310" i="13" s="1"/>
  <c r="G3310" i="13" a="1"/>
  <c r="G3310" i="13"/>
  <c r="H3310" i="13" a="1"/>
  <c r="H3310" i="13" s="1"/>
  <c r="F3311" i="13" a="1"/>
  <c r="F3311" i="13" s="1"/>
  <c r="G3311" i="13" a="1"/>
  <c r="G3311" i="13" s="1"/>
  <c r="H3311" i="13" a="1"/>
  <c r="H3311" i="13"/>
  <c r="F3312" i="13" a="1"/>
  <c r="F3312" i="13" s="1"/>
  <c r="G3312" i="13" a="1"/>
  <c r="G3312" i="13"/>
  <c r="H3312" i="13" a="1"/>
  <c r="H3312" i="13" s="1"/>
  <c r="F3313" i="13" a="1"/>
  <c r="F3313" i="13"/>
  <c r="G3313" i="13" a="1"/>
  <c r="G3313" i="13" s="1"/>
  <c r="H3313" i="13" a="1"/>
  <c r="H3313" i="13" s="1"/>
  <c r="F3314" i="13" a="1"/>
  <c r="F3314" i="13" s="1"/>
  <c r="G3314" i="13" a="1"/>
  <c r="G3314" i="13"/>
  <c r="E3314" i="13" s="1"/>
  <c r="H3314" i="13" a="1"/>
  <c r="H3314" i="13" s="1"/>
  <c r="F3315" i="13" a="1"/>
  <c r="F3315" i="13"/>
  <c r="G3315" i="13" a="1"/>
  <c r="G3315" i="13" s="1"/>
  <c r="H3315" i="13" a="1"/>
  <c r="H3315" i="13"/>
  <c r="F3316" i="13" a="1"/>
  <c r="F3316" i="13" s="1"/>
  <c r="G3316" i="13" a="1"/>
  <c r="G3316" i="13" s="1"/>
  <c r="H3316" i="13" a="1"/>
  <c r="H3316" i="13" s="1"/>
  <c r="F3317" i="13" a="1"/>
  <c r="F3317" i="13"/>
  <c r="G3317" i="13" a="1"/>
  <c r="G3317" i="13" s="1"/>
  <c r="H3317" i="13" a="1"/>
  <c r="H3317" i="13"/>
  <c r="F3318" i="13" a="1"/>
  <c r="F3318" i="13" s="1"/>
  <c r="G3318" i="13" a="1"/>
  <c r="G3318" i="13"/>
  <c r="H3318" i="13" a="1"/>
  <c r="H3318" i="13" s="1"/>
  <c r="F3319" i="13" a="1"/>
  <c r="F3319" i="13" s="1"/>
  <c r="G3319" i="13" a="1"/>
  <c r="G3319" i="13" s="1"/>
  <c r="H3319" i="13" a="1"/>
  <c r="H3319" i="13"/>
  <c r="F3320" i="13" a="1"/>
  <c r="F3320" i="13" s="1"/>
  <c r="G3320" i="13" a="1"/>
  <c r="G3320" i="13"/>
  <c r="H3320" i="13" a="1"/>
  <c r="H3320" i="13" s="1"/>
  <c r="F3321" i="13" a="1"/>
  <c r="F3321" i="13"/>
  <c r="G3321" i="13" a="1"/>
  <c r="G3321" i="13"/>
  <c r="H3321" i="13" a="1"/>
  <c r="H3321" i="13"/>
  <c r="F3322" i="13" a="1"/>
  <c r="F3322" i="13"/>
  <c r="E3322" i="13" s="1"/>
  <c r="G3322" i="13" a="1"/>
  <c r="G3322" i="13"/>
  <c r="H3322" i="13" a="1"/>
  <c r="H3322" i="13"/>
  <c r="F3323" i="13" a="1"/>
  <c r="F3323" i="13"/>
  <c r="G3323" i="13" a="1"/>
  <c r="G3323" i="13"/>
  <c r="H3323" i="13" a="1"/>
  <c r="H3323" i="13"/>
  <c r="F3324" i="13" a="1"/>
  <c r="F3324" i="13"/>
  <c r="G3324" i="13" a="1"/>
  <c r="G3324" i="13"/>
  <c r="H3324" i="13" a="1"/>
  <c r="H3324" i="13"/>
  <c r="F3325" i="13" a="1"/>
  <c r="F3325" i="13"/>
  <c r="G3325" i="13" a="1"/>
  <c r="G3325" i="13"/>
  <c r="H3325" i="13" a="1"/>
  <c r="H3325" i="13"/>
  <c r="F3326" i="13" a="1"/>
  <c r="F3326" i="13"/>
  <c r="G3326" i="13" a="1"/>
  <c r="G3326" i="13"/>
  <c r="H3326" i="13" a="1"/>
  <c r="H3326" i="13"/>
  <c r="F3327" i="13" a="1"/>
  <c r="F3327" i="13"/>
  <c r="G3327" i="13" a="1"/>
  <c r="G3327" i="13"/>
  <c r="H3327" i="13" a="1"/>
  <c r="H3327" i="13"/>
  <c r="F3328" i="13" a="1"/>
  <c r="F3328" i="13"/>
  <c r="G3328" i="13" a="1"/>
  <c r="G3328" i="13"/>
  <c r="H3328" i="13" a="1"/>
  <c r="H3328" i="13"/>
  <c r="F3329" i="13" a="1"/>
  <c r="F3329" i="13"/>
  <c r="G3329" i="13" a="1"/>
  <c r="G3329" i="13"/>
  <c r="H3329" i="13" a="1"/>
  <c r="H3329" i="13"/>
  <c r="F3330" i="13" a="1"/>
  <c r="F3330" i="13"/>
  <c r="E3330" i="13" s="1"/>
  <c r="G3330" i="13" a="1"/>
  <c r="G3330" i="13"/>
  <c r="H3330" i="13" a="1"/>
  <c r="H3330" i="13"/>
  <c r="F3331" i="13" a="1"/>
  <c r="F3331" i="13"/>
  <c r="G3331" i="13" a="1"/>
  <c r="G3331" i="13"/>
  <c r="H3331" i="13" a="1"/>
  <c r="H3331" i="13"/>
  <c r="F3332" i="13" a="1"/>
  <c r="F3332" i="13"/>
  <c r="G3332" i="13" a="1"/>
  <c r="G3332" i="13"/>
  <c r="H3332" i="13" a="1"/>
  <c r="H3332" i="13"/>
  <c r="F3333" i="13" a="1"/>
  <c r="F3333" i="13"/>
  <c r="G3333" i="13" a="1"/>
  <c r="G3333" i="13"/>
  <c r="H3333" i="13" a="1"/>
  <c r="H3333" i="13"/>
  <c r="F3334" i="13" a="1"/>
  <c r="F3334" i="13"/>
  <c r="G3334" i="13" a="1"/>
  <c r="G3334" i="13"/>
  <c r="H3334" i="13" a="1"/>
  <c r="H3334" i="13"/>
  <c r="F3335" i="13" a="1"/>
  <c r="F3335" i="13"/>
  <c r="G3335" i="13" a="1"/>
  <c r="G3335" i="13"/>
  <c r="H3335" i="13" a="1"/>
  <c r="H3335" i="13"/>
  <c r="F3336" i="13" a="1"/>
  <c r="F3336" i="13"/>
  <c r="G3336" i="13" a="1"/>
  <c r="G3336" i="13"/>
  <c r="H3336" i="13" a="1"/>
  <c r="H3336" i="13"/>
  <c r="F3337" i="13" a="1"/>
  <c r="F3337" i="13"/>
  <c r="G3337" i="13" a="1"/>
  <c r="G3337" i="13"/>
  <c r="H3337" i="13" a="1"/>
  <c r="H3337" i="13"/>
  <c r="F3338" i="13" a="1"/>
  <c r="F3338" i="13"/>
  <c r="E3338" i="13" s="1"/>
  <c r="G3338" i="13" a="1"/>
  <c r="G3338" i="13"/>
  <c r="H3338" i="13" a="1"/>
  <c r="H3338" i="13"/>
  <c r="F3339" i="13" a="1"/>
  <c r="F3339" i="13"/>
  <c r="G3339" i="13" a="1"/>
  <c r="G3339" i="13"/>
  <c r="H3339" i="13" a="1"/>
  <c r="H3339" i="13"/>
  <c r="F3340" i="13" a="1"/>
  <c r="F3340" i="13"/>
  <c r="G3340" i="13" a="1"/>
  <c r="G3340" i="13"/>
  <c r="H3340" i="13" a="1"/>
  <c r="H3340" i="13"/>
  <c r="F3341" i="13" a="1"/>
  <c r="F3341" i="13"/>
  <c r="G3341" i="13" a="1"/>
  <c r="G3341" i="13"/>
  <c r="H3341" i="13" a="1"/>
  <c r="H3341" i="13"/>
  <c r="F3342" i="13" a="1"/>
  <c r="F3342" i="13"/>
  <c r="G3342" i="13" a="1"/>
  <c r="G3342" i="13"/>
  <c r="H3342" i="13" a="1"/>
  <c r="H3342" i="13"/>
  <c r="F3343" i="13" a="1"/>
  <c r="F3343" i="13"/>
  <c r="G3343" i="13" a="1"/>
  <c r="G3343" i="13"/>
  <c r="H3343" i="13" a="1"/>
  <c r="H3343" i="13"/>
  <c r="F3344" i="13" a="1"/>
  <c r="F3344" i="13"/>
  <c r="G3344" i="13" a="1"/>
  <c r="G3344" i="13"/>
  <c r="H3344" i="13" a="1"/>
  <c r="H3344" i="13"/>
  <c r="F3345" i="13" a="1"/>
  <c r="F3345" i="13"/>
  <c r="G3345" i="13" a="1"/>
  <c r="G3345" i="13"/>
  <c r="H3345" i="13" a="1"/>
  <c r="H3345" i="13"/>
  <c r="F3346" i="13" a="1"/>
  <c r="F3346" i="13"/>
  <c r="E3346" i="13" s="1"/>
  <c r="G3346" i="13" a="1"/>
  <c r="G3346" i="13"/>
  <c r="H3346" i="13" a="1"/>
  <c r="H3346" i="13"/>
  <c r="F3347" i="13" a="1"/>
  <c r="F3347" i="13" s="1"/>
  <c r="G3347" i="13" a="1"/>
  <c r="G3347" i="13"/>
  <c r="H3347" i="13" a="1"/>
  <c r="H3347" i="13" s="1"/>
  <c r="F3348" i="13" a="1"/>
  <c r="F3348" i="13"/>
  <c r="G3348" i="13" a="1"/>
  <c r="G3348" i="13" s="1"/>
  <c r="E3348" i="13" s="1"/>
  <c r="H3348" i="13" a="1"/>
  <c r="H3348" i="13"/>
  <c r="F3349" i="13" a="1"/>
  <c r="F3349" i="13" s="1"/>
  <c r="G3349" i="13" a="1"/>
  <c r="G3349" i="13"/>
  <c r="H3349" i="13" a="1"/>
  <c r="H3349" i="13" s="1"/>
  <c r="F3350" i="13" a="1"/>
  <c r="F3350" i="13"/>
  <c r="G3350" i="13" a="1"/>
  <c r="G3350" i="13" s="1"/>
  <c r="H3350" i="13" a="1"/>
  <c r="H3350" i="13"/>
  <c r="F3351" i="13" a="1"/>
  <c r="F3351" i="13" s="1"/>
  <c r="G3351" i="13" a="1"/>
  <c r="G3351" i="13"/>
  <c r="H3351" i="13" a="1"/>
  <c r="H3351" i="13" s="1"/>
  <c r="F3352" i="13" a="1"/>
  <c r="F3352" i="13"/>
  <c r="G3352" i="13" a="1"/>
  <c r="G3352" i="13" s="1"/>
  <c r="H3352" i="13" a="1"/>
  <c r="H3352" i="13"/>
  <c r="F3353" i="13" a="1"/>
  <c r="F3353" i="13" s="1"/>
  <c r="G3353" i="13" a="1"/>
  <c r="G3353" i="13"/>
  <c r="H3353" i="13" a="1"/>
  <c r="H3353" i="13" s="1"/>
  <c r="F3354" i="13" a="1"/>
  <c r="F3354" i="13"/>
  <c r="E3354" i="13" s="1"/>
  <c r="G3354" i="13" a="1"/>
  <c r="G3354" i="13" s="1"/>
  <c r="H3354" i="13" a="1"/>
  <c r="H3354" i="13"/>
  <c r="F3355" i="13" a="1"/>
  <c r="F3355" i="13" s="1"/>
  <c r="G3355" i="13" a="1"/>
  <c r="G3355" i="13"/>
  <c r="H3355" i="13" a="1"/>
  <c r="H3355" i="13" s="1"/>
  <c r="F3356" i="13" a="1"/>
  <c r="F3356" i="13"/>
  <c r="G3356" i="13" a="1"/>
  <c r="G3356" i="13" s="1"/>
  <c r="E3356" i="13" s="1"/>
  <c r="H3356" i="13" a="1"/>
  <c r="H3356" i="13"/>
  <c r="F3357" i="13" a="1"/>
  <c r="F3357" i="13" s="1"/>
  <c r="G3357" i="13" a="1"/>
  <c r="G3357" i="13"/>
  <c r="H3357" i="13" a="1"/>
  <c r="H3357" i="13" s="1"/>
  <c r="F3358" i="13" a="1"/>
  <c r="F3358" i="13"/>
  <c r="G3358" i="13" a="1"/>
  <c r="G3358" i="13" s="1"/>
  <c r="H3358" i="13" a="1"/>
  <c r="H3358" i="13"/>
  <c r="F3359" i="13" a="1"/>
  <c r="F3359" i="13" s="1"/>
  <c r="G3359" i="13" a="1"/>
  <c r="G3359" i="13"/>
  <c r="H3359" i="13" a="1"/>
  <c r="H3359" i="13" s="1"/>
  <c r="F3360" i="13" a="1"/>
  <c r="F3360" i="13"/>
  <c r="G3360" i="13" a="1"/>
  <c r="G3360" i="13" s="1"/>
  <c r="H3360" i="13" a="1"/>
  <c r="H3360" i="13"/>
  <c r="F3361" i="13" a="1"/>
  <c r="F3361" i="13" s="1"/>
  <c r="G3361" i="13" a="1"/>
  <c r="G3361" i="13"/>
  <c r="H3361" i="13" a="1"/>
  <c r="H3361" i="13" s="1"/>
  <c r="F3362" i="13" a="1"/>
  <c r="F3362" i="13"/>
  <c r="E3362" i="13" s="1"/>
  <c r="G3362" i="13" a="1"/>
  <c r="G3362" i="13" s="1"/>
  <c r="H3362" i="13" a="1"/>
  <c r="H3362" i="13"/>
  <c r="F3363" i="13" a="1"/>
  <c r="F3363" i="13" s="1"/>
  <c r="G3363" i="13" a="1"/>
  <c r="G3363" i="13"/>
  <c r="H3363" i="13" a="1"/>
  <c r="H3363" i="13" s="1"/>
  <c r="F3364" i="13" a="1"/>
  <c r="F3364" i="13"/>
  <c r="G3364" i="13" a="1"/>
  <c r="G3364" i="13" s="1"/>
  <c r="E3364" i="13" s="1"/>
  <c r="H3364" i="13" a="1"/>
  <c r="H3364" i="13"/>
  <c r="F3365" i="13" a="1"/>
  <c r="F3365" i="13" s="1"/>
  <c r="G3365" i="13" a="1"/>
  <c r="G3365" i="13"/>
  <c r="H3365" i="13" a="1"/>
  <c r="H3365" i="13" s="1"/>
  <c r="F3366" i="13" a="1"/>
  <c r="F3366" i="13"/>
  <c r="G3366" i="13" a="1"/>
  <c r="G3366" i="13" s="1"/>
  <c r="H3366" i="13" a="1"/>
  <c r="H3366" i="13"/>
  <c r="F3367" i="13" a="1"/>
  <c r="F3367" i="13" s="1"/>
  <c r="G3367" i="13" a="1"/>
  <c r="G3367" i="13"/>
  <c r="H3367" i="13" a="1"/>
  <c r="H3367" i="13" s="1"/>
  <c r="F3368" i="13" a="1"/>
  <c r="F3368" i="13"/>
  <c r="G3368" i="13" a="1"/>
  <c r="G3368" i="13" s="1"/>
  <c r="H3368" i="13" a="1"/>
  <c r="H3368" i="13"/>
  <c r="F3369" i="13" a="1"/>
  <c r="F3369" i="13" s="1"/>
  <c r="G3369" i="13" a="1"/>
  <c r="G3369" i="13"/>
  <c r="H3369" i="13" a="1"/>
  <c r="H3369" i="13" s="1"/>
  <c r="F3370" i="13" a="1"/>
  <c r="F3370" i="13"/>
  <c r="E3370" i="13" s="1"/>
  <c r="G3370" i="13" a="1"/>
  <c r="G3370" i="13" s="1"/>
  <c r="H3370" i="13" a="1"/>
  <c r="H3370" i="13"/>
  <c r="F3371" i="13" a="1"/>
  <c r="F3371" i="13" s="1"/>
  <c r="G3371" i="13" a="1"/>
  <c r="G3371" i="13"/>
  <c r="H3371" i="13" a="1"/>
  <c r="H3371" i="13" s="1"/>
  <c r="F3372" i="13" a="1"/>
  <c r="F3372" i="13"/>
  <c r="G3372" i="13" a="1"/>
  <c r="G3372" i="13" s="1"/>
  <c r="H3372" i="13" a="1"/>
  <c r="H3372" i="13"/>
  <c r="F3373" i="13" a="1"/>
  <c r="F3373" i="13" s="1"/>
  <c r="G3373" i="13" a="1"/>
  <c r="G3373" i="13"/>
  <c r="H3373" i="13" a="1"/>
  <c r="H3373" i="13" s="1"/>
  <c r="F3374" i="13" a="1"/>
  <c r="F3374" i="13"/>
  <c r="G3374" i="13" a="1"/>
  <c r="G3374" i="13" s="1"/>
  <c r="H3374" i="13" a="1"/>
  <c r="H3374" i="13"/>
  <c r="F3375" i="13" a="1"/>
  <c r="F3375" i="13" s="1"/>
  <c r="G3375" i="13" a="1"/>
  <c r="G3375" i="13"/>
  <c r="H3375" i="13" a="1"/>
  <c r="H3375" i="13" s="1"/>
  <c r="F3376" i="13" a="1"/>
  <c r="F3376" i="13"/>
  <c r="G3376" i="13" a="1"/>
  <c r="G3376" i="13" s="1"/>
  <c r="H3376" i="13" a="1"/>
  <c r="H3376" i="13"/>
  <c r="F3377" i="13" a="1"/>
  <c r="F3377" i="13" s="1"/>
  <c r="G3377" i="13" a="1"/>
  <c r="G3377" i="13"/>
  <c r="H3377" i="13" a="1"/>
  <c r="H3377" i="13" s="1"/>
  <c r="F3378" i="13" a="1"/>
  <c r="F3378" i="13"/>
  <c r="E3378" i="13" s="1"/>
  <c r="G3378" i="13" a="1"/>
  <c r="G3378" i="13" s="1"/>
  <c r="H3378" i="13" a="1"/>
  <c r="H3378" i="13"/>
  <c r="F3379" i="13" a="1"/>
  <c r="F3379" i="13" s="1"/>
  <c r="G3379" i="13" a="1"/>
  <c r="G3379" i="13"/>
  <c r="H3379" i="13" a="1"/>
  <c r="H3379" i="13" s="1"/>
  <c r="F3380" i="13" a="1"/>
  <c r="F3380" i="13"/>
  <c r="G3380" i="13" a="1"/>
  <c r="G3380" i="13" s="1"/>
  <c r="E3380" i="13" s="1"/>
  <c r="H3380" i="13" a="1"/>
  <c r="H3380" i="13"/>
  <c r="F3381" i="13" a="1"/>
  <c r="F3381" i="13" s="1"/>
  <c r="G3381" i="13" a="1"/>
  <c r="G3381" i="13"/>
  <c r="H3381" i="13" a="1"/>
  <c r="H3381" i="13" s="1"/>
  <c r="F3382" i="13" a="1"/>
  <c r="F3382" i="13"/>
  <c r="G3382" i="13" a="1"/>
  <c r="G3382" i="13" s="1"/>
  <c r="H3382" i="13" a="1"/>
  <c r="H3382" i="13"/>
  <c r="F3383" i="13" a="1"/>
  <c r="F3383" i="13" s="1"/>
  <c r="G3383" i="13" a="1"/>
  <c r="G3383" i="13"/>
  <c r="H3383" i="13" a="1"/>
  <c r="H3383" i="13" s="1"/>
  <c r="F3384" i="13" a="1"/>
  <c r="F3384" i="13"/>
  <c r="G3384" i="13" a="1"/>
  <c r="G3384" i="13" s="1"/>
  <c r="H3384" i="13" a="1"/>
  <c r="H3384" i="13"/>
  <c r="F3385" i="13" a="1"/>
  <c r="F3385" i="13" s="1"/>
  <c r="G3385" i="13" a="1"/>
  <c r="G3385" i="13"/>
  <c r="H3385" i="13" a="1"/>
  <c r="H3385" i="13" s="1"/>
  <c r="F3386" i="13" a="1"/>
  <c r="F3386" i="13"/>
  <c r="E3386" i="13" s="1"/>
  <c r="G3386" i="13" a="1"/>
  <c r="G3386" i="13" s="1"/>
  <c r="H3386" i="13" a="1"/>
  <c r="H3386" i="13"/>
  <c r="F3387" i="13" a="1"/>
  <c r="F3387" i="13" s="1"/>
  <c r="G3387" i="13" a="1"/>
  <c r="G3387" i="13"/>
  <c r="H3387" i="13" a="1"/>
  <c r="H3387" i="13" s="1"/>
  <c r="F3388" i="13" a="1"/>
  <c r="F3388" i="13"/>
  <c r="G3388" i="13" a="1"/>
  <c r="G3388" i="13" s="1"/>
  <c r="E3388" i="13" s="1"/>
  <c r="H3388" i="13" a="1"/>
  <c r="H3388" i="13"/>
  <c r="F3389" i="13" a="1"/>
  <c r="F3389" i="13" s="1"/>
  <c r="G3389" i="13" a="1"/>
  <c r="G3389" i="13"/>
  <c r="H3389" i="13" a="1"/>
  <c r="H3389" i="13" s="1"/>
  <c r="F3390" i="13" a="1"/>
  <c r="F3390" i="13"/>
  <c r="G3390" i="13" a="1"/>
  <c r="G3390" i="13" s="1"/>
  <c r="H3390" i="13" a="1"/>
  <c r="H3390" i="13"/>
  <c r="F3391" i="13" a="1"/>
  <c r="F3391" i="13" s="1"/>
  <c r="G3391" i="13" a="1"/>
  <c r="G3391" i="13"/>
  <c r="H3391" i="13" a="1"/>
  <c r="H3391" i="13" s="1"/>
  <c r="F3392" i="13" a="1"/>
  <c r="F3392" i="13"/>
  <c r="G3392" i="13" a="1"/>
  <c r="G3392" i="13" s="1"/>
  <c r="H3392" i="13" a="1"/>
  <c r="H3392" i="13"/>
  <c r="F3393" i="13" a="1"/>
  <c r="F3393" i="13" s="1"/>
  <c r="G3393" i="13" a="1"/>
  <c r="G3393" i="13"/>
  <c r="H3393" i="13" a="1"/>
  <c r="H3393" i="13" s="1"/>
  <c r="F3394" i="13" a="1"/>
  <c r="F3394" i="13"/>
  <c r="E3394" i="13" s="1"/>
  <c r="G3394" i="13" a="1"/>
  <c r="G3394" i="13" s="1"/>
  <c r="H3394" i="13" a="1"/>
  <c r="H3394" i="13"/>
  <c r="F3395" i="13" a="1"/>
  <c r="F3395" i="13" s="1"/>
  <c r="G3395" i="13" a="1"/>
  <c r="G3395" i="13"/>
  <c r="H3395" i="13" a="1"/>
  <c r="H3395" i="13" s="1"/>
  <c r="F3396" i="13" a="1"/>
  <c r="F3396" i="13"/>
  <c r="G3396" i="13" a="1"/>
  <c r="G3396" i="13" s="1"/>
  <c r="E3396" i="13" s="1"/>
  <c r="H3396" i="13" a="1"/>
  <c r="H3396" i="13"/>
  <c r="F3397" i="13" a="1"/>
  <c r="F3397" i="13" s="1"/>
  <c r="G3397" i="13" a="1"/>
  <c r="G3397" i="13"/>
  <c r="H3397" i="13" a="1"/>
  <c r="H3397" i="13" s="1"/>
  <c r="F3398" i="13" a="1"/>
  <c r="F3398" i="13"/>
  <c r="G3398" i="13" a="1"/>
  <c r="G3398" i="13" s="1"/>
  <c r="H3398" i="13" a="1"/>
  <c r="H3398" i="13"/>
  <c r="F3399" i="13" a="1"/>
  <c r="F3399" i="13" s="1"/>
  <c r="G3399" i="13" a="1"/>
  <c r="G3399" i="13"/>
  <c r="H3399" i="13" a="1"/>
  <c r="H3399" i="13" s="1"/>
  <c r="F3400" i="13" a="1"/>
  <c r="F3400" i="13"/>
  <c r="G3400" i="13" a="1"/>
  <c r="G3400" i="13" s="1"/>
  <c r="H3400" i="13" a="1"/>
  <c r="H3400" i="13"/>
  <c r="F3401" i="13" a="1"/>
  <c r="F3401" i="13" s="1"/>
  <c r="G3401" i="13" a="1"/>
  <c r="G3401" i="13"/>
  <c r="H3401" i="13" a="1"/>
  <c r="H3401" i="13" s="1"/>
  <c r="F3402" i="13" a="1"/>
  <c r="F3402" i="13"/>
  <c r="E3402" i="13" s="1"/>
  <c r="G3402" i="13" a="1"/>
  <c r="G3402" i="13" s="1"/>
  <c r="H3402" i="13" a="1"/>
  <c r="H3402" i="13"/>
  <c r="F3403" i="13" a="1"/>
  <c r="F3403" i="13" s="1"/>
  <c r="G3403" i="13" a="1"/>
  <c r="G3403" i="13"/>
  <c r="H3403" i="13" a="1"/>
  <c r="H3403" i="13" s="1"/>
  <c r="F3404" i="13" a="1"/>
  <c r="F3404" i="13"/>
  <c r="G3404" i="13" a="1"/>
  <c r="G3404" i="13" s="1"/>
  <c r="H3404" i="13" a="1"/>
  <c r="H3404" i="13"/>
  <c r="F3405" i="13" a="1"/>
  <c r="F3405" i="13" s="1"/>
  <c r="G3405" i="13" a="1"/>
  <c r="G3405" i="13"/>
  <c r="H3405" i="13" a="1"/>
  <c r="H3405" i="13" s="1"/>
  <c r="F3406" i="13" a="1"/>
  <c r="F3406" i="13"/>
  <c r="G3406" i="13" a="1"/>
  <c r="G3406" i="13" s="1"/>
  <c r="H3406" i="13" a="1"/>
  <c r="H3406" i="13"/>
  <c r="F3407" i="13" a="1"/>
  <c r="F3407" i="13" s="1"/>
  <c r="G3407" i="13" a="1"/>
  <c r="G3407" i="13"/>
  <c r="H3407" i="13" a="1"/>
  <c r="H3407" i="13" s="1"/>
  <c r="F3408" i="13" a="1"/>
  <c r="F3408" i="13"/>
  <c r="G3408" i="13" a="1"/>
  <c r="G3408" i="13" s="1"/>
  <c r="H3408" i="13" a="1"/>
  <c r="H3408" i="13"/>
  <c r="F3409" i="13" a="1"/>
  <c r="F3409" i="13" s="1"/>
  <c r="G3409" i="13" a="1"/>
  <c r="G3409" i="13"/>
  <c r="H3409" i="13" a="1"/>
  <c r="H3409" i="13" s="1"/>
  <c r="F3410" i="13" a="1"/>
  <c r="F3410" i="13"/>
  <c r="E3410" i="13" s="1"/>
  <c r="G3410" i="13" a="1"/>
  <c r="G3410" i="13" s="1"/>
  <c r="H3410" i="13" a="1"/>
  <c r="H3410" i="13"/>
  <c r="F3411" i="13" a="1"/>
  <c r="F3411" i="13" s="1"/>
  <c r="G3411" i="13" a="1"/>
  <c r="G3411" i="13"/>
  <c r="H3411" i="13" a="1"/>
  <c r="H3411" i="13" s="1"/>
  <c r="F3412" i="13" a="1"/>
  <c r="F3412" i="13"/>
  <c r="G3412" i="13" a="1"/>
  <c r="G3412" i="13" s="1"/>
  <c r="E3412" i="13" s="1"/>
  <c r="H3412" i="13" a="1"/>
  <c r="H3412" i="13"/>
  <c r="F3413" i="13" a="1"/>
  <c r="F3413" i="13" s="1"/>
  <c r="G3413" i="13" a="1"/>
  <c r="G3413" i="13"/>
  <c r="H3413" i="13" a="1"/>
  <c r="H3413" i="13" s="1"/>
  <c r="F3414" i="13" a="1"/>
  <c r="F3414" i="13"/>
  <c r="G3414" i="13" a="1"/>
  <c r="G3414" i="13" s="1"/>
  <c r="H3414" i="13" a="1"/>
  <c r="H3414" i="13"/>
  <c r="F3415" i="13" a="1"/>
  <c r="F3415" i="13" s="1"/>
  <c r="G3415" i="13" a="1"/>
  <c r="G3415" i="13"/>
  <c r="H3415" i="13" a="1"/>
  <c r="H3415" i="13" s="1"/>
  <c r="F3416" i="13" a="1"/>
  <c r="F3416" i="13"/>
  <c r="G3416" i="13" a="1"/>
  <c r="G3416" i="13" s="1"/>
  <c r="H3416" i="13" a="1"/>
  <c r="H3416" i="13"/>
  <c r="F3417" i="13" a="1"/>
  <c r="F3417" i="13" s="1"/>
  <c r="G3417" i="13" a="1"/>
  <c r="G3417" i="13"/>
  <c r="H3417" i="13" a="1"/>
  <c r="H3417" i="13" s="1"/>
  <c r="F3418" i="13" a="1"/>
  <c r="F3418" i="13"/>
  <c r="E3418" i="13" s="1"/>
  <c r="G3418" i="13" a="1"/>
  <c r="G3418" i="13" s="1"/>
  <c r="H3418" i="13" a="1"/>
  <c r="H3418" i="13"/>
  <c r="F3419" i="13" a="1"/>
  <c r="F3419" i="13" s="1"/>
  <c r="G3419" i="13" a="1"/>
  <c r="G3419" i="13"/>
  <c r="H3419" i="13" a="1"/>
  <c r="H3419" i="13" s="1"/>
  <c r="F3420" i="13" a="1"/>
  <c r="F3420" i="13"/>
  <c r="G3420" i="13" a="1"/>
  <c r="G3420" i="13" s="1"/>
  <c r="E3420" i="13" s="1"/>
  <c r="H3420" i="13" a="1"/>
  <c r="H3420" i="13"/>
  <c r="F3421" i="13" a="1"/>
  <c r="F3421" i="13" s="1"/>
  <c r="G3421" i="13" a="1"/>
  <c r="G3421" i="13"/>
  <c r="H3421" i="13" a="1"/>
  <c r="H3421" i="13" s="1"/>
  <c r="F3422" i="13" a="1"/>
  <c r="F3422" i="13"/>
  <c r="G3422" i="13" a="1"/>
  <c r="G3422" i="13" s="1"/>
  <c r="H3422" i="13" a="1"/>
  <c r="H3422" i="13"/>
  <c r="F3423" i="13" a="1"/>
  <c r="F3423" i="13" s="1"/>
  <c r="G3423" i="13" a="1"/>
  <c r="G3423" i="13"/>
  <c r="H3423" i="13" a="1"/>
  <c r="H3423" i="13" s="1"/>
  <c r="F3424" i="13" a="1"/>
  <c r="F3424" i="13"/>
  <c r="G3424" i="13" a="1"/>
  <c r="G3424" i="13" s="1"/>
  <c r="H3424" i="13" a="1"/>
  <c r="H3424" i="13"/>
  <c r="F3425" i="13" a="1"/>
  <c r="F3425" i="13" s="1"/>
  <c r="G3425" i="13" a="1"/>
  <c r="G3425" i="13"/>
  <c r="H3425" i="13" a="1"/>
  <c r="H3425" i="13" s="1"/>
  <c r="F3426" i="13" a="1"/>
  <c r="F3426" i="13"/>
  <c r="E3426" i="13" s="1"/>
  <c r="G3426" i="13" a="1"/>
  <c r="G3426" i="13" s="1"/>
  <c r="H3426" i="13" a="1"/>
  <c r="H3426" i="13"/>
  <c r="F3427" i="13" a="1"/>
  <c r="F3427" i="13" s="1"/>
  <c r="G3427" i="13" a="1"/>
  <c r="G3427" i="13"/>
  <c r="H3427" i="13" a="1"/>
  <c r="H3427" i="13" s="1"/>
  <c r="F3428" i="13" a="1"/>
  <c r="F3428" i="13"/>
  <c r="G3428" i="13" a="1"/>
  <c r="G3428" i="13" s="1"/>
  <c r="E3428" i="13" s="1"/>
  <c r="H3428" i="13" a="1"/>
  <c r="H3428" i="13"/>
  <c r="F3429" i="13" a="1"/>
  <c r="F3429" i="13" s="1"/>
  <c r="G3429" i="13" a="1"/>
  <c r="G3429" i="13"/>
  <c r="H3429" i="13" a="1"/>
  <c r="H3429" i="13" s="1"/>
  <c r="F3430" i="13" a="1"/>
  <c r="F3430" i="13"/>
  <c r="G3430" i="13" a="1"/>
  <c r="G3430" i="13" s="1"/>
  <c r="H3430" i="13" a="1"/>
  <c r="H3430" i="13"/>
  <c r="F3431" i="13" a="1"/>
  <c r="F3431" i="13" s="1"/>
  <c r="G3431" i="13" a="1"/>
  <c r="G3431" i="13"/>
  <c r="H3431" i="13" a="1"/>
  <c r="H3431" i="13" s="1"/>
  <c r="F3432" i="13" a="1"/>
  <c r="F3432" i="13"/>
  <c r="G3432" i="13" a="1"/>
  <c r="G3432" i="13" s="1"/>
  <c r="H3432" i="13" a="1"/>
  <c r="H3432" i="13"/>
  <c r="F3433" i="13" a="1"/>
  <c r="F3433" i="13" s="1"/>
  <c r="G3433" i="13" a="1"/>
  <c r="G3433" i="13"/>
  <c r="H3433" i="13" a="1"/>
  <c r="H3433" i="13" s="1"/>
  <c r="F3434" i="13" a="1"/>
  <c r="F3434" i="13"/>
  <c r="E3434" i="13" s="1"/>
  <c r="G3434" i="13" a="1"/>
  <c r="G3434" i="13" s="1"/>
  <c r="H3434" i="13" a="1"/>
  <c r="H3434" i="13"/>
  <c r="F3435" i="13" a="1"/>
  <c r="F3435" i="13" s="1"/>
  <c r="G3435" i="13" a="1"/>
  <c r="G3435" i="13"/>
  <c r="H3435" i="13" a="1"/>
  <c r="H3435" i="13" s="1"/>
  <c r="F3436" i="13" a="1"/>
  <c r="F3436" i="13"/>
  <c r="G3436" i="13" a="1"/>
  <c r="G3436" i="13" s="1"/>
  <c r="H3436" i="13" a="1"/>
  <c r="H3436" i="13"/>
  <c r="F3437" i="13" a="1"/>
  <c r="F3437" i="13" s="1"/>
  <c r="G3437" i="13" a="1"/>
  <c r="G3437" i="13"/>
  <c r="H3437" i="13" a="1"/>
  <c r="H3437" i="13" s="1"/>
  <c r="F3438" i="13" a="1"/>
  <c r="F3438" i="13"/>
  <c r="G3438" i="13" a="1"/>
  <c r="G3438" i="13" s="1"/>
  <c r="H3438" i="13" a="1"/>
  <c r="H3438" i="13"/>
  <c r="F3439" i="13" a="1"/>
  <c r="F3439" i="13" s="1"/>
  <c r="G3439" i="13" a="1"/>
  <c r="G3439" i="13"/>
  <c r="H3439" i="13" a="1"/>
  <c r="H3439" i="13" s="1"/>
  <c r="F3440" i="13" a="1"/>
  <c r="F3440" i="13"/>
  <c r="G3440" i="13" a="1"/>
  <c r="G3440" i="13" s="1"/>
  <c r="H3440" i="13" a="1"/>
  <c r="H3440" i="13"/>
  <c r="F3441" i="13" a="1"/>
  <c r="F3441" i="13" s="1"/>
  <c r="G3441" i="13" a="1"/>
  <c r="G3441" i="13"/>
  <c r="H3441" i="13" a="1"/>
  <c r="H3441" i="13" s="1"/>
  <c r="F3442" i="13" a="1"/>
  <c r="F3442" i="13"/>
  <c r="E3442" i="13" s="1"/>
  <c r="G3442" i="13" a="1"/>
  <c r="G3442" i="13" s="1"/>
  <c r="H3442" i="13" a="1"/>
  <c r="H3442" i="13"/>
  <c r="F3443" i="13" a="1"/>
  <c r="F3443" i="13" s="1"/>
  <c r="G3443" i="13" a="1"/>
  <c r="G3443" i="13"/>
  <c r="H3443" i="13" a="1"/>
  <c r="H3443" i="13" s="1"/>
  <c r="F3444" i="13" a="1"/>
  <c r="F3444" i="13"/>
  <c r="G3444" i="13" a="1"/>
  <c r="G3444" i="13" s="1"/>
  <c r="E3444" i="13" s="1"/>
  <c r="H3444" i="13" a="1"/>
  <c r="H3444" i="13"/>
  <c r="F3445" i="13" a="1"/>
  <c r="F3445" i="13" s="1"/>
  <c r="G3445" i="13" a="1"/>
  <c r="G3445" i="13"/>
  <c r="H3445" i="13" a="1"/>
  <c r="H3445" i="13" s="1"/>
  <c r="F3446" i="13" a="1"/>
  <c r="F3446" i="13"/>
  <c r="G3446" i="13" a="1"/>
  <c r="G3446" i="13" s="1"/>
  <c r="H3446" i="13" a="1"/>
  <c r="H3446" i="13"/>
  <c r="F3447" i="13" a="1"/>
  <c r="F3447" i="13" s="1"/>
  <c r="G3447" i="13" a="1"/>
  <c r="G3447" i="13"/>
  <c r="H3447" i="13" a="1"/>
  <c r="H3447" i="13" s="1"/>
  <c r="F3448" i="13" a="1"/>
  <c r="F3448" i="13"/>
  <c r="G3448" i="13" a="1"/>
  <c r="G3448" i="13" s="1"/>
  <c r="H3448" i="13" a="1"/>
  <c r="H3448" i="13"/>
  <c r="F3449" i="13" a="1"/>
  <c r="F3449" i="13" s="1"/>
  <c r="G3449" i="13" a="1"/>
  <c r="G3449" i="13"/>
  <c r="H3449" i="13" a="1"/>
  <c r="H3449" i="13" s="1"/>
  <c r="F3450" i="13" a="1"/>
  <c r="F3450" i="13"/>
  <c r="E3450" i="13" s="1"/>
  <c r="G3450" i="13" a="1"/>
  <c r="G3450" i="13" s="1"/>
  <c r="H3450" i="13" a="1"/>
  <c r="H3450" i="13"/>
  <c r="F3451" i="13" a="1"/>
  <c r="F3451" i="13" s="1"/>
  <c r="G3451" i="13" a="1"/>
  <c r="G3451" i="13"/>
  <c r="H3451" i="13" a="1"/>
  <c r="H3451" i="13" s="1"/>
  <c r="F3452" i="13" a="1"/>
  <c r="F3452" i="13"/>
  <c r="G3452" i="13" a="1"/>
  <c r="G3452" i="13" s="1"/>
  <c r="E3452" i="13" s="1"/>
  <c r="H3452" i="13" a="1"/>
  <c r="H3452" i="13"/>
  <c r="F3453" i="13" a="1"/>
  <c r="F3453" i="13" s="1"/>
  <c r="G3453" i="13" a="1"/>
  <c r="G3453" i="13"/>
  <c r="H3453" i="13" a="1"/>
  <c r="H3453" i="13" s="1"/>
  <c r="F3454" i="13" a="1"/>
  <c r="F3454" i="13"/>
  <c r="G3454" i="13" a="1"/>
  <c r="G3454" i="13" s="1"/>
  <c r="H3454" i="13" a="1"/>
  <c r="H3454" i="13"/>
  <c r="F3455" i="13" a="1"/>
  <c r="F3455" i="13" s="1"/>
  <c r="G3455" i="13" a="1"/>
  <c r="G3455" i="13"/>
  <c r="H3455" i="13" a="1"/>
  <c r="H3455" i="13" s="1"/>
  <c r="F3456" i="13" a="1"/>
  <c r="F3456" i="13"/>
  <c r="G3456" i="13" a="1"/>
  <c r="G3456" i="13" s="1"/>
  <c r="H3456" i="13" a="1"/>
  <c r="H3456" i="13"/>
  <c r="F3457" i="13" a="1"/>
  <c r="F3457" i="13" s="1"/>
  <c r="G3457" i="13" a="1"/>
  <c r="G3457" i="13"/>
  <c r="H3457" i="13" a="1"/>
  <c r="H3457" i="13" s="1"/>
  <c r="F3458" i="13" a="1"/>
  <c r="F3458" i="13"/>
  <c r="E3458" i="13" s="1"/>
  <c r="G3458" i="13" a="1"/>
  <c r="G3458" i="13" s="1"/>
  <c r="H3458" i="13" a="1"/>
  <c r="H3458" i="13"/>
  <c r="F3459" i="13" a="1"/>
  <c r="F3459" i="13" s="1"/>
  <c r="G3459" i="13" a="1"/>
  <c r="G3459" i="13"/>
  <c r="H3459" i="13" a="1"/>
  <c r="H3459" i="13" s="1"/>
  <c r="F3460" i="13" a="1"/>
  <c r="F3460" i="13"/>
  <c r="G3460" i="13" a="1"/>
  <c r="G3460" i="13" s="1"/>
  <c r="E3460" i="13" s="1"/>
  <c r="H3460" i="13" a="1"/>
  <c r="H3460" i="13"/>
  <c r="F3461" i="13" a="1"/>
  <c r="F3461" i="13" s="1"/>
  <c r="G3461" i="13" a="1"/>
  <c r="G3461" i="13"/>
  <c r="H3461" i="13" a="1"/>
  <c r="H3461" i="13" s="1"/>
  <c r="F3462" i="13" a="1"/>
  <c r="F3462" i="13"/>
  <c r="G3462" i="13" a="1"/>
  <c r="G3462" i="13" s="1"/>
  <c r="H3462" i="13" a="1"/>
  <c r="H3462" i="13"/>
  <c r="F3463" i="13" a="1"/>
  <c r="F3463" i="13" s="1"/>
  <c r="G3463" i="13" a="1"/>
  <c r="G3463" i="13"/>
  <c r="H3463" i="13" a="1"/>
  <c r="H3463" i="13" s="1"/>
  <c r="F3464" i="13" a="1"/>
  <c r="F3464" i="13"/>
  <c r="G3464" i="13" a="1"/>
  <c r="G3464" i="13" s="1"/>
  <c r="H3464" i="13" a="1"/>
  <c r="H3464" i="13"/>
  <c r="F3465" i="13" a="1"/>
  <c r="F3465" i="13" s="1"/>
  <c r="G3465" i="13" a="1"/>
  <c r="G3465" i="13"/>
  <c r="H3465" i="13" a="1"/>
  <c r="H3465" i="13" s="1"/>
  <c r="F3466" i="13" a="1"/>
  <c r="F3466" i="13"/>
  <c r="E3466" i="13" s="1"/>
  <c r="G3466" i="13" a="1"/>
  <c r="G3466" i="13" s="1"/>
  <c r="H3466" i="13" a="1"/>
  <c r="H3466" i="13"/>
  <c r="F3467" i="13" a="1"/>
  <c r="F3467" i="13" s="1"/>
  <c r="G3467" i="13" a="1"/>
  <c r="G3467" i="13"/>
  <c r="H3467" i="13" a="1"/>
  <c r="H3467" i="13" s="1"/>
  <c r="F3468" i="13" a="1"/>
  <c r="F3468" i="13"/>
  <c r="G3468" i="13" a="1"/>
  <c r="G3468" i="13" s="1"/>
  <c r="H3468" i="13" a="1"/>
  <c r="H3468" i="13"/>
  <c r="F3469" i="13" a="1"/>
  <c r="F3469" i="13" s="1"/>
  <c r="G3469" i="13" a="1"/>
  <c r="G3469" i="13"/>
  <c r="H3469" i="13" a="1"/>
  <c r="H3469" i="13" s="1"/>
  <c r="F3470" i="13" a="1"/>
  <c r="F3470" i="13"/>
  <c r="G3470" i="13" a="1"/>
  <c r="G3470" i="13" s="1"/>
  <c r="H3470" i="13" a="1"/>
  <c r="H3470" i="13"/>
  <c r="F3471" i="13" a="1"/>
  <c r="F3471" i="13" s="1"/>
  <c r="G3471" i="13" a="1"/>
  <c r="G3471" i="13"/>
  <c r="H3471" i="13" a="1"/>
  <c r="H3471" i="13" s="1"/>
  <c r="F3472" i="13" a="1"/>
  <c r="F3472" i="13"/>
  <c r="G3472" i="13" a="1"/>
  <c r="G3472" i="13" s="1"/>
  <c r="H3472" i="13" a="1"/>
  <c r="H3472" i="13"/>
  <c r="F3473" i="13" a="1"/>
  <c r="F3473" i="13" s="1"/>
  <c r="G3473" i="13" a="1"/>
  <c r="G3473" i="13"/>
  <c r="H3473" i="13" a="1"/>
  <c r="H3473" i="13" s="1"/>
  <c r="F3474" i="13" a="1"/>
  <c r="F3474" i="13"/>
  <c r="E3474" i="13" s="1"/>
  <c r="G3474" i="13" a="1"/>
  <c r="G3474" i="13" s="1"/>
  <c r="H3474" i="13" a="1"/>
  <c r="H3474" i="13"/>
  <c r="F3475" i="13" a="1"/>
  <c r="F3475" i="13" s="1"/>
  <c r="G3475" i="13" a="1"/>
  <c r="G3475" i="13"/>
  <c r="H3475" i="13" a="1"/>
  <c r="H3475" i="13" s="1"/>
  <c r="F3476" i="13" a="1"/>
  <c r="F3476" i="13"/>
  <c r="G3476" i="13" a="1"/>
  <c r="G3476" i="13" s="1"/>
  <c r="E3476" i="13" s="1"/>
  <c r="H3476" i="13" a="1"/>
  <c r="H3476" i="13"/>
  <c r="F3477" i="13" a="1"/>
  <c r="F3477" i="13" s="1"/>
  <c r="G3477" i="13" a="1"/>
  <c r="G3477" i="13"/>
  <c r="H3477" i="13" a="1"/>
  <c r="H3477" i="13" s="1"/>
  <c r="F3478" i="13" a="1"/>
  <c r="F3478" i="13"/>
  <c r="G3478" i="13" a="1"/>
  <c r="G3478" i="13" s="1"/>
  <c r="H3478" i="13" a="1"/>
  <c r="H3478" i="13"/>
  <c r="F3479" i="13" a="1"/>
  <c r="F3479" i="13" s="1"/>
  <c r="G3479" i="13" a="1"/>
  <c r="G3479" i="13"/>
  <c r="H3479" i="13" a="1"/>
  <c r="H3479" i="13" s="1"/>
  <c r="F3480" i="13" a="1"/>
  <c r="F3480" i="13"/>
  <c r="G3480" i="13" a="1"/>
  <c r="G3480" i="13" s="1"/>
  <c r="H3480" i="13" a="1"/>
  <c r="H3480" i="13"/>
  <c r="F3481" i="13" a="1"/>
  <c r="F3481" i="13" s="1"/>
  <c r="G3481" i="13" a="1"/>
  <c r="G3481" i="13"/>
  <c r="H3481" i="13" a="1"/>
  <c r="H3481" i="13" s="1"/>
  <c r="F3482" i="13" a="1"/>
  <c r="F3482" i="13"/>
  <c r="E3482" i="13" s="1"/>
  <c r="G3482" i="13" a="1"/>
  <c r="G3482" i="13" s="1"/>
  <c r="H3482" i="13" a="1"/>
  <c r="H3482" i="13"/>
  <c r="F3483" i="13" a="1"/>
  <c r="F3483" i="13" s="1"/>
  <c r="G3483" i="13" a="1"/>
  <c r="G3483" i="13"/>
  <c r="H3483" i="13" a="1"/>
  <c r="H3483" i="13" s="1"/>
  <c r="F3484" i="13" a="1"/>
  <c r="F3484" i="13"/>
  <c r="G3484" i="13" a="1"/>
  <c r="G3484" i="13" s="1"/>
  <c r="E3484" i="13" s="1"/>
  <c r="H3484" i="13" a="1"/>
  <c r="H3484" i="13"/>
  <c r="F3485" i="13" a="1"/>
  <c r="F3485" i="13" s="1"/>
  <c r="G3485" i="13" a="1"/>
  <c r="G3485" i="13"/>
  <c r="H3485" i="13" a="1"/>
  <c r="H3485" i="13" s="1"/>
  <c r="F3486" i="13" a="1"/>
  <c r="F3486" i="13"/>
  <c r="G3486" i="13" a="1"/>
  <c r="G3486" i="13" s="1"/>
  <c r="H3486" i="13" a="1"/>
  <c r="H3486" i="13"/>
  <c r="F3487" i="13" a="1"/>
  <c r="F3487" i="13" s="1"/>
  <c r="G3487" i="13" a="1"/>
  <c r="G3487" i="13"/>
  <c r="H3487" i="13" a="1"/>
  <c r="H3487" i="13" s="1"/>
  <c r="F3488" i="13" a="1"/>
  <c r="F3488" i="13"/>
  <c r="G3488" i="13" a="1"/>
  <c r="G3488" i="13" s="1"/>
  <c r="H3488" i="13" a="1"/>
  <c r="H3488" i="13"/>
  <c r="F3489" i="13" a="1"/>
  <c r="F3489" i="13" s="1"/>
  <c r="G3489" i="13" a="1"/>
  <c r="G3489" i="13"/>
  <c r="H3489" i="13" a="1"/>
  <c r="H3489" i="13" s="1"/>
  <c r="F3490" i="13" a="1"/>
  <c r="F3490" i="13"/>
  <c r="E3490" i="13" s="1"/>
  <c r="G3490" i="13" a="1"/>
  <c r="G3490" i="13" s="1"/>
  <c r="H3490" i="13" a="1"/>
  <c r="H3490" i="13"/>
  <c r="F3491" i="13" a="1"/>
  <c r="F3491" i="13" s="1"/>
  <c r="G3491" i="13" a="1"/>
  <c r="G3491" i="13"/>
  <c r="H3491" i="13" a="1"/>
  <c r="H3491" i="13" s="1"/>
  <c r="F3492" i="13" a="1"/>
  <c r="F3492" i="13"/>
  <c r="G3492" i="13" a="1"/>
  <c r="G3492" i="13" s="1"/>
  <c r="E3492" i="13" s="1"/>
  <c r="H3492" i="13" a="1"/>
  <c r="H3492" i="13"/>
  <c r="F3493" i="13" a="1"/>
  <c r="F3493" i="13" s="1"/>
  <c r="G3493" i="13" a="1"/>
  <c r="G3493" i="13"/>
  <c r="H3493" i="13" a="1"/>
  <c r="H3493" i="13" s="1"/>
  <c r="F3494" i="13" a="1"/>
  <c r="F3494" i="13"/>
  <c r="G3494" i="13" a="1"/>
  <c r="G3494" i="13" s="1"/>
  <c r="H3494" i="13" a="1"/>
  <c r="H3494" i="13"/>
  <c r="F3495" i="13" a="1"/>
  <c r="F3495" i="13" s="1"/>
  <c r="G3495" i="13" a="1"/>
  <c r="G3495" i="13"/>
  <c r="H3495" i="13" a="1"/>
  <c r="H3495" i="13" s="1"/>
  <c r="F3496" i="13" a="1"/>
  <c r="F3496" i="13"/>
  <c r="G3496" i="13" a="1"/>
  <c r="G3496" i="13" s="1"/>
  <c r="H3496" i="13" a="1"/>
  <c r="H3496" i="13"/>
  <c r="F3497" i="13" a="1"/>
  <c r="F3497" i="13" s="1"/>
  <c r="G3497" i="13" a="1"/>
  <c r="G3497" i="13"/>
  <c r="H3497" i="13" a="1"/>
  <c r="H3497" i="13" s="1"/>
  <c r="F3498" i="13" a="1"/>
  <c r="F3498" i="13"/>
  <c r="G3498" i="13" a="1"/>
  <c r="G3498" i="13" s="1"/>
  <c r="H3498" i="13" a="1"/>
  <c r="H3498" i="13"/>
  <c r="F3499" i="13" a="1"/>
  <c r="F3499" i="13" s="1"/>
  <c r="G3499" i="13" a="1"/>
  <c r="G3499" i="13"/>
  <c r="H3499" i="13" a="1"/>
  <c r="H3499" i="13" s="1"/>
  <c r="F3500" i="13" a="1"/>
  <c r="F3500" i="13"/>
  <c r="G3500" i="13" a="1"/>
  <c r="G3500" i="13" s="1"/>
  <c r="H3500" i="13" a="1"/>
  <c r="H3500" i="13"/>
  <c r="F3501" i="13" a="1"/>
  <c r="F3501" i="13" s="1"/>
  <c r="G3501" i="13" a="1"/>
  <c r="G3501" i="13"/>
  <c r="H3501" i="13" a="1"/>
  <c r="H3501" i="13" s="1"/>
  <c r="F3502" i="13" a="1"/>
  <c r="F3502" i="13"/>
  <c r="G3502" i="13" a="1"/>
  <c r="G3502" i="13" s="1"/>
  <c r="H3502" i="13" a="1"/>
  <c r="H3502" i="13"/>
  <c r="F3503" i="13" a="1"/>
  <c r="F3503" i="13" s="1"/>
  <c r="G3503" i="13" a="1"/>
  <c r="G3503" i="13"/>
  <c r="H3503" i="13" a="1"/>
  <c r="H3503" i="13" s="1"/>
  <c r="F3504" i="13" a="1"/>
  <c r="F3504" i="13"/>
  <c r="G3504" i="13" a="1"/>
  <c r="G3504" i="13" s="1"/>
  <c r="H3504" i="13" a="1"/>
  <c r="H3504" i="13"/>
  <c r="F3505" i="13" a="1"/>
  <c r="F3505" i="13" s="1"/>
  <c r="G3505" i="13" a="1"/>
  <c r="G3505" i="13"/>
  <c r="H3505" i="13" a="1"/>
  <c r="H3505" i="13" s="1"/>
  <c r="F3506" i="13" a="1"/>
  <c r="F3506" i="13"/>
  <c r="G3506" i="13" a="1"/>
  <c r="G3506" i="13" s="1"/>
  <c r="H3506" i="13" a="1"/>
  <c r="H3506" i="13"/>
  <c r="F3507" i="13" a="1"/>
  <c r="F3507" i="13" s="1"/>
  <c r="G3507" i="13" a="1"/>
  <c r="G3507" i="13"/>
  <c r="H3507" i="13" a="1"/>
  <c r="H3507" i="13" s="1"/>
  <c r="F3508" i="13" a="1"/>
  <c r="F3508" i="13"/>
  <c r="G3508" i="13" a="1"/>
  <c r="G3508" i="13" s="1"/>
  <c r="E3508" i="13" s="1"/>
  <c r="H3508" i="13" a="1"/>
  <c r="H3508" i="13"/>
  <c r="F3509" i="13" a="1"/>
  <c r="F3509" i="13" s="1"/>
  <c r="G3509" i="13" a="1"/>
  <c r="G3509" i="13"/>
  <c r="H3509" i="13" a="1"/>
  <c r="H3509" i="13" s="1"/>
  <c r="F3510" i="13" a="1"/>
  <c r="F3510" i="13"/>
  <c r="G3510" i="13" a="1"/>
  <c r="G3510" i="13" s="1"/>
  <c r="H3510" i="13" a="1"/>
  <c r="H3510" i="13"/>
  <c r="F3511" i="13" a="1"/>
  <c r="F3511" i="13" s="1"/>
  <c r="G3511" i="13" a="1"/>
  <c r="G3511" i="13"/>
  <c r="H3511" i="13" a="1"/>
  <c r="H3511" i="13" s="1"/>
  <c r="F3512" i="13" a="1"/>
  <c r="F3512" i="13"/>
  <c r="G3512" i="13" a="1"/>
  <c r="G3512" i="13" s="1"/>
  <c r="H3512" i="13" a="1"/>
  <c r="H3512" i="13"/>
  <c r="F3513" i="13" a="1"/>
  <c r="F3513" i="13" s="1"/>
  <c r="G3513" i="13" a="1"/>
  <c r="G3513" i="13"/>
  <c r="H3513" i="13" a="1"/>
  <c r="H3513" i="13" s="1"/>
  <c r="F3514" i="13" a="1"/>
  <c r="F3514" i="13"/>
  <c r="E3514" i="13" s="1"/>
  <c r="G3514" i="13" a="1"/>
  <c r="G3514" i="13" s="1"/>
  <c r="H3514" i="13" a="1"/>
  <c r="H3514" i="13"/>
  <c r="F3515" i="13" a="1"/>
  <c r="F3515" i="13" s="1"/>
  <c r="G3515" i="13" a="1"/>
  <c r="G3515" i="13"/>
  <c r="H3515" i="13" a="1"/>
  <c r="H3515" i="13" s="1"/>
  <c r="F3516" i="13" a="1"/>
  <c r="F3516" i="13"/>
  <c r="G3516" i="13" a="1"/>
  <c r="G3516" i="13" s="1"/>
  <c r="E3516" i="13" s="1"/>
  <c r="H3516" i="13" a="1"/>
  <c r="H3516" i="13"/>
  <c r="F3517" i="13" a="1"/>
  <c r="F3517" i="13" s="1"/>
  <c r="G3517" i="13" a="1"/>
  <c r="G3517" i="13"/>
  <c r="H3517" i="13" a="1"/>
  <c r="H3517" i="13" s="1"/>
  <c r="F3518" i="13" a="1"/>
  <c r="F3518" i="13"/>
  <c r="G3518" i="13" a="1"/>
  <c r="G3518" i="13" s="1"/>
  <c r="H3518" i="13" a="1"/>
  <c r="H3518" i="13"/>
  <c r="F3519" i="13" a="1"/>
  <c r="F3519" i="13" s="1"/>
  <c r="G3519" i="13" a="1"/>
  <c r="G3519" i="13"/>
  <c r="H3519" i="13" a="1"/>
  <c r="H3519" i="13" s="1"/>
  <c r="F3520" i="13" a="1"/>
  <c r="F3520" i="13"/>
  <c r="G3520" i="13" a="1"/>
  <c r="G3520" i="13" s="1"/>
  <c r="H3520" i="13" a="1"/>
  <c r="H3520" i="13"/>
  <c r="F3521" i="13" a="1"/>
  <c r="F3521" i="13" s="1"/>
  <c r="G3521" i="13" a="1"/>
  <c r="G3521" i="13"/>
  <c r="H3521" i="13" a="1"/>
  <c r="H3521" i="13" s="1"/>
  <c r="F3522" i="13" a="1"/>
  <c r="F3522" i="13"/>
  <c r="E3522" i="13" s="1"/>
  <c r="G3522" i="13" a="1"/>
  <c r="G3522" i="13" s="1"/>
  <c r="H3522" i="13" a="1"/>
  <c r="H3522" i="13"/>
  <c r="F3523" i="13" a="1"/>
  <c r="F3523" i="13" s="1"/>
  <c r="G3523" i="13" a="1"/>
  <c r="G3523" i="13"/>
  <c r="H3523" i="13" a="1"/>
  <c r="H3523" i="13" s="1"/>
  <c r="F3524" i="13" a="1"/>
  <c r="F3524" i="13"/>
  <c r="G3524" i="13" a="1"/>
  <c r="G3524" i="13" s="1"/>
  <c r="E3524" i="13" s="1"/>
  <c r="H3524" i="13" a="1"/>
  <c r="H3524" i="13"/>
  <c r="F3525" i="13" a="1"/>
  <c r="F3525" i="13" s="1"/>
  <c r="G3525" i="13" a="1"/>
  <c r="G3525" i="13"/>
  <c r="H3525" i="13" a="1"/>
  <c r="H3525" i="13" s="1"/>
  <c r="F3526" i="13" a="1"/>
  <c r="F3526" i="13"/>
  <c r="G3526" i="13" a="1"/>
  <c r="G3526" i="13" s="1"/>
  <c r="H3526" i="13" a="1"/>
  <c r="H3526" i="13"/>
  <c r="F3527" i="13" a="1"/>
  <c r="F3527" i="13" s="1"/>
  <c r="G3527" i="13" a="1"/>
  <c r="G3527" i="13"/>
  <c r="H3527" i="13" a="1"/>
  <c r="H3527" i="13" s="1"/>
  <c r="F3528" i="13" a="1"/>
  <c r="F3528" i="13"/>
  <c r="G3528" i="13" a="1"/>
  <c r="G3528" i="13" s="1"/>
  <c r="H3528" i="13" a="1"/>
  <c r="H3528" i="13"/>
  <c r="F3529" i="13" a="1"/>
  <c r="F3529" i="13" s="1"/>
  <c r="G3529" i="13" a="1"/>
  <c r="G3529" i="13"/>
  <c r="H3529" i="13" a="1"/>
  <c r="H3529" i="13" s="1"/>
  <c r="F3530" i="13" a="1"/>
  <c r="F3530" i="13"/>
  <c r="E3530" i="13" s="1"/>
  <c r="G3530" i="13" a="1"/>
  <c r="G3530" i="13" s="1"/>
  <c r="H3530" i="13" a="1"/>
  <c r="H3530" i="13"/>
  <c r="F3531" i="13" a="1"/>
  <c r="F3531" i="13" s="1"/>
  <c r="G3531" i="13" a="1"/>
  <c r="G3531" i="13"/>
  <c r="H3531" i="13" a="1"/>
  <c r="H3531" i="13" s="1"/>
  <c r="F3532" i="13" a="1"/>
  <c r="F3532" i="13"/>
  <c r="G3532" i="13" a="1"/>
  <c r="G3532" i="13" s="1"/>
  <c r="H3532" i="13" a="1"/>
  <c r="H3532" i="13"/>
  <c r="F3533" i="13" a="1"/>
  <c r="F3533" i="13" s="1"/>
  <c r="G3533" i="13" a="1"/>
  <c r="G3533" i="13"/>
  <c r="H3533" i="13" a="1"/>
  <c r="H3533" i="13" s="1"/>
  <c r="F3534" i="13" a="1"/>
  <c r="F3534" i="13"/>
  <c r="G3534" i="13" a="1"/>
  <c r="G3534" i="13" s="1"/>
  <c r="H3534" i="13" a="1"/>
  <c r="H3534" i="13"/>
  <c r="F3535" i="13" a="1"/>
  <c r="F3535" i="13" s="1"/>
  <c r="G3535" i="13" a="1"/>
  <c r="G3535" i="13"/>
  <c r="H3535" i="13" a="1"/>
  <c r="H3535" i="13" s="1"/>
  <c r="F3536" i="13" a="1"/>
  <c r="F3536" i="13"/>
  <c r="G3536" i="13" a="1"/>
  <c r="G3536" i="13" s="1"/>
  <c r="H3536" i="13" a="1"/>
  <c r="H3536" i="13"/>
  <c r="F3537" i="13" a="1"/>
  <c r="F3537" i="13" s="1"/>
  <c r="G3537" i="13" a="1"/>
  <c r="G3537" i="13"/>
  <c r="H3537" i="13" a="1"/>
  <c r="H3537" i="13" s="1"/>
  <c r="F3538" i="13" a="1"/>
  <c r="F3538" i="13"/>
  <c r="E3538" i="13" s="1"/>
  <c r="G3538" i="13" a="1"/>
  <c r="G3538" i="13" s="1"/>
  <c r="H3538" i="13" a="1"/>
  <c r="H3538" i="13"/>
  <c r="F3539" i="13" a="1"/>
  <c r="F3539" i="13" s="1"/>
  <c r="G3539" i="13" a="1"/>
  <c r="G3539" i="13"/>
  <c r="H3539" i="13" a="1"/>
  <c r="H3539" i="13" s="1"/>
  <c r="F3540" i="13" a="1"/>
  <c r="F3540" i="13"/>
  <c r="G3540" i="13" a="1"/>
  <c r="G3540" i="13" s="1"/>
  <c r="E3540" i="13" s="1"/>
  <c r="H3540" i="13" a="1"/>
  <c r="H3540" i="13"/>
  <c r="F3541" i="13" a="1"/>
  <c r="F3541" i="13" s="1"/>
  <c r="G3541" i="13" a="1"/>
  <c r="G3541" i="13"/>
  <c r="H3541" i="13" a="1"/>
  <c r="H3541" i="13" s="1"/>
  <c r="F3542" i="13" a="1"/>
  <c r="F3542" i="13"/>
  <c r="G3542" i="13" a="1"/>
  <c r="G3542" i="13" s="1"/>
  <c r="H3542" i="13" a="1"/>
  <c r="H3542" i="13"/>
  <c r="F3543" i="13" a="1"/>
  <c r="F3543" i="13" s="1"/>
  <c r="G3543" i="13" a="1"/>
  <c r="G3543" i="13"/>
  <c r="H3543" i="13" a="1"/>
  <c r="H3543" i="13" s="1"/>
  <c r="F3544" i="13" a="1"/>
  <c r="F3544" i="13"/>
  <c r="G3544" i="13" a="1"/>
  <c r="G3544" i="13" s="1"/>
  <c r="H3544" i="13" a="1"/>
  <c r="H3544" i="13"/>
  <c r="F3545" i="13" a="1"/>
  <c r="F3545" i="13" s="1"/>
  <c r="G3545" i="13" a="1"/>
  <c r="G3545" i="13"/>
  <c r="H3545" i="13" a="1"/>
  <c r="H3545" i="13" s="1"/>
  <c r="F3546" i="13" a="1"/>
  <c r="F3546" i="13"/>
  <c r="E3546" i="13" s="1"/>
  <c r="G3546" i="13" a="1"/>
  <c r="G3546" i="13" s="1"/>
  <c r="H3546" i="13" a="1"/>
  <c r="H3546" i="13"/>
  <c r="F3547" i="13" a="1"/>
  <c r="F3547" i="13" s="1"/>
  <c r="G3547" i="13" a="1"/>
  <c r="G3547" i="13"/>
  <c r="H3547" i="13" a="1"/>
  <c r="H3547" i="13" s="1"/>
  <c r="F3548" i="13" a="1"/>
  <c r="F3548" i="13"/>
  <c r="G3548" i="13" a="1"/>
  <c r="G3548" i="13" s="1"/>
  <c r="E3548" i="13" s="1"/>
  <c r="H3548" i="13" a="1"/>
  <c r="H3548" i="13"/>
  <c r="F3549" i="13" a="1"/>
  <c r="F3549" i="13" s="1"/>
  <c r="G3549" i="13" a="1"/>
  <c r="G3549" i="13"/>
  <c r="H3549" i="13" a="1"/>
  <c r="H3549" i="13" s="1"/>
  <c r="F3550" i="13" a="1"/>
  <c r="F3550" i="13"/>
  <c r="G3550" i="13" a="1"/>
  <c r="G3550" i="13" s="1"/>
  <c r="H3550" i="13" a="1"/>
  <c r="H3550" i="13"/>
  <c r="F3551" i="13" a="1"/>
  <c r="F3551" i="13" s="1"/>
  <c r="G3551" i="13" a="1"/>
  <c r="G3551" i="13"/>
  <c r="H3551" i="13" a="1"/>
  <c r="H3551" i="13" s="1"/>
  <c r="F3552" i="13" a="1"/>
  <c r="F3552" i="13"/>
  <c r="G3552" i="13" a="1"/>
  <c r="G3552" i="13" s="1"/>
  <c r="H3552" i="13" a="1"/>
  <c r="H3552" i="13"/>
  <c r="F3553" i="13" a="1"/>
  <c r="F3553" i="13" s="1"/>
  <c r="G3553" i="13" a="1"/>
  <c r="G3553" i="13"/>
  <c r="H3553" i="13" a="1"/>
  <c r="H3553" i="13" s="1"/>
  <c r="F3554" i="13" a="1"/>
  <c r="F3554" i="13"/>
  <c r="E3554" i="13" s="1"/>
  <c r="G3554" i="13" a="1"/>
  <c r="G3554" i="13" s="1"/>
  <c r="H3554" i="13" a="1"/>
  <c r="H3554" i="13"/>
  <c r="F3555" i="13" a="1"/>
  <c r="F3555" i="13" s="1"/>
  <c r="G3555" i="13" a="1"/>
  <c r="G3555" i="13"/>
  <c r="H3555" i="13" a="1"/>
  <c r="H3555" i="13" s="1"/>
  <c r="F3556" i="13" a="1"/>
  <c r="F3556" i="13"/>
  <c r="G3556" i="13" a="1"/>
  <c r="G3556" i="13" s="1"/>
  <c r="E3556" i="13" s="1"/>
  <c r="H3556" i="13" a="1"/>
  <c r="H3556" i="13"/>
  <c r="F3557" i="13" a="1"/>
  <c r="F3557" i="13" s="1"/>
  <c r="G3557" i="13" a="1"/>
  <c r="G3557" i="13"/>
  <c r="H3557" i="13" a="1"/>
  <c r="H3557" i="13" s="1"/>
  <c r="F3558" i="13" a="1"/>
  <c r="F3558" i="13"/>
  <c r="G3558" i="13" a="1"/>
  <c r="G3558" i="13" s="1"/>
  <c r="H3558" i="13" a="1"/>
  <c r="H3558" i="13"/>
  <c r="F3559" i="13" a="1"/>
  <c r="F3559" i="13" s="1"/>
  <c r="G3559" i="13" a="1"/>
  <c r="G3559" i="13"/>
  <c r="H3559" i="13" a="1"/>
  <c r="H3559" i="13" s="1"/>
  <c r="F3560" i="13" a="1"/>
  <c r="F3560" i="13"/>
  <c r="G3560" i="13" a="1"/>
  <c r="G3560" i="13" s="1"/>
  <c r="H3560" i="13" a="1"/>
  <c r="H3560" i="13"/>
  <c r="F3561" i="13" a="1"/>
  <c r="F3561" i="13" s="1"/>
  <c r="G3561" i="13" a="1"/>
  <c r="G3561" i="13"/>
  <c r="H3561" i="13" a="1"/>
  <c r="H3561" i="13" s="1"/>
  <c r="F3562" i="13" a="1"/>
  <c r="F3562" i="13"/>
  <c r="E3562" i="13" s="1"/>
  <c r="G3562" i="13" a="1"/>
  <c r="G3562" i="13" s="1"/>
  <c r="H3562" i="13" a="1"/>
  <c r="H3562" i="13"/>
  <c r="F3563" i="13" a="1"/>
  <c r="F3563" i="13" s="1"/>
  <c r="G3563" i="13" a="1"/>
  <c r="G3563" i="13"/>
  <c r="H3563" i="13" a="1"/>
  <c r="H3563" i="13" s="1"/>
  <c r="F3564" i="13" a="1"/>
  <c r="F3564" i="13"/>
  <c r="G3564" i="13" a="1"/>
  <c r="G3564" i="13" s="1"/>
  <c r="H3564" i="13" a="1"/>
  <c r="H3564" i="13"/>
  <c r="F3565" i="13" a="1"/>
  <c r="F3565" i="13" s="1"/>
  <c r="G3565" i="13" a="1"/>
  <c r="G3565" i="13"/>
  <c r="H3565" i="13" a="1"/>
  <c r="H3565" i="13" s="1"/>
  <c r="F3566" i="13" a="1"/>
  <c r="F3566" i="13"/>
  <c r="G3566" i="13" a="1"/>
  <c r="G3566" i="13" s="1"/>
  <c r="H3566" i="13" a="1"/>
  <c r="H3566" i="13"/>
  <c r="F3567" i="13" a="1"/>
  <c r="F3567" i="13" s="1"/>
  <c r="G3567" i="13" a="1"/>
  <c r="G3567" i="13"/>
  <c r="H3567" i="13" a="1"/>
  <c r="H3567" i="13" s="1"/>
  <c r="F3568" i="13" a="1"/>
  <c r="F3568" i="13"/>
  <c r="G3568" i="13" a="1"/>
  <c r="G3568" i="13" s="1"/>
  <c r="H3568" i="13" a="1"/>
  <c r="H3568" i="13"/>
  <c r="F3569" i="13" a="1"/>
  <c r="F3569" i="13" s="1"/>
  <c r="G3569" i="13" a="1"/>
  <c r="G3569" i="13"/>
  <c r="H3569" i="13" a="1"/>
  <c r="H3569" i="13" s="1"/>
  <c r="F3570" i="13" a="1"/>
  <c r="F3570" i="13"/>
  <c r="E3570" i="13" s="1"/>
  <c r="G3570" i="13" a="1"/>
  <c r="G3570" i="13" s="1"/>
  <c r="H3570" i="13" a="1"/>
  <c r="H3570" i="13"/>
  <c r="F3571" i="13" a="1"/>
  <c r="F3571" i="13" s="1"/>
  <c r="G3571" i="13" a="1"/>
  <c r="G3571" i="13"/>
  <c r="H3571" i="13" a="1"/>
  <c r="H3571" i="13" s="1"/>
  <c r="F3572" i="13" a="1"/>
  <c r="F3572" i="13"/>
  <c r="G3572" i="13" a="1"/>
  <c r="G3572" i="13" s="1"/>
  <c r="E3572" i="13" s="1"/>
  <c r="H3572" i="13" a="1"/>
  <c r="H3572" i="13"/>
  <c r="F3573" i="13" a="1"/>
  <c r="F3573" i="13" s="1"/>
  <c r="G3573" i="13" a="1"/>
  <c r="G3573" i="13"/>
  <c r="H3573" i="13" a="1"/>
  <c r="H3573" i="13" s="1"/>
  <c r="F3574" i="13" a="1"/>
  <c r="F3574" i="13"/>
  <c r="G3574" i="13" a="1"/>
  <c r="G3574" i="13" s="1"/>
  <c r="H3574" i="13" a="1"/>
  <c r="H3574" i="13"/>
  <c r="F3575" i="13" a="1"/>
  <c r="F3575" i="13" s="1"/>
  <c r="G3575" i="13" a="1"/>
  <c r="G3575" i="13"/>
  <c r="H3575" i="13" a="1"/>
  <c r="H3575" i="13" s="1"/>
  <c r="F3576" i="13" a="1"/>
  <c r="F3576" i="13"/>
  <c r="G3576" i="13" a="1"/>
  <c r="G3576" i="13" s="1"/>
  <c r="H3576" i="13" a="1"/>
  <c r="H3576" i="13"/>
  <c r="F3577" i="13" a="1"/>
  <c r="F3577" i="13" s="1"/>
  <c r="G3577" i="13" a="1"/>
  <c r="G3577" i="13"/>
  <c r="H3577" i="13" a="1"/>
  <c r="H3577" i="13" s="1"/>
  <c r="F3578" i="13" a="1"/>
  <c r="F3578" i="13"/>
  <c r="E3578" i="13" s="1"/>
  <c r="G3578" i="13" a="1"/>
  <c r="G3578" i="13" s="1"/>
  <c r="H3578" i="13" a="1"/>
  <c r="H3578" i="13"/>
  <c r="F3579" i="13" a="1"/>
  <c r="F3579" i="13" s="1"/>
  <c r="G3579" i="13" a="1"/>
  <c r="G3579" i="13"/>
  <c r="H3579" i="13" a="1"/>
  <c r="H3579" i="13" s="1"/>
  <c r="F3580" i="13" a="1"/>
  <c r="F3580" i="13"/>
  <c r="G3580" i="13" a="1"/>
  <c r="G3580" i="13" s="1"/>
  <c r="E3580" i="13" s="1"/>
  <c r="H3580" i="13" a="1"/>
  <c r="H3580" i="13"/>
  <c r="F3581" i="13" a="1"/>
  <c r="F3581" i="13" s="1"/>
  <c r="G3581" i="13" a="1"/>
  <c r="G3581" i="13"/>
  <c r="H3581" i="13" a="1"/>
  <c r="H3581" i="13" s="1"/>
  <c r="F3582" i="13" a="1"/>
  <c r="F3582" i="13"/>
  <c r="G3582" i="13" a="1"/>
  <c r="G3582" i="13" s="1"/>
  <c r="H3582" i="13" a="1"/>
  <c r="H3582" i="13"/>
  <c r="F3583" i="13" a="1"/>
  <c r="F3583" i="13" s="1"/>
  <c r="G3583" i="13" a="1"/>
  <c r="G3583" i="13"/>
  <c r="H3583" i="13" a="1"/>
  <c r="H3583" i="13" s="1"/>
  <c r="F3584" i="13" a="1"/>
  <c r="F3584" i="13"/>
  <c r="G3584" i="13" a="1"/>
  <c r="G3584" i="13" s="1"/>
  <c r="H3584" i="13" a="1"/>
  <c r="H3584" i="13"/>
  <c r="F3585" i="13" a="1"/>
  <c r="F3585" i="13" s="1"/>
  <c r="G3585" i="13" a="1"/>
  <c r="G3585" i="13"/>
  <c r="H3585" i="13" a="1"/>
  <c r="H3585" i="13" s="1"/>
  <c r="F3586" i="13" a="1"/>
  <c r="F3586" i="13"/>
  <c r="E3586" i="13" s="1"/>
  <c r="G3586" i="13" a="1"/>
  <c r="G3586" i="13" s="1"/>
  <c r="H3586" i="13" a="1"/>
  <c r="H3586" i="13"/>
  <c r="F3587" i="13" a="1"/>
  <c r="F3587" i="13" s="1"/>
  <c r="G3587" i="13" a="1"/>
  <c r="G3587" i="13"/>
  <c r="H3587" i="13" a="1"/>
  <c r="H3587" i="13" s="1"/>
  <c r="F3588" i="13" a="1"/>
  <c r="F3588" i="13"/>
  <c r="G3588" i="13" a="1"/>
  <c r="G3588" i="13" s="1"/>
  <c r="E3588" i="13" s="1"/>
  <c r="H3588" i="13" a="1"/>
  <c r="H3588" i="13"/>
  <c r="F3589" i="13" a="1"/>
  <c r="F3589" i="13" s="1"/>
  <c r="G3589" i="13" a="1"/>
  <c r="G3589" i="13"/>
  <c r="H3589" i="13" a="1"/>
  <c r="H3589" i="13" s="1"/>
  <c r="F3590" i="13" a="1"/>
  <c r="F3590" i="13"/>
  <c r="G3590" i="13" a="1"/>
  <c r="G3590" i="13" s="1"/>
  <c r="H3590" i="13" a="1"/>
  <c r="H3590" i="13"/>
  <c r="F3591" i="13" a="1"/>
  <c r="F3591" i="13" s="1"/>
  <c r="G3591" i="13" a="1"/>
  <c r="G3591" i="13"/>
  <c r="H3591" i="13" a="1"/>
  <c r="H3591" i="13" s="1"/>
  <c r="F3592" i="13" a="1"/>
  <c r="F3592" i="13"/>
  <c r="G3592" i="13" a="1"/>
  <c r="G3592" i="13" s="1"/>
  <c r="H3592" i="13" a="1"/>
  <c r="H3592" i="13"/>
  <c r="F3593" i="13" a="1"/>
  <c r="F3593" i="13" s="1"/>
  <c r="G3593" i="13" a="1"/>
  <c r="G3593" i="13"/>
  <c r="H3593" i="13" a="1"/>
  <c r="H3593" i="13" s="1"/>
  <c r="F3594" i="13" a="1"/>
  <c r="F3594" i="13"/>
  <c r="E3594" i="13" s="1"/>
  <c r="G3594" i="13" a="1"/>
  <c r="G3594" i="13" s="1"/>
  <c r="H3594" i="13" a="1"/>
  <c r="H3594" i="13"/>
  <c r="F3595" i="13" a="1"/>
  <c r="F3595" i="13" s="1"/>
  <c r="G3595" i="13" a="1"/>
  <c r="G3595" i="13"/>
  <c r="H3595" i="13" a="1"/>
  <c r="H3595" i="13" s="1"/>
  <c r="F3596" i="13" a="1"/>
  <c r="F3596" i="13"/>
  <c r="G3596" i="13" a="1"/>
  <c r="G3596" i="13" s="1"/>
  <c r="H3596" i="13" a="1"/>
  <c r="H3596" i="13"/>
  <c r="F3597" i="13" a="1"/>
  <c r="F3597" i="13" s="1"/>
  <c r="G3597" i="13" a="1"/>
  <c r="G3597" i="13"/>
  <c r="H3597" i="13" a="1"/>
  <c r="H3597" i="13" s="1"/>
  <c r="F3598" i="13" a="1"/>
  <c r="F3598" i="13"/>
  <c r="G3598" i="13" a="1"/>
  <c r="G3598" i="13" s="1"/>
  <c r="H3598" i="13" a="1"/>
  <c r="H3598" i="13"/>
  <c r="F3599" i="13" a="1"/>
  <c r="F3599" i="13" s="1"/>
  <c r="G3599" i="13" a="1"/>
  <c r="G3599" i="13"/>
  <c r="H3599" i="13" a="1"/>
  <c r="H3599" i="13" s="1"/>
  <c r="F3600" i="13" a="1"/>
  <c r="F3600" i="13"/>
  <c r="G3600" i="13" a="1"/>
  <c r="G3600" i="13" s="1"/>
  <c r="H3600" i="13" a="1"/>
  <c r="H3600" i="13"/>
  <c r="F3601" i="13" a="1"/>
  <c r="F3601" i="13" s="1"/>
  <c r="G3601" i="13" a="1"/>
  <c r="G3601" i="13"/>
  <c r="H3601" i="13" a="1"/>
  <c r="H3601" i="13" s="1"/>
  <c r="F3602" i="13" a="1"/>
  <c r="F3602" i="13"/>
  <c r="E3602" i="13" s="1"/>
  <c r="G3602" i="13" a="1"/>
  <c r="G3602" i="13" s="1"/>
  <c r="H3602" i="13" a="1"/>
  <c r="H3602" i="13"/>
  <c r="F3603" i="13" a="1"/>
  <c r="F3603" i="13" s="1"/>
  <c r="G3603" i="13" a="1"/>
  <c r="G3603" i="13"/>
  <c r="H3603" i="13" a="1"/>
  <c r="H3603" i="13" s="1"/>
  <c r="F3604" i="13" a="1"/>
  <c r="F3604" i="13"/>
  <c r="G3604" i="13" a="1"/>
  <c r="G3604" i="13" s="1"/>
  <c r="E3604" i="13" s="1"/>
  <c r="H3604" i="13" a="1"/>
  <c r="H3604" i="13"/>
  <c r="F3605" i="13" a="1"/>
  <c r="F3605" i="13" s="1"/>
  <c r="G3605" i="13" a="1"/>
  <c r="G3605" i="13"/>
  <c r="H3605" i="13" a="1"/>
  <c r="H3605" i="13" s="1"/>
  <c r="F3606" i="13" a="1"/>
  <c r="F3606" i="13"/>
  <c r="G3606" i="13" a="1"/>
  <c r="G3606" i="13" s="1"/>
  <c r="H3606" i="13" a="1"/>
  <c r="H3606" i="13"/>
  <c r="F3607" i="13" a="1"/>
  <c r="F3607" i="13" s="1"/>
  <c r="G3607" i="13" a="1"/>
  <c r="G3607" i="13"/>
  <c r="H3607" i="13" a="1"/>
  <c r="H3607" i="13" s="1"/>
  <c r="F3608" i="13" a="1"/>
  <c r="F3608" i="13"/>
  <c r="G3608" i="13" a="1"/>
  <c r="G3608" i="13" s="1"/>
  <c r="H3608" i="13" a="1"/>
  <c r="H3608" i="13"/>
  <c r="F3609" i="13" a="1"/>
  <c r="F3609" i="13" s="1"/>
  <c r="G3609" i="13" a="1"/>
  <c r="G3609" i="13"/>
  <c r="H3609" i="13" a="1"/>
  <c r="H3609" i="13" s="1"/>
  <c r="F3610" i="13" a="1"/>
  <c r="F3610" i="13"/>
  <c r="E3610" i="13" s="1"/>
  <c r="G3610" i="13" a="1"/>
  <c r="G3610" i="13" s="1"/>
  <c r="H3610" i="13" a="1"/>
  <c r="H3610" i="13"/>
  <c r="F3611" i="13" a="1"/>
  <c r="F3611" i="13" s="1"/>
  <c r="G3611" i="13" a="1"/>
  <c r="G3611" i="13"/>
  <c r="H3611" i="13" a="1"/>
  <c r="H3611" i="13" s="1"/>
  <c r="F3612" i="13" a="1"/>
  <c r="F3612" i="13"/>
  <c r="G3612" i="13" a="1"/>
  <c r="G3612" i="13" s="1"/>
  <c r="E3612" i="13" s="1"/>
  <c r="H3612" i="13" a="1"/>
  <c r="H3612" i="13"/>
  <c r="F3613" i="13" a="1"/>
  <c r="F3613" i="13" s="1"/>
  <c r="G3613" i="13" a="1"/>
  <c r="G3613" i="13"/>
  <c r="H3613" i="13" a="1"/>
  <c r="H3613" i="13" s="1"/>
  <c r="F3614" i="13" a="1"/>
  <c r="F3614" i="13"/>
  <c r="G3614" i="13" a="1"/>
  <c r="G3614" i="13" s="1"/>
  <c r="H3614" i="13" a="1"/>
  <c r="H3614" i="13"/>
  <c r="F3615" i="13" a="1"/>
  <c r="F3615" i="13" s="1"/>
  <c r="G3615" i="13" a="1"/>
  <c r="G3615" i="13"/>
  <c r="H3615" i="13" a="1"/>
  <c r="H3615" i="13" s="1"/>
  <c r="F3616" i="13" a="1"/>
  <c r="F3616" i="13"/>
  <c r="G3616" i="13" a="1"/>
  <c r="G3616" i="13" s="1"/>
  <c r="H3616" i="13" a="1"/>
  <c r="H3616" i="13"/>
  <c r="F3617" i="13" a="1"/>
  <c r="F3617" i="13" s="1"/>
  <c r="G3617" i="13" a="1"/>
  <c r="G3617" i="13"/>
  <c r="H3617" i="13" a="1"/>
  <c r="H3617" i="13" s="1"/>
  <c r="F3618" i="13" a="1"/>
  <c r="F3618" i="13"/>
  <c r="E3618" i="13" s="1"/>
  <c r="G3618" i="13" a="1"/>
  <c r="G3618" i="13" s="1"/>
  <c r="H3618" i="13" a="1"/>
  <c r="H3618" i="13"/>
  <c r="F3619" i="13" a="1"/>
  <c r="F3619" i="13" s="1"/>
  <c r="G3619" i="13" a="1"/>
  <c r="G3619" i="13"/>
  <c r="H3619" i="13" a="1"/>
  <c r="H3619" i="13" s="1"/>
  <c r="F3620" i="13" a="1"/>
  <c r="F3620" i="13"/>
  <c r="G3620" i="13" a="1"/>
  <c r="G3620" i="13" s="1"/>
  <c r="E3620" i="13" s="1"/>
  <c r="H3620" i="13" a="1"/>
  <c r="H3620" i="13"/>
  <c r="F3621" i="13" a="1"/>
  <c r="F3621" i="13" s="1"/>
  <c r="G3621" i="13" a="1"/>
  <c r="G3621" i="13"/>
  <c r="H3621" i="13" a="1"/>
  <c r="H3621" i="13" s="1"/>
  <c r="F3622" i="13" a="1"/>
  <c r="F3622" i="13"/>
  <c r="G3622" i="13" a="1"/>
  <c r="G3622" i="13" s="1"/>
  <c r="H3622" i="13" a="1"/>
  <c r="H3622" i="13"/>
  <c r="F3623" i="13" a="1"/>
  <c r="F3623" i="13" s="1"/>
  <c r="G3623" i="13" a="1"/>
  <c r="G3623" i="13"/>
  <c r="H3623" i="13" a="1"/>
  <c r="H3623" i="13" s="1"/>
  <c r="F3624" i="13" a="1"/>
  <c r="F3624" i="13"/>
  <c r="G3624" i="13" a="1"/>
  <c r="G3624" i="13" s="1"/>
  <c r="H3624" i="13" a="1"/>
  <c r="H3624" i="13"/>
  <c r="F3625" i="13" a="1"/>
  <c r="F3625" i="13" s="1"/>
  <c r="G3625" i="13" a="1"/>
  <c r="G3625" i="13"/>
  <c r="H3625" i="13" a="1"/>
  <c r="H3625" i="13" s="1"/>
  <c r="F3626" i="13" a="1"/>
  <c r="F3626" i="13"/>
  <c r="E3626" i="13" s="1"/>
  <c r="G3626" i="13" a="1"/>
  <c r="G3626" i="13" s="1"/>
  <c r="H3626" i="13" a="1"/>
  <c r="H3626" i="13"/>
  <c r="F3627" i="13" a="1"/>
  <c r="F3627" i="13" s="1"/>
  <c r="G3627" i="13" a="1"/>
  <c r="G3627" i="13"/>
  <c r="H3627" i="13" a="1"/>
  <c r="H3627" i="13" s="1"/>
  <c r="F3628" i="13" a="1"/>
  <c r="F3628" i="13"/>
  <c r="G3628" i="13" a="1"/>
  <c r="G3628" i="13" s="1"/>
  <c r="H3628" i="13" a="1"/>
  <c r="H3628" i="13"/>
  <c r="F3629" i="13" a="1"/>
  <c r="F3629" i="13" s="1"/>
  <c r="G3629" i="13" a="1"/>
  <c r="G3629" i="13"/>
  <c r="H3629" i="13" a="1"/>
  <c r="H3629" i="13" s="1"/>
  <c r="F3630" i="13" a="1"/>
  <c r="F3630" i="13"/>
  <c r="G3630" i="13" a="1"/>
  <c r="G3630" i="13" s="1"/>
  <c r="H3630" i="13" a="1"/>
  <c r="H3630" i="13"/>
  <c r="F3631" i="13" a="1"/>
  <c r="F3631" i="13" s="1"/>
  <c r="G3631" i="13" a="1"/>
  <c r="G3631" i="13"/>
  <c r="H3631" i="13" a="1"/>
  <c r="H3631" i="13" s="1"/>
  <c r="F3632" i="13" a="1"/>
  <c r="F3632" i="13"/>
  <c r="G3632" i="13" a="1"/>
  <c r="G3632" i="13" s="1"/>
  <c r="H3632" i="13" a="1"/>
  <c r="H3632" i="13"/>
  <c r="F3633" i="13" a="1"/>
  <c r="F3633" i="13" s="1"/>
  <c r="G3633" i="13" a="1"/>
  <c r="G3633" i="13"/>
  <c r="H3633" i="13" a="1"/>
  <c r="H3633" i="13" s="1"/>
  <c r="F3634" i="13" a="1"/>
  <c r="F3634" i="13"/>
  <c r="E3634" i="13" s="1"/>
  <c r="G3634" i="13" a="1"/>
  <c r="G3634" i="13" s="1"/>
  <c r="H3634" i="13" a="1"/>
  <c r="H3634" i="13"/>
  <c r="F3635" i="13" a="1"/>
  <c r="F3635" i="13" s="1"/>
  <c r="G3635" i="13" a="1"/>
  <c r="G3635" i="13"/>
  <c r="H3635" i="13" a="1"/>
  <c r="H3635" i="13" s="1"/>
  <c r="F3636" i="13" a="1"/>
  <c r="F3636" i="13"/>
  <c r="G3636" i="13" a="1"/>
  <c r="G3636" i="13" s="1"/>
  <c r="E3636" i="13" s="1"/>
  <c r="H3636" i="13" a="1"/>
  <c r="H3636" i="13"/>
  <c r="F3637" i="13" a="1"/>
  <c r="F3637" i="13" s="1"/>
  <c r="G3637" i="13" a="1"/>
  <c r="G3637" i="13"/>
  <c r="H3637" i="13" a="1"/>
  <c r="H3637" i="13" s="1"/>
  <c r="F3638" i="13" a="1"/>
  <c r="F3638" i="13"/>
  <c r="G3638" i="13" a="1"/>
  <c r="G3638" i="13" s="1"/>
  <c r="H3638" i="13" a="1"/>
  <c r="H3638" i="13"/>
  <c r="F3639" i="13" a="1"/>
  <c r="F3639" i="13" s="1"/>
  <c r="G3639" i="13" a="1"/>
  <c r="G3639" i="13"/>
  <c r="H3639" i="13" a="1"/>
  <c r="H3639" i="13" s="1"/>
  <c r="F3640" i="13" a="1"/>
  <c r="F3640" i="13"/>
  <c r="G3640" i="13" a="1"/>
  <c r="G3640" i="13" s="1"/>
  <c r="H3640" i="13" a="1"/>
  <c r="H3640" i="13"/>
  <c r="F3641" i="13" a="1"/>
  <c r="F3641" i="13" s="1"/>
  <c r="G3641" i="13" a="1"/>
  <c r="G3641" i="13"/>
  <c r="H3641" i="13" a="1"/>
  <c r="H3641" i="13" s="1"/>
  <c r="F3642" i="13" a="1"/>
  <c r="F3642" i="13"/>
  <c r="E3642" i="13" s="1"/>
  <c r="G3642" i="13" a="1"/>
  <c r="G3642" i="13" s="1"/>
  <c r="H3642" i="13" a="1"/>
  <c r="H3642" i="13"/>
  <c r="F3643" i="13" a="1"/>
  <c r="F3643" i="13" s="1"/>
  <c r="G3643" i="13" a="1"/>
  <c r="G3643" i="13"/>
  <c r="H3643" i="13" a="1"/>
  <c r="H3643" i="13" s="1"/>
  <c r="F3644" i="13" a="1"/>
  <c r="F3644" i="13"/>
  <c r="G3644" i="13" a="1"/>
  <c r="G3644" i="13" s="1"/>
  <c r="H3644" i="13" a="1"/>
  <c r="H3644" i="13"/>
  <c r="F3645" i="13" a="1"/>
  <c r="F3645" i="13" s="1"/>
  <c r="G3645" i="13" a="1"/>
  <c r="G3645" i="13"/>
  <c r="H3645" i="13" a="1"/>
  <c r="H3645" i="13" s="1"/>
  <c r="F3646" i="13" a="1"/>
  <c r="F3646" i="13"/>
  <c r="G3646" i="13" a="1"/>
  <c r="G3646" i="13" s="1"/>
  <c r="H3646" i="13" a="1"/>
  <c r="H3646" i="13"/>
  <c r="F3647" i="13" a="1"/>
  <c r="F3647" i="13" s="1"/>
  <c r="G3647" i="13" a="1"/>
  <c r="G3647" i="13"/>
  <c r="H3647" i="13" a="1"/>
  <c r="H3647" i="13" s="1"/>
  <c r="F3648" i="13" a="1"/>
  <c r="F3648" i="13"/>
  <c r="G3648" i="13" a="1"/>
  <c r="G3648" i="13" s="1"/>
  <c r="H3648" i="13" a="1"/>
  <c r="H3648" i="13"/>
  <c r="F3649" i="13" a="1"/>
  <c r="F3649" i="13" s="1"/>
  <c r="G3649" i="13" a="1"/>
  <c r="G3649" i="13"/>
  <c r="H3649" i="13" a="1"/>
  <c r="H3649" i="13" s="1"/>
  <c r="F3650" i="13" a="1"/>
  <c r="F3650" i="13"/>
  <c r="G3650" i="13" a="1"/>
  <c r="G3650" i="13" s="1"/>
  <c r="H3650" i="13" a="1"/>
  <c r="H3650" i="13"/>
  <c r="F3651" i="13" a="1"/>
  <c r="F3651" i="13" s="1"/>
  <c r="G3651" i="13" a="1"/>
  <c r="G3651" i="13"/>
  <c r="H3651" i="13" a="1"/>
  <c r="H3651" i="13" s="1"/>
  <c r="F3652" i="13" a="1"/>
  <c r="F3652" i="13"/>
  <c r="G3652" i="13" a="1"/>
  <c r="G3652" i="13" s="1"/>
  <c r="H3652" i="13" a="1"/>
  <c r="H3652" i="13"/>
  <c r="F3653" i="13" a="1"/>
  <c r="F3653" i="13" s="1"/>
  <c r="G3653" i="13" a="1"/>
  <c r="G3653" i="13"/>
  <c r="H3653" i="13" a="1"/>
  <c r="H3653" i="13" s="1"/>
  <c r="F3654" i="13" a="1"/>
  <c r="F3654" i="13"/>
  <c r="G3654" i="13" a="1"/>
  <c r="G3654" i="13" s="1"/>
  <c r="H3654" i="13" a="1"/>
  <c r="H3654" i="13"/>
  <c r="F3655" i="13" a="1"/>
  <c r="F3655" i="13" s="1"/>
  <c r="G3655" i="13" a="1"/>
  <c r="G3655" i="13"/>
  <c r="H3655" i="13" a="1"/>
  <c r="H3655" i="13" s="1"/>
  <c r="F3656" i="13" a="1"/>
  <c r="F3656" i="13"/>
  <c r="G3656" i="13" a="1"/>
  <c r="G3656" i="13" s="1"/>
  <c r="H3656" i="13" a="1"/>
  <c r="H3656" i="13"/>
  <c r="F3657" i="13" a="1"/>
  <c r="F3657" i="13" s="1"/>
  <c r="G3657" i="13" a="1"/>
  <c r="G3657" i="13"/>
  <c r="H3657" i="13" a="1"/>
  <c r="H3657" i="13" s="1"/>
  <c r="F3658" i="13" a="1"/>
  <c r="F3658" i="13"/>
  <c r="G3658" i="13" a="1"/>
  <c r="G3658" i="13" s="1"/>
  <c r="H3658" i="13" a="1"/>
  <c r="H3658" i="13"/>
  <c r="F3659" i="13" a="1"/>
  <c r="F3659" i="13" s="1"/>
  <c r="G3659" i="13" a="1"/>
  <c r="G3659" i="13"/>
  <c r="H3659" i="13" a="1"/>
  <c r="H3659" i="13" s="1"/>
  <c r="F3660" i="13" a="1"/>
  <c r="F3660" i="13"/>
  <c r="G3660" i="13" a="1"/>
  <c r="G3660" i="13" s="1"/>
  <c r="H3660" i="13" a="1"/>
  <c r="H3660" i="13"/>
  <c r="F3661" i="13" a="1"/>
  <c r="F3661" i="13" s="1"/>
  <c r="G3661" i="13" a="1"/>
  <c r="G3661" i="13"/>
  <c r="H3661" i="13" a="1"/>
  <c r="H3661" i="13" s="1"/>
  <c r="F3662" i="13" a="1"/>
  <c r="F3662" i="13"/>
  <c r="G3662" i="13" a="1"/>
  <c r="G3662" i="13" s="1"/>
  <c r="H3662" i="13" a="1"/>
  <c r="H3662" i="13"/>
  <c r="F3663" i="13" a="1"/>
  <c r="F3663" i="13" s="1"/>
  <c r="G3663" i="13" a="1"/>
  <c r="G3663" i="13"/>
  <c r="H3663" i="13" a="1"/>
  <c r="H3663" i="13" s="1"/>
  <c r="F3664" i="13" a="1"/>
  <c r="F3664" i="13"/>
  <c r="G3664" i="13" a="1"/>
  <c r="G3664" i="13" s="1"/>
  <c r="H3664" i="13" a="1"/>
  <c r="H3664" i="13"/>
  <c r="F3665" i="13" a="1"/>
  <c r="F3665" i="13" s="1"/>
  <c r="G3665" i="13" a="1"/>
  <c r="G3665" i="13"/>
  <c r="H3665" i="13" a="1"/>
  <c r="H3665" i="13" s="1"/>
  <c r="F3666" i="13" a="1"/>
  <c r="F3666" i="13"/>
  <c r="G3666" i="13" a="1"/>
  <c r="G3666" i="13" s="1"/>
  <c r="H3666" i="13" a="1"/>
  <c r="H3666" i="13"/>
  <c r="F3667" i="13" a="1"/>
  <c r="F3667" i="13" s="1"/>
  <c r="G3667" i="13" a="1"/>
  <c r="G3667" i="13"/>
  <c r="H3667" i="13" a="1"/>
  <c r="H3667" i="13" s="1"/>
  <c r="F3668" i="13" a="1"/>
  <c r="F3668" i="13"/>
  <c r="G3668" i="13" a="1"/>
  <c r="G3668" i="13" s="1"/>
  <c r="H3668" i="13" a="1"/>
  <c r="H3668" i="13"/>
  <c r="F3669" i="13" a="1"/>
  <c r="F3669" i="13" s="1"/>
  <c r="G3669" i="13" a="1"/>
  <c r="G3669" i="13"/>
  <c r="H3669" i="13" a="1"/>
  <c r="H3669" i="13" s="1"/>
  <c r="F3670" i="13" a="1"/>
  <c r="F3670" i="13"/>
  <c r="G3670" i="13" a="1"/>
  <c r="G3670" i="13" s="1"/>
  <c r="H3670" i="13" a="1"/>
  <c r="H3670" i="13"/>
  <c r="F3671" i="13" a="1"/>
  <c r="F3671" i="13" s="1"/>
  <c r="G3671" i="13" a="1"/>
  <c r="G3671" i="13"/>
  <c r="H3671" i="13" a="1"/>
  <c r="H3671" i="13" s="1"/>
  <c r="F3672" i="13" a="1"/>
  <c r="F3672" i="13"/>
  <c r="G3672" i="13" a="1"/>
  <c r="G3672" i="13" s="1"/>
  <c r="H3672" i="13" a="1"/>
  <c r="H3672" i="13"/>
  <c r="F3673" i="13" a="1"/>
  <c r="F3673" i="13" s="1"/>
  <c r="G3673" i="13" a="1"/>
  <c r="G3673" i="13"/>
  <c r="H3673" i="13" a="1"/>
  <c r="H3673" i="13" s="1"/>
  <c r="F3674" i="13" a="1"/>
  <c r="F3674" i="13"/>
  <c r="G3674" i="13" a="1"/>
  <c r="G3674" i="13" s="1"/>
  <c r="H3674" i="13" a="1"/>
  <c r="H3674" i="13"/>
  <c r="F3675" i="13" a="1"/>
  <c r="F3675" i="13" s="1"/>
  <c r="G3675" i="13" a="1"/>
  <c r="G3675" i="13"/>
  <c r="H3675" i="13" a="1"/>
  <c r="H3675" i="13" s="1"/>
  <c r="F3676" i="13" a="1"/>
  <c r="F3676" i="13"/>
  <c r="G3676" i="13" a="1"/>
  <c r="G3676" i="13" s="1"/>
  <c r="H3676" i="13" a="1"/>
  <c r="H3676" i="13"/>
  <c r="F3677" i="13" a="1"/>
  <c r="F3677" i="13" s="1"/>
  <c r="G3677" i="13" a="1"/>
  <c r="G3677" i="13"/>
  <c r="H3677" i="13" a="1"/>
  <c r="H3677" i="13" s="1"/>
  <c r="F3678" i="13" a="1"/>
  <c r="F3678" i="13"/>
  <c r="G3678" i="13" a="1"/>
  <c r="G3678" i="13" s="1"/>
  <c r="H3678" i="13" a="1"/>
  <c r="H3678" i="13"/>
  <c r="F3679" i="13" a="1"/>
  <c r="F3679" i="13" s="1"/>
  <c r="G3679" i="13" a="1"/>
  <c r="G3679" i="13"/>
  <c r="H3679" i="13" a="1"/>
  <c r="H3679" i="13" s="1"/>
  <c r="F3680" i="13" a="1"/>
  <c r="F3680" i="13"/>
  <c r="G3680" i="13" a="1"/>
  <c r="G3680" i="13" s="1"/>
  <c r="H3680" i="13" a="1"/>
  <c r="H3680" i="13"/>
  <c r="F3681" i="13" a="1"/>
  <c r="F3681" i="13" s="1"/>
  <c r="G3681" i="13" a="1"/>
  <c r="G3681" i="13"/>
  <c r="H3681" i="13" a="1"/>
  <c r="H3681" i="13" s="1"/>
  <c r="F3682" i="13" a="1"/>
  <c r="F3682" i="13"/>
  <c r="G3682" i="13" a="1"/>
  <c r="G3682" i="13" s="1"/>
  <c r="H3682" i="13" a="1"/>
  <c r="H3682" i="13"/>
  <c r="F3683" i="13" a="1"/>
  <c r="F3683" i="13" s="1"/>
  <c r="G3683" i="13" a="1"/>
  <c r="G3683" i="13"/>
  <c r="H3683" i="13" a="1"/>
  <c r="H3683" i="13" s="1"/>
  <c r="F3684" i="13" a="1"/>
  <c r="F3684" i="13"/>
  <c r="G3684" i="13" a="1"/>
  <c r="G3684" i="13" s="1"/>
  <c r="H3684" i="13" a="1"/>
  <c r="H3684" i="13"/>
  <c r="F3685" i="13" a="1"/>
  <c r="F3685" i="13" s="1"/>
  <c r="G3685" i="13" a="1"/>
  <c r="G3685" i="13"/>
  <c r="H3685" i="13" a="1"/>
  <c r="H3685" i="13" s="1"/>
  <c r="F3686" i="13" a="1"/>
  <c r="F3686" i="13"/>
  <c r="G3686" i="13" a="1"/>
  <c r="G3686" i="13" s="1"/>
  <c r="H3686" i="13" a="1"/>
  <c r="H3686" i="13"/>
  <c r="F3687" i="13" a="1"/>
  <c r="F3687" i="13" s="1"/>
  <c r="G3687" i="13" a="1"/>
  <c r="G3687" i="13"/>
  <c r="H3687" i="13" a="1"/>
  <c r="H3687" i="13" s="1"/>
  <c r="F3688" i="13" a="1"/>
  <c r="F3688" i="13"/>
  <c r="G3688" i="13" a="1"/>
  <c r="G3688" i="13" s="1"/>
  <c r="H3688" i="13" a="1"/>
  <c r="H3688" i="13"/>
  <c r="F3689" i="13" a="1"/>
  <c r="F3689" i="13" s="1"/>
  <c r="G3689" i="13" a="1"/>
  <c r="G3689" i="13"/>
  <c r="H3689" i="13" a="1"/>
  <c r="H3689" i="13" s="1"/>
  <c r="F3690" i="13" a="1"/>
  <c r="F3690" i="13"/>
  <c r="G3690" i="13" a="1"/>
  <c r="G3690" i="13" s="1"/>
  <c r="H3690" i="13" a="1"/>
  <c r="H3690" i="13"/>
  <c r="F3691" i="13" a="1"/>
  <c r="F3691" i="13" s="1"/>
  <c r="G3691" i="13" a="1"/>
  <c r="G3691" i="13"/>
  <c r="H3691" i="13" a="1"/>
  <c r="H3691" i="13" s="1"/>
  <c r="F3692" i="13" a="1"/>
  <c r="F3692" i="13"/>
  <c r="G3692" i="13" a="1"/>
  <c r="G3692" i="13" s="1"/>
  <c r="H3692" i="13" a="1"/>
  <c r="H3692" i="13"/>
  <c r="F3693" i="13" a="1"/>
  <c r="F3693" i="13" s="1"/>
  <c r="G3693" i="13" a="1"/>
  <c r="G3693" i="13"/>
  <c r="H3693" i="13" a="1"/>
  <c r="H3693" i="13" s="1"/>
  <c r="F3694" i="13" a="1"/>
  <c r="F3694" i="13"/>
  <c r="G3694" i="13" a="1"/>
  <c r="G3694" i="13" s="1"/>
  <c r="H3694" i="13" a="1"/>
  <c r="H3694" i="13"/>
  <c r="F3695" i="13" a="1"/>
  <c r="F3695" i="13" s="1"/>
  <c r="G3695" i="13" a="1"/>
  <c r="G3695" i="13"/>
  <c r="H3695" i="13" a="1"/>
  <c r="H3695" i="13" s="1"/>
  <c r="F3696" i="13" a="1"/>
  <c r="F3696" i="13"/>
  <c r="G3696" i="13" a="1"/>
  <c r="G3696" i="13" s="1"/>
  <c r="H3696" i="13" a="1"/>
  <c r="H3696" i="13"/>
  <c r="F3697" i="13" a="1"/>
  <c r="F3697" i="13" s="1"/>
  <c r="G3697" i="13" a="1"/>
  <c r="G3697" i="13"/>
  <c r="H3697" i="13" a="1"/>
  <c r="H3697" i="13" s="1"/>
  <c r="F3698" i="13" a="1"/>
  <c r="F3698" i="13"/>
  <c r="G3698" i="13" a="1"/>
  <c r="G3698" i="13" s="1"/>
  <c r="H3698" i="13" a="1"/>
  <c r="H3698" i="13"/>
  <c r="F3699" i="13" a="1"/>
  <c r="F3699" i="13" s="1"/>
  <c r="G3699" i="13" a="1"/>
  <c r="G3699" i="13"/>
  <c r="H3699" i="13" a="1"/>
  <c r="H3699" i="13" s="1"/>
  <c r="F3700" i="13" a="1"/>
  <c r="F3700" i="13"/>
  <c r="G3700" i="13" a="1"/>
  <c r="G3700" i="13" s="1"/>
  <c r="H3700" i="13" a="1"/>
  <c r="H3700" i="13"/>
  <c r="F3701" i="13" a="1"/>
  <c r="F3701" i="13" s="1"/>
  <c r="G3701" i="13" a="1"/>
  <c r="G3701" i="13"/>
  <c r="H3701" i="13" a="1"/>
  <c r="H3701" i="13" s="1"/>
  <c r="F3702" i="13" a="1"/>
  <c r="F3702" i="13"/>
  <c r="G3702" i="13" a="1"/>
  <c r="G3702" i="13" s="1"/>
  <c r="H3702" i="13" a="1"/>
  <c r="H3702" i="13"/>
  <c r="F3703" i="13" a="1"/>
  <c r="F3703" i="13" s="1"/>
  <c r="G3703" i="13" a="1"/>
  <c r="G3703" i="13"/>
  <c r="H3703" i="13" a="1"/>
  <c r="H3703" i="13" s="1"/>
  <c r="F3704" i="13" a="1"/>
  <c r="F3704" i="13"/>
  <c r="G3704" i="13" a="1"/>
  <c r="G3704" i="13" s="1"/>
  <c r="H3704" i="13" a="1"/>
  <c r="H3704" i="13"/>
  <c r="F3705" i="13" a="1"/>
  <c r="F3705" i="13" s="1"/>
  <c r="G3705" i="13" a="1"/>
  <c r="G3705" i="13"/>
  <c r="H3705" i="13" a="1"/>
  <c r="H3705" i="13" s="1"/>
  <c r="F3706" i="13" a="1"/>
  <c r="F3706" i="13"/>
  <c r="G3706" i="13" a="1"/>
  <c r="G3706" i="13" s="1"/>
  <c r="H3706" i="13" a="1"/>
  <c r="H3706" i="13"/>
  <c r="F3707" i="13" a="1"/>
  <c r="F3707" i="13" s="1"/>
  <c r="G3707" i="13" a="1"/>
  <c r="G3707" i="13"/>
  <c r="H3707" i="13" a="1"/>
  <c r="H3707" i="13" s="1"/>
  <c r="F3708" i="13" a="1"/>
  <c r="F3708" i="13"/>
  <c r="G3708" i="13" a="1"/>
  <c r="G3708" i="13" s="1"/>
  <c r="H3708" i="13" a="1"/>
  <c r="H3708" i="13"/>
  <c r="F3709" i="13" a="1"/>
  <c r="F3709" i="13" s="1"/>
  <c r="G3709" i="13" a="1"/>
  <c r="G3709" i="13"/>
  <c r="H3709" i="13" a="1"/>
  <c r="H3709" i="13" s="1"/>
  <c r="F3710" i="13" a="1"/>
  <c r="F3710" i="13"/>
  <c r="G3710" i="13" a="1"/>
  <c r="G3710" i="13" s="1"/>
  <c r="H3710" i="13" a="1"/>
  <c r="H3710" i="13"/>
  <c r="F3711" i="13" a="1"/>
  <c r="F3711" i="13" s="1"/>
  <c r="G3711" i="13" a="1"/>
  <c r="G3711" i="13"/>
  <c r="H3711" i="13" a="1"/>
  <c r="H3711" i="13" s="1"/>
  <c r="F3712" i="13" a="1"/>
  <c r="F3712" i="13"/>
  <c r="G3712" i="13" a="1"/>
  <c r="G3712" i="13" s="1"/>
  <c r="H3712" i="13" a="1"/>
  <c r="H3712" i="13"/>
  <c r="F3713" i="13" a="1"/>
  <c r="F3713" i="13" s="1"/>
  <c r="G3713" i="13" a="1"/>
  <c r="G3713" i="13"/>
  <c r="H3713" i="13" a="1"/>
  <c r="H3713" i="13" s="1"/>
  <c r="F3714" i="13" a="1"/>
  <c r="F3714" i="13"/>
  <c r="G3714" i="13" a="1"/>
  <c r="G3714" i="13" s="1"/>
  <c r="H3714" i="13" a="1"/>
  <c r="H3714" i="13"/>
  <c r="F3715" i="13" a="1"/>
  <c r="F3715" i="13" s="1"/>
  <c r="G3715" i="13" a="1"/>
  <c r="G3715" i="13"/>
  <c r="H3715" i="13" a="1"/>
  <c r="H3715" i="13" s="1"/>
  <c r="F3716" i="13" a="1"/>
  <c r="F3716" i="13"/>
  <c r="G3716" i="13" a="1"/>
  <c r="G3716" i="13" s="1"/>
  <c r="H3716" i="13" a="1"/>
  <c r="H3716" i="13"/>
  <c r="F3717" i="13" a="1"/>
  <c r="F3717" i="13" s="1"/>
  <c r="G3717" i="13" a="1"/>
  <c r="G3717" i="13"/>
  <c r="H3717" i="13" a="1"/>
  <c r="H3717" i="13" s="1"/>
  <c r="F3718" i="13" a="1"/>
  <c r="F3718" i="13"/>
  <c r="G3718" i="13" a="1"/>
  <c r="G3718" i="13" s="1"/>
  <c r="H3718" i="13" a="1"/>
  <c r="H3718" i="13"/>
  <c r="F3719" i="13" a="1"/>
  <c r="F3719" i="13" s="1"/>
  <c r="G3719" i="13" a="1"/>
  <c r="G3719" i="13"/>
  <c r="H3719" i="13" a="1"/>
  <c r="H3719" i="13" s="1"/>
  <c r="F3720" i="13" a="1"/>
  <c r="F3720" i="13"/>
  <c r="G3720" i="13" a="1"/>
  <c r="G3720" i="13" s="1"/>
  <c r="H3720" i="13" a="1"/>
  <c r="H3720" i="13"/>
  <c r="F3721" i="13" a="1"/>
  <c r="F3721" i="13" s="1"/>
  <c r="G3721" i="13" a="1"/>
  <c r="G3721" i="13"/>
  <c r="H3721" i="13" a="1"/>
  <c r="H3721" i="13" s="1"/>
  <c r="F3722" i="13" a="1"/>
  <c r="F3722" i="13"/>
  <c r="G3722" i="13" a="1"/>
  <c r="G3722" i="13" s="1"/>
  <c r="H3722" i="13" a="1"/>
  <c r="H3722" i="13"/>
  <c r="F3723" i="13" a="1"/>
  <c r="F3723" i="13" s="1"/>
  <c r="G3723" i="13" a="1"/>
  <c r="G3723" i="13"/>
  <c r="H3723" i="13" a="1"/>
  <c r="H3723" i="13" s="1"/>
  <c r="F3724" i="13" a="1"/>
  <c r="F3724" i="13"/>
  <c r="G3724" i="13" a="1"/>
  <c r="G3724" i="13" s="1"/>
  <c r="H3724" i="13" a="1"/>
  <c r="H3724" i="13"/>
  <c r="F3725" i="13" a="1"/>
  <c r="F3725" i="13" s="1"/>
  <c r="G3725" i="13" a="1"/>
  <c r="G3725" i="13"/>
  <c r="H3725" i="13" a="1"/>
  <c r="H3725" i="13" s="1"/>
  <c r="F3726" i="13" a="1"/>
  <c r="F3726" i="13"/>
  <c r="G3726" i="13" a="1"/>
  <c r="G3726" i="13" s="1"/>
  <c r="H3726" i="13" a="1"/>
  <c r="H3726" i="13"/>
  <c r="F3727" i="13" a="1"/>
  <c r="F3727" i="13" s="1"/>
  <c r="G3727" i="13" a="1"/>
  <c r="G3727" i="13"/>
  <c r="H3727" i="13" a="1"/>
  <c r="H3727" i="13" s="1"/>
  <c r="F3728" i="13" a="1"/>
  <c r="F3728" i="13"/>
  <c r="G3728" i="13" a="1"/>
  <c r="G3728" i="13" s="1"/>
  <c r="H3728" i="13" a="1"/>
  <c r="H3728" i="13"/>
  <c r="F3729" i="13" a="1"/>
  <c r="F3729" i="13" s="1"/>
  <c r="G3729" i="13" a="1"/>
  <c r="G3729" i="13"/>
  <c r="H3729" i="13" a="1"/>
  <c r="H3729" i="13" s="1"/>
  <c r="F3730" i="13" a="1"/>
  <c r="F3730" i="13"/>
  <c r="G3730" i="13" a="1"/>
  <c r="G3730" i="13" s="1"/>
  <c r="H3730" i="13" a="1"/>
  <c r="H3730" i="13"/>
  <c r="F3731" i="13" a="1"/>
  <c r="F3731" i="13" s="1"/>
  <c r="G3731" i="13" a="1"/>
  <c r="G3731" i="13"/>
  <c r="H3731" i="13" a="1"/>
  <c r="H3731" i="13" s="1"/>
  <c r="F3732" i="13" a="1"/>
  <c r="F3732" i="13"/>
  <c r="G3732" i="13" a="1"/>
  <c r="G3732" i="13" s="1"/>
  <c r="H3732" i="13" a="1"/>
  <c r="H3732" i="13"/>
  <c r="F3733" i="13" a="1"/>
  <c r="F3733" i="13" s="1"/>
  <c r="G3733" i="13" a="1"/>
  <c r="G3733" i="13"/>
  <c r="H3733" i="13" a="1"/>
  <c r="H3733" i="13" s="1"/>
  <c r="F3734" i="13" a="1"/>
  <c r="F3734" i="13"/>
  <c r="G3734" i="13" a="1"/>
  <c r="G3734" i="13" s="1"/>
  <c r="H3734" i="13" a="1"/>
  <c r="H3734" i="13"/>
  <c r="F3735" i="13" a="1"/>
  <c r="F3735" i="13" s="1"/>
  <c r="G3735" i="13" a="1"/>
  <c r="G3735" i="13"/>
  <c r="H3735" i="13" a="1"/>
  <c r="H3735" i="13" s="1"/>
  <c r="F3736" i="13" a="1"/>
  <c r="F3736" i="13"/>
  <c r="G3736" i="13" a="1"/>
  <c r="G3736" i="13" s="1"/>
  <c r="H3736" i="13" a="1"/>
  <c r="H3736" i="13"/>
  <c r="F3737" i="13" a="1"/>
  <c r="F3737" i="13" s="1"/>
  <c r="G3737" i="13" a="1"/>
  <c r="G3737" i="13"/>
  <c r="H3737" i="13" a="1"/>
  <c r="H3737" i="13" s="1"/>
  <c r="F3738" i="13" a="1"/>
  <c r="F3738" i="13"/>
  <c r="G3738" i="13" a="1"/>
  <c r="G3738" i="13" s="1"/>
  <c r="H3738" i="13" a="1"/>
  <c r="H3738" i="13"/>
  <c r="F3739" i="13" a="1"/>
  <c r="F3739" i="13" s="1"/>
  <c r="G3739" i="13" a="1"/>
  <c r="G3739" i="13"/>
  <c r="H3739" i="13" a="1"/>
  <c r="H3739" i="13" s="1"/>
  <c r="F3740" i="13" a="1"/>
  <c r="F3740" i="13"/>
  <c r="G3740" i="13" a="1"/>
  <c r="G3740" i="13" s="1"/>
  <c r="H3740" i="13" a="1"/>
  <c r="H3740" i="13"/>
  <c r="F3741" i="13" a="1"/>
  <c r="F3741" i="13" s="1"/>
  <c r="G3741" i="13" a="1"/>
  <c r="G3741" i="13"/>
  <c r="H3741" i="13" a="1"/>
  <c r="H3741" i="13" s="1"/>
  <c r="F3742" i="13" a="1"/>
  <c r="F3742" i="13"/>
  <c r="G3742" i="13" a="1"/>
  <c r="G3742" i="13" s="1"/>
  <c r="H3742" i="13" a="1"/>
  <c r="H3742" i="13"/>
  <c r="F3743" i="13" a="1"/>
  <c r="F3743" i="13" s="1"/>
  <c r="G3743" i="13" a="1"/>
  <c r="G3743" i="13"/>
  <c r="H3743" i="13" a="1"/>
  <c r="H3743" i="13" s="1"/>
  <c r="F3744" i="13" a="1"/>
  <c r="F3744" i="13"/>
  <c r="G3744" i="13" a="1"/>
  <c r="G3744" i="13" s="1"/>
  <c r="H3744" i="13" a="1"/>
  <c r="H3744" i="13"/>
  <c r="F3745" i="13" a="1"/>
  <c r="F3745" i="13" s="1"/>
  <c r="G3745" i="13" a="1"/>
  <c r="G3745" i="13"/>
  <c r="H3745" i="13" a="1"/>
  <c r="H3745" i="13" s="1"/>
  <c r="F3746" i="13" a="1"/>
  <c r="F3746" i="13"/>
  <c r="G3746" i="13" a="1"/>
  <c r="G3746" i="13" s="1"/>
  <c r="H3746" i="13" a="1"/>
  <c r="H3746" i="13"/>
  <c r="F3747" i="13" a="1"/>
  <c r="F3747" i="13" s="1"/>
  <c r="G3747" i="13" a="1"/>
  <c r="G3747" i="13"/>
  <c r="H3747" i="13" a="1"/>
  <c r="H3747" i="13" s="1"/>
  <c r="F3748" i="13" a="1"/>
  <c r="F3748" i="13"/>
  <c r="G3748" i="13" a="1"/>
  <c r="G3748" i="13" s="1"/>
  <c r="H3748" i="13" a="1"/>
  <c r="H3748" i="13"/>
  <c r="F3749" i="13" a="1"/>
  <c r="F3749" i="13" s="1"/>
  <c r="G3749" i="13" a="1"/>
  <c r="G3749" i="13"/>
  <c r="H3749" i="13" a="1"/>
  <c r="H3749" i="13" s="1"/>
  <c r="F3750" i="13" a="1"/>
  <c r="F3750" i="13"/>
  <c r="G3750" i="13" a="1"/>
  <c r="G3750" i="13" s="1"/>
  <c r="H3750" i="13" a="1"/>
  <c r="H3750" i="13"/>
  <c r="F3751" i="13" a="1"/>
  <c r="F3751" i="13" s="1"/>
  <c r="G3751" i="13" a="1"/>
  <c r="G3751" i="13"/>
  <c r="H3751" i="13" a="1"/>
  <c r="H3751" i="13" s="1"/>
  <c r="F3752" i="13" a="1"/>
  <c r="F3752" i="13"/>
  <c r="G3752" i="13" a="1"/>
  <c r="G3752" i="13" s="1"/>
  <c r="H3752" i="13" a="1"/>
  <c r="H3752" i="13"/>
  <c r="F3753" i="13" a="1"/>
  <c r="F3753" i="13" s="1"/>
  <c r="G3753" i="13" a="1"/>
  <c r="G3753" i="13"/>
  <c r="H3753" i="13" a="1"/>
  <c r="H3753" i="13" s="1"/>
  <c r="F3754" i="13" a="1"/>
  <c r="F3754" i="13"/>
  <c r="G3754" i="13" a="1"/>
  <c r="G3754" i="13" s="1"/>
  <c r="H3754" i="13" a="1"/>
  <c r="H3754" i="13"/>
  <c r="F3755" i="13" a="1"/>
  <c r="F3755" i="13" s="1"/>
  <c r="G3755" i="13" a="1"/>
  <c r="G3755" i="13"/>
  <c r="H3755" i="13" a="1"/>
  <c r="H3755" i="13" s="1"/>
  <c r="F3756" i="13" a="1"/>
  <c r="F3756" i="13"/>
  <c r="G3756" i="13" a="1"/>
  <c r="G3756" i="13" s="1"/>
  <c r="H3756" i="13" a="1"/>
  <c r="H3756" i="13"/>
  <c r="F3757" i="13" a="1"/>
  <c r="F3757" i="13" s="1"/>
  <c r="G3757" i="13" a="1"/>
  <c r="G3757" i="13"/>
  <c r="H3757" i="13" a="1"/>
  <c r="H3757" i="13" s="1"/>
  <c r="F3758" i="13" a="1"/>
  <c r="F3758" i="13"/>
  <c r="G3758" i="13" a="1"/>
  <c r="G3758" i="13" s="1"/>
  <c r="H3758" i="13" a="1"/>
  <c r="H3758" i="13"/>
  <c r="F3759" i="13" a="1"/>
  <c r="F3759" i="13" s="1"/>
  <c r="G3759" i="13" a="1"/>
  <c r="G3759" i="13"/>
  <c r="H3759" i="13" a="1"/>
  <c r="H3759" i="13" s="1"/>
  <c r="F3760" i="13" a="1"/>
  <c r="F3760" i="13"/>
  <c r="G3760" i="13" a="1"/>
  <c r="G3760" i="13" s="1"/>
  <c r="H3760" i="13" a="1"/>
  <c r="H3760" i="13"/>
  <c r="F3761" i="13" a="1"/>
  <c r="F3761" i="13" s="1"/>
  <c r="G3761" i="13" a="1"/>
  <c r="G3761" i="13"/>
  <c r="H3761" i="13" a="1"/>
  <c r="H3761" i="13" s="1"/>
  <c r="F3762" i="13" a="1"/>
  <c r="F3762" i="13"/>
  <c r="G3762" i="13" a="1"/>
  <c r="G3762" i="13" s="1"/>
  <c r="H3762" i="13" a="1"/>
  <c r="H3762" i="13"/>
  <c r="F3763" i="13" a="1"/>
  <c r="F3763" i="13" s="1"/>
  <c r="G3763" i="13" a="1"/>
  <c r="G3763" i="13"/>
  <c r="H3763" i="13" a="1"/>
  <c r="H3763" i="13" s="1"/>
  <c r="F3764" i="13" a="1"/>
  <c r="F3764" i="13"/>
  <c r="G3764" i="13" a="1"/>
  <c r="G3764" i="13" s="1"/>
  <c r="H3764" i="13" a="1"/>
  <c r="H3764" i="13"/>
  <c r="F3765" i="13" a="1"/>
  <c r="F3765" i="13" s="1"/>
  <c r="G3765" i="13" a="1"/>
  <c r="G3765" i="13"/>
  <c r="H3765" i="13" a="1"/>
  <c r="H3765" i="13" s="1"/>
  <c r="F3766" i="13" a="1"/>
  <c r="F3766" i="13"/>
  <c r="G3766" i="13" a="1"/>
  <c r="G3766" i="13" s="1"/>
  <c r="H3766" i="13" a="1"/>
  <c r="H3766" i="13"/>
  <c r="F3767" i="13" a="1"/>
  <c r="F3767" i="13" s="1"/>
  <c r="G3767" i="13" a="1"/>
  <c r="G3767" i="13"/>
  <c r="H3767" i="13" a="1"/>
  <c r="H3767" i="13" s="1"/>
  <c r="F3768" i="13" a="1"/>
  <c r="F3768" i="13"/>
  <c r="G3768" i="13" a="1"/>
  <c r="G3768" i="13" s="1"/>
  <c r="H3768" i="13" a="1"/>
  <c r="H3768" i="13"/>
  <c r="F3769" i="13" a="1"/>
  <c r="F3769" i="13" s="1"/>
  <c r="G3769" i="13" a="1"/>
  <c r="G3769" i="13"/>
  <c r="H3769" i="13" a="1"/>
  <c r="H3769" i="13" s="1"/>
  <c r="F3770" i="13" a="1"/>
  <c r="F3770" i="13"/>
  <c r="G3770" i="13" a="1"/>
  <c r="G3770" i="13" s="1"/>
  <c r="H3770" i="13" a="1"/>
  <c r="H3770" i="13"/>
  <c r="F3771" i="13" a="1"/>
  <c r="F3771" i="13" s="1"/>
  <c r="G3771" i="13" a="1"/>
  <c r="G3771" i="13"/>
  <c r="H3771" i="13" a="1"/>
  <c r="H3771" i="13" s="1"/>
  <c r="F3772" i="13" a="1"/>
  <c r="F3772" i="13"/>
  <c r="G3772" i="13" a="1"/>
  <c r="G3772" i="13" s="1"/>
  <c r="H3772" i="13" a="1"/>
  <c r="H3772" i="13"/>
  <c r="F3773" i="13" a="1"/>
  <c r="F3773" i="13" s="1"/>
  <c r="G3773" i="13" a="1"/>
  <c r="G3773" i="13"/>
  <c r="H3773" i="13" a="1"/>
  <c r="H3773" i="13" s="1"/>
  <c r="F3774" i="13" a="1"/>
  <c r="F3774" i="13"/>
  <c r="G3774" i="13" a="1"/>
  <c r="G3774" i="13" s="1"/>
  <c r="H3774" i="13" a="1"/>
  <c r="H3774" i="13"/>
  <c r="F3775" i="13" a="1"/>
  <c r="F3775" i="13" s="1"/>
  <c r="G3775" i="13" a="1"/>
  <c r="G3775" i="13"/>
  <c r="H3775" i="13" a="1"/>
  <c r="H3775" i="13" s="1"/>
  <c r="F3776" i="13" a="1"/>
  <c r="F3776" i="13"/>
  <c r="G3776" i="13" a="1"/>
  <c r="G3776" i="13" s="1"/>
  <c r="H3776" i="13" a="1"/>
  <c r="H3776" i="13"/>
  <c r="F3777" i="13" a="1"/>
  <c r="F3777" i="13" s="1"/>
  <c r="G3777" i="13" a="1"/>
  <c r="G3777" i="13"/>
  <c r="H3777" i="13" a="1"/>
  <c r="H3777" i="13" s="1"/>
  <c r="F3778" i="13" a="1"/>
  <c r="F3778" i="13"/>
  <c r="G3778" i="13" a="1"/>
  <c r="G3778" i="13" s="1"/>
  <c r="H3778" i="13" a="1"/>
  <c r="H3778" i="13"/>
  <c r="F3779" i="13" a="1"/>
  <c r="F3779" i="13" s="1"/>
  <c r="G3779" i="13" a="1"/>
  <c r="G3779" i="13"/>
  <c r="H3779" i="13" a="1"/>
  <c r="H3779" i="13" s="1"/>
  <c r="F3780" i="13" a="1"/>
  <c r="F3780" i="13"/>
  <c r="G3780" i="13" a="1"/>
  <c r="G3780" i="13" s="1"/>
  <c r="H3780" i="13" a="1"/>
  <c r="H3780" i="13"/>
  <c r="F3781" i="13" a="1"/>
  <c r="F3781" i="13" s="1"/>
  <c r="G3781" i="13" a="1"/>
  <c r="G3781" i="13"/>
  <c r="H3781" i="13" a="1"/>
  <c r="H3781" i="13" s="1"/>
  <c r="F3782" i="13" a="1"/>
  <c r="F3782" i="13"/>
  <c r="G3782" i="13" a="1"/>
  <c r="G3782" i="13" s="1"/>
  <c r="H3782" i="13" a="1"/>
  <c r="H3782" i="13"/>
  <c r="F3783" i="13" a="1"/>
  <c r="F3783" i="13" s="1"/>
  <c r="G3783" i="13" a="1"/>
  <c r="G3783" i="13"/>
  <c r="H3783" i="13" a="1"/>
  <c r="H3783" i="13" s="1"/>
  <c r="F3784" i="13" a="1"/>
  <c r="F3784" i="13"/>
  <c r="G3784" i="13" a="1"/>
  <c r="G3784" i="13" s="1"/>
  <c r="H3784" i="13" a="1"/>
  <c r="H3784" i="13"/>
  <c r="F3785" i="13" a="1"/>
  <c r="F3785" i="13" s="1"/>
  <c r="G3785" i="13" a="1"/>
  <c r="G3785" i="13"/>
  <c r="H3785" i="13" a="1"/>
  <c r="H3785" i="13" s="1"/>
  <c r="F3786" i="13" a="1"/>
  <c r="F3786" i="13"/>
  <c r="G3786" i="13" a="1"/>
  <c r="G3786" i="13" s="1"/>
  <c r="H3786" i="13" a="1"/>
  <c r="H3786" i="13"/>
  <c r="F3787" i="13" a="1"/>
  <c r="F3787" i="13" s="1"/>
  <c r="G3787" i="13" a="1"/>
  <c r="G3787" i="13"/>
  <c r="H3787" i="13" a="1"/>
  <c r="H3787" i="13" s="1"/>
  <c r="F3788" i="13" a="1"/>
  <c r="F3788" i="13"/>
  <c r="G3788" i="13" a="1"/>
  <c r="G3788" i="13" s="1"/>
  <c r="H3788" i="13" a="1"/>
  <c r="H3788" i="13"/>
  <c r="F3789" i="13" a="1"/>
  <c r="F3789" i="13" s="1"/>
  <c r="G3789" i="13" a="1"/>
  <c r="G3789" i="13"/>
  <c r="H3789" i="13" a="1"/>
  <c r="H3789" i="13" s="1"/>
  <c r="F3790" i="13" a="1"/>
  <c r="F3790" i="13"/>
  <c r="G3790" i="13" a="1"/>
  <c r="G3790" i="13" s="1"/>
  <c r="H3790" i="13" a="1"/>
  <c r="H3790" i="13"/>
  <c r="F3791" i="13" a="1"/>
  <c r="F3791" i="13" s="1"/>
  <c r="G3791" i="13" a="1"/>
  <c r="G3791" i="13"/>
  <c r="H3791" i="13" a="1"/>
  <c r="H3791" i="13" s="1"/>
  <c r="F3792" i="13" a="1"/>
  <c r="F3792" i="13"/>
  <c r="G3792" i="13" a="1"/>
  <c r="G3792" i="13" s="1"/>
  <c r="H3792" i="13" a="1"/>
  <c r="H3792" i="13"/>
  <c r="F3793" i="13" a="1"/>
  <c r="F3793" i="13" s="1"/>
  <c r="G3793" i="13" a="1"/>
  <c r="G3793" i="13"/>
  <c r="H3793" i="13" a="1"/>
  <c r="H3793" i="13" s="1"/>
  <c r="F3794" i="13" a="1"/>
  <c r="F3794" i="13"/>
  <c r="G3794" i="13" a="1"/>
  <c r="G3794" i="13" s="1"/>
  <c r="H3794" i="13" a="1"/>
  <c r="H3794" i="13"/>
  <c r="F3795" i="13" a="1"/>
  <c r="F3795" i="13" s="1"/>
  <c r="G3795" i="13" a="1"/>
  <c r="G3795" i="13"/>
  <c r="H3795" i="13" a="1"/>
  <c r="H3795" i="13" s="1"/>
  <c r="F3796" i="13" a="1"/>
  <c r="F3796" i="13"/>
  <c r="G3796" i="13" a="1"/>
  <c r="G3796" i="13" s="1"/>
  <c r="H3796" i="13" a="1"/>
  <c r="H3796" i="13"/>
  <c r="F3797" i="13" a="1"/>
  <c r="F3797" i="13" s="1"/>
  <c r="G3797" i="13" a="1"/>
  <c r="G3797" i="13"/>
  <c r="H3797" i="13" a="1"/>
  <c r="H3797" i="13" s="1"/>
  <c r="F3798" i="13" a="1"/>
  <c r="F3798" i="13"/>
  <c r="G3798" i="13" a="1"/>
  <c r="G3798" i="13" s="1"/>
  <c r="H3798" i="13" a="1"/>
  <c r="H3798" i="13"/>
  <c r="F3799" i="13" a="1"/>
  <c r="F3799" i="13" s="1"/>
  <c r="G3799" i="13" a="1"/>
  <c r="G3799" i="13"/>
  <c r="H3799" i="13" a="1"/>
  <c r="H3799" i="13" s="1"/>
  <c r="F3800" i="13" a="1"/>
  <c r="F3800" i="13"/>
  <c r="G3800" i="13" a="1"/>
  <c r="G3800" i="13" s="1"/>
  <c r="H3800" i="13" a="1"/>
  <c r="H3800" i="13"/>
  <c r="F3801" i="13" a="1"/>
  <c r="F3801" i="13" s="1"/>
  <c r="G3801" i="13" a="1"/>
  <c r="G3801" i="13"/>
  <c r="H3801" i="13" a="1"/>
  <c r="H3801" i="13" s="1"/>
  <c r="F3802" i="13" a="1"/>
  <c r="F3802" i="13"/>
  <c r="G3802" i="13" a="1"/>
  <c r="G3802" i="13" s="1"/>
  <c r="H3802" i="13" a="1"/>
  <c r="H3802" i="13"/>
  <c r="F3803" i="13" a="1"/>
  <c r="F3803" i="13" s="1"/>
  <c r="G3803" i="13" a="1"/>
  <c r="G3803" i="13"/>
  <c r="H3803" i="13" a="1"/>
  <c r="H3803" i="13" s="1"/>
  <c r="F3804" i="13" a="1"/>
  <c r="F3804" i="13"/>
  <c r="G3804" i="13" a="1"/>
  <c r="G3804" i="13" s="1"/>
  <c r="H3804" i="13" a="1"/>
  <c r="H3804" i="13"/>
  <c r="F3805" i="13" a="1"/>
  <c r="F3805" i="13" s="1"/>
  <c r="G3805" i="13" a="1"/>
  <c r="G3805" i="13"/>
  <c r="H3805" i="13" a="1"/>
  <c r="H3805" i="13" s="1"/>
  <c r="F3806" i="13" a="1"/>
  <c r="F3806" i="13"/>
  <c r="G3806" i="13" a="1"/>
  <c r="G3806" i="13" s="1"/>
  <c r="H3806" i="13" a="1"/>
  <c r="H3806" i="13"/>
  <c r="F3807" i="13" a="1"/>
  <c r="F3807" i="13" s="1"/>
  <c r="G3807" i="13" a="1"/>
  <c r="G3807" i="13"/>
  <c r="H3807" i="13" a="1"/>
  <c r="H3807" i="13" s="1"/>
  <c r="F3808" i="13" a="1"/>
  <c r="F3808" i="13"/>
  <c r="G3808" i="13" a="1"/>
  <c r="G3808" i="13" s="1"/>
  <c r="H3808" i="13" a="1"/>
  <c r="H3808" i="13"/>
  <c r="F3809" i="13" a="1"/>
  <c r="F3809" i="13" s="1"/>
  <c r="G3809" i="13" a="1"/>
  <c r="G3809" i="13"/>
  <c r="H3809" i="13" a="1"/>
  <c r="H3809" i="13" s="1"/>
  <c r="F3810" i="13" a="1"/>
  <c r="F3810" i="13"/>
  <c r="G3810" i="13" a="1"/>
  <c r="G3810" i="13" s="1"/>
  <c r="H3810" i="13" a="1"/>
  <c r="H3810" i="13"/>
  <c r="F3811" i="13" a="1"/>
  <c r="F3811" i="13" s="1"/>
  <c r="G3811" i="13" a="1"/>
  <c r="G3811" i="13"/>
  <c r="H3811" i="13" a="1"/>
  <c r="H3811" i="13" s="1"/>
  <c r="F3812" i="13" a="1"/>
  <c r="F3812" i="13"/>
  <c r="G3812" i="13" a="1"/>
  <c r="G3812" i="13" s="1"/>
  <c r="H3812" i="13" a="1"/>
  <c r="H3812" i="13"/>
  <c r="F3813" i="13" a="1"/>
  <c r="F3813" i="13" s="1"/>
  <c r="G3813" i="13" a="1"/>
  <c r="G3813" i="13"/>
  <c r="H3813" i="13" a="1"/>
  <c r="H3813" i="13" s="1"/>
  <c r="F3814" i="13" a="1"/>
  <c r="F3814" i="13"/>
  <c r="G3814" i="13" a="1"/>
  <c r="G3814" i="13" s="1"/>
  <c r="H3814" i="13" a="1"/>
  <c r="H3814" i="13"/>
  <c r="F3815" i="13" a="1"/>
  <c r="F3815" i="13" s="1"/>
  <c r="G3815" i="13" a="1"/>
  <c r="G3815" i="13"/>
  <c r="H3815" i="13" a="1"/>
  <c r="H3815" i="13" s="1"/>
  <c r="F3816" i="13" a="1"/>
  <c r="F3816" i="13"/>
  <c r="G3816" i="13" a="1"/>
  <c r="G3816" i="13" s="1"/>
  <c r="H3816" i="13" a="1"/>
  <c r="H3816" i="13"/>
  <c r="F3817" i="13" a="1"/>
  <c r="F3817" i="13" s="1"/>
  <c r="G3817" i="13" a="1"/>
  <c r="G3817" i="13"/>
  <c r="H3817" i="13" a="1"/>
  <c r="H3817" i="13" s="1"/>
  <c r="F3818" i="13" a="1"/>
  <c r="F3818" i="13"/>
  <c r="G3818" i="13" a="1"/>
  <c r="G3818" i="13" s="1"/>
  <c r="H3818" i="13" a="1"/>
  <c r="H3818" i="13"/>
  <c r="F3819" i="13" a="1"/>
  <c r="F3819" i="13" s="1"/>
  <c r="G3819" i="13" a="1"/>
  <c r="G3819" i="13"/>
  <c r="H3819" i="13" a="1"/>
  <c r="H3819" i="13" s="1"/>
  <c r="F3820" i="13" a="1"/>
  <c r="F3820" i="13"/>
  <c r="G3820" i="13" a="1"/>
  <c r="G3820" i="13" s="1"/>
  <c r="H3820" i="13" a="1"/>
  <c r="H3820" i="13"/>
  <c r="F3821" i="13" a="1"/>
  <c r="F3821" i="13" s="1"/>
  <c r="G3821" i="13" a="1"/>
  <c r="G3821" i="13"/>
  <c r="H3821" i="13" a="1"/>
  <c r="H3821" i="13" s="1"/>
  <c r="F3822" i="13" a="1"/>
  <c r="F3822" i="13"/>
  <c r="G3822" i="13" a="1"/>
  <c r="G3822" i="13" s="1"/>
  <c r="H3822" i="13" a="1"/>
  <c r="H3822" i="13"/>
  <c r="F3823" i="13" a="1"/>
  <c r="F3823" i="13" s="1"/>
  <c r="G3823" i="13" a="1"/>
  <c r="G3823" i="13"/>
  <c r="H3823" i="13" a="1"/>
  <c r="H3823" i="13" s="1"/>
  <c r="F3824" i="13" a="1"/>
  <c r="F3824" i="13"/>
  <c r="G3824" i="13" a="1"/>
  <c r="G3824" i="13" s="1"/>
  <c r="H3824" i="13" a="1"/>
  <c r="H3824" i="13"/>
  <c r="F3825" i="13" a="1"/>
  <c r="F3825" i="13" s="1"/>
  <c r="G3825" i="13" a="1"/>
  <c r="G3825" i="13"/>
  <c r="H3825" i="13" a="1"/>
  <c r="H3825" i="13" s="1"/>
  <c r="F3826" i="13" a="1"/>
  <c r="F3826" i="13"/>
  <c r="G3826" i="13" a="1"/>
  <c r="G3826" i="13" s="1"/>
  <c r="H3826" i="13" a="1"/>
  <c r="H3826" i="13"/>
  <c r="F3827" i="13" a="1"/>
  <c r="F3827" i="13" s="1"/>
  <c r="G3827" i="13" a="1"/>
  <c r="G3827" i="13"/>
  <c r="H3827" i="13" a="1"/>
  <c r="H3827" i="13" s="1"/>
  <c r="F3828" i="13" a="1"/>
  <c r="F3828" i="13"/>
  <c r="G3828" i="13" a="1"/>
  <c r="G3828" i="13" s="1"/>
  <c r="H3828" i="13" a="1"/>
  <c r="H3828" i="13"/>
  <c r="F3829" i="13" a="1"/>
  <c r="F3829" i="13" s="1"/>
  <c r="G3829" i="13" a="1"/>
  <c r="G3829" i="13"/>
  <c r="H3829" i="13" a="1"/>
  <c r="H3829" i="13" s="1"/>
  <c r="F3830" i="13" a="1"/>
  <c r="F3830" i="13"/>
  <c r="G3830" i="13" a="1"/>
  <c r="G3830" i="13" s="1"/>
  <c r="H3830" i="13" a="1"/>
  <c r="H3830" i="13"/>
  <c r="F3831" i="13" a="1"/>
  <c r="F3831" i="13" s="1"/>
  <c r="G3831" i="13" a="1"/>
  <c r="G3831" i="13"/>
  <c r="H3831" i="13" a="1"/>
  <c r="H3831" i="13" s="1"/>
  <c r="F3832" i="13" a="1"/>
  <c r="F3832" i="13"/>
  <c r="G3832" i="13" a="1"/>
  <c r="G3832" i="13" s="1"/>
  <c r="H3832" i="13" a="1"/>
  <c r="H3832" i="13"/>
  <c r="F3833" i="13" a="1"/>
  <c r="F3833" i="13" s="1"/>
  <c r="G3833" i="13" a="1"/>
  <c r="G3833" i="13"/>
  <c r="H3833" i="13" a="1"/>
  <c r="H3833" i="13" s="1"/>
  <c r="F3834" i="13" a="1"/>
  <c r="F3834" i="13"/>
  <c r="G3834" i="13" a="1"/>
  <c r="G3834" i="13" s="1"/>
  <c r="H3834" i="13" a="1"/>
  <c r="H3834" i="13"/>
  <c r="F3835" i="13" a="1"/>
  <c r="F3835" i="13" s="1"/>
  <c r="G3835" i="13" a="1"/>
  <c r="G3835" i="13"/>
  <c r="H3835" i="13" a="1"/>
  <c r="H3835" i="13" s="1"/>
  <c r="F3836" i="13" a="1"/>
  <c r="F3836" i="13"/>
  <c r="G3836" i="13" a="1"/>
  <c r="G3836" i="13" s="1"/>
  <c r="H3836" i="13" a="1"/>
  <c r="H3836" i="13"/>
  <c r="F3837" i="13" a="1"/>
  <c r="F3837" i="13" s="1"/>
  <c r="G3837" i="13" a="1"/>
  <c r="G3837" i="13"/>
  <c r="H3837" i="13" a="1"/>
  <c r="H3837" i="13" s="1"/>
  <c r="F3838" i="13" a="1"/>
  <c r="F3838" i="13"/>
  <c r="G3838" i="13" a="1"/>
  <c r="G3838" i="13" s="1"/>
  <c r="H3838" i="13" a="1"/>
  <c r="H3838" i="13"/>
  <c r="F3839" i="13" a="1"/>
  <c r="F3839" i="13" s="1"/>
  <c r="G3839" i="13" a="1"/>
  <c r="G3839" i="13"/>
  <c r="H3839" i="13" a="1"/>
  <c r="H3839" i="13" s="1"/>
  <c r="F3840" i="13" a="1"/>
  <c r="F3840" i="13"/>
  <c r="G3840" i="13" a="1"/>
  <c r="G3840" i="13" s="1"/>
  <c r="H3840" i="13" a="1"/>
  <c r="H3840" i="13"/>
  <c r="F3841" i="13" a="1"/>
  <c r="F3841" i="13" s="1"/>
  <c r="G3841" i="13" a="1"/>
  <c r="G3841" i="13"/>
  <c r="H3841" i="13" a="1"/>
  <c r="H3841" i="13" s="1"/>
  <c r="F3842" i="13" a="1"/>
  <c r="F3842" i="13"/>
  <c r="G3842" i="13" a="1"/>
  <c r="G3842" i="13" s="1"/>
  <c r="H3842" i="13" a="1"/>
  <c r="H3842" i="13"/>
  <c r="F3843" i="13" a="1"/>
  <c r="F3843" i="13" s="1"/>
  <c r="G3843" i="13" a="1"/>
  <c r="G3843" i="13"/>
  <c r="H3843" i="13" a="1"/>
  <c r="H3843" i="13" s="1"/>
  <c r="F3844" i="13" a="1"/>
  <c r="F3844" i="13"/>
  <c r="G3844" i="13" a="1"/>
  <c r="G3844" i="13" s="1"/>
  <c r="H3844" i="13" a="1"/>
  <c r="H3844" i="13"/>
  <c r="F3845" i="13" a="1"/>
  <c r="F3845" i="13" s="1"/>
  <c r="G3845" i="13" a="1"/>
  <c r="G3845" i="13"/>
  <c r="H3845" i="13" a="1"/>
  <c r="H3845" i="13" s="1"/>
  <c r="F3846" i="13" a="1"/>
  <c r="F3846" i="13"/>
  <c r="G3846" i="13" a="1"/>
  <c r="G3846" i="13" s="1"/>
  <c r="H3846" i="13" a="1"/>
  <c r="H3846" i="13"/>
  <c r="F3847" i="13" a="1"/>
  <c r="F3847" i="13" s="1"/>
  <c r="G3847" i="13" a="1"/>
  <c r="G3847" i="13"/>
  <c r="H3847" i="13" a="1"/>
  <c r="H3847" i="13" s="1"/>
  <c r="F3848" i="13" a="1"/>
  <c r="F3848" i="13"/>
  <c r="G3848" i="13" a="1"/>
  <c r="G3848" i="13" s="1"/>
  <c r="H3848" i="13" a="1"/>
  <c r="H3848" i="13"/>
  <c r="F3849" i="13" a="1"/>
  <c r="F3849" i="13" s="1"/>
  <c r="G3849" i="13" a="1"/>
  <c r="G3849" i="13"/>
  <c r="H3849" i="13" a="1"/>
  <c r="H3849" i="13" s="1"/>
  <c r="F3850" i="13" a="1"/>
  <c r="F3850" i="13"/>
  <c r="G3850" i="13" a="1"/>
  <c r="G3850" i="13" s="1"/>
  <c r="H3850" i="13" a="1"/>
  <c r="H3850" i="13"/>
  <c r="F3851" i="13" a="1"/>
  <c r="F3851" i="13" s="1"/>
  <c r="G3851" i="13" a="1"/>
  <c r="G3851" i="13"/>
  <c r="H3851" i="13" a="1"/>
  <c r="H3851" i="13" s="1"/>
  <c r="F3852" i="13" a="1"/>
  <c r="F3852" i="13"/>
  <c r="G3852" i="13" a="1"/>
  <c r="G3852" i="13" s="1"/>
  <c r="H3852" i="13" a="1"/>
  <c r="H3852" i="13"/>
  <c r="F3853" i="13" a="1"/>
  <c r="F3853" i="13" s="1"/>
  <c r="G3853" i="13" a="1"/>
  <c r="G3853" i="13"/>
  <c r="H3853" i="13" a="1"/>
  <c r="H3853" i="13" s="1"/>
  <c r="F3854" i="13" a="1"/>
  <c r="F3854" i="13"/>
  <c r="G3854" i="13" a="1"/>
  <c r="G3854" i="13" s="1"/>
  <c r="H3854" i="13" a="1"/>
  <c r="H3854" i="13"/>
  <c r="F3855" i="13" a="1"/>
  <c r="F3855" i="13" s="1"/>
  <c r="G3855" i="13" a="1"/>
  <c r="G3855" i="13"/>
  <c r="H3855" i="13" a="1"/>
  <c r="H3855" i="13" s="1"/>
  <c r="F3856" i="13" a="1"/>
  <c r="F3856" i="13"/>
  <c r="G3856" i="13" a="1"/>
  <c r="G3856" i="13" s="1"/>
  <c r="H3856" i="13" a="1"/>
  <c r="H3856" i="13"/>
  <c r="F3857" i="13" a="1"/>
  <c r="F3857" i="13" s="1"/>
  <c r="G3857" i="13" a="1"/>
  <c r="G3857" i="13"/>
  <c r="H3857" i="13" a="1"/>
  <c r="H3857" i="13" s="1"/>
  <c r="F3858" i="13" a="1"/>
  <c r="F3858" i="13"/>
  <c r="G3858" i="13" a="1"/>
  <c r="G3858" i="13" s="1"/>
  <c r="H3858" i="13" a="1"/>
  <c r="H3858" i="13"/>
  <c r="F3859" i="13" a="1"/>
  <c r="F3859" i="13" s="1"/>
  <c r="G3859" i="13" a="1"/>
  <c r="G3859" i="13"/>
  <c r="H3859" i="13" a="1"/>
  <c r="H3859" i="13" s="1"/>
  <c r="F3860" i="13" a="1"/>
  <c r="F3860" i="13"/>
  <c r="G3860" i="13" a="1"/>
  <c r="G3860" i="13" s="1"/>
  <c r="H3860" i="13" a="1"/>
  <c r="H3860" i="13"/>
  <c r="F3861" i="13" a="1"/>
  <c r="F3861" i="13" s="1"/>
  <c r="G3861" i="13" a="1"/>
  <c r="G3861" i="13"/>
  <c r="H3861" i="13" a="1"/>
  <c r="H3861" i="13" s="1"/>
  <c r="F3862" i="13" a="1"/>
  <c r="F3862" i="13"/>
  <c r="G3862" i="13" a="1"/>
  <c r="G3862" i="13" s="1"/>
  <c r="H3862" i="13" a="1"/>
  <c r="H3862" i="13"/>
  <c r="F3863" i="13" a="1"/>
  <c r="F3863" i="13" s="1"/>
  <c r="G3863" i="13" a="1"/>
  <c r="G3863" i="13"/>
  <c r="H3863" i="13" a="1"/>
  <c r="H3863" i="13" s="1"/>
  <c r="F3864" i="13" a="1"/>
  <c r="F3864" i="13"/>
  <c r="G3864" i="13" a="1"/>
  <c r="G3864" i="13" s="1"/>
  <c r="H3864" i="13" a="1"/>
  <c r="H3864" i="13"/>
  <c r="F3865" i="13" a="1"/>
  <c r="F3865" i="13" s="1"/>
  <c r="G3865" i="13" a="1"/>
  <c r="G3865" i="13"/>
  <c r="H3865" i="13" a="1"/>
  <c r="H3865" i="13" s="1"/>
  <c r="F3866" i="13" a="1"/>
  <c r="F3866" i="13"/>
  <c r="G3866" i="13" a="1"/>
  <c r="G3866" i="13" s="1"/>
  <c r="H3866" i="13" a="1"/>
  <c r="H3866" i="13"/>
  <c r="F3867" i="13" a="1"/>
  <c r="F3867" i="13" s="1"/>
  <c r="G3867" i="13" a="1"/>
  <c r="G3867" i="13"/>
  <c r="H3867" i="13" a="1"/>
  <c r="H3867" i="13" s="1"/>
  <c r="F3868" i="13" a="1"/>
  <c r="F3868" i="13"/>
  <c r="G3868" i="13" a="1"/>
  <c r="G3868" i="13" s="1"/>
  <c r="H3868" i="13" a="1"/>
  <c r="H3868" i="13"/>
  <c r="F3869" i="13" a="1"/>
  <c r="F3869" i="13" s="1"/>
  <c r="G3869" i="13" a="1"/>
  <c r="G3869" i="13"/>
  <c r="H3869" i="13" a="1"/>
  <c r="H3869" i="13" s="1"/>
  <c r="F3870" i="13" a="1"/>
  <c r="F3870" i="13"/>
  <c r="G3870" i="13" a="1"/>
  <c r="G3870" i="13" s="1"/>
  <c r="H3870" i="13" a="1"/>
  <c r="H3870" i="13"/>
  <c r="F3871" i="13" a="1"/>
  <c r="F3871" i="13" s="1"/>
  <c r="G3871" i="13" a="1"/>
  <c r="G3871" i="13"/>
  <c r="H3871" i="13" a="1"/>
  <c r="H3871" i="13" s="1"/>
  <c r="F3872" i="13" a="1"/>
  <c r="F3872" i="13"/>
  <c r="G3872" i="13" a="1"/>
  <c r="G3872" i="13" s="1"/>
  <c r="H3872" i="13" a="1"/>
  <c r="H3872" i="13"/>
  <c r="F3873" i="13" a="1"/>
  <c r="F3873" i="13" s="1"/>
  <c r="G3873" i="13" a="1"/>
  <c r="G3873" i="13"/>
  <c r="H3873" i="13" a="1"/>
  <c r="H3873" i="13" s="1"/>
  <c r="F3874" i="13" a="1"/>
  <c r="F3874" i="13"/>
  <c r="E3874" i="13" s="1"/>
  <c r="G3874" i="13" a="1"/>
  <c r="G3874" i="13" s="1"/>
  <c r="H3874" i="13" a="1"/>
  <c r="H3874" i="13"/>
  <c r="F3875" i="13" a="1"/>
  <c r="F3875" i="13" s="1"/>
  <c r="E3875" i="13" s="1"/>
  <c r="G3875" i="13" a="1"/>
  <c r="G3875" i="13"/>
  <c r="H3875" i="13" a="1"/>
  <c r="H3875" i="13" s="1"/>
  <c r="F3876" i="13" a="1"/>
  <c r="F3876" i="13"/>
  <c r="G3876" i="13" a="1"/>
  <c r="G3876" i="13" s="1"/>
  <c r="H3876" i="13" a="1"/>
  <c r="H3876" i="13"/>
  <c r="F3877" i="13" a="1"/>
  <c r="F3877" i="13" s="1"/>
  <c r="G3877" i="13" a="1"/>
  <c r="G3877" i="13"/>
  <c r="H3877" i="13" a="1"/>
  <c r="H3877" i="13" s="1"/>
  <c r="F3878" i="13" a="1"/>
  <c r="F3878" i="13"/>
  <c r="E3878" i="13" s="1"/>
  <c r="G3878" i="13" a="1"/>
  <c r="G3878" i="13" s="1"/>
  <c r="H3878" i="13" a="1"/>
  <c r="H3878" i="13"/>
  <c r="F3879" i="13" a="1"/>
  <c r="F3879" i="13" s="1"/>
  <c r="E3879" i="13" s="1"/>
  <c r="G3879" i="13" a="1"/>
  <c r="G3879" i="13"/>
  <c r="H3879" i="13" a="1"/>
  <c r="H3879" i="13" s="1"/>
  <c r="F3880" i="13" a="1"/>
  <c r="F3880" i="13"/>
  <c r="G3880" i="13" a="1"/>
  <c r="G3880" i="13" s="1"/>
  <c r="H3880" i="13" a="1"/>
  <c r="H3880" i="13"/>
  <c r="F3881" i="13" a="1"/>
  <c r="F3881" i="13" s="1"/>
  <c r="G3881" i="13" a="1"/>
  <c r="G3881" i="13"/>
  <c r="H3881" i="13" a="1"/>
  <c r="H3881" i="13" s="1"/>
  <c r="F3882" i="13" a="1"/>
  <c r="F3882" i="13"/>
  <c r="G3882" i="13" a="1"/>
  <c r="G3882" i="13" s="1"/>
  <c r="H3882" i="13" a="1"/>
  <c r="H3882" i="13"/>
  <c r="F3883" i="13" a="1"/>
  <c r="F3883" i="13" s="1"/>
  <c r="G3883" i="13" a="1"/>
  <c r="G3883" i="13"/>
  <c r="H3883" i="13" a="1"/>
  <c r="H3883" i="13" s="1"/>
  <c r="F3884" i="13" a="1"/>
  <c r="F3884" i="13"/>
  <c r="G3884" i="13" a="1"/>
  <c r="G3884" i="13" s="1"/>
  <c r="E3884" i="13" s="1"/>
  <c r="H3884" i="13" a="1"/>
  <c r="H3884" i="13"/>
  <c r="F3885" i="13" a="1"/>
  <c r="F3885" i="13" s="1"/>
  <c r="G3885" i="13" a="1"/>
  <c r="G3885" i="13"/>
  <c r="H3885" i="13" a="1"/>
  <c r="H3885" i="13" s="1"/>
  <c r="F3886" i="13" a="1"/>
  <c r="F3886" i="13"/>
  <c r="G3886" i="13" a="1"/>
  <c r="G3886" i="13" s="1"/>
  <c r="H3886" i="13" a="1"/>
  <c r="H3886" i="13"/>
  <c r="F3887" i="13" a="1"/>
  <c r="F3887" i="13" s="1"/>
  <c r="G3887" i="13" a="1"/>
  <c r="G3887" i="13"/>
  <c r="H3887" i="13" a="1"/>
  <c r="H3887" i="13" s="1"/>
  <c r="F3888" i="13" a="1"/>
  <c r="F3888" i="13"/>
  <c r="G3888" i="13" a="1"/>
  <c r="G3888" i="13" s="1"/>
  <c r="H3888" i="13" a="1"/>
  <c r="H3888" i="13"/>
  <c r="F3889" i="13" a="1"/>
  <c r="F3889" i="13" s="1"/>
  <c r="G3889" i="13" a="1"/>
  <c r="G3889" i="13"/>
  <c r="H3889" i="13" a="1"/>
  <c r="H3889" i="13" s="1"/>
  <c r="F3890" i="13" a="1"/>
  <c r="F3890" i="13"/>
  <c r="E3890" i="13" s="1"/>
  <c r="G3890" i="13" a="1"/>
  <c r="G3890" i="13" s="1"/>
  <c r="H3890" i="13" a="1"/>
  <c r="H3890" i="13"/>
  <c r="F3891" i="13" a="1"/>
  <c r="F3891" i="13" s="1"/>
  <c r="E3891" i="13" s="1"/>
  <c r="G3891" i="13" a="1"/>
  <c r="G3891" i="13"/>
  <c r="H3891" i="13" a="1"/>
  <c r="H3891" i="13" s="1"/>
  <c r="F3892" i="13" a="1"/>
  <c r="F3892" i="13"/>
  <c r="G3892" i="13" a="1"/>
  <c r="G3892" i="13" s="1"/>
  <c r="H3892" i="13" a="1"/>
  <c r="H3892" i="13"/>
  <c r="F3893" i="13" a="1"/>
  <c r="F3893" i="13" s="1"/>
  <c r="G3893" i="13" a="1"/>
  <c r="G3893" i="13"/>
  <c r="H3893" i="13" a="1"/>
  <c r="H3893" i="13" s="1"/>
  <c r="F3894" i="13" a="1"/>
  <c r="F3894" i="13"/>
  <c r="G3894" i="13" a="1"/>
  <c r="G3894" i="13" s="1"/>
  <c r="H3894" i="13" a="1"/>
  <c r="H3894" i="13"/>
  <c r="F3895" i="13" a="1"/>
  <c r="F3895" i="13" s="1"/>
  <c r="E3895" i="13" s="1"/>
  <c r="G3895" i="13" a="1"/>
  <c r="G3895" i="13"/>
  <c r="H3895" i="13" a="1"/>
  <c r="H3895" i="13" s="1"/>
  <c r="F3896" i="13" a="1"/>
  <c r="F3896" i="13"/>
  <c r="G3896" i="13" a="1"/>
  <c r="G3896" i="13" s="1"/>
  <c r="H3896" i="13" a="1"/>
  <c r="H3896" i="13"/>
  <c r="F3897" i="13" a="1"/>
  <c r="F3897" i="13" s="1"/>
  <c r="G3897" i="13" a="1"/>
  <c r="G3897" i="13"/>
  <c r="H3897" i="13" a="1"/>
  <c r="H3897" i="13" s="1"/>
  <c r="E3897" i="13" s="1"/>
  <c r="F3898" i="13" a="1"/>
  <c r="F3898" i="13"/>
  <c r="G3898" i="13" a="1"/>
  <c r="G3898" i="13" s="1"/>
  <c r="H3898" i="13" a="1"/>
  <c r="H3898" i="13"/>
  <c r="F3899" i="13" a="1"/>
  <c r="F3899" i="13" s="1"/>
  <c r="G3899" i="13" a="1"/>
  <c r="G3899" i="13"/>
  <c r="H3899" i="13" a="1"/>
  <c r="H3899" i="13" s="1"/>
  <c r="F3900" i="13" a="1"/>
  <c r="F3900" i="13"/>
  <c r="G3900" i="13" a="1"/>
  <c r="G3900" i="13" s="1"/>
  <c r="E3900" i="13" s="1"/>
  <c r="H3900" i="13" a="1"/>
  <c r="H3900" i="13"/>
  <c r="F3901" i="13" a="1"/>
  <c r="F3901" i="13" s="1"/>
  <c r="G3901" i="13" a="1"/>
  <c r="G3901" i="13"/>
  <c r="H3901" i="13" a="1"/>
  <c r="H3901" i="13" s="1"/>
  <c r="F3902" i="13" a="1"/>
  <c r="F3902" i="13"/>
  <c r="G3902" i="13" a="1"/>
  <c r="G3902" i="13" s="1"/>
  <c r="H3902" i="13" a="1"/>
  <c r="H3902" i="13"/>
  <c r="F3903" i="13" a="1"/>
  <c r="F3903" i="13" s="1"/>
  <c r="E3903" i="13" s="1"/>
  <c r="G3903" i="13" a="1"/>
  <c r="G3903" i="13"/>
  <c r="H3903" i="13" a="1"/>
  <c r="H3903" i="13" s="1"/>
  <c r="F3904" i="13" a="1"/>
  <c r="F3904" i="13"/>
  <c r="G3904" i="13" a="1"/>
  <c r="G3904" i="13" s="1"/>
  <c r="H3904" i="13" a="1"/>
  <c r="H3904" i="13"/>
  <c r="F3905" i="13" a="1"/>
  <c r="F3905" i="13" s="1"/>
  <c r="G3905" i="13" a="1"/>
  <c r="G3905" i="13"/>
  <c r="H3905" i="13" a="1"/>
  <c r="H3905" i="13" s="1"/>
  <c r="E3905" i="13" s="1"/>
  <c r="F3906" i="13" a="1"/>
  <c r="F3906" i="13"/>
  <c r="G3906" i="13" a="1"/>
  <c r="G3906" i="13" s="1"/>
  <c r="H3906" i="13" a="1"/>
  <c r="H3906" i="13"/>
  <c r="F3907" i="13" a="1"/>
  <c r="F3907" i="13" s="1"/>
  <c r="G3907" i="13" a="1"/>
  <c r="G3907" i="13"/>
  <c r="H3907" i="13" a="1"/>
  <c r="H3907" i="13" s="1"/>
  <c r="F3908" i="13" a="1"/>
  <c r="F3908" i="13"/>
  <c r="G3908" i="13" a="1"/>
  <c r="G3908" i="13" s="1"/>
  <c r="H3908" i="13" a="1"/>
  <c r="H3908" i="13"/>
  <c r="F3909" i="13" a="1"/>
  <c r="F3909" i="13" s="1"/>
  <c r="G3909" i="13" a="1"/>
  <c r="G3909" i="13"/>
  <c r="H3909" i="13" a="1"/>
  <c r="H3909" i="13" s="1"/>
  <c r="F3910" i="13" a="1"/>
  <c r="F3910" i="13"/>
  <c r="G3910" i="13" a="1"/>
  <c r="G3910" i="13" s="1"/>
  <c r="H3910" i="13" a="1"/>
  <c r="H3910" i="13"/>
  <c r="F3911" i="13" a="1"/>
  <c r="F3911" i="13" s="1"/>
  <c r="G3911" i="13" a="1"/>
  <c r="G3911" i="13"/>
  <c r="H3911" i="13" a="1"/>
  <c r="H3911" i="13" s="1"/>
  <c r="F3912" i="13" a="1"/>
  <c r="F3912" i="13"/>
  <c r="G3912" i="13" a="1"/>
  <c r="G3912" i="13" s="1"/>
  <c r="H3912" i="13" a="1"/>
  <c r="H3912" i="13"/>
  <c r="F3913" i="13" a="1"/>
  <c r="F3913" i="13" s="1"/>
  <c r="G3913" i="13" a="1"/>
  <c r="G3913" i="13"/>
  <c r="H3913" i="13" a="1"/>
  <c r="H3913" i="13" s="1"/>
  <c r="F3914" i="13" a="1"/>
  <c r="F3914" i="13"/>
  <c r="E3914" i="13" s="1"/>
  <c r="G3914" i="13" a="1"/>
  <c r="G3914" i="13" s="1"/>
  <c r="H3914" i="13" a="1"/>
  <c r="H3914" i="13"/>
  <c r="F3915" i="13" a="1"/>
  <c r="F3915" i="13" s="1"/>
  <c r="E3915" i="13" s="1"/>
  <c r="G3915" i="13" a="1"/>
  <c r="G3915" i="13"/>
  <c r="H3915" i="13" a="1"/>
  <c r="H3915" i="13" s="1"/>
  <c r="F3916" i="13" a="1"/>
  <c r="F3916" i="13"/>
  <c r="G3916" i="13" a="1"/>
  <c r="G3916" i="13" s="1"/>
  <c r="H3916" i="13" a="1"/>
  <c r="H3916" i="13"/>
  <c r="F3917" i="13" a="1"/>
  <c r="F3917" i="13" s="1"/>
  <c r="G3917" i="13" a="1"/>
  <c r="G3917" i="13"/>
  <c r="H3917" i="13" a="1"/>
  <c r="H3917" i="13" s="1"/>
  <c r="F3918" i="13" a="1"/>
  <c r="F3918" i="13"/>
  <c r="G3918" i="13" a="1"/>
  <c r="G3918" i="13" s="1"/>
  <c r="H3918" i="13" a="1"/>
  <c r="H3918" i="13"/>
  <c r="F3919" i="13" a="1"/>
  <c r="F3919" i="13" s="1"/>
  <c r="E3919" i="13" s="1"/>
  <c r="G3919" i="13" a="1"/>
  <c r="G3919" i="13"/>
  <c r="H3919" i="13" a="1"/>
  <c r="H3919" i="13" s="1"/>
  <c r="F3920" i="13" a="1"/>
  <c r="F3920" i="13"/>
  <c r="G3920" i="13" a="1"/>
  <c r="G3920" i="13" s="1"/>
  <c r="H3920" i="13" a="1"/>
  <c r="H3920" i="13"/>
  <c r="F3921" i="13" a="1"/>
  <c r="F3921" i="13" s="1"/>
  <c r="G3921" i="13" a="1"/>
  <c r="G3921" i="13"/>
  <c r="H3921" i="13" a="1"/>
  <c r="H3921" i="13" s="1"/>
  <c r="F3922" i="13" a="1"/>
  <c r="F3922" i="13"/>
  <c r="G3922" i="13" a="1"/>
  <c r="G3922" i="13" s="1"/>
  <c r="H3922" i="13" a="1"/>
  <c r="H3922" i="13"/>
  <c r="F3923" i="13" a="1"/>
  <c r="F3923" i="13" s="1"/>
  <c r="E3923" i="13" s="1"/>
  <c r="G3923" i="13" a="1"/>
  <c r="G3923" i="13"/>
  <c r="H3923" i="13" a="1"/>
  <c r="H3923" i="13" s="1"/>
  <c r="F3924" i="13" a="1"/>
  <c r="F3924" i="13"/>
  <c r="G3924" i="13" a="1"/>
  <c r="G3924" i="13" s="1"/>
  <c r="H3924" i="13" a="1"/>
  <c r="H3924" i="13"/>
  <c r="F3925" i="13" a="1"/>
  <c r="F3925" i="13" s="1"/>
  <c r="G3925" i="13" a="1"/>
  <c r="G3925" i="13"/>
  <c r="H3925" i="13" a="1"/>
  <c r="H3925" i="13" s="1"/>
  <c r="F3926" i="13" a="1"/>
  <c r="F3926" i="13"/>
  <c r="G3926" i="13" a="1"/>
  <c r="G3926" i="13" s="1"/>
  <c r="H3926" i="13" a="1"/>
  <c r="H3926" i="13"/>
  <c r="F3927" i="13" a="1"/>
  <c r="F3927" i="13" s="1"/>
  <c r="E3927" i="13" s="1"/>
  <c r="G3927" i="13" a="1"/>
  <c r="G3927" i="13"/>
  <c r="H3927" i="13" a="1"/>
  <c r="H3927" i="13" s="1"/>
  <c r="F3928" i="13" a="1"/>
  <c r="F3928" i="13"/>
  <c r="G3928" i="13" a="1"/>
  <c r="G3928" i="13" s="1"/>
  <c r="H3928" i="13" a="1"/>
  <c r="H3928" i="13"/>
  <c r="F3929" i="13" a="1"/>
  <c r="F3929" i="13" s="1"/>
  <c r="G3929" i="13" a="1"/>
  <c r="G3929" i="13"/>
  <c r="H3929" i="13" a="1"/>
  <c r="H3929" i="13" s="1"/>
  <c r="F3930" i="13" a="1"/>
  <c r="F3930" i="13"/>
  <c r="G3930" i="13" a="1"/>
  <c r="G3930" i="13" s="1"/>
  <c r="H3930" i="13" a="1"/>
  <c r="H3930" i="13"/>
  <c r="F3931" i="13" a="1"/>
  <c r="F3931" i="13" s="1"/>
  <c r="G3931" i="13" a="1"/>
  <c r="G3931" i="13"/>
  <c r="H3931" i="13" a="1"/>
  <c r="H3931" i="13" s="1"/>
  <c r="F3932" i="13" a="1"/>
  <c r="F3932" i="13"/>
  <c r="G3932" i="13" a="1"/>
  <c r="G3932" i="13" s="1"/>
  <c r="H3932" i="13" a="1"/>
  <c r="H3932" i="13"/>
  <c r="F3933" i="13" a="1"/>
  <c r="F3933" i="13" s="1"/>
  <c r="G3933" i="13" a="1"/>
  <c r="G3933" i="13"/>
  <c r="H3933" i="13" a="1"/>
  <c r="H3933" i="13" s="1"/>
  <c r="F3934" i="13" a="1"/>
  <c r="F3934" i="13"/>
  <c r="G3934" i="13" a="1"/>
  <c r="G3934" i="13" s="1"/>
  <c r="H3934" i="13" a="1"/>
  <c r="H3934" i="13"/>
  <c r="F3935" i="13" a="1"/>
  <c r="F3935" i="13" s="1"/>
  <c r="G3935" i="13" a="1"/>
  <c r="G3935" i="13"/>
  <c r="H3935" i="13" a="1"/>
  <c r="H3935" i="13" s="1"/>
  <c r="F3936" i="13" a="1"/>
  <c r="F3936" i="13"/>
  <c r="G3936" i="13" a="1"/>
  <c r="G3936" i="13" s="1"/>
  <c r="H3936" i="13" a="1"/>
  <c r="H3936" i="13"/>
  <c r="F3937" i="13" a="1"/>
  <c r="F3937" i="13" s="1"/>
  <c r="G3937" i="13" a="1"/>
  <c r="G3937" i="13"/>
  <c r="H3937" i="13" a="1"/>
  <c r="H3937" i="13" s="1"/>
  <c r="E3937" i="13" s="1"/>
  <c r="F3938" i="13" a="1"/>
  <c r="F3938" i="13"/>
  <c r="G3938" i="13" a="1"/>
  <c r="G3938" i="13" s="1"/>
  <c r="H3938" i="13" a="1"/>
  <c r="H3938" i="13"/>
  <c r="F3939" i="13" a="1"/>
  <c r="F3939" i="13" s="1"/>
  <c r="E3939" i="13" s="1"/>
  <c r="G3939" i="13" a="1"/>
  <c r="G3939" i="13"/>
  <c r="H3939" i="13" a="1"/>
  <c r="H3939" i="13" s="1"/>
  <c r="F3940" i="13" a="1"/>
  <c r="F3940" i="13"/>
  <c r="G3940" i="13" a="1"/>
  <c r="G3940" i="13" s="1"/>
  <c r="H3940" i="13" a="1"/>
  <c r="H3940" i="13"/>
  <c r="F3941" i="13" a="1"/>
  <c r="F3941" i="13" s="1"/>
  <c r="G3941" i="13" a="1"/>
  <c r="G3941" i="13"/>
  <c r="H3941" i="13" a="1"/>
  <c r="H3941" i="13" s="1"/>
  <c r="F3942" i="13" a="1"/>
  <c r="F3942" i="13"/>
  <c r="G3942" i="13" a="1"/>
  <c r="G3942" i="13" s="1"/>
  <c r="H3942" i="13" a="1"/>
  <c r="H3942" i="13"/>
  <c r="F3943" i="13" a="1"/>
  <c r="F3943" i="13" s="1"/>
  <c r="E3943" i="13" s="1"/>
  <c r="G3943" i="13" a="1"/>
  <c r="G3943" i="13"/>
  <c r="H3943" i="13" a="1"/>
  <c r="H3943" i="13" s="1"/>
  <c r="F3944" i="13" a="1"/>
  <c r="F3944" i="13"/>
  <c r="G3944" i="13" a="1"/>
  <c r="G3944" i="13" s="1"/>
  <c r="H3944" i="13" a="1"/>
  <c r="H3944" i="13"/>
  <c r="F3945" i="13" a="1"/>
  <c r="F3945" i="13" s="1"/>
  <c r="G3945" i="13" a="1"/>
  <c r="G3945" i="13"/>
  <c r="H3945" i="13" a="1"/>
  <c r="H3945" i="13" s="1"/>
  <c r="E3945" i="13" s="1"/>
  <c r="F3946" i="13" a="1"/>
  <c r="F3946" i="13"/>
  <c r="G3946" i="13" a="1"/>
  <c r="G3946" i="13" s="1"/>
  <c r="H3946" i="13" a="1"/>
  <c r="H3946" i="13"/>
  <c r="F3947" i="13" a="1"/>
  <c r="F3947" i="13" s="1"/>
  <c r="E3947" i="13" s="1"/>
  <c r="G3947" i="13" a="1"/>
  <c r="G3947" i="13"/>
  <c r="H3947" i="13" a="1"/>
  <c r="H3947" i="13" s="1"/>
  <c r="F3948" i="13" a="1"/>
  <c r="F3948" i="13"/>
  <c r="G3948" i="13" a="1"/>
  <c r="G3948" i="13" s="1"/>
  <c r="H3948" i="13" a="1"/>
  <c r="H3948" i="13"/>
  <c r="F3949" i="13" a="1"/>
  <c r="F3949" i="13" s="1"/>
  <c r="G3949" i="13" a="1"/>
  <c r="G3949" i="13"/>
  <c r="H3949" i="13" a="1"/>
  <c r="H3949" i="13" s="1"/>
  <c r="F3950" i="13" a="1"/>
  <c r="F3950" i="13"/>
  <c r="G3950" i="13" a="1"/>
  <c r="G3950" i="13" s="1"/>
  <c r="H3950" i="13" a="1"/>
  <c r="H3950" i="13"/>
  <c r="F3951" i="13" a="1"/>
  <c r="F3951" i="13" s="1"/>
  <c r="E3951" i="13" s="1"/>
  <c r="G3951" i="13" a="1"/>
  <c r="G3951" i="13"/>
  <c r="H3951" i="13" a="1"/>
  <c r="H3951" i="13" s="1"/>
  <c r="F3952" i="13" a="1"/>
  <c r="F3952" i="13"/>
  <c r="G3952" i="13" a="1"/>
  <c r="G3952" i="13" s="1"/>
  <c r="H3952" i="13" a="1"/>
  <c r="H3952" i="13"/>
  <c r="F3953" i="13" a="1"/>
  <c r="F3953" i="13" s="1"/>
  <c r="G3953" i="13" a="1"/>
  <c r="G3953" i="13"/>
  <c r="H3953" i="13" a="1"/>
  <c r="H3953" i="13" s="1"/>
  <c r="E3953" i="13" s="1"/>
  <c r="F3954" i="13" a="1"/>
  <c r="F3954" i="13"/>
  <c r="G3954" i="13" a="1"/>
  <c r="G3954" i="13" s="1"/>
  <c r="H3954" i="13" a="1"/>
  <c r="H3954" i="13"/>
  <c r="F3955" i="13" a="1"/>
  <c r="F3955" i="13" s="1"/>
  <c r="E3955" i="13" s="1"/>
  <c r="G3955" i="13" a="1"/>
  <c r="G3955" i="13"/>
  <c r="H3955" i="13" a="1"/>
  <c r="H3955" i="13" s="1"/>
  <c r="F3956" i="13" a="1"/>
  <c r="F3956" i="13"/>
  <c r="G3956" i="13" a="1"/>
  <c r="G3956" i="13" s="1"/>
  <c r="H3956" i="13" a="1"/>
  <c r="H3956" i="13"/>
  <c r="F3957" i="13" a="1"/>
  <c r="F3957" i="13" s="1"/>
  <c r="G3957" i="13" a="1"/>
  <c r="G3957" i="13"/>
  <c r="H3957" i="13" a="1"/>
  <c r="H3957" i="13" s="1"/>
  <c r="F3958" i="13" a="1"/>
  <c r="F3958" i="13"/>
  <c r="G3958" i="13" a="1"/>
  <c r="G3958" i="13" s="1"/>
  <c r="H3958" i="13" a="1"/>
  <c r="H3958" i="13"/>
  <c r="F3959" i="13" a="1"/>
  <c r="F3959" i="13" s="1"/>
  <c r="E3959" i="13" s="1"/>
  <c r="G3959" i="13" a="1"/>
  <c r="G3959" i="13"/>
  <c r="H3959" i="13" a="1"/>
  <c r="H3959" i="13" s="1"/>
  <c r="F3960" i="13" a="1"/>
  <c r="F3960" i="13"/>
  <c r="G3960" i="13" a="1"/>
  <c r="G3960" i="13" s="1"/>
  <c r="H3960" i="13" a="1"/>
  <c r="H3960" i="13"/>
  <c r="F3961" i="13" a="1"/>
  <c r="F3961" i="13" s="1"/>
  <c r="G3961" i="13" a="1"/>
  <c r="G3961" i="13"/>
  <c r="H3961" i="13" a="1"/>
  <c r="H3961" i="13" s="1"/>
  <c r="F3962" i="13" a="1"/>
  <c r="F3962" i="13"/>
  <c r="G3962" i="13" a="1"/>
  <c r="G3962" i="13" s="1"/>
  <c r="H3962" i="13" a="1"/>
  <c r="H3962" i="13"/>
  <c r="F3963" i="13" a="1"/>
  <c r="F3963" i="13" s="1"/>
  <c r="E3963" i="13" s="1"/>
  <c r="G3963" i="13" a="1"/>
  <c r="G3963" i="13"/>
  <c r="H3963" i="13" a="1"/>
  <c r="H3963" i="13" s="1"/>
  <c r="F3964" i="13" a="1"/>
  <c r="F3964" i="13"/>
  <c r="G3964" i="13" a="1"/>
  <c r="G3964" i="13" s="1"/>
  <c r="H3964" i="13" a="1"/>
  <c r="H3964" i="13"/>
  <c r="F3965" i="13" a="1"/>
  <c r="F3965" i="13" s="1"/>
  <c r="G3965" i="13" a="1"/>
  <c r="G3965" i="13"/>
  <c r="H3965" i="13" a="1"/>
  <c r="H3965" i="13" s="1"/>
  <c r="F3966" i="13" a="1"/>
  <c r="F3966" i="13"/>
  <c r="G3966" i="13" a="1"/>
  <c r="G3966" i="13" s="1"/>
  <c r="H3966" i="13" a="1"/>
  <c r="H3966" i="13"/>
  <c r="F3967" i="13" a="1"/>
  <c r="F3967" i="13" s="1"/>
  <c r="G3967" i="13" a="1"/>
  <c r="G3967" i="13"/>
  <c r="H3967" i="13" a="1"/>
  <c r="H3967" i="13" s="1"/>
  <c r="F3968" i="13" a="1"/>
  <c r="F3968" i="13"/>
  <c r="G3968" i="13" a="1"/>
  <c r="G3968" i="13" s="1"/>
  <c r="H3968" i="13" a="1"/>
  <c r="H3968" i="13"/>
  <c r="F3969" i="13" a="1"/>
  <c r="F3969" i="13" s="1"/>
  <c r="G3969" i="13" a="1"/>
  <c r="G3969" i="13"/>
  <c r="H3969" i="13" a="1"/>
  <c r="H3969" i="13" s="1"/>
  <c r="E3969" i="13" s="1"/>
  <c r="F3970" i="13" a="1"/>
  <c r="F3970" i="13"/>
  <c r="G3970" i="13" a="1"/>
  <c r="G3970" i="13" s="1"/>
  <c r="H3970" i="13" a="1"/>
  <c r="H3970" i="13"/>
  <c r="F3971" i="13" a="1"/>
  <c r="F3971" i="13" s="1"/>
  <c r="E3971" i="13" s="1"/>
  <c r="G3971" i="13" a="1"/>
  <c r="G3971" i="13"/>
  <c r="H3971" i="13" a="1"/>
  <c r="H3971" i="13" s="1"/>
  <c r="F3972" i="13" a="1"/>
  <c r="F3972" i="13"/>
  <c r="G3972" i="13" a="1"/>
  <c r="G3972" i="13" s="1"/>
  <c r="H3972" i="13" a="1"/>
  <c r="H3972" i="13"/>
  <c r="F3973" i="13" a="1"/>
  <c r="F3973" i="13" s="1"/>
  <c r="G3973" i="13" a="1"/>
  <c r="G3973" i="13"/>
  <c r="H3973" i="13" a="1"/>
  <c r="H3973" i="13" s="1"/>
  <c r="F3974" i="13" a="1"/>
  <c r="F3974" i="13"/>
  <c r="G3974" i="13" a="1"/>
  <c r="G3974" i="13" s="1"/>
  <c r="H3974" i="13" a="1"/>
  <c r="H3974" i="13"/>
  <c r="F3975" i="13" a="1"/>
  <c r="F3975" i="13" s="1"/>
  <c r="E3975" i="13" s="1"/>
  <c r="G3975" i="13" a="1"/>
  <c r="G3975" i="13"/>
  <c r="H3975" i="13" a="1"/>
  <c r="H3975" i="13" s="1"/>
  <c r="F3976" i="13" a="1"/>
  <c r="F3976" i="13"/>
  <c r="G3976" i="13" a="1"/>
  <c r="G3976" i="13" s="1"/>
  <c r="H3976" i="13" a="1"/>
  <c r="H3976" i="13"/>
  <c r="F3977" i="13" a="1"/>
  <c r="F3977" i="13" s="1"/>
  <c r="G3977" i="13" a="1"/>
  <c r="G3977" i="13"/>
  <c r="H3977" i="13" a="1"/>
  <c r="H3977" i="13" s="1"/>
  <c r="E3977" i="13" s="1"/>
  <c r="F3978" i="13" a="1"/>
  <c r="F3978" i="13"/>
  <c r="G3978" i="13" a="1"/>
  <c r="G3978" i="13" s="1"/>
  <c r="H3978" i="13" a="1"/>
  <c r="H3978" i="13"/>
  <c r="F3979" i="13" a="1"/>
  <c r="F3979" i="13" s="1"/>
  <c r="E3979" i="13" s="1"/>
  <c r="G3979" i="13" a="1"/>
  <c r="G3979" i="13"/>
  <c r="H3979" i="13" a="1"/>
  <c r="H3979" i="13" s="1"/>
  <c r="F3980" i="13" a="1"/>
  <c r="F3980" i="13"/>
  <c r="G3980" i="13" a="1"/>
  <c r="G3980" i="13" s="1"/>
  <c r="H3980" i="13" a="1"/>
  <c r="H3980" i="13"/>
  <c r="F3981" i="13" a="1"/>
  <c r="F3981" i="13" s="1"/>
  <c r="G3981" i="13" a="1"/>
  <c r="G3981" i="13"/>
  <c r="H3981" i="13" a="1"/>
  <c r="H3981" i="13" s="1"/>
  <c r="F3982" i="13" a="1"/>
  <c r="F3982" i="13"/>
  <c r="G3982" i="13" a="1"/>
  <c r="G3982" i="13" s="1"/>
  <c r="H3982" i="13" a="1"/>
  <c r="H3982" i="13"/>
  <c r="F3983" i="13" a="1"/>
  <c r="F3983" i="13" s="1"/>
  <c r="E3983" i="13" s="1"/>
  <c r="G3983" i="13" a="1"/>
  <c r="G3983" i="13"/>
  <c r="H3983" i="13" a="1"/>
  <c r="H3983" i="13" s="1"/>
  <c r="F3984" i="13" a="1"/>
  <c r="F3984" i="13"/>
  <c r="G3984" i="13" a="1"/>
  <c r="G3984" i="13" s="1"/>
  <c r="H3984" i="13" a="1"/>
  <c r="H3984" i="13"/>
  <c r="F3985" i="13" a="1"/>
  <c r="F3985" i="13" s="1"/>
  <c r="G3985" i="13" a="1"/>
  <c r="G3985" i="13"/>
  <c r="H3985" i="13" a="1"/>
  <c r="H3985" i="13" s="1"/>
  <c r="E3985" i="13" s="1"/>
  <c r="F3986" i="13" a="1"/>
  <c r="F3986" i="13"/>
  <c r="G3986" i="13" a="1"/>
  <c r="G3986" i="13" s="1"/>
  <c r="H3986" i="13" a="1"/>
  <c r="H3986" i="13"/>
  <c r="F3987" i="13" a="1"/>
  <c r="F3987" i="13" s="1"/>
  <c r="E3987" i="13" s="1"/>
  <c r="G3987" i="13" a="1"/>
  <c r="G3987" i="13"/>
  <c r="H3987" i="13" a="1"/>
  <c r="H3987" i="13" s="1"/>
  <c r="F3988" i="13" a="1"/>
  <c r="F3988" i="13"/>
  <c r="G3988" i="13" a="1"/>
  <c r="G3988" i="13" s="1"/>
  <c r="H3988" i="13" a="1"/>
  <c r="H3988" i="13"/>
  <c r="F3989" i="13" a="1"/>
  <c r="F3989" i="13" s="1"/>
  <c r="G3989" i="13" a="1"/>
  <c r="G3989" i="13"/>
  <c r="H3989" i="13" a="1"/>
  <c r="H3989" i="13" s="1"/>
  <c r="F3990" i="13" a="1"/>
  <c r="F3990" i="13"/>
  <c r="G3990" i="13" a="1"/>
  <c r="G3990" i="13" s="1"/>
  <c r="H3990" i="13" a="1"/>
  <c r="H3990" i="13"/>
  <c r="F3991" i="13" a="1"/>
  <c r="F3991" i="13" s="1"/>
  <c r="E3991" i="13" s="1"/>
  <c r="G3991" i="13" a="1"/>
  <c r="G3991" i="13"/>
  <c r="H3991" i="13" a="1"/>
  <c r="H3991" i="13" s="1"/>
  <c r="F3992" i="13" a="1"/>
  <c r="F3992" i="13"/>
  <c r="G3992" i="13" a="1"/>
  <c r="G3992" i="13" s="1"/>
  <c r="H3992" i="13" a="1"/>
  <c r="H3992" i="13"/>
  <c r="F3993" i="13" a="1"/>
  <c r="F3993" i="13" s="1"/>
  <c r="G3993" i="13" a="1"/>
  <c r="G3993" i="13"/>
  <c r="H3993" i="13" a="1"/>
  <c r="H3993" i="13" s="1"/>
  <c r="F3994" i="13" a="1"/>
  <c r="F3994" i="13"/>
  <c r="G3994" i="13" a="1"/>
  <c r="G3994" i="13" s="1"/>
  <c r="H3994" i="13" a="1"/>
  <c r="H3994" i="13"/>
  <c r="F3995" i="13" a="1"/>
  <c r="F3995" i="13" s="1"/>
  <c r="E3995" i="13" s="1"/>
  <c r="G3995" i="13" a="1"/>
  <c r="G3995" i="13"/>
  <c r="H3995" i="13" a="1"/>
  <c r="H3995" i="13" s="1"/>
  <c r="F3996" i="13" a="1"/>
  <c r="F3996" i="13"/>
  <c r="G3996" i="13" a="1"/>
  <c r="G3996" i="13" s="1"/>
  <c r="H3996" i="13" a="1"/>
  <c r="H3996" i="13"/>
  <c r="F3997" i="13" a="1"/>
  <c r="F3997" i="13" s="1"/>
  <c r="G3997" i="13" a="1"/>
  <c r="G3997" i="13"/>
  <c r="H3997" i="13" a="1"/>
  <c r="H3997" i="13" s="1"/>
  <c r="F3998" i="13" a="1"/>
  <c r="F3998" i="13"/>
  <c r="G3998" i="13" a="1"/>
  <c r="G3998" i="13" s="1"/>
  <c r="H3998" i="13" a="1"/>
  <c r="H3998" i="13"/>
  <c r="F3999" i="13" a="1"/>
  <c r="F3999" i="13" s="1"/>
  <c r="G3999" i="13" a="1"/>
  <c r="G3999" i="13"/>
  <c r="H3999" i="13" a="1"/>
  <c r="H3999" i="13" s="1"/>
  <c r="F4000" i="13" a="1"/>
  <c r="F4000" i="13"/>
  <c r="G4000" i="13" a="1"/>
  <c r="G4000" i="13" s="1"/>
  <c r="H4000" i="13" a="1"/>
  <c r="H4000" i="13"/>
  <c r="F4001" i="13" a="1"/>
  <c r="F4001" i="13" s="1"/>
  <c r="G4001" i="13" a="1"/>
  <c r="G4001" i="13"/>
  <c r="H4001" i="13" a="1"/>
  <c r="H4001" i="13" s="1"/>
  <c r="E4001" i="13" s="1"/>
  <c r="F4002" i="13" a="1"/>
  <c r="F4002" i="13"/>
  <c r="G4002" i="13" a="1"/>
  <c r="G4002" i="13" s="1"/>
  <c r="H4002" i="13" a="1"/>
  <c r="H4002" i="13"/>
  <c r="F4003" i="13" a="1"/>
  <c r="F4003" i="13" s="1"/>
  <c r="E4003" i="13" s="1"/>
  <c r="G4003" i="13" a="1"/>
  <c r="G4003" i="13"/>
  <c r="H4003" i="13" a="1"/>
  <c r="H4003" i="13" s="1"/>
  <c r="F4004" i="13" a="1"/>
  <c r="F4004" i="13"/>
  <c r="G4004" i="13" a="1"/>
  <c r="G4004" i="13" s="1"/>
  <c r="H4004" i="13" a="1"/>
  <c r="H4004" i="13"/>
  <c r="F4005" i="13" a="1"/>
  <c r="F4005" i="13" s="1"/>
  <c r="G4005" i="13" a="1"/>
  <c r="G4005" i="13"/>
  <c r="H4005" i="13" a="1"/>
  <c r="H4005" i="13" s="1"/>
  <c r="F4006" i="13" a="1"/>
  <c r="F4006" i="13"/>
  <c r="G4006" i="13" a="1"/>
  <c r="G4006" i="13" s="1"/>
  <c r="H4006" i="13" a="1"/>
  <c r="H4006" i="13"/>
  <c r="F4007" i="13" a="1"/>
  <c r="F4007" i="13" s="1"/>
  <c r="E4007" i="13" s="1"/>
  <c r="G4007" i="13" a="1"/>
  <c r="G4007" i="13"/>
  <c r="H4007" i="13" a="1"/>
  <c r="H4007" i="13" s="1"/>
  <c r="F4008" i="13" a="1"/>
  <c r="F4008" i="13"/>
  <c r="G4008" i="13" a="1"/>
  <c r="G4008" i="13" s="1"/>
  <c r="H4008" i="13" a="1"/>
  <c r="H4008" i="13"/>
  <c r="F4009" i="13" a="1"/>
  <c r="F4009" i="13" s="1"/>
  <c r="G4009" i="13" a="1"/>
  <c r="G4009" i="13"/>
  <c r="H4009" i="13" a="1"/>
  <c r="H4009" i="13" s="1"/>
  <c r="E4009" i="13" s="1"/>
  <c r="F4010" i="13" a="1"/>
  <c r="F4010" i="13"/>
  <c r="G4010" i="13" a="1"/>
  <c r="G4010" i="13" s="1"/>
  <c r="H4010" i="13" a="1"/>
  <c r="H4010" i="13"/>
  <c r="F4011" i="13" a="1"/>
  <c r="F4011" i="13" s="1"/>
  <c r="E4011" i="13" s="1"/>
  <c r="G4011" i="13" a="1"/>
  <c r="G4011" i="13"/>
  <c r="H4011" i="13" a="1"/>
  <c r="H4011" i="13" s="1"/>
  <c r="F4012" i="13" a="1"/>
  <c r="F4012" i="13"/>
  <c r="G4012" i="13" a="1"/>
  <c r="G4012" i="13" s="1"/>
  <c r="H4012" i="13" a="1"/>
  <c r="H4012" i="13"/>
  <c r="F4013" i="13" a="1"/>
  <c r="F4013" i="13" s="1"/>
  <c r="G4013" i="13" a="1"/>
  <c r="G4013" i="13"/>
  <c r="H4013" i="13" a="1"/>
  <c r="H4013" i="13" s="1"/>
  <c r="F4014" i="13" a="1"/>
  <c r="F4014" i="13"/>
  <c r="G4014" i="13" a="1"/>
  <c r="G4014" i="13" s="1"/>
  <c r="H4014" i="13" a="1"/>
  <c r="H4014" i="13"/>
  <c r="F4015" i="13" a="1"/>
  <c r="F4015" i="13" s="1"/>
  <c r="E4015" i="13" s="1"/>
  <c r="G4015" i="13" a="1"/>
  <c r="G4015" i="13"/>
  <c r="H4015" i="13" a="1"/>
  <c r="H4015" i="13" s="1"/>
  <c r="F4016" i="13" a="1"/>
  <c r="F4016" i="13"/>
  <c r="G4016" i="13" a="1"/>
  <c r="G4016" i="13" s="1"/>
  <c r="H4016" i="13" a="1"/>
  <c r="H4016" i="13"/>
  <c r="F4017" i="13" a="1"/>
  <c r="F4017" i="13" s="1"/>
  <c r="G4017" i="13" a="1"/>
  <c r="G4017" i="13"/>
  <c r="H4017" i="13" a="1"/>
  <c r="H4017" i="13" s="1"/>
  <c r="E4017" i="13" s="1"/>
  <c r="F4018" i="13" a="1"/>
  <c r="F4018" i="13"/>
  <c r="G4018" i="13" a="1"/>
  <c r="G4018" i="13" s="1"/>
  <c r="H4018" i="13" a="1"/>
  <c r="H4018" i="13"/>
  <c r="F4019" i="13" a="1"/>
  <c r="F4019" i="13" s="1"/>
  <c r="E4019" i="13" s="1"/>
  <c r="G4019" i="13" a="1"/>
  <c r="G4019" i="13"/>
  <c r="H4019" i="13" a="1"/>
  <c r="H4019" i="13" s="1"/>
  <c r="F4020" i="13" a="1"/>
  <c r="F4020" i="13"/>
  <c r="G4020" i="13" a="1"/>
  <c r="G4020" i="13" s="1"/>
  <c r="H4020" i="13" a="1"/>
  <c r="H4020" i="13"/>
  <c r="F4021" i="13" a="1"/>
  <c r="F4021" i="13" s="1"/>
  <c r="G4021" i="13" a="1"/>
  <c r="G4021" i="13"/>
  <c r="H4021" i="13" a="1"/>
  <c r="H4021" i="13" s="1"/>
  <c r="F4022" i="13" a="1"/>
  <c r="F4022" i="13"/>
  <c r="G4022" i="13" a="1"/>
  <c r="G4022" i="13" s="1"/>
  <c r="H4022" i="13" a="1"/>
  <c r="H4022" i="13"/>
  <c r="F4023" i="13" a="1"/>
  <c r="F4023" i="13" s="1"/>
  <c r="E4023" i="13" s="1"/>
  <c r="G4023" i="13" a="1"/>
  <c r="G4023" i="13"/>
  <c r="H4023" i="13" a="1"/>
  <c r="H4023" i="13" s="1"/>
  <c r="F4024" i="13" a="1"/>
  <c r="F4024" i="13"/>
  <c r="G4024" i="13" a="1"/>
  <c r="G4024" i="13" s="1"/>
  <c r="H4024" i="13" a="1"/>
  <c r="H4024" i="13"/>
  <c r="F4025" i="13" a="1"/>
  <c r="F4025" i="13" s="1"/>
  <c r="G4025" i="13" a="1"/>
  <c r="G4025" i="13"/>
  <c r="H4025" i="13" a="1"/>
  <c r="H4025" i="13" s="1"/>
  <c r="F4026" i="13" a="1"/>
  <c r="F4026" i="13"/>
  <c r="G4026" i="13" a="1"/>
  <c r="G4026" i="13" s="1"/>
  <c r="H4026" i="13" a="1"/>
  <c r="H4026" i="13"/>
  <c r="F4027" i="13" a="1"/>
  <c r="F4027" i="13" s="1"/>
  <c r="E4027" i="13" s="1"/>
  <c r="G4027" i="13" a="1"/>
  <c r="G4027" i="13"/>
  <c r="H4027" i="13" a="1"/>
  <c r="H4027" i="13" s="1"/>
  <c r="F4028" i="13" a="1"/>
  <c r="F4028" i="13"/>
  <c r="G4028" i="13" a="1"/>
  <c r="G4028" i="13" s="1"/>
  <c r="H4028" i="13" a="1"/>
  <c r="H4028" i="13"/>
  <c r="F4029" i="13" a="1"/>
  <c r="F4029" i="13" s="1"/>
  <c r="G4029" i="13" a="1"/>
  <c r="G4029" i="13"/>
  <c r="H4029" i="13" a="1"/>
  <c r="H4029" i="13" s="1"/>
  <c r="F4030" i="13" a="1"/>
  <c r="F4030" i="13"/>
  <c r="G4030" i="13" a="1"/>
  <c r="G4030" i="13" s="1"/>
  <c r="H4030" i="13" a="1"/>
  <c r="H4030" i="13"/>
  <c r="F4031" i="13" a="1"/>
  <c r="F4031" i="13" s="1"/>
  <c r="G4031" i="13" a="1"/>
  <c r="G4031" i="13"/>
  <c r="H4031" i="13" a="1"/>
  <c r="H4031" i="13" s="1"/>
  <c r="F4032" i="13" a="1"/>
  <c r="F4032" i="13"/>
  <c r="G4032" i="13" a="1"/>
  <c r="G4032" i="13" s="1"/>
  <c r="H4032" i="13" a="1"/>
  <c r="H4032" i="13"/>
  <c r="F4033" i="13" a="1"/>
  <c r="F4033" i="13" s="1"/>
  <c r="G4033" i="13" a="1"/>
  <c r="G4033" i="13"/>
  <c r="H4033" i="13" a="1"/>
  <c r="H4033" i="13" s="1"/>
  <c r="E4033" i="13" s="1"/>
  <c r="F4034" i="13" a="1"/>
  <c r="F4034" i="13"/>
  <c r="G4034" i="13" a="1"/>
  <c r="G4034" i="13" s="1"/>
  <c r="H4034" i="13" a="1"/>
  <c r="H4034" i="13"/>
  <c r="F4035" i="13" a="1"/>
  <c r="F4035" i="13" s="1"/>
  <c r="E4035" i="13" s="1"/>
  <c r="G4035" i="13" a="1"/>
  <c r="G4035" i="13"/>
  <c r="H4035" i="13" a="1"/>
  <c r="H4035" i="13" s="1"/>
  <c r="F4036" i="13" a="1"/>
  <c r="F4036" i="13"/>
  <c r="G4036" i="13" a="1"/>
  <c r="G4036" i="13" s="1"/>
  <c r="H4036" i="13" a="1"/>
  <c r="H4036" i="13"/>
  <c r="F4037" i="13" a="1"/>
  <c r="F4037" i="13" s="1"/>
  <c r="G4037" i="13" a="1"/>
  <c r="G4037" i="13"/>
  <c r="H4037" i="13" a="1"/>
  <c r="H4037" i="13" s="1"/>
  <c r="F4038" i="13" a="1"/>
  <c r="F4038" i="13"/>
  <c r="G4038" i="13" a="1"/>
  <c r="G4038" i="13" s="1"/>
  <c r="H4038" i="13" a="1"/>
  <c r="H4038" i="13"/>
  <c r="F4039" i="13" a="1"/>
  <c r="F4039" i="13" s="1"/>
  <c r="E4039" i="13" s="1"/>
  <c r="G4039" i="13" a="1"/>
  <c r="G4039" i="13"/>
  <c r="H4039" i="13" a="1"/>
  <c r="H4039" i="13" s="1"/>
  <c r="F4040" i="13" a="1"/>
  <c r="F4040" i="13"/>
  <c r="G4040" i="13" a="1"/>
  <c r="G4040" i="13" s="1"/>
  <c r="H4040" i="13" a="1"/>
  <c r="H4040" i="13"/>
  <c r="F4041" i="13" a="1"/>
  <c r="F4041" i="13" s="1"/>
  <c r="G4041" i="13" a="1"/>
  <c r="G4041" i="13"/>
  <c r="H4041" i="13" a="1"/>
  <c r="H4041" i="13" s="1"/>
  <c r="E4041" i="13" s="1"/>
  <c r="F4042" i="13" a="1"/>
  <c r="F4042" i="13"/>
  <c r="G4042" i="13" a="1"/>
  <c r="G4042" i="13" s="1"/>
  <c r="H4042" i="13" a="1"/>
  <c r="H4042" i="13"/>
  <c r="F4043" i="13" a="1"/>
  <c r="F4043" i="13" s="1"/>
  <c r="E4043" i="13" s="1"/>
  <c r="G4043" i="13" a="1"/>
  <c r="G4043" i="13"/>
  <c r="H4043" i="13" a="1"/>
  <c r="H4043" i="13" s="1"/>
  <c r="F4044" i="13" a="1"/>
  <c r="F4044" i="13"/>
  <c r="G4044" i="13" a="1"/>
  <c r="G4044" i="13" s="1"/>
  <c r="H4044" i="13" a="1"/>
  <c r="H4044" i="13"/>
  <c r="F4045" i="13" a="1"/>
  <c r="F4045" i="13" s="1"/>
  <c r="G4045" i="13" a="1"/>
  <c r="G4045" i="13"/>
  <c r="H4045" i="13" a="1"/>
  <c r="H4045" i="13" s="1"/>
  <c r="F4046" i="13" a="1"/>
  <c r="F4046" i="13"/>
  <c r="G4046" i="13" a="1"/>
  <c r="G4046" i="13" s="1"/>
  <c r="H4046" i="13" a="1"/>
  <c r="H4046" i="13"/>
  <c r="F4047" i="13" a="1"/>
  <c r="F4047" i="13" s="1"/>
  <c r="E4047" i="13" s="1"/>
  <c r="G4047" i="13" a="1"/>
  <c r="G4047" i="13"/>
  <c r="H4047" i="13" a="1"/>
  <c r="H4047" i="13" s="1"/>
  <c r="F4048" i="13" a="1"/>
  <c r="F4048" i="13"/>
  <c r="G4048" i="13" a="1"/>
  <c r="G4048" i="13" s="1"/>
  <c r="H4048" i="13" a="1"/>
  <c r="H4048" i="13"/>
  <c r="F4049" i="13" a="1"/>
  <c r="F4049" i="13" s="1"/>
  <c r="G4049" i="13" a="1"/>
  <c r="G4049" i="13"/>
  <c r="H4049" i="13" a="1"/>
  <c r="H4049" i="13" s="1"/>
  <c r="E4049" i="13" s="1"/>
  <c r="F4050" i="13" a="1"/>
  <c r="F4050" i="13"/>
  <c r="G4050" i="13" a="1"/>
  <c r="G4050" i="13" s="1"/>
  <c r="H4050" i="13" a="1"/>
  <c r="H4050" i="13"/>
  <c r="F4051" i="13" a="1"/>
  <c r="F4051" i="13" s="1"/>
  <c r="E4051" i="13" s="1"/>
  <c r="G4051" i="13" a="1"/>
  <c r="G4051" i="13"/>
  <c r="H4051" i="13" a="1"/>
  <c r="H4051" i="13" s="1"/>
  <c r="F4052" i="13" a="1"/>
  <c r="F4052" i="13"/>
  <c r="G4052" i="13" a="1"/>
  <c r="G4052" i="13" s="1"/>
  <c r="H4052" i="13" a="1"/>
  <c r="H4052" i="13"/>
  <c r="F4053" i="13" a="1"/>
  <c r="F4053" i="13" s="1"/>
  <c r="G4053" i="13" a="1"/>
  <c r="G4053" i="13"/>
  <c r="H4053" i="13" a="1"/>
  <c r="H4053" i="13" s="1"/>
  <c r="F4054" i="13" a="1"/>
  <c r="F4054" i="13"/>
  <c r="G4054" i="13" a="1"/>
  <c r="G4054" i="13" s="1"/>
  <c r="H4054" i="13" a="1"/>
  <c r="H4054" i="13"/>
  <c r="F4055" i="13" a="1"/>
  <c r="F4055" i="13" s="1"/>
  <c r="E4055" i="13" s="1"/>
  <c r="G4055" i="13" a="1"/>
  <c r="G4055" i="13"/>
  <c r="H4055" i="13" a="1"/>
  <c r="H4055" i="13" s="1"/>
  <c r="F4056" i="13" a="1"/>
  <c r="F4056" i="13"/>
  <c r="G4056" i="13" a="1"/>
  <c r="G4056" i="13" s="1"/>
  <c r="H4056" i="13" a="1"/>
  <c r="H4056" i="13"/>
  <c r="F4057" i="13" a="1"/>
  <c r="F4057" i="13" s="1"/>
  <c r="G4057" i="13" a="1"/>
  <c r="G4057" i="13"/>
  <c r="H4057" i="13" a="1"/>
  <c r="H4057" i="13" s="1"/>
  <c r="F4058" i="13" a="1"/>
  <c r="F4058" i="13"/>
  <c r="G4058" i="13" a="1"/>
  <c r="G4058" i="13" s="1"/>
  <c r="H4058" i="13" a="1"/>
  <c r="H4058" i="13"/>
  <c r="F4059" i="13" a="1"/>
  <c r="F4059" i="13" s="1"/>
  <c r="E4059" i="13" s="1"/>
  <c r="G4059" i="13" a="1"/>
  <c r="G4059" i="13"/>
  <c r="H4059" i="13" a="1"/>
  <c r="H4059" i="13" s="1"/>
  <c r="F4060" i="13" a="1"/>
  <c r="F4060" i="13"/>
  <c r="G4060" i="13" a="1"/>
  <c r="G4060" i="13" s="1"/>
  <c r="H4060" i="13" a="1"/>
  <c r="H4060" i="13"/>
  <c r="F4061" i="13" a="1"/>
  <c r="F4061" i="13" s="1"/>
  <c r="G4061" i="13" a="1"/>
  <c r="G4061" i="13"/>
  <c r="H4061" i="13" a="1"/>
  <c r="H4061" i="13" s="1"/>
  <c r="F4062" i="13" a="1"/>
  <c r="F4062" i="13"/>
  <c r="G4062" i="13" a="1"/>
  <c r="G4062" i="13" s="1"/>
  <c r="H4062" i="13" a="1"/>
  <c r="H4062" i="13"/>
  <c r="F4063" i="13" a="1"/>
  <c r="F4063" i="13" s="1"/>
  <c r="G4063" i="13" a="1"/>
  <c r="G4063" i="13"/>
  <c r="H4063" i="13" a="1"/>
  <c r="H4063" i="13" s="1"/>
  <c r="F4064" i="13" a="1"/>
  <c r="F4064" i="13"/>
  <c r="G4064" i="13" a="1"/>
  <c r="G4064" i="13" s="1"/>
  <c r="H4064" i="13" a="1"/>
  <c r="H4064" i="13"/>
  <c r="F4065" i="13" a="1"/>
  <c r="F4065" i="13" s="1"/>
  <c r="G4065" i="13" a="1"/>
  <c r="G4065" i="13"/>
  <c r="H4065" i="13" a="1"/>
  <c r="H4065" i="13" s="1"/>
  <c r="E4065" i="13" s="1"/>
  <c r="F4066" i="13" a="1"/>
  <c r="F4066" i="13"/>
  <c r="G4066" i="13" a="1"/>
  <c r="G4066" i="13" s="1"/>
  <c r="H4066" i="13" a="1"/>
  <c r="H4066" i="13"/>
  <c r="F4067" i="13" a="1"/>
  <c r="F4067" i="13" s="1"/>
  <c r="E4067" i="13" s="1"/>
  <c r="G4067" i="13" a="1"/>
  <c r="G4067" i="13"/>
  <c r="H4067" i="13" a="1"/>
  <c r="H4067" i="13" s="1"/>
  <c r="F4068" i="13" a="1"/>
  <c r="F4068" i="13"/>
  <c r="G4068" i="13" a="1"/>
  <c r="G4068" i="13" s="1"/>
  <c r="H4068" i="13" a="1"/>
  <c r="H4068" i="13"/>
  <c r="F4069" i="13" a="1"/>
  <c r="F4069" i="13" s="1"/>
  <c r="G4069" i="13" a="1"/>
  <c r="G4069" i="13"/>
  <c r="H4069" i="13" a="1"/>
  <c r="H4069" i="13" s="1"/>
  <c r="F4070" i="13" a="1"/>
  <c r="F4070" i="13"/>
  <c r="G4070" i="13" a="1"/>
  <c r="G4070" i="13" s="1"/>
  <c r="H4070" i="13" a="1"/>
  <c r="H4070" i="13"/>
  <c r="F4071" i="13" a="1"/>
  <c r="F4071" i="13" s="1"/>
  <c r="E4071" i="13" s="1"/>
  <c r="G4071" i="13" a="1"/>
  <c r="G4071" i="13"/>
  <c r="H4071" i="13" a="1"/>
  <c r="H4071" i="13" s="1"/>
  <c r="F4072" i="13" a="1"/>
  <c r="F4072" i="13"/>
  <c r="G4072" i="13" a="1"/>
  <c r="G4072" i="13" s="1"/>
  <c r="H4072" i="13" a="1"/>
  <c r="H4072" i="13"/>
  <c r="F4073" i="13" a="1"/>
  <c r="F4073" i="13" s="1"/>
  <c r="G4073" i="13" a="1"/>
  <c r="G4073" i="13"/>
  <c r="H4073" i="13" a="1"/>
  <c r="H4073" i="13" s="1"/>
  <c r="E4073" i="13" s="1"/>
  <c r="F4074" i="13" a="1"/>
  <c r="F4074" i="13"/>
  <c r="G4074" i="13" a="1"/>
  <c r="G4074" i="13" s="1"/>
  <c r="H4074" i="13" a="1"/>
  <c r="H4074" i="13"/>
  <c r="F4075" i="13" a="1"/>
  <c r="F4075" i="13" s="1"/>
  <c r="E4075" i="13" s="1"/>
  <c r="G4075" i="13" a="1"/>
  <c r="G4075" i="13"/>
  <c r="H4075" i="13" a="1"/>
  <c r="H4075" i="13" s="1"/>
  <c r="F4076" i="13" a="1"/>
  <c r="F4076" i="13"/>
  <c r="G4076" i="13" a="1"/>
  <c r="G4076" i="13" s="1"/>
  <c r="H4076" i="13" a="1"/>
  <c r="H4076" i="13"/>
  <c r="F4077" i="13" a="1"/>
  <c r="F4077" i="13" s="1"/>
  <c r="G4077" i="13" a="1"/>
  <c r="G4077" i="13"/>
  <c r="H4077" i="13" a="1"/>
  <c r="H4077" i="13" s="1"/>
  <c r="F4078" i="13" a="1"/>
  <c r="F4078" i="13"/>
  <c r="G4078" i="13" a="1"/>
  <c r="G4078" i="13" s="1"/>
  <c r="H4078" i="13" a="1"/>
  <c r="H4078" i="13"/>
  <c r="F4079" i="13" a="1"/>
  <c r="F4079" i="13" s="1"/>
  <c r="E4079" i="13" s="1"/>
  <c r="G4079" i="13" a="1"/>
  <c r="G4079" i="13"/>
  <c r="H4079" i="13" a="1"/>
  <c r="H4079" i="13" s="1"/>
  <c r="F4080" i="13" a="1"/>
  <c r="F4080" i="13"/>
  <c r="G4080" i="13" a="1"/>
  <c r="G4080" i="13" s="1"/>
  <c r="H4080" i="13" a="1"/>
  <c r="H4080" i="13"/>
  <c r="F4081" i="13" a="1"/>
  <c r="F4081" i="13" s="1"/>
  <c r="G4081" i="13" a="1"/>
  <c r="G4081" i="13"/>
  <c r="H4081" i="13" a="1"/>
  <c r="H4081" i="13" s="1"/>
  <c r="E4081" i="13" s="1"/>
  <c r="F4082" i="13" a="1"/>
  <c r="F4082" i="13"/>
  <c r="G4082" i="13" a="1"/>
  <c r="G4082" i="13" s="1"/>
  <c r="H4082" i="13" a="1"/>
  <c r="H4082" i="13"/>
  <c r="F4083" i="13" a="1"/>
  <c r="F4083" i="13" s="1"/>
  <c r="E4083" i="13" s="1"/>
  <c r="G4083" i="13" a="1"/>
  <c r="G4083" i="13"/>
  <c r="H4083" i="13" a="1"/>
  <c r="H4083" i="13" s="1"/>
  <c r="F4084" i="13" a="1"/>
  <c r="F4084" i="13"/>
  <c r="G4084" i="13" a="1"/>
  <c r="G4084" i="13" s="1"/>
  <c r="H4084" i="13" a="1"/>
  <c r="H4084" i="13"/>
  <c r="F4085" i="13" a="1"/>
  <c r="F4085" i="13" s="1"/>
  <c r="G4085" i="13" a="1"/>
  <c r="G4085" i="13"/>
  <c r="H4085" i="13" a="1"/>
  <c r="H4085" i="13" s="1"/>
  <c r="F4086" i="13" a="1"/>
  <c r="F4086" i="13"/>
  <c r="G4086" i="13" a="1"/>
  <c r="G4086" i="13" s="1"/>
  <c r="H4086" i="13" a="1"/>
  <c r="H4086" i="13"/>
  <c r="F4087" i="13" a="1"/>
  <c r="F4087" i="13" s="1"/>
  <c r="E4087" i="13" s="1"/>
  <c r="G4087" i="13" a="1"/>
  <c r="G4087" i="13"/>
  <c r="H4087" i="13" a="1"/>
  <c r="H4087" i="13" s="1"/>
  <c r="F4088" i="13" a="1"/>
  <c r="F4088" i="13"/>
  <c r="G4088" i="13" a="1"/>
  <c r="G4088" i="13" s="1"/>
  <c r="H4088" i="13" a="1"/>
  <c r="H4088" i="13"/>
  <c r="F4089" i="13" a="1"/>
  <c r="F4089" i="13" s="1"/>
  <c r="G4089" i="13" a="1"/>
  <c r="G4089" i="13"/>
  <c r="H4089" i="13" a="1"/>
  <c r="H4089" i="13" s="1"/>
  <c r="F4090" i="13" a="1"/>
  <c r="F4090" i="13"/>
  <c r="G4090" i="13" a="1"/>
  <c r="G4090" i="13" s="1"/>
  <c r="H4090" i="13" a="1"/>
  <c r="H4090" i="13"/>
  <c r="F4091" i="13" a="1"/>
  <c r="F4091" i="13" s="1"/>
  <c r="E4091" i="13" s="1"/>
  <c r="G4091" i="13" a="1"/>
  <c r="G4091" i="13"/>
  <c r="H4091" i="13" a="1"/>
  <c r="H4091" i="13" s="1"/>
  <c r="F4092" i="13" a="1"/>
  <c r="F4092" i="13"/>
  <c r="G4092" i="13" a="1"/>
  <c r="G4092" i="13" s="1"/>
  <c r="H4092" i="13" a="1"/>
  <c r="H4092" i="13"/>
  <c r="F4093" i="13" a="1"/>
  <c r="F4093" i="13" s="1"/>
  <c r="G4093" i="13" a="1"/>
  <c r="G4093" i="13"/>
  <c r="H4093" i="13" a="1"/>
  <c r="H4093" i="13" s="1"/>
  <c r="F4094" i="13" a="1"/>
  <c r="F4094" i="13"/>
  <c r="G4094" i="13" a="1"/>
  <c r="G4094" i="13" s="1"/>
  <c r="H4094" i="13" a="1"/>
  <c r="H4094" i="13"/>
  <c r="F4095" i="13" a="1"/>
  <c r="F4095" i="13" s="1"/>
  <c r="G4095" i="13" a="1"/>
  <c r="G4095" i="13"/>
  <c r="H4095" i="13" a="1"/>
  <c r="H4095" i="13" s="1"/>
  <c r="F4096" i="13" a="1"/>
  <c r="F4096" i="13"/>
  <c r="G4096" i="13" a="1"/>
  <c r="G4096" i="13" s="1"/>
  <c r="H4096" i="13" a="1"/>
  <c r="H4096" i="13"/>
  <c r="F4097" i="13" a="1"/>
  <c r="F4097" i="13" s="1"/>
  <c r="G4097" i="13" a="1"/>
  <c r="G4097" i="13"/>
  <c r="H4097" i="13" a="1"/>
  <c r="H4097" i="13" s="1"/>
  <c r="E4097" i="13" s="1"/>
  <c r="F4098" i="13" a="1"/>
  <c r="F4098" i="13"/>
  <c r="G4098" i="13" a="1"/>
  <c r="G4098" i="13" s="1"/>
  <c r="H4098" i="13" a="1"/>
  <c r="H4098" i="13"/>
  <c r="F4099" i="13" a="1"/>
  <c r="F4099" i="13" s="1"/>
  <c r="E4099" i="13" s="1"/>
  <c r="G4099" i="13" a="1"/>
  <c r="G4099" i="13"/>
  <c r="H4099" i="13" a="1"/>
  <c r="H4099" i="13" s="1"/>
  <c r="F4100" i="13" a="1"/>
  <c r="F4100" i="13"/>
  <c r="G4100" i="13" a="1"/>
  <c r="G4100" i="13" s="1"/>
  <c r="H4100" i="13" a="1"/>
  <c r="H4100" i="13"/>
  <c r="F4101" i="13" a="1"/>
  <c r="F4101" i="13" s="1"/>
  <c r="G4101" i="13" a="1"/>
  <c r="G4101" i="13"/>
  <c r="H4101" i="13" a="1"/>
  <c r="H4101" i="13" s="1"/>
  <c r="F4102" i="13" a="1"/>
  <c r="F4102" i="13"/>
  <c r="G4102" i="13" a="1"/>
  <c r="G4102" i="13" s="1"/>
  <c r="H4102" i="13" a="1"/>
  <c r="H4102" i="13"/>
  <c r="F4103" i="13" a="1"/>
  <c r="F4103" i="13" s="1"/>
  <c r="E4103" i="13" s="1"/>
  <c r="G4103" i="13" a="1"/>
  <c r="G4103" i="13"/>
  <c r="H4103" i="13" a="1"/>
  <c r="H4103" i="13" s="1"/>
  <c r="F4104" i="13" a="1"/>
  <c r="F4104" i="13"/>
  <c r="G4104" i="13" a="1"/>
  <c r="G4104" i="13" s="1"/>
  <c r="H4104" i="13" a="1"/>
  <c r="H4104" i="13"/>
  <c r="F4105" i="13" a="1"/>
  <c r="F4105" i="13" s="1"/>
  <c r="G4105" i="13" a="1"/>
  <c r="G4105" i="13"/>
  <c r="H4105" i="13" a="1"/>
  <c r="H4105" i="13" s="1"/>
  <c r="E4105" i="13" s="1"/>
  <c r="F4106" i="13" a="1"/>
  <c r="F4106" i="13"/>
  <c r="G4106" i="13" a="1"/>
  <c r="G4106" i="13" s="1"/>
  <c r="H4106" i="13" a="1"/>
  <c r="H4106" i="13"/>
  <c r="F4107" i="13" a="1"/>
  <c r="F4107" i="13" s="1"/>
  <c r="E4107" i="13" s="1"/>
  <c r="G4107" i="13" a="1"/>
  <c r="G4107" i="13"/>
  <c r="H4107" i="13" a="1"/>
  <c r="H4107" i="13" s="1"/>
  <c r="F4108" i="13" a="1"/>
  <c r="F4108" i="13"/>
  <c r="G4108" i="13" a="1"/>
  <c r="G4108" i="13" s="1"/>
  <c r="H4108" i="13" a="1"/>
  <c r="H4108" i="13"/>
  <c r="F4109" i="13" a="1"/>
  <c r="F4109" i="13" s="1"/>
  <c r="G4109" i="13" a="1"/>
  <c r="G4109" i="13"/>
  <c r="H4109" i="13" a="1"/>
  <c r="H4109" i="13" s="1"/>
  <c r="F4110" i="13" a="1"/>
  <c r="F4110" i="13"/>
  <c r="G4110" i="13" a="1"/>
  <c r="G4110" i="13" s="1"/>
  <c r="H4110" i="13" a="1"/>
  <c r="H4110" i="13"/>
  <c r="F4111" i="13" a="1"/>
  <c r="F4111" i="13" s="1"/>
  <c r="E4111" i="13" s="1"/>
  <c r="G4111" i="13" a="1"/>
  <c r="G4111" i="13"/>
  <c r="H4111" i="13" a="1"/>
  <c r="H4111" i="13" s="1"/>
  <c r="F4112" i="13" a="1"/>
  <c r="F4112" i="13"/>
  <c r="G4112" i="13" a="1"/>
  <c r="G4112" i="13" s="1"/>
  <c r="H4112" i="13" a="1"/>
  <c r="H4112" i="13"/>
  <c r="F4113" i="13" a="1"/>
  <c r="F4113" i="13" s="1"/>
  <c r="G4113" i="13" a="1"/>
  <c r="G4113" i="13"/>
  <c r="H4113" i="13" a="1"/>
  <c r="H4113" i="13" s="1"/>
  <c r="E4113" i="13" s="1"/>
  <c r="F4114" i="13" a="1"/>
  <c r="F4114" i="13"/>
  <c r="G4114" i="13" a="1"/>
  <c r="G4114" i="13" s="1"/>
  <c r="H4114" i="13" a="1"/>
  <c r="H4114" i="13"/>
  <c r="F4115" i="13" a="1"/>
  <c r="F4115" i="13" s="1"/>
  <c r="E4115" i="13" s="1"/>
  <c r="G4115" i="13" a="1"/>
  <c r="G4115" i="13"/>
  <c r="H4115" i="13" a="1"/>
  <c r="H4115" i="13" s="1"/>
  <c r="F4116" i="13" a="1"/>
  <c r="F4116" i="13"/>
  <c r="G4116" i="13" a="1"/>
  <c r="G4116" i="13" s="1"/>
  <c r="H4116" i="13" a="1"/>
  <c r="H4116" i="13"/>
  <c r="F4117" i="13" a="1"/>
  <c r="F4117" i="13" s="1"/>
  <c r="G4117" i="13" a="1"/>
  <c r="G4117" i="13"/>
  <c r="H4117" i="13" a="1"/>
  <c r="H4117" i="13" s="1"/>
  <c r="F4118" i="13" a="1"/>
  <c r="F4118" i="13"/>
  <c r="G4118" i="13" a="1"/>
  <c r="G4118" i="13" s="1"/>
  <c r="H4118" i="13" a="1"/>
  <c r="H4118" i="13"/>
  <c r="F4119" i="13" a="1"/>
  <c r="F4119" i="13" s="1"/>
  <c r="E4119" i="13" s="1"/>
  <c r="G4119" i="13" a="1"/>
  <c r="G4119" i="13"/>
  <c r="H4119" i="13" a="1"/>
  <c r="H4119" i="13" s="1"/>
  <c r="F4120" i="13" a="1"/>
  <c r="F4120" i="13"/>
  <c r="G4120" i="13" a="1"/>
  <c r="G4120" i="13" s="1"/>
  <c r="H4120" i="13" a="1"/>
  <c r="H4120" i="13"/>
  <c r="F4121" i="13" a="1"/>
  <c r="F4121" i="13" s="1"/>
  <c r="G4121" i="13" a="1"/>
  <c r="G4121" i="13"/>
  <c r="H4121" i="13" a="1"/>
  <c r="H4121" i="13" s="1"/>
  <c r="F4122" i="13" a="1"/>
  <c r="F4122" i="13"/>
  <c r="G4122" i="13" a="1"/>
  <c r="G4122" i="13" s="1"/>
  <c r="H4122" i="13" a="1"/>
  <c r="H4122" i="13"/>
  <c r="F4123" i="13" a="1"/>
  <c r="F4123" i="13" s="1"/>
  <c r="E4123" i="13" s="1"/>
  <c r="G4123" i="13" a="1"/>
  <c r="G4123" i="13"/>
  <c r="H4123" i="13" a="1"/>
  <c r="H4123" i="13" s="1"/>
  <c r="F4124" i="13" a="1"/>
  <c r="F4124" i="13"/>
  <c r="G4124" i="13" a="1"/>
  <c r="G4124" i="13" s="1"/>
  <c r="H4124" i="13" a="1"/>
  <c r="H4124" i="13"/>
  <c r="F4125" i="13" a="1"/>
  <c r="F4125" i="13" s="1"/>
  <c r="G4125" i="13" a="1"/>
  <c r="G4125" i="13"/>
  <c r="H4125" i="13" a="1"/>
  <c r="H4125" i="13" s="1"/>
  <c r="F4126" i="13" a="1"/>
  <c r="F4126" i="13"/>
  <c r="G4126" i="13" a="1"/>
  <c r="G4126" i="13" s="1"/>
  <c r="H4126" i="13" a="1"/>
  <c r="H4126" i="13"/>
  <c r="F4127" i="13" a="1"/>
  <c r="F4127" i="13" s="1"/>
  <c r="G4127" i="13" a="1"/>
  <c r="G4127" i="13"/>
  <c r="H4127" i="13" a="1"/>
  <c r="H4127" i="13" s="1"/>
  <c r="F4128" i="13" a="1"/>
  <c r="F4128" i="13"/>
  <c r="G4128" i="13" a="1"/>
  <c r="G4128" i="13" s="1"/>
  <c r="H4128" i="13" a="1"/>
  <c r="H4128" i="13"/>
  <c r="F4129" i="13" a="1"/>
  <c r="F4129" i="13" s="1"/>
  <c r="G4129" i="13" a="1"/>
  <c r="G4129" i="13"/>
  <c r="H4129" i="13" a="1"/>
  <c r="H4129" i="13" s="1"/>
  <c r="E4129" i="13" s="1"/>
  <c r="F4130" i="13" a="1"/>
  <c r="F4130" i="13"/>
  <c r="G4130" i="13" a="1"/>
  <c r="G4130" i="13" s="1"/>
  <c r="H4130" i="13" a="1"/>
  <c r="H4130" i="13"/>
  <c r="F4131" i="13" a="1"/>
  <c r="F4131" i="13" s="1"/>
  <c r="E4131" i="13" s="1"/>
  <c r="G4131" i="13" a="1"/>
  <c r="G4131" i="13"/>
  <c r="H4131" i="13" a="1"/>
  <c r="H4131" i="13" s="1"/>
  <c r="F4132" i="13" a="1"/>
  <c r="F4132" i="13"/>
  <c r="G4132" i="13" a="1"/>
  <c r="G4132" i="13" s="1"/>
  <c r="H4132" i="13" a="1"/>
  <c r="H4132" i="13"/>
  <c r="F4133" i="13" a="1"/>
  <c r="F4133" i="13" s="1"/>
  <c r="G4133" i="13" a="1"/>
  <c r="G4133" i="13"/>
  <c r="H4133" i="13" a="1"/>
  <c r="H4133" i="13" s="1"/>
  <c r="F4134" i="13" a="1"/>
  <c r="F4134" i="13"/>
  <c r="G4134" i="13" a="1"/>
  <c r="G4134" i="13" s="1"/>
  <c r="H4134" i="13" a="1"/>
  <c r="H4134" i="13"/>
  <c r="F4135" i="13" a="1"/>
  <c r="F4135" i="13" s="1"/>
  <c r="E4135" i="13" s="1"/>
  <c r="G4135" i="13" a="1"/>
  <c r="G4135" i="13"/>
  <c r="H4135" i="13" a="1"/>
  <c r="H4135" i="13" s="1"/>
  <c r="F4136" i="13" a="1"/>
  <c r="F4136" i="13"/>
  <c r="G4136" i="13" a="1"/>
  <c r="G4136" i="13" s="1"/>
  <c r="H4136" i="13" a="1"/>
  <c r="H4136" i="13"/>
  <c r="F4137" i="13" a="1"/>
  <c r="F4137" i="13" s="1"/>
  <c r="G4137" i="13" a="1"/>
  <c r="G4137" i="13"/>
  <c r="H4137" i="13" a="1"/>
  <c r="H4137" i="13" s="1"/>
  <c r="E4137" i="13" s="1"/>
  <c r="F4138" i="13" a="1"/>
  <c r="F4138" i="13"/>
  <c r="G4138" i="13" a="1"/>
  <c r="G4138" i="13" s="1"/>
  <c r="H4138" i="13" a="1"/>
  <c r="H4138" i="13"/>
  <c r="F4139" i="13" a="1"/>
  <c r="F4139" i="13" s="1"/>
  <c r="E4139" i="13" s="1"/>
  <c r="G4139" i="13" a="1"/>
  <c r="G4139" i="13"/>
  <c r="H4139" i="13" a="1"/>
  <c r="H4139" i="13" s="1"/>
  <c r="F4140" i="13" a="1"/>
  <c r="F4140" i="13"/>
  <c r="G4140" i="13" a="1"/>
  <c r="G4140" i="13" s="1"/>
  <c r="H4140" i="13" a="1"/>
  <c r="H4140" i="13"/>
  <c r="F4141" i="13" a="1"/>
  <c r="F4141" i="13" s="1"/>
  <c r="G4141" i="13" a="1"/>
  <c r="G4141" i="13"/>
  <c r="H4141" i="13" a="1"/>
  <c r="H4141" i="13" s="1"/>
  <c r="F4142" i="13" a="1"/>
  <c r="F4142" i="13"/>
  <c r="G4142" i="13" a="1"/>
  <c r="G4142" i="13" s="1"/>
  <c r="H4142" i="13" a="1"/>
  <c r="H4142" i="13"/>
  <c r="F4143" i="13" a="1"/>
  <c r="F4143" i="13" s="1"/>
  <c r="E4143" i="13" s="1"/>
  <c r="G4143" i="13" a="1"/>
  <c r="G4143" i="13"/>
  <c r="H4143" i="13" a="1"/>
  <c r="H4143" i="13" s="1"/>
  <c r="F4144" i="13" a="1"/>
  <c r="F4144" i="13"/>
  <c r="G4144" i="13" a="1"/>
  <c r="G4144" i="13" s="1"/>
  <c r="H4144" i="13" a="1"/>
  <c r="H4144" i="13"/>
  <c r="F4145" i="13" a="1"/>
  <c r="F4145" i="13" s="1"/>
  <c r="G4145" i="13" a="1"/>
  <c r="G4145" i="13"/>
  <c r="H4145" i="13" a="1"/>
  <c r="H4145" i="13" s="1"/>
  <c r="E4145" i="13" s="1"/>
  <c r="F4146" i="13" a="1"/>
  <c r="F4146" i="13"/>
  <c r="G4146" i="13" a="1"/>
  <c r="G4146" i="13" s="1"/>
  <c r="H4146" i="13" a="1"/>
  <c r="H4146" i="13"/>
  <c r="F4147" i="13" a="1"/>
  <c r="F4147" i="13" s="1"/>
  <c r="E4147" i="13" s="1"/>
  <c r="G4147" i="13" a="1"/>
  <c r="G4147" i="13"/>
  <c r="H4147" i="13" a="1"/>
  <c r="H4147" i="13" s="1"/>
  <c r="F4148" i="13" a="1"/>
  <c r="F4148" i="13"/>
  <c r="G4148" i="13" a="1"/>
  <c r="G4148" i="13" s="1"/>
  <c r="H4148" i="13" a="1"/>
  <c r="H4148" i="13"/>
  <c r="F4149" i="13" a="1"/>
  <c r="F4149" i="13" s="1"/>
  <c r="G4149" i="13" a="1"/>
  <c r="G4149" i="13"/>
  <c r="H4149" i="13" a="1"/>
  <c r="H4149" i="13" s="1"/>
  <c r="F4150" i="13" a="1"/>
  <c r="F4150" i="13"/>
  <c r="G4150" i="13" a="1"/>
  <c r="G4150" i="13" s="1"/>
  <c r="H4150" i="13" a="1"/>
  <c r="H4150" i="13"/>
  <c r="F4151" i="13" a="1"/>
  <c r="F4151" i="13" s="1"/>
  <c r="E4151" i="13" s="1"/>
  <c r="G4151" i="13" a="1"/>
  <c r="G4151" i="13"/>
  <c r="H4151" i="13" a="1"/>
  <c r="H4151" i="13" s="1"/>
  <c r="F4152" i="13" a="1"/>
  <c r="F4152" i="13"/>
  <c r="G4152" i="13" a="1"/>
  <c r="G4152" i="13" s="1"/>
  <c r="H4152" i="13" a="1"/>
  <c r="H4152" i="13"/>
  <c r="F4153" i="13" a="1"/>
  <c r="F4153" i="13" s="1"/>
  <c r="G4153" i="13" a="1"/>
  <c r="G4153" i="13"/>
  <c r="H4153" i="13" a="1"/>
  <c r="H4153" i="13" s="1"/>
  <c r="F4154" i="13" a="1"/>
  <c r="F4154" i="13"/>
  <c r="G4154" i="13" a="1"/>
  <c r="G4154" i="13" s="1"/>
  <c r="H4154" i="13" a="1"/>
  <c r="H4154" i="13"/>
  <c r="F4155" i="13" a="1"/>
  <c r="F4155" i="13" s="1"/>
  <c r="E4155" i="13" s="1"/>
  <c r="G4155" i="13" a="1"/>
  <c r="G4155" i="13"/>
  <c r="H4155" i="13" a="1"/>
  <c r="H4155" i="13" s="1"/>
  <c r="F4156" i="13" a="1"/>
  <c r="F4156" i="13"/>
  <c r="G4156" i="13" a="1"/>
  <c r="G4156" i="13" s="1"/>
  <c r="H4156" i="13" a="1"/>
  <c r="H4156" i="13"/>
  <c r="F4157" i="13" a="1"/>
  <c r="F4157" i="13" s="1"/>
  <c r="G4157" i="13" a="1"/>
  <c r="G4157" i="13"/>
  <c r="H4157" i="13" a="1"/>
  <c r="H4157" i="13" s="1"/>
  <c r="F4158" i="13" a="1"/>
  <c r="F4158" i="13"/>
  <c r="G4158" i="13" a="1"/>
  <c r="G4158" i="13" s="1"/>
  <c r="H4158" i="13" a="1"/>
  <c r="H4158" i="13"/>
  <c r="F4159" i="13" a="1"/>
  <c r="F4159" i="13" s="1"/>
  <c r="G4159" i="13" a="1"/>
  <c r="G4159" i="13"/>
  <c r="H4159" i="13" a="1"/>
  <c r="H4159" i="13" s="1"/>
  <c r="F4160" i="13" a="1"/>
  <c r="F4160" i="13"/>
  <c r="G4160" i="13" a="1"/>
  <c r="G4160" i="13" s="1"/>
  <c r="H4160" i="13" a="1"/>
  <c r="H4160" i="13"/>
  <c r="F4161" i="13" a="1"/>
  <c r="F4161" i="13" s="1"/>
  <c r="G4161" i="13" a="1"/>
  <c r="G4161" i="13"/>
  <c r="H4161" i="13" a="1"/>
  <c r="H4161" i="13" s="1"/>
  <c r="E4161" i="13" s="1"/>
  <c r="F4162" i="13" a="1"/>
  <c r="F4162" i="13"/>
  <c r="G4162" i="13" a="1"/>
  <c r="G4162" i="13" s="1"/>
  <c r="H4162" i="13" a="1"/>
  <c r="H4162" i="13"/>
  <c r="F4163" i="13" a="1"/>
  <c r="F4163" i="13" s="1"/>
  <c r="E4163" i="13" s="1"/>
  <c r="G4163" i="13" a="1"/>
  <c r="G4163" i="13"/>
  <c r="H4163" i="13" a="1"/>
  <c r="H4163" i="13" s="1"/>
  <c r="F4164" i="13" a="1"/>
  <c r="F4164" i="13"/>
  <c r="G4164" i="13" a="1"/>
  <c r="G4164" i="13" s="1"/>
  <c r="H4164" i="13" a="1"/>
  <c r="H4164" i="13"/>
  <c r="F4165" i="13" a="1"/>
  <c r="F4165" i="13" s="1"/>
  <c r="G4165" i="13" a="1"/>
  <c r="G4165" i="13"/>
  <c r="H4165" i="13" a="1"/>
  <c r="H4165" i="13" s="1"/>
  <c r="F4166" i="13" a="1"/>
  <c r="F4166" i="13"/>
  <c r="G4166" i="13" a="1"/>
  <c r="G4166" i="13" s="1"/>
  <c r="H4166" i="13" a="1"/>
  <c r="H4166" i="13"/>
  <c r="F4167" i="13" a="1"/>
  <c r="F4167" i="13" s="1"/>
  <c r="E4167" i="13" s="1"/>
  <c r="G4167" i="13" a="1"/>
  <c r="G4167" i="13"/>
  <c r="H4167" i="13" a="1"/>
  <c r="H4167" i="13" s="1"/>
  <c r="F4168" i="13" a="1"/>
  <c r="F4168" i="13"/>
  <c r="G4168" i="13" a="1"/>
  <c r="G4168" i="13" s="1"/>
  <c r="H4168" i="13" a="1"/>
  <c r="H4168" i="13"/>
  <c r="F4169" i="13" a="1"/>
  <c r="F4169" i="13" s="1"/>
  <c r="G4169" i="13" a="1"/>
  <c r="G4169" i="13"/>
  <c r="H4169" i="13" a="1"/>
  <c r="H4169" i="13" s="1"/>
  <c r="E4169" i="13" s="1"/>
  <c r="F4170" i="13" a="1"/>
  <c r="F4170" i="13"/>
  <c r="G4170" i="13" a="1"/>
  <c r="G4170" i="13" s="1"/>
  <c r="H4170" i="13" a="1"/>
  <c r="H4170" i="13"/>
  <c r="F4171" i="13" a="1"/>
  <c r="F4171" i="13" s="1"/>
  <c r="E4171" i="13" s="1"/>
  <c r="G4171" i="13" a="1"/>
  <c r="G4171" i="13"/>
  <c r="H4171" i="13" a="1"/>
  <c r="H4171" i="13" s="1"/>
  <c r="F4172" i="13" a="1"/>
  <c r="F4172" i="13"/>
  <c r="G4172" i="13" a="1"/>
  <c r="G4172" i="13" s="1"/>
  <c r="H4172" i="13" a="1"/>
  <c r="H4172" i="13"/>
  <c r="F4173" i="13" a="1"/>
  <c r="F4173" i="13" s="1"/>
  <c r="G4173" i="13" a="1"/>
  <c r="G4173" i="13"/>
  <c r="H4173" i="13" a="1"/>
  <c r="H4173" i="13" s="1"/>
  <c r="F4174" i="13" a="1"/>
  <c r="F4174" i="13"/>
  <c r="G4174" i="13" a="1"/>
  <c r="G4174" i="13" s="1"/>
  <c r="H4174" i="13" a="1"/>
  <c r="H4174" i="13"/>
  <c r="F4175" i="13" a="1"/>
  <c r="F4175" i="13" s="1"/>
  <c r="E4175" i="13" s="1"/>
  <c r="G4175" i="13" a="1"/>
  <c r="G4175" i="13"/>
  <c r="H4175" i="13" a="1"/>
  <c r="H4175" i="13" s="1"/>
  <c r="F4176" i="13" a="1"/>
  <c r="F4176" i="13"/>
  <c r="G4176" i="13" a="1"/>
  <c r="G4176" i="13" s="1"/>
  <c r="H4176" i="13" a="1"/>
  <c r="H4176" i="13"/>
  <c r="F4177" i="13" a="1"/>
  <c r="F4177" i="13" s="1"/>
  <c r="G4177" i="13" a="1"/>
  <c r="G4177" i="13"/>
  <c r="H4177" i="13" a="1"/>
  <c r="H4177" i="13" s="1"/>
  <c r="E4177" i="13" s="1"/>
  <c r="F4178" i="13" a="1"/>
  <c r="F4178" i="13"/>
  <c r="G4178" i="13" a="1"/>
  <c r="G4178" i="13" s="1"/>
  <c r="H4178" i="13" a="1"/>
  <c r="H4178" i="13"/>
  <c r="F4179" i="13" a="1"/>
  <c r="F4179" i="13" s="1"/>
  <c r="E4179" i="13" s="1"/>
  <c r="G4179" i="13" a="1"/>
  <c r="G4179" i="13"/>
  <c r="H4179" i="13" a="1"/>
  <c r="H4179" i="13" s="1"/>
  <c r="F4180" i="13" a="1"/>
  <c r="F4180" i="13"/>
  <c r="G4180" i="13" a="1"/>
  <c r="G4180" i="13" s="1"/>
  <c r="H4180" i="13" a="1"/>
  <c r="H4180" i="13"/>
  <c r="F4181" i="13" a="1"/>
  <c r="F4181" i="13" s="1"/>
  <c r="G4181" i="13" a="1"/>
  <c r="G4181" i="13"/>
  <c r="H4181" i="13" a="1"/>
  <c r="H4181" i="13" s="1"/>
  <c r="F4182" i="13" a="1"/>
  <c r="F4182" i="13"/>
  <c r="G4182" i="13" a="1"/>
  <c r="G4182" i="13" s="1"/>
  <c r="H4182" i="13" a="1"/>
  <c r="H4182" i="13"/>
  <c r="F4183" i="13" a="1"/>
  <c r="F4183" i="13" s="1"/>
  <c r="E4183" i="13" s="1"/>
  <c r="G4183" i="13" a="1"/>
  <c r="G4183" i="13"/>
  <c r="H4183" i="13" a="1"/>
  <c r="H4183" i="13" s="1"/>
  <c r="F4184" i="13" a="1"/>
  <c r="F4184" i="13"/>
  <c r="G4184" i="13" a="1"/>
  <c r="G4184" i="13" s="1"/>
  <c r="H4184" i="13" a="1"/>
  <c r="H4184" i="13"/>
  <c r="F4185" i="13" a="1"/>
  <c r="F4185" i="13" s="1"/>
  <c r="G4185" i="13" a="1"/>
  <c r="G4185" i="13"/>
  <c r="H4185" i="13" a="1"/>
  <c r="H4185" i="13" s="1"/>
  <c r="F4186" i="13" a="1"/>
  <c r="F4186" i="13"/>
  <c r="G4186" i="13" a="1"/>
  <c r="G4186" i="13" s="1"/>
  <c r="H4186" i="13" a="1"/>
  <c r="H4186" i="13"/>
  <c r="F4187" i="13" a="1"/>
  <c r="F4187" i="13" s="1"/>
  <c r="E4187" i="13" s="1"/>
  <c r="G4187" i="13" a="1"/>
  <c r="G4187" i="13"/>
  <c r="H4187" i="13" a="1"/>
  <c r="H4187" i="13" s="1"/>
  <c r="F4188" i="13" a="1"/>
  <c r="F4188" i="13"/>
  <c r="G4188" i="13" a="1"/>
  <c r="G4188" i="13" s="1"/>
  <c r="H4188" i="13" a="1"/>
  <c r="H4188" i="13"/>
  <c r="F4189" i="13" a="1"/>
  <c r="F4189" i="13" s="1"/>
  <c r="G4189" i="13" a="1"/>
  <c r="G4189" i="13"/>
  <c r="H4189" i="13" a="1"/>
  <c r="H4189" i="13" s="1"/>
  <c r="F4190" i="13" a="1"/>
  <c r="F4190" i="13"/>
  <c r="G4190" i="13" a="1"/>
  <c r="G4190" i="13" s="1"/>
  <c r="H4190" i="13" a="1"/>
  <c r="H4190" i="13"/>
  <c r="F4191" i="13" a="1"/>
  <c r="F4191" i="13" s="1"/>
  <c r="G4191" i="13" a="1"/>
  <c r="G4191" i="13"/>
  <c r="H4191" i="13" a="1"/>
  <c r="H4191" i="13" s="1"/>
  <c r="F4192" i="13" a="1"/>
  <c r="F4192" i="13"/>
  <c r="G4192" i="13" a="1"/>
  <c r="G4192" i="13" s="1"/>
  <c r="H4192" i="13" a="1"/>
  <c r="H4192" i="13"/>
  <c r="F4193" i="13" a="1"/>
  <c r="F4193" i="13" s="1"/>
  <c r="G4193" i="13" a="1"/>
  <c r="G4193" i="13"/>
  <c r="H4193" i="13" a="1"/>
  <c r="H4193" i="13" s="1"/>
  <c r="E4193" i="13" s="1"/>
  <c r="F4194" i="13" a="1"/>
  <c r="F4194" i="13"/>
  <c r="G4194" i="13" a="1"/>
  <c r="G4194" i="13" s="1"/>
  <c r="H4194" i="13" a="1"/>
  <c r="H4194" i="13"/>
  <c r="F4195" i="13" a="1"/>
  <c r="F4195" i="13" s="1"/>
  <c r="E4195" i="13" s="1"/>
  <c r="G4195" i="13" a="1"/>
  <c r="G4195" i="13"/>
  <c r="H4195" i="13" a="1"/>
  <c r="H4195" i="13" s="1"/>
  <c r="F4196" i="13" a="1"/>
  <c r="F4196" i="13"/>
  <c r="G4196" i="13" a="1"/>
  <c r="G4196" i="13" s="1"/>
  <c r="H4196" i="13" a="1"/>
  <c r="H4196" i="13"/>
  <c r="F4197" i="13" a="1"/>
  <c r="F4197" i="13" s="1"/>
  <c r="G4197" i="13" a="1"/>
  <c r="G4197" i="13"/>
  <c r="H4197" i="13" a="1"/>
  <c r="H4197" i="13" s="1"/>
  <c r="F4198" i="13" a="1"/>
  <c r="F4198" i="13"/>
  <c r="G4198" i="13" a="1"/>
  <c r="G4198" i="13" s="1"/>
  <c r="H4198" i="13" a="1"/>
  <c r="H4198" i="13"/>
  <c r="F4199" i="13" a="1"/>
  <c r="F4199" i="13" s="1"/>
  <c r="E4199" i="13" s="1"/>
  <c r="G4199" i="13" a="1"/>
  <c r="G4199" i="13"/>
  <c r="H4199" i="13" a="1"/>
  <c r="H4199" i="13" s="1"/>
  <c r="F4200" i="13" a="1"/>
  <c r="F4200" i="13"/>
  <c r="G4200" i="13" a="1"/>
  <c r="G4200" i="13" s="1"/>
  <c r="H4200" i="13" a="1"/>
  <c r="H4200" i="13"/>
  <c r="F4201" i="13" a="1"/>
  <c r="F4201" i="13" s="1"/>
  <c r="G4201" i="13" a="1"/>
  <c r="G4201" i="13"/>
  <c r="H4201" i="13" a="1"/>
  <c r="H4201" i="13" s="1"/>
  <c r="E4201" i="13" s="1"/>
  <c r="F4202" i="13" a="1"/>
  <c r="F4202" i="13"/>
  <c r="G4202" i="13" a="1"/>
  <c r="G4202" i="13" s="1"/>
  <c r="H4202" i="13" a="1"/>
  <c r="H4202" i="13"/>
  <c r="F4203" i="13" a="1"/>
  <c r="F4203" i="13" s="1"/>
  <c r="E4203" i="13" s="1"/>
  <c r="G4203" i="13" a="1"/>
  <c r="G4203" i="13"/>
  <c r="H4203" i="13" a="1"/>
  <c r="H4203" i="13" s="1"/>
  <c r="F4204" i="13" a="1"/>
  <c r="F4204" i="13"/>
  <c r="G4204" i="13" a="1"/>
  <c r="G4204" i="13" s="1"/>
  <c r="H4204" i="13" a="1"/>
  <c r="H4204" i="13"/>
  <c r="F4205" i="13" a="1"/>
  <c r="F4205" i="13" s="1"/>
  <c r="G4205" i="13" a="1"/>
  <c r="G4205" i="13"/>
  <c r="H4205" i="13" a="1"/>
  <c r="H4205" i="13" s="1"/>
  <c r="F4206" i="13" a="1"/>
  <c r="F4206" i="13"/>
  <c r="G4206" i="13" a="1"/>
  <c r="G4206" i="13" s="1"/>
  <c r="H4206" i="13" a="1"/>
  <c r="H4206" i="13"/>
  <c r="F4207" i="13" a="1"/>
  <c r="F4207" i="13" s="1"/>
  <c r="E4207" i="13" s="1"/>
  <c r="G4207" i="13" a="1"/>
  <c r="G4207" i="13"/>
  <c r="H4207" i="13" a="1"/>
  <c r="H4207" i="13" s="1"/>
  <c r="F4208" i="13" a="1"/>
  <c r="F4208" i="13"/>
  <c r="G4208" i="13" a="1"/>
  <c r="G4208" i="13" s="1"/>
  <c r="H4208" i="13" a="1"/>
  <c r="H4208" i="13"/>
  <c r="F4209" i="13" a="1"/>
  <c r="F4209" i="13" s="1"/>
  <c r="G4209" i="13" a="1"/>
  <c r="G4209" i="13"/>
  <c r="H4209" i="13" a="1"/>
  <c r="H4209" i="13" s="1"/>
  <c r="E4209" i="13" s="1"/>
  <c r="F4210" i="13" a="1"/>
  <c r="F4210" i="13"/>
  <c r="G4210" i="13" a="1"/>
  <c r="G4210" i="13" s="1"/>
  <c r="H4210" i="13" a="1"/>
  <c r="H4210" i="13"/>
  <c r="F4211" i="13" a="1"/>
  <c r="F4211" i="13" s="1"/>
  <c r="E4211" i="13" s="1"/>
  <c r="G4211" i="13" a="1"/>
  <c r="G4211" i="13"/>
  <c r="H4211" i="13" a="1"/>
  <c r="H4211" i="13" s="1"/>
  <c r="F4212" i="13" a="1"/>
  <c r="F4212" i="13"/>
  <c r="G4212" i="13" a="1"/>
  <c r="G4212" i="13" s="1"/>
  <c r="H4212" i="13" a="1"/>
  <c r="H4212" i="13"/>
  <c r="F4213" i="13" a="1"/>
  <c r="F4213" i="13" s="1"/>
  <c r="G4213" i="13" a="1"/>
  <c r="G4213" i="13"/>
  <c r="H4213" i="13" a="1"/>
  <c r="H4213" i="13" s="1"/>
  <c r="F4214" i="13" a="1"/>
  <c r="F4214" i="13"/>
  <c r="G4214" i="13" a="1"/>
  <c r="G4214" i="13" s="1"/>
  <c r="H4214" i="13" a="1"/>
  <c r="H4214" i="13"/>
  <c r="F4215" i="13" a="1"/>
  <c r="F4215" i="13" s="1"/>
  <c r="E4215" i="13" s="1"/>
  <c r="G4215" i="13" a="1"/>
  <c r="G4215" i="13"/>
  <c r="H4215" i="13" a="1"/>
  <c r="H4215" i="13" s="1"/>
  <c r="F4216" i="13" a="1"/>
  <c r="F4216" i="13"/>
  <c r="G4216" i="13" a="1"/>
  <c r="G4216" i="13" s="1"/>
  <c r="H4216" i="13" a="1"/>
  <c r="H4216" i="13"/>
  <c r="F4217" i="13" a="1"/>
  <c r="F4217" i="13" s="1"/>
  <c r="G4217" i="13" a="1"/>
  <c r="G4217" i="13"/>
  <c r="H4217" i="13" a="1"/>
  <c r="H4217" i="13" s="1"/>
  <c r="F4218" i="13" a="1"/>
  <c r="F4218" i="13"/>
  <c r="G4218" i="13" a="1"/>
  <c r="G4218" i="13" s="1"/>
  <c r="H4218" i="13" a="1"/>
  <c r="H4218" i="13"/>
  <c r="F4219" i="13" a="1"/>
  <c r="F4219" i="13" s="1"/>
  <c r="E4219" i="13" s="1"/>
  <c r="G4219" i="13" a="1"/>
  <c r="G4219" i="13"/>
  <c r="H4219" i="13" a="1"/>
  <c r="H4219" i="13" s="1"/>
  <c r="F4220" i="13" a="1"/>
  <c r="F4220" i="13"/>
  <c r="G4220" i="13" a="1"/>
  <c r="G4220" i="13" s="1"/>
  <c r="H4220" i="13" a="1"/>
  <c r="H4220" i="13"/>
  <c r="F4221" i="13" a="1"/>
  <c r="F4221" i="13" s="1"/>
  <c r="G4221" i="13" a="1"/>
  <c r="G4221" i="13"/>
  <c r="H4221" i="13" a="1"/>
  <c r="H4221" i="13" s="1"/>
  <c r="F4222" i="13" a="1"/>
  <c r="F4222" i="13"/>
  <c r="G4222" i="13" a="1"/>
  <c r="G4222" i="13" s="1"/>
  <c r="H4222" i="13" a="1"/>
  <c r="H4222" i="13"/>
  <c r="F4223" i="13" a="1"/>
  <c r="F4223" i="13" s="1"/>
  <c r="G4223" i="13" a="1"/>
  <c r="G4223" i="13"/>
  <c r="H4223" i="13" a="1"/>
  <c r="H4223" i="13" s="1"/>
  <c r="F4224" i="13" a="1"/>
  <c r="F4224" i="13"/>
  <c r="G4224" i="13" a="1"/>
  <c r="G4224" i="13" s="1"/>
  <c r="H4224" i="13" a="1"/>
  <c r="H4224" i="13"/>
  <c r="F4225" i="13" a="1"/>
  <c r="F4225" i="13" s="1"/>
  <c r="G4225" i="13" a="1"/>
  <c r="G4225" i="13"/>
  <c r="H4225" i="13" a="1"/>
  <c r="H4225" i="13" s="1"/>
  <c r="F4226" i="13" a="1"/>
  <c r="F4226" i="13"/>
  <c r="E4226" i="13" s="1"/>
  <c r="G4226" i="13" a="1"/>
  <c r="G4226" i="13" s="1"/>
  <c r="H4226" i="13" a="1"/>
  <c r="H4226" i="13"/>
  <c r="F4227" i="13" a="1"/>
  <c r="F4227" i="13" s="1"/>
  <c r="G4227" i="13" a="1"/>
  <c r="G4227" i="13"/>
  <c r="H4227" i="13" a="1"/>
  <c r="H4227" i="13" s="1"/>
  <c r="F4228" i="13" a="1"/>
  <c r="F4228" i="13"/>
  <c r="G4228" i="13" a="1"/>
  <c r="G4228" i="13" s="1"/>
  <c r="H4228" i="13" a="1"/>
  <c r="H4228" i="13"/>
  <c r="F4229" i="13" a="1"/>
  <c r="F4229" i="13" s="1"/>
  <c r="G4229" i="13" a="1"/>
  <c r="G4229" i="13"/>
  <c r="H4229" i="13" a="1"/>
  <c r="H4229" i="13" s="1"/>
  <c r="F4230" i="13" a="1"/>
  <c r="F4230" i="13"/>
  <c r="G4230" i="13" a="1"/>
  <c r="G4230" i="13" s="1"/>
  <c r="H4230" i="13" a="1"/>
  <c r="H4230" i="13"/>
  <c r="F4231" i="13" a="1"/>
  <c r="F4231" i="13" s="1"/>
  <c r="E4231" i="13" s="1"/>
  <c r="G4231" i="13" a="1"/>
  <c r="G4231" i="13"/>
  <c r="H4231" i="13" a="1"/>
  <c r="H4231" i="13" s="1"/>
  <c r="F4232" i="13" a="1"/>
  <c r="F4232" i="13"/>
  <c r="G4232" i="13" a="1"/>
  <c r="G4232" i="13" s="1"/>
  <c r="H4232" i="13" a="1"/>
  <c r="H4232" i="13"/>
  <c r="F4233" i="13" a="1"/>
  <c r="F4233" i="13" s="1"/>
  <c r="G4233" i="13" a="1"/>
  <c r="G4233" i="13"/>
  <c r="H4233" i="13" a="1"/>
  <c r="H4233" i="13" s="1"/>
  <c r="E4233" i="13" s="1"/>
  <c r="F4234" i="13" a="1"/>
  <c r="F4234" i="13"/>
  <c r="G4234" i="13" a="1"/>
  <c r="G4234" i="13" s="1"/>
  <c r="H4234" i="13" a="1"/>
  <c r="H4234" i="13"/>
  <c r="F4235" i="13" a="1"/>
  <c r="F4235" i="13" s="1"/>
  <c r="E4235" i="13" s="1"/>
  <c r="G4235" i="13" a="1"/>
  <c r="G4235" i="13"/>
  <c r="H4235" i="13" a="1"/>
  <c r="H4235" i="13" s="1"/>
  <c r="F4236" i="13" a="1"/>
  <c r="F4236" i="13"/>
  <c r="G4236" i="13" a="1"/>
  <c r="G4236" i="13" s="1"/>
  <c r="H4236" i="13" a="1"/>
  <c r="H4236" i="13"/>
  <c r="F4237" i="13" a="1"/>
  <c r="F4237" i="13" s="1"/>
  <c r="G4237" i="13" a="1"/>
  <c r="G4237" i="13"/>
  <c r="H4237" i="13" a="1"/>
  <c r="H4237" i="13" s="1"/>
  <c r="F4238" i="13" a="1"/>
  <c r="F4238" i="13"/>
  <c r="G4238" i="13" a="1"/>
  <c r="G4238" i="13" s="1"/>
  <c r="H4238" i="13" a="1"/>
  <c r="H4238" i="13"/>
  <c r="F4239" i="13" a="1"/>
  <c r="F4239" i="13" s="1"/>
  <c r="E4239" i="13" s="1"/>
  <c r="G4239" i="13" a="1"/>
  <c r="G4239" i="13"/>
  <c r="H4239" i="13" a="1"/>
  <c r="H4239" i="13" s="1"/>
  <c r="F4240" i="13" a="1"/>
  <c r="F4240" i="13"/>
  <c r="G4240" i="13" a="1"/>
  <c r="G4240" i="13" s="1"/>
  <c r="H4240" i="13" a="1"/>
  <c r="H4240" i="13"/>
  <c r="F4241" i="13" a="1"/>
  <c r="F4241" i="13" s="1"/>
  <c r="G4241" i="13" a="1"/>
  <c r="G4241" i="13"/>
  <c r="H4241" i="13" a="1"/>
  <c r="H4241" i="13" s="1"/>
  <c r="E4241" i="13" s="1"/>
  <c r="F4242" i="13" a="1"/>
  <c r="F4242" i="13"/>
  <c r="G4242" i="13" a="1"/>
  <c r="G4242" i="13" s="1"/>
  <c r="H4242" i="13" a="1"/>
  <c r="H4242" i="13"/>
  <c r="F4243" i="13" a="1"/>
  <c r="F4243" i="13" s="1"/>
  <c r="E4243" i="13" s="1"/>
  <c r="G4243" i="13" a="1"/>
  <c r="G4243" i="13"/>
  <c r="H4243" i="13" a="1"/>
  <c r="H4243" i="13" s="1"/>
  <c r="F4244" i="13" a="1"/>
  <c r="F4244" i="13"/>
  <c r="G4244" i="13" a="1"/>
  <c r="G4244" i="13" s="1"/>
  <c r="H4244" i="13" a="1"/>
  <c r="H4244" i="13"/>
  <c r="F4245" i="13" a="1"/>
  <c r="F4245" i="13" s="1"/>
  <c r="G4245" i="13" a="1"/>
  <c r="G4245" i="13"/>
  <c r="H4245" i="13" a="1"/>
  <c r="H4245" i="13" s="1"/>
  <c r="F4246" i="13" a="1"/>
  <c r="F4246" i="13"/>
  <c r="G4246" i="13" a="1"/>
  <c r="G4246" i="13" s="1"/>
  <c r="H4246" i="13" a="1"/>
  <c r="H4246" i="13"/>
  <c r="F4247" i="13" a="1"/>
  <c r="F4247" i="13" s="1"/>
  <c r="E4247" i="13" s="1"/>
  <c r="G4247" i="13" a="1"/>
  <c r="G4247" i="13"/>
  <c r="H4247" i="13" a="1"/>
  <c r="H4247" i="13" s="1"/>
  <c r="F4248" i="13" a="1"/>
  <c r="F4248" i="13"/>
  <c r="G4248" i="13" a="1"/>
  <c r="G4248" i="13" s="1"/>
  <c r="H4248" i="13" a="1"/>
  <c r="H4248" i="13"/>
  <c r="F4249" i="13" a="1"/>
  <c r="F4249" i="13" s="1"/>
  <c r="G4249" i="13" a="1"/>
  <c r="G4249" i="13"/>
  <c r="H4249" i="13" a="1"/>
  <c r="H4249" i="13" s="1"/>
  <c r="F4250" i="13" a="1"/>
  <c r="F4250" i="13"/>
  <c r="G4250" i="13" a="1"/>
  <c r="G4250" i="13" s="1"/>
  <c r="H4250" i="13" a="1"/>
  <c r="H4250" i="13"/>
  <c r="F4251" i="13" a="1"/>
  <c r="F4251" i="13" s="1"/>
  <c r="G4251" i="13" a="1"/>
  <c r="G4251" i="13"/>
  <c r="H4251" i="13" a="1"/>
  <c r="H4251" i="13" s="1"/>
  <c r="F4252" i="13" a="1"/>
  <c r="F4252" i="13"/>
  <c r="G4252" i="13" a="1"/>
  <c r="G4252" i="13" s="1"/>
  <c r="H4252" i="13" a="1"/>
  <c r="H4252" i="13"/>
  <c r="F4253" i="13" a="1"/>
  <c r="F4253" i="13" s="1"/>
  <c r="G4253" i="13" a="1"/>
  <c r="G4253" i="13"/>
  <c r="H4253" i="13" a="1"/>
  <c r="H4253" i="13" s="1"/>
  <c r="F4254" i="13" a="1"/>
  <c r="F4254" i="13"/>
  <c r="E4254" i="13" s="1"/>
  <c r="G4254" i="13" a="1"/>
  <c r="G4254" i="13" s="1"/>
  <c r="H4254" i="13" a="1"/>
  <c r="H4254" i="13"/>
  <c r="F4255" i="13" a="1"/>
  <c r="F4255" i="13" s="1"/>
  <c r="G4255" i="13" a="1"/>
  <c r="G4255" i="13"/>
  <c r="H4255" i="13" a="1"/>
  <c r="H4255" i="13" s="1"/>
  <c r="F4256" i="13" a="1"/>
  <c r="F4256" i="13"/>
  <c r="G4256" i="13" a="1"/>
  <c r="G4256" i="13" s="1"/>
  <c r="H4256" i="13" a="1"/>
  <c r="H4256" i="13"/>
  <c r="F4257" i="13" a="1"/>
  <c r="F4257" i="13" s="1"/>
  <c r="G4257" i="13" a="1"/>
  <c r="G4257" i="13"/>
  <c r="H4257" i="13" a="1"/>
  <c r="H4257" i="13" s="1"/>
  <c r="F4258" i="13" a="1"/>
  <c r="F4258" i="13"/>
  <c r="G4258" i="13" a="1"/>
  <c r="G4258" i="13" s="1"/>
  <c r="H4258" i="13" a="1"/>
  <c r="H4258" i="13"/>
  <c r="F4259" i="13" a="1"/>
  <c r="F4259" i="13" s="1"/>
  <c r="G4259" i="13" a="1"/>
  <c r="G4259" i="13"/>
  <c r="H4259" i="13" a="1"/>
  <c r="H4259" i="13" s="1"/>
  <c r="F4260" i="13" a="1"/>
  <c r="F4260" i="13"/>
  <c r="G4260" i="13" a="1"/>
  <c r="G4260" i="13" s="1"/>
  <c r="E4260" i="13" s="1"/>
  <c r="H4260" i="13" a="1"/>
  <c r="H4260" i="13"/>
  <c r="F4261" i="13" a="1"/>
  <c r="F4261" i="13" s="1"/>
  <c r="G4261" i="13" a="1"/>
  <c r="G4261" i="13"/>
  <c r="H4261" i="13" a="1"/>
  <c r="H4261" i="13" s="1"/>
  <c r="F4262" i="13" a="1"/>
  <c r="F4262" i="13"/>
  <c r="E4262" i="13" s="1"/>
  <c r="G4262" i="13" a="1"/>
  <c r="G4262" i="13" s="1"/>
  <c r="H4262" i="13" a="1"/>
  <c r="H4262" i="13"/>
  <c r="F4263" i="13" a="1"/>
  <c r="F4263" i="13" s="1"/>
  <c r="E4263" i="13" s="1"/>
  <c r="G4263" i="13" a="1"/>
  <c r="G4263" i="13"/>
  <c r="H4263" i="13" a="1"/>
  <c r="H4263" i="13" s="1"/>
  <c r="F4264" i="13" a="1"/>
  <c r="F4264" i="13"/>
  <c r="G4264" i="13" a="1"/>
  <c r="G4264" i="13" s="1"/>
  <c r="H4264" i="13" a="1"/>
  <c r="H4264" i="13"/>
  <c r="F4265" i="13" a="1"/>
  <c r="F4265" i="13" s="1"/>
  <c r="G4265" i="13" a="1"/>
  <c r="G4265" i="13"/>
  <c r="H4265" i="13" a="1"/>
  <c r="H4265" i="13" s="1"/>
  <c r="F4266" i="13" a="1"/>
  <c r="F4266" i="13"/>
  <c r="E4266" i="13" s="1"/>
  <c r="G4266" i="13" a="1"/>
  <c r="G4266" i="13" s="1"/>
  <c r="H4266" i="13" a="1"/>
  <c r="H4266" i="13"/>
  <c r="F4267" i="13" a="1"/>
  <c r="F4267" i="13" s="1"/>
  <c r="E4267" i="13" s="1"/>
  <c r="G4267" i="13" a="1"/>
  <c r="G4267" i="13"/>
  <c r="H4267" i="13" a="1"/>
  <c r="H4267" i="13" s="1"/>
  <c r="F4268" i="13" a="1"/>
  <c r="F4268" i="13"/>
  <c r="G4268" i="13" a="1"/>
  <c r="G4268" i="13" s="1"/>
  <c r="H4268" i="13" a="1"/>
  <c r="H4268" i="13"/>
  <c r="F4269" i="13" a="1"/>
  <c r="F4269" i="13" s="1"/>
  <c r="G4269" i="13" a="1"/>
  <c r="G4269" i="13"/>
  <c r="H4269" i="13" a="1"/>
  <c r="H4269" i="13" s="1"/>
  <c r="F4270" i="13" a="1"/>
  <c r="F4270" i="13"/>
  <c r="G4270" i="13" a="1"/>
  <c r="G4270" i="13" s="1"/>
  <c r="H4270" i="13" a="1"/>
  <c r="H4270" i="13"/>
  <c r="F4271" i="13" a="1"/>
  <c r="F4271" i="13" s="1"/>
  <c r="G4271" i="13" a="1"/>
  <c r="G4271" i="13"/>
  <c r="H4271" i="13" a="1"/>
  <c r="H4271" i="13" s="1"/>
  <c r="F4272" i="13" a="1"/>
  <c r="F4272" i="13"/>
  <c r="G4272" i="13" a="1"/>
  <c r="G4272" i="13" s="1"/>
  <c r="H4272" i="13" a="1"/>
  <c r="H4272" i="13"/>
  <c r="F4273" i="13" a="1"/>
  <c r="F4273" i="13" s="1"/>
  <c r="G4273" i="13" a="1"/>
  <c r="G4273" i="13"/>
  <c r="H4273" i="13" a="1"/>
  <c r="H4273" i="13" s="1"/>
  <c r="E4273" i="13" s="1"/>
  <c r="F4274" i="13" a="1"/>
  <c r="F4274" i="13"/>
  <c r="G4274" i="13" a="1"/>
  <c r="G4274" i="13" s="1"/>
  <c r="H4274" i="13" a="1"/>
  <c r="H4274" i="13"/>
  <c r="F4275" i="13" a="1"/>
  <c r="F4275" i="13" s="1"/>
  <c r="G4275" i="13" a="1"/>
  <c r="G4275" i="13"/>
  <c r="H4275" i="13" a="1"/>
  <c r="H4275" i="13" s="1"/>
  <c r="F4276" i="13" a="1"/>
  <c r="F4276" i="13"/>
  <c r="G4276" i="13" a="1"/>
  <c r="G4276" i="13" s="1"/>
  <c r="H4276" i="13" a="1"/>
  <c r="H4276" i="13"/>
  <c r="F4277" i="13" a="1"/>
  <c r="F4277" i="13" s="1"/>
  <c r="G4277" i="13" a="1"/>
  <c r="G4277" i="13"/>
  <c r="H4277" i="13" a="1"/>
  <c r="H4277" i="13" s="1"/>
  <c r="F4278" i="13" a="1"/>
  <c r="F4278" i="13"/>
  <c r="G4278" i="13" a="1"/>
  <c r="G4278" i="13" s="1"/>
  <c r="H4278" i="13" a="1"/>
  <c r="H4278" i="13"/>
  <c r="F4279" i="13" a="1"/>
  <c r="F4279" i="13" s="1"/>
  <c r="E4279" i="13" s="1"/>
  <c r="G4279" i="13" a="1"/>
  <c r="G4279" i="13"/>
  <c r="H4279" i="13" a="1"/>
  <c r="H4279" i="13" s="1"/>
  <c r="F4280" i="13" a="1"/>
  <c r="F4280" i="13"/>
  <c r="G4280" i="13" a="1"/>
  <c r="G4280" i="13" s="1"/>
  <c r="H4280" i="13" a="1"/>
  <c r="H4280" i="13"/>
  <c r="F4281" i="13" a="1"/>
  <c r="F4281" i="13" s="1"/>
  <c r="G4281" i="13" a="1"/>
  <c r="G4281" i="13"/>
  <c r="H4281" i="13" a="1"/>
  <c r="H4281" i="13" s="1"/>
  <c r="E4281" i="13" s="1"/>
  <c r="F4282" i="13" a="1"/>
  <c r="F4282" i="13"/>
  <c r="G4282" i="13" a="1"/>
  <c r="G4282" i="13" s="1"/>
  <c r="H4282" i="13" a="1"/>
  <c r="H4282" i="13"/>
  <c r="F4283" i="13" a="1"/>
  <c r="F4283" i="13" s="1"/>
  <c r="G4283" i="13" a="1"/>
  <c r="G4283" i="13"/>
  <c r="H4283" i="13" a="1"/>
  <c r="H4283" i="13" s="1"/>
  <c r="F4284" i="13" a="1"/>
  <c r="F4284" i="13"/>
  <c r="G4284" i="13" a="1"/>
  <c r="G4284" i="13" s="1"/>
  <c r="H4284" i="13" a="1"/>
  <c r="H4284" i="13"/>
  <c r="F4285" i="13" a="1"/>
  <c r="F4285" i="13" s="1"/>
  <c r="G4285" i="13" a="1"/>
  <c r="G4285" i="13"/>
  <c r="H4285" i="13" a="1"/>
  <c r="H4285" i="13" s="1"/>
  <c r="F4286" i="13" a="1"/>
  <c r="F4286" i="13"/>
  <c r="G4286" i="13" a="1"/>
  <c r="G4286" i="13" s="1"/>
  <c r="H4286" i="13" a="1"/>
  <c r="H4286" i="13"/>
  <c r="F4287" i="13" a="1"/>
  <c r="F4287" i="13" s="1"/>
  <c r="E4287" i="13" s="1"/>
  <c r="G4287" i="13" a="1"/>
  <c r="G4287" i="13"/>
  <c r="H4287" i="13" a="1"/>
  <c r="H4287" i="13" s="1"/>
  <c r="F4288" i="13" a="1"/>
  <c r="F4288" i="13"/>
  <c r="G4288" i="13" a="1"/>
  <c r="G4288" i="13" s="1"/>
  <c r="H4288" i="13" a="1"/>
  <c r="H4288" i="13"/>
  <c r="F4289" i="13" a="1"/>
  <c r="F4289" i="13" s="1"/>
  <c r="G4289" i="13" a="1"/>
  <c r="G4289" i="13"/>
  <c r="H4289" i="13" a="1"/>
  <c r="H4289" i="13" s="1"/>
  <c r="F4290" i="13" a="1"/>
  <c r="F4290" i="13"/>
  <c r="G4290" i="13" a="1"/>
  <c r="G4290" i="13" s="1"/>
  <c r="H4290" i="13" a="1"/>
  <c r="H4290" i="13"/>
  <c r="F4291" i="13" a="1"/>
  <c r="F4291" i="13" s="1"/>
  <c r="G4291" i="13" a="1"/>
  <c r="G4291" i="13"/>
  <c r="H4291" i="13" a="1"/>
  <c r="H4291" i="13" s="1"/>
  <c r="F4292" i="13" a="1"/>
  <c r="F4292" i="13"/>
  <c r="G4292" i="13" a="1"/>
  <c r="G4292" i="13" s="1"/>
  <c r="H4292" i="13" a="1"/>
  <c r="H4292" i="13"/>
  <c r="F4293" i="13" a="1"/>
  <c r="F4293" i="13" s="1"/>
  <c r="G4293" i="13" a="1"/>
  <c r="G4293" i="13"/>
  <c r="H4293" i="13" a="1"/>
  <c r="H4293" i="13" s="1"/>
  <c r="F4294" i="13" a="1"/>
  <c r="F4294" i="13"/>
  <c r="G4294" i="13" a="1"/>
  <c r="G4294" i="13" s="1"/>
  <c r="H4294" i="13" a="1"/>
  <c r="H4294" i="13"/>
  <c r="F4295" i="13" a="1"/>
  <c r="F4295" i="13" s="1"/>
  <c r="G4295" i="13" a="1"/>
  <c r="G4295" i="13"/>
  <c r="H4295" i="13" a="1"/>
  <c r="H4295" i="13" s="1"/>
  <c r="F4296" i="13" a="1"/>
  <c r="F4296" i="13"/>
  <c r="G4296" i="13" a="1"/>
  <c r="G4296" i="13" s="1"/>
  <c r="H4296" i="13" a="1"/>
  <c r="H4296" i="13"/>
  <c r="F4297" i="13" a="1"/>
  <c r="F4297" i="13" s="1"/>
  <c r="G4297" i="13" a="1"/>
  <c r="G4297" i="13"/>
  <c r="H4297" i="13" a="1"/>
  <c r="H4297" i="13" s="1"/>
  <c r="F4298" i="13" a="1"/>
  <c r="F4298" i="13"/>
  <c r="G4298" i="13" a="1"/>
  <c r="G4298" i="13" s="1"/>
  <c r="H4298" i="13" a="1"/>
  <c r="H4298" i="13"/>
  <c r="F4299" i="13" a="1"/>
  <c r="F4299" i="13" s="1"/>
  <c r="G4299" i="13" a="1"/>
  <c r="G4299" i="13"/>
  <c r="H4299" i="13" a="1"/>
  <c r="H4299" i="13" s="1"/>
  <c r="F4300" i="13" a="1"/>
  <c r="F4300" i="13"/>
  <c r="G4300" i="13" a="1"/>
  <c r="G4300" i="13" s="1"/>
  <c r="E4300" i="13" s="1"/>
  <c r="H4300" i="13" a="1"/>
  <c r="H4300" i="13"/>
  <c r="F4301" i="13" a="1"/>
  <c r="F4301" i="13" s="1"/>
  <c r="G4301" i="13" a="1"/>
  <c r="G4301" i="13"/>
  <c r="H4301" i="13" a="1"/>
  <c r="H4301" i="13" s="1"/>
  <c r="F4302" i="13" a="1"/>
  <c r="F4302" i="13"/>
  <c r="G4302" i="13" a="1"/>
  <c r="G4302" i="13" s="1"/>
  <c r="H4302" i="13" a="1"/>
  <c r="H4302" i="13"/>
  <c r="F4303" i="13" a="1"/>
  <c r="F4303" i="13" s="1"/>
  <c r="E4303" i="13" s="1"/>
  <c r="G4303" i="13" a="1"/>
  <c r="G4303" i="13"/>
  <c r="H4303" i="13" a="1"/>
  <c r="H4303" i="13" s="1"/>
  <c r="F4304" i="13" a="1"/>
  <c r="F4304" i="13"/>
  <c r="G4304" i="13" a="1"/>
  <c r="G4304" i="13" s="1"/>
  <c r="H4304" i="13" a="1"/>
  <c r="H4304" i="13"/>
  <c r="F4305" i="13" a="1"/>
  <c r="F4305" i="13" s="1"/>
  <c r="G4305" i="13" a="1"/>
  <c r="G4305" i="13"/>
  <c r="H4305" i="13" a="1"/>
  <c r="H4305" i="13" s="1"/>
  <c r="E4305" i="13" s="1"/>
  <c r="F4306" i="13" a="1"/>
  <c r="F4306" i="13"/>
  <c r="G4306" i="13" a="1"/>
  <c r="G4306" i="13" s="1"/>
  <c r="H4306" i="13" a="1"/>
  <c r="H4306" i="13"/>
  <c r="F4307" i="13" a="1"/>
  <c r="F4307" i="13" s="1"/>
  <c r="E4307" i="13" s="1"/>
  <c r="G4307" i="13" a="1"/>
  <c r="G4307" i="13"/>
  <c r="H4307" i="13" a="1"/>
  <c r="H4307" i="13" s="1"/>
  <c r="F4308" i="13" a="1"/>
  <c r="F4308" i="13"/>
  <c r="G4308" i="13" a="1"/>
  <c r="G4308" i="13" s="1"/>
  <c r="H4308" i="13" a="1"/>
  <c r="H4308" i="13"/>
  <c r="F4309" i="13" a="1"/>
  <c r="F4309" i="13" s="1"/>
  <c r="G4309" i="13" a="1"/>
  <c r="G4309" i="13"/>
  <c r="H4309" i="13" a="1"/>
  <c r="H4309" i="13" s="1"/>
  <c r="F4310" i="13" a="1"/>
  <c r="F4310" i="13"/>
  <c r="G4310" i="13" a="1"/>
  <c r="G4310" i="13" s="1"/>
  <c r="H4310" i="13" a="1"/>
  <c r="H4310" i="13"/>
  <c r="F4311" i="13" a="1"/>
  <c r="F4311" i="13" s="1"/>
  <c r="E4311" i="13" s="1"/>
  <c r="G4311" i="13" a="1"/>
  <c r="G4311" i="13"/>
  <c r="H4311" i="13" a="1"/>
  <c r="H4311" i="13" s="1"/>
  <c r="F4312" i="13" a="1"/>
  <c r="F4312" i="13"/>
  <c r="G4312" i="13" a="1"/>
  <c r="G4312" i="13" s="1"/>
  <c r="H4312" i="13" a="1"/>
  <c r="H4312" i="13"/>
  <c r="F4313" i="13" a="1"/>
  <c r="F4313" i="13" s="1"/>
  <c r="G4313" i="13" a="1"/>
  <c r="G4313" i="13"/>
  <c r="H4313" i="13" a="1"/>
  <c r="H4313" i="13" s="1"/>
  <c r="E4313" i="13" s="1"/>
  <c r="F4314" i="13" a="1"/>
  <c r="F4314" i="13"/>
  <c r="G4314" i="13" a="1"/>
  <c r="G4314" i="13" s="1"/>
  <c r="H4314" i="13" a="1"/>
  <c r="H4314" i="13"/>
  <c r="F4315" i="13" a="1"/>
  <c r="F4315" i="13" s="1"/>
  <c r="E4315" i="13" s="1"/>
  <c r="G4315" i="13" a="1"/>
  <c r="G4315" i="13"/>
  <c r="H4315" i="13" a="1"/>
  <c r="H4315" i="13" s="1"/>
  <c r="F4316" i="13" a="1"/>
  <c r="F4316" i="13"/>
  <c r="G4316" i="13" a="1"/>
  <c r="G4316" i="13" s="1"/>
  <c r="H4316" i="13" a="1"/>
  <c r="H4316" i="13"/>
  <c r="F4317" i="13" a="1"/>
  <c r="F4317" i="13" s="1"/>
  <c r="G4317" i="13" a="1"/>
  <c r="G4317" i="13"/>
  <c r="H4317" i="13" a="1"/>
  <c r="H4317" i="13" s="1"/>
  <c r="F4318" i="13" a="1"/>
  <c r="F4318" i="13"/>
  <c r="G4318" i="13" a="1"/>
  <c r="G4318" i="13" s="1"/>
  <c r="H4318" i="13" a="1"/>
  <c r="H4318" i="13"/>
  <c r="F4319" i="13" a="1"/>
  <c r="F4319" i="13" s="1"/>
  <c r="E4319" i="13" s="1"/>
  <c r="G4319" i="13" a="1"/>
  <c r="G4319" i="13"/>
  <c r="H4319" i="13" a="1"/>
  <c r="H4319" i="13" s="1"/>
  <c r="F4320" i="13" a="1"/>
  <c r="F4320" i="13"/>
  <c r="G4320" i="13" a="1"/>
  <c r="G4320" i="13" s="1"/>
  <c r="H4320" i="13" a="1"/>
  <c r="H4320" i="13"/>
  <c r="F4321" i="13" a="1"/>
  <c r="F4321" i="13" s="1"/>
  <c r="G4321" i="13" a="1"/>
  <c r="G4321" i="13"/>
  <c r="H4321" i="13" a="1"/>
  <c r="H4321" i="13" s="1"/>
  <c r="F4322" i="13" a="1"/>
  <c r="F4322" i="13"/>
  <c r="G4322" i="13" a="1"/>
  <c r="G4322" i="13" s="1"/>
  <c r="H4322" i="13" a="1"/>
  <c r="H4322" i="13"/>
  <c r="F4323" i="13" a="1"/>
  <c r="F4323" i="13" s="1"/>
  <c r="E4323" i="13" s="1"/>
  <c r="G4323" i="13" a="1"/>
  <c r="G4323" i="13"/>
  <c r="H4323" i="13" a="1"/>
  <c r="H4323" i="13" s="1"/>
  <c r="F4324" i="13" a="1"/>
  <c r="F4324" i="13"/>
  <c r="G4324" i="13" a="1"/>
  <c r="G4324" i="13" s="1"/>
  <c r="H4324" i="13" a="1"/>
  <c r="H4324" i="13"/>
  <c r="F4325" i="13" a="1"/>
  <c r="F4325" i="13" s="1"/>
  <c r="G4325" i="13" a="1"/>
  <c r="G4325" i="13"/>
  <c r="H4325" i="13" a="1"/>
  <c r="H4325" i="13" s="1"/>
  <c r="F4326" i="13" a="1"/>
  <c r="F4326" i="13"/>
  <c r="G4326" i="13" a="1"/>
  <c r="G4326" i="13" s="1"/>
  <c r="H4326" i="13" a="1"/>
  <c r="H4326" i="13"/>
  <c r="F4327" i="13" a="1"/>
  <c r="F4327" i="13" s="1"/>
  <c r="G4327" i="13" a="1"/>
  <c r="G4327" i="13"/>
  <c r="H4327" i="13" a="1"/>
  <c r="H4327" i="13" s="1"/>
  <c r="F4328" i="13" a="1"/>
  <c r="F4328" i="13"/>
  <c r="G4328" i="13" a="1"/>
  <c r="G4328" i="13" s="1"/>
  <c r="H4328" i="13" a="1"/>
  <c r="H4328" i="13"/>
  <c r="F4329" i="13" a="1"/>
  <c r="F4329" i="13" s="1"/>
  <c r="G4329" i="13" a="1"/>
  <c r="G4329" i="13"/>
  <c r="H4329" i="13" a="1"/>
  <c r="H4329" i="13" s="1"/>
  <c r="F4330" i="13" a="1"/>
  <c r="F4330" i="13"/>
  <c r="E4330" i="13" s="1"/>
  <c r="G4330" i="13" a="1"/>
  <c r="G4330" i="13" s="1"/>
  <c r="H4330" i="13" a="1"/>
  <c r="H4330" i="13"/>
  <c r="F4331" i="13" a="1"/>
  <c r="F4331" i="13" s="1"/>
  <c r="G4331" i="13" a="1"/>
  <c r="G4331" i="13"/>
  <c r="H4331" i="13" a="1"/>
  <c r="H4331" i="13" s="1"/>
  <c r="F4332" i="13" a="1"/>
  <c r="F4332" i="13"/>
  <c r="G4332" i="13" a="1"/>
  <c r="G4332" i="13" s="1"/>
  <c r="H4332" i="13" a="1"/>
  <c r="H4332" i="13"/>
  <c r="F4333" i="13" a="1"/>
  <c r="F4333" i="13" s="1"/>
  <c r="G4333" i="13" a="1"/>
  <c r="G4333" i="13"/>
  <c r="H4333" i="13" a="1"/>
  <c r="H4333" i="13" s="1"/>
  <c r="F4334" i="13" a="1"/>
  <c r="F4334" i="13"/>
  <c r="G4334" i="13" a="1"/>
  <c r="G4334" i="13" s="1"/>
  <c r="H4334" i="13" a="1"/>
  <c r="H4334" i="13"/>
  <c r="F4335" i="13" a="1"/>
  <c r="F4335" i="13" s="1"/>
  <c r="G4335" i="13" a="1"/>
  <c r="G4335" i="13"/>
  <c r="H4335" i="13" a="1"/>
  <c r="H4335" i="13" s="1"/>
  <c r="F4336" i="13" a="1"/>
  <c r="F4336" i="13"/>
  <c r="G4336" i="13" a="1"/>
  <c r="G4336" i="13" s="1"/>
  <c r="H4336" i="13" a="1"/>
  <c r="H4336" i="13"/>
  <c r="F4337" i="13" a="1"/>
  <c r="F4337" i="13" s="1"/>
  <c r="G4337" i="13" a="1"/>
  <c r="G4337" i="13"/>
  <c r="H4337" i="13" a="1"/>
  <c r="H4337" i="13" s="1"/>
  <c r="E4337" i="13" s="1"/>
  <c r="F4338" i="13" a="1"/>
  <c r="F4338" i="13"/>
  <c r="G4338" i="13" a="1"/>
  <c r="G4338" i="13" s="1"/>
  <c r="H4338" i="13" a="1"/>
  <c r="H4338" i="13"/>
  <c r="F4339" i="13" a="1"/>
  <c r="F4339" i="13" s="1"/>
  <c r="G4339" i="13" a="1"/>
  <c r="G4339" i="13"/>
  <c r="H4339" i="13" a="1"/>
  <c r="H4339" i="13" s="1"/>
  <c r="H10" i="13" a="1"/>
  <c r="H10" i="13" s="1"/>
  <c r="G10" i="13" a="1"/>
  <c r="G10" i="13" s="1"/>
  <c r="F10" i="13" a="1"/>
  <c r="F10" i="13" s="1"/>
  <c r="C10" i="14"/>
  <c r="B10" i="14"/>
  <c r="A10" i="14" s="1"/>
  <c r="A11" i="13"/>
  <c r="A12" i="13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01" i="13"/>
  <c r="A202" i="13"/>
  <c r="A203" i="13"/>
  <c r="A204" i="13"/>
  <c r="A205" i="13"/>
  <c r="A206" i="13"/>
  <c r="A207" i="13"/>
  <c r="A208" i="13"/>
  <c r="A209" i="13"/>
  <c r="A210" i="13"/>
  <c r="A211" i="13"/>
  <c r="A212" i="13"/>
  <c r="A213" i="13"/>
  <c r="A214" i="13"/>
  <c r="A215" i="13"/>
  <c r="A216" i="13"/>
  <c r="A217" i="13"/>
  <c r="A218" i="13"/>
  <c r="A219" i="13"/>
  <c r="A220" i="13"/>
  <c r="A221" i="13"/>
  <c r="A222" i="13"/>
  <c r="A223" i="13"/>
  <c r="A224" i="13"/>
  <c r="A225" i="13"/>
  <c r="A226" i="13"/>
  <c r="A227" i="13"/>
  <c r="A228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41" i="13"/>
  <c r="A242" i="13"/>
  <c r="A243" i="13"/>
  <c r="A244" i="13"/>
  <c r="A245" i="13"/>
  <c r="A246" i="13"/>
  <c r="A247" i="13"/>
  <c r="A248" i="13"/>
  <c r="A249" i="13"/>
  <c r="A250" i="13"/>
  <c r="A251" i="13"/>
  <c r="A252" i="13"/>
  <c r="A253" i="13"/>
  <c r="A254" i="13"/>
  <c r="A255" i="13"/>
  <c r="A256" i="13"/>
  <c r="A257" i="13"/>
  <c r="A258" i="13"/>
  <c r="A259" i="13"/>
  <c r="A260" i="13"/>
  <c r="A261" i="13"/>
  <c r="A262" i="13"/>
  <c r="A263" i="13"/>
  <c r="A264" i="13"/>
  <c r="A265" i="13"/>
  <c r="A266" i="13"/>
  <c r="A267" i="13"/>
  <c r="A268" i="13"/>
  <c r="A269" i="13"/>
  <c r="A270" i="13"/>
  <c r="A271" i="13"/>
  <c r="A272" i="13"/>
  <c r="A273" i="13"/>
  <c r="A274" i="13"/>
  <c r="A275" i="13"/>
  <c r="A276" i="13"/>
  <c r="A277" i="13"/>
  <c r="A278" i="13"/>
  <c r="A279" i="13"/>
  <c r="A280" i="13"/>
  <c r="A281" i="13"/>
  <c r="A282" i="13"/>
  <c r="A283" i="13"/>
  <c r="A284" i="13"/>
  <c r="A285" i="13"/>
  <c r="A286" i="13"/>
  <c r="A287" i="13"/>
  <c r="A288" i="13"/>
  <c r="A289" i="13"/>
  <c r="A290" i="13"/>
  <c r="A291" i="13"/>
  <c r="A292" i="13"/>
  <c r="A293" i="13"/>
  <c r="A294" i="13"/>
  <c r="A295" i="13"/>
  <c r="A296" i="13"/>
  <c r="A297" i="13"/>
  <c r="A298" i="13"/>
  <c r="A299" i="13"/>
  <c r="A300" i="13"/>
  <c r="A301" i="13"/>
  <c r="A302" i="13"/>
  <c r="A303" i="13"/>
  <c r="A304" i="13"/>
  <c r="A305" i="13"/>
  <c r="A306" i="13"/>
  <c r="A307" i="13"/>
  <c r="A308" i="13"/>
  <c r="A309" i="13"/>
  <c r="A310" i="13"/>
  <c r="A311" i="13"/>
  <c r="A312" i="13"/>
  <c r="A313" i="13"/>
  <c r="A314" i="13"/>
  <c r="A315" i="13"/>
  <c r="A316" i="13"/>
  <c r="A317" i="13"/>
  <c r="A318" i="13"/>
  <c r="A319" i="13"/>
  <c r="A320" i="13"/>
  <c r="A321" i="13"/>
  <c r="A322" i="13"/>
  <c r="A323" i="13"/>
  <c r="A324" i="13"/>
  <c r="A325" i="13"/>
  <c r="A326" i="13"/>
  <c r="A327" i="13"/>
  <c r="A328" i="13"/>
  <c r="A329" i="13"/>
  <c r="A330" i="13"/>
  <c r="A331" i="13"/>
  <c r="A332" i="13"/>
  <c r="A333" i="13"/>
  <c r="A334" i="13"/>
  <c r="A335" i="13"/>
  <c r="A336" i="13"/>
  <c r="A337" i="13"/>
  <c r="A338" i="13"/>
  <c r="A339" i="13"/>
  <c r="A340" i="13"/>
  <c r="A341" i="13"/>
  <c r="A342" i="13"/>
  <c r="A343" i="13"/>
  <c r="A344" i="13"/>
  <c r="A345" i="13"/>
  <c r="A346" i="13"/>
  <c r="A347" i="13"/>
  <c r="A348" i="13"/>
  <c r="A349" i="13"/>
  <c r="A350" i="13"/>
  <c r="A351" i="13"/>
  <c r="A352" i="13"/>
  <c r="A353" i="13"/>
  <c r="A354" i="13"/>
  <c r="A355" i="13"/>
  <c r="A356" i="13"/>
  <c r="A357" i="13"/>
  <c r="A358" i="13"/>
  <c r="A359" i="13"/>
  <c r="A360" i="13"/>
  <c r="A361" i="13"/>
  <c r="A362" i="13"/>
  <c r="A363" i="13"/>
  <c r="A364" i="13"/>
  <c r="A365" i="13"/>
  <c r="A366" i="13"/>
  <c r="A367" i="13"/>
  <c r="A368" i="13"/>
  <c r="A369" i="13"/>
  <c r="A370" i="13"/>
  <c r="A371" i="13"/>
  <c r="A372" i="13"/>
  <c r="A373" i="13"/>
  <c r="A374" i="13"/>
  <c r="A375" i="13"/>
  <c r="A376" i="13"/>
  <c r="A377" i="13"/>
  <c r="A378" i="13"/>
  <c r="A379" i="13"/>
  <c r="A380" i="13"/>
  <c r="A381" i="13"/>
  <c r="A382" i="13"/>
  <c r="A383" i="13"/>
  <c r="A384" i="13"/>
  <c r="A385" i="13"/>
  <c r="A386" i="13"/>
  <c r="A387" i="13"/>
  <c r="A388" i="13"/>
  <c r="A389" i="13"/>
  <c r="A390" i="13"/>
  <c r="A391" i="13"/>
  <c r="A392" i="13"/>
  <c r="A393" i="13"/>
  <c r="A394" i="13"/>
  <c r="A395" i="13"/>
  <c r="A396" i="13"/>
  <c r="A397" i="13"/>
  <c r="A398" i="13"/>
  <c r="A399" i="13"/>
  <c r="A400" i="13"/>
  <c r="A401" i="13"/>
  <c r="A402" i="13"/>
  <c r="A403" i="13"/>
  <c r="A404" i="13"/>
  <c r="A405" i="13"/>
  <c r="A406" i="13"/>
  <c r="A407" i="13"/>
  <c r="A408" i="13"/>
  <c r="A409" i="13"/>
  <c r="A410" i="13"/>
  <c r="A411" i="13"/>
  <c r="A412" i="13"/>
  <c r="A413" i="13"/>
  <c r="A414" i="13"/>
  <c r="A415" i="13"/>
  <c r="A416" i="13"/>
  <c r="A417" i="13"/>
  <c r="A418" i="13"/>
  <c r="A419" i="13"/>
  <c r="A420" i="13"/>
  <c r="A421" i="13"/>
  <c r="A422" i="13"/>
  <c r="A423" i="13"/>
  <c r="A424" i="13"/>
  <c r="A425" i="13"/>
  <c r="A426" i="13"/>
  <c r="A427" i="13"/>
  <c r="A428" i="13"/>
  <c r="A429" i="13"/>
  <c r="A430" i="13"/>
  <c r="A431" i="13"/>
  <c r="A432" i="13"/>
  <c r="A433" i="13"/>
  <c r="A434" i="13"/>
  <c r="A435" i="13"/>
  <c r="A436" i="13"/>
  <c r="A437" i="13"/>
  <c r="A438" i="13"/>
  <c r="A439" i="13"/>
  <c r="A440" i="13"/>
  <c r="A441" i="13"/>
  <c r="A442" i="13"/>
  <c r="A443" i="13"/>
  <c r="A444" i="13"/>
  <c r="A445" i="13"/>
  <c r="A446" i="13"/>
  <c r="A447" i="13"/>
  <c r="A448" i="13"/>
  <c r="A449" i="13"/>
  <c r="A450" i="13"/>
  <c r="A451" i="13"/>
  <c r="A452" i="13"/>
  <c r="A453" i="13"/>
  <c r="A454" i="13"/>
  <c r="A455" i="13"/>
  <c r="A456" i="13"/>
  <c r="A457" i="13"/>
  <c r="A458" i="13"/>
  <c r="A459" i="13"/>
  <c r="A460" i="13"/>
  <c r="A461" i="13"/>
  <c r="A462" i="13"/>
  <c r="A463" i="13"/>
  <c r="A464" i="13"/>
  <c r="A465" i="13"/>
  <c r="A466" i="13"/>
  <c r="A467" i="13"/>
  <c r="A468" i="13"/>
  <c r="A469" i="13"/>
  <c r="A470" i="13"/>
  <c r="A471" i="13"/>
  <c r="A472" i="13"/>
  <c r="A473" i="13"/>
  <c r="A474" i="13"/>
  <c r="A475" i="13"/>
  <c r="A476" i="13"/>
  <c r="A477" i="13"/>
  <c r="A478" i="13"/>
  <c r="A479" i="13"/>
  <c r="A480" i="13"/>
  <c r="A481" i="13"/>
  <c r="A482" i="13"/>
  <c r="A483" i="13"/>
  <c r="A484" i="13"/>
  <c r="A485" i="13"/>
  <c r="A486" i="13"/>
  <c r="A487" i="13"/>
  <c r="A488" i="13"/>
  <c r="A489" i="13"/>
  <c r="A490" i="13"/>
  <c r="A491" i="13"/>
  <c r="A492" i="13"/>
  <c r="A493" i="13"/>
  <c r="A494" i="13"/>
  <c r="A495" i="13"/>
  <c r="A496" i="13"/>
  <c r="A497" i="13"/>
  <c r="A498" i="13"/>
  <c r="A499" i="13"/>
  <c r="A500" i="13"/>
  <c r="A501" i="13"/>
  <c r="A502" i="13"/>
  <c r="A503" i="13"/>
  <c r="A504" i="13"/>
  <c r="A505" i="13"/>
  <c r="A506" i="13"/>
  <c r="A507" i="13"/>
  <c r="A508" i="13"/>
  <c r="A509" i="13"/>
  <c r="A510" i="13"/>
  <c r="A511" i="13"/>
  <c r="A512" i="13"/>
  <c r="A513" i="13"/>
  <c r="A514" i="13"/>
  <c r="A515" i="13"/>
  <c r="A516" i="13"/>
  <c r="A517" i="13"/>
  <c r="A518" i="13"/>
  <c r="A519" i="13"/>
  <c r="A520" i="13"/>
  <c r="A521" i="13"/>
  <c r="A522" i="13"/>
  <c r="A523" i="13"/>
  <c r="A524" i="13"/>
  <c r="A525" i="13"/>
  <c r="A526" i="13"/>
  <c r="A527" i="13"/>
  <c r="A528" i="13"/>
  <c r="A529" i="13"/>
  <c r="A530" i="13"/>
  <c r="A531" i="13"/>
  <c r="A532" i="13"/>
  <c r="A533" i="13"/>
  <c r="A534" i="13"/>
  <c r="A535" i="13"/>
  <c r="A536" i="13"/>
  <c r="A537" i="13"/>
  <c r="A538" i="13"/>
  <c r="A539" i="13"/>
  <c r="A540" i="13"/>
  <c r="A541" i="13"/>
  <c r="A542" i="13"/>
  <c r="A543" i="13"/>
  <c r="A544" i="13"/>
  <c r="A545" i="13"/>
  <c r="A546" i="13"/>
  <c r="A547" i="13"/>
  <c r="A548" i="13"/>
  <c r="A549" i="13"/>
  <c r="A550" i="13"/>
  <c r="A551" i="13"/>
  <c r="A552" i="13"/>
  <c r="A553" i="13"/>
  <c r="A554" i="13"/>
  <c r="A555" i="13"/>
  <c r="A556" i="13"/>
  <c r="A557" i="13"/>
  <c r="A558" i="13"/>
  <c r="A559" i="13"/>
  <c r="A560" i="13"/>
  <c r="A561" i="13"/>
  <c r="A562" i="13"/>
  <c r="A563" i="13"/>
  <c r="A564" i="13"/>
  <c r="A565" i="13"/>
  <c r="A566" i="13"/>
  <c r="A567" i="13"/>
  <c r="A568" i="13"/>
  <c r="A569" i="13"/>
  <c r="A570" i="13"/>
  <c r="A571" i="13"/>
  <c r="A572" i="13"/>
  <c r="A573" i="13"/>
  <c r="A574" i="13"/>
  <c r="A575" i="13"/>
  <c r="A576" i="13"/>
  <c r="A577" i="13"/>
  <c r="A578" i="13"/>
  <c r="A579" i="13"/>
  <c r="A580" i="13"/>
  <c r="A581" i="13"/>
  <c r="A582" i="13"/>
  <c r="A583" i="13"/>
  <c r="A584" i="13"/>
  <c r="A585" i="13"/>
  <c r="A586" i="13"/>
  <c r="A587" i="13"/>
  <c r="A588" i="13"/>
  <c r="A589" i="13"/>
  <c r="A590" i="13"/>
  <c r="A591" i="13"/>
  <c r="A592" i="13"/>
  <c r="A593" i="13"/>
  <c r="A594" i="13"/>
  <c r="A595" i="13"/>
  <c r="A596" i="13"/>
  <c r="A597" i="13"/>
  <c r="A598" i="13"/>
  <c r="A599" i="13"/>
  <c r="A600" i="13"/>
  <c r="A601" i="13"/>
  <c r="A602" i="13"/>
  <c r="A603" i="13"/>
  <c r="A604" i="13"/>
  <c r="A605" i="13"/>
  <c r="A606" i="13"/>
  <c r="A607" i="13"/>
  <c r="A608" i="13"/>
  <c r="A609" i="13"/>
  <c r="A610" i="13"/>
  <c r="A611" i="13"/>
  <c r="A612" i="13"/>
  <c r="A613" i="13"/>
  <c r="A614" i="13"/>
  <c r="A615" i="13"/>
  <c r="A616" i="13"/>
  <c r="A617" i="13"/>
  <c r="A618" i="13"/>
  <c r="A619" i="13"/>
  <c r="A620" i="13"/>
  <c r="A621" i="13"/>
  <c r="A622" i="13"/>
  <c r="A623" i="13"/>
  <c r="A624" i="13"/>
  <c r="A625" i="13"/>
  <c r="A626" i="13"/>
  <c r="A627" i="13"/>
  <c r="A628" i="13"/>
  <c r="A629" i="13"/>
  <c r="A630" i="13"/>
  <c r="A631" i="13"/>
  <c r="A632" i="13"/>
  <c r="A633" i="13"/>
  <c r="A634" i="13"/>
  <c r="A635" i="13"/>
  <c r="A636" i="13"/>
  <c r="A637" i="13"/>
  <c r="A638" i="13"/>
  <c r="A639" i="13"/>
  <c r="A640" i="13"/>
  <c r="A641" i="13"/>
  <c r="A642" i="13"/>
  <c r="A643" i="13"/>
  <c r="A644" i="13"/>
  <c r="A645" i="13"/>
  <c r="A646" i="13"/>
  <c r="A647" i="13"/>
  <c r="A648" i="13"/>
  <c r="A649" i="13"/>
  <c r="A650" i="13"/>
  <c r="A651" i="13"/>
  <c r="A652" i="13"/>
  <c r="A653" i="13"/>
  <c r="A654" i="13"/>
  <c r="A655" i="13"/>
  <c r="A656" i="13"/>
  <c r="A657" i="13"/>
  <c r="A658" i="13"/>
  <c r="A659" i="13"/>
  <c r="A660" i="13"/>
  <c r="A661" i="13"/>
  <c r="A662" i="13"/>
  <c r="A663" i="13"/>
  <c r="A664" i="13"/>
  <c r="A665" i="13"/>
  <c r="A666" i="13"/>
  <c r="A667" i="13"/>
  <c r="A668" i="13"/>
  <c r="A669" i="13"/>
  <c r="A670" i="13"/>
  <c r="A671" i="13"/>
  <c r="A672" i="13"/>
  <c r="A673" i="13"/>
  <c r="A674" i="13"/>
  <c r="A675" i="13"/>
  <c r="A676" i="13"/>
  <c r="A677" i="13"/>
  <c r="A678" i="13"/>
  <c r="A679" i="13"/>
  <c r="A680" i="13"/>
  <c r="A681" i="13"/>
  <c r="A682" i="13"/>
  <c r="A683" i="13"/>
  <c r="A684" i="13"/>
  <c r="A685" i="13"/>
  <c r="A686" i="13"/>
  <c r="A687" i="13"/>
  <c r="A688" i="13"/>
  <c r="A689" i="13"/>
  <c r="A690" i="13"/>
  <c r="A691" i="13"/>
  <c r="A692" i="13"/>
  <c r="A693" i="13"/>
  <c r="A694" i="13"/>
  <c r="A695" i="13"/>
  <c r="A696" i="13"/>
  <c r="A697" i="13"/>
  <c r="A698" i="13"/>
  <c r="A699" i="13"/>
  <c r="A700" i="13"/>
  <c r="A701" i="13"/>
  <c r="A702" i="13"/>
  <c r="A703" i="13"/>
  <c r="A704" i="13"/>
  <c r="A705" i="13"/>
  <c r="A706" i="13"/>
  <c r="A707" i="13"/>
  <c r="A708" i="13"/>
  <c r="A709" i="13"/>
  <c r="A710" i="13"/>
  <c r="A711" i="13"/>
  <c r="A712" i="13"/>
  <c r="A713" i="13"/>
  <c r="A714" i="13"/>
  <c r="A715" i="13"/>
  <c r="A716" i="13"/>
  <c r="A717" i="13"/>
  <c r="A718" i="13"/>
  <c r="A719" i="13"/>
  <c r="A720" i="13"/>
  <c r="A721" i="13"/>
  <c r="A722" i="13"/>
  <c r="A723" i="13"/>
  <c r="A724" i="13"/>
  <c r="A725" i="13"/>
  <c r="A726" i="13"/>
  <c r="A727" i="13"/>
  <c r="A728" i="13"/>
  <c r="A729" i="13"/>
  <c r="A730" i="13"/>
  <c r="A731" i="13"/>
  <c r="A732" i="13"/>
  <c r="A733" i="13"/>
  <c r="A734" i="13"/>
  <c r="A735" i="13"/>
  <c r="A736" i="13"/>
  <c r="A737" i="13"/>
  <c r="A738" i="13"/>
  <c r="A739" i="13"/>
  <c r="A740" i="13"/>
  <c r="A741" i="13"/>
  <c r="A742" i="13"/>
  <c r="A743" i="13"/>
  <c r="A744" i="13"/>
  <c r="A745" i="13"/>
  <c r="A746" i="13"/>
  <c r="A747" i="13"/>
  <c r="A748" i="13"/>
  <c r="A749" i="13"/>
  <c r="A750" i="13"/>
  <c r="A751" i="13"/>
  <c r="A752" i="13"/>
  <c r="A753" i="13"/>
  <c r="A754" i="13"/>
  <c r="A755" i="13"/>
  <c r="A756" i="13"/>
  <c r="A757" i="13"/>
  <c r="A758" i="13"/>
  <c r="A759" i="13"/>
  <c r="A760" i="13"/>
  <c r="A761" i="13"/>
  <c r="A762" i="13"/>
  <c r="A763" i="13"/>
  <c r="A764" i="13"/>
  <c r="A765" i="13"/>
  <c r="A766" i="13"/>
  <c r="A767" i="13"/>
  <c r="A768" i="13"/>
  <c r="A769" i="13"/>
  <c r="A770" i="13"/>
  <c r="A771" i="13"/>
  <c r="A772" i="13"/>
  <c r="A773" i="13"/>
  <c r="A774" i="13"/>
  <c r="A775" i="13"/>
  <c r="A776" i="13"/>
  <c r="A777" i="13"/>
  <c r="A778" i="13"/>
  <c r="A779" i="13"/>
  <c r="A780" i="13"/>
  <c r="A781" i="13"/>
  <c r="A782" i="13"/>
  <c r="A783" i="13"/>
  <c r="A784" i="13"/>
  <c r="A785" i="13"/>
  <c r="A786" i="13"/>
  <c r="A787" i="13"/>
  <c r="A788" i="13"/>
  <c r="A789" i="13"/>
  <c r="A790" i="13"/>
  <c r="A791" i="13"/>
  <c r="A792" i="13"/>
  <c r="A793" i="13"/>
  <c r="A794" i="13"/>
  <c r="A795" i="13"/>
  <c r="A796" i="13"/>
  <c r="A797" i="13"/>
  <c r="A798" i="13"/>
  <c r="A799" i="13"/>
  <c r="A800" i="13"/>
  <c r="A801" i="13"/>
  <c r="A802" i="13"/>
  <c r="A803" i="13"/>
  <c r="A804" i="13"/>
  <c r="A805" i="13"/>
  <c r="A806" i="13"/>
  <c r="A807" i="13"/>
  <c r="A808" i="13"/>
  <c r="A809" i="13"/>
  <c r="A810" i="13"/>
  <c r="A811" i="13"/>
  <c r="A812" i="13"/>
  <c r="A813" i="13"/>
  <c r="A814" i="13"/>
  <c r="A815" i="13"/>
  <c r="A816" i="13"/>
  <c r="A817" i="13"/>
  <c r="A818" i="13"/>
  <c r="A819" i="13"/>
  <c r="A820" i="13"/>
  <c r="A821" i="13"/>
  <c r="A822" i="13"/>
  <c r="A823" i="13"/>
  <c r="A824" i="13"/>
  <c r="A825" i="13"/>
  <c r="A826" i="13"/>
  <c r="A827" i="13"/>
  <c r="A828" i="13"/>
  <c r="A829" i="13"/>
  <c r="A830" i="13"/>
  <c r="A831" i="13"/>
  <c r="A832" i="13"/>
  <c r="A833" i="13"/>
  <c r="A834" i="13"/>
  <c r="A835" i="13"/>
  <c r="A836" i="13"/>
  <c r="A837" i="13"/>
  <c r="A838" i="13"/>
  <c r="A839" i="13"/>
  <c r="A840" i="13"/>
  <c r="A841" i="13"/>
  <c r="A842" i="13"/>
  <c r="A843" i="13"/>
  <c r="A844" i="13"/>
  <c r="A845" i="13"/>
  <c r="A846" i="13"/>
  <c r="A847" i="13"/>
  <c r="A848" i="13"/>
  <c r="A849" i="13"/>
  <c r="A850" i="13"/>
  <c r="A851" i="13"/>
  <c r="A852" i="13"/>
  <c r="A853" i="13"/>
  <c r="A854" i="13"/>
  <c r="A855" i="13"/>
  <c r="A856" i="13"/>
  <c r="A857" i="13"/>
  <c r="A858" i="13"/>
  <c r="A859" i="13"/>
  <c r="A860" i="13"/>
  <c r="A861" i="13"/>
  <c r="A862" i="13"/>
  <c r="A863" i="13"/>
  <c r="A864" i="13"/>
  <c r="A865" i="13"/>
  <c r="A866" i="13"/>
  <c r="A867" i="13"/>
  <c r="A868" i="13"/>
  <c r="A869" i="13"/>
  <c r="A870" i="13"/>
  <c r="A871" i="13"/>
  <c r="A872" i="13"/>
  <c r="A873" i="13"/>
  <c r="A874" i="13"/>
  <c r="A875" i="13"/>
  <c r="A876" i="13"/>
  <c r="A877" i="13"/>
  <c r="A878" i="13"/>
  <c r="A879" i="13"/>
  <c r="A880" i="13"/>
  <c r="A881" i="13"/>
  <c r="A882" i="13"/>
  <c r="A883" i="13"/>
  <c r="A884" i="13"/>
  <c r="A885" i="13"/>
  <c r="A886" i="13"/>
  <c r="A887" i="13"/>
  <c r="A888" i="13"/>
  <c r="A889" i="13"/>
  <c r="A890" i="13"/>
  <c r="A891" i="13"/>
  <c r="A892" i="13"/>
  <c r="A893" i="13"/>
  <c r="A894" i="13"/>
  <c r="A895" i="13"/>
  <c r="A896" i="13"/>
  <c r="A897" i="13"/>
  <c r="A898" i="13"/>
  <c r="A899" i="13"/>
  <c r="A900" i="13"/>
  <c r="A901" i="13"/>
  <c r="A902" i="13"/>
  <c r="A903" i="13"/>
  <c r="A904" i="13"/>
  <c r="A905" i="13"/>
  <c r="A906" i="13"/>
  <c r="A907" i="13"/>
  <c r="A908" i="13"/>
  <c r="A909" i="13"/>
  <c r="A910" i="13"/>
  <c r="A911" i="13"/>
  <c r="A912" i="13"/>
  <c r="A913" i="13"/>
  <c r="A914" i="13"/>
  <c r="A915" i="13"/>
  <c r="A916" i="13"/>
  <c r="A917" i="13"/>
  <c r="A918" i="13"/>
  <c r="A919" i="13"/>
  <c r="A920" i="13"/>
  <c r="A921" i="13"/>
  <c r="A922" i="13"/>
  <c r="A923" i="13"/>
  <c r="A924" i="13"/>
  <c r="A925" i="13"/>
  <c r="A926" i="13"/>
  <c r="A927" i="13"/>
  <c r="A928" i="13"/>
  <c r="A929" i="13"/>
  <c r="A930" i="13"/>
  <c r="A931" i="13"/>
  <c r="A932" i="13"/>
  <c r="A933" i="13"/>
  <c r="A934" i="13"/>
  <c r="A935" i="13"/>
  <c r="A936" i="13"/>
  <c r="A937" i="13"/>
  <c r="A938" i="13"/>
  <c r="A939" i="13"/>
  <c r="A940" i="13"/>
  <c r="A941" i="13"/>
  <c r="A942" i="13"/>
  <c r="A943" i="13"/>
  <c r="A944" i="13"/>
  <c r="A945" i="13"/>
  <c r="A946" i="13"/>
  <c r="A947" i="13"/>
  <c r="A948" i="13"/>
  <c r="A949" i="13"/>
  <c r="A950" i="13"/>
  <c r="A951" i="13"/>
  <c r="A952" i="13"/>
  <c r="A953" i="13"/>
  <c r="A954" i="13"/>
  <c r="A955" i="13"/>
  <c r="A956" i="13"/>
  <c r="A957" i="13"/>
  <c r="A958" i="13"/>
  <c r="A959" i="13"/>
  <c r="A960" i="13"/>
  <c r="A961" i="13"/>
  <c r="A962" i="13"/>
  <c r="A963" i="13"/>
  <c r="A964" i="13"/>
  <c r="A965" i="13"/>
  <c r="A966" i="13"/>
  <c r="A967" i="13"/>
  <c r="A968" i="13"/>
  <c r="A969" i="13"/>
  <c r="A970" i="13"/>
  <c r="A971" i="13"/>
  <c r="A972" i="13"/>
  <c r="A973" i="13"/>
  <c r="A974" i="13"/>
  <c r="A975" i="13"/>
  <c r="A976" i="13"/>
  <c r="A977" i="13"/>
  <c r="A978" i="13"/>
  <c r="A979" i="13"/>
  <c r="A980" i="13"/>
  <c r="A981" i="13"/>
  <c r="A982" i="13"/>
  <c r="A983" i="13"/>
  <c r="A984" i="13"/>
  <c r="A985" i="13"/>
  <c r="A986" i="13"/>
  <c r="A987" i="13"/>
  <c r="A988" i="13"/>
  <c r="A989" i="13"/>
  <c r="A990" i="13"/>
  <c r="A991" i="13"/>
  <c r="A992" i="13"/>
  <c r="A993" i="13"/>
  <c r="A994" i="13"/>
  <c r="A995" i="13"/>
  <c r="A996" i="13"/>
  <c r="A997" i="13"/>
  <c r="A998" i="13"/>
  <c r="A999" i="13"/>
  <c r="A1000" i="13"/>
  <c r="A1001" i="13"/>
  <c r="A1002" i="13"/>
  <c r="A1003" i="13"/>
  <c r="A1004" i="13"/>
  <c r="A1005" i="13"/>
  <c r="A1006" i="13"/>
  <c r="A1007" i="13"/>
  <c r="A1008" i="13"/>
  <c r="A1009" i="13"/>
  <c r="A1010" i="13"/>
  <c r="A1011" i="13"/>
  <c r="A1012" i="13"/>
  <c r="A1013" i="13"/>
  <c r="A1014" i="13"/>
  <c r="A1015" i="13"/>
  <c r="A1016" i="13"/>
  <c r="A1017" i="13"/>
  <c r="A1018" i="13"/>
  <c r="A1019" i="13"/>
  <c r="A1020" i="13"/>
  <c r="A1021" i="13"/>
  <c r="A1022" i="13"/>
  <c r="A1023" i="13"/>
  <c r="A1024" i="13"/>
  <c r="A1025" i="13"/>
  <c r="A1026" i="13"/>
  <c r="A1027" i="13"/>
  <c r="A1028" i="13"/>
  <c r="A1029" i="13"/>
  <c r="A1030" i="13"/>
  <c r="A1031" i="13"/>
  <c r="A1032" i="13"/>
  <c r="A1033" i="13"/>
  <c r="A1034" i="13"/>
  <c r="A1035" i="13"/>
  <c r="A1036" i="13"/>
  <c r="A1037" i="13"/>
  <c r="A1038" i="13"/>
  <c r="A1039" i="13"/>
  <c r="A1040" i="13"/>
  <c r="A1041" i="13"/>
  <c r="A1042" i="13"/>
  <c r="A1043" i="13"/>
  <c r="A1044" i="13"/>
  <c r="A1045" i="13"/>
  <c r="A1046" i="13"/>
  <c r="A1047" i="13"/>
  <c r="A1048" i="13"/>
  <c r="A1049" i="13"/>
  <c r="A1050" i="13"/>
  <c r="A1051" i="13"/>
  <c r="A1052" i="13"/>
  <c r="A1053" i="13"/>
  <c r="A1054" i="13"/>
  <c r="A1055" i="13"/>
  <c r="A1056" i="13"/>
  <c r="A1057" i="13"/>
  <c r="A1058" i="13"/>
  <c r="A1059" i="13"/>
  <c r="A1060" i="13"/>
  <c r="A1061" i="13"/>
  <c r="A1062" i="13"/>
  <c r="A1063" i="13"/>
  <c r="A1064" i="13"/>
  <c r="A1065" i="13"/>
  <c r="A1066" i="13"/>
  <c r="A1067" i="13"/>
  <c r="A1068" i="13"/>
  <c r="A1069" i="13"/>
  <c r="A1070" i="13"/>
  <c r="A1071" i="13"/>
  <c r="A1072" i="13"/>
  <c r="A1073" i="13"/>
  <c r="A1074" i="13"/>
  <c r="A1075" i="13"/>
  <c r="A1076" i="13"/>
  <c r="A1077" i="13"/>
  <c r="A1078" i="13"/>
  <c r="A1079" i="13"/>
  <c r="A1080" i="13"/>
  <c r="A1081" i="13"/>
  <c r="A1082" i="13"/>
  <c r="A1083" i="13"/>
  <c r="A1084" i="13"/>
  <c r="A1085" i="13"/>
  <c r="A1086" i="13"/>
  <c r="A1087" i="13"/>
  <c r="A1088" i="13"/>
  <c r="A1089" i="13"/>
  <c r="A1090" i="13"/>
  <c r="A1091" i="13"/>
  <c r="A1092" i="13"/>
  <c r="A1093" i="13"/>
  <c r="A1094" i="13"/>
  <c r="A1095" i="13"/>
  <c r="A1096" i="13"/>
  <c r="A1097" i="13"/>
  <c r="A1098" i="13"/>
  <c r="A1099" i="13"/>
  <c r="A1100" i="13"/>
  <c r="A1101" i="13"/>
  <c r="A1102" i="13"/>
  <c r="A1103" i="13"/>
  <c r="A1104" i="13"/>
  <c r="A1105" i="13"/>
  <c r="A1106" i="13"/>
  <c r="A1107" i="13"/>
  <c r="A1108" i="13"/>
  <c r="A1109" i="13"/>
  <c r="A1110" i="13"/>
  <c r="A1111" i="13"/>
  <c r="A1112" i="13"/>
  <c r="A1113" i="13"/>
  <c r="A1114" i="13"/>
  <c r="A1115" i="13"/>
  <c r="A1116" i="13"/>
  <c r="A1117" i="13"/>
  <c r="A1118" i="13"/>
  <c r="A1119" i="13"/>
  <c r="A1120" i="13"/>
  <c r="A1121" i="13"/>
  <c r="A1122" i="13"/>
  <c r="A1123" i="13"/>
  <c r="A1124" i="13"/>
  <c r="A1125" i="13"/>
  <c r="A1126" i="13"/>
  <c r="A1127" i="13"/>
  <c r="A1128" i="13"/>
  <c r="A1129" i="13"/>
  <c r="A1130" i="13"/>
  <c r="A1131" i="13"/>
  <c r="A1132" i="13"/>
  <c r="A1133" i="13"/>
  <c r="A1134" i="13"/>
  <c r="A1135" i="13"/>
  <c r="A1136" i="13"/>
  <c r="A1137" i="13"/>
  <c r="A1138" i="13"/>
  <c r="A1139" i="13"/>
  <c r="A1140" i="13"/>
  <c r="A1141" i="13"/>
  <c r="A1142" i="13"/>
  <c r="A1143" i="13"/>
  <c r="A1144" i="13"/>
  <c r="A1145" i="13"/>
  <c r="A1146" i="13"/>
  <c r="A1147" i="13"/>
  <c r="A1148" i="13"/>
  <c r="A1149" i="13"/>
  <c r="A1150" i="13"/>
  <c r="A1151" i="13"/>
  <c r="A1152" i="13"/>
  <c r="A1153" i="13"/>
  <c r="A1154" i="13"/>
  <c r="A1155" i="13"/>
  <c r="A1156" i="13"/>
  <c r="A1157" i="13"/>
  <c r="A1158" i="13"/>
  <c r="A1159" i="13"/>
  <c r="A1160" i="13"/>
  <c r="A1161" i="13"/>
  <c r="A1162" i="13"/>
  <c r="A1163" i="13"/>
  <c r="A1164" i="13"/>
  <c r="A1165" i="13"/>
  <c r="A1166" i="13"/>
  <c r="A1167" i="13"/>
  <c r="A1168" i="13"/>
  <c r="A1169" i="13"/>
  <c r="A1170" i="13"/>
  <c r="A1171" i="13"/>
  <c r="A1172" i="13"/>
  <c r="A1173" i="13"/>
  <c r="A1174" i="13"/>
  <c r="A1175" i="13"/>
  <c r="A1176" i="13"/>
  <c r="A1177" i="13"/>
  <c r="A1178" i="13"/>
  <c r="A1179" i="13"/>
  <c r="A1180" i="13"/>
  <c r="A1181" i="13"/>
  <c r="A1182" i="13"/>
  <c r="A1183" i="13"/>
  <c r="A1184" i="13"/>
  <c r="A1185" i="13"/>
  <c r="A1186" i="13"/>
  <c r="A1187" i="13"/>
  <c r="A1188" i="13"/>
  <c r="A1189" i="13"/>
  <c r="A1190" i="13"/>
  <c r="A1191" i="13"/>
  <c r="A1192" i="13"/>
  <c r="A1193" i="13"/>
  <c r="A1194" i="13"/>
  <c r="A1195" i="13"/>
  <c r="A1196" i="13"/>
  <c r="A1197" i="13"/>
  <c r="A1198" i="13"/>
  <c r="A1199" i="13"/>
  <c r="A1200" i="13"/>
  <c r="A1201" i="13"/>
  <c r="A1202" i="13"/>
  <c r="A1203" i="13"/>
  <c r="A1204" i="13"/>
  <c r="A1205" i="13"/>
  <c r="A1206" i="13"/>
  <c r="A1207" i="13"/>
  <c r="A1208" i="13"/>
  <c r="A1209" i="13"/>
  <c r="A1210" i="13"/>
  <c r="A1211" i="13"/>
  <c r="A1212" i="13"/>
  <c r="A1213" i="13"/>
  <c r="A1214" i="13"/>
  <c r="A1215" i="13"/>
  <c r="A1216" i="13"/>
  <c r="A1217" i="13"/>
  <c r="A1218" i="13"/>
  <c r="A1219" i="13"/>
  <c r="A1220" i="13"/>
  <c r="A1221" i="13"/>
  <c r="A1222" i="13"/>
  <c r="A1223" i="13"/>
  <c r="A1224" i="13"/>
  <c r="A1225" i="13"/>
  <c r="A1226" i="13"/>
  <c r="A1227" i="13"/>
  <c r="A1228" i="13"/>
  <c r="A1229" i="13"/>
  <c r="A1230" i="13"/>
  <c r="A1231" i="13"/>
  <c r="A1232" i="13"/>
  <c r="A1233" i="13"/>
  <c r="A1234" i="13"/>
  <c r="A1235" i="13"/>
  <c r="A1236" i="13"/>
  <c r="A1237" i="13"/>
  <c r="A1238" i="13"/>
  <c r="A1239" i="13"/>
  <c r="A1240" i="13"/>
  <c r="A1241" i="13"/>
  <c r="A1242" i="13"/>
  <c r="A1243" i="13"/>
  <c r="A1244" i="13"/>
  <c r="A1245" i="13"/>
  <c r="A1246" i="13"/>
  <c r="A1247" i="13"/>
  <c r="A1248" i="13"/>
  <c r="A1249" i="13"/>
  <c r="A1250" i="13"/>
  <c r="A1251" i="13"/>
  <c r="A1252" i="13"/>
  <c r="A1253" i="13"/>
  <c r="A1254" i="13"/>
  <c r="A1255" i="13"/>
  <c r="A1256" i="13"/>
  <c r="A1257" i="13"/>
  <c r="A1258" i="13"/>
  <c r="A1259" i="13"/>
  <c r="A1260" i="13"/>
  <c r="A1261" i="13"/>
  <c r="A1262" i="13"/>
  <c r="A1263" i="13"/>
  <c r="A1264" i="13"/>
  <c r="A1265" i="13"/>
  <c r="A1266" i="13"/>
  <c r="A1267" i="13"/>
  <c r="A1268" i="13"/>
  <c r="A1269" i="13"/>
  <c r="A1270" i="13"/>
  <c r="A1271" i="13"/>
  <c r="A1272" i="13"/>
  <c r="A1273" i="13"/>
  <c r="A1274" i="13"/>
  <c r="A1275" i="13"/>
  <c r="A1276" i="13"/>
  <c r="A1277" i="13"/>
  <c r="A1278" i="13"/>
  <c r="A1279" i="13"/>
  <c r="A1280" i="13"/>
  <c r="A1281" i="13"/>
  <c r="A1282" i="13"/>
  <c r="A1283" i="13"/>
  <c r="A1284" i="13"/>
  <c r="A1285" i="13"/>
  <c r="A1286" i="13"/>
  <c r="A1287" i="13"/>
  <c r="A1288" i="13"/>
  <c r="A1289" i="13"/>
  <c r="A1290" i="13"/>
  <c r="A1291" i="13"/>
  <c r="A1292" i="13"/>
  <c r="A1293" i="13"/>
  <c r="A1294" i="13"/>
  <c r="A1295" i="13"/>
  <c r="A1296" i="13"/>
  <c r="A1297" i="13"/>
  <c r="A1298" i="13"/>
  <c r="A1299" i="13"/>
  <c r="A1300" i="13"/>
  <c r="A1301" i="13"/>
  <c r="A1302" i="13"/>
  <c r="A1303" i="13"/>
  <c r="A1304" i="13"/>
  <c r="A1305" i="13"/>
  <c r="A1306" i="13"/>
  <c r="A1307" i="13"/>
  <c r="A1308" i="13"/>
  <c r="A1309" i="13"/>
  <c r="A1310" i="13"/>
  <c r="A1311" i="13"/>
  <c r="A1312" i="13"/>
  <c r="A1313" i="13"/>
  <c r="A1314" i="13"/>
  <c r="A1315" i="13"/>
  <c r="A1316" i="13"/>
  <c r="A1317" i="13"/>
  <c r="A1318" i="13"/>
  <c r="A1319" i="13"/>
  <c r="A1320" i="13"/>
  <c r="A1321" i="13"/>
  <c r="A1322" i="13"/>
  <c r="A1323" i="13"/>
  <c r="A1324" i="13"/>
  <c r="A1325" i="13"/>
  <c r="A1326" i="13"/>
  <c r="A1327" i="13"/>
  <c r="A1328" i="13"/>
  <c r="A1329" i="13"/>
  <c r="A1330" i="13"/>
  <c r="A1331" i="13"/>
  <c r="A1332" i="13"/>
  <c r="A1333" i="13"/>
  <c r="A1334" i="13"/>
  <c r="A1335" i="13"/>
  <c r="A1336" i="13"/>
  <c r="A1337" i="13"/>
  <c r="A1338" i="13"/>
  <c r="A1339" i="13"/>
  <c r="A1340" i="13"/>
  <c r="A1341" i="13"/>
  <c r="A1342" i="13"/>
  <c r="A1343" i="13"/>
  <c r="A1344" i="13"/>
  <c r="A1345" i="13"/>
  <c r="A1346" i="13"/>
  <c r="A1347" i="13"/>
  <c r="A1348" i="13"/>
  <c r="A1349" i="13"/>
  <c r="A1350" i="13"/>
  <c r="A1351" i="13"/>
  <c r="A1352" i="13"/>
  <c r="A1353" i="13"/>
  <c r="A1354" i="13"/>
  <c r="A1355" i="13"/>
  <c r="A1356" i="13"/>
  <c r="A1357" i="13"/>
  <c r="A1358" i="13"/>
  <c r="A1359" i="13"/>
  <c r="A1360" i="13"/>
  <c r="A1361" i="13"/>
  <c r="A1362" i="13"/>
  <c r="A1363" i="13"/>
  <c r="A1364" i="13"/>
  <c r="A1365" i="13"/>
  <c r="A1366" i="13"/>
  <c r="A1367" i="13"/>
  <c r="A1368" i="13"/>
  <c r="A1369" i="13"/>
  <c r="A1370" i="13"/>
  <c r="A1371" i="13"/>
  <c r="A1372" i="13"/>
  <c r="A1373" i="13"/>
  <c r="A1374" i="13"/>
  <c r="A1375" i="13"/>
  <c r="A1376" i="13"/>
  <c r="A1377" i="13"/>
  <c r="A1378" i="13"/>
  <c r="A1379" i="13"/>
  <c r="A1380" i="13"/>
  <c r="A1381" i="13"/>
  <c r="A1382" i="13"/>
  <c r="A1383" i="13"/>
  <c r="A1384" i="13"/>
  <c r="A1385" i="13"/>
  <c r="A1386" i="13"/>
  <c r="A1387" i="13"/>
  <c r="A1388" i="13"/>
  <c r="A1389" i="13"/>
  <c r="A1390" i="13"/>
  <c r="A1391" i="13"/>
  <c r="A1392" i="13"/>
  <c r="A1393" i="13"/>
  <c r="A1394" i="13"/>
  <c r="A1395" i="13"/>
  <c r="A1396" i="13"/>
  <c r="A1397" i="13"/>
  <c r="A1398" i="13"/>
  <c r="A1399" i="13"/>
  <c r="A1400" i="13"/>
  <c r="A1401" i="13"/>
  <c r="A1402" i="13"/>
  <c r="A1403" i="13"/>
  <c r="A1404" i="13"/>
  <c r="A1405" i="13"/>
  <c r="A1406" i="13"/>
  <c r="A1407" i="13"/>
  <c r="A1408" i="13"/>
  <c r="A1409" i="13"/>
  <c r="A1410" i="13"/>
  <c r="A1411" i="13"/>
  <c r="A1412" i="13"/>
  <c r="A1413" i="13"/>
  <c r="A1414" i="13"/>
  <c r="A1415" i="13"/>
  <c r="A1416" i="13"/>
  <c r="A1417" i="13"/>
  <c r="A1418" i="13"/>
  <c r="A1419" i="13"/>
  <c r="A1420" i="13"/>
  <c r="A1421" i="13"/>
  <c r="A1422" i="13"/>
  <c r="A1423" i="13"/>
  <c r="A1424" i="13"/>
  <c r="A1425" i="13"/>
  <c r="A1426" i="13"/>
  <c r="A1427" i="13"/>
  <c r="A1428" i="13"/>
  <c r="A1429" i="13"/>
  <c r="A1430" i="13"/>
  <c r="A1431" i="13"/>
  <c r="A1432" i="13"/>
  <c r="A1433" i="13"/>
  <c r="A1434" i="13"/>
  <c r="A1435" i="13"/>
  <c r="A1436" i="13"/>
  <c r="A1437" i="13"/>
  <c r="A1438" i="13"/>
  <c r="A1439" i="13"/>
  <c r="A1440" i="13"/>
  <c r="A1441" i="13"/>
  <c r="A1442" i="13"/>
  <c r="A1443" i="13"/>
  <c r="A1444" i="13"/>
  <c r="A1445" i="13"/>
  <c r="A1446" i="13"/>
  <c r="A1447" i="13"/>
  <c r="A1448" i="13"/>
  <c r="A1449" i="13"/>
  <c r="A1450" i="13"/>
  <c r="A1451" i="13"/>
  <c r="A1452" i="13"/>
  <c r="A1453" i="13"/>
  <c r="A1454" i="13"/>
  <c r="A1455" i="13"/>
  <c r="A1456" i="13"/>
  <c r="A1457" i="13"/>
  <c r="A1458" i="13"/>
  <c r="A1459" i="13"/>
  <c r="A1460" i="13"/>
  <c r="A1461" i="13"/>
  <c r="A1462" i="13"/>
  <c r="A1463" i="13"/>
  <c r="A1464" i="13"/>
  <c r="A1465" i="13"/>
  <c r="A1466" i="13"/>
  <c r="A1467" i="13"/>
  <c r="A1468" i="13"/>
  <c r="A1469" i="13"/>
  <c r="A1470" i="13"/>
  <c r="A1471" i="13"/>
  <c r="A1472" i="13"/>
  <c r="A1473" i="13"/>
  <c r="A1474" i="13"/>
  <c r="A1475" i="13"/>
  <c r="A1476" i="13"/>
  <c r="A1477" i="13"/>
  <c r="A1478" i="13"/>
  <c r="A1479" i="13"/>
  <c r="A1480" i="13"/>
  <c r="A1481" i="13"/>
  <c r="A1482" i="13"/>
  <c r="A1483" i="13"/>
  <c r="A1484" i="13"/>
  <c r="A1485" i="13"/>
  <c r="A1486" i="13"/>
  <c r="A1487" i="13"/>
  <c r="A1488" i="13"/>
  <c r="A1489" i="13"/>
  <c r="A1490" i="13"/>
  <c r="A1491" i="13"/>
  <c r="A1492" i="13"/>
  <c r="A1493" i="13"/>
  <c r="A1494" i="13"/>
  <c r="A1495" i="13"/>
  <c r="A1496" i="13"/>
  <c r="A1497" i="13"/>
  <c r="A1498" i="13"/>
  <c r="A1499" i="13"/>
  <c r="A1500" i="13"/>
  <c r="A1501" i="13"/>
  <c r="A1502" i="13"/>
  <c r="A1503" i="13"/>
  <c r="A1504" i="13"/>
  <c r="A1505" i="13"/>
  <c r="A1506" i="13"/>
  <c r="A1507" i="13"/>
  <c r="A1508" i="13"/>
  <c r="A1509" i="13"/>
  <c r="A1510" i="13"/>
  <c r="A1511" i="13"/>
  <c r="A1512" i="13"/>
  <c r="A1513" i="13"/>
  <c r="A1514" i="13"/>
  <c r="A1515" i="13"/>
  <c r="A1516" i="13"/>
  <c r="A1517" i="13"/>
  <c r="A1518" i="13"/>
  <c r="A1519" i="13"/>
  <c r="A1520" i="13"/>
  <c r="A1521" i="13"/>
  <c r="A1522" i="13"/>
  <c r="A1523" i="13"/>
  <c r="A1524" i="13"/>
  <c r="A1525" i="13"/>
  <c r="A1526" i="13"/>
  <c r="A1527" i="13"/>
  <c r="A1528" i="13"/>
  <c r="A1529" i="13"/>
  <c r="A1530" i="13"/>
  <c r="A1531" i="13"/>
  <c r="A1532" i="13"/>
  <c r="A1533" i="13"/>
  <c r="A1534" i="13"/>
  <c r="A1535" i="13"/>
  <c r="A1536" i="13"/>
  <c r="A1537" i="13"/>
  <c r="A1538" i="13"/>
  <c r="A1539" i="13"/>
  <c r="A1540" i="13"/>
  <c r="A1541" i="13"/>
  <c r="A1542" i="13"/>
  <c r="A1543" i="13"/>
  <c r="A1544" i="13"/>
  <c r="A1545" i="13"/>
  <c r="A1546" i="13"/>
  <c r="A1547" i="13"/>
  <c r="A1548" i="13"/>
  <c r="A1549" i="13"/>
  <c r="A1550" i="13"/>
  <c r="A1551" i="13"/>
  <c r="A1552" i="13"/>
  <c r="A1553" i="13"/>
  <c r="A1554" i="13"/>
  <c r="A1555" i="13"/>
  <c r="A1556" i="13"/>
  <c r="A1557" i="13"/>
  <c r="A1558" i="13"/>
  <c r="A1559" i="13"/>
  <c r="A1560" i="13"/>
  <c r="A1561" i="13"/>
  <c r="A1562" i="13"/>
  <c r="A1563" i="13"/>
  <c r="A1564" i="13"/>
  <c r="A1565" i="13"/>
  <c r="A1566" i="13"/>
  <c r="A1567" i="13"/>
  <c r="A1568" i="13"/>
  <c r="A1569" i="13"/>
  <c r="A1570" i="13"/>
  <c r="A1571" i="13"/>
  <c r="A1572" i="13"/>
  <c r="A1573" i="13"/>
  <c r="A1574" i="13"/>
  <c r="A1575" i="13"/>
  <c r="A1576" i="13"/>
  <c r="A1577" i="13"/>
  <c r="A1578" i="13"/>
  <c r="A1579" i="13"/>
  <c r="A1580" i="13"/>
  <c r="A1581" i="13"/>
  <c r="A1582" i="13"/>
  <c r="A1583" i="13"/>
  <c r="A1584" i="13"/>
  <c r="A1585" i="13"/>
  <c r="A1586" i="13"/>
  <c r="A1587" i="13"/>
  <c r="A1588" i="13"/>
  <c r="A1589" i="13"/>
  <c r="A1590" i="13"/>
  <c r="A1591" i="13"/>
  <c r="A1592" i="13"/>
  <c r="A1593" i="13"/>
  <c r="A1594" i="13"/>
  <c r="A1595" i="13"/>
  <c r="A1596" i="13"/>
  <c r="A1597" i="13"/>
  <c r="A1598" i="13"/>
  <c r="A1599" i="13"/>
  <c r="A1600" i="13"/>
  <c r="A1601" i="13"/>
  <c r="A1602" i="13"/>
  <c r="A1603" i="13"/>
  <c r="A1604" i="13"/>
  <c r="A1605" i="13"/>
  <c r="A1606" i="13"/>
  <c r="A1607" i="13"/>
  <c r="A1608" i="13"/>
  <c r="A1609" i="13"/>
  <c r="A1610" i="13"/>
  <c r="A1611" i="13"/>
  <c r="A1612" i="13"/>
  <c r="A1613" i="13"/>
  <c r="A1614" i="13"/>
  <c r="A1615" i="13"/>
  <c r="A1616" i="13"/>
  <c r="A1617" i="13"/>
  <c r="A1618" i="13"/>
  <c r="A1619" i="13"/>
  <c r="A1620" i="13"/>
  <c r="A1621" i="13"/>
  <c r="A1622" i="13"/>
  <c r="A1623" i="13"/>
  <c r="A1624" i="13"/>
  <c r="A1625" i="13"/>
  <c r="A1626" i="13"/>
  <c r="A1627" i="13"/>
  <c r="A1628" i="13"/>
  <c r="A1629" i="13"/>
  <c r="A1630" i="13"/>
  <c r="A1631" i="13"/>
  <c r="A1632" i="13"/>
  <c r="A1633" i="13"/>
  <c r="A1634" i="13"/>
  <c r="A1635" i="13"/>
  <c r="A1636" i="13"/>
  <c r="A1637" i="13"/>
  <c r="A1638" i="13"/>
  <c r="A1639" i="13"/>
  <c r="A1640" i="13"/>
  <c r="A1641" i="13"/>
  <c r="A1642" i="13"/>
  <c r="A1643" i="13"/>
  <c r="A1644" i="13"/>
  <c r="A1645" i="13"/>
  <c r="A1646" i="13"/>
  <c r="A1647" i="13"/>
  <c r="A1648" i="13"/>
  <c r="A1649" i="13"/>
  <c r="A1650" i="13"/>
  <c r="A1651" i="13"/>
  <c r="A1652" i="13"/>
  <c r="A1653" i="13"/>
  <c r="A1654" i="13"/>
  <c r="A1655" i="13"/>
  <c r="A1656" i="13"/>
  <c r="A1657" i="13"/>
  <c r="A1658" i="13"/>
  <c r="A1659" i="13"/>
  <c r="A1660" i="13"/>
  <c r="A1661" i="13"/>
  <c r="A1662" i="13"/>
  <c r="A1663" i="13"/>
  <c r="A1664" i="13"/>
  <c r="A1665" i="13"/>
  <c r="A1666" i="13"/>
  <c r="A1667" i="13"/>
  <c r="A1668" i="13"/>
  <c r="A1669" i="13"/>
  <c r="A1670" i="13"/>
  <c r="A1671" i="13"/>
  <c r="A1672" i="13"/>
  <c r="A1673" i="13"/>
  <c r="A1674" i="13"/>
  <c r="A1675" i="13"/>
  <c r="A1676" i="13"/>
  <c r="A1677" i="13"/>
  <c r="A1678" i="13"/>
  <c r="A1679" i="13"/>
  <c r="A1680" i="13"/>
  <c r="A1681" i="13"/>
  <c r="A1682" i="13"/>
  <c r="A1683" i="13"/>
  <c r="A1684" i="13"/>
  <c r="A1685" i="13"/>
  <c r="A1686" i="13"/>
  <c r="A1687" i="13"/>
  <c r="A1688" i="13"/>
  <c r="A1689" i="13"/>
  <c r="A1690" i="13"/>
  <c r="A1691" i="13"/>
  <c r="A1692" i="13"/>
  <c r="A1693" i="13"/>
  <c r="A1694" i="13"/>
  <c r="A1695" i="13"/>
  <c r="A1696" i="13"/>
  <c r="A1697" i="13"/>
  <c r="A1698" i="13"/>
  <c r="A1699" i="13"/>
  <c r="A1700" i="13"/>
  <c r="A1701" i="13"/>
  <c r="A1702" i="13"/>
  <c r="A1703" i="13"/>
  <c r="A1704" i="13"/>
  <c r="A1705" i="13"/>
  <c r="A1706" i="13"/>
  <c r="A1707" i="13"/>
  <c r="A1708" i="13"/>
  <c r="A1709" i="13"/>
  <c r="A1710" i="13"/>
  <c r="A1711" i="13"/>
  <c r="A1712" i="13"/>
  <c r="A1713" i="13"/>
  <c r="A1714" i="13"/>
  <c r="A1715" i="13"/>
  <c r="A1716" i="13"/>
  <c r="A1717" i="13"/>
  <c r="A1718" i="13"/>
  <c r="A1719" i="13"/>
  <c r="A1720" i="13"/>
  <c r="A1721" i="13"/>
  <c r="A1722" i="13"/>
  <c r="A1723" i="13"/>
  <c r="A1724" i="13"/>
  <c r="A1725" i="13"/>
  <c r="A1726" i="13"/>
  <c r="A1727" i="13"/>
  <c r="A1728" i="13"/>
  <c r="A1729" i="13"/>
  <c r="A1730" i="13"/>
  <c r="A1731" i="13"/>
  <c r="A1732" i="13"/>
  <c r="A1733" i="13"/>
  <c r="A1734" i="13"/>
  <c r="A1735" i="13"/>
  <c r="A1736" i="13"/>
  <c r="A1737" i="13"/>
  <c r="A1738" i="13"/>
  <c r="A1739" i="13"/>
  <c r="A1740" i="13"/>
  <c r="A1741" i="13"/>
  <c r="A1742" i="13"/>
  <c r="A1743" i="13"/>
  <c r="A1744" i="13"/>
  <c r="A1745" i="13"/>
  <c r="A1746" i="13"/>
  <c r="A1747" i="13"/>
  <c r="A1748" i="13"/>
  <c r="A1749" i="13"/>
  <c r="A1750" i="13"/>
  <c r="A1751" i="13"/>
  <c r="A1752" i="13"/>
  <c r="A1753" i="13"/>
  <c r="A1754" i="13"/>
  <c r="A1755" i="13"/>
  <c r="A1756" i="13"/>
  <c r="A1757" i="13"/>
  <c r="A1758" i="13"/>
  <c r="A1759" i="13"/>
  <c r="A1760" i="13"/>
  <c r="A1761" i="13"/>
  <c r="A1762" i="13"/>
  <c r="A1763" i="13"/>
  <c r="A1764" i="13"/>
  <c r="A1765" i="13"/>
  <c r="A1766" i="13"/>
  <c r="A1767" i="13"/>
  <c r="A1768" i="13"/>
  <c r="A1769" i="13"/>
  <c r="A1770" i="13"/>
  <c r="A1771" i="13"/>
  <c r="A1772" i="13"/>
  <c r="A1773" i="13"/>
  <c r="A1774" i="13"/>
  <c r="A1775" i="13"/>
  <c r="A1776" i="13"/>
  <c r="A1777" i="13"/>
  <c r="A1778" i="13"/>
  <c r="A1779" i="13"/>
  <c r="A1780" i="13"/>
  <c r="A1781" i="13"/>
  <c r="A1782" i="13"/>
  <c r="A1783" i="13"/>
  <c r="A1784" i="13"/>
  <c r="A1785" i="13"/>
  <c r="A1786" i="13"/>
  <c r="A1787" i="13"/>
  <c r="A1788" i="13"/>
  <c r="A1789" i="13"/>
  <c r="A1790" i="13"/>
  <c r="A1791" i="13"/>
  <c r="A1792" i="13"/>
  <c r="A1793" i="13"/>
  <c r="A1794" i="13"/>
  <c r="A1795" i="13"/>
  <c r="A1796" i="13"/>
  <c r="A1797" i="13"/>
  <c r="A1798" i="13"/>
  <c r="A1799" i="13"/>
  <c r="A1800" i="13"/>
  <c r="A1801" i="13"/>
  <c r="A1802" i="13"/>
  <c r="A1803" i="13"/>
  <c r="A1804" i="13"/>
  <c r="A1805" i="13"/>
  <c r="A1806" i="13"/>
  <c r="A1807" i="13"/>
  <c r="A1808" i="13"/>
  <c r="A1809" i="13"/>
  <c r="A1810" i="13"/>
  <c r="A1811" i="13"/>
  <c r="A1812" i="13"/>
  <c r="A1813" i="13"/>
  <c r="A1814" i="13"/>
  <c r="A1815" i="13"/>
  <c r="A1816" i="13"/>
  <c r="A1817" i="13"/>
  <c r="A1818" i="13"/>
  <c r="A1819" i="13"/>
  <c r="A1820" i="13"/>
  <c r="A1821" i="13"/>
  <c r="A1822" i="13"/>
  <c r="A1823" i="13"/>
  <c r="A1824" i="13"/>
  <c r="A1825" i="13"/>
  <c r="A1826" i="13"/>
  <c r="A1827" i="13"/>
  <c r="A1828" i="13"/>
  <c r="A1829" i="13"/>
  <c r="A1830" i="13"/>
  <c r="A1831" i="13"/>
  <c r="A1832" i="13"/>
  <c r="A1833" i="13"/>
  <c r="A1834" i="13"/>
  <c r="A1835" i="13"/>
  <c r="A1836" i="13"/>
  <c r="A1837" i="13"/>
  <c r="A1838" i="13"/>
  <c r="A1839" i="13"/>
  <c r="A1840" i="13"/>
  <c r="A1841" i="13"/>
  <c r="A1842" i="13"/>
  <c r="A1843" i="13"/>
  <c r="A1844" i="13"/>
  <c r="A1845" i="13"/>
  <c r="A1846" i="13"/>
  <c r="A1847" i="13"/>
  <c r="A1848" i="13"/>
  <c r="A1849" i="13"/>
  <c r="A1850" i="13"/>
  <c r="A1851" i="13"/>
  <c r="A1852" i="13"/>
  <c r="A1853" i="13"/>
  <c r="A1854" i="13"/>
  <c r="A1855" i="13"/>
  <c r="A1856" i="13"/>
  <c r="A1857" i="13"/>
  <c r="A1858" i="13"/>
  <c r="A1859" i="13"/>
  <c r="A1860" i="13"/>
  <c r="A1861" i="13"/>
  <c r="A1862" i="13"/>
  <c r="A1863" i="13"/>
  <c r="A1864" i="13"/>
  <c r="A1865" i="13"/>
  <c r="A1866" i="13"/>
  <c r="A1867" i="13"/>
  <c r="A1868" i="13"/>
  <c r="A1869" i="13"/>
  <c r="A1870" i="13"/>
  <c r="A1871" i="13"/>
  <c r="A1872" i="13"/>
  <c r="A1873" i="13"/>
  <c r="A1874" i="13"/>
  <c r="A1875" i="13"/>
  <c r="A1876" i="13"/>
  <c r="A1877" i="13"/>
  <c r="A1878" i="13"/>
  <c r="A1879" i="13"/>
  <c r="A1880" i="13"/>
  <c r="A1881" i="13"/>
  <c r="A1882" i="13"/>
  <c r="A1883" i="13"/>
  <c r="A1884" i="13"/>
  <c r="A1885" i="13"/>
  <c r="A1886" i="13"/>
  <c r="A1887" i="13"/>
  <c r="A1888" i="13"/>
  <c r="A1889" i="13"/>
  <c r="A1890" i="13"/>
  <c r="A1891" i="13"/>
  <c r="A1892" i="13"/>
  <c r="A1893" i="13"/>
  <c r="A1894" i="13"/>
  <c r="A1895" i="13"/>
  <c r="A1896" i="13"/>
  <c r="A1897" i="13"/>
  <c r="A1898" i="13"/>
  <c r="A1899" i="13"/>
  <c r="A1900" i="13"/>
  <c r="A1901" i="13"/>
  <c r="A1902" i="13"/>
  <c r="A1903" i="13"/>
  <c r="A1904" i="13"/>
  <c r="A1905" i="13"/>
  <c r="A1906" i="13"/>
  <c r="A1907" i="13"/>
  <c r="A1908" i="13"/>
  <c r="A1909" i="13"/>
  <c r="A1910" i="13"/>
  <c r="A1911" i="13"/>
  <c r="A1912" i="13"/>
  <c r="A1913" i="13"/>
  <c r="A1914" i="13"/>
  <c r="A1915" i="13"/>
  <c r="A1916" i="13"/>
  <c r="A1917" i="13"/>
  <c r="A1918" i="13"/>
  <c r="A1919" i="13"/>
  <c r="A1920" i="13"/>
  <c r="A1921" i="13"/>
  <c r="A1922" i="13"/>
  <c r="A1923" i="13"/>
  <c r="A1924" i="13"/>
  <c r="A1925" i="13"/>
  <c r="A1926" i="13"/>
  <c r="A1927" i="13"/>
  <c r="A1928" i="13"/>
  <c r="A1929" i="13"/>
  <c r="A1930" i="13"/>
  <c r="A1931" i="13"/>
  <c r="A1932" i="13"/>
  <c r="A1933" i="13"/>
  <c r="A1934" i="13"/>
  <c r="A1935" i="13"/>
  <c r="A1936" i="13"/>
  <c r="A1937" i="13"/>
  <c r="A1938" i="13"/>
  <c r="A1939" i="13"/>
  <c r="A1940" i="13"/>
  <c r="A1941" i="13"/>
  <c r="A1942" i="13"/>
  <c r="A1943" i="13"/>
  <c r="A1944" i="13"/>
  <c r="A1945" i="13"/>
  <c r="A1946" i="13"/>
  <c r="A1947" i="13"/>
  <c r="A1948" i="13"/>
  <c r="A1949" i="13"/>
  <c r="A1950" i="13"/>
  <c r="A1951" i="13"/>
  <c r="A1952" i="13"/>
  <c r="A1953" i="13"/>
  <c r="A1954" i="13"/>
  <c r="A1955" i="13"/>
  <c r="A1956" i="13"/>
  <c r="A1957" i="13"/>
  <c r="A1958" i="13"/>
  <c r="A1959" i="13"/>
  <c r="A1960" i="13"/>
  <c r="A1961" i="13"/>
  <c r="A1962" i="13"/>
  <c r="A1963" i="13"/>
  <c r="A1964" i="13"/>
  <c r="A1965" i="13"/>
  <c r="A1966" i="13"/>
  <c r="A1967" i="13"/>
  <c r="A1968" i="13"/>
  <c r="A1969" i="13"/>
  <c r="A1970" i="13"/>
  <c r="A1971" i="13"/>
  <c r="A1972" i="13"/>
  <c r="A1973" i="13"/>
  <c r="A1974" i="13"/>
  <c r="A1975" i="13"/>
  <c r="A1976" i="13"/>
  <c r="A1977" i="13"/>
  <c r="A1978" i="13"/>
  <c r="A1979" i="13"/>
  <c r="A1980" i="13"/>
  <c r="A1981" i="13"/>
  <c r="A1982" i="13"/>
  <c r="A1983" i="13"/>
  <c r="A1984" i="13"/>
  <c r="A1985" i="13"/>
  <c r="A1986" i="13"/>
  <c r="A1987" i="13"/>
  <c r="A1988" i="13"/>
  <c r="A1989" i="13"/>
  <c r="A1990" i="13"/>
  <c r="A1991" i="13"/>
  <c r="A1992" i="13"/>
  <c r="A1993" i="13"/>
  <c r="A1994" i="13"/>
  <c r="A1995" i="13"/>
  <c r="A1996" i="13"/>
  <c r="A1997" i="13"/>
  <c r="A1998" i="13"/>
  <c r="A1999" i="13"/>
  <c r="A2000" i="13"/>
  <c r="A2001" i="13"/>
  <c r="A2002" i="13"/>
  <c r="A2003" i="13"/>
  <c r="A2004" i="13"/>
  <c r="A2005" i="13"/>
  <c r="A2006" i="13"/>
  <c r="A2007" i="13"/>
  <c r="A2008" i="13"/>
  <c r="A2009" i="13"/>
  <c r="A2010" i="13"/>
  <c r="A2011" i="13"/>
  <c r="A2012" i="13"/>
  <c r="A2013" i="13"/>
  <c r="A2014" i="13"/>
  <c r="A2015" i="13"/>
  <c r="A2016" i="13"/>
  <c r="A2017" i="13"/>
  <c r="A2018" i="13"/>
  <c r="A2019" i="13"/>
  <c r="A2020" i="13"/>
  <c r="A2021" i="13"/>
  <c r="A2022" i="13"/>
  <c r="A2023" i="13"/>
  <c r="A2024" i="13"/>
  <c r="A2025" i="13"/>
  <c r="A2026" i="13"/>
  <c r="A2027" i="13"/>
  <c r="A2028" i="13"/>
  <c r="A2029" i="13"/>
  <c r="A2030" i="13"/>
  <c r="A2031" i="13"/>
  <c r="A2032" i="13"/>
  <c r="A2033" i="13"/>
  <c r="A2034" i="13"/>
  <c r="A2035" i="13"/>
  <c r="A2036" i="13"/>
  <c r="A2037" i="13"/>
  <c r="A2038" i="13"/>
  <c r="A2039" i="13"/>
  <c r="A2040" i="13"/>
  <c r="A2041" i="13"/>
  <c r="A2042" i="13"/>
  <c r="A2043" i="13"/>
  <c r="A2044" i="13"/>
  <c r="A2045" i="13"/>
  <c r="A2046" i="13"/>
  <c r="A2047" i="13"/>
  <c r="A2048" i="13"/>
  <c r="A2049" i="13"/>
  <c r="A2050" i="13"/>
  <c r="A2051" i="13"/>
  <c r="A2052" i="13"/>
  <c r="A2053" i="13"/>
  <c r="A2054" i="13"/>
  <c r="A2055" i="13"/>
  <c r="A2056" i="13"/>
  <c r="A2057" i="13"/>
  <c r="A2058" i="13"/>
  <c r="A2059" i="13"/>
  <c r="A2060" i="13"/>
  <c r="A2061" i="13"/>
  <c r="A2062" i="13"/>
  <c r="A2063" i="13"/>
  <c r="A2064" i="13"/>
  <c r="A2065" i="13"/>
  <c r="A2066" i="13"/>
  <c r="A2067" i="13"/>
  <c r="A2068" i="13"/>
  <c r="A2069" i="13"/>
  <c r="A2070" i="13"/>
  <c r="A2071" i="13"/>
  <c r="A2072" i="13"/>
  <c r="A2073" i="13"/>
  <c r="A2074" i="13"/>
  <c r="A2075" i="13"/>
  <c r="A2076" i="13"/>
  <c r="A2077" i="13"/>
  <c r="A2078" i="13"/>
  <c r="A2079" i="13"/>
  <c r="A2080" i="13"/>
  <c r="A2081" i="13"/>
  <c r="A2082" i="13"/>
  <c r="A2083" i="13"/>
  <c r="A2084" i="13"/>
  <c r="A2085" i="13"/>
  <c r="A2086" i="13"/>
  <c r="A2087" i="13"/>
  <c r="A2088" i="13"/>
  <c r="A2089" i="13"/>
  <c r="A2090" i="13"/>
  <c r="A2091" i="13"/>
  <c r="A2092" i="13"/>
  <c r="A2093" i="13"/>
  <c r="A2094" i="13"/>
  <c r="A2095" i="13"/>
  <c r="A2096" i="13"/>
  <c r="A2097" i="13"/>
  <c r="A2098" i="13"/>
  <c r="A2099" i="13"/>
  <c r="A2100" i="13"/>
  <c r="A2101" i="13"/>
  <c r="A2102" i="13"/>
  <c r="A2103" i="13"/>
  <c r="A2104" i="13"/>
  <c r="A2105" i="13"/>
  <c r="A2106" i="13"/>
  <c r="A2107" i="13"/>
  <c r="A2108" i="13"/>
  <c r="A2109" i="13"/>
  <c r="A2110" i="13"/>
  <c r="A2111" i="13"/>
  <c r="A2112" i="13"/>
  <c r="A2113" i="13"/>
  <c r="A2114" i="13"/>
  <c r="A2115" i="13"/>
  <c r="A2116" i="13"/>
  <c r="A2117" i="13"/>
  <c r="A2118" i="13"/>
  <c r="A2119" i="13"/>
  <c r="A2120" i="13"/>
  <c r="A2121" i="13"/>
  <c r="A2122" i="13"/>
  <c r="A2123" i="13"/>
  <c r="A2124" i="13"/>
  <c r="A2125" i="13"/>
  <c r="A2126" i="13"/>
  <c r="A2127" i="13"/>
  <c r="A2128" i="13"/>
  <c r="A2129" i="13"/>
  <c r="A2130" i="13"/>
  <c r="A2131" i="13"/>
  <c r="A2132" i="13"/>
  <c r="A2133" i="13"/>
  <c r="A2134" i="13"/>
  <c r="A2135" i="13"/>
  <c r="A2136" i="13"/>
  <c r="A2137" i="13"/>
  <c r="A2138" i="13"/>
  <c r="A2139" i="13"/>
  <c r="A2140" i="13"/>
  <c r="A2141" i="13"/>
  <c r="A2142" i="13"/>
  <c r="A2143" i="13"/>
  <c r="A2144" i="13"/>
  <c r="A2145" i="13"/>
  <c r="A2146" i="13"/>
  <c r="A2147" i="13"/>
  <c r="A2148" i="13"/>
  <c r="A2149" i="13"/>
  <c r="A2150" i="13"/>
  <c r="A2151" i="13"/>
  <c r="A2152" i="13"/>
  <c r="A2153" i="13"/>
  <c r="A2154" i="13"/>
  <c r="A2155" i="13"/>
  <c r="A2156" i="13"/>
  <c r="A2157" i="13"/>
  <c r="A2158" i="13"/>
  <c r="A2159" i="13"/>
  <c r="A2160" i="13"/>
  <c r="A2161" i="13"/>
  <c r="A2162" i="13"/>
  <c r="A2163" i="13"/>
  <c r="A2164" i="13"/>
  <c r="A2165" i="13"/>
  <c r="A2166" i="13"/>
  <c r="A2167" i="13"/>
  <c r="A2168" i="13"/>
  <c r="A2169" i="13"/>
  <c r="A2170" i="13"/>
  <c r="A2171" i="13"/>
  <c r="A2172" i="13"/>
  <c r="A2173" i="13"/>
  <c r="A2174" i="13"/>
  <c r="A2175" i="13"/>
  <c r="A2176" i="13"/>
  <c r="A2177" i="13"/>
  <c r="A2178" i="13"/>
  <c r="A2179" i="13"/>
  <c r="A2180" i="13"/>
  <c r="A2181" i="13"/>
  <c r="A2182" i="13"/>
  <c r="A2183" i="13"/>
  <c r="A2184" i="13"/>
  <c r="A2185" i="13"/>
  <c r="A2186" i="13"/>
  <c r="A2187" i="13"/>
  <c r="A2188" i="13"/>
  <c r="A2189" i="13"/>
  <c r="A2190" i="13"/>
  <c r="A2191" i="13"/>
  <c r="A2192" i="13"/>
  <c r="A2193" i="13"/>
  <c r="A2194" i="13"/>
  <c r="A2195" i="13"/>
  <c r="A2196" i="13"/>
  <c r="A2197" i="13"/>
  <c r="A2198" i="13"/>
  <c r="A2199" i="13"/>
  <c r="A2200" i="13"/>
  <c r="A2201" i="13"/>
  <c r="A2202" i="13"/>
  <c r="A2203" i="13"/>
  <c r="A2204" i="13"/>
  <c r="A2205" i="13"/>
  <c r="A2206" i="13"/>
  <c r="A2207" i="13"/>
  <c r="A2208" i="13"/>
  <c r="A2209" i="13"/>
  <c r="A2210" i="13"/>
  <c r="A2211" i="13"/>
  <c r="A2212" i="13"/>
  <c r="A2213" i="13"/>
  <c r="A2214" i="13"/>
  <c r="A2215" i="13"/>
  <c r="A2216" i="13"/>
  <c r="A2217" i="13"/>
  <c r="A2218" i="13"/>
  <c r="A2219" i="13"/>
  <c r="A2220" i="13"/>
  <c r="A2221" i="13"/>
  <c r="A2222" i="13"/>
  <c r="A2223" i="13"/>
  <c r="A2224" i="13"/>
  <c r="A2225" i="13"/>
  <c r="A2226" i="13"/>
  <c r="A2227" i="13"/>
  <c r="A2228" i="13"/>
  <c r="A2229" i="13"/>
  <c r="A2230" i="13"/>
  <c r="A2231" i="13"/>
  <c r="A2232" i="13"/>
  <c r="A2233" i="13"/>
  <c r="A2234" i="13"/>
  <c r="A2235" i="13"/>
  <c r="A2236" i="13"/>
  <c r="A2237" i="13"/>
  <c r="A2238" i="13"/>
  <c r="A2239" i="13"/>
  <c r="A2240" i="13"/>
  <c r="A2241" i="13"/>
  <c r="A2242" i="13"/>
  <c r="A2243" i="13"/>
  <c r="A2244" i="13"/>
  <c r="A2245" i="13"/>
  <c r="A2246" i="13"/>
  <c r="A2247" i="13"/>
  <c r="A2248" i="13"/>
  <c r="A2249" i="13"/>
  <c r="A2250" i="13"/>
  <c r="A2251" i="13"/>
  <c r="A2252" i="13"/>
  <c r="A2253" i="13"/>
  <c r="A2254" i="13"/>
  <c r="A2255" i="13"/>
  <c r="A2256" i="13"/>
  <c r="A2257" i="13"/>
  <c r="A2258" i="13"/>
  <c r="A2259" i="13"/>
  <c r="A2260" i="13"/>
  <c r="A2261" i="13"/>
  <c r="A2262" i="13"/>
  <c r="A2263" i="13"/>
  <c r="A2264" i="13"/>
  <c r="A2265" i="13"/>
  <c r="A2266" i="13"/>
  <c r="A2267" i="13"/>
  <c r="A2268" i="13"/>
  <c r="A2269" i="13"/>
  <c r="A2270" i="13"/>
  <c r="A2271" i="13"/>
  <c r="A2272" i="13"/>
  <c r="A2273" i="13"/>
  <c r="A2274" i="13"/>
  <c r="A2275" i="13"/>
  <c r="A2276" i="13"/>
  <c r="A2277" i="13"/>
  <c r="A2278" i="13"/>
  <c r="A2279" i="13"/>
  <c r="A2280" i="13"/>
  <c r="A2281" i="13"/>
  <c r="A2282" i="13"/>
  <c r="A2283" i="13"/>
  <c r="A2284" i="13"/>
  <c r="A2285" i="13"/>
  <c r="A2286" i="13"/>
  <c r="A2287" i="13"/>
  <c r="A2288" i="13"/>
  <c r="A2289" i="13"/>
  <c r="A2290" i="13"/>
  <c r="A2291" i="13"/>
  <c r="A2292" i="13"/>
  <c r="A2293" i="13"/>
  <c r="A2294" i="13"/>
  <c r="A2295" i="13"/>
  <c r="A2296" i="13"/>
  <c r="A2297" i="13"/>
  <c r="A2298" i="13"/>
  <c r="A2299" i="13"/>
  <c r="A2300" i="13"/>
  <c r="A2301" i="13"/>
  <c r="A2302" i="13"/>
  <c r="A2303" i="13"/>
  <c r="A2304" i="13"/>
  <c r="A2305" i="13"/>
  <c r="A2306" i="13"/>
  <c r="A2307" i="13"/>
  <c r="A2308" i="13"/>
  <c r="A2309" i="13"/>
  <c r="A2310" i="13"/>
  <c r="A2311" i="13"/>
  <c r="A2312" i="13"/>
  <c r="A2313" i="13"/>
  <c r="A2314" i="13"/>
  <c r="A2315" i="13"/>
  <c r="A2316" i="13"/>
  <c r="A2317" i="13"/>
  <c r="A2318" i="13"/>
  <c r="A2319" i="13"/>
  <c r="A2320" i="13"/>
  <c r="A2321" i="13"/>
  <c r="A2322" i="13"/>
  <c r="A2323" i="13"/>
  <c r="A2324" i="13"/>
  <c r="A2325" i="13"/>
  <c r="A2326" i="13"/>
  <c r="A2327" i="13"/>
  <c r="A2328" i="13"/>
  <c r="A2329" i="13"/>
  <c r="A2330" i="13"/>
  <c r="A2331" i="13"/>
  <c r="A2332" i="13"/>
  <c r="A2333" i="13"/>
  <c r="A2334" i="13"/>
  <c r="A2335" i="13"/>
  <c r="A2336" i="13"/>
  <c r="A2337" i="13"/>
  <c r="A2338" i="13"/>
  <c r="A2339" i="13"/>
  <c r="A2340" i="13"/>
  <c r="A2341" i="13"/>
  <c r="A2342" i="13"/>
  <c r="A2343" i="13"/>
  <c r="A2344" i="13"/>
  <c r="A2345" i="13"/>
  <c r="A2346" i="13"/>
  <c r="A2347" i="13"/>
  <c r="A2348" i="13"/>
  <c r="A2349" i="13"/>
  <c r="A2350" i="13"/>
  <c r="A2351" i="13"/>
  <c r="A2352" i="13"/>
  <c r="A2353" i="13"/>
  <c r="A2354" i="13"/>
  <c r="A2355" i="13"/>
  <c r="A2356" i="13"/>
  <c r="A2357" i="13"/>
  <c r="A2358" i="13"/>
  <c r="A2359" i="13"/>
  <c r="A2360" i="13"/>
  <c r="A2361" i="13"/>
  <c r="A2362" i="13"/>
  <c r="A2363" i="13"/>
  <c r="A2364" i="13"/>
  <c r="A2365" i="13"/>
  <c r="A2366" i="13"/>
  <c r="A2367" i="13"/>
  <c r="A2368" i="13"/>
  <c r="A2369" i="13"/>
  <c r="A2370" i="13"/>
  <c r="A2371" i="13"/>
  <c r="A2372" i="13"/>
  <c r="A2373" i="13"/>
  <c r="A2374" i="13"/>
  <c r="A2375" i="13"/>
  <c r="A2376" i="13"/>
  <c r="A2377" i="13"/>
  <c r="A2378" i="13"/>
  <c r="A2379" i="13"/>
  <c r="A2380" i="13"/>
  <c r="A2381" i="13"/>
  <c r="A2382" i="13"/>
  <c r="A2383" i="13"/>
  <c r="A2384" i="13"/>
  <c r="A2385" i="13"/>
  <c r="A2386" i="13"/>
  <c r="A2387" i="13"/>
  <c r="A2388" i="13"/>
  <c r="A2389" i="13"/>
  <c r="A2390" i="13"/>
  <c r="A2391" i="13"/>
  <c r="A2392" i="13"/>
  <c r="A2393" i="13"/>
  <c r="A2394" i="13"/>
  <c r="A2395" i="13"/>
  <c r="A2396" i="13"/>
  <c r="A2397" i="13"/>
  <c r="A2398" i="13"/>
  <c r="A2399" i="13"/>
  <c r="A2400" i="13"/>
  <c r="A2401" i="13"/>
  <c r="A2402" i="13"/>
  <c r="A2403" i="13"/>
  <c r="A2404" i="13"/>
  <c r="A2405" i="13"/>
  <c r="A2406" i="13"/>
  <c r="A2407" i="13"/>
  <c r="A2408" i="13"/>
  <c r="A2409" i="13"/>
  <c r="A2410" i="13"/>
  <c r="A2411" i="13"/>
  <c r="A2412" i="13"/>
  <c r="A2413" i="13"/>
  <c r="A2414" i="13"/>
  <c r="A2415" i="13"/>
  <c r="A2416" i="13"/>
  <c r="A2417" i="13"/>
  <c r="A2418" i="13"/>
  <c r="A2419" i="13"/>
  <c r="A2420" i="13"/>
  <c r="A2421" i="13"/>
  <c r="A2422" i="13"/>
  <c r="A2423" i="13"/>
  <c r="A2424" i="13"/>
  <c r="A2425" i="13"/>
  <c r="A2426" i="13"/>
  <c r="A2427" i="13"/>
  <c r="A2428" i="13"/>
  <c r="A2429" i="13"/>
  <c r="A2430" i="13"/>
  <c r="A2431" i="13"/>
  <c r="A2432" i="13"/>
  <c r="A2433" i="13"/>
  <c r="A2434" i="13"/>
  <c r="A2435" i="13"/>
  <c r="A2436" i="13"/>
  <c r="A2437" i="13"/>
  <c r="A2438" i="13"/>
  <c r="A2439" i="13"/>
  <c r="A2440" i="13"/>
  <c r="A2441" i="13"/>
  <c r="A2442" i="13"/>
  <c r="A2443" i="13"/>
  <c r="A2444" i="13"/>
  <c r="A2445" i="13"/>
  <c r="A2446" i="13"/>
  <c r="A2447" i="13"/>
  <c r="A2448" i="13"/>
  <c r="A2449" i="13"/>
  <c r="A2450" i="13"/>
  <c r="A2451" i="13"/>
  <c r="A2452" i="13"/>
  <c r="A2453" i="13"/>
  <c r="A2454" i="13"/>
  <c r="A2455" i="13"/>
  <c r="A2456" i="13"/>
  <c r="A2457" i="13"/>
  <c r="A2458" i="13"/>
  <c r="A2459" i="13"/>
  <c r="A2460" i="13"/>
  <c r="A2461" i="13"/>
  <c r="A2462" i="13"/>
  <c r="A2463" i="13"/>
  <c r="A2464" i="13"/>
  <c r="A2465" i="13"/>
  <c r="A2466" i="13"/>
  <c r="A2467" i="13"/>
  <c r="A2468" i="13"/>
  <c r="A2469" i="13"/>
  <c r="A2470" i="13"/>
  <c r="A2471" i="13"/>
  <c r="A2472" i="13"/>
  <c r="A2473" i="13"/>
  <c r="A2474" i="13"/>
  <c r="A2475" i="13"/>
  <c r="A2476" i="13"/>
  <c r="A2477" i="13"/>
  <c r="A2478" i="13"/>
  <c r="A2479" i="13"/>
  <c r="A2480" i="13"/>
  <c r="A2481" i="13"/>
  <c r="A2482" i="13"/>
  <c r="A2483" i="13"/>
  <c r="A2484" i="13"/>
  <c r="A2485" i="13"/>
  <c r="A2486" i="13"/>
  <c r="A2487" i="13"/>
  <c r="A2488" i="13"/>
  <c r="A2489" i="13"/>
  <c r="A2490" i="13"/>
  <c r="A2491" i="13"/>
  <c r="A2492" i="13"/>
  <c r="A2493" i="13"/>
  <c r="A2494" i="13"/>
  <c r="A2495" i="13"/>
  <c r="A2496" i="13"/>
  <c r="A2497" i="13"/>
  <c r="A2498" i="13"/>
  <c r="A2499" i="13"/>
  <c r="A2500" i="13"/>
  <c r="A2501" i="13"/>
  <c r="A2502" i="13"/>
  <c r="A2503" i="13"/>
  <c r="A2504" i="13"/>
  <c r="A2505" i="13"/>
  <c r="A2506" i="13"/>
  <c r="A2507" i="13"/>
  <c r="A2508" i="13"/>
  <c r="A2509" i="13"/>
  <c r="A2510" i="13"/>
  <c r="A2511" i="13"/>
  <c r="A2512" i="13"/>
  <c r="A2513" i="13"/>
  <c r="A2514" i="13"/>
  <c r="A2515" i="13"/>
  <c r="A2516" i="13"/>
  <c r="A2517" i="13"/>
  <c r="A2518" i="13"/>
  <c r="A2519" i="13"/>
  <c r="A2520" i="13"/>
  <c r="A2521" i="13"/>
  <c r="A2522" i="13"/>
  <c r="A2523" i="13"/>
  <c r="A2524" i="13"/>
  <c r="A2525" i="13"/>
  <c r="A2526" i="13"/>
  <c r="A2527" i="13"/>
  <c r="A2528" i="13"/>
  <c r="A2529" i="13"/>
  <c r="A2530" i="13"/>
  <c r="A2531" i="13"/>
  <c r="A2532" i="13"/>
  <c r="A2533" i="13"/>
  <c r="A2534" i="13"/>
  <c r="A2535" i="13"/>
  <c r="A2536" i="13"/>
  <c r="A2537" i="13"/>
  <c r="A2538" i="13"/>
  <c r="A2539" i="13"/>
  <c r="A2540" i="13"/>
  <c r="A2541" i="13"/>
  <c r="A2542" i="13"/>
  <c r="A2543" i="13"/>
  <c r="A2544" i="13"/>
  <c r="A2545" i="13"/>
  <c r="A2546" i="13"/>
  <c r="A2547" i="13"/>
  <c r="A2548" i="13"/>
  <c r="A2549" i="13"/>
  <c r="A2550" i="13"/>
  <c r="A2551" i="13"/>
  <c r="A2552" i="13"/>
  <c r="A2553" i="13"/>
  <c r="A2554" i="13"/>
  <c r="A2555" i="13"/>
  <c r="A2556" i="13"/>
  <c r="A2557" i="13"/>
  <c r="A2558" i="13"/>
  <c r="A2559" i="13"/>
  <c r="A2560" i="13"/>
  <c r="A2561" i="13"/>
  <c r="A2562" i="13"/>
  <c r="A2563" i="13"/>
  <c r="A2564" i="13"/>
  <c r="A2565" i="13"/>
  <c r="A2566" i="13"/>
  <c r="A2567" i="13"/>
  <c r="A2568" i="13"/>
  <c r="A2569" i="13"/>
  <c r="A2570" i="13"/>
  <c r="A2571" i="13"/>
  <c r="A2572" i="13"/>
  <c r="A2573" i="13"/>
  <c r="A2574" i="13"/>
  <c r="A2575" i="13"/>
  <c r="A2576" i="13"/>
  <c r="A2577" i="13"/>
  <c r="A2578" i="13"/>
  <c r="A2579" i="13"/>
  <c r="A2580" i="13"/>
  <c r="A2581" i="13"/>
  <c r="A2582" i="13"/>
  <c r="A2583" i="13"/>
  <c r="A2584" i="13"/>
  <c r="A2585" i="13"/>
  <c r="A2586" i="13"/>
  <c r="A2587" i="13"/>
  <c r="A2588" i="13"/>
  <c r="A2589" i="13"/>
  <c r="A2590" i="13"/>
  <c r="A2591" i="13"/>
  <c r="A2592" i="13"/>
  <c r="A2593" i="13"/>
  <c r="A2594" i="13"/>
  <c r="A2595" i="13"/>
  <c r="A2596" i="13"/>
  <c r="A2597" i="13"/>
  <c r="A2598" i="13"/>
  <c r="A2599" i="13"/>
  <c r="A2600" i="13"/>
  <c r="A2601" i="13"/>
  <c r="A2602" i="13"/>
  <c r="A2603" i="13"/>
  <c r="A2604" i="13"/>
  <c r="A2605" i="13"/>
  <c r="A2606" i="13"/>
  <c r="A2607" i="13"/>
  <c r="A2608" i="13"/>
  <c r="A2609" i="13"/>
  <c r="A2610" i="13"/>
  <c r="A2611" i="13"/>
  <c r="A2612" i="13"/>
  <c r="A2613" i="13"/>
  <c r="A2614" i="13"/>
  <c r="A2615" i="13"/>
  <c r="A2616" i="13"/>
  <c r="A2617" i="13"/>
  <c r="A2618" i="13"/>
  <c r="A2619" i="13"/>
  <c r="A2620" i="13"/>
  <c r="A2621" i="13"/>
  <c r="A2622" i="13"/>
  <c r="A2623" i="13"/>
  <c r="A2624" i="13"/>
  <c r="A2625" i="13"/>
  <c r="A2626" i="13"/>
  <c r="A2627" i="13"/>
  <c r="A2628" i="13"/>
  <c r="A2629" i="13"/>
  <c r="A2630" i="13"/>
  <c r="A2631" i="13"/>
  <c r="A2632" i="13"/>
  <c r="A2633" i="13"/>
  <c r="A2634" i="13"/>
  <c r="A2635" i="13"/>
  <c r="A2636" i="13"/>
  <c r="A2637" i="13"/>
  <c r="A2638" i="13"/>
  <c r="A2639" i="13"/>
  <c r="A2640" i="13"/>
  <c r="A2641" i="13"/>
  <c r="A2642" i="13"/>
  <c r="A2643" i="13"/>
  <c r="A2644" i="13"/>
  <c r="A2645" i="13"/>
  <c r="A2646" i="13"/>
  <c r="A2647" i="13"/>
  <c r="A2648" i="13"/>
  <c r="A2649" i="13"/>
  <c r="A2650" i="13"/>
  <c r="A2651" i="13"/>
  <c r="A2652" i="13"/>
  <c r="A2653" i="13"/>
  <c r="A2654" i="13"/>
  <c r="A2655" i="13"/>
  <c r="A2656" i="13"/>
  <c r="A2657" i="13"/>
  <c r="A2658" i="13"/>
  <c r="A2659" i="13"/>
  <c r="A2660" i="13"/>
  <c r="A2661" i="13"/>
  <c r="A2662" i="13"/>
  <c r="A2663" i="13"/>
  <c r="A2664" i="13"/>
  <c r="A2665" i="13"/>
  <c r="A2666" i="13"/>
  <c r="A2667" i="13"/>
  <c r="A2668" i="13"/>
  <c r="A2669" i="13"/>
  <c r="A2670" i="13"/>
  <c r="A2671" i="13"/>
  <c r="A2672" i="13"/>
  <c r="A2673" i="13"/>
  <c r="A2674" i="13"/>
  <c r="A2675" i="13"/>
  <c r="A2676" i="13"/>
  <c r="A2677" i="13"/>
  <c r="A2678" i="13"/>
  <c r="A2679" i="13"/>
  <c r="A2680" i="13"/>
  <c r="A2681" i="13"/>
  <c r="A2682" i="13"/>
  <c r="A2683" i="13"/>
  <c r="A2684" i="13"/>
  <c r="A2685" i="13"/>
  <c r="A2686" i="13"/>
  <c r="A2687" i="13"/>
  <c r="A2688" i="13"/>
  <c r="A2689" i="13"/>
  <c r="A2690" i="13"/>
  <c r="A2691" i="13"/>
  <c r="A2692" i="13"/>
  <c r="A2693" i="13"/>
  <c r="A2694" i="13"/>
  <c r="A2695" i="13"/>
  <c r="A2696" i="13"/>
  <c r="A2697" i="13"/>
  <c r="A2698" i="13"/>
  <c r="A2699" i="13"/>
  <c r="A2700" i="13"/>
  <c r="A2701" i="13"/>
  <c r="A2702" i="13"/>
  <c r="A2703" i="13"/>
  <c r="A2704" i="13"/>
  <c r="A2705" i="13"/>
  <c r="A2706" i="13"/>
  <c r="A2707" i="13"/>
  <c r="A2708" i="13"/>
  <c r="A2709" i="13"/>
  <c r="A2710" i="13"/>
  <c r="A2711" i="13"/>
  <c r="A2712" i="13"/>
  <c r="A2713" i="13"/>
  <c r="A2714" i="13"/>
  <c r="A2715" i="13"/>
  <c r="A2716" i="13"/>
  <c r="A2717" i="13"/>
  <c r="A2718" i="13"/>
  <c r="A2719" i="13"/>
  <c r="A2720" i="13"/>
  <c r="A2721" i="13"/>
  <c r="A2722" i="13"/>
  <c r="A2723" i="13"/>
  <c r="A2724" i="13"/>
  <c r="A2725" i="13"/>
  <c r="A2726" i="13"/>
  <c r="A2727" i="13"/>
  <c r="A2728" i="13"/>
  <c r="A2729" i="13"/>
  <c r="A2730" i="13"/>
  <c r="A2731" i="13"/>
  <c r="A2732" i="13"/>
  <c r="A2733" i="13"/>
  <c r="A2734" i="13"/>
  <c r="A2735" i="13"/>
  <c r="A2736" i="13"/>
  <c r="A2737" i="13"/>
  <c r="A2738" i="13"/>
  <c r="A2739" i="13"/>
  <c r="A2740" i="13"/>
  <c r="A2741" i="13"/>
  <c r="A2742" i="13"/>
  <c r="A2743" i="13"/>
  <c r="A2744" i="13"/>
  <c r="A2745" i="13"/>
  <c r="A2746" i="13"/>
  <c r="A2747" i="13"/>
  <c r="A2748" i="13"/>
  <c r="A2749" i="13"/>
  <c r="A2750" i="13"/>
  <c r="A2751" i="13"/>
  <c r="A2752" i="13"/>
  <c r="A2753" i="13"/>
  <c r="A2754" i="13"/>
  <c r="A2755" i="13"/>
  <c r="A2756" i="13"/>
  <c r="A2757" i="13"/>
  <c r="A2758" i="13"/>
  <c r="A2759" i="13"/>
  <c r="A2760" i="13"/>
  <c r="A2761" i="13"/>
  <c r="A2762" i="13"/>
  <c r="A2763" i="13"/>
  <c r="A2764" i="13"/>
  <c r="A2765" i="13"/>
  <c r="A2766" i="13"/>
  <c r="A2767" i="13"/>
  <c r="A2768" i="13"/>
  <c r="A2769" i="13"/>
  <c r="A2770" i="13"/>
  <c r="A2771" i="13"/>
  <c r="A2772" i="13"/>
  <c r="A2773" i="13"/>
  <c r="A2774" i="13"/>
  <c r="A2775" i="13"/>
  <c r="A2776" i="13"/>
  <c r="A2777" i="13"/>
  <c r="A2778" i="13"/>
  <c r="A2779" i="13"/>
  <c r="A2780" i="13"/>
  <c r="A2781" i="13"/>
  <c r="A2782" i="13"/>
  <c r="A2783" i="13"/>
  <c r="A2784" i="13"/>
  <c r="A2785" i="13"/>
  <c r="A2786" i="13"/>
  <c r="A2787" i="13"/>
  <c r="A2788" i="13"/>
  <c r="A2789" i="13"/>
  <c r="A2790" i="13"/>
  <c r="A2791" i="13"/>
  <c r="A2792" i="13"/>
  <c r="A2793" i="13"/>
  <c r="A2794" i="13"/>
  <c r="A2795" i="13"/>
  <c r="A2796" i="13"/>
  <c r="A2797" i="13"/>
  <c r="A2798" i="13"/>
  <c r="A2799" i="13"/>
  <c r="A2800" i="13"/>
  <c r="A2801" i="13"/>
  <c r="A2802" i="13"/>
  <c r="A2803" i="13"/>
  <c r="A2804" i="13"/>
  <c r="A2805" i="13"/>
  <c r="A2806" i="13"/>
  <c r="A2807" i="13"/>
  <c r="A2808" i="13"/>
  <c r="A2809" i="13"/>
  <c r="A2810" i="13"/>
  <c r="A2811" i="13"/>
  <c r="A2812" i="13"/>
  <c r="A2813" i="13"/>
  <c r="A2814" i="13"/>
  <c r="A2815" i="13"/>
  <c r="A2816" i="13"/>
  <c r="A2817" i="13"/>
  <c r="A2818" i="13"/>
  <c r="A2819" i="13"/>
  <c r="A2820" i="13"/>
  <c r="A2821" i="13"/>
  <c r="A2822" i="13"/>
  <c r="A2823" i="13"/>
  <c r="A2824" i="13"/>
  <c r="A2825" i="13"/>
  <c r="A2826" i="13"/>
  <c r="A2827" i="13"/>
  <c r="A2828" i="13"/>
  <c r="A2829" i="13"/>
  <c r="A2830" i="13"/>
  <c r="A2831" i="13"/>
  <c r="A2832" i="13"/>
  <c r="A2833" i="13"/>
  <c r="A2834" i="13"/>
  <c r="A2835" i="13"/>
  <c r="A2836" i="13"/>
  <c r="A2837" i="13"/>
  <c r="A2838" i="13"/>
  <c r="A2839" i="13"/>
  <c r="A2840" i="13"/>
  <c r="A2841" i="13"/>
  <c r="A2842" i="13"/>
  <c r="A2843" i="13"/>
  <c r="A2844" i="13"/>
  <c r="A2845" i="13"/>
  <c r="A2846" i="13"/>
  <c r="A2847" i="13"/>
  <c r="A2848" i="13"/>
  <c r="A2849" i="13"/>
  <c r="A2850" i="13"/>
  <c r="A2851" i="13"/>
  <c r="A2852" i="13"/>
  <c r="A2853" i="13"/>
  <c r="A2854" i="13"/>
  <c r="A2855" i="13"/>
  <c r="A2856" i="13"/>
  <c r="A2857" i="13"/>
  <c r="A2858" i="13"/>
  <c r="A2859" i="13"/>
  <c r="A2860" i="13"/>
  <c r="A2861" i="13"/>
  <c r="A2862" i="13"/>
  <c r="A2863" i="13"/>
  <c r="A2864" i="13"/>
  <c r="A2865" i="13"/>
  <c r="A2866" i="13"/>
  <c r="A2867" i="13"/>
  <c r="A2868" i="13"/>
  <c r="A2869" i="13"/>
  <c r="A2870" i="13"/>
  <c r="A2871" i="13"/>
  <c r="A2872" i="13"/>
  <c r="A2873" i="13"/>
  <c r="A2874" i="13"/>
  <c r="A2875" i="13"/>
  <c r="A2876" i="13"/>
  <c r="A2877" i="13"/>
  <c r="A2878" i="13"/>
  <c r="A2879" i="13"/>
  <c r="A2880" i="13"/>
  <c r="A2881" i="13"/>
  <c r="A2882" i="13"/>
  <c r="A2883" i="13"/>
  <c r="A2884" i="13"/>
  <c r="A2885" i="13"/>
  <c r="A2886" i="13"/>
  <c r="A2887" i="13"/>
  <c r="A2888" i="13"/>
  <c r="A2889" i="13"/>
  <c r="A2890" i="13"/>
  <c r="A2891" i="13"/>
  <c r="A2892" i="13"/>
  <c r="A2893" i="13"/>
  <c r="A2894" i="13"/>
  <c r="A2895" i="13"/>
  <c r="A2896" i="13"/>
  <c r="A2897" i="13"/>
  <c r="A2898" i="13"/>
  <c r="A2899" i="13"/>
  <c r="A2900" i="13"/>
  <c r="A2901" i="13"/>
  <c r="A2902" i="13"/>
  <c r="A2903" i="13"/>
  <c r="A2904" i="13"/>
  <c r="A2905" i="13"/>
  <c r="A2906" i="13"/>
  <c r="A2907" i="13"/>
  <c r="A2908" i="13"/>
  <c r="A2909" i="13"/>
  <c r="A2910" i="13"/>
  <c r="A2911" i="13"/>
  <c r="A2912" i="13"/>
  <c r="A2913" i="13"/>
  <c r="A2914" i="13"/>
  <c r="A2915" i="13"/>
  <c r="A2916" i="13"/>
  <c r="A2917" i="13"/>
  <c r="A2918" i="13"/>
  <c r="A2919" i="13"/>
  <c r="A2920" i="13"/>
  <c r="A2921" i="13"/>
  <c r="A2922" i="13"/>
  <c r="A2923" i="13"/>
  <c r="A2924" i="13"/>
  <c r="A2925" i="13"/>
  <c r="A2926" i="13"/>
  <c r="A2927" i="13"/>
  <c r="A2928" i="13"/>
  <c r="A2929" i="13"/>
  <c r="A2930" i="13"/>
  <c r="A2931" i="13"/>
  <c r="A2932" i="13"/>
  <c r="A2933" i="13"/>
  <c r="A2934" i="13"/>
  <c r="A2935" i="13"/>
  <c r="A2936" i="13"/>
  <c r="A2937" i="13"/>
  <c r="A2938" i="13"/>
  <c r="A2939" i="13"/>
  <c r="A2940" i="13"/>
  <c r="A2941" i="13"/>
  <c r="A2942" i="13"/>
  <c r="A2943" i="13"/>
  <c r="A2944" i="13"/>
  <c r="A2945" i="13"/>
  <c r="A2946" i="13"/>
  <c r="A2947" i="13"/>
  <c r="A2948" i="13"/>
  <c r="A2949" i="13"/>
  <c r="A2950" i="13"/>
  <c r="A2951" i="13"/>
  <c r="A2952" i="13"/>
  <c r="A2953" i="13"/>
  <c r="A2954" i="13"/>
  <c r="A2955" i="13"/>
  <c r="A2956" i="13"/>
  <c r="A2957" i="13"/>
  <c r="A2958" i="13"/>
  <c r="A2959" i="13"/>
  <c r="A2960" i="13"/>
  <c r="A2961" i="13"/>
  <c r="A2962" i="13"/>
  <c r="A2963" i="13"/>
  <c r="A2964" i="13"/>
  <c r="A2965" i="13"/>
  <c r="A2966" i="13"/>
  <c r="A2967" i="13"/>
  <c r="A2968" i="13"/>
  <c r="A2969" i="13"/>
  <c r="A2970" i="13"/>
  <c r="A2971" i="13"/>
  <c r="A2972" i="13"/>
  <c r="A2973" i="13"/>
  <c r="A2974" i="13"/>
  <c r="A2975" i="13"/>
  <c r="A2976" i="13"/>
  <c r="A2977" i="13"/>
  <c r="A2978" i="13"/>
  <c r="A2979" i="13"/>
  <c r="A2980" i="13"/>
  <c r="A2981" i="13"/>
  <c r="A2982" i="13"/>
  <c r="A2983" i="13"/>
  <c r="A2984" i="13"/>
  <c r="A2985" i="13"/>
  <c r="A2986" i="13"/>
  <c r="A2987" i="13"/>
  <c r="A2988" i="13"/>
  <c r="A2989" i="13"/>
  <c r="A2990" i="13"/>
  <c r="A2991" i="13"/>
  <c r="A2992" i="13"/>
  <c r="A2993" i="13"/>
  <c r="A2994" i="13"/>
  <c r="A2995" i="13"/>
  <c r="A2996" i="13"/>
  <c r="A2997" i="13"/>
  <c r="A2998" i="13"/>
  <c r="A2999" i="13"/>
  <c r="A3000" i="13"/>
  <c r="A3001" i="13"/>
  <c r="A3002" i="13"/>
  <c r="A3003" i="13"/>
  <c r="A3004" i="13"/>
  <c r="A3005" i="13"/>
  <c r="A3006" i="13"/>
  <c r="A3007" i="13"/>
  <c r="A3008" i="13"/>
  <c r="A3009" i="13"/>
  <c r="A3010" i="13"/>
  <c r="A3011" i="13"/>
  <c r="A3012" i="13"/>
  <c r="A3013" i="13"/>
  <c r="A3014" i="13"/>
  <c r="A3015" i="13"/>
  <c r="A3016" i="13"/>
  <c r="A3017" i="13"/>
  <c r="A3018" i="13"/>
  <c r="A3019" i="13"/>
  <c r="A3020" i="13"/>
  <c r="A3021" i="13"/>
  <c r="A3022" i="13"/>
  <c r="A3023" i="13"/>
  <c r="A3024" i="13"/>
  <c r="A3025" i="13"/>
  <c r="A3026" i="13"/>
  <c r="A3027" i="13"/>
  <c r="A3028" i="13"/>
  <c r="A3029" i="13"/>
  <c r="A3030" i="13"/>
  <c r="A3031" i="13"/>
  <c r="A3032" i="13"/>
  <c r="A3033" i="13"/>
  <c r="A3034" i="13"/>
  <c r="A3035" i="13"/>
  <c r="A3036" i="13"/>
  <c r="A3037" i="13"/>
  <c r="A3038" i="13"/>
  <c r="A3039" i="13"/>
  <c r="A3040" i="13"/>
  <c r="A3041" i="13"/>
  <c r="A3042" i="13"/>
  <c r="A3043" i="13"/>
  <c r="A3044" i="13"/>
  <c r="A3045" i="13"/>
  <c r="A3046" i="13"/>
  <c r="A3047" i="13"/>
  <c r="A3048" i="13"/>
  <c r="A3049" i="13"/>
  <c r="A3050" i="13"/>
  <c r="A3051" i="13"/>
  <c r="A3052" i="13"/>
  <c r="A3053" i="13"/>
  <c r="A3054" i="13"/>
  <c r="A3055" i="13"/>
  <c r="A3056" i="13"/>
  <c r="A3057" i="13"/>
  <c r="A3058" i="13"/>
  <c r="A3059" i="13"/>
  <c r="A3060" i="13"/>
  <c r="A3061" i="13"/>
  <c r="A3062" i="13"/>
  <c r="A3063" i="13"/>
  <c r="A3064" i="13"/>
  <c r="A3065" i="13"/>
  <c r="A3066" i="13"/>
  <c r="A3067" i="13"/>
  <c r="A3068" i="13"/>
  <c r="A3069" i="13"/>
  <c r="A3070" i="13"/>
  <c r="A3071" i="13"/>
  <c r="A3072" i="13"/>
  <c r="A3073" i="13"/>
  <c r="A3074" i="13"/>
  <c r="A3075" i="13"/>
  <c r="A3076" i="13"/>
  <c r="A3077" i="13"/>
  <c r="A3078" i="13"/>
  <c r="A3079" i="13"/>
  <c r="A3080" i="13"/>
  <c r="A3081" i="13"/>
  <c r="A3082" i="13"/>
  <c r="A3083" i="13"/>
  <c r="A3084" i="13"/>
  <c r="A3085" i="13"/>
  <c r="A3086" i="13"/>
  <c r="A3087" i="13"/>
  <c r="A3088" i="13"/>
  <c r="A3089" i="13"/>
  <c r="A3090" i="13"/>
  <c r="A3091" i="13"/>
  <c r="A3092" i="13"/>
  <c r="A3093" i="13"/>
  <c r="A3094" i="13"/>
  <c r="A3095" i="13"/>
  <c r="A3096" i="13"/>
  <c r="A3097" i="13"/>
  <c r="A3098" i="13"/>
  <c r="A3099" i="13"/>
  <c r="A3100" i="13"/>
  <c r="A3101" i="13"/>
  <c r="A3102" i="13"/>
  <c r="A3103" i="13"/>
  <c r="A3104" i="13"/>
  <c r="A3105" i="13"/>
  <c r="A3106" i="13"/>
  <c r="A3107" i="13"/>
  <c r="A3108" i="13"/>
  <c r="A3109" i="13"/>
  <c r="A3110" i="13"/>
  <c r="A3111" i="13"/>
  <c r="A3112" i="13"/>
  <c r="A3113" i="13"/>
  <c r="A3114" i="13"/>
  <c r="A3115" i="13"/>
  <c r="A3116" i="13"/>
  <c r="A3117" i="13"/>
  <c r="A3118" i="13"/>
  <c r="A3119" i="13"/>
  <c r="A3120" i="13"/>
  <c r="A3121" i="13"/>
  <c r="A3122" i="13"/>
  <c r="A3123" i="13"/>
  <c r="A3124" i="13"/>
  <c r="A3125" i="13"/>
  <c r="A3126" i="13"/>
  <c r="A3127" i="13"/>
  <c r="A3128" i="13"/>
  <c r="A3129" i="13"/>
  <c r="A3130" i="13"/>
  <c r="A3131" i="13"/>
  <c r="A3132" i="13"/>
  <c r="A3133" i="13"/>
  <c r="A3134" i="13"/>
  <c r="A3135" i="13"/>
  <c r="A3136" i="13"/>
  <c r="A3137" i="13"/>
  <c r="A3138" i="13"/>
  <c r="A3139" i="13"/>
  <c r="A3140" i="13"/>
  <c r="A3141" i="13"/>
  <c r="A3142" i="13"/>
  <c r="A3143" i="13"/>
  <c r="A3144" i="13"/>
  <c r="A3145" i="13"/>
  <c r="A3146" i="13"/>
  <c r="A3147" i="13"/>
  <c r="A3148" i="13"/>
  <c r="A3149" i="13"/>
  <c r="A3150" i="13"/>
  <c r="A3151" i="13"/>
  <c r="A3152" i="13"/>
  <c r="A3153" i="13"/>
  <c r="A3154" i="13"/>
  <c r="A3155" i="13"/>
  <c r="A3156" i="13"/>
  <c r="A3157" i="13"/>
  <c r="A3158" i="13"/>
  <c r="A3159" i="13"/>
  <c r="A3160" i="13"/>
  <c r="A3161" i="13"/>
  <c r="A3162" i="13"/>
  <c r="A3163" i="13"/>
  <c r="A3164" i="13"/>
  <c r="A3165" i="13"/>
  <c r="A3166" i="13"/>
  <c r="A3167" i="13"/>
  <c r="A3168" i="13"/>
  <c r="A3169" i="13"/>
  <c r="A3170" i="13"/>
  <c r="A3171" i="13"/>
  <c r="A3172" i="13"/>
  <c r="A3173" i="13"/>
  <c r="A3174" i="13"/>
  <c r="A3175" i="13"/>
  <c r="A3176" i="13"/>
  <c r="A3177" i="13"/>
  <c r="A3178" i="13"/>
  <c r="A3179" i="13"/>
  <c r="A3180" i="13"/>
  <c r="A3181" i="13"/>
  <c r="A3182" i="13"/>
  <c r="A3183" i="13"/>
  <c r="A3184" i="13"/>
  <c r="A3185" i="13"/>
  <c r="A3186" i="13"/>
  <c r="A3187" i="13"/>
  <c r="A3188" i="13"/>
  <c r="A3189" i="13"/>
  <c r="A3190" i="13"/>
  <c r="A3191" i="13"/>
  <c r="A3192" i="13"/>
  <c r="A3193" i="13"/>
  <c r="A3194" i="13"/>
  <c r="A3195" i="13"/>
  <c r="A3196" i="13"/>
  <c r="A3197" i="13"/>
  <c r="A3198" i="13"/>
  <c r="A3199" i="13"/>
  <c r="A3200" i="13"/>
  <c r="A3201" i="13"/>
  <c r="A3202" i="13"/>
  <c r="A3203" i="13"/>
  <c r="A3204" i="13"/>
  <c r="A3205" i="13"/>
  <c r="A3206" i="13"/>
  <c r="A3207" i="13"/>
  <c r="A3208" i="13"/>
  <c r="A3209" i="13"/>
  <c r="A3210" i="13"/>
  <c r="A3211" i="13"/>
  <c r="A3212" i="13"/>
  <c r="A3213" i="13"/>
  <c r="A3214" i="13"/>
  <c r="A3215" i="13"/>
  <c r="A3216" i="13"/>
  <c r="A3217" i="13"/>
  <c r="A3218" i="13"/>
  <c r="A3219" i="13"/>
  <c r="A3220" i="13"/>
  <c r="A3221" i="13"/>
  <c r="A3222" i="13"/>
  <c r="A3223" i="13"/>
  <c r="A3224" i="13"/>
  <c r="A3225" i="13"/>
  <c r="A3226" i="13"/>
  <c r="A3227" i="13"/>
  <c r="A3228" i="13"/>
  <c r="A3229" i="13"/>
  <c r="A3230" i="13"/>
  <c r="A3231" i="13"/>
  <c r="A3232" i="13"/>
  <c r="A3233" i="13"/>
  <c r="A3234" i="13"/>
  <c r="A3235" i="13"/>
  <c r="A3236" i="13"/>
  <c r="A3237" i="13"/>
  <c r="A3238" i="13"/>
  <c r="A3239" i="13"/>
  <c r="A3240" i="13"/>
  <c r="A3241" i="13"/>
  <c r="A3242" i="13"/>
  <c r="A3243" i="13"/>
  <c r="A3244" i="13"/>
  <c r="A3245" i="13"/>
  <c r="A3246" i="13"/>
  <c r="A3247" i="13"/>
  <c r="A3248" i="13"/>
  <c r="A3249" i="13"/>
  <c r="A3250" i="13"/>
  <c r="A3251" i="13"/>
  <c r="A3252" i="13"/>
  <c r="A3253" i="13"/>
  <c r="A3254" i="13"/>
  <c r="A3255" i="13"/>
  <c r="A3256" i="13"/>
  <c r="A3257" i="13"/>
  <c r="A3258" i="13"/>
  <c r="A3259" i="13"/>
  <c r="A3260" i="13"/>
  <c r="A3261" i="13"/>
  <c r="A3262" i="13"/>
  <c r="A3263" i="13"/>
  <c r="A3264" i="13"/>
  <c r="A3265" i="13"/>
  <c r="A3266" i="13"/>
  <c r="A3267" i="13"/>
  <c r="A3268" i="13"/>
  <c r="A3269" i="13"/>
  <c r="A3270" i="13"/>
  <c r="A3271" i="13"/>
  <c r="A3272" i="13"/>
  <c r="A3273" i="13"/>
  <c r="A3274" i="13"/>
  <c r="A3275" i="13"/>
  <c r="A3276" i="13"/>
  <c r="A3277" i="13"/>
  <c r="A3278" i="13"/>
  <c r="A3279" i="13"/>
  <c r="A3280" i="13"/>
  <c r="A3281" i="13"/>
  <c r="A3282" i="13"/>
  <c r="A3283" i="13"/>
  <c r="A3284" i="13"/>
  <c r="A3285" i="13"/>
  <c r="A3286" i="13"/>
  <c r="A3287" i="13"/>
  <c r="A3288" i="13"/>
  <c r="A3289" i="13"/>
  <c r="A3290" i="13"/>
  <c r="A3291" i="13"/>
  <c r="A3292" i="13"/>
  <c r="A3293" i="13"/>
  <c r="A3294" i="13"/>
  <c r="A3295" i="13"/>
  <c r="A3296" i="13"/>
  <c r="A3297" i="13"/>
  <c r="A3298" i="13"/>
  <c r="A3299" i="13"/>
  <c r="A3300" i="13"/>
  <c r="A3301" i="13"/>
  <c r="A3302" i="13"/>
  <c r="A3303" i="13"/>
  <c r="A3304" i="13"/>
  <c r="A3305" i="13"/>
  <c r="A3306" i="13"/>
  <c r="A3307" i="13"/>
  <c r="A3308" i="13"/>
  <c r="A3309" i="13"/>
  <c r="A3310" i="13"/>
  <c r="A3311" i="13"/>
  <c r="A3312" i="13"/>
  <c r="A3313" i="13"/>
  <c r="A3314" i="13"/>
  <c r="A3315" i="13"/>
  <c r="A3316" i="13"/>
  <c r="A3317" i="13"/>
  <c r="A3318" i="13"/>
  <c r="A3319" i="13"/>
  <c r="A3320" i="13"/>
  <c r="A3321" i="13"/>
  <c r="A3322" i="13"/>
  <c r="A3323" i="13"/>
  <c r="A3324" i="13"/>
  <c r="A3325" i="13"/>
  <c r="A3326" i="13"/>
  <c r="A3327" i="13"/>
  <c r="A3328" i="13"/>
  <c r="A3329" i="13"/>
  <c r="A3330" i="13"/>
  <c r="A3331" i="13"/>
  <c r="A3332" i="13"/>
  <c r="A3333" i="13"/>
  <c r="A3334" i="13"/>
  <c r="A3335" i="13"/>
  <c r="A3336" i="13"/>
  <c r="A3337" i="13"/>
  <c r="A3338" i="13"/>
  <c r="A3339" i="13"/>
  <c r="A3340" i="13"/>
  <c r="A3341" i="13"/>
  <c r="A3342" i="13"/>
  <c r="A3343" i="13"/>
  <c r="A3344" i="13"/>
  <c r="A3345" i="13"/>
  <c r="A3346" i="13"/>
  <c r="A3347" i="13"/>
  <c r="A3348" i="13"/>
  <c r="A3349" i="13"/>
  <c r="A3350" i="13"/>
  <c r="A3351" i="13"/>
  <c r="A3352" i="13"/>
  <c r="A3353" i="13"/>
  <c r="A3354" i="13"/>
  <c r="A3355" i="13"/>
  <c r="A3356" i="13"/>
  <c r="A3357" i="13"/>
  <c r="A3358" i="13"/>
  <c r="A3359" i="13"/>
  <c r="A3360" i="13"/>
  <c r="A3361" i="13"/>
  <c r="A3362" i="13"/>
  <c r="A3363" i="13"/>
  <c r="A3364" i="13"/>
  <c r="A3365" i="13"/>
  <c r="A3366" i="13"/>
  <c r="A3367" i="13"/>
  <c r="A3368" i="13"/>
  <c r="A3369" i="13"/>
  <c r="A3370" i="13"/>
  <c r="A3371" i="13"/>
  <c r="A3372" i="13"/>
  <c r="A3373" i="13"/>
  <c r="A3374" i="13"/>
  <c r="A3375" i="13"/>
  <c r="A3376" i="13"/>
  <c r="A3377" i="13"/>
  <c r="A3378" i="13"/>
  <c r="A3379" i="13"/>
  <c r="A3380" i="13"/>
  <c r="A3381" i="13"/>
  <c r="A3382" i="13"/>
  <c r="A3383" i="13"/>
  <c r="A3384" i="13"/>
  <c r="A3385" i="13"/>
  <c r="A3386" i="13"/>
  <c r="A3387" i="13"/>
  <c r="A3388" i="13"/>
  <c r="A3389" i="13"/>
  <c r="A3390" i="13"/>
  <c r="A3391" i="13"/>
  <c r="A3392" i="13"/>
  <c r="A3393" i="13"/>
  <c r="A3394" i="13"/>
  <c r="A3395" i="13"/>
  <c r="A3396" i="13"/>
  <c r="A3397" i="13"/>
  <c r="A3398" i="13"/>
  <c r="A3399" i="13"/>
  <c r="A3400" i="13"/>
  <c r="A3401" i="13"/>
  <c r="A3402" i="13"/>
  <c r="A3403" i="13"/>
  <c r="A3404" i="13"/>
  <c r="A3405" i="13"/>
  <c r="A3406" i="13"/>
  <c r="A3407" i="13"/>
  <c r="A3408" i="13"/>
  <c r="A3409" i="13"/>
  <c r="A3410" i="13"/>
  <c r="A3411" i="13"/>
  <c r="A3412" i="13"/>
  <c r="A3413" i="13"/>
  <c r="A3414" i="13"/>
  <c r="A3415" i="13"/>
  <c r="A3416" i="13"/>
  <c r="A3417" i="13"/>
  <c r="A3418" i="13"/>
  <c r="A3419" i="13"/>
  <c r="A3420" i="13"/>
  <c r="A3421" i="13"/>
  <c r="A3422" i="13"/>
  <c r="A3423" i="13"/>
  <c r="A3424" i="13"/>
  <c r="A3425" i="13"/>
  <c r="A3426" i="13"/>
  <c r="A3427" i="13"/>
  <c r="A3428" i="13"/>
  <c r="A3429" i="13"/>
  <c r="A3430" i="13"/>
  <c r="A3431" i="13"/>
  <c r="A3432" i="13"/>
  <c r="A3433" i="13"/>
  <c r="A3434" i="13"/>
  <c r="A3435" i="13"/>
  <c r="A3436" i="13"/>
  <c r="A3437" i="13"/>
  <c r="A3438" i="13"/>
  <c r="A3439" i="13"/>
  <c r="A3440" i="13"/>
  <c r="A3441" i="13"/>
  <c r="A3442" i="13"/>
  <c r="A3443" i="13"/>
  <c r="A3444" i="13"/>
  <c r="A3445" i="13"/>
  <c r="A3446" i="13"/>
  <c r="A3447" i="13"/>
  <c r="A3448" i="13"/>
  <c r="A3449" i="13"/>
  <c r="A3450" i="13"/>
  <c r="A3451" i="13"/>
  <c r="A3452" i="13"/>
  <c r="A3453" i="13"/>
  <c r="A3454" i="13"/>
  <c r="A3455" i="13"/>
  <c r="A3456" i="13"/>
  <c r="A3457" i="13"/>
  <c r="A3458" i="13"/>
  <c r="A3459" i="13"/>
  <c r="A3460" i="13"/>
  <c r="A3461" i="13"/>
  <c r="A3462" i="13"/>
  <c r="A3463" i="13"/>
  <c r="A3464" i="13"/>
  <c r="A3465" i="13"/>
  <c r="A3466" i="13"/>
  <c r="A3467" i="13"/>
  <c r="A3468" i="13"/>
  <c r="A3469" i="13"/>
  <c r="A3470" i="13"/>
  <c r="A3471" i="13"/>
  <c r="A3472" i="13"/>
  <c r="A3473" i="13"/>
  <c r="A3474" i="13"/>
  <c r="A3475" i="13"/>
  <c r="A3476" i="13"/>
  <c r="A3477" i="13"/>
  <c r="A3478" i="13"/>
  <c r="A3479" i="13"/>
  <c r="A3480" i="13"/>
  <c r="A3481" i="13"/>
  <c r="A3482" i="13"/>
  <c r="A3483" i="13"/>
  <c r="A3484" i="13"/>
  <c r="A3485" i="13"/>
  <c r="A3486" i="13"/>
  <c r="A3487" i="13"/>
  <c r="A3488" i="13"/>
  <c r="A3489" i="13"/>
  <c r="A3490" i="13"/>
  <c r="A3491" i="13"/>
  <c r="A3492" i="13"/>
  <c r="A3493" i="13"/>
  <c r="A3494" i="13"/>
  <c r="A3495" i="13"/>
  <c r="A3496" i="13"/>
  <c r="A3497" i="13"/>
  <c r="A3498" i="13"/>
  <c r="A3499" i="13"/>
  <c r="A3500" i="13"/>
  <c r="A3501" i="13"/>
  <c r="A3502" i="13"/>
  <c r="A3503" i="13"/>
  <c r="A3504" i="13"/>
  <c r="A3505" i="13"/>
  <c r="A3506" i="13"/>
  <c r="A3507" i="13"/>
  <c r="A3508" i="13"/>
  <c r="A3509" i="13"/>
  <c r="A3510" i="13"/>
  <c r="A3511" i="13"/>
  <c r="A3512" i="13"/>
  <c r="A3513" i="13"/>
  <c r="A3514" i="13"/>
  <c r="A3515" i="13"/>
  <c r="A3516" i="13"/>
  <c r="A3517" i="13"/>
  <c r="A3518" i="13"/>
  <c r="A3519" i="13"/>
  <c r="A3520" i="13"/>
  <c r="A3521" i="13"/>
  <c r="A3522" i="13"/>
  <c r="A3523" i="13"/>
  <c r="A3524" i="13"/>
  <c r="A3525" i="13"/>
  <c r="A3526" i="13"/>
  <c r="A3527" i="13"/>
  <c r="A3528" i="13"/>
  <c r="A3529" i="13"/>
  <c r="A3530" i="13"/>
  <c r="A3531" i="13"/>
  <c r="A3532" i="13"/>
  <c r="A3533" i="13"/>
  <c r="A3534" i="13"/>
  <c r="A3535" i="13"/>
  <c r="A3536" i="13"/>
  <c r="A3537" i="13"/>
  <c r="A3538" i="13"/>
  <c r="A3539" i="13"/>
  <c r="A3540" i="13"/>
  <c r="A3541" i="13"/>
  <c r="A3542" i="13"/>
  <c r="A3543" i="13"/>
  <c r="A3544" i="13"/>
  <c r="A3545" i="13"/>
  <c r="A3546" i="13"/>
  <c r="A3547" i="13"/>
  <c r="A3548" i="13"/>
  <c r="A3549" i="13"/>
  <c r="A3550" i="13"/>
  <c r="A3551" i="13"/>
  <c r="A3552" i="13"/>
  <c r="A3553" i="13"/>
  <c r="A3554" i="13"/>
  <c r="A3555" i="13"/>
  <c r="A3556" i="13"/>
  <c r="A3557" i="13"/>
  <c r="A3558" i="13"/>
  <c r="A3559" i="13"/>
  <c r="A3560" i="13"/>
  <c r="A3561" i="13"/>
  <c r="A3562" i="13"/>
  <c r="A3563" i="13"/>
  <c r="A3564" i="13"/>
  <c r="A3565" i="13"/>
  <c r="A3566" i="13"/>
  <c r="A3567" i="13"/>
  <c r="A3568" i="13"/>
  <c r="A3569" i="13"/>
  <c r="A3570" i="13"/>
  <c r="A3571" i="13"/>
  <c r="A3572" i="13"/>
  <c r="A3573" i="13"/>
  <c r="A3574" i="13"/>
  <c r="A3575" i="13"/>
  <c r="A3576" i="13"/>
  <c r="A3577" i="13"/>
  <c r="A3578" i="13"/>
  <c r="A3579" i="13"/>
  <c r="A3580" i="13"/>
  <c r="A3581" i="13"/>
  <c r="A3582" i="13"/>
  <c r="A3583" i="13"/>
  <c r="A3584" i="13"/>
  <c r="A3585" i="13"/>
  <c r="A3586" i="13"/>
  <c r="A3587" i="13"/>
  <c r="A3588" i="13"/>
  <c r="A3589" i="13"/>
  <c r="A3590" i="13"/>
  <c r="A3591" i="13"/>
  <c r="A3592" i="13"/>
  <c r="A3593" i="13"/>
  <c r="A3594" i="13"/>
  <c r="A3595" i="13"/>
  <c r="A3596" i="13"/>
  <c r="A3597" i="13"/>
  <c r="A3598" i="13"/>
  <c r="A3599" i="13"/>
  <c r="A3600" i="13"/>
  <c r="A3601" i="13"/>
  <c r="A3602" i="13"/>
  <c r="A3603" i="13"/>
  <c r="A3604" i="13"/>
  <c r="A3605" i="13"/>
  <c r="A3606" i="13"/>
  <c r="A3607" i="13"/>
  <c r="A3608" i="13"/>
  <c r="A3609" i="13"/>
  <c r="A3610" i="13"/>
  <c r="A3611" i="13"/>
  <c r="A3612" i="13"/>
  <c r="A3613" i="13"/>
  <c r="A3614" i="13"/>
  <c r="A3615" i="13"/>
  <c r="A3616" i="13"/>
  <c r="A3617" i="13"/>
  <c r="A3618" i="13"/>
  <c r="A3619" i="13"/>
  <c r="A3620" i="13"/>
  <c r="A3621" i="13"/>
  <c r="A3622" i="13"/>
  <c r="A3623" i="13"/>
  <c r="A3624" i="13"/>
  <c r="A3625" i="13"/>
  <c r="A3626" i="13"/>
  <c r="A3627" i="13"/>
  <c r="A3628" i="13"/>
  <c r="A3629" i="13"/>
  <c r="A3630" i="13"/>
  <c r="A3631" i="13"/>
  <c r="A3632" i="13"/>
  <c r="A3633" i="13"/>
  <c r="A3634" i="13"/>
  <c r="A3635" i="13"/>
  <c r="A3636" i="13"/>
  <c r="A3637" i="13"/>
  <c r="A3638" i="13"/>
  <c r="A3639" i="13"/>
  <c r="A3640" i="13"/>
  <c r="A3641" i="13"/>
  <c r="A3642" i="13"/>
  <c r="A3643" i="13"/>
  <c r="A3644" i="13"/>
  <c r="A3645" i="13"/>
  <c r="A3646" i="13"/>
  <c r="A3647" i="13"/>
  <c r="A3648" i="13"/>
  <c r="A3649" i="13"/>
  <c r="A3650" i="13"/>
  <c r="A3651" i="13"/>
  <c r="A3652" i="13"/>
  <c r="A3653" i="13"/>
  <c r="A3654" i="13"/>
  <c r="A3655" i="13"/>
  <c r="A3656" i="13"/>
  <c r="A3657" i="13"/>
  <c r="A3658" i="13"/>
  <c r="A3659" i="13"/>
  <c r="A3660" i="13"/>
  <c r="A3661" i="13"/>
  <c r="A3662" i="13"/>
  <c r="A3663" i="13"/>
  <c r="A3664" i="13"/>
  <c r="A3665" i="13"/>
  <c r="A3666" i="13"/>
  <c r="A3667" i="13"/>
  <c r="A3668" i="13"/>
  <c r="A3669" i="13"/>
  <c r="A3670" i="13"/>
  <c r="A3671" i="13"/>
  <c r="A3672" i="13"/>
  <c r="A3673" i="13"/>
  <c r="A3674" i="13"/>
  <c r="A3675" i="13"/>
  <c r="A3676" i="13"/>
  <c r="A3677" i="13"/>
  <c r="A3678" i="13"/>
  <c r="A3679" i="13"/>
  <c r="A3680" i="13"/>
  <c r="A3681" i="13"/>
  <c r="A3682" i="13"/>
  <c r="A3683" i="13"/>
  <c r="A3684" i="13"/>
  <c r="A3685" i="13"/>
  <c r="A3686" i="13"/>
  <c r="A3687" i="13"/>
  <c r="A3688" i="13"/>
  <c r="A3689" i="13"/>
  <c r="A3690" i="13"/>
  <c r="A3691" i="13"/>
  <c r="A3692" i="13"/>
  <c r="A3693" i="13"/>
  <c r="A3694" i="13"/>
  <c r="A3695" i="13"/>
  <c r="A3696" i="13"/>
  <c r="A3697" i="13"/>
  <c r="A3698" i="13"/>
  <c r="A3699" i="13"/>
  <c r="A3700" i="13"/>
  <c r="A3701" i="13"/>
  <c r="A3702" i="13"/>
  <c r="A3703" i="13"/>
  <c r="A3704" i="13"/>
  <c r="A3705" i="13"/>
  <c r="A3706" i="13"/>
  <c r="A3707" i="13"/>
  <c r="A3708" i="13"/>
  <c r="A3709" i="13"/>
  <c r="A3710" i="13"/>
  <c r="A3711" i="13"/>
  <c r="A3712" i="13"/>
  <c r="A3713" i="13"/>
  <c r="A3714" i="13"/>
  <c r="A3715" i="13"/>
  <c r="A3716" i="13"/>
  <c r="A3717" i="13"/>
  <c r="A3718" i="13"/>
  <c r="A3719" i="13"/>
  <c r="A3720" i="13"/>
  <c r="A3721" i="13"/>
  <c r="A3722" i="13"/>
  <c r="A3723" i="13"/>
  <c r="A3724" i="13"/>
  <c r="A3725" i="13"/>
  <c r="A3726" i="13"/>
  <c r="A3727" i="13"/>
  <c r="A3728" i="13"/>
  <c r="A3729" i="13"/>
  <c r="A3730" i="13"/>
  <c r="A3731" i="13"/>
  <c r="A3732" i="13"/>
  <c r="A3733" i="13"/>
  <c r="A3734" i="13"/>
  <c r="A3735" i="13"/>
  <c r="A3736" i="13"/>
  <c r="A3737" i="13"/>
  <c r="A3738" i="13"/>
  <c r="A3739" i="13"/>
  <c r="A3740" i="13"/>
  <c r="A3741" i="13"/>
  <c r="A3742" i="13"/>
  <c r="A3743" i="13"/>
  <c r="A3744" i="13"/>
  <c r="A3745" i="13"/>
  <c r="A3746" i="13"/>
  <c r="A3747" i="13"/>
  <c r="A3748" i="13"/>
  <c r="A3749" i="13"/>
  <c r="A3750" i="13"/>
  <c r="A3751" i="13"/>
  <c r="A3752" i="13"/>
  <c r="A3753" i="13"/>
  <c r="A3754" i="13"/>
  <c r="A3755" i="13"/>
  <c r="A3756" i="13"/>
  <c r="A3757" i="13"/>
  <c r="A3758" i="13"/>
  <c r="A3759" i="13"/>
  <c r="A3760" i="13"/>
  <c r="A3761" i="13"/>
  <c r="A3762" i="13"/>
  <c r="A3763" i="13"/>
  <c r="A3764" i="13"/>
  <c r="A3765" i="13"/>
  <c r="A3766" i="13"/>
  <c r="A3767" i="13"/>
  <c r="A3768" i="13"/>
  <c r="A3769" i="13"/>
  <c r="A3770" i="13"/>
  <c r="A3771" i="13"/>
  <c r="A3772" i="13"/>
  <c r="A3773" i="13"/>
  <c r="A3774" i="13"/>
  <c r="A3775" i="13"/>
  <c r="A3776" i="13"/>
  <c r="A3777" i="13"/>
  <c r="A3778" i="13"/>
  <c r="A3779" i="13"/>
  <c r="A3780" i="13"/>
  <c r="A3781" i="13"/>
  <c r="A3782" i="13"/>
  <c r="A3783" i="13"/>
  <c r="A3784" i="13"/>
  <c r="A3785" i="13"/>
  <c r="A3786" i="13"/>
  <c r="A3787" i="13"/>
  <c r="A3788" i="13"/>
  <c r="A3789" i="13"/>
  <c r="A3790" i="13"/>
  <c r="A3791" i="13"/>
  <c r="A3792" i="13"/>
  <c r="A3793" i="13"/>
  <c r="A3794" i="13"/>
  <c r="A3795" i="13"/>
  <c r="A3796" i="13"/>
  <c r="A3797" i="13"/>
  <c r="A3798" i="13"/>
  <c r="A3799" i="13"/>
  <c r="A3800" i="13"/>
  <c r="A3801" i="13"/>
  <c r="A3802" i="13"/>
  <c r="A3803" i="13"/>
  <c r="A3804" i="13"/>
  <c r="A3805" i="13"/>
  <c r="A3806" i="13"/>
  <c r="A3807" i="13"/>
  <c r="A3808" i="13"/>
  <c r="A3809" i="13"/>
  <c r="A3810" i="13"/>
  <c r="A3811" i="13"/>
  <c r="A3812" i="13"/>
  <c r="A3813" i="13"/>
  <c r="A3814" i="13"/>
  <c r="A3815" i="13"/>
  <c r="A3816" i="13"/>
  <c r="A3817" i="13"/>
  <c r="A3818" i="13"/>
  <c r="A3819" i="13"/>
  <c r="A3820" i="13"/>
  <c r="A3821" i="13"/>
  <c r="A3822" i="13"/>
  <c r="A3823" i="13"/>
  <c r="A3824" i="13"/>
  <c r="A3825" i="13"/>
  <c r="A3826" i="13"/>
  <c r="A3827" i="13"/>
  <c r="A3828" i="13"/>
  <c r="A3829" i="13"/>
  <c r="A3830" i="13"/>
  <c r="A3831" i="13"/>
  <c r="A3832" i="13"/>
  <c r="A3833" i="13"/>
  <c r="A3834" i="13"/>
  <c r="A3835" i="13"/>
  <c r="A3836" i="13"/>
  <c r="A3837" i="13"/>
  <c r="A3838" i="13"/>
  <c r="A3839" i="13"/>
  <c r="A3840" i="13"/>
  <c r="A3841" i="13"/>
  <c r="A3842" i="13"/>
  <c r="A3843" i="13"/>
  <c r="A3844" i="13"/>
  <c r="A3845" i="13"/>
  <c r="A3846" i="13"/>
  <c r="A3847" i="13"/>
  <c r="A3848" i="13"/>
  <c r="A3849" i="13"/>
  <c r="A3850" i="13"/>
  <c r="A3851" i="13"/>
  <c r="A3852" i="13"/>
  <c r="A3853" i="13"/>
  <c r="A3854" i="13"/>
  <c r="A3855" i="13"/>
  <c r="A3856" i="13"/>
  <c r="A3857" i="13"/>
  <c r="A3858" i="13"/>
  <c r="A3859" i="13"/>
  <c r="A3860" i="13"/>
  <c r="A3861" i="13"/>
  <c r="A3862" i="13"/>
  <c r="A3863" i="13"/>
  <c r="A3864" i="13"/>
  <c r="A3865" i="13"/>
  <c r="A3866" i="13"/>
  <c r="A3867" i="13"/>
  <c r="A3868" i="13"/>
  <c r="A3869" i="13"/>
  <c r="A3870" i="13"/>
  <c r="A3871" i="13"/>
  <c r="A3872" i="13"/>
  <c r="A3873" i="13"/>
  <c r="A3874" i="13"/>
  <c r="A3875" i="13"/>
  <c r="A3876" i="13"/>
  <c r="A3877" i="13"/>
  <c r="A3878" i="13"/>
  <c r="A3879" i="13"/>
  <c r="A3880" i="13"/>
  <c r="A3881" i="13"/>
  <c r="A3882" i="13"/>
  <c r="A3883" i="13"/>
  <c r="A3884" i="13"/>
  <c r="A3885" i="13"/>
  <c r="A3886" i="13"/>
  <c r="A3887" i="13"/>
  <c r="A3888" i="13"/>
  <c r="A3889" i="13"/>
  <c r="A3890" i="13"/>
  <c r="A3891" i="13"/>
  <c r="A3892" i="13"/>
  <c r="A3893" i="13"/>
  <c r="A3894" i="13"/>
  <c r="A3895" i="13"/>
  <c r="A3896" i="13"/>
  <c r="A3897" i="13"/>
  <c r="A3898" i="13"/>
  <c r="A3899" i="13"/>
  <c r="A3900" i="13"/>
  <c r="A3901" i="13"/>
  <c r="A3902" i="13"/>
  <c r="A3903" i="13"/>
  <c r="A3904" i="13"/>
  <c r="A3905" i="13"/>
  <c r="A3906" i="13"/>
  <c r="A3907" i="13"/>
  <c r="A3908" i="13"/>
  <c r="A3909" i="13"/>
  <c r="A3910" i="13"/>
  <c r="A3911" i="13"/>
  <c r="A3912" i="13"/>
  <c r="A3913" i="13"/>
  <c r="A3914" i="13"/>
  <c r="A3915" i="13"/>
  <c r="A3916" i="13"/>
  <c r="A3917" i="13"/>
  <c r="A3918" i="13"/>
  <c r="A3919" i="13"/>
  <c r="A3920" i="13"/>
  <c r="A3921" i="13"/>
  <c r="A3922" i="13"/>
  <c r="A3923" i="13"/>
  <c r="A3924" i="13"/>
  <c r="A3925" i="13"/>
  <c r="A3926" i="13"/>
  <c r="A3927" i="13"/>
  <c r="A3928" i="13"/>
  <c r="A3929" i="13"/>
  <c r="A3930" i="13"/>
  <c r="A3931" i="13"/>
  <c r="A3932" i="13"/>
  <c r="A3933" i="13"/>
  <c r="A3934" i="13"/>
  <c r="A3935" i="13"/>
  <c r="A3936" i="13"/>
  <c r="A3937" i="13"/>
  <c r="A3938" i="13"/>
  <c r="A3939" i="13"/>
  <c r="A3940" i="13"/>
  <c r="A3941" i="13"/>
  <c r="A3942" i="13"/>
  <c r="A3943" i="13"/>
  <c r="A3944" i="13"/>
  <c r="A3945" i="13"/>
  <c r="A3946" i="13"/>
  <c r="A3947" i="13"/>
  <c r="A3948" i="13"/>
  <c r="A3949" i="13"/>
  <c r="A3950" i="13"/>
  <c r="A3951" i="13"/>
  <c r="A3952" i="13"/>
  <c r="A3953" i="13"/>
  <c r="A3954" i="13"/>
  <c r="A3955" i="13"/>
  <c r="A3956" i="13"/>
  <c r="A3957" i="13"/>
  <c r="A3958" i="13"/>
  <c r="A3959" i="13"/>
  <c r="A3960" i="13"/>
  <c r="A3961" i="13"/>
  <c r="A3962" i="13"/>
  <c r="A3963" i="13"/>
  <c r="A3964" i="13"/>
  <c r="A3965" i="13"/>
  <c r="A3966" i="13"/>
  <c r="A3967" i="13"/>
  <c r="A3968" i="13"/>
  <c r="A3969" i="13"/>
  <c r="A3970" i="13"/>
  <c r="A3971" i="13"/>
  <c r="A3972" i="13"/>
  <c r="A3973" i="13"/>
  <c r="A3974" i="13"/>
  <c r="A3975" i="13"/>
  <c r="A3976" i="13"/>
  <c r="A3977" i="13"/>
  <c r="A3978" i="13"/>
  <c r="A3979" i="13"/>
  <c r="A3980" i="13"/>
  <c r="A3981" i="13"/>
  <c r="A3982" i="13"/>
  <c r="A3983" i="13"/>
  <c r="A3984" i="13"/>
  <c r="A3985" i="13"/>
  <c r="A3986" i="13"/>
  <c r="A3987" i="13"/>
  <c r="A3988" i="13"/>
  <c r="A3989" i="13"/>
  <c r="A3990" i="13"/>
  <c r="A3991" i="13"/>
  <c r="A3992" i="13"/>
  <c r="A3993" i="13"/>
  <c r="A3994" i="13"/>
  <c r="A3995" i="13"/>
  <c r="A3996" i="13"/>
  <c r="A3997" i="13"/>
  <c r="A3998" i="13"/>
  <c r="A3999" i="13"/>
  <c r="A4000" i="13"/>
  <c r="A4001" i="13"/>
  <c r="A4002" i="13"/>
  <c r="A4003" i="13"/>
  <c r="A4004" i="13"/>
  <c r="A4005" i="13"/>
  <c r="A4006" i="13"/>
  <c r="A4007" i="13"/>
  <c r="A4008" i="13"/>
  <c r="A4009" i="13"/>
  <c r="A4010" i="13"/>
  <c r="A4011" i="13"/>
  <c r="A4012" i="13"/>
  <c r="A4013" i="13"/>
  <c r="A4014" i="13"/>
  <c r="A4015" i="13"/>
  <c r="A4016" i="13"/>
  <c r="A4017" i="13"/>
  <c r="A4018" i="13"/>
  <c r="A4019" i="13"/>
  <c r="A4020" i="13"/>
  <c r="A4021" i="13"/>
  <c r="A4022" i="13"/>
  <c r="A4023" i="13"/>
  <c r="A4024" i="13"/>
  <c r="A4025" i="13"/>
  <c r="A4026" i="13"/>
  <c r="A4027" i="13"/>
  <c r="A4028" i="13"/>
  <c r="A4029" i="13"/>
  <c r="A4030" i="13"/>
  <c r="A4031" i="13"/>
  <c r="A4032" i="13"/>
  <c r="A4033" i="13"/>
  <c r="A4034" i="13"/>
  <c r="A4035" i="13"/>
  <c r="A4036" i="13"/>
  <c r="A4037" i="13"/>
  <c r="A4038" i="13"/>
  <c r="A4039" i="13"/>
  <c r="A4040" i="13"/>
  <c r="A4041" i="13"/>
  <c r="A4042" i="13"/>
  <c r="A4043" i="13"/>
  <c r="A4044" i="13"/>
  <c r="A4045" i="13"/>
  <c r="A4046" i="13"/>
  <c r="A4047" i="13"/>
  <c r="A4048" i="13"/>
  <c r="A4049" i="13"/>
  <c r="A4050" i="13"/>
  <c r="A4051" i="13"/>
  <c r="A4052" i="13"/>
  <c r="A4053" i="13"/>
  <c r="A4054" i="13"/>
  <c r="A4055" i="13"/>
  <c r="A4056" i="13"/>
  <c r="A4057" i="13"/>
  <c r="A4058" i="13"/>
  <c r="A4059" i="13"/>
  <c r="A4060" i="13"/>
  <c r="A4061" i="13"/>
  <c r="A4062" i="13"/>
  <c r="A4063" i="13"/>
  <c r="A4064" i="13"/>
  <c r="A4065" i="13"/>
  <c r="A4066" i="13"/>
  <c r="A4067" i="13"/>
  <c r="A4068" i="13"/>
  <c r="A4069" i="13"/>
  <c r="A4070" i="13"/>
  <c r="A4071" i="13"/>
  <c r="A4072" i="13"/>
  <c r="A4073" i="13"/>
  <c r="A4074" i="13"/>
  <c r="A4075" i="13"/>
  <c r="A4076" i="13"/>
  <c r="A4077" i="13"/>
  <c r="A4078" i="13"/>
  <c r="A4079" i="13"/>
  <c r="A4080" i="13"/>
  <c r="A4081" i="13"/>
  <c r="A4082" i="13"/>
  <c r="A4083" i="13"/>
  <c r="A4084" i="13"/>
  <c r="A4085" i="13"/>
  <c r="A4086" i="13"/>
  <c r="A4087" i="13"/>
  <c r="A4088" i="13"/>
  <c r="A4089" i="13"/>
  <c r="A4090" i="13"/>
  <c r="A4091" i="13"/>
  <c r="A4092" i="13"/>
  <c r="A4093" i="13"/>
  <c r="A4094" i="13"/>
  <c r="A4095" i="13"/>
  <c r="A4096" i="13"/>
  <c r="A4097" i="13"/>
  <c r="A4098" i="13"/>
  <c r="A4099" i="13"/>
  <c r="A4100" i="13"/>
  <c r="A4101" i="13"/>
  <c r="A4102" i="13"/>
  <c r="A4103" i="13"/>
  <c r="A4104" i="13"/>
  <c r="A4105" i="13"/>
  <c r="A4106" i="13"/>
  <c r="A4107" i="13"/>
  <c r="A4108" i="13"/>
  <c r="A4109" i="13"/>
  <c r="A4110" i="13"/>
  <c r="A4111" i="13"/>
  <c r="A4112" i="13"/>
  <c r="A4113" i="13"/>
  <c r="A4114" i="13"/>
  <c r="A4115" i="13"/>
  <c r="A4116" i="13"/>
  <c r="A4117" i="13"/>
  <c r="A4118" i="13"/>
  <c r="A4119" i="13"/>
  <c r="A4120" i="13"/>
  <c r="A4121" i="13"/>
  <c r="A4122" i="13"/>
  <c r="A4123" i="13"/>
  <c r="A4124" i="13"/>
  <c r="A4125" i="13"/>
  <c r="A4126" i="13"/>
  <c r="A4127" i="13"/>
  <c r="A4128" i="13"/>
  <c r="A4129" i="13"/>
  <c r="A4130" i="13"/>
  <c r="A4131" i="13"/>
  <c r="A4132" i="13"/>
  <c r="A4133" i="13"/>
  <c r="A4134" i="13"/>
  <c r="A4135" i="13"/>
  <c r="A4136" i="13"/>
  <c r="A4137" i="13"/>
  <c r="A4138" i="13"/>
  <c r="A4139" i="13"/>
  <c r="A4140" i="13"/>
  <c r="A4141" i="13"/>
  <c r="A4142" i="13"/>
  <c r="A4143" i="13"/>
  <c r="A4144" i="13"/>
  <c r="A4145" i="13"/>
  <c r="A4146" i="13"/>
  <c r="A4147" i="13"/>
  <c r="A4148" i="13"/>
  <c r="A4149" i="13"/>
  <c r="A4150" i="13"/>
  <c r="A4151" i="13"/>
  <c r="A4152" i="13"/>
  <c r="A4153" i="13"/>
  <c r="A4154" i="13"/>
  <c r="A4155" i="13"/>
  <c r="A4156" i="13"/>
  <c r="A4157" i="13"/>
  <c r="A4158" i="13"/>
  <c r="A4159" i="13"/>
  <c r="A4160" i="13"/>
  <c r="A4161" i="13"/>
  <c r="A4162" i="13"/>
  <c r="A4163" i="13"/>
  <c r="A4164" i="13"/>
  <c r="A4165" i="13"/>
  <c r="A4166" i="13"/>
  <c r="A4167" i="13"/>
  <c r="A4168" i="13"/>
  <c r="A4169" i="13"/>
  <c r="A4170" i="13"/>
  <c r="A4171" i="13"/>
  <c r="A4172" i="13"/>
  <c r="A4173" i="13"/>
  <c r="A4174" i="13"/>
  <c r="A4175" i="13"/>
  <c r="A4176" i="13"/>
  <c r="A4177" i="13"/>
  <c r="A4178" i="13"/>
  <c r="A4179" i="13"/>
  <c r="A4180" i="13"/>
  <c r="A4181" i="13"/>
  <c r="A4182" i="13"/>
  <c r="A4183" i="13"/>
  <c r="A4184" i="13"/>
  <c r="A4185" i="13"/>
  <c r="A4186" i="13"/>
  <c r="A4187" i="13"/>
  <c r="A4188" i="13"/>
  <c r="A4189" i="13"/>
  <c r="A4190" i="13"/>
  <c r="A4191" i="13"/>
  <c r="A4192" i="13"/>
  <c r="A4193" i="13"/>
  <c r="A4194" i="13"/>
  <c r="A4195" i="13"/>
  <c r="A4196" i="13"/>
  <c r="A4197" i="13"/>
  <c r="A4198" i="13"/>
  <c r="A4199" i="13"/>
  <c r="A4200" i="13"/>
  <c r="A4201" i="13"/>
  <c r="A4202" i="13"/>
  <c r="A4203" i="13"/>
  <c r="A4204" i="13"/>
  <c r="A4205" i="13"/>
  <c r="A4206" i="13"/>
  <c r="A4207" i="13"/>
  <c r="A4208" i="13"/>
  <c r="A4209" i="13"/>
  <c r="A4210" i="13"/>
  <c r="A4211" i="13"/>
  <c r="A4212" i="13"/>
  <c r="A4213" i="13"/>
  <c r="A4214" i="13"/>
  <c r="A4215" i="13"/>
  <c r="A4216" i="13"/>
  <c r="A4217" i="13"/>
  <c r="A4218" i="13"/>
  <c r="A4219" i="13"/>
  <c r="A4220" i="13"/>
  <c r="A4221" i="13"/>
  <c r="A4222" i="13"/>
  <c r="A4223" i="13"/>
  <c r="A4224" i="13"/>
  <c r="A4225" i="13"/>
  <c r="A4226" i="13"/>
  <c r="A4227" i="13"/>
  <c r="A4228" i="13"/>
  <c r="A4229" i="13"/>
  <c r="A4230" i="13"/>
  <c r="A4231" i="13"/>
  <c r="A4232" i="13"/>
  <c r="A4233" i="13"/>
  <c r="A4234" i="13"/>
  <c r="A4235" i="13"/>
  <c r="A4236" i="13"/>
  <c r="A4237" i="13"/>
  <c r="A4238" i="13"/>
  <c r="A4239" i="13"/>
  <c r="A4240" i="13"/>
  <c r="A4241" i="13"/>
  <c r="A4242" i="13"/>
  <c r="A4243" i="13"/>
  <c r="A4244" i="13"/>
  <c r="A4245" i="13"/>
  <c r="A4246" i="13"/>
  <c r="A4247" i="13"/>
  <c r="A4248" i="13"/>
  <c r="A4249" i="13"/>
  <c r="A4250" i="13"/>
  <c r="A4251" i="13"/>
  <c r="A4252" i="13"/>
  <c r="A4253" i="13"/>
  <c r="A4254" i="13"/>
  <c r="A4255" i="13"/>
  <c r="A4256" i="13"/>
  <c r="A4257" i="13"/>
  <c r="A4258" i="13"/>
  <c r="A4259" i="13"/>
  <c r="A4260" i="13"/>
  <c r="A4261" i="13"/>
  <c r="A4262" i="13"/>
  <c r="A4263" i="13"/>
  <c r="A4264" i="13"/>
  <c r="A4265" i="13"/>
  <c r="A4266" i="13"/>
  <c r="A4267" i="13"/>
  <c r="A4268" i="13"/>
  <c r="A4269" i="13"/>
  <c r="A4270" i="13"/>
  <c r="A4271" i="13"/>
  <c r="A4272" i="13"/>
  <c r="A4273" i="13"/>
  <c r="A4274" i="13"/>
  <c r="A4275" i="13"/>
  <c r="A4276" i="13"/>
  <c r="A4277" i="13"/>
  <c r="A4278" i="13"/>
  <c r="A4279" i="13"/>
  <c r="A4280" i="13"/>
  <c r="A4281" i="13"/>
  <c r="A4282" i="13"/>
  <c r="A4283" i="13"/>
  <c r="A4284" i="13"/>
  <c r="A4285" i="13"/>
  <c r="A4286" i="13"/>
  <c r="A4287" i="13"/>
  <c r="A4288" i="13"/>
  <c r="A4289" i="13"/>
  <c r="A4290" i="13"/>
  <c r="A4291" i="13"/>
  <c r="A4292" i="13"/>
  <c r="A4293" i="13"/>
  <c r="A4294" i="13"/>
  <c r="A4295" i="13"/>
  <c r="A4296" i="13"/>
  <c r="A4297" i="13"/>
  <c r="A4298" i="13"/>
  <c r="A4299" i="13"/>
  <c r="A4300" i="13"/>
  <c r="A4301" i="13"/>
  <c r="A4302" i="13"/>
  <c r="A4303" i="13"/>
  <c r="A4304" i="13"/>
  <c r="A4305" i="13"/>
  <c r="A4306" i="13"/>
  <c r="A4307" i="13"/>
  <c r="A4308" i="13"/>
  <c r="A4309" i="13"/>
  <c r="A4310" i="13"/>
  <c r="A4311" i="13"/>
  <c r="A4312" i="13"/>
  <c r="A4313" i="13"/>
  <c r="A4314" i="13"/>
  <c r="A4315" i="13"/>
  <c r="A4316" i="13"/>
  <c r="A4317" i="13"/>
  <c r="A4318" i="13"/>
  <c r="A4319" i="13"/>
  <c r="A4320" i="13"/>
  <c r="A4321" i="13"/>
  <c r="A4322" i="13"/>
  <c r="A4323" i="13"/>
  <c r="A4324" i="13"/>
  <c r="A4325" i="13"/>
  <c r="A4326" i="13"/>
  <c r="A4327" i="13"/>
  <c r="A4328" i="13"/>
  <c r="A4329" i="13"/>
  <c r="A4330" i="13"/>
  <c r="A4331" i="13"/>
  <c r="A4332" i="13"/>
  <c r="A4333" i="13"/>
  <c r="A4334" i="13"/>
  <c r="A4335" i="13"/>
  <c r="A4336" i="13"/>
  <c r="A4337" i="13"/>
  <c r="A4338" i="13"/>
  <c r="A4339" i="13"/>
  <c r="A10" i="13"/>
  <c r="B11" i="13"/>
  <c r="C11" i="13"/>
  <c r="D11" i="13"/>
  <c r="E11" i="13"/>
  <c r="B12" i="13"/>
  <c r="C12" i="13"/>
  <c r="D12" i="13"/>
  <c r="B13" i="13"/>
  <c r="C13" i="13"/>
  <c r="D13" i="13"/>
  <c r="E13" i="13"/>
  <c r="B14" i="13"/>
  <c r="C14" i="13"/>
  <c r="D14" i="13"/>
  <c r="B15" i="13"/>
  <c r="C15" i="13"/>
  <c r="D15" i="13"/>
  <c r="E15" i="13"/>
  <c r="B16" i="13"/>
  <c r="C16" i="13"/>
  <c r="D16" i="13"/>
  <c r="B17" i="13"/>
  <c r="C17" i="13"/>
  <c r="D17" i="13"/>
  <c r="E17" i="13"/>
  <c r="B18" i="13"/>
  <c r="C18" i="13"/>
  <c r="D18" i="13"/>
  <c r="E18" i="13"/>
  <c r="B19" i="13"/>
  <c r="C19" i="13"/>
  <c r="D19" i="13"/>
  <c r="E19" i="13"/>
  <c r="B20" i="13"/>
  <c r="C20" i="13"/>
  <c r="D20" i="13"/>
  <c r="B21" i="13"/>
  <c r="C21" i="13"/>
  <c r="D21" i="13"/>
  <c r="E21" i="13"/>
  <c r="B22" i="13"/>
  <c r="C22" i="13"/>
  <c r="D22" i="13"/>
  <c r="E22" i="13"/>
  <c r="B23" i="13"/>
  <c r="C23" i="13"/>
  <c r="D23" i="13"/>
  <c r="E23" i="13"/>
  <c r="B24" i="13"/>
  <c r="C24" i="13"/>
  <c r="D24" i="13"/>
  <c r="B25" i="13"/>
  <c r="C25" i="13"/>
  <c r="D25" i="13"/>
  <c r="E25" i="13"/>
  <c r="B26" i="13"/>
  <c r="C26" i="13"/>
  <c r="D26" i="13"/>
  <c r="E26" i="13"/>
  <c r="B27" i="13"/>
  <c r="C27" i="13"/>
  <c r="D27" i="13"/>
  <c r="E27" i="13"/>
  <c r="B28" i="13"/>
  <c r="C28" i="13"/>
  <c r="D28" i="13"/>
  <c r="B29" i="13"/>
  <c r="C29" i="13"/>
  <c r="D29" i="13"/>
  <c r="E29" i="13"/>
  <c r="B30" i="13"/>
  <c r="C30" i="13"/>
  <c r="D30" i="13"/>
  <c r="E30" i="13"/>
  <c r="B31" i="13"/>
  <c r="C31" i="13"/>
  <c r="D31" i="13"/>
  <c r="E31" i="13"/>
  <c r="B32" i="13"/>
  <c r="C32" i="13"/>
  <c r="D32" i="13"/>
  <c r="B33" i="13"/>
  <c r="C33" i="13"/>
  <c r="D33" i="13"/>
  <c r="E33" i="13"/>
  <c r="B34" i="13"/>
  <c r="C34" i="13"/>
  <c r="D34" i="13"/>
  <c r="E34" i="13"/>
  <c r="B35" i="13"/>
  <c r="C35" i="13"/>
  <c r="D35" i="13"/>
  <c r="E35" i="13"/>
  <c r="B36" i="13"/>
  <c r="C36" i="13"/>
  <c r="D36" i="13"/>
  <c r="B37" i="13"/>
  <c r="C37" i="13"/>
  <c r="D37" i="13"/>
  <c r="E37" i="13"/>
  <c r="B38" i="13"/>
  <c r="C38" i="13"/>
  <c r="D38" i="13"/>
  <c r="E38" i="13"/>
  <c r="B39" i="13"/>
  <c r="C39" i="13"/>
  <c r="D39" i="13"/>
  <c r="E39" i="13"/>
  <c r="B40" i="13"/>
  <c r="C40" i="13"/>
  <c r="D40" i="13"/>
  <c r="E40" i="13"/>
  <c r="B41" i="13"/>
  <c r="C41" i="13"/>
  <c r="D41" i="13"/>
  <c r="B42" i="13"/>
  <c r="C42" i="13"/>
  <c r="D42" i="13"/>
  <c r="E42" i="13"/>
  <c r="B43" i="13"/>
  <c r="C43" i="13"/>
  <c r="D43" i="13"/>
  <c r="E43" i="13"/>
  <c r="B44" i="13"/>
  <c r="C44" i="13"/>
  <c r="D44" i="13"/>
  <c r="E44" i="13"/>
  <c r="B45" i="13"/>
  <c r="C45" i="13"/>
  <c r="D45" i="13"/>
  <c r="E45" i="13"/>
  <c r="B46" i="13"/>
  <c r="C46" i="13"/>
  <c r="D46" i="13"/>
  <c r="E46" i="13"/>
  <c r="B47" i="13"/>
  <c r="C47" i="13"/>
  <c r="D47" i="13"/>
  <c r="E47" i="13"/>
  <c r="B48" i="13"/>
  <c r="C48" i="13"/>
  <c r="D48" i="13"/>
  <c r="E48" i="13"/>
  <c r="B49" i="13"/>
  <c r="C49" i="13"/>
  <c r="D49" i="13"/>
  <c r="B50" i="13"/>
  <c r="C50" i="13"/>
  <c r="D50" i="13"/>
  <c r="E50" i="13"/>
  <c r="B51" i="13"/>
  <c r="C51" i="13"/>
  <c r="D51" i="13"/>
  <c r="E51" i="13"/>
  <c r="B52" i="13"/>
  <c r="C52" i="13"/>
  <c r="D52" i="13"/>
  <c r="E52" i="13"/>
  <c r="B53" i="13"/>
  <c r="C53" i="13"/>
  <c r="D53" i="13"/>
  <c r="E53" i="13"/>
  <c r="B54" i="13"/>
  <c r="C54" i="13"/>
  <c r="D54" i="13"/>
  <c r="E54" i="13"/>
  <c r="B55" i="13"/>
  <c r="C55" i="13"/>
  <c r="D55" i="13"/>
  <c r="E55" i="13"/>
  <c r="B56" i="13"/>
  <c r="C56" i="13"/>
  <c r="D56" i="13"/>
  <c r="B57" i="13"/>
  <c r="C57" i="13"/>
  <c r="D57" i="13"/>
  <c r="E57" i="13"/>
  <c r="B58" i="13"/>
  <c r="C58" i="13"/>
  <c r="D58" i="13"/>
  <c r="E58" i="13"/>
  <c r="B59" i="13"/>
  <c r="C59" i="13"/>
  <c r="D59" i="13"/>
  <c r="E59" i="13"/>
  <c r="B60" i="13"/>
  <c r="C60" i="13"/>
  <c r="D60" i="13"/>
  <c r="B61" i="13"/>
  <c r="C61" i="13"/>
  <c r="D61" i="13"/>
  <c r="E61" i="13"/>
  <c r="B62" i="13"/>
  <c r="C62" i="13"/>
  <c r="D62" i="13"/>
  <c r="E62" i="13"/>
  <c r="B63" i="13"/>
  <c r="C63" i="13"/>
  <c r="D63" i="13"/>
  <c r="E63" i="13"/>
  <c r="B64" i="13"/>
  <c r="C64" i="13"/>
  <c r="D64" i="13"/>
  <c r="B65" i="13"/>
  <c r="C65" i="13"/>
  <c r="D65" i="13"/>
  <c r="E65" i="13"/>
  <c r="B66" i="13"/>
  <c r="C66" i="13"/>
  <c r="D66" i="13"/>
  <c r="E66" i="13"/>
  <c r="B67" i="13"/>
  <c r="C67" i="13"/>
  <c r="D67" i="13"/>
  <c r="E67" i="13"/>
  <c r="B68" i="13"/>
  <c r="C68" i="13"/>
  <c r="D68" i="13"/>
  <c r="B69" i="13"/>
  <c r="C69" i="13"/>
  <c r="D69" i="13"/>
  <c r="E69" i="13"/>
  <c r="B70" i="13"/>
  <c r="C70" i="13"/>
  <c r="D70" i="13"/>
  <c r="E70" i="13"/>
  <c r="B71" i="13"/>
  <c r="C71" i="13"/>
  <c r="D71" i="13"/>
  <c r="E71" i="13"/>
  <c r="B72" i="13"/>
  <c r="C72" i="13"/>
  <c r="D72" i="13"/>
  <c r="B73" i="13"/>
  <c r="C73" i="13"/>
  <c r="D73" i="13"/>
  <c r="E73" i="13"/>
  <c r="B74" i="13"/>
  <c r="C74" i="13"/>
  <c r="D74" i="13"/>
  <c r="E74" i="13"/>
  <c r="B75" i="13"/>
  <c r="C75" i="13"/>
  <c r="D75" i="13"/>
  <c r="E75" i="13"/>
  <c r="B76" i="13"/>
  <c r="C76" i="13"/>
  <c r="D76" i="13"/>
  <c r="B77" i="13"/>
  <c r="C77" i="13"/>
  <c r="D77" i="13"/>
  <c r="E77" i="13"/>
  <c r="B78" i="13"/>
  <c r="C78" i="13"/>
  <c r="D78" i="13"/>
  <c r="E78" i="13"/>
  <c r="B79" i="13"/>
  <c r="C79" i="13"/>
  <c r="D79" i="13"/>
  <c r="E79" i="13"/>
  <c r="B80" i="13"/>
  <c r="C80" i="13"/>
  <c r="D80" i="13"/>
  <c r="B81" i="13"/>
  <c r="C81" i="13"/>
  <c r="D81" i="13"/>
  <c r="E81" i="13"/>
  <c r="B82" i="13"/>
  <c r="C82" i="13"/>
  <c r="D82" i="13"/>
  <c r="E82" i="13"/>
  <c r="B83" i="13"/>
  <c r="C83" i="13"/>
  <c r="D83" i="13"/>
  <c r="E83" i="13"/>
  <c r="B84" i="13"/>
  <c r="C84" i="13"/>
  <c r="D84" i="13"/>
  <c r="B85" i="13"/>
  <c r="C85" i="13"/>
  <c r="D85" i="13"/>
  <c r="B86" i="13"/>
  <c r="C86" i="13"/>
  <c r="D86" i="13"/>
  <c r="E86" i="13"/>
  <c r="B87" i="13"/>
  <c r="C87" i="13"/>
  <c r="D87" i="13"/>
  <c r="E87" i="13"/>
  <c r="B88" i="13"/>
  <c r="C88" i="13"/>
  <c r="D88" i="13"/>
  <c r="E88" i="13"/>
  <c r="B89" i="13"/>
  <c r="C89" i="13"/>
  <c r="D89" i="13"/>
  <c r="E89" i="13"/>
  <c r="B90" i="13"/>
  <c r="C90" i="13"/>
  <c r="D90" i="13"/>
  <c r="E90" i="13"/>
  <c r="B91" i="13"/>
  <c r="C91" i="13"/>
  <c r="D91" i="13"/>
  <c r="E91" i="13"/>
  <c r="B92" i="13"/>
  <c r="C92" i="13"/>
  <c r="D92" i="13"/>
  <c r="E92" i="13"/>
  <c r="B93" i="13"/>
  <c r="C93" i="13"/>
  <c r="D93" i="13"/>
  <c r="E93" i="13"/>
  <c r="B94" i="13"/>
  <c r="C94" i="13"/>
  <c r="D94" i="13"/>
  <c r="E94" i="13"/>
  <c r="B95" i="13"/>
  <c r="C95" i="13"/>
  <c r="D95" i="13"/>
  <c r="E95" i="13"/>
  <c r="B96" i="13"/>
  <c r="C96" i="13"/>
  <c r="D96" i="13"/>
  <c r="E96" i="13"/>
  <c r="B97" i="13"/>
  <c r="C97" i="13"/>
  <c r="D97" i="13"/>
  <c r="E97" i="13"/>
  <c r="B98" i="13"/>
  <c r="C98" i="13"/>
  <c r="D98" i="13"/>
  <c r="E98" i="13"/>
  <c r="B99" i="13"/>
  <c r="C99" i="13"/>
  <c r="D99" i="13"/>
  <c r="E99" i="13"/>
  <c r="B100" i="13"/>
  <c r="C100" i="13"/>
  <c r="D100" i="13"/>
  <c r="E100" i="13"/>
  <c r="B101" i="13"/>
  <c r="C101" i="13"/>
  <c r="D101" i="13"/>
  <c r="E101" i="13"/>
  <c r="B102" i="13"/>
  <c r="C102" i="13"/>
  <c r="D102" i="13"/>
  <c r="E102" i="13"/>
  <c r="B103" i="13"/>
  <c r="C103" i="13"/>
  <c r="D103" i="13"/>
  <c r="B104" i="13"/>
  <c r="C104" i="13"/>
  <c r="D104" i="13"/>
  <c r="E104" i="13"/>
  <c r="B105" i="13"/>
  <c r="C105" i="13"/>
  <c r="D105" i="13"/>
  <c r="E105" i="13"/>
  <c r="B106" i="13"/>
  <c r="C106" i="13"/>
  <c r="D106" i="13"/>
  <c r="E106" i="13"/>
  <c r="B107" i="13"/>
  <c r="C107" i="13"/>
  <c r="D107" i="13"/>
  <c r="B108" i="13"/>
  <c r="C108" i="13"/>
  <c r="D108" i="13"/>
  <c r="E108" i="13"/>
  <c r="B109" i="13"/>
  <c r="C109" i="13"/>
  <c r="D109" i="13"/>
  <c r="E109" i="13"/>
  <c r="B110" i="13"/>
  <c r="C110" i="13"/>
  <c r="D110" i="13"/>
  <c r="E110" i="13"/>
  <c r="B111" i="13"/>
  <c r="C111" i="13"/>
  <c r="D111" i="13"/>
  <c r="B112" i="13"/>
  <c r="C112" i="13"/>
  <c r="D112" i="13"/>
  <c r="E112" i="13"/>
  <c r="B113" i="13"/>
  <c r="C113" i="13"/>
  <c r="D113" i="13"/>
  <c r="E113" i="13"/>
  <c r="B114" i="13"/>
  <c r="C114" i="13"/>
  <c r="D114" i="13"/>
  <c r="E114" i="13"/>
  <c r="B115" i="13"/>
  <c r="C115" i="13"/>
  <c r="D115" i="13"/>
  <c r="B116" i="13"/>
  <c r="C116" i="13"/>
  <c r="D116" i="13"/>
  <c r="E116" i="13"/>
  <c r="B117" i="13"/>
  <c r="C117" i="13"/>
  <c r="D117" i="13"/>
  <c r="E117" i="13"/>
  <c r="B118" i="13"/>
  <c r="C118" i="13"/>
  <c r="D118" i="13"/>
  <c r="E118" i="13"/>
  <c r="B119" i="13"/>
  <c r="C119" i="13"/>
  <c r="D119" i="13"/>
  <c r="B120" i="13"/>
  <c r="C120" i="13"/>
  <c r="D120" i="13"/>
  <c r="E120" i="13"/>
  <c r="B121" i="13"/>
  <c r="C121" i="13"/>
  <c r="D121" i="13"/>
  <c r="E121" i="13"/>
  <c r="B122" i="13"/>
  <c r="C122" i="13"/>
  <c r="D122" i="13"/>
  <c r="E122" i="13"/>
  <c r="B123" i="13"/>
  <c r="C123" i="13"/>
  <c r="D123" i="13"/>
  <c r="B124" i="13"/>
  <c r="C124" i="13"/>
  <c r="D124" i="13"/>
  <c r="E124" i="13"/>
  <c r="B125" i="13"/>
  <c r="C125" i="13"/>
  <c r="D125" i="13"/>
  <c r="E125" i="13"/>
  <c r="B126" i="13"/>
  <c r="C126" i="13"/>
  <c r="D126" i="13"/>
  <c r="E126" i="13"/>
  <c r="B127" i="13"/>
  <c r="C127" i="13"/>
  <c r="D127" i="13"/>
  <c r="E127" i="13"/>
  <c r="B128" i="13"/>
  <c r="C128" i="13"/>
  <c r="D128" i="13"/>
  <c r="B129" i="13"/>
  <c r="C129" i="13"/>
  <c r="D129" i="13"/>
  <c r="E129" i="13"/>
  <c r="B130" i="13"/>
  <c r="C130" i="13"/>
  <c r="D130" i="13"/>
  <c r="B131" i="13"/>
  <c r="C131" i="13"/>
  <c r="D131" i="13"/>
  <c r="B132" i="13"/>
  <c r="C132" i="13"/>
  <c r="D132" i="13"/>
  <c r="B133" i="13"/>
  <c r="C133" i="13"/>
  <c r="D133" i="13"/>
  <c r="E133" i="13"/>
  <c r="B134" i="13"/>
  <c r="C134" i="13"/>
  <c r="D134" i="13"/>
  <c r="E134" i="13"/>
  <c r="B135" i="13"/>
  <c r="C135" i="13"/>
  <c r="D135" i="13"/>
  <c r="E135" i="13"/>
  <c r="B136" i="13"/>
  <c r="C136" i="13"/>
  <c r="D136" i="13"/>
  <c r="B137" i="13"/>
  <c r="C137" i="13"/>
  <c r="D137" i="13"/>
  <c r="B138" i="13"/>
  <c r="C138" i="13"/>
  <c r="D138" i="13"/>
  <c r="B139" i="13"/>
  <c r="C139" i="13"/>
  <c r="D139" i="13"/>
  <c r="B140" i="13"/>
  <c r="C140" i="13"/>
  <c r="D140" i="13"/>
  <c r="B141" i="13"/>
  <c r="C141" i="13"/>
  <c r="D141" i="13"/>
  <c r="B142" i="13"/>
  <c r="C142" i="13"/>
  <c r="D142" i="13"/>
  <c r="B143" i="13"/>
  <c r="C143" i="13"/>
  <c r="D143" i="13"/>
  <c r="B144" i="13"/>
  <c r="C144" i="13"/>
  <c r="D144" i="13"/>
  <c r="B145" i="13"/>
  <c r="C145" i="13"/>
  <c r="D145" i="13"/>
  <c r="B146" i="13"/>
  <c r="C146" i="13"/>
  <c r="D146" i="13"/>
  <c r="B147" i="13"/>
  <c r="C147" i="13"/>
  <c r="D147" i="13"/>
  <c r="B148" i="13"/>
  <c r="C148" i="13"/>
  <c r="D148" i="13"/>
  <c r="B149" i="13"/>
  <c r="C149" i="13"/>
  <c r="D149" i="13"/>
  <c r="B150" i="13"/>
  <c r="C150" i="13"/>
  <c r="D150" i="13"/>
  <c r="B151" i="13"/>
  <c r="C151" i="13"/>
  <c r="D151" i="13"/>
  <c r="B152" i="13"/>
  <c r="C152" i="13"/>
  <c r="D152" i="13"/>
  <c r="B153" i="13"/>
  <c r="C153" i="13"/>
  <c r="D153" i="13"/>
  <c r="B154" i="13"/>
  <c r="C154" i="13"/>
  <c r="D154" i="13"/>
  <c r="B155" i="13"/>
  <c r="C155" i="13"/>
  <c r="D155" i="13"/>
  <c r="B156" i="13"/>
  <c r="C156" i="13"/>
  <c r="D156" i="13"/>
  <c r="B157" i="13"/>
  <c r="C157" i="13"/>
  <c r="D157" i="13"/>
  <c r="B158" i="13"/>
  <c r="C158" i="13"/>
  <c r="D158" i="13"/>
  <c r="B159" i="13"/>
  <c r="C159" i="13"/>
  <c r="D159" i="13"/>
  <c r="B160" i="13"/>
  <c r="C160" i="13"/>
  <c r="D160" i="13"/>
  <c r="B161" i="13"/>
  <c r="C161" i="13"/>
  <c r="D161" i="13"/>
  <c r="B162" i="13"/>
  <c r="C162" i="13"/>
  <c r="D162" i="13"/>
  <c r="B163" i="13"/>
  <c r="C163" i="13"/>
  <c r="D163" i="13"/>
  <c r="B164" i="13"/>
  <c r="C164" i="13"/>
  <c r="D164" i="13"/>
  <c r="B165" i="13"/>
  <c r="C165" i="13"/>
  <c r="D165" i="13"/>
  <c r="B166" i="13"/>
  <c r="C166" i="13"/>
  <c r="D166" i="13"/>
  <c r="B167" i="13"/>
  <c r="C167" i="13"/>
  <c r="D167" i="13"/>
  <c r="B168" i="13"/>
  <c r="C168" i="13"/>
  <c r="D168" i="13"/>
  <c r="B169" i="13"/>
  <c r="C169" i="13"/>
  <c r="D169" i="13"/>
  <c r="B170" i="13"/>
  <c r="C170" i="13"/>
  <c r="D170" i="13"/>
  <c r="B171" i="13"/>
  <c r="C171" i="13"/>
  <c r="D171" i="13"/>
  <c r="B172" i="13"/>
  <c r="C172" i="13"/>
  <c r="D172" i="13"/>
  <c r="B173" i="13"/>
  <c r="C173" i="13"/>
  <c r="D173" i="13"/>
  <c r="B174" i="13"/>
  <c r="C174" i="13"/>
  <c r="D174" i="13"/>
  <c r="B175" i="13"/>
  <c r="C175" i="13"/>
  <c r="D175" i="13"/>
  <c r="B176" i="13"/>
  <c r="C176" i="13"/>
  <c r="D176" i="13"/>
  <c r="B177" i="13"/>
  <c r="C177" i="13"/>
  <c r="D177" i="13"/>
  <c r="B178" i="13"/>
  <c r="C178" i="13"/>
  <c r="D178" i="13"/>
  <c r="B179" i="13"/>
  <c r="C179" i="13"/>
  <c r="D179" i="13"/>
  <c r="B180" i="13"/>
  <c r="C180" i="13"/>
  <c r="D180" i="13"/>
  <c r="B181" i="13"/>
  <c r="C181" i="13"/>
  <c r="D181" i="13"/>
  <c r="B182" i="13"/>
  <c r="C182" i="13"/>
  <c r="D182" i="13"/>
  <c r="E182" i="13"/>
  <c r="B183" i="13"/>
  <c r="C183" i="13"/>
  <c r="D183" i="13"/>
  <c r="B184" i="13"/>
  <c r="C184" i="13"/>
  <c r="D184" i="13"/>
  <c r="E184" i="13"/>
  <c r="B185" i="13"/>
  <c r="C185" i="13"/>
  <c r="D185" i="13"/>
  <c r="E185" i="13"/>
  <c r="B186" i="13"/>
  <c r="C186" i="13"/>
  <c r="D186" i="13"/>
  <c r="E186" i="13"/>
  <c r="B187" i="13"/>
  <c r="C187" i="13"/>
  <c r="D187" i="13"/>
  <c r="B188" i="13"/>
  <c r="C188" i="13"/>
  <c r="D188" i="13"/>
  <c r="E188" i="13"/>
  <c r="B189" i="13"/>
  <c r="C189" i="13"/>
  <c r="D189" i="13"/>
  <c r="B190" i="13"/>
  <c r="C190" i="13"/>
  <c r="D190" i="13"/>
  <c r="E190" i="13"/>
  <c r="B191" i="13"/>
  <c r="C191" i="13"/>
  <c r="D191" i="13"/>
  <c r="B192" i="13"/>
  <c r="C192" i="13"/>
  <c r="D192" i="13"/>
  <c r="E192" i="13"/>
  <c r="B193" i="13"/>
  <c r="C193" i="13"/>
  <c r="D193" i="13"/>
  <c r="B194" i="13"/>
  <c r="C194" i="13"/>
  <c r="D194" i="13"/>
  <c r="E194" i="13"/>
  <c r="B195" i="13"/>
  <c r="C195" i="13"/>
  <c r="D195" i="13"/>
  <c r="B196" i="13"/>
  <c r="C196" i="13"/>
  <c r="D196" i="13"/>
  <c r="E196" i="13"/>
  <c r="B197" i="13"/>
  <c r="C197" i="13"/>
  <c r="D197" i="13"/>
  <c r="B198" i="13"/>
  <c r="C198" i="13"/>
  <c r="D198" i="13"/>
  <c r="E198" i="13"/>
  <c r="B199" i="13"/>
  <c r="C199" i="13"/>
  <c r="D199" i="13"/>
  <c r="B200" i="13"/>
  <c r="C200" i="13"/>
  <c r="D200" i="13"/>
  <c r="E200" i="13"/>
  <c r="B201" i="13"/>
  <c r="C201" i="13"/>
  <c r="D201" i="13"/>
  <c r="B202" i="13"/>
  <c r="C202" i="13"/>
  <c r="D202" i="13"/>
  <c r="E202" i="13"/>
  <c r="B203" i="13"/>
  <c r="C203" i="13"/>
  <c r="D203" i="13"/>
  <c r="B204" i="13"/>
  <c r="C204" i="13"/>
  <c r="D204" i="13"/>
  <c r="E204" i="13"/>
  <c r="B205" i="13"/>
  <c r="C205" i="13"/>
  <c r="D205" i="13"/>
  <c r="B206" i="13"/>
  <c r="C206" i="13"/>
  <c r="D206" i="13"/>
  <c r="E206" i="13"/>
  <c r="B207" i="13"/>
  <c r="C207" i="13"/>
  <c r="D207" i="13"/>
  <c r="B208" i="13"/>
  <c r="C208" i="13"/>
  <c r="D208" i="13"/>
  <c r="E208" i="13"/>
  <c r="B209" i="13"/>
  <c r="C209" i="13"/>
  <c r="D209" i="13"/>
  <c r="B210" i="13"/>
  <c r="C210" i="13"/>
  <c r="D210" i="13"/>
  <c r="E210" i="13"/>
  <c r="B211" i="13"/>
  <c r="C211" i="13"/>
  <c r="D211" i="13"/>
  <c r="E211" i="13"/>
  <c r="B212" i="13"/>
  <c r="C212" i="13"/>
  <c r="D212" i="13"/>
  <c r="E212" i="13"/>
  <c r="B213" i="13"/>
  <c r="C213" i="13"/>
  <c r="D213" i="13"/>
  <c r="E213" i="13"/>
  <c r="B214" i="13"/>
  <c r="C214" i="13"/>
  <c r="D214" i="13"/>
  <c r="B215" i="13"/>
  <c r="C215" i="13"/>
  <c r="D215" i="13"/>
  <c r="E215" i="13"/>
  <c r="B216" i="13"/>
  <c r="C216" i="13"/>
  <c r="D216" i="13"/>
  <c r="E216" i="13"/>
  <c r="B217" i="13"/>
  <c r="C217" i="13"/>
  <c r="D217" i="13"/>
  <c r="E217" i="13"/>
  <c r="B218" i="13"/>
  <c r="C218" i="13"/>
  <c r="D218" i="13"/>
  <c r="E218" i="13"/>
  <c r="B219" i="13"/>
  <c r="C219" i="13"/>
  <c r="D219" i="13"/>
  <c r="E219" i="13"/>
  <c r="B220" i="13"/>
  <c r="C220" i="13"/>
  <c r="D220" i="13"/>
  <c r="E220" i="13"/>
  <c r="B221" i="13"/>
  <c r="C221" i="13"/>
  <c r="D221" i="13"/>
  <c r="E221" i="13"/>
  <c r="B222" i="13"/>
  <c r="C222" i="13"/>
  <c r="D222" i="13"/>
  <c r="B223" i="13"/>
  <c r="C223" i="13"/>
  <c r="D223" i="13"/>
  <c r="E223" i="13"/>
  <c r="B224" i="13"/>
  <c r="C224" i="13"/>
  <c r="D224" i="13"/>
  <c r="E224" i="13"/>
  <c r="B225" i="13"/>
  <c r="C225" i="13"/>
  <c r="D225" i="13"/>
  <c r="E225" i="13"/>
  <c r="B226" i="13"/>
  <c r="C226" i="13"/>
  <c r="D226" i="13"/>
  <c r="E226" i="13"/>
  <c r="B227" i="13"/>
  <c r="C227" i="13"/>
  <c r="D227" i="13"/>
  <c r="E227" i="13"/>
  <c r="B228" i="13"/>
  <c r="C228" i="13"/>
  <c r="D228" i="13"/>
  <c r="E228" i="13"/>
  <c r="B229" i="13"/>
  <c r="C229" i="13"/>
  <c r="D229" i="13"/>
  <c r="E229" i="13"/>
  <c r="B230" i="13"/>
  <c r="C230" i="13"/>
  <c r="D230" i="13"/>
  <c r="B231" i="13"/>
  <c r="C231" i="13"/>
  <c r="D231" i="13"/>
  <c r="E231" i="13"/>
  <c r="B232" i="13"/>
  <c r="C232" i="13"/>
  <c r="D232" i="13"/>
  <c r="E232" i="13"/>
  <c r="B233" i="13"/>
  <c r="C233" i="13"/>
  <c r="D233" i="13"/>
  <c r="E233" i="13"/>
  <c r="B234" i="13"/>
  <c r="C234" i="13"/>
  <c r="D234" i="13"/>
  <c r="E234" i="13"/>
  <c r="B235" i="13"/>
  <c r="C235" i="13"/>
  <c r="D235" i="13"/>
  <c r="E235" i="13"/>
  <c r="B236" i="13"/>
  <c r="C236" i="13"/>
  <c r="D236" i="13"/>
  <c r="E236" i="13"/>
  <c r="B237" i="13"/>
  <c r="C237" i="13"/>
  <c r="D237" i="13"/>
  <c r="E237" i="13"/>
  <c r="B238" i="13"/>
  <c r="C238" i="13"/>
  <c r="D238" i="13"/>
  <c r="B239" i="13"/>
  <c r="C239" i="13"/>
  <c r="D239" i="13"/>
  <c r="E239" i="13"/>
  <c r="B240" i="13"/>
  <c r="C240" i="13"/>
  <c r="D240" i="13"/>
  <c r="E240" i="13"/>
  <c r="B241" i="13"/>
  <c r="C241" i="13"/>
  <c r="D241" i="13"/>
  <c r="E241" i="13"/>
  <c r="B242" i="13"/>
  <c r="C242" i="13"/>
  <c r="D242" i="13"/>
  <c r="E242" i="13"/>
  <c r="B243" i="13"/>
  <c r="C243" i="13"/>
  <c r="D243" i="13"/>
  <c r="E243" i="13"/>
  <c r="B244" i="13"/>
  <c r="C244" i="13"/>
  <c r="D244" i="13"/>
  <c r="E244" i="13"/>
  <c r="B245" i="13"/>
  <c r="C245" i="13"/>
  <c r="D245" i="13"/>
  <c r="E245" i="13"/>
  <c r="B246" i="13"/>
  <c r="C246" i="13"/>
  <c r="D246" i="13"/>
  <c r="B247" i="13"/>
  <c r="C247" i="13"/>
  <c r="D247" i="13"/>
  <c r="E247" i="13"/>
  <c r="B248" i="13"/>
  <c r="C248" i="13"/>
  <c r="D248" i="13"/>
  <c r="E248" i="13"/>
  <c r="B249" i="13"/>
  <c r="C249" i="13"/>
  <c r="D249" i="13"/>
  <c r="E249" i="13"/>
  <c r="B250" i="13"/>
  <c r="C250" i="13"/>
  <c r="D250" i="13"/>
  <c r="E250" i="13"/>
  <c r="B251" i="13"/>
  <c r="C251" i="13"/>
  <c r="D251" i="13"/>
  <c r="E251" i="13"/>
  <c r="B252" i="13"/>
  <c r="C252" i="13"/>
  <c r="D252" i="13"/>
  <c r="B253" i="13"/>
  <c r="C253" i="13"/>
  <c r="D253" i="13"/>
  <c r="E253" i="13"/>
  <c r="B254" i="13"/>
  <c r="C254" i="13"/>
  <c r="D254" i="13"/>
  <c r="E254" i="13"/>
  <c r="B255" i="13"/>
  <c r="C255" i="13"/>
  <c r="D255" i="13"/>
  <c r="E255" i="13"/>
  <c r="B256" i="13"/>
  <c r="C256" i="13"/>
  <c r="D256" i="13"/>
  <c r="E256" i="13"/>
  <c r="B257" i="13"/>
  <c r="C257" i="13"/>
  <c r="D257" i="13"/>
  <c r="E257" i="13"/>
  <c r="B258" i="13"/>
  <c r="C258" i="13"/>
  <c r="D258" i="13"/>
  <c r="E258" i="13"/>
  <c r="B259" i="13"/>
  <c r="C259" i="13"/>
  <c r="D259" i="13"/>
  <c r="E259" i="13"/>
  <c r="B260" i="13"/>
  <c r="C260" i="13"/>
  <c r="D260" i="13"/>
  <c r="E260" i="13"/>
  <c r="B261" i="13"/>
  <c r="C261" i="13"/>
  <c r="D261" i="13"/>
  <c r="B262" i="13"/>
  <c r="C262" i="13"/>
  <c r="D262" i="13"/>
  <c r="E262" i="13"/>
  <c r="B263" i="13"/>
  <c r="C263" i="13"/>
  <c r="D263" i="13"/>
  <c r="E263" i="13"/>
  <c r="B264" i="13"/>
  <c r="C264" i="13"/>
  <c r="D264" i="13"/>
  <c r="E264" i="13"/>
  <c r="B265" i="13"/>
  <c r="C265" i="13"/>
  <c r="D265" i="13"/>
  <c r="E265" i="13"/>
  <c r="B266" i="13"/>
  <c r="C266" i="13"/>
  <c r="D266" i="13"/>
  <c r="E266" i="13"/>
  <c r="B267" i="13"/>
  <c r="C267" i="13"/>
  <c r="D267" i="13"/>
  <c r="E267" i="13"/>
  <c r="B268" i="13"/>
  <c r="C268" i="13"/>
  <c r="D268" i="13"/>
  <c r="E268" i="13"/>
  <c r="B269" i="13"/>
  <c r="C269" i="13"/>
  <c r="D269" i="13"/>
  <c r="B270" i="13"/>
  <c r="C270" i="13"/>
  <c r="D270" i="13"/>
  <c r="E270" i="13"/>
  <c r="B271" i="13"/>
  <c r="C271" i="13"/>
  <c r="D271" i="13"/>
  <c r="E271" i="13"/>
  <c r="B272" i="13"/>
  <c r="C272" i="13"/>
  <c r="D272" i="13"/>
  <c r="E272" i="13"/>
  <c r="B273" i="13"/>
  <c r="C273" i="13"/>
  <c r="D273" i="13"/>
  <c r="E273" i="13"/>
  <c r="B274" i="13"/>
  <c r="C274" i="13"/>
  <c r="D274" i="13"/>
  <c r="E274" i="13"/>
  <c r="B275" i="13"/>
  <c r="C275" i="13"/>
  <c r="D275" i="13"/>
  <c r="E275" i="13"/>
  <c r="B276" i="13"/>
  <c r="C276" i="13"/>
  <c r="D276" i="13"/>
  <c r="B277" i="13"/>
  <c r="C277" i="13"/>
  <c r="D277" i="13"/>
  <c r="E277" i="13"/>
  <c r="B278" i="13"/>
  <c r="C278" i="13"/>
  <c r="D278" i="13"/>
  <c r="E278" i="13"/>
  <c r="B279" i="13"/>
  <c r="C279" i="13"/>
  <c r="D279" i="13"/>
  <c r="E279" i="13"/>
  <c r="B280" i="13"/>
  <c r="C280" i="13"/>
  <c r="D280" i="13"/>
  <c r="E280" i="13"/>
  <c r="B281" i="13"/>
  <c r="C281" i="13"/>
  <c r="D281" i="13"/>
  <c r="E281" i="13"/>
  <c r="B282" i="13"/>
  <c r="C282" i="13"/>
  <c r="D282" i="13"/>
  <c r="E282" i="13"/>
  <c r="B283" i="13"/>
  <c r="C283" i="13"/>
  <c r="D283" i="13"/>
  <c r="B284" i="13"/>
  <c r="C284" i="13"/>
  <c r="D284" i="13"/>
  <c r="E284" i="13"/>
  <c r="B285" i="13"/>
  <c r="C285" i="13"/>
  <c r="D285" i="13"/>
  <c r="B286" i="13"/>
  <c r="C286" i="13"/>
  <c r="D286" i="13"/>
  <c r="B287" i="13"/>
  <c r="C287" i="13"/>
  <c r="D287" i="13"/>
  <c r="B288" i="13"/>
  <c r="C288" i="13"/>
  <c r="D288" i="13"/>
  <c r="E288" i="13"/>
  <c r="B289" i="13"/>
  <c r="C289" i="13"/>
  <c r="D289" i="13"/>
  <c r="B290" i="13"/>
  <c r="C290" i="13"/>
  <c r="D290" i="13"/>
  <c r="B291" i="13"/>
  <c r="C291" i="13"/>
  <c r="D291" i="13"/>
  <c r="B292" i="13"/>
  <c r="C292" i="13"/>
  <c r="D292" i="13"/>
  <c r="E292" i="13"/>
  <c r="B293" i="13"/>
  <c r="C293" i="13"/>
  <c r="D293" i="13"/>
  <c r="B294" i="13"/>
  <c r="C294" i="13"/>
  <c r="D294" i="13"/>
  <c r="B295" i="13"/>
  <c r="C295" i="13"/>
  <c r="D295" i="13"/>
  <c r="B296" i="13"/>
  <c r="C296" i="13"/>
  <c r="D296" i="13"/>
  <c r="E296" i="13"/>
  <c r="B297" i="13"/>
  <c r="C297" i="13"/>
  <c r="D297" i="13"/>
  <c r="B298" i="13"/>
  <c r="C298" i="13"/>
  <c r="D298" i="13"/>
  <c r="B299" i="13"/>
  <c r="C299" i="13"/>
  <c r="D299" i="13"/>
  <c r="B300" i="13"/>
  <c r="C300" i="13"/>
  <c r="D300" i="13"/>
  <c r="E300" i="13"/>
  <c r="B301" i="13"/>
  <c r="C301" i="13"/>
  <c r="D301" i="13"/>
  <c r="B302" i="13"/>
  <c r="C302" i="13"/>
  <c r="D302" i="13"/>
  <c r="B303" i="13"/>
  <c r="C303" i="13"/>
  <c r="D303" i="13"/>
  <c r="B304" i="13"/>
  <c r="C304" i="13"/>
  <c r="D304" i="13"/>
  <c r="E304" i="13"/>
  <c r="B305" i="13"/>
  <c r="C305" i="13"/>
  <c r="D305" i="13"/>
  <c r="B306" i="13"/>
  <c r="C306" i="13"/>
  <c r="D306" i="13"/>
  <c r="B307" i="13"/>
  <c r="C307" i="13"/>
  <c r="D307" i="13"/>
  <c r="B308" i="13"/>
  <c r="C308" i="13"/>
  <c r="D308" i="13"/>
  <c r="E308" i="13"/>
  <c r="B309" i="13"/>
  <c r="C309" i="13"/>
  <c r="D309" i="13"/>
  <c r="B310" i="13"/>
  <c r="C310" i="13"/>
  <c r="D310" i="13"/>
  <c r="B311" i="13"/>
  <c r="C311" i="13"/>
  <c r="D311" i="13"/>
  <c r="B312" i="13"/>
  <c r="C312" i="13"/>
  <c r="D312" i="13"/>
  <c r="E312" i="13"/>
  <c r="B313" i="13"/>
  <c r="C313" i="13"/>
  <c r="D313" i="13"/>
  <c r="B314" i="13"/>
  <c r="C314" i="13"/>
  <c r="D314" i="13"/>
  <c r="B315" i="13"/>
  <c r="C315" i="13"/>
  <c r="D315" i="13"/>
  <c r="B316" i="13"/>
  <c r="C316" i="13"/>
  <c r="D316" i="13"/>
  <c r="E316" i="13"/>
  <c r="B317" i="13"/>
  <c r="C317" i="13"/>
  <c r="D317" i="13"/>
  <c r="B318" i="13"/>
  <c r="C318" i="13"/>
  <c r="D318" i="13"/>
  <c r="B319" i="13"/>
  <c r="C319" i="13"/>
  <c r="D319" i="13"/>
  <c r="B320" i="13"/>
  <c r="C320" i="13"/>
  <c r="D320" i="13"/>
  <c r="E320" i="13"/>
  <c r="B321" i="13"/>
  <c r="C321" i="13"/>
  <c r="D321" i="13"/>
  <c r="E321" i="13"/>
  <c r="B322" i="13"/>
  <c r="C322" i="13"/>
  <c r="D322" i="13"/>
  <c r="B323" i="13"/>
  <c r="C323" i="13"/>
  <c r="D323" i="13"/>
  <c r="B324" i="13"/>
  <c r="C324" i="13"/>
  <c r="D324" i="13"/>
  <c r="E324" i="13"/>
  <c r="B325" i="13"/>
  <c r="C325" i="13"/>
  <c r="D325" i="13"/>
  <c r="E325" i="13"/>
  <c r="B326" i="13"/>
  <c r="C326" i="13"/>
  <c r="D326" i="13"/>
  <c r="B327" i="13"/>
  <c r="C327" i="13"/>
  <c r="D327" i="13"/>
  <c r="B328" i="13"/>
  <c r="C328" i="13"/>
  <c r="D328" i="13"/>
  <c r="E328" i="13"/>
  <c r="B329" i="13"/>
  <c r="C329" i="13"/>
  <c r="D329" i="13"/>
  <c r="E329" i="13"/>
  <c r="B330" i="13"/>
  <c r="C330" i="13"/>
  <c r="D330" i="13"/>
  <c r="B331" i="13"/>
  <c r="C331" i="13"/>
  <c r="D331" i="13"/>
  <c r="B332" i="13"/>
  <c r="C332" i="13"/>
  <c r="D332" i="13"/>
  <c r="E332" i="13"/>
  <c r="B333" i="13"/>
  <c r="C333" i="13"/>
  <c r="D333" i="13"/>
  <c r="E333" i="13"/>
  <c r="B334" i="13"/>
  <c r="C334" i="13"/>
  <c r="D334" i="13"/>
  <c r="B335" i="13"/>
  <c r="C335" i="13"/>
  <c r="D335" i="13"/>
  <c r="B336" i="13"/>
  <c r="C336" i="13"/>
  <c r="D336" i="13"/>
  <c r="E336" i="13"/>
  <c r="B337" i="13"/>
  <c r="C337" i="13"/>
  <c r="D337" i="13"/>
  <c r="E337" i="13"/>
  <c r="B338" i="13"/>
  <c r="C338" i="13"/>
  <c r="D338" i="13"/>
  <c r="B339" i="13"/>
  <c r="C339" i="13"/>
  <c r="D339" i="13"/>
  <c r="B340" i="13"/>
  <c r="C340" i="13"/>
  <c r="D340" i="13"/>
  <c r="E340" i="13"/>
  <c r="B341" i="13"/>
  <c r="C341" i="13"/>
  <c r="D341" i="13"/>
  <c r="E341" i="13"/>
  <c r="B342" i="13"/>
  <c r="C342" i="13"/>
  <c r="D342" i="13"/>
  <c r="B343" i="13"/>
  <c r="C343" i="13"/>
  <c r="D343" i="13"/>
  <c r="B344" i="13"/>
  <c r="C344" i="13"/>
  <c r="D344" i="13"/>
  <c r="E344" i="13"/>
  <c r="B345" i="13"/>
  <c r="C345" i="13"/>
  <c r="D345" i="13"/>
  <c r="E345" i="13"/>
  <c r="B346" i="13"/>
  <c r="C346" i="13"/>
  <c r="D346" i="13"/>
  <c r="B347" i="13"/>
  <c r="C347" i="13"/>
  <c r="D347" i="13"/>
  <c r="B348" i="13"/>
  <c r="C348" i="13"/>
  <c r="D348" i="13"/>
  <c r="B349" i="13"/>
  <c r="C349" i="13"/>
  <c r="D349" i="13"/>
  <c r="B350" i="13"/>
  <c r="C350" i="13"/>
  <c r="D350" i="13"/>
  <c r="B351" i="13"/>
  <c r="C351" i="13"/>
  <c r="D351" i="13"/>
  <c r="B352" i="13"/>
  <c r="C352" i="13"/>
  <c r="D352" i="13"/>
  <c r="B353" i="13"/>
  <c r="C353" i="13"/>
  <c r="D353" i="13"/>
  <c r="B354" i="13"/>
  <c r="C354" i="13"/>
  <c r="D354" i="13"/>
  <c r="B355" i="13"/>
  <c r="C355" i="13"/>
  <c r="D355" i="13"/>
  <c r="B356" i="13"/>
  <c r="C356" i="13"/>
  <c r="D356" i="13"/>
  <c r="B357" i="13"/>
  <c r="C357" i="13"/>
  <c r="D357" i="13"/>
  <c r="B358" i="13"/>
  <c r="C358" i="13"/>
  <c r="D358" i="13"/>
  <c r="B359" i="13"/>
  <c r="C359" i="13"/>
  <c r="D359" i="13"/>
  <c r="B360" i="13"/>
  <c r="C360" i="13"/>
  <c r="D360" i="13"/>
  <c r="B361" i="13"/>
  <c r="C361" i="13"/>
  <c r="D361" i="13"/>
  <c r="B362" i="13"/>
  <c r="C362" i="13"/>
  <c r="D362" i="13"/>
  <c r="B363" i="13"/>
  <c r="C363" i="13"/>
  <c r="D363" i="13"/>
  <c r="B364" i="13"/>
  <c r="C364" i="13"/>
  <c r="D364" i="13"/>
  <c r="B365" i="13"/>
  <c r="C365" i="13"/>
  <c r="D365" i="13"/>
  <c r="B366" i="13"/>
  <c r="C366" i="13"/>
  <c r="D366" i="13"/>
  <c r="B367" i="13"/>
  <c r="C367" i="13"/>
  <c r="D367" i="13"/>
  <c r="B368" i="13"/>
  <c r="C368" i="13"/>
  <c r="D368" i="13"/>
  <c r="B369" i="13"/>
  <c r="C369" i="13"/>
  <c r="D369" i="13"/>
  <c r="B370" i="13"/>
  <c r="C370" i="13"/>
  <c r="D370" i="13"/>
  <c r="B371" i="13"/>
  <c r="C371" i="13"/>
  <c r="D371" i="13"/>
  <c r="B372" i="13"/>
  <c r="C372" i="13"/>
  <c r="D372" i="13"/>
  <c r="B373" i="13"/>
  <c r="C373" i="13"/>
  <c r="D373" i="13"/>
  <c r="B374" i="13"/>
  <c r="C374" i="13"/>
  <c r="D374" i="13"/>
  <c r="B375" i="13"/>
  <c r="C375" i="13"/>
  <c r="D375" i="13"/>
  <c r="B376" i="13"/>
  <c r="C376" i="13"/>
  <c r="D376" i="13"/>
  <c r="B377" i="13"/>
  <c r="C377" i="13"/>
  <c r="D377" i="13"/>
  <c r="B378" i="13"/>
  <c r="C378" i="13"/>
  <c r="D378" i="13"/>
  <c r="B379" i="13"/>
  <c r="C379" i="13"/>
  <c r="D379" i="13"/>
  <c r="B380" i="13"/>
  <c r="C380" i="13"/>
  <c r="D380" i="13"/>
  <c r="B381" i="13"/>
  <c r="C381" i="13"/>
  <c r="D381" i="13"/>
  <c r="B382" i="13"/>
  <c r="C382" i="13"/>
  <c r="D382" i="13"/>
  <c r="B383" i="13"/>
  <c r="C383" i="13"/>
  <c r="D383" i="13"/>
  <c r="B384" i="13"/>
  <c r="C384" i="13"/>
  <c r="D384" i="13"/>
  <c r="B385" i="13"/>
  <c r="C385" i="13"/>
  <c r="D385" i="13"/>
  <c r="B386" i="13"/>
  <c r="C386" i="13"/>
  <c r="D386" i="13"/>
  <c r="B387" i="13"/>
  <c r="C387" i="13"/>
  <c r="D387" i="13"/>
  <c r="B388" i="13"/>
  <c r="C388" i="13"/>
  <c r="D388" i="13"/>
  <c r="B389" i="13"/>
  <c r="C389" i="13"/>
  <c r="D389" i="13"/>
  <c r="B390" i="13"/>
  <c r="C390" i="13"/>
  <c r="D390" i="13"/>
  <c r="B391" i="13"/>
  <c r="C391" i="13"/>
  <c r="D391" i="13"/>
  <c r="B392" i="13"/>
  <c r="C392" i="13"/>
  <c r="D392" i="13"/>
  <c r="B393" i="13"/>
  <c r="C393" i="13"/>
  <c r="D393" i="13"/>
  <c r="B394" i="13"/>
  <c r="C394" i="13"/>
  <c r="D394" i="13"/>
  <c r="B395" i="13"/>
  <c r="C395" i="13"/>
  <c r="D395" i="13"/>
  <c r="B396" i="13"/>
  <c r="C396" i="13"/>
  <c r="D396" i="13"/>
  <c r="B397" i="13"/>
  <c r="C397" i="13"/>
  <c r="D397" i="13"/>
  <c r="B398" i="13"/>
  <c r="C398" i="13"/>
  <c r="D398" i="13"/>
  <c r="B399" i="13"/>
  <c r="C399" i="13"/>
  <c r="D399" i="13"/>
  <c r="B400" i="13"/>
  <c r="C400" i="13"/>
  <c r="D400" i="13"/>
  <c r="B401" i="13"/>
  <c r="C401" i="13"/>
  <c r="D401" i="13"/>
  <c r="B402" i="13"/>
  <c r="C402" i="13"/>
  <c r="D402" i="13"/>
  <c r="B403" i="13"/>
  <c r="C403" i="13"/>
  <c r="D403" i="13"/>
  <c r="B404" i="13"/>
  <c r="C404" i="13"/>
  <c r="D404" i="13"/>
  <c r="B405" i="13"/>
  <c r="C405" i="13"/>
  <c r="D405" i="13"/>
  <c r="B406" i="13"/>
  <c r="C406" i="13"/>
  <c r="D406" i="13"/>
  <c r="B407" i="13"/>
  <c r="C407" i="13"/>
  <c r="D407" i="13"/>
  <c r="B408" i="13"/>
  <c r="C408" i="13"/>
  <c r="D408" i="13"/>
  <c r="B409" i="13"/>
  <c r="C409" i="13"/>
  <c r="D409" i="13"/>
  <c r="B410" i="13"/>
  <c r="C410" i="13"/>
  <c r="D410" i="13"/>
  <c r="B411" i="13"/>
  <c r="C411" i="13"/>
  <c r="D411" i="13"/>
  <c r="B412" i="13"/>
  <c r="C412" i="13"/>
  <c r="D412" i="13"/>
  <c r="B413" i="13"/>
  <c r="C413" i="13"/>
  <c r="D413" i="13"/>
  <c r="B414" i="13"/>
  <c r="C414" i="13"/>
  <c r="D414" i="13"/>
  <c r="B415" i="13"/>
  <c r="C415" i="13"/>
  <c r="D415" i="13"/>
  <c r="B416" i="13"/>
  <c r="C416" i="13"/>
  <c r="D416" i="13"/>
  <c r="B417" i="13"/>
  <c r="C417" i="13"/>
  <c r="D417" i="13"/>
  <c r="B418" i="13"/>
  <c r="C418" i="13"/>
  <c r="D418" i="13"/>
  <c r="B419" i="13"/>
  <c r="C419" i="13"/>
  <c r="D419" i="13"/>
  <c r="B420" i="13"/>
  <c r="C420" i="13"/>
  <c r="D420" i="13"/>
  <c r="B421" i="13"/>
  <c r="C421" i="13"/>
  <c r="D421" i="13"/>
  <c r="B422" i="13"/>
  <c r="C422" i="13"/>
  <c r="D422" i="13"/>
  <c r="B423" i="13"/>
  <c r="C423" i="13"/>
  <c r="D423" i="13"/>
  <c r="B424" i="13"/>
  <c r="C424" i="13"/>
  <c r="D424" i="13"/>
  <c r="B425" i="13"/>
  <c r="C425" i="13"/>
  <c r="D425" i="13"/>
  <c r="B426" i="13"/>
  <c r="C426" i="13"/>
  <c r="D426" i="13"/>
  <c r="B427" i="13"/>
  <c r="C427" i="13"/>
  <c r="D427" i="13"/>
  <c r="B428" i="13"/>
  <c r="C428" i="13"/>
  <c r="D428" i="13"/>
  <c r="B429" i="13"/>
  <c r="C429" i="13"/>
  <c r="D429" i="13"/>
  <c r="B430" i="13"/>
  <c r="C430" i="13"/>
  <c r="D430" i="13"/>
  <c r="B431" i="13"/>
  <c r="C431" i="13"/>
  <c r="D431" i="13"/>
  <c r="B432" i="13"/>
  <c r="C432" i="13"/>
  <c r="D432" i="13"/>
  <c r="B433" i="13"/>
  <c r="C433" i="13"/>
  <c r="D433" i="13"/>
  <c r="B434" i="13"/>
  <c r="C434" i="13"/>
  <c r="D434" i="13"/>
  <c r="B435" i="13"/>
  <c r="C435" i="13"/>
  <c r="D435" i="13"/>
  <c r="B436" i="13"/>
  <c r="C436" i="13"/>
  <c r="D436" i="13"/>
  <c r="B437" i="13"/>
  <c r="C437" i="13"/>
  <c r="D437" i="13"/>
  <c r="B438" i="13"/>
  <c r="C438" i="13"/>
  <c r="D438" i="13"/>
  <c r="B439" i="13"/>
  <c r="C439" i="13"/>
  <c r="D439" i="13"/>
  <c r="B440" i="13"/>
  <c r="C440" i="13"/>
  <c r="D440" i="13"/>
  <c r="B441" i="13"/>
  <c r="C441" i="13"/>
  <c r="D441" i="13"/>
  <c r="B442" i="13"/>
  <c r="C442" i="13"/>
  <c r="D442" i="13"/>
  <c r="B443" i="13"/>
  <c r="C443" i="13"/>
  <c r="D443" i="13"/>
  <c r="B444" i="13"/>
  <c r="C444" i="13"/>
  <c r="D444" i="13"/>
  <c r="B445" i="13"/>
  <c r="C445" i="13"/>
  <c r="D445" i="13"/>
  <c r="B446" i="13"/>
  <c r="C446" i="13"/>
  <c r="D446" i="13"/>
  <c r="B447" i="13"/>
  <c r="C447" i="13"/>
  <c r="D447" i="13"/>
  <c r="B448" i="13"/>
  <c r="C448" i="13"/>
  <c r="D448" i="13"/>
  <c r="B449" i="13"/>
  <c r="C449" i="13"/>
  <c r="D449" i="13"/>
  <c r="B450" i="13"/>
  <c r="C450" i="13"/>
  <c r="D450" i="13"/>
  <c r="B451" i="13"/>
  <c r="C451" i="13"/>
  <c r="D451" i="13"/>
  <c r="B452" i="13"/>
  <c r="C452" i="13"/>
  <c r="D452" i="13"/>
  <c r="B453" i="13"/>
  <c r="C453" i="13"/>
  <c r="D453" i="13"/>
  <c r="B454" i="13"/>
  <c r="C454" i="13"/>
  <c r="D454" i="13"/>
  <c r="B455" i="13"/>
  <c r="C455" i="13"/>
  <c r="D455" i="13"/>
  <c r="B456" i="13"/>
  <c r="C456" i="13"/>
  <c r="D456" i="13"/>
  <c r="B457" i="13"/>
  <c r="C457" i="13"/>
  <c r="D457" i="13"/>
  <c r="B458" i="13"/>
  <c r="C458" i="13"/>
  <c r="D458" i="13"/>
  <c r="B459" i="13"/>
  <c r="C459" i="13"/>
  <c r="D459" i="13"/>
  <c r="B460" i="13"/>
  <c r="C460" i="13"/>
  <c r="D460" i="13"/>
  <c r="B461" i="13"/>
  <c r="C461" i="13"/>
  <c r="D461" i="13"/>
  <c r="B462" i="13"/>
  <c r="C462" i="13"/>
  <c r="D462" i="13"/>
  <c r="B463" i="13"/>
  <c r="C463" i="13"/>
  <c r="D463" i="13"/>
  <c r="B464" i="13"/>
  <c r="C464" i="13"/>
  <c r="D464" i="13"/>
  <c r="B465" i="13"/>
  <c r="C465" i="13"/>
  <c r="D465" i="13"/>
  <c r="B466" i="13"/>
  <c r="C466" i="13"/>
  <c r="D466" i="13"/>
  <c r="B467" i="13"/>
  <c r="C467" i="13"/>
  <c r="D467" i="13"/>
  <c r="B468" i="13"/>
  <c r="C468" i="13"/>
  <c r="D468" i="13"/>
  <c r="B469" i="13"/>
  <c r="C469" i="13"/>
  <c r="D469" i="13"/>
  <c r="B470" i="13"/>
  <c r="C470" i="13"/>
  <c r="D470" i="13"/>
  <c r="B471" i="13"/>
  <c r="C471" i="13"/>
  <c r="D471" i="13"/>
  <c r="B472" i="13"/>
  <c r="C472" i="13"/>
  <c r="D472" i="13"/>
  <c r="B473" i="13"/>
  <c r="C473" i="13"/>
  <c r="D473" i="13"/>
  <c r="B474" i="13"/>
  <c r="C474" i="13"/>
  <c r="D474" i="13"/>
  <c r="B475" i="13"/>
  <c r="C475" i="13"/>
  <c r="D475" i="13"/>
  <c r="B476" i="13"/>
  <c r="C476" i="13"/>
  <c r="D476" i="13"/>
  <c r="B477" i="13"/>
  <c r="C477" i="13"/>
  <c r="D477" i="13"/>
  <c r="E477" i="13"/>
  <c r="B478" i="13"/>
  <c r="C478" i="13"/>
  <c r="D478" i="13"/>
  <c r="B479" i="13"/>
  <c r="C479" i="13"/>
  <c r="D479" i="13"/>
  <c r="B480" i="13"/>
  <c r="C480" i="13"/>
  <c r="D480" i="13"/>
  <c r="B481" i="13"/>
  <c r="C481" i="13"/>
  <c r="D481" i="13"/>
  <c r="E481" i="13"/>
  <c r="B482" i="13"/>
  <c r="C482" i="13"/>
  <c r="D482" i="13"/>
  <c r="B483" i="13"/>
  <c r="C483" i="13"/>
  <c r="D483" i="13"/>
  <c r="B484" i="13"/>
  <c r="C484" i="13"/>
  <c r="D484" i="13"/>
  <c r="B485" i="13"/>
  <c r="C485" i="13"/>
  <c r="D485" i="13"/>
  <c r="E485" i="13"/>
  <c r="B486" i="13"/>
  <c r="C486" i="13"/>
  <c r="D486" i="13"/>
  <c r="B487" i="13"/>
  <c r="C487" i="13"/>
  <c r="D487" i="13"/>
  <c r="B488" i="13"/>
  <c r="C488" i="13"/>
  <c r="D488" i="13"/>
  <c r="B489" i="13"/>
  <c r="C489" i="13"/>
  <c r="D489" i="13"/>
  <c r="B490" i="13"/>
  <c r="C490" i="13"/>
  <c r="D490" i="13"/>
  <c r="E490" i="13"/>
  <c r="B491" i="13"/>
  <c r="C491" i="13"/>
  <c r="D491" i="13"/>
  <c r="B492" i="13"/>
  <c r="C492" i="13"/>
  <c r="D492" i="13"/>
  <c r="E492" i="13"/>
  <c r="B493" i="13"/>
  <c r="C493" i="13"/>
  <c r="D493" i="13"/>
  <c r="B494" i="13"/>
  <c r="C494" i="13"/>
  <c r="D494" i="13"/>
  <c r="E494" i="13"/>
  <c r="B495" i="13"/>
  <c r="C495" i="13"/>
  <c r="D495" i="13"/>
  <c r="B496" i="13"/>
  <c r="C496" i="13"/>
  <c r="D496" i="13"/>
  <c r="E496" i="13"/>
  <c r="B497" i="13"/>
  <c r="C497" i="13"/>
  <c r="D497" i="13"/>
  <c r="B498" i="13"/>
  <c r="C498" i="13"/>
  <c r="D498" i="13"/>
  <c r="E498" i="13"/>
  <c r="B499" i="13"/>
  <c r="C499" i="13"/>
  <c r="D499" i="13"/>
  <c r="B500" i="13"/>
  <c r="C500" i="13"/>
  <c r="D500" i="13"/>
  <c r="E500" i="13"/>
  <c r="B501" i="13"/>
  <c r="C501" i="13"/>
  <c r="D501" i="13"/>
  <c r="B502" i="13"/>
  <c r="C502" i="13"/>
  <c r="D502" i="13"/>
  <c r="E502" i="13"/>
  <c r="B503" i="13"/>
  <c r="C503" i="13"/>
  <c r="D503" i="13"/>
  <c r="B504" i="13"/>
  <c r="C504" i="13"/>
  <c r="D504" i="13"/>
  <c r="E504" i="13"/>
  <c r="B505" i="13"/>
  <c r="C505" i="13"/>
  <c r="D505" i="13"/>
  <c r="B506" i="13"/>
  <c r="C506" i="13"/>
  <c r="D506" i="13"/>
  <c r="E506" i="13"/>
  <c r="B507" i="13"/>
  <c r="C507" i="13"/>
  <c r="D507" i="13"/>
  <c r="B508" i="13"/>
  <c r="C508" i="13"/>
  <c r="D508" i="13"/>
  <c r="E508" i="13"/>
  <c r="B509" i="13"/>
  <c r="C509" i="13"/>
  <c r="D509" i="13"/>
  <c r="B510" i="13"/>
  <c r="C510" i="13"/>
  <c r="D510" i="13"/>
  <c r="E510" i="13"/>
  <c r="B511" i="13"/>
  <c r="C511" i="13"/>
  <c r="D511" i="13"/>
  <c r="B512" i="13"/>
  <c r="C512" i="13"/>
  <c r="D512" i="13"/>
  <c r="E512" i="13"/>
  <c r="B513" i="13"/>
  <c r="C513" i="13"/>
  <c r="D513" i="13"/>
  <c r="B514" i="13"/>
  <c r="C514" i="13"/>
  <c r="D514" i="13"/>
  <c r="E514" i="13"/>
  <c r="B515" i="13"/>
  <c r="C515" i="13"/>
  <c r="D515" i="13"/>
  <c r="B516" i="13"/>
  <c r="C516" i="13"/>
  <c r="D516" i="13"/>
  <c r="E516" i="13"/>
  <c r="B517" i="13"/>
  <c r="C517" i="13"/>
  <c r="D517" i="13"/>
  <c r="B518" i="13"/>
  <c r="C518" i="13"/>
  <c r="D518" i="13"/>
  <c r="E518" i="13"/>
  <c r="B519" i="13"/>
  <c r="C519" i="13"/>
  <c r="D519" i="13"/>
  <c r="B520" i="13"/>
  <c r="C520" i="13"/>
  <c r="D520" i="13"/>
  <c r="E520" i="13"/>
  <c r="B521" i="13"/>
  <c r="C521" i="13"/>
  <c r="D521" i="13"/>
  <c r="B522" i="13"/>
  <c r="C522" i="13"/>
  <c r="D522" i="13"/>
  <c r="E522" i="13"/>
  <c r="B523" i="13"/>
  <c r="C523" i="13"/>
  <c r="D523" i="13"/>
  <c r="B524" i="13"/>
  <c r="C524" i="13"/>
  <c r="D524" i="13"/>
  <c r="E524" i="13"/>
  <c r="B525" i="13"/>
  <c r="C525" i="13"/>
  <c r="D525" i="13"/>
  <c r="B526" i="13"/>
  <c r="C526" i="13"/>
  <c r="D526" i="13"/>
  <c r="E526" i="13"/>
  <c r="B527" i="13"/>
  <c r="C527" i="13"/>
  <c r="D527" i="13"/>
  <c r="B528" i="13"/>
  <c r="C528" i="13"/>
  <c r="D528" i="13"/>
  <c r="E528" i="13"/>
  <c r="B529" i="13"/>
  <c r="C529" i="13"/>
  <c r="D529" i="13"/>
  <c r="B530" i="13"/>
  <c r="C530" i="13"/>
  <c r="D530" i="13"/>
  <c r="E530" i="13"/>
  <c r="B531" i="13"/>
  <c r="C531" i="13"/>
  <c r="D531" i="13"/>
  <c r="E531" i="13"/>
  <c r="B532" i="13"/>
  <c r="C532" i="13"/>
  <c r="D532" i="13"/>
  <c r="E532" i="13"/>
  <c r="B533" i="13"/>
  <c r="C533" i="13"/>
  <c r="D533" i="13"/>
  <c r="B534" i="13"/>
  <c r="C534" i="13"/>
  <c r="D534" i="13"/>
  <c r="E534" i="13"/>
  <c r="B535" i="13"/>
  <c r="C535" i="13"/>
  <c r="D535" i="13"/>
  <c r="B536" i="13"/>
  <c r="C536" i="13"/>
  <c r="D536" i="13"/>
  <c r="E536" i="13"/>
  <c r="B537" i="13"/>
  <c r="C537" i="13"/>
  <c r="D537" i="13"/>
  <c r="B538" i="13"/>
  <c r="C538" i="13"/>
  <c r="D538" i="13"/>
  <c r="E538" i="13"/>
  <c r="B539" i="13"/>
  <c r="C539" i="13"/>
  <c r="D539" i="13"/>
  <c r="E539" i="13"/>
  <c r="B540" i="13"/>
  <c r="C540" i="13"/>
  <c r="D540" i="13"/>
  <c r="E540" i="13"/>
  <c r="B541" i="13"/>
  <c r="C541" i="13"/>
  <c r="D541" i="13"/>
  <c r="B542" i="13"/>
  <c r="C542" i="13"/>
  <c r="D542" i="13"/>
  <c r="E542" i="13"/>
  <c r="B543" i="13"/>
  <c r="C543" i="13"/>
  <c r="D543" i="13"/>
  <c r="B544" i="13"/>
  <c r="C544" i="13"/>
  <c r="D544" i="13"/>
  <c r="E544" i="13"/>
  <c r="B545" i="13"/>
  <c r="C545" i="13"/>
  <c r="D545" i="13"/>
  <c r="B546" i="13"/>
  <c r="C546" i="13"/>
  <c r="D546" i="13"/>
  <c r="E546" i="13"/>
  <c r="B547" i="13"/>
  <c r="C547" i="13"/>
  <c r="D547" i="13"/>
  <c r="E547" i="13"/>
  <c r="B548" i="13"/>
  <c r="C548" i="13"/>
  <c r="D548" i="13"/>
  <c r="E548" i="13"/>
  <c r="B549" i="13"/>
  <c r="C549" i="13"/>
  <c r="D549" i="13"/>
  <c r="B550" i="13"/>
  <c r="C550" i="13"/>
  <c r="D550" i="13"/>
  <c r="E550" i="13"/>
  <c r="B551" i="13"/>
  <c r="C551" i="13"/>
  <c r="D551" i="13"/>
  <c r="B552" i="13"/>
  <c r="C552" i="13"/>
  <c r="D552" i="13"/>
  <c r="E552" i="13"/>
  <c r="B553" i="13"/>
  <c r="C553" i="13"/>
  <c r="D553" i="13"/>
  <c r="B554" i="13"/>
  <c r="C554" i="13"/>
  <c r="D554" i="13"/>
  <c r="E554" i="13"/>
  <c r="B555" i="13"/>
  <c r="C555" i="13"/>
  <c r="D555" i="13"/>
  <c r="E555" i="13"/>
  <c r="B556" i="13"/>
  <c r="C556" i="13"/>
  <c r="D556" i="13"/>
  <c r="E556" i="13"/>
  <c r="B557" i="13"/>
  <c r="C557" i="13"/>
  <c r="D557" i="13"/>
  <c r="E557" i="13"/>
  <c r="B558" i="13"/>
  <c r="C558" i="13"/>
  <c r="D558" i="13"/>
  <c r="E558" i="13"/>
  <c r="B559" i="13"/>
  <c r="C559" i="13"/>
  <c r="D559" i="13"/>
  <c r="B560" i="13"/>
  <c r="C560" i="13"/>
  <c r="D560" i="13"/>
  <c r="E560" i="13"/>
  <c r="B561" i="13"/>
  <c r="C561" i="13"/>
  <c r="D561" i="13"/>
  <c r="B562" i="13"/>
  <c r="C562" i="13"/>
  <c r="D562" i="13"/>
  <c r="E562" i="13"/>
  <c r="B563" i="13"/>
  <c r="C563" i="13"/>
  <c r="D563" i="13"/>
  <c r="E563" i="13"/>
  <c r="B564" i="13"/>
  <c r="C564" i="13"/>
  <c r="D564" i="13"/>
  <c r="E564" i="13"/>
  <c r="B565" i="13"/>
  <c r="C565" i="13"/>
  <c r="D565" i="13"/>
  <c r="E565" i="13"/>
  <c r="B566" i="13"/>
  <c r="C566" i="13"/>
  <c r="D566" i="13"/>
  <c r="E566" i="13"/>
  <c r="B567" i="13"/>
  <c r="C567" i="13"/>
  <c r="D567" i="13"/>
  <c r="B568" i="13"/>
  <c r="C568" i="13"/>
  <c r="D568" i="13"/>
  <c r="E568" i="13"/>
  <c r="B569" i="13"/>
  <c r="C569" i="13"/>
  <c r="D569" i="13"/>
  <c r="B570" i="13"/>
  <c r="C570" i="13"/>
  <c r="D570" i="13"/>
  <c r="E570" i="13"/>
  <c r="B571" i="13"/>
  <c r="C571" i="13"/>
  <c r="D571" i="13"/>
  <c r="E571" i="13"/>
  <c r="B572" i="13"/>
  <c r="C572" i="13"/>
  <c r="D572" i="13"/>
  <c r="E572" i="13"/>
  <c r="B573" i="13"/>
  <c r="C573" i="13"/>
  <c r="D573" i="13"/>
  <c r="E573" i="13"/>
  <c r="B574" i="13"/>
  <c r="C574" i="13"/>
  <c r="D574" i="13"/>
  <c r="E574" i="13"/>
  <c r="B575" i="13"/>
  <c r="C575" i="13"/>
  <c r="D575" i="13"/>
  <c r="B576" i="13"/>
  <c r="C576" i="13"/>
  <c r="D576" i="13"/>
  <c r="E576" i="13"/>
  <c r="B577" i="13"/>
  <c r="C577" i="13"/>
  <c r="D577" i="13"/>
  <c r="B578" i="13"/>
  <c r="C578" i="13"/>
  <c r="D578" i="13"/>
  <c r="E578" i="13"/>
  <c r="B579" i="13"/>
  <c r="C579" i="13"/>
  <c r="D579" i="13"/>
  <c r="E579" i="13"/>
  <c r="B580" i="13"/>
  <c r="C580" i="13"/>
  <c r="D580" i="13"/>
  <c r="E580" i="13"/>
  <c r="B581" i="13"/>
  <c r="C581" i="13"/>
  <c r="D581" i="13"/>
  <c r="E581" i="13"/>
  <c r="B582" i="13"/>
  <c r="C582" i="13"/>
  <c r="D582" i="13"/>
  <c r="E582" i="13"/>
  <c r="B583" i="13"/>
  <c r="C583" i="13"/>
  <c r="D583" i="13"/>
  <c r="B584" i="13"/>
  <c r="C584" i="13"/>
  <c r="D584" i="13"/>
  <c r="E584" i="13"/>
  <c r="B585" i="13"/>
  <c r="C585" i="13"/>
  <c r="D585" i="13"/>
  <c r="B586" i="13"/>
  <c r="C586" i="13"/>
  <c r="D586" i="13"/>
  <c r="E586" i="13"/>
  <c r="B587" i="13"/>
  <c r="C587" i="13"/>
  <c r="D587" i="13"/>
  <c r="E587" i="13"/>
  <c r="B588" i="13"/>
  <c r="C588" i="13"/>
  <c r="D588" i="13"/>
  <c r="E588" i="13"/>
  <c r="B589" i="13"/>
  <c r="C589" i="13"/>
  <c r="D589" i="13"/>
  <c r="E589" i="13"/>
  <c r="B590" i="13"/>
  <c r="C590" i="13"/>
  <c r="D590" i="13"/>
  <c r="E590" i="13"/>
  <c r="B591" i="13"/>
  <c r="C591" i="13"/>
  <c r="D591" i="13"/>
  <c r="B592" i="13"/>
  <c r="C592" i="13"/>
  <c r="D592" i="13"/>
  <c r="E592" i="13"/>
  <c r="B593" i="13"/>
  <c r="C593" i="13"/>
  <c r="D593" i="13"/>
  <c r="B594" i="13"/>
  <c r="C594" i="13"/>
  <c r="D594" i="13"/>
  <c r="E594" i="13"/>
  <c r="B595" i="13"/>
  <c r="C595" i="13"/>
  <c r="D595" i="13"/>
  <c r="E595" i="13"/>
  <c r="B596" i="13"/>
  <c r="C596" i="13"/>
  <c r="D596" i="13"/>
  <c r="E596" i="13"/>
  <c r="B597" i="13"/>
  <c r="C597" i="13"/>
  <c r="D597" i="13"/>
  <c r="E597" i="13"/>
  <c r="B598" i="13"/>
  <c r="C598" i="13"/>
  <c r="D598" i="13"/>
  <c r="E598" i="13"/>
  <c r="B599" i="13"/>
  <c r="C599" i="13"/>
  <c r="D599" i="13"/>
  <c r="B600" i="13"/>
  <c r="C600" i="13"/>
  <c r="D600" i="13"/>
  <c r="E600" i="13"/>
  <c r="B601" i="13"/>
  <c r="C601" i="13"/>
  <c r="D601" i="13"/>
  <c r="B602" i="13"/>
  <c r="C602" i="13"/>
  <c r="D602" i="13"/>
  <c r="E602" i="13"/>
  <c r="B603" i="13"/>
  <c r="C603" i="13"/>
  <c r="D603" i="13"/>
  <c r="E603" i="13"/>
  <c r="B604" i="13"/>
  <c r="C604" i="13"/>
  <c r="D604" i="13"/>
  <c r="E604" i="13"/>
  <c r="B605" i="13"/>
  <c r="C605" i="13"/>
  <c r="D605" i="13"/>
  <c r="E605" i="13"/>
  <c r="B606" i="13"/>
  <c r="C606" i="13"/>
  <c r="D606" i="13"/>
  <c r="E606" i="13"/>
  <c r="B607" i="13"/>
  <c r="C607" i="13"/>
  <c r="D607" i="13"/>
  <c r="B608" i="13"/>
  <c r="C608" i="13"/>
  <c r="D608" i="13"/>
  <c r="E608" i="13"/>
  <c r="B609" i="13"/>
  <c r="C609" i="13"/>
  <c r="D609" i="13"/>
  <c r="B610" i="13"/>
  <c r="C610" i="13"/>
  <c r="D610" i="13"/>
  <c r="E610" i="13"/>
  <c r="B611" i="13"/>
  <c r="C611" i="13"/>
  <c r="D611" i="13"/>
  <c r="E611" i="13"/>
  <c r="B612" i="13"/>
  <c r="C612" i="13"/>
  <c r="D612" i="13"/>
  <c r="E612" i="13"/>
  <c r="B613" i="13"/>
  <c r="C613" i="13"/>
  <c r="D613" i="13"/>
  <c r="E613" i="13"/>
  <c r="B614" i="13"/>
  <c r="C614" i="13"/>
  <c r="D614" i="13"/>
  <c r="E614" i="13"/>
  <c r="B615" i="13"/>
  <c r="C615" i="13"/>
  <c r="D615" i="13"/>
  <c r="B616" i="13"/>
  <c r="C616" i="13"/>
  <c r="D616" i="13"/>
  <c r="E616" i="13"/>
  <c r="B617" i="13"/>
  <c r="C617" i="13"/>
  <c r="D617" i="13"/>
  <c r="B618" i="13"/>
  <c r="C618" i="13"/>
  <c r="D618" i="13"/>
  <c r="E618" i="13"/>
  <c r="B619" i="13"/>
  <c r="C619" i="13"/>
  <c r="D619" i="13"/>
  <c r="E619" i="13"/>
  <c r="B620" i="13"/>
  <c r="C620" i="13"/>
  <c r="D620" i="13"/>
  <c r="E620" i="13"/>
  <c r="B621" i="13"/>
  <c r="C621" i="13"/>
  <c r="D621" i="13"/>
  <c r="E621" i="13"/>
  <c r="B622" i="13"/>
  <c r="C622" i="13"/>
  <c r="D622" i="13"/>
  <c r="E622" i="13"/>
  <c r="B623" i="13"/>
  <c r="C623" i="13"/>
  <c r="D623" i="13"/>
  <c r="B624" i="13"/>
  <c r="C624" i="13"/>
  <c r="D624" i="13"/>
  <c r="E624" i="13"/>
  <c r="B625" i="13"/>
  <c r="C625" i="13"/>
  <c r="D625" i="13"/>
  <c r="B626" i="13"/>
  <c r="C626" i="13"/>
  <c r="D626" i="13"/>
  <c r="E626" i="13"/>
  <c r="B627" i="13"/>
  <c r="C627" i="13"/>
  <c r="D627" i="13"/>
  <c r="E627" i="13"/>
  <c r="B628" i="13"/>
  <c r="C628" i="13"/>
  <c r="D628" i="13"/>
  <c r="E628" i="13"/>
  <c r="B629" i="13"/>
  <c r="C629" i="13"/>
  <c r="D629" i="13"/>
  <c r="E629" i="13"/>
  <c r="B630" i="13"/>
  <c r="C630" i="13"/>
  <c r="D630" i="13"/>
  <c r="E630" i="13"/>
  <c r="B631" i="13"/>
  <c r="C631" i="13"/>
  <c r="D631" i="13"/>
  <c r="B632" i="13"/>
  <c r="C632" i="13"/>
  <c r="D632" i="13"/>
  <c r="E632" i="13"/>
  <c r="B633" i="13"/>
  <c r="C633" i="13"/>
  <c r="D633" i="13"/>
  <c r="B634" i="13"/>
  <c r="C634" i="13"/>
  <c r="D634" i="13"/>
  <c r="E634" i="13"/>
  <c r="B635" i="13"/>
  <c r="C635" i="13"/>
  <c r="D635" i="13"/>
  <c r="E635" i="13"/>
  <c r="B636" i="13"/>
  <c r="C636" i="13"/>
  <c r="D636" i="13"/>
  <c r="E636" i="13"/>
  <c r="B637" i="13"/>
  <c r="C637" i="13"/>
  <c r="D637" i="13"/>
  <c r="E637" i="13"/>
  <c r="B638" i="13"/>
  <c r="C638" i="13"/>
  <c r="D638" i="13"/>
  <c r="E638" i="13"/>
  <c r="B639" i="13"/>
  <c r="C639" i="13"/>
  <c r="D639" i="13"/>
  <c r="B640" i="13"/>
  <c r="C640" i="13"/>
  <c r="D640" i="13"/>
  <c r="E640" i="13"/>
  <c r="B641" i="13"/>
  <c r="C641" i="13"/>
  <c r="D641" i="13"/>
  <c r="B642" i="13"/>
  <c r="C642" i="13"/>
  <c r="D642" i="13"/>
  <c r="E642" i="13"/>
  <c r="B643" i="13"/>
  <c r="C643" i="13"/>
  <c r="D643" i="13"/>
  <c r="E643" i="13"/>
  <c r="B644" i="13"/>
  <c r="C644" i="13"/>
  <c r="D644" i="13"/>
  <c r="E644" i="13"/>
  <c r="B645" i="13"/>
  <c r="C645" i="13"/>
  <c r="D645" i="13"/>
  <c r="E645" i="13"/>
  <c r="B646" i="13"/>
  <c r="C646" i="13"/>
  <c r="D646" i="13"/>
  <c r="E646" i="13"/>
  <c r="B647" i="13"/>
  <c r="C647" i="13"/>
  <c r="D647" i="13"/>
  <c r="B648" i="13"/>
  <c r="C648" i="13"/>
  <c r="D648" i="13"/>
  <c r="E648" i="13"/>
  <c r="B649" i="13"/>
  <c r="C649" i="13"/>
  <c r="D649" i="13"/>
  <c r="B650" i="13"/>
  <c r="C650" i="13"/>
  <c r="D650" i="13"/>
  <c r="E650" i="13"/>
  <c r="B651" i="13"/>
  <c r="C651" i="13"/>
  <c r="D651" i="13"/>
  <c r="E651" i="13"/>
  <c r="B652" i="13"/>
  <c r="C652" i="13"/>
  <c r="D652" i="13"/>
  <c r="E652" i="13"/>
  <c r="B653" i="13"/>
  <c r="C653" i="13"/>
  <c r="D653" i="13"/>
  <c r="E653" i="13"/>
  <c r="B654" i="13"/>
  <c r="C654" i="13"/>
  <c r="D654" i="13"/>
  <c r="E654" i="13"/>
  <c r="B655" i="13"/>
  <c r="C655" i="13"/>
  <c r="D655" i="13"/>
  <c r="B656" i="13"/>
  <c r="C656" i="13"/>
  <c r="D656" i="13"/>
  <c r="E656" i="13"/>
  <c r="B657" i="13"/>
  <c r="C657" i="13"/>
  <c r="D657" i="13"/>
  <c r="B658" i="13"/>
  <c r="C658" i="13"/>
  <c r="D658" i="13"/>
  <c r="E658" i="13"/>
  <c r="B659" i="13"/>
  <c r="C659" i="13"/>
  <c r="D659" i="13"/>
  <c r="E659" i="13"/>
  <c r="B660" i="13"/>
  <c r="C660" i="13"/>
  <c r="D660" i="13"/>
  <c r="E660" i="13"/>
  <c r="B661" i="13"/>
  <c r="C661" i="13"/>
  <c r="D661" i="13"/>
  <c r="E661" i="13"/>
  <c r="B662" i="13"/>
  <c r="C662" i="13"/>
  <c r="D662" i="13"/>
  <c r="E662" i="13"/>
  <c r="B663" i="13"/>
  <c r="C663" i="13"/>
  <c r="D663" i="13"/>
  <c r="B664" i="13"/>
  <c r="C664" i="13"/>
  <c r="D664" i="13"/>
  <c r="E664" i="13"/>
  <c r="B665" i="13"/>
  <c r="C665" i="13"/>
  <c r="D665" i="13"/>
  <c r="B666" i="13"/>
  <c r="C666" i="13"/>
  <c r="D666" i="13"/>
  <c r="E666" i="13"/>
  <c r="B667" i="13"/>
  <c r="C667" i="13"/>
  <c r="D667" i="13"/>
  <c r="E667" i="13"/>
  <c r="B668" i="13"/>
  <c r="C668" i="13"/>
  <c r="D668" i="13"/>
  <c r="E668" i="13"/>
  <c r="B669" i="13"/>
  <c r="C669" i="13"/>
  <c r="D669" i="13"/>
  <c r="E669" i="13"/>
  <c r="B670" i="13"/>
  <c r="C670" i="13"/>
  <c r="D670" i="13"/>
  <c r="E670" i="13"/>
  <c r="B671" i="13"/>
  <c r="C671" i="13"/>
  <c r="D671" i="13"/>
  <c r="B672" i="13"/>
  <c r="C672" i="13"/>
  <c r="D672" i="13"/>
  <c r="E672" i="13"/>
  <c r="B673" i="13"/>
  <c r="C673" i="13"/>
  <c r="D673" i="13"/>
  <c r="B674" i="13"/>
  <c r="C674" i="13"/>
  <c r="D674" i="13"/>
  <c r="E674" i="13"/>
  <c r="B675" i="13"/>
  <c r="C675" i="13"/>
  <c r="D675" i="13"/>
  <c r="E675" i="13"/>
  <c r="B676" i="13"/>
  <c r="C676" i="13"/>
  <c r="D676" i="13"/>
  <c r="E676" i="13"/>
  <c r="B677" i="13"/>
  <c r="C677" i="13"/>
  <c r="D677" i="13"/>
  <c r="E677" i="13"/>
  <c r="B678" i="13"/>
  <c r="C678" i="13"/>
  <c r="D678" i="13"/>
  <c r="E678" i="13"/>
  <c r="B679" i="13"/>
  <c r="C679" i="13"/>
  <c r="D679" i="13"/>
  <c r="B680" i="13"/>
  <c r="C680" i="13"/>
  <c r="D680" i="13"/>
  <c r="E680" i="13"/>
  <c r="B681" i="13"/>
  <c r="C681" i="13"/>
  <c r="D681" i="13"/>
  <c r="B682" i="13"/>
  <c r="C682" i="13"/>
  <c r="D682" i="13"/>
  <c r="E682" i="13"/>
  <c r="B683" i="13"/>
  <c r="C683" i="13"/>
  <c r="D683" i="13"/>
  <c r="E683" i="13"/>
  <c r="B684" i="13"/>
  <c r="C684" i="13"/>
  <c r="D684" i="13"/>
  <c r="E684" i="13"/>
  <c r="B685" i="13"/>
  <c r="C685" i="13"/>
  <c r="D685" i="13"/>
  <c r="E685" i="13"/>
  <c r="B686" i="13"/>
  <c r="C686" i="13"/>
  <c r="D686" i="13"/>
  <c r="E686" i="13"/>
  <c r="B687" i="13"/>
  <c r="C687" i="13"/>
  <c r="D687" i="13"/>
  <c r="B688" i="13"/>
  <c r="C688" i="13"/>
  <c r="D688" i="13"/>
  <c r="E688" i="13"/>
  <c r="B689" i="13"/>
  <c r="C689" i="13"/>
  <c r="D689" i="13"/>
  <c r="B690" i="13"/>
  <c r="C690" i="13"/>
  <c r="D690" i="13"/>
  <c r="E690" i="13"/>
  <c r="B691" i="13"/>
  <c r="C691" i="13"/>
  <c r="D691" i="13"/>
  <c r="E691" i="13"/>
  <c r="B692" i="13"/>
  <c r="C692" i="13"/>
  <c r="D692" i="13"/>
  <c r="E692" i="13"/>
  <c r="B693" i="13"/>
  <c r="C693" i="13"/>
  <c r="D693" i="13"/>
  <c r="E693" i="13"/>
  <c r="B694" i="13"/>
  <c r="C694" i="13"/>
  <c r="D694" i="13"/>
  <c r="E694" i="13"/>
  <c r="B695" i="13"/>
  <c r="C695" i="13"/>
  <c r="D695" i="13"/>
  <c r="B696" i="13"/>
  <c r="C696" i="13"/>
  <c r="D696" i="13"/>
  <c r="E696" i="13"/>
  <c r="B697" i="13"/>
  <c r="C697" i="13"/>
  <c r="D697" i="13"/>
  <c r="B698" i="13"/>
  <c r="C698" i="13"/>
  <c r="D698" i="13"/>
  <c r="E698" i="13"/>
  <c r="B699" i="13"/>
  <c r="C699" i="13"/>
  <c r="D699" i="13"/>
  <c r="E699" i="13"/>
  <c r="B700" i="13"/>
  <c r="C700" i="13"/>
  <c r="D700" i="13"/>
  <c r="E700" i="13"/>
  <c r="B701" i="13"/>
  <c r="C701" i="13"/>
  <c r="D701" i="13"/>
  <c r="E701" i="13"/>
  <c r="B702" i="13"/>
  <c r="C702" i="13"/>
  <c r="D702" i="13"/>
  <c r="E702" i="13"/>
  <c r="B703" i="13"/>
  <c r="C703" i="13"/>
  <c r="D703" i="13"/>
  <c r="B704" i="13"/>
  <c r="C704" i="13"/>
  <c r="D704" i="13"/>
  <c r="E704" i="13"/>
  <c r="B705" i="13"/>
  <c r="C705" i="13"/>
  <c r="D705" i="13"/>
  <c r="B706" i="13"/>
  <c r="C706" i="13"/>
  <c r="D706" i="13"/>
  <c r="E706" i="13"/>
  <c r="B707" i="13"/>
  <c r="C707" i="13"/>
  <c r="D707" i="13"/>
  <c r="E707" i="13"/>
  <c r="B708" i="13"/>
  <c r="C708" i="13"/>
  <c r="D708" i="13"/>
  <c r="E708" i="13"/>
  <c r="B709" i="13"/>
  <c r="C709" i="13"/>
  <c r="D709" i="13"/>
  <c r="E709" i="13"/>
  <c r="B710" i="13"/>
  <c r="C710" i="13"/>
  <c r="D710" i="13"/>
  <c r="E710" i="13"/>
  <c r="B711" i="13"/>
  <c r="C711" i="13"/>
  <c r="D711" i="13"/>
  <c r="B712" i="13"/>
  <c r="C712" i="13"/>
  <c r="D712" i="13"/>
  <c r="E712" i="13"/>
  <c r="B713" i="13"/>
  <c r="C713" i="13"/>
  <c r="D713" i="13"/>
  <c r="B714" i="13"/>
  <c r="C714" i="13"/>
  <c r="D714" i="13"/>
  <c r="E714" i="13"/>
  <c r="B715" i="13"/>
  <c r="C715" i="13"/>
  <c r="D715" i="13"/>
  <c r="E715" i="13"/>
  <c r="B716" i="13"/>
  <c r="C716" i="13"/>
  <c r="D716" i="13"/>
  <c r="E716" i="13"/>
  <c r="B717" i="13"/>
  <c r="C717" i="13"/>
  <c r="D717" i="13"/>
  <c r="E717" i="13"/>
  <c r="B718" i="13"/>
  <c r="C718" i="13"/>
  <c r="D718" i="13"/>
  <c r="E718" i="13"/>
  <c r="B719" i="13"/>
  <c r="C719" i="13"/>
  <c r="D719" i="13"/>
  <c r="B720" i="13"/>
  <c r="C720" i="13"/>
  <c r="D720" i="13"/>
  <c r="E720" i="13"/>
  <c r="B721" i="13"/>
  <c r="C721" i="13"/>
  <c r="D721" i="13"/>
  <c r="B722" i="13"/>
  <c r="C722" i="13"/>
  <c r="D722" i="13"/>
  <c r="E722" i="13"/>
  <c r="B723" i="13"/>
  <c r="C723" i="13"/>
  <c r="D723" i="13"/>
  <c r="E723" i="13"/>
  <c r="B724" i="13"/>
  <c r="C724" i="13"/>
  <c r="D724" i="13"/>
  <c r="E724" i="13"/>
  <c r="B725" i="13"/>
  <c r="C725" i="13"/>
  <c r="D725" i="13"/>
  <c r="E725" i="13"/>
  <c r="B726" i="13"/>
  <c r="C726" i="13"/>
  <c r="D726" i="13"/>
  <c r="E726" i="13"/>
  <c r="B727" i="13"/>
  <c r="C727" i="13"/>
  <c r="D727" i="13"/>
  <c r="B728" i="13"/>
  <c r="C728" i="13"/>
  <c r="D728" i="13"/>
  <c r="E728" i="13"/>
  <c r="B729" i="13"/>
  <c r="C729" i="13"/>
  <c r="D729" i="13"/>
  <c r="B730" i="13"/>
  <c r="C730" i="13"/>
  <c r="D730" i="13"/>
  <c r="E730" i="13"/>
  <c r="B731" i="13"/>
  <c r="C731" i="13"/>
  <c r="D731" i="13"/>
  <c r="E731" i="13"/>
  <c r="B732" i="13"/>
  <c r="C732" i="13"/>
  <c r="D732" i="13"/>
  <c r="E732" i="13"/>
  <c r="B733" i="13"/>
  <c r="C733" i="13"/>
  <c r="D733" i="13"/>
  <c r="E733" i="13"/>
  <c r="B734" i="13"/>
  <c r="C734" i="13"/>
  <c r="D734" i="13"/>
  <c r="E734" i="13"/>
  <c r="B735" i="13"/>
  <c r="C735" i="13"/>
  <c r="D735" i="13"/>
  <c r="B736" i="13"/>
  <c r="C736" i="13"/>
  <c r="D736" i="13"/>
  <c r="E736" i="13"/>
  <c r="B737" i="13"/>
  <c r="C737" i="13"/>
  <c r="D737" i="13"/>
  <c r="B738" i="13"/>
  <c r="C738" i="13"/>
  <c r="D738" i="13"/>
  <c r="E738" i="13"/>
  <c r="B739" i="13"/>
  <c r="C739" i="13"/>
  <c r="D739" i="13"/>
  <c r="E739" i="13"/>
  <c r="B740" i="13"/>
  <c r="C740" i="13"/>
  <c r="D740" i="13"/>
  <c r="E740" i="13"/>
  <c r="B741" i="13"/>
  <c r="C741" i="13"/>
  <c r="D741" i="13"/>
  <c r="E741" i="13"/>
  <c r="B742" i="13"/>
  <c r="C742" i="13"/>
  <c r="D742" i="13"/>
  <c r="E742" i="13"/>
  <c r="B743" i="13"/>
  <c r="C743" i="13"/>
  <c r="D743" i="13"/>
  <c r="B744" i="13"/>
  <c r="C744" i="13"/>
  <c r="D744" i="13"/>
  <c r="E744" i="13"/>
  <c r="B745" i="13"/>
  <c r="C745" i="13"/>
  <c r="D745" i="13"/>
  <c r="B746" i="13"/>
  <c r="C746" i="13"/>
  <c r="D746" i="13"/>
  <c r="E746" i="13"/>
  <c r="B747" i="13"/>
  <c r="C747" i="13"/>
  <c r="D747" i="13"/>
  <c r="E747" i="13"/>
  <c r="B748" i="13"/>
  <c r="C748" i="13"/>
  <c r="D748" i="13"/>
  <c r="E748" i="13"/>
  <c r="B749" i="13"/>
  <c r="C749" i="13"/>
  <c r="D749" i="13"/>
  <c r="E749" i="13"/>
  <c r="B750" i="13"/>
  <c r="C750" i="13"/>
  <c r="D750" i="13"/>
  <c r="E750" i="13"/>
  <c r="B751" i="13"/>
  <c r="C751" i="13"/>
  <c r="D751" i="13"/>
  <c r="B752" i="13"/>
  <c r="C752" i="13"/>
  <c r="D752" i="13"/>
  <c r="E752" i="13"/>
  <c r="B753" i="13"/>
  <c r="C753" i="13"/>
  <c r="D753" i="13"/>
  <c r="B754" i="13"/>
  <c r="C754" i="13"/>
  <c r="D754" i="13"/>
  <c r="E754" i="13"/>
  <c r="B755" i="13"/>
  <c r="C755" i="13"/>
  <c r="D755" i="13"/>
  <c r="E755" i="13"/>
  <c r="B756" i="13"/>
  <c r="C756" i="13"/>
  <c r="D756" i="13"/>
  <c r="E756" i="13"/>
  <c r="B757" i="13"/>
  <c r="C757" i="13"/>
  <c r="D757" i="13"/>
  <c r="E757" i="13"/>
  <c r="B758" i="13"/>
  <c r="C758" i="13"/>
  <c r="D758" i="13"/>
  <c r="E758" i="13"/>
  <c r="B759" i="13"/>
  <c r="C759" i="13"/>
  <c r="D759" i="13"/>
  <c r="B760" i="13"/>
  <c r="C760" i="13"/>
  <c r="D760" i="13"/>
  <c r="E760" i="13"/>
  <c r="B761" i="13"/>
  <c r="C761" i="13"/>
  <c r="D761" i="13"/>
  <c r="B762" i="13"/>
  <c r="C762" i="13"/>
  <c r="D762" i="13"/>
  <c r="E762" i="13"/>
  <c r="B763" i="13"/>
  <c r="C763" i="13"/>
  <c r="D763" i="13"/>
  <c r="E763" i="13"/>
  <c r="B764" i="13"/>
  <c r="C764" i="13"/>
  <c r="D764" i="13"/>
  <c r="E764" i="13"/>
  <c r="B765" i="13"/>
  <c r="C765" i="13"/>
  <c r="D765" i="13"/>
  <c r="E765" i="13"/>
  <c r="B766" i="13"/>
  <c r="C766" i="13"/>
  <c r="D766" i="13"/>
  <c r="E766" i="13"/>
  <c r="B767" i="13"/>
  <c r="C767" i="13"/>
  <c r="D767" i="13"/>
  <c r="B768" i="13"/>
  <c r="C768" i="13"/>
  <c r="D768" i="13"/>
  <c r="E768" i="13"/>
  <c r="B769" i="13"/>
  <c r="C769" i="13"/>
  <c r="D769" i="13"/>
  <c r="B770" i="13"/>
  <c r="C770" i="13"/>
  <c r="D770" i="13"/>
  <c r="E770" i="13"/>
  <c r="B771" i="13"/>
  <c r="C771" i="13"/>
  <c r="D771" i="13"/>
  <c r="E771" i="13"/>
  <c r="B772" i="13"/>
  <c r="C772" i="13"/>
  <c r="D772" i="13"/>
  <c r="E772" i="13"/>
  <c r="B773" i="13"/>
  <c r="C773" i="13"/>
  <c r="D773" i="13"/>
  <c r="E773" i="13"/>
  <c r="B774" i="13"/>
  <c r="C774" i="13"/>
  <c r="D774" i="13"/>
  <c r="E774" i="13"/>
  <c r="B775" i="13"/>
  <c r="C775" i="13"/>
  <c r="D775" i="13"/>
  <c r="B776" i="13"/>
  <c r="C776" i="13"/>
  <c r="D776" i="13"/>
  <c r="E776" i="13"/>
  <c r="B777" i="13"/>
  <c r="C777" i="13"/>
  <c r="D777" i="13"/>
  <c r="B778" i="13"/>
  <c r="C778" i="13"/>
  <c r="D778" i="13"/>
  <c r="E778" i="13"/>
  <c r="B779" i="13"/>
  <c r="C779" i="13"/>
  <c r="D779" i="13"/>
  <c r="E779" i="13"/>
  <c r="B780" i="13"/>
  <c r="C780" i="13"/>
  <c r="D780" i="13"/>
  <c r="E780" i="13"/>
  <c r="B781" i="13"/>
  <c r="C781" i="13"/>
  <c r="D781" i="13"/>
  <c r="B782" i="13"/>
  <c r="C782" i="13"/>
  <c r="D782" i="13"/>
  <c r="E782" i="13"/>
  <c r="B783" i="13"/>
  <c r="C783" i="13"/>
  <c r="D783" i="13"/>
  <c r="E783" i="13"/>
  <c r="B784" i="13"/>
  <c r="C784" i="13"/>
  <c r="D784" i="13"/>
  <c r="E784" i="13"/>
  <c r="B785" i="13"/>
  <c r="C785" i="13"/>
  <c r="D785" i="13"/>
  <c r="B786" i="13"/>
  <c r="C786" i="13"/>
  <c r="D786" i="13"/>
  <c r="E786" i="13"/>
  <c r="B787" i="13"/>
  <c r="C787" i="13"/>
  <c r="D787" i="13"/>
  <c r="B788" i="13"/>
  <c r="C788" i="13"/>
  <c r="D788" i="13"/>
  <c r="E788" i="13"/>
  <c r="B789" i="13"/>
  <c r="C789" i="13"/>
  <c r="D789" i="13"/>
  <c r="B790" i="13"/>
  <c r="C790" i="13"/>
  <c r="D790" i="13"/>
  <c r="E790" i="13"/>
  <c r="B791" i="13"/>
  <c r="C791" i="13"/>
  <c r="D791" i="13"/>
  <c r="B792" i="13"/>
  <c r="C792" i="13"/>
  <c r="D792" i="13"/>
  <c r="E792" i="13"/>
  <c r="B793" i="13"/>
  <c r="C793" i="13"/>
  <c r="D793" i="13"/>
  <c r="B794" i="13"/>
  <c r="C794" i="13"/>
  <c r="D794" i="13"/>
  <c r="E794" i="13"/>
  <c r="B795" i="13"/>
  <c r="C795" i="13"/>
  <c r="D795" i="13"/>
  <c r="B796" i="13"/>
  <c r="C796" i="13"/>
  <c r="D796" i="13"/>
  <c r="E796" i="13"/>
  <c r="B797" i="13"/>
  <c r="C797" i="13"/>
  <c r="D797" i="13"/>
  <c r="B798" i="13"/>
  <c r="C798" i="13"/>
  <c r="D798" i="13"/>
  <c r="E798" i="13"/>
  <c r="B799" i="13"/>
  <c r="C799" i="13"/>
  <c r="D799" i="13"/>
  <c r="B800" i="13"/>
  <c r="C800" i="13"/>
  <c r="D800" i="13"/>
  <c r="E800" i="13"/>
  <c r="B801" i="13"/>
  <c r="C801" i="13"/>
  <c r="D801" i="13"/>
  <c r="B802" i="13"/>
  <c r="C802" i="13"/>
  <c r="D802" i="13"/>
  <c r="E802" i="13"/>
  <c r="B803" i="13"/>
  <c r="C803" i="13"/>
  <c r="D803" i="13"/>
  <c r="B804" i="13"/>
  <c r="C804" i="13"/>
  <c r="D804" i="13"/>
  <c r="E804" i="13"/>
  <c r="B805" i="13"/>
  <c r="C805" i="13"/>
  <c r="D805" i="13"/>
  <c r="B806" i="13"/>
  <c r="C806" i="13"/>
  <c r="D806" i="13"/>
  <c r="E806" i="13"/>
  <c r="B807" i="13"/>
  <c r="C807" i="13"/>
  <c r="D807" i="13"/>
  <c r="B808" i="13"/>
  <c r="C808" i="13"/>
  <c r="D808" i="13"/>
  <c r="E808" i="13"/>
  <c r="B809" i="13"/>
  <c r="C809" i="13"/>
  <c r="D809" i="13"/>
  <c r="B810" i="13"/>
  <c r="C810" i="13"/>
  <c r="D810" i="13"/>
  <c r="E810" i="13"/>
  <c r="B811" i="13"/>
  <c r="C811" i="13"/>
  <c r="D811" i="13"/>
  <c r="B812" i="13"/>
  <c r="C812" i="13"/>
  <c r="D812" i="13"/>
  <c r="E812" i="13"/>
  <c r="B813" i="13"/>
  <c r="C813" i="13"/>
  <c r="D813" i="13"/>
  <c r="B814" i="13"/>
  <c r="C814" i="13"/>
  <c r="D814" i="13"/>
  <c r="E814" i="13"/>
  <c r="B815" i="13"/>
  <c r="C815" i="13"/>
  <c r="D815" i="13"/>
  <c r="B816" i="13"/>
  <c r="C816" i="13"/>
  <c r="D816" i="13"/>
  <c r="E816" i="13"/>
  <c r="B817" i="13"/>
  <c r="C817" i="13"/>
  <c r="D817" i="13"/>
  <c r="B818" i="13"/>
  <c r="C818" i="13"/>
  <c r="D818" i="13"/>
  <c r="E818" i="13"/>
  <c r="B819" i="13"/>
  <c r="C819" i="13"/>
  <c r="D819" i="13"/>
  <c r="B820" i="13"/>
  <c r="C820" i="13"/>
  <c r="D820" i="13"/>
  <c r="E820" i="13"/>
  <c r="B821" i="13"/>
  <c r="C821" i="13"/>
  <c r="D821" i="13"/>
  <c r="B822" i="13"/>
  <c r="C822" i="13"/>
  <c r="D822" i="13"/>
  <c r="E822" i="13"/>
  <c r="B823" i="13"/>
  <c r="C823" i="13"/>
  <c r="D823" i="13"/>
  <c r="B824" i="13"/>
  <c r="C824" i="13"/>
  <c r="D824" i="13"/>
  <c r="E824" i="13"/>
  <c r="B825" i="13"/>
  <c r="C825" i="13"/>
  <c r="D825" i="13"/>
  <c r="B826" i="13"/>
  <c r="C826" i="13"/>
  <c r="D826" i="13"/>
  <c r="E826" i="13"/>
  <c r="B827" i="13"/>
  <c r="C827" i="13"/>
  <c r="D827" i="13"/>
  <c r="B828" i="13"/>
  <c r="C828" i="13"/>
  <c r="D828" i="13"/>
  <c r="E828" i="13"/>
  <c r="B829" i="13"/>
  <c r="C829" i="13"/>
  <c r="D829" i="13"/>
  <c r="B830" i="13"/>
  <c r="C830" i="13"/>
  <c r="D830" i="13"/>
  <c r="E830" i="13"/>
  <c r="B831" i="13"/>
  <c r="C831" i="13"/>
  <c r="D831" i="13"/>
  <c r="B832" i="13"/>
  <c r="C832" i="13"/>
  <c r="D832" i="13"/>
  <c r="E832" i="13"/>
  <c r="B833" i="13"/>
  <c r="C833" i="13"/>
  <c r="D833" i="13"/>
  <c r="B834" i="13"/>
  <c r="C834" i="13"/>
  <c r="D834" i="13"/>
  <c r="E834" i="13"/>
  <c r="B835" i="13"/>
  <c r="C835" i="13"/>
  <c r="D835" i="13"/>
  <c r="B836" i="13"/>
  <c r="C836" i="13"/>
  <c r="D836" i="13"/>
  <c r="E836" i="13"/>
  <c r="B837" i="13"/>
  <c r="C837" i="13"/>
  <c r="D837" i="13"/>
  <c r="B838" i="13"/>
  <c r="C838" i="13"/>
  <c r="D838" i="13"/>
  <c r="E838" i="13"/>
  <c r="B839" i="13"/>
  <c r="C839" i="13"/>
  <c r="D839" i="13"/>
  <c r="B840" i="13"/>
  <c r="C840" i="13"/>
  <c r="D840" i="13"/>
  <c r="E840" i="13"/>
  <c r="B841" i="13"/>
  <c r="C841" i="13"/>
  <c r="D841" i="13"/>
  <c r="B842" i="13"/>
  <c r="C842" i="13"/>
  <c r="D842" i="13"/>
  <c r="E842" i="13"/>
  <c r="B843" i="13"/>
  <c r="C843" i="13"/>
  <c r="D843" i="13"/>
  <c r="B844" i="13"/>
  <c r="C844" i="13"/>
  <c r="D844" i="13"/>
  <c r="E844" i="13"/>
  <c r="B845" i="13"/>
  <c r="C845" i="13"/>
  <c r="D845" i="13"/>
  <c r="B846" i="13"/>
  <c r="C846" i="13"/>
  <c r="D846" i="13"/>
  <c r="E846" i="13"/>
  <c r="B847" i="13"/>
  <c r="C847" i="13"/>
  <c r="D847" i="13"/>
  <c r="B848" i="13"/>
  <c r="C848" i="13"/>
  <c r="D848" i="13"/>
  <c r="E848" i="13"/>
  <c r="B849" i="13"/>
  <c r="C849" i="13"/>
  <c r="D849" i="13"/>
  <c r="B850" i="13"/>
  <c r="C850" i="13"/>
  <c r="D850" i="13"/>
  <c r="E850" i="13"/>
  <c r="B851" i="13"/>
  <c r="C851" i="13"/>
  <c r="D851" i="13"/>
  <c r="B852" i="13"/>
  <c r="C852" i="13"/>
  <c r="D852" i="13"/>
  <c r="E852" i="13"/>
  <c r="B853" i="13"/>
  <c r="C853" i="13"/>
  <c r="D853" i="13"/>
  <c r="B854" i="13"/>
  <c r="C854" i="13"/>
  <c r="D854" i="13"/>
  <c r="E854" i="13"/>
  <c r="B855" i="13"/>
  <c r="C855" i="13"/>
  <c r="D855" i="13"/>
  <c r="B856" i="13"/>
  <c r="C856" i="13"/>
  <c r="D856" i="13"/>
  <c r="E856" i="13"/>
  <c r="B857" i="13"/>
  <c r="C857" i="13"/>
  <c r="D857" i="13"/>
  <c r="B858" i="13"/>
  <c r="C858" i="13"/>
  <c r="D858" i="13"/>
  <c r="E858" i="13"/>
  <c r="B859" i="13"/>
  <c r="C859" i="13"/>
  <c r="D859" i="13"/>
  <c r="B860" i="13"/>
  <c r="C860" i="13"/>
  <c r="D860" i="13"/>
  <c r="E860" i="13"/>
  <c r="B861" i="13"/>
  <c r="C861" i="13"/>
  <c r="D861" i="13"/>
  <c r="B862" i="13"/>
  <c r="C862" i="13"/>
  <c r="D862" i="13"/>
  <c r="E862" i="13"/>
  <c r="B863" i="13"/>
  <c r="C863" i="13"/>
  <c r="D863" i="13"/>
  <c r="B864" i="13"/>
  <c r="C864" i="13"/>
  <c r="D864" i="13"/>
  <c r="E864" i="13"/>
  <c r="B865" i="13"/>
  <c r="C865" i="13"/>
  <c r="D865" i="13"/>
  <c r="B866" i="13"/>
  <c r="C866" i="13"/>
  <c r="D866" i="13"/>
  <c r="E866" i="13"/>
  <c r="B867" i="13"/>
  <c r="C867" i="13"/>
  <c r="D867" i="13"/>
  <c r="B868" i="13"/>
  <c r="C868" i="13"/>
  <c r="D868" i="13"/>
  <c r="E868" i="13"/>
  <c r="B869" i="13"/>
  <c r="C869" i="13"/>
  <c r="D869" i="13"/>
  <c r="B870" i="13"/>
  <c r="C870" i="13"/>
  <c r="D870" i="13"/>
  <c r="E870" i="13"/>
  <c r="B871" i="13"/>
  <c r="C871" i="13"/>
  <c r="D871" i="13"/>
  <c r="B872" i="13"/>
  <c r="C872" i="13"/>
  <c r="D872" i="13"/>
  <c r="E872" i="13"/>
  <c r="B873" i="13"/>
  <c r="C873" i="13"/>
  <c r="D873" i="13"/>
  <c r="B874" i="13"/>
  <c r="C874" i="13"/>
  <c r="D874" i="13"/>
  <c r="E874" i="13"/>
  <c r="B875" i="13"/>
  <c r="C875" i="13"/>
  <c r="D875" i="13"/>
  <c r="B876" i="13"/>
  <c r="C876" i="13"/>
  <c r="D876" i="13"/>
  <c r="E876" i="13"/>
  <c r="B877" i="13"/>
  <c r="C877" i="13"/>
  <c r="D877" i="13"/>
  <c r="E877" i="13"/>
  <c r="B878" i="13"/>
  <c r="C878" i="13"/>
  <c r="D878" i="13"/>
  <c r="E878" i="13"/>
  <c r="B879" i="13"/>
  <c r="C879" i="13"/>
  <c r="D879" i="13"/>
  <c r="E879" i="13"/>
  <c r="B880" i="13"/>
  <c r="C880" i="13"/>
  <c r="D880" i="13"/>
  <c r="B881" i="13"/>
  <c r="C881" i="13"/>
  <c r="D881" i="13"/>
  <c r="E881" i="13"/>
  <c r="B882" i="13"/>
  <c r="C882" i="13"/>
  <c r="D882" i="13"/>
  <c r="E882" i="13"/>
  <c r="B883" i="13"/>
  <c r="C883" i="13"/>
  <c r="D883" i="13"/>
  <c r="E883" i="13"/>
  <c r="B884" i="13"/>
  <c r="C884" i="13"/>
  <c r="D884" i="13"/>
  <c r="E884" i="13"/>
  <c r="B885" i="13"/>
  <c r="C885" i="13"/>
  <c r="D885" i="13"/>
  <c r="E885" i="13"/>
  <c r="B886" i="13"/>
  <c r="C886" i="13"/>
  <c r="D886" i="13"/>
  <c r="E886" i="13"/>
  <c r="B887" i="13"/>
  <c r="C887" i="13"/>
  <c r="D887" i="13"/>
  <c r="E887" i="13"/>
  <c r="B888" i="13"/>
  <c r="C888" i="13"/>
  <c r="D888" i="13"/>
  <c r="E888" i="13"/>
  <c r="B889" i="13"/>
  <c r="C889" i="13"/>
  <c r="D889" i="13"/>
  <c r="E889" i="13"/>
  <c r="B890" i="13"/>
  <c r="C890" i="13"/>
  <c r="D890" i="13"/>
  <c r="E890" i="13"/>
  <c r="B891" i="13"/>
  <c r="C891" i="13"/>
  <c r="D891" i="13"/>
  <c r="E891" i="13"/>
  <c r="B892" i="13"/>
  <c r="C892" i="13"/>
  <c r="D892" i="13"/>
  <c r="E892" i="13"/>
  <c r="B893" i="13"/>
  <c r="C893" i="13"/>
  <c r="D893" i="13"/>
  <c r="E893" i="13"/>
  <c r="B894" i="13"/>
  <c r="C894" i="13"/>
  <c r="D894" i="13"/>
  <c r="E894" i="13"/>
  <c r="B895" i="13"/>
  <c r="C895" i="13"/>
  <c r="D895" i="13"/>
  <c r="E895" i="13"/>
  <c r="B896" i="13"/>
  <c r="C896" i="13"/>
  <c r="D896" i="13"/>
  <c r="E896" i="13"/>
  <c r="B897" i="13"/>
  <c r="C897" i="13"/>
  <c r="D897" i="13"/>
  <c r="E897" i="13"/>
  <c r="B898" i="13"/>
  <c r="C898" i="13"/>
  <c r="D898" i="13"/>
  <c r="E898" i="13"/>
  <c r="B899" i="13"/>
  <c r="C899" i="13"/>
  <c r="D899" i="13"/>
  <c r="E899" i="13"/>
  <c r="B900" i="13"/>
  <c r="C900" i="13"/>
  <c r="D900" i="13"/>
  <c r="E900" i="13"/>
  <c r="B901" i="13"/>
  <c r="C901" i="13"/>
  <c r="D901" i="13"/>
  <c r="E901" i="13"/>
  <c r="B902" i="13"/>
  <c r="C902" i="13"/>
  <c r="D902" i="13"/>
  <c r="E902" i="13"/>
  <c r="B903" i="13"/>
  <c r="C903" i="13"/>
  <c r="D903" i="13"/>
  <c r="E903" i="13"/>
  <c r="B904" i="13"/>
  <c r="C904" i="13"/>
  <c r="D904" i="13"/>
  <c r="E904" i="13"/>
  <c r="B905" i="13"/>
  <c r="C905" i="13"/>
  <c r="D905" i="13"/>
  <c r="E905" i="13"/>
  <c r="B906" i="13"/>
  <c r="C906" i="13"/>
  <c r="D906" i="13"/>
  <c r="E906" i="13"/>
  <c r="B907" i="13"/>
  <c r="C907" i="13"/>
  <c r="D907" i="13"/>
  <c r="E907" i="13"/>
  <c r="B908" i="13"/>
  <c r="C908" i="13"/>
  <c r="D908" i="13"/>
  <c r="E908" i="13"/>
  <c r="B909" i="13"/>
  <c r="C909" i="13"/>
  <c r="D909" i="13"/>
  <c r="E909" i="13"/>
  <c r="B910" i="13"/>
  <c r="C910" i="13"/>
  <c r="D910" i="13"/>
  <c r="E910" i="13"/>
  <c r="B911" i="13"/>
  <c r="C911" i="13"/>
  <c r="D911" i="13"/>
  <c r="E911" i="13"/>
  <c r="B912" i="13"/>
  <c r="C912" i="13"/>
  <c r="D912" i="13"/>
  <c r="E912" i="13"/>
  <c r="B913" i="13"/>
  <c r="C913" i="13"/>
  <c r="D913" i="13"/>
  <c r="E913" i="13"/>
  <c r="B914" i="13"/>
  <c r="C914" i="13"/>
  <c r="D914" i="13"/>
  <c r="E914" i="13"/>
  <c r="B915" i="13"/>
  <c r="C915" i="13"/>
  <c r="D915" i="13"/>
  <c r="E915" i="13"/>
  <c r="B916" i="13"/>
  <c r="C916" i="13"/>
  <c r="D916" i="13"/>
  <c r="E916" i="13"/>
  <c r="B917" i="13"/>
  <c r="C917" i="13"/>
  <c r="D917" i="13"/>
  <c r="E917" i="13"/>
  <c r="B918" i="13"/>
  <c r="C918" i="13"/>
  <c r="D918" i="13"/>
  <c r="E918" i="13"/>
  <c r="B919" i="13"/>
  <c r="C919" i="13"/>
  <c r="D919" i="13"/>
  <c r="E919" i="13"/>
  <c r="B920" i="13"/>
  <c r="C920" i="13"/>
  <c r="D920" i="13"/>
  <c r="E920" i="13"/>
  <c r="B921" i="13"/>
  <c r="C921" i="13"/>
  <c r="D921" i="13"/>
  <c r="E921" i="13"/>
  <c r="B922" i="13"/>
  <c r="C922" i="13"/>
  <c r="D922" i="13"/>
  <c r="E922" i="13"/>
  <c r="B923" i="13"/>
  <c r="C923" i="13"/>
  <c r="D923" i="13"/>
  <c r="E923" i="13"/>
  <c r="B924" i="13"/>
  <c r="C924" i="13"/>
  <c r="D924" i="13"/>
  <c r="E924" i="13"/>
  <c r="B925" i="13"/>
  <c r="C925" i="13"/>
  <c r="D925" i="13"/>
  <c r="E925" i="13"/>
  <c r="B926" i="13"/>
  <c r="C926" i="13"/>
  <c r="D926" i="13"/>
  <c r="E926" i="13"/>
  <c r="B927" i="13"/>
  <c r="C927" i="13"/>
  <c r="D927" i="13"/>
  <c r="E927" i="13"/>
  <c r="B928" i="13"/>
  <c r="C928" i="13"/>
  <c r="D928" i="13"/>
  <c r="E928" i="13"/>
  <c r="B929" i="13"/>
  <c r="C929" i="13"/>
  <c r="D929" i="13"/>
  <c r="E929" i="13"/>
  <c r="B930" i="13"/>
  <c r="C930" i="13"/>
  <c r="D930" i="13"/>
  <c r="E930" i="13"/>
  <c r="B931" i="13"/>
  <c r="C931" i="13"/>
  <c r="D931" i="13"/>
  <c r="E931" i="13"/>
  <c r="B932" i="13"/>
  <c r="C932" i="13"/>
  <c r="D932" i="13"/>
  <c r="E932" i="13"/>
  <c r="B933" i="13"/>
  <c r="C933" i="13"/>
  <c r="D933" i="13"/>
  <c r="E933" i="13"/>
  <c r="B934" i="13"/>
  <c r="C934" i="13"/>
  <c r="D934" i="13"/>
  <c r="E934" i="13"/>
  <c r="B935" i="13"/>
  <c r="C935" i="13"/>
  <c r="D935" i="13"/>
  <c r="E935" i="13"/>
  <c r="B936" i="13"/>
  <c r="C936" i="13"/>
  <c r="D936" i="13"/>
  <c r="E936" i="13"/>
  <c r="B937" i="13"/>
  <c r="C937" i="13"/>
  <c r="D937" i="13"/>
  <c r="E937" i="13"/>
  <c r="B938" i="13"/>
  <c r="C938" i="13"/>
  <c r="D938" i="13"/>
  <c r="E938" i="13"/>
  <c r="B939" i="13"/>
  <c r="C939" i="13"/>
  <c r="D939" i="13"/>
  <c r="E939" i="13"/>
  <c r="B940" i="13"/>
  <c r="C940" i="13"/>
  <c r="D940" i="13"/>
  <c r="E940" i="13"/>
  <c r="B941" i="13"/>
  <c r="C941" i="13"/>
  <c r="D941" i="13"/>
  <c r="E941" i="13"/>
  <c r="B942" i="13"/>
  <c r="C942" i="13"/>
  <c r="D942" i="13"/>
  <c r="E942" i="13"/>
  <c r="B943" i="13"/>
  <c r="C943" i="13"/>
  <c r="D943" i="13"/>
  <c r="E943" i="13"/>
  <c r="B944" i="13"/>
  <c r="C944" i="13"/>
  <c r="D944" i="13"/>
  <c r="E944" i="13"/>
  <c r="B945" i="13"/>
  <c r="C945" i="13"/>
  <c r="D945" i="13"/>
  <c r="E945" i="13"/>
  <c r="B946" i="13"/>
  <c r="C946" i="13"/>
  <c r="D946" i="13"/>
  <c r="E946" i="13"/>
  <c r="B947" i="13"/>
  <c r="C947" i="13"/>
  <c r="D947" i="13"/>
  <c r="E947" i="13"/>
  <c r="B948" i="13"/>
  <c r="C948" i="13"/>
  <c r="D948" i="13"/>
  <c r="E948" i="13"/>
  <c r="B949" i="13"/>
  <c r="C949" i="13"/>
  <c r="D949" i="13"/>
  <c r="E949" i="13"/>
  <c r="B950" i="13"/>
  <c r="C950" i="13"/>
  <c r="D950" i="13"/>
  <c r="E950" i="13"/>
  <c r="B951" i="13"/>
  <c r="C951" i="13"/>
  <c r="D951" i="13"/>
  <c r="E951" i="13"/>
  <c r="B952" i="13"/>
  <c r="C952" i="13"/>
  <c r="D952" i="13"/>
  <c r="E952" i="13"/>
  <c r="B953" i="13"/>
  <c r="C953" i="13"/>
  <c r="D953" i="13"/>
  <c r="E953" i="13"/>
  <c r="B954" i="13"/>
  <c r="C954" i="13"/>
  <c r="D954" i="13"/>
  <c r="E954" i="13"/>
  <c r="B955" i="13"/>
  <c r="C955" i="13"/>
  <c r="D955" i="13"/>
  <c r="E955" i="13"/>
  <c r="B956" i="13"/>
  <c r="C956" i="13"/>
  <c r="D956" i="13"/>
  <c r="E956" i="13"/>
  <c r="B957" i="13"/>
  <c r="C957" i="13"/>
  <c r="D957" i="13"/>
  <c r="E957" i="13"/>
  <c r="B958" i="13"/>
  <c r="C958" i="13"/>
  <c r="D958" i="13"/>
  <c r="E958" i="13"/>
  <c r="B959" i="13"/>
  <c r="C959" i="13"/>
  <c r="D959" i="13"/>
  <c r="E959" i="13"/>
  <c r="B960" i="13"/>
  <c r="C960" i="13"/>
  <c r="D960" i="13"/>
  <c r="E960" i="13"/>
  <c r="B961" i="13"/>
  <c r="C961" i="13"/>
  <c r="D961" i="13"/>
  <c r="E961" i="13"/>
  <c r="B962" i="13"/>
  <c r="C962" i="13"/>
  <c r="D962" i="13"/>
  <c r="E962" i="13"/>
  <c r="B963" i="13"/>
  <c r="C963" i="13"/>
  <c r="D963" i="13"/>
  <c r="E963" i="13"/>
  <c r="B964" i="13"/>
  <c r="C964" i="13"/>
  <c r="D964" i="13"/>
  <c r="E964" i="13"/>
  <c r="B965" i="13"/>
  <c r="C965" i="13"/>
  <c r="D965" i="13"/>
  <c r="E965" i="13"/>
  <c r="B966" i="13"/>
  <c r="C966" i="13"/>
  <c r="D966" i="13"/>
  <c r="E966" i="13"/>
  <c r="B967" i="13"/>
  <c r="C967" i="13"/>
  <c r="D967" i="13"/>
  <c r="E967" i="13"/>
  <c r="B968" i="13"/>
  <c r="C968" i="13"/>
  <c r="D968" i="13"/>
  <c r="E968" i="13"/>
  <c r="B969" i="13"/>
  <c r="C969" i="13"/>
  <c r="D969" i="13"/>
  <c r="E969" i="13"/>
  <c r="B970" i="13"/>
  <c r="C970" i="13"/>
  <c r="D970" i="13"/>
  <c r="E970" i="13"/>
  <c r="B971" i="13"/>
  <c r="C971" i="13"/>
  <c r="D971" i="13"/>
  <c r="E971" i="13"/>
  <c r="B972" i="13"/>
  <c r="C972" i="13"/>
  <c r="D972" i="13"/>
  <c r="E972" i="13"/>
  <c r="B973" i="13"/>
  <c r="C973" i="13"/>
  <c r="D973" i="13"/>
  <c r="E973" i="13"/>
  <c r="B974" i="13"/>
  <c r="C974" i="13"/>
  <c r="D974" i="13"/>
  <c r="E974" i="13"/>
  <c r="B975" i="13"/>
  <c r="C975" i="13"/>
  <c r="D975" i="13"/>
  <c r="E975" i="13"/>
  <c r="B976" i="13"/>
  <c r="C976" i="13"/>
  <c r="D976" i="13"/>
  <c r="E976" i="13"/>
  <c r="B977" i="13"/>
  <c r="C977" i="13"/>
  <c r="D977" i="13"/>
  <c r="E977" i="13"/>
  <c r="B978" i="13"/>
  <c r="C978" i="13"/>
  <c r="D978" i="13"/>
  <c r="E978" i="13"/>
  <c r="B979" i="13"/>
  <c r="C979" i="13"/>
  <c r="D979" i="13"/>
  <c r="E979" i="13"/>
  <c r="B980" i="13"/>
  <c r="C980" i="13"/>
  <c r="D980" i="13"/>
  <c r="E980" i="13"/>
  <c r="B981" i="13"/>
  <c r="C981" i="13"/>
  <c r="D981" i="13"/>
  <c r="E981" i="13"/>
  <c r="B982" i="13"/>
  <c r="C982" i="13"/>
  <c r="D982" i="13"/>
  <c r="E982" i="13"/>
  <c r="B983" i="13"/>
  <c r="C983" i="13"/>
  <c r="D983" i="13"/>
  <c r="E983" i="13"/>
  <c r="B984" i="13"/>
  <c r="C984" i="13"/>
  <c r="D984" i="13"/>
  <c r="E984" i="13"/>
  <c r="B985" i="13"/>
  <c r="C985" i="13"/>
  <c r="D985" i="13"/>
  <c r="E985" i="13"/>
  <c r="B986" i="13"/>
  <c r="C986" i="13"/>
  <c r="D986" i="13"/>
  <c r="E986" i="13"/>
  <c r="B987" i="13"/>
  <c r="C987" i="13"/>
  <c r="D987" i="13"/>
  <c r="E987" i="13"/>
  <c r="B988" i="13"/>
  <c r="C988" i="13"/>
  <c r="D988" i="13"/>
  <c r="E988" i="13"/>
  <c r="B989" i="13"/>
  <c r="C989" i="13"/>
  <c r="D989" i="13"/>
  <c r="E989" i="13"/>
  <c r="B990" i="13"/>
  <c r="C990" i="13"/>
  <c r="D990" i="13"/>
  <c r="E990" i="13"/>
  <c r="B991" i="13"/>
  <c r="C991" i="13"/>
  <c r="D991" i="13"/>
  <c r="E991" i="13"/>
  <c r="B992" i="13"/>
  <c r="C992" i="13"/>
  <c r="D992" i="13"/>
  <c r="E992" i="13"/>
  <c r="B993" i="13"/>
  <c r="C993" i="13"/>
  <c r="D993" i="13"/>
  <c r="E993" i="13"/>
  <c r="B994" i="13"/>
  <c r="C994" i="13"/>
  <c r="D994" i="13"/>
  <c r="E994" i="13"/>
  <c r="B995" i="13"/>
  <c r="C995" i="13"/>
  <c r="D995" i="13"/>
  <c r="E995" i="13"/>
  <c r="B996" i="13"/>
  <c r="C996" i="13"/>
  <c r="D996" i="13"/>
  <c r="E996" i="13"/>
  <c r="B997" i="13"/>
  <c r="C997" i="13"/>
  <c r="D997" i="13"/>
  <c r="E997" i="13"/>
  <c r="B998" i="13"/>
  <c r="C998" i="13"/>
  <c r="D998" i="13"/>
  <c r="E998" i="13"/>
  <c r="B999" i="13"/>
  <c r="C999" i="13"/>
  <c r="D999" i="13"/>
  <c r="E999" i="13"/>
  <c r="B1000" i="13"/>
  <c r="C1000" i="13"/>
  <c r="D1000" i="13"/>
  <c r="E1000" i="13"/>
  <c r="B1001" i="13"/>
  <c r="C1001" i="13"/>
  <c r="D1001" i="13"/>
  <c r="E1001" i="13"/>
  <c r="B1002" i="13"/>
  <c r="C1002" i="13"/>
  <c r="D1002" i="13"/>
  <c r="E1002" i="13"/>
  <c r="B1003" i="13"/>
  <c r="C1003" i="13"/>
  <c r="D1003" i="13"/>
  <c r="E1003" i="13"/>
  <c r="B1004" i="13"/>
  <c r="C1004" i="13"/>
  <c r="D1004" i="13"/>
  <c r="E1004" i="13"/>
  <c r="B1005" i="13"/>
  <c r="C1005" i="13"/>
  <c r="D1005" i="13"/>
  <c r="E1005" i="13"/>
  <c r="B1006" i="13"/>
  <c r="C1006" i="13"/>
  <c r="D1006" i="13"/>
  <c r="E1006" i="13"/>
  <c r="B1007" i="13"/>
  <c r="C1007" i="13"/>
  <c r="D1007" i="13"/>
  <c r="E1007" i="13"/>
  <c r="B1008" i="13"/>
  <c r="C1008" i="13"/>
  <c r="D1008" i="13"/>
  <c r="E1008" i="13"/>
  <c r="B1009" i="13"/>
  <c r="C1009" i="13"/>
  <c r="D1009" i="13"/>
  <c r="E1009" i="13"/>
  <c r="B1010" i="13"/>
  <c r="C1010" i="13"/>
  <c r="D1010" i="13"/>
  <c r="E1010" i="13"/>
  <c r="B1011" i="13"/>
  <c r="C1011" i="13"/>
  <c r="D1011" i="13"/>
  <c r="E1011" i="13"/>
  <c r="B1012" i="13"/>
  <c r="C1012" i="13"/>
  <c r="D1012" i="13"/>
  <c r="E1012" i="13"/>
  <c r="B1013" i="13"/>
  <c r="C1013" i="13"/>
  <c r="D1013" i="13"/>
  <c r="E1013" i="13"/>
  <c r="B1014" i="13"/>
  <c r="C1014" i="13"/>
  <c r="D1014" i="13"/>
  <c r="E1014" i="13"/>
  <c r="B1015" i="13"/>
  <c r="C1015" i="13"/>
  <c r="D1015" i="13"/>
  <c r="E1015" i="13"/>
  <c r="B1016" i="13"/>
  <c r="C1016" i="13"/>
  <c r="D1016" i="13"/>
  <c r="E1016" i="13"/>
  <c r="B1017" i="13"/>
  <c r="C1017" i="13"/>
  <c r="D1017" i="13"/>
  <c r="E1017" i="13"/>
  <c r="B1018" i="13"/>
  <c r="C1018" i="13"/>
  <c r="D1018" i="13"/>
  <c r="E1018" i="13"/>
  <c r="B1019" i="13"/>
  <c r="C1019" i="13"/>
  <c r="D1019" i="13"/>
  <c r="E1019" i="13"/>
  <c r="B1020" i="13"/>
  <c r="C1020" i="13"/>
  <c r="D1020" i="13"/>
  <c r="E1020" i="13"/>
  <c r="B1021" i="13"/>
  <c r="C1021" i="13"/>
  <c r="D1021" i="13"/>
  <c r="E1021" i="13"/>
  <c r="B1022" i="13"/>
  <c r="C1022" i="13"/>
  <c r="D1022" i="13"/>
  <c r="E1022" i="13"/>
  <c r="B1023" i="13"/>
  <c r="C1023" i="13"/>
  <c r="D1023" i="13"/>
  <c r="E1023" i="13"/>
  <c r="B1024" i="13"/>
  <c r="C1024" i="13"/>
  <c r="D1024" i="13"/>
  <c r="E1024" i="13"/>
  <c r="B1025" i="13"/>
  <c r="C1025" i="13"/>
  <c r="D1025" i="13"/>
  <c r="E1025" i="13"/>
  <c r="B1026" i="13"/>
  <c r="C1026" i="13"/>
  <c r="D1026" i="13"/>
  <c r="E1026" i="13"/>
  <c r="B1027" i="13"/>
  <c r="C1027" i="13"/>
  <c r="D1027" i="13"/>
  <c r="E1027" i="13"/>
  <c r="B1028" i="13"/>
  <c r="C1028" i="13"/>
  <c r="D1028" i="13"/>
  <c r="E1028" i="13"/>
  <c r="B1029" i="13"/>
  <c r="C1029" i="13"/>
  <c r="D1029" i="13"/>
  <c r="E1029" i="13"/>
  <c r="B1030" i="13"/>
  <c r="C1030" i="13"/>
  <c r="D1030" i="13"/>
  <c r="E1030" i="13"/>
  <c r="B1031" i="13"/>
  <c r="C1031" i="13"/>
  <c r="D1031" i="13"/>
  <c r="E1031" i="13"/>
  <c r="B1032" i="13"/>
  <c r="C1032" i="13"/>
  <c r="D1032" i="13"/>
  <c r="E1032" i="13"/>
  <c r="B1033" i="13"/>
  <c r="C1033" i="13"/>
  <c r="D1033" i="13"/>
  <c r="E1033" i="13"/>
  <c r="B1034" i="13"/>
  <c r="C1034" i="13"/>
  <c r="D1034" i="13"/>
  <c r="E1034" i="13"/>
  <c r="B1035" i="13"/>
  <c r="C1035" i="13"/>
  <c r="D1035" i="13"/>
  <c r="E1035" i="13"/>
  <c r="B1036" i="13"/>
  <c r="C1036" i="13"/>
  <c r="D1036" i="13"/>
  <c r="E1036" i="13"/>
  <c r="B1037" i="13"/>
  <c r="C1037" i="13"/>
  <c r="D1037" i="13"/>
  <c r="E1037" i="13"/>
  <c r="B1038" i="13"/>
  <c r="C1038" i="13"/>
  <c r="D1038" i="13"/>
  <c r="E1038" i="13"/>
  <c r="B1039" i="13"/>
  <c r="C1039" i="13"/>
  <c r="D1039" i="13"/>
  <c r="E1039" i="13"/>
  <c r="B1040" i="13"/>
  <c r="C1040" i="13"/>
  <c r="D1040" i="13"/>
  <c r="E1040" i="13"/>
  <c r="B1041" i="13"/>
  <c r="C1041" i="13"/>
  <c r="D1041" i="13"/>
  <c r="E1041" i="13"/>
  <c r="B1042" i="13"/>
  <c r="C1042" i="13"/>
  <c r="D1042" i="13"/>
  <c r="E1042" i="13"/>
  <c r="B1043" i="13"/>
  <c r="C1043" i="13"/>
  <c r="D1043" i="13"/>
  <c r="E1043" i="13"/>
  <c r="B1044" i="13"/>
  <c r="C1044" i="13"/>
  <c r="D1044" i="13"/>
  <c r="E1044" i="13"/>
  <c r="B1045" i="13"/>
  <c r="C1045" i="13"/>
  <c r="D1045" i="13"/>
  <c r="E1045" i="13"/>
  <c r="B1046" i="13"/>
  <c r="C1046" i="13"/>
  <c r="D1046" i="13"/>
  <c r="E1046" i="13"/>
  <c r="B1047" i="13"/>
  <c r="C1047" i="13"/>
  <c r="D1047" i="13"/>
  <c r="E1047" i="13"/>
  <c r="B1048" i="13"/>
  <c r="C1048" i="13"/>
  <c r="D1048" i="13"/>
  <c r="E1048" i="13"/>
  <c r="B1049" i="13"/>
  <c r="C1049" i="13"/>
  <c r="D1049" i="13"/>
  <c r="E1049" i="13"/>
  <c r="B1050" i="13"/>
  <c r="C1050" i="13"/>
  <c r="D1050" i="13"/>
  <c r="E1050" i="13"/>
  <c r="B1051" i="13"/>
  <c r="C1051" i="13"/>
  <c r="D1051" i="13"/>
  <c r="E1051" i="13"/>
  <c r="B1052" i="13"/>
  <c r="C1052" i="13"/>
  <c r="D1052" i="13"/>
  <c r="E1052" i="13"/>
  <c r="B1053" i="13"/>
  <c r="C1053" i="13"/>
  <c r="D1053" i="13"/>
  <c r="E1053" i="13"/>
  <c r="B1054" i="13"/>
  <c r="C1054" i="13"/>
  <c r="D1054" i="13"/>
  <c r="E1054" i="13"/>
  <c r="B1055" i="13"/>
  <c r="C1055" i="13"/>
  <c r="D1055" i="13"/>
  <c r="E1055" i="13"/>
  <c r="B1056" i="13"/>
  <c r="C1056" i="13"/>
  <c r="D1056" i="13"/>
  <c r="E1056" i="13"/>
  <c r="B1057" i="13"/>
  <c r="C1057" i="13"/>
  <c r="D1057" i="13"/>
  <c r="E1057" i="13"/>
  <c r="B1058" i="13"/>
  <c r="C1058" i="13"/>
  <c r="D1058" i="13"/>
  <c r="E1058" i="13"/>
  <c r="B1059" i="13"/>
  <c r="C1059" i="13"/>
  <c r="D1059" i="13"/>
  <c r="E1059" i="13"/>
  <c r="B1060" i="13"/>
  <c r="C1060" i="13"/>
  <c r="D1060" i="13"/>
  <c r="E1060" i="13"/>
  <c r="B1061" i="13"/>
  <c r="C1061" i="13"/>
  <c r="D1061" i="13"/>
  <c r="E1061" i="13"/>
  <c r="B1062" i="13"/>
  <c r="C1062" i="13"/>
  <c r="D1062" i="13"/>
  <c r="E1062" i="13"/>
  <c r="B1063" i="13"/>
  <c r="C1063" i="13"/>
  <c r="D1063" i="13"/>
  <c r="E1063" i="13"/>
  <c r="B1064" i="13"/>
  <c r="C1064" i="13"/>
  <c r="D1064" i="13"/>
  <c r="E1064" i="13"/>
  <c r="B1065" i="13"/>
  <c r="C1065" i="13"/>
  <c r="D1065" i="13"/>
  <c r="E1065" i="13"/>
  <c r="B1066" i="13"/>
  <c r="C1066" i="13"/>
  <c r="D1066" i="13"/>
  <c r="B1067" i="13"/>
  <c r="C1067" i="13"/>
  <c r="D1067" i="13"/>
  <c r="E1067" i="13"/>
  <c r="B1068" i="13"/>
  <c r="C1068" i="13"/>
  <c r="D1068" i="13"/>
  <c r="B1069" i="13"/>
  <c r="C1069" i="13"/>
  <c r="D1069" i="13"/>
  <c r="E1069" i="13"/>
  <c r="B1070" i="13"/>
  <c r="C1070" i="13"/>
  <c r="D1070" i="13"/>
  <c r="B1071" i="13"/>
  <c r="C1071" i="13"/>
  <c r="D1071" i="13"/>
  <c r="E1071" i="13"/>
  <c r="B1072" i="13"/>
  <c r="C1072" i="13"/>
  <c r="D1072" i="13"/>
  <c r="B1073" i="13"/>
  <c r="C1073" i="13"/>
  <c r="D1073" i="13"/>
  <c r="E1073" i="13"/>
  <c r="B1074" i="13"/>
  <c r="C1074" i="13"/>
  <c r="D1074" i="13"/>
  <c r="B1075" i="13"/>
  <c r="C1075" i="13"/>
  <c r="D1075" i="13"/>
  <c r="E1075" i="13"/>
  <c r="B1076" i="13"/>
  <c r="C1076" i="13"/>
  <c r="D1076" i="13"/>
  <c r="B1077" i="13"/>
  <c r="C1077" i="13"/>
  <c r="D1077" i="13"/>
  <c r="E1077" i="13"/>
  <c r="B1078" i="13"/>
  <c r="C1078" i="13"/>
  <c r="D1078" i="13"/>
  <c r="E1078" i="13"/>
  <c r="B1079" i="13"/>
  <c r="C1079" i="13"/>
  <c r="D1079" i="13"/>
  <c r="E1079" i="13"/>
  <c r="B1080" i="13"/>
  <c r="C1080" i="13"/>
  <c r="D1080" i="13"/>
  <c r="E1080" i="13"/>
  <c r="B1081" i="13"/>
  <c r="C1081" i="13"/>
  <c r="D1081" i="13"/>
  <c r="E1081" i="13"/>
  <c r="B1082" i="13"/>
  <c r="C1082" i="13"/>
  <c r="D1082" i="13"/>
  <c r="B1083" i="13"/>
  <c r="C1083" i="13"/>
  <c r="D1083" i="13"/>
  <c r="B1084" i="13"/>
  <c r="C1084" i="13"/>
  <c r="D1084" i="13"/>
  <c r="E1084" i="13"/>
  <c r="B1085" i="13"/>
  <c r="C1085" i="13"/>
  <c r="D1085" i="13"/>
  <c r="E1085" i="13"/>
  <c r="B1086" i="13"/>
  <c r="C1086" i="13"/>
  <c r="D1086" i="13"/>
  <c r="E1086" i="13"/>
  <c r="B1087" i="13"/>
  <c r="C1087" i="13"/>
  <c r="D1087" i="13"/>
  <c r="E1087" i="13"/>
  <c r="B1088" i="13"/>
  <c r="C1088" i="13"/>
  <c r="D1088" i="13"/>
  <c r="B1089" i="13"/>
  <c r="C1089" i="13"/>
  <c r="D1089" i="13"/>
  <c r="E1089" i="13"/>
  <c r="B1090" i="13"/>
  <c r="C1090" i="13"/>
  <c r="D1090" i="13"/>
  <c r="B1091" i="13"/>
  <c r="C1091" i="13"/>
  <c r="D1091" i="13"/>
  <c r="B1092" i="13"/>
  <c r="C1092" i="13"/>
  <c r="D1092" i="13"/>
  <c r="B1093" i="13"/>
  <c r="C1093" i="13"/>
  <c r="D1093" i="13"/>
  <c r="B1094" i="13"/>
  <c r="C1094" i="13"/>
  <c r="D1094" i="13"/>
  <c r="E1094" i="13"/>
  <c r="B1095" i="13"/>
  <c r="C1095" i="13"/>
  <c r="D1095" i="13"/>
  <c r="E1095" i="13"/>
  <c r="B1096" i="13"/>
  <c r="C1096" i="13"/>
  <c r="D1096" i="13"/>
  <c r="E1096" i="13"/>
  <c r="B1097" i="13"/>
  <c r="C1097" i="13"/>
  <c r="D1097" i="13"/>
  <c r="E1097" i="13"/>
  <c r="B1098" i="13"/>
  <c r="C1098" i="13"/>
  <c r="D1098" i="13"/>
  <c r="B1099" i="13"/>
  <c r="C1099" i="13"/>
  <c r="D1099" i="13"/>
  <c r="B1100" i="13"/>
  <c r="C1100" i="13"/>
  <c r="D1100" i="13"/>
  <c r="E1100" i="13"/>
  <c r="B1101" i="13"/>
  <c r="C1101" i="13"/>
  <c r="D1101" i="13"/>
  <c r="E1101" i="13"/>
  <c r="B1102" i="13"/>
  <c r="C1102" i="13"/>
  <c r="D1102" i="13"/>
  <c r="E1102" i="13"/>
  <c r="B1103" i="13"/>
  <c r="C1103" i="13"/>
  <c r="D1103" i="13"/>
  <c r="E1103" i="13"/>
  <c r="B1104" i="13"/>
  <c r="C1104" i="13"/>
  <c r="D1104" i="13"/>
  <c r="E1104" i="13"/>
  <c r="B1105" i="13"/>
  <c r="C1105" i="13"/>
  <c r="D1105" i="13"/>
  <c r="E1105" i="13"/>
  <c r="B1106" i="13"/>
  <c r="C1106" i="13"/>
  <c r="D1106" i="13"/>
  <c r="B1107" i="13"/>
  <c r="C1107" i="13"/>
  <c r="D1107" i="13"/>
  <c r="B1108" i="13"/>
  <c r="C1108" i="13"/>
  <c r="D1108" i="13"/>
  <c r="B1109" i="13"/>
  <c r="C1109" i="13"/>
  <c r="D1109" i="13"/>
  <c r="E1109" i="13"/>
  <c r="B1110" i="13"/>
  <c r="C1110" i="13"/>
  <c r="D1110" i="13"/>
  <c r="E1110" i="13"/>
  <c r="B1111" i="13"/>
  <c r="C1111" i="13"/>
  <c r="D1111" i="13"/>
  <c r="E1111" i="13"/>
  <c r="B1112" i="13"/>
  <c r="C1112" i="13"/>
  <c r="D1112" i="13"/>
  <c r="B1113" i="13"/>
  <c r="C1113" i="13"/>
  <c r="D1113" i="13"/>
  <c r="E1113" i="13"/>
  <c r="B1114" i="13"/>
  <c r="C1114" i="13"/>
  <c r="D1114" i="13"/>
  <c r="B1115" i="13"/>
  <c r="C1115" i="13"/>
  <c r="D1115" i="13"/>
  <c r="B1116" i="13"/>
  <c r="C1116" i="13"/>
  <c r="D1116" i="13"/>
  <c r="E1116" i="13"/>
  <c r="B1117" i="13"/>
  <c r="C1117" i="13"/>
  <c r="D1117" i="13"/>
  <c r="E1117" i="13"/>
  <c r="B1118" i="13"/>
  <c r="C1118" i="13"/>
  <c r="D1118" i="13"/>
  <c r="E1118" i="13"/>
  <c r="B1119" i="13"/>
  <c r="C1119" i="13"/>
  <c r="D1119" i="13"/>
  <c r="E1119" i="13"/>
  <c r="B1120" i="13"/>
  <c r="C1120" i="13"/>
  <c r="D1120" i="13"/>
  <c r="E1120" i="13"/>
  <c r="B1121" i="13"/>
  <c r="C1121" i="13"/>
  <c r="D1121" i="13"/>
  <c r="B1122" i="13"/>
  <c r="C1122" i="13"/>
  <c r="D1122" i="13"/>
  <c r="B1123" i="13"/>
  <c r="C1123" i="13"/>
  <c r="D1123" i="13"/>
  <c r="B1124" i="13"/>
  <c r="C1124" i="13"/>
  <c r="D1124" i="13"/>
  <c r="E1124" i="13"/>
  <c r="B1125" i="13"/>
  <c r="C1125" i="13"/>
  <c r="D1125" i="13"/>
  <c r="E1125" i="13"/>
  <c r="B1126" i="13"/>
  <c r="C1126" i="13"/>
  <c r="D1126" i="13"/>
  <c r="E1126" i="13"/>
  <c r="B1127" i="13"/>
  <c r="C1127" i="13"/>
  <c r="D1127" i="13"/>
  <c r="E1127" i="13"/>
  <c r="B1128" i="13"/>
  <c r="C1128" i="13"/>
  <c r="D1128" i="13"/>
  <c r="B1129" i="13"/>
  <c r="C1129" i="13"/>
  <c r="D1129" i="13"/>
  <c r="E1129" i="13"/>
  <c r="B1130" i="13"/>
  <c r="C1130" i="13"/>
  <c r="D1130" i="13"/>
  <c r="B1131" i="13"/>
  <c r="C1131" i="13"/>
  <c r="D1131" i="13"/>
  <c r="B1132" i="13"/>
  <c r="C1132" i="13"/>
  <c r="D1132" i="13"/>
  <c r="E1132" i="13"/>
  <c r="B1133" i="13"/>
  <c r="C1133" i="13"/>
  <c r="D1133" i="13"/>
  <c r="E1133" i="13"/>
  <c r="B1134" i="13"/>
  <c r="C1134" i="13"/>
  <c r="D1134" i="13"/>
  <c r="E1134" i="13"/>
  <c r="B1135" i="13"/>
  <c r="C1135" i="13"/>
  <c r="D1135" i="13"/>
  <c r="E1135" i="13"/>
  <c r="B1136" i="13"/>
  <c r="C1136" i="13"/>
  <c r="D1136" i="13"/>
  <c r="E1136" i="13"/>
  <c r="B1137" i="13"/>
  <c r="C1137" i="13"/>
  <c r="D1137" i="13"/>
  <c r="E1137" i="13"/>
  <c r="B1138" i="13"/>
  <c r="C1138" i="13"/>
  <c r="D1138" i="13"/>
  <c r="B1139" i="13"/>
  <c r="C1139" i="13"/>
  <c r="D1139" i="13"/>
  <c r="B1140" i="13"/>
  <c r="C1140" i="13"/>
  <c r="D1140" i="13"/>
  <c r="E1140" i="13"/>
  <c r="B1141" i="13"/>
  <c r="C1141" i="13"/>
  <c r="D1141" i="13"/>
  <c r="E1141" i="13"/>
  <c r="B1142" i="13"/>
  <c r="C1142" i="13"/>
  <c r="D1142" i="13"/>
  <c r="E1142" i="13"/>
  <c r="B1143" i="13"/>
  <c r="C1143" i="13"/>
  <c r="D1143" i="13"/>
  <c r="E1143" i="13"/>
  <c r="B1144" i="13"/>
  <c r="C1144" i="13"/>
  <c r="D1144" i="13"/>
  <c r="E1144" i="13"/>
  <c r="B1145" i="13"/>
  <c r="C1145" i="13"/>
  <c r="D1145" i="13"/>
  <c r="E1145" i="13"/>
  <c r="B1146" i="13"/>
  <c r="C1146" i="13"/>
  <c r="D1146" i="13"/>
  <c r="B1147" i="13"/>
  <c r="C1147" i="13"/>
  <c r="D1147" i="13"/>
  <c r="B1148" i="13"/>
  <c r="C1148" i="13"/>
  <c r="D1148" i="13"/>
  <c r="E1148" i="13"/>
  <c r="B1149" i="13"/>
  <c r="C1149" i="13"/>
  <c r="D1149" i="13"/>
  <c r="E1149" i="13"/>
  <c r="B1150" i="13"/>
  <c r="C1150" i="13"/>
  <c r="D1150" i="13"/>
  <c r="E1150" i="13"/>
  <c r="B1151" i="13"/>
  <c r="C1151" i="13"/>
  <c r="D1151" i="13"/>
  <c r="E1151" i="13"/>
  <c r="B1152" i="13"/>
  <c r="C1152" i="13"/>
  <c r="D1152" i="13"/>
  <c r="E1152" i="13"/>
  <c r="B1153" i="13"/>
  <c r="C1153" i="13"/>
  <c r="D1153" i="13"/>
  <c r="E1153" i="13"/>
  <c r="B1154" i="13"/>
  <c r="C1154" i="13"/>
  <c r="D1154" i="13"/>
  <c r="B1155" i="13"/>
  <c r="C1155" i="13"/>
  <c r="D1155" i="13"/>
  <c r="B1156" i="13"/>
  <c r="C1156" i="13"/>
  <c r="D1156" i="13"/>
  <c r="E1156" i="13"/>
  <c r="B1157" i="13"/>
  <c r="C1157" i="13"/>
  <c r="D1157" i="13"/>
  <c r="B1158" i="13"/>
  <c r="C1158" i="13"/>
  <c r="D1158" i="13"/>
  <c r="E1158" i="13"/>
  <c r="B1159" i="13"/>
  <c r="C1159" i="13"/>
  <c r="D1159" i="13"/>
  <c r="E1159" i="13"/>
  <c r="B1160" i="13"/>
  <c r="C1160" i="13"/>
  <c r="D1160" i="13"/>
  <c r="E1160" i="13"/>
  <c r="B1161" i="13"/>
  <c r="C1161" i="13"/>
  <c r="D1161" i="13"/>
  <c r="E1161" i="13"/>
  <c r="B1162" i="13"/>
  <c r="C1162" i="13"/>
  <c r="D1162" i="13"/>
  <c r="B1163" i="13"/>
  <c r="C1163" i="13"/>
  <c r="D1163" i="13"/>
  <c r="B1164" i="13"/>
  <c r="C1164" i="13"/>
  <c r="D1164" i="13"/>
  <c r="B1165" i="13"/>
  <c r="C1165" i="13"/>
  <c r="D1165" i="13"/>
  <c r="E1165" i="13"/>
  <c r="B1166" i="13"/>
  <c r="C1166" i="13"/>
  <c r="D1166" i="13"/>
  <c r="E1166" i="13"/>
  <c r="B1167" i="13"/>
  <c r="C1167" i="13"/>
  <c r="D1167" i="13"/>
  <c r="E1167" i="13"/>
  <c r="B1168" i="13"/>
  <c r="C1168" i="13"/>
  <c r="D1168" i="13"/>
  <c r="E1168" i="13"/>
  <c r="B1169" i="13"/>
  <c r="C1169" i="13"/>
  <c r="D1169" i="13"/>
  <c r="B1170" i="13"/>
  <c r="C1170" i="13"/>
  <c r="D1170" i="13"/>
  <c r="B1171" i="13"/>
  <c r="C1171" i="13"/>
  <c r="D1171" i="13"/>
  <c r="B1172" i="13"/>
  <c r="C1172" i="13"/>
  <c r="D1172" i="13"/>
  <c r="E1172" i="13"/>
  <c r="B1173" i="13"/>
  <c r="C1173" i="13"/>
  <c r="D1173" i="13"/>
  <c r="B1174" i="13"/>
  <c r="C1174" i="13"/>
  <c r="D1174" i="13"/>
  <c r="E1174" i="13"/>
  <c r="B1175" i="13"/>
  <c r="C1175" i="13"/>
  <c r="D1175" i="13"/>
  <c r="E1175" i="13"/>
  <c r="B1176" i="13"/>
  <c r="C1176" i="13"/>
  <c r="D1176" i="13"/>
  <c r="E1176" i="13"/>
  <c r="B1177" i="13"/>
  <c r="C1177" i="13"/>
  <c r="D1177" i="13"/>
  <c r="B1178" i="13"/>
  <c r="C1178" i="13"/>
  <c r="D1178" i="13"/>
  <c r="E1178" i="13"/>
  <c r="B1179" i="13"/>
  <c r="C1179" i="13"/>
  <c r="D1179" i="13"/>
  <c r="B1180" i="13"/>
  <c r="C1180" i="13"/>
  <c r="D1180" i="13"/>
  <c r="E1180" i="13"/>
  <c r="B1181" i="13"/>
  <c r="C1181" i="13"/>
  <c r="D1181" i="13"/>
  <c r="B1182" i="13"/>
  <c r="C1182" i="13"/>
  <c r="D1182" i="13"/>
  <c r="B1183" i="13"/>
  <c r="C1183" i="13"/>
  <c r="D1183" i="13"/>
  <c r="B1184" i="13"/>
  <c r="C1184" i="13"/>
  <c r="D1184" i="13"/>
  <c r="B1185" i="13"/>
  <c r="C1185" i="13"/>
  <c r="D1185" i="13"/>
  <c r="B1186" i="13"/>
  <c r="C1186" i="13"/>
  <c r="D1186" i="13"/>
  <c r="B1187" i="13"/>
  <c r="C1187" i="13"/>
  <c r="D1187" i="13"/>
  <c r="B1188" i="13"/>
  <c r="C1188" i="13"/>
  <c r="D1188" i="13"/>
  <c r="B1189" i="13"/>
  <c r="C1189" i="13"/>
  <c r="D1189" i="13"/>
  <c r="B1190" i="13"/>
  <c r="C1190" i="13"/>
  <c r="D1190" i="13"/>
  <c r="E1190" i="13"/>
  <c r="B1191" i="13"/>
  <c r="C1191" i="13"/>
  <c r="D1191" i="13"/>
  <c r="E1191" i="13"/>
  <c r="B1192" i="13"/>
  <c r="C1192" i="13"/>
  <c r="D1192" i="13"/>
  <c r="B1193" i="13"/>
  <c r="C1193" i="13"/>
  <c r="D1193" i="13"/>
  <c r="E1193" i="13"/>
  <c r="B1194" i="13"/>
  <c r="C1194" i="13"/>
  <c r="D1194" i="13"/>
  <c r="B1195" i="13"/>
  <c r="C1195" i="13"/>
  <c r="D1195" i="13"/>
  <c r="E1195" i="13"/>
  <c r="B1196" i="13"/>
  <c r="C1196" i="13"/>
  <c r="D1196" i="13"/>
  <c r="E1196" i="13"/>
  <c r="B1197" i="13"/>
  <c r="C1197" i="13"/>
  <c r="D1197" i="13"/>
  <c r="E1197" i="13"/>
  <c r="B1198" i="13"/>
  <c r="C1198" i="13"/>
  <c r="D1198" i="13"/>
  <c r="E1198" i="13"/>
  <c r="B1199" i="13"/>
  <c r="C1199" i="13"/>
  <c r="D1199" i="13"/>
  <c r="E1199" i="13"/>
  <c r="B1200" i="13"/>
  <c r="C1200" i="13"/>
  <c r="D1200" i="13"/>
  <c r="E1200" i="13"/>
  <c r="B1201" i="13"/>
  <c r="C1201" i="13"/>
  <c r="D1201" i="13"/>
  <c r="E1201" i="13"/>
  <c r="B1202" i="13"/>
  <c r="C1202" i="13"/>
  <c r="D1202" i="13"/>
  <c r="E1202" i="13"/>
  <c r="B1203" i="13"/>
  <c r="C1203" i="13"/>
  <c r="D1203" i="13"/>
  <c r="E1203" i="13"/>
  <c r="B1204" i="13"/>
  <c r="C1204" i="13"/>
  <c r="D1204" i="13"/>
  <c r="E1204" i="13"/>
  <c r="B1205" i="13"/>
  <c r="C1205" i="13"/>
  <c r="D1205" i="13"/>
  <c r="E1205" i="13"/>
  <c r="B1206" i="13"/>
  <c r="C1206" i="13"/>
  <c r="D1206" i="13"/>
  <c r="E1206" i="13"/>
  <c r="B1207" i="13"/>
  <c r="C1207" i="13"/>
  <c r="D1207" i="13"/>
  <c r="E1207" i="13"/>
  <c r="B1208" i="13"/>
  <c r="C1208" i="13"/>
  <c r="D1208" i="13"/>
  <c r="E1208" i="13"/>
  <c r="B1209" i="13"/>
  <c r="C1209" i="13"/>
  <c r="D1209" i="13"/>
  <c r="E1209" i="13"/>
  <c r="B1210" i="13"/>
  <c r="C1210" i="13"/>
  <c r="D1210" i="13"/>
  <c r="E1210" i="13"/>
  <c r="B1211" i="13"/>
  <c r="C1211" i="13"/>
  <c r="D1211" i="13"/>
  <c r="E1211" i="13"/>
  <c r="B1212" i="13"/>
  <c r="C1212" i="13"/>
  <c r="D1212" i="13"/>
  <c r="E1212" i="13"/>
  <c r="B1213" i="13"/>
  <c r="C1213" i="13"/>
  <c r="D1213" i="13"/>
  <c r="E1213" i="13"/>
  <c r="B1214" i="13"/>
  <c r="C1214" i="13"/>
  <c r="D1214" i="13"/>
  <c r="E1214" i="13"/>
  <c r="B1215" i="13"/>
  <c r="C1215" i="13"/>
  <c r="D1215" i="13"/>
  <c r="E1215" i="13"/>
  <c r="B1216" i="13"/>
  <c r="C1216" i="13"/>
  <c r="D1216" i="13"/>
  <c r="E1216" i="13"/>
  <c r="B1217" i="13"/>
  <c r="C1217" i="13"/>
  <c r="D1217" i="13"/>
  <c r="E1217" i="13"/>
  <c r="B1218" i="13"/>
  <c r="C1218" i="13"/>
  <c r="D1218" i="13"/>
  <c r="E1218" i="13"/>
  <c r="B1219" i="13"/>
  <c r="C1219" i="13"/>
  <c r="D1219" i="13"/>
  <c r="E1219" i="13"/>
  <c r="B1220" i="13"/>
  <c r="C1220" i="13"/>
  <c r="D1220" i="13"/>
  <c r="E1220" i="13"/>
  <c r="B1221" i="13"/>
  <c r="C1221" i="13"/>
  <c r="D1221" i="13"/>
  <c r="E1221" i="13"/>
  <c r="B1222" i="13"/>
  <c r="C1222" i="13"/>
  <c r="D1222" i="13"/>
  <c r="E1222" i="13"/>
  <c r="B1223" i="13"/>
  <c r="C1223" i="13"/>
  <c r="D1223" i="13"/>
  <c r="E1223" i="13"/>
  <c r="B1224" i="13"/>
  <c r="C1224" i="13"/>
  <c r="D1224" i="13"/>
  <c r="E1224" i="13"/>
  <c r="B1225" i="13"/>
  <c r="C1225" i="13"/>
  <c r="D1225" i="13"/>
  <c r="E1225" i="13"/>
  <c r="B1226" i="13"/>
  <c r="C1226" i="13"/>
  <c r="D1226" i="13"/>
  <c r="E1226" i="13"/>
  <c r="B1227" i="13"/>
  <c r="C1227" i="13"/>
  <c r="D1227" i="13"/>
  <c r="E1227" i="13"/>
  <c r="B1228" i="13"/>
  <c r="C1228" i="13"/>
  <c r="D1228" i="13"/>
  <c r="E1228" i="13"/>
  <c r="B1229" i="13"/>
  <c r="C1229" i="13"/>
  <c r="D1229" i="13"/>
  <c r="E1229" i="13"/>
  <c r="B1230" i="13"/>
  <c r="C1230" i="13"/>
  <c r="D1230" i="13"/>
  <c r="E1230" i="13"/>
  <c r="B1231" i="13"/>
  <c r="C1231" i="13"/>
  <c r="D1231" i="13"/>
  <c r="E1231" i="13"/>
  <c r="B1232" i="13"/>
  <c r="C1232" i="13"/>
  <c r="D1232" i="13"/>
  <c r="E1232" i="13"/>
  <c r="B1233" i="13"/>
  <c r="C1233" i="13"/>
  <c r="D1233" i="13"/>
  <c r="E1233" i="13"/>
  <c r="B1234" i="13"/>
  <c r="C1234" i="13"/>
  <c r="D1234" i="13"/>
  <c r="E1234" i="13"/>
  <c r="B1235" i="13"/>
  <c r="C1235" i="13"/>
  <c r="D1235" i="13"/>
  <c r="E1235" i="13"/>
  <c r="B1236" i="13"/>
  <c r="C1236" i="13"/>
  <c r="D1236" i="13"/>
  <c r="E1236" i="13"/>
  <c r="B1237" i="13"/>
  <c r="C1237" i="13"/>
  <c r="D1237" i="13"/>
  <c r="E1237" i="13"/>
  <c r="B1238" i="13"/>
  <c r="C1238" i="13"/>
  <c r="D1238" i="13"/>
  <c r="E1238" i="13"/>
  <c r="B1239" i="13"/>
  <c r="C1239" i="13"/>
  <c r="D1239" i="13"/>
  <c r="E1239" i="13"/>
  <c r="B1240" i="13"/>
  <c r="C1240" i="13"/>
  <c r="D1240" i="13"/>
  <c r="E1240" i="13"/>
  <c r="B1241" i="13"/>
  <c r="C1241" i="13"/>
  <c r="D1241" i="13"/>
  <c r="E1241" i="13"/>
  <c r="B1242" i="13"/>
  <c r="C1242" i="13"/>
  <c r="D1242" i="13"/>
  <c r="E1242" i="13"/>
  <c r="B1243" i="13"/>
  <c r="C1243" i="13"/>
  <c r="D1243" i="13"/>
  <c r="E1243" i="13"/>
  <c r="B1244" i="13"/>
  <c r="C1244" i="13"/>
  <c r="D1244" i="13"/>
  <c r="E1244" i="13"/>
  <c r="B1245" i="13"/>
  <c r="C1245" i="13"/>
  <c r="D1245" i="13"/>
  <c r="E1245" i="13"/>
  <c r="B1246" i="13"/>
  <c r="C1246" i="13"/>
  <c r="D1246" i="13"/>
  <c r="E1246" i="13"/>
  <c r="B1247" i="13"/>
  <c r="C1247" i="13"/>
  <c r="D1247" i="13"/>
  <c r="E1247" i="13"/>
  <c r="B1248" i="13"/>
  <c r="C1248" i="13"/>
  <c r="D1248" i="13"/>
  <c r="E1248" i="13"/>
  <c r="B1249" i="13"/>
  <c r="C1249" i="13"/>
  <c r="D1249" i="13"/>
  <c r="E1249" i="13"/>
  <c r="B1250" i="13"/>
  <c r="C1250" i="13"/>
  <c r="D1250" i="13"/>
  <c r="E1250" i="13"/>
  <c r="B1251" i="13"/>
  <c r="C1251" i="13"/>
  <c r="D1251" i="13"/>
  <c r="E1251" i="13"/>
  <c r="B1252" i="13"/>
  <c r="C1252" i="13"/>
  <c r="D1252" i="13"/>
  <c r="E1252" i="13"/>
  <c r="B1253" i="13"/>
  <c r="C1253" i="13"/>
  <c r="D1253" i="13"/>
  <c r="E1253" i="13"/>
  <c r="B1254" i="13"/>
  <c r="C1254" i="13"/>
  <c r="D1254" i="13"/>
  <c r="E1254" i="13"/>
  <c r="B1255" i="13"/>
  <c r="C1255" i="13"/>
  <c r="D1255" i="13"/>
  <c r="E1255" i="13"/>
  <c r="B1256" i="13"/>
  <c r="C1256" i="13"/>
  <c r="D1256" i="13"/>
  <c r="E1256" i="13"/>
  <c r="B1257" i="13"/>
  <c r="C1257" i="13"/>
  <c r="D1257" i="13"/>
  <c r="E1257" i="13"/>
  <c r="B1258" i="13"/>
  <c r="C1258" i="13"/>
  <c r="D1258" i="13"/>
  <c r="E1258" i="13"/>
  <c r="B1259" i="13"/>
  <c r="C1259" i="13"/>
  <c r="D1259" i="13"/>
  <c r="E1259" i="13"/>
  <c r="B1260" i="13"/>
  <c r="C1260" i="13"/>
  <c r="D1260" i="13"/>
  <c r="E1260" i="13"/>
  <c r="B1261" i="13"/>
  <c r="C1261" i="13"/>
  <c r="D1261" i="13"/>
  <c r="E1261" i="13"/>
  <c r="B1262" i="13"/>
  <c r="C1262" i="13"/>
  <c r="D1262" i="13"/>
  <c r="E1262" i="13"/>
  <c r="B1263" i="13"/>
  <c r="C1263" i="13"/>
  <c r="D1263" i="13"/>
  <c r="E1263" i="13"/>
  <c r="B1264" i="13"/>
  <c r="C1264" i="13"/>
  <c r="D1264" i="13"/>
  <c r="E1264" i="13"/>
  <c r="B1265" i="13"/>
  <c r="C1265" i="13"/>
  <c r="D1265" i="13"/>
  <c r="E1265" i="13"/>
  <c r="B1266" i="13"/>
  <c r="C1266" i="13"/>
  <c r="D1266" i="13"/>
  <c r="E1266" i="13"/>
  <c r="B1267" i="13"/>
  <c r="C1267" i="13"/>
  <c r="D1267" i="13"/>
  <c r="E1267" i="13"/>
  <c r="B1268" i="13"/>
  <c r="C1268" i="13"/>
  <c r="D1268" i="13"/>
  <c r="E1268" i="13"/>
  <c r="B1269" i="13"/>
  <c r="C1269" i="13"/>
  <c r="D1269" i="13"/>
  <c r="E1269" i="13"/>
  <c r="B1270" i="13"/>
  <c r="C1270" i="13"/>
  <c r="D1270" i="13"/>
  <c r="E1270" i="13"/>
  <c r="B1271" i="13"/>
  <c r="C1271" i="13"/>
  <c r="D1271" i="13"/>
  <c r="E1271" i="13"/>
  <c r="B1272" i="13"/>
  <c r="C1272" i="13"/>
  <c r="D1272" i="13"/>
  <c r="E1272" i="13"/>
  <c r="B1273" i="13"/>
  <c r="C1273" i="13"/>
  <c r="D1273" i="13"/>
  <c r="E1273" i="13"/>
  <c r="B1274" i="13"/>
  <c r="C1274" i="13"/>
  <c r="D1274" i="13"/>
  <c r="E1274" i="13"/>
  <c r="B1275" i="13"/>
  <c r="C1275" i="13"/>
  <c r="D1275" i="13"/>
  <c r="E1275" i="13"/>
  <c r="B1276" i="13"/>
  <c r="C1276" i="13"/>
  <c r="D1276" i="13"/>
  <c r="E1276" i="13"/>
  <c r="B1277" i="13"/>
  <c r="C1277" i="13"/>
  <c r="D1277" i="13"/>
  <c r="E1277" i="13"/>
  <c r="B1278" i="13"/>
  <c r="C1278" i="13"/>
  <c r="D1278" i="13"/>
  <c r="E1278" i="13"/>
  <c r="B1279" i="13"/>
  <c r="C1279" i="13"/>
  <c r="D1279" i="13"/>
  <c r="E1279" i="13"/>
  <c r="B1280" i="13"/>
  <c r="C1280" i="13"/>
  <c r="D1280" i="13"/>
  <c r="E1280" i="13"/>
  <c r="B1281" i="13"/>
  <c r="C1281" i="13"/>
  <c r="D1281" i="13"/>
  <c r="E1281" i="13"/>
  <c r="B1282" i="13"/>
  <c r="C1282" i="13"/>
  <c r="D1282" i="13"/>
  <c r="E1282" i="13"/>
  <c r="B1283" i="13"/>
  <c r="C1283" i="13"/>
  <c r="D1283" i="13"/>
  <c r="E1283" i="13"/>
  <c r="B1284" i="13"/>
  <c r="C1284" i="13"/>
  <c r="D1284" i="13"/>
  <c r="E1284" i="13"/>
  <c r="B1285" i="13"/>
  <c r="C1285" i="13"/>
  <c r="D1285" i="13"/>
  <c r="E1285" i="13"/>
  <c r="B1286" i="13"/>
  <c r="C1286" i="13"/>
  <c r="D1286" i="13"/>
  <c r="E1286" i="13"/>
  <c r="B1287" i="13"/>
  <c r="C1287" i="13"/>
  <c r="D1287" i="13"/>
  <c r="E1287" i="13"/>
  <c r="B1288" i="13"/>
  <c r="C1288" i="13"/>
  <c r="D1288" i="13"/>
  <c r="E1288" i="13"/>
  <c r="B1289" i="13"/>
  <c r="C1289" i="13"/>
  <c r="D1289" i="13"/>
  <c r="E1289" i="13"/>
  <c r="B1290" i="13"/>
  <c r="C1290" i="13"/>
  <c r="D1290" i="13"/>
  <c r="E1290" i="13"/>
  <c r="B1291" i="13"/>
  <c r="C1291" i="13"/>
  <c r="D1291" i="13"/>
  <c r="E1291" i="13"/>
  <c r="B1292" i="13"/>
  <c r="C1292" i="13"/>
  <c r="D1292" i="13"/>
  <c r="E1292" i="13"/>
  <c r="B1293" i="13"/>
  <c r="C1293" i="13"/>
  <c r="D1293" i="13"/>
  <c r="E1293" i="13"/>
  <c r="B1294" i="13"/>
  <c r="C1294" i="13"/>
  <c r="D1294" i="13"/>
  <c r="E1294" i="13"/>
  <c r="B1295" i="13"/>
  <c r="C1295" i="13"/>
  <c r="D1295" i="13"/>
  <c r="E1295" i="13"/>
  <c r="B1296" i="13"/>
  <c r="C1296" i="13"/>
  <c r="D1296" i="13"/>
  <c r="E1296" i="13"/>
  <c r="B1297" i="13"/>
  <c r="C1297" i="13"/>
  <c r="D1297" i="13"/>
  <c r="E1297" i="13"/>
  <c r="B1298" i="13"/>
  <c r="C1298" i="13"/>
  <c r="D1298" i="13"/>
  <c r="E1298" i="13"/>
  <c r="B1299" i="13"/>
  <c r="C1299" i="13"/>
  <c r="D1299" i="13"/>
  <c r="E1299" i="13"/>
  <c r="B1300" i="13"/>
  <c r="C1300" i="13"/>
  <c r="D1300" i="13"/>
  <c r="E1300" i="13"/>
  <c r="B1301" i="13"/>
  <c r="C1301" i="13"/>
  <c r="D1301" i="13"/>
  <c r="E1301" i="13"/>
  <c r="B1302" i="13"/>
  <c r="C1302" i="13"/>
  <c r="D1302" i="13"/>
  <c r="E1302" i="13"/>
  <c r="B1303" i="13"/>
  <c r="C1303" i="13"/>
  <c r="D1303" i="13"/>
  <c r="E1303" i="13"/>
  <c r="B1304" i="13"/>
  <c r="C1304" i="13"/>
  <c r="D1304" i="13"/>
  <c r="E1304" i="13"/>
  <c r="B1305" i="13"/>
  <c r="C1305" i="13"/>
  <c r="D1305" i="13"/>
  <c r="E1305" i="13"/>
  <c r="B1306" i="13"/>
  <c r="C1306" i="13"/>
  <c r="D1306" i="13"/>
  <c r="E1306" i="13"/>
  <c r="B1307" i="13"/>
  <c r="C1307" i="13"/>
  <c r="D1307" i="13"/>
  <c r="E1307" i="13"/>
  <c r="B1308" i="13"/>
  <c r="C1308" i="13"/>
  <c r="D1308" i="13"/>
  <c r="E1308" i="13"/>
  <c r="B1309" i="13"/>
  <c r="C1309" i="13"/>
  <c r="D1309" i="13"/>
  <c r="E1309" i="13"/>
  <c r="B1310" i="13"/>
  <c r="C1310" i="13"/>
  <c r="D1310" i="13"/>
  <c r="E1310" i="13"/>
  <c r="B1311" i="13"/>
  <c r="C1311" i="13"/>
  <c r="D1311" i="13"/>
  <c r="E1311" i="13"/>
  <c r="B1312" i="13"/>
  <c r="C1312" i="13"/>
  <c r="D1312" i="13"/>
  <c r="E1312" i="13"/>
  <c r="B1313" i="13"/>
  <c r="C1313" i="13"/>
  <c r="D1313" i="13"/>
  <c r="E1313" i="13"/>
  <c r="B1314" i="13"/>
  <c r="C1314" i="13"/>
  <c r="D1314" i="13"/>
  <c r="E1314" i="13"/>
  <c r="B1315" i="13"/>
  <c r="C1315" i="13"/>
  <c r="D1315" i="13"/>
  <c r="E1315" i="13"/>
  <c r="B1316" i="13"/>
  <c r="C1316" i="13"/>
  <c r="D1316" i="13"/>
  <c r="E1316" i="13"/>
  <c r="B1317" i="13"/>
  <c r="C1317" i="13"/>
  <c r="D1317" i="13"/>
  <c r="E1317" i="13"/>
  <c r="B1318" i="13"/>
  <c r="C1318" i="13"/>
  <c r="D1318" i="13"/>
  <c r="E1318" i="13"/>
  <c r="B1319" i="13"/>
  <c r="C1319" i="13"/>
  <c r="D1319" i="13"/>
  <c r="E1319" i="13"/>
  <c r="B1320" i="13"/>
  <c r="C1320" i="13"/>
  <c r="D1320" i="13"/>
  <c r="E1320" i="13"/>
  <c r="B1321" i="13"/>
  <c r="C1321" i="13"/>
  <c r="D1321" i="13"/>
  <c r="E1321" i="13"/>
  <c r="B1322" i="13"/>
  <c r="C1322" i="13"/>
  <c r="D1322" i="13"/>
  <c r="E1322" i="13"/>
  <c r="B1323" i="13"/>
  <c r="C1323" i="13"/>
  <c r="D1323" i="13"/>
  <c r="E1323" i="13"/>
  <c r="B1324" i="13"/>
  <c r="C1324" i="13"/>
  <c r="D1324" i="13"/>
  <c r="E1324" i="13"/>
  <c r="B1325" i="13"/>
  <c r="C1325" i="13"/>
  <c r="D1325" i="13"/>
  <c r="E1325" i="13"/>
  <c r="B1326" i="13"/>
  <c r="C1326" i="13"/>
  <c r="D1326" i="13"/>
  <c r="E1326" i="13"/>
  <c r="B1327" i="13"/>
  <c r="C1327" i="13"/>
  <c r="D1327" i="13"/>
  <c r="E1327" i="13"/>
  <c r="B1328" i="13"/>
  <c r="C1328" i="13"/>
  <c r="D1328" i="13"/>
  <c r="E1328" i="13"/>
  <c r="B1329" i="13"/>
  <c r="C1329" i="13"/>
  <c r="D1329" i="13"/>
  <c r="E1329" i="13"/>
  <c r="B1330" i="13"/>
  <c r="C1330" i="13"/>
  <c r="D1330" i="13"/>
  <c r="E1330" i="13"/>
  <c r="B1331" i="13"/>
  <c r="C1331" i="13"/>
  <c r="D1331" i="13"/>
  <c r="E1331" i="13"/>
  <c r="B1332" i="13"/>
  <c r="C1332" i="13"/>
  <c r="D1332" i="13"/>
  <c r="E1332" i="13"/>
  <c r="B1333" i="13"/>
  <c r="C1333" i="13"/>
  <c r="D1333" i="13"/>
  <c r="E1333" i="13"/>
  <c r="B1334" i="13"/>
  <c r="C1334" i="13"/>
  <c r="D1334" i="13"/>
  <c r="E1334" i="13"/>
  <c r="B1335" i="13"/>
  <c r="C1335" i="13"/>
  <c r="D1335" i="13"/>
  <c r="E1335" i="13"/>
  <c r="B1336" i="13"/>
  <c r="C1336" i="13"/>
  <c r="D1336" i="13"/>
  <c r="E1336" i="13"/>
  <c r="B1337" i="13"/>
  <c r="C1337" i="13"/>
  <c r="D1337" i="13"/>
  <c r="E1337" i="13"/>
  <c r="B1338" i="13"/>
  <c r="C1338" i="13"/>
  <c r="D1338" i="13"/>
  <c r="E1338" i="13"/>
  <c r="B1339" i="13"/>
  <c r="C1339" i="13"/>
  <c r="D1339" i="13"/>
  <c r="B1340" i="13"/>
  <c r="C1340" i="13"/>
  <c r="D1340" i="13"/>
  <c r="E1340" i="13"/>
  <c r="B1341" i="13"/>
  <c r="C1341" i="13"/>
  <c r="D1341" i="13"/>
  <c r="E1341" i="13"/>
  <c r="B1342" i="13"/>
  <c r="C1342" i="13"/>
  <c r="D1342" i="13"/>
  <c r="E1342" i="13"/>
  <c r="B1343" i="13"/>
  <c r="C1343" i="13"/>
  <c r="D1343" i="13"/>
  <c r="B1344" i="13"/>
  <c r="C1344" i="13"/>
  <c r="D1344" i="13"/>
  <c r="E1344" i="13"/>
  <c r="B1345" i="13"/>
  <c r="C1345" i="13"/>
  <c r="D1345" i="13"/>
  <c r="B1346" i="13"/>
  <c r="C1346" i="13"/>
  <c r="D1346" i="13"/>
  <c r="E1346" i="13"/>
  <c r="B1347" i="13"/>
  <c r="C1347" i="13"/>
  <c r="D1347" i="13"/>
  <c r="B1348" i="13"/>
  <c r="C1348" i="13"/>
  <c r="D1348" i="13"/>
  <c r="E1348" i="13"/>
  <c r="B1349" i="13"/>
  <c r="C1349" i="13"/>
  <c r="D1349" i="13"/>
  <c r="B1350" i="13"/>
  <c r="C1350" i="13"/>
  <c r="D1350" i="13"/>
  <c r="E1350" i="13"/>
  <c r="B1351" i="13"/>
  <c r="C1351" i="13"/>
  <c r="D1351" i="13"/>
  <c r="B1352" i="13"/>
  <c r="C1352" i="13"/>
  <c r="D1352" i="13"/>
  <c r="E1352" i="13"/>
  <c r="B1353" i="13"/>
  <c r="C1353" i="13"/>
  <c r="D1353" i="13"/>
  <c r="B1354" i="13"/>
  <c r="C1354" i="13"/>
  <c r="D1354" i="13"/>
  <c r="E1354" i="13"/>
  <c r="B1355" i="13"/>
  <c r="C1355" i="13"/>
  <c r="D1355" i="13"/>
  <c r="B1356" i="13"/>
  <c r="C1356" i="13"/>
  <c r="D1356" i="13"/>
  <c r="E1356" i="13"/>
  <c r="B1357" i="13"/>
  <c r="C1357" i="13"/>
  <c r="D1357" i="13"/>
  <c r="B1358" i="13"/>
  <c r="C1358" i="13"/>
  <c r="D1358" i="13"/>
  <c r="E1358" i="13"/>
  <c r="B1359" i="13"/>
  <c r="C1359" i="13"/>
  <c r="D1359" i="13"/>
  <c r="B1360" i="13"/>
  <c r="C1360" i="13"/>
  <c r="D1360" i="13"/>
  <c r="E1360" i="13"/>
  <c r="B1361" i="13"/>
  <c r="C1361" i="13"/>
  <c r="D1361" i="13"/>
  <c r="E1361" i="13"/>
  <c r="B1362" i="13"/>
  <c r="C1362" i="13"/>
  <c r="D1362" i="13"/>
  <c r="E1362" i="13"/>
  <c r="B1363" i="13"/>
  <c r="C1363" i="13"/>
  <c r="D1363" i="13"/>
  <c r="B1364" i="13"/>
  <c r="C1364" i="13"/>
  <c r="D1364" i="13"/>
  <c r="E1364" i="13"/>
  <c r="B1365" i="13"/>
  <c r="C1365" i="13"/>
  <c r="D1365" i="13"/>
  <c r="B1366" i="13"/>
  <c r="C1366" i="13"/>
  <c r="D1366" i="13"/>
  <c r="E1366" i="13"/>
  <c r="B1367" i="13"/>
  <c r="C1367" i="13"/>
  <c r="D1367" i="13"/>
  <c r="B1368" i="13"/>
  <c r="C1368" i="13"/>
  <c r="D1368" i="13"/>
  <c r="E1368" i="13"/>
  <c r="B1369" i="13"/>
  <c r="C1369" i="13"/>
  <c r="D1369" i="13"/>
  <c r="E1369" i="13"/>
  <c r="B1370" i="13"/>
  <c r="C1370" i="13"/>
  <c r="D1370" i="13"/>
  <c r="E1370" i="13"/>
  <c r="B1371" i="13"/>
  <c r="C1371" i="13"/>
  <c r="D1371" i="13"/>
  <c r="B1372" i="13"/>
  <c r="C1372" i="13"/>
  <c r="D1372" i="13"/>
  <c r="E1372" i="13"/>
  <c r="B1373" i="13"/>
  <c r="C1373" i="13"/>
  <c r="D1373" i="13"/>
  <c r="B1374" i="13"/>
  <c r="C1374" i="13"/>
  <c r="D1374" i="13"/>
  <c r="E1374" i="13"/>
  <c r="B1375" i="13"/>
  <c r="C1375" i="13"/>
  <c r="D1375" i="13"/>
  <c r="B1376" i="13"/>
  <c r="C1376" i="13"/>
  <c r="D1376" i="13"/>
  <c r="E1376" i="13"/>
  <c r="B1377" i="13"/>
  <c r="C1377" i="13"/>
  <c r="D1377" i="13"/>
  <c r="B1378" i="13"/>
  <c r="C1378" i="13"/>
  <c r="D1378" i="13"/>
  <c r="E1378" i="13"/>
  <c r="B1379" i="13"/>
  <c r="C1379" i="13"/>
  <c r="D1379" i="13"/>
  <c r="B1380" i="13"/>
  <c r="C1380" i="13"/>
  <c r="D1380" i="13"/>
  <c r="E1380" i="13"/>
  <c r="B1381" i="13"/>
  <c r="C1381" i="13"/>
  <c r="D1381" i="13"/>
  <c r="B1382" i="13"/>
  <c r="C1382" i="13"/>
  <c r="D1382" i="13"/>
  <c r="E1382" i="13"/>
  <c r="B1383" i="13"/>
  <c r="C1383" i="13"/>
  <c r="D1383" i="13"/>
  <c r="B1384" i="13"/>
  <c r="C1384" i="13"/>
  <c r="D1384" i="13"/>
  <c r="E1384" i="13"/>
  <c r="B1385" i="13"/>
  <c r="C1385" i="13"/>
  <c r="D1385" i="13"/>
  <c r="B1386" i="13"/>
  <c r="C1386" i="13"/>
  <c r="D1386" i="13"/>
  <c r="E1386" i="13"/>
  <c r="B1387" i="13"/>
  <c r="C1387" i="13"/>
  <c r="D1387" i="13"/>
  <c r="B1388" i="13"/>
  <c r="C1388" i="13"/>
  <c r="D1388" i="13"/>
  <c r="E1388" i="13"/>
  <c r="B1389" i="13"/>
  <c r="C1389" i="13"/>
  <c r="D1389" i="13"/>
  <c r="B1390" i="13"/>
  <c r="C1390" i="13"/>
  <c r="D1390" i="13"/>
  <c r="E1390" i="13"/>
  <c r="B1391" i="13"/>
  <c r="C1391" i="13"/>
  <c r="D1391" i="13"/>
  <c r="B1392" i="13"/>
  <c r="C1392" i="13"/>
  <c r="D1392" i="13"/>
  <c r="E1392" i="13"/>
  <c r="B1393" i="13"/>
  <c r="C1393" i="13"/>
  <c r="D1393" i="13"/>
  <c r="B1394" i="13"/>
  <c r="C1394" i="13"/>
  <c r="D1394" i="13"/>
  <c r="B1395" i="13"/>
  <c r="C1395" i="13"/>
  <c r="D1395" i="13"/>
  <c r="B1396" i="13"/>
  <c r="C1396" i="13"/>
  <c r="D1396" i="13"/>
  <c r="E1396" i="13"/>
  <c r="B1397" i="13"/>
  <c r="C1397" i="13"/>
  <c r="D1397" i="13"/>
  <c r="E1397" i="13"/>
  <c r="B1398" i="13"/>
  <c r="C1398" i="13"/>
  <c r="D1398" i="13"/>
  <c r="B1399" i="13"/>
  <c r="C1399" i="13"/>
  <c r="D1399" i="13"/>
  <c r="B1400" i="13"/>
  <c r="C1400" i="13"/>
  <c r="D1400" i="13"/>
  <c r="E1400" i="13"/>
  <c r="B1401" i="13"/>
  <c r="C1401" i="13"/>
  <c r="D1401" i="13"/>
  <c r="E1401" i="13"/>
  <c r="B1402" i="13"/>
  <c r="C1402" i="13"/>
  <c r="D1402" i="13"/>
  <c r="B1403" i="13"/>
  <c r="C1403" i="13"/>
  <c r="D1403" i="13"/>
  <c r="B1404" i="13"/>
  <c r="C1404" i="13"/>
  <c r="D1404" i="13"/>
  <c r="E1404" i="13"/>
  <c r="B1405" i="13"/>
  <c r="C1405" i="13"/>
  <c r="D1405" i="13"/>
  <c r="E1405" i="13"/>
  <c r="B1406" i="13"/>
  <c r="C1406" i="13"/>
  <c r="D1406" i="13"/>
  <c r="B1407" i="13"/>
  <c r="C1407" i="13"/>
  <c r="D1407" i="13"/>
  <c r="B1408" i="13"/>
  <c r="C1408" i="13"/>
  <c r="D1408" i="13"/>
  <c r="E1408" i="13"/>
  <c r="B1409" i="13"/>
  <c r="C1409" i="13"/>
  <c r="D1409" i="13"/>
  <c r="E1409" i="13"/>
  <c r="B1410" i="13"/>
  <c r="C1410" i="13"/>
  <c r="D1410" i="13"/>
  <c r="B1411" i="13"/>
  <c r="C1411" i="13"/>
  <c r="D1411" i="13"/>
  <c r="B1412" i="13"/>
  <c r="C1412" i="13"/>
  <c r="D1412" i="13"/>
  <c r="E1412" i="13"/>
  <c r="B1413" i="13"/>
  <c r="C1413" i="13"/>
  <c r="D1413" i="13"/>
  <c r="E1413" i="13"/>
  <c r="B1414" i="13"/>
  <c r="C1414" i="13"/>
  <c r="D1414" i="13"/>
  <c r="B1415" i="13"/>
  <c r="C1415" i="13"/>
  <c r="D1415" i="13"/>
  <c r="B1416" i="13"/>
  <c r="C1416" i="13"/>
  <c r="D1416" i="13"/>
  <c r="E1416" i="13"/>
  <c r="B1417" i="13"/>
  <c r="C1417" i="13"/>
  <c r="D1417" i="13"/>
  <c r="E1417" i="13"/>
  <c r="B1418" i="13"/>
  <c r="C1418" i="13"/>
  <c r="D1418" i="13"/>
  <c r="B1419" i="13"/>
  <c r="C1419" i="13"/>
  <c r="D1419" i="13"/>
  <c r="B1420" i="13"/>
  <c r="C1420" i="13"/>
  <c r="D1420" i="13"/>
  <c r="E1420" i="13"/>
  <c r="B1421" i="13"/>
  <c r="C1421" i="13"/>
  <c r="D1421" i="13"/>
  <c r="B1422" i="13"/>
  <c r="C1422" i="13"/>
  <c r="D1422" i="13"/>
  <c r="B1423" i="13"/>
  <c r="C1423" i="13"/>
  <c r="D1423" i="13"/>
  <c r="B1424" i="13"/>
  <c r="C1424" i="13"/>
  <c r="D1424" i="13"/>
  <c r="E1424" i="13"/>
  <c r="B1425" i="13"/>
  <c r="C1425" i="13"/>
  <c r="D1425" i="13"/>
  <c r="E1425" i="13"/>
  <c r="B1426" i="13"/>
  <c r="C1426" i="13"/>
  <c r="D1426" i="13"/>
  <c r="E1426" i="13"/>
  <c r="B1427" i="13"/>
  <c r="C1427" i="13"/>
  <c r="D1427" i="13"/>
  <c r="B1428" i="13"/>
  <c r="C1428" i="13"/>
  <c r="D1428" i="13"/>
  <c r="E1428" i="13"/>
  <c r="B1429" i="13"/>
  <c r="C1429" i="13"/>
  <c r="D1429" i="13"/>
  <c r="B1430" i="13"/>
  <c r="C1430" i="13"/>
  <c r="D1430" i="13"/>
  <c r="E1430" i="13"/>
  <c r="B1431" i="13"/>
  <c r="C1431" i="13"/>
  <c r="D1431" i="13"/>
  <c r="B1432" i="13"/>
  <c r="C1432" i="13"/>
  <c r="D1432" i="13"/>
  <c r="E1432" i="13"/>
  <c r="B1433" i="13"/>
  <c r="C1433" i="13"/>
  <c r="D1433" i="13"/>
  <c r="B1434" i="13"/>
  <c r="C1434" i="13"/>
  <c r="D1434" i="13"/>
  <c r="E1434" i="13"/>
  <c r="B1435" i="13"/>
  <c r="C1435" i="13"/>
  <c r="D1435" i="13"/>
  <c r="B1436" i="13"/>
  <c r="C1436" i="13"/>
  <c r="D1436" i="13"/>
  <c r="E1436" i="13"/>
  <c r="B1437" i="13"/>
  <c r="C1437" i="13"/>
  <c r="D1437" i="13"/>
  <c r="B1438" i="13"/>
  <c r="C1438" i="13"/>
  <c r="D1438" i="13"/>
  <c r="E1438" i="13"/>
  <c r="B1439" i="13"/>
  <c r="C1439" i="13"/>
  <c r="D1439" i="13"/>
  <c r="B1440" i="13"/>
  <c r="C1440" i="13"/>
  <c r="D1440" i="13"/>
  <c r="E1440" i="13"/>
  <c r="B1441" i="13"/>
  <c r="C1441" i="13"/>
  <c r="D1441" i="13"/>
  <c r="B1442" i="13"/>
  <c r="C1442" i="13"/>
  <c r="D1442" i="13"/>
  <c r="E1442" i="13"/>
  <c r="B1443" i="13"/>
  <c r="C1443" i="13"/>
  <c r="D1443" i="13"/>
  <c r="B1444" i="13"/>
  <c r="C1444" i="13"/>
  <c r="D1444" i="13"/>
  <c r="E1444" i="13"/>
  <c r="B1445" i="13"/>
  <c r="C1445" i="13"/>
  <c r="D1445" i="13"/>
  <c r="B1446" i="13"/>
  <c r="C1446" i="13"/>
  <c r="D1446" i="13"/>
  <c r="E1446" i="13"/>
  <c r="B1447" i="13"/>
  <c r="C1447" i="13"/>
  <c r="D1447" i="13"/>
  <c r="B1448" i="13"/>
  <c r="C1448" i="13"/>
  <c r="D1448" i="13"/>
  <c r="E1448" i="13"/>
  <c r="B1449" i="13"/>
  <c r="C1449" i="13"/>
  <c r="D1449" i="13"/>
  <c r="B1450" i="13"/>
  <c r="C1450" i="13"/>
  <c r="D1450" i="13"/>
  <c r="E1450" i="13"/>
  <c r="B1451" i="13"/>
  <c r="C1451" i="13"/>
  <c r="D1451" i="13"/>
  <c r="B1452" i="13"/>
  <c r="C1452" i="13"/>
  <c r="D1452" i="13"/>
  <c r="E1452" i="13"/>
  <c r="B1453" i="13"/>
  <c r="C1453" i="13"/>
  <c r="D1453" i="13"/>
  <c r="B1454" i="13"/>
  <c r="C1454" i="13"/>
  <c r="D1454" i="13"/>
  <c r="E1454" i="13"/>
  <c r="B1455" i="13"/>
  <c r="C1455" i="13"/>
  <c r="D1455" i="13"/>
  <c r="E1455" i="13"/>
  <c r="B1456" i="13"/>
  <c r="C1456" i="13"/>
  <c r="D1456" i="13"/>
  <c r="E1456" i="13"/>
  <c r="B1457" i="13"/>
  <c r="C1457" i="13"/>
  <c r="D1457" i="13"/>
  <c r="E1457" i="13"/>
  <c r="B1458" i="13"/>
  <c r="C1458" i="13"/>
  <c r="D1458" i="13"/>
  <c r="E1458" i="13"/>
  <c r="B1459" i="13"/>
  <c r="C1459" i="13"/>
  <c r="D1459" i="13"/>
  <c r="E1459" i="13"/>
  <c r="B1460" i="13"/>
  <c r="C1460" i="13"/>
  <c r="D1460" i="13"/>
  <c r="E1460" i="13"/>
  <c r="B1461" i="13"/>
  <c r="C1461" i="13"/>
  <c r="D1461" i="13"/>
  <c r="E1461" i="13"/>
  <c r="B1462" i="13"/>
  <c r="C1462" i="13"/>
  <c r="D1462" i="13"/>
  <c r="E1462" i="13"/>
  <c r="B1463" i="13"/>
  <c r="C1463" i="13"/>
  <c r="D1463" i="13"/>
  <c r="E1463" i="13"/>
  <c r="B1464" i="13"/>
  <c r="C1464" i="13"/>
  <c r="D1464" i="13"/>
  <c r="E1464" i="13"/>
  <c r="B1465" i="13"/>
  <c r="C1465" i="13"/>
  <c r="D1465" i="13"/>
  <c r="E1465" i="13"/>
  <c r="B1466" i="13"/>
  <c r="C1466" i="13"/>
  <c r="D1466" i="13"/>
  <c r="E1466" i="13"/>
  <c r="B1467" i="13"/>
  <c r="C1467" i="13"/>
  <c r="D1467" i="13"/>
  <c r="E1467" i="13"/>
  <c r="B1468" i="13"/>
  <c r="C1468" i="13"/>
  <c r="D1468" i="13"/>
  <c r="E1468" i="13"/>
  <c r="B1469" i="13"/>
  <c r="C1469" i="13"/>
  <c r="D1469" i="13"/>
  <c r="E1469" i="13"/>
  <c r="B1470" i="13"/>
  <c r="C1470" i="13"/>
  <c r="D1470" i="13"/>
  <c r="E1470" i="13"/>
  <c r="B1471" i="13"/>
  <c r="C1471" i="13"/>
  <c r="D1471" i="13"/>
  <c r="E1471" i="13"/>
  <c r="B1472" i="13"/>
  <c r="C1472" i="13"/>
  <c r="D1472" i="13"/>
  <c r="E1472" i="13"/>
  <c r="B1473" i="13"/>
  <c r="C1473" i="13"/>
  <c r="D1473" i="13"/>
  <c r="E1473" i="13"/>
  <c r="B1474" i="13"/>
  <c r="C1474" i="13"/>
  <c r="D1474" i="13"/>
  <c r="E1474" i="13"/>
  <c r="B1475" i="13"/>
  <c r="C1475" i="13"/>
  <c r="D1475" i="13"/>
  <c r="E1475" i="13"/>
  <c r="B1476" i="13"/>
  <c r="C1476" i="13"/>
  <c r="D1476" i="13"/>
  <c r="E1476" i="13"/>
  <c r="B1477" i="13"/>
  <c r="C1477" i="13"/>
  <c r="D1477" i="13"/>
  <c r="E1477" i="13"/>
  <c r="B1478" i="13"/>
  <c r="C1478" i="13"/>
  <c r="D1478" i="13"/>
  <c r="E1478" i="13"/>
  <c r="B1479" i="13"/>
  <c r="C1479" i="13"/>
  <c r="D1479" i="13"/>
  <c r="E1479" i="13"/>
  <c r="B1480" i="13"/>
  <c r="C1480" i="13"/>
  <c r="D1480" i="13"/>
  <c r="E1480" i="13"/>
  <c r="B1481" i="13"/>
  <c r="C1481" i="13"/>
  <c r="D1481" i="13"/>
  <c r="E1481" i="13"/>
  <c r="B1482" i="13"/>
  <c r="C1482" i="13"/>
  <c r="D1482" i="13"/>
  <c r="E1482" i="13"/>
  <c r="B1483" i="13"/>
  <c r="C1483" i="13"/>
  <c r="D1483" i="13"/>
  <c r="E1483" i="13"/>
  <c r="B1484" i="13"/>
  <c r="C1484" i="13"/>
  <c r="D1484" i="13"/>
  <c r="E1484" i="13"/>
  <c r="B1485" i="13"/>
  <c r="C1485" i="13"/>
  <c r="D1485" i="13"/>
  <c r="E1485" i="13"/>
  <c r="B1486" i="13"/>
  <c r="C1486" i="13"/>
  <c r="D1486" i="13"/>
  <c r="E1486" i="13"/>
  <c r="B1487" i="13"/>
  <c r="C1487" i="13"/>
  <c r="D1487" i="13"/>
  <c r="E1487" i="13"/>
  <c r="B1488" i="13"/>
  <c r="C1488" i="13"/>
  <c r="D1488" i="13"/>
  <c r="E1488" i="13"/>
  <c r="B1489" i="13"/>
  <c r="C1489" i="13"/>
  <c r="D1489" i="13"/>
  <c r="E1489" i="13"/>
  <c r="B1490" i="13"/>
  <c r="C1490" i="13"/>
  <c r="D1490" i="13"/>
  <c r="E1490" i="13"/>
  <c r="B1491" i="13"/>
  <c r="C1491" i="13"/>
  <c r="D1491" i="13"/>
  <c r="E1491" i="13"/>
  <c r="B1492" i="13"/>
  <c r="C1492" i="13"/>
  <c r="D1492" i="13"/>
  <c r="E1492" i="13"/>
  <c r="B1493" i="13"/>
  <c r="C1493" i="13"/>
  <c r="D1493" i="13"/>
  <c r="E1493" i="13"/>
  <c r="B1494" i="13"/>
  <c r="C1494" i="13"/>
  <c r="D1494" i="13"/>
  <c r="E1494" i="13"/>
  <c r="B1495" i="13"/>
  <c r="C1495" i="13"/>
  <c r="D1495" i="13"/>
  <c r="B1496" i="13"/>
  <c r="C1496" i="13"/>
  <c r="D1496" i="13"/>
  <c r="B1497" i="13"/>
  <c r="C1497" i="13"/>
  <c r="D1497" i="13"/>
  <c r="E1497" i="13"/>
  <c r="B1498" i="13"/>
  <c r="C1498" i="13"/>
  <c r="D1498" i="13"/>
  <c r="E1498" i="13"/>
  <c r="B1499" i="13"/>
  <c r="C1499" i="13"/>
  <c r="D1499" i="13"/>
  <c r="B1500" i="13"/>
  <c r="C1500" i="13"/>
  <c r="D1500" i="13"/>
  <c r="B1501" i="13"/>
  <c r="C1501" i="13"/>
  <c r="D1501" i="13"/>
  <c r="E1501" i="13"/>
  <c r="B1502" i="13"/>
  <c r="C1502" i="13"/>
  <c r="D1502" i="13"/>
  <c r="E1502" i="13"/>
  <c r="B1503" i="13"/>
  <c r="C1503" i="13"/>
  <c r="D1503" i="13"/>
  <c r="B1504" i="13"/>
  <c r="C1504" i="13"/>
  <c r="D1504" i="13"/>
  <c r="B1505" i="13"/>
  <c r="C1505" i="13"/>
  <c r="D1505" i="13"/>
  <c r="E1505" i="13"/>
  <c r="B1506" i="13"/>
  <c r="C1506" i="13"/>
  <c r="D1506" i="13"/>
  <c r="E1506" i="13"/>
  <c r="B1507" i="13"/>
  <c r="C1507" i="13"/>
  <c r="D1507" i="13"/>
  <c r="B1508" i="13"/>
  <c r="C1508" i="13"/>
  <c r="D1508" i="13"/>
  <c r="B1509" i="13"/>
  <c r="C1509" i="13"/>
  <c r="D1509" i="13"/>
  <c r="E1509" i="13"/>
  <c r="B1510" i="13"/>
  <c r="C1510" i="13"/>
  <c r="D1510" i="13"/>
  <c r="E1510" i="13"/>
  <c r="B1511" i="13"/>
  <c r="C1511" i="13"/>
  <c r="D1511" i="13"/>
  <c r="B1512" i="13"/>
  <c r="C1512" i="13"/>
  <c r="D1512" i="13"/>
  <c r="B1513" i="13"/>
  <c r="C1513" i="13"/>
  <c r="D1513" i="13"/>
  <c r="E1513" i="13"/>
  <c r="B1514" i="13"/>
  <c r="C1514" i="13"/>
  <c r="D1514" i="13"/>
  <c r="E1514" i="13"/>
  <c r="B1515" i="13"/>
  <c r="C1515" i="13"/>
  <c r="D1515" i="13"/>
  <c r="B1516" i="13"/>
  <c r="C1516" i="13"/>
  <c r="D1516" i="13"/>
  <c r="B1517" i="13"/>
  <c r="C1517" i="13"/>
  <c r="D1517" i="13"/>
  <c r="E1517" i="13"/>
  <c r="B1518" i="13"/>
  <c r="C1518" i="13"/>
  <c r="D1518" i="13"/>
  <c r="E1518" i="13"/>
  <c r="B1519" i="13"/>
  <c r="C1519" i="13"/>
  <c r="D1519" i="13"/>
  <c r="B1520" i="13"/>
  <c r="C1520" i="13"/>
  <c r="D1520" i="13"/>
  <c r="B1521" i="13"/>
  <c r="C1521" i="13"/>
  <c r="D1521" i="13"/>
  <c r="E1521" i="13"/>
  <c r="B1522" i="13"/>
  <c r="C1522" i="13"/>
  <c r="D1522" i="13"/>
  <c r="E1522" i="13"/>
  <c r="B1523" i="13"/>
  <c r="C1523" i="13"/>
  <c r="D1523" i="13"/>
  <c r="B1524" i="13"/>
  <c r="C1524" i="13"/>
  <c r="D1524" i="13"/>
  <c r="B1525" i="13"/>
  <c r="C1525" i="13"/>
  <c r="D1525" i="13"/>
  <c r="E1525" i="13"/>
  <c r="B1526" i="13"/>
  <c r="C1526" i="13"/>
  <c r="D1526" i="13"/>
  <c r="E1526" i="13"/>
  <c r="B1527" i="13"/>
  <c r="C1527" i="13"/>
  <c r="D1527" i="13"/>
  <c r="B1528" i="13"/>
  <c r="C1528" i="13"/>
  <c r="D1528" i="13"/>
  <c r="B1529" i="13"/>
  <c r="C1529" i="13"/>
  <c r="D1529" i="13"/>
  <c r="E1529" i="13"/>
  <c r="B1530" i="13"/>
  <c r="C1530" i="13"/>
  <c r="D1530" i="13"/>
  <c r="E1530" i="13"/>
  <c r="B1531" i="13"/>
  <c r="C1531" i="13"/>
  <c r="D1531" i="13"/>
  <c r="B1532" i="13"/>
  <c r="C1532" i="13"/>
  <c r="D1532" i="13"/>
  <c r="B1533" i="13"/>
  <c r="C1533" i="13"/>
  <c r="D1533" i="13"/>
  <c r="E1533" i="13"/>
  <c r="B1534" i="13"/>
  <c r="C1534" i="13"/>
  <c r="D1534" i="13"/>
  <c r="E1534" i="13"/>
  <c r="B1535" i="13"/>
  <c r="C1535" i="13"/>
  <c r="D1535" i="13"/>
  <c r="B1536" i="13"/>
  <c r="C1536" i="13"/>
  <c r="D1536" i="13"/>
  <c r="B1537" i="13"/>
  <c r="C1537" i="13"/>
  <c r="D1537" i="13"/>
  <c r="E1537" i="13"/>
  <c r="B1538" i="13"/>
  <c r="C1538" i="13"/>
  <c r="D1538" i="13"/>
  <c r="E1538" i="13"/>
  <c r="B1539" i="13"/>
  <c r="C1539" i="13"/>
  <c r="D1539" i="13"/>
  <c r="B1540" i="13"/>
  <c r="C1540" i="13"/>
  <c r="D1540" i="13"/>
  <c r="B1541" i="13"/>
  <c r="C1541" i="13"/>
  <c r="D1541" i="13"/>
  <c r="E1541" i="13"/>
  <c r="B1542" i="13"/>
  <c r="C1542" i="13"/>
  <c r="D1542" i="13"/>
  <c r="E1542" i="13"/>
  <c r="B1543" i="13"/>
  <c r="C1543" i="13"/>
  <c r="D1543" i="13"/>
  <c r="B1544" i="13"/>
  <c r="C1544" i="13"/>
  <c r="D1544" i="13"/>
  <c r="B1545" i="13"/>
  <c r="C1545" i="13"/>
  <c r="D1545" i="13"/>
  <c r="E1545" i="13"/>
  <c r="B1546" i="13"/>
  <c r="C1546" i="13"/>
  <c r="D1546" i="13"/>
  <c r="E1546" i="13"/>
  <c r="B1547" i="13"/>
  <c r="C1547" i="13"/>
  <c r="D1547" i="13"/>
  <c r="B1548" i="13"/>
  <c r="C1548" i="13"/>
  <c r="D1548" i="13"/>
  <c r="B1549" i="13"/>
  <c r="C1549" i="13"/>
  <c r="D1549" i="13"/>
  <c r="E1549" i="13"/>
  <c r="B1550" i="13"/>
  <c r="C1550" i="13"/>
  <c r="D1550" i="13"/>
  <c r="E1550" i="13"/>
  <c r="B1551" i="13"/>
  <c r="C1551" i="13"/>
  <c r="D1551" i="13"/>
  <c r="B1552" i="13"/>
  <c r="C1552" i="13"/>
  <c r="D1552" i="13"/>
  <c r="B1553" i="13"/>
  <c r="C1553" i="13"/>
  <c r="D1553" i="13"/>
  <c r="E1553" i="13"/>
  <c r="B1554" i="13"/>
  <c r="C1554" i="13"/>
  <c r="D1554" i="13"/>
  <c r="E1554" i="13"/>
  <c r="B1555" i="13"/>
  <c r="C1555" i="13"/>
  <c r="D1555" i="13"/>
  <c r="B1556" i="13"/>
  <c r="C1556" i="13"/>
  <c r="D1556" i="13"/>
  <c r="B1557" i="13"/>
  <c r="C1557" i="13"/>
  <c r="D1557" i="13"/>
  <c r="E1557" i="13"/>
  <c r="B1558" i="13"/>
  <c r="C1558" i="13"/>
  <c r="D1558" i="13"/>
  <c r="E1558" i="13"/>
  <c r="B1559" i="13"/>
  <c r="C1559" i="13"/>
  <c r="D1559" i="13"/>
  <c r="B1560" i="13"/>
  <c r="C1560" i="13"/>
  <c r="D1560" i="13"/>
  <c r="B1561" i="13"/>
  <c r="C1561" i="13"/>
  <c r="D1561" i="13"/>
  <c r="B1562" i="13"/>
  <c r="C1562" i="13"/>
  <c r="D1562" i="13"/>
  <c r="B1563" i="13"/>
  <c r="C1563" i="13"/>
  <c r="D1563" i="13"/>
  <c r="B1564" i="13"/>
  <c r="C1564" i="13"/>
  <c r="D1564" i="13"/>
  <c r="B1565" i="13"/>
  <c r="C1565" i="13"/>
  <c r="D1565" i="13"/>
  <c r="B1566" i="13"/>
  <c r="C1566" i="13"/>
  <c r="D1566" i="13"/>
  <c r="B1567" i="13"/>
  <c r="C1567" i="13"/>
  <c r="D1567" i="13"/>
  <c r="B1568" i="13"/>
  <c r="C1568" i="13"/>
  <c r="D1568" i="13"/>
  <c r="B1569" i="13"/>
  <c r="C1569" i="13"/>
  <c r="D1569" i="13"/>
  <c r="B1570" i="13"/>
  <c r="C1570" i="13"/>
  <c r="D1570" i="13"/>
  <c r="B1571" i="13"/>
  <c r="C1571" i="13"/>
  <c r="D1571" i="13"/>
  <c r="B1572" i="13"/>
  <c r="C1572" i="13"/>
  <c r="D1572" i="13"/>
  <c r="B1573" i="13"/>
  <c r="C1573" i="13"/>
  <c r="D1573" i="13"/>
  <c r="E1573" i="13"/>
  <c r="B1574" i="13"/>
  <c r="C1574" i="13"/>
  <c r="D1574" i="13"/>
  <c r="B1575" i="13"/>
  <c r="C1575" i="13"/>
  <c r="D1575" i="13"/>
  <c r="E1575" i="13"/>
  <c r="B1576" i="13"/>
  <c r="C1576" i="13"/>
  <c r="D1576" i="13"/>
  <c r="B1577" i="13"/>
  <c r="C1577" i="13"/>
  <c r="D1577" i="13"/>
  <c r="E1577" i="13"/>
  <c r="B1578" i="13"/>
  <c r="C1578" i="13"/>
  <c r="D1578" i="13"/>
  <c r="B1579" i="13"/>
  <c r="C1579" i="13"/>
  <c r="D1579" i="13"/>
  <c r="E1579" i="13"/>
  <c r="B1580" i="13"/>
  <c r="C1580" i="13"/>
  <c r="D1580" i="13"/>
  <c r="B1581" i="13"/>
  <c r="C1581" i="13"/>
  <c r="D1581" i="13"/>
  <c r="E1581" i="13"/>
  <c r="B1582" i="13"/>
  <c r="C1582" i="13"/>
  <c r="D1582" i="13"/>
  <c r="B1583" i="13"/>
  <c r="C1583" i="13"/>
  <c r="D1583" i="13"/>
  <c r="E1583" i="13"/>
  <c r="B1584" i="13"/>
  <c r="C1584" i="13"/>
  <c r="D1584" i="13"/>
  <c r="B1585" i="13"/>
  <c r="C1585" i="13"/>
  <c r="D1585" i="13"/>
  <c r="E1585" i="13"/>
  <c r="B1586" i="13"/>
  <c r="C1586" i="13"/>
  <c r="D1586" i="13"/>
  <c r="B1587" i="13"/>
  <c r="C1587" i="13"/>
  <c r="D1587" i="13"/>
  <c r="E1587" i="13"/>
  <c r="B1588" i="13"/>
  <c r="C1588" i="13"/>
  <c r="D1588" i="13"/>
  <c r="B1589" i="13"/>
  <c r="C1589" i="13"/>
  <c r="D1589" i="13"/>
  <c r="E1589" i="13"/>
  <c r="B1590" i="13"/>
  <c r="C1590" i="13"/>
  <c r="D1590" i="13"/>
  <c r="B1591" i="13"/>
  <c r="C1591" i="13"/>
  <c r="D1591" i="13"/>
  <c r="E1591" i="13"/>
  <c r="B1592" i="13"/>
  <c r="C1592" i="13"/>
  <c r="D1592" i="13"/>
  <c r="B1593" i="13"/>
  <c r="C1593" i="13"/>
  <c r="D1593" i="13"/>
  <c r="E1593" i="13"/>
  <c r="B1594" i="13"/>
  <c r="C1594" i="13"/>
  <c r="D1594" i="13"/>
  <c r="B1595" i="13"/>
  <c r="C1595" i="13"/>
  <c r="D1595" i="13"/>
  <c r="E1595" i="13"/>
  <c r="B1596" i="13"/>
  <c r="C1596" i="13"/>
  <c r="D1596" i="13"/>
  <c r="B1597" i="13"/>
  <c r="C1597" i="13"/>
  <c r="D1597" i="13"/>
  <c r="E1597" i="13"/>
  <c r="B1598" i="13"/>
  <c r="C1598" i="13"/>
  <c r="D1598" i="13"/>
  <c r="B1599" i="13"/>
  <c r="C1599" i="13"/>
  <c r="D1599" i="13"/>
  <c r="E1599" i="13"/>
  <c r="B1600" i="13"/>
  <c r="C1600" i="13"/>
  <c r="D1600" i="13"/>
  <c r="B1601" i="13"/>
  <c r="C1601" i="13"/>
  <c r="D1601" i="13"/>
  <c r="E1601" i="13"/>
  <c r="B1602" i="13"/>
  <c r="C1602" i="13"/>
  <c r="D1602" i="13"/>
  <c r="B1603" i="13"/>
  <c r="C1603" i="13"/>
  <c r="D1603" i="13"/>
  <c r="E1603" i="13"/>
  <c r="B1604" i="13"/>
  <c r="C1604" i="13"/>
  <c r="D1604" i="13"/>
  <c r="B1605" i="13"/>
  <c r="C1605" i="13"/>
  <c r="D1605" i="13"/>
  <c r="E1605" i="13"/>
  <c r="B1606" i="13"/>
  <c r="C1606" i="13"/>
  <c r="D1606" i="13"/>
  <c r="B1607" i="13"/>
  <c r="C1607" i="13"/>
  <c r="D1607" i="13"/>
  <c r="E1607" i="13"/>
  <c r="B1608" i="13"/>
  <c r="C1608" i="13"/>
  <c r="D1608" i="13"/>
  <c r="B1609" i="13"/>
  <c r="C1609" i="13"/>
  <c r="D1609" i="13"/>
  <c r="E1609" i="13"/>
  <c r="B1610" i="13"/>
  <c r="C1610" i="13"/>
  <c r="D1610" i="13"/>
  <c r="B1611" i="13"/>
  <c r="C1611" i="13"/>
  <c r="D1611" i="13"/>
  <c r="E1611" i="13"/>
  <c r="B1612" i="13"/>
  <c r="C1612" i="13"/>
  <c r="D1612" i="13"/>
  <c r="B1613" i="13"/>
  <c r="C1613" i="13"/>
  <c r="D1613" i="13"/>
  <c r="E1613" i="13"/>
  <c r="B1614" i="13"/>
  <c r="C1614" i="13"/>
  <c r="D1614" i="13"/>
  <c r="B1615" i="13"/>
  <c r="C1615" i="13"/>
  <c r="D1615" i="13"/>
  <c r="E1615" i="13"/>
  <c r="B1616" i="13"/>
  <c r="C1616" i="13"/>
  <c r="D1616" i="13"/>
  <c r="B1617" i="13"/>
  <c r="C1617" i="13"/>
  <c r="D1617" i="13"/>
  <c r="E1617" i="13"/>
  <c r="B1618" i="13"/>
  <c r="C1618" i="13"/>
  <c r="D1618" i="13"/>
  <c r="B1619" i="13"/>
  <c r="C1619" i="13"/>
  <c r="D1619" i="13"/>
  <c r="E1619" i="13"/>
  <c r="B1620" i="13"/>
  <c r="C1620" i="13"/>
  <c r="D1620" i="13"/>
  <c r="B1621" i="13"/>
  <c r="C1621" i="13"/>
  <c r="D1621" i="13"/>
  <c r="E1621" i="13"/>
  <c r="B1622" i="13"/>
  <c r="C1622" i="13"/>
  <c r="D1622" i="13"/>
  <c r="B1623" i="13"/>
  <c r="C1623" i="13"/>
  <c r="D1623" i="13"/>
  <c r="E1623" i="13"/>
  <c r="B1624" i="13"/>
  <c r="C1624" i="13"/>
  <c r="D1624" i="13"/>
  <c r="B1625" i="13"/>
  <c r="C1625" i="13"/>
  <c r="D1625" i="13"/>
  <c r="E1625" i="13"/>
  <c r="B1626" i="13"/>
  <c r="C1626" i="13"/>
  <c r="D1626" i="13"/>
  <c r="B1627" i="13"/>
  <c r="C1627" i="13"/>
  <c r="D1627" i="13"/>
  <c r="E1627" i="13"/>
  <c r="B1628" i="13"/>
  <c r="C1628" i="13"/>
  <c r="D1628" i="13"/>
  <c r="B1629" i="13"/>
  <c r="C1629" i="13"/>
  <c r="D1629" i="13"/>
  <c r="E1629" i="13"/>
  <c r="B1630" i="13"/>
  <c r="C1630" i="13"/>
  <c r="D1630" i="13"/>
  <c r="B1631" i="13"/>
  <c r="C1631" i="13"/>
  <c r="D1631" i="13"/>
  <c r="E1631" i="13"/>
  <c r="B1632" i="13"/>
  <c r="C1632" i="13"/>
  <c r="D1632" i="13"/>
  <c r="B1633" i="13"/>
  <c r="C1633" i="13"/>
  <c r="D1633" i="13"/>
  <c r="E1633" i="13"/>
  <c r="B1634" i="13"/>
  <c r="C1634" i="13"/>
  <c r="D1634" i="13"/>
  <c r="B1635" i="13"/>
  <c r="C1635" i="13"/>
  <c r="D1635" i="13"/>
  <c r="E1635" i="13"/>
  <c r="B1636" i="13"/>
  <c r="C1636" i="13"/>
  <c r="D1636" i="13"/>
  <c r="B1637" i="13"/>
  <c r="C1637" i="13"/>
  <c r="D1637" i="13"/>
  <c r="B1638" i="13"/>
  <c r="C1638" i="13"/>
  <c r="D1638" i="13"/>
  <c r="B1639" i="13"/>
  <c r="C1639" i="13"/>
  <c r="D1639" i="13"/>
  <c r="B1640" i="13"/>
  <c r="C1640" i="13"/>
  <c r="D1640" i="13"/>
  <c r="B1641" i="13"/>
  <c r="C1641" i="13"/>
  <c r="D1641" i="13"/>
  <c r="B1642" i="13"/>
  <c r="C1642" i="13"/>
  <c r="D1642" i="13"/>
  <c r="B1643" i="13"/>
  <c r="C1643" i="13"/>
  <c r="D1643" i="13"/>
  <c r="B1644" i="13"/>
  <c r="C1644" i="13"/>
  <c r="D1644" i="13"/>
  <c r="B1645" i="13"/>
  <c r="C1645" i="13"/>
  <c r="D1645" i="13"/>
  <c r="B1646" i="13"/>
  <c r="C1646" i="13"/>
  <c r="D1646" i="13"/>
  <c r="B1647" i="13"/>
  <c r="C1647" i="13"/>
  <c r="D1647" i="13"/>
  <c r="B1648" i="13"/>
  <c r="C1648" i="13"/>
  <c r="D1648" i="13"/>
  <c r="B1649" i="13"/>
  <c r="C1649" i="13"/>
  <c r="D1649" i="13"/>
  <c r="B1650" i="13"/>
  <c r="C1650" i="13"/>
  <c r="D1650" i="13"/>
  <c r="B1651" i="13"/>
  <c r="C1651" i="13"/>
  <c r="D1651" i="13"/>
  <c r="B1652" i="13"/>
  <c r="C1652" i="13"/>
  <c r="D1652" i="13"/>
  <c r="B1653" i="13"/>
  <c r="C1653" i="13"/>
  <c r="D1653" i="13"/>
  <c r="B1654" i="13"/>
  <c r="C1654" i="13"/>
  <c r="D1654" i="13"/>
  <c r="B1655" i="13"/>
  <c r="C1655" i="13"/>
  <c r="D1655" i="13"/>
  <c r="B1656" i="13"/>
  <c r="C1656" i="13"/>
  <c r="D1656" i="13"/>
  <c r="B1657" i="13"/>
  <c r="C1657" i="13"/>
  <c r="D1657" i="13"/>
  <c r="B1658" i="13"/>
  <c r="C1658" i="13"/>
  <c r="D1658" i="13"/>
  <c r="B1659" i="13"/>
  <c r="C1659" i="13"/>
  <c r="D1659" i="13"/>
  <c r="B1660" i="13"/>
  <c r="C1660" i="13"/>
  <c r="D1660" i="13"/>
  <c r="B1661" i="13"/>
  <c r="C1661" i="13"/>
  <c r="D1661" i="13"/>
  <c r="B1662" i="13"/>
  <c r="C1662" i="13"/>
  <c r="D1662" i="13"/>
  <c r="B1663" i="13"/>
  <c r="C1663" i="13"/>
  <c r="D1663" i="13"/>
  <c r="B1664" i="13"/>
  <c r="C1664" i="13"/>
  <c r="D1664" i="13"/>
  <c r="B1665" i="13"/>
  <c r="C1665" i="13"/>
  <c r="D1665" i="13"/>
  <c r="B1666" i="13"/>
  <c r="C1666" i="13"/>
  <c r="D1666" i="13"/>
  <c r="B1667" i="13"/>
  <c r="C1667" i="13"/>
  <c r="D1667" i="13"/>
  <c r="B1668" i="13"/>
  <c r="C1668" i="13"/>
  <c r="D1668" i="13"/>
  <c r="B1669" i="13"/>
  <c r="C1669" i="13"/>
  <c r="D1669" i="13"/>
  <c r="B1670" i="13"/>
  <c r="C1670" i="13"/>
  <c r="D1670" i="13"/>
  <c r="B1671" i="13"/>
  <c r="C1671" i="13"/>
  <c r="D1671" i="13"/>
  <c r="B1672" i="13"/>
  <c r="C1672" i="13"/>
  <c r="D1672" i="13"/>
  <c r="B1673" i="13"/>
  <c r="C1673" i="13"/>
  <c r="D1673" i="13"/>
  <c r="B1674" i="13"/>
  <c r="C1674" i="13"/>
  <c r="D1674" i="13"/>
  <c r="B1675" i="13"/>
  <c r="C1675" i="13"/>
  <c r="D1675" i="13"/>
  <c r="B1676" i="13"/>
  <c r="C1676" i="13"/>
  <c r="D1676" i="13"/>
  <c r="B1677" i="13"/>
  <c r="C1677" i="13"/>
  <c r="D1677" i="13"/>
  <c r="B1678" i="13"/>
  <c r="C1678" i="13"/>
  <c r="D1678" i="13"/>
  <c r="B1679" i="13"/>
  <c r="C1679" i="13"/>
  <c r="D1679" i="13"/>
  <c r="B1680" i="13"/>
  <c r="C1680" i="13"/>
  <c r="D1680" i="13"/>
  <c r="B1681" i="13"/>
  <c r="C1681" i="13"/>
  <c r="D1681" i="13"/>
  <c r="B1682" i="13"/>
  <c r="C1682" i="13"/>
  <c r="D1682" i="13"/>
  <c r="B1683" i="13"/>
  <c r="C1683" i="13"/>
  <c r="D1683" i="13"/>
  <c r="B1684" i="13"/>
  <c r="C1684" i="13"/>
  <c r="D1684" i="13"/>
  <c r="B1685" i="13"/>
  <c r="C1685" i="13"/>
  <c r="D1685" i="13"/>
  <c r="B1686" i="13"/>
  <c r="C1686" i="13"/>
  <c r="D1686" i="13"/>
  <c r="B1687" i="13"/>
  <c r="C1687" i="13"/>
  <c r="D1687" i="13"/>
  <c r="B1688" i="13"/>
  <c r="C1688" i="13"/>
  <c r="D1688" i="13"/>
  <c r="B1689" i="13"/>
  <c r="C1689" i="13"/>
  <c r="D1689" i="13"/>
  <c r="B1690" i="13"/>
  <c r="C1690" i="13"/>
  <c r="D1690" i="13"/>
  <c r="B1691" i="13"/>
  <c r="C1691" i="13"/>
  <c r="D1691" i="13"/>
  <c r="B1692" i="13"/>
  <c r="C1692" i="13"/>
  <c r="D1692" i="13"/>
  <c r="B1693" i="13"/>
  <c r="C1693" i="13"/>
  <c r="D1693" i="13"/>
  <c r="B1694" i="13"/>
  <c r="C1694" i="13"/>
  <c r="D1694" i="13"/>
  <c r="B1695" i="13"/>
  <c r="C1695" i="13"/>
  <c r="D1695" i="13"/>
  <c r="B1696" i="13"/>
  <c r="C1696" i="13"/>
  <c r="D1696" i="13"/>
  <c r="B1697" i="13"/>
  <c r="C1697" i="13"/>
  <c r="D1697" i="13"/>
  <c r="B1698" i="13"/>
  <c r="C1698" i="13"/>
  <c r="D1698" i="13"/>
  <c r="B1699" i="13"/>
  <c r="C1699" i="13"/>
  <c r="D1699" i="13"/>
  <c r="B1700" i="13"/>
  <c r="C1700" i="13"/>
  <c r="D1700" i="13"/>
  <c r="B1701" i="13"/>
  <c r="C1701" i="13"/>
  <c r="D1701" i="13"/>
  <c r="B1702" i="13"/>
  <c r="C1702" i="13"/>
  <c r="D1702" i="13"/>
  <c r="B1703" i="13"/>
  <c r="C1703" i="13"/>
  <c r="D1703" i="13"/>
  <c r="B1704" i="13"/>
  <c r="C1704" i="13"/>
  <c r="D1704" i="13"/>
  <c r="B1705" i="13"/>
  <c r="C1705" i="13"/>
  <c r="D1705" i="13"/>
  <c r="B1706" i="13"/>
  <c r="C1706" i="13"/>
  <c r="D1706" i="13"/>
  <c r="B1707" i="13"/>
  <c r="C1707" i="13"/>
  <c r="D1707" i="13"/>
  <c r="B1708" i="13"/>
  <c r="C1708" i="13"/>
  <c r="D1708" i="13"/>
  <c r="B1709" i="13"/>
  <c r="C1709" i="13"/>
  <c r="D1709" i="13"/>
  <c r="B1710" i="13"/>
  <c r="C1710" i="13"/>
  <c r="D1710" i="13"/>
  <c r="B1711" i="13"/>
  <c r="C1711" i="13"/>
  <c r="D1711" i="13"/>
  <c r="B1712" i="13"/>
  <c r="C1712" i="13"/>
  <c r="D1712" i="13"/>
  <c r="B1713" i="13"/>
  <c r="C1713" i="13"/>
  <c r="D1713" i="13"/>
  <c r="B1714" i="13"/>
  <c r="C1714" i="13"/>
  <c r="D1714" i="13"/>
  <c r="B1715" i="13"/>
  <c r="C1715" i="13"/>
  <c r="D1715" i="13"/>
  <c r="B1716" i="13"/>
  <c r="C1716" i="13"/>
  <c r="D1716" i="13"/>
  <c r="B1717" i="13"/>
  <c r="C1717" i="13"/>
  <c r="D1717" i="13"/>
  <c r="B1718" i="13"/>
  <c r="C1718" i="13"/>
  <c r="D1718" i="13"/>
  <c r="B1719" i="13"/>
  <c r="C1719" i="13"/>
  <c r="D1719" i="13"/>
  <c r="B1720" i="13"/>
  <c r="C1720" i="13"/>
  <c r="D1720" i="13"/>
  <c r="B1721" i="13"/>
  <c r="C1721" i="13"/>
  <c r="D1721" i="13"/>
  <c r="B1722" i="13"/>
  <c r="C1722" i="13"/>
  <c r="D1722" i="13"/>
  <c r="B1723" i="13"/>
  <c r="C1723" i="13"/>
  <c r="D1723" i="13"/>
  <c r="B1724" i="13"/>
  <c r="C1724" i="13"/>
  <c r="D1724" i="13"/>
  <c r="B1725" i="13"/>
  <c r="C1725" i="13"/>
  <c r="D1725" i="13"/>
  <c r="B1726" i="13"/>
  <c r="C1726" i="13"/>
  <c r="D1726" i="13"/>
  <c r="B1727" i="13"/>
  <c r="C1727" i="13"/>
  <c r="D1727" i="13"/>
  <c r="B1728" i="13"/>
  <c r="C1728" i="13"/>
  <c r="D1728" i="13"/>
  <c r="B1729" i="13"/>
  <c r="C1729" i="13"/>
  <c r="D1729" i="13"/>
  <c r="B1730" i="13"/>
  <c r="C1730" i="13"/>
  <c r="D1730" i="13"/>
  <c r="B1731" i="13"/>
  <c r="C1731" i="13"/>
  <c r="D1731" i="13"/>
  <c r="B1732" i="13"/>
  <c r="C1732" i="13"/>
  <c r="D1732" i="13"/>
  <c r="B1733" i="13"/>
  <c r="C1733" i="13"/>
  <c r="D1733" i="13"/>
  <c r="B1734" i="13"/>
  <c r="C1734" i="13"/>
  <c r="D1734" i="13"/>
  <c r="B1735" i="13"/>
  <c r="C1735" i="13"/>
  <c r="D1735" i="13"/>
  <c r="B1736" i="13"/>
  <c r="C1736" i="13"/>
  <c r="D1736" i="13"/>
  <c r="B1737" i="13"/>
  <c r="C1737" i="13"/>
  <c r="D1737" i="13"/>
  <c r="B1738" i="13"/>
  <c r="C1738" i="13"/>
  <c r="D1738" i="13"/>
  <c r="B1739" i="13"/>
  <c r="C1739" i="13"/>
  <c r="D1739" i="13"/>
  <c r="B1740" i="13"/>
  <c r="C1740" i="13"/>
  <c r="D1740" i="13"/>
  <c r="B1741" i="13"/>
  <c r="C1741" i="13"/>
  <c r="D1741" i="13"/>
  <c r="B1742" i="13"/>
  <c r="C1742" i="13"/>
  <c r="D1742" i="13"/>
  <c r="B1743" i="13"/>
  <c r="C1743" i="13"/>
  <c r="D1743" i="13"/>
  <c r="B1744" i="13"/>
  <c r="C1744" i="13"/>
  <c r="D1744" i="13"/>
  <c r="B1745" i="13"/>
  <c r="C1745" i="13"/>
  <c r="D1745" i="13"/>
  <c r="B1746" i="13"/>
  <c r="C1746" i="13"/>
  <c r="D1746" i="13"/>
  <c r="B1747" i="13"/>
  <c r="C1747" i="13"/>
  <c r="D1747" i="13"/>
  <c r="B1748" i="13"/>
  <c r="C1748" i="13"/>
  <c r="D1748" i="13"/>
  <c r="B1749" i="13"/>
  <c r="C1749" i="13"/>
  <c r="D1749" i="13"/>
  <c r="B1750" i="13"/>
  <c r="C1750" i="13"/>
  <c r="D1750" i="13"/>
  <c r="B1751" i="13"/>
  <c r="C1751" i="13"/>
  <c r="D1751" i="13"/>
  <c r="B1752" i="13"/>
  <c r="C1752" i="13"/>
  <c r="D1752" i="13"/>
  <c r="B1753" i="13"/>
  <c r="C1753" i="13"/>
  <c r="D1753" i="13"/>
  <c r="B1754" i="13"/>
  <c r="C1754" i="13"/>
  <c r="D1754" i="13"/>
  <c r="B1755" i="13"/>
  <c r="C1755" i="13"/>
  <c r="D1755" i="13"/>
  <c r="B1756" i="13"/>
  <c r="C1756" i="13"/>
  <c r="D1756" i="13"/>
  <c r="B1757" i="13"/>
  <c r="C1757" i="13"/>
  <c r="D1757" i="13"/>
  <c r="B1758" i="13"/>
  <c r="C1758" i="13"/>
  <c r="D1758" i="13"/>
  <c r="B1759" i="13"/>
  <c r="C1759" i="13"/>
  <c r="D1759" i="13"/>
  <c r="B1760" i="13"/>
  <c r="C1760" i="13"/>
  <c r="D1760" i="13"/>
  <c r="B1761" i="13"/>
  <c r="C1761" i="13"/>
  <c r="D1761" i="13"/>
  <c r="B1762" i="13"/>
  <c r="C1762" i="13"/>
  <c r="D1762" i="13"/>
  <c r="B1763" i="13"/>
  <c r="C1763" i="13"/>
  <c r="D1763" i="13"/>
  <c r="B1764" i="13"/>
  <c r="C1764" i="13"/>
  <c r="D1764" i="13"/>
  <c r="B1765" i="13"/>
  <c r="C1765" i="13"/>
  <c r="D1765" i="13"/>
  <c r="B1766" i="13"/>
  <c r="C1766" i="13"/>
  <c r="D1766" i="13"/>
  <c r="B1767" i="13"/>
  <c r="C1767" i="13"/>
  <c r="D1767" i="13"/>
  <c r="B1768" i="13"/>
  <c r="C1768" i="13"/>
  <c r="D1768" i="13"/>
  <c r="B1769" i="13"/>
  <c r="C1769" i="13"/>
  <c r="D1769" i="13"/>
  <c r="B1770" i="13"/>
  <c r="C1770" i="13"/>
  <c r="D1770" i="13"/>
  <c r="B1771" i="13"/>
  <c r="C1771" i="13"/>
  <c r="D1771" i="13"/>
  <c r="B1772" i="13"/>
  <c r="C1772" i="13"/>
  <c r="D1772" i="13"/>
  <c r="B1773" i="13"/>
  <c r="C1773" i="13"/>
  <c r="D1773" i="13"/>
  <c r="B1774" i="13"/>
  <c r="C1774" i="13"/>
  <c r="D1774" i="13"/>
  <c r="B1775" i="13"/>
  <c r="C1775" i="13"/>
  <c r="D1775" i="13"/>
  <c r="B1776" i="13"/>
  <c r="C1776" i="13"/>
  <c r="D1776" i="13"/>
  <c r="B1777" i="13"/>
  <c r="C1777" i="13"/>
  <c r="D1777" i="13"/>
  <c r="B1778" i="13"/>
  <c r="C1778" i="13"/>
  <c r="D1778" i="13"/>
  <c r="B1779" i="13"/>
  <c r="C1779" i="13"/>
  <c r="D1779" i="13"/>
  <c r="B1780" i="13"/>
  <c r="C1780" i="13"/>
  <c r="D1780" i="13"/>
  <c r="B1781" i="13"/>
  <c r="C1781" i="13"/>
  <c r="D1781" i="13"/>
  <c r="B1782" i="13"/>
  <c r="C1782" i="13"/>
  <c r="D1782" i="13"/>
  <c r="B1783" i="13"/>
  <c r="C1783" i="13"/>
  <c r="D1783" i="13"/>
  <c r="B1784" i="13"/>
  <c r="C1784" i="13"/>
  <c r="D1784" i="13"/>
  <c r="B1785" i="13"/>
  <c r="C1785" i="13"/>
  <c r="D1785" i="13"/>
  <c r="B1786" i="13"/>
  <c r="C1786" i="13"/>
  <c r="D1786" i="13"/>
  <c r="B1787" i="13"/>
  <c r="C1787" i="13"/>
  <c r="D1787" i="13"/>
  <c r="B1788" i="13"/>
  <c r="C1788" i="13"/>
  <c r="D1788" i="13"/>
  <c r="B1789" i="13"/>
  <c r="C1789" i="13"/>
  <c r="D1789" i="13"/>
  <c r="B1790" i="13"/>
  <c r="C1790" i="13"/>
  <c r="D1790" i="13"/>
  <c r="B1791" i="13"/>
  <c r="C1791" i="13"/>
  <c r="D1791" i="13"/>
  <c r="B1792" i="13"/>
  <c r="C1792" i="13"/>
  <c r="D1792" i="13"/>
  <c r="B1793" i="13"/>
  <c r="C1793" i="13"/>
  <c r="D1793" i="13"/>
  <c r="B1794" i="13"/>
  <c r="C1794" i="13"/>
  <c r="D1794" i="13"/>
  <c r="B1795" i="13"/>
  <c r="C1795" i="13"/>
  <c r="D1795" i="13"/>
  <c r="B1796" i="13"/>
  <c r="C1796" i="13"/>
  <c r="D1796" i="13"/>
  <c r="B1797" i="13"/>
  <c r="C1797" i="13"/>
  <c r="D1797" i="13"/>
  <c r="B1798" i="13"/>
  <c r="C1798" i="13"/>
  <c r="D1798" i="13"/>
  <c r="B1799" i="13"/>
  <c r="C1799" i="13"/>
  <c r="D1799" i="13"/>
  <c r="B1800" i="13"/>
  <c r="C1800" i="13"/>
  <c r="D1800" i="13"/>
  <c r="B1801" i="13"/>
  <c r="C1801" i="13"/>
  <c r="D1801" i="13"/>
  <c r="B1802" i="13"/>
  <c r="C1802" i="13"/>
  <c r="D1802" i="13"/>
  <c r="B1803" i="13"/>
  <c r="C1803" i="13"/>
  <c r="D1803" i="13"/>
  <c r="B1804" i="13"/>
  <c r="C1804" i="13"/>
  <c r="D1804" i="13"/>
  <c r="B1805" i="13"/>
  <c r="C1805" i="13"/>
  <c r="D1805" i="13"/>
  <c r="B1806" i="13"/>
  <c r="C1806" i="13"/>
  <c r="D1806" i="13"/>
  <c r="B1807" i="13"/>
  <c r="C1807" i="13"/>
  <c r="D1807" i="13"/>
  <c r="B1808" i="13"/>
  <c r="C1808" i="13"/>
  <c r="D1808" i="13"/>
  <c r="B1809" i="13"/>
  <c r="C1809" i="13"/>
  <c r="D1809" i="13"/>
  <c r="B1810" i="13"/>
  <c r="C1810" i="13"/>
  <c r="D1810" i="13"/>
  <c r="B1811" i="13"/>
  <c r="C1811" i="13"/>
  <c r="D1811" i="13"/>
  <c r="B1812" i="13"/>
  <c r="C1812" i="13"/>
  <c r="D1812" i="13"/>
  <c r="B1813" i="13"/>
  <c r="C1813" i="13"/>
  <c r="D1813" i="13"/>
  <c r="B1814" i="13"/>
  <c r="C1814" i="13"/>
  <c r="D1814" i="13"/>
  <c r="B1815" i="13"/>
  <c r="C1815" i="13"/>
  <c r="D1815" i="13"/>
  <c r="B1816" i="13"/>
  <c r="C1816" i="13"/>
  <c r="D1816" i="13"/>
  <c r="B1817" i="13"/>
  <c r="C1817" i="13"/>
  <c r="D1817" i="13"/>
  <c r="B1818" i="13"/>
  <c r="C1818" i="13"/>
  <c r="D1818" i="13"/>
  <c r="B1819" i="13"/>
  <c r="C1819" i="13"/>
  <c r="D1819" i="13"/>
  <c r="B1820" i="13"/>
  <c r="C1820" i="13"/>
  <c r="D1820" i="13"/>
  <c r="B1821" i="13"/>
  <c r="C1821" i="13"/>
  <c r="D1821" i="13"/>
  <c r="B1822" i="13"/>
  <c r="C1822" i="13"/>
  <c r="D1822" i="13"/>
  <c r="B1823" i="13"/>
  <c r="C1823" i="13"/>
  <c r="D1823" i="13"/>
  <c r="B1824" i="13"/>
  <c r="C1824" i="13"/>
  <c r="D1824" i="13"/>
  <c r="B1825" i="13"/>
  <c r="C1825" i="13"/>
  <c r="D1825" i="13"/>
  <c r="B1826" i="13"/>
  <c r="C1826" i="13"/>
  <c r="D1826" i="13"/>
  <c r="B1827" i="13"/>
  <c r="C1827" i="13"/>
  <c r="D1827" i="13"/>
  <c r="B1828" i="13"/>
  <c r="C1828" i="13"/>
  <c r="D1828" i="13"/>
  <c r="B1829" i="13"/>
  <c r="C1829" i="13"/>
  <c r="D1829" i="13"/>
  <c r="B1830" i="13"/>
  <c r="C1830" i="13"/>
  <c r="D1830" i="13"/>
  <c r="B1831" i="13"/>
  <c r="C1831" i="13"/>
  <c r="D1831" i="13"/>
  <c r="B1832" i="13"/>
  <c r="C1832" i="13"/>
  <c r="D1832" i="13"/>
  <c r="B1833" i="13"/>
  <c r="C1833" i="13"/>
  <c r="D1833" i="13"/>
  <c r="B1834" i="13"/>
  <c r="C1834" i="13"/>
  <c r="D1834" i="13"/>
  <c r="B1835" i="13"/>
  <c r="C1835" i="13"/>
  <c r="D1835" i="13"/>
  <c r="B1836" i="13"/>
  <c r="C1836" i="13"/>
  <c r="D1836" i="13"/>
  <c r="B1837" i="13"/>
  <c r="C1837" i="13"/>
  <c r="D1837" i="13"/>
  <c r="B1838" i="13"/>
  <c r="C1838" i="13"/>
  <c r="D1838" i="13"/>
  <c r="B1839" i="13"/>
  <c r="C1839" i="13"/>
  <c r="D1839" i="13"/>
  <c r="B1840" i="13"/>
  <c r="C1840" i="13"/>
  <c r="D1840" i="13"/>
  <c r="B1841" i="13"/>
  <c r="C1841" i="13"/>
  <c r="D1841" i="13"/>
  <c r="B1842" i="13"/>
  <c r="C1842" i="13"/>
  <c r="D1842" i="13"/>
  <c r="B1843" i="13"/>
  <c r="C1843" i="13"/>
  <c r="D1843" i="13"/>
  <c r="B1844" i="13"/>
  <c r="C1844" i="13"/>
  <c r="D1844" i="13"/>
  <c r="B1845" i="13"/>
  <c r="C1845" i="13"/>
  <c r="D1845" i="13"/>
  <c r="B1846" i="13"/>
  <c r="C1846" i="13"/>
  <c r="D1846" i="13"/>
  <c r="B1847" i="13"/>
  <c r="C1847" i="13"/>
  <c r="D1847" i="13"/>
  <c r="B1848" i="13"/>
  <c r="C1848" i="13"/>
  <c r="D1848" i="13"/>
  <c r="B1849" i="13"/>
  <c r="C1849" i="13"/>
  <c r="D1849" i="13"/>
  <c r="B1850" i="13"/>
  <c r="C1850" i="13"/>
  <c r="D1850" i="13"/>
  <c r="B1851" i="13"/>
  <c r="C1851" i="13"/>
  <c r="D1851" i="13"/>
  <c r="B1852" i="13"/>
  <c r="C1852" i="13"/>
  <c r="D1852" i="13"/>
  <c r="B1853" i="13"/>
  <c r="C1853" i="13"/>
  <c r="D1853" i="13"/>
  <c r="B1854" i="13"/>
  <c r="C1854" i="13"/>
  <c r="D1854" i="13"/>
  <c r="B1855" i="13"/>
  <c r="C1855" i="13"/>
  <c r="D1855" i="13"/>
  <c r="B1856" i="13"/>
  <c r="C1856" i="13"/>
  <c r="D1856" i="13"/>
  <c r="B1857" i="13"/>
  <c r="C1857" i="13"/>
  <c r="D1857" i="13"/>
  <c r="B1858" i="13"/>
  <c r="C1858" i="13"/>
  <c r="D1858" i="13"/>
  <c r="B1859" i="13"/>
  <c r="C1859" i="13"/>
  <c r="D1859" i="13"/>
  <c r="B1860" i="13"/>
  <c r="C1860" i="13"/>
  <c r="D1860" i="13"/>
  <c r="B1861" i="13"/>
  <c r="C1861" i="13"/>
  <c r="D1861" i="13"/>
  <c r="B1862" i="13"/>
  <c r="C1862" i="13"/>
  <c r="D1862" i="13"/>
  <c r="B1863" i="13"/>
  <c r="C1863" i="13"/>
  <c r="D1863" i="13"/>
  <c r="B1864" i="13"/>
  <c r="C1864" i="13"/>
  <c r="D1864" i="13"/>
  <c r="B1865" i="13"/>
  <c r="C1865" i="13"/>
  <c r="D1865" i="13"/>
  <c r="B1866" i="13"/>
  <c r="C1866" i="13"/>
  <c r="D1866" i="13"/>
  <c r="B1867" i="13"/>
  <c r="C1867" i="13"/>
  <c r="D1867" i="13"/>
  <c r="B1868" i="13"/>
  <c r="C1868" i="13"/>
  <c r="D1868" i="13"/>
  <c r="B1869" i="13"/>
  <c r="C1869" i="13"/>
  <c r="D1869" i="13"/>
  <c r="B1870" i="13"/>
  <c r="C1870" i="13"/>
  <c r="D1870" i="13"/>
  <c r="B1871" i="13"/>
  <c r="C1871" i="13"/>
  <c r="D1871" i="13"/>
  <c r="B1872" i="13"/>
  <c r="C1872" i="13"/>
  <c r="D1872" i="13"/>
  <c r="B1873" i="13"/>
  <c r="C1873" i="13"/>
  <c r="D1873" i="13"/>
  <c r="B1874" i="13"/>
  <c r="C1874" i="13"/>
  <c r="D1874" i="13"/>
  <c r="B1875" i="13"/>
  <c r="C1875" i="13"/>
  <c r="D1875" i="13"/>
  <c r="B1876" i="13"/>
  <c r="C1876" i="13"/>
  <c r="D1876" i="13"/>
  <c r="B1877" i="13"/>
  <c r="C1877" i="13"/>
  <c r="D1877" i="13"/>
  <c r="E1877" i="13"/>
  <c r="B1878" i="13"/>
  <c r="C1878" i="13"/>
  <c r="D1878" i="13"/>
  <c r="B1879" i="13"/>
  <c r="C1879" i="13"/>
  <c r="D1879" i="13"/>
  <c r="E1879" i="13"/>
  <c r="B1880" i="13"/>
  <c r="C1880" i="13"/>
  <c r="D1880" i="13"/>
  <c r="B1881" i="13"/>
  <c r="C1881" i="13"/>
  <c r="D1881" i="13"/>
  <c r="E1881" i="13"/>
  <c r="B1882" i="13"/>
  <c r="C1882" i="13"/>
  <c r="D1882" i="13"/>
  <c r="B1883" i="13"/>
  <c r="C1883" i="13"/>
  <c r="D1883" i="13"/>
  <c r="E1883" i="13"/>
  <c r="B1884" i="13"/>
  <c r="C1884" i="13"/>
  <c r="D1884" i="13"/>
  <c r="B1885" i="13"/>
  <c r="C1885" i="13"/>
  <c r="D1885" i="13"/>
  <c r="E1885" i="13"/>
  <c r="B1886" i="13"/>
  <c r="C1886" i="13"/>
  <c r="D1886" i="13"/>
  <c r="B1887" i="13"/>
  <c r="C1887" i="13"/>
  <c r="D1887" i="13"/>
  <c r="E1887" i="13"/>
  <c r="B1888" i="13"/>
  <c r="C1888" i="13"/>
  <c r="D1888" i="13"/>
  <c r="B1889" i="13"/>
  <c r="C1889" i="13"/>
  <c r="D1889" i="13"/>
  <c r="B1890" i="13"/>
  <c r="C1890" i="13"/>
  <c r="D1890" i="13"/>
  <c r="E1890" i="13"/>
  <c r="B1891" i="13"/>
  <c r="C1891" i="13"/>
  <c r="D1891" i="13"/>
  <c r="B1892" i="13"/>
  <c r="C1892" i="13"/>
  <c r="D1892" i="13"/>
  <c r="B1893" i="13"/>
  <c r="C1893" i="13"/>
  <c r="D1893" i="13"/>
  <c r="E1893" i="13"/>
  <c r="B1894" i="13"/>
  <c r="C1894" i="13"/>
  <c r="D1894" i="13"/>
  <c r="E1894" i="13"/>
  <c r="B1895" i="13"/>
  <c r="C1895" i="13"/>
  <c r="D1895" i="13"/>
  <c r="E1895" i="13"/>
  <c r="B1896" i="13"/>
  <c r="C1896" i="13"/>
  <c r="D1896" i="13"/>
  <c r="E1896" i="13"/>
  <c r="B1897" i="13"/>
  <c r="C1897" i="13"/>
  <c r="D1897" i="13"/>
  <c r="E1897" i="13"/>
  <c r="B1898" i="13"/>
  <c r="C1898" i="13"/>
  <c r="D1898" i="13"/>
  <c r="E1898" i="13"/>
  <c r="B1899" i="13"/>
  <c r="C1899" i="13"/>
  <c r="D1899" i="13"/>
  <c r="E1899" i="13"/>
  <c r="B1900" i="13"/>
  <c r="C1900" i="13"/>
  <c r="D1900" i="13"/>
  <c r="E1900" i="13"/>
  <c r="B1901" i="13"/>
  <c r="C1901" i="13"/>
  <c r="D1901" i="13"/>
  <c r="E1901" i="13"/>
  <c r="B1902" i="13"/>
  <c r="C1902" i="13"/>
  <c r="D1902" i="13"/>
  <c r="E1902" i="13"/>
  <c r="B1903" i="13"/>
  <c r="C1903" i="13"/>
  <c r="D1903" i="13"/>
  <c r="E1903" i="13"/>
  <c r="B1904" i="13"/>
  <c r="C1904" i="13"/>
  <c r="D1904" i="13"/>
  <c r="E1904" i="13"/>
  <c r="B1905" i="13"/>
  <c r="C1905" i="13"/>
  <c r="D1905" i="13"/>
  <c r="E1905" i="13"/>
  <c r="B1906" i="13"/>
  <c r="C1906" i="13"/>
  <c r="D1906" i="13"/>
  <c r="B1907" i="13"/>
  <c r="C1907" i="13"/>
  <c r="D1907" i="13"/>
  <c r="E1907" i="13"/>
  <c r="B1908" i="13"/>
  <c r="C1908" i="13"/>
  <c r="D1908" i="13"/>
  <c r="E1908" i="13"/>
  <c r="B1909" i="13"/>
  <c r="C1909" i="13"/>
  <c r="D1909" i="13"/>
  <c r="E1909" i="13"/>
  <c r="B1910" i="13"/>
  <c r="C1910" i="13"/>
  <c r="D1910" i="13"/>
  <c r="E1910" i="13"/>
  <c r="B1911" i="13"/>
  <c r="C1911" i="13"/>
  <c r="D1911" i="13"/>
  <c r="E1911" i="13"/>
  <c r="B1912" i="13"/>
  <c r="C1912" i="13"/>
  <c r="D1912" i="13"/>
  <c r="E1912" i="13"/>
  <c r="B1913" i="13"/>
  <c r="C1913" i="13"/>
  <c r="D1913" i="13"/>
  <c r="E1913" i="13"/>
  <c r="B1914" i="13"/>
  <c r="C1914" i="13"/>
  <c r="D1914" i="13"/>
  <c r="E1914" i="13"/>
  <c r="B1915" i="13"/>
  <c r="C1915" i="13"/>
  <c r="D1915" i="13"/>
  <c r="E1915" i="13"/>
  <c r="B1916" i="13"/>
  <c r="C1916" i="13"/>
  <c r="D1916" i="13"/>
  <c r="E1916" i="13"/>
  <c r="B1917" i="13"/>
  <c r="C1917" i="13"/>
  <c r="D1917" i="13"/>
  <c r="E1917" i="13"/>
  <c r="B1918" i="13"/>
  <c r="C1918" i="13"/>
  <c r="D1918" i="13"/>
  <c r="E1918" i="13"/>
  <c r="B1919" i="13"/>
  <c r="C1919" i="13"/>
  <c r="D1919" i="13"/>
  <c r="E1919" i="13"/>
  <c r="B1920" i="13"/>
  <c r="C1920" i="13"/>
  <c r="D1920" i="13"/>
  <c r="E1920" i="13"/>
  <c r="B1921" i="13"/>
  <c r="C1921" i="13"/>
  <c r="D1921" i="13"/>
  <c r="E1921" i="13"/>
  <c r="B1922" i="13"/>
  <c r="C1922" i="13"/>
  <c r="D1922" i="13"/>
  <c r="E1922" i="13"/>
  <c r="B1923" i="13"/>
  <c r="C1923" i="13"/>
  <c r="D1923" i="13"/>
  <c r="E1923" i="13"/>
  <c r="B1924" i="13"/>
  <c r="C1924" i="13"/>
  <c r="D1924" i="13"/>
  <c r="E1924" i="13"/>
  <c r="B1925" i="13"/>
  <c r="C1925" i="13"/>
  <c r="D1925" i="13"/>
  <c r="E1925" i="13"/>
  <c r="B1926" i="13"/>
  <c r="C1926" i="13"/>
  <c r="D1926" i="13"/>
  <c r="E1926" i="13"/>
  <c r="B1927" i="13"/>
  <c r="C1927" i="13"/>
  <c r="D1927" i="13"/>
  <c r="E1927" i="13"/>
  <c r="B1928" i="13"/>
  <c r="C1928" i="13"/>
  <c r="D1928" i="13"/>
  <c r="E1928" i="13"/>
  <c r="B1929" i="13"/>
  <c r="C1929" i="13"/>
  <c r="D1929" i="13"/>
  <c r="E1929" i="13"/>
  <c r="B1930" i="13"/>
  <c r="C1930" i="13"/>
  <c r="D1930" i="13"/>
  <c r="E1930" i="13"/>
  <c r="B1931" i="13"/>
  <c r="C1931" i="13"/>
  <c r="D1931" i="13"/>
  <c r="E1931" i="13"/>
  <c r="B1932" i="13"/>
  <c r="C1932" i="13"/>
  <c r="D1932" i="13"/>
  <c r="E1932" i="13"/>
  <c r="B1933" i="13"/>
  <c r="C1933" i="13"/>
  <c r="D1933" i="13"/>
  <c r="E1933" i="13"/>
  <c r="B1934" i="13"/>
  <c r="C1934" i="13"/>
  <c r="D1934" i="13"/>
  <c r="E1934" i="13"/>
  <c r="B1935" i="13"/>
  <c r="C1935" i="13"/>
  <c r="D1935" i="13"/>
  <c r="E1935" i="13"/>
  <c r="B1936" i="13"/>
  <c r="C1936" i="13"/>
  <c r="D1936" i="13"/>
  <c r="E1936" i="13"/>
  <c r="B1937" i="13"/>
  <c r="C1937" i="13"/>
  <c r="D1937" i="13"/>
  <c r="E1937" i="13"/>
  <c r="B1938" i="13"/>
  <c r="C1938" i="13"/>
  <c r="D1938" i="13"/>
  <c r="E1938" i="13"/>
  <c r="B1939" i="13"/>
  <c r="C1939" i="13"/>
  <c r="D1939" i="13"/>
  <c r="E1939" i="13"/>
  <c r="B1940" i="13"/>
  <c r="C1940" i="13"/>
  <c r="D1940" i="13"/>
  <c r="E1940" i="13"/>
  <c r="B1941" i="13"/>
  <c r="C1941" i="13"/>
  <c r="D1941" i="13"/>
  <c r="E1941" i="13"/>
  <c r="B1942" i="13"/>
  <c r="C1942" i="13"/>
  <c r="D1942" i="13"/>
  <c r="E1942" i="13"/>
  <c r="B1943" i="13"/>
  <c r="C1943" i="13"/>
  <c r="D1943" i="13"/>
  <c r="E1943" i="13"/>
  <c r="B1944" i="13"/>
  <c r="C1944" i="13"/>
  <c r="D1944" i="13"/>
  <c r="E1944" i="13"/>
  <c r="B1945" i="13"/>
  <c r="C1945" i="13"/>
  <c r="D1945" i="13"/>
  <c r="E1945" i="13"/>
  <c r="B1946" i="13"/>
  <c r="C1946" i="13"/>
  <c r="D1946" i="13"/>
  <c r="E1946" i="13"/>
  <c r="B1947" i="13"/>
  <c r="C1947" i="13"/>
  <c r="D1947" i="13"/>
  <c r="E1947" i="13"/>
  <c r="B1948" i="13"/>
  <c r="C1948" i="13"/>
  <c r="D1948" i="13"/>
  <c r="E1948" i="13"/>
  <c r="B1949" i="13"/>
  <c r="C1949" i="13"/>
  <c r="D1949" i="13"/>
  <c r="E1949" i="13"/>
  <c r="B1950" i="13"/>
  <c r="C1950" i="13"/>
  <c r="D1950" i="13"/>
  <c r="E1950" i="13"/>
  <c r="B1951" i="13"/>
  <c r="C1951" i="13"/>
  <c r="D1951" i="13"/>
  <c r="E1951" i="13"/>
  <c r="B1952" i="13"/>
  <c r="C1952" i="13"/>
  <c r="D1952" i="13"/>
  <c r="E1952" i="13"/>
  <c r="B1953" i="13"/>
  <c r="C1953" i="13"/>
  <c r="D1953" i="13"/>
  <c r="E1953" i="13"/>
  <c r="B1954" i="13"/>
  <c r="C1954" i="13"/>
  <c r="D1954" i="13"/>
  <c r="E1954" i="13"/>
  <c r="B1955" i="13"/>
  <c r="C1955" i="13"/>
  <c r="D1955" i="13"/>
  <c r="E1955" i="13"/>
  <c r="B1956" i="13"/>
  <c r="C1956" i="13"/>
  <c r="D1956" i="13"/>
  <c r="E1956" i="13"/>
  <c r="B1957" i="13"/>
  <c r="C1957" i="13"/>
  <c r="D1957" i="13"/>
  <c r="E1957" i="13"/>
  <c r="B1958" i="13"/>
  <c r="C1958" i="13"/>
  <c r="D1958" i="13"/>
  <c r="E1958" i="13"/>
  <c r="B1959" i="13"/>
  <c r="C1959" i="13"/>
  <c r="D1959" i="13"/>
  <c r="B1960" i="13"/>
  <c r="C1960" i="13"/>
  <c r="D1960" i="13"/>
  <c r="B1961" i="13"/>
  <c r="C1961" i="13"/>
  <c r="D1961" i="13"/>
  <c r="B1962" i="13"/>
  <c r="C1962" i="13"/>
  <c r="D1962" i="13"/>
  <c r="B1963" i="13"/>
  <c r="C1963" i="13"/>
  <c r="D1963" i="13"/>
  <c r="B1964" i="13"/>
  <c r="C1964" i="13"/>
  <c r="D1964" i="13"/>
  <c r="B1965" i="13"/>
  <c r="C1965" i="13"/>
  <c r="D1965" i="13"/>
  <c r="E1965" i="13"/>
  <c r="B1966" i="13"/>
  <c r="C1966" i="13"/>
  <c r="D1966" i="13"/>
  <c r="E1966" i="13"/>
  <c r="B1967" i="13"/>
  <c r="C1967" i="13"/>
  <c r="D1967" i="13"/>
  <c r="E1967" i="13"/>
  <c r="B1968" i="13"/>
  <c r="C1968" i="13"/>
  <c r="D1968" i="13"/>
  <c r="B1969" i="13"/>
  <c r="C1969" i="13"/>
  <c r="D1969" i="13"/>
  <c r="B1970" i="13"/>
  <c r="C1970" i="13"/>
  <c r="D1970" i="13"/>
  <c r="B1971" i="13"/>
  <c r="C1971" i="13"/>
  <c r="D1971" i="13"/>
  <c r="B1972" i="13"/>
  <c r="C1972" i="13"/>
  <c r="D1972" i="13"/>
  <c r="B1973" i="13"/>
  <c r="C1973" i="13"/>
  <c r="D1973" i="13"/>
  <c r="E1973" i="13"/>
  <c r="B1974" i="13"/>
  <c r="C1974" i="13"/>
  <c r="D1974" i="13"/>
  <c r="E1974" i="13"/>
  <c r="B1975" i="13"/>
  <c r="C1975" i="13"/>
  <c r="D1975" i="13"/>
  <c r="E1975" i="13"/>
  <c r="B1976" i="13"/>
  <c r="C1976" i="13"/>
  <c r="D1976" i="13"/>
  <c r="E1976" i="13"/>
  <c r="B1977" i="13"/>
  <c r="C1977" i="13"/>
  <c r="D1977" i="13"/>
  <c r="E1977" i="13"/>
  <c r="B1978" i="13"/>
  <c r="C1978" i="13"/>
  <c r="D1978" i="13"/>
  <c r="B1979" i="13"/>
  <c r="C1979" i="13"/>
  <c r="D1979" i="13"/>
  <c r="E1979" i="13"/>
  <c r="B1980" i="13"/>
  <c r="C1980" i="13"/>
  <c r="D1980" i="13"/>
  <c r="E1980" i="13"/>
  <c r="B1981" i="13"/>
  <c r="C1981" i="13"/>
  <c r="D1981" i="13"/>
  <c r="E1981" i="13"/>
  <c r="B1982" i="13"/>
  <c r="C1982" i="13"/>
  <c r="D1982" i="13"/>
  <c r="E1982" i="13"/>
  <c r="B1983" i="13"/>
  <c r="C1983" i="13"/>
  <c r="D1983" i="13"/>
  <c r="E1983" i="13"/>
  <c r="B1984" i="13"/>
  <c r="C1984" i="13"/>
  <c r="D1984" i="13"/>
  <c r="E1984" i="13"/>
  <c r="B1985" i="13"/>
  <c r="C1985" i="13"/>
  <c r="D1985" i="13"/>
  <c r="E1985" i="13"/>
  <c r="B1986" i="13"/>
  <c r="C1986" i="13"/>
  <c r="D1986" i="13"/>
  <c r="E1986" i="13"/>
  <c r="B1987" i="13"/>
  <c r="C1987" i="13"/>
  <c r="D1987" i="13"/>
  <c r="E1987" i="13"/>
  <c r="B1988" i="13"/>
  <c r="C1988" i="13"/>
  <c r="D1988" i="13"/>
  <c r="E1988" i="13"/>
  <c r="B1989" i="13"/>
  <c r="C1989" i="13"/>
  <c r="D1989" i="13"/>
  <c r="E1989" i="13"/>
  <c r="B1990" i="13"/>
  <c r="C1990" i="13"/>
  <c r="D1990" i="13"/>
  <c r="E1990" i="13"/>
  <c r="B1991" i="13"/>
  <c r="C1991" i="13"/>
  <c r="D1991" i="13"/>
  <c r="E1991" i="13"/>
  <c r="B1992" i="13"/>
  <c r="C1992" i="13"/>
  <c r="D1992" i="13"/>
  <c r="E1992" i="13"/>
  <c r="B1993" i="13"/>
  <c r="C1993" i="13"/>
  <c r="D1993" i="13"/>
  <c r="E1993" i="13"/>
  <c r="B1994" i="13"/>
  <c r="C1994" i="13"/>
  <c r="D1994" i="13"/>
  <c r="E1994" i="13"/>
  <c r="B1995" i="13"/>
  <c r="C1995" i="13"/>
  <c r="D1995" i="13"/>
  <c r="E1995" i="13"/>
  <c r="B1996" i="13"/>
  <c r="C1996" i="13"/>
  <c r="D1996" i="13"/>
  <c r="E1996" i="13"/>
  <c r="B1997" i="13"/>
  <c r="C1997" i="13"/>
  <c r="D1997" i="13"/>
  <c r="E1997" i="13"/>
  <c r="B1998" i="13"/>
  <c r="C1998" i="13"/>
  <c r="D1998" i="13"/>
  <c r="E1998" i="13"/>
  <c r="B1999" i="13"/>
  <c r="C1999" i="13"/>
  <c r="D1999" i="13"/>
  <c r="E1999" i="13"/>
  <c r="B2000" i="13"/>
  <c r="C2000" i="13"/>
  <c r="D2000" i="13"/>
  <c r="E2000" i="13"/>
  <c r="B2001" i="13"/>
  <c r="C2001" i="13"/>
  <c r="D2001" i="13"/>
  <c r="E2001" i="13"/>
  <c r="B2002" i="13"/>
  <c r="C2002" i="13"/>
  <c r="D2002" i="13"/>
  <c r="B2003" i="13"/>
  <c r="C2003" i="13"/>
  <c r="D2003" i="13"/>
  <c r="B2004" i="13"/>
  <c r="C2004" i="13"/>
  <c r="D2004" i="13"/>
  <c r="B2005" i="13"/>
  <c r="C2005" i="13"/>
  <c r="D2005" i="13"/>
  <c r="B2006" i="13"/>
  <c r="C2006" i="13"/>
  <c r="D2006" i="13"/>
  <c r="B2007" i="13"/>
  <c r="C2007" i="13"/>
  <c r="D2007" i="13"/>
  <c r="B2008" i="13"/>
  <c r="C2008" i="13"/>
  <c r="D2008" i="13"/>
  <c r="E2008" i="13"/>
  <c r="B2009" i="13"/>
  <c r="C2009" i="13"/>
  <c r="D2009" i="13"/>
  <c r="E2009" i="13"/>
  <c r="B2010" i="13"/>
  <c r="C2010" i="13"/>
  <c r="D2010" i="13"/>
  <c r="E2010" i="13"/>
  <c r="B2011" i="13"/>
  <c r="C2011" i="13"/>
  <c r="D2011" i="13"/>
  <c r="B2012" i="13"/>
  <c r="C2012" i="13"/>
  <c r="D2012" i="13"/>
  <c r="B2013" i="13"/>
  <c r="C2013" i="13"/>
  <c r="D2013" i="13"/>
  <c r="B2014" i="13"/>
  <c r="C2014" i="13"/>
  <c r="D2014" i="13"/>
  <c r="B2015" i="13"/>
  <c r="C2015" i="13"/>
  <c r="D2015" i="13"/>
  <c r="B2016" i="13"/>
  <c r="C2016" i="13"/>
  <c r="D2016" i="13"/>
  <c r="E2016" i="13"/>
  <c r="B2017" i="13"/>
  <c r="C2017" i="13"/>
  <c r="D2017" i="13"/>
  <c r="E2017" i="13"/>
  <c r="B2018" i="13"/>
  <c r="C2018" i="13"/>
  <c r="D2018" i="13"/>
  <c r="E2018" i="13"/>
  <c r="B2019" i="13"/>
  <c r="C2019" i="13"/>
  <c r="D2019" i="13"/>
  <c r="E2019" i="13"/>
  <c r="B2020" i="13"/>
  <c r="C2020" i="13"/>
  <c r="D2020" i="13"/>
  <c r="E2020" i="13"/>
  <c r="B2021" i="13"/>
  <c r="C2021" i="13"/>
  <c r="D2021" i="13"/>
  <c r="B2022" i="13"/>
  <c r="C2022" i="13"/>
  <c r="D2022" i="13"/>
  <c r="E2022" i="13"/>
  <c r="B2023" i="13"/>
  <c r="C2023" i="13"/>
  <c r="D2023" i="13"/>
  <c r="E2023" i="13"/>
  <c r="B2024" i="13"/>
  <c r="C2024" i="13"/>
  <c r="D2024" i="13"/>
  <c r="E2024" i="13"/>
  <c r="B2025" i="13"/>
  <c r="C2025" i="13"/>
  <c r="D2025" i="13"/>
  <c r="E2025" i="13"/>
  <c r="B2026" i="13"/>
  <c r="C2026" i="13"/>
  <c r="D2026" i="13"/>
  <c r="E2026" i="13"/>
  <c r="B2027" i="13"/>
  <c r="C2027" i="13"/>
  <c r="D2027" i="13"/>
  <c r="E2027" i="13"/>
  <c r="B2028" i="13"/>
  <c r="C2028" i="13"/>
  <c r="D2028" i="13"/>
  <c r="E2028" i="13"/>
  <c r="B2029" i="13"/>
  <c r="C2029" i="13"/>
  <c r="D2029" i="13"/>
  <c r="E2029" i="13"/>
  <c r="B2030" i="13"/>
  <c r="C2030" i="13"/>
  <c r="D2030" i="13"/>
  <c r="E2030" i="13"/>
  <c r="B2031" i="13"/>
  <c r="C2031" i="13"/>
  <c r="D2031" i="13"/>
  <c r="E2031" i="13"/>
  <c r="B2032" i="13"/>
  <c r="C2032" i="13"/>
  <c r="D2032" i="13"/>
  <c r="E2032" i="13"/>
  <c r="B2033" i="13"/>
  <c r="C2033" i="13"/>
  <c r="D2033" i="13"/>
  <c r="E2033" i="13"/>
  <c r="B2034" i="13"/>
  <c r="C2034" i="13"/>
  <c r="D2034" i="13"/>
  <c r="E2034" i="13"/>
  <c r="B2035" i="13"/>
  <c r="C2035" i="13"/>
  <c r="D2035" i="13"/>
  <c r="E2035" i="13"/>
  <c r="B2036" i="13"/>
  <c r="C2036" i="13"/>
  <c r="D2036" i="13"/>
  <c r="E2036" i="13"/>
  <c r="B2037" i="13"/>
  <c r="C2037" i="13"/>
  <c r="D2037" i="13"/>
  <c r="E2037" i="13"/>
  <c r="B2038" i="13"/>
  <c r="C2038" i="13"/>
  <c r="D2038" i="13"/>
  <c r="E2038" i="13"/>
  <c r="B2039" i="13"/>
  <c r="C2039" i="13"/>
  <c r="D2039" i="13"/>
  <c r="E2039" i="13"/>
  <c r="B2040" i="13"/>
  <c r="C2040" i="13"/>
  <c r="D2040" i="13"/>
  <c r="E2040" i="13"/>
  <c r="B2041" i="13"/>
  <c r="C2041" i="13"/>
  <c r="D2041" i="13"/>
  <c r="E2041" i="13"/>
  <c r="B2042" i="13"/>
  <c r="C2042" i="13"/>
  <c r="D2042" i="13"/>
  <c r="E2042" i="13"/>
  <c r="B2043" i="13"/>
  <c r="C2043" i="13"/>
  <c r="D2043" i="13"/>
  <c r="E2043" i="13"/>
  <c r="B2044" i="13"/>
  <c r="C2044" i="13"/>
  <c r="D2044" i="13"/>
  <c r="E2044" i="13"/>
  <c r="B2045" i="13"/>
  <c r="C2045" i="13"/>
  <c r="D2045" i="13"/>
  <c r="B2046" i="13"/>
  <c r="C2046" i="13"/>
  <c r="D2046" i="13"/>
  <c r="B2047" i="13"/>
  <c r="C2047" i="13"/>
  <c r="D2047" i="13"/>
  <c r="B2048" i="13"/>
  <c r="C2048" i="13"/>
  <c r="D2048" i="13"/>
  <c r="B2049" i="13"/>
  <c r="C2049" i="13"/>
  <c r="D2049" i="13"/>
  <c r="B2050" i="13"/>
  <c r="C2050" i="13"/>
  <c r="D2050" i="13"/>
  <c r="E2050" i="13"/>
  <c r="B2051" i="13"/>
  <c r="C2051" i="13"/>
  <c r="D2051" i="13"/>
  <c r="E2051" i="13"/>
  <c r="B2052" i="13"/>
  <c r="C2052" i="13"/>
  <c r="D2052" i="13"/>
  <c r="E2052" i="13"/>
  <c r="B2053" i="13"/>
  <c r="C2053" i="13"/>
  <c r="D2053" i="13"/>
  <c r="B2054" i="13"/>
  <c r="C2054" i="13"/>
  <c r="D2054" i="13"/>
  <c r="B2055" i="13"/>
  <c r="C2055" i="13"/>
  <c r="D2055" i="13"/>
  <c r="B2056" i="13"/>
  <c r="C2056" i="13"/>
  <c r="D2056" i="13"/>
  <c r="E2056" i="13"/>
  <c r="B2057" i="13"/>
  <c r="C2057" i="13"/>
  <c r="D2057" i="13"/>
  <c r="E2057" i="13"/>
  <c r="B2058" i="13"/>
  <c r="C2058" i="13"/>
  <c r="D2058" i="13"/>
  <c r="E2058" i="13"/>
  <c r="B2059" i="13"/>
  <c r="C2059" i="13"/>
  <c r="D2059" i="13"/>
  <c r="B2060" i="13"/>
  <c r="C2060" i="13"/>
  <c r="D2060" i="13"/>
  <c r="E2060" i="13"/>
  <c r="B2061" i="13"/>
  <c r="C2061" i="13"/>
  <c r="D2061" i="13"/>
  <c r="E2061" i="13"/>
  <c r="B2062" i="13"/>
  <c r="C2062" i="13"/>
  <c r="D2062" i="13"/>
  <c r="E2062" i="13"/>
  <c r="B2063" i="13"/>
  <c r="C2063" i="13"/>
  <c r="D2063" i="13"/>
  <c r="B2064" i="13"/>
  <c r="C2064" i="13"/>
  <c r="D2064" i="13"/>
  <c r="E2064" i="13"/>
  <c r="B2065" i="13"/>
  <c r="C2065" i="13"/>
  <c r="D2065" i="13"/>
  <c r="B2066" i="13"/>
  <c r="C2066" i="13"/>
  <c r="D2066" i="13"/>
  <c r="E2066" i="13"/>
  <c r="B2067" i="13"/>
  <c r="C2067" i="13"/>
  <c r="D2067" i="13"/>
  <c r="B2068" i="13"/>
  <c r="C2068" i="13"/>
  <c r="D2068" i="13"/>
  <c r="E2068" i="13"/>
  <c r="B2069" i="13"/>
  <c r="C2069" i="13"/>
  <c r="D2069" i="13"/>
  <c r="B2070" i="13"/>
  <c r="C2070" i="13"/>
  <c r="D2070" i="13"/>
  <c r="E2070" i="13"/>
  <c r="B2071" i="13"/>
  <c r="C2071" i="13"/>
  <c r="D2071" i="13"/>
  <c r="B2072" i="13"/>
  <c r="C2072" i="13"/>
  <c r="D2072" i="13"/>
  <c r="E2072" i="13"/>
  <c r="B2073" i="13"/>
  <c r="C2073" i="13"/>
  <c r="D2073" i="13"/>
  <c r="B2074" i="13"/>
  <c r="C2074" i="13"/>
  <c r="D2074" i="13"/>
  <c r="E2074" i="13"/>
  <c r="B2075" i="13"/>
  <c r="C2075" i="13"/>
  <c r="D2075" i="13"/>
  <c r="B2076" i="13"/>
  <c r="C2076" i="13"/>
  <c r="D2076" i="13"/>
  <c r="E2076" i="13"/>
  <c r="B2077" i="13"/>
  <c r="C2077" i="13"/>
  <c r="D2077" i="13"/>
  <c r="B2078" i="13"/>
  <c r="C2078" i="13"/>
  <c r="D2078" i="13"/>
  <c r="E2078" i="13"/>
  <c r="B2079" i="13"/>
  <c r="C2079" i="13"/>
  <c r="D2079" i="13"/>
  <c r="B2080" i="13"/>
  <c r="C2080" i="13"/>
  <c r="D2080" i="13"/>
  <c r="E2080" i="13"/>
  <c r="B2081" i="13"/>
  <c r="C2081" i="13"/>
  <c r="D2081" i="13"/>
  <c r="B2082" i="13"/>
  <c r="C2082" i="13"/>
  <c r="D2082" i="13"/>
  <c r="E2082" i="13"/>
  <c r="B2083" i="13"/>
  <c r="C2083" i="13"/>
  <c r="D2083" i="13"/>
  <c r="B2084" i="13"/>
  <c r="C2084" i="13"/>
  <c r="D2084" i="13"/>
  <c r="E2084" i="13"/>
  <c r="B2085" i="13"/>
  <c r="C2085" i="13"/>
  <c r="D2085" i="13"/>
  <c r="B2086" i="13"/>
  <c r="C2086" i="13"/>
  <c r="D2086" i="13"/>
  <c r="E2086" i="13"/>
  <c r="B2087" i="13"/>
  <c r="C2087" i="13"/>
  <c r="D2087" i="13"/>
  <c r="B2088" i="13"/>
  <c r="C2088" i="13"/>
  <c r="D2088" i="13"/>
  <c r="E2088" i="13"/>
  <c r="B2089" i="13"/>
  <c r="C2089" i="13"/>
  <c r="D2089" i="13"/>
  <c r="B2090" i="13"/>
  <c r="C2090" i="13"/>
  <c r="D2090" i="13"/>
  <c r="B2091" i="13"/>
  <c r="C2091" i="13"/>
  <c r="D2091" i="13"/>
  <c r="B2092" i="13"/>
  <c r="C2092" i="13"/>
  <c r="D2092" i="13"/>
  <c r="E2092" i="13"/>
  <c r="B2093" i="13"/>
  <c r="C2093" i="13"/>
  <c r="D2093" i="13"/>
  <c r="B2094" i="13"/>
  <c r="C2094" i="13"/>
  <c r="D2094" i="13"/>
  <c r="E2094" i="13"/>
  <c r="B2095" i="13"/>
  <c r="C2095" i="13"/>
  <c r="D2095" i="13"/>
  <c r="B2096" i="13"/>
  <c r="C2096" i="13"/>
  <c r="D2096" i="13"/>
  <c r="E2096" i="13"/>
  <c r="B2097" i="13"/>
  <c r="C2097" i="13"/>
  <c r="D2097" i="13"/>
  <c r="B2098" i="13"/>
  <c r="C2098" i="13"/>
  <c r="D2098" i="13"/>
  <c r="B2099" i="13"/>
  <c r="C2099" i="13"/>
  <c r="D2099" i="13"/>
  <c r="B2100" i="13"/>
  <c r="C2100" i="13"/>
  <c r="D2100" i="13"/>
  <c r="E2100" i="13"/>
  <c r="B2101" i="13"/>
  <c r="C2101" i="13"/>
  <c r="D2101" i="13"/>
  <c r="B2102" i="13"/>
  <c r="C2102" i="13"/>
  <c r="D2102" i="13"/>
  <c r="E2102" i="13"/>
  <c r="B2103" i="13"/>
  <c r="C2103" i="13"/>
  <c r="D2103" i="13"/>
  <c r="B2104" i="13"/>
  <c r="C2104" i="13"/>
  <c r="D2104" i="13"/>
  <c r="E2104" i="13"/>
  <c r="B2105" i="13"/>
  <c r="C2105" i="13"/>
  <c r="D2105" i="13"/>
  <c r="B2106" i="13"/>
  <c r="C2106" i="13"/>
  <c r="D2106" i="13"/>
  <c r="B2107" i="13"/>
  <c r="C2107" i="13"/>
  <c r="D2107" i="13"/>
  <c r="B2108" i="13"/>
  <c r="C2108" i="13"/>
  <c r="D2108" i="13"/>
  <c r="E2108" i="13"/>
  <c r="B2109" i="13"/>
  <c r="C2109" i="13"/>
  <c r="D2109" i="13"/>
  <c r="B2110" i="13"/>
  <c r="C2110" i="13"/>
  <c r="D2110" i="13"/>
  <c r="E2110" i="13"/>
  <c r="B2111" i="13"/>
  <c r="C2111" i="13"/>
  <c r="D2111" i="13"/>
  <c r="B2112" i="13"/>
  <c r="C2112" i="13"/>
  <c r="D2112" i="13"/>
  <c r="E2112" i="13"/>
  <c r="B2113" i="13"/>
  <c r="C2113" i="13"/>
  <c r="D2113" i="13"/>
  <c r="B2114" i="13"/>
  <c r="C2114" i="13"/>
  <c r="D2114" i="13"/>
  <c r="E2114" i="13"/>
  <c r="B2115" i="13"/>
  <c r="C2115" i="13"/>
  <c r="D2115" i="13"/>
  <c r="B2116" i="13"/>
  <c r="C2116" i="13"/>
  <c r="D2116" i="13"/>
  <c r="E2116" i="13"/>
  <c r="B2117" i="13"/>
  <c r="C2117" i="13"/>
  <c r="D2117" i="13"/>
  <c r="B2118" i="13"/>
  <c r="C2118" i="13"/>
  <c r="D2118" i="13"/>
  <c r="E2118" i="13"/>
  <c r="B2119" i="13"/>
  <c r="C2119" i="13"/>
  <c r="D2119" i="13"/>
  <c r="B2120" i="13"/>
  <c r="C2120" i="13"/>
  <c r="D2120" i="13"/>
  <c r="E2120" i="13"/>
  <c r="B2121" i="13"/>
  <c r="C2121" i="13"/>
  <c r="D2121" i="13"/>
  <c r="B2122" i="13"/>
  <c r="C2122" i="13"/>
  <c r="D2122" i="13"/>
  <c r="E2122" i="13"/>
  <c r="B2123" i="13"/>
  <c r="C2123" i="13"/>
  <c r="D2123" i="13"/>
  <c r="B2124" i="13"/>
  <c r="C2124" i="13"/>
  <c r="D2124" i="13"/>
  <c r="E2124" i="13"/>
  <c r="B2125" i="13"/>
  <c r="C2125" i="13"/>
  <c r="D2125" i="13"/>
  <c r="B2126" i="13"/>
  <c r="C2126" i="13"/>
  <c r="D2126" i="13"/>
  <c r="E2126" i="13"/>
  <c r="B2127" i="13"/>
  <c r="C2127" i="13"/>
  <c r="D2127" i="13"/>
  <c r="B2128" i="13"/>
  <c r="C2128" i="13"/>
  <c r="D2128" i="13"/>
  <c r="E2128" i="13"/>
  <c r="B2129" i="13"/>
  <c r="C2129" i="13"/>
  <c r="D2129" i="13"/>
  <c r="B2130" i="13"/>
  <c r="C2130" i="13"/>
  <c r="D2130" i="13"/>
  <c r="E2130" i="13"/>
  <c r="B2131" i="13"/>
  <c r="C2131" i="13"/>
  <c r="D2131" i="13"/>
  <c r="B2132" i="13"/>
  <c r="C2132" i="13"/>
  <c r="D2132" i="13"/>
  <c r="E2132" i="13"/>
  <c r="B2133" i="13"/>
  <c r="C2133" i="13"/>
  <c r="D2133" i="13"/>
  <c r="B2134" i="13"/>
  <c r="C2134" i="13"/>
  <c r="D2134" i="13"/>
  <c r="E2134" i="13"/>
  <c r="B2135" i="13"/>
  <c r="C2135" i="13"/>
  <c r="D2135" i="13"/>
  <c r="B2136" i="13"/>
  <c r="C2136" i="13"/>
  <c r="D2136" i="13"/>
  <c r="E2136" i="13"/>
  <c r="B2137" i="13"/>
  <c r="C2137" i="13"/>
  <c r="D2137" i="13"/>
  <c r="B2138" i="13"/>
  <c r="C2138" i="13"/>
  <c r="D2138" i="13"/>
  <c r="E2138" i="13"/>
  <c r="B2139" i="13"/>
  <c r="C2139" i="13"/>
  <c r="D2139" i="13"/>
  <c r="B2140" i="13"/>
  <c r="C2140" i="13"/>
  <c r="D2140" i="13"/>
  <c r="E2140" i="13"/>
  <c r="B2141" i="13"/>
  <c r="C2141" i="13"/>
  <c r="D2141" i="13"/>
  <c r="B2142" i="13"/>
  <c r="C2142" i="13"/>
  <c r="D2142" i="13"/>
  <c r="E2142" i="13"/>
  <c r="B2143" i="13"/>
  <c r="C2143" i="13"/>
  <c r="D2143" i="13"/>
  <c r="B2144" i="13"/>
  <c r="C2144" i="13"/>
  <c r="D2144" i="13"/>
  <c r="E2144" i="13"/>
  <c r="B2145" i="13"/>
  <c r="C2145" i="13"/>
  <c r="D2145" i="13"/>
  <c r="B2146" i="13"/>
  <c r="C2146" i="13"/>
  <c r="D2146" i="13"/>
  <c r="E2146" i="13"/>
  <c r="B2147" i="13"/>
  <c r="C2147" i="13"/>
  <c r="D2147" i="13"/>
  <c r="B2148" i="13"/>
  <c r="C2148" i="13"/>
  <c r="D2148" i="13"/>
  <c r="B2149" i="13"/>
  <c r="C2149" i="13"/>
  <c r="D2149" i="13"/>
  <c r="B2150" i="13"/>
  <c r="C2150" i="13"/>
  <c r="D2150" i="13"/>
  <c r="E2150" i="13"/>
  <c r="B2151" i="13"/>
  <c r="C2151" i="13"/>
  <c r="D2151" i="13"/>
  <c r="B2152" i="13"/>
  <c r="C2152" i="13"/>
  <c r="D2152" i="13"/>
  <c r="E2152" i="13"/>
  <c r="B2153" i="13"/>
  <c r="C2153" i="13"/>
  <c r="D2153" i="13"/>
  <c r="B2154" i="13"/>
  <c r="C2154" i="13"/>
  <c r="D2154" i="13"/>
  <c r="E2154" i="13"/>
  <c r="B2155" i="13"/>
  <c r="C2155" i="13"/>
  <c r="D2155" i="13"/>
  <c r="B2156" i="13"/>
  <c r="C2156" i="13"/>
  <c r="D2156" i="13"/>
  <c r="E2156" i="13"/>
  <c r="B2157" i="13"/>
  <c r="C2157" i="13"/>
  <c r="D2157" i="13"/>
  <c r="B2158" i="13"/>
  <c r="C2158" i="13"/>
  <c r="D2158" i="13"/>
  <c r="E2158" i="13"/>
  <c r="B2159" i="13"/>
  <c r="C2159" i="13"/>
  <c r="D2159" i="13"/>
  <c r="B2160" i="13"/>
  <c r="C2160" i="13"/>
  <c r="D2160" i="13"/>
  <c r="B2161" i="13"/>
  <c r="C2161" i="13"/>
  <c r="D2161" i="13"/>
  <c r="B2162" i="13"/>
  <c r="C2162" i="13"/>
  <c r="D2162" i="13"/>
  <c r="B2163" i="13"/>
  <c r="C2163" i="13"/>
  <c r="D2163" i="13"/>
  <c r="B2164" i="13"/>
  <c r="C2164" i="13"/>
  <c r="D2164" i="13"/>
  <c r="B2165" i="13"/>
  <c r="C2165" i="13"/>
  <c r="D2165" i="13"/>
  <c r="E2165" i="13"/>
  <c r="B2166" i="13"/>
  <c r="C2166" i="13"/>
  <c r="D2166" i="13"/>
  <c r="E2166" i="13"/>
  <c r="B2167" i="13"/>
  <c r="C2167" i="13"/>
  <c r="D2167" i="13"/>
  <c r="B2168" i="13"/>
  <c r="C2168" i="13"/>
  <c r="D2168" i="13"/>
  <c r="B2169" i="13"/>
  <c r="C2169" i="13"/>
  <c r="D2169" i="13"/>
  <c r="B2170" i="13"/>
  <c r="C2170" i="13"/>
  <c r="D2170" i="13"/>
  <c r="B2171" i="13"/>
  <c r="C2171" i="13"/>
  <c r="D2171" i="13"/>
  <c r="B2172" i="13"/>
  <c r="C2172" i="13"/>
  <c r="D2172" i="13"/>
  <c r="B2173" i="13"/>
  <c r="C2173" i="13"/>
  <c r="D2173" i="13"/>
  <c r="E2173" i="13"/>
  <c r="B2174" i="13"/>
  <c r="C2174" i="13"/>
  <c r="D2174" i="13"/>
  <c r="E2174" i="13"/>
  <c r="B2175" i="13"/>
  <c r="C2175" i="13"/>
  <c r="D2175" i="13"/>
  <c r="B2176" i="13"/>
  <c r="C2176" i="13"/>
  <c r="D2176" i="13"/>
  <c r="B2177" i="13"/>
  <c r="C2177" i="13"/>
  <c r="D2177" i="13"/>
  <c r="E2177" i="13"/>
  <c r="B2178" i="13"/>
  <c r="C2178" i="13"/>
  <c r="D2178" i="13"/>
  <c r="E2178" i="13"/>
  <c r="B2179" i="13"/>
  <c r="C2179" i="13"/>
  <c r="D2179" i="13"/>
  <c r="B2180" i="13"/>
  <c r="C2180" i="13"/>
  <c r="D2180" i="13"/>
  <c r="B2181" i="13"/>
  <c r="C2181" i="13"/>
  <c r="D2181" i="13"/>
  <c r="E2181" i="13"/>
  <c r="B2182" i="13"/>
  <c r="C2182" i="13"/>
  <c r="D2182" i="13"/>
  <c r="E2182" i="13"/>
  <c r="B2183" i="13"/>
  <c r="C2183" i="13"/>
  <c r="D2183" i="13"/>
  <c r="B2184" i="13"/>
  <c r="C2184" i="13"/>
  <c r="D2184" i="13"/>
  <c r="B2185" i="13"/>
  <c r="C2185" i="13"/>
  <c r="D2185" i="13"/>
  <c r="B2186" i="13"/>
  <c r="C2186" i="13"/>
  <c r="D2186" i="13"/>
  <c r="E2186" i="13"/>
  <c r="B2187" i="13"/>
  <c r="C2187" i="13"/>
  <c r="D2187" i="13"/>
  <c r="B2188" i="13"/>
  <c r="C2188" i="13"/>
  <c r="D2188" i="13"/>
  <c r="B2189" i="13"/>
  <c r="C2189" i="13"/>
  <c r="D2189" i="13"/>
  <c r="E2189" i="13"/>
  <c r="B2190" i="13"/>
  <c r="C2190" i="13"/>
  <c r="D2190" i="13"/>
  <c r="E2190" i="13"/>
  <c r="B2191" i="13"/>
  <c r="C2191" i="13"/>
  <c r="D2191" i="13"/>
  <c r="B2192" i="13"/>
  <c r="C2192" i="13"/>
  <c r="D2192" i="13"/>
  <c r="B2193" i="13"/>
  <c r="C2193" i="13"/>
  <c r="D2193" i="13"/>
  <c r="B2194" i="13"/>
  <c r="C2194" i="13"/>
  <c r="D2194" i="13"/>
  <c r="B2195" i="13"/>
  <c r="C2195" i="13"/>
  <c r="D2195" i="13"/>
  <c r="B2196" i="13"/>
  <c r="C2196" i="13"/>
  <c r="D2196" i="13"/>
  <c r="B2197" i="13"/>
  <c r="C2197" i="13"/>
  <c r="D2197" i="13"/>
  <c r="E2197" i="13"/>
  <c r="B2198" i="13"/>
  <c r="C2198" i="13"/>
  <c r="D2198" i="13"/>
  <c r="E2198" i="13"/>
  <c r="B2199" i="13"/>
  <c r="C2199" i="13"/>
  <c r="D2199" i="13"/>
  <c r="B2200" i="13"/>
  <c r="C2200" i="13"/>
  <c r="D2200" i="13"/>
  <c r="B2201" i="13"/>
  <c r="C2201" i="13"/>
  <c r="D2201" i="13"/>
  <c r="B2202" i="13"/>
  <c r="C2202" i="13"/>
  <c r="D2202" i="13"/>
  <c r="B2203" i="13"/>
  <c r="C2203" i="13"/>
  <c r="D2203" i="13"/>
  <c r="B2204" i="13"/>
  <c r="C2204" i="13"/>
  <c r="D2204" i="13"/>
  <c r="B2205" i="13"/>
  <c r="C2205" i="13"/>
  <c r="D2205" i="13"/>
  <c r="E2205" i="13"/>
  <c r="B2206" i="13"/>
  <c r="C2206" i="13"/>
  <c r="D2206" i="13"/>
  <c r="E2206" i="13"/>
  <c r="B2207" i="13"/>
  <c r="C2207" i="13"/>
  <c r="D2207" i="13"/>
  <c r="B2208" i="13"/>
  <c r="C2208" i="13"/>
  <c r="D2208" i="13"/>
  <c r="B2209" i="13"/>
  <c r="C2209" i="13"/>
  <c r="D2209" i="13"/>
  <c r="E2209" i="13"/>
  <c r="B2210" i="13"/>
  <c r="C2210" i="13"/>
  <c r="D2210" i="13"/>
  <c r="E2210" i="13"/>
  <c r="B2211" i="13"/>
  <c r="C2211" i="13"/>
  <c r="D2211" i="13"/>
  <c r="B2212" i="13"/>
  <c r="C2212" i="13"/>
  <c r="D2212" i="13"/>
  <c r="B2213" i="13"/>
  <c r="C2213" i="13"/>
  <c r="D2213" i="13"/>
  <c r="E2213" i="13"/>
  <c r="B2214" i="13"/>
  <c r="C2214" i="13"/>
  <c r="D2214" i="13"/>
  <c r="E2214" i="13"/>
  <c r="B2215" i="13"/>
  <c r="C2215" i="13"/>
  <c r="D2215" i="13"/>
  <c r="B2216" i="13"/>
  <c r="C2216" i="13"/>
  <c r="D2216" i="13"/>
  <c r="B2217" i="13"/>
  <c r="C2217" i="13"/>
  <c r="D2217" i="13"/>
  <c r="B2218" i="13"/>
  <c r="C2218" i="13"/>
  <c r="D2218" i="13"/>
  <c r="E2218" i="13"/>
  <c r="B2219" i="13"/>
  <c r="C2219" i="13"/>
  <c r="D2219" i="13"/>
  <c r="B2220" i="13"/>
  <c r="C2220" i="13"/>
  <c r="D2220" i="13"/>
  <c r="B2221" i="13"/>
  <c r="C2221" i="13"/>
  <c r="D2221" i="13"/>
  <c r="E2221" i="13"/>
  <c r="B2222" i="13"/>
  <c r="C2222" i="13"/>
  <c r="D2222" i="13"/>
  <c r="E2222" i="13"/>
  <c r="B2223" i="13"/>
  <c r="C2223" i="13"/>
  <c r="D2223" i="13"/>
  <c r="B2224" i="13"/>
  <c r="C2224" i="13"/>
  <c r="D2224" i="13"/>
  <c r="B2225" i="13"/>
  <c r="C2225" i="13"/>
  <c r="D2225" i="13"/>
  <c r="B2226" i="13"/>
  <c r="C2226" i="13"/>
  <c r="D2226" i="13"/>
  <c r="B2227" i="13"/>
  <c r="C2227" i="13"/>
  <c r="D2227" i="13"/>
  <c r="B2228" i="13"/>
  <c r="C2228" i="13"/>
  <c r="D2228" i="13"/>
  <c r="B2229" i="13"/>
  <c r="C2229" i="13"/>
  <c r="D2229" i="13"/>
  <c r="E2229" i="13"/>
  <c r="B2230" i="13"/>
  <c r="C2230" i="13"/>
  <c r="D2230" i="13"/>
  <c r="E2230" i="13"/>
  <c r="B2231" i="13"/>
  <c r="C2231" i="13"/>
  <c r="D2231" i="13"/>
  <c r="B2232" i="13"/>
  <c r="C2232" i="13"/>
  <c r="D2232" i="13"/>
  <c r="B2233" i="13"/>
  <c r="C2233" i="13"/>
  <c r="D2233" i="13"/>
  <c r="B2234" i="13"/>
  <c r="C2234" i="13"/>
  <c r="D2234" i="13"/>
  <c r="B2235" i="13"/>
  <c r="C2235" i="13"/>
  <c r="D2235" i="13"/>
  <c r="B2236" i="13"/>
  <c r="C2236" i="13"/>
  <c r="D2236" i="13"/>
  <c r="B2237" i="13"/>
  <c r="C2237" i="13"/>
  <c r="D2237" i="13"/>
  <c r="E2237" i="13"/>
  <c r="B2238" i="13"/>
  <c r="C2238" i="13"/>
  <c r="D2238" i="13"/>
  <c r="E2238" i="13"/>
  <c r="B2239" i="13"/>
  <c r="C2239" i="13"/>
  <c r="D2239" i="13"/>
  <c r="B2240" i="13"/>
  <c r="C2240" i="13"/>
  <c r="D2240" i="13"/>
  <c r="B2241" i="13"/>
  <c r="C2241" i="13"/>
  <c r="D2241" i="13"/>
  <c r="E2241" i="13"/>
  <c r="B2242" i="13"/>
  <c r="C2242" i="13"/>
  <c r="D2242" i="13"/>
  <c r="E2242" i="13"/>
  <c r="B2243" i="13"/>
  <c r="C2243" i="13"/>
  <c r="D2243" i="13"/>
  <c r="B2244" i="13"/>
  <c r="C2244" i="13"/>
  <c r="D2244" i="13"/>
  <c r="B2245" i="13"/>
  <c r="C2245" i="13"/>
  <c r="D2245" i="13"/>
  <c r="E2245" i="13"/>
  <c r="B2246" i="13"/>
  <c r="C2246" i="13"/>
  <c r="D2246" i="13"/>
  <c r="B2247" i="13"/>
  <c r="C2247" i="13"/>
  <c r="D2247" i="13"/>
  <c r="E2247" i="13"/>
  <c r="B2248" i="13"/>
  <c r="C2248" i="13"/>
  <c r="D2248" i="13"/>
  <c r="E2248" i="13"/>
  <c r="B2249" i="13"/>
  <c r="C2249" i="13"/>
  <c r="D2249" i="13"/>
  <c r="B2250" i="13"/>
  <c r="C2250" i="13"/>
  <c r="D2250" i="13"/>
  <c r="E2250" i="13"/>
  <c r="B2251" i="13"/>
  <c r="C2251" i="13"/>
  <c r="D2251" i="13"/>
  <c r="E2251" i="13"/>
  <c r="B2252" i="13"/>
  <c r="C2252" i="13"/>
  <c r="D2252" i="13"/>
  <c r="E2252" i="13"/>
  <c r="B2253" i="13"/>
  <c r="C2253" i="13"/>
  <c r="D2253" i="13"/>
  <c r="E2253" i="13"/>
  <c r="B2254" i="13"/>
  <c r="C2254" i="13"/>
  <c r="D2254" i="13"/>
  <c r="B2255" i="13"/>
  <c r="C2255" i="13"/>
  <c r="D2255" i="13"/>
  <c r="E2255" i="13"/>
  <c r="B2256" i="13"/>
  <c r="C2256" i="13"/>
  <c r="D2256" i="13"/>
  <c r="E2256" i="13"/>
  <c r="B2257" i="13"/>
  <c r="C2257" i="13"/>
  <c r="D2257" i="13"/>
  <c r="E2257" i="13"/>
  <c r="B2258" i="13"/>
  <c r="C2258" i="13"/>
  <c r="D2258" i="13"/>
  <c r="E2258" i="13"/>
  <c r="B2259" i="13"/>
  <c r="C2259" i="13"/>
  <c r="D2259" i="13"/>
  <c r="E2259" i="13"/>
  <c r="B2260" i="13"/>
  <c r="C2260" i="13"/>
  <c r="D2260" i="13"/>
  <c r="B2261" i="13"/>
  <c r="C2261" i="13"/>
  <c r="D2261" i="13"/>
  <c r="E2261" i="13"/>
  <c r="B2262" i="13"/>
  <c r="C2262" i="13"/>
  <c r="D2262" i="13"/>
  <c r="B2263" i="13"/>
  <c r="C2263" i="13"/>
  <c r="D2263" i="13"/>
  <c r="E2263" i="13"/>
  <c r="B2264" i="13"/>
  <c r="C2264" i="13"/>
  <c r="D2264" i="13"/>
  <c r="E2264" i="13"/>
  <c r="B2265" i="13"/>
  <c r="C2265" i="13"/>
  <c r="D2265" i="13"/>
  <c r="E2265" i="13"/>
  <c r="B2266" i="13"/>
  <c r="C2266" i="13"/>
  <c r="D2266" i="13"/>
  <c r="E2266" i="13"/>
  <c r="B2267" i="13"/>
  <c r="C2267" i="13"/>
  <c r="D2267" i="13"/>
  <c r="E2267" i="13"/>
  <c r="B2268" i="13"/>
  <c r="C2268" i="13"/>
  <c r="D2268" i="13"/>
  <c r="E2268" i="13"/>
  <c r="B2269" i="13"/>
  <c r="C2269" i="13"/>
  <c r="D2269" i="13"/>
  <c r="E2269" i="13"/>
  <c r="B2270" i="13"/>
  <c r="C2270" i="13"/>
  <c r="D2270" i="13"/>
  <c r="E2270" i="13"/>
  <c r="B2271" i="13"/>
  <c r="C2271" i="13"/>
  <c r="D2271" i="13"/>
  <c r="E2271" i="13"/>
  <c r="B2272" i="13"/>
  <c r="C2272" i="13"/>
  <c r="D2272" i="13"/>
  <c r="E2272" i="13"/>
  <c r="B2273" i="13"/>
  <c r="C2273" i="13"/>
  <c r="D2273" i="13"/>
  <c r="E2273" i="13"/>
  <c r="B2274" i="13"/>
  <c r="C2274" i="13"/>
  <c r="D2274" i="13"/>
  <c r="E2274" i="13"/>
  <c r="B2275" i="13"/>
  <c r="C2275" i="13"/>
  <c r="D2275" i="13"/>
  <c r="E2275" i="13"/>
  <c r="B2276" i="13"/>
  <c r="C2276" i="13"/>
  <c r="D2276" i="13"/>
  <c r="B2277" i="13"/>
  <c r="C2277" i="13"/>
  <c r="D2277" i="13"/>
  <c r="E2277" i="13"/>
  <c r="B2278" i="13"/>
  <c r="C2278" i="13"/>
  <c r="D2278" i="13"/>
  <c r="E2278" i="13"/>
  <c r="B2279" i="13"/>
  <c r="C2279" i="13"/>
  <c r="D2279" i="13"/>
  <c r="E2279" i="13"/>
  <c r="B2280" i="13"/>
  <c r="C2280" i="13"/>
  <c r="D2280" i="13"/>
  <c r="E2280" i="13"/>
  <c r="B2281" i="13"/>
  <c r="C2281" i="13"/>
  <c r="D2281" i="13"/>
  <c r="E2281" i="13"/>
  <c r="B2282" i="13"/>
  <c r="C2282" i="13"/>
  <c r="D2282" i="13"/>
  <c r="E2282" i="13"/>
  <c r="B2283" i="13"/>
  <c r="C2283" i="13"/>
  <c r="D2283" i="13"/>
  <c r="E2283" i="13"/>
  <c r="B2284" i="13"/>
  <c r="C2284" i="13"/>
  <c r="D2284" i="13"/>
  <c r="E2284" i="13"/>
  <c r="B2285" i="13"/>
  <c r="C2285" i="13"/>
  <c r="D2285" i="13"/>
  <c r="E2285" i="13"/>
  <c r="B2286" i="13"/>
  <c r="C2286" i="13"/>
  <c r="D2286" i="13"/>
  <c r="E2286" i="13"/>
  <c r="B2287" i="13"/>
  <c r="C2287" i="13"/>
  <c r="D2287" i="13"/>
  <c r="E2287" i="13"/>
  <c r="B2288" i="13"/>
  <c r="C2288" i="13"/>
  <c r="D2288" i="13"/>
  <c r="E2288" i="13"/>
  <c r="B2289" i="13"/>
  <c r="C2289" i="13"/>
  <c r="D2289" i="13"/>
  <c r="E2289" i="13"/>
  <c r="B2290" i="13"/>
  <c r="C2290" i="13"/>
  <c r="D2290" i="13"/>
  <c r="E2290" i="13"/>
  <c r="B2291" i="13"/>
  <c r="C2291" i="13"/>
  <c r="D2291" i="13"/>
  <c r="E2291" i="13"/>
  <c r="B2292" i="13"/>
  <c r="C2292" i="13"/>
  <c r="D2292" i="13"/>
  <c r="E2292" i="13"/>
  <c r="B2293" i="13"/>
  <c r="C2293" i="13"/>
  <c r="D2293" i="13"/>
  <c r="E2293" i="13"/>
  <c r="B2294" i="13"/>
  <c r="C2294" i="13"/>
  <c r="D2294" i="13"/>
  <c r="E2294" i="13"/>
  <c r="B2295" i="13"/>
  <c r="C2295" i="13"/>
  <c r="D2295" i="13"/>
  <c r="E2295" i="13"/>
  <c r="B2296" i="13"/>
  <c r="C2296" i="13"/>
  <c r="D2296" i="13"/>
  <c r="E2296" i="13"/>
  <c r="B2297" i="13"/>
  <c r="C2297" i="13"/>
  <c r="D2297" i="13"/>
  <c r="B2298" i="13"/>
  <c r="C2298" i="13"/>
  <c r="D2298" i="13"/>
  <c r="E2298" i="13"/>
  <c r="B2299" i="13"/>
  <c r="C2299" i="13"/>
  <c r="D2299" i="13"/>
  <c r="E2299" i="13"/>
  <c r="B2300" i="13"/>
  <c r="C2300" i="13"/>
  <c r="D2300" i="13"/>
  <c r="E2300" i="13"/>
  <c r="B2301" i="13"/>
  <c r="C2301" i="13"/>
  <c r="D2301" i="13"/>
  <c r="E2301" i="13"/>
  <c r="B2302" i="13"/>
  <c r="C2302" i="13"/>
  <c r="D2302" i="13"/>
  <c r="E2302" i="13"/>
  <c r="B2303" i="13"/>
  <c r="C2303" i="13"/>
  <c r="D2303" i="13"/>
  <c r="E2303" i="13"/>
  <c r="B2304" i="13"/>
  <c r="C2304" i="13"/>
  <c r="D2304" i="13"/>
  <c r="E2304" i="13"/>
  <c r="B2305" i="13"/>
  <c r="C2305" i="13"/>
  <c r="D2305" i="13"/>
  <c r="E2305" i="13"/>
  <c r="B2306" i="13"/>
  <c r="C2306" i="13"/>
  <c r="D2306" i="13"/>
  <c r="E2306" i="13"/>
  <c r="B2307" i="13"/>
  <c r="C2307" i="13"/>
  <c r="D2307" i="13"/>
  <c r="E2307" i="13"/>
  <c r="B2308" i="13"/>
  <c r="C2308" i="13"/>
  <c r="D2308" i="13"/>
  <c r="E2308" i="13"/>
  <c r="B2309" i="13"/>
  <c r="C2309" i="13"/>
  <c r="D2309" i="13"/>
  <c r="E2309" i="13"/>
  <c r="B2310" i="13"/>
  <c r="C2310" i="13"/>
  <c r="D2310" i="13"/>
  <c r="E2310" i="13"/>
  <c r="B2311" i="13"/>
  <c r="C2311" i="13"/>
  <c r="D2311" i="13"/>
  <c r="E2311" i="13"/>
  <c r="B2312" i="13"/>
  <c r="C2312" i="13"/>
  <c r="D2312" i="13"/>
  <c r="E2312" i="13"/>
  <c r="B2313" i="13"/>
  <c r="C2313" i="13"/>
  <c r="D2313" i="13"/>
  <c r="E2313" i="13"/>
  <c r="B2314" i="13"/>
  <c r="C2314" i="13"/>
  <c r="D2314" i="13"/>
  <c r="E2314" i="13"/>
  <c r="B2315" i="13"/>
  <c r="C2315" i="13"/>
  <c r="D2315" i="13"/>
  <c r="E2315" i="13"/>
  <c r="B2316" i="13"/>
  <c r="C2316" i="13"/>
  <c r="D2316" i="13"/>
  <c r="E2316" i="13"/>
  <c r="B2317" i="13"/>
  <c r="C2317" i="13"/>
  <c r="D2317" i="13"/>
  <c r="E2317" i="13"/>
  <c r="B2318" i="13"/>
  <c r="C2318" i="13"/>
  <c r="D2318" i="13"/>
  <c r="B2319" i="13"/>
  <c r="C2319" i="13"/>
  <c r="D2319" i="13"/>
  <c r="E2319" i="13"/>
  <c r="B2320" i="13"/>
  <c r="C2320" i="13"/>
  <c r="D2320" i="13"/>
  <c r="E2320" i="13"/>
  <c r="B2321" i="13"/>
  <c r="C2321" i="13"/>
  <c r="D2321" i="13"/>
  <c r="E2321" i="13"/>
  <c r="B2322" i="13"/>
  <c r="C2322" i="13"/>
  <c r="D2322" i="13"/>
  <c r="E2322" i="13"/>
  <c r="B2323" i="13"/>
  <c r="C2323" i="13"/>
  <c r="D2323" i="13"/>
  <c r="E2323" i="13"/>
  <c r="B2324" i="13"/>
  <c r="C2324" i="13"/>
  <c r="D2324" i="13"/>
  <c r="E2324" i="13"/>
  <c r="B2325" i="13"/>
  <c r="C2325" i="13"/>
  <c r="D2325" i="13"/>
  <c r="E2325" i="13"/>
  <c r="B2326" i="13"/>
  <c r="C2326" i="13"/>
  <c r="D2326" i="13"/>
  <c r="E2326" i="13"/>
  <c r="B2327" i="13"/>
  <c r="C2327" i="13"/>
  <c r="D2327" i="13"/>
  <c r="E2327" i="13"/>
  <c r="B2328" i="13"/>
  <c r="C2328" i="13"/>
  <c r="D2328" i="13"/>
  <c r="E2328" i="13"/>
  <c r="B2329" i="13"/>
  <c r="C2329" i="13"/>
  <c r="D2329" i="13"/>
  <c r="E2329" i="13"/>
  <c r="B2330" i="13"/>
  <c r="C2330" i="13"/>
  <c r="D2330" i="13"/>
  <c r="E2330" i="13"/>
  <c r="B2331" i="13"/>
  <c r="C2331" i="13"/>
  <c r="D2331" i="13"/>
  <c r="E2331" i="13"/>
  <c r="B2332" i="13"/>
  <c r="C2332" i="13"/>
  <c r="D2332" i="13"/>
  <c r="E2332" i="13"/>
  <c r="B2333" i="13"/>
  <c r="C2333" i="13"/>
  <c r="D2333" i="13"/>
  <c r="E2333" i="13"/>
  <c r="B2334" i="13"/>
  <c r="C2334" i="13"/>
  <c r="D2334" i="13"/>
  <c r="E2334" i="13"/>
  <c r="B2335" i="13"/>
  <c r="C2335" i="13"/>
  <c r="D2335" i="13"/>
  <c r="E2335" i="13"/>
  <c r="B2336" i="13"/>
  <c r="C2336" i="13"/>
  <c r="D2336" i="13"/>
  <c r="E2336" i="13"/>
  <c r="B2337" i="13"/>
  <c r="C2337" i="13"/>
  <c r="D2337" i="13"/>
  <c r="E2337" i="13"/>
  <c r="B2338" i="13"/>
  <c r="C2338" i="13"/>
  <c r="D2338" i="13"/>
  <c r="E2338" i="13"/>
  <c r="B2339" i="13"/>
  <c r="C2339" i="13"/>
  <c r="D2339" i="13"/>
  <c r="E2339" i="13"/>
  <c r="B2340" i="13"/>
  <c r="C2340" i="13"/>
  <c r="D2340" i="13"/>
  <c r="B2341" i="13"/>
  <c r="C2341" i="13"/>
  <c r="D2341" i="13"/>
  <c r="E2341" i="13"/>
  <c r="B2342" i="13"/>
  <c r="C2342" i="13"/>
  <c r="D2342" i="13"/>
  <c r="E2342" i="13"/>
  <c r="B2343" i="13"/>
  <c r="C2343" i="13"/>
  <c r="D2343" i="13"/>
  <c r="E2343" i="13"/>
  <c r="B2344" i="13"/>
  <c r="C2344" i="13"/>
  <c r="D2344" i="13"/>
  <c r="E2344" i="13"/>
  <c r="B2345" i="13"/>
  <c r="C2345" i="13"/>
  <c r="D2345" i="13"/>
  <c r="E2345" i="13"/>
  <c r="B2346" i="13"/>
  <c r="C2346" i="13"/>
  <c r="D2346" i="13"/>
  <c r="E2346" i="13"/>
  <c r="B2347" i="13"/>
  <c r="C2347" i="13"/>
  <c r="D2347" i="13"/>
  <c r="E2347" i="13"/>
  <c r="B2348" i="13"/>
  <c r="C2348" i="13"/>
  <c r="D2348" i="13"/>
  <c r="E2348" i="13"/>
  <c r="B2349" i="13"/>
  <c r="C2349" i="13"/>
  <c r="D2349" i="13"/>
  <c r="E2349" i="13"/>
  <c r="B2350" i="13"/>
  <c r="C2350" i="13"/>
  <c r="D2350" i="13"/>
  <c r="E2350" i="13"/>
  <c r="B2351" i="13"/>
  <c r="C2351" i="13"/>
  <c r="D2351" i="13"/>
  <c r="E2351" i="13"/>
  <c r="B2352" i="13"/>
  <c r="C2352" i="13"/>
  <c r="D2352" i="13"/>
  <c r="E2352" i="13"/>
  <c r="B2353" i="13"/>
  <c r="C2353" i="13"/>
  <c r="D2353" i="13"/>
  <c r="E2353" i="13"/>
  <c r="B2354" i="13"/>
  <c r="C2354" i="13"/>
  <c r="D2354" i="13"/>
  <c r="E2354" i="13"/>
  <c r="B2355" i="13"/>
  <c r="C2355" i="13"/>
  <c r="D2355" i="13"/>
  <c r="E2355" i="13"/>
  <c r="B2356" i="13"/>
  <c r="C2356" i="13"/>
  <c r="D2356" i="13"/>
  <c r="E2356" i="13"/>
  <c r="B2357" i="13"/>
  <c r="C2357" i="13"/>
  <c r="D2357" i="13"/>
  <c r="E2357" i="13"/>
  <c r="B2358" i="13"/>
  <c r="C2358" i="13"/>
  <c r="D2358" i="13"/>
  <c r="E2358" i="13"/>
  <c r="B2359" i="13"/>
  <c r="C2359" i="13"/>
  <c r="D2359" i="13"/>
  <c r="E2359" i="13"/>
  <c r="B2360" i="13"/>
  <c r="C2360" i="13"/>
  <c r="D2360" i="13"/>
  <c r="E2360" i="13"/>
  <c r="B2361" i="13"/>
  <c r="C2361" i="13"/>
  <c r="D2361" i="13"/>
  <c r="B2362" i="13"/>
  <c r="C2362" i="13"/>
  <c r="D2362" i="13"/>
  <c r="E2362" i="13"/>
  <c r="B2363" i="13"/>
  <c r="C2363" i="13"/>
  <c r="D2363" i="13"/>
  <c r="E2363" i="13"/>
  <c r="B2364" i="13"/>
  <c r="C2364" i="13"/>
  <c r="D2364" i="13"/>
  <c r="E2364" i="13"/>
  <c r="B2365" i="13"/>
  <c r="C2365" i="13"/>
  <c r="D2365" i="13"/>
  <c r="E2365" i="13"/>
  <c r="B2366" i="13"/>
  <c r="C2366" i="13"/>
  <c r="D2366" i="13"/>
  <c r="E2366" i="13"/>
  <c r="B2367" i="13"/>
  <c r="C2367" i="13"/>
  <c r="D2367" i="13"/>
  <c r="E2367" i="13"/>
  <c r="B2368" i="13"/>
  <c r="C2368" i="13"/>
  <c r="D2368" i="13"/>
  <c r="E2368" i="13"/>
  <c r="B2369" i="13"/>
  <c r="C2369" i="13"/>
  <c r="D2369" i="13"/>
  <c r="E2369" i="13"/>
  <c r="B2370" i="13"/>
  <c r="C2370" i="13"/>
  <c r="D2370" i="13"/>
  <c r="E2370" i="13"/>
  <c r="B2371" i="13"/>
  <c r="C2371" i="13"/>
  <c r="D2371" i="13"/>
  <c r="E2371" i="13"/>
  <c r="B2372" i="13"/>
  <c r="C2372" i="13"/>
  <c r="D2372" i="13"/>
  <c r="E2372" i="13"/>
  <c r="B2373" i="13"/>
  <c r="C2373" i="13"/>
  <c r="D2373" i="13"/>
  <c r="E2373" i="13"/>
  <c r="B2374" i="13"/>
  <c r="C2374" i="13"/>
  <c r="D2374" i="13"/>
  <c r="E2374" i="13"/>
  <c r="B2375" i="13"/>
  <c r="C2375" i="13"/>
  <c r="D2375" i="13"/>
  <c r="E2375" i="13"/>
  <c r="B2376" i="13"/>
  <c r="C2376" i="13"/>
  <c r="D2376" i="13"/>
  <c r="E2376" i="13"/>
  <c r="B2377" i="13"/>
  <c r="C2377" i="13"/>
  <c r="D2377" i="13"/>
  <c r="E2377" i="13"/>
  <c r="B2378" i="13"/>
  <c r="C2378" i="13"/>
  <c r="D2378" i="13"/>
  <c r="E2378" i="13"/>
  <c r="B2379" i="13"/>
  <c r="C2379" i="13"/>
  <c r="D2379" i="13"/>
  <c r="E2379" i="13"/>
  <c r="B2380" i="13"/>
  <c r="C2380" i="13"/>
  <c r="D2380" i="13"/>
  <c r="E2380" i="13"/>
  <c r="B2381" i="13"/>
  <c r="C2381" i="13"/>
  <c r="D2381" i="13"/>
  <c r="E2381" i="13"/>
  <c r="B2382" i="13"/>
  <c r="C2382" i="13"/>
  <c r="D2382" i="13"/>
  <c r="B2383" i="13"/>
  <c r="C2383" i="13"/>
  <c r="D2383" i="13"/>
  <c r="E2383" i="13"/>
  <c r="B2384" i="13"/>
  <c r="C2384" i="13"/>
  <c r="D2384" i="13"/>
  <c r="E2384" i="13"/>
  <c r="B2385" i="13"/>
  <c r="C2385" i="13"/>
  <c r="D2385" i="13"/>
  <c r="E2385" i="13"/>
  <c r="B2386" i="13"/>
  <c r="C2386" i="13"/>
  <c r="D2386" i="13"/>
  <c r="E2386" i="13"/>
  <c r="B2387" i="13"/>
  <c r="C2387" i="13"/>
  <c r="D2387" i="13"/>
  <c r="E2387" i="13"/>
  <c r="B2388" i="13"/>
  <c r="C2388" i="13"/>
  <c r="D2388" i="13"/>
  <c r="E2388" i="13"/>
  <c r="B2389" i="13"/>
  <c r="C2389" i="13"/>
  <c r="D2389" i="13"/>
  <c r="E2389" i="13"/>
  <c r="B2390" i="13"/>
  <c r="C2390" i="13"/>
  <c r="D2390" i="13"/>
  <c r="E2390" i="13"/>
  <c r="B2391" i="13"/>
  <c r="C2391" i="13"/>
  <c r="D2391" i="13"/>
  <c r="E2391" i="13"/>
  <c r="B2392" i="13"/>
  <c r="C2392" i="13"/>
  <c r="D2392" i="13"/>
  <c r="E2392" i="13"/>
  <c r="B2393" i="13"/>
  <c r="C2393" i="13"/>
  <c r="D2393" i="13"/>
  <c r="E2393" i="13"/>
  <c r="B2394" i="13"/>
  <c r="C2394" i="13"/>
  <c r="D2394" i="13"/>
  <c r="E2394" i="13"/>
  <c r="B2395" i="13"/>
  <c r="C2395" i="13"/>
  <c r="D2395" i="13"/>
  <c r="E2395" i="13"/>
  <c r="B2396" i="13"/>
  <c r="C2396" i="13"/>
  <c r="D2396" i="13"/>
  <c r="E2396" i="13"/>
  <c r="B2397" i="13"/>
  <c r="C2397" i="13"/>
  <c r="D2397" i="13"/>
  <c r="E2397" i="13"/>
  <c r="B2398" i="13"/>
  <c r="C2398" i="13"/>
  <c r="D2398" i="13"/>
  <c r="E2398" i="13"/>
  <c r="B2399" i="13"/>
  <c r="C2399" i="13"/>
  <c r="D2399" i="13"/>
  <c r="E2399" i="13"/>
  <c r="B2400" i="13"/>
  <c r="C2400" i="13"/>
  <c r="D2400" i="13"/>
  <c r="E2400" i="13"/>
  <c r="B2401" i="13"/>
  <c r="C2401" i="13"/>
  <c r="D2401" i="13"/>
  <c r="E2401" i="13"/>
  <c r="B2402" i="13"/>
  <c r="C2402" i="13"/>
  <c r="D2402" i="13"/>
  <c r="E2402" i="13"/>
  <c r="B2403" i="13"/>
  <c r="C2403" i="13"/>
  <c r="D2403" i="13"/>
  <c r="E2403" i="13"/>
  <c r="B2404" i="13"/>
  <c r="C2404" i="13"/>
  <c r="D2404" i="13"/>
  <c r="E2404" i="13"/>
  <c r="B2405" i="13"/>
  <c r="C2405" i="13"/>
  <c r="D2405" i="13"/>
  <c r="E2405" i="13"/>
  <c r="B2406" i="13"/>
  <c r="C2406" i="13"/>
  <c r="D2406" i="13"/>
  <c r="E2406" i="13"/>
  <c r="B2407" i="13"/>
  <c r="C2407" i="13"/>
  <c r="D2407" i="13"/>
  <c r="E2407" i="13"/>
  <c r="B2408" i="13"/>
  <c r="C2408" i="13"/>
  <c r="D2408" i="13"/>
  <c r="E2408" i="13"/>
  <c r="B2409" i="13"/>
  <c r="C2409" i="13"/>
  <c r="D2409" i="13"/>
  <c r="E2409" i="13"/>
  <c r="B2410" i="13"/>
  <c r="C2410" i="13"/>
  <c r="D2410" i="13"/>
  <c r="E2410" i="13"/>
  <c r="B2411" i="13"/>
  <c r="C2411" i="13"/>
  <c r="D2411" i="13"/>
  <c r="E2411" i="13"/>
  <c r="B2412" i="13"/>
  <c r="C2412" i="13"/>
  <c r="D2412" i="13"/>
  <c r="E2412" i="13"/>
  <c r="B2413" i="13"/>
  <c r="C2413" i="13"/>
  <c r="D2413" i="13"/>
  <c r="E2413" i="13"/>
  <c r="B2414" i="13"/>
  <c r="C2414" i="13"/>
  <c r="D2414" i="13"/>
  <c r="E2414" i="13"/>
  <c r="B2415" i="13"/>
  <c r="C2415" i="13"/>
  <c r="D2415" i="13"/>
  <c r="E2415" i="13"/>
  <c r="B2416" i="13"/>
  <c r="C2416" i="13"/>
  <c r="D2416" i="13"/>
  <c r="E2416" i="13"/>
  <c r="B2417" i="13"/>
  <c r="C2417" i="13"/>
  <c r="D2417" i="13"/>
  <c r="E2417" i="13"/>
  <c r="B2418" i="13"/>
  <c r="C2418" i="13"/>
  <c r="D2418" i="13"/>
  <c r="E2418" i="13"/>
  <c r="B2419" i="13"/>
  <c r="C2419" i="13"/>
  <c r="D2419" i="13"/>
  <c r="E2419" i="13"/>
  <c r="B2420" i="13"/>
  <c r="C2420" i="13"/>
  <c r="D2420" i="13"/>
  <c r="E2420" i="13"/>
  <c r="B2421" i="13"/>
  <c r="C2421" i="13"/>
  <c r="D2421" i="13"/>
  <c r="E2421" i="13"/>
  <c r="B2422" i="13"/>
  <c r="C2422" i="13"/>
  <c r="D2422" i="13"/>
  <c r="E2422" i="13"/>
  <c r="B2423" i="13"/>
  <c r="C2423" i="13"/>
  <c r="D2423" i="13"/>
  <c r="E2423" i="13"/>
  <c r="B2424" i="13"/>
  <c r="C2424" i="13"/>
  <c r="D2424" i="13"/>
  <c r="E2424" i="13"/>
  <c r="B2425" i="13"/>
  <c r="C2425" i="13"/>
  <c r="D2425" i="13"/>
  <c r="E2425" i="13"/>
  <c r="B2426" i="13"/>
  <c r="C2426" i="13"/>
  <c r="D2426" i="13"/>
  <c r="E2426" i="13"/>
  <c r="B2427" i="13"/>
  <c r="C2427" i="13"/>
  <c r="D2427" i="13"/>
  <c r="E2427" i="13"/>
  <c r="B2428" i="13"/>
  <c r="C2428" i="13"/>
  <c r="D2428" i="13"/>
  <c r="E2428" i="13"/>
  <c r="B2429" i="13"/>
  <c r="C2429" i="13"/>
  <c r="D2429" i="13"/>
  <c r="E2429" i="13"/>
  <c r="B2430" i="13"/>
  <c r="C2430" i="13"/>
  <c r="D2430" i="13"/>
  <c r="E2430" i="13"/>
  <c r="B2431" i="13"/>
  <c r="C2431" i="13"/>
  <c r="D2431" i="13"/>
  <c r="E2431" i="13"/>
  <c r="B2432" i="13"/>
  <c r="C2432" i="13"/>
  <c r="D2432" i="13"/>
  <c r="E2432" i="13"/>
  <c r="B2433" i="13"/>
  <c r="C2433" i="13"/>
  <c r="D2433" i="13"/>
  <c r="E2433" i="13"/>
  <c r="B2434" i="13"/>
  <c r="C2434" i="13"/>
  <c r="D2434" i="13"/>
  <c r="E2434" i="13"/>
  <c r="B2435" i="13"/>
  <c r="C2435" i="13"/>
  <c r="D2435" i="13"/>
  <c r="E2435" i="13"/>
  <c r="B2436" i="13"/>
  <c r="C2436" i="13"/>
  <c r="D2436" i="13"/>
  <c r="E2436" i="13"/>
  <c r="B2437" i="13"/>
  <c r="C2437" i="13"/>
  <c r="D2437" i="13"/>
  <c r="E2437" i="13"/>
  <c r="B2438" i="13"/>
  <c r="C2438" i="13"/>
  <c r="D2438" i="13"/>
  <c r="E2438" i="13"/>
  <c r="B2439" i="13"/>
  <c r="C2439" i="13"/>
  <c r="D2439" i="13"/>
  <c r="E2439" i="13"/>
  <c r="B2440" i="13"/>
  <c r="C2440" i="13"/>
  <c r="D2440" i="13"/>
  <c r="E2440" i="13"/>
  <c r="B2441" i="13"/>
  <c r="C2441" i="13"/>
  <c r="D2441" i="13"/>
  <c r="E2441" i="13"/>
  <c r="B2442" i="13"/>
  <c r="C2442" i="13"/>
  <c r="D2442" i="13"/>
  <c r="E2442" i="13"/>
  <c r="B2443" i="13"/>
  <c r="C2443" i="13"/>
  <c r="D2443" i="13"/>
  <c r="E2443" i="13"/>
  <c r="B2444" i="13"/>
  <c r="C2444" i="13"/>
  <c r="D2444" i="13"/>
  <c r="E2444" i="13"/>
  <c r="B2445" i="13"/>
  <c r="C2445" i="13"/>
  <c r="D2445" i="13"/>
  <c r="E2445" i="13"/>
  <c r="B2446" i="13"/>
  <c r="C2446" i="13"/>
  <c r="D2446" i="13"/>
  <c r="E2446" i="13"/>
  <c r="B2447" i="13"/>
  <c r="C2447" i="13"/>
  <c r="D2447" i="13"/>
  <c r="E2447" i="13"/>
  <c r="B2448" i="13"/>
  <c r="C2448" i="13"/>
  <c r="D2448" i="13"/>
  <c r="E2448" i="13"/>
  <c r="B2449" i="13"/>
  <c r="C2449" i="13"/>
  <c r="D2449" i="13"/>
  <c r="E2449" i="13"/>
  <c r="B2450" i="13"/>
  <c r="C2450" i="13"/>
  <c r="D2450" i="13"/>
  <c r="E2450" i="13"/>
  <c r="B2451" i="13"/>
  <c r="C2451" i="13"/>
  <c r="D2451" i="13"/>
  <c r="E2451" i="13"/>
  <c r="B2452" i="13"/>
  <c r="C2452" i="13"/>
  <c r="D2452" i="13"/>
  <c r="E2452" i="13"/>
  <c r="B2453" i="13"/>
  <c r="C2453" i="13"/>
  <c r="D2453" i="13"/>
  <c r="E2453" i="13"/>
  <c r="B2454" i="13"/>
  <c r="C2454" i="13"/>
  <c r="D2454" i="13"/>
  <c r="E2454" i="13"/>
  <c r="B2455" i="13"/>
  <c r="C2455" i="13"/>
  <c r="D2455" i="13"/>
  <c r="E2455" i="13"/>
  <c r="B2456" i="13"/>
  <c r="C2456" i="13"/>
  <c r="D2456" i="13"/>
  <c r="E2456" i="13"/>
  <c r="B2457" i="13"/>
  <c r="C2457" i="13"/>
  <c r="D2457" i="13"/>
  <c r="E2457" i="13"/>
  <c r="B2458" i="13"/>
  <c r="C2458" i="13"/>
  <c r="D2458" i="13"/>
  <c r="E2458" i="13"/>
  <c r="B2459" i="13"/>
  <c r="C2459" i="13"/>
  <c r="D2459" i="13"/>
  <c r="E2459" i="13"/>
  <c r="B2460" i="13"/>
  <c r="C2460" i="13"/>
  <c r="D2460" i="13"/>
  <c r="E2460" i="13"/>
  <c r="B2461" i="13"/>
  <c r="C2461" i="13"/>
  <c r="D2461" i="13"/>
  <c r="E2461" i="13"/>
  <c r="B2462" i="13"/>
  <c r="C2462" i="13"/>
  <c r="D2462" i="13"/>
  <c r="E2462" i="13"/>
  <c r="B2463" i="13"/>
  <c r="C2463" i="13"/>
  <c r="D2463" i="13"/>
  <c r="E2463" i="13"/>
  <c r="B2464" i="13"/>
  <c r="C2464" i="13"/>
  <c r="D2464" i="13"/>
  <c r="E2464" i="13"/>
  <c r="B2465" i="13"/>
  <c r="C2465" i="13"/>
  <c r="D2465" i="13"/>
  <c r="E2465" i="13"/>
  <c r="B2466" i="13"/>
  <c r="C2466" i="13"/>
  <c r="D2466" i="13"/>
  <c r="E2466" i="13"/>
  <c r="B2467" i="13"/>
  <c r="C2467" i="13"/>
  <c r="D2467" i="13"/>
  <c r="E2467" i="13"/>
  <c r="B2468" i="13"/>
  <c r="C2468" i="13"/>
  <c r="D2468" i="13"/>
  <c r="E2468" i="13"/>
  <c r="B2469" i="13"/>
  <c r="C2469" i="13"/>
  <c r="D2469" i="13"/>
  <c r="E2469" i="13"/>
  <c r="B2470" i="13"/>
  <c r="C2470" i="13"/>
  <c r="D2470" i="13"/>
  <c r="E2470" i="13"/>
  <c r="B2471" i="13"/>
  <c r="C2471" i="13"/>
  <c r="D2471" i="13"/>
  <c r="E2471" i="13"/>
  <c r="B2472" i="13"/>
  <c r="C2472" i="13"/>
  <c r="D2472" i="13"/>
  <c r="E2472" i="13"/>
  <c r="B2473" i="13"/>
  <c r="C2473" i="13"/>
  <c r="D2473" i="13"/>
  <c r="E2473" i="13"/>
  <c r="B2474" i="13"/>
  <c r="C2474" i="13"/>
  <c r="D2474" i="13"/>
  <c r="E2474" i="13"/>
  <c r="B2475" i="13"/>
  <c r="C2475" i="13"/>
  <c r="D2475" i="13"/>
  <c r="E2475" i="13"/>
  <c r="B2476" i="13"/>
  <c r="C2476" i="13"/>
  <c r="D2476" i="13"/>
  <c r="E2476" i="13"/>
  <c r="B2477" i="13"/>
  <c r="C2477" i="13"/>
  <c r="D2477" i="13"/>
  <c r="E2477" i="13"/>
  <c r="B2478" i="13"/>
  <c r="C2478" i="13"/>
  <c r="D2478" i="13"/>
  <c r="E2478" i="13"/>
  <c r="B2479" i="13"/>
  <c r="C2479" i="13"/>
  <c r="D2479" i="13"/>
  <c r="E2479" i="13"/>
  <c r="B2480" i="13"/>
  <c r="C2480" i="13"/>
  <c r="D2480" i="13"/>
  <c r="E2480" i="13"/>
  <c r="B2481" i="13"/>
  <c r="C2481" i="13"/>
  <c r="D2481" i="13"/>
  <c r="E2481" i="13"/>
  <c r="B2482" i="13"/>
  <c r="C2482" i="13"/>
  <c r="D2482" i="13"/>
  <c r="E2482" i="13"/>
  <c r="B2483" i="13"/>
  <c r="C2483" i="13"/>
  <c r="D2483" i="13"/>
  <c r="E2483" i="13"/>
  <c r="B2484" i="13"/>
  <c r="C2484" i="13"/>
  <c r="D2484" i="13"/>
  <c r="E2484" i="13"/>
  <c r="B2485" i="13"/>
  <c r="C2485" i="13"/>
  <c r="D2485" i="13"/>
  <c r="E2485" i="13"/>
  <c r="B2486" i="13"/>
  <c r="C2486" i="13"/>
  <c r="D2486" i="13"/>
  <c r="E2486" i="13"/>
  <c r="B2487" i="13"/>
  <c r="C2487" i="13"/>
  <c r="D2487" i="13"/>
  <c r="E2487" i="13"/>
  <c r="B2488" i="13"/>
  <c r="C2488" i="13"/>
  <c r="D2488" i="13"/>
  <c r="E2488" i="13"/>
  <c r="B2489" i="13"/>
  <c r="C2489" i="13"/>
  <c r="D2489" i="13"/>
  <c r="E2489" i="13"/>
  <c r="B2490" i="13"/>
  <c r="C2490" i="13"/>
  <c r="D2490" i="13"/>
  <c r="E2490" i="13"/>
  <c r="B2491" i="13"/>
  <c r="C2491" i="13"/>
  <c r="D2491" i="13"/>
  <c r="E2491" i="13"/>
  <c r="B2492" i="13"/>
  <c r="C2492" i="13"/>
  <c r="D2492" i="13"/>
  <c r="E2492" i="13"/>
  <c r="B2493" i="13"/>
  <c r="C2493" i="13"/>
  <c r="D2493" i="13"/>
  <c r="E2493" i="13"/>
  <c r="B2494" i="13"/>
  <c r="C2494" i="13"/>
  <c r="D2494" i="13"/>
  <c r="E2494" i="13"/>
  <c r="B2495" i="13"/>
  <c r="C2495" i="13"/>
  <c r="D2495" i="13"/>
  <c r="E2495" i="13"/>
  <c r="B2496" i="13"/>
  <c r="C2496" i="13"/>
  <c r="D2496" i="13"/>
  <c r="E2496" i="13"/>
  <c r="B2497" i="13"/>
  <c r="C2497" i="13"/>
  <c r="D2497" i="13"/>
  <c r="E2497" i="13"/>
  <c r="B2498" i="13"/>
  <c r="C2498" i="13"/>
  <c r="D2498" i="13"/>
  <c r="E2498" i="13"/>
  <c r="B2499" i="13"/>
  <c r="C2499" i="13"/>
  <c r="D2499" i="13"/>
  <c r="E2499" i="13"/>
  <c r="B2500" i="13"/>
  <c r="C2500" i="13"/>
  <c r="D2500" i="13"/>
  <c r="E2500" i="13"/>
  <c r="B2501" i="13"/>
  <c r="C2501" i="13"/>
  <c r="D2501" i="13"/>
  <c r="E2501" i="13"/>
  <c r="B2502" i="13"/>
  <c r="C2502" i="13"/>
  <c r="D2502" i="13"/>
  <c r="E2502" i="13"/>
  <c r="B2503" i="13"/>
  <c r="C2503" i="13"/>
  <c r="D2503" i="13"/>
  <c r="E2503" i="13"/>
  <c r="B2504" i="13"/>
  <c r="C2504" i="13"/>
  <c r="D2504" i="13"/>
  <c r="E2504" i="13"/>
  <c r="B2505" i="13"/>
  <c r="C2505" i="13"/>
  <c r="D2505" i="13"/>
  <c r="E2505" i="13"/>
  <c r="B2506" i="13"/>
  <c r="C2506" i="13"/>
  <c r="D2506" i="13"/>
  <c r="E2506" i="13"/>
  <c r="B2507" i="13"/>
  <c r="C2507" i="13"/>
  <c r="D2507" i="13"/>
  <c r="B2508" i="13"/>
  <c r="C2508" i="13"/>
  <c r="D2508" i="13"/>
  <c r="E2508" i="13"/>
  <c r="B2509" i="13"/>
  <c r="C2509" i="13"/>
  <c r="D2509" i="13"/>
  <c r="E2509" i="13"/>
  <c r="B2510" i="13"/>
  <c r="C2510" i="13"/>
  <c r="D2510" i="13"/>
  <c r="E2510" i="13"/>
  <c r="B2511" i="13"/>
  <c r="C2511" i="13"/>
  <c r="D2511" i="13"/>
  <c r="B2512" i="13"/>
  <c r="C2512" i="13"/>
  <c r="D2512" i="13"/>
  <c r="E2512" i="13"/>
  <c r="B2513" i="13"/>
  <c r="C2513" i="13"/>
  <c r="D2513" i="13"/>
  <c r="B2514" i="13"/>
  <c r="C2514" i="13"/>
  <c r="D2514" i="13"/>
  <c r="B2515" i="13"/>
  <c r="C2515" i="13"/>
  <c r="D2515" i="13"/>
  <c r="B2516" i="13"/>
  <c r="C2516" i="13"/>
  <c r="D2516" i="13"/>
  <c r="B2517" i="13"/>
  <c r="C2517" i="13"/>
  <c r="D2517" i="13"/>
  <c r="E2517" i="13"/>
  <c r="B2518" i="13"/>
  <c r="C2518" i="13"/>
  <c r="D2518" i="13"/>
  <c r="B2519" i="13"/>
  <c r="C2519" i="13"/>
  <c r="D2519" i="13"/>
  <c r="E2519" i="13"/>
  <c r="B2520" i="13"/>
  <c r="C2520" i="13"/>
  <c r="D2520" i="13"/>
  <c r="B2521" i="13"/>
  <c r="C2521" i="13"/>
  <c r="D2521" i="13"/>
  <c r="B2522" i="13"/>
  <c r="C2522" i="13"/>
  <c r="D2522" i="13"/>
  <c r="B2523" i="13"/>
  <c r="C2523" i="13"/>
  <c r="D2523" i="13"/>
  <c r="E2523" i="13"/>
  <c r="B2524" i="13"/>
  <c r="C2524" i="13"/>
  <c r="D2524" i="13"/>
  <c r="E2524" i="13"/>
  <c r="B2525" i="13"/>
  <c r="C2525" i="13"/>
  <c r="D2525" i="13"/>
  <c r="E2525" i="13"/>
  <c r="B2526" i="13"/>
  <c r="C2526" i="13"/>
  <c r="D2526" i="13"/>
  <c r="B2527" i="13"/>
  <c r="C2527" i="13"/>
  <c r="D2527" i="13"/>
  <c r="E2527" i="13"/>
  <c r="B2528" i="13"/>
  <c r="C2528" i="13"/>
  <c r="D2528" i="13"/>
  <c r="B2529" i="13"/>
  <c r="C2529" i="13"/>
  <c r="D2529" i="13"/>
  <c r="B2530" i="13"/>
  <c r="C2530" i="13"/>
  <c r="D2530" i="13"/>
  <c r="B2531" i="13"/>
  <c r="C2531" i="13"/>
  <c r="D2531" i="13"/>
  <c r="E2531" i="13"/>
  <c r="B2532" i="13"/>
  <c r="C2532" i="13"/>
  <c r="D2532" i="13"/>
  <c r="B2533" i="13"/>
  <c r="C2533" i="13"/>
  <c r="D2533" i="13"/>
  <c r="E2533" i="13"/>
  <c r="B2534" i="13"/>
  <c r="C2534" i="13"/>
  <c r="D2534" i="13"/>
  <c r="B2535" i="13"/>
  <c r="C2535" i="13"/>
  <c r="D2535" i="13"/>
  <c r="E2535" i="13"/>
  <c r="B2536" i="13"/>
  <c r="C2536" i="13"/>
  <c r="D2536" i="13"/>
  <c r="B2537" i="13"/>
  <c r="C2537" i="13"/>
  <c r="D2537" i="13"/>
  <c r="B2538" i="13"/>
  <c r="C2538" i="13"/>
  <c r="D2538" i="13"/>
  <c r="B2539" i="13"/>
  <c r="C2539" i="13"/>
  <c r="D2539" i="13"/>
  <c r="E2539" i="13"/>
  <c r="B2540" i="13"/>
  <c r="C2540" i="13"/>
  <c r="D2540" i="13"/>
  <c r="B2541" i="13"/>
  <c r="C2541" i="13"/>
  <c r="D2541" i="13"/>
  <c r="E2541" i="13"/>
  <c r="B2542" i="13"/>
  <c r="C2542" i="13"/>
  <c r="D2542" i="13"/>
  <c r="B2543" i="13"/>
  <c r="C2543" i="13"/>
  <c r="D2543" i="13"/>
  <c r="B2544" i="13"/>
  <c r="C2544" i="13"/>
  <c r="D2544" i="13"/>
  <c r="B2545" i="13"/>
  <c r="C2545" i="13"/>
  <c r="D2545" i="13"/>
  <c r="B2546" i="13"/>
  <c r="C2546" i="13"/>
  <c r="D2546" i="13"/>
  <c r="E2546" i="13"/>
  <c r="B2547" i="13"/>
  <c r="C2547" i="13"/>
  <c r="D2547" i="13"/>
  <c r="E2547" i="13"/>
  <c r="B2548" i="13"/>
  <c r="C2548" i="13"/>
  <c r="D2548" i="13"/>
  <c r="B2549" i="13"/>
  <c r="C2549" i="13"/>
  <c r="D2549" i="13"/>
  <c r="B2550" i="13"/>
  <c r="C2550" i="13"/>
  <c r="D2550" i="13"/>
  <c r="B2551" i="13"/>
  <c r="C2551" i="13"/>
  <c r="D2551" i="13"/>
  <c r="B2552" i="13"/>
  <c r="C2552" i="13"/>
  <c r="D2552" i="13"/>
  <c r="B2553" i="13"/>
  <c r="C2553" i="13"/>
  <c r="D2553" i="13"/>
  <c r="B2554" i="13"/>
  <c r="C2554" i="13"/>
  <c r="D2554" i="13"/>
  <c r="B2555" i="13"/>
  <c r="C2555" i="13"/>
  <c r="D2555" i="13"/>
  <c r="B2556" i="13"/>
  <c r="C2556" i="13"/>
  <c r="D2556" i="13"/>
  <c r="B2557" i="13"/>
  <c r="C2557" i="13"/>
  <c r="D2557" i="13"/>
  <c r="B2558" i="13"/>
  <c r="C2558" i="13"/>
  <c r="D2558" i="13"/>
  <c r="B2559" i="13"/>
  <c r="C2559" i="13"/>
  <c r="D2559" i="13"/>
  <c r="B2560" i="13"/>
  <c r="C2560" i="13"/>
  <c r="D2560" i="13"/>
  <c r="B2561" i="13"/>
  <c r="C2561" i="13"/>
  <c r="D2561" i="13"/>
  <c r="E2561" i="13"/>
  <c r="B2562" i="13"/>
  <c r="C2562" i="13"/>
  <c r="D2562" i="13"/>
  <c r="B2563" i="13"/>
  <c r="C2563" i="13"/>
  <c r="D2563" i="13"/>
  <c r="B2564" i="13"/>
  <c r="C2564" i="13"/>
  <c r="D2564" i="13"/>
  <c r="B2565" i="13"/>
  <c r="C2565" i="13"/>
  <c r="D2565" i="13"/>
  <c r="E2565" i="13"/>
  <c r="B2566" i="13"/>
  <c r="C2566" i="13"/>
  <c r="D2566" i="13"/>
  <c r="E2566" i="13"/>
  <c r="B2567" i="13"/>
  <c r="C2567" i="13"/>
  <c r="D2567" i="13"/>
  <c r="E2567" i="13"/>
  <c r="B2568" i="13"/>
  <c r="C2568" i="13"/>
  <c r="D2568" i="13"/>
  <c r="B2569" i="13"/>
  <c r="C2569" i="13"/>
  <c r="D2569" i="13"/>
  <c r="E2569" i="13"/>
  <c r="B2570" i="13"/>
  <c r="C2570" i="13"/>
  <c r="D2570" i="13"/>
  <c r="B2571" i="13"/>
  <c r="C2571" i="13"/>
  <c r="D2571" i="13"/>
  <c r="B2572" i="13"/>
  <c r="C2572" i="13"/>
  <c r="D2572" i="13"/>
  <c r="B2573" i="13"/>
  <c r="C2573" i="13"/>
  <c r="D2573" i="13"/>
  <c r="E2573" i="13"/>
  <c r="B2574" i="13"/>
  <c r="C2574" i="13"/>
  <c r="D2574" i="13"/>
  <c r="E2574" i="13"/>
  <c r="B2575" i="13"/>
  <c r="C2575" i="13"/>
  <c r="D2575" i="13"/>
  <c r="B2576" i="13"/>
  <c r="C2576" i="13"/>
  <c r="D2576" i="13"/>
  <c r="B2577" i="13"/>
  <c r="C2577" i="13"/>
  <c r="D2577" i="13"/>
  <c r="E2577" i="13"/>
  <c r="B2578" i="13"/>
  <c r="C2578" i="13"/>
  <c r="D2578" i="13"/>
  <c r="B2579" i="13"/>
  <c r="C2579" i="13"/>
  <c r="D2579" i="13"/>
  <c r="B2580" i="13"/>
  <c r="C2580" i="13"/>
  <c r="D2580" i="13"/>
  <c r="B2581" i="13"/>
  <c r="C2581" i="13"/>
  <c r="D2581" i="13"/>
  <c r="E2581" i="13"/>
  <c r="B2582" i="13"/>
  <c r="C2582" i="13"/>
  <c r="D2582" i="13"/>
  <c r="E2582" i="13"/>
  <c r="B2583" i="13"/>
  <c r="C2583" i="13"/>
  <c r="D2583" i="13"/>
  <c r="E2583" i="13"/>
  <c r="B2584" i="13"/>
  <c r="C2584" i="13"/>
  <c r="D2584" i="13"/>
  <c r="B2585" i="13"/>
  <c r="C2585" i="13"/>
  <c r="D2585" i="13"/>
  <c r="E2585" i="13"/>
  <c r="B2586" i="13"/>
  <c r="C2586" i="13"/>
  <c r="D2586" i="13"/>
  <c r="B2587" i="13"/>
  <c r="C2587" i="13"/>
  <c r="D2587" i="13"/>
  <c r="B2588" i="13"/>
  <c r="C2588" i="13"/>
  <c r="D2588" i="13"/>
  <c r="B2589" i="13"/>
  <c r="C2589" i="13"/>
  <c r="D2589" i="13"/>
  <c r="E2589" i="13"/>
  <c r="B2590" i="13"/>
  <c r="C2590" i="13"/>
  <c r="D2590" i="13"/>
  <c r="E2590" i="13"/>
  <c r="B2591" i="13"/>
  <c r="C2591" i="13"/>
  <c r="D2591" i="13"/>
  <c r="B2592" i="13"/>
  <c r="C2592" i="13"/>
  <c r="D2592" i="13"/>
  <c r="B2593" i="13"/>
  <c r="C2593" i="13"/>
  <c r="D2593" i="13"/>
  <c r="E2593" i="13"/>
  <c r="B2594" i="13"/>
  <c r="C2594" i="13"/>
  <c r="D2594" i="13"/>
  <c r="B2595" i="13"/>
  <c r="C2595" i="13"/>
  <c r="D2595" i="13"/>
  <c r="B2596" i="13"/>
  <c r="C2596" i="13"/>
  <c r="D2596" i="13"/>
  <c r="B2597" i="13"/>
  <c r="C2597" i="13"/>
  <c r="D2597" i="13"/>
  <c r="E2597" i="13"/>
  <c r="B2598" i="13"/>
  <c r="C2598" i="13"/>
  <c r="D2598" i="13"/>
  <c r="B2599" i="13"/>
  <c r="C2599" i="13"/>
  <c r="D2599" i="13"/>
  <c r="E2599" i="13"/>
  <c r="B2600" i="13"/>
  <c r="C2600" i="13"/>
  <c r="D2600" i="13"/>
  <c r="B2601" i="13"/>
  <c r="C2601" i="13"/>
  <c r="D2601" i="13"/>
  <c r="B2602" i="13"/>
  <c r="C2602" i="13"/>
  <c r="D2602" i="13"/>
  <c r="B2603" i="13"/>
  <c r="C2603" i="13"/>
  <c r="D2603" i="13"/>
  <c r="B2604" i="13"/>
  <c r="C2604" i="13"/>
  <c r="D2604" i="13"/>
  <c r="B2605" i="13"/>
  <c r="C2605" i="13"/>
  <c r="D2605" i="13"/>
  <c r="E2605" i="13"/>
  <c r="B2606" i="13"/>
  <c r="C2606" i="13"/>
  <c r="D2606" i="13"/>
  <c r="B2607" i="13"/>
  <c r="C2607" i="13"/>
  <c r="D2607" i="13"/>
  <c r="B2608" i="13"/>
  <c r="C2608" i="13"/>
  <c r="D2608" i="13"/>
  <c r="B2609" i="13"/>
  <c r="C2609" i="13"/>
  <c r="D2609" i="13"/>
  <c r="B2610" i="13"/>
  <c r="C2610" i="13"/>
  <c r="D2610" i="13"/>
  <c r="B2611" i="13"/>
  <c r="C2611" i="13"/>
  <c r="D2611" i="13"/>
  <c r="B2612" i="13"/>
  <c r="C2612" i="13"/>
  <c r="D2612" i="13"/>
  <c r="B2613" i="13"/>
  <c r="C2613" i="13"/>
  <c r="D2613" i="13"/>
  <c r="E2613" i="13"/>
  <c r="B2614" i="13"/>
  <c r="C2614" i="13"/>
  <c r="D2614" i="13"/>
  <c r="B2615" i="13"/>
  <c r="C2615" i="13"/>
  <c r="D2615" i="13"/>
  <c r="E2615" i="13"/>
  <c r="B2616" i="13"/>
  <c r="C2616" i="13"/>
  <c r="D2616" i="13"/>
  <c r="B2617" i="13"/>
  <c r="C2617" i="13"/>
  <c r="D2617" i="13"/>
  <c r="B2618" i="13"/>
  <c r="C2618" i="13"/>
  <c r="D2618" i="13"/>
  <c r="B2619" i="13"/>
  <c r="C2619" i="13"/>
  <c r="D2619" i="13"/>
  <c r="B2620" i="13"/>
  <c r="C2620" i="13"/>
  <c r="D2620" i="13"/>
  <c r="B2621" i="13"/>
  <c r="C2621" i="13"/>
  <c r="D2621" i="13"/>
  <c r="E2621" i="13"/>
  <c r="B2622" i="13"/>
  <c r="C2622" i="13"/>
  <c r="D2622" i="13"/>
  <c r="B2623" i="13"/>
  <c r="C2623" i="13"/>
  <c r="D2623" i="13"/>
  <c r="B2624" i="13"/>
  <c r="C2624" i="13"/>
  <c r="D2624" i="13"/>
  <c r="B2625" i="13"/>
  <c r="C2625" i="13"/>
  <c r="D2625" i="13"/>
  <c r="B2626" i="13"/>
  <c r="C2626" i="13"/>
  <c r="D2626" i="13"/>
  <c r="B2627" i="13"/>
  <c r="C2627" i="13"/>
  <c r="D2627" i="13"/>
  <c r="B2628" i="13"/>
  <c r="C2628" i="13"/>
  <c r="D2628" i="13"/>
  <c r="B2629" i="13"/>
  <c r="C2629" i="13"/>
  <c r="D2629" i="13"/>
  <c r="E2629" i="13"/>
  <c r="B2630" i="13"/>
  <c r="C2630" i="13"/>
  <c r="D2630" i="13"/>
  <c r="B2631" i="13"/>
  <c r="C2631" i="13"/>
  <c r="D2631" i="13"/>
  <c r="E2631" i="13"/>
  <c r="B2632" i="13"/>
  <c r="C2632" i="13"/>
  <c r="D2632" i="13"/>
  <c r="B2633" i="13"/>
  <c r="C2633" i="13"/>
  <c r="D2633" i="13"/>
  <c r="B2634" i="13"/>
  <c r="C2634" i="13"/>
  <c r="D2634" i="13"/>
  <c r="B2635" i="13"/>
  <c r="C2635" i="13"/>
  <c r="D2635" i="13"/>
  <c r="B2636" i="13"/>
  <c r="C2636" i="13"/>
  <c r="D2636" i="13"/>
  <c r="B2637" i="13"/>
  <c r="C2637" i="13"/>
  <c r="D2637" i="13"/>
  <c r="E2637" i="13"/>
  <c r="B2638" i="13"/>
  <c r="C2638" i="13"/>
  <c r="D2638" i="13"/>
  <c r="B2639" i="13"/>
  <c r="C2639" i="13"/>
  <c r="D2639" i="13"/>
  <c r="B2640" i="13"/>
  <c r="C2640" i="13"/>
  <c r="D2640" i="13"/>
  <c r="B2641" i="13"/>
  <c r="C2641" i="13"/>
  <c r="D2641" i="13"/>
  <c r="B2642" i="13"/>
  <c r="C2642" i="13"/>
  <c r="D2642" i="13"/>
  <c r="B2643" i="13"/>
  <c r="C2643" i="13"/>
  <c r="D2643" i="13"/>
  <c r="B2644" i="13"/>
  <c r="C2644" i="13"/>
  <c r="D2644" i="13"/>
  <c r="B2645" i="13"/>
  <c r="C2645" i="13"/>
  <c r="D2645" i="13"/>
  <c r="E2645" i="13"/>
  <c r="B2646" i="13"/>
  <c r="C2646" i="13"/>
  <c r="D2646" i="13"/>
  <c r="B2647" i="13"/>
  <c r="C2647" i="13"/>
  <c r="D2647" i="13"/>
  <c r="E2647" i="13"/>
  <c r="B2648" i="13"/>
  <c r="C2648" i="13"/>
  <c r="D2648" i="13"/>
  <c r="B2649" i="13"/>
  <c r="C2649" i="13"/>
  <c r="D2649" i="13"/>
  <c r="B2650" i="13"/>
  <c r="C2650" i="13"/>
  <c r="D2650" i="13"/>
  <c r="B2651" i="13"/>
  <c r="C2651" i="13"/>
  <c r="D2651" i="13"/>
  <c r="B2652" i="13"/>
  <c r="C2652" i="13"/>
  <c r="D2652" i="13"/>
  <c r="B2653" i="13"/>
  <c r="C2653" i="13"/>
  <c r="D2653" i="13"/>
  <c r="E2653" i="13"/>
  <c r="B2654" i="13"/>
  <c r="C2654" i="13"/>
  <c r="D2654" i="13"/>
  <c r="B2655" i="13"/>
  <c r="C2655" i="13"/>
  <c r="D2655" i="13"/>
  <c r="B2656" i="13"/>
  <c r="C2656" i="13"/>
  <c r="D2656" i="13"/>
  <c r="B2657" i="13"/>
  <c r="C2657" i="13"/>
  <c r="D2657" i="13"/>
  <c r="E2657" i="13"/>
  <c r="B2658" i="13"/>
  <c r="C2658" i="13"/>
  <c r="D2658" i="13"/>
  <c r="B2659" i="13"/>
  <c r="C2659" i="13"/>
  <c r="D2659" i="13"/>
  <c r="B2660" i="13"/>
  <c r="C2660" i="13"/>
  <c r="D2660" i="13"/>
  <c r="B2661" i="13"/>
  <c r="C2661" i="13"/>
  <c r="D2661" i="13"/>
  <c r="E2661" i="13"/>
  <c r="B2662" i="13"/>
  <c r="C2662" i="13"/>
  <c r="D2662" i="13"/>
  <c r="B2663" i="13"/>
  <c r="C2663" i="13"/>
  <c r="D2663" i="13"/>
  <c r="E2663" i="13"/>
  <c r="B2664" i="13"/>
  <c r="C2664" i="13"/>
  <c r="D2664" i="13"/>
  <c r="B2665" i="13"/>
  <c r="C2665" i="13"/>
  <c r="D2665" i="13"/>
  <c r="B2666" i="13"/>
  <c r="C2666" i="13"/>
  <c r="D2666" i="13"/>
  <c r="B2667" i="13"/>
  <c r="C2667" i="13"/>
  <c r="D2667" i="13"/>
  <c r="B2668" i="13"/>
  <c r="C2668" i="13"/>
  <c r="D2668" i="13"/>
  <c r="B2669" i="13"/>
  <c r="C2669" i="13"/>
  <c r="D2669" i="13"/>
  <c r="E2669" i="13"/>
  <c r="B2670" i="13"/>
  <c r="C2670" i="13"/>
  <c r="D2670" i="13"/>
  <c r="B2671" i="13"/>
  <c r="C2671" i="13"/>
  <c r="D2671" i="13"/>
  <c r="B2672" i="13"/>
  <c r="C2672" i="13"/>
  <c r="D2672" i="13"/>
  <c r="B2673" i="13"/>
  <c r="C2673" i="13"/>
  <c r="D2673" i="13"/>
  <c r="E2673" i="13"/>
  <c r="B2674" i="13"/>
  <c r="C2674" i="13"/>
  <c r="D2674" i="13"/>
  <c r="B2675" i="13"/>
  <c r="C2675" i="13"/>
  <c r="D2675" i="13"/>
  <c r="B2676" i="13"/>
  <c r="C2676" i="13"/>
  <c r="D2676" i="13"/>
  <c r="B2677" i="13"/>
  <c r="C2677" i="13"/>
  <c r="D2677" i="13"/>
  <c r="E2677" i="13"/>
  <c r="B2678" i="13"/>
  <c r="C2678" i="13"/>
  <c r="D2678" i="13"/>
  <c r="B2679" i="13"/>
  <c r="C2679" i="13"/>
  <c r="D2679" i="13"/>
  <c r="E2679" i="13"/>
  <c r="B2680" i="13"/>
  <c r="C2680" i="13"/>
  <c r="D2680" i="13"/>
  <c r="B2681" i="13"/>
  <c r="C2681" i="13"/>
  <c r="D2681" i="13"/>
  <c r="B2682" i="13"/>
  <c r="C2682" i="13"/>
  <c r="D2682" i="13"/>
  <c r="B2683" i="13"/>
  <c r="C2683" i="13"/>
  <c r="D2683" i="13"/>
  <c r="B2684" i="13"/>
  <c r="C2684" i="13"/>
  <c r="D2684" i="13"/>
  <c r="B2685" i="13"/>
  <c r="C2685" i="13"/>
  <c r="D2685" i="13"/>
  <c r="E2685" i="13"/>
  <c r="B2686" i="13"/>
  <c r="C2686" i="13"/>
  <c r="D2686" i="13"/>
  <c r="B2687" i="13"/>
  <c r="C2687" i="13"/>
  <c r="D2687" i="13"/>
  <c r="B2688" i="13"/>
  <c r="C2688" i="13"/>
  <c r="D2688" i="13"/>
  <c r="B2689" i="13"/>
  <c r="C2689" i="13"/>
  <c r="D2689" i="13"/>
  <c r="E2689" i="13"/>
  <c r="B2690" i="13"/>
  <c r="C2690" i="13"/>
  <c r="D2690" i="13"/>
  <c r="B2691" i="13"/>
  <c r="C2691" i="13"/>
  <c r="D2691" i="13"/>
  <c r="B2692" i="13"/>
  <c r="C2692" i="13"/>
  <c r="D2692" i="13"/>
  <c r="B2693" i="13"/>
  <c r="C2693" i="13"/>
  <c r="D2693" i="13"/>
  <c r="E2693" i="13"/>
  <c r="B2694" i="13"/>
  <c r="C2694" i="13"/>
  <c r="D2694" i="13"/>
  <c r="B2695" i="13"/>
  <c r="C2695" i="13"/>
  <c r="D2695" i="13"/>
  <c r="E2695" i="13"/>
  <c r="B2696" i="13"/>
  <c r="C2696" i="13"/>
  <c r="D2696" i="13"/>
  <c r="B2697" i="13"/>
  <c r="C2697" i="13"/>
  <c r="D2697" i="13"/>
  <c r="B2698" i="13"/>
  <c r="C2698" i="13"/>
  <c r="D2698" i="13"/>
  <c r="B2699" i="13"/>
  <c r="C2699" i="13"/>
  <c r="D2699" i="13"/>
  <c r="B2700" i="13"/>
  <c r="C2700" i="13"/>
  <c r="D2700" i="13"/>
  <c r="B2701" i="13"/>
  <c r="C2701" i="13"/>
  <c r="D2701" i="13"/>
  <c r="E2701" i="13"/>
  <c r="B2702" i="13"/>
  <c r="C2702" i="13"/>
  <c r="D2702" i="13"/>
  <c r="B2703" i="13"/>
  <c r="C2703" i="13"/>
  <c r="D2703" i="13"/>
  <c r="B2704" i="13"/>
  <c r="C2704" i="13"/>
  <c r="D2704" i="13"/>
  <c r="B2705" i="13"/>
  <c r="C2705" i="13"/>
  <c r="D2705" i="13"/>
  <c r="E2705" i="13"/>
  <c r="B2706" i="13"/>
  <c r="C2706" i="13"/>
  <c r="D2706" i="13"/>
  <c r="B2707" i="13"/>
  <c r="C2707" i="13"/>
  <c r="D2707" i="13"/>
  <c r="B2708" i="13"/>
  <c r="C2708" i="13"/>
  <c r="D2708" i="13"/>
  <c r="B2709" i="13"/>
  <c r="C2709" i="13"/>
  <c r="D2709" i="13"/>
  <c r="E2709" i="13"/>
  <c r="B2710" i="13"/>
  <c r="C2710" i="13"/>
  <c r="D2710" i="13"/>
  <c r="B2711" i="13"/>
  <c r="C2711" i="13"/>
  <c r="D2711" i="13"/>
  <c r="E2711" i="13"/>
  <c r="B2712" i="13"/>
  <c r="C2712" i="13"/>
  <c r="D2712" i="13"/>
  <c r="B2713" i="13"/>
  <c r="C2713" i="13"/>
  <c r="D2713" i="13"/>
  <c r="B2714" i="13"/>
  <c r="C2714" i="13"/>
  <c r="D2714" i="13"/>
  <c r="B2715" i="13"/>
  <c r="C2715" i="13"/>
  <c r="D2715" i="13"/>
  <c r="B2716" i="13"/>
  <c r="C2716" i="13"/>
  <c r="D2716" i="13"/>
  <c r="B2717" i="13"/>
  <c r="C2717" i="13"/>
  <c r="D2717" i="13"/>
  <c r="E2717" i="13"/>
  <c r="B2718" i="13"/>
  <c r="C2718" i="13"/>
  <c r="D2718" i="13"/>
  <c r="B2719" i="13"/>
  <c r="C2719" i="13"/>
  <c r="D2719" i="13"/>
  <c r="B2720" i="13"/>
  <c r="C2720" i="13"/>
  <c r="D2720" i="13"/>
  <c r="B2721" i="13"/>
  <c r="C2721" i="13"/>
  <c r="D2721" i="13"/>
  <c r="E2721" i="13"/>
  <c r="B2722" i="13"/>
  <c r="C2722" i="13"/>
  <c r="D2722" i="13"/>
  <c r="B2723" i="13"/>
  <c r="C2723" i="13"/>
  <c r="D2723" i="13"/>
  <c r="B2724" i="13"/>
  <c r="C2724" i="13"/>
  <c r="D2724" i="13"/>
  <c r="B2725" i="13"/>
  <c r="C2725" i="13"/>
  <c r="D2725" i="13"/>
  <c r="E2725" i="13"/>
  <c r="B2726" i="13"/>
  <c r="C2726" i="13"/>
  <c r="D2726" i="13"/>
  <c r="B2727" i="13"/>
  <c r="C2727" i="13"/>
  <c r="D2727" i="13"/>
  <c r="E2727" i="13"/>
  <c r="B2728" i="13"/>
  <c r="C2728" i="13"/>
  <c r="D2728" i="13"/>
  <c r="B2729" i="13"/>
  <c r="C2729" i="13"/>
  <c r="D2729" i="13"/>
  <c r="B2730" i="13"/>
  <c r="C2730" i="13"/>
  <c r="D2730" i="13"/>
  <c r="B2731" i="13"/>
  <c r="C2731" i="13"/>
  <c r="D2731" i="13"/>
  <c r="B2732" i="13"/>
  <c r="C2732" i="13"/>
  <c r="D2732" i="13"/>
  <c r="B2733" i="13"/>
  <c r="C2733" i="13"/>
  <c r="D2733" i="13"/>
  <c r="E2733" i="13"/>
  <c r="B2734" i="13"/>
  <c r="C2734" i="13"/>
  <c r="D2734" i="13"/>
  <c r="B2735" i="13"/>
  <c r="C2735" i="13"/>
  <c r="D2735" i="13"/>
  <c r="B2736" i="13"/>
  <c r="C2736" i="13"/>
  <c r="D2736" i="13"/>
  <c r="B2737" i="13"/>
  <c r="C2737" i="13"/>
  <c r="D2737" i="13"/>
  <c r="E2737" i="13"/>
  <c r="B2738" i="13"/>
  <c r="C2738" i="13"/>
  <c r="D2738" i="13"/>
  <c r="B2739" i="13"/>
  <c r="C2739" i="13"/>
  <c r="D2739" i="13"/>
  <c r="B2740" i="13"/>
  <c r="C2740" i="13"/>
  <c r="D2740" i="13"/>
  <c r="B2741" i="13"/>
  <c r="C2741" i="13"/>
  <c r="D2741" i="13"/>
  <c r="E2741" i="13"/>
  <c r="B2742" i="13"/>
  <c r="C2742" i="13"/>
  <c r="D2742" i="13"/>
  <c r="B2743" i="13"/>
  <c r="C2743" i="13"/>
  <c r="D2743" i="13"/>
  <c r="E2743" i="13"/>
  <c r="B2744" i="13"/>
  <c r="C2744" i="13"/>
  <c r="D2744" i="13"/>
  <c r="B2745" i="13"/>
  <c r="C2745" i="13"/>
  <c r="D2745" i="13"/>
  <c r="B2746" i="13"/>
  <c r="C2746" i="13"/>
  <c r="D2746" i="13"/>
  <c r="B2747" i="13"/>
  <c r="C2747" i="13"/>
  <c r="D2747" i="13"/>
  <c r="B2748" i="13"/>
  <c r="C2748" i="13"/>
  <c r="D2748" i="13"/>
  <c r="B2749" i="13"/>
  <c r="C2749" i="13"/>
  <c r="D2749" i="13"/>
  <c r="E2749" i="13"/>
  <c r="B2750" i="13"/>
  <c r="C2750" i="13"/>
  <c r="D2750" i="13"/>
  <c r="B2751" i="13"/>
  <c r="C2751" i="13"/>
  <c r="D2751" i="13"/>
  <c r="B2752" i="13"/>
  <c r="C2752" i="13"/>
  <c r="D2752" i="13"/>
  <c r="B2753" i="13"/>
  <c r="C2753" i="13"/>
  <c r="D2753" i="13"/>
  <c r="E2753" i="13"/>
  <c r="B2754" i="13"/>
  <c r="C2754" i="13"/>
  <c r="D2754" i="13"/>
  <c r="B2755" i="13"/>
  <c r="C2755" i="13"/>
  <c r="D2755" i="13"/>
  <c r="B2756" i="13"/>
  <c r="C2756" i="13"/>
  <c r="D2756" i="13"/>
  <c r="B2757" i="13"/>
  <c r="C2757" i="13"/>
  <c r="D2757" i="13"/>
  <c r="E2757" i="13"/>
  <c r="B2758" i="13"/>
  <c r="C2758" i="13"/>
  <c r="D2758" i="13"/>
  <c r="B2759" i="13"/>
  <c r="C2759" i="13"/>
  <c r="D2759" i="13"/>
  <c r="E2759" i="13"/>
  <c r="B2760" i="13"/>
  <c r="C2760" i="13"/>
  <c r="D2760" i="13"/>
  <c r="B2761" i="13"/>
  <c r="C2761" i="13"/>
  <c r="D2761" i="13"/>
  <c r="B2762" i="13"/>
  <c r="C2762" i="13"/>
  <c r="D2762" i="13"/>
  <c r="B2763" i="13"/>
  <c r="C2763" i="13"/>
  <c r="D2763" i="13"/>
  <c r="B2764" i="13"/>
  <c r="C2764" i="13"/>
  <c r="D2764" i="13"/>
  <c r="B2765" i="13"/>
  <c r="C2765" i="13"/>
  <c r="D2765" i="13"/>
  <c r="E2765" i="13"/>
  <c r="B2766" i="13"/>
  <c r="C2766" i="13"/>
  <c r="D2766" i="13"/>
  <c r="B2767" i="13"/>
  <c r="C2767" i="13"/>
  <c r="D2767" i="13"/>
  <c r="B2768" i="13"/>
  <c r="C2768" i="13"/>
  <c r="D2768" i="13"/>
  <c r="B2769" i="13"/>
  <c r="C2769" i="13"/>
  <c r="D2769" i="13"/>
  <c r="E2769" i="13"/>
  <c r="B2770" i="13"/>
  <c r="C2770" i="13"/>
  <c r="D2770" i="13"/>
  <c r="B2771" i="13"/>
  <c r="C2771" i="13"/>
  <c r="D2771" i="13"/>
  <c r="B2772" i="13"/>
  <c r="C2772" i="13"/>
  <c r="D2772" i="13"/>
  <c r="B2773" i="13"/>
  <c r="C2773" i="13"/>
  <c r="D2773" i="13"/>
  <c r="E2773" i="13"/>
  <c r="B2774" i="13"/>
  <c r="C2774" i="13"/>
  <c r="D2774" i="13"/>
  <c r="B2775" i="13"/>
  <c r="C2775" i="13"/>
  <c r="D2775" i="13"/>
  <c r="E2775" i="13"/>
  <c r="B2776" i="13"/>
  <c r="C2776" i="13"/>
  <c r="D2776" i="13"/>
  <c r="B2777" i="13"/>
  <c r="C2777" i="13"/>
  <c r="D2777" i="13"/>
  <c r="B2778" i="13"/>
  <c r="C2778" i="13"/>
  <c r="D2778" i="13"/>
  <c r="B2779" i="13"/>
  <c r="C2779" i="13"/>
  <c r="D2779" i="13"/>
  <c r="B2780" i="13"/>
  <c r="C2780" i="13"/>
  <c r="D2780" i="13"/>
  <c r="B2781" i="13"/>
  <c r="C2781" i="13"/>
  <c r="D2781" i="13"/>
  <c r="E2781" i="13"/>
  <c r="B2782" i="13"/>
  <c r="C2782" i="13"/>
  <c r="D2782" i="13"/>
  <c r="B2783" i="13"/>
  <c r="C2783" i="13"/>
  <c r="D2783" i="13"/>
  <c r="B2784" i="13"/>
  <c r="C2784" i="13"/>
  <c r="D2784" i="13"/>
  <c r="B2785" i="13"/>
  <c r="C2785" i="13"/>
  <c r="D2785" i="13"/>
  <c r="E2785" i="13"/>
  <c r="B2786" i="13"/>
  <c r="C2786" i="13"/>
  <c r="D2786" i="13"/>
  <c r="B2787" i="13"/>
  <c r="C2787" i="13"/>
  <c r="D2787" i="13"/>
  <c r="B2788" i="13"/>
  <c r="C2788" i="13"/>
  <c r="D2788" i="13"/>
  <c r="B2789" i="13"/>
  <c r="C2789" i="13"/>
  <c r="D2789" i="13"/>
  <c r="E2789" i="13"/>
  <c r="B2790" i="13"/>
  <c r="C2790" i="13"/>
  <c r="D2790" i="13"/>
  <c r="B2791" i="13"/>
  <c r="C2791" i="13"/>
  <c r="D2791" i="13"/>
  <c r="E2791" i="13"/>
  <c r="B2792" i="13"/>
  <c r="C2792" i="13"/>
  <c r="D2792" i="13"/>
  <c r="B2793" i="13"/>
  <c r="C2793" i="13"/>
  <c r="D2793" i="13"/>
  <c r="B2794" i="13"/>
  <c r="C2794" i="13"/>
  <c r="D2794" i="13"/>
  <c r="B2795" i="13"/>
  <c r="C2795" i="13"/>
  <c r="D2795" i="13"/>
  <c r="B2796" i="13"/>
  <c r="C2796" i="13"/>
  <c r="D2796" i="13"/>
  <c r="B2797" i="13"/>
  <c r="C2797" i="13"/>
  <c r="D2797" i="13"/>
  <c r="E2797" i="13"/>
  <c r="B2798" i="13"/>
  <c r="C2798" i="13"/>
  <c r="D2798" i="13"/>
  <c r="B2799" i="13"/>
  <c r="C2799" i="13"/>
  <c r="D2799" i="13"/>
  <c r="B2800" i="13"/>
  <c r="C2800" i="13"/>
  <c r="D2800" i="13"/>
  <c r="B2801" i="13"/>
  <c r="C2801" i="13"/>
  <c r="D2801" i="13"/>
  <c r="E2801" i="13"/>
  <c r="B2802" i="13"/>
  <c r="C2802" i="13"/>
  <c r="D2802" i="13"/>
  <c r="B2803" i="13"/>
  <c r="C2803" i="13"/>
  <c r="D2803" i="13"/>
  <c r="B2804" i="13"/>
  <c r="C2804" i="13"/>
  <c r="D2804" i="13"/>
  <c r="B2805" i="13"/>
  <c r="C2805" i="13"/>
  <c r="D2805" i="13"/>
  <c r="E2805" i="13"/>
  <c r="B2806" i="13"/>
  <c r="C2806" i="13"/>
  <c r="D2806" i="13"/>
  <c r="B2807" i="13"/>
  <c r="C2807" i="13"/>
  <c r="D2807" i="13"/>
  <c r="E2807" i="13"/>
  <c r="B2808" i="13"/>
  <c r="C2808" i="13"/>
  <c r="D2808" i="13"/>
  <c r="B2809" i="13"/>
  <c r="C2809" i="13"/>
  <c r="D2809" i="13"/>
  <c r="B2810" i="13"/>
  <c r="C2810" i="13"/>
  <c r="D2810" i="13"/>
  <c r="B2811" i="13"/>
  <c r="C2811" i="13"/>
  <c r="D2811" i="13"/>
  <c r="B2812" i="13"/>
  <c r="C2812" i="13"/>
  <c r="D2812" i="13"/>
  <c r="B2813" i="13"/>
  <c r="C2813" i="13"/>
  <c r="D2813" i="13"/>
  <c r="E2813" i="13"/>
  <c r="B2814" i="13"/>
  <c r="C2814" i="13"/>
  <c r="D2814" i="13"/>
  <c r="B2815" i="13"/>
  <c r="C2815" i="13"/>
  <c r="D2815" i="13"/>
  <c r="B2816" i="13"/>
  <c r="C2816" i="13"/>
  <c r="D2816" i="13"/>
  <c r="B2817" i="13"/>
  <c r="C2817" i="13"/>
  <c r="D2817" i="13"/>
  <c r="E2817" i="13"/>
  <c r="B2818" i="13"/>
  <c r="C2818" i="13"/>
  <c r="D2818" i="13"/>
  <c r="B2819" i="13"/>
  <c r="C2819" i="13"/>
  <c r="D2819" i="13"/>
  <c r="B2820" i="13"/>
  <c r="C2820" i="13"/>
  <c r="D2820" i="13"/>
  <c r="B2821" i="13"/>
  <c r="C2821" i="13"/>
  <c r="D2821" i="13"/>
  <c r="E2821" i="13"/>
  <c r="B2822" i="13"/>
  <c r="C2822" i="13"/>
  <c r="D2822" i="13"/>
  <c r="B2823" i="13"/>
  <c r="C2823" i="13"/>
  <c r="D2823" i="13"/>
  <c r="E2823" i="13"/>
  <c r="B2824" i="13"/>
  <c r="C2824" i="13"/>
  <c r="D2824" i="13"/>
  <c r="B2825" i="13"/>
  <c r="C2825" i="13"/>
  <c r="D2825" i="13"/>
  <c r="B2826" i="13"/>
  <c r="C2826" i="13"/>
  <c r="D2826" i="13"/>
  <c r="B2827" i="13"/>
  <c r="C2827" i="13"/>
  <c r="D2827" i="13"/>
  <c r="B2828" i="13"/>
  <c r="C2828" i="13"/>
  <c r="D2828" i="13"/>
  <c r="B2829" i="13"/>
  <c r="C2829" i="13"/>
  <c r="D2829" i="13"/>
  <c r="E2829" i="13"/>
  <c r="B2830" i="13"/>
  <c r="C2830" i="13"/>
  <c r="D2830" i="13"/>
  <c r="B2831" i="13"/>
  <c r="C2831" i="13"/>
  <c r="D2831" i="13"/>
  <c r="B2832" i="13"/>
  <c r="C2832" i="13"/>
  <c r="D2832" i="13"/>
  <c r="B2833" i="13"/>
  <c r="C2833" i="13"/>
  <c r="D2833" i="13"/>
  <c r="E2833" i="13"/>
  <c r="B2834" i="13"/>
  <c r="C2834" i="13"/>
  <c r="D2834" i="13"/>
  <c r="B2835" i="13"/>
  <c r="C2835" i="13"/>
  <c r="D2835" i="13"/>
  <c r="B2836" i="13"/>
  <c r="C2836" i="13"/>
  <c r="D2836" i="13"/>
  <c r="B2837" i="13"/>
  <c r="C2837" i="13"/>
  <c r="D2837" i="13"/>
  <c r="E2837" i="13"/>
  <c r="B2838" i="13"/>
  <c r="C2838" i="13"/>
  <c r="D2838" i="13"/>
  <c r="B2839" i="13"/>
  <c r="C2839" i="13"/>
  <c r="D2839" i="13"/>
  <c r="E2839" i="13"/>
  <c r="B2840" i="13"/>
  <c r="C2840" i="13"/>
  <c r="D2840" i="13"/>
  <c r="B2841" i="13"/>
  <c r="C2841" i="13"/>
  <c r="D2841" i="13"/>
  <c r="B2842" i="13"/>
  <c r="C2842" i="13"/>
  <c r="D2842" i="13"/>
  <c r="B2843" i="13"/>
  <c r="C2843" i="13"/>
  <c r="D2843" i="13"/>
  <c r="B2844" i="13"/>
  <c r="C2844" i="13"/>
  <c r="D2844" i="13"/>
  <c r="B2845" i="13"/>
  <c r="C2845" i="13"/>
  <c r="D2845" i="13"/>
  <c r="E2845" i="13"/>
  <c r="B2846" i="13"/>
  <c r="C2846" i="13"/>
  <c r="D2846" i="13"/>
  <c r="B2847" i="13"/>
  <c r="C2847" i="13"/>
  <c r="D2847" i="13"/>
  <c r="B2848" i="13"/>
  <c r="C2848" i="13"/>
  <c r="D2848" i="13"/>
  <c r="B2849" i="13"/>
  <c r="C2849" i="13"/>
  <c r="D2849" i="13"/>
  <c r="E2849" i="13"/>
  <c r="B2850" i="13"/>
  <c r="C2850" i="13"/>
  <c r="D2850" i="13"/>
  <c r="B2851" i="13"/>
  <c r="C2851" i="13"/>
  <c r="D2851" i="13"/>
  <c r="B2852" i="13"/>
  <c r="C2852" i="13"/>
  <c r="D2852" i="13"/>
  <c r="B2853" i="13"/>
  <c r="C2853" i="13"/>
  <c r="D2853" i="13"/>
  <c r="E2853" i="13"/>
  <c r="B2854" i="13"/>
  <c r="C2854" i="13"/>
  <c r="D2854" i="13"/>
  <c r="B2855" i="13"/>
  <c r="C2855" i="13"/>
  <c r="D2855" i="13"/>
  <c r="E2855" i="13"/>
  <c r="B2856" i="13"/>
  <c r="C2856" i="13"/>
  <c r="D2856" i="13"/>
  <c r="B2857" i="13"/>
  <c r="C2857" i="13"/>
  <c r="D2857" i="13"/>
  <c r="B2858" i="13"/>
  <c r="C2858" i="13"/>
  <c r="D2858" i="13"/>
  <c r="B2859" i="13"/>
  <c r="C2859" i="13"/>
  <c r="D2859" i="13"/>
  <c r="B2860" i="13"/>
  <c r="C2860" i="13"/>
  <c r="D2860" i="13"/>
  <c r="B2861" i="13"/>
  <c r="C2861" i="13"/>
  <c r="D2861" i="13"/>
  <c r="E2861" i="13"/>
  <c r="B2862" i="13"/>
  <c r="C2862" i="13"/>
  <c r="D2862" i="13"/>
  <c r="B2863" i="13"/>
  <c r="C2863" i="13"/>
  <c r="D2863" i="13"/>
  <c r="B2864" i="13"/>
  <c r="C2864" i="13"/>
  <c r="D2864" i="13"/>
  <c r="B2865" i="13"/>
  <c r="C2865" i="13"/>
  <c r="D2865" i="13"/>
  <c r="E2865" i="13"/>
  <c r="B2866" i="13"/>
  <c r="C2866" i="13"/>
  <c r="D2866" i="13"/>
  <c r="B2867" i="13"/>
  <c r="C2867" i="13"/>
  <c r="D2867" i="13"/>
  <c r="B2868" i="13"/>
  <c r="C2868" i="13"/>
  <c r="D2868" i="13"/>
  <c r="B2869" i="13"/>
  <c r="C2869" i="13"/>
  <c r="D2869" i="13"/>
  <c r="E2869" i="13"/>
  <c r="B2870" i="13"/>
  <c r="C2870" i="13"/>
  <c r="D2870" i="13"/>
  <c r="B2871" i="13"/>
  <c r="C2871" i="13"/>
  <c r="D2871" i="13"/>
  <c r="E2871" i="13"/>
  <c r="B2872" i="13"/>
  <c r="C2872" i="13"/>
  <c r="D2872" i="13"/>
  <c r="B2873" i="13"/>
  <c r="C2873" i="13"/>
  <c r="D2873" i="13"/>
  <c r="B2874" i="13"/>
  <c r="C2874" i="13"/>
  <c r="D2874" i="13"/>
  <c r="B2875" i="13"/>
  <c r="C2875" i="13"/>
  <c r="D2875" i="13"/>
  <c r="B2876" i="13"/>
  <c r="C2876" i="13"/>
  <c r="D2876" i="13"/>
  <c r="B2877" i="13"/>
  <c r="C2877" i="13"/>
  <c r="D2877" i="13"/>
  <c r="E2877" i="13"/>
  <c r="B2878" i="13"/>
  <c r="C2878" i="13"/>
  <c r="D2878" i="13"/>
  <c r="B2879" i="13"/>
  <c r="C2879" i="13"/>
  <c r="D2879" i="13"/>
  <c r="B2880" i="13"/>
  <c r="C2880" i="13"/>
  <c r="D2880" i="13"/>
  <c r="B2881" i="13"/>
  <c r="C2881" i="13"/>
  <c r="D2881" i="13"/>
  <c r="E2881" i="13"/>
  <c r="B2882" i="13"/>
  <c r="C2882" i="13"/>
  <c r="D2882" i="13"/>
  <c r="B2883" i="13"/>
  <c r="C2883" i="13"/>
  <c r="D2883" i="13"/>
  <c r="B2884" i="13"/>
  <c r="C2884" i="13"/>
  <c r="D2884" i="13"/>
  <c r="B2885" i="13"/>
  <c r="C2885" i="13"/>
  <c r="D2885" i="13"/>
  <c r="E2885" i="13"/>
  <c r="B2886" i="13"/>
  <c r="C2886" i="13"/>
  <c r="D2886" i="13"/>
  <c r="B2887" i="13"/>
  <c r="C2887" i="13"/>
  <c r="D2887" i="13"/>
  <c r="E2887" i="13"/>
  <c r="B2888" i="13"/>
  <c r="C2888" i="13"/>
  <c r="D2888" i="13"/>
  <c r="B2889" i="13"/>
  <c r="C2889" i="13"/>
  <c r="D2889" i="13"/>
  <c r="B2890" i="13"/>
  <c r="C2890" i="13"/>
  <c r="D2890" i="13"/>
  <c r="B2891" i="13"/>
  <c r="C2891" i="13"/>
  <c r="D2891" i="13"/>
  <c r="B2892" i="13"/>
  <c r="C2892" i="13"/>
  <c r="D2892" i="13"/>
  <c r="B2893" i="13"/>
  <c r="C2893" i="13"/>
  <c r="D2893" i="13"/>
  <c r="E2893" i="13"/>
  <c r="B2894" i="13"/>
  <c r="C2894" i="13"/>
  <c r="D2894" i="13"/>
  <c r="B2895" i="13"/>
  <c r="C2895" i="13"/>
  <c r="D2895" i="13"/>
  <c r="B2896" i="13"/>
  <c r="C2896" i="13"/>
  <c r="D2896" i="13"/>
  <c r="B2897" i="13"/>
  <c r="C2897" i="13"/>
  <c r="D2897" i="13"/>
  <c r="E2897" i="13"/>
  <c r="B2898" i="13"/>
  <c r="C2898" i="13"/>
  <c r="D2898" i="13"/>
  <c r="B2899" i="13"/>
  <c r="C2899" i="13"/>
  <c r="D2899" i="13"/>
  <c r="B2900" i="13"/>
  <c r="C2900" i="13"/>
  <c r="D2900" i="13"/>
  <c r="B2901" i="13"/>
  <c r="C2901" i="13"/>
  <c r="D2901" i="13"/>
  <c r="E2901" i="13"/>
  <c r="B2902" i="13"/>
  <c r="C2902" i="13"/>
  <c r="D2902" i="13"/>
  <c r="B2903" i="13"/>
  <c r="C2903" i="13"/>
  <c r="D2903" i="13"/>
  <c r="E2903" i="13"/>
  <c r="B2904" i="13"/>
  <c r="C2904" i="13"/>
  <c r="D2904" i="13"/>
  <c r="B2905" i="13"/>
  <c r="C2905" i="13"/>
  <c r="D2905" i="13"/>
  <c r="B2906" i="13"/>
  <c r="C2906" i="13"/>
  <c r="D2906" i="13"/>
  <c r="B2907" i="13"/>
  <c r="C2907" i="13"/>
  <c r="D2907" i="13"/>
  <c r="B2908" i="13"/>
  <c r="C2908" i="13"/>
  <c r="D2908" i="13"/>
  <c r="B2909" i="13"/>
  <c r="C2909" i="13"/>
  <c r="D2909" i="13"/>
  <c r="E2909" i="13"/>
  <c r="B2910" i="13"/>
  <c r="C2910" i="13"/>
  <c r="D2910" i="13"/>
  <c r="B2911" i="13"/>
  <c r="C2911" i="13"/>
  <c r="D2911" i="13"/>
  <c r="B2912" i="13"/>
  <c r="C2912" i="13"/>
  <c r="D2912" i="13"/>
  <c r="B2913" i="13"/>
  <c r="C2913" i="13"/>
  <c r="D2913" i="13"/>
  <c r="E2913" i="13"/>
  <c r="B2914" i="13"/>
  <c r="C2914" i="13"/>
  <c r="D2914" i="13"/>
  <c r="B2915" i="13"/>
  <c r="C2915" i="13"/>
  <c r="D2915" i="13"/>
  <c r="B2916" i="13"/>
  <c r="C2916" i="13"/>
  <c r="D2916" i="13"/>
  <c r="B2917" i="13"/>
  <c r="C2917" i="13"/>
  <c r="D2917" i="13"/>
  <c r="E2917" i="13"/>
  <c r="B2918" i="13"/>
  <c r="C2918" i="13"/>
  <c r="D2918" i="13"/>
  <c r="B2919" i="13"/>
  <c r="C2919" i="13"/>
  <c r="D2919" i="13"/>
  <c r="E2919" i="13"/>
  <c r="B2920" i="13"/>
  <c r="C2920" i="13"/>
  <c r="D2920" i="13"/>
  <c r="B2921" i="13"/>
  <c r="C2921" i="13"/>
  <c r="D2921" i="13"/>
  <c r="B2922" i="13"/>
  <c r="C2922" i="13"/>
  <c r="D2922" i="13"/>
  <c r="B2923" i="13"/>
  <c r="C2923" i="13"/>
  <c r="D2923" i="13"/>
  <c r="B2924" i="13"/>
  <c r="C2924" i="13"/>
  <c r="D2924" i="13"/>
  <c r="B2925" i="13"/>
  <c r="C2925" i="13"/>
  <c r="D2925" i="13"/>
  <c r="E2925" i="13"/>
  <c r="B2926" i="13"/>
  <c r="C2926" i="13"/>
  <c r="D2926" i="13"/>
  <c r="B2927" i="13"/>
  <c r="C2927" i="13"/>
  <c r="D2927" i="13"/>
  <c r="B2928" i="13"/>
  <c r="C2928" i="13"/>
  <c r="D2928" i="13"/>
  <c r="B2929" i="13"/>
  <c r="C2929" i="13"/>
  <c r="D2929" i="13"/>
  <c r="E2929" i="13"/>
  <c r="B2930" i="13"/>
  <c r="C2930" i="13"/>
  <c r="D2930" i="13"/>
  <c r="B2931" i="13"/>
  <c r="C2931" i="13"/>
  <c r="D2931" i="13"/>
  <c r="B2932" i="13"/>
  <c r="C2932" i="13"/>
  <c r="D2932" i="13"/>
  <c r="B2933" i="13"/>
  <c r="C2933" i="13"/>
  <c r="D2933" i="13"/>
  <c r="E2933" i="13"/>
  <c r="B2934" i="13"/>
  <c r="C2934" i="13"/>
  <c r="D2934" i="13"/>
  <c r="B2935" i="13"/>
  <c r="C2935" i="13"/>
  <c r="D2935" i="13"/>
  <c r="E2935" i="13"/>
  <c r="B2936" i="13"/>
  <c r="C2936" i="13"/>
  <c r="D2936" i="13"/>
  <c r="B2937" i="13"/>
  <c r="C2937" i="13"/>
  <c r="D2937" i="13"/>
  <c r="B2938" i="13"/>
  <c r="C2938" i="13"/>
  <c r="D2938" i="13"/>
  <c r="B2939" i="13"/>
  <c r="C2939" i="13"/>
  <c r="D2939" i="13"/>
  <c r="B2940" i="13"/>
  <c r="C2940" i="13"/>
  <c r="D2940" i="13"/>
  <c r="B2941" i="13"/>
  <c r="C2941" i="13"/>
  <c r="D2941" i="13"/>
  <c r="E2941" i="13"/>
  <c r="B2942" i="13"/>
  <c r="C2942" i="13"/>
  <c r="D2942" i="13"/>
  <c r="B2943" i="13"/>
  <c r="C2943" i="13"/>
  <c r="D2943" i="13"/>
  <c r="B2944" i="13"/>
  <c r="C2944" i="13"/>
  <c r="D2944" i="13"/>
  <c r="B2945" i="13"/>
  <c r="C2945" i="13"/>
  <c r="D2945" i="13"/>
  <c r="E2945" i="13"/>
  <c r="B2946" i="13"/>
  <c r="C2946" i="13"/>
  <c r="D2946" i="13"/>
  <c r="B2947" i="13"/>
  <c r="C2947" i="13"/>
  <c r="D2947" i="13"/>
  <c r="B2948" i="13"/>
  <c r="C2948" i="13"/>
  <c r="D2948" i="13"/>
  <c r="B2949" i="13"/>
  <c r="C2949" i="13"/>
  <c r="D2949" i="13"/>
  <c r="E2949" i="13"/>
  <c r="B2950" i="13"/>
  <c r="C2950" i="13"/>
  <c r="D2950" i="13"/>
  <c r="B2951" i="13"/>
  <c r="C2951" i="13"/>
  <c r="D2951" i="13"/>
  <c r="E2951" i="13"/>
  <c r="B2952" i="13"/>
  <c r="C2952" i="13"/>
  <c r="D2952" i="13"/>
  <c r="B2953" i="13"/>
  <c r="C2953" i="13"/>
  <c r="D2953" i="13"/>
  <c r="B2954" i="13"/>
  <c r="C2954" i="13"/>
  <c r="D2954" i="13"/>
  <c r="B2955" i="13"/>
  <c r="C2955" i="13"/>
  <c r="D2955" i="13"/>
  <c r="B2956" i="13"/>
  <c r="C2956" i="13"/>
  <c r="D2956" i="13"/>
  <c r="B2957" i="13"/>
  <c r="C2957" i="13"/>
  <c r="D2957" i="13"/>
  <c r="E2957" i="13"/>
  <c r="B2958" i="13"/>
  <c r="C2958" i="13"/>
  <c r="D2958" i="13"/>
  <c r="B2959" i="13"/>
  <c r="C2959" i="13"/>
  <c r="D2959" i="13"/>
  <c r="B2960" i="13"/>
  <c r="C2960" i="13"/>
  <c r="D2960" i="13"/>
  <c r="B2961" i="13"/>
  <c r="C2961" i="13"/>
  <c r="D2961" i="13"/>
  <c r="E2961" i="13"/>
  <c r="B2962" i="13"/>
  <c r="C2962" i="13"/>
  <c r="D2962" i="13"/>
  <c r="B2963" i="13"/>
  <c r="C2963" i="13"/>
  <c r="D2963" i="13"/>
  <c r="B2964" i="13"/>
  <c r="C2964" i="13"/>
  <c r="D2964" i="13"/>
  <c r="B2965" i="13"/>
  <c r="C2965" i="13"/>
  <c r="D2965" i="13"/>
  <c r="E2965" i="13"/>
  <c r="B2966" i="13"/>
  <c r="C2966" i="13"/>
  <c r="D2966" i="13"/>
  <c r="B2967" i="13"/>
  <c r="C2967" i="13"/>
  <c r="D2967" i="13"/>
  <c r="E2967" i="13"/>
  <c r="B2968" i="13"/>
  <c r="C2968" i="13"/>
  <c r="D2968" i="13"/>
  <c r="B2969" i="13"/>
  <c r="C2969" i="13"/>
  <c r="D2969" i="13"/>
  <c r="B2970" i="13"/>
  <c r="C2970" i="13"/>
  <c r="D2970" i="13"/>
  <c r="B2971" i="13"/>
  <c r="C2971" i="13"/>
  <c r="D2971" i="13"/>
  <c r="B2972" i="13"/>
  <c r="C2972" i="13"/>
  <c r="D2972" i="13"/>
  <c r="B2973" i="13"/>
  <c r="C2973" i="13"/>
  <c r="D2973" i="13"/>
  <c r="E2973" i="13"/>
  <c r="B2974" i="13"/>
  <c r="C2974" i="13"/>
  <c r="D2974" i="13"/>
  <c r="B2975" i="13"/>
  <c r="C2975" i="13"/>
  <c r="D2975" i="13"/>
  <c r="B2976" i="13"/>
  <c r="C2976" i="13"/>
  <c r="D2976" i="13"/>
  <c r="B2977" i="13"/>
  <c r="C2977" i="13"/>
  <c r="D2977" i="13"/>
  <c r="E2977" i="13"/>
  <c r="B2978" i="13"/>
  <c r="C2978" i="13"/>
  <c r="D2978" i="13"/>
  <c r="B2979" i="13"/>
  <c r="C2979" i="13"/>
  <c r="D2979" i="13"/>
  <c r="B2980" i="13"/>
  <c r="C2980" i="13"/>
  <c r="D2980" i="13"/>
  <c r="B2981" i="13"/>
  <c r="C2981" i="13"/>
  <c r="D2981" i="13"/>
  <c r="E2981" i="13"/>
  <c r="B2982" i="13"/>
  <c r="C2982" i="13"/>
  <c r="D2982" i="13"/>
  <c r="B2983" i="13"/>
  <c r="C2983" i="13"/>
  <c r="D2983" i="13"/>
  <c r="E2983" i="13"/>
  <c r="B2984" i="13"/>
  <c r="C2984" i="13"/>
  <c r="D2984" i="13"/>
  <c r="B2985" i="13"/>
  <c r="C2985" i="13"/>
  <c r="D2985" i="13"/>
  <c r="B2986" i="13"/>
  <c r="C2986" i="13"/>
  <c r="D2986" i="13"/>
  <c r="B2987" i="13"/>
  <c r="C2987" i="13"/>
  <c r="D2987" i="13"/>
  <c r="B2988" i="13"/>
  <c r="C2988" i="13"/>
  <c r="D2988" i="13"/>
  <c r="B2989" i="13"/>
  <c r="C2989" i="13"/>
  <c r="D2989" i="13"/>
  <c r="E2989" i="13"/>
  <c r="B2990" i="13"/>
  <c r="C2990" i="13"/>
  <c r="D2990" i="13"/>
  <c r="B2991" i="13"/>
  <c r="C2991" i="13"/>
  <c r="D2991" i="13"/>
  <c r="B2992" i="13"/>
  <c r="C2992" i="13"/>
  <c r="D2992" i="13"/>
  <c r="B2993" i="13"/>
  <c r="C2993" i="13"/>
  <c r="D2993" i="13"/>
  <c r="E2993" i="13"/>
  <c r="B2994" i="13"/>
  <c r="C2994" i="13"/>
  <c r="D2994" i="13"/>
  <c r="B2995" i="13"/>
  <c r="C2995" i="13"/>
  <c r="D2995" i="13"/>
  <c r="B2996" i="13"/>
  <c r="C2996" i="13"/>
  <c r="D2996" i="13"/>
  <c r="B2997" i="13"/>
  <c r="C2997" i="13"/>
  <c r="D2997" i="13"/>
  <c r="E2997" i="13"/>
  <c r="B2998" i="13"/>
  <c r="C2998" i="13"/>
  <c r="D2998" i="13"/>
  <c r="B2999" i="13"/>
  <c r="C2999" i="13"/>
  <c r="D2999" i="13"/>
  <c r="E2999" i="13"/>
  <c r="B3000" i="13"/>
  <c r="C3000" i="13"/>
  <c r="D3000" i="13"/>
  <c r="B3001" i="13"/>
  <c r="C3001" i="13"/>
  <c r="D3001" i="13"/>
  <c r="B3002" i="13"/>
  <c r="C3002" i="13"/>
  <c r="D3002" i="13"/>
  <c r="B3003" i="13"/>
  <c r="C3003" i="13"/>
  <c r="D3003" i="13"/>
  <c r="B3004" i="13"/>
  <c r="C3004" i="13"/>
  <c r="D3004" i="13"/>
  <c r="B3005" i="13"/>
  <c r="C3005" i="13"/>
  <c r="D3005" i="13"/>
  <c r="E3005" i="13"/>
  <c r="B3006" i="13"/>
  <c r="C3006" i="13"/>
  <c r="D3006" i="13"/>
  <c r="B3007" i="13"/>
  <c r="C3007" i="13"/>
  <c r="D3007" i="13"/>
  <c r="B3008" i="13"/>
  <c r="C3008" i="13"/>
  <c r="D3008" i="13"/>
  <c r="B3009" i="13"/>
  <c r="C3009" i="13"/>
  <c r="D3009" i="13"/>
  <c r="E3009" i="13"/>
  <c r="B3010" i="13"/>
  <c r="C3010" i="13"/>
  <c r="D3010" i="13"/>
  <c r="B3011" i="13"/>
  <c r="C3011" i="13"/>
  <c r="D3011" i="13"/>
  <c r="B3012" i="13"/>
  <c r="C3012" i="13"/>
  <c r="D3012" i="13"/>
  <c r="B3013" i="13"/>
  <c r="C3013" i="13"/>
  <c r="D3013" i="13"/>
  <c r="E3013" i="13"/>
  <c r="B3014" i="13"/>
  <c r="C3014" i="13"/>
  <c r="D3014" i="13"/>
  <c r="B3015" i="13"/>
  <c r="C3015" i="13"/>
  <c r="D3015" i="13"/>
  <c r="E3015" i="13"/>
  <c r="B3016" i="13"/>
  <c r="C3016" i="13"/>
  <c r="D3016" i="13"/>
  <c r="B3017" i="13"/>
  <c r="C3017" i="13"/>
  <c r="D3017" i="13"/>
  <c r="B3018" i="13"/>
  <c r="C3018" i="13"/>
  <c r="D3018" i="13"/>
  <c r="B3019" i="13"/>
  <c r="C3019" i="13"/>
  <c r="D3019" i="13"/>
  <c r="B3020" i="13"/>
  <c r="C3020" i="13"/>
  <c r="D3020" i="13"/>
  <c r="B3021" i="13"/>
  <c r="C3021" i="13"/>
  <c r="D3021" i="13"/>
  <c r="E3021" i="13"/>
  <c r="B3022" i="13"/>
  <c r="C3022" i="13"/>
  <c r="D3022" i="13"/>
  <c r="B3023" i="13"/>
  <c r="C3023" i="13"/>
  <c r="D3023" i="13"/>
  <c r="B3024" i="13"/>
  <c r="C3024" i="13"/>
  <c r="D3024" i="13"/>
  <c r="B3025" i="13"/>
  <c r="C3025" i="13"/>
  <c r="D3025" i="13"/>
  <c r="E3025" i="13"/>
  <c r="B3026" i="13"/>
  <c r="C3026" i="13"/>
  <c r="D3026" i="13"/>
  <c r="B3027" i="13"/>
  <c r="C3027" i="13"/>
  <c r="D3027" i="13"/>
  <c r="B3028" i="13"/>
  <c r="C3028" i="13"/>
  <c r="D3028" i="13"/>
  <c r="B3029" i="13"/>
  <c r="C3029" i="13"/>
  <c r="D3029" i="13"/>
  <c r="E3029" i="13"/>
  <c r="B3030" i="13"/>
  <c r="C3030" i="13"/>
  <c r="D3030" i="13"/>
  <c r="B3031" i="13"/>
  <c r="C3031" i="13"/>
  <c r="D3031" i="13"/>
  <c r="E3031" i="13"/>
  <c r="B3032" i="13"/>
  <c r="C3032" i="13"/>
  <c r="D3032" i="13"/>
  <c r="B3033" i="13"/>
  <c r="C3033" i="13"/>
  <c r="D3033" i="13"/>
  <c r="B3034" i="13"/>
  <c r="C3034" i="13"/>
  <c r="D3034" i="13"/>
  <c r="B3035" i="13"/>
  <c r="C3035" i="13"/>
  <c r="D3035" i="13"/>
  <c r="B3036" i="13"/>
  <c r="C3036" i="13"/>
  <c r="D3036" i="13"/>
  <c r="B3037" i="13"/>
  <c r="C3037" i="13"/>
  <c r="D3037" i="13"/>
  <c r="E3037" i="13"/>
  <c r="B3038" i="13"/>
  <c r="C3038" i="13"/>
  <c r="D3038" i="13"/>
  <c r="B3039" i="13"/>
  <c r="C3039" i="13"/>
  <c r="D3039" i="13"/>
  <c r="B3040" i="13"/>
  <c r="C3040" i="13"/>
  <c r="D3040" i="13"/>
  <c r="B3041" i="13"/>
  <c r="C3041" i="13"/>
  <c r="D3041" i="13"/>
  <c r="E3041" i="13"/>
  <c r="B3042" i="13"/>
  <c r="C3042" i="13"/>
  <c r="D3042" i="13"/>
  <c r="B3043" i="13"/>
  <c r="C3043" i="13"/>
  <c r="D3043" i="13"/>
  <c r="B3044" i="13"/>
  <c r="C3044" i="13"/>
  <c r="D3044" i="13"/>
  <c r="B3045" i="13"/>
  <c r="C3045" i="13"/>
  <c r="D3045" i="13"/>
  <c r="E3045" i="13"/>
  <c r="B3046" i="13"/>
  <c r="C3046" i="13"/>
  <c r="D3046" i="13"/>
  <c r="B3047" i="13"/>
  <c r="C3047" i="13"/>
  <c r="D3047" i="13"/>
  <c r="E3047" i="13"/>
  <c r="B3048" i="13"/>
  <c r="C3048" i="13"/>
  <c r="D3048" i="13"/>
  <c r="B3049" i="13"/>
  <c r="C3049" i="13"/>
  <c r="D3049" i="13"/>
  <c r="B3050" i="13"/>
  <c r="C3050" i="13"/>
  <c r="D3050" i="13"/>
  <c r="B3051" i="13"/>
  <c r="C3051" i="13"/>
  <c r="D3051" i="13"/>
  <c r="B3052" i="13"/>
  <c r="C3052" i="13"/>
  <c r="D3052" i="13"/>
  <c r="B3053" i="13"/>
  <c r="C3053" i="13"/>
  <c r="D3053" i="13"/>
  <c r="E3053" i="13"/>
  <c r="B3054" i="13"/>
  <c r="C3054" i="13"/>
  <c r="D3054" i="13"/>
  <c r="B3055" i="13"/>
  <c r="C3055" i="13"/>
  <c r="D3055" i="13"/>
  <c r="B3056" i="13"/>
  <c r="C3056" i="13"/>
  <c r="D3056" i="13"/>
  <c r="B3057" i="13"/>
  <c r="C3057" i="13"/>
  <c r="D3057" i="13"/>
  <c r="E3057" i="13"/>
  <c r="B3058" i="13"/>
  <c r="C3058" i="13"/>
  <c r="D3058" i="13"/>
  <c r="B3059" i="13"/>
  <c r="C3059" i="13"/>
  <c r="D3059" i="13"/>
  <c r="B3060" i="13"/>
  <c r="C3060" i="13"/>
  <c r="D3060" i="13"/>
  <c r="B3061" i="13"/>
  <c r="C3061" i="13"/>
  <c r="D3061" i="13"/>
  <c r="E3061" i="13"/>
  <c r="B3062" i="13"/>
  <c r="C3062" i="13"/>
  <c r="D3062" i="13"/>
  <c r="B3063" i="13"/>
  <c r="C3063" i="13"/>
  <c r="D3063" i="13"/>
  <c r="E3063" i="13"/>
  <c r="B3064" i="13"/>
  <c r="C3064" i="13"/>
  <c r="D3064" i="13"/>
  <c r="B3065" i="13"/>
  <c r="C3065" i="13"/>
  <c r="D3065" i="13"/>
  <c r="B3066" i="13"/>
  <c r="C3066" i="13"/>
  <c r="D3066" i="13"/>
  <c r="B3067" i="13"/>
  <c r="C3067" i="13"/>
  <c r="D3067" i="13"/>
  <c r="B3068" i="13"/>
  <c r="C3068" i="13"/>
  <c r="D3068" i="13"/>
  <c r="B3069" i="13"/>
  <c r="C3069" i="13"/>
  <c r="D3069" i="13"/>
  <c r="E3069" i="13"/>
  <c r="B3070" i="13"/>
  <c r="C3070" i="13"/>
  <c r="D3070" i="13"/>
  <c r="B3071" i="13"/>
  <c r="C3071" i="13"/>
  <c r="D3071" i="13"/>
  <c r="B3072" i="13"/>
  <c r="C3072" i="13"/>
  <c r="D3072" i="13"/>
  <c r="B3073" i="13"/>
  <c r="C3073" i="13"/>
  <c r="D3073" i="13"/>
  <c r="E3073" i="13"/>
  <c r="B3074" i="13"/>
  <c r="C3074" i="13"/>
  <c r="D3074" i="13"/>
  <c r="B3075" i="13"/>
  <c r="C3075" i="13"/>
  <c r="D3075" i="13"/>
  <c r="B3076" i="13"/>
  <c r="C3076" i="13"/>
  <c r="D3076" i="13"/>
  <c r="B3077" i="13"/>
  <c r="C3077" i="13"/>
  <c r="D3077" i="13"/>
  <c r="E3077" i="13"/>
  <c r="B3078" i="13"/>
  <c r="C3078" i="13"/>
  <c r="D3078" i="13"/>
  <c r="B3079" i="13"/>
  <c r="C3079" i="13"/>
  <c r="D3079" i="13"/>
  <c r="E3079" i="13"/>
  <c r="B3080" i="13"/>
  <c r="C3080" i="13"/>
  <c r="D3080" i="13"/>
  <c r="B3081" i="13"/>
  <c r="C3081" i="13"/>
  <c r="D3081" i="13"/>
  <c r="B3082" i="13"/>
  <c r="C3082" i="13"/>
  <c r="D3082" i="13"/>
  <c r="B3083" i="13"/>
  <c r="C3083" i="13"/>
  <c r="D3083" i="13"/>
  <c r="B3084" i="13"/>
  <c r="C3084" i="13"/>
  <c r="D3084" i="13"/>
  <c r="B3085" i="13"/>
  <c r="C3085" i="13"/>
  <c r="D3085" i="13"/>
  <c r="E3085" i="13"/>
  <c r="B3086" i="13"/>
  <c r="C3086" i="13"/>
  <c r="D3086" i="13"/>
  <c r="B3087" i="13"/>
  <c r="C3087" i="13"/>
  <c r="D3087" i="13"/>
  <c r="B3088" i="13"/>
  <c r="C3088" i="13"/>
  <c r="D3088" i="13"/>
  <c r="B3089" i="13"/>
  <c r="C3089" i="13"/>
  <c r="D3089" i="13"/>
  <c r="E3089" i="13"/>
  <c r="B3090" i="13"/>
  <c r="C3090" i="13"/>
  <c r="D3090" i="13"/>
  <c r="B3091" i="13"/>
  <c r="C3091" i="13"/>
  <c r="D3091" i="13"/>
  <c r="B3092" i="13"/>
  <c r="C3092" i="13"/>
  <c r="D3092" i="13"/>
  <c r="B3093" i="13"/>
  <c r="C3093" i="13"/>
  <c r="D3093" i="13"/>
  <c r="E3093" i="13"/>
  <c r="B3094" i="13"/>
  <c r="C3094" i="13"/>
  <c r="D3094" i="13"/>
  <c r="B3095" i="13"/>
  <c r="C3095" i="13"/>
  <c r="D3095" i="13"/>
  <c r="E3095" i="13"/>
  <c r="B3096" i="13"/>
  <c r="C3096" i="13"/>
  <c r="D3096" i="13"/>
  <c r="B3097" i="13"/>
  <c r="C3097" i="13"/>
  <c r="D3097" i="13"/>
  <c r="B3098" i="13"/>
  <c r="C3098" i="13"/>
  <c r="D3098" i="13"/>
  <c r="B3099" i="13"/>
  <c r="C3099" i="13"/>
  <c r="D3099" i="13"/>
  <c r="B3100" i="13"/>
  <c r="C3100" i="13"/>
  <c r="D3100" i="13"/>
  <c r="B3101" i="13"/>
  <c r="C3101" i="13"/>
  <c r="D3101" i="13"/>
  <c r="E3101" i="13"/>
  <c r="B3102" i="13"/>
  <c r="C3102" i="13"/>
  <c r="D3102" i="13"/>
  <c r="B3103" i="13"/>
  <c r="C3103" i="13"/>
  <c r="D3103" i="13"/>
  <c r="B3104" i="13"/>
  <c r="C3104" i="13"/>
  <c r="D3104" i="13"/>
  <c r="B3105" i="13"/>
  <c r="C3105" i="13"/>
  <c r="D3105" i="13"/>
  <c r="E3105" i="13"/>
  <c r="B3106" i="13"/>
  <c r="C3106" i="13"/>
  <c r="D3106" i="13"/>
  <c r="B3107" i="13"/>
  <c r="C3107" i="13"/>
  <c r="D3107" i="13"/>
  <c r="B3108" i="13"/>
  <c r="C3108" i="13"/>
  <c r="D3108" i="13"/>
  <c r="B3109" i="13"/>
  <c r="C3109" i="13"/>
  <c r="D3109" i="13"/>
  <c r="E3109" i="13"/>
  <c r="B3110" i="13"/>
  <c r="C3110" i="13"/>
  <c r="D3110" i="13"/>
  <c r="B3111" i="13"/>
  <c r="C3111" i="13"/>
  <c r="D3111" i="13"/>
  <c r="E3111" i="13"/>
  <c r="B3112" i="13"/>
  <c r="C3112" i="13"/>
  <c r="D3112" i="13"/>
  <c r="B3113" i="13"/>
  <c r="C3113" i="13"/>
  <c r="D3113" i="13"/>
  <c r="B3114" i="13"/>
  <c r="C3114" i="13"/>
  <c r="D3114" i="13"/>
  <c r="B3115" i="13"/>
  <c r="C3115" i="13"/>
  <c r="D3115" i="13"/>
  <c r="B3116" i="13"/>
  <c r="C3116" i="13"/>
  <c r="D3116" i="13"/>
  <c r="B3117" i="13"/>
  <c r="C3117" i="13"/>
  <c r="D3117" i="13"/>
  <c r="E3117" i="13"/>
  <c r="B3118" i="13"/>
  <c r="C3118" i="13"/>
  <c r="D3118" i="13"/>
  <c r="B3119" i="13"/>
  <c r="C3119" i="13"/>
  <c r="D3119" i="13"/>
  <c r="B3120" i="13"/>
  <c r="C3120" i="13"/>
  <c r="D3120" i="13"/>
  <c r="B3121" i="13"/>
  <c r="C3121" i="13"/>
  <c r="D3121" i="13"/>
  <c r="E3121" i="13"/>
  <c r="B3122" i="13"/>
  <c r="C3122" i="13"/>
  <c r="D3122" i="13"/>
  <c r="B3123" i="13"/>
  <c r="C3123" i="13"/>
  <c r="D3123" i="13"/>
  <c r="B3124" i="13"/>
  <c r="C3124" i="13"/>
  <c r="D3124" i="13"/>
  <c r="B3125" i="13"/>
  <c r="C3125" i="13"/>
  <c r="D3125" i="13"/>
  <c r="E3125" i="13"/>
  <c r="B3126" i="13"/>
  <c r="C3126" i="13"/>
  <c r="D3126" i="13"/>
  <c r="B3127" i="13"/>
  <c r="C3127" i="13"/>
  <c r="D3127" i="13"/>
  <c r="E3127" i="13"/>
  <c r="B3128" i="13"/>
  <c r="C3128" i="13"/>
  <c r="D3128" i="13"/>
  <c r="B3129" i="13"/>
  <c r="C3129" i="13"/>
  <c r="D3129" i="13"/>
  <c r="B3130" i="13"/>
  <c r="C3130" i="13"/>
  <c r="D3130" i="13"/>
  <c r="B3131" i="13"/>
  <c r="C3131" i="13"/>
  <c r="D3131" i="13"/>
  <c r="B3132" i="13"/>
  <c r="C3132" i="13"/>
  <c r="D3132" i="13"/>
  <c r="B3133" i="13"/>
  <c r="C3133" i="13"/>
  <c r="D3133" i="13"/>
  <c r="E3133" i="13"/>
  <c r="B3134" i="13"/>
  <c r="C3134" i="13"/>
  <c r="D3134" i="13"/>
  <c r="B3135" i="13"/>
  <c r="C3135" i="13"/>
  <c r="D3135" i="13"/>
  <c r="B3136" i="13"/>
  <c r="C3136" i="13"/>
  <c r="D3136" i="13"/>
  <c r="B3137" i="13"/>
  <c r="C3137" i="13"/>
  <c r="D3137" i="13"/>
  <c r="E3137" i="13"/>
  <c r="B3138" i="13"/>
  <c r="C3138" i="13"/>
  <c r="D3138" i="13"/>
  <c r="B3139" i="13"/>
  <c r="C3139" i="13"/>
  <c r="D3139" i="13"/>
  <c r="B3140" i="13"/>
  <c r="C3140" i="13"/>
  <c r="D3140" i="13"/>
  <c r="B3141" i="13"/>
  <c r="C3141" i="13"/>
  <c r="D3141" i="13"/>
  <c r="E3141" i="13"/>
  <c r="B3142" i="13"/>
  <c r="C3142" i="13"/>
  <c r="D3142" i="13"/>
  <c r="B3143" i="13"/>
  <c r="C3143" i="13"/>
  <c r="D3143" i="13"/>
  <c r="E3143" i="13"/>
  <c r="B3144" i="13"/>
  <c r="C3144" i="13"/>
  <c r="D3144" i="13"/>
  <c r="B3145" i="13"/>
  <c r="C3145" i="13"/>
  <c r="D3145" i="13"/>
  <c r="B3146" i="13"/>
  <c r="C3146" i="13"/>
  <c r="D3146" i="13"/>
  <c r="B3147" i="13"/>
  <c r="C3147" i="13"/>
  <c r="D3147" i="13"/>
  <c r="B3148" i="13"/>
  <c r="C3148" i="13"/>
  <c r="D3148" i="13"/>
  <c r="B3149" i="13"/>
  <c r="C3149" i="13"/>
  <c r="D3149" i="13"/>
  <c r="E3149" i="13"/>
  <c r="B3150" i="13"/>
  <c r="C3150" i="13"/>
  <c r="D3150" i="13"/>
  <c r="B3151" i="13"/>
  <c r="C3151" i="13"/>
  <c r="D3151" i="13"/>
  <c r="B3152" i="13"/>
  <c r="C3152" i="13"/>
  <c r="D3152" i="13"/>
  <c r="B3153" i="13"/>
  <c r="C3153" i="13"/>
  <c r="D3153" i="13"/>
  <c r="E3153" i="13"/>
  <c r="B3154" i="13"/>
  <c r="C3154" i="13"/>
  <c r="D3154" i="13"/>
  <c r="B3155" i="13"/>
  <c r="C3155" i="13"/>
  <c r="D3155" i="13"/>
  <c r="B3156" i="13"/>
  <c r="C3156" i="13"/>
  <c r="D3156" i="13"/>
  <c r="B3157" i="13"/>
  <c r="C3157" i="13"/>
  <c r="D3157" i="13"/>
  <c r="E3157" i="13"/>
  <c r="B3158" i="13"/>
  <c r="C3158" i="13"/>
  <c r="D3158" i="13"/>
  <c r="B3159" i="13"/>
  <c r="C3159" i="13"/>
  <c r="D3159" i="13"/>
  <c r="E3159" i="13"/>
  <c r="B3160" i="13"/>
  <c r="C3160" i="13"/>
  <c r="D3160" i="13"/>
  <c r="B3161" i="13"/>
  <c r="C3161" i="13"/>
  <c r="D3161" i="13"/>
  <c r="B3162" i="13"/>
  <c r="C3162" i="13"/>
  <c r="D3162" i="13"/>
  <c r="B3163" i="13"/>
  <c r="C3163" i="13"/>
  <c r="D3163" i="13"/>
  <c r="B3164" i="13"/>
  <c r="C3164" i="13"/>
  <c r="D3164" i="13"/>
  <c r="B3165" i="13"/>
  <c r="C3165" i="13"/>
  <c r="D3165" i="13"/>
  <c r="E3165" i="13"/>
  <c r="B3166" i="13"/>
  <c r="C3166" i="13"/>
  <c r="D3166" i="13"/>
  <c r="B3167" i="13"/>
  <c r="C3167" i="13"/>
  <c r="D3167" i="13"/>
  <c r="B3168" i="13"/>
  <c r="C3168" i="13"/>
  <c r="D3168" i="13"/>
  <c r="B3169" i="13"/>
  <c r="C3169" i="13"/>
  <c r="D3169" i="13"/>
  <c r="E3169" i="13"/>
  <c r="B3170" i="13"/>
  <c r="C3170" i="13"/>
  <c r="D3170" i="13"/>
  <c r="B3171" i="13"/>
  <c r="C3171" i="13"/>
  <c r="D3171" i="13"/>
  <c r="B3172" i="13"/>
  <c r="C3172" i="13"/>
  <c r="D3172" i="13"/>
  <c r="B3173" i="13"/>
  <c r="C3173" i="13"/>
  <c r="D3173" i="13"/>
  <c r="E3173" i="13"/>
  <c r="B3174" i="13"/>
  <c r="C3174" i="13"/>
  <c r="D3174" i="13"/>
  <c r="B3175" i="13"/>
  <c r="C3175" i="13"/>
  <c r="D3175" i="13"/>
  <c r="E3175" i="13"/>
  <c r="B3176" i="13"/>
  <c r="C3176" i="13"/>
  <c r="D3176" i="13"/>
  <c r="B3177" i="13"/>
  <c r="C3177" i="13"/>
  <c r="D3177" i="13"/>
  <c r="B3178" i="13"/>
  <c r="C3178" i="13"/>
  <c r="D3178" i="13"/>
  <c r="B3179" i="13"/>
  <c r="C3179" i="13"/>
  <c r="D3179" i="13"/>
  <c r="B3180" i="13"/>
  <c r="C3180" i="13"/>
  <c r="D3180" i="13"/>
  <c r="B3181" i="13"/>
  <c r="C3181" i="13"/>
  <c r="D3181" i="13"/>
  <c r="E3181" i="13"/>
  <c r="B3182" i="13"/>
  <c r="C3182" i="13"/>
  <c r="D3182" i="13"/>
  <c r="B3183" i="13"/>
  <c r="C3183" i="13"/>
  <c r="D3183" i="13"/>
  <c r="B3184" i="13"/>
  <c r="C3184" i="13"/>
  <c r="D3184" i="13"/>
  <c r="B3185" i="13"/>
  <c r="C3185" i="13"/>
  <c r="D3185" i="13"/>
  <c r="E3185" i="13"/>
  <c r="B3186" i="13"/>
  <c r="C3186" i="13"/>
  <c r="D3186" i="13"/>
  <c r="B3187" i="13"/>
  <c r="C3187" i="13"/>
  <c r="D3187" i="13"/>
  <c r="B3188" i="13"/>
  <c r="C3188" i="13"/>
  <c r="D3188" i="13"/>
  <c r="B3189" i="13"/>
  <c r="C3189" i="13"/>
  <c r="D3189" i="13"/>
  <c r="E3189" i="13"/>
  <c r="B3190" i="13"/>
  <c r="C3190" i="13"/>
  <c r="D3190" i="13"/>
  <c r="B3191" i="13"/>
  <c r="C3191" i="13"/>
  <c r="D3191" i="13"/>
  <c r="E3191" i="13"/>
  <c r="B3192" i="13"/>
  <c r="C3192" i="13"/>
  <c r="D3192" i="13"/>
  <c r="B3193" i="13"/>
  <c r="C3193" i="13"/>
  <c r="D3193" i="13"/>
  <c r="B3194" i="13"/>
  <c r="C3194" i="13"/>
  <c r="D3194" i="13"/>
  <c r="B3195" i="13"/>
  <c r="C3195" i="13"/>
  <c r="D3195" i="13"/>
  <c r="B3196" i="13"/>
  <c r="C3196" i="13"/>
  <c r="D3196" i="13"/>
  <c r="B3197" i="13"/>
  <c r="C3197" i="13"/>
  <c r="D3197" i="13"/>
  <c r="B3198" i="13"/>
  <c r="C3198" i="13"/>
  <c r="D3198" i="13"/>
  <c r="B3199" i="13"/>
  <c r="C3199" i="13"/>
  <c r="D3199" i="13"/>
  <c r="B3200" i="13"/>
  <c r="C3200" i="13"/>
  <c r="D3200" i="13"/>
  <c r="E3200" i="13"/>
  <c r="B3201" i="13"/>
  <c r="C3201" i="13"/>
  <c r="D3201" i="13"/>
  <c r="E3201" i="13"/>
  <c r="B3202" i="13"/>
  <c r="C3202" i="13"/>
  <c r="D3202" i="13"/>
  <c r="E3202" i="13"/>
  <c r="B3203" i="13"/>
  <c r="C3203" i="13"/>
  <c r="D3203" i="13"/>
  <c r="E3203" i="13"/>
  <c r="B3204" i="13"/>
  <c r="C3204" i="13"/>
  <c r="D3204" i="13"/>
  <c r="B3205" i="13"/>
  <c r="C3205" i="13"/>
  <c r="D3205" i="13"/>
  <c r="B3206" i="13"/>
  <c r="C3206" i="13"/>
  <c r="D3206" i="13"/>
  <c r="B3207" i="13"/>
  <c r="C3207" i="13"/>
  <c r="D3207" i="13"/>
  <c r="E3207" i="13"/>
  <c r="B3208" i="13"/>
  <c r="C3208" i="13"/>
  <c r="D3208" i="13"/>
  <c r="B3209" i="13"/>
  <c r="C3209" i="13"/>
  <c r="D3209" i="13"/>
  <c r="B3210" i="13"/>
  <c r="C3210" i="13"/>
  <c r="D3210" i="13"/>
  <c r="B3211" i="13"/>
  <c r="C3211" i="13"/>
  <c r="D3211" i="13"/>
  <c r="E3211" i="13"/>
  <c r="B3212" i="13"/>
  <c r="C3212" i="13"/>
  <c r="D3212" i="13"/>
  <c r="B3213" i="13"/>
  <c r="C3213" i="13"/>
  <c r="D3213" i="13"/>
  <c r="B3214" i="13"/>
  <c r="C3214" i="13"/>
  <c r="D3214" i="13"/>
  <c r="B3215" i="13"/>
  <c r="C3215" i="13"/>
  <c r="D3215" i="13"/>
  <c r="B3216" i="13"/>
  <c r="C3216" i="13"/>
  <c r="D3216" i="13"/>
  <c r="B3217" i="13"/>
  <c r="C3217" i="13"/>
  <c r="D3217" i="13"/>
  <c r="E3217" i="13"/>
  <c r="B3218" i="13"/>
  <c r="C3218" i="13"/>
  <c r="D3218" i="13"/>
  <c r="B3219" i="13"/>
  <c r="C3219" i="13"/>
  <c r="D3219" i="13"/>
  <c r="E3219" i="13"/>
  <c r="B3220" i="13"/>
  <c r="C3220" i="13"/>
  <c r="D3220" i="13"/>
  <c r="B3221" i="13"/>
  <c r="C3221" i="13"/>
  <c r="D3221" i="13"/>
  <c r="B3222" i="13"/>
  <c r="C3222" i="13"/>
  <c r="D3222" i="13"/>
  <c r="B3223" i="13"/>
  <c r="C3223" i="13"/>
  <c r="D3223" i="13"/>
  <c r="E3223" i="13"/>
  <c r="B3224" i="13"/>
  <c r="C3224" i="13"/>
  <c r="D3224" i="13"/>
  <c r="B3225" i="13"/>
  <c r="C3225" i="13"/>
  <c r="D3225" i="13"/>
  <c r="E3225" i="13"/>
  <c r="B3226" i="13"/>
  <c r="C3226" i="13"/>
  <c r="D3226" i="13"/>
  <c r="B3227" i="13"/>
  <c r="C3227" i="13"/>
  <c r="D3227" i="13"/>
  <c r="E3227" i="13"/>
  <c r="B3228" i="13"/>
  <c r="C3228" i="13"/>
  <c r="D3228" i="13"/>
  <c r="B3229" i="13"/>
  <c r="C3229" i="13"/>
  <c r="D3229" i="13"/>
  <c r="B3230" i="13"/>
  <c r="C3230" i="13"/>
  <c r="D3230" i="13"/>
  <c r="B3231" i="13"/>
  <c r="C3231" i="13"/>
  <c r="D3231" i="13"/>
  <c r="E3231" i="13"/>
  <c r="B3232" i="13"/>
  <c r="C3232" i="13"/>
  <c r="D3232" i="13"/>
  <c r="B3233" i="13"/>
  <c r="C3233" i="13"/>
  <c r="D3233" i="13"/>
  <c r="E3233" i="13"/>
  <c r="B3234" i="13"/>
  <c r="C3234" i="13"/>
  <c r="D3234" i="13"/>
  <c r="B3235" i="13"/>
  <c r="C3235" i="13"/>
  <c r="D3235" i="13"/>
  <c r="E3235" i="13"/>
  <c r="B3236" i="13"/>
  <c r="C3236" i="13"/>
  <c r="D3236" i="13"/>
  <c r="B3237" i="13"/>
  <c r="C3237" i="13"/>
  <c r="D3237" i="13"/>
  <c r="B3238" i="13"/>
  <c r="C3238" i="13"/>
  <c r="D3238" i="13"/>
  <c r="B3239" i="13"/>
  <c r="C3239" i="13"/>
  <c r="D3239" i="13"/>
  <c r="E3239" i="13"/>
  <c r="B3240" i="13"/>
  <c r="C3240" i="13"/>
  <c r="D3240" i="13"/>
  <c r="B3241" i="13"/>
  <c r="C3241" i="13"/>
  <c r="D3241" i="13"/>
  <c r="B3242" i="13"/>
  <c r="C3242" i="13"/>
  <c r="D3242" i="13"/>
  <c r="B3243" i="13"/>
  <c r="C3243" i="13"/>
  <c r="D3243" i="13"/>
  <c r="E3243" i="13"/>
  <c r="B3244" i="13"/>
  <c r="C3244" i="13"/>
  <c r="D3244" i="13"/>
  <c r="B3245" i="13"/>
  <c r="C3245" i="13"/>
  <c r="D3245" i="13"/>
  <c r="B3246" i="13"/>
  <c r="C3246" i="13"/>
  <c r="D3246" i="13"/>
  <c r="B3247" i="13"/>
  <c r="C3247" i="13"/>
  <c r="D3247" i="13"/>
  <c r="B3248" i="13"/>
  <c r="C3248" i="13"/>
  <c r="D3248" i="13"/>
  <c r="B3249" i="13"/>
  <c r="C3249" i="13"/>
  <c r="D3249" i="13"/>
  <c r="E3249" i="13"/>
  <c r="B3250" i="13"/>
  <c r="C3250" i="13"/>
  <c r="D3250" i="13"/>
  <c r="B3251" i="13"/>
  <c r="C3251" i="13"/>
  <c r="D3251" i="13"/>
  <c r="E3251" i="13"/>
  <c r="B3252" i="13"/>
  <c r="C3252" i="13"/>
  <c r="D3252" i="13"/>
  <c r="B3253" i="13"/>
  <c r="C3253" i="13"/>
  <c r="D3253" i="13"/>
  <c r="B3254" i="13"/>
  <c r="C3254" i="13"/>
  <c r="D3254" i="13"/>
  <c r="B3255" i="13"/>
  <c r="C3255" i="13"/>
  <c r="D3255" i="13"/>
  <c r="E3255" i="13"/>
  <c r="B3256" i="13"/>
  <c r="C3256" i="13"/>
  <c r="D3256" i="13"/>
  <c r="B3257" i="13"/>
  <c r="C3257" i="13"/>
  <c r="D3257" i="13"/>
  <c r="B3258" i="13"/>
  <c r="C3258" i="13"/>
  <c r="D3258" i="13"/>
  <c r="E3258" i="13"/>
  <c r="B3259" i="13"/>
  <c r="C3259" i="13"/>
  <c r="D3259" i="13"/>
  <c r="B3260" i="13"/>
  <c r="C3260" i="13"/>
  <c r="D3260" i="13"/>
  <c r="B3261" i="13"/>
  <c r="C3261" i="13"/>
  <c r="D3261" i="13"/>
  <c r="B3262" i="13"/>
  <c r="C3262" i="13"/>
  <c r="D3262" i="13"/>
  <c r="E3262" i="13"/>
  <c r="B3263" i="13"/>
  <c r="C3263" i="13"/>
  <c r="D3263" i="13"/>
  <c r="B3264" i="13"/>
  <c r="C3264" i="13"/>
  <c r="D3264" i="13"/>
  <c r="E3264" i="13"/>
  <c r="B3265" i="13"/>
  <c r="C3265" i="13"/>
  <c r="D3265" i="13"/>
  <c r="E3265" i="13"/>
  <c r="B3266" i="13"/>
  <c r="C3266" i="13"/>
  <c r="D3266" i="13"/>
  <c r="E3266" i="13"/>
  <c r="B3267" i="13"/>
  <c r="C3267" i="13"/>
  <c r="D3267" i="13"/>
  <c r="E3267" i="13"/>
  <c r="B3268" i="13"/>
  <c r="C3268" i="13"/>
  <c r="D3268" i="13"/>
  <c r="B3269" i="13"/>
  <c r="C3269" i="13"/>
  <c r="D3269" i="13"/>
  <c r="E3269" i="13"/>
  <c r="B3270" i="13"/>
  <c r="C3270" i="13"/>
  <c r="D3270" i="13"/>
  <c r="B3271" i="13"/>
  <c r="C3271" i="13"/>
  <c r="D3271" i="13"/>
  <c r="B3272" i="13"/>
  <c r="C3272" i="13"/>
  <c r="D3272" i="13"/>
  <c r="B3273" i="13"/>
  <c r="C3273" i="13"/>
  <c r="D3273" i="13"/>
  <c r="B3274" i="13"/>
  <c r="C3274" i="13"/>
  <c r="D3274" i="13"/>
  <c r="B3275" i="13"/>
  <c r="C3275" i="13"/>
  <c r="D3275" i="13"/>
  <c r="E3275" i="13"/>
  <c r="B3276" i="13"/>
  <c r="C3276" i="13"/>
  <c r="D3276" i="13"/>
  <c r="B3277" i="13"/>
  <c r="C3277" i="13"/>
  <c r="D3277" i="13"/>
  <c r="E3277" i="13"/>
  <c r="B3278" i="13"/>
  <c r="C3278" i="13"/>
  <c r="D3278" i="13"/>
  <c r="B3279" i="13"/>
  <c r="C3279" i="13"/>
  <c r="D3279" i="13"/>
  <c r="B3280" i="13"/>
  <c r="C3280" i="13"/>
  <c r="D3280" i="13"/>
  <c r="B3281" i="13"/>
  <c r="C3281" i="13"/>
  <c r="D3281" i="13"/>
  <c r="B3282" i="13"/>
  <c r="C3282" i="13"/>
  <c r="D3282" i="13"/>
  <c r="B3283" i="13"/>
  <c r="C3283" i="13"/>
  <c r="D3283" i="13"/>
  <c r="B3284" i="13"/>
  <c r="C3284" i="13"/>
  <c r="D3284" i="13"/>
  <c r="E3284" i="13"/>
  <c r="B3285" i="13"/>
  <c r="C3285" i="13"/>
  <c r="D3285" i="13"/>
  <c r="B3286" i="13"/>
  <c r="C3286" i="13"/>
  <c r="D3286" i="13"/>
  <c r="E3286" i="13"/>
  <c r="B3287" i="13"/>
  <c r="C3287" i="13"/>
  <c r="D3287" i="13"/>
  <c r="B3288" i="13"/>
  <c r="C3288" i="13"/>
  <c r="D3288" i="13"/>
  <c r="E3288" i="13"/>
  <c r="B3289" i="13"/>
  <c r="C3289" i="13"/>
  <c r="D3289" i="13"/>
  <c r="B3290" i="13"/>
  <c r="C3290" i="13"/>
  <c r="D3290" i="13"/>
  <c r="B3291" i="13"/>
  <c r="C3291" i="13"/>
  <c r="D3291" i="13"/>
  <c r="B3292" i="13"/>
  <c r="C3292" i="13"/>
  <c r="D3292" i="13"/>
  <c r="B3293" i="13"/>
  <c r="C3293" i="13"/>
  <c r="D3293" i="13"/>
  <c r="B3294" i="13"/>
  <c r="C3294" i="13"/>
  <c r="D3294" i="13"/>
  <c r="E3294" i="13"/>
  <c r="B3295" i="13"/>
  <c r="C3295" i="13"/>
  <c r="D3295" i="13"/>
  <c r="B3296" i="13"/>
  <c r="C3296" i="13"/>
  <c r="D3296" i="13"/>
  <c r="E3296" i="13"/>
  <c r="B3297" i="13"/>
  <c r="C3297" i="13"/>
  <c r="D3297" i="13"/>
  <c r="B3298" i="13"/>
  <c r="C3298" i="13"/>
  <c r="D3298" i="13"/>
  <c r="B3299" i="13"/>
  <c r="C3299" i="13"/>
  <c r="D3299" i="13"/>
  <c r="B3300" i="13"/>
  <c r="C3300" i="13"/>
  <c r="D3300" i="13"/>
  <c r="E3300" i="13"/>
  <c r="B3301" i="13"/>
  <c r="C3301" i="13"/>
  <c r="D3301" i="13"/>
  <c r="B3302" i="13"/>
  <c r="C3302" i="13"/>
  <c r="D3302" i="13"/>
  <c r="E3302" i="13"/>
  <c r="B3303" i="13"/>
  <c r="C3303" i="13"/>
  <c r="D3303" i="13"/>
  <c r="B3304" i="13"/>
  <c r="C3304" i="13"/>
  <c r="D3304" i="13"/>
  <c r="E3304" i="13"/>
  <c r="B3305" i="13"/>
  <c r="C3305" i="13"/>
  <c r="D3305" i="13"/>
  <c r="B3306" i="13"/>
  <c r="C3306" i="13"/>
  <c r="D3306" i="13"/>
  <c r="B3307" i="13"/>
  <c r="C3307" i="13"/>
  <c r="D3307" i="13"/>
  <c r="B3308" i="13"/>
  <c r="C3308" i="13"/>
  <c r="D3308" i="13"/>
  <c r="E3308" i="13"/>
  <c r="B3309" i="13"/>
  <c r="C3309" i="13"/>
  <c r="D3309" i="13"/>
  <c r="B3310" i="13"/>
  <c r="C3310" i="13"/>
  <c r="D3310" i="13"/>
  <c r="E3310" i="13"/>
  <c r="B3311" i="13"/>
  <c r="C3311" i="13"/>
  <c r="D3311" i="13"/>
  <c r="B3312" i="13"/>
  <c r="C3312" i="13"/>
  <c r="D3312" i="13"/>
  <c r="E3312" i="13"/>
  <c r="B3313" i="13"/>
  <c r="C3313" i="13"/>
  <c r="D3313" i="13"/>
  <c r="B3314" i="13"/>
  <c r="C3314" i="13"/>
  <c r="D3314" i="13"/>
  <c r="B3315" i="13"/>
  <c r="C3315" i="13"/>
  <c r="D3315" i="13"/>
  <c r="B3316" i="13"/>
  <c r="C3316" i="13"/>
  <c r="D3316" i="13"/>
  <c r="E3316" i="13"/>
  <c r="B3317" i="13"/>
  <c r="C3317" i="13"/>
  <c r="D3317" i="13"/>
  <c r="B3318" i="13"/>
  <c r="C3318" i="13"/>
  <c r="D3318" i="13"/>
  <c r="E3318" i="13"/>
  <c r="B3319" i="13"/>
  <c r="C3319" i="13"/>
  <c r="D3319" i="13"/>
  <c r="B3320" i="13"/>
  <c r="C3320" i="13"/>
  <c r="D3320" i="13"/>
  <c r="E3320" i="13"/>
  <c r="B3321" i="13"/>
  <c r="C3321" i="13"/>
  <c r="D3321" i="13"/>
  <c r="B3322" i="13"/>
  <c r="C3322" i="13"/>
  <c r="D3322" i="13"/>
  <c r="B3323" i="13"/>
  <c r="C3323" i="13"/>
  <c r="D3323" i="13"/>
  <c r="B3324" i="13"/>
  <c r="C3324" i="13"/>
  <c r="D3324" i="13"/>
  <c r="E3324" i="13"/>
  <c r="B3325" i="13"/>
  <c r="C3325" i="13"/>
  <c r="D3325" i="13"/>
  <c r="B3326" i="13"/>
  <c r="C3326" i="13"/>
  <c r="D3326" i="13"/>
  <c r="E3326" i="13"/>
  <c r="B3327" i="13"/>
  <c r="C3327" i="13"/>
  <c r="D3327" i="13"/>
  <c r="B3328" i="13"/>
  <c r="C3328" i="13"/>
  <c r="D3328" i="13"/>
  <c r="E3328" i="13"/>
  <c r="B3329" i="13"/>
  <c r="C3329" i="13"/>
  <c r="D3329" i="13"/>
  <c r="B3330" i="13"/>
  <c r="C3330" i="13"/>
  <c r="D3330" i="13"/>
  <c r="B3331" i="13"/>
  <c r="C3331" i="13"/>
  <c r="D3331" i="13"/>
  <c r="B3332" i="13"/>
  <c r="C3332" i="13"/>
  <c r="D3332" i="13"/>
  <c r="E3332" i="13"/>
  <c r="B3333" i="13"/>
  <c r="C3333" i="13"/>
  <c r="D3333" i="13"/>
  <c r="B3334" i="13"/>
  <c r="C3334" i="13"/>
  <c r="D3334" i="13"/>
  <c r="E3334" i="13"/>
  <c r="B3335" i="13"/>
  <c r="C3335" i="13"/>
  <c r="D3335" i="13"/>
  <c r="B3336" i="13"/>
  <c r="C3336" i="13"/>
  <c r="D3336" i="13"/>
  <c r="E3336" i="13"/>
  <c r="B3337" i="13"/>
  <c r="C3337" i="13"/>
  <c r="D3337" i="13"/>
  <c r="B3338" i="13"/>
  <c r="C3338" i="13"/>
  <c r="D3338" i="13"/>
  <c r="B3339" i="13"/>
  <c r="C3339" i="13"/>
  <c r="D3339" i="13"/>
  <c r="B3340" i="13"/>
  <c r="C3340" i="13"/>
  <c r="D3340" i="13"/>
  <c r="E3340" i="13"/>
  <c r="B3341" i="13"/>
  <c r="C3341" i="13"/>
  <c r="D3341" i="13"/>
  <c r="B3342" i="13"/>
  <c r="C3342" i="13"/>
  <c r="D3342" i="13"/>
  <c r="E3342" i="13"/>
  <c r="B3343" i="13"/>
  <c r="C3343" i="13"/>
  <c r="D3343" i="13"/>
  <c r="B3344" i="13"/>
  <c r="C3344" i="13"/>
  <c r="D3344" i="13"/>
  <c r="E3344" i="13"/>
  <c r="B3345" i="13"/>
  <c r="C3345" i="13"/>
  <c r="D3345" i="13"/>
  <c r="B3346" i="13"/>
  <c r="C3346" i="13"/>
  <c r="D3346" i="13"/>
  <c r="B3347" i="13"/>
  <c r="C3347" i="13"/>
  <c r="D3347" i="13"/>
  <c r="B3348" i="13"/>
  <c r="C3348" i="13"/>
  <c r="D3348" i="13"/>
  <c r="B3349" i="13"/>
  <c r="C3349" i="13"/>
  <c r="D3349" i="13"/>
  <c r="B3350" i="13"/>
  <c r="C3350" i="13"/>
  <c r="D3350" i="13"/>
  <c r="E3350" i="13"/>
  <c r="B3351" i="13"/>
  <c r="C3351" i="13"/>
  <c r="D3351" i="13"/>
  <c r="B3352" i="13"/>
  <c r="C3352" i="13"/>
  <c r="D3352" i="13"/>
  <c r="E3352" i="13"/>
  <c r="B3353" i="13"/>
  <c r="C3353" i="13"/>
  <c r="D3353" i="13"/>
  <c r="B3354" i="13"/>
  <c r="C3354" i="13"/>
  <c r="D3354" i="13"/>
  <c r="B3355" i="13"/>
  <c r="C3355" i="13"/>
  <c r="D3355" i="13"/>
  <c r="B3356" i="13"/>
  <c r="C3356" i="13"/>
  <c r="D3356" i="13"/>
  <c r="B3357" i="13"/>
  <c r="C3357" i="13"/>
  <c r="D3357" i="13"/>
  <c r="B3358" i="13"/>
  <c r="C3358" i="13"/>
  <c r="D3358" i="13"/>
  <c r="E3358" i="13"/>
  <c r="B3359" i="13"/>
  <c r="C3359" i="13"/>
  <c r="D3359" i="13"/>
  <c r="B3360" i="13"/>
  <c r="C3360" i="13"/>
  <c r="D3360" i="13"/>
  <c r="E3360" i="13"/>
  <c r="B3361" i="13"/>
  <c r="C3361" i="13"/>
  <c r="D3361" i="13"/>
  <c r="B3362" i="13"/>
  <c r="C3362" i="13"/>
  <c r="D3362" i="13"/>
  <c r="B3363" i="13"/>
  <c r="C3363" i="13"/>
  <c r="D3363" i="13"/>
  <c r="B3364" i="13"/>
  <c r="C3364" i="13"/>
  <c r="D3364" i="13"/>
  <c r="B3365" i="13"/>
  <c r="C3365" i="13"/>
  <c r="D3365" i="13"/>
  <c r="B3366" i="13"/>
  <c r="C3366" i="13"/>
  <c r="D3366" i="13"/>
  <c r="E3366" i="13"/>
  <c r="B3367" i="13"/>
  <c r="C3367" i="13"/>
  <c r="D3367" i="13"/>
  <c r="B3368" i="13"/>
  <c r="C3368" i="13"/>
  <c r="D3368" i="13"/>
  <c r="E3368" i="13"/>
  <c r="B3369" i="13"/>
  <c r="C3369" i="13"/>
  <c r="D3369" i="13"/>
  <c r="B3370" i="13"/>
  <c r="C3370" i="13"/>
  <c r="D3370" i="13"/>
  <c r="B3371" i="13"/>
  <c r="C3371" i="13"/>
  <c r="D3371" i="13"/>
  <c r="B3372" i="13"/>
  <c r="C3372" i="13"/>
  <c r="D3372" i="13"/>
  <c r="E3372" i="13"/>
  <c r="B3373" i="13"/>
  <c r="C3373" i="13"/>
  <c r="D3373" i="13"/>
  <c r="B3374" i="13"/>
  <c r="C3374" i="13"/>
  <c r="D3374" i="13"/>
  <c r="E3374" i="13"/>
  <c r="B3375" i="13"/>
  <c r="C3375" i="13"/>
  <c r="D3375" i="13"/>
  <c r="B3376" i="13"/>
  <c r="C3376" i="13"/>
  <c r="D3376" i="13"/>
  <c r="E3376" i="13"/>
  <c r="B3377" i="13"/>
  <c r="C3377" i="13"/>
  <c r="D3377" i="13"/>
  <c r="B3378" i="13"/>
  <c r="C3378" i="13"/>
  <c r="D3378" i="13"/>
  <c r="B3379" i="13"/>
  <c r="C3379" i="13"/>
  <c r="D3379" i="13"/>
  <c r="B3380" i="13"/>
  <c r="C3380" i="13"/>
  <c r="D3380" i="13"/>
  <c r="B3381" i="13"/>
  <c r="C3381" i="13"/>
  <c r="D3381" i="13"/>
  <c r="B3382" i="13"/>
  <c r="C3382" i="13"/>
  <c r="D3382" i="13"/>
  <c r="E3382" i="13"/>
  <c r="B3383" i="13"/>
  <c r="C3383" i="13"/>
  <c r="D3383" i="13"/>
  <c r="B3384" i="13"/>
  <c r="C3384" i="13"/>
  <c r="D3384" i="13"/>
  <c r="E3384" i="13"/>
  <c r="B3385" i="13"/>
  <c r="C3385" i="13"/>
  <c r="D3385" i="13"/>
  <c r="B3386" i="13"/>
  <c r="C3386" i="13"/>
  <c r="D3386" i="13"/>
  <c r="B3387" i="13"/>
  <c r="C3387" i="13"/>
  <c r="D3387" i="13"/>
  <c r="B3388" i="13"/>
  <c r="C3388" i="13"/>
  <c r="D3388" i="13"/>
  <c r="B3389" i="13"/>
  <c r="C3389" i="13"/>
  <c r="D3389" i="13"/>
  <c r="B3390" i="13"/>
  <c r="C3390" i="13"/>
  <c r="D3390" i="13"/>
  <c r="E3390" i="13"/>
  <c r="B3391" i="13"/>
  <c r="C3391" i="13"/>
  <c r="D3391" i="13"/>
  <c r="B3392" i="13"/>
  <c r="C3392" i="13"/>
  <c r="D3392" i="13"/>
  <c r="E3392" i="13"/>
  <c r="B3393" i="13"/>
  <c r="C3393" i="13"/>
  <c r="D3393" i="13"/>
  <c r="B3394" i="13"/>
  <c r="C3394" i="13"/>
  <c r="D3394" i="13"/>
  <c r="B3395" i="13"/>
  <c r="C3395" i="13"/>
  <c r="D3395" i="13"/>
  <c r="B3396" i="13"/>
  <c r="C3396" i="13"/>
  <c r="D3396" i="13"/>
  <c r="B3397" i="13"/>
  <c r="C3397" i="13"/>
  <c r="D3397" i="13"/>
  <c r="B3398" i="13"/>
  <c r="C3398" i="13"/>
  <c r="D3398" i="13"/>
  <c r="E3398" i="13"/>
  <c r="B3399" i="13"/>
  <c r="C3399" i="13"/>
  <c r="D3399" i="13"/>
  <c r="B3400" i="13"/>
  <c r="C3400" i="13"/>
  <c r="D3400" i="13"/>
  <c r="E3400" i="13"/>
  <c r="B3401" i="13"/>
  <c r="C3401" i="13"/>
  <c r="D3401" i="13"/>
  <c r="B3402" i="13"/>
  <c r="C3402" i="13"/>
  <c r="D3402" i="13"/>
  <c r="B3403" i="13"/>
  <c r="C3403" i="13"/>
  <c r="D3403" i="13"/>
  <c r="B3404" i="13"/>
  <c r="C3404" i="13"/>
  <c r="D3404" i="13"/>
  <c r="E3404" i="13"/>
  <c r="B3405" i="13"/>
  <c r="C3405" i="13"/>
  <c r="D3405" i="13"/>
  <c r="B3406" i="13"/>
  <c r="C3406" i="13"/>
  <c r="D3406" i="13"/>
  <c r="E3406" i="13"/>
  <c r="B3407" i="13"/>
  <c r="C3407" i="13"/>
  <c r="D3407" i="13"/>
  <c r="B3408" i="13"/>
  <c r="C3408" i="13"/>
  <c r="D3408" i="13"/>
  <c r="E3408" i="13"/>
  <c r="B3409" i="13"/>
  <c r="C3409" i="13"/>
  <c r="D3409" i="13"/>
  <c r="B3410" i="13"/>
  <c r="C3410" i="13"/>
  <c r="D3410" i="13"/>
  <c r="B3411" i="13"/>
  <c r="C3411" i="13"/>
  <c r="D3411" i="13"/>
  <c r="B3412" i="13"/>
  <c r="C3412" i="13"/>
  <c r="D3412" i="13"/>
  <c r="B3413" i="13"/>
  <c r="C3413" i="13"/>
  <c r="D3413" i="13"/>
  <c r="B3414" i="13"/>
  <c r="C3414" i="13"/>
  <c r="D3414" i="13"/>
  <c r="E3414" i="13"/>
  <c r="B3415" i="13"/>
  <c r="C3415" i="13"/>
  <c r="D3415" i="13"/>
  <c r="B3416" i="13"/>
  <c r="C3416" i="13"/>
  <c r="D3416" i="13"/>
  <c r="E3416" i="13"/>
  <c r="B3417" i="13"/>
  <c r="C3417" i="13"/>
  <c r="D3417" i="13"/>
  <c r="B3418" i="13"/>
  <c r="C3418" i="13"/>
  <c r="D3418" i="13"/>
  <c r="B3419" i="13"/>
  <c r="C3419" i="13"/>
  <c r="D3419" i="13"/>
  <c r="B3420" i="13"/>
  <c r="C3420" i="13"/>
  <c r="D3420" i="13"/>
  <c r="B3421" i="13"/>
  <c r="C3421" i="13"/>
  <c r="D3421" i="13"/>
  <c r="B3422" i="13"/>
  <c r="C3422" i="13"/>
  <c r="D3422" i="13"/>
  <c r="E3422" i="13"/>
  <c r="B3423" i="13"/>
  <c r="C3423" i="13"/>
  <c r="D3423" i="13"/>
  <c r="B3424" i="13"/>
  <c r="C3424" i="13"/>
  <c r="D3424" i="13"/>
  <c r="E3424" i="13"/>
  <c r="B3425" i="13"/>
  <c r="C3425" i="13"/>
  <c r="D3425" i="13"/>
  <c r="B3426" i="13"/>
  <c r="C3426" i="13"/>
  <c r="D3426" i="13"/>
  <c r="B3427" i="13"/>
  <c r="C3427" i="13"/>
  <c r="D3427" i="13"/>
  <c r="B3428" i="13"/>
  <c r="C3428" i="13"/>
  <c r="D3428" i="13"/>
  <c r="B3429" i="13"/>
  <c r="C3429" i="13"/>
  <c r="D3429" i="13"/>
  <c r="B3430" i="13"/>
  <c r="C3430" i="13"/>
  <c r="D3430" i="13"/>
  <c r="E3430" i="13"/>
  <c r="B3431" i="13"/>
  <c r="C3431" i="13"/>
  <c r="D3431" i="13"/>
  <c r="B3432" i="13"/>
  <c r="C3432" i="13"/>
  <c r="D3432" i="13"/>
  <c r="E3432" i="13"/>
  <c r="B3433" i="13"/>
  <c r="C3433" i="13"/>
  <c r="D3433" i="13"/>
  <c r="B3434" i="13"/>
  <c r="C3434" i="13"/>
  <c r="D3434" i="13"/>
  <c r="B3435" i="13"/>
  <c r="C3435" i="13"/>
  <c r="D3435" i="13"/>
  <c r="B3436" i="13"/>
  <c r="C3436" i="13"/>
  <c r="D3436" i="13"/>
  <c r="E3436" i="13"/>
  <c r="B3437" i="13"/>
  <c r="C3437" i="13"/>
  <c r="D3437" i="13"/>
  <c r="B3438" i="13"/>
  <c r="C3438" i="13"/>
  <c r="D3438" i="13"/>
  <c r="E3438" i="13"/>
  <c r="B3439" i="13"/>
  <c r="C3439" i="13"/>
  <c r="D3439" i="13"/>
  <c r="B3440" i="13"/>
  <c r="C3440" i="13"/>
  <c r="D3440" i="13"/>
  <c r="E3440" i="13"/>
  <c r="B3441" i="13"/>
  <c r="C3441" i="13"/>
  <c r="D3441" i="13"/>
  <c r="B3442" i="13"/>
  <c r="C3442" i="13"/>
  <c r="D3442" i="13"/>
  <c r="B3443" i="13"/>
  <c r="C3443" i="13"/>
  <c r="D3443" i="13"/>
  <c r="B3444" i="13"/>
  <c r="C3444" i="13"/>
  <c r="D3444" i="13"/>
  <c r="B3445" i="13"/>
  <c r="C3445" i="13"/>
  <c r="D3445" i="13"/>
  <c r="B3446" i="13"/>
  <c r="C3446" i="13"/>
  <c r="D3446" i="13"/>
  <c r="E3446" i="13"/>
  <c r="B3447" i="13"/>
  <c r="C3447" i="13"/>
  <c r="D3447" i="13"/>
  <c r="B3448" i="13"/>
  <c r="C3448" i="13"/>
  <c r="D3448" i="13"/>
  <c r="E3448" i="13"/>
  <c r="B3449" i="13"/>
  <c r="C3449" i="13"/>
  <c r="D3449" i="13"/>
  <c r="B3450" i="13"/>
  <c r="C3450" i="13"/>
  <c r="D3450" i="13"/>
  <c r="B3451" i="13"/>
  <c r="C3451" i="13"/>
  <c r="D3451" i="13"/>
  <c r="B3452" i="13"/>
  <c r="C3452" i="13"/>
  <c r="D3452" i="13"/>
  <c r="B3453" i="13"/>
  <c r="C3453" i="13"/>
  <c r="D3453" i="13"/>
  <c r="B3454" i="13"/>
  <c r="C3454" i="13"/>
  <c r="D3454" i="13"/>
  <c r="E3454" i="13"/>
  <c r="B3455" i="13"/>
  <c r="C3455" i="13"/>
  <c r="D3455" i="13"/>
  <c r="B3456" i="13"/>
  <c r="C3456" i="13"/>
  <c r="D3456" i="13"/>
  <c r="E3456" i="13"/>
  <c r="B3457" i="13"/>
  <c r="C3457" i="13"/>
  <c r="D3457" i="13"/>
  <c r="B3458" i="13"/>
  <c r="C3458" i="13"/>
  <c r="D3458" i="13"/>
  <c r="B3459" i="13"/>
  <c r="C3459" i="13"/>
  <c r="D3459" i="13"/>
  <c r="B3460" i="13"/>
  <c r="C3460" i="13"/>
  <c r="D3460" i="13"/>
  <c r="B3461" i="13"/>
  <c r="C3461" i="13"/>
  <c r="D3461" i="13"/>
  <c r="B3462" i="13"/>
  <c r="C3462" i="13"/>
  <c r="D3462" i="13"/>
  <c r="E3462" i="13"/>
  <c r="B3463" i="13"/>
  <c r="C3463" i="13"/>
  <c r="D3463" i="13"/>
  <c r="B3464" i="13"/>
  <c r="C3464" i="13"/>
  <c r="D3464" i="13"/>
  <c r="E3464" i="13"/>
  <c r="B3465" i="13"/>
  <c r="C3465" i="13"/>
  <c r="D3465" i="13"/>
  <c r="B3466" i="13"/>
  <c r="C3466" i="13"/>
  <c r="D3466" i="13"/>
  <c r="B3467" i="13"/>
  <c r="C3467" i="13"/>
  <c r="D3467" i="13"/>
  <c r="B3468" i="13"/>
  <c r="C3468" i="13"/>
  <c r="D3468" i="13"/>
  <c r="E3468" i="13"/>
  <c r="B3469" i="13"/>
  <c r="C3469" i="13"/>
  <c r="D3469" i="13"/>
  <c r="B3470" i="13"/>
  <c r="C3470" i="13"/>
  <c r="D3470" i="13"/>
  <c r="E3470" i="13"/>
  <c r="B3471" i="13"/>
  <c r="C3471" i="13"/>
  <c r="D3471" i="13"/>
  <c r="B3472" i="13"/>
  <c r="C3472" i="13"/>
  <c r="D3472" i="13"/>
  <c r="E3472" i="13"/>
  <c r="B3473" i="13"/>
  <c r="C3473" i="13"/>
  <c r="D3473" i="13"/>
  <c r="B3474" i="13"/>
  <c r="C3474" i="13"/>
  <c r="D3474" i="13"/>
  <c r="B3475" i="13"/>
  <c r="C3475" i="13"/>
  <c r="D3475" i="13"/>
  <c r="B3476" i="13"/>
  <c r="C3476" i="13"/>
  <c r="D3476" i="13"/>
  <c r="B3477" i="13"/>
  <c r="C3477" i="13"/>
  <c r="D3477" i="13"/>
  <c r="B3478" i="13"/>
  <c r="C3478" i="13"/>
  <c r="D3478" i="13"/>
  <c r="E3478" i="13"/>
  <c r="B3479" i="13"/>
  <c r="C3479" i="13"/>
  <c r="D3479" i="13"/>
  <c r="B3480" i="13"/>
  <c r="C3480" i="13"/>
  <c r="D3480" i="13"/>
  <c r="E3480" i="13"/>
  <c r="B3481" i="13"/>
  <c r="C3481" i="13"/>
  <c r="D3481" i="13"/>
  <c r="B3482" i="13"/>
  <c r="C3482" i="13"/>
  <c r="D3482" i="13"/>
  <c r="B3483" i="13"/>
  <c r="C3483" i="13"/>
  <c r="D3483" i="13"/>
  <c r="B3484" i="13"/>
  <c r="C3484" i="13"/>
  <c r="D3484" i="13"/>
  <c r="B3485" i="13"/>
  <c r="C3485" i="13"/>
  <c r="D3485" i="13"/>
  <c r="B3486" i="13"/>
  <c r="C3486" i="13"/>
  <c r="D3486" i="13"/>
  <c r="E3486" i="13"/>
  <c r="B3487" i="13"/>
  <c r="C3487" i="13"/>
  <c r="D3487" i="13"/>
  <c r="B3488" i="13"/>
  <c r="C3488" i="13"/>
  <c r="D3488" i="13"/>
  <c r="E3488" i="13"/>
  <c r="B3489" i="13"/>
  <c r="C3489" i="13"/>
  <c r="D3489" i="13"/>
  <c r="B3490" i="13"/>
  <c r="C3490" i="13"/>
  <c r="D3490" i="13"/>
  <c r="B3491" i="13"/>
  <c r="C3491" i="13"/>
  <c r="D3491" i="13"/>
  <c r="B3492" i="13"/>
  <c r="C3492" i="13"/>
  <c r="D3492" i="13"/>
  <c r="B3493" i="13"/>
  <c r="C3493" i="13"/>
  <c r="D3493" i="13"/>
  <c r="B3494" i="13"/>
  <c r="C3494" i="13"/>
  <c r="D3494" i="13"/>
  <c r="E3494" i="13"/>
  <c r="B3495" i="13"/>
  <c r="C3495" i="13"/>
  <c r="D3495" i="13"/>
  <c r="B3496" i="13"/>
  <c r="C3496" i="13"/>
  <c r="D3496" i="13"/>
  <c r="E3496" i="13"/>
  <c r="B3497" i="13"/>
  <c r="C3497" i="13"/>
  <c r="D3497" i="13"/>
  <c r="B3498" i="13"/>
  <c r="C3498" i="13"/>
  <c r="D3498" i="13"/>
  <c r="B3499" i="13"/>
  <c r="C3499" i="13"/>
  <c r="D3499" i="13"/>
  <c r="B3500" i="13"/>
  <c r="C3500" i="13"/>
  <c r="D3500" i="13"/>
  <c r="E3500" i="13"/>
  <c r="B3501" i="13"/>
  <c r="C3501" i="13"/>
  <c r="D3501" i="13"/>
  <c r="B3502" i="13"/>
  <c r="C3502" i="13"/>
  <c r="D3502" i="13"/>
  <c r="E3502" i="13"/>
  <c r="B3503" i="13"/>
  <c r="C3503" i="13"/>
  <c r="D3503" i="13"/>
  <c r="B3504" i="13"/>
  <c r="C3504" i="13"/>
  <c r="D3504" i="13"/>
  <c r="E3504" i="13"/>
  <c r="B3505" i="13"/>
  <c r="C3505" i="13"/>
  <c r="D3505" i="13"/>
  <c r="B3506" i="13"/>
  <c r="C3506" i="13"/>
  <c r="D3506" i="13"/>
  <c r="B3507" i="13"/>
  <c r="C3507" i="13"/>
  <c r="D3507" i="13"/>
  <c r="B3508" i="13"/>
  <c r="C3508" i="13"/>
  <c r="D3508" i="13"/>
  <c r="B3509" i="13"/>
  <c r="C3509" i="13"/>
  <c r="D3509" i="13"/>
  <c r="B3510" i="13"/>
  <c r="C3510" i="13"/>
  <c r="D3510" i="13"/>
  <c r="E3510" i="13"/>
  <c r="B3511" i="13"/>
  <c r="C3511" i="13"/>
  <c r="D3511" i="13"/>
  <c r="B3512" i="13"/>
  <c r="C3512" i="13"/>
  <c r="D3512" i="13"/>
  <c r="E3512" i="13"/>
  <c r="B3513" i="13"/>
  <c r="C3513" i="13"/>
  <c r="D3513" i="13"/>
  <c r="B3514" i="13"/>
  <c r="C3514" i="13"/>
  <c r="D3514" i="13"/>
  <c r="B3515" i="13"/>
  <c r="C3515" i="13"/>
  <c r="D3515" i="13"/>
  <c r="B3516" i="13"/>
  <c r="C3516" i="13"/>
  <c r="D3516" i="13"/>
  <c r="B3517" i="13"/>
  <c r="C3517" i="13"/>
  <c r="D3517" i="13"/>
  <c r="B3518" i="13"/>
  <c r="C3518" i="13"/>
  <c r="D3518" i="13"/>
  <c r="E3518" i="13"/>
  <c r="B3519" i="13"/>
  <c r="C3519" i="13"/>
  <c r="D3519" i="13"/>
  <c r="B3520" i="13"/>
  <c r="C3520" i="13"/>
  <c r="D3520" i="13"/>
  <c r="E3520" i="13"/>
  <c r="B3521" i="13"/>
  <c r="C3521" i="13"/>
  <c r="D3521" i="13"/>
  <c r="B3522" i="13"/>
  <c r="C3522" i="13"/>
  <c r="D3522" i="13"/>
  <c r="B3523" i="13"/>
  <c r="C3523" i="13"/>
  <c r="D3523" i="13"/>
  <c r="B3524" i="13"/>
  <c r="C3524" i="13"/>
  <c r="D3524" i="13"/>
  <c r="B3525" i="13"/>
  <c r="C3525" i="13"/>
  <c r="D3525" i="13"/>
  <c r="B3526" i="13"/>
  <c r="C3526" i="13"/>
  <c r="D3526" i="13"/>
  <c r="E3526" i="13"/>
  <c r="B3527" i="13"/>
  <c r="C3527" i="13"/>
  <c r="D3527" i="13"/>
  <c r="B3528" i="13"/>
  <c r="C3528" i="13"/>
  <c r="D3528" i="13"/>
  <c r="E3528" i="13"/>
  <c r="B3529" i="13"/>
  <c r="C3529" i="13"/>
  <c r="D3529" i="13"/>
  <c r="B3530" i="13"/>
  <c r="C3530" i="13"/>
  <c r="D3530" i="13"/>
  <c r="B3531" i="13"/>
  <c r="C3531" i="13"/>
  <c r="D3531" i="13"/>
  <c r="B3532" i="13"/>
  <c r="C3532" i="13"/>
  <c r="D3532" i="13"/>
  <c r="E3532" i="13"/>
  <c r="B3533" i="13"/>
  <c r="C3533" i="13"/>
  <c r="D3533" i="13"/>
  <c r="B3534" i="13"/>
  <c r="C3534" i="13"/>
  <c r="D3534" i="13"/>
  <c r="E3534" i="13"/>
  <c r="B3535" i="13"/>
  <c r="C3535" i="13"/>
  <c r="D3535" i="13"/>
  <c r="B3536" i="13"/>
  <c r="C3536" i="13"/>
  <c r="D3536" i="13"/>
  <c r="E3536" i="13"/>
  <c r="B3537" i="13"/>
  <c r="C3537" i="13"/>
  <c r="D3537" i="13"/>
  <c r="B3538" i="13"/>
  <c r="C3538" i="13"/>
  <c r="D3538" i="13"/>
  <c r="B3539" i="13"/>
  <c r="C3539" i="13"/>
  <c r="D3539" i="13"/>
  <c r="B3540" i="13"/>
  <c r="C3540" i="13"/>
  <c r="D3540" i="13"/>
  <c r="B3541" i="13"/>
  <c r="C3541" i="13"/>
  <c r="D3541" i="13"/>
  <c r="B3542" i="13"/>
  <c r="C3542" i="13"/>
  <c r="D3542" i="13"/>
  <c r="E3542" i="13"/>
  <c r="B3543" i="13"/>
  <c r="C3543" i="13"/>
  <c r="D3543" i="13"/>
  <c r="B3544" i="13"/>
  <c r="C3544" i="13"/>
  <c r="D3544" i="13"/>
  <c r="E3544" i="13"/>
  <c r="B3545" i="13"/>
  <c r="C3545" i="13"/>
  <c r="D3545" i="13"/>
  <c r="B3546" i="13"/>
  <c r="C3546" i="13"/>
  <c r="D3546" i="13"/>
  <c r="B3547" i="13"/>
  <c r="C3547" i="13"/>
  <c r="D3547" i="13"/>
  <c r="B3548" i="13"/>
  <c r="C3548" i="13"/>
  <c r="D3548" i="13"/>
  <c r="B3549" i="13"/>
  <c r="C3549" i="13"/>
  <c r="D3549" i="13"/>
  <c r="B3550" i="13"/>
  <c r="C3550" i="13"/>
  <c r="D3550" i="13"/>
  <c r="E3550" i="13"/>
  <c r="B3551" i="13"/>
  <c r="C3551" i="13"/>
  <c r="D3551" i="13"/>
  <c r="B3552" i="13"/>
  <c r="C3552" i="13"/>
  <c r="D3552" i="13"/>
  <c r="E3552" i="13"/>
  <c r="B3553" i="13"/>
  <c r="C3553" i="13"/>
  <c r="D3553" i="13"/>
  <c r="B3554" i="13"/>
  <c r="C3554" i="13"/>
  <c r="D3554" i="13"/>
  <c r="B3555" i="13"/>
  <c r="C3555" i="13"/>
  <c r="D3555" i="13"/>
  <c r="B3556" i="13"/>
  <c r="C3556" i="13"/>
  <c r="D3556" i="13"/>
  <c r="B3557" i="13"/>
  <c r="C3557" i="13"/>
  <c r="D3557" i="13"/>
  <c r="B3558" i="13"/>
  <c r="C3558" i="13"/>
  <c r="D3558" i="13"/>
  <c r="E3558" i="13"/>
  <c r="B3559" i="13"/>
  <c r="C3559" i="13"/>
  <c r="D3559" i="13"/>
  <c r="B3560" i="13"/>
  <c r="C3560" i="13"/>
  <c r="D3560" i="13"/>
  <c r="E3560" i="13"/>
  <c r="B3561" i="13"/>
  <c r="C3561" i="13"/>
  <c r="D3561" i="13"/>
  <c r="B3562" i="13"/>
  <c r="C3562" i="13"/>
  <c r="D3562" i="13"/>
  <c r="B3563" i="13"/>
  <c r="C3563" i="13"/>
  <c r="D3563" i="13"/>
  <c r="B3564" i="13"/>
  <c r="C3564" i="13"/>
  <c r="D3564" i="13"/>
  <c r="E3564" i="13"/>
  <c r="B3565" i="13"/>
  <c r="C3565" i="13"/>
  <c r="D3565" i="13"/>
  <c r="B3566" i="13"/>
  <c r="C3566" i="13"/>
  <c r="D3566" i="13"/>
  <c r="E3566" i="13"/>
  <c r="B3567" i="13"/>
  <c r="C3567" i="13"/>
  <c r="D3567" i="13"/>
  <c r="B3568" i="13"/>
  <c r="C3568" i="13"/>
  <c r="D3568" i="13"/>
  <c r="E3568" i="13"/>
  <c r="B3569" i="13"/>
  <c r="C3569" i="13"/>
  <c r="D3569" i="13"/>
  <c r="B3570" i="13"/>
  <c r="C3570" i="13"/>
  <c r="D3570" i="13"/>
  <c r="B3571" i="13"/>
  <c r="C3571" i="13"/>
  <c r="D3571" i="13"/>
  <c r="B3572" i="13"/>
  <c r="C3572" i="13"/>
  <c r="D3572" i="13"/>
  <c r="B3573" i="13"/>
  <c r="C3573" i="13"/>
  <c r="D3573" i="13"/>
  <c r="B3574" i="13"/>
  <c r="C3574" i="13"/>
  <c r="D3574" i="13"/>
  <c r="E3574" i="13"/>
  <c r="B3575" i="13"/>
  <c r="C3575" i="13"/>
  <c r="D3575" i="13"/>
  <c r="B3576" i="13"/>
  <c r="C3576" i="13"/>
  <c r="D3576" i="13"/>
  <c r="E3576" i="13"/>
  <c r="B3577" i="13"/>
  <c r="C3577" i="13"/>
  <c r="D3577" i="13"/>
  <c r="B3578" i="13"/>
  <c r="C3578" i="13"/>
  <c r="D3578" i="13"/>
  <c r="B3579" i="13"/>
  <c r="C3579" i="13"/>
  <c r="D3579" i="13"/>
  <c r="B3580" i="13"/>
  <c r="C3580" i="13"/>
  <c r="D3580" i="13"/>
  <c r="B3581" i="13"/>
  <c r="C3581" i="13"/>
  <c r="D3581" i="13"/>
  <c r="B3582" i="13"/>
  <c r="C3582" i="13"/>
  <c r="D3582" i="13"/>
  <c r="E3582" i="13"/>
  <c r="B3583" i="13"/>
  <c r="C3583" i="13"/>
  <c r="D3583" i="13"/>
  <c r="B3584" i="13"/>
  <c r="C3584" i="13"/>
  <c r="D3584" i="13"/>
  <c r="E3584" i="13"/>
  <c r="B3585" i="13"/>
  <c r="C3585" i="13"/>
  <c r="D3585" i="13"/>
  <c r="B3586" i="13"/>
  <c r="C3586" i="13"/>
  <c r="D3586" i="13"/>
  <c r="B3587" i="13"/>
  <c r="C3587" i="13"/>
  <c r="D3587" i="13"/>
  <c r="B3588" i="13"/>
  <c r="C3588" i="13"/>
  <c r="D3588" i="13"/>
  <c r="B3589" i="13"/>
  <c r="C3589" i="13"/>
  <c r="D3589" i="13"/>
  <c r="B3590" i="13"/>
  <c r="C3590" i="13"/>
  <c r="D3590" i="13"/>
  <c r="E3590" i="13"/>
  <c r="B3591" i="13"/>
  <c r="C3591" i="13"/>
  <c r="D3591" i="13"/>
  <c r="B3592" i="13"/>
  <c r="C3592" i="13"/>
  <c r="D3592" i="13"/>
  <c r="E3592" i="13"/>
  <c r="B3593" i="13"/>
  <c r="C3593" i="13"/>
  <c r="D3593" i="13"/>
  <c r="B3594" i="13"/>
  <c r="C3594" i="13"/>
  <c r="D3594" i="13"/>
  <c r="B3595" i="13"/>
  <c r="C3595" i="13"/>
  <c r="D3595" i="13"/>
  <c r="B3596" i="13"/>
  <c r="C3596" i="13"/>
  <c r="D3596" i="13"/>
  <c r="E3596" i="13"/>
  <c r="B3597" i="13"/>
  <c r="C3597" i="13"/>
  <c r="D3597" i="13"/>
  <c r="B3598" i="13"/>
  <c r="C3598" i="13"/>
  <c r="D3598" i="13"/>
  <c r="E3598" i="13"/>
  <c r="B3599" i="13"/>
  <c r="C3599" i="13"/>
  <c r="D3599" i="13"/>
  <c r="B3600" i="13"/>
  <c r="C3600" i="13"/>
  <c r="D3600" i="13"/>
  <c r="E3600" i="13"/>
  <c r="B3601" i="13"/>
  <c r="C3601" i="13"/>
  <c r="D3601" i="13"/>
  <c r="B3602" i="13"/>
  <c r="C3602" i="13"/>
  <c r="D3602" i="13"/>
  <c r="B3603" i="13"/>
  <c r="C3603" i="13"/>
  <c r="D3603" i="13"/>
  <c r="B3604" i="13"/>
  <c r="C3604" i="13"/>
  <c r="D3604" i="13"/>
  <c r="B3605" i="13"/>
  <c r="C3605" i="13"/>
  <c r="D3605" i="13"/>
  <c r="B3606" i="13"/>
  <c r="C3606" i="13"/>
  <c r="D3606" i="13"/>
  <c r="E3606" i="13"/>
  <c r="B3607" i="13"/>
  <c r="C3607" i="13"/>
  <c r="D3607" i="13"/>
  <c r="B3608" i="13"/>
  <c r="C3608" i="13"/>
  <c r="D3608" i="13"/>
  <c r="E3608" i="13"/>
  <c r="B3609" i="13"/>
  <c r="C3609" i="13"/>
  <c r="D3609" i="13"/>
  <c r="B3610" i="13"/>
  <c r="C3610" i="13"/>
  <c r="D3610" i="13"/>
  <c r="B3611" i="13"/>
  <c r="C3611" i="13"/>
  <c r="D3611" i="13"/>
  <c r="B3612" i="13"/>
  <c r="C3612" i="13"/>
  <c r="D3612" i="13"/>
  <c r="B3613" i="13"/>
  <c r="C3613" i="13"/>
  <c r="D3613" i="13"/>
  <c r="B3614" i="13"/>
  <c r="C3614" i="13"/>
  <c r="D3614" i="13"/>
  <c r="E3614" i="13"/>
  <c r="B3615" i="13"/>
  <c r="C3615" i="13"/>
  <c r="D3615" i="13"/>
  <c r="B3616" i="13"/>
  <c r="C3616" i="13"/>
  <c r="D3616" i="13"/>
  <c r="E3616" i="13"/>
  <c r="B3617" i="13"/>
  <c r="C3617" i="13"/>
  <c r="D3617" i="13"/>
  <c r="B3618" i="13"/>
  <c r="C3618" i="13"/>
  <c r="D3618" i="13"/>
  <c r="B3619" i="13"/>
  <c r="C3619" i="13"/>
  <c r="D3619" i="13"/>
  <c r="B3620" i="13"/>
  <c r="C3620" i="13"/>
  <c r="D3620" i="13"/>
  <c r="B3621" i="13"/>
  <c r="C3621" i="13"/>
  <c r="D3621" i="13"/>
  <c r="B3622" i="13"/>
  <c r="C3622" i="13"/>
  <c r="D3622" i="13"/>
  <c r="E3622" i="13"/>
  <c r="B3623" i="13"/>
  <c r="C3623" i="13"/>
  <c r="D3623" i="13"/>
  <c r="B3624" i="13"/>
  <c r="C3624" i="13"/>
  <c r="D3624" i="13"/>
  <c r="E3624" i="13"/>
  <c r="B3625" i="13"/>
  <c r="C3625" i="13"/>
  <c r="D3625" i="13"/>
  <c r="B3626" i="13"/>
  <c r="C3626" i="13"/>
  <c r="D3626" i="13"/>
  <c r="B3627" i="13"/>
  <c r="C3627" i="13"/>
  <c r="D3627" i="13"/>
  <c r="B3628" i="13"/>
  <c r="C3628" i="13"/>
  <c r="D3628" i="13"/>
  <c r="E3628" i="13"/>
  <c r="B3629" i="13"/>
  <c r="C3629" i="13"/>
  <c r="D3629" i="13"/>
  <c r="B3630" i="13"/>
  <c r="C3630" i="13"/>
  <c r="D3630" i="13"/>
  <c r="E3630" i="13"/>
  <c r="B3631" i="13"/>
  <c r="C3631" i="13"/>
  <c r="D3631" i="13"/>
  <c r="B3632" i="13"/>
  <c r="C3632" i="13"/>
  <c r="D3632" i="13"/>
  <c r="E3632" i="13"/>
  <c r="B3633" i="13"/>
  <c r="C3633" i="13"/>
  <c r="D3633" i="13"/>
  <c r="B3634" i="13"/>
  <c r="C3634" i="13"/>
  <c r="D3634" i="13"/>
  <c r="B3635" i="13"/>
  <c r="C3635" i="13"/>
  <c r="D3635" i="13"/>
  <c r="B3636" i="13"/>
  <c r="C3636" i="13"/>
  <c r="D3636" i="13"/>
  <c r="B3637" i="13"/>
  <c r="C3637" i="13"/>
  <c r="D3637" i="13"/>
  <c r="B3638" i="13"/>
  <c r="C3638" i="13"/>
  <c r="D3638" i="13"/>
  <c r="E3638" i="13"/>
  <c r="B3639" i="13"/>
  <c r="C3639" i="13"/>
  <c r="D3639" i="13"/>
  <c r="B3640" i="13"/>
  <c r="C3640" i="13"/>
  <c r="D3640" i="13"/>
  <c r="E3640" i="13"/>
  <c r="B3641" i="13"/>
  <c r="C3641" i="13"/>
  <c r="D3641" i="13"/>
  <c r="B3642" i="13"/>
  <c r="C3642" i="13"/>
  <c r="D3642" i="13"/>
  <c r="B3643" i="13"/>
  <c r="C3643" i="13"/>
  <c r="D3643" i="13"/>
  <c r="B3644" i="13"/>
  <c r="C3644" i="13"/>
  <c r="D3644" i="13"/>
  <c r="B3645" i="13"/>
  <c r="C3645" i="13"/>
  <c r="D3645" i="13"/>
  <c r="B3646" i="13"/>
  <c r="C3646" i="13"/>
  <c r="D3646" i="13"/>
  <c r="B3647" i="13"/>
  <c r="C3647" i="13"/>
  <c r="D3647" i="13"/>
  <c r="B3648" i="13"/>
  <c r="C3648" i="13"/>
  <c r="D3648" i="13"/>
  <c r="E3648" i="13"/>
  <c r="B3649" i="13"/>
  <c r="C3649" i="13"/>
  <c r="D3649" i="13"/>
  <c r="B3650" i="13"/>
  <c r="C3650" i="13"/>
  <c r="D3650" i="13"/>
  <c r="E3650" i="13"/>
  <c r="B3651" i="13"/>
  <c r="C3651" i="13"/>
  <c r="D3651" i="13"/>
  <c r="B3652" i="13"/>
  <c r="C3652" i="13"/>
  <c r="D3652" i="13"/>
  <c r="B3653" i="13"/>
  <c r="C3653" i="13"/>
  <c r="D3653" i="13"/>
  <c r="B3654" i="13"/>
  <c r="C3654" i="13"/>
  <c r="D3654" i="13"/>
  <c r="B3655" i="13"/>
  <c r="C3655" i="13"/>
  <c r="D3655" i="13"/>
  <c r="B3656" i="13"/>
  <c r="C3656" i="13"/>
  <c r="D3656" i="13"/>
  <c r="B3657" i="13"/>
  <c r="C3657" i="13"/>
  <c r="D3657" i="13"/>
  <c r="B3658" i="13"/>
  <c r="C3658" i="13"/>
  <c r="D3658" i="13"/>
  <c r="B3659" i="13"/>
  <c r="C3659" i="13"/>
  <c r="D3659" i="13"/>
  <c r="B3660" i="13"/>
  <c r="C3660" i="13"/>
  <c r="D3660" i="13"/>
  <c r="B3661" i="13"/>
  <c r="C3661" i="13"/>
  <c r="D3661" i="13"/>
  <c r="B3662" i="13"/>
  <c r="C3662" i="13"/>
  <c r="D3662" i="13"/>
  <c r="B3663" i="13"/>
  <c r="C3663" i="13"/>
  <c r="D3663" i="13"/>
  <c r="B3664" i="13"/>
  <c r="C3664" i="13"/>
  <c r="D3664" i="13"/>
  <c r="B3665" i="13"/>
  <c r="C3665" i="13"/>
  <c r="D3665" i="13"/>
  <c r="B3666" i="13"/>
  <c r="C3666" i="13"/>
  <c r="D3666" i="13"/>
  <c r="B3667" i="13"/>
  <c r="C3667" i="13"/>
  <c r="D3667" i="13"/>
  <c r="B3668" i="13"/>
  <c r="C3668" i="13"/>
  <c r="D3668" i="13"/>
  <c r="B3669" i="13"/>
  <c r="C3669" i="13"/>
  <c r="D3669" i="13"/>
  <c r="B3670" i="13"/>
  <c r="C3670" i="13"/>
  <c r="D3670" i="13"/>
  <c r="E3670" i="13"/>
  <c r="B3671" i="13"/>
  <c r="C3671" i="13"/>
  <c r="D3671" i="13"/>
  <c r="B3672" i="13"/>
  <c r="C3672" i="13"/>
  <c r="D3672" i="13"/>
  <c r="E3672" i="13"/>
  <c r="B3673" i="13"/>
  <c r="C3673" i="13"/>
  <c r="D3673" i="13"/>
  <c r="B3674" i="13"/>
  <c r="C3674" i="13"/>
  <c r="D3674" i="13"/>
  <c r="E3674" i="13"/>
  <c r="B3675" i="13"/>
  <c r="C3675" i="13"/>
  <c r="D3675" i="13"/>
  <c r="B3676" i="13"/>
  <c r="C3676" i="13"/>
  <c r="D3676" i="13"/>
  <c r="B3677" i="13"/>
  <c r="C3677" i="13"/>
  <c r="D3677" i="13"/>
  <c r="B3678" i="13"/>
  <c r="C3678" i="13"/>
  <c r="D3678" i="13"/>
  <c r="E3678" i="13"/>
  <c r="B3679" i="13"/>
  <c r="C3679" i="13"/>
  <c r="D3679" i="13"/>
  <c r="B3680" i="13"/>
  <c r="C3680" i="13"/>
  <c r="D3680" i="13"/>
  <c r="E3680" i="13"/>
  <c r="B3681" i="13"/>
  <c r="C3681" i="13"/>
  <c r="D3681" i="13"/>
  <c r="B3682" i="13"/>
  <c r="C3682" i="13"/>
  <c r="D3682" i="13"/>
  <c r="E3682" i="13"/>
  <c r="B3683" i="13"/>
  <c r="C3683" i="13"/>
  <c r="D3683" i="13"/>
  <c r="B3684" i="13"/>
  <c r="C3684" i="13"/>
  <c r="D3684" i="13"/>
  <c r="B3685" i="13"/>
  <c r="C3685" i="13"/>
  <c r="D3685" i="13"/>
  <c r="B3686" i="13"/>
  <c r="C3686" i="13"/>
  <c r="D3686" i="13"/>
  <c r="E3686" i="13"/>
  <c r="B3687" i="13"/>
  <c r="C3687" i="13"/>
  <c r="D3687" i="13"/>
  <c r="B3688" i="13"/>
  <c r="C3688" i="13"/>
  <c r="D3688" i="13"/>
  <c r="E3688" i="13"/>
  <c r="B3689" i="13"/>
  <c r="C3689" i="13"/>
  <c r="D3689" i="13"/>
  <c r="B3690" i="13"/>
  <c r="C3690" i="13"/>
  <c r="D3690" i="13"/>
  <c r="E3690" i="13"/>
  <c r="B3691" i="13"/>
  <c r="C3691" i="13"/>
  <c r="D3691" i="13"/>
  <c r="B3692" i="13"/>
  <c r="C3692" i="13"/>
  <c r="D3692" i="13"/>
  <c r="B3693" i="13"/>
  <c r="C3693" i="13"/>
  <c r="D3693" i="13"/>
  <c r="B3694" i="13"/>
  <c r="C3694" i="13"/>
  <c r="D3694" i="13"/>
  <c r="E3694" i="13"/>
  <c r="B3695" i="13"/>
  <c r="C3695" i="13"/>
  <c r="D3695" i="13"/>
  <c r="B3696" i="13"/>
  <c r="C3696" i="13"/>
  <c r="D3696" i="13"/>
  <c r="E3696" i="13"/>
  <c r="B3697" i="13"/>
  <c r="C3697" i="13"/>
  <c r="D3697" i="13"/>
  <c r="B3698" i="13"/>
  <c r="C3698" i="13"/>
  <c r="D3698" i="13"/>
  <c r="E3698" i="13"/>
  <c r="B3699" i="13"/>
  <c r="C3699" i="13"/>
  <c r="D3699" i="13"/>
  <c r="B3700" i="13"/>
  <c r="C3700" i="13"/>
  <c r="D3700" i="13"/>
  <c r="B3701" i="13"/>
  <c r="C3701" i="13"/>
  <c r="D3701" i="13"/>
  <c r="B3702" i="13"/>
  <c r="C3702" i="13"/>
  <c r="D3702" i="13"/>
  <c r="E3702" i="13"/>
  <c r="B3703" i="13"/>
  <c r="C3703" i="13"/>
  <c r="D3703" i="13"/>
  <c r="B3704" i="13"/>
  <c r="C3704" i="13"/>
  <c r="D3704" i="13"/>
  <c r="E3704" i="13"/>
  <c r="B3705" i="13"/>
  <c r="C3705" i="13"/>
  <c r="D3705" i="13"/>
  <c r="B3706" i="13"/>
  <c r="C3706" i="13"/>
  <c r="D3706" i="13"/>
  <c r="E3706" i="13"/>
  <c r="B3707" i="13"/>
  <c r="C3707" i="13"/>
  <c r="D3707" i="13"/>
  <c r="B3708" i="13"/>
  <c r="C3708" i="13"/>
  <c r="D3708" i="13"/>
  <c r="B3709" i="13"/>
  <c r="C3709" i="13"/>
  <c r="D3709" i="13"/>
  <c r="B3710" i="13"/>
  <c r="C3710" i="13"/>
  <c r="D3710" i="13"/>
  <c r="E3710" i="13"/>
  <c r="B3711" i="13"/>
  <c r="C3711" i="13"/>
  <c r="D3711" i="13"/>
  <c r="B3712" i="13"/>
  <c r="C3712" i="13"/>
  <c r="D3712" i="13"/>
  <c r="E3712" i="13"/>
  <c r="B3713" i="13"/>
  <c r="C3713" i="13"/>
  <c r="D3713" i="13"/>
  <c r="B3714" i="13"/>
  <c r="C3714" i="13"/>
  <c r="D3714" i="13"/>
  <c r="E3714" i="13"/>
  <c r="B3715" i="13"/>
  <c r="C3715" i="13"/>
  <c r="D3715" i="13"/>
  <c r="B3716" i="13"/>
  <c r="C3716" i="13"/>
  <c r="D3716" i="13"/>
  <c r="B3717" i="13"/>
  <c r="C3717" i="13"/>
  <c r="D3717" i="13"/>
  <c r="B3718" i="13"/>
  <c r="C3718" i="13"/>
  <c r="D3718" i="13"/>
  <c r="E3718" i="13"/>
  <c r="B3719" i="13"/>
  <c r="C3719" i="13"/>
  <c r="D3719" i="13"/>
  <c r="B3720" i="13"/>
  <c r="C3720" i="13"/>
  <c r="D3720" i="13"/>
  <c r="E3720" i="13"/>
  <c r="B3721" i="13"/>
  <c r="C3721" i="13"/>
  <c r="D3721" i="13"/>
  <c r="B3722" i="13"/>
  <c r="C3722" i="13"/>
  <c r="D3722" i="13"/>
  <c r="E3722" i="13"/>
  <c r="B3723" i="13"/>
  <c r="C3723" i="13"/>
  <c r="D3723" i="13"/>
  <c r="B3724" i="13"/>
  <c r="C3724" i="13"/>
  <c r="D3724" i="13"/>
  <c r="B3725" i="13"/>
  <c r="C3725" i="13"/>
  <c r="D3725" i="13"/>
  <c r="B3726" i="13"/>
  <c r="C3726" i="13"/>
  <c r="D3726" i="13"/>
  <c r="E3726" i="13"/>
  <c r="B3727" i="13"/>
  <c r="C3727" i="13"/>
  <c r="D3727" i="13"/>
  <c r="B3728" i="13"/>
  <c r="C3728" i="13"/>
  <c r="D3728" i="13"/>
  <c r="E3728" i="13"/>
  <c r="B3729" i="13"/>
  <c r="C3729" i="13"/>
  <c r="D3729" i="13"/>
  <c r="B3730" i="13"/>
  <c r="C3730" i="13"/>
  <c r="D3730" i="13"/>
  <c r="E3730" i="13"/>
  <c r="B3731" i="13"/>
  <c r="C3731" i="13"/>
  <c r="D3731" i="13"/>
  <c r="B3732" i="13"/>
  <c r="C3732" i="13"/>
  <c r="D3732" i="13"/>
  <c r="B3733" i="13"/>
  <c r="C3733" i="13"/>
  <c r="D3733" i="13"/>
  <c r="B3734" i="13"/>
  <c r="C3734" i="13"/>
  <c r="D3734" i="13"/>
  <c r="E3734" i="13"/>
  <c r="B3735" i="13"/>
  <c r="C3735" i="13"/>
  <c r="D3735" i="13"/>
  <c r="B3736" i="13"/>
  <c r="C3736" i="13"/>
  <c r="D3736" i="13"/>
  <c r="E3736" i="13"/>
  <c r="B3737" i="13"/>
  <c r="C3737" i="13"/>
  <c r="D3737" i="13"/>
  <c r="B3738" i="13"/>
  <c r="C3738" i="13"/>
  <c r="D3738" i="13"/>
  <c r="E3738" i="13"/>
  <c r="B3739" i="13"/>
  <c r="C3739" i="13"/>
  <c r="D3739" i="13"/>
  <c r="B3740" i="13"/>
  <c r="C3740" i="13"/>
  <c r="D3740" i="13"/>
  <c r="B3741" i="13"/>
  <c r="C3741" i="13"/>
  <c r="D3741" i="13"/>
  <c r="B3742" i="13"/>
  <c r="C3742" i="13"/>
  <c r="D3742" i="13"/>
  <c r="E3742" i="13"/>
  <c r="B3743" i="13"/>
  <c r="C3743" i="13"/>
  <c r="D3743" i="13"/>
  <c r="B3744" i="13"/>
  <c r="C3744" i="13"/>
  <c r="D3744" i="13"/>
  <c r="E3744" i="13"/>
  <c r="B3745" i="13"/>
  <c r="C3745" i="13"/>
  <c r="D3745" i="13"/>
  <c r="B3746" i="13"/>
  <c r="C3746" i="13"/>
  <c r="D3746" i="13"/>
  <c r="E3746" i="13"/>
  <c r="B3747" i="13"/>
  <c r="C3747" i="13"/>
  <c r="D3747" i="13"/>
  <c r="B3748" i="13"/>
  <c r="C3748" i="13"/>
  <c r="D3748" i="13"/>
  <c r="B3749" i="13"/>
  <c r="C3749" i="13"/>
  <c r="D3749" i="13"/>
  <c r="B3750" i="13"/>
  <c r="C3750" i="13"/>
  <c r="D3750" i="13"/>
  <c r="E3750" i="13"/>
  <c r="B3751" i="13"/>
  <c r="C3751" i="13"/>
  <c r="D3751" i="13"/>
  <c r="B3752" i="13"/>
  <c r="C3752" i="13"/>
  <c r="D3752" i="13"/>
  <c r="E3752" i="13"/>
  <c r="B3753" i="13"/>
  <c r="C3753" i="13"/>
  <c r="D3753" i="13"/>
  <c r="B3754" i="13"/>
  <c r="C3754" i="13"/>
  <c r="D3754" i="13"/>
  <c r="E3754" i="13"/>
  <c r="B3755" i="13"/>
  <c r="C3755" i="13"/>
  <c r="D3755" i="13"/>
  <c r="B3756" i="13"/>
  <c r="C3756" i="13"/>
  <c r="D3756" i="13"/>
  <c r="B3757" i="13"/>
  <c r="C3757" i="13"/>
  <c r="D3757" i="13"/>
  <c r="B3758" i="13"/>
  <c r="C3758" i="13"/>
  <c r="D3758" i="13"/>
  <c r="B3759" i="13"/>
  <c r="C3759" i="13"/>
  <c r="D3759" i="13"/>
  <c r="B3760" i="13"/>
  <c r="C3760" i="13"/>
  <c r="D3760" i="13"/>
  <c r="B3761" i="13"/>
  <c r="C3761" i="13"/>
  <c r="D3761" i="13"/>
  <c r="B3762" i="13"/>
  <c r="C3762" i="13"/>
  <c r="D3762" i="13"/>
  <c r="B3763" i="13"/>
  <c r="C3763" i="13"/>
  <c r="D3763" i="13"/>
  <c r="B3764" i="13"/>
  <c r="C3764" i="13"/>
  <c r="D3764" i="13"/>
  <c r="B3765" i="13"/>
  <c r="C3765" i="13"/>
  <c r="D3765" i="13"/>
  <c r="B3766" i="13"/>
  <c r="C3766" i="13"/>
  <c r="D3766" i="13"/>
  <c r="B3767" i="13"/>
  <c r="C3767" i="13"/>
  <c r="D3767" i="13"/>
  <c r="B3768" i="13"/>
  <c r="C3768" i="13"/>
  <c r="D3768" i="13"/>
  <c r="B3769" i="13"/>
  <c r="C3769" i="13"/>
  <c r="D3769" i="13"/>
  <c r="B3770" i="13"/>
  <c r="C3770" i="13"/>
  <c r="D3770" i="13"/>
  <c r="B3771" i="13"/>
  <c r="C3771" i="13"/>
  <c r="D3771" i="13"/>
  <c r="B3772" i="13"/>
  <c r="C3772" i="13"/>
  <c r="D3772" i="13"/>
  <c r="B3773" i="13"/>
  <c r="C3773" i="13"/>
  <c r="D3773" i="13"/>
  <c r="B3774" i="13"/>
  <c r="C3774" i="13"/>
  <c r="D3774" i="13"/>
  <c r="B3775" i="13"/>
  <c r="C3775" i="13"/>
  <c r="D3775" i="13"/>
  <c r="B3776" i="13"/>
  <c r="C3776" i="13"/>
  <c r="D3776" i="13"/>
  <c r="B3777" i="13"/>
  <c r="C3777" i="13"/>
  <c r="D3777" i="13"/>
  <c r="B3778" i="13"/>
  <c r="C3778" i="13"/>
  <c r="D3778" i="13"/>
  <c r="B3779" i="13"/>
  <c r="C3779" i="13"/>
  <c r="D3779" i="13"/>
  <c r="B3780" i="13"/>
  <c r="C3780" i="13"/>
  <c r="D3780" i="13"/>
  <c r="B3781" i="13"/>
  <c r="C3781" i="13"/>
  <c r="D3781" i="13"/>
  <c r="B3782" i="13"/>
  <c r="C3782" i="13"/>
  <c r="D3782" i="13"/>
  <c r="B3783" i="13"/>
  <c r="C3783" i="13"/>
  <c r="D3783" i="13"/>
  <c r="B3784" i="13"/>
  <c r="C3784" i="13"/>
  <c r="D3784" i="13"/>
  <c r="B3785" i="13"/>
  <c r="C3785" i="13"/>
  <c r="D3785" i="13"/>
  <c r="B3786" i="13"/>
  <c r="C3786" i="13"/>
  <c r="D3786" i="13"/>
  <c r="B3787" i="13"/>
  <c r="C3787" i="13"/>
  <c r="D3787" i="13"/>
  <c r="B3788" i="13"/>
  <c r="C3788" i="13"/>
  <c r="D3788" i="13"/>
  <c r="B3789" i="13"/>
  <c r="C3789" i="13"/>
  <c r="D3789" i="13"/>
  <c r="B3790" i="13"/>
  <c r="C3790" i="13"/>
  <c r="D3790" i="13"/>
  <c r="B3791" i="13"/>
  <c r="C3791" i="13"/>
  <c r="D3791" i="13"/>
  <c r="B3792" i="13"/>
  <c r="C3792" i="13"/>
  <c r="D3792" i="13"/>
  <c r="B3793" i="13"/>
  <c r="C3793" i="13"/>
  <c r="D3793" i="13"/>
  <c r="B3794" i="13"/>
  <c r="C3794" i="13"/>
  <c r="D3794" i="13"/>
  <c r="B3795" i="13"/>
  <c r="C3795" i="13"/>
  <c r="D3795" i="13"/>
  <c r="B3796" i="13"/>
  <c r="C3796" i="13"/>
  <c r="D3796" i="13"/>
  <c r="B3797" i="13"/>
  <c r="C3797" i="13"/>
  <c r="D3797" i="13"/>
  <c r="B3798" i="13"/>
  <c r="C3798" i="13"/>
  <c r="D3798" i="13"/>
  <c r="B3799" i="13"/>
  <c r="C3799" i="13"/>
  <c r="D3799" i="13"/>
  <c r="B3800" i="13"/>
  <c r="C3800" i="13"/>
  <c r="D3800" i="13"/>
  <c r="B3801" i="13"/>
  <c r="C3801" i="13"/>
  <c r="D3801" i="13"/>
  <c r="B3802" i="13"/>
  <c r="C3802" i="13"/>
  <c r="D3802" i="13"/>
  <c r="B3803" i="13"/>
  <c r="C3803" i="13"/>
  <c r="D3803" i="13"/>
  <c r="B3804" i="13"/>
  <c r="C3804" i="13"/>
  <c r="D3804" i="13"/>
  <c r="B3805" i="13"/>
  <c r="C3805" i="13"/>
  <c r="D3805" i="13"/>
  <c r="B3806" i="13"/>
  <c r="C3806" i="13"/>
  <c r="D3806" i="13"/>
  <c r="B3807" i="13"/>
  <c r="C3807" i="13"/>
  <c r="D3807" i="13"/>
  <c r="B3808" i="13"/>
  <c r="C3808" i="13"/>
  <c r="D3808" i="13"/>
  <c r="B3809" i="13"/>
  <c r="C3809" i="13"/>
  <c r="D3809" i="13"/>
  <c r="B3810" i="13"/>
  <c r="C3810" i="13"/>
  <c r="D3810" i="13"/>
  <c r="B3811" i="13"/>
  <c r="C3811" i="13"/>
  <c r="D3811" i="13"/>
  <c r="B3812" i="13"/>
  <c r="C3812" i="13"/>
  <c r="D3812" i="13"/>
  <c r="B3813" i="13"/>
  <c r="C3813" i="13"/>
  <c r="D3813" i="13"/>
  <c r="B3814" i="13"/>
  <c r="C3814" i="13"/>
  <c r="D3814" i="13"/>
  <c r="B3815" i="13"/>
  <c r="C3815" i="13"/>
  <c r="D3815" i="13"/>
  <c r="B3816" i="13"/>
  <c r="C3816" i="13"/>
  <c r="D3816" i="13"/>
  <c r="B3817" i="13"/>
  <c r="C3817" i="13"/>
  <c r="D3817" i="13"/>
  <c r="B3818" i="13"/>
  <c r="C3818" i="13"/>
  <c r="D3818" i="13"/>
  <c r="B3819" i="13"/>
  <c r="C3819" i="13"/>
  <c r="D3819" i="13"/>
  <c r="B3820" i="13"/>
  <c r="C3820" i="13"/>
  <c r="D3820" i="13"/>
  <c r="B3821" i="13"/>
  <c r="C3821" i="13"/>
  <c r="D3821" i="13"/>
  <c r="B3822" i="13"/>
  <c r="C3822" i="13"/>
  <c r="D3822" i="13"/>
  <c r="B3823" i="13"/>
  <c r="C3823" i="13"/>
  <c r="D3823" i="13"/>
  <c r="B3824" i="13"/>
  <c r="C3824" i="13"/>
  <c r="D3824" i="13"/>
  <c r="B3825" i="13"/>
  <c r="C3825" i="13"/>
  <c r="D3825" i="13"/>
  <c r="B3826" i="13"/>
  <c r="C3826" i="13"/>
  <c r="D3826" i="13"/>
  <c r="B3827" i="13"/>
  <c r="C3827" i="13"/>
  <c r="D3827" i="13"/>
  <c r="B3828" i="13"/>
  <c r="C3828" i="13"/>
  <c r="D3828" i="13"/>
  <c r="B3829" i="13"/>
  <c r="C3829" i="13"/>
  <c r="D3829" i="13"/>
  <c r="B3830" i="13"/>
  <c r="C3830" i="13"/>
  <c r="D3830" i="13"/>
  <c r="B3831" i="13"/>
  <c r="C3831" i="13"/>
  <c r="D3831" i="13"/>
  <c r="B3832" i="13"/>
  <c r="C3832" i="13"/>
  <c r="D3832" i="13"/>
  <c r="B3833" i="13"/>
  <c r="C3833" i="13"/>
  <c r="D3833" i="13"/>
  <c r="B3834" i="13"/>
  <c r="C3834" i="13"/>
  <c r="D3834" i="13"/>
  <c r="B3835" i="13"/>
  <c r="C3835" i="13"/>
  <c r="D3835" i="13"/>
  <c r="B3836" i="13"/>
  <c r="C3836" i="13"/>
  <c r="D3836" i="13"/>
  <c r="B3837" i="13"/>
  <c r="C3837" i="13"/>
  <c r="D3837" i="13"/>
  <c r="B3838" i="13"/>
  <c r="C3838" i="13"/>
  <c r="D3838" i="13"/>
  <c r="B3839" i="13"/>
  <c r="C3839" i="13"/>
  <c r="D3839" i="13"/>
  <c r="B3840" i="13"/>
  <c r="C3840" i="13"/>
  <c r="D3840" i="13"/>
  <c r="B3841" i="13"/>
  <c r="C3841" i="13"/>
  <c r="D3841" i="13"/>
  <c r="B3842" i="13"/>
  <c r="C3842" i="13"/>
  <c r="D3842" i="13"/>
  <c r="B3843" i="13"/>
  <c r="C3843" i="13"/>
  <c r="D3843" i="13"/>
  <c r="B3844" i="13"/>
  <c r="C3844" i="13"/>
  <c r="D3844" i="13"/>
  <c r="B3845" i="13"/>
  <c r="C3845" i="13"/>
  <c r="D3845" i="13"/>
  <c r="B3846" i="13"/>
  <c r="C3846" i="13"/>
  <c r="D3846" i="13"/>
  <c r="B3847" i="13"/>
  <c r="C3847" i="13"/>
  <c r="D3847" i="13"/>
  <c r="B3848" i="13"/>
  <c r="C3848" i="13"/>
  <c r="D3848" i="13"/>
  <c r="B3849" i="13"/>
  <c r="C3849" i="13"/>
  <c r="D3849" i="13"/>
  <c r="B3850" i="13"/>
  <c r="C3850" i="13"/>
  <c r="D3850" i="13"/>
  <c r="B3851" i="13"/>
  <c r="C3851" i="13"/>
  <c r="D3851" i="13"/>
  <c r="B3852" i="13"/>
  <c r="C3852" i="13"/>
  <c r="D3852" i="13"/>
  <c r="B3853" i="13"/>
  <c r="C3853" i="13"/>
  <c r="D3853" i="13"/>
  <c r="B3854" i="13"/>
  <c r="C3854" i="13"/>
  <c r="D3854" i="13"/>
  <c r="B3855" i="13"/>
  <c r="C3855" i="13"/>
  <c r="D3855" i="13"/>
  <c r="B3856" i="13"/>
  <c r="C3856" i="13"/>
  <c r="D3856" i="13"/>
  <c r="B3857" i="13"/>
  <c r="C3857" i="13"/>
  <c r="D3857" i="13"/>
  <c r="B3858" i="13"/>
  <c r="C3858" i="13"/>
  <c r="D3858" i="13"/>
  <c r="B3859" i="13"/>
  <c r="C3859" i="13"/>
  <c r="D3859" i="13"/>
  <c r="B3860" i="13"/>
  <c r="C3860" i="13"/>
  <c r="D3860" i="13"/>
  <c r="B3861" i="13"/>
  <c r="C3861" i="13"/>
  <c r="D3861" i="13"/>
  <c r="B3862" i="13"/>
  <c r="C3862" i="13"/>
  <c r="D3862" i="13"/>
  <c r="B3863" i="13"/>
  <c r="C3863" i="13"/>
  <c r="D3863" i="13"/>
  <c r="B3864" i="13"/>
  <c r="C3864" i="13"/>
  <c r="D3864" i="13"/>
  <c r="B3865" i="13"/>
  <c r="C3865" i="13"/>
  <c r="D3865" i="13"/>
  <c r="B3866" i="13"/>
  <c r="C3866" i="13"/>
  <c r="D3866" i="13"/>
  <c r="B3867" i="13"/>
  <c r="C3867" i="13"/>
  <c r="D3867" i="13"/>
  <c r="B3868" i="13"/>
  <c r="C3868" i="13"/>
  <c r="D3868" i="13"/>
  <c r="B3869" i="13"/>
  <c r="C3869" i="13"/>
  <c r="D3869" i="13"/>
  <c r="B3870" i="13"/>
  <c r="C3870" i="13"/>
  <c r="D3870" i="13"/>
  <c r="B3871" i="13"/>
  <c r="C3871" i="13"/>
  <c r="D3871" i="13"/>
  <c r="B3872" i="13"/>
  <c r="C3872" i="13"/>
  <c r="D3872" i="13"/>
  <c r="B3873" i="13"/>
  <c r="C3873" i="13"/>
  <c r="D3873" i="13"/>
  <c r="B3874" i="13"/>
  <c r="C3874" i="13"/>
  <c r="D3874" i="13"/>
  <c r="B3875" i="13"/>
  <c r="C3875" i="13"/>
  <c r="D3875" i="13"/>
  <c r="B3876" i="13"/>
  <c r="C3876" i="13"/>
  <c r="D3876" i="13"/>
  <c r="B3877" i="13"/>
  <c r="C3877" i="13"/>
  <c r="D3877" i="13"/>
  <c r="B3878" i="13"/>
  <c r="C3878" i="13"/>
  <c r="D3878" i="13"/>
  <c r="B3879" i="13"/>
  <c r="C3879" i="13"/>
  <c r="D3879" i="13"/>
  <c r="B3880" i="13"/>
  <c r="C3880" i="13"/>
  <c r="D3880" i="13"/>
  <c r="B3881" i="13"/>
  <c r="C3881" i="13"/>
  <c r="D3881" i="13"/>
  <c r="B3882" i="13"/>
  <c r="C3882" i="13"/>
  <c r="D3882" i="13"/>
  <c r="E3882" i="13"/>
  <c r="B3883" i="13"/>
  <c r="C3883" i="13"/>
  <c r="D3883" i="13"/>
  <c r="B3884" i="13"/>
  <c r="C3884" i="13"/>
  <c r="D3884" i="13"/>
  <c r="B3885" i="13"/>
  <c r="C3885" i="13"/>
  <c r="D3885" i="13"/>
  <c r="B3886" i="13"/>
  <c r="C3886" i="13"/>
  <c r="D3886" i="13"/>
  <c r="E3886" i="13"/>
  <c r="B3887" i="13"/>
  <c r="C3887" i="13"/>
  <c r="D3887" i="13"/>
  <c r="B3888" i="13"/>
  <c r="C3888" i="13"/>
  <c r="D3888" i="13"/>
  <c r="B3889" i="13"/>
  <c r="C3889" i="13"/>
  <c r="D3889" i="13"/>
  <c r="B3890" i="13"/>
  <c r="C3890" i="13"/>
  <c r="D3890" i="13"/>
  <c r="B3891" i="13"/>
  <c r="C3891" i="13"/>
  <c r="D3891" i="13"/>
  <c r="B3892" i="13"/>
  <c r="C3892" i="13"/>
  <c r="D3892" i="13"/>
  <c r="B3893" i="13"/>
  <c r="C3893" i="13"/>
  <c r="D3893" i="13"/>
  <c r="B3894" i="13"/>
  <c r="C3894" i="13"/>
  <c r="D3894" i="13"/>
  <c r="E3894" i="13"/>
  <c r="B3895" i="13"/>
  <c r="C3895" i="13"/>
  <c r="D3895" i="13"/>
  <c r="B3896" i="13"/>
  <c r="C3896" i="13"/>
  <c r="D3896" i="13"/>
  <c r="E3896" i="13"/>
  <c r="B3897" i="13"/>
  <c r="C3897" i="13"/>
  <c r="D3897" i="13"/>
  <c r="B3898" i="13"/>
  <c r="C3898" i="13"/>
  <c r="D3898" i="13"/>
  <c r="E3898" i="13"/>
  <c r="B3899" i="13"/>
  <c r="C3899" i="13"/>
  <c r="D3899" i="13"/>
  <c r="E3899" i="13"/>
  <c r="B3900" i="13"/>
  <c r="C3900" i="13"/>
  <c r="D3900" i="13"/>
  <c r="B3901" i="13"/>
  <c r="C3901" i="13"/>
  <c r="D3901" i="13"/>
  <c r="E3901" i="13"/>
  <c r="B3902" i="13"/>
  <c r="C3902" i="13"/>
  <c r="D3902" i="13"/>
  <c r="E3902" i="13"/>
  <c r="B3903" i="13"/>
  <c r="C3903" i="13"/>
  <c r="D3903" i="13"/>
  <c r="B3904" i="13"/>
  <c r="C3904" i="13"/>
  <c r="D3904" i="13"/>
  <c r="E3904" i="13"/>
  <c r="B3905" i="13"/>
  <c r="C3905" i="13"/>
  <c r="D3905" i="13"/>
  <c r="B3906" i="13"/>
  <c r="C3906" i="13"/>
  <c r="D3906" i="13"/>
  <c r="B3907" i="13"/>
  <c r="C3907" i="13"/>
  <c r="D3907" i="13"/>
  <c r="B3908" i="13"/>
  <c r="C3908" i="13"/>
  <c r="D3908" i="13"/>
  <c r="E3908" i="13"/>
  <c r="B3909" i="13"/>
  <c r="C3909" i="13"/>
  <c r="D3909" i="13"/>
  <c r="E3909" i="13"/>
  <c r="B3910" i="13"/>
  <c r="C3910" i="13"/>
  <c r="D3910" i="13"/>
  <c r="E3910" i="13"/>
  <c r="B3911" i="13"/>
  <c r="C3911" i="13"/>
  <c r="D3911" i="13"/>
  <c r="B3912" i="13"/>
  <c r="C3912" i="13"/>
  <c r="D3912" i="13"/>
  <c r="B3913" i="13"/>
  <c r="C3913" i="13"/>
  <c r="D3913" i="13"/>
  <c r="B3914" i="13"/>
  <c r="C3914" i="13"/>
  <c r="D3914" i="13"/>
  <c r="B3915" i="13"/>
  <c r="C3915" i="13"/>
  <c r="D3915" i="13"/>
  <c r="B3916" i="13"/>
  <c r="C3916" i="13"/>
  <c r="D3916" i="13"/>
  <c r="B3917" i="13"/>
  <c r="C3917" i="13"/>
  <c r="D3917" i="13"/>
  <c r="E3917" i="13"/>
  <c r="B3918" i="13"/>
  <c r="C3918" i="13"/>
  <c r="D3918" i="13"/>
  <c r="B3919" i="13"/>
  <c r="C3919" i="13"/>
  <c r="D3919" i="13"/>
  <c r="B3920" i="13"/>
  <c r="C3920" i="13"/>
  <c r="D3920" i="13"/>
  <c r="B3921" i="13"/>
  <c r="C3921" i="13"/>
  <c r="D3921" i="13"/>
  <c r="E3921" i="13"/>
  <c r="B3922" i="13"/>
  <c r="C3922" i="13"/>
  <c r="D3922" i="13"/>
  <c r="B3923" i="13"/>
  <c r="C3923" i="13"/>
  <c r="D3923" i="13"/>
  <c r="B3924" i="13"/>
  <c r="C3924" i="13"/>
  <c r="D3924" i="13"/>
  <c r="B3925" i="13"/>
  <c r="C3925" i="13"/>
  <c r="D3925" i="13"/>
  <c r="E3925" i="13"/>
  <c r="B3926" i="13"/>
  <c r="C3926" i="13"/>
  <c r="D3926" i="13"/>
  <c r="E3926" i="13"/>
  <c r="B3927" i="13"/>
  <c r="C3927" i="13"/>
  <c r="D3927" i="13"/>
  <c r="B3928" i="13"/>
  <c r="C3928" i="13"/>
  <c r="D3928" i="13"/>
  <c r="E3928" i="13"/>
  <c r="B3929" i="13"/>
  <c r="C3929" i="13"/>
  <c r="D3929" i="13"/>
  <c r="B3930" i="13"/>
  <c r="C3930" i="13"/>
  <c r="D3930" i="13"/>
  <c r="E3930" i="13"/>
  <c r="B3931" i="13"/>
  <c r="C3931" i="13"/>
  <c r="D3931" i="13"/>
  <c r="E3931" i="13"/>
  <c r="B3932" i="13"/>
  <c r="C3932" i="13"/>
  <c r="D3932" i="13"/>
  <c r="E3932" i="13"/>
  <c r="B3933" i="13"/>
  <c r="C3933" i="13"/>
  <c r="D3933" i="13"/>
  <c r="E3933" i="13"/>
  <c r="B3934" i="13"/>
  <c r="C3934" i="13"/>
  <c r="D3934" i="13"/>
  <c r="E3934" i="13"/>
  <c r="B3935" i="13"/>
  <c r="C3935" i="13"/>
  <c r="D3935" i="13"/>
  <c r="E3935" i="13"/>
  <c r="B3936" i="13"/>
  <c r="C3936" i="13"/>
  <c r="D3936" i="13"/>
  <c r="B3937" i="13"/>
  <c r="C3937" i="13"/>
  <c r="D3937" i="13"/>
  <c r="B3938" i="13"/>
  <c r="C3938" i="13"/>
  <c r="D3938" i="13"/>
  <c r="B3939" i="13"/>
  <c r="C3939" i="13"/>
  <c r="D3939" i="13"/>
  <c r="B3940" i="13"/>
  <c r="C3940" i="13"/>
  <c r="D3940" i="13"/>
  <c r="B3941" i="13"/>
  <c r="C3941" i="13"/>
  <c r="D3941" i="13"/>
  <c r="E3941" i="13"/>
  <c r="B3942" i="13"/>
  <c r="C3942" i="13"/>
  <c r="D3942" i="13"/>
  <c r="B3943" i="13"/>
  <c r="C3943" i="13"/>
  <c r="D3943" i="13"/>
  <c r="B3944" i="13"/>
  <c r="C3944" i="13"/>
  <c r="D3944" i="13"/>
  <c r="B3945" i="13"/>
  <c r="C3945" i="13"/>
  <c r="D3945" i="13"/>
  <c r="B3946" i="13"/>
  <c r="C3946" i="13"/>
  <c r="D3946" i="13"/>
  <c r="B3947" i="13"/>
  <c r="C3947" i="13"/>
  <c r="D3947" i="13"/>
  <c r="B3948" i="13"/>
  <c r="C3948" i="13"/>
  <c r="D3948" i="13"/>
  <c r="B3949" i="13"/>
  <c r="C3949" i="13"/>
  <c r="D3949" i="13"/>
  <c r="E3949" i="13"/>
  <c r="B3950" i="13"/>
  <c r="C3950" i="13"/>
  <c r="D3950" i="13"/>
  <c r="B3951" i="13"/>
  <c r="C3951" i="13"/>
  <c r="D3951" i="13"/>
  <c r="B3952" i="13"/>
  <c r="C3952" i="13"/>
  <c r="D3952" i="13"/>
  <c r="B3953" i="13"/>
  <c r="C3953" i="13"/>
  <c r="D3953" i="13"/>
  <c r="B3954" i="13"/>
  <c r="C3954" i="13"/>
  <c r="D3954" i="13"/>
  <c r="B3955" i="13"/>
  <c r="C3955" i="13"/>
  <c r="D3955" i="13"/>
  <c r="B3956" i="13"/>
  <c r="C3956" i="13"/>
  <c r="D3956" i="13"/>
  <c r="B3957" i="13"/>
  <c r="C3957" i="13"/>
  <c r="D3957" i="13"/>
  <c r="E3957" i="13"/>
  <c r="B3958" i="13"/>
  <c r="C3958" i="13"/>
  <c r="D3958" i="13"/>
  <c r="B3959" i="13"/>
  <c r="C3959" i="13"/>
  <c r="D3959" i="13"/>
  <c r="B3960" i="13"/>
  <c r="C3960" i="13"/>
  <c r="D3960" i="13"/>
  <c r="B3961" i="13"/>
  <c r="C3961" i="13"/>
  <c r="D3961" i="13"/>
  <c r="E3961" i="13"/>
  <c r="B3962" i="13"/>
  <c r="C3962" i="13"/>
  <c r="D3962" i="13"/>
  <c r="B3963" i="13"/>
  <c r="C3963" i="13"/>
  <c r="D3963" i="13"/>
  <c r="B3964" i="13"/>
  <c r="C3964" i="13"/>
  <c r="D3964" i="13"/>
  <c r="B3965" i="13"/>
  <c r="C3965" i="13"/>
  <c r="D3965" i="13"/>
  <c r="E3965" i="13"/>
  <c r="B3966" i="13"/>
  <c r="C3966" i="13"/>
  <c r="D3966" i="13"/>
  <c r="B3967" i="13"/>
  <c r="C3967" i="13"/>
  <c r="D3967" i="13"/>
  <c r="E3967" i="13"/>
  <c r="B3968" i="13"/>
  <c r="C3968" i="13"/>
  <c r="D3968" i="13"/>
  <c r="B3969" i="13"/>
  <c r="C3969" i="13"/>
  <c r="D3969" i="13"/>
  <c r="B3970" i="13"/>
  <c r="C3970" i="13"/>
  <c r="D3970" i="13"/>
  <c r="B3971" i="13"/>
  <c r="C3971" i="13"/>
  <c r="D3971" i="13"/>
  <c r="B3972" i="13"/>
  <c r="C3972" i="13"/>
  <c r="D3972" i="13"/>
  <c r="B3973" i="13"/>
  <c r="C3973" i="13"/>
  <c r="D3973" i="13"/>
  <c r="E3973" i="13"/>
  <c r="B3974" i="13"/>
  <c r="C3974" i="13"/>
  <c r="D3974" i="13"/>
  <c r="B3975" i="13"/>
  <c r="C3975" i="13"/>
  <c r="D3975" i="13"/>
  <c r="B3976" i="13"/>
  <c r="C3976" i="13"/>
  <c r="D3976" i="13"/>
  <c r="B3977" i="13"/>
  <c r="C3977" i="13"/>
  <c r="D3977" i="13"/>
  <c r="B3978" i="13"/>
  <c r="C3978" i="13"/>
  <c r="D3978" i="13"/>
  <c r="B3979" i="13"/>
  <c r="C3979" i="13"/>
  <c r="D3979" i="13"/>
  <c r="B3980" i="13"/>
  <c r="C3980" i="13"/>
  <c r="D3980" i="13"/>
  <c r="B3981" i="13"/>
  <c r="C3981" i="13"/>
  <c r="D3981" i="13"/>
  <c r="E3981" i="13"/>
  <c r="B3982" i="13"/>
  <c r="C3982" i="13"/>
  <c r="D3982" i="13"/>
  <c r="B3983" i="13"/>
  <c r="C3983" i="13"/>
  <c r="D3983" i="13"/>
  <c r="B3984" i="13"/>
  <c r="C3984" i="13"/>
  <c r="D3984" i="13"/>
  <c r="B3985" i="13"/>
  <c r="C3985" i="13"/>
  <c r="D3985" i="13"/>
  <c r="B3986" i="13"/>
  <c r="C3986" i="13"/>
  <c r="D3986" i="13"/>
  <c r="B3987" i="13"/>
  <c r="C3987" i="13"/>
  <c r="D3987" i="13"/>
  <c r="B3988" i="13"/>
  <c r="C3988" i="13"/>
  <c r="D3988" i="13"/>
  <c r="B3989" i="13"/>
  <c r="C3989" i="13"/>
  <c r="D3989" i="13"/>
  <c r="E3989" i="13"/>
  <c r="B3990" i="13"/>
  <c r="C3990" i="13"/>
  <c r="D3990" i="13"/>
  <c r="B3991" i="13"/>
  <c r="C3991" i="13"/>
  <c r="D3991" i="13"/>
  <c r="B3992" i="13"/>
  <c r="C3992" i="13"/>
  <c r="D3992" i="13"/>
  <c r="B3993" i="13"/>
  <c r="C3993" i="13"/>
  <c r="D3993" i="13"/>
  <c r="E3993" i="13"/>
  <c r="B3994" i="13"/>
  <c r="C3994" i="13"/>
  <c r="D3994" i="13"/>
  <c r="B3995" i="13"/>
  <c r="C3995" i="13"/>
  <c r="D3995" i="13"/>
  <c r="B3996" i="13"/>
  <c r="C3996" i="13"/>
  <c r="D3996" i="13"/>
  <c r="B3997" i="13"/>
  <c r="C3997" i="13"/>
  <c r="D3997" i="13"/>
  <c r="E3997" i="13"/>
  <c r="B3998" i="13"/>
  <c r="C3998" i="13"/>
  <c r="D3998" i="13"/>
  <c r="B3999" i="13"/>
  <c r="C3999" i="13"/>
  <c r="D3999" i="13"/>
  <c r="E3999" i="13"/>
  <c r="B4000" i="13"/>
  <c r="C4000" i="13"/>
  <c r="D4000" i="13"/>
  <c r="B4001" i="13"/>
  <c r="C4001" i="13"/>
  <c r="D4001" i="13"/>
  <c r="B4002" i="13"/>
  <c r="C4002" i="13"/>
  <c r="D4002" i="13"/>
  <c r="B4003" i="13"/>
  <c r="C4003" i="13"/>
  <c r="D4003" i="13"/>
  <c r="B4004" i="13"/>
  <c r="C4004" i="13"/>
  <c r="D4004" i="13"/>
  <c r="B4005" i="13"/>
  <c r="C4005" i="13"/>
  <c r="D4005" i="13"/>
  <c r="E4005" i="13"/>
  <c r="B4006" i="13"/>
  <c r="C4006" i="13"/>
  <c r="D4006" i="13"/>
  <c r="B4007" i="13"/>
  <c r="C4007" i="13"/>
  <c r="D4007" i="13"/>
  <c r="B4008" i="13"/>
  <c r="C4008" i="13"/>
  <c r="D4008" i="13"/>
  <c r="B4009" i="13"/>
  <c r="C4009" i="13"/>
  <c r="D4009" i="13"/>
  <c r="B4010" i="13"/>
  <c r="C4010" i="13"/>
  <c r="D4010" i="13"/>
  <c r="B4011" i="13"/>
  <c r="C4011" i="13"/>
  <c r="D4011" i="13"/>
  <c r="B4012" i="13"/>
  <c r="C4012" i="13"/>
  <c r="D4012" i="13"/>
  <c r="B4013" i="13"/>
  <c r="C4013" i="13"/>
  <c r="D4013" i="13"/>
  <c r="E4013" i="13"/>
  <c r="B4014" i="13"/>
  <c r="C4014" i="13"/>
  <c r="D4014" i="13"/>
  <c r="B4015" i="13"/>
  <c r="C4015" i="13"/>
  <c r="D4015" i="13"/>
  <c r="B4016" i="13"/>
  <c r="C4016" i="13"/>
  <c r="D4016" i="13"/>
  <c r="B4017" i="13"/>
  <c r="C4017" i="13"/>
  <c r="D4017" i="13"/>
  <c r="B4018" i="13"/>
  <c r="C4018" i="13"/>
  <c r="D4018" i="13"/>
  <c r="B4019" i="13"/>
  <c r="C4019" i="13"/>
  <c r="D4019" i="13"/>
  <c r="B4020" i="13"/>
  <c r="C4020" i="13"/>
  <c r="D4020" i="13"/>
  <c r="B4021" i="13"/>
  <c r="C4021" i="13"/>
  <c r="D4021" i="13"/>
  <c r="E4021" i="13"/>
  <c r="B4022" i="13"/>
  <c r="C4022" i="13"/>
  <c r="D4022" i="13"/>
  <c r="B4023" i="13"/>
  <c r="C4023" i="13"/>
  <c r="D4023" i="13"/>
  <c r="B4024" i="13"/>
  <c r="C4024" i="13"/>
  <c r="D4024" i="13"/>
  <c r="B4025" i="13"/>
  <c r="C4025" i="13"/>
  <c r="D4025" i="13"/>
  <c r="E4025" i="13"/>
  <c r="B4026" i="13"/>
  <c r="C4026" i="13"/>
  <c r="D4026" i="13"/>
  <c r="B4027" i="13"/>
  <c r="C4027" i="13"/>
  <c r="D4027" i="13"/>
  <c r="B4028" i="13"/>
  <c r="C4028" i="13"/>
  <c r="D4028" i="13"/>
  <c r="B4029" i="13"/>
  <c r="C4029" i="13"/>
  <c r="D4029" i="13"/>
  <c r="E4029" i="13"/>
  <c r="B4030" i="13"/>
  <c r="C4030" i="13"/>
  <c r="D4030" i="13"/>
  <c r="B4031" i="13"/>
  <c r="C4031" i="13"/>
  <c r="D4031" i="13"/>
  <c r="E4031" i="13"/>
  <c r="B4032" i="13"/>
  <c r="C4032" i="13"/>
  <c r="D4032" i="13"/>
  <c r="B4033" i="13"/>
  <c r="C4033" i="13"/>
  <c r="D4033" i="13"/>
  <c r="B4034" i="13"/>
  <c r="C4034" i="13"/>
  <c r="D4034" i="13"/>
  <c r="B4035" i="13"/>
  <c r="C4035" i="13"/>
  <c r="D4035" i="13"/>
  <c r="B4036" i="13"/>
  <c r="C4036" i="13"/>
  <c r="D4036" i="13"/>
  <c r="B4037" i="13"/>
  <c r="C4037" i="13"/>
  <c r="D4037" i="13"/>
  <c r="E4037" i="13"/>
  <c r="B4038" i="13"/>
  <c r="C4038" i="13"/>
  <c r="D4038" i="13"/>
  <c r="B4039" i="13"/>
  <c r="C4039" i="13"/>
  <c r="D4039" i="13"/>
  <c r="B4040" i="13"/>
  <c r="C4040" i="13"/>
  <c r="D4040" i="13"/>
  <c r="B4041" i="13"/>
  <c r="C4041" i="13"/>
  <c r="D4041" i="13"/>
  <c r="B4042" i="13"/>
  <c r="C4042" i="13"/>
  <c r="D4042" i="13"/>
  <c r="B4043" i="13"/>
  <c r="C4043" i="13"/>
  <c r="D4043" i="13"/>
  <c r="B4044" i="13"/>
  <c r="C4044" i="13"/>
  <c r="D4044" i="13"/>
  <c r="B4045" i="13"/>
  <c r="C4045" i="13"/>
  <c r="D4045" i="13"/>
  <c r="E4045" i="13"/>
  <c r="B4046" i="13"/>
  <c r="C4046" i="13"/>
  <c r="D4046" i="13"/>
  <c r="B4047" i="13"/>
  <c r="C4047" i="13"/>
  <c r="D4047" i="13"/>
  <c r="B4048" i="13"/>
  <c r="C4048" i="13"/>
  <c r="D4048" i="13"/>
  <c r="B4049" i="13"/>
  <c r="C4049" i="13"/>
  <c r="D4049" i="13"/>
  <c r="B4050" i="13"/>
  <c r="C4050" i="13"/>
  <c r="D4050" i="13"/>
  <c r="B4051" i="13"/>
  <c r="C4051" i="13"/>
  <c r="D4051" i="13"/>
  <c r="B4052" i="13"/>
  <c r="C4052" i="13"/>
  <c r="D4052" i="13"/>
  <c r="B4053" i="13"/>
  <c r="C4053" i="13"/>
  <c r="D4053" i="13"/>
  <c r="E4053" i="13"/>
  <c r="B4054" i="13"/>
  <c r="C4054" i="13"/>
  <c r="D4054" i="13"/>
  <c r="B4055" i="13"/>
  <c r="C4055" i="13"/>
  <c r="D4055" i="13"/>
  <c r="B4056" i="13"/>
  <c r="C4056" i="13"/>
  <c r="D4056" i="13"/>
  <c r="B4057" i="13"/>
  <c r="C4057" i="13"/>
  <c r="D4057" i="13"/>
  <c r="E4057" i="13"/>
  <c r="B4058" i="13"/>
  <c r="C4058" i="13"/>
  <c r="D4058" i="13"/>
  <c r="B4059" i="13"/>
  <c r="C4059" i="13"/>
  <c r="D4059" i="13"/>
  <c r="B4060" i="13"/>
  <c r="C4060" i="13"/>
  <c r="D4060" i="13"/>
  <c r="B4061" i="13"/>
  <c r="C4061" i="13"/>
  <c r="D4061" i="13"/>
  <c r="E4061" i="13"/>
  <c r="B4062" i="13"/>
  <c r="C4062" i="13"/>
  <c r="D4062" i="13"/>
  <c r="B4063" i="13"/>
  <c r="C4063" i="13"/>
  <c r="D4063" i="13"/>
  <c r="E4063" i="13"/>
  <c r="B4064" i="13"/>
  <c r="C4064" i="13"/>
  <c r="D4064" i="13"/>
  <c r="B4065" i="13"/>
  <c r="C4065" i="13"/>
  <c r="D4065" i="13"/>
  <c r="B4066" i="13"/>
  <c r="C4066" i="13"/>
  <c r="D4066" i="13"/>
  <c r="B4067" i="13"/>
  <c r="C4067" i="13"/>
  <c r="D4067" i="13"/>
  <c r="B4068" i="13"/>
  <c r="C4068" i="13"/>
  <c r="D4068" i="13"/>
  <c r="B4069" i="13"/>
  <c r="C4069" i="13"/>
  <c r="D4069" i="13"/>
  <c r="E4069" i="13"/>
  <c r="B4070" i="13"/>
  <c r="C4070" i="13"/>
  <c r="D4070" i="13"/>
  <c r="B4071" i="13"/>
  <c r="C4071" i="13"/>
  <c r="D4071" i="13"/>
  <c r="B4072" i="13"/>
  <c r="C4072" i="13"/>
  <c r="D4072" i="13"/>
  <c r="B4073" i="13"/>
  <c r="C4073" i="13"/>
  <c r="D4073" i="13"/>
  <c r="B4074" i="13"/>
  <c r="C4074" i="13"/>
  <c r="D4074" i="13"/>
  <c r="B4075" i="13"/>
  <c r="C4075" i="13"/>
  <c r="D4075" i="13"/>
  <c r="B4076" i="13"/>
  <c r="C4076" i="13"/>
  <c r="D4076" i="13"/>
  <c r="B4077" i="13"/>
  <c r="C4077" i="13"/>
  <c r="D4077" i="13"/>
  <c r="E4077" i="13"/>
  <c r="B4078" i="13"/>
  <c r="C4078" i="13"/>
  <c r="D4078" i="13"/>
  <c r="B4079" i="13"/>
  <c r="C4079" i="13"/>
  <c r="D4079" i="13"/>
  <c r="B4080" i="13"/>
  <c r="C4080" i="13"/>
  <c r="D4080" i="13"/>
  <c r="B4081" i="13"/>
  <c r="C4081" i="13"/>
  <c r="D4081" i="13"/>
  <c r="B4082" i="13"/>
  <c r="C4082" i="13"/>
  <c r="D4082" i="13"/>
  <c r="B4083" i="13"/>
  <c r="C4083" i="13"/>
  <c r="D4083" i="13"/>
  <c r="B4084" i="13"/>
  <c r="C4084" i="13"/>
  <c r="D4084" i="13"/>
  <c r="B4085" i="13"/>
  <c r="C4085" i="13"/>
  <c r="D4085" i="13"/>
  <c r="E4085" i="13"/>
  <c r="B4086" i="13"/>
  <c r="C4086" i="13"/>
  <c r="D4086" i="13"/>
  <c r="B4087" i="13"/>
  <c r="C4087" i="13"/>
  <c r="D4087" i="13"/>
  <c r="B4088" i="13"/>
  <c r="C4088" i="13"/>
  <c r="D4088" i="13"/>
  <c r="B4089" i="13"/>
  <c r="C4089" i="13"/>
  <c r="D4089" i="13"/>
  <c r="E4089" i="13"/>
  <c r="B4090" i="13"/>
  <c r="C4090" i="13"/>
  <c r="D4090" i="13"/>
  <c r="B4091" i="13"/>
  <c r="C4091" i="13"/>
  <c r="D4091" i="13"/>
  <c r="B4092" i="13"/>
  <c r="C4092" i="13"/>
  <c r="D4092" i="13"/>
  <c r="B4093" i="13"/>
  <c r="C4093" i="13"/>
  <c r="D4093" i="13"/>
  <c r="E4093" i="13"/>
  <c r="B4094" i="13"/>
  <c r="C4094" i="13"/>
  <c r="D4094" i="13"/>
  <c r="B4095" i="13"/>
  <c r="C4095" i="13"/>
  <c r="D4095" i="13"/>
  <c r="E4095" i="13"/>
  <c r="B4096" i="13"/>
  <c r="C4096" i="13"/>
  <c r="D4096" i="13"/>
  <c r="B4097" i="13"/>
  <c r="C4097" i="13"/>
  <c r="D4097" i="13"/>
  <c r="B4098" i="13"/>
  <c r="C4098" i="13"/>
  <c r="D4098" i="13"/>
  <c r="B4099" i="13"/>
  <c r="C4099" i="13"/>
  <c r="D4099" i="13"/>
  <c r="B4100" i="13"/>
  <c r="C4100" i="13"/>
  <c r="D4100" i="13"/>
  <c r="B4101" i="13"/>
  <c r="C4101" i="13"/>
  <c r="D4101" i="13"/>
  <c r="E4101" i="13"/>
  <c r="B4102" i="13"/>
  <c r="C4102" i="13"/>
  <c r="D4102" i="13"/>
  <c r="B4103" i="13"/>
  <c r="C4103" i="13"/>
  <c r="D4103" i="13"/>
  <c r="B4104" i="13"/>
  <c r="C4104" i="13"/>
  <c r="D4104" i="13"/>
  <c r="B4105" i="13"/>
  <c r="C4105" i="13"/>
  <c r="D4105" i="13"/>
  <c r="B4106" i="13"/>
  <c r="C4106" i="13"/>
  <c r="D4106" i="13"/>
  <c r="B4107" i="13"/>
  <c r="C4107" i="13"/>
  <c r="D4107" i="13"/>
  <c r="B4108" i="13"/>
  <c r="C4108" i="13"/>
  <c r="D4108" i="13"/>
  <c r="B4109" i="13"/>
  <c r="C4109" i="13"/>
  <c r="D4109" i="13"/>
  <c r="E4109" i="13"/>
  <c r="B4110" i="13"/>
  <c r="C4110" i="13"/>
  <c r="D4110" i="13"/>
  <c r="B4111" i="13"/>
  <c r="C4111" i="13"/>
  <c r="D4111" i="13"/>
  <c r="B4112" i="13"/>
  <c r="C4112" i="13"/>
  <c r="D4112" i="13"/>
  <c r="B4113" i="13"/>
  <c r="C4113" i="13"/>
  <c r="D4113" i="13"/>
  <c r="B4114" i="13"/>
  <c r="C4114" i="13"/>
  <c r="D4114" i="13"/>
  <c r="B4115" i="13"/>
  <c r="C4115" i="13"/>
  <c r="D4115" i="13"/>
  <c r="B4116" i="13"/>
  <c r="C4116" i="13"/>
  <c r="D4116" i="13"/>
  <c r="B4117" i="13"/>
  <c r="C4117" i="13"/>
  <c r="D4117" i="13"/>
  <c r="E4117" i="13"/>
  <c r="B4118" i="13"/>
  <c r="C4118" i="13"/>
  <c r="D4118" i="13"/>
  <c r="B4119" i="13"/>
  <c r="C4119" i="13"/>
  <c r="D4119" i="13"/>
  <c r="B4120" i="13"/>
  <c r="C4120" i="13"/>
  <c r="D4120" i="13"/>
  <c r="B4121" i="13"/>
  <c r="C4121" i="13"/>
  <c r="D4121" i="13"/>
  <c r="E4121" i="13"/>
  <c r="B4122" i="13"/>
  <c r="C4122" i="13"/>
  <c r="D4122" i="13"/>
  <c r="B4123" i="13"/>
  <c r="C4123" i="13"/>
  <c r="D4123" i="13"/>
  <c r="B4124" i="13"/>
  <c r="C4124" i="13"/>
  <c r="D4124" i="13"/>
  <c r="B4125" i="13"/>
  <c r="C4125" i="13"/>
  <c r="D4125" i="13"/>
  <c r="E4125" i="13"/>
  <c r="B4126" i="13"/>
  <c r="C4126" i="13"/>
  <c r="D4126" i="13"/>
  <c r="B4127" i="13"/>
  <c r="C4127" i="13"/>
  <c r="D4127" i="13"/>
  <c r="E4127" i="13"/>
  <c r="B4128" i="13"/>
  <c r="C4128" i="13"/>
  <c r="D4128" i="13"/>
  <c r="B4129" i="13"/>
  <c r="C4129" i="13"/>
  <c r="D4129" i="13"/>
  <c r="B4130" i="13"/>
  <c r="C4130" i="13"/>
  <c r="D4130" i="13"/>
  <c r="B4131" i="13"/>
  <c r="C4131" i="13"/>
  <c r="D4131" i="13"/>
  <c r="B4132" i="13"/>
  <c r="C4132" i="13"/>
  <c r="D4132" i="13"/>
  <c r="B4133" i="13"/>
  <c r="C4133" i="13"/>
  <c r="D4133" i="13"/>
  <c r="E4133" i="13"/>
  <c r="B4134" i="13"/>
  <c r="C4134" i="13"/>
  <c r="D4134" i="13"/>
  <c r="B4135" i="13"/>
  <c r="C4135" i="13"/>
  <c r="D4135" i="13"/>
  <c r="B4136" i="13"/>
  <c r="C4136" i="13"/>
  <c r="D4136" i="13"/>
  <c r="B4137" i="13"/>
  <c r="C4137" i="13"/>
  <c r="D4137" i="13"/>
  <c r="B4138" i="13"/>
  <c r="C4138" i="13"/>
  <c r="D4138" i="13"/>
  <c r="B4139" i="13"/>
  <c r="C4139" i="13"/>
  <c r="D4139" i="13"/>
  <c r="B4140" i="13"/>
  <c r="C4140" i="13"/>
  <c r="D4140" i="13"/>
  <c r="B4141" i="13"/>
  <c r="C4141" i="13"/>
  <c r="D4141" i="13"/>
  <c r="E4141" i="13"/>
  <c r="B4142" i="13"/>
  <c r="C4142" i="13"/>
  <c r="D4142" i="13"/>
  <c r="B4143" i="13"/>
  <c r="C4143" i="13"/>
  <c r="D4143" i="13"/>
  <c r="B4144" i="13"/>
  <c r="C4144" i="13"/>
  <c r="D4144" i="13"/>
  <c r="B4145" i="13"/>
  <c r="C4145" i="13"/>
  <c r="D4145" i="13"/>
  <c r="B4146" i="13"/>
  <c r="C4146" i="13"/>
  <c r="D4146" i="13"/>
  <c r="B4147" i="13"/>
  <c r="C4147" i="13"/>
  <c r="D4147" i="13"/>
  <c r="B4148" i="13"/>
  <c r="C4148" i="13"/>
  <c r="D4148" i="13"/>
  <c r="B4149" i="13"/>
  <c r="C4149" i="13"/>
  <c r="D4149" i="13"/>
  <c r="E4149" i="13"/>
  <c r="B4150" i="13"/>
  <c r="C4150" i="13"/>
  <c r="D4150" i="13"/>
  <c r="B4151" i="13"/>
  <c r="C4151" i="13"/>
  <c r="D4151" i="13"/>
  <c r="B4152" i="13"/>
  <c r="C4152" i="13"/>
  <c r="D4152" i="13"/>
  <c r="B4153" i="13"/>
  <c r="C4153" i="13"/>
  <c r="D4153" i="13"/>
  <c r="E4153" i="13"/>
  <c r="B4154" i="13"/>
  <c r="C4154" i="13"/>
  <c r="D4154" i="13"/>
  <c r="B4155" i="13"/>
  <c r="C4155" i="13"/>
  <c r="D4155" i="13"/>
  <c r="B4156" i="13"/>
  <c r="C4156" i="13"/>
  <c r="D4156" i="13"/>
  <c r="B4157" i="13"/>
  <c r="C4157" i="13"/>
  <c r="D4157" i="13"/>
  <c r="E4157" i="13"/>
  <c r="B4158" i="13"/>
  <c r="C4158" i="13"/>
  <c r="D4158" i="13"/>
  <c r="B4159" i="13"/>
  <c r="C4159" i="13"/>
  <c r="D4159" i="13"/>
  <c r="E4159" i="13"/>
  <c r="B4160" i="13"/>
  <c r="C4160" i="13"/>
  <c r="D4160" i="13"/>
  <c r="B4161" i="13"/>
  <c r="C4161" i="13"/>
  <c r="D4161" i="13"/>
  <c r="B4162" i="13"/>
  <c r="C4162" i="13"/>
  <c r="D4162" i="13"/>
  <c r="B4163" i="13"/>
  <c r="C4163" i="13"/>
  <c r="D4163" i="13"/>
  <c r="B4164" i="13"/>
  <c r="C4164" i="13"/>
  <c r="D4164" i="13"/>
  <c r="B4165" i="13"/>
  <c r="C4165" i="13"/>
  <c r="D4165" i="13"/>
  <c r="E4165" i="13"/>
  <c r="B4166" i="13"/>
  <c r="C4166" i="13"/>
  <c r="D4166" i="13"/>
  <c r="B4167" i="13"/>
  <c r="C4167" i="13"/>
  <c r="D4167" i="13"/>
  <c r="B4168" i="13"/>
  <c r="C4168" i="13"/>
  <c r="D4168" i="13"/>
  <c r="B4169" i="13"/>
  <c r="C4169" i="13"/>
  <c r="D4169" i="13"/>
  <c r="B4170" i="13"/>
  <c r="C4170" i="13"/>
  <c r="D4170" i="13"/>
  <c r="B4171" i="13"/>
  <c r="C4171" i="13"/>
  <c r="D4171" i="13"/>
  <c r="B4172" i="13"/>
  <c r="C4172" i="13"/>
  <c r="D4172" i="13"/>
  <c r="B4173" i="13"/>
  <c r="C4173" i="13"/>
  <c r="D4173" i="13"/>
  <c r="E4173" i="13"/>
  <c r="B4174" i="13"/>
  <c r="C4174" i="13"/>
  <c r="D4174" i="13"/>
  <c r="B4175" i="13"/>
  <c r="C4175" i="13"/>
  <c r="D4175" i="13"/>
  <c r="B4176" i="13"/>
  <c r="C4176" i="13"/>
  <c r="D4176" i="13"/>
  <c r="B4177" i="13"/>
  <c r="C4177" i="13"/>
  <c r="D4177" i="13"/>
  <c r="B4178" i="13"/>
  <c r="C4178" i="13"/>
  <c r="D4178" i="13"/>
  <c r="B4179" i="13"/>
  <c r="C4179" i="13"/>
  <c r="D4179" i="13"/>
  <c r="B4180" i="13"/>
  <c r="C4180" i="13"/>
  <c r="D4180" i="13"/>
  <c r="B4181" i="13"/>
  <c r="C4181" i="13"/>
  <c r="D4181" i="13"/>
  <c r="E4181" i="13"/>
  <c r="B4182" i="13"/>
  <c r="C4182" i="13"/>
  <c r="D4182" i="13"/>
  <c r="B4183" i="13"/>
  <c r="C4183" i="13"/>
  <c r="D4183" i="13"/>
  <c r="B4184" i="13"/>
  <c r="C4184" i="13"/>
  <c r="D4184" i="13"/>
  <c r="B4185" i="13"/>
  <c r="C4185" i="13"/>
  <c r="D4185" i="13"/>
  <c r="E4185" i="13"/>
  <c r="B4186" i="13"/>
  <c r="C4186" i="13"/>
  <c r="D4186" i="13"/>
  <c r="B4187" i="13"/>
  <c r="C4187" i="13"/>
  <c r="D4187" i="13"/>
  <c r="B4188" i="13"/>
  <c r="C4188" i="13"/>
  <c r="D4188" i="13"/>
  <c r="B4189" i="13"/>
  <c r="C4189" i="13"/>
  <c r="D4189" i="13"/>
  <c r="E4189" i="13"/>
  <c r="B4190" i="13"/>
  <c r="C4190" i="13"/>
  <c r="D4190" i="13"/>
  <c r="B4191" i="13"/>
  <c r="C4191" i="13"/>
  <c r="D4191" i="13"/>
  <c r="E4191" i="13"/>
  <c r="B4192" i="13"/>
  <c r="C4192" i="13"/>
  <c r="D4192" i="13"/>
  <c r="B4193" i="13"/>
  <c r="C4193" i="13"/>
  <c r="D4193" i="13"/>
  <c r="B4194" i="13"/>
  <c r="C4194" i="13"/>
  <c r="D4194" i="13"/>
  <c r="B4195" i="13"/>
  <c r="C4195" i="13"/>
  <c r="D4195" i="13"/>
  <c r="B4196" i="13"/>
  <c r="C4196" i="13"/>
  <c r="D4196" i="13"/>
  <c r="B4197" i="13"/>
  <c r="C4197" i="13"/>
  <c r="D4197" i="13"/>
  <c r="E4197" i="13"/>
  <c r="B4198" i="13"/>
  <c r="C4198" i="13"/>
  <c r="D4198" i="13"/>
  <c r="B4199" i="13"/>
  <c r="C4199" i="13"/>
  <c r="D4199" i="13"/>
  <c r="B4200" i="13"/>
  <c r="C4200" i="13"/>
  <c r="D4200" i="13"/>
  <c r="B4201" i="13"/>
  <c r="C4201" i="13"/>
  <c r="D4201" i="13"/>
  <c r="B4202" i="13"/>
  <c r="C4202" i="13"/>
  <c r="D4202" i="13"/>
  <c r="B4203" i="13"/>
  <c r="C4203" i="13"/>
  <c r="D4203" i="13"/>
  <c r="B4204" i="13"/>
  <c r="C4204" i="13"/>
  <c r="D4204" i="13"/>
  <c r="B4205" i="13"/>
  <c r="C4205" i="13"/>
  <c r="D4205" i="13"/>
  <c r="E4205" i="13"/>
  <c r="B4206" i="13"/>
  <c r="C4206" i="13"/>
  <c r="D4206" i="13"/>
  <c r="B4207" i="13"/>
  <c r="C4207" i="13"/>
  <c r="D4207" i="13"/>
  <c r="B4208" i="13"/>
  <c r="C4208" i="13"/>
  <c r="D4208" i="13"/>
  <c r="B4209" i="13"/>
  <c r="C4209" i="13"/>
  <c r="D4209" i="13"/>
  <c r="B4210" i="13"/>
  <c r="C4210" i="13"/>
  <c r="D4210" i="13"/>
  <c r="B4211" i="13"/>
  <c r="C4211" i="13"/>
  <c r="D4211" i="13"/>
  <c r="B4212" i="13"/>
  <c r="C4212" i="13"/>
  <c r="D4212" i="13"/>
  <c r="B4213" i="13"/>
  <c r="C4213" i="13"/>
  <c r="D4213" i="13"/>
  <c r="E4213" i="13"/>
  <c r="B4214" i="13"/>
  <c r="C4214" i="13"/>
  <c r="D4214" i="13"/>
  <c r="B4215" i="13"/>
  <c r="C4215" i="13"/>
  <c r="D4215" i="13"/>
  <c r="B4216" i="13"/>
  <c r="C4216" i="13"/>
  <c r="D4216" i="13"/>
  <c r="B4217" i="13"/>
  <c r="C4217" i="13"/>
  <c r="D4217" i="13"/>
  <c r="E4217" i="13"/>
  <c r="B4218" i="13"/>
  <c r="C4218" i="13"/>
  <c r="D4218" i="13"/>
  <c r="B4219" i="13"/>
  <c r="C4219" i="13"/>
  <c r="D4219" i="13"/>
  <c r="B4220" i="13"/>
  <c r="C4220" i="13"/>
  <c r="D4220" i="13"/>
  <c r="B4221" i="13"/>
  <c r="C4221" i="13"/>
  <c r="D4221" i="13"/>
  <c r="E4221" i="13"/>
  <c r="B4222" i="13"/>
  <c r="C4222" i="13"/>
  <c r="D4222" i="13"/>
  <c r="B4223" i="13"/>
  <c r="C4223" i="13"/>
  <c r="D4223" i="13"/>
  <c r="B4224" i="13"/>
  <c r="C4224" i="13"/>
  <c r="D4224" i="13"/>
  <c r="E4224" i="13"/>
  <c r="B4225" i="13"/>
  <c r="C4225" i="13"/>
  <c r="D4225" i="13"/>
  <c r="B4226" i="13"/>
  <c r="C4226" i="13"/>
  <c r="D4226" i="13"/>
  <c r="B4227" i="13"/>
  <c r="C4227" i="13"/>
  <c r="D4227" i="13"/>
  <c r="B4228" i="13"/>
  <c r="C4228" i="13"/>
  <c r="D4228" i="13"/>
  <c r="E4228" i="13"/>
  <c r="B4229" i="13"/>
  <c r="C4229" i="13"/>
  <c r="D4229" i="13"/>
  <c r="E4229" i="13"/>
  <c r="B4230" i="13"/>
  <c r="C4230" i="13"/>
  <c r="D4230" i="13"/>
  <c r="B4231" i="13"/>
  <c r="C4231" i="13"/>
  <c r="D4231" i="13"/>
  <c r="B4232" i="13"/>
  <c r="C4232" i="13"/>
  <c r="D4232" i="13"/>
  <c r="B4233" i="13"/>
  <c r="C4233" i="13"/>
  <c r="D4233" i="13"/>
  <c r="B4234" i="13"/>
  <c r="C4234" i="13"/>
  <c r="D4234" i="13"/>
  <c r="B4235" i="13"/>
  <c r="C4235" i="13"/>
  <c r="D4235" i="13"/>
  <c r="B4236" i="13"/>
  <c r="C4236" i="13"/>
  <c r="D4236" i="13"/>
  <c r="B4237" i="13"/>
  <c r="C4237" i="13"/>
  <c r="D4237" i="13"/>
  <c r="E4237" i="13"/>
  <c r="B4238" i="13"/>
  <c r="C4238" i="13"/>
  <c r="D4238" i="13"/>
  <c r="B4239" i="13"/>
  <c r="C4239" i="13"/>
  <c r="D4239" i="13"/>
  <c r="B4240" i="13"/>
  <c r="C4240" i="13"/>
  <c r="D4240" i="13"/>
  <c r="B4241" i="13"/>
  <c r="C4241" i="13"/>
  <c r="D4241" i="13"/>
  <c r="B4242" i="13"/>
  <c r="C4242" i="13"/>
  <c r="D4242" i="13"/>
  <c r="B4243" i="13"/>
  <c r="C4243" i="13"/>
  <c r="D4243" i="13"/>
  <c r="B4244" i="13"/>
  <c r="C4244" i="13"/>
  <c r="D4244" i="13"/>
  <c r="B4245" i="13"/>
  <c r="C4245" i="13"/>
  <c r="D4245" i="13"/>
  <c r="E4245" i="13"/>
  <c r="B4246" i="13"/>
  <c r="C4246" i="13"/>
  <c r="D4246" i="13"/>
  <c r="B4247" i="13"/>
  <c r="C4247" i="13"/>
  <c r="D4247" i="13"/>
  <c r="B4248" i="13"/>
  <c r="C4248" i="13"/>
  <c r="D4248" i="13"/>
  <c r="E4248" i="13"/>
  <c r="B4249" i="13"/>
  <c r="C4249" i="13"/>
  <c r="D4249" i="13"/>
  <c r="B4250" i="13"/>
  <c r="C4250" i="13"/>
  <c r="D4250" i="13"/>
  <c r="E4250" i="13"/>
  <c r="B4251" i="13"/>
  <c r="C4251" i="13"/>
  <c r="D4251" i="13"/>
  <c r="E4251" i="13"/>
  <c r="B4252" i="13"/>
  <c r="C4252" i="13"/>
  <c r="D4252" i="13"/>
  <c r="E4252" i="13"/>
  <c r="B4253" i="13"/>
  <c r="C4253" i="13"/>
  <c r="D4253" i="13"/>
  <c r="B4254" i="13"/>
  <c r="C4254" i="13"/>
  <c r="D4254" i="13"/>
  <c r="B4255" i="13"/>
  <c r="C4255" i="13"/>
  <c r="D4255" i="13"/>
  <c r="B4256" i="13"/>
  <c r="C4256" i="13"/>
  <c r="D4256" i="13"/>
  <c r="E4256" i="13"/>
  <c r="B4257" i="13"/>
  <c r="C4257" i="13"/>
  <c r="D4257" i="13"/>
  <c r="B4258" i="13"/>
  <c r="C4258" i="13"/>
  <c r="D4258" i="13"/>
  <c r="E4258" i="13"/>
  <c r="B4259" i="13"/>
  <c r="C4259" i="13"/>
  <c r="D4259" i="13"/>
  <c r="B4260" i="13"/>
  <c r="C4260" i="13"/>
  <c r="D4260" i="13"/>
  <c r="B4261" i="13"/>
  <c r="C4261" i="13"/>
  <c r="D4261" i="13"/>
  <c r="B4262" i="13"/>
  <c r="C4262" i="13"/>
  <c r="D4262" i="13"/>
  <c r="B4263" i="13"/>
  <c r="C4263" i="13"/>
  <c r="D4263" i="13"/>
  <c r="B4264" i="13"/>
  <c r="C4264" i="13"/>
  <c r="D4264" i="13"/>
  <c r="B4265" i="13"/>
  <c r="C4265" i="13"/>
  <c r="D4265" i="13"/>
  <c r="B4266" i="13"/>
  <c r="C4266" i="13"/>
  <c r="D4266" i="13"/>
  <c r="B4267" i="13"/>
  <c r="C4267" i="13"/>
  <c r="D4267" i="13"/>
  <c r="B4268" i="13"/>
  <c r="C4268" i="13"/>
  <c r="D4268" i="13"/>
  <c r="B4269" i="13"/>
  <c r="C4269" i="13"/>
  <c r="D4269" i="13"/>
  <c r="B4270" i="13"/>
  <c r="C4270" i="13"/>
  <c r="D4270" i="13"/>
  <c r="E4270" i="13"/>
  <c r="B4271" i="13"/>
  <c r="C4271" i="13"/>
  <c r="D4271" i="13"/>
  <c r="B4272" i="13"/>
  <c r="C4272" i="13"/>
  <c r="D4272" i="13"/>
  <c r="E4272" i="13"/>
  <c r="B4273" i="13"/>
  <c r="C4273" i="13"/>
  <c r="D4273" i="13"/>
  <c r="B4274" i="13"/>
  <c r="C4274" i="13"/>
  <c r="D4274" i="13"/>
  <c r="E4274" i="13"/>
  <c r="B4275" i="13"/>
  <c r="C4275" i="13"/>
  <c r="D4275" i="13"/>
  <c r="B4276" i="13"/>
  <c r="C4276" i="13"/>
  <c r="D4276" i="13"/>
  <c r="E4276" i="13"/>
  <c r="B4277" i="13"/>
  <c r="C4277" i="13"/>
  <c r="D4277" i="13"/>
  <c r="B4278" i="13"/>
  <c r="C4278" i="13"/>
  <c r="D4278" i="13"/>
  <c r="B4279" i="13"/>
  <c r="C4279" i="13"/>
  <c r="D4279" i="13"/>
  <c r="B4280" i="13"/>
  <c r="C4280" i="13"/>
  <c r="D4280" i="13"/>
  <c r="B4281" i="13"/>
  <c r="C4281" i="13"/>
  <c r="D4281" i="13"/>
  <c r="B4282" i="13"/>
  <c r="C4282" i="13"/>
  <c r="D4282" i="13"/>
  <c r="B4283" i="13"/>
  <c r="C4283" i="13"/>
  <c r="D4283" i="13"/>
  <c r="E4283" i="13"/>
  <c r="B4284" i="13"/>
  <c r="C4284" i="13"/>
  <c r="D4284" i="13"/>
  <c r="B4285" i="13"/>
  <c r="C4285" i="13"/>
  <c r="D4285" i="13"/>
  <c r="B4286" i="13"/>
  <c r="C4286" i="13"/>
  <c r="D4286" i="13"/>
  <c r="B4287" i="13"/>
  <c r="C4287" i="13"/>
  <c r="D4287" i="13"/>
  <c r="B4288" i="13"/>
  <c r="C4288" i="13"/>
  <c r="D4288" i="13"/>
  <c r="B4289" i="13"/>
  <c r="C4289" i="13"/>
  <c r="D4289" i="13"/>
  <c r="E4289" i="13"/>
  <c r="B4290" i="13"/>
  <c r="C4290" i="13"/>
  <c r="D4290" i="13"/>
  <c r="B4291" i="13"/>
  <c r="C4291" i="13"/>
  <c r="D4291" i="13"/>
  <c r="E4291" i="13"/>
  <c r="B4292" i="13"/>
  <c r="C4292" i="13"/>
  <c r="D4292" i="13"/>
  <c r="B4293" i="13"/>
  <c r="C4293" i="13"/>
  <c r="D4293" i="13"/>
  <c r="B4294" i="13"/>
  <c r="C4294" i="13"/>
  <c r="D4294" i="13"/>
  <c r="B4295" i="13"/>
  <c r="C4295" i="13"/>
  <c r="D4295" i="13"/>
  <c r="E4295" i="13"/>
  <c r="B4296" i="13"/>
  <c r="C4296" i="13"/>
  <c r="D4296" i="13"/>
  <c r="E4296" i="13"/>
  <c r="B4297" i="13"/>
  <c r="C4297" i="13"/>
  <c r="D4297" i="13"/>
  <c r="B4298" i="13"/>
  <c r="C4298" i="13"/>
  <c r="D4298" i="13"/>
  <c r="E4298" i="13"/>
  <c r="B4299" i="13"/>
  <c r="C4299" i="13"/>
  <c r="D4299" i="13"/>
  <c r="E4299" i="13"/>
  <c r="B4300" i="13"/>
  <c r="C4300" i="13"/>
  <c r="D4300" i="13"/>
  <c r="B4301" i="13"/>
  <c r="C4301" i="13"/>
  <c r="D4301" i="13"/>
  <c r="E4301" i="13"/>
  <c r="B4302" i="13"/>
  <c r="C4302" i="13"/>
  <c r="D4302" i="13"/>
  <c r="B4303" i="13"/>
  <c r="C4303" i="13"/>
  <c r="D4303" i="13"/>
  <c r="B4304" i="13"/>
  <c r="C4304" i="13"/>
  <c r="D4304" i="13"/>
  <c r="E4304" i="13"/>
  <c r="B4305" i="13"/>
  <c r="C4305" i="13"/>
  <c r="D4305" i="13"/>
  <c r="B4306" i="13"/>
  <c r="C4306" i="13"/>
  <c r="D4306" i="13"/>
  <c r="B4307" i="13"/>
  <c r="C4307" i="13"/>
  <c r="D4307" i="13"/>
  <c r="B4308" i="13"/>
  <c r="C4308" i="13"/>
  <c r="D4308" i="13"/>
  <c r="B4309" i="13"/>
  <c r="C4309" i="13"/>
  <c r="D4309" i="13"/>
  <c r="E4309" i="13"/>
  <c r="B4310" i="13"/>
  <c r="C4310" i="13"/>
  <c r="D4310" i="13"/>
  <c r="B4311" i="13"/>
  <c r="C4311" i="13"/>
  <c r="D4311" i="13"/>
  <c r="B4312" i="13"/>
  <c r="C4312" i="13"/>
  <c r="D4312" i="13"/>
  <c r="B4313" i="13"/>
  <c r="C4313" i="13"/>
  <c r="D4313" i="13"/>
  <c r="B4314" i="13"/>
  <c r="C4314" i="13"/>
  <c r="D4314" i="13"/>
  <c r="B4315" i="13"/>
  <c r="C4315" i="13"/>
  <c r="D4315" i="13"/>
  <c r="B4316" i="13"/>
  <c r="C4316" i="13"/>
  <c r="D4316" i="13"/>
  <c r="B4317" i="13"/>
  <c r="C4317" i="13"/>
  <c r="D4317" i="13"/>
  <c r="E4317" i="13"/>
  <c r="B4318" i="13"/>
  <c r="C4318" i="13"/>
  <c r="D4318" i="13"/>
  <c r="B4319" i="13"/>
  <c r="C4319" i="13"/>
  <c r="D4319" i="13"/>
  <c r="B4320" i="13"/>
  <c r="C4320" i="13"/>
  <c r="D4320" i="13"/>
  <c r="B4321" i="13"/>
  <c r="C4321" i="13"/>
  <c r="D4321" i="13"/>
  <c r="E4321" i="13"/>
  <c r="B4322" i="13"/>
  <c r="C4322" i="13"/>
  <c r="D4322" i="13"/>
  <c r="B4323" i="13"/>
  <c r="C4323" i="13"/>
  <c r="D4323" i="13"/>
  <c r="B4324" i="13"/>
  <c r="C4324" i="13"/>
  <c r="D4324" i="13"/>
  <c r="B4325" i="13"/>
  <c r="C4325" i="13"/>
  <c r="D4325" i="13"/>
  <c r="B4326" i="13"/>
  <c r="C4326" i="13"/>
  <c r="D4326" i="13"/>
  <c r="E4326" i="13"/>
  <c r="B4327" i="13"/>
  <c r="C4327" i="13"/>
  <c r="D4327" i="13"/>
  <c r="B4328" i="13"/>
  <c r="C4328" i="13"/>
  <c r="D4328" i="13"/>
  <c r="E4328" i="13"/>
  <c r="B4329" i="13"/>
  <c r="C4329" i="13"/>
  <c r="D4329" i="13"/>
  <c r="B4330" i="13"/>
  <c r="C4330" i="13"/>
  <c r="D4330" i="13"/>
  <c r="B4331" i="13"/>
  <c r="C4331" i="13"/>
  <c r="D4331" i="13"/>
  <c r="B4332" i="13"/>
  <c r="C4332" i="13"/>
  <c r="D4332" i="13"/>
  <c r="E4332" i="13"/>
  <c r="B4333" i="13"/>
  <c r="C4333" i="13"/>
  <c r="D4333" i="13"/>
  <c r="B4334" i="13"/>
  <c r="C4334" i="13"/>
  <c r="D4334" i="13"/>
  <c r="E4334" i="13"/>
  <c r="B4335" i="13"/>
  <c r="C4335" i="13"/>
  <c r="D4335" i="13"/>
  <c r="B4336" i="13"/>
  <c r="C4336" i="13"/>
  <c r="D4336" i="13"/>
  <c r="E4336" i="13"/>
  <c r="B4337" i="13"/>
  <c r="C4337" i="13"/>
  <c r="D4337" i="13"/>
  <c r="B4338" i="13"/>
  <c r="C4338" i="13"/>
  <c r="D4338" i="13"/>
  <c r="E4338" i="13"/>
  <c r="B4339" i="13"/>
  <c r="C4339" i="13"/>
  <c r="D4339" i="13"/>
  <c r="E4339" i="13"/>
  <c r="D10" i="13"/>
  <c r="C10" i="13"/>
  <c r="B10" i="13"/>
  <c r="E41" i="18" l="1"/>
  <c r="E4293" i="13"/>
  <c r="E4285" i="13"/>
  <c r="E4268" i="13"/>
  <c r="E3892" i="13"/>
  <c r="E3877" i="13"/>
  <c r="E3876" i="13"/>
  <c r="E3748" i="13"/>
  <c r="E3740" i="13"/>
  <c r="E3732" i="13"/>
  <c r="E3724" i="13"/>
  <c r="E3716" i="13"/>
  <c r="E3708" i="13"/>
  <c r="E3700" i="13"/>
  <c r="E3692" i="13"/>
  <c r="E3684" i="13"/>
  <c r="E3676" i="13"/>
  <c r="E3506" i="13"/>
  <c r="E3498" i="13"/>
  <c r="E4265" i="13"/>
  <c r="E4264" i="13"/>
  <c r="E3913" i="13"/>
  <c r="E3912" i="13"/>
  <c r="E3889" i="13"/>
  <c r="E3888" i="13"/>
  <c r="E3880" i="13"/>
  <c r="E3873" i="13"/>
  <c r="E3872" i="13"/>
  <c r="E10" i="13"/>
  <c r="E4335" i="13"/>
  <c r="E4333" i="13"/>
  <c r="E4331" i="13"/>
  <c r="E4329" i="13"/>
  <c r="E4327" i="13"/>
  <c r="E4325" i="13"/>
  <c r="E4297" i="13"/>
  <c r="E4277" i="13"/>
  <c r="E4275" i="13"/>
  <c r="E4271" i="13"/>
  <c r="E4269" i="13"/>
  <c r="E4261" i="13"/>
  <c r="E4259" i="13"/>
  <c r="E4257" i="13"/>
  <c r="E4255" i="13"/>
  <c r="E4253" i="13"/>
  <c r="E4249" i="13"/>
  <c r="E4227" i="13"/>
  <c r="E4225" i="13"/>
  <c r="E4223" i="13"/>
  <c r="E4324" i="13"/>
  <c r="E4322" i="13"/>
  <c r="E4320" i="13"/>
  <c r="E4318" i="13"/>
  <c r="E4316" i="13"/>
  <c r="E4314" i="13"/>
  <c r="E4312" i="13"/>
  <c r="E4310" i="13"/>
  <c r="E4308" i="13"/>
  <c r="E4306" i="13"/>
  <c r="E4302" i="13"/>
  <c r="E4294" i="13"/>
  <c r="E4292" i="13"/>
  <c r="E4290" i="13"/>
  <c r="E4288" i="13"/>
  <c r="E4286" i="13"/>
  <c r="E4284" i="13"/>
  <c r="E4282" i="13"/>
  <c r="E4280" i="13"/>
  <c r="E4278" i="13"/>
  <c r="E4246" i="13"/>
  <c r="E4244" i="13"/>
  <c r="E4242" i="13"/>
  <c r="E4240" i="13"/>
  <c r="E4238" i="13"/>
  <c r="E4236" i="13"/>
  <c r="E4234" i="13"/>
  <c r="E4232" i="13"/>
  <c r="E4230" i="13"/>
  <c r="E4222" i="13"/>
  <c r="E3929" i="13"/>
  <c r="E3911" i="13"/>
  <c r="E3907" i="13"/>
  <c r="E3893" i="13"/>
  <c r="E3887" i="13"/>
  <c r="E3885" i="13"/>
  <c r="E3883" i="13"/>
  <c r="E3881" i="13"/>
  <c r="E4220" i="13"/>
  <c r="E4218" i="13"/>
  <c r="E4216" i="13"/>
  <c r="E4214" i="13"/>
  <c r="E4212" i="13"/>
  <c r="E4210" i="13"/>
  <c r="E4208" i="13"/>
  <c r="E4206" i="13"/>
  <c r="E4204" i="13"/>
  <c r="E4202" i="13"/>
  <c r="E4200" i="13"/>
  <c r="E4198" i="13"/>
  <c r="E4196" i="13"/>
  <c r="E4194" i="13"/>
  <c r="E4192" i="13"/>
  <c r="E4190" i="13"/>
  <c r="E4188" i="13"/>
  <c r="E4186" i="13"/>
  <c r="E4184" i="13"/>
  <c r="E4182" i="13"/>
  <c r="E4180" i="13"/>
  <c r="E4178" i="13"/>
  <c r="E4176" i="13"/>
  <c r="E4174" i="13"/>
  <c r="E4172" i="13"/>
  <c r="E4170" i="13"/>
  <c r="E4168" i="13"/>
  <c r="E4166" i="13"/>
  <c r="E4164" i="13"/>
  <c r="E4162" i="13"/>
  <c r="E4160" i="13"/>
  <c r="E4158" i="13"/>
  <c r="E4156" i="13"/>
  <c r="E4154" i="13"/>
  <c r="E4152" i="13"/>
  <c r="E4150" i="13"/>
  <c r="E4148" i="13"/>
  <c r="E4146" i="13"/>
  <c r="E4144" i="13"/>
  <c r="E4142" i="13"/>
  <c r="E4140" i="13"/>
  <c r="E4138" i="13"/>
  <c r="E4136" i="13"/>
  <c r="E4134" i="13"/>
  <c r="E4132" i="13"/>
  <c r="E4130" i="13"/>
  <c r="E4128" i="13"/>
  <c r="E4126" i="13"/>
  <c r="E4124" i="13"/>
  <c r="E4122" i="13"/>
  <c r="E4120" i="13"/>
  <c r="E4118" i="13"/>
  <c r="E4116" i="13"/>
  <c r="E4114" i="13"/>
  <c r="E4112" i="13"/>
  <c r="E4110" i="13"/>
  <c r="E4108" i="13"/>
  <c r="E4106" i="13"/>
  <c r="E4104" i="13"/>
  <c r="E4102" i="13"/>
  <c r="E4100" i="13"/>
  <c r="E4098" i="13"/>
  <c r="E4096" i="13"/>
  <c r="E4094" i="13"/>
  <c r="E4092" i="13"/>
  <c r="E4090" i="13"/>
  <c r="E4088" i="13"/>
  <c r="E4086" i="13"/>
  <c r="E4084" i="13"/>
  <c r="E4082" i="13"/>
  <c r="E4080" i="13"/>
  <c r="E4078" i="13"/>
  <c r="E4076" i="13"/>
  <c r="E4074" i="13"/>
  <c r="E4072" i="13"/>
  <c r="E4070" i="13"/>
  <c r="E4068" i="13"/>
  <c r="E4066" i="13"/>
  <c r="E4064" i="13"/>
  <c r="E4062" i="13"/>
  <c r="E4060" i="13"/>
  <c r="E4058" i="13"/>
  <c r="E4056" i="13"/>
  <c r="E4054" i="13"/>
  <c r="E4052" i="13"/>
  <c r="E4050" i="13"/>
  <c r="E4048" i="13"/>
  <c r="E4046" i="13"/>
  <c r="E4044" i="13"/>
  <c r="E4042" i="13"/>
  <c r="E4040" i="13"/>
  <c r="E4038" i="13"/>
  <c r="E4036" i="13"/>
  <c r="E4034" i="13"/>
  <c r="E4032" i="13"/>
  <c r="E4030" i="13"/>
  <c r="E4028" i="13"/>
  <c r="E4026" i="13"/>
  <c r="E4024" i="13"/>
  <c r="E4022" i="13"/>
  <c r="E4020" i="13"/>
  <c r="E4018" i="13"/>
  <c r="E4016" i="13"/>
  <c r="E4014" i="13"/>
  <c r="E4012" i="13"/>
  <c r="E4010" i="13"/>
  <c r="E4008" i="13"/>
  <c r="E4006" i="13"/>
  <c r="E4004" i="13"/>
  <c r="E4002" i="13"/>
  <c r="E4000" i="13"/>
  <c r="E3998" i="13"/>
  <c r="E3996" i="13"/>
  <c r="E3994" i="13"/>
  <c r="E3992" i="13"/>
  <c r="E3990" i="13"/>
  <c r="E3988" i="13"/>
  <c r="E3986" i="13"/>
  <c r="E3984" i="13"/>
  <c r="E3982" i="13"/>
  <c r="E3980" i="13"/>
  <c r="E3978" i="13"/>
  <c r="E3976" i="13"/>
  <c r="E3974" i="13"/>
  <c r="E3972" i="13"/>
  <c r="E3970" i="13"/>
  <c r="E3968" i="13"/>
  <c r="E3966" i="13"/>
  <c r="E3964" i="13"/>
  <c r="E3962" i="13"/>
  <c r="E3960" i="13"/>
  <c r="E3958" i="13"/>
  <c r="E3956" i="13"/>
  <c r="E3954" i="13"/>
  <c r="E3952" i="13"/>
  <c r="E3950" i="13"/>
  <c r="E3948" i="13"/>
  <c r="E3946" i="13"/>
  <c r="E3944" i="13"/>
  <c r="E3942" i="13"/>
  <c r="E3940" i="13"/>
  <c r="E3938" i="13"/>
  <c r="E3936" i="13"/>
  <c r="E3924" i="13"/>
  <c r="E3922" i="13"/>
  <c r="E3920" i="13"/>
  <c r="E3918" i="13"/>
  <c r="E3916" i="13"/>
  <c r="E3906" i="13"/>
  <c r="E3204" i="13"/>
  <c r="E3871" i="13"/>
  <c r="E3869" i="13"/>
  <c r="E3867" i="13"/>
  <c r="E3865" i="13"/>
  <c r="E3863" i="13"/>
  <c r="E3861" i="13"/>
  <c r="E3859" i="13"/>
  <c r="E3857" i="13"/>
  <c r="E3855" i="13"/>
  <c r="E3853" i="13"/>
  <c r="E3851" i="13"/>
  <c r="E3849" i="13"/>
  <c r="E3847" i="13"/>
  <c r="E3845" i="13"/>
  <c r="E3843" i="13"/>
  <c r="E3841" i="13"/>
  <c r="E3839" i="13"/>
  <c r="E3837" i="13"/>
  <c r="E3835" i="13"/>
  <c r="E3833" i="13"/>
  <c r="E3831" i="13"/>
  <c r="E3829" i="13"/>
  <c r="E3827" i="13"/>
  <c r="E3825" i="13"/>
  <c r="E3823" i="13"/>
  <c r="E3821" i="13"/>
  <c r="E3819" i="13"/>
  <c r="E3817" i="13"/>
  <c r="E3815" i="13"/>
  <c r="E3813" i="13"/>
  <c r="E3811" i="13"/>
  <c r="E3809" i="13"/>
  <c r="E3807" i="13"/>
  <c r="E3805" i="13"/>
  <c r="E3803" i="13"/>
  <c r="E3801" i="13"/>
  <c r="E3799" i="13"/>
  <c r="E3797" i="13"/>
  <c r="E3795" i="13"/>
  <c r="E3793" i="13"/>
  <c r="E3791" i="13"/>
  <c r="E3789" i="13"/>
  <c r="E3787" i="13"/>
  <c r="E3785" i="13"/>
  <c r="E3783" i="13"/>
  <c r="E3781" i="13"/>
  <c r="E3779" i="13"/>
  <c r="E3777" i="13"/>
  <c r="E3775" i="13"/>
  <c r="E3773" i="13"/>
  <c r="E3771" i="13"/>
  <c r="E3769" i="13"/>
  <c r="E3767" i="13"/>
  <c r="E3765" i="13"/>
  <c r="E3763" i="13"/>
  <c r="E3761" i="13"/>
  <c r="E3759" i="13"/>
  <c r="E3757" i="13"/>
  <c r="E3755" i="13"/>
  <c r="E3753" i="13"/>
  <c r="E3751" i="13"/>
  <c r="E3749" i="13"/>
  <c r="E3747" i="13"/>
  <c r="E3745" i="13"/>
  <c r="E3743" i="13"/>
  <c r="E3741" i="13"/>
  <c r="E3739" i="13"/>
  <c r="E3737" i="13"/>
  <c r="E3735" i="13"/>
  <c r="E3733" i="13"/>
  <c r="E3731" i="13"/>
  <c r="E3729" i="13"/>
  <c r="E3727" i="13"/>
  <c r="E3725" i="13"/>
  <c r="E3723" i="13"/>
  <c r="E3721" i="13"/>
  <c r="E3719" i="13"/>
  <c r="E3717" i="13"/>
  <c r="E3715" i="13"/>
  <c r="E3713" i="13"/>
  <c r="E3711" i="13"/>
  <c r="E3709" i="13"/>
  <c r="E3707" i="13"/>
  <c r="E3705" i="13"/>
  <c r="E3703" i="13"/>
  <c r="E3701" i="13"/>
  <c r="E3699" i="13"/>
  <c r="E3697" i="13"/>
  <c r="E3695" i="13"/>
  <c r="E3693" i="13"/>
  <c r="E3691" i="13"/>
  <c r="E3689" i="13"/>
  <c r="E3687" i="13"/>
  <c r="E3685" i="13"/>
  <c r="E3683" i="13"/>
  <c r="E3681" i="13"/>
  <c r="E3679" i="13"/>
  <c r="E3677" i="13"/>
  <c r="E3675" i="13"/>
  <c r="E3673" i="13"/>
  <c r="E3671" i="13"/>
  <c r="E3669" i="13"/>
  <c r="E3667" i="13"/>
  <c r="E3665" i="13"/>
  <c r="E3663" i="13"/>
  <c r="E3661" i="13"/>
  <c r="E3659" i="13"/>
  <c r="E3657" i="13"/>
  <c r="E3655" i="13"/>
  <c r="E3653" i="13"/>
  <c r="E3651" i="13"/>
  <c r="E3649" i="13"/>
  <c r="E3647" i="13"/>
  <c r="E3645" i="13"/>
  <c r="E3643" i="13"/>
  <c r="E3641" i="13"/>
  <c r="E3639" i="13"/>
  <c r="E3637" i="13"/>
  <c r="E3635" i="13"/>
  <c r="E3633" i="13"/>
  <c r="E3631" i="13"/>
  <c r="E3629" i="13"/>
  <c r="E3627" i="13"/>
  <c r="E3625" i="13"/>
  <c r="E3623" i="13"/>
  <c r="E3621" i="13"/>
  <c r="E3619" i="13"/>
  <c r="E3617" i="13"/>
  <c r="E3615" i="13"/>
  <c r="E3613" i="13"/>
  <c r="E3611" i="13"/>
  <c r="E3609" i="13"/>
  <c r="E3607" i="13"/>
  <c r="E3605" i="13"/>
  <c r="E3603" i="13"/>
  <c r="E3601" i="13"/>
  <c r="E3599" i="13"/>
  <c r="E3597" i="13"/>
  <c r="E3595" i="13"/>
  <c r="E3593" i="13"/>
  <c r="E3591" i="13"/>
  <c r="E3589" i="13"/>
  <c r="E3587" i="13"/>
  <c r="E3585" i="13"/>
  <c r="E3583" i="13"/>
  <c r="E3581" i="13"/>
  <c r="E3579" i="13"/>
  <c r="E3577" i="13"/>
  <c r="E3575" i="13"/>
  <c r="E3573" i="13"/>
  <c r="E3571" i="13"/>
  <c r="E3569" i="13"/>
  <c r="E3567" i="13"/>
  <c r="E3565" i="13"/>
  <c r="E3563" i="13"/>
  <c r="E3561" i="13"/>
  <c r="E3559" i="13"/>
  <c r="E3557" i="13"/>
  <c r="E3555" i="13"/>
  <c r="E3553" i="13"/>
  <c r="E3551" i="13"/>
  <c r="E3549" i="13"/>
  <c r="E3547" i="13"/>
  <c r="E3545" i="13"/>
  <c r="E3543" i="13"/>
  <c r="E3541" i="13"/>
  <c r="E3539" i="13"/>
  <c r="E3537" i="13"/>
  <c r="E3535" i="13"/>
  <c r="E3533" i="13"/>
  <c r="E3531" i="13"/>
  <c r="E3529" i="13"/>
  <c r="E3527" i="13"/>
  <c r="E3525" i="13"/>
  <c r="E3523" i="13"/>
  <c r="E3521" i="13"/>
  <c r="E3519" i="13"/>
  <c r="E3517" i="13"/>
  <c r="E3515" i="13"/>
  <c r="E3513" i="13"/>
  <c r="E3511" i="13"/>
  <c r="E3509" i="13"/>
  <c r="E3507" i="13"/>
  <c r="E3505" i="13"/>
  <c r="E3503" i="13"/>
  <c r="E3501" i="13"/>
  <c r="E3499" i="13"/>
  <c r="E3497" i="13"/>
  <c r="E3495" i="13"/>
  <c r="E3493" i="13"/>
  <c r="E3491" i="13"/>
  <c r="E3489" i="13"/>
  <c r="E3487" i="13"/>
  <c r="E3485" i="13"/>
  <c r="E3483" i="13"/>
  <c r="E3481" i="13"/>
  <c r="E3479" i="13"/>
  <c r="E3477" i="13"/>
  <c r="E3475" i="13"/>
  <c r="E3473" i="13"/>
  <c r="E3471" i="13"/>
  <c r="E3469" i="13"/>
  <c r="E3467" i="13"/>
  <c r="E3465" i="13"/>
  <c r="E3463" i="13"/>
  <c r="E3461" i="13"/>
  <c r="E3459" i="13"/>
  <c r="E3457" i="13"/>
  <c r="E3455" i="13"/>
  <c r="E3453" i="13"/>
  <c r="E3451" i="13"/>
  <c r="E3449" i="13"/>
  <c r="E3447" i="13"/>
  <c r="E3445" i="13"/>
  <c r="E3443" i="13"/>
  <c r="E3441" i="13"/>
  <c r="E3439" i="13"/>
  <c r="E3437" i="13"/>
  <c r="E3435" i="13"/>
  <c r="E3433" i="13"/>
  <c r="E3431" i="13"/>
  <c r="E3429" i="13"/>
  <c r="E3427" i="13"/>
  <c r="E3425" i="13"/>
  <c r="E3423" i="13"/>
  <c r="E3421" i="13"/>
  <c r="E3419" i="13"/>
  <c r="E3417" i="13"/>
  <c r="E3415" i="13"/>
  <c r="E3413" i="13"/>
  <c r="E3411" i="13"/>
  <c r="E3409" i="13"/>
  <c r="E3407" i="13"/>
  <c r="E3405" i="13"/>
  <c r="E3403" i="13"/>
  <c r="E3401" i="13"/>
  <c r="E3399" i="13"/>
  <c r="E3397" i="13"/>
  <c r="E3395" i="13"/>
  <c r="E3393" i="13"/>
  <c r="E3391" i="13"/>
  <c r="E3389" i="13"/>
  <c r="E3387" i="13"/>
  <c r="E3385" i="13"/>
  <c r="E3383" i="13"/>
  <c r="E3381" i="13"/>
  <c r="E3379" i="13"/>
  <c r="E3377" i="13"/>
  <c r="E3375" i="13"/>
  <c r="E3373" i="13"/>
  <c r="E3371" i="13"/>
  <c r="E3369" i="13"/>
  <c r="E3367" i="13"/>
  <c r="E3365" i="13"/>
  <c r="E3363" i="13"/>
  <c r="E3361" i="13"/>
  <c r="E3359" i="13"/>
  <c r="E3357" i="13"/>
  <c r="E3355" i="13"/>
  <c r="E3353" i="13"/>
  <c r="E3351" i="13"/>
  <c r="E3349" i="13"/>
  <c r="E3347" i="13"/>
  <c r="E3345" i="13"/>
  <c r="E3343" i="13"/>
  <c r="E3341" i="13"/>
  <c r="E3339" i="13"/>
  <c r="E3337" i="13"/>
  <c r="E3335" i="13"/>
  <c r="E3333" i="13"/>
  <c r="E3331" i="13"/>
  <c r="E3329" i="13"/>
  <c r="E3327" i="13"/>
  <c r="E3325" i="13"/>
  <c r="E3323" i="13"/>
  <c r="E3321" i="13"/>
  <c r="E3319" i="13"/>
  <c r="E3317" i="13"/>
  <c r="E3315" i="13"/>
  <c r="E3313" i="13"/>
  <c r="E3311" i="13"/>
  <c r="E3309" i="13"/>
  <c r="E3307" i="13"/>
  <c r="E3305" i="13"/>
  <c r="E3303" i="13"/>
  <c r="E3301" i="13"/>
  <c r="E3299" i="13"/>
  <c r="E3297" i="13"/>
  <c r="E3295" i="13"/>
  <c r="E3293" i="13"/>
  <c r="E3291" i="13"/>
  <c r="E3289" i="13"/>
  <c r="E3287" i="13"/>
  <c r="E3285" i="13"/>
  <c r="E3283" i="13"/>
  <c r="E3263" i="13"/>
  <c r="E3261" i="13"/>
  <c r="E3259" i="13"/>
  <c r="E3257" i="13"/>
  <c r="E3197" i="13"/>
  <c r="E3870" i="13"/>
  <c r="E3868" i="13"/>
  <c r="E3866" i="13"/>
  <c r="E3864" i="13"/>
  <c r="E3862" i="13"/>
  <c r="E3860" i="13"/>
  <c r="E3858" i="13"/>
  <c r="E3856" i="13"/>
  <c r="E3854" i="13"/>
  <c r="E3852" i="13"/>
  <c r="E3850" i="13"/>
  <c r="E3848" i="13"/>
  <c r="E3846" i="13"/>
  <c r="E3844" i="13"/>
  <c r="E3842" i="13"/>
  <c r="E3840" i="13"/>
  <c r="E3838" i="13"/>
  <c r="E3836" i="13"/>
  <c r="E3834" i="13"/>
  <c r="E3832" i="13"/>
  <c r="E3830" i="13"/>
  <c r="E3828" i="13"/>
  <c r="E3826" i="13"/>
  <c r="E3824" i="13"/>
  <c r="E3822" i="13"/>
  <c r="E3820" i="13"/>
  <c r="E3818" i="13"/>
  <c r="E3816" i="13"/>
  <c r="E3814" i="13"/>
  <c r="E3812" i="13"/>
  <c r="E3810" i="13"/>
  <c r="E3808" i="13"/>
  <c r="E3806" i="13"/>
  <c r="E3804" i="13"/>
  <c r="E3802" i="13"/>
  <c r="E3800" i="13"/>
  <c r="E3798" i="13"/>
  <c r="E3796" i="13"/>
  <c r="E3794" i="13"/>
  <c r="E3792" i="13"/>
  <c r="E3790" i="13"/>
  <c r="E3788" i="13"/>
  <c r="E3786" i="13"/>
  <c r="E3784" i="13"/>
  <c r="E3782" i="13"/>
  <c r="E3780" i="13"/>
  <c r="E3778" i="13"/>
  <c r="E3776" i="13"/>
  <c r="E3774" i="13"/>
  <c r="E3772" i="13"/>
  <c r="E3770" i="13"/>
  <c r="E3768" i="13"/>
  <c r="E3766" i="13"/>
  <c r="E3764" i="13"/>
  <c r="E3762" i="13"/>
  <c r="E3760" i="13"/>
  <c r="E3758" i="13"/>
  <c r="E3756" i="13"/>
  <c r="E3668" i="13"/>
  <c r="E3666" i="13"/>
  <c r="E3664" i="13"/>
  <c r="E3662" i="13"/>
  <c r="E3660" i="13"/>
  <c r="E3658" i="13"/>
  <c r="E3656" i="13"/>
  <c r="E3654" i="13"/>
  <c r="E3652" i="13"/>
  <c r="E3646" i="13"/>
  <c r="E3644" i="13"/>
  <c r="E3278" i="13"/>
  <c r="E3276" i="13"/>
  <c r="E3274" i="13"/>
  <c r="E3272" i="13"/>
  <c r="E3270" i="13"/>
  <c r="E3268" i="13"/>
  <c r="E3256" i="13"/>
  <c r="E3254" i="13"/>
  <c r="E3252" i="13"/>
  <c r="E3250" i="13"/>
  <c r="E3248" i="13"/>
  <c r="E3246" i="13"/>
  <c r="E3244" i="13"/>
  <c r="E3242" i="13"/>
  <c r="E3240" i="13"/>
  <c r="E3238" i="13"/>
  <c r="E3236" i="13"/>
  <c r="E3234" i="13"/>
  <c r="E3232" i="13"/>
  <c r="E3230" i="13"/>
  <c r="E3228" i="13"/>
  <c r="E3226" i="13"/>
  <c r="E3224" i="13"/>
  <c r="E3222" i="13"/>
  <c r="E3220" i="13"/>
  <c r="E3218" i="13"/>
  <c r="E3216" i="13"/>
  <c r="E3214" i="13"/>
  <c r="E3212" i="13"/>
  <c r="E3210" i="13"/>
  <c r="E3208" i="13"/>
  <c r="E3206" i="13"/>
  <c r="E3188" i="13"/>
  <c r="E3186" i="13"/>
  <c r="E3184" i="13"/>
  <c r="E3182" i="13"/>
  <c r="E3180" i="13"/>
  <c r="E3178" i="13"/>
  <c r="E3176" i="13"/>
  <c r="E3174" i="13"/>
  <c r="E3172" i="13"/>
  <c r="E3170" i="13"/>
  <c r="E3168" i="13"/>
  <c r="E3166" i="13"/>
  <c r="E3164" i="13"/>
  <c r="E3162" i="13"/>
  <c r="E3160" i="13"/>
  <c r="E3158" i="13"/>
  <c r="E3156" i="13"/>
  <c r="E3154" i="13"/>
  <c r="E3152" i="13"/>
  <c r="E3150" i="13"/>
  <c r="E3148" i="13"/>
  <c r="E3146" i="13"/>
  <c r="E3144" i="13"/>
  <c r="E3142" i="13"/>
  <c r="E3140" i="13"/>
  <c r="E3138" i="13"/>
  <c r="E3136" i="13"/>
  <c r="E3134" i="13"/>
  <c r="E3132" i="13"/>
  <c r="E3130" i="13"/>
  <c r="E3128" i="13"/>
  <c r="E3126" i="13"/>
  <c r="E3124" i="13"/>
  <c r="E3122" i="13"/>
  <c r="E3120" i="13"/>
  <c r="E3118" i="13"/>
  <c r="E3116" i="13"/>
  <c r="E3114" i="13"/>
  <c r="E3112" i="13"/>
  <c r="E3110" i="13"/>
  <c r="E3108" i="13"/>
  <c r="E3106" i="13"/>
  <c r="E3104" i="13"/>
  <c r="E3102" i="13"/>
  <c r="E3100" i="13"/>
  <c r="E3098" i="13"/>
  <c r="E3096" i="13"/>
  <c r="E3094" i="13"/>
  <c r="E3092" i="13"/>
  <c r="E3090" i="13"/>
  <c r="E3088" i="13"/>
  <c r="E3086" i="13"/>
  <c r="E3084" i="13"/>
  <c r="E3082" i="13"/>
  <c r="E3080" i="13"/>
  <c r="E3078" i="13"/>
  <c r="E3076" i="13"/>
  <c r="E3074" i="13"/>
  <c r="E3072" i="13"/>
  <c r="E3070" i="13"/>
  <c r="E3068" i="13"/>
  <c r="E3066" i="13"/>
  <c r="E3064" i="13"/>
  <c r="E3062" i="13"/>
  <c r="E3060" i="13"/>
  <c r="E3058" i="13"/>
  <c r="E3056" i="13"/>
  <c r="E3054" i="13"/>
  <c r="E3052" i="13"/>
  <c r="E3050" i="13"/>
  <c r="E3048" i="13"/>
  <c r="E3046" i="13"/>
  <c r="E3044" i="13"/>
  <c r="E3042" i="13"/>
  <c r="E3040" i="13"/>
  <c r="E3038" i="13"/>
  <c r="E3036" i="13"/>
  <c r="E3034" i="13"/>
  <c r="E3032" i="13"/>
  <c r="E3030" i="13"/>
  <c r="E3028" i="13"/>
  <c r="E3026" i="13"/>
  <c r="E3024" i="13"/>
  <c r="E3022" i="13"/>
  <c r="E3020" i="13"/>
  <c r="E3018" i="13"/>
  <c r="E3016" i="13"/>
  <c r="E3014" i="13"/>
  <c r="E3012" i="13"/>
  <c r="E3010" i="13"/>
  <c r="E3008" i="13"/>
  <c r="E3006" i="13"/>
  <c r="E3004" i="13"/>
  <c r="E3002" i="13"/>
  <c r="E3000" i="13"/>
  <c r="E2998" i="13"/>
  <c r="E2996" i="13"/>
  <c r="E2994" i="13"/>
  <c r="E2992" i="13"/>
  <c r="E2990" i="13"/>
  <c r="E2988" i="13"/>
  <c r="E2986" i="13"/>
  <c r="E2984" i="13"/>
  <c r="E2982" i="13"/>
  <c r="E2980" i="13"/>
  <c r="E2978" i="13"/>
  <c r="E2976" i="13"/>
  <c r="E2974" i="13"/>
  <c r="E2972" i="13"/>
  <c r="E2970" i="13"/>
  <c r="E2968" i="13"/>
  <c r="E2966" i="13"/>
  <c r="E2964" i="13"/>
  <c r="E2962" i="13"/>
  <c r="E2960" i="13"/>
  <c r="E2958" i="13"/>
  <c r="E2956" i="13"/>
  <c r="E2954" i="13"/>
  <c r="E2952" i="13"/>
  <c r="E2950" i="13"/>
  <c r="E2948" i="13"/>
  <c r="E2946" i="13"/>
  <c r="E2944" i="13"/>
  <c r="E2942" i="13"/>
  <c r="E2940" i="13"/>
  <c r="E2938" i="13"/>
  <c r="E2936" i="13"/>
  <c r="E2934" i="13"/>
  <c r="E2932" i="13"/>
  <c r="E2930" i="13"/>
  <c r="E2928" i="13"/>
  <c r="E2926" i="13"/>
  <c r="E2924" i="13"/>
  <c r="E2922" i="13"/>
  <c r="E2920" i="13"/>
  <c r="E2918" i="13"/>
  <c r="E2916" i="13"/>
  <c r="E2914" i="13"/>
  <c r="E2912" i="13"/>
  <c r="E2910" i="13"/>
  <c r="E2908" i="13"/>
  <c r="E2906" i="13"/>
  <c r="E2904" i="13"/>
  <c r="E2902" i="13"/>
  <c r="E2900" i="13"/>
  <c r="E2898" i="13"/>
  <c r="E2896" i="13"/>
  <c r="E2894" i="13"/>
  <c r="E2892" i="13"/>
  <c r="E2890" i="13"/>
  <c r="E2888" i="13"/>
  <c r="E2886" i="13"/>
  <c r="E2884" i="13"/>
  <c r="E2882" i="13"/>
  <c r="E2880" i="13"/>
  <c r="E2878" i="13"/>
  <c r="E2876" i="13"/>
  <c r="E2874" i="13"/>
  <c r="E2872" i="13"/>
  <c r="E2870" i="13"/>
  <c r="E2868" i="13"/>
  <c r="E2866" i="13"/>
  <c r="E2864" i="13"/>
  <c r="E2862" i="13"/>
  <c r="E2860" i="13"/>
  <c r="E2858" i="13"/>
  <c r="E2856" i="13"/>
  <c r="E2854" i="13"/>
  <c r="E2852" i="13"/>
  <c r="E2850" i="13"/>
  <c r="E2848" i="13"/>
  <c r="E2846" i="13"/>
  <c r="E2844" i="13"/>
  <c r="E2842" i="13"/>
  <c r="E2840" i="13"/>
  <c r="E2838" i="13"/>
  <c r="E2836" i="13"/>
  <c r="E2834" i="13"/>
  <c r="E2832" i="13"/>
  <c r="E2830" i="13"/>
  <c r="E2828" i="13"/>
  <c r="E2826" i="13"/>
  <c r="E2824" i="13"/>
  <c r="E2822" i="13"/>
  <c r="E2820" i="13"/>
  <c r="E2818" i="13"/>
  <c r="E2816" i="13"/>
  <c r="E2814" i="13"/>
  <c r="E2812" i="13"/>
  <c r="E2810" i="13"/>
  <c r="E2808" i="13"/>
  <c r="E2806" i="13"/>
  <c r="E2804" i="13"/>
  <c r="E2802" i="13"/>
  <c r="E2800" i="13"/>
  <c r="E2798" i="13"/>
  <c r="E2796" i="13"/>
  <c r="E2794" i="13"/>
  <c r="E2792" i="13"/>
  <c r="E2790" i="13"/>
  <c r="E2788" i="13"/>
  <c r="E2786" i="13"/>
  <c r="E2784" i="13"/>
  <c r="E2782" i="13"/>
  <c r="E2780" i="13"/>
  <c r="E2778" i="13"/>
  <c r="E2776" i="13"/>
  <c r="E2774" i="13"/>
  <c r="E2772" i="13"/>
  <c r="E2770" i="13"/>
  <c r="E2768" i="13"/>
  <c r="E2766" i="13"/>
  <c r="E2764" i="13"/>
  <c r="E2762" i="13"/>
  <c r="E2760" i="13"/>
  <c r="E2758" i="13"/>
  <c r="E2756" i="13"/>
  <c r="E2754" i="13"/>
  <c r="E2752" i="13"/>
  <c r="E2750" i="13"/>
  <c r="E2748" i="13"/>
  <c r="E2746" i="13"/>
  <c r="E2744" i="13"/>
  <c r="E2742" i="13"/>
  <c r="E2740" i="13"/>
  <c r="E2738" i="13"/>
  <c r="E2736" i="13"/>
  <c r="E2734" i="13"/>
  <c r="E2732" i="13"/>
  <c r="E2730" i="13"/>
  <c r="E2728" i="13"/>
  <c r="E2726" i="13"/>
  <c r="E2724" i="13"/>
  <c r="E2722" i="13"/>
  <c r="E2720" i="13"/>
  <c r="E2718" i="13"/>
  <c r="E2716" i="13"/>
  <c r="E2714" i="13"/>
  <c r="E2712" i="13"/>
  <c r="E2710" i="13"/>
  <c r="E2708" i="13"/>
  <c r="E2706" i="13"/>
  <c r="E2704" i="13"/>
  <c r="E2702" i="13"/>
  <c r="E2700" i="13"/>
  <c r="E2698" i="13"/>
  <c r="E2696" i="13"/>
  <c r="E2694" i="13"/>
  <c r="E2692" i="13"/>
  <c r="E2690" i="13"/>
  <c r="E2688" i="13"/>
  <c r="E2686" i="13"/>
  <c r="E2684" i="13"/>
  <c r="E2682" i="13"/>
  <c r="E2680" i="13"/>
  <c r="E2678" i="13"/>
  <c r="E2676" i="13"/>
  <c r="E2674" i="13"/>
  <c r="E2672" i="13"/>
  <c r="E2670" i="13"/>
  <c r="E2668" i="13"/>
  <c r="E2666" i="13"/>
  <c r="E2664" i="13"/>
  <c r="E2662" i="13"/>
  <c r="E2660" i="13"/>
  <c r="E2658" i="13"/>
  <c r="E2656" i="13"/>
  <c r="E2654" i="13"/>
  <c r="E2652" i="13"/>
  <c r="E2650" i="13"/>
  <c r="E2648" i="13"/>
  <c r="E2646" i="13"/>
  <c r="E2644" i="13"/>
  <c r="E2642" i="13"/>
  <c r="E2640" i="13"/>
  <c r="E2638" i="13"/>
  <c r="E2636" i="13"/>
  <c r="E2634" i="13"/>
  <c r="E2632" i="13"/>
  <c r="E2630" i="13"/>
  <c r="E2628" i="13"/>
  <c r="E2626" i="13"/>
  <c r="E2624" i="13"/>
  <c r="E2622" i="13"/>
  <c r="E2620" i="13"/>
  <c r="E2618" i="13"/>
  <c r="E2616" i="13"/>
  <c r="E2614" i="13"/>
  <c r="E2612" i="13"/>
  <c r="E2610" i="13"/>
  <c r="E2608" i="13"/>
  <c r="E2606" i="13"/>
  <c r="E2604" i="13"/>
  <c r="E2602" i="13"/>
  <c r="E2600" i="13"/>
  <c r="E2598" i="13"/>
  <c r="E2592" i="13"/>
  <c r="E2584" i="13"/>
  <c r="E2576" i="13"/>
  <c r="E2568" i="13"/>
  <c r="E2560" i="13"/>
  <c r="E2552" i="13"/>
  <c r="E2544" i="13"/>
  <c r="E2543" i="13"/>
  <c r="E2536" i="13"/>
  <c r="E2528" i="13"/>
  <c r="E2520" i="13"/>
  <c r="E2594" i="13"/>
  <c r="E2586" i="13"/>
  <c r="E2578" i="13"/>
  <c r="E2570" i="13"/>
  <c r="E2562" i="13"/>
  <c r="E2554" i="13"/>
  <c r="E2553" i="13"/>
  <c r="E2545" i="13"/>
  <c r="E2538" i="13"/>
  <c r="E2537" i="13"/>
  <c r="E2530" i="13"/>
  <c r="E2529" i="13"/>
  <c r="E2522" i="13"/>
  <c r="E2521" i="13"/>
  <c r="E2515" i="13"/>
  <c r="E2511" i="13"/>
  <c r="E2507" i="13"/>
  <c r="E2596" i="13"/>
  <c r="E2595" i="13"/>
  <c r="E2588" i="13"/>
  <c r="E2587" i="13"/>
  <c r="E2580" i="13"/>
  <c r="E2579" i="13"/>
  <c r="E2572" i="13"/>
  <c r="E2571" i="13"/>
  <c r="E2564" i="13"/>
  <c r="E2563" i="13"/>
  <c r="E2556" i="13"/>
  <c r="E2548" i="13"/>
  <c r="E2540" i="13"/>
  <c r="E3198" i="13"/>
  <c r="E3196" i="13"/>
  <c r="E3194" i="13"/>
  <c r="E3192" i="13"/>
  <c r="E3190" i="13"/>
  <c r="E2558" i="13"/>
  <c r="E2550" i="13"/>
  <c r="E2542" i="13"/>
  <c r="E2534" i="13"/>
  <c r="E2526" i="13"/>
  <c r="E2518" i="13"/>
  <c r="E2513" i="13"/>
  <c r="E2262" i="13"/>
  <c r="E2260" i="13"/>
  <c r="E2243" i="13"/>
  <c r="E2236" i="13"/>
  <c r="E2235" i="13"/>
  <c r="E2228" i="13"/>
  <c r="E2227" i="13"/>
  <c r="E2220" i="13"/>
  <c r="E2219" i="13"/>
  <c r="E2212" i="13"/>
  <c r="E2211" i="13"/>
  <c r="E2204" i="13"/>
  <c r="E2203" i="13"/>
  <c r="E2196" i="13"/>
  <c r="E2195" i="13"/>
  <c r="E2188" i="13"/>
  <c r="E2187" i="13"/>
  <c r="E2180" i="13"/>
  <c r="E2179" i="13"/>
  <c r="E2172" i="13"/>
  <c r="E2171" i="13"/>
  <c r="E2164" i="13"/>
  <c r="E2163" i="13"/>
  <c r="E2157" i="13"/>
  <c r="E2153" i="13"/>
  <c r="E2149" i="13"/>
  <c r="E2145" i="13"/>
  <c r="E2141" i="13"/>
  <c r="E2137" i="13"/>
  <c r="E2133" i="13"/>
  <c r="E2129" i="13"/>
  <c r="E2125" i="13"/>
  <c r="E2121" i="13"/>
  <c r="E2117" i="13"/>
  <c r="E2113" i="13"/>
  <c r="E2109" i="13"/>
  <c r="E2105" i="13"/>
  <c r="E2101" i="13"/>
  <c r="E2097" i="13"/>
  <c r="E2093" i="13"/>
  <c r="E2089" i="13"/>
  <c r="E2085" i="13"/>
  <c r="E2081" i="13"/>
  <c r="E2077" i="13"/>
  <c r="E2073" i="13"/>
  <c r="E2069" i="13"/>
  <c r="E2065" i="13"/>
  <c r="E2246" i="13"/>
  <c r="E2244" i="13"/>
  <c r="E2240" i="13"/>
  <c r="E2239" i="13"/>
  <c r="E2232" i="13"/>
  <c r="E2231" i="13"/>
  <c r="E2224" i="13"/>
  <c r="E2223" i="13"/>
  <c r="E2216" i="13"/>
  <c r="E2215" i="13"/>
  <c r="E2208" i="13"/>
  <c r="E2207" i="13"/>
  <c r="E2200" i="13"/>
  <c r="E2199" i="13"/>
  <c r="E2192" i="13"/>
  <c r="E2191" i="13"/>
  <c r="E2184" i="13"/>
  <c r="E2183" i="13"/>
  <c r="E2176" i="13"/>
  <c r="E2175" i="13"/>
  <c r="E2168" i="13"/>
  <c r="E2167" i="13"/>
  <c r="E2160" i="13"/>
  <c r="E2159" i="13"/>
  <c r="E2155" i="13"/>
  <c r="E2151" i="13"/>
  <c r="E2147" i="13"/>
  <c r="E2143" i="13"/>
  <c r="E2139" i="13"/>
  <c r="E2135" i="13"/>
  <c r="E2131" i="13"/>
  <c r="E2127" i="13"/>
  <c r="E2123" i="13"/>
  <c r="E2119" i="13"/>
  <c r="E2115" i="13"/>
  <c r="E2111" i="13"/>
  <c r="E2107" i="13"/>
  <c r="E2103" i="13"/>
  <c r="E2099" i="13"/>
  <c r="E2095" i="13"/>
  <c r="E2091" i="13"/>
  <c r="E2087" i="13"/>
  <c r="E2083" i="13"/>
  <c r="E2079" i="13"/>
  <c r="E2075" i="13"/>
  <c r="E2071" i="13"/>
  <c r="E2067" i="13"/>
  <c r="E2063" i="13"/>
  <c r="E2059" i="13"/>
  <c r="E2055" i="13"/>
  <c r="E1875" i="13"/>
  <c r="E1873" i="13"/>
  <c r="E1871" i="13"/>
  <c r="E1869" i="13"/>
  <c r="E1867" i="13"/>
  <c r="E1865" i="13"/>
  <c r="E1863" i="13"/>
  <c r="E1861" i="13"/>
  <c r="E1859" i="13"/>
  <c r="E1857" i="13"/>
  <c r="E1855" i="13"/>
  <c r="E1853" i="13"/>
  <c r="E1851" i="13"/>
  <c r="E1849" i="13"/>
  <c r="E1847" i="13"/>
  <c r="E1845" i="13"/>
  <c r="E1843" i="13"/>
  <c r="E1841" i="13"/>
  <c r="E1839" i="13"/>
  <c r="E1837" i="13"/>
  <c r="E1835" i="13"/>
  <c r="E1833" i="13"/>
  <c r="E1831" i="13"/>
  <c r="E1829" i="13"/>
  <c r="E1827" i="13"/>
  <c r="E1825" i="13"/>
  <c r="E1823" i="13"/>
  <c r="E1821" i="13"/>
  <c r="E1819" i="13"/>
  <c r="E1817" i="13"/>
  <c r="E1815" i="13"/>
  <c r="E1813" i="13"/>
  <c r="E1811" i="13"/>
  <c r="E1809" i="13"/>
  <c r="E1807" i="13"/>
  <c r="E1805" i="13"/>
  <c r="E1803" i="13"/>
  <c r="E1801" i="13"/>
  <c r="E1799" i="13"/>
  <c r="E1797" i="13"/>
  <c r="E1795" i="13"/>
  <c r="E1793" i="13"/>
  <c r="E1791" i="13"/>
  <c r="E1789" i="13"/>
  <c r="E1787" i="13"/>
  <c r="E1785" i="13"/>
  <c r="E1783" i="13"/>
  <c r="E1781" i="13"/>
  <c r="E1779" i="13"/>
  <c r="E1777" i="13"/>
  <c r="E1775" i="13"/>
  <c r="E1773" i="13"/>
  <c r="E1771" i="13"/>
  <c r="E1769" i="13"/>
  <c r="E1767" i="13"/>
  <c r="E1765" i="13"/>
  <c r="E1763" i="13"/>
  <c r="E1761" i="13"/>
  <c r="E1759" i="13"/>
  <c r="E1757" i="13"/>
  <c r="E1755" i="13"/>
  <c r="E1753" i="13"/>
  <c r="E1751" i="13"/>
  <c r="E1749" i="13"/>
  <c r="E1747" i="13"/>
  <c r="E1745" i="13"/>
  <c r="E1743" i="13"/>
  <c r="E1741" i="13"/>
  <c r="E1739" i="13"/>
  <c r="E1737" i="13"/>
  <c r="E1735" i="13"/>
  <c r="E1733" i="13"/>
  <c r="E1731" i="13"/>
  <c r="E1729" i="13"/>
  <c r="E1727" i="13"/>
  <c r="E1725" i="13"/>
  <c r="E1723" i="13"/>
  <c r="E1721" i="13"/>
  <c r="E1719" i="13"/>
  <c r="E1717" i="13"/>
  <c r="E1715" i="13"/>
  <c r="E1713" i="13"/>
  <c r="E1711" i="13"/>
  <c r="E1709" i="13"/>
  <c r="E1707" i="13"/>
  <c r="E1705" i="13"/>
  <c r="E1703" i="13"/>
  <c r="E1701" i="13"/>
  <c r="E1699" i="13"/>
  <c r="E1697" i="13"/>
  <c r="E1695" i="13"/>
  <c r="E1693" i="13"/>
  <c r="E1691" i="13"/>
  <c r="E1689" i="13"/>
  <c r="E1687" i="13"/>
  <c r="E1685" i="13"/>
  <c r="E1683" i="13"/>
  <c r="E1681" i="13"/>
  <c r="E1679" i="13"/>
  <c r="E1677" i="13"/>
  <c r="E1675" i="13"/>
  <c r="E1673" i="13"/>
  <c r="E1671" i="13"/>
  <c r="E1669" i="13"/>
  <c r="E1667" i="13"/>
  <c r="E1665" i="13"/>
  <c r="E1663" i="13"/>
  <c r="E1661" i="13"/>
  <c r="E1659" i="13"/>
  <c r="E1657" i="13"/>
  <c r="E1655" i="13"/>
  <c r="E1653" i="13"/>
  <c r="E1651" i="13"/>
  <c r="E1649" i="13"/>
  <c r="E1647" i="13"/>
  <c r="E1645" i="13"/>
  <c r="E1643" i="13"/>
  <c r="E1641" i="13"/>
  <c r="E1639" i="13"/>
  <c r="E1637" i="13"/>
  <c r="E1571" i="13"/>
  <c r="E1569" i="13"/>
  <c r="E1567" i="13"/>
  <c r="E1565" i="13"/>
  <c r="E1563" i="13"/>
  <c r="E1561" i="13"/>
  <c r="E1559" i="13"/>
  <c r="E1552" i="13"/>
  <c r="E1551" i="13"/>
  <c r="E1544" i="13"/>
  <c r="E1543" i="13"/>
  <c r="E1536" i="13"/>
  <c r="E1535" i="13"/>
  <c r="E1528" i="13"/>
  <c r="E1527" i="13"/>
  <c r="E1520" i="13"/>
  <c r="E1519" i="13"/>
  <c r="E1512" i="13"/>
  <c r="E1511" i="13"/>
  <c r="E1504" i="13"/>
  <c r="E1503" i="13"/>
  <c r="E1496" i="13"/>
  <c r="E1495" i="13"/>
  <c r="E1876" i="13"/>
  <c r="E1874" i="13"/>
  <c r="E1872" i="13"/>
  <c r="E1870" i="13"/>
  <c r="E1868" i="13"/>
  <c r="E1866" i="13"/>
  <c r="E1864" i="13"/>
  <c r="E1862" i="13"/>
  <c r="E1860" i="13"/>
  <c r="E1858" i="13"/>
  <c r="E1856" i="13"/>
  <c r="E1854" i="13"/>
  <c r="E1852" i="13"/>
  <c r="E1850" i="13"/>
  <c r="E1848" i="13"/>
  <c r="E1846" i="13"/>
  <c r="E1844" i="13"/>
  <c r="E1842" i="13"/>
  <c r="E1840" i="13"/>
  <c r="E1838" i="13"/>
  <c r="E1836" i="13"/>
  <c r="E1834" i="13"/>
  <c r="E1832" i="13"/>
  <c r="E1830" i="13"/>
  <c r="E1828" i="13"/>
  <c r="E1826" i="13"/>
  <c r="E1824" i="13"/>
  <c r="E1822" i="13"/>
  <c r="E1820" i="13"/>
  <c r="E1818" i="13"/>
  <c r="E1816" i="13"/>
  <c r="E1814" i="13"/>
  <c r="E1812" i="13"/>
  <c r="E1810" i="13"/>
  <c r="E1808" i="13"/>
  <c r="E1806" i="13"/>
  <c r="E1804" i="13"/>
  <c r="E1802" i="13"/>
  <c r="E1800" i="13"/>
  <c r="E1798" i="13"/>
  <c r="E1796" i="13"/>
  <c r="E1794" i="13"/>
  <c r="E1792" i="13"/>
  <c r="E1790" i="13"/>
  <c r="E1788" i="13"/>
  <c r="E1786" i="13"/>
  <c r="E1784" i="13"/>
  <c r="E1782" i="13"/>
  <c r="E1780" i="13"/>
  <c r="E1778" i="13"/>
  <c r="E1776" i="13"/>
  <c r="E1774" i="13"/>
  <c r="E1772" i="13"/>
  <c r="E1770" i="13"/>
  <c r="E1768" i="13"/>
  <c r="E1766" i="13"/>
  <c r="E1764" i="13"/>
  <c r="E1762" i="13"/>
  <c r="E1760" i="13"/>
  <c r="E1758" i="13"/>
  <c r="E1756" i="13"/>
  <c r="E1754" i="13"/>
  <c r="E1752" i="13"/>
  <c r="E1750" i="13"/>
  <c r="E1748" i="13"/>
  <c r="E1746" i="13"/>
  <c r="E1744" i="13"/>
  <c r="E1742" i="13"/>
  <c r="E1740" i="13"/>
  <c r="E1738" i="13"/>
  <c r="E1736" i="13"/>
  <c r="E1734" i="13"/>
  <c r="E1732" i="13"/>
  <c r="E1730" i="13"/>
  <c r="E1728" i="13"/>
  <c r="E1726" i="13"/>
  <c r="E1724" i="13"/>
  <c r="E1722" i="13"/>
  <c r="E1720" i="13"/>
  <c r="E1718" i="13"/>
  <c r="E1716" i="13"/>
  <c r="E1714" i="13"/>
  <c r="E1712" i="13"/>
  <c r="E1710" i="13"/>
  <c r="E1708" i="13"/>
  <c r="E1706" i="13"/>
  <c r="E1704" i="13"/>
  <c r="E1702" i="13"/>
  <c r="E1700" i="13"/>
  <c r="E1698" i="13"/>
  <c r="E1696" i="13"/>
  <c r="E1694" i="13"/>
  <c r="E1692" i="13"/>
  <c r="E1690" i="13"/>
  <c r="E1688" i="13"/>
  <c r="E1686" i="13"/>
  <c r="E1684" i="13"/>
  <c r="E1682" i="13"/>
  <c r="E1680" i="13"/>
  <c r="E1678" i="13"/>
  <c r="E1676" i="13"/>
  <c r="E1674" i="13"/>
  <c r="E1672" i="13"/>
  <c r="E1670" i="13"/>
  <c r="E1668" i="13"/>
  <c r="E1666" i="13"/>
  <c r="E1664" i="13"/>
  <c r="E1662" i="13"/>
  <c r="E1660" i="13"/>
  <c r="E1658" i="13"/>
  <c r="E1656" i="13"/>
  <c r="E1654" i="13"/>
  <c r="E1652" i="13"/>
  <c r="E1650" i="13"/>
  <c r="E1648" i="13"/>
  <c r="E1646" i="13"/>
  <c r="E1644" i="13"/>
  <c r="E1642" i="13"/>
  <c r="E1640" i="13"/>
  <c r="E1638" i="13"/>
  <c r="E1636" i="13"/>
  <c r="E1634" i="13"/>
  <c r="E1632" i="13"/>
  <c r="E1630" i="13"/>
  <c r="E1628" i="13"/>
  <c r="E1626" i="13"/>
  <c r="E1624" i="13"/>
  <c r="E1622" i="13"/>
  <c r="E1620" i="13"/>
  <c r="E1618" i="13"/>
  <c r="E1616" i="13"/>
  <c r="E1614" i="13"/>
  <c r="E1612" i="13"/>
  <c r="E1610" i="13"/>
  <c r="E1608" i="13"/>
  <c r="E1606" i="13"/>
  <c r="E1604" i="13"/>
  <c r="E1602" i="13"/>
  <c r="E1600" i="13"/>
  <c r="E1598" i="13"/>
  <c r="E1596" i="13"/>
  <c r="E1594" i="13"/>
  <c r="E1592" i="13"/>
  <c r="E1590" i="13"/>
  <c r="E1588" i="13"/>
  <c r="E1586" i="13"/>
  <c r="E1584" i="13"/>
  <c r="E1582" i="13"/>
  <c r="E1580" i="13"/>
  <c r="E1578" i="13"/>
  <c r="E1576" i="13"/>
  <c r="E1574" i="13"/>
  <c r="E1572" i="13"/>
  <c r="E1570" i="13"/>
  <c r="E1568" i="13"/>
  <c r="E1566" i="13"/>
  <c r="E1564" i="13"/>
  <c r="E1562" i="13"/>
  <c r="E1560" i="13"/>
  <c r="E1556" i="13"/>
  <c r="E1555" i="13"/>
  <c r="E1548" i="13"/>
  <c r="E1547" i="13"/>
  <c r="E1540" i="13"/>
  <c r="E1539" i="13"/>
  <c r="E1532" i="13"/>
  <c r="E1531" i="13"/>
  <c r="E1524" i="13"/>
  <c r="E1523" i="13"/>
  <c r="E1516" i="13"/>
  <c r="E1515" i="13"/>
  <c r="E1508" i="13"/>
  <c r="E1507" i="13"/>
  <c r="E1500" i="13"/>
  <c r="E1499" i="13"/>
  <c r="E1888" i="13"/>
  <c r="E1886" i="13"/>
  <c r="E1884" i="13"/>
  <c r="E1882" i="13"/>
  <c r="E1880" i="13"/>
  <c r="E1878" i="13"/>
  <c r="E1427" i="13"/>
  <c r="E1419" i="13"/>
  <c r="E1418" i="13"/>
  <c r="E1411" i="13"/>
  <c r="E1410" i="13"/>
  <c r="E1403" i="13"/>
  <c r="E1402" i="13"/>
  <c r="E1395" i="13"/>
  <c r="E1394" i="13"/>
  <c r="E1391" i="13"/>
  <c r="E1387" i="13"/>
  <c r="E1383" i="13"/>
  <c r="E1379" i="13"/>
  <c r="E1375" i="13"/>
  <c r="E1371" i="13"/>
  <c r="E1367" i="13"/>
  <c r="E1363" i="13"/>
  <c r="E1359" i="13"/>
  <c r="E1355" i="13"/>
  <c r="E1351" i="13"/>
  <c r="E1347" i="13"/>
  <c r="E1343" i="13"/>
  <c r="E1339" i="13"/>
  <c r="E1453" i="13"/>
  <c r="E1451" i="13"/>
  <c r="E1449" i="13"/>
  <c r="E1447" i="13"/>
  <c r="E1445" i="13"/>
  <c r="E1443" i="13"/>
  <c r="E1441" i="13"/>
  <c r="E1439" i="13"/>
  <c r="E1437" i="13"/>
  <c r="E1435" i="13"/>
  <c r="E1433" i="13"/>
  <c r="E1431" i="13"/>
  <c r="E1429" i="13"/>
  <c r="E1421" i="13"/>
  <c r="E1423" i="13"/>
  <c r="E1422" i="13"/>
  <c r="E1415" i="13"/>
  <c r="E1414" i="13"/>
  <c r="E1407" i="13"/>
  <c r="E1406" i="13"/>
  <c r="E1399" i="13"/>
  <c r="E1398" i="13"/>
  <c r="E1393" i="13"/>
  <c r="E1389" i="13"/>
  <c r="E1385" i="13"/>
  <c r="E1381" i="13"/>
  <c r="E1377" i="13"/>
  <c r="E1373" i="13"/>
  <c r="E1365" i="13"/>
  <c r="E1357" i="13"/>
  <c r="E1353" i="13"/>
  <c r="E1349" i="13"/>
  <c r="E1345" i="13"/>
  <c r="E1188" i="13"/>
  <c r="E1186" i="13"/>
  <c r="E1184" i="13"/>
  <c r="E1182" i="13"/>
  <c r="E1173" i="13"/>
  <c r="E1157" i="13"/>
  <c r="E1093" i="13"/>
  <c r="E1128" i="13"/>
  <c r="E1112" i="13"/>
  <c r="E1088" i="13"/>
  <c r="E1189" i="13"/>
  <c r="E1187" i="13"/>
  <c r="E1185" i="13"/>
  <c r="E1183" i="13"/>
  <c r="E1181" i="13"/>
  <c r="E1179" i="13"/>
  <c r="E1177" i="13"/>
  <c r="E1170" i="13"/>
  <c r="E1169" i="13"/>
  <c r="E1162" i="13"/>
  <c r="E1154" i="13"/>
  <c r="E1146" i="13"/>
  <c r="E1138" i="13"/>
  <c r="E1130" i="13"/>
  <c r="E1122" i="13"/>
  <c r="E1121" i="13"/>
  <c r="E1114" i="13"/>
  <c r="E1106" i="13"/>
  <c r="E1098" i="13"/>
  <c r="E1090" i="13"/>
  <c r="E1082" i="13"/>
  <c r="E1194" i="13"/>
  <c r="E1192" i="13"/>
  <c r="E1171" i="13"/>
  <c r="E1164" i="13"/>
  <c r="E1163" i="13"/>
  <c r="E1155" i="13"/>
  <c r="E1147" i="13"/>
  <c r="E1139" i="13"/>
  <c r="E1131" i="13"/>
  <c r="E1123" i="13"/>
  <c r="E1115" i="13"/>
  <c r="E1108" i="13"/>
  <c r="E1107" i="13"/>
  <c r="E1099" i="13"/>
  <c r="E1092" i="13"/>
  <c r="E1091" i="13"/>
  <c r="E1083" i="13"/>
  <c r="E1076" i="13"/>
  <c r="E1074" i="13"/>
  <c r="E1072" i="13"/>
  <c r="E1070" i="13"/>
  <c r="E1068" i="13"/>
  <c r="E1066" i="13"/>
  <c r="E880" i="13"/>
  <c r="E875" i="13"/>
  <c r="E873" i="13"/>
  <c r="E871" i="13"/>
  <c r="E785" i="13"/>
  <c r="E777" i="13"/>
  <c r="E769" i="13"/>
  <c r="E761" i="13"/>
  <c r="E753" i="13"/>
  <c r="E745" i="13"/>
  <c r="E737" i="13"/>
  <c r="E729" i="13"/>
  <c r="E721" i="13"/>
  <c r="E713" i="13"/>
  <c r="E705" i="13"/>
  <c r="E697" i="13"/>
  <c r="E689" i="13"/>
  <c r="E681" i="13"/>
  <c r="E673" i="13"/>
  <c r="E665" i="13"/>
  <c r="E657" i="13"/>
  <c r="E649" i="13"/>
  <c r="E641" i="13"/>
  <c r="E633" i="13"/>
  <c r="E625" i="13"/>
  <c r="E617" i="13"/>
  <c r="E609" i="13"/>
  <c r="E601" i="13"/>
  <c r="E593" i="13"/>
  <c r="E585" i="13"/>
  <c r="E577" i="13"/>
  <c r="E569" i="13"/>
  <c r="E561" i="13"/>
  <c r="E553" i="13"/>
  <c r="E545" i="13"/>
  <c r="E537" i="13"/>
  <c r="E787" i="13"/>
  <c r="E775" i="13"/>
  <c r="E767" i="13"/>
  <c r="E759" i="13"/>
  <c r="E751" i="13"/>
  <c r="E743" i="13"/>
  <c r="E735" i="13"/>
  <c r="E727" i="13"/>
  <c r="E719" i="13"/>
  <c r="E711" i="13"/>
  <c r="E703" i="13"/>
  <c r="E695" i="13"/>
  <c r="E687" i="13"/>
  <c r="E679" i="13"/>
  <c r="E671" i="13"/>
  <c r="E663" i="13"/>
  <c r="E655" i="13"/>
  <c r="E647" i="13"/>
  <c r="E639" i="13"/>
  <c r="E631" i="13"/>
  <c r="E623" i="13"/>
  <c r="E615" i="13"/>
  <c r="E607" i="13"/>
  <c r="E599" i="13"/>
  <c r="E591" i="13"/>
  <c r="E583" i="13"/>
  <c r="E575" i="13"/>
  <c r="E567" i="13"/>
  <c r="E559" i="13"/>
  <c r="E551" i="13"/>
  <c r="E543" i="13"/>
  <c r="E535" i="13"/>
  <c r="E869" i="13"/>
  <c r="E867" i="13"/>
  <c r="E865" i="13"/>
  <c r="E863" i="13"/>
  <c r="E861" i="13"/>
  <c r="E859" i="13"/>
  <c r="E857" i="13"/>
  <c r="E855" i="13"/>
  <c r="E853" i="13"/>
  <c r="E851" i="13"/>
  <c r="E849" i="13"/>
  <c r="E847" i="13"/>
  <c r="E845" i="13"/>
  <c r="E843" i="13"/>
  <c r="E841" i="13"/>
  <c r="E839" i="13"/>
  <c r="E837" i="13"/>
  <c r="E835" i="13"/>
  <c r="E833" i="13"/>
  <c r="E831" i="13"/>
  <c r="E829" i="13"/>
  <c r="E827" i="13"/>
  <c r="E825" i="13"/>
  <c r="E823" i="13"/>
  <c r="E821" i="13"/>
  <c r="E819" i="13"/>
  <c r="E817" i="13"/>
  <c r="E815" i="13"/>
  <c r="E813" i="13"/>
  <c r="E811" i="13"/>
  <c r="E809" i="13"/>
  <c r="E807" i="13"/>
  <c r="E805" i="13"/>
  <c r="E803" i="13"/>
  <c r="E801" i="13"/>
  <c r="E799" i="13"/>
  <c r="E797" i="13"/>
  <c r="E795" i="13"/>
  <c r="E793" i="13"/>
  <c r="E791" i="13"/>
  <c r="E789" i="13"/>
  <c r="E781" i="13"/>
  <c r="E549" i="13"/>
  <c r="E541" i="13"/>
  <c r="E533" i="13"/>
  <c r="E487" i="13"/>
  <c r="E483" i="13"/>
  <c r="E479" i="13"/>
  <c r="E476" i="13"/>
  <c r="E474" i="13"/>
  <c r="E472" i="13"/>
  <c r="E470" i="13"/>
  <c r="E468" i="13"/>
  <c r="E466" i="13"/>
  <c r="E464" i="13"/>
  <c r="E462" i="13"/>
  <c r="E460" i="13"/>
  <c r="E458" i="13"/>
  <c r="E456" i="13"/>
  <c r="E454" i="13"/>
  <c r="E452" i="13"/>
  <c r="E450" i="13"/>
  <c r="E448" i="13"/>
  <c r="E446" i="13"/>
  <c r="E444" i="13"/>
  <c r="E442" i="13"/>
  <c r="E440" i="13"/>
  <c r="E438" i="13"/>
  <c r="E436" i="13"/>
  <c r="E434" i="13"/>
  <c r="E432" i="13"/>
  <c r="E529" i="13"/>
  <c r="E527" i="13"/>
  <c r="E525" i="13"/>
  <c r="E523" i="13"/>
  <c r="E521" i="13"/>
  <c r="E519" i="13"/>
  <c r="E517" i="13"/>
  <c r="E515" i="13"/>
  <c r="E513" i="13"/>
  <c r="E511" i="13"/>
  <c r="E509" i="13"/>
  <c r="E507" i="13"/>
  <c r="E505" i="13"/>
  <c r="E503" i="13"/>
  <c r="E501" i="13"/>
  <c r="E499" i="13"/>
  <c r="E497" i="13"/>
  <c r="E495" i="13"/>
  <c r="E493" i="13"/>
  <c r="E491" i="13"/>
  <c r="E489" i="13"/>
  <c r="E430" i="13"/>
  <c r="E428" i="13"/>
  <c r="E426" i="13"/>
  <c r="E424" i="13"/>
  <c r="E422" i="13"/>
  <c r="E420" i="13"/>
  <c r="E418" i="13"/>
  <c r="E416" i="13"/>
  <c r="E414" i="13"/>
  <c r="E412" i="13"/>
  <c r="E410" i="13"/>
  <c r="E408" i="13"/>
  <c r="E406" i="13"/>
  <c r="E404" i="13"/>
  <c r="E402" i="13"/>
  <c r="E400" i="13"/>
  <c r="E398" i="13"/>
  <c r="E396" i="13"/>
  <c r="E394" i="13"/>
  <c r="E392" i="13"/>
  <c r="E390" i="13"/>
  <c r="E388" i="13"/>
  <c r="E386" i="13"/>
  <c r="E384" i="13"/>
  <c r="E382" i="13"/>
  <c r="E380" i="13"/>
  <c r="E378" i="13"/>
  <c r="E376" i="13"/>
  <c r="E374" i="13"/>
  <c r="E372" i="13"/>
  <c r="E370" i="13"/>
  <c r="E368" i="13"/>
  <c r="E366" i="13"/>
  <c r="E364" i="13"/>
  <c r="E362" i="13"/>
  <c r="E360" i="13"/>
  <c r="E358" i="13"/>
  <c r="E356" i="13"/>
  <c r="E354" i="13"/>
  <c r="E352" i="13"/>
  <c r="E350" i="13"/>
  <c r="E348" i="13"/>
  <c r="E488" i="13"/>
  <c r="E486" i="13"/>
  <c r="E484" i="13"/>
  <c r="E482" i="13"/>
  <c r="E480" i="13"/>
  <c r="E478" i="13"/>
  <c r="E346" i="13"/>
  <c r="E343" i="13"/>
  <c r="E342" i="13"/>
  <c r="E339" i="13"/>
  <c r="E338" i="13"/>
  <c r="E335" i="13"/>
  <c r="E334" i="13"/>
  <c r="E331" i="13"/>
  <c r="E330" i="13"/>
  <c r="E327" i="13"/>
  <c r="E326" i="13"/>
  <c r="E323" i="13"/>
  <c r="E322" i="13"/>
  <c r="E318" i="13"/>
  <c r="E314" i="13"/>
  <c r="E310" i="13"/>
  <c r="E306" i="13"/>
  <c r="E302" i="13"/>
  <c r="E298" i="13"/>
  <c r="E294" i="13"/>
  <c r="E290" i="13"/>
  <c r="E286" i="13"/>
  <c r="E276" i="13"/>
  <c r="E261" i="13"/>
  <c r="E246" i="13"/>
  <c r="E238" i="13"/>
  <c r="E230" i="13"/>
  <c r="E222" i="13"/>
  <c r="E214" i="13"/>
  <c r="E475" i="13"/>
  <c r="E473" i="13"/>
  <c r="E471" i="13"/>
  <c r="E469" i="13"/>
  <c r="E467" i="13"/>
  <c r="E465" i="13"/>
  <c r="E463" i="13"/>
  <c r="E461" i="13"/>
  <c r="E459" i="13"/>
  <c r="E457" i="13"/>
  <c r="E455" i="13"/>
  <c r="E453" i="13"/>
  <c r="E451" i="13"/>
  <c r="E449" i="13"/>
  <c r="E447" i="13"/>
  <c r="E445" i="13"/>
  <c r="E443" i="13"/>
  <c r="E441" i="13"/>
  <c r="E439" i="13"/>
  <c r="E437" i="13"/>
  <c r="E435" i="13"/>
  <c r="E433" i="13"/>
  <c r="E431" i="13"/>
  <c r="E429" i="13"/>
  <c r="E427" i="13"/>
  <c r="E425" i="13"/>
  <c r="E423" i="13"/>
  <c r="E421" i="13"/>
  <c r="E419" i="13"/>
  <c r="E417" i="13"/>
  <c r="E415" i="13"/>
  <c r="E413" i="13"/>
  <c r="E411" i="13"/>
  <c r="E409" i="13"/>
  <c r="E407" i="13"/>
  <c r="E405" i="13"/>
  <c r="E403" i="13"/>
  <c r="E401" i="13"/>
  <c r="E399" i="13"/>
  <c r="E397" i="13"/>
  <c r="E395" i="13"/>
  <c r="E393" i="13"/>
  <c r="E391" i="13"/>
  <c r="E389" i="13"/>
  <c r="E387" i="13"/>
  <c r="E385" i="13"/>
  <c r="E383" i="13"/>
  <c r="E381" i="13"/>
  <c r="E379" i="13"/>
  <c r="E377" i="13"/>
  <c r="E375" i="13"/>
  <c r="E373" i="13"/>
  <c r="E371" i="13"/>
  <c r="E369" i="13"/>
  <c r="E367" i="13"/>
  <c r="E365" i="13"/>
  <c r="E363" i="13"/>
  <c r="E361" i="13"/>
  <c r="E359" i="13"/>
  <c r="E357" i="13"/>
  <c r="E355" i="13"/>
  <c r="E353" i="13"/>
  <c r="E351" i="13"/>
  <c r="E349" i="13"/>
  <c r="E347" i="13"/>
  <c r="E269" i="13"/>
  <c r="E252" i="13"/>
  <c r="E319" i="13"/>
  <c r="E317" i="13"/>
  <c r="E315" i="13"/>
  <c r="E313" i="13"/>
  <c r="E311" i="13"/>
  <c r="E309" i="13"/>
  <c r="E307" i="13"/>
  <c r="E305" i="13"/>
  <c r="E303" i="13"/>
  <c r="E301" i="13"/>
  <c r="E299" i="13"/>
  <c r="E297" i="13"/>
  <c r="E295" i="13"/>
  <c r="E293" i="13"/>
  <c r="E291" i="13"/>
  <c r="E289" i="13"/>
  <c r="E287" i="13"/>
  <c r="E285" i="13"/>
  <c r="E283" i="13"/>
  <c r="E207" i="13"/>
  <c r="E203" i="13"/>
  <c r="E199" i="13"/>
  <c r="E195" i="13"/>
  <c r="E191" i="13"/>
  <c r="E187" i="13"/>
  <c r="E183" i="13"/>
  <c r="E209" i="13"/>
  <c r="E205" i="13"/>
  <c r="E201" i="13"/>
  <c r="E197" i="13"/>
  <c r="E193" i="13"/>
  <c r="E189" i="13"/>
  <c r="E180" i="13"/>
  <c r="E178" i="13"/>
  <c r="E176" i="13"/>
  <c r="E174" i="13"/>
  <c r="E172" i="13"/>
  <c r="E170" i="13"/>
  <c r="E168" i="13"/>
  <c r="E166" i="13"/>
  <c r="E164" i="13"/>
  <c r="E162" i="13"/>
  <c r="E160" i="13"/>
  <c r="E158" i="13"/>
  <c r="E156" i="13"/>
  <c r="E154" i="13"/>
  <c r="E152" i="13"/>
  <c r="E150" i="13"/>
  <c r="E148" i="13"/>
  <c r="E146" i="13"/>
  <c r="E144" i="13"/>
  <c r="E142" i="13"/>
  <c r="E140" i="13"/>
  <c r="E136" i="13"/>
  <c r="E128" i="13"/>
  <c r="E138" i="13"/>
  <c r="E137" i="13"/>
  <c r="E130" i="13"/>
  <c r="E123" i="13"/>
  <c r="E119" i="13"/>
  <c r="E115" i="13"/>
  <c r="E111" i="13"/>
  <c r="E107" i="13"/>
  <c r="E103" i="13"/>
  <c r="E181" i="13"/>
  <c r="E179" i="13"/>
  <c r="E177" i="13"/>
  <c r="E175" i="13"/>
  <c r="E173" i="13"/>
  <c r="E171" i="13"/>
  <c r="E169" i="13"/>
  <c r="E167" i="13"/>
  <c r="E165" i="13"/>
  <c r="E163" i="13"/>
  <c r="E161" i="13"/>
  <c r="E159" i="13"/>
  <c r="E157" i="13"/>
  <c r="E155" i="13"/>
  <c r="E153" i="13"/>
  <c r="E151" i="13"/>
  <c r="E149" i="13"/>
  <c r="E147" i="13"/>
  <c r="E145" i="13"/>
  <c r="E143" i="13"/>
  <c r="E141" i="13"/>
  <c r="E139" i="13"/>
  <c r="E132" i="13"/>
  <c r="E131" i="13"/>
  <c r="E41" i="13"/>
  <c r="E84" i="13"/>
  <c r="E80" i="13"/>
  <c r="E76" i="13"/>
  <c r="E72" i="13"/>
  <c r="E68" i="13"/>
  <c r="E64" i="13"/>
  <c r="E60" i="13"/>
  <c r="E56" i="13"/>
  <c r="E49" i="13"/>
  <c r="E85" i="13"/>
  <c r="E36" i="13"/>
  <c r="E32" i="13"/>
  <c r="E28" i="13"/>
  <c r="E24" i="13"/>
  <c r="E20" i="13"/>
  <c r="E16" i="13"/>
  <c r="E14" i="13"/>
  <c r="E12" i="13"/>
  <c r="E42" i="18" l="1"/>
  <c r="A5" i="16"/>
  <c r="A6" i="16"/>
  <c r="A7" i="16"/>
  <c r="A8" i="16"/>
  <c r="A9" i="16"/>
  <c r="A10" i="16"/>
  <c r="A11" i="16"/>
  <c r="A12" i="16"/>
  <c r="A13" i="16"/>
  <c r="A24" i="16"/>
  <c r="A25" i="16"/>
  <c r="A26" i="16"/>
  <c r="A27" i="16"/>
  <c r="A28" i="16"/>
  <c r="A29" i="16"/>
  <c r="A30" i="16"/>
  <c r="A31" i="16"/>
  <c r="A32" i="16"/>
  <c r="A33" i="16"/>
  <c r="A44" i="16"/>
  <c r="A45" i="16"/>
  <c r="A46" i="16"/>
  <c r="A47" i="16"/>
  <c r="A48" i="16"/>
  <c r="A49" i="16"/>
  <c r="A50" i="16"/>
  <c r="A51" i="16"/>
  <c r="A52" i="16"/>
  <c r="A53" i="16"/>
  <c r="A64" i="16"/>
  <c r="A65" i="16"/>
  <c r="A66" i="16"/>
  <c r="A67" i="16"/>
  <c r="A68" i="16"/>
  <c r="A69" i="16"/>
  <c r="A70" i="16"/>
  <c r="A71" i="16"/>
  <c r="A72" i="16"/>
  <c r="A73" i="16"/>
  <c r="A84" i="16"/>
  <c r="A85" i="16"/>
  <c r="A86" i="16"/>
  <c r="A87" i="16"/>
  <c r="A88" i="16"/>
  <c r="A89" i="16"/>
  <c r="A90" i="16"/>
  <c r="A91" i="16"/>
  <c r="A92" i="16"/>
  <c r="A93" i="16"/>
  <c r="A104" i="16"/>
  <c r="A105" i="16"/>
  <c r="A106" i="16"/>
  <c r="A107" i="16"/>
  <c r="A108" i="16"/>
  <c r="A109" i="16"/>
  <c r="A110" i="16"/>
  <c r="A111" i="16"/>
  <c r="A112" i="16"/>
  <c r="A113" i="16"/>
  <c r="A124" i="16"/>
  <c r="A125" i="16"/>
  <c r="A126" i="16"/>
  <c r="A127" i="16"/>
  <c r="A128" i="16"/>
  <c r="A129" i="16"/>
  <c r="A130" i="16"/>
  <c r="A131" i="16"/>
  <c r="A132" i="16"/>
  <c r="A133" i="16"/>
  <c r="A144" i="16"/>
  <c r="A145" i="16"/>
  <c r="A146" i="16"/>
  <c r="A147" i="16"/>
  <c r="A148" i="16"/>
  <c r="A149" i="16"/>
  <c r="A150" i="16"/>
  <c r="A151" i="16"/>
  <c r="A152" i="16"/>
  <c r="A153" i="16"/>
  <c r="A164" i="16"/>
  <c r="A165" i="16"/>
  <c r="A166" i="16"/>
  <c r="A167" i="16"/>
  <c r="A168" i="16"/>
  <c r="A169" i="16"/>
  <c r="A170" i="16"/>
  <c r="A171" i="16"/>
  <c r="A172" i="16"/>
  <c r="A173" i="16"/>
  <c r="A184" i="16"/>
  <c r="A185" i="16"/>
  <c r="A186" i="16"/>
  <c r="A187" i="16"/>
  <c r="A188" i="16"/>
  <c r="A189" i="16"/>
  <c r="A190" i="16"/>
  <c r="A191" i="16"/>
  <c r="A192" i="16"/>
  <c r="A193" i="16"/>
  <c r="A204" i="16"/>
  <c r="A205" i="16"/>
  <c r="A206" i="16"/>
  <c r="A207" i="16"/>
  <c r="A208" i="16"/>
  <c r="A209" i="16"/>
  <c r="A210" i="16"/>
  <c r="A211" i="16"/>
  <c r="A212" i="16"/>
  <c r="A213" i="16"/>
  <c r="A224" i="16"/>
  <c r="A225" i="16"/>
  <c r="A226" i="16"/>
  <c r="A227" i="16"/>
  <c r="A228" i="16"/>
  <c r="A229" i="16"/>
  <c r="A230" i="16"/>
  <c r="A231" i="16"/>
  <c r="A232" i="16"/>
  <c r="A233" i="16"/>
  <c r="A244" i="16"/>
  <c r="A245" i="16"/>
  <c r="A246" i="16"/>
  <c r="A247" i="16"/>
  <c r="A248" i="16"/>
  <c r="A249" i="16"/>
  <c r="A250" i="16"/>
  <c r="A251" i="16"/>
  <c r="A252" i="16"/>
  <c r="A253" i="16"/>
  <c r="A264" i="16"/>
  <c r="A265" i="16"/>
  <c r="A266" i="16"/>
  <c r="A267" i="16"/>
  <c r="A268" i="16"/>
  <c r="A269" i="16"/>
  <c r="A270" i="16"/>
  <c r="A271" i="16"/>
  <c r="A272" i="16"/>
  <c r="A273" i="16"/>
  <c r="A284" i="16"/>
  <c r="A285" i="16"/>
  <c r="A286" i="16"/>
  <c r="A287" i="16"/>
  <c r="A288" i="16"/>
  <c r="A289" i="16"/>
  <c r="A290" i="16"/>
  <c r="A291" i="16"/>
  <c r="A292" i="16"/>
  <c r="A293" i="16"/>
  <c r="A304" i="16"/>
  <c r="A305" i="16"/>
  <c r="A306" i="16"/>
  <c r="A307" i="16"/>
  <c r="A308" i="16"/>
  <c r="A309" i="16"/>
  <c r="A310" i="16"/>
  <c r="A311" i="16"/>
  <c r="A312" i="16"/>
  <c r="A313" i="16"/>
  <c r="A324" i="16"/>
  <c r="A325" i="16"/>
  <c r="A326" i="16"/>
  <c r="A327" i="16"/>
  <c r="A328" i="16"/>
  <c r="A329" i="16"/>
  <c r="A330" i="16"/>
  <c r="A331" i="16"/>
  <c r="A332" i="16"/>
  <c r="A333" i="16"/>
  <c r="A344" i="16"/>
  <c r="A345" i="16"/>
  <c r="A346" i="16"/>
  <c r="A347" i="16"/>
  <c r="A348" i="16"/>
  <c r="A349" i="16"/>
  <c r="A350" i="16"/>
  <c r="A351" i="16"/>
  <c r="A352" i="16"/>
  <c r="A353" i="16"/>
  <c r="A364" i="16"/>
  <c r="A365" i="16"/>
  <c r="A366" i="16"/>
  <c r="A367" i="16"/>
  <c r="A368" i="16"/>
  <c r="A369" i="16"/>
  <c r="A370" i="16"/>
  <c r="A371" i="16"/>
  <c r="A372" i="16"/>
  <c r="A373" i="16"/>
  <c r="A384" i="16"/>
  <c r="A385" i="16"/>
  <c r="A386" i="16"/>
  <c r="A387" i="16"/>
  <c r="A388" i="16"/>
  <c r="A389" i="16"/>
  <c r="A390" i="16"/>
  <c r="A391" i="16"/>
  <c r="A392" i="16"/>
  <c r="A393" i="16"/>
  <c r="A404" i="16"/>
  <c r="A405" i="16"/>
  <c r="A406" i="16"/>
  <c r="A407" i="16"/>
  <c r="A408" i="16"/>
  <c r="A409" i="16"/>
  <c r="A410" i="16"/>
  <c r="A411" i="16"/>
  <c r="A412" i="16"/>
  <c r="A413" i="16"/>
  <c r="A424" i="16"/>
  <c r="A425" i="16"/>
  <c r="A426" i="16"/>
  <c r="A427" i="16"/>
  <c r="A428" i="16"/>
  <c r="A429" i="16"/>
  <c r="A430" i="16"/>
  <c r="A431" i="16"/>
  <c r="A432" i="16"/>
  <c r="A433" i="16"/>
  <c r="A444" i="16"/>
  <c r="A445" i="16"/>
  <c r="A446" i="16"/>
  <c r="A447" i="16"/>
  <c r="A448" i="16"/>
  <c r="A449" i="16"/>
  <c r="A450" i="16"/>
  <c r="A451" i="16"/>
  <c r="A452" i="16"/>
  <c r="A453" i="16"/>
  <c r="A464" i="16"/>
  <c r="A465" i="16"/>
  <c r="A466" i="16"/>
  <c r="A467" i="16"/>
  <c r="A468" i="16"/>
  <c r="A469" i="16"/>
  <c r="A470" i="16"/>
  <c r="A471" i="16"/>
  <c r="A472" i="16"/>
  <c r="A473" i="16"/>
  <c r="A484" i="16"/>
  <c r="A485" i="16"/>
  <c r="A486" i="16"/>
  <c r="A487" i="16"/>
  <c r="A488" i="16"/>
  <c r="A489" i="16"/>
  <c r="A490" i="16"/>
  <c r="A491" i="16"/>
  <c r="A492" i="16"/>
  <c r="A493" i="16"/>
  <c r="A504" i="16"/>
  <c r="A505" i="16"/>
  <c r="A506" i="16"/>
  <c r="A507" i="16"/>
  <c r="A508" i="16"/>
  <c r="A509" i="16"/>
  <c r="A510" i="16"/>
  <c r="A511" i="16"/>
  <c r="A512" i="16"/>
  <c r="A513" i="16"/>
  <c r="A524" i="16"/>
  <c r="A525" i="16"/>
  <c r="A526" i="16"/>
  <c r="A527" i="16"/>
  <c r="A528" i="16"/>
  <c r="A529" i="16"/>
  <c r="A530" i="16"/>
  <c r="A531" i="16"/>
  <c r="A532" i="16"/>
  <c r="A533" i="16"/>
  <c r="A544" i="16"/>
  <c r="A545" i="16"/>
  <c r="A546" i="16"/>
  <c r="A547" i="16"/>
  <c r="A548" i="16"/>
  <c r="A549" i="16"/>
  <c r="A550" i="16"/>
  <c r="A551" i="16"/>
  <c r="A552" i="16"/>
  <c r="A553" i="16"/>
  <c r="A564" i="16"/>
  <c r="A565" i="16"/>
  <c r="A566" i="16"/>
  <c r="A567" i="16"/>
  <c r="A568" i="16"/>
  <c r="A569" i="16"/>
  <c r="A570" i="16"/>
  <c r="A571" i="16"/>
  <c r="A572" i="16"/>
  <c r="A573" i="16"/>
  <c r="A584" i="16"/>
  <c r="A585" i="16"/>
  <c r="A586" i="16"/>
  <c r="A587" i="16"/>
  <c r="A588" i="16"/>
  <c r="A589" i="16"/>
  <c r="A590" i="16"/>
  <c r="A591" i="16"/>
  <c r="A592" i="16"/>
  <c r="A593" i="16"/>
  <c r="A604" i="16"/>
  <c r="A605" i="16"/>
  <c r="A606" i="16"/>
  <c r="A607" i="16"/>
  <c r="A608" i="16"/>
  <c r="A609" i="16"/>
  <c r="A610" i="16"/>
  <c r="A611" i="16"/>
  <c r="A612" i="16"/>
  <c r="A613" i="16"/>
  <c r="A624" i="16"/>
  <c r="A625" i="16"/>
  <c r="A626" i="16"/>
  <c r="A627" i="16"/>
  <c r="A628" i="16"/>
  <c r="A629" i="16"/>
  <c r="A630" i="16"/>
  <c r="A631" i="16"/>
  <c r="A632" i="16"/>
  <c r="A633" i="16"/>
  <c r="A644" i="16"/>
  <c r="A645" i="16"/>
  <c r="A646" i="16"/>
  <c r="A647" i="16"/>
  <c r="A648" i="16"/>
  <c r="A649" i="16"/>
  <c r="A650" i="16"/>
  <c r="A651" i="16"/>
  <c r="A652" i="16"/>
  <c r="A653" i="16"/>
  <c r="A664" i="16"/>
  <c r="A665" i="16"/>
  <c r="A666" i="16"/>
  <c r="A667" i="16"/>
  <c r="A668" i="16"/>
  <c r="A669" i="16"/>
  <c r="A670" i="16"/>
  <c r="A671" i="16"/>
  <c r="A672" i="16"/>
  <c r="A673" i="16"/>
  <c r="A684" i="16"/>
  <c r="A685" i="16"/>
  <c r="A686" i="16"/>
  <c r="A687" i="16"/>
  <c r="A688" i="16"/>
  <c r="A689" i="16"/>
  <c r="A690" i="16"/>
  <c r="A691" i="16"/>
  <c r="A692" i="16"/>
  <c r="A693" i="16"/>
  <c r="A704" i="16"/>
  <c r="A705" i="16"/>
  <c r="A706" i="16"/>
  <c r="A707" i="16"/>
  <c r="A708" i="16"/>
  <c r="A709" i="16"/>
  <c r="A710" i="16"/>
  <c r="A711" i="16"/>
  <c r="A712" i="16"/>
  <c r="A713" i="16"/>
  <c r="A724" i="16"/>
  <c r="A725" i="16"/>
  <c r="A726" i="16"/>
  <c r="A727" i="16"/>
  <c r="A728" i="16"/>
  <c r="A729" i="16"/>
  <c r="A730" i="16"/>
  <c r="A731" i="16"/>
  <c r="A732" i="16"/>
  <c r="A733" i="16"/>
  <c r="A744" i="16"/>
  <c r="A745" i="16"/>
  <c r="A746" i="16"/>
  <c r="A747" i="16"/>
  <c r="A748" i="16"/>
  <c r="A749" i="16"/>
  <c r="A750" i="16"/>
  <c r="A751" i="16"/>
  <c r="A752" i="16"/>
  <c r="A753" i="16"/>
  <c r="A764" i="16"/>
  <c r="A765" i="16"/>
  <c r="A766" i="16"/>
  <c r="A767" i="16"/>
  <c r="A768" i="16"/>
  <c r="A769" i="16"/>
  <c r="A770" i="16"/>
  <c r="A771" i="16"/>
  <c r="A772" i="16"/>
  <c r="A773" i="16"/>
  <c r="A784" i="16"/>
  <c r="A785" i="16"/>
  <c r="A786" i="16"/>
  <c r="A787" i="16"/>
  <c r="A788" i="16"/>
  <c r="A789" i="16"/>
  <c r="A790" i="16"/>
  <c r="A791" i="16"/>
  <c r="A792" i="16"/>
  <c r="A793" i="16"/>
  <c r="A804" i="16"/>
  <c r="A805" i="16"/>
  <c r="A806" i="16"/>
  <c r="A807" i="16"/>
  <c r="A808" i="16"/>
  <c r="A809" i="16"/>
  <c r="A810" i="16"/>
  <c r="A811" i="16"/>
  <c r="A812" i="16"/>
  <c r="A813" i="16"/>
  <c r="A824" i="16"/>
  <c r="A825" i="16"/>
  <c r="A826" i="16"/>
  <c r="A827" i="16"/>
  <c r="A828" i="16"/>
  <c r="A829" i="16"/>
  <c r="A830" i="16"/>
  <c r="A831" i="16"/>
  <c r="A832" i="16"/>
  <c r="A833" i="16"/>
  <c r="A844" i="16"/>
  <c r="A845" i="16"/>
  <c r="A846" i="16"/>
  <c r="A847" i="16"/>
  <c r="A848" i="16"/>
  <c r="A849" i="16"/>
  <c r="A850" i="16"/>
  <c r="A851" i="16"/>
  <c r="A852" i="16"/>
  <c r="A853" i="16"/>
  <c r="A864" i="16"/>
  <c r="A865" i="16"/>
  <c r="A866" i="16"/>
  <c r="A867" i="16"/>
  <c r="A868" i="16"/>
  <c r="A869" i="16"/>
  <c r="A870" i="16"/>
  <c r="A871" i="16"/>
  <c r="A872" i="16"/>
  <c r="A873" i="16"/>
  <c r="A884" i="16"/>
  <c r="A885" i="16"/>
  <c r="A886" i="16"/>
  <c r="A887" i="16"/>
  <c r="A888" i="16"/>
  <c r="A889" i="16"/>
  <c r="A890" i="16"/>
  <c r="A891" i="16"/>
  <c r="A892" i="16"/>
  <c r="A893" i="16"/>
  <c r="A904" i="16"/>
  <c r="A905" i="16"/>
  <c r="A906" i="16"/>
  <c r="A907" i="16"/>
  <c r="A908" i="16"/>
  <c r="A909" i="16"/>
  <c r="A910" i="16"/>
  <c r="A911" i="16"/>
  <c r="A912" i="16"/>
  <c r="A913" i="16"/>
  <c r="A924" i="16"/>
  <c r="A925" i="16"/>
  <c r="A926" i="16"/>
  <c r="A927" i="16"/>
  <c r="A928" i="16"/>
  <c r="A929" i="16"/>
  <c r="A930" i="16"/>
  <c r="A931" i="16"/>
  <c r="A932" i="16"/>
  <c r="A933" i="16"/>
  <c r="A944" i="16"/>
  <c r="A945" i="16"/>
  <c r="A946" i="16"/>
  <c r="A947" i="16"/>
  <c r="A948" i="16"/>
  <c r="A949" i="16"/>
  <c r="A950" i="16"/>
  <c r="A951" i="16"/>
  <c r="A952" i="16"/>
  <c r="A953" i="16"/>
  <c r="A964" i="16"/>
  <c r="A965" i="16"/>
  <c r="A966" i="16"/>
  <c r="A967" i="16"/>
  <c r="A968" i="16"/>
  <c r="A969" i="16"/>
  <c r="A970" i="16"/>
  <c r="A971" i="16"/>
  <c r="A972" i="16"/>
  <c r="A973" i="16"/>
  <c r="A984" i="16"/>
  <c r="A985" i="16"/>
  <c r="A986" i="16"/>
  <c r="A987" i="16"/>
  <c r="A988" i="16"/>
  <c r="A989" i="16"/>
  <c r="A990" i="16"/>
  <c r="A991" i="16"/>
  <c r="A992" i="16"/>
  <c r="A993" i="16"/>
  <c r="A1004" i="16"/>
  <c r="A1005" i="16"/>
  <c r="A1006" i="16"/>
  <c r="A1007" i="16"/>
  <c r="A1008" i="16"/>
  <c r="A1009" i="16"/>
  <c r="A1010" i="16"/>
  <c r="A1011" i="16"/>
  <c r="A1012" i="16"/>
  <c r="A1013" i="16"/>
  <c r="A1024" i="16"/>
  <c r="A1025" i="16"/>
  <c r="A1026" i="16"/>
  <c r="A1027" i="16"/>
  <c r="A1028" i="16"/>
  <c r="A1029" i="16"/>
  <c r="A1030" i="16"/>
  <c r="A1031" i="16"/>
  <c r="A1032" i="16"/>
  <c r="A1033" i="16"/>
  <c r="A1044" i="16"/>
  <c r="A1045" i="16"/>
  <c r="A1046" i="16"/>
  <c r="A1047" i="16"/>
  <c r="A1048" i="16"/>
  <c r="A1049" i="16"/>
  <c r="A1050" i="16"/>
  <c r="A1051" i="16"/>
  <c r="A1052" i="16"/>
  <c r="A1053" i="16"/>
  <c r="A1064" i="16"/>
  <c r="A1065" i="16"/>
  <c r="A1066" i="16"/>
  <c r="A1067" i="16"/>
  <c r="A1068" i="16"/>
  <c r="A1069" i="16"/>
  <c r="A1070" i="16"/>
  <c r="A1071" i="16"/>
  <c r="A1072" i="16"/>
  <c r="A1073" i="16"/>
  <c r="A1084" i="16"/>
  <c r="A1085" i="16"/>
  <c r="A1086" i="16"/>
  <c r="A1087" i="16"/>
  <c r="A1088" i="16"/>
  <c r="A1089" i="16"/>
  <c r="A1090" i="16"/>
  <c r="A1091" i="16"/>
  <c r="A1092" i="16"/>
  <c r="A1093" i="16"/>
  <c r="A1104" i="16"/>
  <c r="A1105" i="16"/>
  <c r="A1106" i="16"/>
  <c r="A1107" i="16"/>
  <c r="A1108" i="16"/>
  <c r="A1109" i="16"/>
  <c r="A1110" i="16"/>
  <c r="A1111" i="16"/>
  <c r="A1112" i="16"/>
  <c r="A1113" i="16"/>
  <c r="A1124" i="16"/>
  <c r="A1125" i="16"/>
  <c r="A1126" i="16"/>
  <c r="A1127" i="16"/>
  <c r="A1128" i="16"/>
  <c r="A1129" i="16"/>
  <c r="A1130" i="16"/>
  <c r="A1131" i="16"/>
  <c r="A1132" i="16"/>
  <c r="A1133" i="16"/>
  <c r="A1144" i="16"/>
  <c r="A1145" i="16"/>
  <c r="A1146" i="16"/>
  <c r="A1147" i="16"/>
  <c r="A1148" i="16"/>
  <c r="A1149" i="16"/>
  <c r="A1150" i="16"/>
  <c r="A1151" i="16"/>
  <c r="A1152" i="16"/>
  <c r="A1153" i="16"/>
  <c r="A1164" i="16"/>
  <c r="A1165" i="16"/>
  <c r="A1166" i="16"/>
  <c r="A1167" i="16"/>
  <c r="A1168" i="16"/>
  <c r="A1169" i="16"/>
  <c r="A1170" i="16"/>
  <c r="A1171" i="16"/>
  <c r="A1172" i="16"/>
  <c r="A1173" i="16"/>
  <c r="A1184" i="16"/>
  <c r="A1185" i="16"/>
  <c r="A1186" i="16"/>
  <c r="A1187" i="16"/>
  <c r="A1188" i="16"/>
  <c r="A1189" i="16"/>
  <c r="A1190" i="16"/>
  <c r="A1191" i="16"/>
  <c r="A1192" i="16"/>
  <c r="A1193" i="16"/>
  <c r="A1204" i="16"/>
  <c r="A1205" i="16"/>
  <c r="A1206" i="16"/>
  <c r="A1207" i="16"/>
  <c r="A1208" i="16"/>
  <c r="A1209" i="16"/>
  <c r="A1210" i="16"/>
  <c r="A1211" i="16"/>
  <c r="A1212" i="16"/>
  <c r="A1213" i="16"/>
  <c r="A1224" i="16"/>
  <c r="A1225" i="16"/>
  <c r="A1226" i="16"/>
  <c r="A1227" i="16"/>
  <c r="A1228" i="16"/>
  <c r="A1229" i="16"/>
  <c r="A1230" i="16"/>
  <c r="A1231" i="16"/>
  <c r="A1232" i="16"/>
  <c r="A1233" i="16"/>
  <c r="A1244" i="16"/>
  <c r="A1245" i="16"/>
  <c r="A1246" i="16"/>
  <c r="A1247" i="16"/>
  <c r="A1248" i="16"/>
  <c r="A1249" i="16"/>
  <c r="A1250" i="16"/>
  <c r="A1251" i="16"/>
  <c r="A1252" i="16"/>
  <c r="A1253" i="16"/>
  <c r="A1264" i="16"/>
  <c r="A1265" i="16"/>
  <c r="A1266" i="16"/>
  <c r="A1267" i="16"/>
  <c r="A1268" i="16"/>
  <c r="A1269" i="16"/>
  <c r="A1270" i="16"/>
  <c r="A1271" i="16"/>
  <c r="A1272" i="16"/>
  <c r="A1273" i="16"/>
  <c r="A1284" i="16"/>
  <c r="A1285" i="16"/>
  <c r="A1286" i="16"/>
  <c r="A1287" i="16"/>
  <c r="A1288" i="16"/>
  <c r="A1289" i="16"/>
  <c r="A1290" i="16"/>
  <c r="A1291" i="16"/>
  <c r="A1292" i="16"/>
  <c r="A1293" i="16"/>
  <c r="A1304" i="16"/>
  <c r="A1305" i="16"/>
  <c r="A1306" i="16"/>
  <c r="A1307" i="16"/>
  <c r="A1308" i="16"/>
  <c r="A1309" i="16"/>
  <c r="A1310" i="16"/>
  <c r="A1311" i="16"/>
  <c r="A1312" i="16"/>
  <c r="A1313" i="16"/>
  <c r="A1324" i="16"/>
  <c r="A1325" i="16"/>
  <c r="A1326" i="16"/>
  <c r="A1327" i="16"/>
  <c r="A1328" i="16"/>
  <c r="A1329" i="16"/>
  <c r="A1330" i="16"/>
  <c r="A1331" i="16"/>
  <c r="A1332" i="16"/>
  <c r="A1333" i="16"/>
  <c r="A1344" i="16"/>
  <c r="A1345" i="16"/>
  <c r="A1346" i="16"/>
  <c r="A1347" i="16"/>
  <c r="A1348" i="16"/>
  <c r="A1349" i="16"/>
  <c r="A1350" i="16"/>
  <c r="A1351" i="16"/>
  <c r="A1352" i="16"/>
  <c r="A1353" i="16"/>
  <c r="A1364" i="16"/>
  <c r="A1365" i="16"/>
  <c r="A1366" i="16"/>
  <c r="A1367" i="16"/>
  <c r="A1368" i="16"/>
  <c r="A1369" i="16"/>
  <c r="A1370" i="16"/>
  <c r="A1371" i="16"/>
  <c r="A1372" i="16"/>
  <c r="A1373" i="16"/>
  <c r="A1384" i="16"/>
  <c r="A1385" i="16"/>
  <c r="A1386" i="16"/>
  <c r="A1387" i="16"/>
  <c r="A1388" i="16"/>
  <c r="A1389" i="16"/>
  <c r="A1390" i="16"/>
  <c r="A1391" i="16"/>
  <c r="A1392" i="16"/>
  <c r="A1393" i="16"/>
  <c r="A1404" i="16"/>
  <c r="A1405" i="16"/>
  <c r="A1406" i="16"/>
  <c r="A1407" i="16"/>
  <c r="A1408" i="16"/>
  <c r="A1409" i="16"/>
  <c r="A1410" i="16"/>
  <c r="A1411" i="16"/>
  <c r="A1412" i="16"/>
  <c r="A1413" i="16"/>
  <c r="A1424" i="16"/>
  <c r="A1425" i="16"/>
  <c r="A1426" i="16"/>
  <c r="A1427" i="16"/>
  <c r="A1428" i="16"/>
  <c r="A1429" i="16"/>
  <c r="A1430" i="16"/>
  <c r="A1431" i="16"/>
  <c r="A1432" i="16"/>
  <c r="A1433" i="16"/>
  <c r="A1444" i="16"/>
  <c r="A1445" i="16"/>
  <c r="A1446" i="16"/>
  <c r="A1447" i="16"/>
  <c r="A1448" i="16"/>
  <c r="A1449" i="16"/>
  <c r="A1450" i="16"/>
  <c r="A1451" i="16"/>
  <c r="A1452" i="16"/>
  <c r="A1453" i="16"/>
  <c r="A1464" i="16"/>
  <c r="A1465" i="16"/>
  <c r="A1466" i="16"/>
  <c r="A1467" i="16"/>
  <c r="A1468" i="16"/>
  <c r="A1469" i="16"/>
  <c r="A1470" i="16"/>
  <c r="A1471" i="16"/>
  <c r="A1472" i="16"/>
  <c r="A1473" i="16"/>
  <c r="A1484" i="16"/>
  <c r="A1485" i="16"/>
  <c r="A1486" i="16"/>
  <c r="A1487" i="16"/>
  <c r="A1488" i="16"/>
  <c r="A1489" i="16"/>
  <c r="A1490" i="16"/>
  <c r="A1491" i="16"/>
  <c r="A1492" i="16"/>
  <c r="A1493" i="16"/>
  <c r="A1504" i="16"/>
  <c r="A1505" i="16"/>
  <c r="A1506" i="16"/>
  <c r="A1507" i="16"/>
  <c r="A1508" i="16"/>
  <c r="A1509" i="16"/>
  <c r="A1510" i="16"/>
  <c r="A1511" i="16"/>
  <c r="A1512" i="16"/>
  <c r="A1513" i="16"/>
  <c r="A1524" i="16"/>
  <c r="A1525" i="16"/>
  <c r="A1526" i="16"/>
  <c r="A1527" i="16"/>
  <c r="A1528" i="16"/>
  <c r="A1529" i="16"/>
  <c r="A1530" i="16"/>
  <c r="A1531" i="16"/>
  <c r="A1532" i="16"/>
  <c r="A1533" i="16"/>
  <c r="A1544" i="16"/>
  <c r="A1545" i="16"/>
  <c r="A1546" i="16"/>
  <c r="A1547" i="16"/>
  <c r="A1548" i="16"/>
  <c r="A1549" i="16"/>
  <c r="A1550" i="16"/>
  <c r="A1551" i="16"/>
  <c r="A1552" i="16"/>
  <c r="A1553" i="16"/>
  <c r="A1564" i="16"/>
  <c r="A1565" i="16"/>
  <c r="A1566" i="16"/>
  <c r="A1567" i="16"/>
  <c r="A1568" i="16"/>
  <c r="A1569" i="16"/>
  <c r="A1570" i="16"/>
  <c r="A1571" i="16"/>
  <c r="A1572" i="16"/>
  <c r="A1573" i="16"/>
  <c r="A1584" i="16"/>
  <c r="A1585" i="16"/>
  <c r="A1586" i="16"/>
  <c r="A1587" i="16"/>
  <c r="A1588" i="16"/>
  <c r="A1589" i="16"/>
  <c r="A1590" i="16"/>
  <c r="A1591" i="16"/>
  <c r="A1592" i="16"/>
  <c r="A1593" i="16"/>
  <c r="A1604" i="16"/>
  <c r="A1605" i="16"/>
  <c r="A1606" i="16"/>
  <c r="A1607" i="16"/>
  <c r="A1608" i="16"/>
  <c r="A1609" i="16"/>
  <c r="A1610" i="16"/>
  <c r="A1611" i="16"/>
  <c r="A1612" i="16"/>
  <c r="A1613" i="16"/>
  <c r="A1624" i="16"/>
  <c r="A1625" i="16"/>
  <c r="A1626" i="16"/>
  <c r="A1627" i="16"/>
  <c r="A1628" i="16"/>
  <c r="A1629" i="16"/>
  <c r="A1630" i="16"/>
  <c r="A1631" i="16"/>
  <c r="A1632" i="16"/>
  <c r="A1633" i="16"/>
  <c r="A1644" i="16"/>
  <c r="A1645" i="16"/>
  <c r="A1646" i="16"/>
  <c r="A1647" i="16"/>
  <c r="A1648" i="16"/>
  <c r="A1649" i="16"/>
  <c r="A1650" i="16"/>
  <c r="A1651" i="16"/>
  <c r="A1652" i="16"/>
  <c r="A1653" i="16"/>
  <c r="A1664" i="16"/>
  <c r="A1665" i="16"/>
  <c r="A1666" i="16"/>
  <c r="A1667" i="16"/>
  <c r="A1668" i="16"/>
  <c r="A1669" i="16"/>
  <c r="A1670" i="16"/>
  <c r="A1671" i="16"/>
  <c r="A1672" i="16"/>
  <c r="A1673" i="16"/>
  <c r="A1684" i="16"/>
  <c r="A1685" i="16"/>
  <c r="A1686" i="16"/>
  <c r="A1687" i="16"/>
  <c r="A1688" i="16"/>
  <c r="A1689" i="16"/>
  <c r="A1690" i="16"/>
  <c r="A1691" i="16"/>
  <c r="A1692" i="16"/>
  <c r="A1693" i="16"/>
  <c r="A1704" i="16"/>
  <c r="A1705" i="16"/>
  <c r="A1706" i="16"/>
  <c r="A1707" i="16"/>
  <c r="A1708" i="16"/>
  <c r="A1709" i="16"/>
  <c r="A1710" i="16"/>
  <c r="A1711" i="16"/>
  <c r="A1712" i="16"/>
  <c r="A1713" i="16"/>
  <c r="A1724" i="16"/>
  <c r="A1725" i="16"/>
  <c r="A1726" i="16"/>
  <c r="A1727" i="16"/>
  <c r="A1728" i="16"/>
  <c r="A1729" i="16"/>
  <c r="A1730" i="16"/>
  <c r="A1731" i="16"/>
  <c r="A1732" i="16"/>
  <c r="A1733" i="16"/>
  <c r="A1744" i="16"/>
  <c r="A1745" i="16"/>
  <c r="A1746" i="16"/>
  <c r="A1747" i="16"/>
  <c r="A1748" i="16"/>
  <c r="A1749" i="16"/>
  <c r="A1750" i="16"/>
  <c r="A1751" i="16"/>
  <c r="A1752" i="16"/>
  <c r="A1753" i="16"/>
  <c r="A1764" i="16"/>
  <c r="A1765" i="16"/>
  <c r="A1766" i="16"/>
  <c r="A1767" i="16"/>
  <c r="A1768" i="16"/>
  <c r="A1769" i="16"/>
  <c r="A1770" i="16"/>
  <c r="A1771" i="16"/>
  <c r="A1772" i="16"/>
  <c r="A1773" i="16"/>
  <c r="A1784" i="16"/>
  <c r="A1785" i="16"/>
  <c r="A1786" i="16"/>
  <c r="A1787" i="16"/>
  <c r="A1788" i="16"/>
  <c r="A1789" i="16"/>
  <c r="A1790" i="16"/>
  <c r="A1791" i="16"/>
  <c r="A1792" i="16"/>
  <c r="A1793" i="16"/>
  <c r="A1804" i="16"/>
  <c r="A1805" i="16"/>
  <c r="A1806" i="16"/>
  <c r="A1807" i="16"/>
  <c r="A1808" i="16"/>
  <c r="A1809" i="16"/>
  <c r="A1810" i="16"/>
  <c r="A1811" i="16"/>
  <c r="A1812" i="16"/>
  <c r="A1813" i="16"/>
  <c r="A1824" i="16"/>
  <c r="A1825" i="16"/>
  <c r="A1826" i="16"/>
  <c r="A1827" i="16"/>
  <c r="A1828" i="16"/>
  <c r="A1829" i="16"/>
  <c r="A1830" i="16"/>
  <c r="A1831" i="16"/>
  <c r="A1832" i="16"/>
  <c r="A1833" i="16"/>
  <c r="A1844" i="16"/>
  <c r="A1845" i="16"/>
  <c r="A1846" i="16"/>
  <c r="A1847" i="16"/>
  <c r="A1848" i="16"/>
  <c r="A1849" i="16"/>
  <c r="A1850" i="16"/>
  <c r="A1851" i="16"/>
  <c r="A1852" i="16"/>
  <c r="A1853" i="16"/>
  <c r="A1864" i="16"/>
  <c r="A1865" i="16"/>
  <c r="A1866" i="16"/>
  <c r="A1867" i="16"/>
  <c r="A1868" i="16"/>
  <c r="A1869" i="16"/>
  <c r="A1870" i="16"/>
  <c r="A1871" i="16"/>
  <c r="A1872" i="16"/>
  <c r="A1873" i="16"/>
  <c r="A1884" i="16"/>
  <c r="A1885" i="16"/>
  <c r="A1886" i="16"/>
  <c r="A1887" i="16"/>
  <c r="A1888" i="16"/>
  <c r="A1889" i="16"/>
  <c r="A1890" i="16"/>
  <c r="A1891" i="16"/>
  <c r="A1892" i="16"/>
  <c r="A1893" i="16"/>
  <c r="A1904" i="16"/>
  <c r="A1905" i="16"/>
  <c r="A1906" i="16"/>
  <c r="A1907" i="16"/>
  <c r="A1908" i="16"/>
  <c r="A1909" i="16"/>
  <c r="A1910" i="16"/>
  <c r="A1911" i="16"/>
  <c r="A1912" i="16"/>
  <c r="A1913" i="16"/>
  <c r="A1924" i="16"/>
  <c r="A1925" i="16"/>
  <c r="A1926" i="16"/>
  <c r="A1927" i="16"/>
  <c r="A1928" i="16"/>
  <c r="A1929" i="16"/>
  <c r="A1930" i="16"/>
  <c r="A1931" i="16"/>
  <c r="A1932" i="16"/>
  <c r="A1933" i="16"/>
  <c r="A1944" i="16"/>
  <c r="A1945" i="16"/>
  <c r="A1946" i="16"/>
  <c r="A1947" i="16"/>
  <c r="A1948" i="16"/>
  <c r="A1949" i="16"/>
  <c r="A1950" i="16"/>
  <c r="A1951" i="16"/>
  <c r="A1952" i="16"/>
  <c r="A1953" i="16"/>
  <c r="A1964" i="16"/>
  <c r="A1965" i="16"/>
  <c r="A1966" i="16"/>
  <c r="A1967" i="16"/>
  <c r="A1968" i="16"/>
  <c r="A1969" i="16"/>
  <c r="A1970" i="16"/>
  <c r="A1971" i="16"/>
  <c r="A1972" i="16"/>
  <c r="A1973" i="16"/>
  <c r="A1984" i="16"/>
  <c r="A1985" i="16"/>
  <c r="A1986" i="16"/>
  <c r="A1987" i="16"/>
  <c r="A1988" i="16"/>
  <c r="A1989" i="16"/>
  <c r="A1990" i="16"/>
  <c r="A1991" i="16"/>
  <c r="A1992" i="16"/>
  <c r="A1993" i="16"/>
  <c r="A2004" i="16"/>
  <c r="A2005" i="16"/>
  <c r="A2006" i="16"/>
  <c r="A2007" i="16"/>
  <c r="A2008" i="16"/>
  <c r="A2009" i="16"/>
  <c r="A2010" i="16"/>
  <c r="A2011" i="16"/>
  <c r="A2012" i="16"/>
  <c r="A2013" i="16"/>
  <c r="A2024" i="16"/>
  <c r="A2025" i="16"/>
  <c r="A2026" i="16"/>
  <c r="A2027" i="16"/>
  <c r="A2028" i="16"/>
  <c r="A2029" i="16"/>
  <c r="A2030" i="16"/>
  <c r="A2031" i="16"/>
  <c r="A2032" i="16"/>
  <c r="A2033" i="16"/>
  <c r="A2044" i="16"/>
  <c r="A2045" i="16"/>
  <c r="A2046" i="16"/>
  <c r="A2047" i="16"/>
  <c r="A2048" i="16"/>
  <c r="A2049" i="16"/>
  <c r="A2050" i="16"/>
  <c r="A2051" i="16"/>
  <c r="A2052" i="16"/>
  <c r="A2053" i="16"/>
  <c r="A2064" i="16"/>
  <c r="A2065" i="16"/>
  <c r="A2066" i="16"/>
  <c r="A2067" i="16"/>
  <c r="A2068" i="16"/>
  <c r="A2069" i="16"/>
  <c r="A2070" i="16"/>
  <c r="A2071" i="16"/>
  <c r="A2072" i="16"/>
  <c r="A2073" i="16"/>
  <c r="A2084" i="16"/>
  <c r="A2085" i="16"/>
  <c r="A2086" i="16"/>
  <c r="A2087" i="16"/>
  <c r="A2088" i="16"/>
  <c r="A2089" i="16"/>
  <c r="A2090" i="16"/>
  <c r="A2091" i="16"/>
  <c r="A2092" i="16"/>
  <c r="A2093" i="16"/>
  <c r="A2104" i="16"/>
  <c r="A2105" i="16"/>
  <c r="A2106" i="16"/>
  <c r="A2107" i="16"/>
  <c r="A2108" i="16"/>
  <c r="A2109" i="16"/>
  <c r="A2110" i="16"/>
  <c r="A2111" i="16"/>
  <c r="A2112" i="16"/>
  <c r="A2113" i="16"/>
  <c r="A2124" i="16"/>
  <c r="A2125" i="16"/>
  <c r="A2126" i="16"/>
  <c r="A2127" i="16"/>
  <c r="A2128" i="16"/>
  <c r="A2129" i="16"/>
  <c r="A2130" i="16"/>
  <c r="A2131" i="16"/>
  <c r="A2132" i="16"/>
  <c r="A2133" i="16"/>
  <c r="A2144" i="16"/>
  <c r="A2145" i="16"/>
  <c r="A2146" i="16"/>
  <c r="A2147" i="16"/>
  <c r="A2148" i="16"/>
  <c r="A2149" i="16"/>
  <c r="A2150" i="16"/>
  <c r="A2151" i="16"/>
  <c r="A2152" i="16"/>
  <c r="A2153" i="16"/>
  <c r="A2164" i="16"/>
  <c r="A2165" i="16"/>
  <c r="A2166" i="16"/>
  <c r="A2167" i="16"/>
  <c r="A2168" i="16"/>
  <c r="A2169" i="16"/>
  <c r="A2170" i="16"/>
  <c r="A2171" i="16"/>
  <c r="A2172" i="16"/>
  <c r="A2173" i="16"/>
  <c r="A2184" i="16"/>
  <c r="A2185" i="16"/>
  <c r="A2186" i="16"/>
  <c r="A2187" i="16"/>
  <c r="A2188" i="16"/>
  <c r="A2189" i="16"/>
  <c r="A2190" i="16"/>
  <c r="A2191" i="16"/>
  <c r="A2192" i="16"/>
  <c r="A2193" i="16"/>
  <c r="A2204" i="16"/>
  <c r="A2205" i="16"/>
  <c r="A2206" i="16"/>
  <c r="A2207" i="16"/>
  <c r="A2208" i="16"/>
  <c r="A2209" i="16"/>
  <c r="A2210" i="16"/>
  <c r="A2211" i="16"/>
  <c r="A2212" i="16"/>
  <c r="A2213" i="16"/>
  <c r="A2224" i="16"/>
  <c r="A2225" i="16"/>
  <c r="A2226" i="16"/>
  <c r="A2227" i="16"/>
  <c r="A2228" i="16"/>
  <c r="A2229" i="16"/>
  <c r="A2230" i="16"/>
  <c r="A2231" i="16"/>
  <c r="A2232" i="16"/>
  <c r="A2233" i="16"/>
  <c r="A2244" i="16"/>
  <c r="A2245" i="16"/>
  <c r="A2246" i="16"/>
  <c r="A2247" i="16"/>
  <c r="A2248" i="16"/>
  <c r="A2249" i="16"/>
  <c r="A2250" i="16"/>
  <c r="A2251" i="16"/>
  <c r="A2252" i="16"/>
  <c r="A2253" i="16"/>
  <c r="A2264" i="16"/>
  <c r="A2265" i="16"/>
  <c r="A2266" i="16"/>
  <c r="A2267" i="16"/>
  <c r="A2268" i="16"/>
  <c r="A2269" i="16"/>
  <c r="A2270" i="16"/>
  <c r="A2271" i="16"/>
  <c r="A2272" i="16"/>
  <c r="A2273" i="16"/>
  <c r="A2284" i="16"/>
  <c r="A2285" i="16"/>
  <c r="A2286" i="16"/>
  <c r="A2287" i="16"/>
  <c r="A2288" i="16"/>
  <c r="A2289" i="16"/>
  <c r="A2290" i="16"/>
  <c r="A2291" i="16"/>
  <c r="A2292" i="16"/>
  <c r="A2293" i="16"/>
  <c r="A2304" i="16"/>
  <c r="A2305" i="16"/>
  <c r="A2306" i="16"/>
  <c r="A2307" i="16"/>
  <c r="A2308" i="16"/>
  <c r="A2309" i="16"/>
  <c r="A2310" i="16"/>
  <c r="A2311" i="16"/>
  <c r="A2312" i="16"/>
  <c r="A2313" i="16"/>
  <c r="A2324" i="16"/>
  <c r="A2325" i="16"/>
  <c r="A2326" i="16"/>
  <c r="A2327" i="16"/>
  <c r="A2328" i="16"/>
  <c r="A2329" i="16"/>
  <c r="A2330" i="16"/>
  <c r="A2331" i="16"/>
  <c r="A2332" i="16"/>
  <c r="A2333" i="16"/>
  <c r="A2344" i="16"/>
  <c r="A2345" i="16"/>
  <c r="A2346" i="16"/>
  <c r="A2347" i="16"/>
  <c r="A2348" i="16"/>
  <c r="A2349" i="16"/>
  <c r="A2350" i="16"/>
  <c r="A2351" i="16"/>
  <c r="A2352" i="16"/>
  <c r="A2353" i="16"/>
  <c r="A2364" i="16"/>
  <c r="A2365" i="16"/>
  <c r="A2366" i="16"/>
  <c r="A2367" i="16"/>
  <c r="A2368" i="16"/>
  <c r="A2369" i="16"/>
  <c r="A2370" i="16"/>
  <c r="A2371" i="16"/>
  <c r="A2372" i="16"/>
  <c r="A2373" i="16"/>
  <c r="A2384" i="16"/>
  <c r="A2385" i="16"/>
  <c r="A2386" i="16"/>
  <c r="A2387" i="16"/>
  <c r="A2388" i="16"/>
  <c r="A2389" i="16"/>
  <c r="A2390" i="16"/>
  <c r="A2391" i="16"/>
  <c r="A2392" i="16"/>
  <c r="A2393" i="16"/>
  <c r="A2404" i="16"/>
  <c r="A2405" i="16"/>
  <c r="A2406" i="16"/>
  <c r="A2407" i="16"/>
  <c r="A2408" i="16"/>
  <c r="A2409" i="16"/>
  <c r="A2410" i="16"/>
  <c r="A2411" i="16"/>
  <c r="A2412" i="16"/>
  <c r="A2413" i="16"/>
  <c r="A2424" i="16"/>
  <c r="A2425" i="16"/>
  <c r="A2426" i="16"/>
  <c r="A2427" i="16"/>
  <c r="A2428" i="16"/>
  <c r="A2429" i="16"/>
  <c r="A2430" i="16"/>
  <c r="A2431" i="16"/>
  <c r="A2432" i="16"/>
  <c r="A2433" i="16"/>
  <c r="A2444" i="16"/>
  <c r="A2445" i="16"/>
  <c r="A2446" i="16"/>
  <c r="A2447" i="16"/>
  <c r="A2448" i="16"/>
  <c r="A2449" i="16"/>
  <c r="A2450" i="16"/>
  <c r="A2451" i="16"/>
  <c r="A2452" i="16"/>
  <c r="A2453" i="16"/>
  <c r="A2464" i="16"/>
  <c r="A2465" i="16"/>
  <c r="A2466" i="16"/>
  <c r="A2467" i="16"/>
  <c r="A2468" i="16"/>
  <c r="A2469" i="16"/>
  <c r="A2470" i="16"/>
  <c r="A2471" i="16"/>
  <c r="A2472" i="16"/>
  <c r="A2473" i="16"/>
  <c r="A2484" i="16"/>
  <c r="A2485" i="16"/>
  <c r="A2486" i="16"/>
  <c r="A2487" i="16"/>
  <c r="A2488" i="16"/>
  <c r="A2489" i="16"/>
  <c r="A2490" i="16"/>
  <c r="A2491" i="16"/>
  <c r="A2492" i="16"/>
  <c r="A2493" i="16"/>
  <c r="A2504" i="16"/>
  <c r="A2505" i="16"/>
  <c r="A2506" i="16"/>
  <c r="A2507" i="16"/>
  <c r="A2508" i="16"/>
  <c r="A2509" i="16"/>
  <c r="A2510" i="16"/>
  <c r="A2511" i="16"/>
  <c r="A2512" i="16"/>
  <c r="A2513" i="16"/>
  <c r="A2524" i="16"/>
  <c r="A2525" i="16"/>
  <c r="A2526" i="16"/>
  <c r="A2527" i="16"/>
  <c r="A2528" i="16"/>
  <c r="A2529" i="16"/>
  <c r="A2530" i="16"/>
  <c r="A2531" i="16"/>
  <c r="A2532" i="16"/>
  <c r="A2533" i="16"/>
  <c r="A2544" i="16"/>
  <c r="A2545" i="16"/>
  <c r="A2546" i="16"/>
  <c r="A2547" i="16"/>
  <c r="A2548" i="16"/>
  <c r="A2549" i="16"/>
  <c r="A2550" i="16"/>
  <c r="A2551" i="16"/>
  <c r="A2552" i="16"/>
  <c r="A2553" i="16"/>
  <c r="A2564" i="16"/>
  <c r="A2565" i="16"/>
  <c r="A2566" i="16"/>
  <c r="A2567" i="16"/>
  <c r="A2568" i="16"/>
  <c r="A2569" i="16"/>
  <c r="A2570" i="16"/>
  <c r="A2571" i="16"/>
  <c r="A2572" i="16"/>
  <c r="A2573" i="16"/>
  <c r="A2584" i="16"/>
  <c r="A2585" i="16"/>
  <c r="A2586" i="16"/>
  <c r="A2587" i="16"/>
  <c r="A2588" i="16"/>
  <c r="A2589" i="16"/>
  <c r="A2590" i="16"/>
  <c r="A2591" i="16"/>
  <c r="A2592" i="16"/>
  <c r="A2593" i="16"/>
  <c r="A2604" i="16"/>
  <c r="A2605" i="16"/>
  <c r="A2606" i="16"/>
  <c r="A2607" i="16"/>
  <c r="A2608" i="16"/>
  <c r="A2609" i="16"/>
  <c r="A2610" i="16"/>
  <c r="A2611" i="16"/>
  <c r="A2612" i="16"/>
  <c r="A2613" i="16"/>
  <c r="A2624" i="16"/>
  <c r="A2625" i="16"/>
  <c r="A2626" i="16"/>
  <c r="A2627" i="16"/>
  <c r="A2628" i="16"/>
  <c r="A2629" i="16"/>
  <c r="A2630" i="16"/>
  <c r="A2631" i="16"/>
  <c r="A2632" i="16"/>
  <c r="A2633" i="16"/>
  <c r="A2644" i="16"/>
  <c r="A2645" i="16"/>
  <c r="A2646" i="16"/>
  <c r="A2647" i="16"/>
  <c r="A2648" i="16"/>
  <c r="A2649" i="16"/>
  <c r="A2650" i="16"/>
  <c r="A2651" i="16"/>
  <c r="A2652" i="16"/>
  <c r="A2653" i="16"/>
  <c r="A2664" i="16"/>
  <c r="A2665" i="16"/>
  <c r="A2666" i="16"/>
  <c r="A2667" i="16"/>
  <c r="A2668" i="16"/>
  <c r="A2669" i="16"/>
  <c r="A2670" i="16"/>
  <c r="A2671" i="16"/>
  <c r="A2672" i="16"/>
  <c r="A2673" i="16"/>
  <c r="A2684" i="16"/>
  <c r="A2685" i="16"/>
  <c r="A2686" i="16"/>
  <c r="A2687" i="16"/>
  <c r="A2688" i="16"/>
  <c r="A2689" i="16"/>
  <c r="A2690" i="16"/>
  <c r="A2691" i="16"/>
  <c r="A2692" i="16"/>
  <c r="A2693" i="16"/>
  <c r="A2704" i="16"/>
  <c r="A2705" i="16"/>
  <c r="A2706" i="16"/>
  <c r="A2707" i="16"/>
  <c r="A2708" i="16"/>
  <c r="A2709" i="16"/>
  <c r="A2710" i="16"/>
  <c r="A2711" i="16"/>
  <c r="A2712" i="16"/>
  <c r="A2713" i="16"/>
  <c r="A2724" i="16"/>
  <c r="A2725" i="16"/>
  <c r="A2726" i="16"/>
  <c r="A2727" i="16"/>
  <c r="A2728" i="16"/>
  <c r="A2729" i="16"/>
  <c r="A2730" i="16"/>
  <c r="A2731" i="16"/>
  <c r="A2732" i="16"/>
  <c r="A2733" i="16"/>
  <c r="A2744" i="16"/>
  <c r="A2745" i="16"/>
  <c r="A2746" i="16"/>
  <c r="A2747" i="16"/>
  <c r="A2748" i="16"/>
  <c r="A2749" i="16"/>
  <c r="A2750" i="16"/>
  <c r="A2751" i="16"/>
  <c r="A2752" i="16"/>
  <c r="A2753" i="16"/>
  <c r="A2764" i="16"/>
  <c r="A2765" i="16"/>
  <c r="A2766" i="16"/>
  <c r="A2767" i="16"/>
  <c r="A2768" i="16"/>
  <c r="A2769" i="16"/>
  <c r="A2770" i="16"/>
  <c r="A2771" i="16"/>
  <c r="A2772" i="16"/>
  <c r="A2773" i="16"/>
  <c r="A2784" i="16"/>
  <c r="A2785" i="16"/>
  <c r="A2786" i="16"/>
  <c r="A2787" i="16"/>
  <c r="A2788" i="16"/>
  <c r="A2789" i="16"/>
  <c r="A2790" i="16"/>
  <c r="A2791" i="16"/>
  <c r="A2792" i="16"/>
  <c r="A2793" i="16"/>
  <c r="A2804" i="16"/>
  <c r="A2805" i="16"/>
  <c r="A2806" i="16"/>
  <c r="A2807" i="16"/>
  <c r="A2808" i="16"/>
  <c r="A2809" i="16"/>
  <c r="A2810" i="16"/>
  <c r="A2811" i="16"/>
  <c r="A2812" i="16"/>
  <c r="A2813" i="16"/>
  <c r="A2824" i="16"/>
  <c r="A2825" i="16"/>
  <c r="A2826" i="16"/>
  <c r="A2827" i="16"/>
  <c r="A2828" i="16"/>
  <c r="A2829" i="16"/>
  <c r="A2830" i="16"/>
  <c r="A2831" i="16"/>
  <c r="A2832" i="16"/>
  <c r="A2833" i="16"/>
  <c r="A2844" i="16"/>
  <c r="A2845" i="16"/>
  <c r="A2846" i="16"/>
  <c r="A2847" i="16"/>
  <c r="A2848" i="16"/>
  <c r="A2849" i="16"/>
  <c r="A2850" i="16"/>
  <c r="A2851" i="16"/>
  <c r="A2852" i="16"/>
  <c r="A2853" i="16"/>
  <c r="A2864" i="16"/>
  <c r="A2865" i="16"/>
  <c r="A2866" i="16"/>
  <c r="A2867" i="16"/>
  <c r="A2868" i="16"/>
  <c r="A2869" i="16"/>
  <c r="A2870" i="16"/>
  <c r="A2871" i="16"/>
  <c r="A2872" i="16"/>
  <c r="A2873" i="16"/>
  <c r="A2884" i="16"/>
  <c r="A2885" i="16"/>
  <c r="A2886" i="16"/>
  <c r="A2887" i="16"/>
  <c r="A2888" i="16"/>
  <c r="A2889" i="16"/>
  <c r="A2890" i="16"/>
  <c r="A2891" i="16"/>
  <c r="A2892" i="16"/>
  <c r="A2893" i="16"/>
  <c r="A2904" i="16"/>
  <c r="A2905" i="16"/>
  <c r="A2906" i="16"/>
  <c r="A2907" i="16"/>
  <c r="A2908" i="16"/>
  <c r="A2909" i="16"/>
  <c r="A2910" i="16"/>
  <c r="A2911" i="16"/>
  <c r="A2912" i="16"/>
  <c r="A2913" i="16"/>
  <c r="A2924" i="16"/>
  <c r="A2925" i="16"/>
  <c r="A2926" i="16"/>
  <c r="A2927" i="16"/>
  <c r="A2928" i="16"/>
  <c r="A2929" i="16"/>
  <c r="A2930" i="16"/>
  <c r="A2931" i="16"/>
  <c r="A2932" i="16"/>
  <c r="A2933" i="16"/>
  <c r="A2944" i="16"/>
  <c r="A2945" i="16"/>
  <c r="A2946" i="16"/>
  <c r="A2947" i="16"/>
  <c r="A2948" i="16"/>
  <c r="A2949" i="16"/>
  <c r="A2950" i="16"/>
  <c r="A2951" i="16"/>
  <c r="A2952" i="16"/>
  <c r="A2953" i="16"/>
  <c r="A2964" i="16"/>
  <c r="A2965" i="16"/>
  <c r="A2966" i="16"/>
  <c r="A2967" i="16"/>
  <c r="A2968" i="16"/>
  <c r="A2969" i="16"/>
  <c r="A2970" i="16"/>
  <c r="A2971" i="16"/>
  <c r="A2972" i="16"/>
  <c r="A2973" i="16"/>
  <c r="A2984" i="16"/>
  <c r="A2985" i="16"/>
  <c r="A2986" i="16"/>
  <c r="A2987" i="16"/>
  <c r="A2988" i="16"/>
  <c r="A2989" i="16"/>
  <c r="A2990" i="16"/>
  <c r="A2991" i="16"/>
  <c r="A2992" i="16"/>
  <c r="A2993" i="16"/>
  <c r="A3004" i="16"/>
  <c r="A3005" i="16"/>
  <c r="A3006" i="16"/>
  <c r="A3007" i="16"/>
  <c r="A3008" i="16"/>
  <c r="A3009" i="16"/>
  <c r="A3010" i="16"/>
  <c r="A3011" i="16"/>
  <c r="A3012" i="16"/>
  <c r="A3013" i="16"/>
  <c r="A3024" i="16"/>
  <c r="A3025" i="16"/>
  <c r="A3026" i="16"/>
  <c r="A3027" i="16"/>
  <c r="A3028" i="16"/>
  <c r="A3029" i="16"/>
  <c r="A3030" i="16"/>
  <c r="A3031" i="16"/>
  <c r="A3032" i="16"/>
  <c r="A3033" i="16"/>
  <c r="A3044" i="16"/>
  <c r="A3045" i="16"/>
  <c r="A3046" i="16"/>
  <c r="A3047" i="16"/>
  <c r="A3048" i="16"/>
  <c r="A3049" i="16"/>
  <c r="A3050" i="16"/>
  <c r="A3051" i="16"/>
  <c r="A3052" i="16"/>
  <c r="A3053" i="16"/>
  <c r="A3064" i="16"/>
  <c r="A3065" i="16"/>
  <c r="A3066" i="16"/>
  <c r="A3067" i="16"/>
  <c r="A3068" i="16"/>
  <c r="A3069" i="16"/>
  <c r="A3070" i="16"/>
  <c r="A3071" i="16"/>
  <c r="A3072" i="16"/>
  <c r="A3073" i="16"/>
  <c r="A3084" i="16"/>
  <c r="A3085" i="16"/>
  <c r="A3086" i="16"/>
  <c r="A3087" i="16"/>
  <c r="A3088" i="16"/>
  <c r="A3089" i="16"/>
  <c r="A3090" i="16"/>
  <c r="A3091" i="16"/>
  <c r="A3092" i="16"/>
  <c r="A3093" i="16"/>
  <c r="A3104" i="16"/>
  <c r="A3105" i="16"/>
  <c r="A3106" i="16"/>
  <c r="A3107" i="16"/>
  <c r="A3108" i="16"/>
  <c r="A3109" i="16"/>
  <c r="A3110" i="16"/>
  <c r="A3111" i="16"/>
  <c r="A3112" i="16"/>
  <c r="A3113" i="16"/>
  <c r="A3124" i="16"/>
  <c r="A3125" i="16"/>
  <c r="A3126" i="16"/>
  <c r="A3127" i="16"/>
  <c r="A3128" i="16"/>
  <c r="A3129" i="16"/>
  <c r="A3130" i="16"/>
  <c r="A3131" i="16"/>
  <c r="A3132" i="16"/>
  <c r="A3133" i="16"/>
  <c r="A3144" i="16"/>
  <c r="A3145" i="16"/>
  <c r="A3146" i="16"/>
  <c r="A3147" i="16"/>
  <c r="A3148" i="16"/>
  <c r="A3149" i="16"/>
  <c r="A3150" i="16"/>
  <c r="A3151" i="16"/>
  <c r="A3152" i="16"/>
  <c r="A3153" i="16"/>
  <c r="A3164" i="16"/>
  <c r="A3165" i="16"/>
  <c r="A3166" i="16"/>
  <c r="A3167" i="16"/>
  <c r="A3168" i="16"/>
  <c r="A3169" i="16"/>
  <c r="A3170" i="16"/>
  <c r="A3171" i="16"/>
  <c r="A3172" i="16"/>
  <c r="A3173" i="16"/>
  <c r="A3184" i="16"/>
  <c r="A3185" i="16"/>
  <c r="A3186" i="16"/>
  <c r="A3187" i="16"/>
  <c r="A3188" i="16"/>
  <c r="A3189" i="16"/>
  <c r="A3190" i="16"/>
  <c r="A3191" i="16"/>
  <c r="A3192" i="16"/>
  <c r="A3193" i="16"/>
  <c r="A3204" i="16"/>
  <c r="A3205" i="16"/>
  <c r="A3206" i="16"/>
  <c r="A3207" i="16"/>
  <c r="A3208" i="16"/>
  <c r="A3209" i="16"/>
  <c r="A3210" i="16"/>
  <c r="A3211" i="16"/>
  <c r="A3212" i="16"/>
  <c r="A3213" i="16"/>
  <c r="A3224" i="16"/>
  <c r="A3225" i="16"/>
  <c r="A3226" i="16"/>
  <c r="A3227" i="16"/>
  <c r="A3228" i="16"/>
  <c r="A3229" i="16"/>
  <c r="A3230" i="16"/>
  <c r="A3231" i="16"/>
  <c r="A3232" i="16"/>
  <c r="A3233" i="16"/>
  <c r="A3244" i="16"/>
  <c r="A3245" i="16"/>
  <c r="A3246" i="16"/>
  <c r="A3247" i="16"/>
  <c r="A3248" i="16"/>
  <c r="A3249" i="16"/>
  <c r="A3250" i="16"/>
  <c r="A3251" i="16"/>
  <c r="A3252" i="16"/>
  <c r="A3253" i="16"/>
  <c r="A3264" i="16"/>
  <c r="A3265" i="16"/>
  <c r="A3266" i="16"/>
  <c r="A3267" i="16"/>
  <c r="A3268" i="16"/>
  <c r="A3269" i="16"/>
  <c r="A3270" i="16"/>
  <c r="A3271" i="16"/>
  <c r="A3272" i="16"/>
  <c r="A3273" i="16"/>
  <c r="A3284" i="16"/>
  <c r="A3285" i="16"/>
  <c r="A3286" i="16"/>
  <c r="A3287" i="16"/>
  <c r="A3288" i="16"/>
  <c r="A3289" i="16"/>
  <c r="A3290" i="16"/>
  <c r="A3291" i="16"/>
  <c r="A3292" i="16"/>
  <c r="A3293" i="16"/>
  <c r="A3304" i="16"/>
  <c r="A3305" i="16"/>
  <c r="A3306" i="16"/>
  <c r="A3307" i="16"/>
  <c r="A3308" i="16"/>
  <c r="A3309" i="16"/>
  <c r="A3310" i="16"/>
  <c r="A3311" i="16"/>
  <c r="A3312" i="16"/>
  <c r="A3313" i="16"/>
  <c r="A3324" i="16"/>
  <c r="A3325" i="16"/>
  <c r="A3326" i="16"/>
  <c r="A3327" i="16"/>
  <c r="A3328" i="16"/>
  <c r="A3329" i="16"/>
  <c r="A3330" i="16"/>
  <c r="A3331" i="16"/>
  <c r="A3332" i="16"/>
  <c r="A3333" i="16"/>
  <c r="A3344" i="16"/>
  <c r="A3345" i="16"/>
  <c r="A3346" i="16"/>
  <c r="A3347" i="16"/>
  <c r="A3348" i="16"/>
  <c r="A3349" i="16"/>
  <c r="A3350" i="16"/>
  <c r="A3351" i="16"/>
  <c r="A3352" i="16"/>
  <c r="A3353" i="16"/>
  <c r="A3364" i="16"/>
  <c r="A3365" i="16"/>
  <c r="A3366" i="16"/>
  <c r="A3367" i="16"/>
  <c r="A3368" i="16"/>
  <c r="A3369" i="16"/>
  <c r="A3370" i="16"/>
  <c r="A3371" i="16"/>
  <c r="A3372" i="16"/>
  <c r="A3373" i="16"/>
  <c r="A3384" i="16"/>
  <c r="A3385" i="16"/>
  <c r="A3386" i="16"/>
  <c r="A3387" i="16"/>
  <c r="A3388" i="16"/>
  <c r="A3389" i="16"/>
  <c r="A3390" i="16"/>
  <c r="A3391" i="16"/>
  <c r="A3392" i="16"/>
  <c r="A3393" i="16"/>
  <c r="A3404" i="16"/>
  <c r="A3405" i="16"/>
  <c r="A3406" i="16"/>
  <c r="A3407" i="16"/>
  <c r="A3408" i="16"/>
  <c r="A3409" i="16"/>
  <c r="A3410" i="16"/>
  <c r="A3411" i="16"/>
  <c r="A3412" i="16"/>
  <c r="A3413" i="16"/>
  <c r="A3424" i="16"/>
  <c r="A3425" i="16"/>
  <c r="A3426" i="16"/>
  <c r="A3427" i="16"/>
  <c r="A3428" i="16"/>
  <c r="A3429" i="16"/>
  <c r="A3430" i="16"/>
  <c r="A3431" i="16"/>
  <c r="A3432" i="16"/>
  <c r="A3433" i="16"/>
  <c r="A3444" i="16"/>
  <c r="A3445" i="16"/>
  <c r="A3446" i="16"/>
  <c r="A3447" i="16"/>
  <c r="A3448" i="16"/>
  <c r="A3449" i="16"/>
  <c r="A3450" i="16"/>
  <c r="A3451" i="16"/>
  <c r="A3452" i="16"/>
  <c r="A3453" i="16"/>
  <c r="A3464" i="16"/>
  <c r="A3465" i="16"/>
  <c r="A3466" i="16"/>
  <c r="A3467" i="16"/>
  <c r="A3468" i="16"/>
  <c r="A3469" i="16"/>
  <c r="A3470" i="16"/>
  <c r="A3471" i="16"/>
  <c r="A3472" i="16"/>
  <c r="A3473" i="16"/>
  <c r="A3484" i="16"/>
  <c r="A3485" i="16"/>
  <c r="A3486" i="16"/>
  <c r="A3487" i="16"/>
  <c r="A3488" i="16"/>
  <c r="A3489" i="16"/>
  <c r="A3490" i="16"/>
  <c r="A3491" i="16"/>
  <c r="A3492" i="16"/>
  <c r="A3493" i="16"/>
  <c r="A3504" i="16"/>
  <c r="A3505" i="16"/>
  <c r="A3506" i="16"/>
  <c r="A3507" i="16"/>
  <c r="A3508" i="16"/>
  <c r="A3509" i="16"/>
  <c r="A3510" i="16"/>
  <c r="A3511" i="16"/>
  <c r="A3512" i="16"/>
  <c r="A3513" i="16"/>
  <c r="A3524" i="16"/>
  <c r="A3525" i="16"/>
  <c r="A3526" i="16"/>
  <c r="A3527" i="16"/>
  <c r="A3528" i="16"/>
  <c r="A3529" i="16"/>
  <c r="A3530" i="16"/>
  <c r="A3531" i="16"/>
  <c r="A3532" i="16"/>
  <c r="A3533" i="16"/>
  <c r="A3544" i="16"/>
  <c r="A3545" i="16"/>
  <c r="A3546" i="16"/>
  <c r="A3547" i="16"/>
  <c r="A3548" i="16"/>
  <c r="A3549" i="16"/>
  <c r="A3550" i="16"/>
  <c r="A3551" i="16"/>
  <c r="A3552" i="16"/>
  <c r="A3553" i="16"/>
  <c r="A3564" i="16"/>
  <c r="A3565" i="16"/>
  <c r="A3566" i="16"/>
  <c r="A3567" i="16"/>
  <c r="A3568" i="16"/>
  <c r="A3569" i="16"/>
  <c r="A3570" i="16"/>
  <c r="A3571" i="16"/>
  <c r="A3572" i="16"/>
  <c r="A3573" i="16"/>
  <c r="A3584" i="16"/>
  <c r="A3585" i="16"/>
  <c r="A3586" i="16"/>
  <c r="A3587" i="16"/>
  <c r="A3588" i="16"/>
  <c r="A3589" i="16"/>
  <c r="A3590" i="16"/>
  <c r="A3591" i="16"/>
  <c r="A3592" i="16"/>
  <c r="A3593" i="16"/>
  <c r="A3604" i="16"/>
  <c r="A3605" i="16"/>
  <c r="A3606" i="16"/>
  <c r="A3607" i="16"/>
  <c r="A3608" i="16"/>
  <c r="A3609" i="16"/>
  <c r="A3610" i="16"/>
  <c r="A3611" i="16"/>
  <c r="A3612" i="16"/>
  <c r="A3613" i="16"/>
  <c r="A3624" i="16"/>
  <c r="A3625" i="16"/>
  <c r="A3626" i="16"/>
  <c r="A3627" i="16"/>
  <c r="A3628" i="16"/>
  <c r="A3629" i="16"/>
  <c r="A3630" i="16"/>
  <c r="A3631" i="16"/>
  <c r="A3632" i="16"/>
  <c r="A3633" i="16"/>
  <c r="A3644" i="16"/>
  <c r="A3645" i="16"/>
  <c r="A3646" i="16"/>
  <c r="A3647" i="16"/>
  <c r="A3648" i="16"/>
  <c r="A3649" i="16"/>
  <c r="A3650" i="16"/>
  <c r="A3651" i="16"/>
  <c r="A3652" i="16"/>
  <c r="A3653" i="16"/>
  <c r="A3664" i="16"/>
  <c r="A3665" i="16"/>
  <c r="A3666" i="16"/>
  <c r="A3667" i="16"/>
  <c r="A3668" i="16"/>
  <c r="A3669" i="16"/>
  <c r="A3670" i="16"/>
  <c r="A3671" i="16"/>
  <c r="A3672" i="16"/>
  <c r="A3673" i="16"/>
  <c r="A3684" i="16"/>
  <c r="A3685" i="16"/>
  <c r="A3686" i="16"/>
  <c r="A3687" i="16"/>
  <c r="A3688" i="16"/>
  <c r="A3689" i="16"/>
  <c r="A3690" i="16"/>
  <c r="A3691" i="16"/>
  <c r="A3692" i="16"/>
  <c r="A3693" i="16"/>
  <c r="A3704" i="16"/>
  <c r="A3705" i="16"/>
  <c r="A3706" i="16"/>
  <c r="A3707" i="16"/>
  <c r="A3708" i="16"/>
  <c r="A3709" i="16"/>
  <c r="A3710" i="16"/>
  <c r="A3711" i="16"/>
  <c r="A3712" i="16"/>
  <c r="A3713" i="16"/>
  <c r="A3724" i="16"/>
  <c r="A3725" i="16"/>
  <c r="A3726" i="16"/>
  <c r="A3727" i="16"/>
  <c r="A3728" i="16"/>
  <c r="A3729" i="16"/>
  <c r="A3730" i="16"/>
  <c r="A3731" i="16"/>
  <c r="A3732" i="16"/>
  <c r="A3733" i="16"/>
  <c r="A3744" i="16"/>
  <c r="A3745" i="16"/>
  <c r="A3746" i="16"/>
  <c r="A3747" i="16"/>
  <c r="A3748" i="16"/>
  <c r="A3749" i="16"/>
  <c r="A3750" i="16"/>
  <c r="A3751" i="16"/>
  <c r="A3752" i="16"/>
  <c r="A3753" i="16"/>
  <c r="A3764" i="16"/>
  <c r="A3765" i="16"/>
  <c r="A3766" i="16"/>
  <c r="A3767" i="16"/>
  <c r="A3768" i="16"/>
  <c r="A3769" i="16"/>
  <c r="A3770" i="16"/>
  <c r="A3771" i="16"/>
  <c r="A3772" i="16"/>
  <c r="A3773" i="16"/>
  <c r="A3784" i="16"/>
  <c r="A3785" i="16"/>
  <c r="A3786" i="16"/>
  <c r="A3787" i="16"/>
  <c r="A3788" i="16"/>
  <c r="A3789" i="16"/>
  <c r="A3790" i="16"/>
  <c r="A3791" i="16"/>
  <c r="A3792" i="16"/>
  <c r="A3793" i="16"/>
  <c r="A3804" i="16"/>
  <c r="A3805" i="16"/>
  <c r="A3806" i="16"/>
  <c r="A3807" i="16"/>
  <c r="A3808" i="16"/>
  <c r="A3809" i="16"/>
  <c r="A3810" i="16"/>
  <c r="A3811" i="16"/>
  <c r="A3812" i="16"/>
  <c r="A3813" i="16"/>
  <c r="A3824" i="16"/>
  <c r="A3825" i="16"/>
  <c r="A3826" i="16"/>
  <c r="A3827" i="16"/>
  <c r="A3828" i="16"/>
  <c r="A3829" i="16"/>
  <c r="A3830" i="16"/>
  <c r="A3831" i="16"/>
  <c r="A3832" i="16"/>
  <c r="A3833" i="16"/>
  <c r="A3844" i="16"/>
  <c r="A3845" i="16"/>
  <c r="A3846" i="16"/>
  <c r="A3847" i="16"/>
  <c r="A3848" i="16"/>
  <c r="A3849" i="16"/>
  <c r="A3850" i="16"/>
  <c r="A3851" i="16"/>
  <c r="A3852" i="16"/>
  <c r="A3853" i="16"/>
  <c r="A3864" i="16"/>
  <c r="A3865" i="16"/>
  <c r="A3866" i="16"/>
  <c r="A3867" i="16"/>
  <c r="A3868" i="16"/>
  <c r="A3869" i="16"/>
  <c r="A3870" i="16"/>
  <c r="A3871" i="16"/>
  <c r="A3872" i="16"/>
  <c r="A3873" i="16"/>
  <c r="A3884" i="16"/>
  <c r="A3885" i="16"/>
  <c r="A3886" i="16"/>
  <c r="A3887" i="16"/>
  <c r="A3888" i="16"/>
  <c r="A3889" i="16"/>
  <c r="A3890" i="16"/>
  <c r="A3891" i="16"/>
  <c r="A3892" i="16"/>
  <c r="A3893" i="16"/>
  <c r="A3904" i="16"/>
  <c r="A3905" i="16"/>
  <c r="A3906" i="16"/>
  <c r="A3907" i="16"/>
  <c r="A3908" i="16"/>
  <c r="A3909" i="16"/>
  <c r="A3910" i="16"/>
  <c r="A3911" i="16"/>
  <c r="A3912" i="16"/>
  <c r="A3913" i="16"/>
  <c r="A3924" i="16"/>
  <c r="A3925" i="16"/>
  <c r="A3926" i="16"/>
  <c r="A3927" i="16"/>
  <c r="A3928" i="16"/>
  <c r="A3929" i="16"/>
  <c r="A3930" i="16"/>
  <c r="A3931" i="16"/>
  <c r="A3932" i="16"/>
  <c r="A3933" i="16"/>
  <c r="A3944" i="16"/>
  <c r="A3945" i="16"/>
  <c r="A3946" i="16"/>
  <c r="A3947" i="16"/>
  <c r="A3948" i="16"/>
  <c r="A3949" i="16"/>
  <c r="A3950" i="16"/>
  <c r="A3951" i="16"/>
  <c r="A3952" i="16"/>
  <c r="A3953" i="16"/>
  <c r="A3964" i="16"/>
  <c r="A3965" i="16"/>
  <c r="A3966" i="16"/>
  <c r="A3967" i="16"/>
  <c r="A3968" i="16"/>
  <c r="A3969" i="16"/>
  <c r="A3970" i="16"/>
  <c r="A3971" i="16"/>
  <c r="A3972" i="16"/>
  <c r="A3973" i="16"/>
  <c r="A3984" i="16"/>
  <c r="A3985" i="16"/>
  <c r="A3986" i="16"/>
  <c r="A3987" i="16"/>
  <c r="A3988" i="16"/>
  <c r="A3989" i="16"/>
  <c r="A3990" i="16"/>
  <c r="A3991" i="16"/>
  <c r="A3992" i="16"/>
  <c r="A3993" i="16"/>
  <c r="A4004" i="16"/>
  <c r="A4005" i="16"/>
  <c r="A4006" i="16"/>
  <c r="A4007" i="16"/>
  <c r="A4008" i="16"/>
  <c r="A4009" i="16"/>
  <c r="A4010" i="16"/>
  <c r="A4011" i="16"/>
  <c r="A4012" i="16"/>
  <c r="A4013" i="16"/>
  <c r="A4024" i="16"/>
  <c r="A4025" i="16"/>
  <c r="A4026" i="16"/>
  <c r="A4027" i="16"/>
  <c r="A4028" i="16"/>
  <c r="A4029" i="16"/>
  <c r="A4030" i="16"/>
  <c r="A4031" i="16"/>
  <c r="A4032" i="16"/>
  <c r="A4033" i="16"/>
  <c r="A4044" i="16"/>
  <c r="A4045" i="16"/>
  <c r="A4046" i="16"/>
  <c r="A4047" i="16"/>
  <c r="A4048" i="16"/>
  <c r="A4049" i="16"/>
  <c r="A4050" i="16"/>
  <c r="A4051" i="16"/>
  <c r="A4052" i="16"/>
  <c r="A4053" i="16"/>
  <c r="A4064" i="16"/>
  <c r="A4065" i="16"/>
  <c r="A4066" i="16"/>
  <c r="A4067" i="16"/>
  <c r="A4068" i="16"/>
  <c r="A4069" i="16"/>
  <c r="A4070" i="16"/>
  <c r="A4071" i="16"/>
  <c r="A4072" i="16"/>
  <c r="A4073" i="16"/>
  <c r="A4084" i="16"/>
  <c r="A4085" i="16"/>
  <c r="A4086" i="16"/>
  <c r="A4087" i="16"/>
  <c r="A4088" i="16"/>
  <c r="A4089" i="16"/>
  <c r="A4090" i="16"/>
  <c r="A4091" i="16"/>
  <c r="A4092" i="16"/>
  <c r="A4093" i="16"/>
  <c r="A4104" i="16"/>
  <c r="A4105" i="16"/>
  <c r="A4106" i="16"/>
  <c r="A4107" i="16"/>
  <c r="A4108" i="16"/>
  <c r="A4109" i="16"/>
  <c r="A4110" i="16"/>
  <c r="A4111" i="16"/>
  <c r="A4112" i="16"/>
  <c r="A4113" i="16"/>
  <c r="A4124" i="16"/>
  <c r="A4125" i="16"/>
  <c r="A4126" i="16"/>
  <c r="A4127" i="16"/>
  <c r="A4128" i="16"/>
  <c r="A4129" i="16"/>
  <c r="A4130" i="16"/>
  <c r="A4131" i="16"/>
  <c r="A4132" i="16"/>
  <c r="A4133" i="16"/>
  <c r="A4144" i="16"/>
  <c r="A4145" i="16"/>
  <c r="A4146" i="16"/>
  <c r="A4147" i="16"/>
  <c r="A4148" i="16"/>
  <c r="A4149" i="16"/>
  <c r="A4150" i="16"/>
  <c r="A4151" i="16"/>
  <c r="A4152" i="16"/>
  <c r="A4153" i="16"/>
  <c r="A4164" i="16"/>
  <c r="A4165" i="16"/>
  <c r="A4166" i="16"/>
  <c r="A4167" i="16"/>
  <c r="A4168" i="16"/>
  <c r="A4169" i="16"/>
  <c r="A4170" i="16"/>
  <c r="A4171" i="16"/>
  <c r="A4172" i="16"/>
  <c r="A4173" i="16"/>
  <c r="A4184" i="16"/>
  <c r="A4185" i="16"/>
  <c r="A4186" i="16"/>
  <c r="A4187" i="16"/>
  <c r="A4188" i="16"/>
  <c r="A4189" i="16"/>
  <c r="A4190" i="16"/>
  <c r="A4191" i="16"/>
  <c r="A4192" i="16"/>
  <c r="A4193" i="16"/>
  <c r="A4204" i="16"/>
  <c r="A4205" i="16"/>
  <c r="A4206" i="16"/>
  <c r="A4207" i="16"/>
  <c r="A4208" i="16"/>
  <c r="A4209" i="16"/>
  <c r="A4210" i="16"/>
  <c r="A4211" i="16"/>
  <c r="A4212" i="16"/>
  <c r="A4213" i="16"/>
  <c r="A4224" i="16"/>
  <c r="A4225" i="16"/>
  <c r="A4226" i="16"/>
  <c r="A4227" i="16"/>
  <c r="A4228" i="16"/>
  <c r="A4229" i="16"/>
  <c r="A4230" i="16"/>
  <c r="A4231" i="16"/>
  <c r="A4232" i="16"/>
  <c r="A4233" i="16"/>
  <c r="A4244" i="16"/>
  <c r="A4245" i="16"/>
  <c r="A4246" i="16"/>
  <c r="A4247" i="16"/>
  <c r="A4248" i="16"/>
  <c r="A4249" i="16"/>
  <c r="A4250" i="16"/>
  <c r="A4251" i="16"/>
  <c r="A4252" i="16"/>
  <c r="A4253" i="16"/>
  <c r="A4264" i="16"/>
  <c r="A4265" i="16"/>
  <c r="A4266" i="16"/>
  <c r="A4267" i="16"/>
  <c r="A4268" i="16"/>
  <c r="A4269" i="16"/>
  <c r="A4270" i="16"/>
  <c r="A4271" i="16"/>
  <c r="A4272" i="16"/>
  <c r="A4273" i="16"/>
  <c r="A4284" i="16"/>
  <c r="A4285" i="16"/>
  <c r="A4286" i="16"/>
  <c r="A4287" i="16"/>
  <c r="A4288" i="16"/>
  <c r="A4289" i="16"/>
  <c r="A4290" i="16"/>
  <c r="A4291" i="16"/>
  <c r="A4292" i="16"/>
  <c r="A4293" i="16"/>
  <c r="A4304" i="16"/>
  <c r="A4305" i="16"/>
  <c r="A4306" i="16"/>
  <c r="A4307" i="16"/>
  <c r="A4308" i="16"/>
  <c r="A4309" i="16"/>
  <c r="A4310" i="16"/>
  <c r="A4311" i="16"/>
  <c r="A4312" i="16"/>
  <c r="A4313" i="16"/>
  <c r="A4324" i="16"/>
  <c r="A4325" i="16"/>
  <c r="A4326" i="16"/>
  <c r="A4327" i="16"/>
  <c r="A4328" i="16"/>
  <c r="A4329" i="16"/>
  <c r="A4330" i="16"/>
  <c r="A4331" i="16"/>
  <c r="A4332" i="16"/>
  <c r="A4333" i="16"/>
  <c r="A4344" i="16"/>
  <c r="A4345" i="16"/>
  <c r="A4346" i="16"/>
  <c r="A4347" i="16"/>
  <c r="A4348" i="16"/>
  <c r="A4349" i="16"/>
  <c r="A4350" i="16"/>
  <c r="A4351" i="16"/>
  <c r="A4352" i="16"/>
  <c r="A4353" i="16"/>
  <c r="A4364" i="16"/>
  <c r="A4365" i="16"/>
  <c r="A4366" i="16"/>
  <c r="A4367" i="16"/>
  <c r="A4368" i="16"/>
  <c r="A4369" i="16"/>
  <c r="A4370" i="16"/>
  <c r="A4371" i="16"/>
  <c r="A4372" i="16"/>
  <c r="A4373" i="16"/>
  <c r="A4384" i="16"/>
  <c r="A4385" i="16"/>
  <c r="A4386" i="16"/>
  <c r="A4387" i="16"/>
  <c r="A4388" i="16"/>
  <c r="A4389" i="16"/>
  <c r="A4390" i="16"/>
  <c r="A4391" i="16"/>
  <c r="A4392" i="16"/>
  <c r="A4393" i="16"/>
  <c r="A4404" i="16"/>
  <c r="A4405" i="16"/>
  <c r="A4406" i="16"/>
  <c r="A4407" i="16"/>
  <c r="A4408" i="16"/>
  <c r="A4409" i="16"/>
  <c r="A4410" i="16"/>
  <c r="A4411" i="16"/>
  <c r="A4412" i="16"/>
  <c r="A4413" i="16"/>
  <c r="A4424" i="16"/>
  <c r="A4425" i="16"/>
  <c r="A4426" i="16"/>
  <c r="A4427" i="16"/>
  <c r="A4428" i="16"/>
  <c r="A4429" i="16"/>
  <c r="A4430" i="16"/>
  <c r="A4431" i="16"/>
  <c r="A4432" i="16"/>
  <c r="A4433" i="16"/>
  <c r="A4444" i="16"/>
  <c r="A4445" i="16"/>
  <c r="A4446" i="16"/>
  <c r="A4447" i="16"/>
  <c r="A4448" i="16"/>
  <c r="A4449" i="16"/>
  <c r="A4450" i="16"/>
  <c r="A4451" i="16"/>
  <c r="A4452" i="16"/>
  <c r="A4453" i="16"/>
  <c r="A4464" i="16"/>
  <c r="A4465" i="16"/>
  <c r="A4466" i="16"/>
  <c r="A4467" i="16"/>
  <c r="A4468" i="16"/>
  <c r="A4469" i="16"/>
  <c r="A4470" i="16"/>
  <c r="A4471" i="16"/>
  <c r="A4472" i="16"/>
  <c r="A4473" i="16"/>
  <c r="A4484" i="16"/>
  <c r="A4485" i="16"/>
  <c r="A4486" i="16"/>
  <c r="A4487" i="16"/>
  <c r="A4488" i="16"/>
  <c r="A4489" i="16"/>
  <c r="A4490" i="16"/>
  <c r="A4491" i="16"/>
  <c r="A4492" i="16"/>
  <c r="A4493" i="16"/>
  <c r="A4504" i="16"/>
  <c r="A4505" i="16"/>
  <c r="A4506" i="16"/>
  <c r="A4507" i="16"/>
  <c r="A4508" i="16"/>
  <c r="A4509" i="16"/>
  <c r="A4510" i="16"/>
  <c r="A4511" i="16"/>
  <c r="A4512" i="16"/>
  <c r="A4513" i="16"/>
  <c r="A4524" i="16"/>
  <c r="A4525" i="16"/>
  <c r="A4526" i="16"/>
  <c r="A4527" i="16"/>
  <c r="A4528" i="16"/>
  <c r="A4529" i="16"/>
  <c r="A4530" i="16"/>
  <c r="A4531" i="16"/>
  <c r="A4532" i="16"/>
  <c r="A4533" i="16"/>
  <c r="A4544" i="16"/>
  <c r="A4545" i="16"/>
  <c r="A4546" i="16"/>
  <c r="A4547" i="16"/>
  <c r="A4548" i="16"/>
  <c r="A4549" i="16"/>
  <c r="A4550" i="16"/>
  <c r="A4551" i="16"/>
  <c r="A4552" i="16"/>
  <c r="A4553" i="16"/>
  <c r="A4564" i="16"/>
  <c r="A4565" i="16"/>
  <c r="A4566" i="16"/>
  <c r="A4567" i="16"/>
  <c r="A4568" i="16"/>
  <c r="A4569" i="16"/>
  <c r="A4570" i="16"/>
  <c r="A4571" i="16"/>
  <c r="A4572" i="16"/>
  <c r="A4573" i="16"/>
  <c r="A4584" i="16"/>
  <c r="A4585" i="16"/>
  <c r="A4586" i="16"/>
  <c r="A4587" i="16"/>
  <c r="A4588" i="16"/>
  <c r="A4589" i="16"/>
  <c r="A4590" i="16"/>
  <c r="A4591" i="16"/>
  <c r="A4592" i="16"/>
  <c r="A4593" i="16"/>
  <c r="A4604" i="16"/>
  <c r="A4605" i="16"/>
  <c r="A4606" i="16"/>
  <c r="A4607" i="16"/>
  <c r="A4608" i="16"/>
  <c r="A4609" i="16"/>
  <c r="A4610" i="16"/>
  <c r="A4611" i="16"/>
  <c r="A4612" i="16"/>
  <c r="A4613" i="16"/>
  <c r="A4624" i="16"/>
  <c r="A4625" i="16"/>
  <c r="A4626" i="16"/>
  <c r="A4627" i="16"/>
  <c r="A4628" i="16"/>
  <c r="A4629" i="16"/>
  <c r="A4630" i="16"/>
  <c r="A4631" i="16"/>
  <c r="A4632" i="16"/>
  <c r="A4633" i="16"/>
  <c r="A4644" i="16"/>
  <c r="A4645" i="16"/>
  <c r="A4646" i="16"/>
  <c r="A4647" i="16"/>
  <c r="A4648" i="16"/>
  <c r="A4649" i="16"/>
  <c r="A4650" i="16"/>
  <c r="A4651" i="16"/>
  <c r="A4652" i="16"/>
  <c r="A4653" i="16"/>
  <c r="A4664" i="16"/>
  <c r="A4665" i="16"/>
  <c r="A4666" i="16"/>
  <c r="A4667" i="16"/>
  <c r="A4668" i="16"/>
  <c r="A4669" i="16"/>
  <c r="A4670" i="16"/>
  <c r="A4671" i="16"/>
  <c r="A4672" i="16"/>
  <c r="A4673" i="16"/>
  <c r="A4684" i="16"/>
  <c r="A4685" i="16"/>
  <c r="A4686" i="16"/>
  <c r="A4687" i="16"/>
  <c r="A4688" i="16"/>
  <c r="A4689" i="16"/>
  <c r="A4690" i="16"/>
  <c r="A4691" i="16"/>
  <c r="A4692" i="16"/>
  <c r="A4693" i="16"/>
  <c r="A4704" i="16"/>
  <c r="A4705" i="16"/>
  <c r="A4706" i="16"/>
  <c r="A4707" i="16"/>
  <c r="A4708" i="16"/>
  <c r="A4709" i="16"/>
  <c r="A4710" i="16"/>
  <c r="A4711" i="16"/>
  <c r="A4712" i="16"/>
  <c r="A4713" i="16"/>
  <c r="A4724" i="16"/>
  <c r="A4725" i="16"/>
  <c r="A4726" i="16"/>
  <c r="A4727" i="16"/>
  <c r="A4728" i="16"/>
  <c r="A4729" i="16"/>
  <c r="A4730" i="16"/>
  <c r="A4731" i="16"/>
  <c r="A4732" i="16"/>
  <c r="A4733" i="16"/>
  <c r="A4744" i="16"/>
  <c r="A4745" i="16"/>
  <c r="A4746" i="16"/>
  <c r="A4747" i="16"/>
  <c r="A4748" i="16"/>
  <c r="A4749" i="16"/>
  <c r="A4750" i="16"/>
  <c r="A4751" i="16"/>
  <c r="A4752" i="16"/>
  <c r="A4753" i="16"/>
  <c r="A4764" i="16"/>
  <c r="A4765" i="16"/>
  <c r="A4766" i="16"/>
  <c r="A4767" i="16"/>
  <c r="A4768" i="16"/>
  <c r="A4769" i="16"/>
  <c r="A4770" i="16"/>
  <c r="A4771" i="16"/>
  <c r="A4772" i="16"/>
  <c r="A4773" i="16"/>
  <c r="A4784" i="16"/>
  <c r="A4785" i="16"/>
  <c r="A4786" i="16"/>
  <c r="A4787" i="16"/>
  <c r="A4788" i="16"/>
  <c r="A4789" i="16"/>
  <c r="A4790" i="16"/>
  <c r="A4791" i="16"/>
  <c r="A4792" i="16"/>
  <c r="A4793" i="16"/>
  <c r="A4804" i="16"/>
  <c r="A4805" i="16"/>
  <c r="A4806" i="16"/>
  <c r="A4807" i="16"/>
  <c r="A4808" i="16"/>
  <c r="A4809" i="16"/>
  <c r="A4810" i="16"/>
  <c r="A4811" i="16"/>
  <c r="A4812" i="16"/>
  <c r="A4813" i="16"/>
  <c r="A4824" i="16"/>
  <c r="A4825" i="16"/>
  <c r="A4826" i="16"/>
  <c r="A4827" i="16"/>
  <c r="A4828" i="16"/>
  <c r="A4829" i="16"/>
  <c r="A4830" i="16"/>
  <c r="A4831" i="16"/>
  <c r="A4832" i="16"/>
  <c r="A4833" i="16"/>
  <c r="A4844" i="16"/>
  <c r="A4845" i="16"/>
  <c r="A4846" i="16"/>
  <c r="A4847" i="16"/>
  <c r="A4848" i="16"/>
  <c r="A4849" i="16"/>
  <c r="A4850" i="16"/>
  <c r="A4851" i="16"/>
  <c r="A4852" i="16"/>
  <c r="A4853" i="16"/>
  <c r="A4864" i="16"/>
  <c r="A4865" i="16"/>
  <c r="A4866" i="16"/>
  <c r="A4867" i="16"/>
  <c r="A4868" i="16"/>
  <c r="A4869" i="16"/>
  <c r="A4870" i="16"/>
  <c r="A4871" i="16"/>
  <c r="A4872" i="16"/>
  <c r="A4873" i="16"/>
  <c r="A4884" i="16"/>
  <c r="A4885" i="16"/>
  <c r="A4886" i="16"/>
  <c r="A4887" i="16"/>
  <c r="A4888" i="16"/>
  <c r="A4889" i="16"/>
  <c r="A4890" i="16"/>
  <c r="A4891" i="16"/>
  <c r="A4892" i="16"/>
  <c r="A4893" i="16"/>
  <c r="A4904" i="16"/>
  <c r="A4905" i="16"/>
  <c r="A4906" i="16"/>
  <c r="A4907" i="16"/>
  <c r="A4908" i="16"/>
  <c r="A4909" i="16"/>
  <c r="A4910" i="16"/>
  <c r="A4911" i="16"/>
  <c r="A4912" i="16"/>
  <c r="A4913" i="16"/>
  <c r="A4924" i="16"/>
  <c r="A4925" i="16"/>
  <c r="A4926" i="16"/>
  <c r="A4927" i="16"/>
  <c r="A4928" i="16"/>
  <c r="A4929" i="16"/>
  <c r="A4930" i="16"/>
  <c r="A4931" i="16"/>
  <c r="A4932" i="16"/>
  <c r="A4933" i="16"/>
  <c r="A4944" i="16"/>
  <c r="A4945" i="16"/>
  <c r="A4946" i="16"/>
  <c r="A4947" i="16"/>
  <c r="A4948" i="16"/>
  <c r="A4949" i="16"/>
  <c r="A4950" i="16"/>
  <c r="A4951" i="16"/>
  <c r="A4952" i="16"/>
  <c r="A4953" i="16"/>
  <c r="A4964" i="16"/>
  <c r="A4965" i="16"/>
  <c r="A4966" i="16"/>
  <c r="A4967" i="16"/>
  <c r="A4968" i="16"/>
  <c r="A4969" i="16"/>
  <c r="A4970" i="16"/>
  <c r="A4971" i="16"/>
  <c r="A4972" i="16"/>
  <c r="A4973" i="16"/>
  <c r="A4984" i="16"/>
  <c r="A4985" i="16"/>
  <c r="A4986" i="16"/>
  <c r="A4987" i="16"/>
  <c r="A4988" i="16"/>
  <c r="A4989" i="16"/>
  <c r="A4990" i="16"/>
  <c r="A4991" i="16"/>
  <c r="A4992" i="16"/>
  <c r="A4993" i="16"/>
  <c r="A5004" i="16"/>
  <c r="A5005" i="16"/>
  <c r="A5006" i="16"/>
  <c r="A5007" i="16"/>
  <c r="A5008" i="16"/>
  <c r="A5009" i="16"/>
  <c r="A5010" i="16"/>
  <c r="A5011" i="16"/>
  <c r="A5012" i="16"/>
  <c r="A5013" i="16"/>
  <c r="A5024" i="16"/>
  <c r="A5025" i="16"/>
  <c r="A5026" i="16"/>
  <c r="A5027" i="16"/>
  <c r="A5028" i="16"/>
  <c r="A5029" i="16"/>
  <c r="A5030" i="16"/>
  <c r="A5031" i="16"/>
  <c r="A5032" i="16"/>
  <c r="A5033" i="16"/>
  <c r="A5044" i="16"/>
  <c r="A5045" i="16"/>
  <c r="A5046" i="16"/>
  <c r="A5047" i="16"/>
  <c r="A5048" i="16"/>
  <c r="A5049" i="16"/>
  <c r="A5050" i="16"/>
  <c r="A5051" i="16"/>
  <c r="A5052" i="16"/>
  <c r="A5053" i="16"/>
  <c r="A5064" i="16"/>
  <c r="A5065" i="16"/>
  <c r="A5066" i="16"/>
  <c r="A5067" i="16"/>
  <c r="A5068" i="16"/>
  <c r="A5069" i="16"/>
  <c r="A5070" i="16"/>
  <c r="A5071" i="16"/>
  <c r="A5072" i="16"/>
  <c r="A5073" i="16"/>
  <c r="A5084" i="16"/>
  <c r="A5085" i="16"/>
  <c r="A5086" i="16"/>
  <c r="A5087" i="16"/>
  <c r="A5088" i="16"/>
  <c r="A5089" i="16"/>
  <c r="A5090" i="16"/>
  <c r="A5091" i="16"/>
  <c r="A5092" i="16"/>
  <c r="A5093" i="16"/>
  <c r="A5104" i="16"/>
  <c r="A5105" i="16"/>
  <c r="A5106" i="16"/>
  <c r="A5107" i="16"/>
  <c r="A5108" i="16"/>
  <c r="A5109" i="16"/>
  <c r="A5110" i="16"/>
  <c r="A5111" i="16"/>
  <c r="A5112" i="16"/>
  <c r="A5113" i="16"/>
  <c r="A5124" i="16"/>
  <c r="A5125" i="16"/>
  <c r="A5126" i="16"/>
  <c r="A5127" i="16"/>
  <c r="A5128" i="16"/>
  <c r="A5129" i="16"/>
  <c r="A5130" i="16"/>
  <c r="A5131" i="16"/>
  <c r="A5132" i="16"/>
  <c r="A5133" i="16"/>
  <c r="A5144" i="16"/>
  <c r="A5145" i="16"/>
  <c r="A5146" i="16"/>
  <c r="A5147" i="16"/>
  <c r="A5148" i="16"/>
  <c r="A5149" i="16"/>
  <c r="A5150" i="16"/>
  <c r="A5151" i="16"/>
  <c r="A5152" i="16"/>
  <c r="A5153" i="16"/>
  <c r="A5164" i="16"/>
  <c r="A5165" i="16"/>
  <c r="A5166" i="16"/>
  <c r="A5167" i="16"/>
  <c r="A5168" i="16"/>
  <c r="A5169" i="16"/>
  <c r="A5170" i="16"/>
  <c r="A5171" i="16"/>
  <c r="A5172" i="16"/>
  <c r="A5173" i="16"/>
  <c r="A5184" i="16"/>
  <c r="A5185" i="16"/>
  <c r="A5186" i="16"/>
  <c r="A5187" i="16"/>
  <c r="A5188" i="16"/>
  <c r="A5189" i="16"/>
  <c r="A5190" i="16"/>
  <c r="A5191" i="16"/>
  <c r="A5192" i="16"/>
  <c r="A5193" i="16"/>
  <c r="A5204" i="16"/>
  <c r="A5205" i="16"/>
  <c r="A5206" i="16"/>
  <c r="A5207" i="16"/>
  <c r="A5208" i="16"/>
  <c r="A5209" i="16"/>
  <c r="A5210" i="16"/>
  <c r="A5211" i="16"/>
  <c r="A5212" i="16"/>
  <c r="A5213" i="16"/>
  <c r="A5224" i="16"/>
  <c r="A5225" i="16"/>
  <c r="A5226" i="16"/>
  <c r="A5227" i="16"/>
  <c r="A5228" i="16"/>
  <c r="A5229" i="16"/>
  <c r="A5230" i="16"/>
  <c r="A5231" i="16"/>
  <c r="A5232" i="16"/>
  <c r="A5233" i="16"/>
  <c r="A5244" i="16"/>
  <c r="A5245" i="16"/>
  <c r="A5246" i="16"/>
  <c r="A5247" i="16"/>
  <c r="A5248" i="16"/>
  <c r="A5249" i="16"/>
  <c r="A5250" i="16"/>
  <c r="A5251" i="16"/>
  <c r="A5252" i="16"/>
  <c r="A5253" i="16"/>
  <c r="A5264" i="16"/>
  <c r="A5265" i="16"/>
  <c r="A5266" i="16"/>
  <c r="A5267" i="16"/>
  <c r="A5268" i="16"/>
  <c r="A5269" i="16"/>
  <c r="A5270" i="16"/>
  <c r="A5271" i="16"/>
  <c r="A5272" i="16"/>
  <c r="A5273" i="16"/>
  <c r="A5284" i="16"/>
  <c r="A5285" i="16"/>
  <c r="A5286" i="16"/>
  <c r="A5287" i="16"/>
  <c r="A5288" i="16"/>
  <c r="A5289" i="16"/>
  <c r="A5290" i="16"/>
  <c r="A5291" i="16"/>
  <c r="A5292" i="16"/>
  <c r="A5293" i="16"/>
  <c r="A5304" i="16"/>
  <c r="A5305" i="16"/>
  <c r="A5306" i="16"/>
  <c r="A5307" i="16"/>
  <c r="A5308" i="16"/>
  <c r="A5309" i="16"/>
  <c r="A5310" i="16"/>
  <c r="A5311" i="16"/>
  <c r="A5312" i="16"/>
  <c r="A5313" i="16"/>
  <c r="A5324" i="16"/>
  <c r="A5325" i="16"/>
  <c r="A5326" i="16"/>
  <c r="A5327" i="16"/>
  <c r="A5328" i="16"/>
  <c r="A5329" i="16"/>
  <c r="A5330" i="16"/>
  <c r="A5331" i="16"/>
  <c r="A5332" i="16"/>
  <c r="A5333" i="16"/>
  <c r="A5344" i="16"/>
  <c r="A5345" i="16"/>
  <c r="A5346" i="16"/>
  <c r="A5347" i="16"/>
  <c r="A5348" i="16"/>
  <c r="A5349" i="16"/>
  <c r="A5350" i="16"/>
  <c r="A5351" i="16"/>
  <c r="A5352" i="16"/>
  <c r="A5353" i="16"/>
  <c r="A5364" i="16"/>
  <c r="A5365" i="16"/>
  <c r="A5366" i="16"/>
  <c r="A5367" i="16"/>
  <c r="A5368" i="16"/>
  <c r="A5369" i="16"/>
  <c r="A5370" i="16"/>
  <c r="A5371" i="16"/>
  <c r="A5372" i="16"/>
  <c r="A5373" i="16"/>
  <c r="A5384" i="16"/>
  <c r="A5385" i="16"/>
  <c r="A5386" i="16"/>
  <c r="A5387" i="16"/>
  <c r="A5388" i="16"/>
  <c r="A5389" i="16"/>
  <c r="A5390" i="16"/>
  <c r="A5391" i="16"/>
  <c r="A5392" i="16"/>
  <c r="A5393" i="16"/>
  <c r="A5404" i="16"/>
  <c r="A5405" i="16"/>
  <c r="A5406" i="16"/>
  <c r="A5407" i="16"/>
  <c r="A5408" i="16"/>
  <c r="A5409" i="16"/>
  <c r="A5410" i="16"/>
  <c r="A5411" i="16"/>
  <c r="A5412" i="16"/>
  <c r="A5413" i="16"/>
  <c r="A5424" i="16"/>
  <c r="A5425" i="16"/>
  <c r="A5426" i="16"/>
  <c r="A5427" i="16"/>
  <c r="A5428" i="16"/>
  <c r="A5429" i="16"/>
  <c r="A5430" i="16"/>
  <c r="A5431" i="16"/>
  <c r="A5432" i="16"/>
  <c r="A5433" i="16"/>
  <c r="A5444" i="16"/>
  <c r="A5445" i="16"/>
  <c r="A5446" i="16"/>
  <c r="A5447" i="16"/>
  <c r="A5448" i="16"/>
  <c r="A5449" i="16"/>
  <c r="A5450" i="16"/>
  <c r="A5451" i="16"/>
  <c r="A5452" i="16"/>
  <c r="A5453" i="16"/>
  <c r="A5464" i="16"/>
  <c r="A5465" i="16"/>
  <c r="A5466" i="16"/>
  <c r="A5467" i="16"/>
  <c r="A5468" i="16"/>
  <c r="A5469" i="16"/>
  <c r="A5470" i="16"/>
  <c r="A5471" i="16"/>
  <c r="A5472" i="16"/>
  <c r="A5473" i="16"/>
  <c r="A5484" i="16"/>
  <c r="A5485" i="16"/>
  <c r="A5486" i="16"/>
  <c r="A5487" i="16"/>
  <c r="A5488" i="16"/>
  <c r="A5489" i="16"/>
  <c r="A5490" i="16"/>
  <c r="A5491" i="16"/>
  <c r="A5492" i="16"/>
  <c r="A5493" i="16"/>
  <c r="A5504" i="16"/>
  <c r="A5505" i="16"/>
  <c r="A5506" i="16"/>
  <c r="A5507" i="16"/>
  <c r="A5508" i="16"/>
  <c r="A5509" i="16"/>
  <c r="A5510" i="16"/>
  <c r="A5511" i="16"/>
  <c r="A5512" i="16"/>
  <c r="A5513" i="16"/>
  <c r="A5524" i="16"/>
  <c r="A5525" i="16"/>
  <c r="A5526" i="16"/>
  <c r="A5527" i="16"/>
  <c r="A5528" i="16"/>
  <c r="A5529" i="16"/>
  <c r="A5530" i="16"/>
  <c r="A5531" i="16"/>
  <c r="A5532" i="16"/>
  <c r="A5533" i="16"/>
  <c r="A5544" i="16"/>
  <c r="A5545" i="16"/>
  <c r="A5546" i="16"/>
  <c r="A5547" i="16"/>
  <c r="A5548" i="16"/>
  <c r="A5549" i="16"/>
  <c r="A5550" i="16"/>
  <c r="A5551" i="16"/>
  <c r="A5552" i="16"/>
  <c r="A5553" i="16"/>
  <c r="A5564" i="16"/>
  <c r="A5565" i="16"/>
  <c r="A5566" i="16"/>
  <c r="A5567" i="16"/>
  <c r="A5568" i="16"/>
  <c r="A5569" i="16"/>
  <c r="A5570" i="16"/>
  <c r="A5571" i="16"/>
  <c r="A5572" i="16"/>
  <c r="A5573" i="16"/>
  <c r="A5584" i="16"/>
  <c r="A5585" i="16"/>
  <c r="A5586" i="16"/>
  <c r="A5587" i="16"/>
  <c r="A5588" i="16"/>
  <c r="A5589" i="16"/>
  <c r="A5590" i="16"/>
  <c r="A5591" i="16"/>
  <c r="A5592" i="16"/>
  <c r="A5593" i="16"/>
  <c r="A5604" i="16"/>
  <c r="A5605" i="16"/>
  <c r="A5606" i="16"/>
  <c r="A5607" i="16"/>
  <c r="A5608" i="16"/>
  <c r="A5609" i="16"/>
  <c r="A5610" i="16"/>
  <c r="A5611" i="16"/>
  <c r="A5612" i="16"/>
  <c r="A5613" i="16"/>
  <c r="A5624" i="16"/>
  <c r="A5625" i="16"/>
  <c r="A5626" i="16"/>
  <c r="A5627" i="16"/>
  <c r="A5628" i="16"/>
  <c r="A5629" i="16"/>
  <c r="A5630" i="16"/>
  <c r="A5631" i="16"/>
  <c r="A5632" i="16"/>
  <c r="A5633" i="16"/>
  <c r="A5644" i="16"/>
  <c r="A5645" i="16"/>
  <c r="A5646" i="16"/>
  <c r="A5647" i="16"/>
  <c r="A5648" i="16"/>
  <c r="A5649" i="16"/>
  <c r="A5650" i="16"/>
  <c r="A5651" i="16"/>
  <c r="A5652" i="16"/>
  <c r="A5653" i="16"/>
  <c r="A5664" i="16"/>
  <c r="A5665" i="16"/>
  <c r="A5666" i="16"/>
  <c r="A5667" i="16"/>
  <c r="A5668" i="16"/>
  <c r="A5669" i="16"/>
  <c r="A5670" i="16"/>
  <c r="A5671" i="16"/>
  <c r="A5672" i="16"/>
  <c r="A5673" i="16"/>
  <c r="A5684" i="16"/>
  <c r="A5685" i="16"/>
  <c r="A5686" i="16"/>
  <c r="A5687" i="16"/>
  <c r="A5688" i="16"/>
  <c r="A5689" i="16"/>
  <c r="A5690" i="16"/>
  <c r="A5691" i="16"/>
  <c r="A5692" i="16"/>
  <c r="A5693" i="16"/>
  <c r="A5704" i="16"/>
  <c r="A5705" i="16"/>
  <c r="A5706" i="16"/>
  <c r="A5707" i="16"/>
  <c r="A5708" i="16"/>
  <c r="A5709" i="16"/>
  <c r="A5710" i="16"/>
  <c r="A5711" i="16"/>
  <c r="A5712" i="16"/>
  <c r="A5713" i="16"/>
  <c r="A5724" i="16"/>
  <c r="A5725" i="16"/>
  <c r="A5726" i="16"/>
  <c r="A5727" i="16"/>
  <c r="A5728" i="16"/>
  <c r="A5729" i="16"/>
  <c r="A5730" i="16"/>
  <c r="A5731" i="16"/>
  <c r="A5732" i="16"/>
  <c r="A5733" i="16"/>
  <c r="A5744" i="16"/>
  <c r="A5745" i="16"/>
  <c r="A5746" i="16"/>
  <c r="A5747" i="16"/>
  <c r="A5748" i="16"/>
  <c r="A5749" i="16"/>
  <c r="A5750" i="16"/>
  <c r="A5751" i="16"/>
  <c r="A5752" i="16"/>
  <c r="A5753" i="16"/>
  <c r="A5764" i="16"/>
  <c r="A5765" i="16"/>
  <c r="A5766" i="16"/>
  <c r="A5767" i="16"/>
  <c r="A5768" i="16"/>
  <c r="A5769" i="16"/>
  <c r="A5770" i="16"/>
  <c r="A5771" i="16"/>
  <c r="A5772" i="16"/>
  <c r="A5773" i="16"/>
  <c r="A5784" i="16"/>
  <c r="A5785" i="16"/>
  <c r="A5786" i="16"/>
  <c r="A5787" i="16"/>
  <c r="A5788" i="16"/>
  <c r="A5789" i="16"/>
  <c r="A5790" i="16"/>
  <c r="A5791" i="16"/>
  <c r="A5792" i="16"/>
  <c r="A5793" i="16"/>
  <c r="A5804" i="16"/>
  <c r="A5805" i="16"/>
  <c r="A5806" i="16"/>
  <c r="A5807" i="16"/>
  <c r="A5808" i="16"/>
  <c r="A5809" i="16"/>
  <c r="A5810" i="16"/>
  <c r="A5811" i="16"/>
  <c r="A5812" i="16"/>
  <c r="A5813" i="16"/>
  <c r="A5824" i="16"/>
  <c r="A5825" i="16"/>
  <c r="A5826" i="16"/>
  <c r="A5827" i="16"/>
  <c r="A5828" i="16"/>
  <c r="A5829" i="16"/>
  <c r="A5830" i="16"/>
  <c r="A5831" i="16"/>
  <c r="A5832" i="16"/>
  <c r="A5833" i="16"/>
  <c r="A5844" i="16"/>
  <c r="A5845" i="16"/>
  <c r="A5846" i="16"/>
  <c r="A5847" i="16"/>
  <c r="A5848" i="16"/>
  <c r="A5849" i="16"/>
  <c r="A5850" i="16"/>
  <c r="A5851" i="16"/>
  <c r="A5852" i="16"/>
  <c r="A5853" i="16"/>
  <c r="A5864" i="16"/>
  <c r="A5865" i="16"/>
  <c r="A5866" i="16"/>
  <c r="A5867" i="16"/>
  <c r="A5868" i="16"/>
  <c r="A5869" i="16"/>
  <c r="A5870" i="16"/>
  <c r="A5871" i="16"/>
  <c r="A5872" i="16"/>
  <c r="A5873" i="16"/>
  <c r="A5884" i="16"/>
  <c r="A5885" i="16"/>
  <c r="A5886" i="16"/>
  <c r="A5887" i="16"/>
  <c r="A5888" i="16"/>
  <c r="A5889" i="16"/>
  <c r="A5890" i="16"/>
  <c r="A5891" i="16"/>
  <c r="A5892" i="16"/>
  <c r="A5893" i="16"/>
  <c r="A5904" i="16"/>
  <c r="A5905" i="16"/>
  <c r="A5906" i="16"/>
  <c r="A5907" i="16"/>
  <c r="A5908" i="16"/>
  <c r="A5909" i="16"/>
  <c r="A5910" i="16"/>
  <c r="A5911" i="16"/>
  <c r="A5912" i="16"/>
  <c r="A5913" i="16"/>
  <c r="A5924" i="16"/>
  <c r="A5925" i="16"/>
  <c r="A5926" i="16"/>
  <c r="A5927" i="16"/>
  <c r="A5928" i="16"/>
  <c r="A5929" i="16"/>
  <c r="A5930" i="16"/>
  <c r="A5931" i="16"/>
  <c r="A5932" i="16"/>
  <c r="A5933" i="16"/>
  <c r="A5944" i="16"/>
  <c r="A5945" i="16"/>
  <c r="A5946" i="16"/>
  <c r="A5947" i="16"/>
  <c r="A5948" i="16"/>
  <c r="A5949" i="16"/>
  <c r="A5950" i="16"/>
  <c r="A5951" i="16"/>
  <c r="A5952" i="16"/>
  <c r="A5953" i="16"/>
  <c r="A5964" i="16"/>
  <c r="A5965" i="16"/>
  <c r="A5966" i="16"/>
  <c r="A5967" i="16"/>
  <c r="A5968" i="16"/>
  <c r="A5969" i="16"/>
  <c r="A5970" i="16"/>
  <c r="A5971" i="16"/>
  <c r="A5972" i="16"/>
  <c r="A5973" i="16"/>
  <c r="A5984" i="16"/>
  <c r="A5985" i="16"/>
  <c r="A5986" i="16"/>
  <c r="A5987" i="16"/>
  <c r="A5988" i="16"/>
  <c r="A5989" i="16"/>
  <c r="A5990" i="16"/>
  <c r="A5991" i="16"/>
  <c r="A5992" i="16"/>
  <c r="A5993" i="16"/>
  <c r="A6004" i="16"/>
  <c r="A6005" i="16"/>
  <c r="A6006" i="16"/>
  <c r="A6007" i="16"/>
  <c r="A6008" i="16"/>
  <c r="A6009" i="16"/>
  <c r="A6010" i="16"/>
  <c r="A6011" i="16"/>
  <c r="A6012" i="16"/>
  <c r="A6013" i="16"/>
  <c r="A6024" i="16"/>
  <c r="A6025" i="16"/>
  <c r="A6026" i="16"/>
  <c r="A6027" i="16"/>
  <c r="A6028" i="16"/>
  <c r="A6029" i="16"/>
  <c r="A6030" i="16"/>
  <c r="A6031" i="16"/>
  <c r="A6032" i="16"/>
  <c r="A6033" i="16"/>
  <c r="A6044" i="16"/>
  <c r="A6045" i="16"/>
  <c r="A6046" i="16"/>
  <c r="A6047" i="16"/>
  <c r="A6048" i="16"/>
  <c r="A6049" i="16"/>
  <c r="A6050" i="16"/>
  <c r="A6051" i="16"/>
  <c r="A6052" i="16"/>
  <c r="A6053" i="16"/>
  <c r="A6064" i="16"/>
  <c r="A6065" i="16"/>
  <c r="A6066" i="16"/>
  <c r="A6067" i="16"/>
  <c r="A6068" i="16"/>
  <c r="A6069" i="16"/>
  <c r="A6070" i="16"/>
  <c r="A6071" i="16"/>
  <c r="A6072" i="16"/>
  <c r="A6073" i="16"/>
  <c r="A6084" i="16"/>
  <c r="A6085" i="16"/>
  <c r="A6086" i="16"/>
  <c r="A6087" i="16"/>
  <c r="A6088" i="16"/>
  <c r="A6089" i="16"/>
  <c r="A6090" i="16"/>
  <c r="A6091" i="16"/>
  <c r="A6092" i="16"/>
  <c r="A6093" i="16"/>
  <c r="A6104" i="16"/>
  <c r="A6105" i="16"/>
  <c r="A6106" i="16"/>
  <c r="A6107" i="16"/>
  <c r="A6108" i="16"/>
  <c r="A6109" i="16"/>
  <c r="A6110" i="16"/>
  <c r="A6111" i="16"/>
  <c r="A6112" i="16"/>
  <c r="A6113" i="16"/>
  <c r="A6124" i="16"/>
  <c r="A6125" i="16"/>
  <c r="A6126" i="16"/>
  <c r="A6127" i="16"/>
  <c r="A6128" i="16"/>
  <c r="A6129" i="16"/>
  <c r="A6130" i="16"/>
  <c r="A6131" i="16"/>
  <c r="A6132" i="16"/>
  <c r="A6133" i="16"/>
  <c r="A6144" i="16"/>
  <c r="A6145" i="16"/>
  <c r="A6146" i="16"/>
  <c r="A6147" i="16"/>
  <c r="A6148" i="16"/>
  <c r="A6149" i="16"/>
  <c r="A6150" i="16"/>
  <c r="A6151" i="16"/>
  <c r="A6152" i="16"/>
  <c r="A6153" i="16"/>
  <c r="A6164" i="16"/>
  <c r="A6165" i="16"/>
  <c r="A6166" i="16"/>
  <c r="A6167" i="16"/>
  <c r="A6168" i="16"/>
  <c r="A6169" i="16"/>
  <c r="A6170" i="16"/>
  <c r="A6171" i="16"/>
  <c r="A6172" i="16"/>
  <c r="A6173" i="16"/>
  <c r="A6184" i="16"/>
  <c r="A6185" i="16"/>
  <c r="A6186" i="16"/>
  <c r="A6187" i="16"/>
  <c r="A6188" i="16"/>
  <c r="A6189" i="16"/>
  <c r="A6190" i="16"/>
  <c r="A6191" i="16"/>
  <c r="A6192" i="16"/>
  <c r="A6193" i="16"/>
  <c r="A6204" i="16"/>
  <c r="A6205" i="16"/>
  <c r="A6206" i="16"/>
  <c r="A6207" i="16"/>
  <c r="A6208" i="16"/>
  <c r="A6209" i="16"/>
  <c r="A6210" i="16"/>
  <c r="A6211" i="16"/>
  <c r="A6212" i="16"/>
  <c r="A6213" i="16"/>
  <c r="A6224" i="16"/>
  <c r="A6225" i="16"/>
  <c r="A6226" i="16"/>
  <c r="A6227" i="16"/>
  <c r="A6228" i="16"/>
  <c r="A6229" i="16"/>
  <c r="A6230" i="16"/>
  <c r="A6231" i="16"/>
  <c r="A6232" i="16"/>
  <c r="A6233" i="16"/>
  <c r="A6244" i="16"/>
  <c r="A6245" i="16"/>
  <c r="A6246" i="16"/>
  <c r="A6247" i="16"/>
  <c r="A6248" i="16"/>
  <c r="A6249" i="16"/>
  <c r="A6250" i="16"/>
  <c r="A6251" i="16"/>
  <c r="A6252" i="16"/>
  <c r="A6253" i="16"/>
  <c r="A6264" i="16"/>
  <c r="A6265" i="16"/>
  <c r="A6266" i="16"/>
  <c r="A6267" i="16"/>
  <c r="A6268" i="16"/>
  <c r="A6269" i="16"/>
  <c r="A6270" i="16"/>
  <c r="A6271" i="16"/>
  <c r="A6272" i="16"/>
  <c r="A6273" i="16"/>
  <c r="A6284" i="16"/>
  <c r="A6285" i="16"/>
  <c r="A6286" i="16"/>
  <c r="A6287" i="16"/>
  <c r="A6288" i="16"/>
  <c r="A6289" i="16"/>
  <c r="A6290" i="16"/>
  <c r="A6291" i="16"/>
  <c r="A6292" i="16"/>
  <c r="A6293" i="16"/>
  <c r="A6304" i="16"/>
  <c r="A6305" i="16"/>
  <c r="A6306" i="16"/>
  <c r="A6307" i="16"/>
  <c r="A6308" i="16"/>
  <c r="A6309" i="16"/>
  <c r="A6310" i="16"/>
  <c r="A6311" i="16"/>
  <c r="A6312" i="16"/>
  <c r="A6313" i="16"/>
  <c r="A6324" i="16"/>
  <c r="A6325" i="16"/>
  <c r="A6326" i="16"/>
  <c r="A6327" i="16"/>
  <c r="A6328" i="16"/>
  <c r="A6329" i="16"/>
  <c r="A6330" i="16"/>
  <c r="A6331" i="16"/>
  <c r="A6332" i="16"/>
  <c r="A6333" i="16"/>
  <c r="A6344" i="16"/>
  <c r="A6345" i="16"/>
  <c r="A6346" i="16"/>
  <c r="A6347" i="16"/>
  <c r="A6348" i="16"/>
  <c r="A6349" i="16"/>
  <c r="A6350" i="16"/>
  <c r="A6351" i="16"/>
  <c r="A6352" i="16"/>
  <c r="A6353" i="16"/>
  <c r="A6364" i="16"/>
  <c r="A6365" i="16"/>
  <c r="A6366" i="16"/>
  <c r="A6367" i="16"/>
  <c r="A6368" i="16"/>
  <c r="A6369" i="16"/>
  <c r="A6370" i="16"/>
  <c r="A6371" i="16"/>
  <c r="A6372" i="16"/>
  <c r="A6373" i="16"/>
  <c r="A6384" i="16"/>
  <c r="A6385" i="16"/>
  <c r="A6386" i="16"/>
  <c r="A6387" i="16"/>
  <c r="A6388" i="16"/>
  <c r="A6389" i="16"/>
  <c r="A6390" i="16"/>
  <c r="A6391" i="16"/>
  <c r="A6392" i="16"/>
  <c r="A6393" i="16"/>
  <c r="A6404" i="16"/>
  <c r="A6405" i="16"/>
  <c r="A6406" i="16"/>
  <c r="A6407" i="16"/>
  <c r="A6408" i="16"/>
  <c r="A6409" i="16"/>
  <c r="A6410" i="16"/>
  <c r="A6411" i="16"/>
  <c r="A6412" i="16"/>
  <c r="A6413" i="16"/>
  <c r="A6424" i="16"/>
  <c r="A6425" i="16"/>
  <c r="A6426" i="16"/>
  <c r="A6427" i="16"/>
  <c r="A6428" i="16"/>
  <c r="A6429" i="16"/>
  <c r="A6430" i="16"/>
  <c r="A6431" i="16"/>
  <c r="A6432" i="16"/>
  <c r="A6433" i="16"/>
  <c r="A6444" i="16"/>
  <c r="A6445" i="16"/>
  <c r="A6446" i="16"/>
  <c r="A6447" i="16"/>
  <c r="A6448" i="16"/>
  <c r="A6449" i="16"/>
  <c r="A6450" i="16"/>
  <c r="A6451" i="16"/>
  <c r="A6452" i="16"/>
  <c r="A6453" i="16"/>
  <c r="A6464" i="16"/>
  <c r="A6465" i="16"/>
  <c r="A6466" i="16"/>
  <c r="A6467" i="16"/>
  <c r="A6468" i="16"/>
  <c r="A6469" i="16"/>
  <c r="A6470" i="16"/>
  <c r="A6471" i="16"/>
  <c r="A6472" i="16"/>
  <c r="A6473" i="16"/>
  <c r="A6484" i="16"/>
  <c r="A6485" i="16"/>
  <c r="A6486" i="16"/>
  <c r="A6487" i="16"/>
  <c r="A6488" i="16"/>
  <c r="A6489" i="16"/>
  <c r="A6490" i="16"/>
  <c r="A6491" i="16"/>
  <c r="A6492" i="16"/>
  <c r="A6493" i="16"/>
  <c r="A6504" i="16"/>
  <c r="A6505" i="16"/>
  <c r="A6506" i="16"/>
  <c r="A6507" i="16"/>
  <c r="A6508" i="16"/>
  <c r="A6509" i="16"/>
  <c r="A6510" i="16"/>
  <c r="A6511" i="16"/>
  <c r="A6512" i="16"/>
  <c r="A6513" i="16"/>
  <c r="A6524" i="16"/>
  <c r="A6525" i="16"/>
  <c r="A6526" i="16"/>
  <c r="A6527" i="16"/>
  <c r="A6528" i="16"/>
  <c r="A6529" i="16"/>
  <c r="A6530" i="16"/>
  <c r="A6531" i="16"/>
  <c r="A6532" i="16"/>
  <c r="A6533" i="16"/>
  <c r="A6544" i="16"/>
  <c r="A6545" i="16"/>
  <c r="A6546" i="16"/>
  <c r="A6547" i="16"/>
  <c r="A6548" i="16"/>
  <c r="A6549" i="16"/>
  <c r="A6550" i="16"/>
  <c r="A6551" i="16"/>
  <c r="A6552" i="16"/>
  <c r="A6553" i="16"/>
  <c r="A6564" i="16"/>
  <c r="A6565" i="16"/>
  <c r="A6566" i="16"/>
  <c r="A6567" i="16"/>
  <c r="A6568" i="16"/>
  <c r="A6569" i="16"/>
  <c r="A6570" i="16"/>
  <c r="A6571" i="16"/>
  <c r="A6572" i="16"/>
  <c r="A6573" i="16"/>
  <c r="A6584" i="16"/>
  <c r="A6585" i="16"/>
  <c r="A6586" i="16"/>
  <c r="A6587" i="16"/>
  <c r="A6588" i="16"/>
  <c r="A6589" i="16"/>
  <c r="A6590" i="16"/>
  <c r="A6591" i="16"/>
  <c r="A6592" i="16"/>
  <c r="A6593" i="16"/>
  <c r="A6604" i="16"/>
  <c r="A6605" i="16"/>
  <c r="A6606" i="16"/>
  <c r="A6607" i="16"/>
  <c r="A6608" i="16"/>
  <c r="A6609" i="16"/>
  <c r="A6610" i="16"/>
  <c r="A6611" i="16"/>
  <c r="A6612" i="16"/>
  <c r="A6613" i="16"/>
  <c r="A6624" i="16"/>
  <c r="A6625" i="16"/>
  <c r="A6626" i="16"/>
  <c r="A6627" i="16"/>
  <c r="A6628" i="16"/>
  <c r="A6629" i="16"/>
  <c r="A6630" i="16"/>
  <c r="A6631" i="16"/>
  <c r="A6632" i="16"/>
  <c r="A6633" i="16"/>
  <c r="A6644" i="16"/>
  <c r="A6645" i="16"/>
  <c r="A6646" i="16"/>
  <c r="A6647" i="16"/>
  <c r="A6648" i="16"/>
  <c r="A6649" i="16"/>
  <c r="A6650" i="16"/>
  <c r="A6651" i="16"/>
  <c r="A6652" i="16"/>
  <c r="A6653" i="16"/>
  <c r="A6664" i="16"/>
  <c r="A6665" i="16"/>
  <c r="A6666" i="16"/>
  <c r="A6667" i="16"/>
  <c r="A6668" i="16"/>
  <c r="A6669" i="16"/>
  <c r="A6670" i="16"/>
  <c r="A6671" i="16"/>
  <c r="A6672" i="16"/>
  <c r="A6673" i="16"/>
  <c r="A6684" i="16"/>
  <c r="A6685" i="16"/>
  <c r="A6686" i="16"/>
  <c r="A6687" i="16"/>
  <c r="A6688" i="16"/>
  <c r="A6689" i="16"/>
  <c r="A6690" i="16"/>
  <c r="A6691" i="16"/>
  <c r="A6692" i="16"/>
  <c r="A6693" i="16"/>
  <c r="A6704" i="16"/>
  <c r="A6705" i="16"/>
  <c r="A6706" i="16"/>
  <c r="A6707" i="16"/>
  <c r="A6708" i="16"/>
  <c r="A6709" i="16"/>
  <c r="A6710" i="16"/>
  <c r="A6711" i="16"/>
  <c r="A6712" i="16"/>
  <c r="A6713" i="16"/>
  <c r="A6724" i="16"/>
  <c r="A6725" i="16"/>
  <c r="A6726" i="16"/>
  <c r="A6727" i="16"/>
  <c r="A6728" i="16"/>
  <c r="A6729" i="16"/>
  <c r="A6730" i="16"/>
  <c r="A6731" i="16"/>
  <c r="A6732" i="16"/>
  <c r="A6733" i="16"/>
  <c r="A6744" i="16"/>
  <c r="A6745" i="16"/>
  <c r="A6746" i="16"/>
  <c r="A6747" i="16"/>
  <c r="A6748" i="16"/>
  <c r="A6749" i="16"/>
  <c r="A6750" i="16"/>
  <c r="A6751" i="16"/>
  <c r="A6752" i="16"/>
  <c r="A6753" i="16"/>
  <c r="A6764" i="16"/>
  <c r="A6765" i="16"/>
  <c r="A6766" i="16"/>
  <c r="A6767" i="16"/>
  <c r="A6768" i="16"/>
  <c r="A6769" i="16"/>
  <c r="A6770" i="16"/>
  <c r="A6771" i="16"/>
  <c r="A6772" i="16"/>
  <c r="A6773" i="16"/>
  <c r="A6784" i="16"/>
  <c r="A6785" i="16"/>
  <c r="A6786" i="16"/>
  <c r="A6787" i="16"/>
  <c r="A6788" i="16"/>
  <c r="A6789" i="16"/>
  <c r="A6790" i="16"/>
  <c r="A6791" i="16"/>
  <c r="A6792" i="16"/>
  <c r="A6793" i="16"/>
  <c r="A6804" i="16"/>
  <c r="A6805" i="16"/>
  <c r="A6806" i="16"/>
  <c r="A6807" i="16"/>
  <c r="A6808" i="16"/>
  <c r="A6809" i="16"/>
  <c r="A6810" i="16"/>
  <c r="A6811" i="16"/>
  <c r="A6812" i="16"/>
  <c r="A6813" i="16"/>
  <c r="A6824" i="16"/>
  <c r="A6825" i="16"/>
  <c r="A6826" i="16"/>
  <c r="A6827" i="16"/>
  <c r="A6828" i="16"/>
  <c r="A6829" i="16"/>
  <c r="A6830" i="16"/>
  <c r="A6831" i="16"/>
  <c r="A6832" i="16"/>
  <c r="A6833" i="16"/>
  <c r="A6844" i="16"/>
  <c r="A6845" i="16"/>
  <c r="A6846" i="16"/>
  <c r="A6847" i="16"/>
  <c r="A6848" i="16"/>
  <c r="A6849" i="16"/>
  <c r="A6850" i="16"/>
  <c r="A6851" i="16"/>
  <c r="A6852" i="16"/>
  <c r="A6853" i="16"/>
  <c r="A6864" i="16"/>
  <c r="A6865" i="16"/>
  <c r="A6866" i="16"/>
  <c r="A6867" i="16"/>
  <c r="A6868" i="16"/>
  <c r="A6869" i="16"/>
  <c r="A6870" i="16"/>
  <c r="A6871" i="16"/>
  <c r="A6872" i="16"/>
  <c r="A6873" i="16"/>
  <c r="A6884" i="16"/>
  <c r="A6885" i="16"/>
  <c r="A6886" i="16"/>
  <c r="A6887" i="16"/>
  <c r="A6888" i="16"/>
  <c r="A6889" i="16"/>
  <c r="A6890" i="16"/>
  <c r="A6891" i="16"/>
  <c r="A6892" i="16"/>
  <c r="A6893" i="16"/>
  <c r="A6904" i="16"/>
  <c r="A6905" i="16"/>
  <c r="A6906" i="16"/>
  <c r="A6907" i="16"/>
  <c r="A6908" i="16"/>
  <c r="A6909" i="16"/>
  <c r="A6910" i="16"/>
  <c r="A6911" i="16"/>
  <c r="A6912" i="16"/>
  <c r="A6913" i="16"/>
  <c r="A6924" i="16"/>
  <c r="A6925" i="16"/>
  <c r="A6926" i="16"/>
  <c r="A6927" i="16"/>
  <c r="A6928" i="16"/>
  <c r="A6929" i="16"/>
  <c r="A6930" i="16"/>
  <c r="A6931" i="16"/>
  <c r="A6932" i="16"/>
  <c r="A6933" i="16"/>
  <c r="A6944" i="16"/>
  <c r="A6945" i="16"/>
  <c r="A6946" i="16"/>
  <c r="A6947" i="16"/>
  <c r="A6948" i="16"/>
  <c r="A6949" i="16"/>
  <c r="A6950" i="16"/>
  <c r="A6951" i="16"/>
  <c r="A6952" i="16"/>
  <c r="A6953" i="16"/>
  <c r="A6964" i="16"/>
  <c r="A6965" i="16"/>
  <c r="A6966" i="16"/>
  <c r="A6967" i="16"/>
  <c r="A6968" i="16"/>
  <c r="A6969" i="16"/>
  <c r="A6970" i="16"/>
  <c r="A6971" i="16"/>
  <c r="A6972" i="16"/>
  <c r="A6973" i="16"/>
  <c r="A6984" i="16"/>
  <c r="A6985" i="16"/>
  <c r="A6986" i="16"/>
  <c r="A6987" i="16"/>
  <c r="A6988" i="16"/>
  <c r="A6989" i="16"/>
  <c r="A6990" i="16"/>
  <c r="A6991" i="16"/>
  <c r="A6992" i="16"/>
  <c r="A6993" i="16"/>
  <c r="A7004" i="16"/>
  <c r="A7005" i="16"/>
  <c r="A7006" i="16"/>
  <c r="A7007" i="16"/>
  <c r="A7008" i="16"/>
  <c r="A7009" i="16"/>
  <c r="A7010" i="16"/>
  <c r="A7011" i="16"/>
  <c r="A7012" i="16"/>
  <c r="A7013" i="16"/>
  <c r="A7024" i="16"/>
  <c r="A7025" i="16"/>
  <c r="A7026" i="16"/>
  <c r="A7027" i="16"/>
  <c r="A7028" i="16"/>
  <c r="A7029" i="16"/>
  <c r="A7030" i="16"/>
  <c r="A7031" i="16"/>
  <c r="A7032" i="16"/>
  <c r="A7033" i="16"/>
  <c r="A7044" i="16"/>
  <c r="A7045" i="16"/>
  <c r="A7046" i="16"/>
  <c r="A7047" i="16"/>
  <c r="A7048" i="16"/>
  <c r="A7049" i="16"/>
  <c r="A7050" i="16"/>
  <c r="A7051" i="16"/>
  <c r="A7052" i="16"/>
  <c r="A7053" i="16"/>
  <c r="A7064" i="16"/>
  <c r="A7065" i="16"/>
  <c r="A7066" i="16"/>
  <c r="A7067" i="16"/>
  <c r="A7068" i="16"/>
  <c r="A7069" i="16"/>
  <c r="A7070" i="16"/>
  <c r="A7071" i="16"/>
  <c r="A7072" i="16"/>
  <c r="A7073" i="16"/>
  <c r="A7084" i="16"/>
  <c r="A7085" i="16"/>
  <c r="A7086" i="16"/>
  <c r="A7087" i="16"/>
  <c r="A7088" i="16"/>
  <c r="A7089" i="16"/>
  <c r="A7090" i="16"/>
  <c r="A7091" i="16"/>
  <c r="A7092" i="16"/>
  <c r="A7093" i="16"/>
  <c r="A7104" i="16"/>
  <c r="A7105" i="16"/>
  <c r="A7106" i="16"/>
  <c r="A7107" i="16"/>
  <c r="A7108" i="16"/>
  <c r="A7109" i="16"/>
  <c r="A7110" i="16"/>
  <c r="A7111" i="16"/>
  <c r="A7112" i="16"/>
  <c r="A7113" i="16"/>
  <c r="A7124" i="16"/>
  <c r="A7125" i="16"/>
  <c r="A7126" i="16"/>
  <c r="A7127" i="16"/>
  <c r="A7128" i="16"/>
  <c r="A7129" i="16"/>
  <c r="A7130" i="16"/>
  <c r="A7131" i="16"/>
  <c r="A7132" i="16"/>
  <c r="A7133" i="16"/>
  <c r="A7144" i="16"/>
  <c r="A7145" i="16"/>
  <c r="A7146" i="16"/>
  <c r="A7147" i="16"/>
  <c r="A7148" i="16"/>
  <c r="A7149" i="16"/>
  <c r="A7150" i="16"/>
  <c r="A7151" i="16"/>
  <c r="A7152" i="16"/>
  <c r="A7153" i="16"/>
  <c r="A7164" i="16"/>
  <c r="A7165" i="16"/>
  <c r="A7166" i="16"/>
  <c r="A7167" i="16"/>
  <c r="A7168" i="16"/>
  <c r="A7169" i="16"/>
  <c r="A7170" i="16"/>
  <c r="A7171" i="16"/>
  <c r="A7172" i="16"/>
  <c r="A7173" i="16"/>
  <c r="A7184" i="16"/>
  <c r="A7185" i="16"/>
  <c r="A7186" i="16"/>
  <c r="A7187" i="16"/>
  <c r="A7188" i="16"/>
  <c r="A7189" i="16"/>
  <c r="A7190" i="16"/>
  <c r="A7191" i="16"/>
  <c r="A7192" i="16"/>
  <c r="A7193" i="16"/>
  <c r="A7204" i="16"/>
  <c r="A7205" i="16"/>
  <c r="A7206" i="16"/>
  <c r="A7207" i="16"/>
  <c r="A7208" i="16"/>
  <c r="A7209" i="16"/>
  <c r="A7210" i="16"/>
  <c r="A7211" i="16"/>
  <c r="A7212" i="16"/>
  <c r="A7213" i="16"/>
  <c r="A7224" i="16"/>
  <c r="A7225" i="16"/>
  <c r="A7226" i="16"/>
  <c r="A7227" i="16"/>
  <c r="A7228" i="16"/>
  <c r="A7229" i="16"/>
  <c r="A7230" i="16"/>
  <c r="A7231" i="16"/>
  <c r="A7232" i="16"/>
  <c r="A7233" i="16"/>
  <c r="A7244" i="16"/>
  <c r="A7245" i="16"/>
  <c r="A7246" i="16"/>
  <c r="A7247" i="16"/>
  <c r="A7248" i="16"/>
  <c r="A7249" i="16"/>
  <c r="A7250" i="16"/>
  <c r="A7251" i="16"/>
  <c r="A7252" i="16"/>
  <c r="A7253" i="16"/>
  <c r="A7264" i="16"/>
  <c r="A7265" i="16"/>
  <c r="A7266" i="16"/>
  <c r="A7267" i="16"/>
  <c r="A7268" i="16"/>
  <c r="A7269" i="16"/>
  <c r="A7270" i="16"/>
  <c r="A7271" i="16"/>
  <c r="A7272" i="16"/>
  <c r="A7273" i="16"/>
  <c r="A7284" i="16"/>
  <c r="A7285" i="16"/>
  <c r="A7286" i="16"/>
  <c r="A7287" i="16"/>
  <c r="A7288" i="16"/>
  <c r="A7289" i="16"/>
  <c r="A7290" i="16"/>
  <c r="A7291" i="16"/>
  <c r="A7292" i="16"/>
  <c r="A7293" i="16"/>
  <c r="A7304" i="16"/>
  <c r="A7305" i="16"/>
  <c r="A7306" i="16"/>
  <c r="A7307" i="16"/>
  <c r="A7308" i="16"/>
  <c r="A7309" i="16"/>
  <c r="A7310" i="16"/>
  <c r="A7311" i="16"/>
  <c r="A7312" i="16"/>
  <c r="A7313" i="16"/>
  <c r="A7324" i="16"/>
  <c r="A7325" i="16"/>
  <c r="A7326" i="16"/>
  <c r="A7327" i="16"/>
  <c r="A7328" i="16"/>
  <c r="A7329" i="16"/>
  <c r="A7330" i="16"/>
  <c r="A7331" i="16"/>
  <c r="A7332" i="16"/>
  <c r="A7333" i="16"/>
  <c r="A7344" i="16"/>
  <c r="A7345" i="16"/>
  <c r="A7346" i="16"/>
  <c r="A7347" i="16"/>
  <c r="A7348" i="16"/>
  <c r="A7349" i="16"/>
  <c r="A7350" i="16"/>
  <c r="A7351" i="16"/>
  <c r="A7352" i="16"/>
  <c r="A7353" i="16"/>
  <c r="A7364" i="16"/>
  <c r="A7365" i="16"/>
  <c r="A7366" i="16"/>
  <c r="A7367" i="16"/>
  <c r="A7368" i="16"/>
  <c r="A7369" i="16"/>
  <c r="A7370" i="16"/>
  <c r="A7371" i="16"/>
  <c r="A7372" i="16"/>
  <c r="A7373" i="16"/>
  <c r="A7384" i="16"/>
  <c r="A7385" i="16"/>
  <c r="A7386" i="16"/>
  <c r="A7387" i="16"/>
  <c r="A7388" i="16"/>
  <c r="A7389" i="16"/>
  <c r="A7390" i="16"/>
  <c r="A7391" i="16"/>
  <c r="A7392" i="16"/>
  <c r="A7393" i="16"/>
  <c r="A7404" i="16"/>
  <c r="A7405" i="16"/>
  <c r="A7406" i="16"/>
  <c r="A7407" i="16"/>
  <c r="A7408" i="16"/>
  <c r="A7409" i="16"/>
  <c r="A7410" i="16"/>
  <c r="A7411" i="16"/>
  <c r="A7412" i="16"/>
  <c r="A7413" i="16"/>
  <c r="A7424" i="16"/>
  <c r="A7425" i="16"/>
  <c r="A7426" i="16"/>
  <c r="A7427" i="16"/>
  <c r="A7428" i="16"/>
  <c r="A7429" i="16"/>
  <c r="A7430" i="16"/>
  <c r="A7431" i="16"/>
  <c r="A7432" i="16"/>
  <c r="A7433" i="16"/>
  <c r="A7444" i="16"/>
  <c r="A7445" i="16"/>
  <c r="A7446" i="16"/>
  <c r="A7447" i="16"/>
  <c r="A7448" i="16"/>
  <c r="A7449" i="16"/>
  <c r="A7450" i="16"/>
  <c r="A7451" i="16"/>
  <c r="A7452" i="16"/>
  <c r="A7453" i="16"/>
  <c r="A7464" i="16"/>
  <c r="A7465" i="16"/>
  <c r="A7466" i="16"/>
  <c r="A7467" i="16"/>
  <c r="A7468" i="16"/>
  <c r="A7469" i="16"/>
  <c r="A7470" i="16"/>
  <c r="A7471" i="16"/>
  <c r="A7472" i="16"/>
  <c r="A7473" i="16"/>
  <c r="A7484" i="16"/>
  <c r="A7485" i="16"/>
  <c r="A7486" i="16"/>
  <c r="A7487" i="16"/>
  <c r="A7488" i="16"/>
  <c r="A7489" i="16"/>
  <c r="A7490" i="16"/>
  <c r="A7491" i="16"/>
  <c r="A7492" i="16"/>
  <c r="A7493" i="16"/>
  <c r="A7504" i="16"/>
  <c r="A7505" i="16"/>
  <c r="A7506" i="16"/>
  <c r="A7507" i="16"/>
  <c r="A7508" i="16"/>
  <c r="A7509" i="16"/>
  <c r="A7510" i="16"/>
  <c r="A7511" i="16"/>
  <c r="A7512" i="16"/>
  <c r="A7513" i="16"/>
  <c r="A7524" i="16"/>
  <c r="A7525" i="16"/>
  <c r="A7526" i="16"/>
  <c r="A7527" i="16"/>
  <c r="A7528" i="16"/>
  <c r="A7529" i="16"/>
  <c r="A7530" i="16"/>
  <c r="A7531" i="16"/>
  <c r="A7532" i="16"/>
  <c r="A7533" i="16"/>
  <c r="A7544" i="16"/>
  <c r="A7545" i="16"/>
  <c r="A7546" i="16"/>
  <c r="A7547" i="16"/>
  <c r="A7548" i="16"/>
  <c r="A7549" i="16"/>
  <c r="A7550" i="16"/>
  <c r="A7551" i="16"/>
  <c r="A7552" i="16"/>
  <c r="A7553" i="16"/>
  <c r="A7564" i="16"/>
  <c r="A7565" i="16"/>
  <c r="A7566" i="16"/>
  <c r="A7567" i="16"/>
  <c r="A7568" i="16"/>
  <c r="A7569" i="16"/>
  <c r="A7570" i="16"/>
  <c r="A7571" i="16"/>
  <c r="A7572" i="16"/>
  <c r="A7573" i="16"/>
  <c r="A7584" i="16"/>
  <c r="A7585" i="16"/>
  <c r="A7586" i="16"/>
  <c r="A7587" i="16"/>
  <c r="A7588" i="16"/>
  <c r="A7589" i="16"/>
  <c r="A7590" i="16"/>
  <c r="A7591" i="16"/>
  <c r="A7592" i="16"/>
  <c r="A7593" i="16"/>
  <c r="A7604" i="16"/>
  <c r="A7605" i="16"/>
  <c r="A7606" i="16"/>
  <c r="A7607" i="16"/>
  <c r="A7608" i="16"/>
  <c r="A7609" i="16"/>
  <c r="A7610" i="16"/>
  <c r="A7611" i="16"/>
  <c r="A7612" i="16"/>
  <c r="A7613" i="16"/>
  <c r="A7624" i="16"/>
  <c r="A7625" i="16"/>
  <c r="A7626" i="16"/>
  <c r="A7627" i="16"/>
  <c r="A7628" i="16"/>
  <c r="A7629" i="16"/>
  <c r="A7630" i="16"/>
  <c r="A7631" i="16"/>
  <c r="A7632" i="16"/>
  <c r="A7633" i="16"/>
  <c r="A7644" i="16"/>
  <c r="A7645" i="16"/>
  <c r="A7646" i="16"/>
  <c r="A7647" i="16"/>
  <c r="A7648" i="16"/>
  <c r="A7649" i="16"/>
  <c r="A7650" i="16"/>
  <c r="A7651" i="16"/>
  <c r="A7652" i="16"/>
  <c r="A7653" i="16"/>
  <c r="A7664" i="16"/>
  <c r="A7665" i="16"/>
  <c r="A7666" i="16"/>
  <c r="A7667" i="16"/>
  <c r="A7668" i="16"/>
  <c r="A7669" i="16"/>
  <c r="A7670" i="16"/>
  <c r="A7671" i="16"/>
  <c r="A7672" i="16"/>
  <c r="A7673" i="16"/>
  <c r="A7684" i="16"/>
  <c r="A7685" i="16"/>
  <c r="A7686" i="16"/>
  <c r="A7687" i="16"/>
  <c r="A7688" i="16"/>
  <c r="A7689" i="16"/>
  <c r="A7690" i="16"/>
  <c r="A7691" i="16"/>
  <c r="A7692" i="16"/>
  <c r="A7693" i="16"/>
  <c r="A7704" i="16"/>
  <c r="A7705" i="16"/>
  <c r="A7706" i="16"/>
  <c r="A7707" i="16"/>
  <c r="A7708" i="16"/>
  <c r="A7709" i="16"/>
  <c r="A7710" i="16"/>
  <c r="A7711" i="16"/>
  <c r="A7712" i="16"/>
  <c r="A7713" i="16"/>
  <c r="A7724" i="16"/>
  <c r="A7725" i="16"/>
  <c r="A7726" i="16"/>
  <c r="A7727" i="16"/>
  <c r="A7728" i="16"/>
  <c r="A7729" i="16"/>
  <c r="A7730" i="16"/>
  <c r="A7731" i="16"/>
  <c r="A7732" i="16"/>
  <c r="A7733" i="16"/>
  <c r="A7744" i="16"/>
  <c r="A7745" i="16"/>
  <c r="A7746" i="16"/>
  <c r="A7747" i="16"/>
  <c r="A7748" i="16"/>
  <c r="A7749" i="16"/>
  <c r="A7750" i="16"/>
  <c r="A7751" i="16"/>
  <c r="A7752" i="16"/>
  <c r="A7753" i="16"/>
  <c r="A7764" i="16"/>
  <c r="A7765" i="16"/>
  <c r="A7766" i="16"/>
  <c r="A7767" i="16"/>
  <c r="A7768" i="16"/>
  <c r="A7769" i="16"/>
  <c r="A7770" i="16"/>
  <c r="A7771" i="16"/>
  <c r="A7772" i="16"/>
  <c r="A7773" i="16"/>
  <c r="A7784" i="16"/>
  <c r="A7785" i="16"/>
  <c r="A7786" i="16"/>
  <c r="A7787" i="16"/>
  <c r="A7788" i="16"/>
  <c r="A7789" i="16"/>
  <c r="A7790" i="16"/>
  <c r="A7791" i="16"/>
  <c r="A7792" i="16"/>
  <c r="A7793" i="16"/>
  <c r="A7804" i="16"/>
  <c r="A7805" i="16"/>
  <c r="A7806" i="16"/>
  <c r="A7807" i="16"/>
  <c r="A7808" i="16"/>
  <c r="A7809" i="16"/>
  <c r="A7810" i="16"/>
  <c r="A7811" i="16"/>
  <c r="A7812" i="16"/>
  <c r="A7813" i="16"/>
  <c r="A7824" i="16"/>
  <c r="A7825" i="16"/>
  <c r="A7826" i="16"/>
  <c r="A7827" i="16"/>
  <c r="A7828" i="16"/>
  <c r="A7829" i="16"/>
  <c r="A7830" i="16"/>
  <c r="A7831" i="16"/>
  <c r="A7832" i="16"/>
  <c r="A7833" i="16"/>
  <c r="A7844" i="16"/>
  <c r="A7845" i="16"/>
  <c r="A7846" i="16"/>
  <c r="A7847" i="16"/>
  <c r="A7848" i="16"/>
  <c r="A7849" i="16"/>
  <c r="A7850" i="16"/>
  <c r="A7851" i="16"/>
  <c r="A7852" i="16"/>
  <c r="A7853" i="16"/>
  <c r="A7864" i="16"/>
  <c r="A7865" i="16"/>
  <c r="A7866" i="16"/>
  <c r="A7867" i="16"/>
  <c r="A7868" i="16"/>
  <c r="A7869" i="16"/>
  <c r="A7870" i="16"/>
  <c r="A7871" i="16"/>
  <c r="A7872" i="16"/>
  <c r="A7873" i="16"/>
  <c r="A7884" i="16"/>
  <c r="A7885" i="16"/>
  <c r="A7886" i="16"/>
  <c r="A7887" i="16"/>
  <c r="A7888" i="16"/>
  <c r="A7889" i="16"/>
  <c r="A7890" i="16"/>
  <c r="A7891" i="16"/>
  <c r="A7892" i="16"/>
  <c r="A7893" i="16"/>
  <c r="A7904" i="16"/>
  <c r="A7905" i="16"/>
  <c r="A7906" i="16"/>
  <c r="A7907" i="16"/>
  <c r="A7908" i="16"/>
  <c r="A7909" i="16"/>
  <c r="A7910" i="16"/>
  <c r="A7911" i="16"/>
  <c r="A7912" i="16"/>
  <c r="A7913" i="16"/>
  <c r="A7924" i="16"/>
  <c r="A7925" i="16"/>
  <c r="A7926" i="16"/>
  <c r="A7927" i="16"/>
  <c r="A7928" i="16"/>
  <c r="A7929" i="16"/>
  <c r="A7930" i="16"/>
  <c r="A7931" i="16"/>
  <c r="A7932" i="16"/>
  <c r="A7933" i="16"/>
  <c r="A7944" i="16"/>
  <c r="A7945" i="16"/>
  <c r="A7946" i="16"/>
  <c r="A7947" i="16"/>
  <c r="A7948" i="16"/>
  <c r="A7949" i="16"/>
  <c r="A7950" i="16"/>
  <c r="A7951" i="16"/>
  <c r="A7952" i="16"/>
  <c r="A7953" i="16"/>
  <c r="A7964" i="16"/>
  <c r="A7965" i="16"/>
  <c r="A7966" i="16"/>
  <c r="A7967" i="16"/>
  <c r="A7968" i="16"/>
  <c r="A7969" i="16"/>
  <c r="A7970" i="16"/>
  <c r="A7971" i="16"/>
  <c r="A7972" i="16"/>
  <c r="A7973" i="16"/>
  <c r="A7984" i="16"/>
  <c r="A7985" i="16"/>
  <c r="A7986" i="16"/>
  <c r="A7987" i="16"/>
  <c r="A7988" i="16"/>
  <c r="A7989" i="16"/>
  <c r="A7990" i="16"/>
  <c r="A7991" i="16"/>
  <c r="A7992" i="16"/>
  <c r="A7993" i="16"/>
  <c r="A8004" i="16"/>
  <c r="A8005" i="16"/>
  <c r="A8006" i="16"/>
  <c r="A8007" i="16"/>
  <c r="A8008" i="16"/>
  <c r="A8009" i="16"/>
  <c r="A8010" i="16"/>
  <c r="A8011" i="16"/>
  <c r="A8012" i="16"/>
  <c r="A8013" i="16"/>
  <c r="A8024" i="16"/>
  <c r="A8025" i="16"/>
  <c r="A8026" i="16"/>
  <c r="A8027" i="16"/>
  <c r="A8028" i="16"/>
  <c r="A8029" i="16"/>
  <c r="A8030" i="16"/>
  <c r="A8031" i="16"/>
  <c r="A8032" i="16"/>
  <c r="A8033" i="16"/>
  <c r="A8044" i="16"/>
  <c r="A8045" i="16"/>
  <c r="A8046" i="16"/>
  <c r="A8047" i="16"/>
  <c r="A8048" i="16"/>
  <c r="A8049" i="16"/>
  <c r="A8050" i="16"/>
  <c r="A8051" i="16"/>
  <c r="A8052" i="16"/>
  <c r="A8053" i="16"/>
  <c r="A8064" i="16"/>
  <c r="A8065" i="16"/>
  <c r="A8066" i="16"/>
  <c r="A8067" i="16"/>
  <c r="A8068" i="16"/>
  <c r="A8069" i="16"/>
  <c r="A8070" i="16"/>
  <c r="A8071" i="16"/>
  <c r="A8072" i="16"/>
  <c r="A8073" i="16"/>
  <c r="A8084" i="16"/>
  <c r="A8085" i="16"/>
  <c r="A8086" i="16"/>
  <c r="A8087" i="16"/>
  <c r="A8088" i="16"/>
  <c r="A8089" i="16"/>
  <c r="A8090" i="16"/>
  <c r="A8091" i="16"/>
  <c r="A8092" i="16"/>
  <c r="A8093" i="16"/>
  <c r="A8104" i="16"/>
  <c r="A8105" i="16"/>
  <c r="A8106" i="16"/>
  <c r="A8107" i="16"/>
  <c r="A8108" i="16"/>
  <c r="A8109" i="16"/>
  <c r="A8110" i="16"/>
  <c r="A8111" i="16"/>
  <c r="A8112" i="16"/>
  <c r="A8113" i="16"/>
  <c r="A8124" i="16"/>
  <c r="A8125" i="16"/>
  <c r="A8126" i="16"/>
  <c r="A8127" i="16"/>
  <c r="A8128" i="16"/>
  <c r="A8129" i="16"/>
  <c r="A8130" i="16"/>
  <c r="A8131" i="16"/>
  <c r="A8132" i="16"/>
  <c r="A8133" i="16"/>
  <c r="A8144" i="16"/>
  <c r="A8145" i="16"/>
  <c r="A8146" i="16"/>
  <c r="A8147" i="16"/>
  <c r="A8148" i="16"/>
  <c r="A8149" i="16"/>
  <c r="A8150" i="16"/>
  <c r="A8151" i="16"/>
  <c r="A8152" i="16"/>
  <c r="A8153" i="16"/>
  <c r="A8164" i="16"/>
  <c r="A8165" i="16"/>
  <c r="A8166" i="16"/>
  <c r="A8167" i="16"/>
  <c r="A8168" i="16"/>
  <c r="A8169" i="16"/>
  <c r="A8170" i="16"/>
  <c r="A8171" i="16"/>
  <c r="A8172" i="16"/>
  <c r="A8173" i="16"/>
  <c r="A8184" i="16"/>
  <c r="A8185" i="16"/>
  <c r="A8186" i="16"/>
  <c r="A8187" i="16"/>
  <c r="A8188" i="16"/>
  <c r="A8189" i="16"/>
  <c r="A8190" i="16"/>
  <c r="A8191" i="16"/>
  <c r="A8192" i="16"/>
  <c r="A8193" i="16"/>
  <c r="A8204" i="16"/>
  <c r="A8205" i="16"/>
  <c r="A8206" i="16"/>
  <c r="A8207" i="16"/>
  <c r="A8208" i="16"/>
  <c r="A8209" i="16"/>
  <c r="A8210" i="16"/>
  <c r="A8211" i="16"/>
  <c r="A8212" i="16"/>
  <c r="A8213" i="16"/>
  <c r="A8224" i="16"/>
  <c r="A8225" i="16"/>
  <c r="A8226" i="16"/>
  <c r="A8227" i="16"/>
  <c r="A8228" i="16"/>
  <c r="A8229" i="16"/>
  <c r="A8230" i="16"/>
  <c r="A8231" i="16"/>
  <c r="A8232" i="16"/>
  <c r="A8233" i="16"/>
  <c r="A8244" i="16"/>
  <c r="A8245" i="16"/>
  <c r="A8246" i="16"/>
  <c r="A8247" i="16"/>
  <c r="A8248" i="16"/>
  <c r="A8249" i="16"/>
  <c r="A8250" i="16"/>
  <c r="A8251" i="16"/>
  <c r="A8252" i="16"/>
  <c r="A8253" i="16"/>
  <c r="A8264" i="16"/>
  <c r="A8265" i="16"/>
  <c r="A8266" i="16"/>
  <c r="A8267" i="16"/>
  <c r="A8268" i="16"/>
  <c r="A8269" i="16"/>
  <c r="A8270" i="16"/>
  <c r="A8271" i="16"/>
  <c r="A8272" i="16"/>
  <c r="A8273" i="16"/>
  <c r="A8284" i="16"/>
  <c r="A8285" i="16"/>
  <c r="A8286" i="16"/>
  <c r="A8287" i="16"/>
  <c r="A8288" i="16"/>
  <c r="A8289" i="16"/>
  <c r="A8290" i="16"/>
  <c r="A8291" i="16"/>
  <c r="A8292" i="16"/>
  <c r="A8293" i="16"/>
  <c r="A8304" i="16"/>
  <c r="A8305" i="16"/>
  <c r="A8306" i="16"/>
  <c r="A8307" i="16"/>
  <c r="A8308" i="16"/>
  <c r="A8309" i="16"/>
  <c r="A8310" i="16"/>
  <c r="A8311" i="16"/>
  <c r="A8312" i="16"/>
  <c r="A8313" i="16"/>
  <c r="A8324" i="16"/>
  <c r="A8325" i="16"/>
  <c r="A8326" i="16"/>
  <c r="A8327" i="16"/>
  <c r="A8328" i="16"/>
  <c r="A8329" i="16"/>
  <c r="A8330" i="16"/>
  <c r="A8331" i="16"/>
  <c r="A8332" i="16"/>
  <c r="A8333" i="16"/>
  <c r="A8344" i="16"/>
  <c r="A8345" i="16"/>
  <c r="A8346" i="16"/>
  <c r="A8347" i="16"/>
  <c r="A8348" i="16"/>
  <c r="A8349" i="16"/>
  <c r="A8350" i="16"/>
  <c r="A8351" i="16"/>
  <c r="A8352" i="16"/>
  <c r="A8353" i="16"/>
  <c r="A8364" i="16"/>
  <c r="A8365" i="16"/>
  <c r="A8366" i="16"/>
  <c r="A8367" i="16"/>
  <c r="A8368" i="16"/>
  <c r="A8369" i="16"/>
  <c r="A8370" i="16"/>
  <c r="A8371" i="16"/>
  <c r="A8372" i="16"/>
  <c r="A8373" i="16"/>
  <c r="A8384" i="16"/>
  <c r="A8385" i="16"/>
  <c r="A8386" i="16"/>
  <c r="A8387" i="16"/>
  <c r="A8388" i="16"/>
  <c r="A8389" i="16"/>
  <c r="A8390" i="16"/>
  <c r="A8391" i="16"/>
  <c r="A8392" i="16"/>
  <c r="A8393" i="16"/>
  <c r="A8404" i="16"/>
  <c r="A8405" i="16"/>
  <c r="A8406" i="16"/>
  <c r="A8407" i="16"/>
  <c r="A8408" i="16"/>
  <c r="A8409" i="16"/>
  <c r="A8410" i="16"/>
  <c r="A8411" i="16"/>
  <c r="A8412" i="16"/>
  <c r="A8413" i="16"/>
  <c r="A8424" i="16"/>
  <c r="A8425" i="16"/>
  <c r="A8426" i="16"/>
  <c r="A8427" i="16"/>
  <c r="A8428" i="16"/>
  <c r="A8429" i="16"/>
  <c r="A8430" i="16"/>
  <c r="A8431" i="16"/>
  <c r="A8432" i="16"/>
  <c r="A8433" i="16"/>
  <c r="A8444" i="16"/>
  <c r="A8445" i="16"/>
  <c r="A8446" i="16"/>
  <c r="A8447" i="16"/>
  <c r="A8448" i="16"/>
  <c r="A8449" i="16"/>
  <c r="A8450" i="16"/>
  <c r="A8451" i="16"/>
  <c r="A8452" i="16"/>
  <c r="A8453" i="16"/>
  <c r="A8464" i="16"/>
  <c r="A8465" i="16"/>
  <c r="A8466" i="16"/>
  <c r="A8467" i="16"/>
  <c r="A8468" i="16"/>
  <c r="A8469" i="16"/>
  <c r="A8470" i="16"/>
  <c r="A8471" i="16"/>
  <c r="A8472" i="16"/>
  <c r="A8473" i="16"/>
  <c r="A8484" i="16"/>
  <c r="A8485" i="16"/>
  <c r="A8486" i="16"/>
  <c r="A8487" i="16"/>
  <c r="A8488" i="16"/>
  <c r="A8489" i="16"/>
  <c r="A8490" i="16"/>
  <c r="A8491" i="16"/>
  <c r="A8492" i="16"/>
  <c r="A8493" i="16"/>
  <c r="A8504" i="16"/>
  <c r="A8505" i="16"/>
  <c r="A8506" i="16"/>
  <c r="A8507" i="16"/>
  <c r="A8508" i="16"/>
  <c r="A8509" i="16"/>
  <c r="A8510" i="16"/>
  <c r="A8511" i="16"/>
  <c r="A8512" i="16"/>
  <c r="A8513" i="16"/>
  <c r="A8524" i="16"/>
  <c r="A8525" i="16"/>
  <c r="A8526" i="16"/>
  <c r="A8527" i="16"/>
  <c r="A8528" i="16"/>
  <c r="A8529" i="16"/>
  <c r="A8530" i="16"/>
  <c r="A8531" i="16"/>
  <c r="A8532" i="16"/>
  <c r="A8533" i="16"/>
  <c r="A8544" i="16"/>
  <c r="A8545" i="16"/>
  <c r="A8546" i="16"/>
  <c r="A8547" i="16"/>
  <c r="A8548" i="16"/>
  <c r="A8549" i="16"/>
  <c r="A8550" i="16"/>
  <c r="A8551" i="16"/>
  <c r="A8552" i="16"/>
  <c r="A8553" i="16"/>
  <c r="A8564" i="16"/>
  <c r="A8565" i="16"/>
  <c r="A8566" i="16"/>
  <c r="A8567" i="16"/>
  <c r="A8568" i="16"/>
  <c r="A8569" i="16"/>
  <c r="A8570" i="16"/>
  <c r="A8571" i="16"/>
  <c r="A8572" i="16"/>
  <c r="A8573" i="16"/>
  <c r="A8584" i="16"/>
  <c r="A8585" i="16"/>
  <c r="A8586" i="16"/>
  <c r="A8587" i="16"/>
  <c r="A8588" i="16"/>
  <c r="A8589" i="16"/>
  <c r="A8590" i="16"/>
  <c r="A8591" i="16"/>
  <c r="A8592" i="16"/>
  <c r="A8593" i="16"/>
  <c r="A8604" i="16"/>
  <c r="A8605" i="16"/>
  <c r="A8606" i="16"/>
  <c r="A8607" i="16"/>
  <c r="A8608" i="16"/>
  <c r="A8609" i="16"/>
  <c r="A8610" i="16"/>
  <c r="A8611" i="16"/>
  <c r="A8612" i="16"/>
  <c r="A8613" i="16"/>
  <c r="A8624" i="16"/>
  <c r="A8625" i="16"/>
  <c r="A8626" i="16"/>
  <c r="A8627" i="16"/>
  <c r="A8628" i="16"/>
  <c r="A8629" i="16"/>
  <c r="A8630" i="16"/>
  <c r="A8631" i="16"/>
  <c r="A8632" i="16"/>
  <c r="A8633" i="16"/>
  <c r="A8644" i="16"/>
  <c r="A8645" i="16"/>
  <c r="A8646" i="16"/>
  <c r="A8647" i="16"/>
  <c r="A8648" i="16"/>
  <c r="A8649" i="16"/>
  <c r="A8650" i="16"/>
  <c r="A8651" i="16"/>
  <c r="A8652" i="16"/>
  <c r="A8653" i="16"/>
  <c r="A8664" i="16"/>
  <c r="A8665" i="16"/>
  <c r="A8666" i="16"/>
  <c r="A8667" i="16"/>
  <c r="A8668" i="16"/>
  <c r="A8669" i="16"/>
  <c r="A8670" i="16"/>
  <c r="A8671" i="16"/>
  <c r="A8672" i="16"/>
  <c r="A8673" i="16"/>
  <c r="A8685" i="16"/>
  <c r="A8687" i="16"/>
  <c r="A8689" i="16"/>
  <c r="A8691" i="16"/>
  <c r="A8693" i="16"/>
  <c r="A8695" i="16"/>
  <c r="A8697" i="16"/>
  <c r="A8699" i="16"/>
  <c r="A8701" i="16"/>
  <c r="A8703" i="16"/>
  <c r="A8705" i="16"/>
  <c r="A8707" i="16"/>
  <c r="A8709" i="16"/>
  <c r="A8711" i="16"/>
  <c r="A8713" i="16"/>
  <c r="A8715" i="16"/>
  <c r="A8717" i="16"/>
  <c r="A8719" i="16"/>
  <c r="A8721" i="16"/>
  <c r="A8723" i="16"/>
  <c r="A4" i="16"/>
  <c r="A8683" i="16"/>
  <c r="A8682" i="16"/>
  <c r="A8679" i="16"/>
  <c r="A8678" i="16"/>
  <c r="A8675" i="16"/>
  <c r="A8674" i="16"/>
  <c r="A8661" i="16"/>
  <c r="A8660" i="16"/>
  <c r="A8657" i="16"/>
  <c r="A8656" i="16"/>
  <c r="A8643" i="16"/>
  <c r="A8642" i="16"/>
  <c r="A8639" i="16"/>
  <c r="A8638" i="16"/>
  <c r="A8635" i="16"/>
  <c r="A8634" i="16"/>
  <c r="A8621" i="16"/>
  <c r="A8620" i="16"/>
  <c r="A8617" i="16"/>
  <c r="A8616" i="16"/>
  <c r="A8603" i="16"/>
  <c r="A8602" i="16"/>
  <c r="A8599" i="16"/>
  <c r="A8598" i="16"/>
  <c r="A8595" i="16"/>
  <c r="A8594" i="16"/>
  <c r="A8581" i="16"/>
  <c r="A8580" i="16"/>
  <c r="A8577" i="16"/>
  <c r="A8576" i="16"/>
  <c r="A8563" i="16"/>
  <c r="A8562" i="16"/>
  <c r="A8559" i="16"/>
  <c r="A8558" i="16"/>
  <c r="A8555" i="16"/>
  <c r="A8554" i="16"/>
  <c r="A8541" i="16"/>
  <c r="A8540" i="16"/>
  <c r="A8537" i="16"/>
  <c r="A8536" i="16"/>
  <c r="A8523" i="16"/>
  <c r="A8522" i="16"/>
  <c r="A8519" i="16"/>
  <c r="A8518" i="16"/>
  <c r="A8515" i="16"/>
  <c r="A8514" i="16"/>
  <c r="A8501" i="16"/>
  <c r="A8500" i="16"/>
  <c r="A8497" i="16"/>
  <c r="A8496" i="16"/>
  <c r="A8483" i="16"/>
  <c r="A8482" i="16"/>
  <c r="A8479" i="16"/>
  <c r="A8478" i="16"/>
  <c r="A8475" i="16"/>
  <c r="A8474" i="16"/>
  <c r="A8461" i="16"/>
  <c r="A8460" i="16"/>
  <c r="A8457" i="16"/>
  <c r="A8456" i="16"/>
  <c r="A8443" i="16"/>
  <c r="A8442" i="16"/>
  <c r="A8439" i="16"/>
  <c r="A8438" i="16"/>
  <c r="A8435" i="16"/>
  <c r="A8434" i="16"/>
  <c r="A8421" i="16"/>
  <c r="A8420" i="16"/>
  <c r="A8417" i="16"/>
  <c r="A8416" i="16"/>
  <c r="A8403" i="16"/>
  <c r="A8402" i="16"/>
  <c r="A8399" i="16"/>
  <c r="A8398" i="16"/>
  <c r="A8395" i="16"/>
  <c r="A8394" i="16"/>
  <c r="A8381" i="16"/>
  <c r="A8380" i="16"/>
  <c r="A8377" i="16"/>
  <c r="A8376" i="16"/>
  <c r="A8363" i="16"/>
  <c r="A8362" i="16"/>
  <c r="A8359" i="16"/>
  <c r="A8358" i="16"/>
  <c r="A8355" i="16"/>
  <c r="A8354" i="16"/>
  <c r="A8341" i="16"/>
  <c r="A8340" i="16"/>
  <c r="A8337" i="16"/>
  <c r="A8336" i="16"/>
  <c r="A8323" i="16"/>
  <c r="A8322" i="16"/>
  <c r="A8319" i="16"/>
  <c r="A8318" i="16"/>
  <c r="A8315" i="16"/>
  <c r="A8314" i="16"/>
  <c r="A8301" i="16"/>
  <c r="A8300" i="16"/>
  <c r="A8297" i="16"/>
  <c r="A8296" i="16"/>
  <c r="A8283" i="16"/>
  <c r="A8282" i="16"/>
  <c r="A8279" i="16"/>
  <c r="A8278" i="16"/>
  <c r="A8275" i="16"/>
  <c r="A8274" i="16"/>
  <c r="A8261" i="16"/>
  <c r="A8260" i="16"/>
  <c r="A8257" i="16"/>
  <c r="A8256" i="16"/>
  <c r="A8243" i="16"/>
  <c r="A8242" i="16"/>
  <c r="A8239" i="16"/>
  <c r="A8238" i="16"/>
  <c r="A8235" i="16"/>
  <c r="A8234" i="16"/>
  <c r="A8221" i="16"/>
  <c r="A8220" i="16"/>
  <c r="A8217" i="16"/>
  <c r="A8216" i="16"/>
  <c r="A8203" i="16"/>
  <c r="A8202" i="16"/>
  <c r="A8199" i="16"/>
  <c r="A8198" i="16"/>
  <c r="A8195" i="16"/>
  <c r="A8194" i="16"/>
  <c r="A8181" i="16"/>
  <c r="A8180" i="16"/>
  <c r="A8177" i="16"/>
  <c r="A8176" i="16"/>
  <c r="A8163" i="16"/>
  <c r="A8162" i="16"/>
  <c r="A8159" i="16"/>
  <c r="A8158" i="16"/>
  <c r="A8155" i="16"/>
  <c r="A8154" i="16"/>
  <c r="A8141" i="16"/>
  <c r="A8140" i="16"/>
  <c r="A8137" i="16"/>
  <c r="A8136" i="16"/>
  <c r="A8123" i="16"/>
  <c r="A8122" i="16"/>
  <c r="A8119" i="16"/>
  <c r="A8118" i="16"/>
  <c r="A8115" i="16"/>
  <c r="A8114" i="16"/>
  <c r="A8101" i="16"/>
  <c r="A8100" i="16"/>
  <c r="A8097" i="16"/>
  <c r="A8096" i="16"/>
  <c r="A8083" i="16"/>
  <c r="A8082" i="16"/>
  <c r="A8079" i="16"/>
  <c r="A8078" i="16"/>
  <c r="A8075" i="16"/>
  <c r="A8074" i="16"/>
  <c r="A8061" i="16"/>
  <c r="A8060" i="16"/>
  <c r="A8057" i="16"/>
  <c r="A8056" i="16"/>
  <c r="A8043" i="16"/>
  <c r="A8042" i="16"/>
  <c r="A8039" i="16"/>
  <c r="A8038" i="16"/>
  <c r="A8035" i="16"/>
  <c r="A8034" i="16"/>
  <c r="A8021" i="16"/>
  <c r="A8020" i="16"/>
  <c r="A8017" i="16"/>
  <c r="A8016" i="16"/>
  <c r="A8003" i="16"/>
  <c r="A8002" i="16"/>
  <c r="A7999" i="16"/>
  <c r="A7998" i="16"/>
  <c r="A7995" i="16"/>
  <c r="A7994" i="16"/>
  <c r="A7981" i="16"/>
  <c r="A7980" i="16"/>
  <c r="A7977" i="16"/>
  <c r="A7976" i="16"/>
  <c r="A7963" i="16"/>
  <c r="A7962" i="16"/>
  <c r="A7959" i="16"/>
  <c r="A7958" i="16"/>
  <c r="A7955" i="16"/>
  <c r="A7954" i="16"/>
  <c r="A7941" i="16"/>
  <c r="A7940" i="16"/>
  <c r="A7937" i="16"/>
  <c r="A7936" i="16"/>
  <c r="A7923" i="16"/>
  <c r="A7922" i="16"/>
  <c r="A7919" i="16"/>
  <c r="A7918" i="16"/>
  <c r="A7915" i="16"/>
  <c r="A7914" i="16"/>
  <c r="A7901" i="16"/>
  <c r="A7900" i="16"/>
  <c r="A7897" i="16"/>
  <c r="A7896" i="16"/>
  <c r="A7883" i="16"/>
  <c r="A7882" i="16"/>
  <c r="A7879" i="16"/>
  <c r="A7878" i="16"/>
  <c r="A7875" i="16"/>
  <c r="A7874" i="16"/>
  <c r="A7861" i="16"/>
  <c r="A7860" i="16"/>
  <c r="A7857" i="16"/>
  <c r="A7856" i="16"/>
  <c r="A7843" i="16"/>
  <c r="A7842" i="16"/>
  <c r="A7839" i="16"/>
  <c r="A7838" i="16"/>
  <c r="A7835" i="16"/>
  <c r="A7834" i="16"/>
  <c r="A7821" i="16"/>
  <c r="A7820" i="16"/>
  <c r="A7817" i="16"/>
  <c r="A7816" i="16"/>
  <c r="A7803" i="16"/>
  <c r="A7802" i="16"/>
  <c r="A7799" i="16"/>
  <c r="A7798" i="16"/>
  <c r="A7795" i="16"/>
  <c r="A7794" i="16"/>
  <c r="A7781" i="16"/>
  <c r="A7780" i="16"/>
  <c r="A7777" i="16"/>
  <c r="A7776" i="16"/>
  <c r="A7763" i="16"/>
  <c r="A7762" i="16"/>
  <c r="A7759" i="16"/>
  <c r="A7758" i="16"/>
  <c r="A7755" i="16"/>
  <c r="A7754" i="16"/>
  <c r="A7741" i="16"/>
  <c r="A7740" i="16"/>
  <c r="A7737" i="16"/>
  <c r="A7736" i="16"/>
  <c r="A7723" i="16"/>
  <c r="A7722" i="16"/>
  <c r="A7719" i="16"/>
  <c r="A7718" i="16"/>
  <c r="A7715" i="16"/>
  <c r="A7714" i="16"/>
  <c r="A7701" i="16"/>
  <c r="A7700" i="16"/>
  <c r="A7697" i="16"/>
  <c r="A7696" i="16"/>
  <c r="A7683" i="16"/>
  <c r="A7682" i="16"/>
  <c r="A7679" i="16"/>
  <c r="A7678" i="16"/>
  <c r="A7675" i="16"/>
  <c r="A7674" i="16"/>
  <c r="A7661" i="16"/>
  <c r="A7660" i="16"/>
  <c r="A7657" i="16"/>
  <c r="A7656" i="16"/>
  <c r="A7643" i="16"/>
  <c r="A7642" i="16"/>
  <c r="A7639" i="16"/>
  <c r="A7638" i="16"/>
  <c r="A7635" i="16"/>
  <c r="A7634" i="16"/>
  <c r="A7621" i="16"/>
  <c r="A7620" i="16"/>
  <c r="A7617" i="16"/>
  <c r="A7616" i="16"/>
  <c r="A7603" i="16"/>
  <c r="A7602" i="16"/>
  <c r="A7599" i="16"/>
  <c r="A7598" i="16"/>
  <c r="A7595" i="16"/>
  <c r="A7594" i="16"/>
  <c r="A7581" i="16"/>
  <c r="A7580" i="16"/>
  <c r="A7577" i="16"/>
  <c r="A7576" i="16"/>
  <c r="A7563" i="16"/>
  <c r="A7562" i="16"/>
  <c r="A7559" i="16"/>
  <c r="A7558" i="16"/>
  <c r="A7555" i="16"/>
  <c r="A7554" i="16"/>
  <c r="A7541" i="16"/>
  <c r="A7540" i="16"/>
  <c r="A7537" i="16"/>
  <c r="A7536" i="16"/>
  <c r="A7523" i="16"/>
  <c r="A7522" i="16"/>
  <c r="A7519" i="16"/>
  <c r="A7518" i="16"/>
  <c r="A7515" i="16"/>
  <c r="A7514" i="16"/>
  <c r="A7501" i="16"/>
  <c r="A7500" i="16"/>
  <c r="A7497" i="16"/>
  <c r="A7496" i="16"/>
  <c r="A7483" i="16"/>
  <c r="A7482" i="16"/>
  <c r="A7479" i="16"/>
  <c r="A7478" i="16"/>
  <c r="A7475" i="16"/>
  <c r="A7474" i="16"/>
  <c r="A7461" i="16"/>
  <c r="A7460" i="16"/>
  <c r="A7457" i="16"/>
  <c r="A7456" i="16"/>
  <c r="A7443" i="16"/>
  <c r="A7442" i="16"/>
  <c r="A7439" i="16"/>
  <c r="A7438" i="16"/>
  <c r="A7435" i="16"/>
  <c r="A7434" i="16"/>
  <c r="A7421" i="16"/>
  <c r="A7420" i="16"/>
  <c r="A7417" i="16"/>
  <c r="A7416" i="16"/>
  <c r="A7403" i="16"/>
  <c r="A7402" i="16"/>
  <c r="A7399" i="16"/>
  <c r="A7398" i="16"/>
  <c r="A7395" i="16"/>
  <c r="A7394" i="16"/>
  <c r="A7381" i="16"/>
  <c r="A7380" i="16"/>
  <c r="A7377" i="16"/>
  <c r="A7376" i="16"/>
  <c r="A7363" i="16"/>
  <c r="A7362" i="16"/>
  <c r="A7359" i="16"/>
  <c r="A7358" i="16"/>
  <c r="A7355" i="16"/>
  <c r="A7354" i="16"/>
  <c r="A7341" i="16"/>
  <c r="A7340" i="16"/>
  <c r="A7337" i="16"/>
  <c r="A7336" i="16"/>
  <c r="A7323" i="16"/>
  <c r="A7322" i="16"/>
  <c r="A7319" i="16"/>
  <c r="A7318" i="16"/>
  <c r="A7315" i="16"/>
  <c r="A7314" i="16"/>
  <c r="A7301" i="16"/>
  <c r="A7300" i="16"/>
  <c r="A7297" i="16"/>
  <c r="A7296" i="16"/>
  <c r="A7283" i="16"/>
  <c r="A7282" i="16"/>
  <c r="A7279" i="16"/>
  <c r="A7278" i="16"/>
  <c r="A7275" i="16"/>
  <c r="A7274" i="16"/>
  <c r="A7261" i="16"/>
  <c r="A7260" i="16"/>
  <c r="A7257" i="16"/>
  <c r="A7256" i="16"/>
  <c r="A7243" i="16"/>
  <c r="A7242" i="16"/>
  <c r="A7239" i="16"/>
  <c r="A7238" i="16"/>
  <c r="A7235" i="16"/>
  <c r="A7234" i="16"/>
  <c r="A7221" i="16"/>
  <c r="A7220" i="16"/>
  <c r="A7217" i="16"/>
  <c r="A7216" i="16"/>
  <c r="A7203" i="16"/>
  <c r="A7202" i="16"/>
  <c r="A7199" i="16"/>
  <c r="A7198" i="16"/>
  <c r="A7195" i="16"/>
  <c r="A7194" i="16"/>
  <c r="A7181" i="16"/>
  <c r="A7180" i="16"/>
  <c r="A7177" i="16"/>
  <c r="A7176" i="16"/>
  <c r="A7163" i="16"/>
  <c r="A7162" i="16"/>
  <c r="A7159" i="16"/>
  <c r="A7158" i="16"/>
  <c r="A7155" i="16"/>
  <c r="A7154" i="16"/>
  <c r="A7141" i="16"/>
  <c r="A7140" i="16"/>
  <c r="A7137" i="16"/>
  <c r="A7136" i="16"/>
  <c r="A7123" i="16"/>
  <c r="A7122" i="16"/>
  <c r="A7119" i="16"/>
  <c r="A7118" i="16"/>
  <c r="A7115" i="16"/>
  <c r="A7114" i="16"/>
  <c r="A7101" i="16"/>
  <c r="A7100" i="16"/>
  <c r="A7097" i="16"/>
  <c r="A7096" i="16"/>
  <c r="A7083" i="16"/>
  <c r="A7082" i="16"/>
  <c r="A7079" i="16"/>
  <c r="A7078" i="16"/>
  <c r="A7075" i="16"/>
  <c r="A7074" i="16"/>
  <c r="A7061" i="16"/>
  <c r="A7060" i="16"/>
  <c r="A7057" i="16"/>
  <c r="A7056" i="16"/>
  <c r="A7043" i="16"/>
  <c r="A7042" i="16"/>
  <c r="A7039" i="16"/>
  <c r="A7038" i="16"/>
  <c r="A7035" i="16"/>
  <c r="A7034" i="16"/>
  <c r="A7021" i="16"/>
  <c r="A7020" i="16"/>
  <c r="A7017" i="16"/>
  <c r="A7016" i="16"/>
  <c r="A7003" i="16"/>
  <c r="A7002" i="16"/>
  <c r="A6999" i="16"/>
  <c r="A6998" i="16"/>
  <c r="A6995" i="16"/>
  <c r="A6994" i="16"/>
  <c r="A6981" i="16"/>
  <c r="A6980" i="16"/>
  <c r="A6977" i="16"/>
  <c r="A6976" i="16"/>
  <c r="A6963" i="16"/>
  <c r="A6962" i="16"/>
  <c r="A6959" i="16"/>
  <c r="A6958" i="16"/>
  <c r="A6955" i="16"/>
  <c r="A6954" i="16"/>
  <c r="A6941" i="16"/>
  <c r="A6940" i="16"/>
  <c r="A6937" i="16"/>
  <c r="A6936" i="16"/>
  <c r="A6923" i="16"/>
  <c r="A6922" i="16"/>
  <c r="A6919" i="16"/>
  <c r="A6918" i="16"/>
  <c r="A6915" i="16"/>
  <c r="A6914" i="16"/>
  <c r="A6901" i="16"/>
  <c r="A6900" i="16"/>
  <c r="A6897" i="16"/>
  <c r="A6896" i="16"/>
  <c r="A6883" i="16"/>
  <c r="A6882" i="16"/>
  <c r="A6879" i="16"/>
  <c r="A6878" i="16"/>
  <c r="A6875" i="16"/>
  <c r="A6874" i="16"/>
  <c r="A6861" i="16"/>
  <c r="A6860" i="16"/>
  <c r="A6857" i="16"/>
  <c r="A6856" i="16"/>
  <c r="A6843" i="16"/>
  <c r="A6842" i="16"/>
  <c r="A6839" i="16"/>
  <c r="A6838" i="16"/>
  <c r="A6835" i="16"/>
  <c r="A6834" i="16"/>
  <c r="A6821" i="16"/>
  <c r="A6820" i="16"/>
  <c r="A6817" i="16"/>
  <c r="A6816" i="16"/>
  <c r="A6803" i="16"/>
  <c r="A6802" i="16"/>
  <c r="A6799" i="16"/>
  <c r="A6798" i="16"/>
  <c r="A6795" i="16"/>
  <c r="A6794" i="16"/>
  <c r="A6781" i="16"/>
  <c r="A6780" i="16"/>
  <c r="A6777" i="16"/>
  <c r="A6776" i="16"/>
  <c r="A6763" i="16"/>
  <c r="A6762" i="16"/>
  <c r="A6759" i="16"/>
  <c r="A6758" i="16"/>
  <c r="A6755" i="16"/>
  <c r="A6754" i="16"/>
  <c r="A6741" i="16"/>
  <c r="A6740" i="16"/>
  <c r="A6737" i="16"/>
  <c r="A6736" i="16"/>
  <c r="A6723" i="16"/>
  <c r="A6722" i="16"/>
  <c r="A6719" i="16"/>
  <c r="A6718" i="16"/>
  <c r="A6715" i="16"/>
  <c r="A6714" i="16"/>
  <c r="A6701" i="16"/>
  <c r="A6700" i="16"/>
  <c r="A6697" i="16"/>
  <c r="A6696" i="16"/>
  <c r="A6683" i="16"/>
  <c r="A6682" i="16"/>
  <c r="A6679" i="16"/>
  <c r="A6678" i="16"/>
  <c r="A6675" i="16"/>
  <c r="A6674" i="16"/>
  <c r="A6661" i="16"/>
  <c r="A6660" i="16"/>
  <c r="A6657" i="16"/>
  <c r="A6656" i="16"/>
  <c r="A6643" i="16"/>
  <c r="A6642" i="16"/>
  <c r="A6639" i="16"/>
  <c r="A6638" i="16"/>
  <c r="A6635" i="16"/>
  <c r="A6634" i="16"/>
  <c r="A6621" i="16"/>
  <c r="A6620" i="16"/>
  <c r="A6617" i="16"/>
  <c r="A6616" i="16"/>
  <c r="A6603" i="16"/>
  <c r="A6602" i="16"/>
  <c r="A6599" i="16"/>
  <c r="A6598" i="16"/>
  <c r="A6595" i="16"/>
  <c r="A6594" i="16"/>
  <c r="A6581" i="16"/>
  <c r="A6580" i="16"/>
  <c r="A6577" i="16"/>
  <c r="A6576" i="16"/>
  <c r="A6563" i="16"/>
  <c r="A6562" i="16"/>
  <c r="A6559" i="16"/>
  <c r="A6558" i="16"/>
  <c r="A6555" i="16"/>
  <c r="A6554" i="16"/>
  <c r="A6541" i="16"/>
  <c r="A6540" i="16"/>
  <c r="A6537" i="16"/>
  <c r="A6536" i="16"/>
  <c r="A6523" i="16"/>
  <c r="A6522" i="16"/>
  <c r="A6519" i="16"/>
  <c r="A6518" i="16"/>
  <c r="A6515" i="16"/>
  <c r="A6514" i="16"/>
  <c r="A6501" i="16"/>
  <c r="A6500" i="16"/>
  <c r="A6497" i="16"/>
  <c r="A6496" i="16"/>
  <c r="A6483" i="16"/>
  <c r="A6482" i="16"/>
  <c r="A6479" i="16"/>
  <c r="A6478" i="16"/>
  <c r="A6475" i="16"/>
  <c r="A6474" i="16"/>
  <c r="A6461" i="16"/>
  <c r="A6460" i="16"/>
  <c r="A6457" i="16"/>
  <c r="A6456" i="16"/>
  <c r="A6443" i="16"/>
  <c r="A6442" i="16"/>
  <c r="A6439" i="16"/>
  <c r="A6438" i="16"/>
  <c r="A6435" i="16"/>
  <c r="A6434" i="16"/>
  <c r="A6421" i="16"/>
  <c r="A6420" i="16"/>
  <c r="A6417" i="16"/>
  <c r="A6416" i="16"/>
  <c r="A6403" i="16"/>
  <c r="A6402" i="16"/>
  <c r="A6399" i="16"/>
  <c r="A6398" i="16"/>
  <c r="A6395" i="16"/>
  <c r="A6394" i="16"/>
  <c r="A6381" i="16"/>
  <c r="A6380" i="16"/>
  <c r="A6377" i="16"/>
  <c r="A6376" i="16"/>
  <c r="A6363" i="16"/>
  <c r="A6362" i="16"/>
  <c r="A6359" i="16"/>
  <c r="A6358" i="16"/>
  <c r="A6355" i="16"/>
  <c r="A6354" i="16"/>
  <c r="A6341" i="16"/>
  <c r="A6340" i="16"/>
  <c r="A6337" i="16"/>
  <c r="A6336" i="16"/>
  <c r="A6323" i="16"/>
  <c r="A6322" i="16"/>
  <c r="A6319" i="16"/>
  <c r="A6318" i="16"/>
  <c r="A6315" i="16"/>
  <c r="A6314" i="16"/>
  <c r="A6301" i="16"/>
  <c r="A6300" i="16"/>
  <c r="A6297" i="16"/>
  <c r="A6296" i="16"/>
  <c r="A6283" i="16"/>
  <c r="A6282" i="16"/>
  <c r="A6279" i="16"/>
  <c r="A6278" i="16"/>
  <c r="A6275" i="16"/>
  <c r="A6274" i="16"/>
  <c r="A6261" i="16"/>
  <c r="A6260" i="16"/>
  <c r="A6257" i="16"/>
  <c r="A6256" i="16"/>
  <c r="A6243" i="16"/>
  <c r="A6242" i="16"/>
  <c r="A6239" i="16"/>
  <c r="A6238" i="16"/>
  <c r="A6235" i="16"/>
  <c r="A6234" i="16"/>
  <c r="A6221" i="16"/>
  <c r="A6220" i="16"/>
  <c r="A6217" i="16"/>
  <c r="A6216" i="16"/>
  <c r="A6203" i="16"/>
  <c r="A6202" i="16"/>
  <c r="A6199" i="16"/>
  <c r="A6198" i="16"/>
  <c r="A6195" i="16"/>
  <c r="A6194" i="16"/>
  <c r="A6181" i="16"/>
  <c r="A6180" i="16"/>
  <c r="A6177" i="16"/>
  <c r="A6176" i="16"/>
  <c r="A6163" i="16"/>
  <c r="A6162" i="16"/>
  <c r="A6159" i="16"/>
  <c r="A6158" i="16"/>
  <c r="A6155" i="16"/>
  <c r="A6154" i="16"/>
  <c r="A6141" i="16"/>
  <c r="A6140" i="16"/>
  <c r="A6137" i="16"/>
  <c r="A6136" i="16"/>
  <c r="A6123" i="16"/>
  <c r="A6122" i="16"/>
  <c r="A6119" i="16"/>
  <c r="A6118" i="16"/>
  <c r="A6115" i="16"/>
  <c r="A6114" i="16"/>
  <c r="A6101" i="16"/>
  <c r="A6100" i="16"/>
  <c r="A6097" i="16"/>
  <c r="A6096" i="16"/>
  <c r="A6083" i="16"/>
  <c r="A6082" i="16"/>
  <c r="A6079" i="16"/>
  <c r="A6078" i="16"/>
  <c r="A6075" i="16"/>
  <c r="A6074" i="16"/>
  <c r="A6061" i="16"/>
  <c r="A6060" i="16"/>
  <c r="A6056" i="16"/>
  <c r="A6042" i="16"/>
  <c r="A6039" i="16"/>
  <c r="A6038" i="16"/>
  <c r="A6035" i="16"/>
  <c r="A6034" i="16"/>
  <c r="A6020" i="16"/>
  <c r="A6016" i="16"/>
  <c r="A6003" i="16"/>
  <c r="A6002" i="16"/>
  <c r="A5999" i="16"/>
  <c r="A5998" i="16"/>
  <c r="A5995" i="16"/>
  <c r="A5994" i="16"/>
  <c r="A5980" i="16"/>
  <c r="A5976" i="16"/>
  <c r="A5962" i="16"/>
  <c r="A5958" i="16"/>
  <c r="A5954" i="16"/>
  <c r="A5940" i="16"/>
  <c r="A5936" i="16"/>
  <c r="A5923" i="16"/>
  <c r="A5922" i="16"/>
  <c r="A5919" i="16"/>
  <c r="A5918" i="16"/>
  <c r="A5915" i="16"/>
  <c r="A5914" i="16"/>
  <c r="A5901" i="16"/>
  <c r="A5900" i="16"/>
  <c r="A5897" i="16"/>
  <c r="A5896" i="16"/>
  <c r="A5883" i="16"/>
  <c r="A5882" i="16"/>
  <c r="A5879" i="16"/>
  <c r="A5878" i="16"/>
  <c r="A5875" i="16"/>
  <c r="A5874" i="16"/>
  <c r="A5860" i="16"/>
  <c r="A5856" i="16"/>
  <c r="A5843" i="16"/>
  <c r="A5842" i="16"/>
  <c r="A5838" i="16"/>
  <c r="A5834" i="16"/>
  <c r="A5820" i="16"/>
  <c r="A5816" i="16"/>
  <c r="A5802" i="16"/>
  <c r="A5798" i="16"/>
  <c r="A5794" i="16"/>
  <c r="A5780" i="16"/>
  <c r="A5776" i="16"/>
  <c r="A5762" i="16"/>
  <c r="A5758" i="16"/>
  <c r="A5754" i="16"/>
  <c r="A5740" i="16"/>
  <c r="A5736" i="16"/>
  <c r="A5722" i="16"/>
  <c r="A5718" i="16"/>
  <c r="A5714" i="16"/>
  <c r="A5700" i="16"/>
  <c r="A5696" i="16"/>
  <c r="A5682" i="16"/>
  <c r="A5678" i="16"/>
  <c r="A5674" i="16"/>
  <c r="A5660" i="16"/>
  <c r="A5656" i="16"/>
  <c r="A5642" i="16"/>
  <c r="A5638" i="16"/>
  <c r="A5634" i="16"/>
  <c r="A5620" i="16"/>
  <c r="A5616" i="16"/>
  <c r="A5602" i="16"/>
  <c r="A5598" i="16"/>
  <c r="A5594" i="16"/>
  <c r="A5580" i="16"/>
  <c r="A5576" i="16"/>
  <c r="A5562" i="16"/>
  <c r="A5558" i="16"/>
  <c r="A5554" i="16"/>
  <c r="A5540" i="16"/>
  <c r="A5536" i="16"/>
  <c r="A5522" i="16"/>
  <c r="A5518" i="16"/>
  <c r="A5514" i="16"/>
  <c r="A5500" i="16"/>
  <c r="A5496" i="16"/>
  <c r="A5482" i="16"/>
  <c r="A5478" i="16"/>
  <c r="A5474" i="16"/>
  <c r="A5460" i="16"/>
  <c r="A5456" i="16"/>
  <c r="A5442" i="16"/>
  <c r="A5438" i="16"/>
  <c r="A5434" i="16"/>
  <c r="A5420" i="16"/>
  <c r="A5416" i="16"/>
  <c r="A5402" i="16"/>
  <c r="A5398" i="16"/>
  <c r="A5394" i="16"/>
  <c r="A5380" i="16"/>
  <c r="A5376" i="16"/>
  <c r="A5362" i="16"/>
  <c r="A5358" i="16"/>
  <c r="A5354" i="16"/>
  <c r="A5340" i="16"/>
  <c r="A5336" i="16"/>
  <c r="A5322" i="16"/>
  <c r="A5318" i="16"/>
  <c r="A5314" i="16"/>
  <c r="A5300" i="16"/>
  <c r="A5296" i="16"/>
  <c r="A5282" i="16"/>
  <c r="A5278" i="16"/>
  <c r="A5274" i="16"/>
  <c r="A5260" i="16"/>
  <c r="A5256" i="16"/>
  <c r="A5242" i="16"/>
  <c r="A5238" i="16"/>
  <c r="A5234" i="16"/>
  <c r="A5220" i="16"/>
  <c r="A5216" i="16"/>
  <c r="A5202" i="16"/>
  <c r="A5198" i="16"/>
  <c r="A5194" i="16"/>
  <c r="A5180" i="16"/>
  <c r="A5176" i="16"/>
  <c r="A5162" i="16"/>
  <c r="A5158" i="16"/>
  <c r="A5154" i="16"/>
  <c r="A5140" i="16"/>
  <c r="A5136" i="16"/>
  <c r="A5122" i="16"/>
  <c r="A5118" i="16"/>
  <c r="A5114" i="16"/>
  <c r="A5100" i="16"/>
  <c r="A5096" i="16"/>
  <c r="A5082" i="16"/>
  <c r="A5078" i="16"/>
  <c r="A5074" i="16"/>
  <c r="A5060" i="16"/>
  <c r="A5056" i="16"/>
  <c r="A5042" i="16"/>
  <c r="A5038" i="16"/>
  <c r="A5034" i="16"/>
  <c r="A5020" i="16"/>
  <c r="A5016" i="16"/>
  <c r="A5002" i="16"/>
  <c r="A4998" i="16"/>
  <c r="A4994" i="16"/>
  <c r="A4980" i="16"/>
  <c r="A4976" i="16"/>
  <c r="A4962" i="16"/>
  <c r="A4958" i="16"/>
  <c r="A4954" i="16"/>
  <c r="A4940" i="16"/>
  <c r="A4936" i="16"/>
  <c r="A4922" i="16"/>
  <c r="A4918" i="16"/>
  <c r="A4914" i="16"/>
  <c r="A4900" i="16"/>
  <c r="A4896" i="16"/>
  <c r="A4882" i="16"/>
  <c r="A4878" i="16"/>
  <c r="A4874" i="16"/>
  <c r="A4860" i="16"/>
  <c r="A4856" i="16"/>
  <c r="A3935" i="16"/>
  <c r="A3921" i="16"/>
  <c r="A3917" i="16"/>
  <c r="A3903" i="16"/>
  <c r="A3899" i="16"/>
  <c r="A3895" i="16"/>
  <c r="A3881" i="16"/>
  <c r="A3877" i="16"/>
  <c r="A3863" i="16"/>
  <c r="A3859" i="16"/>
  <c r="A3855" i="16"/>
  <c r="A3841" i="16"/>
  <c r="A3837" i="16"/>
  <c r="A3823" i="16"/>
  <c r="A3819" i="16"/>
  <c r="A3815" i="16"/>
  <c r="A3801" i="16"/>
  <c r="A3797" i="16"/>
  <c r="A3783" i="16"/>
  <c r="A3779" i="16"/>
  <c r="A3775" i="16"/>
  <c r="A3761" i="16"/>
  <c r="A3757" i="16"/>
  <c r="A3743" i="16"/>
  <c r="A3739" i="16"/>
  <c r="A3735" i="16"/>
  <c r="A3721" i="16"/>
  <c r="A3717" i="16"/>
  <c r="A3703" i="16"/>
  <c r="A3699" i="16"/>
  <c r="A3695" i="16"/>
  <c r="A3681" i="16"/>
  <c r="A3677" i="16"/>
  <c r="A3663" i="16"/>
  <c r="A3659" i="16"/>
  <c r="A3655" i="16"/>
  <c r="A3641" i="16"/>
  <c r="A3637" i="16"/>
  <c r="A3623" i="16"/>
  <c r="A3619" i="16"/>
  <c r="A3615" i="16"/>
  <c r="A3601" i="16"/>
  <c r="A3597" i="16"/>
  <c r="A3583" i="16"/>
  <c r="A3579" i="16"/>
  <c r="A3575" i="16"/>
  <c r="A3561" i="16"/>
  <c r="A3557" i="16"/>
  <c r="A3543" i="16"/>
  <c r="A3539" i="16"/>
  <c r="A3535" i="16"/>
  <c r="A3521" i="16"/>
  <c r="A3517" i="16"/>
  <c r="A3503" i="16"/>
  <c r="A3499" i="16"/>
  <c r="A3495" i="16"/>
  <c r="A3481" i="16"/>
  <c r="A3477" i="16"/>
  <c r="A3463" i="16"/>
  <c r="A3459" i="16"/>
  <c r="A3455" i="16"/>
  <c r="A3441" i="16"/>
  <c r="A3437" i="16"/>
  <c r="A3423" i="16"/>
  <c r="A3419" i="16"/>
  <c r="A3415" i="16"/>
  <c r="A3401" i="16"/>
  <c r="A3397" i="16"/>
  <c r="A3383" i="16"/>
  <c r="A3379" i="16"/>
  <c r="A3375" i="16"/>
  <c r="A3361" i="16"/>
  <c r="A3357" i="16"/>
  <c r="A3343" i="16"/>
  <c r="A3339" i="16"/>
  <c r="A3335" i="16"/>
  <c r="A3321" i="16"/>
  <c r="A3317" i="16"/>
  <c r="A3303" i="16"/>
  <c r="A3299" i="16"/>
  <c r="A3295" i="16"/>
  <c r="A3281" i="16"/>
  <c r="A3277" i="16"/>
  <c r="A3263" i="16"/>
  <c r="A3259" i="16"/>
  <c r="A3255" i="16"/>
  <c r="A3241" i="16"/>
  <c r="A3237" i="16"/>
  <c r="A3223" i="16"/>
  <c r="A3219" i="16"/>
  <c r="A3215" i="16"/>
  <c r="A3201" i="16"/>
  <c r="A3197" i="16"/>
  <c r="A3183" i="16"/>
  <c r="A3179" i="16"/>
  <c r="A3175" i="16"/>
  <c r="A3161" i="16"/>
  <c r="A3157" i="16"/>
  <c r="A3143" i="16"/>
  <c r="A3139" i="16"/>
  <c r="A3135" i="16"/>
  <c r="A3121" i="16"/>
  <c r="A3117" i="16"/>
  <c r="A3103" i="16"/>
  <c r="A3099" i="16"/>
  <c r="A3095" i="16"/>
  <c r="A3081" i="16"/>
  <c r="A3077" i="16"/>
  <c r="A3063" i="16"/>
  <c r="A3059" i="16"/>
  <c r="A3055" i="16"/>
  <c r="A3041" i="16"/>
  <c r="A3037" i="16"/>
  <c r="A3023" i="16"/>
  <c r="A3019" i="16"/>
  <c r="A3015" i="16"/>
  <c r="A3001" i="16"/>
  <c r="A2997" i="16"/>
  <c r="A2983" i="16"/>
  <c r="A2979" i="16"/>
  <c r="A2975" i="16"/>
  <c r="A2961" i="16"/>
  <c r="A2957" i="16"/>
  <c r="A2943" i="16"/>
  <c r="A2939" i="16"/>
  <c r="A2935" i="16"/>
  <c r="A2921" i="16"/>
  <c r="A2917" i="16"/>
  <c r="A2903" i="16"/>
  <c r="A2899" i="16"/>
  <c r="A2895" i="16"/>
  <c r="A2881" i="16"/>
  <c r="A2877" i="16"/>
  <c r="A2863" i="16"/>
  <c r="A2859" i="16"/>
  <c r="A2855" i="16"/>
  <c r="A2841" i="16"/>
  <c r="A2837" i="16"/>
  <c r="A2823" i="16"/>
  <c r="A2819" i="16"/>
  <c r="A2815" i="16"/>
  <c r="A2801" i="16"/>
  <c r="A2797" i="16"/>
  <c r="A2783" i="16"/>
  <c r="A2779" i="16"/>
  <c r="A2775" i="16"/>
  <c r="A2761" i="16"/>
  <c r="A2757" i="16"/>
  <c r="A2743" i="16"/>
  <c r="A2739" i="16"/>
  <c r="A2735" i="16"/>
  <c r="A2721" i="16"/>
  <c r="A2717" i="16"/>
  <c r="A2703" i="16"/>
  <c r="A2699" i="16"/>
  <c r="A2695" i="16"/>
  <c r="A2681" i="16"/>
  <c r="A2677" i="16"/>
  <c r="A2663" i="16"/>
  <c r="A2659" i="16"/>
  <c r="A2655" i="16"/>
  <c r="A2641" i="16"/>
  <c r="A2637" i="16"/>
  <c r="A2623" i="16"/>
  <c r="A2619" i="16"/>
  <c r="A2615" i="16"/>
  <c r="A2601" i="16"/>
  <c r="A2597" i="16"/>
  <c r="A2583" i="16"/>
  <c r="A2579" i="16"/>
  <c r="A2575" i="16"/>
  <c r="A2561" i="16"/>
  <c r="A2557" i="16"/>
  <c r="A2543" i="16"/>
  <c r="A2539" i="16"/>
  <c r="A2535" i="16"/>
  <c r="A2521" i="16"/>
  <c r="A2517" i="16"/>
  <c r="A2503" i="16"/>
  <c r="A2499" i="16"/>
  <c r="A2495" i="16"/>
  <c r="A2481" i="16"/>
  <c r="A2477" i="16"/>
  <c r="A2463" i="16"/>
  <c r="A2459" i="16"/>
  <c r="A2455" i="16"/>
  <c r="A2441" i="16"/>
  <c r="A2437" i="16"/>
  <c r="A2423" i="16"/>
  <c r="A2419" i="16"/>
  <c r="A2415" i="16"/>
  <c r="A2401" i="16"/>
  <c r="A2397" i="16"/>
  <c r="A2383" i="16"/>
  <c r="A2379" i="16"/>
  <c r="A2375" i="16"/>
  <c r="A2361" i="16"/>
  <c r="A2357" i="16"/>
  <c r="A2343" i="16"/>
  <c r="A2339" i="16"/>
  <c r="A2335" i="16"/>
  <c r="A2321" i="16"/>
  <c r="A2317" i="16"/>
  <c r="A2303" i="16"/>
  <c r="A2299" i="16"/>
  <c r="A2295" i="16"/>
  <c r="A2281" i="16"/>
  <c r="A2277" i="16"/>
  <c r="A2263" i="16"/>
  <c r="A2259" i="16"/>
  <c r="A2255" i="16"/>
  <c r="A2241" i="16"/>
  <c r="A2237" i="16"/>
  <c r="A2223" i="16"/>
  <c r="A2219" i="16"/>
  <c r="A2215" i="16"/>
  <c r="A2201" i="16"/>
  <c r="A2197" i="16"/>
  <c r="A2183" i="16"/>
  <c r="A2179" i="16"/>
  <c r="A2175" i="16"/>
  <c r="A2161" i="16"/>
  <c r="A2157" i="16"/>
  <c r="A2143" i="16"/>
  <c r="A2139" i="16"/>
  <c r="A2135" i="16"/>
  <c r="A2121" i="16"/>
  <c r="A2117" i="16"/>
  <c r="A2103" i="16"/>
  <c r="A2099" i="16"/>
  <c r="A2095" i="16"/>
  <c r="A2081" i="16"/>
  <c r="A2077" i="16"/>
  <c r="A2063" i="16"/>
  <c r="A2059" i="16"/>
  <c r="A2055" i="16"/>
  <c r="A2041" i="16"/>
  <c r="A2037" i="16"/>
  <c r="A2023" i="16"/>
  <c r="A2019" i="16"/>
  <c r="A2015" i="16"/>
  <c r="A2001" i="16"/>
  <c r="A1997" i="16"/>
  <c r="A1983" i="16"/>
  <c r="A1979" i="16"/>
  <c r="A1975" i="16"/>
  <c r="A1961" i="16"/>
  <c r="A1957" i="16"/>
  <c r="A1943" i="16"/>
  <c r="A1939" i="16"/>
  <c r="A1935" i="16"/>
  <c r="A1921" i="16"/>
  <c r="A1917" i="16"/>
  <c r="A1903" i="16"/>
  <c r="A1899" i="16"/>
  <c r="A1895" i="16"/>
  <c r="A1881" i="16"/>
  <c r="A1877" i="16"/>
  <c r="A1863" i="16"/>
  <c r="A1859" i="16"/>
  <c r="A1855" i="16"/>
  <c r="A1841" i="16"/>
  <c r="A1837" i="16"/>
  <c r="A1823" i="16"/>
  <c r="A1819" i="16"/>
  <c r="A1815" i="16"/>
  <c r="A1801" i="16"/>
  <c r="A1797" i="16"/>
  <c r="A1783" i="16"/>
  <c r="A1779" i="16"/>
  <c r="A1775" i="16"/>
  <c r="A1761" i="16"/>
  <c r="A1757" i="16"/>
  <c r="A1743" i="16"/>
  <c r="A1739" i="16"/>
  <c r="A1735" i="16"/>
  <c r="A1721" i="16"/>
  <c r="A1717" i="16"/>
  <c r="A1703" i="16"/>
  <c r="A1699" i="16"/>
  <c r="A1695" i="16"/>
  <c r="A1681" i="16"/>
  <c r="A1677" i="16"/>
  <c r="A1663" i="16"/>
  <c r="A1659" i="16"/>
  <c r="A1655" i="16"/>
  <c r="A1641" i="16"/>
  <c r="A1637" i="16"/>
  <c r="A1623" i="16"/>
  <c r="A1619" i="16"/>
  <c r="A1615" i="16"/>
  <c r="A1601" i="16"/>
  <c r="A1597" i="16"/>
  <c r="A1583" i="16"/>
  <c r="A1579" i="16"/>
  <c r="A1575" i="16"/>
  <c r="A1561" i="16"/>
  <c r="A1557" i="16"/>
  <c r="A1543" i="16"/>
  <c r="A1539" i="16"/>
  <c r="A1535" i="16"/>
  <c r="A1521" i="16"/>
  <c r="A1517" i="16"/>
  <c r="A1503" i="16"/>
  <c r="A1499" i="16"/>
  <c r="A1495" i="16"/>
  <c r="A1481" i="16"/>
  <c r="A1477" i="16"/>
  <c r="A1463" i="16"/>
  <c r="A1459" i="16"/>
  <c r="A1455" i="16"/>
  <c r="A1441" i="16"/>
  <c r="A1437" i="16"/>
  <c r="A1423" i="16"/>
  <c r="A1419" i="16"/>
  <c r="A1415" i="16"/>
  <c r="A1401" i="16"/>
  <c r="A1397" i="16"/>
  <c r="A1383" i="16"/>
  <c r="A1379" i="16"/>
  <c r="A1375" i="16"/>
  <c r="A1361" i="16"/>
  <c r="A1357" i="16"/>
  <c r="A1343" i="16"/>
  <c r="A1339" i="16"/>
  <c r="A1335" i="16"/>
  <c r="A1321" i="16"/>
  <c r="A1317" i="16"/>
  <c r="A1303" i="16"/>
  <c r="A1299" i="16"/>
  <c r="A1295" i="16"/>
  <c r="A1281" i="16"/>
  <c r="A1277" i="16"/>
  <c r="A1263" i="16"/>
  <c r="A1259" i="16"/>
  <c r="A1255" i="16"/>
  <c r="A1241" i="16"/>
  <c r="A1237" i="16"/>
  <c r="A1223" i="16"/>
  <c r="A1219" i="16"/>
  <c r="A1215" i="16"/>
  <c r="A1201" i="16"/>
  <c r="A1197" i="16"/>
  <c r="A1183" i="16"/>
  <c r="A1179" i="16"/>
  <c r="A1175" i="16"/>
  <c r="A1161" i="16"/>
  <c r="A1157" i="16"/>
  <c r="A1143" i="16"/>
  <c r="A1139" i="16"/>
  <c r="A1135" i="16"/>
  <c r="A1121" i="16"/>
  <c r="A1117" i="16"/>
  <c r="A1103" i="16"/>
  <c r="A1099" i="16"/>
  <c r="A1095" i="16"/>
  <c r="A1081" i="16"/>
  <c r="A1077" i="16"/>
  <c r="A1063" i="16"/>
  <c r="A1059" i="16"/>
  <c r="A1055" i="16"/>
  <c r="A1041" i="16"/>
  <c r="A1037" i="16"/>
  <c r="A1023" i="16"/>
  <c r="A1019" i="16"/>
  <c r="A1015" i="16"/>
  <c r="A1001" i="16"/>
  <c r="A997" i="16"/>
  <c r="A983" i="16"/>
  <c r="A979" i="16"/>
  <c r="A975" i="16"/>
  <c r="A961" i="16"/>
  <c r="A957" i="16"/>
  <c r="A943" i="16"/>
  <c r="A939" i="16"/>
  <c r="A935" i="16"/>
  <c r="A921" i="16"/>
  <c r="A917" i="16"/>
  <c r="A903" i="16"/>
  <c r="A899" i="16"/>
  <c r="A895" i="16"/>
  <c r="A881" i="16"/>
  <c r="A877" i="16"/>
  <c r="A863" i="16"/>
  <c r="A859" i="16"/>
  <c r="A855" i="16"/>
  <c r="A841" i="16"/>
  <c r="A837" i="16"/>
  <c r="A823" i="16"/>
  <c r="A819" i="16"/>
  <c r="A815" i="16"/>
  <c r="A801" i="16"/>
  <c r="A797" i="16"/>
  <c r="A783" i="16"/>
  <c r="A779" i="16"/>
  <c r="A775" i="16"/>
  <c r="A761" i="16"/>
  <c r="A757" i="16"/>
  <c r="A743" i="16"/>
  <c r="A739" i="16"/>
  <c r="A735" i="16"/>
  <c r="A721" i="16"/>
  <c r="A717" i="16"/>
  <c r="A703" i="16"/>
  <c r="A699" i="16"/>
  <c r="A695" i="16"/>
  <c r="A681" i="16"/>
  <c r="A677" i="16"/>
  <c r="A663" i="16"/>
  <c r="A659" i="16"/>
  <c r="A655" i="16"/>
  <c r="A641" i="16"/>
  <c r="A637" i="16"/>
  <c r="A623" i="16"/>
  <c r="A619" i="16"/>
  <c r="A615" i="16"/>
  <c r="A601" i="16"/>
  <c r="A597" i="16"/>
  <c r="A583" i="16"/>
  <c r="A579" i="16"/>
  <c r="A575" i="16"/>
  <c r="A561" i="16"/>
  <c r="A557" i="16"/>
  <c r="A543" i="16"/>
  <c r="A539" i="16"/>
  <c r="A535" i="16"/>
  <c r="A521" i="16"/>
  <c r="A517" i="16"/>
  <c r="A503" i="16"/>
  <c r="A499" i="16"/>
  <c r="A495" i="16"/>
  <c r="A481" i="16"/>
  <c r="A477" i="16"/>
  <c r="A463" i="16"/>
  <c r="A459" i="16"/>
  <c r="A455" i="16"/>
  <c r="A441" i="16"/>
  <c r="A437" i="16"/>
  <c r="A423" i="16"/>
  <c r="A419" i="16"/>
  <c r="A415" i="16"/>
  <c r="A401" i="16"/>
  <c r="A397" i="16"/>
  <c r="A383" i="16"/>
  <c r="A379" i="16"/>
  <c r="A375" i="16"/>
  <c r="A361" i="16"/>
  <c r="A357" i="16"/>
  <c r="A343" i="16"/>
  <c r="A339" i="16"/>
  <c r="A335" i="16"/>
  <c r="A321" i="16"/>
  <c r="A317" i="16"/>
  <c r="A303" i="16"/>
  <c r="A299" i="16"/>
  <c r="A295" i="16"/>
  <c r="A281" i="16"/>
  <c r="A277" i="16"/>
  <c r="A263" i="16"/>
  <c r="A259" i="16"/>
  <c r="A255" i="16"/>
  <c r="A241" i="16"/>
  <c r="A237" i="16"/>
  <c r="A223" i="16"/>
  <c r="A219" i="16"/>
  <c r="A215" i="16"/>
  <c r="A201" i="16"/>
  <c r="A197" i="16"/>
  <c r="A183" i="16"/>
  <c r="A179" i="16"/>
  <c r="A175" i="16"/>
  <c r="A161" i="16"/>
  <c r="A157" i="16"/>
  <c r="A143" i="16"/>
  <c r="A139" i="16"/>
  <c r="A135" i="16"/>
  <c r="A121" i="16"/>
  <c r="A117" i="16"/>
  <c r="A103" i="16"/>
  <c r="A99" i="16"/>
  <c r="A95" i="16"/>
  <c r="A81" i="16"/>
  <c r="A77" i="16"/>
  <c r="A63" i="16"/>
  <c r="A59" i="16"/>
  <c r="A55" i="16"/>
  <c r="A41" i="16"/>
  <c r="A37" i="16"/>
  <c r="F95" i="16" l="1"/>
  <c r="G95" i="16"/>
  <c r="E95" i="16"/>
  <c r="H95" i="16"/>
  <c r="I95" i="16"/>
  <c r="H37" i="16"/>
  <c r="E37" i="16"/>
  <c r="I37" i="16"/>
  <c r="G37" i="16"/>
  <c r="F37" i="16"/>
  <c r="F63" i="16"/>
  <c r="G63" i="16"/>
  <c r="E63" i="16"/>
  <c r="H63" i="16"/>
  <c r="I63" i="16"/>
  <c r="F99" i="16"/>
  <c r="G99" i="16"/>
  <c r="I99" i="16"/>
  <c r="H99" i="16"/>
  <c r="E99" i="16"/>
  <c r="F135" i="16"/>
  <c r="G135" i="16"/>
  <c r="E135" i="16"/>
  <c r="H135" i="16"/>
  <c r="I135" i="16"/>
  <c r="H161" i="16"/>
  <c r="E161" i="16"/>
  <c r="F161" i="16"/>
  <c r="G161" i="16"/>
  <c r="I161" i="16"/>
  <c r="G197" i="16"/>
  <c r="H197" i="16"/>
  <c r="F197" i="16"/>
  <c r="I197" i="16"/>
  <c r="E197" i="16"/>
  <c r="E223" i="16"/>
  <c r="I223" i="16"/>
  <c r="F223" i="16"/>
  <c r="G223" i="16"/>
  <c r="H223" i="16"/>
  <c r="E259" i="16"/>
  <c r="I259" i="16"/>
  <c r="F259" i="16"/>
  <c r="G259" i="16"/>
  <c r="H259" i="16"/>
  <c r="E295" i="16"/>
  <c r="I295" i="16"/>
  <c r="G295" i="16"/>
  <c r="H295" i="16"/>
  <c r="F295" i="16"/>
  <c r="F321" i="16"/>
  <c r="G321" i="16"/>
  <c r="I321" i="16"/>
  <c r="E321" i="16"/>
  <c r="H321" i="16"/>
  <c r="F357" i="16"/>
  <c r="G357" i="16"/>
  <c r="I357" i="16"/>
  <c r="E357" i="16"/>
  <c r="H357" i="16"/>
  <c r="E383" i="16"/>
  <c r="I383" i="16"/>
  <c r="H383" i="16"/>
  <c r="F383" i="16"/>
  <c r="G383" i="16"/>
  <c r="E419" i="16"/>
  <c r="I419" i="16"/>
  <c r="F419" i="16"/>
  <c r="G419" i="16"/>
  <c r="H419" i="16"/>
  <c r="E455" i="16"/>
  <c r="I455" i="16"/>
  <c r="F455" i="16"/>
  <c r="G455" i="16"/>
  <c r="H455" i="16"/>
  <c r="G481" i="16"/>
  <c r="H481" i="16"/>
  <c r="I481" i="16"/>
  <c r="E481" i="16"/>
  <c r="F481" i="16"/>
  <c r="G517" i="16"/>
  <c r="H517" i="16"/>
  <c r="E517" i="16"/>
  <c r="F517" i="16"/>
  <c r="I517" i="16"/>
  <c r="E543" i="16"/>
  <c r="I543" i="16"/>
  <c r="F543" i="16"/>
  <c r="G543" i="16"/>
  <c r="H543" i="16"/>
  <c r="E579" i="16"/>
  <c r="I579" i="16"/>
  <c r="F579" i="16"/>
  <c r="G579" i="16"/>
  <c r="H579" i="16"/>
  <c r="E615" i="16"/>
  <c r="I615" i="16"/>
  <c r="F615" i="16"/>
  <c r="G615" i="16"/>
  <c r="H615" i="16"/>
  <c r="E641" i="16"/>
  <c r="I641" i="16"/>
  <c r="G641" i="16"/>
  <c r="H641" i="16"/>
  <c r="F641" i="16"/>
  <c r="F677" i="16"/>
  <c r="G677" i="16"/>
  <c r="H677" i="16"/>
  <c r="E677" i="16"/>
  <c r="I677" i="16"/>
  <c r="H703" i="16"/>
  <c r="E703" i="16"/>
  <c r="I703" i="16"/>
  <c r="F703" i="16"/>
  <c r="G703" i="16"/>
  <c r="H739" i="16"/>
  <c r="E739" i="16"/>
  <c r="I739" i="16"/>
  <c r="F739" i="16"/>
  <c r="G739" i="16"/>
  <c r="H775" i="16"/>
  <c r="E775" i="16"/>
  <c r="I775" i="16"/>
  <c r="F775" i="16"/>
  <c r="G775" i="16"/>
  <c r="F801" i="16"/>
  <c r="G801" i="16"/>
  <c r="H801" i="16"/>
  <c r="I801" i="16"/>
  <c r="E801" i="16"/>
  <c r="F837" i="16"/>
  <c r="G837" i="16"/>
  <c r="H837" i="16"/>
  <c r="E837" i="16"/>
  <c r="I837" i="16"/>
  <c r="H863" i="16"/>
  <c r="E863" i="16"/>
  <c r="I863" i="16"/>
  <c r="F863" i="16"/>
  <c r="G863" i="16"/>
  <c r="H899" i="16"/>
  <c r="E899" i="16"/>
  <c r="I899" i="16"/>
  <c r="F899" i="16"/>
  <c r="G899" i="16"/>
  <c r="H935" i="16"/>
  <c r="E935" i="16"/>
  <c r="I935" i="16"/>
  <c r="G935" i="16"/>
  <c r="F935" i="16"/>
  <c r="F961" i="16"/>
  <c r="G961" i="16"/>
  <c r="E961" i="16"/>
  <c r="H961" i="16"/>
  <c r="I961" i="16"/>
  <c r="F997" i="16"/>
  <c r="G997" i="16"/>
  <c r="I997" i="16"/>
  <c r="E997" i="16"/>
  <c r="H997" i="16"/>
  <c r="H1023" i="16"/>
  <c r="E1023" i="16"/>
  <c r="I1023" i="16"/>
  <c r="G1023" i="16"/>
  <c r="F1023" i="16"/>
  <c r="H1059" i="16"/>
  <c r="E1059" i="16"/>
  <c r="I1059" i="16"/>
  <c r="F1059" i="16"/>
  <c r="G1059" i="16"/>
  <c r="H1095" i="16"/>
  <c r="E1095" i="16"/>
  <c r="I1095" i="16"/>
  <c r="G1095" i="16"/>
  <c r="F1095" i="16"/>
  <c r="E1121" i="16"/>
  <c r="I1121" i="16"/>
  <c r="F1121" i="16"/>
  <c r="G1121" i="16"/>
  <c r="H1121" i="16"/>
  <c r="E1157" i="16"/>
  <c r="I1157" i="16"/>
  <c r="F1157" i="16"/>
  <c r="G1157" i="16"/>
  <c r="H1157" i="16"/>
  <c r="G1183" i="16"/>
  <c r="H1183" i="16"/>
  <c r="E1183" i="16"/>
  <c r="I1183" i="16"/>
  <c r="F1183" i="16"/>
  <c r="G1219" i="16"/>
  <c r="H1219" i="16"/>
  <c r="E1219" i="16"/>
  <c r="I1219" i="16"/>
  <c r="F1219" i="16"/>
  <c r="G1255" i="16"/>
  <c r="E1255" i="16"/>
  <c r="I1255" i="16"/>
  <c r="F1255" i="16"/>
  <c r="H1255" i="16"/>
  <c r="E1281" i="16"/>
  <c r="I1281" i="16"/>
  <c r="G1281" i="16"/>
  <c r="F1281" i="16"/>
  <c r="H1281" i="16"/>
  <c r="E1317" i="16"/>
  <c r="I1317" i="16"/>
  <c r="G1317" i="16"/>
  <c r="H1317" i="16"/>
  <c r="F1317" i="16"/>
  <c r="G1343" i="16"/>
  <c r="E1343" i="16"/>
  <c r="I1343" i="16"/>
  <c r="F1343" i="16"/>
  <c r="H1343" i="16"/>
  <c r="G1379" i="16"/>
  <c r="E1379" i="16"/>
  <c r="I1379" i="16"/>
  <c r="F1379" i="16"/>
  <c r="H1379" i="16"/>
  <c r="G1415" i="16"/>
  <c r="E1415" i="16"/>
  <c r="I1415" i="16"/>
  <c r="F1415" i="16"/>
  <c r="H1415" i="16"/>
  <c r="E1441" i="16"/>
  <c r="I1441" i="16"/>
  <c r="G1441" i="16"/>
  <c r="F1441" i="16"/>
  <c r="H1441" i="16"/>
  <c r="G1477" i="16"/>
  <c r="H1477" i="16"/>
  <c r="E1477" i="16"/>
  <c r="I1477" i="16"/>
  <c r="F1477" i="16"/>
  <c r="E1503" i="16"/>
  <c r="I1503" i="16"/>
  <c r="F1503" i="16"/>
  <c r="G1503" i="16"/>
  <c r="H1503" i="16"/>
  <c r="E1539" i="16"/>
  <c r="I1539" i="16"/>
  <c r="F1539" i="16"/>
  <c r="G1539" i="16"/>
  <c r="H1539" i="16"/>
  <c r="E1575" i="16"/>
  <c r="I1575" i="16"/>
  <c r="F1575" i="16"/>
  <c r="G1575" i="16"/>
  <c r="H1575" i="16"/>
  <c r="G1601" i="16"/>
  <c r="H1601" i="16"/>
  <c r="E1601" i="16"/>
  <c r="I1601" i="16"/>
  <c r="F1601" i="16"/>
  <c r="G1637" i="16"/>
  <c r="H1637" i="16"/>
  <c r="E1637" i="16"/>
  <c r="I1637" i="16"/>
  <c r="F1637" i="16"/>
  <c r="E1663" i="16"/>
  <c r="I1663" i="16"/>
  <c r="F1663" i="16"/>
  <c r="G1663" i="16"/>
  <c r="H1663" i="16"/>
  <c r="E1699" i="16"/>
  <c r="I1699" i="16"/>
  <c r="F1699" i="16"/>
  <c r="G1699" i="16"/>
  <c r="H1699" i="16"/>
  <c r="F1735" i="16"/>
  <c r="G1735" i="16"/>
  <c r="H1735" i="16"/>
  <c r="I1735" i="16"/>
  <c r="E1735" i="16"/>
  <c r="H1761" i="16"/>
  <c r="E1761" i="16"/>
  <c r="I1761" i="16"/>
  <c r="F1761" i="16"/>
  <c r="G1761" i="16"/>
  <c r="H1797" i="16"/>
  <c r="E1797" i="16"/>
  <c r="I1797" i="16"/>
  <c r="F1797" i="16"/>
  <c r="G1797" i="16"/>
  <c r="F1823" i="16"/>
  <c r="G1823" i="16"/>
  <c r="H1823" i="16"/>
  <c r="I1823" i="16"/>
  <c r="E1823" i="16"/>
  <c r="F1859" i="16"/>
  <c r="G1859" i="16"/>
  <c r="H1859" i="16"/>
  <c r="E1859" i="16"/>
  <c r="I1859" i="16"/>
  <c r="F1895" i="16"/>
  <c r="G1895" i="16"/>
  <c r="H1895" i="16"/>
  <c r="E1895" i="16"/>
  <c r="I1895" i="16"/>
  <c r="H1921" i="16"/>
  <c r="E1921" i="16"/>
  <c r="I1921" i="16"/>
  <c r="F1921" i="16"/>
  <c r="G1921" i="16"/>
  <c r="H1957" i="16"/>
  <c r="E1957" i="16"/>
  <c r="I1957" i="16"/>
  <c r="F1957" i="16"/>
  <c r="G1957" i="16"/>
  <c r="F1983" i="16"/>
  <c r="G1983" i="16"/>
  <c r="H1983" i="16"/>
  <c r="E1983" i="16"/>
  <c r="I1983" i="16"/>
  <c r="F2019" i="16"/>
  <c r="G2019" i="16"/>
  <c r="H2019" i="16"/>
  <c r="E2019" i="16"/>
  <c r="I2019" i="16"/>
  <c r="F2055" i="16"/>
  <c r="G2055" i="16"/>
  <c r="H2055" i="16"/>
  <c r="I2055" i="16"/>
  <c r="E2055" i="16"/>
  <c r="H2081" i="16"/>
  <c r="E2081" i="16"/>
  <c r="I2081" i="16"/>
  <c r="F2081" i="16"/>
  <c r="G2081" i="16"/>
  <c r="H2117" i="16"/>
  <c r="E2117" i="16"/>
  <c r="I2117" i="16"/>
  <c r="F2117" i="16"/>
  <c r="G2117" i="16"/>
  <c r="F2143" i="16"/>
  <c r="G2143" i="16"/>
  <c r="H2143" i="16"/>
  <c r="I2143" i="16"/>
  <c r="E2143" i="16"/>
  <c r="F2179" i="16"/>
  <c r="G2179" i="16"/>
  <c r="E2179" i="16"/>
  <c r="H2179" i="16"/>
  <c r="I2179" i="16"/>
  <c r="F2215" i="16"/>
  <c r="G2215" i="16"/>
  <c r="H2215" i="16"/>
  <c r="E2215" i="16"/>
  <c r="I2215" i="16"/>
  <c r="H2241" i="16"/>
  <c r="E2241" i="16"/>
  <c r="I2241" i="16"/>
  <c r="F2241" i="16"/>
  <c r="G2241" i="16"/>
  <c r="H2277" i="16"/>
  <c r="E2277" i="16"/>
  <c r="I2277" i="16"/>
  <c r="F2277" i="16"/>
  <c r="G2277" i="16"/>
  <c r="F2303" i="16"/>
  <c r="G2303" i="16"/>
  <c r="H2303" i="16"/>
  <c r="E2303" i="16"/>
  <c r="I2303" i="16"/>
  <c r="F2339" i="16"/>
  <c r="G2339" i="16"/>
  <c r="H2339" i="16"/>
  <c r="E2339" i="16"/>
  <c r="I2339" i="16"/>
  <c r="F2375" i="16"/>
  <c r="G2375" i="16"/>
  <c r="H2375" i="16"/>
  <c r="E2375" i="16"/>
  <c r="I2375" i="16"/>
  <c r="H2401" i="16"/>
  <c r="E2401" i="16"/>
  <c r="I2401" i="16"/>
  <c r="F2401" i="16"/>
  <c r="G2401" i="16"/>
  <c r="H2437" i="16"/>
  <c r="E2437" i="16"/>
  <c r="I2437" i="16"/>
  <c r="F2437" i="16"/>
  <c r="G2437" i="16"/>
  <c r="F2463" i="16"/>
  <c r="G2463" i="16"/>
  <c r="H2463" i="16"/>
  <c r="E2463" i="16"/>
  <c r="I2463" i="16"/>
  <c r="F2499" i="16"/>
  <c r="G2499" i="16"/>
  <c r="H2499" i="16"/>
  <c r="E2499" i="16"/>
  <c r="I2499" i="16"/>
  <c r="F2535" i="16"/>
  <c r="G2535" i="16"/>
  <c r="H2535" i="16"/>
  <c r="I2535" i="16"/>
  <c r="E2535" i="16"/>
  <c r="H2561" i="16"/>
  <c r="E2561" i="16"/>
  <c r="I2561" i="16"/>
  <c r="F2561" i="16"/>
  <c r="G2561" i="16"/>
  <c r="H2597" i="16"/>
  <c r="E2597" i="16"/>
  <c r="I2597" i="16"/>
  <c r="F2597" i="16"/>
  <c r="G2597" i="16"/>
  <c r="F2623" i="16"/>
  <c r="G2623" i="16"/>
  <c r="H2623" i="16"/>
  <c r="I2623" i="16"/>
  <c r="E2623" i="16"/>
  <c r="F2659" i="16"/>
  <c r="G2659" i="16"/>
  <c r="E2659" i="16"/>
  <c r="H2659" i="16"/>
  <c r="I2659" i="16"/>
  <c r="F2695" i="16"/>
  <c r="G2695" i="16"/>
  <c r="H2695" i="16"/>
  <c r="I2695" i="16"/>
  <c r="E2695" i="16"/>
  <c r="H2721" i="16"/>
  <c r="E2721" i="16"/>
  <c r="I2721" i="16"/>
  <c r="F2721" i="16"/>
  <c r="G2721" i="16"/>
  <c r="H2757" i="16"/>
  <c r="E2757" i="16"/>
  <c r="I2757" i="16"/>
  <c r="F2757" i="16"/>
  <c r="G2757" i="16"/>
  <c r="F2783" i="16"/>
  <c r="G2783" i="16"/>
  <c r="H2783" i="16"/>
  <c r="I2783" i="16"/>
  <c r="E2783" i="16"/>
  <c r="F2819" i="16"/>
  <c r="G2819" i="16"/>
  <c r="E2819" i="16"/>
  <c r="H2819" i="16"/>
  <c r="I2819" i="16"/>
  <c r="F2855" i="16"/>
  <c r="G2855" i="16"/>
  <c r="H2855" i="16"/>
  <c r="I2855" i="16"/>
  <c r="E2855" i="16"/>
  <c r="H2881" i="16"/>
  <c r="E2881" i="16"/>
  <c r="I2881" i="16"/>
  <c r="F2881" i="16"/>
  <c r="G2881" i="16"/>
  <c r="H2917" i="16"/>
  <c r="E2917" i="16"/>
  <c r="I2917" i="16"/>
  <c r="F2917" i="16"/>
  <c r="G2917" i="16"/>
  <c r="F2943" i="16"/>
  <c r="G2943" i="16"/>
  <c r="H2943" i="16"/>
  <c r="I2943" i="16"/>
  <c r="E2943" i="16"/>
  <c r="F2979" i="16"/>
  <c r="E2979" i="16"/>
  <c r="G2979" i="16"/>
  <c r="H2979" i="16"/>
  <c r="I2979" i="16"/>
  <c r="F3015" i="16"/>
  <c r="G3015" i="16"/>
  <c r="H3015" i="16"/>
  <c r="I3015" i="16"/>
  <c r="E3015" i="16"/>
  <c r="H3041" i="16"/>
  <c r="E3041" i="16"/>
  <c r="F3041" i="16"/>
  <c r="G3041" i="16"/>
  <c r="I3041" i="16"/>
  <c r="H3077" i="16"/>
  <c r="F3077" i="16"/>
  <c r="G3077" i="16"/>
  <c r="I3077" i="16"/>
  <c r="E3077" i="16"/>
  <c r="F3103" i="16"/>
  <c r="I3103" i="16"/>
  <c r="E3103" i="16"/>
  <c r="G3103" i="16"/>
  <c r="H3103" i="16"/>
  <c r="G3139" i="16"/>
  <c r="H3139" i="16"/>
  <c r="E3139" i="16"/>
  <c r="I3139" i="16"/>
  <c r="F3139" i="16"/>
  <c r="G3175" i="16"/>
  <c r="H3175" i="16"/>
  <c r="E3175" i="16"/>
  <c r="I3175" i="16"/>
  <c r="F3175" i="16"/>
  <c r="E3201" i="16"/>
  <c r="I3201" i="16"/>
  <c r="F3201" i="16"/>
  <c r="G3201" i="16"/>
  <c r="H3201" i="16"/>
  <c r="E3237" i="16"/>
  <c r="I3237" i="16"/>
  <c r="F3237" i="16"/>
  <c r="G3237" i="16"/>
  <c r="H3237" i="16"/>
  <c r="G3263" i="16"/>
  <c r="H3263" i="16"/>
  <c r="E3263" i="16"/>
  <c r="I3263" i="16"/>
  <c r="F3263" i="16"/>
  <c r="G3299" i="16"/>
  <c r="H3299" i="16"/>
  <c r="F3299" i="16"/>
  <c r="I3299" i="16"/>
  <c r="E3299" i="16"/>
  <c r="G3335" i="16"/>
  <c r="H3335" i="16"/>
  <c r="E3335" i="16"/>
  <c r="F3335" i="16"/>
  <c r="I3335" i="16"/>
  <c r="E3361" i="16"/>
  <c r="I3361" i="16"/>
  <c r="F3361" i="16"/>
  <c r="H3361" i="16"/>
  <c r="G3361" i="16"/>
  <c r="F3397" i="16"/>
  <c r="H3397" i="16"/>
  <c r="I3397" i="16"/>
  <c r="E3397" i="16"/>
  <c r="G3397" i="16"/>
  <c r="H3423" i="16"/>
  <c r="F3423" i="16"/>
  <c r="G3423" i="16"/>
  <c r="I3423" i="16"/>
  <c r="E3423" i="16"/>
  <c r="H3459" i="16"/>
  <c r="G3459" i="16"/>
  <c r="I3459" i="16"/>
  <c r="E3459" i="16"/>
  <c r="F3459" i="16"/>
  <c r="H3495" i="16"/>
  <c r="I3495" i="16"/>
  <c r="E3495" i="16"/>
  <c r="F3495" i="16"/>
  <c r="G3495" i="16"/>
  <c r="F3521" i="16"/>
  <c r="G3521" i="16"/>
  <c r="H3521" i="16"/>
  <c r="I3521" i="16"/>
  <c r="E3521" i="16"/>
  <c r="F3557" i="16"/>
  <c r="H3557" i="16"/>
  <c r="I3557" i="16"/>
  <c r="E3557" i="16"/>
  <c r="G3557" i="16"/>
  <c r="H3583" i="16"/>
  <c r="F3583" i="16"/>
  <c r="G3583" i="16"/>
  <c r="I3583" i="16"/>
  <c r="E3583" i="16"/>
  <c r="H3619" i="16"/>
  <c r="G3619" i="16"/>
  <c r="I3619" i="16"/>
  <c r="E3619" i="16"/>
  <c r="F3619" i="16"/>
  <c r="H3655" i="16"/>
  <c r="I3655" i="16"/>
  <c r="E3655" i="16"/>
  <c r="F3655" i="16"/>
  <c r="G3655" i="16"/>
  <c r="F3681" i="16"/>
  <c r="G3681" i="16"/>
  <c r="H3681" i="16"/>
  <c r="I3681" i="16"/>
  <c r="E3681" i="16"/>
  <c r="F3717" i="16"/>
  <c r="H3717" i="16"/>
  <c r="I3717" i="16"/>
  <c r="E3717" i="16"/>
  <c r="G3717" i="16"/>
  <c r="H3743" i="16"/>
  <c r="F3743" i="16"/>
  <c r="G3743" i="16"/>
  <c r="I3743" i="16"/>
  <c r="E3743" i="16"/>
  <c r="E3779" i="16"/>
  <c r="I3779" i="16"/>
  <c r="F3779" i="16"/>
  <c r="G3779" i="16"/>
  <c r="H3779" i="16"/>
  <c r="E3815" i="16"/>
  <c r="I3815" i="16"/>
  <c r="F3815" i="16"/>
  <c r="G3815" i="16"/>
  <c r="H3815" i="16"/>
  <c r="G3841" i="16"/>
  <c r="H3841" i="16"/>
  <c r="E3841" i="16"/>
  <c r="I3841" i="16"/>
  <c r="F3841" i="16"/>
  <c r="G3877" i="16"/>
  <c r="H3877" i="16"/>
  <c r="E3877" i="16"/>
  <c r="I3877" i="16"/>
  <c r="F3877" i="16"/>
  <c r="E3903" i="16"/>
  <c r="I3903" i="16"/>
  <c r="F3903" i="16"/>
  <c r="G3903" i="16"/>
  <c r="H3903" i="16"/>
  <c r="H4856" i="16"/>
  <c r="F4856" i="16"/>
  <c r="G4856" i="16"/>
  <c r="I4856" i="16"/>
  <c r="E4856" i="16"/>
  <c r="F4882" i="16"/>
  <c r="I4882" i="16"/>
  <c r="E4882" i="16"/>
  <c r="G4882" i="16"/>
  <c r="H4882" i="16"/>
  <c r="F4918" i="16"/>
  <c r="E4918" i="16"/>
  <c r="G4918" i="16"/>
  <c r="H4918" i="16"/>
  <c r="I4918" i="16"/>
  <c r="G4954" i="16"/>
  <c r="H4954" i="16"/>
  <c r="E4954" i="16"/>
  <c r="I4954" i="16"/>
  <c r="F4954" i="16"/>
  <c r="E4980" i="16"/>
  <c r="I4980" i="16"/>
  <c r="F4980" i="16"/>
  <c r="G4980" i="16"/>
  <c r="H4980" i="16"/>
  <c r="E5016" i="16"/>
  <c r="I5016" i="16"/>
  <c r="F5016" i="16"/>
  <c r="G5016" i="16"/>
  <c r="H5016" i="16"/>
  <c r="G5042" i="16"/>
  <c r="H5042" i="16"/>
  <c r="E5042" i="16"/>
  <c r="I5042" i="16"/>
  <c r="F5042" i="16"/>
  <c r="G5078" i="16"/>
  <c r="H5078" i="16"/>
  <c r="E5078" i="16"/>
  <c r="I5078" i="16"/>
  <c r="F5078" i="16"/>
  <c r="G5114" i="16"/>
  <c r="H5114" i="16"/>
  <c r="E5114" i="16"/>
  <c r="I5114" i="16"/>
  <c r="F5114" i="16"/>
  <c r="E5140" i="16"/>
  <c r="I5140" i="16"/>
  <c r="F5140" i="16"/>
  <c r="G5140" i="16"/>
  <c r="H5140" i="16"/>
  <c r="E5176" i="16"/>
  <c r="I5176" i="16"/>
  <c r="F5176" i="16"/>
  <c r="G5176" i="16"/>
  <c r="H5176" i="16"/>
  <c r="G5202" i="16"/>
  <c r="H5202" i="16"/>
  <c r="E5202" i="16"/>
  <c r="I5202" i="16"/>
  <c r="F5202" i="16"/>
  <c r="G5238" i="16"/>
  <c r="H5238" i="16"/>
  <c r="E5238" i="16"/>
  <c r="I5238" i="16"/>
  <c r="F5238" i="16"/>
  <c r="G5274" i="16"/>
  <c r="H5274" i="16"/>
  <c r="E5274" i="16"/>
  <c r="I5274" i="16"/>
  <c r="F5274" i="16"/>
  <c r="E5300" i="16"/>
  <c r="I5300" i="16"/>
  <c r="F5300" i="16"/>
  <c r="G5300" i="16"/>
  <c r="H5300" i="16"/>
  <c r="E5336" i="16"/>
  <c r="I5336" i="16"/>
  <c r="F5336" i="16"/>
  <c r="G5336" i="16"/>
  <c r="H5336" i="16"/>
  <c r="G5362" i="16"/>
  <c r="H5362" i="16"/>
  <c r="E5362" i="16"/>
  <c r="I5362" i="16"/>
  <c r="F5362" i="16"/>
  <c r="G5398" i="16"/>
  <c r="H5398" i="16"/>
  <c r="E5398" i="16"/>
  <c r="I5398" i="16"/>
  <c r="F5398" i="16"/>
  <c r="G5434" i="16"/>
  <c r="H5434" i="16"/>
  <c r="E5434" i="16"/>
  <c r="I5434" i="16"/>
  <c r="F5434" i="16"/>
  <c r="E5460" i="16"/>
  <c r="I5460" i="16"/>
  <c r="F5460" i="16"/>
  <c r="G5460" i="16"/>
  <c r="H5460" i="16"/>
  <c r="E5496" i="16"/>
  <c r="I5496" i="16"/>
  <c r="F5496" i="16"/>
  <c r="G5496" i="16"/>
  <c r="H5496" i="16"/>
  <c r="G5522" i="16"/>
  <c r="H5522" i="16"/>
  <c r="E5522" i="16"/>
  <c r="I5522" i="16"/>
  <c r="F5522" i="16"/>
  <c r="G5558" i="16"/>
  <c r="H5558" i="16"/>
  <c r="E5558" i="16"/>
  <c r="I5558" i="16"/>
  <c r="F5558" i="16"/>
  <c r="G5594" i="16"/>
  <c r="H5594" i="16"/>
  <c r="E5594" i="16"/>
  <c r="I5594" i="16"/>
  <c r="F5594" i="16"/>
  <c r="E5620" i="16"/>
  <c r="I5620" i="16"/>
  <c r="F5620" i="16"/>
  <c r="G5620" i="16"/>
  <c r="H5620" i="16"/>
  <c r="E5656" i="16"/>
  <c r="I5656" i="16"/>
  <c r="F5656" i="16"/>
  <c r="G5656" i="16"/>
  <c r="H5656" i="16"/>
  <c r="G5682" i="16"/>
  <c r="H5682" i="16"/>
  <c r="E5682" i="16"/>
  <c r="I5682" i="16"/>
  <c r="F5682" i="16"/>
  <c r="G5718" i="16"/>
  <c r="H5718" i="16"/>
  <c r="E5718" i="16"/>
  <c r="I5718" i="16"/>
  <c r="F5718" i="16"/>
  <c r="G5754" i="16"/>
  <c r="H5754" i="16"/>
  <c r="E5754" i="16"/>
  <c r="I5754" i="16"/>
  <c r="F5754" i="16"/>
  <c r="E5780" i="16"/>
  <c r="I5780" i="16"/>
  <c r="F5780" i="16"/>
  <c r="H5780" i="16"/>
  <c r="G5780" i="16"/>
  <c r="E5816" i="16"/>
  <c r="I5816" i="16"/>
  <c r="F5816" i="16"/>
  <c r="G5816" i="16"/>
  <c r="H5816" i="16"/>
  <c r="G5842" i="16"/>
  <c r="H5842" i="16"/>
  <c r="E5842" i="16"/>
  <c r="F5842" i="16"/>
  <c r="I5842" i="16"/>
  <c r="G5874" i="16"/>
  <c r="H5874" i="16"/>
  <c r="E5874" i="16"/>
  <c r="F5874" i="16"/>
  <c r="I5874" i="16"/>
  <c r="G5882" i="16"/>
  <c r="H5882" i="16"/>
  <c r="E5882" i="16"/>
  <c r="F5882" i="16"/>
  <c r="I5882" i="16"/>
  <c r="F5900" i="16"/>
  <c r="G5900" i="16"/>
  <c r="I5900" i="16"/>
  <c r="E5900" i="16"/>
  <c r="H5900" i="16"/>
  <c r="H5918" i="16"/>
  <c r="G5918" i="16"/>
  <c r="E5918" i="16"/>
  <c r="I5918" i="16"/>
  <c r="F5918" i="16"/>
  <c r="F5936" i="16"/>
  <c r="H5936" i="16"/>
  <c r="E5936" i="16"/>
  <c r="G5936" i="16"/>
  <c r="I5936" i="16"/>
  <c r="H5962" i="16"/>
  <c r="F5962" i="16"/>
  <c r="I5962" i="16"/>
  <c r="E5962" i="16"/>
  <c r="G5962" i="16"/>
  <c r="G5995" i="16"/>
  <c r="F5995" i="16"/>
  <c r="I5995" i="16"/>
  <c r="E5995" i="16"/>
  <c r="H5995" i="16"/>
  <c r="G6003" i="16"/>
  <c r="I6003" i="16"/>
  <c r="F6003" i="16"/>
  <c r="E6003" i="16"/>
  <c r="H6003" i="16"/>
  <c r="G6035" i="16"/>
  <c r="I6035" i="16"/>
  <c r="F6035" i="16"/>
  <c r="E6035" i="16"/>
  <c r="H6035" i="16"/>
  <c r="F6056" i="16"/>
  <c r="E6056" i="16"/>
  <c r="H6056" i="16"/>
  <c r="G6056" i="16"/>
  <c r="I6056" i="16"/>
  <c r="G6075" i="16"/>
  <c r="F6075" i="16"/>
  <c r="I6075" i="16"/>
  <c r="E6075" i="16"/>
  <c r="H6075" i="16"/>
  <c r="G6083" i="16"/>
  <c r="I6083" i="16"/>
  <c r="F6083" i="16"/>
  <c r="H6083" i="16"/>
  <c r="E6083" i="16"/>
  <c r="E6101" i="16"/>
  <c r="I6101" i="16"/>
  <c r="G6101" i="16"/>
  <c r="F6101" i="16"/>
  <c r="H6101" i="16"/>
  <c r="G6119" i="16"/>
  <c r="E6119" i="16"/>
  <c r="H6119" i="16"/>
  <c r="I6119" i="16"/>
  <c r="F6119" i="16"/>
  <c r="E6137" i="16"/>
  <c r="I6137" i="16"/>
  <c r="F6137" i="16"/>
  <c r="H6137" i="16"/>
  <c r="G6137" i="16"/>
  <c r="G6155" i="16"/>
  <c r="F6155" i="16"/>
  <c r="I6155" i="16"/>
  <c r="E6155" i="16"/>
  <c r="H6155" i="16"/>
  <c r="G6163" i="16"/>
  <c r="I6163" i="16"/>
  <c r="F6163" i="16"/>
  <c r="E6163" i="16"/>
  <c r="H6163" i="16"/>
  <c r="E6181" i="16"/>
  <c r="I6181" i="16"/>
  <c r="G6181" i="16"/>
  <c r="H6181" i="16"/>
  <c r="F6181" i="16"/>
  <c r="G6199" i="16"/>
  <c r="E6199" i="16"/>
  <c r="H6199" i="16"/>
  <c r="F6199" i="16"/>
  <c r="I6199" i="16"/>
  <c r="E6217" i="16"/>
  <c r="I6217" i="16"/>
  <c r="F6217" i="16"/>
  <c r="H6217" i="16"/>
  <c r="G6217" i="16"/>
  <c r="G6235" i="16"/>
  <c r="F6235" i="16"/>
  <c r="I6235" i="16"/>
  <c r="E6235" i="16"/>
  <c r="H6235" i="16"/>
  <c r="G6243" i="16"/>
  <c r="I6243" i="16"/>
  <c r="F6243" i="16"/>
  <c r="H6243" i="16"/>
  <c r="E6243" i="16"/>
  <c r="E6261" i="16"/>
  <c r="I6261" i="16"/>
  <c r="G6261" i="16"/>
  <c r="F6261" i="16"/>
  <c r="H6261" i="16"/>
  <c r="G6279" i="16"/>
  <c r="E6279" i="16"/>
  <c r="H6279" i="16"/>
  <c r="I6279" i="16"/>
  <c r="F6279" i="16"/>
  <c r="E6297" i="16"/>
  <c r="I6297" i="16"/>
  <c r="F6297" i="16"/>
  <c r="H6297" i="16"/>
  <c r="G6297" i="16"/>
  <c r="G6315" i="16"/>
  <c r="F6315" i="16"/>
  <c r="I6315" i="16"/>
  <c r="H6315" i="16"/>
  <c r="E6315" i="16"/>
  <c r="G6323" i="16"/>
  <c r="I6323" i="16"/>
  <c r="F6323" i="16"/>
  <c r="E6323" i="16"/>
  <c r="H6323" i="16"/>
  <c r="E6341" i="16"/>
  <c r="I6341" i="16"/>
  <c r="G6341" i="16"/>
  <c r="H6341" i="16"/>
  <c r="F6341" i="16"/>
  <c r="G6359" i="16"/>
  <c r="E6359" i="16"/>
  <c r="H6359" i="16"/>
  <c r="F6359" i="16"/>
  <c r="I6359" i="16"/>
  <c r="E6377" i="16"/>
  <c r="I6377" i="16"/>
  <c r="F6377" i="16"/>
  <c r="H6377" i="16"/>
  <c r="G6377" i="16"/>
  <c r="G6395" i="16"/>
  <c r="F6395" i="16"/>
  <c r="I6395" i="16"/>
  <c r="E6395" i="16"/>
  <c r="H6395" i="16"/>
  <c r="G6403" i="16"/>
  <c r="I6403" i="16"/>
  <c r="F6403" i="16"/>
  <c r="H6403" i="16"/>
  <c r="E6403" i="16"/>
  <c r="E6421" i="16"/>
  <c r="I6421" i="16"/>
  <c r="G6421" i="16"/>
  <c r="F6421" i="16"/>
  <c r="H6421" i="16"/>
  <c r="G6439" i="16"/>
  <c r="E6439" i="16"/>
  <c r="H6439" i="16"/>
  <c r="I6439" i="16"/>
  <c r="F6439" i="16"/>
  <c r="F6457" i="16"/>
  <c r="H6457" i="16"/>
  <c r="I6457" i="16"/>
  <c r="E6457" i="16"/>
  <c r="G6457" i="16"/>
  <c r="H6475" i="16"/>
  <c r="F6475" i="16"/>
  <c r="G6475" i="16"/>
  <c r="I6475" i="16"/>
  <c r="E6475" i="16"/>
  <c r="H6483" i="16"/>
  <c r="F6483" i="16"/>
  <c r="G6483" i="16"/>
  <c r="E6483" i="16"/>
  <c r="I6483" i="16"/>
  <c r="F6501" i="16"/>
  <c r="H6501" i="16"/>
  <c r="E6501" i="16"/>
  <c r="G6501" i="16"/>
  <c r="I6501" i="16"/>
  <c r="H6519" i="16"/>
  <c r="F6519" i="16"/>
  <c r="E6519" i="16"/>
  <c r="G6519" i="16"/>
  <c r="I6519" i="16"/>
  <c r="F6537" i="16"/>
  <c r="H6537" i="16"/>
  <c r="I6537" i="16"/>
  <c r="G6537" i="16"/>
  <c r="E6537" i="16"/>
  <c r="H6555" i="16"/>
  <c r="F6555" i="16"/>
  <c r="G6555" i="16"/>
  <c r="I6555" i="16"/>
  <c r="E6555" i="16"/>
  <c r="H6563" i="16"/>
  <c r="F6563" i="16"/>
  <c r="G6563" i="16"/>
  <c r="I6563" i="16"/>
  <c r="E6563" i="16"/>
  <c r="F6581" i="16"/>
  <c r="H6581" i="16"/>
  <c r="E6581" i="16"/>
  <c r="G6581" i="16"/>
  <c r="I6581" i="16"/>
  <c r="H6599" i="16"/>
  <c r="F6599" i="16"/>
  <c r="I6599" i="16"/>
  <c r="E6599" i="16"/>
  <c r="G6599" i="16"/>
  <c r="F6617" i="16"/>
  <c r="H6617" i="16"/>
  <c r="I6617" i="16"/>
  <c r="G6617" i="16"/>
  <c r="E6617" i="16"/>
  <c r="H6635" i="16"/>
  <c r="F6635" i="16"/>
  <c r="G6635" i="16"/>
  <c r="I6635" i="16"/>
  <c r="E6635" i="16"/>
  <c r="H6643" i="16"/>
  <c r="F6643" i="16"/>
  <c r="G6643" i="16"/>
  <c r="I6643" i="16"/>
  <c r="E6643" i="16"/>
  <c r="F6661" i="16"/>
  <c r="H6661" i="16"/>
  <c r="E6661" i="16"/>
  <c r="G6661" i="16"/>
  <c r="I6661" i="16"/>
  <c r="H6679" i="16"/>
  <c r="F6679" i="16"/>
  <c r="I6679" i="16"/>
  <c r="E6679" i="16"/>
  <c r="G6679" i="16"/>
  <c r="F6697" i="16"/>
  <c r="H6697" i="16"/>
  <c r="I6697" i="16"/>
  <c r="E6697" i="16"/>
  <c r="G6697" i="16"/>
  <c r="H6715" i="16"/>
  <c r="F6715" i="16"/>
  <c r="G6715" i="16"/>
  <c r="E6715" i="16"/>
  <c r="I6715" i="16"/>
  <c r="H6723" i="16"/>
  <c r="F6723" i="16"/>
  <c r="G6723" i="16"/>
  <c r="E6723" i="16"/>
  <c r="I6723" i="16"/>
  <c r="F6741" i="16"/>
  <c r="H6741" i="16"/>
  <c r="E6741" i="16"/>
  <c r="G6741" i="16"/>
  <c r="I6741" i="16"/>
  <c r="H6759" i="16"/>
  <c r="F6759" i="16"/>
  <c r="E6759" i="16"/>
  <c r="G6759" i="16"/>
  <c r="I6759" i="16"/>
  <c r="F6777" i="16"/>
  <c r="H6777" i="16"/>
  <c r="I6777" i="16"/>
  <c r="E6777" i="16"/>
  <c r="G6777" i="16"/>
  <c r="H6795" i="16"/>
  <c r="F6795" i="16"/>
  <c r="G6795" i="16"/>
  <c r="E6795" i="16"/>
  <c r="I6795" i="16"/>
  <c r="H6803" i="16"/>
  <c r="F6803" i="16"/>
  <c r="G6803" i="16"/>
  <c r="I6803" i="16"/>
  <c r="E6803" i="16"/>
  <c r="F6821" i="16"/>
  <c r="H6821" i="16"/>
  <c r="E6821" i="16"/>
  <c r="G6821" i="16"/>
  <c r="I6821" i="16"/>
  <c r="H6839" i="16"/>
  <c r="F6839" i="16"/>
  <c r="I6839" i="16"/>
  <c r="E6839" i="16"/>
  <c r="G6839" i="16"/>
  <c r="F6857" i="16"/>
  <c r="H6857" i="16"/>
  <c r="I6857" i="16"/>
  <c r="E6857" i="16"/>
  <c r="G6857" i="16"/>
  <c r="H6875" i="16"/>
  <c r="F6875" i="16"/>
  <c r="G6875" i="16"/>
  <c r="E6875" i="16"/>
  <c r="I6875" i="16"/>
  <c r="H6883" i="16"/>
  <c r="F6883" i="16"/>
  <c r="G6883" i="16"/>
  <c r="I6883" i="16"/>
  <c r="E6883" i="16"/>
  <c r="F6901" i="16"/>
  <c r="H6901" i="16"/>
  <c r="E6901" i="16"/>
  <c r="G6901" i="16"/>
  <c r="I6901" i="16"/>
  <c r="H6919" i="16"/>
  <c r="F6919" i="16"/>
  <c r="E6919" i="16"/>
  <c r="I6919" i="16"/>
  <c r="G6919" i="16"/>
  <c r="F6937" i="16"/>
  <c r="H6937" i="16"/>
  <c r="I6937" i="16"/>
  <c r="G6937" i="16"/>
  <c r="E6937" i="16"/>
  <c r="H6955" i="16"/>
  <c r="F6955" i="16"/>
  <c r="G6955" i="16"/>
  <c r="E6955" i="16"/>
  <c r="I6955" i="16"/>
  <c r="H6963" i="16"/>
  <c r="I6963" i="16"/>
  <c r="G6963" i="16"/>
  <c r="E6963" i="16"/>
  <c r="F6963" i="16"/>
  <c r="F6981" i="16"/>
  <c r="I6981" i="16"/>
  <c r="E6981" i="16"/>
  <c r="G6981" i="16"/>
  <c r="H6981" i="16"/>
  <c r="H6999" i="16"/>
  <c r="E6999" i="16"/>
  <c r="I6999" i="16"/>
  <c r="F6999" i="16"/>
  <c r="G6999" i="16"/>
  <c r="F7017" i="16"/>
  <c r="E7017" i="16"/>
  <c r="G7017" i="16"/>
  <c r="H7017" i="16"/>
  <c r="I7017" i="16"/>
  <c r="H7035" i="16"/>
  <c r="F7035" i="16"/>
  <c r="G7035" i="16"/>
  <c r="I7035" i="16"/>
  <c r="E7035" i="16"/>
  <c r="H7043" i="16"/>
  <c r="I7043" i="16"/>
  <c r="E7043" i="16"/>
  <c r="F7043" i="16"/>
  <c r="G7043" i="16"/>
  <c r="F7061" i="16"/>
  <c r="I7061" i="16"/>
  <c r="H7061" i="16"/>
  <c r="E7061" i="16"/>
  <c r="G7061" i="16"/>
  <c r="H7079" i="16"/>
  <c r="E7079" i="16"/>
  <c r="F7079" i="16"/>
  <c r="G7079" i="16"/>
  <c r="I7079" i="16"/>
  <c r="F7097" i="16"/>
  <c r="E7097" i="16"/>
  <c r="I7097" i="16"/>
  <c r="G7097" i="16"/>
  <c r="H7097" i="16"/>
  <c r="H7115" i="16"/>
  <c r="F7115" i="16"/>
  <c r="E7115" i="16"/>
  <c r="G7115" i="16"/>
  <c r="I7115" i="16"/>
  <c r="H7123" i="16"/>
  <c r="I7123" i="16"/>
  <c r="E7123" i="16"/>
  <c r="F7123" i="16"/>
  <c r="G7123" i="16"/>
  <c r="F7141" i="16"/>
  <c r="I7141" i="16"/>
  <c r="H7141" i="16"/>
  <c r="E7141" i="16"/>
  <c r="G7141" i="16"/>
  <c r="H7159" i="16"/>
  <c r="E7159" i="16"/>
  <c r="F7159" i="16"/>
  <c r="G7159" i="16"/>
  <c r="I7159" i="16"/>
  <c r="F7177" i="16"/>
  <c r="E7177" i="16"/>
  <c r="I7177" i="16"/>
  <c r="G7177" i="16"/>
  <c r="H7177" i="16"/>
  <c r="H7195" i="16"/>
  <c r="F7195" i="16"/>
  <c r="G7195" i="16"/>
  <c r="I7195" i="16"/>
  <c r="E7195" i="16"/>
  <c r="H7203" i="16"/>
  <c r="I7203" i="16"/>
  <c r="E7203" i="16"/>
  <c r="F7203" i="16"/>
  <c r="G7203" i="16"/>
  <c r="F7221" i="16"/>
  <c r="I7221" i="16"/>
  <c r="H7221" i="16"/>
  <c r="E7221" i="16"/>
  <c r="G7221" i="16"/>
  <c r="H7239" i="16"/>
  <c r="E7239" i="16"/>
  <c r="I7239" i="16"/>
  <c r="F7239" i="16"/>
  <c r="G7239" i="16"/>
  <c r="F7257" i="16"/>
  <c r="E7257" i="16"/>
  <c r="G7257" i="16"/>
  <c r="H7257" i="16"/>
  <c r="I7257" i="16"/>
  <c r="H7275" i="16"/>
  <c r="F7275" i="16"/>
  <c r="E7275" i="16"/>
  <c r="G7275" i="16"/>
  <c r="I7275" i="16"/>
  <c r="H7283" i="16"/>
  <c r="I7283" i="16"/>
  <c r="G7283" i="16"/>
  <c r="E7283" i="16"/>
  <c r="F7283" i="16"/>
  <c r="F7301" i="16"/>
  <c r="I7301" i="16"/>
  <c r="E7301" i="16"/>
  <c r="G7301" i="16"/>
  <c r="H7301" i="16"/>
  <c r="H7319" i="16"/>
  <c r="E7319" i="16"/>
  <c r="F7319" i="16"/>
  <c r="G7319" i="16"/>
  <c r="I7319" i="16"/>
  <c r="F7337" i="16"/>
  <c r="E7337" i="16"/>
  <c r="G7337" i="16"/>
  <c r="H7337" i="16"/>
  <c r="I7337" i="16"/>
  <c r="H7355" i="16"/>
  <c r="F7355" i="16"/>
  <c r="G7355" i="16"/>
  <c r="I7355" i="16"/>
  <c r="E7355" i="16"/>
  <c r="H7363" i="16"/>
  <c r="I7363" i="16"/>
  <c r="E7363" i="16"/>
  <c r="F7363" i="16"/>
  <c r="G7363" i="16"/>
  <c r="F7381" i="16"/>
  <c r="I7381" i="16"/>
  <c r="H7381" i="16"/>
  <c r="E7381" i="16"/>
  <c r="G7381" i="16"/>
  <c r="H7399" i="16"/>
  <c r="E7399" i="16"/>
  <c r="F7399" i="16"/>
  <c r="G7399" i="16"/>
  <c r="I7399" i="16"/>
  <c r="F7417" i="16"/>
  <c r="E7417" i="16"/>
  <c r="G7417" i="16"/>
  <c r="H7417" i="16"/>
  <c r="I7417" i="16"/>
  <c r="H7435" i="16"/>
  <c r="F7435" i="16"/>
  <c r="E7435" i="16"/>
  <c r="G7435" i="16"/>
  <c r="I7435" i="16"/>
  <c r="H7443" i="16"/>
  <c r="I7443" i="16"/>
  <c r="E7443" i="16"/>
  <c r="F7443" i="16"/>
  <c r="G7443" i="16"/>
  <c r="F7461" i="16"/>
  <c r="I7461" i="16"/>
  <c r="G7461" i="16"/>
  <c r="H7461" i="16"/>
  <c r="E7461" i="16"/>
  <c r="H7479" i="16"/>
  <c r="E7479" i="16"/>
  <c r="G7479" i="16"/>
  <c r="F7479" i="16"/>
  <c r="I7479" i="16"/>
  <c r="F7497" i="16"/>
  <c r="E7497" i="16"/>
  <c r="I7497" i="16"/>
  <c r="G7497" i="16"/>
  <c r="H7497" i="16"/>
  <c r="H7515" i="16"/>
  <c r="F7515" i="16"/>
  <c r="I7515" i="16"/>
  <c r="G7515" i="16"/>
  <c r="E7515" i="16"/>
  <c r="H7523" i="16"/>
  <c r="I7523" i="16"/>
  <c r="E7523" i="16"/>
  <c r="F7523" i="16"/>
  <c r="G7523" i="16"/>
  <c r="F7541" i="16"/>
  <c r="I7541" i="16"/>
  <c r="E7541" i="16"/>
  <c r="G7541" i="16"/>
  <c r="H7541" i="16"/>
  <c r="H7559" i="16"/>
  <c r="E7559" i="16"/>
  <c r="F7559" i="16"/>
  <c r="G7559" i="16"/>
  <c r="I7559" i="16"/>
  <c r="F7577" i="16"/>
  <c r="E7577" i="16"/>
  <c r="I7577" i="16"/>
  <c r="G7577" i="16"/>
  <c r="H7577" i="16"/>
  <c r="H7595" i="16"/>
  <c r="F7595" i="16"/>
  <c r="E7595" i="16"/>
  <c r="G7595" i="16"/>
  <c r="I7595" i="16"/>
  <c r="H7603" i="16"/>
  <c r="I7603" i="16"/>
  <c r="E7603" i="16"/>
  <c r="F7603" i="16"/>
  <c r="G7603" i="16"/>
  <c r="F7621" i="16"/>
  <c r="I7621" i="16"/>
  <c r="H7621" i="16"/>
  <c r="E7621" i="16"/>
  <c r="G7621" i="16"/>
  <c r="H7639" i="16"/>
  <c r="E7639" i="16"/>
  <c r="I7639" i="16"/>
  <c r="F7639" i="16"/>
  <c r="G7639" i="16"/>
  <c r="F7657" i="16"/>
  <c r="E7657" i="16"/>
  <c r="G7657" i="16"/>
  <c r="H7657" i="16"/>
  <c r="I7657" i="16"/>
  <c r="H7675" i="16"/>
  <c r="F7675" i="16"/>
  <c r="G7675" i="16"/>
  <c r="I7675" i="16"/>
  <c r="E7675" i="16"/>
  <c r="H7683" i="16"/>
  <c r="I7683" i="16"/>
  <c r="E7683" i="16"/>
  <c r="F7683" i="16"/>
  <c r="G7683" i="16"/>
  <c r="F7701" i="16"/>
  <c r="I7701" i="16"/>
  <c r="E7701" i="16"/>
  <c r="G7701" i="16"/>
  <c r="H7701" i="16"/>
  <c r="H7719" i="16"/>
  <c r="E7719" i="16"/>
  <c r="F7719" i="16"/>
  <c r="G7719" i="16"/>
  <c r="I7719" i="16"/>
  <c r="F7737" i="16"/>
  <c r="E7737" i="16"/>
  <c r="G7737" i="16"/>
  <c r="H7737" i="16"/>
  <c r="I7737" i="16"/>
  <c r="H7755" i="16"/>
  <c r="F7755" i="16"/>
  <c r="E7755" i="16"/>
  <c r="G7755" i="16"/>
  <c r="I7755" i="16"/>
  <c r="H7763" i="16"/>
  <c r="I7763" i="16"/>
  <c r="E7763" i="16"/>
  <c r="F7763" i="16"/>
  <c r="G7763" i="16"/>
  <c r="H7781" i="16"/>
  <c r="E7781" i="16"/>
  <c r="I7781" i="16"/>
  <c r="F7781" i="16"/>
  <c r="G7781" i="16"/>
  <c r="F7799" i="16"/>
  <c r="G7799" i="16"/>
  <c r="H7799" i="16"/>
  <c r="I7799" i="16"/>
  <c r="E7799" i="16"/>
  <c r="H7817" i="16"/>
  <c r="E7817" i="16"/>
  <c r="I7817" i="16"/>
  <c r="F7817" i="16"/>
  <c r="G7817" i="16"/>
  <c r="F7835" i="16"/>
  <c r="I7835" i="16"/>
  <c r="G7835" i="16"/>
  <c r="H7835" i="16"/>
  <c r="E7835" i="16"/>
  <c r="F7843" i="16"/>
  <c r="E7843" i="16"/>
  <c r="G7843" i="16"/>
  <c r="H7843" i="16"/>
  <c r="I7843" i="16"/>
  <c r="H7861" i="16"/>
  <c r="E7861" i="16"/>
  <c r="I7861" i="16"/>
  <c r="F7861" i="16"/>
  <c r="G7861" i="16"/>
  <c r="F7879" i="16"/>
  <c r="G7879" i="16"/>
  <c r="H7879" i="16"/>
  <c r="I7879" i="16"/>
  <c r="E7879" i="16"/>
  <c r="H7897" i="16"/>
  <c r="E7897" i="16"/>
  <c r="I7897" i="16"/>
  <c r="F7897" i="16"/>
  <c r="G7897" i="16"/>
  <c r="F7915" i="16"/>
  <c r="H7915" i="16"/>
  <c r="E7915" i="16"/>
  <c r="G7915" i="16"/>
  <c r="I7915" i="16"/>
  <c r="F7923" i="16"/>
  <c r="H7923" i="16"/>
  <c r="G7923" i="16"/>
  <c r="I7923" i="16"/>
  <c r="E7923" i="16"/>
  <c r="H7941" i="16"/>
  <c r="F7941" i="16"/>
  <c r="E7941" i="16"/>
  <c r="I7941" i="16"/>
  <c r="G7941" i="16"/>
  <c r="F7959" i="16"/>
  <c r="H7959" i="16"/>
  <c r="E7959" i="16"/>
  <c r="G7959" i="16"/>
  <c r="I7959" i="16"/>
  <c r="H7977" i="16"/>
  <c r="E7977" i="16"/>
  <c r="I7977" i="16"/>
  <c r="F7977" i="16"/>
  <c r="G7977" i="16"/>
  <c r="F7995" i="16"/>
  <c r="H7995" i="16"/>
  <c r="G7995" i="16"/>
  <c r="E7995" i="16"/>
  <c r="I7995" i="16"/>
  <c r="F8003" i="16"/>
  <c r="E8003" i="16"/>
  <c r="G8003" i="16"/>
  <c r="H8003" i="16"/>
  <c r="I8003" i="16"/>
  <c r="H8021" i="16"/>
  <c r="F8021" i="16"/>
  <c r="G8021" i="16"/>
  <c r="E8021" i="16"/>
  <c r="I8021" i="16"/>
  <c r="F8039" i="16"/>
  <c r="I8039" i="16"/>
  <c r="G8039" i="16"/>
  <c r="H8039" i="16"/>
  <c r="E8039" i="16"/>
  <c r="H8057" i="16"/>
  <c r="F8057" i="16"/>
  <c r="G8057" i="16"/>
  <c r="E8057" i="16"/>
  <c r="I8057" i="16"/>
  <c r="F8075" i="16"/>
  <c r="H8075" i="16"/>
  <c r="G8075" i="16"/>
  <c r="E8075" i="16"/>
  <c r="I8075" i="16"/>
  <c r="F8083" i="16"/>
  <c r="H8083" i="16"/>
  <c r="G8083" i="16"/>
  <c r="I8083" i="16"/>
  <c r="E8083" i="16"/>
  <c r="H8101" i="16"/>
  <c r="F8101" i="16"/>
  <c r="E8101" i="16"/>
  <c r="I8101" i="16"/>
  <c r="G8101" i="16"/>
  <c r="F8119" i="16"/>
  <c r="I8119" i="16"/>
  <c r="G8119" i="16"/>
  <c r="H8119" i="16"/>
  <c r="E8119" i="16"/>
  <c r="H8137" i="16"/>
  <c r="E8137" i="16"/>
  <c r="I8137" i="16"/>
  <c r="F8137" i="16"/>
  <c r="G8137" i="16"/>
  <c r="F8155" i="16"/>
  <c r="H8155" i="16"/>
  <c r="I8155" i="16"/>
  <c r="G8155" i="16"/>
  <c r="E8155" i="16"/>
  <c r="F8163" i="16"/>
  <c r="E8163" i="16"/>
  <c r="G8163" i="16"/>
  <c r="H8163" i="16"/>
  <c r="I8163" i="16"/>
  <c r="H8181" i="16"/>
  <c r="F8181" i="16"/>
  <c r="G8181" i="16"/>
  <c r="E8181" i="16"/>
  <c r="I8181" i="16"/>
  <c r="F8199" i="16"/>
  <c r="G8199" i="16"/>
  <c r="H8199" i="16"/>
  <c r="E8199" i="16"/>
  <c r="I8199" i="16"/>
  <c r="H8217" i="16"/>
  <c r="F8217" i="16"/>
  <c r="G8217" i="16"/>
  <c r="E8217" i="16"/>
  <c r="I8217" i="16"/>
  <c r="F8235" i="16"/>
  <c r="H8235" i="16"/>
  <c r="G8235" i="16"/>
  <c r="E8235" i="16"/>
  <c r="I8235" i="16"/>
  <c r="F8243" i="16"/>
  <c r="H8243" i="16"/>
  <c r="G8243" i="16"/>
  <c r="E8243" i="16"/>
  <c r="I8243" i="16"/>
  <c r="H8261" i="16"/>
  <c r="E8261" i="16"/>
  <c r="I8261" i="16"/>
  <c r="F8261" i="16"/>
  <c r="G8261" i="16"/>
  <c r="F8279" i="16"/>
  <c r="E8279" i="16"/>
  <c r="G8279" i="16"/>
  <c r="H8279" i="16"/>
  <c r="I8279" i="16"/>
  <c r="H8297" i="16"/>
  <c r="F8297" i="16"/>
  <c r="E8297" i="16"/>
  <c r="I8297" i="16"/>
  <c r="G8297" i="16"/>
  <c r="F8315" i="16"/>
  <c r="H8315" i="16"/>
  <c r="I8315" i="16"/>
  <c r="G8315" i="16"/>
  <c r="E8315" i="16"/>
  <c r="F8323" i="16"/>
  <c r="H8323" i="16"/>
  <c r="E8323" i="16"/>
  <c r="G8323" i="16"/>
  <c r="I8323" i="16"/>
  <c r="H8341" i="16"/>
  <c r="G8341" i="16"/>
  <c r="E8341" i="16"/>
  <c r="I8341" i="16"/>
  <c r="F8341" i="16"/>
  <c r="F8359" i="16"/>
  <c r="E8359" i="16"/>
  <c r="G8359" i="16"/>
  <c r="H8359" i="16"/>
  <c r="I8359" i="16"/>
  <c r="H8377" i="16"/>
  <c r="G8377" i="16"/>
  <c r="E8377" i="16"/>
  <c r="I8377" i="16"/>
  <c r="F8377" i="16"/>
  <c r="F8395" i="16"/>
  <c r="G8395" i="16"/>
  <c r="H8395" i="16"/>
  <c r="E8395" i="16"/>
  <c r="I8395" i="16"/>
  <c r="F8403" i="16"/>
  <c r="I8403" i="16"/>
  <c r="G8403" i="16"/>
  <c r="H8403" i="16"/>
  <c r="E8403" i="16"/>
  <c r="H8421" i="16"/>
  <c r="F8421" i="16"/>
  <c r="E8421" i="16"/>
  <c r="I8421" i="16"/>
  <c r="G8421" i="16"/>
  <c r="F8439" i="16"/>
  <c r="H8439" i="16"/>
  <c r="I8439" i="16"/>
  <c r="G8439" i="16"/>
  <c r="E8439" i="16"/>
  <c r="H8457" i="16"/>
  <c r="F8457" i="16"/>
  <c r="E8457" i="16"/>
  <c r="I8457" i="16"/>
  <c r="G8457" i="16"/>
  <c r="F8475" i="16"/>
  <c r="I8475" i="16"/>
  <c r="G8475" i="16"/>
  <c r="H8475" i="16"/>
  <c r="E8475" i="16"/>
  <c r="F8483" i="16"/>
  <c r="E8483" i="16"/>
  <c r="G8483" i="16"/>
  <c r="H8483" i="16"/>
  <c r="I8483" i="16"/>
  <c r="H8501" i="16"/>
  <c r="E8501" i="16"/>
  <c r="I8501" i="16"/>
  <c r="F8501" i="16"/>
  <c r="G8501" i="16"/>
  <c r="F8519" i="16"/>
  <c r="H8519" i="16"/>
  <c r="E8519" i="16"/>
  <c r="G8519" i="16"/>
  <c r="I8519" i="16"/>
  <c r="H8537" i="16"/>
  <c r="E8537" i="16"/>
  <c r="I8537" i="16"/>
  <c r="F8537" i="16"/>
  <c r="G8537" i="16"/>
  <c r="F8555" i="16"/>
  <c r="H8555" i="16"/>
  <c r="E8555" i="16"/>
  <c r="G8555" i="16"/>
  <c r="I8555" i="16"/>
  <c r="F8563" i="16"/>
  <c r="G8563" i="16"/>
  <c r="H8563" i="16"/>
  <c r="I8563" i="16"/>
  <c r="E8563" i="16"/>
  <c r="H8581" i="16"/>
  <c r="G8581" i="16"/>
  <c r="E8581" i="16"/>
  <c r="I8581" i="16"/>
  <c r="F8581" i="16"/>
  <c r="F8599" i="16"/>
  <c r="G8599" i="16"/>
  <c r="H8599" i="16"/>
  <c r="E8599" i="16"/>
  <c r="I8599" i="16"/>
  <c r="H8617" i="16"/>
  <c r="F8617" i="16"/>
  <c r="E8617" i="16"/>
  <c r="I8617" i="16"/>
  <c r="G8617" i="16"/>
  <c r="F8635" i="16"/>
  <c r="E8635" i="16"/>
  <c r="G8635" i="16"/>
  <c r="H8635" i="16"/>
  <c r="I8635" i="16"/>
  <c r="F8643" i="16"/>
  <c r="H8643" i="16"/>
  <c r="G8643" i="16"/>
  <c r="I8643" i="16"/>
  <c r="E8643" i="16"/>
  <c r="H8661" i="16"/>
  <c r="G8661" i="16"/>
  <c r="E8661" i="16"/>
  <c r="I8661" i="16"/>
  <c r="F8661" i="16"/>
  <c r="F8679" i="16"/>
  <c r="H8679" i="16"/>
  <c r="I8679" i="16"/>
  <c r="G8679" i="16"/>
  <c r="E8679" i="16"/>
  <c r="H8673" i="16"/>
  <c r="F8673" i="16"/>
  <c r="E8673" i="16"/>
  <c r="I8673" i="16"/>
  <c r="G8673" i="16"/>
  <c r="H8669" i="16"/>
  <c r="G8669" i="16"/>
  <c r="E8669" i="16"/>
  <c r="I8669" i="16"/>
  <c r="F8669" i="16"/>
  <c r="H8665" i="16"/>
  <c r="F8665" i="16"/>
  <c r="E8665" i="16"/>
  <c r="I8665" i="16"/>
  <c r="G8665" i="16"/>
  <c r="F8651" i="16"/>
  <c r="H8651" i="16"/>
  <c r="I8651" i="16"/>
  <c r="G8651" i="16"/>
  <c r="E8651" i="16"/>
  <c r="F8647" i="16"/>
  <c r="E8647" i="16"/>
  <c r="G8647" i="16"/>
  <c r="H8647" i="16"/>
  <c r="I8647" i="16"/>
  <c r="H8633" i="16"/>
  <c r="F8633" i="16"/>
  <c r="G8633" i="16"/>
  <c r="E8633" i="16"/>
  <c r="I8633" i="16"/>
  <c r="H8629" i="16"/>
  <c r="F8629" i="16"/>
  <c r="E8629" i="16"/>
  <c r="I8629" i="16"/>
  <c r="G8629" i="16"/>
  <c r="H8625" i="16"/>
  <c r="F8625" i="16"/>
  <c r="E8625" i="16"/>
  <c r="I8625" i="16"/>
  <c r="G8625" i="16"/>
  <c r="F8611" i="16"/>
  <c r="G8611" i="16"/>
  <c r="H8611" i="16"/>
  <c r="E8611" i="16"/>
  <c r="I8611" i="16"/>
  <c r="F8607" i="16"/>
  <c r="I8607" i="16"/>
  <c r="G8607" i="16"/>
  <c r="H8607" i="16"/>
  <c r="E8607" i="16"/>
  <c r="H8593" i="16"/>
  <c r="G8593" i="16"/>
  <c r="E8593" i="16"/>
  <c r="I8593" i="16"/>
  <c r="F8593" i="16"/>
  <c r="H8589" i="16"/>
  <c r="F8589" i="16"/>
  <c r="E8589" i="16"/>
  <c r="I8589" i="16"/>
  <c r="G8589" i="16"/>
  <c r="H8585" i="16"/>
  <c r="E8585" i="16"/>
  <c r="I8585" i="16"/>
  <c r="F8585" i="16"/>
  <c r="G8585" i="16"/>
  <c r="F8571" i="16"/>
  <c r="I8571" i="16"/>
  <c r="G8571" i="16"/>
  <c r="H8571" i="16"/>
  <c r="E8571" i="16"/>
  <c r="F8567" i="16"/>
  <c r="H8567" i="16"/>
  <c r="E8567" i="16"/>
  <c r="G8567" i="16"/>
  <c r="I8567" i="16"/>
  <c r="H8553" i="16"/>
  <c r="E8553" i="16"/>
  <c r="I8553" i="16"/>
  <c r="F8553" i="16"/>
  <c r="G8553" i="16"/>
  <c r="H8549" i="16"/>
  <c r="F8549" i="16"/>
  <c r="E8549" i="16"/>
  <c r="I8549" i="16"/>
  <c r="G8549" i="16"/>
  <c r="H8545" i="16"/>
  <c r="G8545" i="16"/>
  <c r="E8545" i="16"/>
  <c r="I8545" i="16"/>
  <c r="F8545" i="16"/>
  <c r="F8531" i="16"/>
  <c r="H8531" i="16"/>
  <c r="E8531" i="16"/>
  <c r="G8531" i="16"/>
  <c r="I8531" i="16"/>
  <c r="F8527" i="16"/>
  <c r="H8527" i="16"/>
  <c r="G8527" i="16"/>
  <c r="I8527" i="16"/>
  <c r="E8527" i="16"/>
  <c r="H8513" i="16"/>
  <c r="E8513" i="16"/>
  <c r="I8513" i="16"/>
  <c r="F8513" i="16"/>
  <c r="G8513" i="16"/>
  <c r="H8509" i="16"/>
  <c r="G8509" i="16"/>
  <c r="E8509" i="16"/>
  <c r="I8509" i="16"/>
  <c r="F8509" i="16"/>
  <c r="H8505" i="16"/>
  <c r="F8505" i="16"/>
  <c r="G8505" i="16"/>
  <c r="E8505" i="16"/>
  <c r="I8505" i="16"/>
  <c r="F8491" i="16"/>
  <c r="G8491" i="16"/>
  <c r="H8491" i="16"/>
  <c r="E8491" i="16"/>
  <c r="I8491" i="16"/>
  <c r="F8487" i="16"/>
  <c r="H8487" i="16"/>
  <c r="I8487" i="16"/>
  <c r="G8487" i="16"/>
  <c r="E8487" i="16"/>
  <c r="H8473" i="16"/>
  <c r="F8473" i="16"/>
  <c r="G8473" i="16"/>
  <c r="E8473" i="16"/>
  <c r="I8473" i="16"/>
  <c r="H8469" i="16"/>
  <c r="F8469" i="16"/>
  <c r="E8469" i="16"/>
  <c r="I8469" i="16"/>
  <c r="G8469" i="16"/>
  <c r="H8465" i="16"/>
  <c r="F8465" i="16"/>
  <c r="E8465" i="16"/>
  <c r="I8465" i="16"/>
  <c r="G8465" i="16"/>
  <c r="F8451" i="16"/>
  <c r="H8451" i="16"/>
  <c r="E8451" i="16"/>
  <c r="G8451" i="16"/>
  <c r="I8451" i="16"/>
  <c r="F8447" i="16"/>
  <c r="G8447" i="16"/>
  <c r="H8447" i="16"/>
  <c r="E8447" i="16"/>
  <c r="I8447" i="16"/>
  <c r="H8433" i="16"/>
  <c r="F8433" i="16"/>
  <c r="E8433" i="16"/>
  <c r="I8433" i="16"/>
  <c r="G8433" i="16"/>
  <c r="H8429" i="16"/>
  <c r="F8429" i="16"/>
  <c r="E8429" i="16"/>
  <c r="I8429" i="16"/>
  <c r="G8429" i="16"/>
  <c r="H8425" i="16"/>
  <c r="E8425" i="16"/>
  <c r="I8425" i="16"/>
  <c r="F8425" i="16"/>
  <c r="G8425" i="16"/>
  <c r="F8411" i="16"/>
  <c r="I8411" i="16"/>
  <c r="G8411" i="16"/>
  <c r="H8411" i="16"/>
  <c r="E8411" i="16"/>
  <c r="F8407" i="16"/>
  <c r="H8407" i="16"/>
  <c r="G8407" i="16"/>
  <c r="E8407" i="16"/>
  <c r="I8407" i="16"/>
  <c r="H8393" i="16"/>
  <c r="E8393" i="16"/>
  <c r="I8393" i="16"/>
  <c r="F8393" i="16"/>
  <c r="G8393" i="16"/>
  <c r="H8389" i="16"/>
  <c r="F8389" i="16"/>
  <c r="G8389" i="16"/>
  <c r="E8389" i="16"/>
  <c r="I8389" i="16"/>
  <c r="H8385" i="16"/>
  <c r="E8385" i="16"/>
  <c r="I8385" i="16"/>
  <c r="F8385" i="16"/>
  <c r="G8385" i="16"/>
  <c r="F8371" i="16"/>
  <c r="H8371" i="16"/>
  <c r="E8371" i="16"/>
  <c r="G8371" i="16"/>
  <c r="I8371" i="16"/>
  <c r="F8367" i="16"/>
  <c r="H8367" i="16"/>
  <c r="G8367" i="16"/>
  <c r="E8367" i="16"/>
  <c r="I8367" i="16"/>
  <c r="H8353" i="16"/>
  <c r="E8353" i="16"/>
  <c r="I8353" i="16"/>
  <c r="F8353" i="16"/>
  <c r="G8353" i="16"/>
  <c r="H8349" i="16"/>
  <c r="F8349" i="16"/>
  <c r="G8349" i="16"/>
  <c r="E8349" i="16"/>
  <c r="I8349" i="16"/>
  <c r="H8345" i="16"/>
  <c r="F8345" i="16"/>
  <c r="E8345" i="16"/>
  <c r="I8345" i="16"/>
  <c r="G8345" i="16"/>
  <c r="F8331" i="16"/>
  <c r="G8331" i="16"/>
  <c r="H8331" i="16"/>
  <c r="E8331" i="16"/>
  <c r="I8331" i="16"/>
  <c r="F8327" i="16"/>
  <c r="I8327" i="16"/>
  <c r="G8327" i="16"/>
  <c r="H8327" i="16"/>
  <c r="E8327" i="16"/>
  <c r="H8313" i="16"/>
  <c r="G8313" i="16"/>
  <c r="E8313" i="16"/>
  <c r="I8313" i="16"/>
  <c r="F8313" i="16"/>
  <c r="H8309" i="16"/>
  <c r="E8309" i="16"/>
  <c r="I8309" i="16"/>
  <c r="F8309" i="16"/>
  <c r="G8309" i="16"/>
  <c r="H8305" i="16"/>
  <c r="F8305" i="16"/>
  <c r="G8305" i="16"/>
  <c r="E8305" i="16"/>
  <c r="I8305" i="16"/>
  <c r="F8291" i="16"/>
  <c r="E8291" i="16"/>
  <c r="G8291" i="16"/>
  <c r="H8291" i="16"/>
  <c r="I8291" i="16"/>
  <c r="F8287" i="16"/>
  <c r="H8287" i="16"/>
  <c r="G8287" i="16"/>
  <c r="E8287" i="16"/>
  <c r="I8287" i="16"/>
  <c r="H8273" i="16"/>
  <c r="E8273" i="16"/>
  <c r="I8273" i="16"/>
  <c r="F8273" i="16"/>
  <c r="G8273" i="16"/>
  <c r="H8269" i="16"/>
  <c r="F8269" i="16"/>
  <c r="G8269" i="16"/>
  <c r="E8269" i="16"/>
  <c r="I8269" i="16"/>
  <c r="H8265" i="16"/>
  <c r="F8265" i="16"/>
  <c r="E8265" i="16"/>
  <c r="I8265" i="16"/>
  <c r="G8265" i="16"/>
  <c r="F8251" i="16"/>
  <c r="I8251" i="16"/>
  <c r="G8251" i="16"/>
  <c r="H8251" i="16"/>
  <c r="E8251" i="16"/>
  <c r="F8247" i="16"/>
  <c r="E8247" i="16"/>
  <c r="G8247" i="16"/>
  <c r="H8247" i="16"/>
  <c r="I8247" i="16"/>
  <c r="H8233" i="16"/>
  <c r="E8233" i="16"/>
  <c r="I8233" i="16"/>
  <c r="F8233" i="16"/>
  <c r="G8233" i="16"/>
  <c r="H8229" i="16"/>
  <c r="G8229" i="16"/>
  <c r="E8229" i="16"/>
  <c r="I8229" i="16"/>
  <c r="F8229" i="16"/>
  <c r="H8225" i="16"/>
  <c r="F8225" i="16"/>
  <c r="E8225" i="16"/>
  <c r="I8225" i="16"/>
  <c r="G8225" i="16"/>
  <c r="F8211" i="16"/>
  <c r="E8211" i="16"/>
  <c r="G8211" i="16"/>
  <c r="H8211" i="16"/>
  <c r="I8211" i="16"/>
  <c r="F8207" i="16"/>
  <c r="H8207" i="16"/>
  <c r="G8207" i="16"/>
  <c r="I8207" i="16"/>
  <c r="E8207" i="16"/>
  <c r="H8193" i="16"/>
  <c r="F8193" i="16"/>
  <c r="G8193" i="16"/>
  <c r="E8193" i="16"/>
  <c r="I8193" i="16"/>
  <c r="H8189" i="16"/>
  <c r="E8189" i="16"/>
  <c r="I8189" i="16"/>
  <c r="F8189" i="16"/>
  <c r="G8189" i="16"/>
  <c r="H8185" i="16"/>
  <c r="E8185" i="16"/>
  <c r="I8185" i="16"/>
  <c r="F8185" i="16"/>
  <c r="G8185" i="16"/>
  <c r="F8171" i="16"/>
  <c r="I8171" i="16"/>
  <c r="G8171" i="16"/>
  <c r="H8171" i="16"/>
  <c r="E8171" i="16"/>
  <c r="F8167" i="16"/>
  <c r="H8167" i="16"/>
  <c r="E8167" i="16"/>
  <c r="G8167" i="16"/>
  <c r="I8167" i="16"/>
  <c r="H8153" i="16"/>
  <c r="G8153" i="16"/>
  <c r="E8153" i="16"/>
  <c r="I8153" i="16"/>
  <c r="F8153" i="16"/>
  <c r="H8149" i="16"/>
  <c r="F8149" i="16"/>
  <c r="E8149" i="16"/>
  <c r="I8149" i="16"/>
  <c r="G8149" i="16"/>
  <c r="H8145" i="16"/>
  <c r="E8145" i="16"/>
  <c r="I8145" i="16"/>
  <c r="F8145" i="16"/>
  <c r="G8145" i="16"/>
  <c r="F8131" i="16"/>
  <c r="H8131" i="16"/>
  <c r="G8131" i="16"/>
  <c r="I8131" i="16"/>
  <c r="E8131" i="16"/>
  <c r="F8127" i="16"/>
  <c r="E8127" i="16"/>
  <c r="G8127" i="16"/>
  <c r="H8127" i="16"/>
  <c r="I8127" i="16"/>
  <c r="H8113" i="16"/>
  <c r="E8113" i="16"/>
  <c r="I8113" i="16"/>
  <c r="F8113" i="16"/>
  <c r="G8113" i="16"/>
  <c r="H8109" i="16"/>
  <c r="E8109" i="16"/>
  <c r="I8109" i="16"/>
  <c r="F8109" i="16"/>
  <c r="G8109" i="16"/>
  <c r="H8105" i="16"/>
  <c r="G8105" i="16"/>
  <c r="E8105" i="16"/>
  <c r="I8105" i="16"/>
  <c r="F8105" i="16"/>
  <c r="F8091" i="16"/>
  <c r="I8091" i="16"/>
  <c r="G8091" i="16"/>
  <c r="H8091" i="16"/>
  <c r="E8091" i="16"/>
  <c r="F8087" i="16"/>
  <c r="E8087" i="16"/>
  <c r="G8087" i="16"/>
  <c r="H8087" i="16"/>
  <c r="I8087" i="16"/>
  <c r="H8073" i="16"/>
  <c r="E8073" i="16"/>
  <c r="I8073" i="16"/>
  <c r="F8073" i="16"/>
  <c r="G8073" i="16"/>
  <c r="H8069" i="16"/>
  <c r="G8069" i="16"/>
  <c r="E8069" i="16"/>
  <c r="I8069" i="16"/>
  <c r="F8069" i="16"/>
  <c r="H8065" i="16"/>
  <c r="F8065" i="16"/>
  <c r="E8065" i="16"/>
  <c r="I8065" i="16"/>
  <c r="G8065" i="16"/>
  <c r="F8051" i="16"/>
  <c r="H8051" i="16"/>
  <c r="E8051" i="16"/>
  <c r="G8051" i="16"/>
  <c r="I8051" i="16"/>
  <c r="F8047" i="16"/>
  <c r="G8047" i="16"/>
  <c r="H8047" i="16"/>
  <c r="E8047" i="16"/>
  <c r="I8047" i="16"/>
  <c r="H8033" i="16"/>
  <c r="F8033" i="16"/>
  <c r="E8033" i="16"/>
  <c r="I8033" i="16"/>
  <c r="G8033" i="16"/>
  <c r="H8029" i="16"/>
  <c r="G8029" i="16"/>
  <c r="E8029" i="16"/>
  <c r="I8029" i="16"/>
  <c r="F8029" i="16"/>
  <c r="H8025" i="16"/>
  <c r="E8025" i="16"/>
  <c r="I8025" i="16"/>
  <c r="F8025" i="16"/>
  <c r="G8025" i="16"/>
  <c r="F8011" i="16"/>
  <c r="I8011" i="16"/>
  <c r="G8011" i="16"/>
  <c r="H8011" i="16"/>
  <c r="E8011" i="16"/>
  <c r="F8007" i="16"/>
  <c r="H8007" i="16"/>
  <c r="I8007" i="16"/>
  <c r="G8007" i="16"/>
  <c r="E8007" i="16"/>
  <c r="H7993" i="16"/>
  <c r="E7993" i="16"/>
  <c r="I7993" i="16"/>
  <c r="F7993" i="16"/>
  <c r="G7993" i="16"/>
  <c r="H7989" i="16"/>
  <c r="F7989" i="16"/>
  <c r="G7989" i="16"/>
  <c r="E7989" i="16"/>
  <c r="I7989" i="16"/>
  <c r="H7985" i="16"/>
  <c r="E7985" i="16"/>
  <c r="I7985" i="16"/>
  <c r="F7985" i="16"/>
  <c r="G7985" i="16"/>
  <c r="F7971" i="16"/>
  <c r="I7971" i="16"/>
  <c r="G7971" i="16"/>
  <c r="H7971" i="16"/>
  <c r="E7971" i="16"/>
  <c r="F7967" i="16"/>
  <c r="E7967" i="16"/>
  <c r="G7967" i="16"/>
  <c r="H7967" i="16"/>
  <c r="I7967" i="16"/>
  <c r="H7953" i="16"/>
  <c r="F7953" i="16"/>
  <c r="E7953" i="16"/>
  <c r="I7953" i="16"/>
  <c r="G7953" i="16"/>
  <c r="H7949" i="16"/>
  <c r="G7949" i="16"/>
  <c r="E7949" i="16"/>
  <c r="I7949" i="16"/>
  <c r="F7949" i="16"/>
  <c r="H7945" i="16"/>
  <c r="F7945" i="16"/>
  <c r="E7945" i="16"/>
  <c r="I7945" i="16"/>
  <c r="G7945" i="16"/>
  <c r="F7931" i="16"/>
  <c r="H7931" i="16"/>
  <c r="E7931" i="16"/>
  <c r="G7931" i="16"/>
  <c r="I7931" i="16"/>
  <c r="F7927" i="16"/>
  <c r="H7927" i="16"/>
  <c r="E7927" i="16"/>
  <c r="G7927" i="16"/>
  <c r="I7927" i="16"/>
  <c r="H7913" i="16"/>
  <c r="F7913" i="16"/>
  <c r="G7913" i="16"/>
  <c r="E7913" i="16"/>
  <c r="I7913" i="16"/>
  <c r="H7909" i="16"/>
  <c r="F7909" i="16"/>
  <c r="E7909" i="16"/>
  <c r="I7909" i="16"/>
  <c r="G7909" i="16"/>
  <c r="H7905" i="16"/>
  <c r="F7905" i="16"/>
  <c r="G7905" i="16"/>
  <c r="E7905" i="16"/>
  <c r="I7905" i="16"/>
  <c r="F7891" i="16"/>
  <c r="E7891" i="16"/>
  <c r="G7891" i="16"/>
  <c r="H7891" i="16"/>
  <c r="I7891" i="16"/>
  <c r="F7887" i="16"/>
  <c r="E7887" i="16"/>
  <c r="G7887" i="16"/>
  <c r="H7887" i="16"/>
  <c r="I7887" i="16"/>
  <c r="H7873" i="16"/>
  <c r="E7873" i="16"/>
  <c r="I7873" i="16"/>
  <c r="F7873" i="16"/>
  <c r="G7873" i="16"/>
  <c r="H7869" i="16"/>
  <c r="E7869" i="16"/>
  <c r="I7869" i="16"/>
  <c r="F7869" i="16"/>
  <c r="G7869" i="16"/>
  <c r="H7865" i="16"/>
  <c r="E7865" i="16"/>
  <c r="I7865" i="16"/>
  <c r="F7865" i="16"/>
  <c r="G7865" i="16"/>
  <c r="F7851" i="16"/>
  <c r="E7851" i="16"/>
  <c r="G7851" i="16"/>
  <c r="H7851" i="16"/>
  <c r="I7851" i="16"/>
  <c r="F7847" i="16"/>
  <c r="E7847" i="16"/>
  <c r="G7847" i="16"/>
  <c r="H7847" i="16"/>
  <c r="I7847" i="16"/>
  <c r="H7833" i="16"/>
  <c r="E7833" i="16"/>
  <c r="I7833" i="16"/>
  <c r="F7833" i="16"/>
  <c r="G7833" i="16"/>
  <c r="H7829" i="16"/>
  <c r="E7829" i="16"/>
  <c r="I7829" i="16"/>
  <c r="F7829" i="16"/>
  <c r="G7829" i="16"/>
  <c r="H7825" i="16"/>
  <c r="E7825" i="16"/>
  <c r="I7825" i="16"/>
  <c r="F7825" i="16"/>
  <c r="G7825" i="16"/>
  <c r="F7811" i="16"/>
  <c r="E7811" i="16"/>
  <c r="G7811" i="16"/>
  <c r="H7811" i="16"/>
  <c r="I7811" i="16"/>
  <c r="F7807" i="16"/>
  <c r="G7807" i="16"/>
  <c r="H7807" i="16"/>
  <c r="I7807" i="16"/>
  <c r="E7807" i="16"/>
  <c r="H7793" i="16"/>
  <c r="G7793" i="16"/>
  <c r="E7793" i="16"/>
  <c r="I7793" i="16"/>
  <c r="F7793" i="16"/>
  <c r="H7789" i="16"/>
  <c r="E7789" i="16"/>
  <c r="I7789" i="16"/>
  <c r="F7789" i="16"/>
  <c r="G7789" i="16"/>
  <c r="H7785" i="16"/>
  <c r="E7785" i="16"/>
  <c r="I7785" i="16"/>
  <c r="F7785" i="16"/>
  <c r="G7785" i="16"/>
  <c r="H7771" i="16"/>
  <c r="F7771" i="16"/>
  <c r="G7771" i="16"/>
  <c r="I7771" i="16"/>
  <c r="E7771" i="16"/>
  <c r="H7767" i="16"/>
  <c r="E7767" i="16"/>
  <c r="F7767" i="16"/>
  <c r="G7767" i="16"/>
  <c r="I7767" i="16"/>
  <c r="F7753" i="16"/>
  <c r="E7753" i="16"/>
  <c r="G7753" i="16"/>
  <c r="H7753" i="16"/>
  <c r="I7753" i="16"/>
  <c r="F7749" i="16"/>
  <c r="I7749" i="16"/>
  <c r="E7749" i="16"/>
  <c r="G7749" i="16"/>
  <c r="H7749" i="16"/>
  <c r="F7745" i="16"/>
  <c r="H7745" i="16"/>
  <c r="I7745" i="16"/>
  <c r="E7745" i="16"/>
  <c r="G7745" i="16"/>
  <c r="H7731" i="16"/>
  <c r="I7731" i="16"/>
  <c r="G7731" i="16"/>
  <c r="E7731" i="16"/>
  <c r="F7731" i="16"/>
  <c r="H7727" i="16"/>
  <c r="G7727" i="16"/>
  <c r="I7727" i="16"/>
  <c r="E7727" i="16"/>
  <c r="F7727" i="16"/>
  <c r="F7713" i="16"/>
  <c r="H7713" i="16"/>
  <c r="I7713" i="16"/>
  <c r="E7713" i="16"/>
  <c r="G7713" i="16"/>
  <c r="F7709" i="16"/>
  <c r="G7709" i="16"/>
  <c r="H7709" i="16"/>
  <c r="I7709" i="16"/>
  <c r="E7709" i="16"/>
  <c r="F7705" i="16"/>
  <c r="E7705" i="16"/>
  <c r="G7705" i="16"/>
  <c r="H7705" i="16"/>
  <c r="I7705" i="16"/>
  <c r="H7691" i="16"/>
  <c r="F7691" i="16"/>
  <c r="E7691" i="16"/>
  <c r="G7691" i="16"/>
  <c r="I7691" i="16"/>
  <c r="H7687" i="16"/>
  <c r="E7687" i="16"/>
  <c r="F7687" i="16"/>
  <c r="G7687" i="16"/>
  <c r="I7687" i="16"/>
  <c r="F7673" i="16"/>
  <c r="E7673" i="16"/>
  <c r="I7673" i="16"/>
  <c r="G7673" i="16"/>
  <c r="H7673" i="16"/>
  <c r="F7669" i="16"/>
  <c r="I7669" i="16"/>
  <c r="E7669" i="16"/>
  <c r="G7669" i="16"/>
  <c r="H7669" i="16"/>
  <c r="F7665" i="16"/>
  <c r="H7665" i="16"/>
  <c r="I7665" i="16"/>
  <c r="E7665" i="16"/>
  <c r="G7665" i="16"/>
  <c r="H7651" i="16"/>
  <c r="I7651" i="16"/>
  <c r="E7651" i="16"/>
  <c r="F7651" i="16"/>
  <c r="G7651" i="16"/>
  <c r="H7647" i="16"/>
  <c r="G7647" i="16"/>
  <c r="I7647" i="16"/>
  <c r="E7647" i="16"/>
  <c r="F7647" i="16"/>
  <c r="F7633" i="16"/>
  <c r="H7633" i="16"/>
  <c r="I7633" i="16"/>
  <c r="E7633" i="16"/>
  <c r="G7633" i="16"/>
  <c r="F7629" i="16"/>
  <c r="G7629" i="16"/>
  <c r="E7629" i="16"/>
  <c r="H7629" i="16"/>
  <c r="I7629" i="16"/>
  <c r="F7625" i="16"/>
  <c r="E7625" i="16"/>
  <c r="I7625" i="16"/>
  <c r="G7625" i="16"/>
  <c r="H7625" i="16"/>
  <c r="H7611" i="16"/>
  <c r="F7611" i="16"/>
  <c r="E7611" i="16"/>
  <c r="G7611" i="16"/>
  <c r="I7611" i="16"/>
  <c r="H7607" i="16"/>
  <c r="E7607" i="16"/>
  <c r="F7607" i="16"/>
  <c r="G7607" i="16"/>
  <c r="I7607" i="16"/>
  <c r="F7593" i="16"/>
  <c r="E7593" i="16"/>
  <c r="G7593" i="16"/>
  <c r="H7593" i="16"/>
  <c r="I7593" i="16"/>
  <c r="F7589" i="16"/>
  <c r="I7589" i="16"/>
  <c r="E7589" i="16"/>
  <c r="G7589" i="16"/>
  <c r="H7589" i="16"/>
  <c r="F7585" i="16"/>
  <c r="H7585" i="16"/>
  <c r="I7585" i="16"/>
  <c r="E7585" i="16"/>
  <c r="G7585" i="16"/>
  <c r="H7571" i="16"/>
  <c r="I7571" i="16"/>
  <c r="G7571" i="16"/>
  <c r="E7571" i="16"/>
  <c r="F7571" i="16"/>
  <c r="H7567" i="16"/>
  <c r="G7567" i="16"/>
  <c r="F7567" i="16"/>
  <c r="I7567" i="16"/>
  <c r="E7567" i="16"/>
  <c r="F7553" i="16"/>
  <c r="H7553" i="16"/>
  <c r="I7553" i="16"/>
  <c r="E7553" i="16"/>
  <c r="G7553" i="16"/>
  <c r="F7549" i="16"/>
  <c r="G7549" i="16"/>
  <c r="H7549" i="16"/>
  <c r="I7549" i="16"/>
  <c r="E7549" i="16"/>
  <c r="F7545" i="16"/>
  <c r="E7545" i="16"/>
  <c r="G7545" i="16"/>
  <c r="H7545" i="16"/>
  <c r="I7545" i="16"/>
  <c r="H7531" i="16"/>
  <c r="F7531" i="16"/>
  <c r="E7531" i="16"/>
  <c r="G7531" i="16"/>
  <c r="I7531" i="16"/>
  <c r="H7527" i="16"/>
  <c r="E7527" i="16"/>
  <c r="F7527" i="16"/>
  <c r="G7527" i="16"/>
  <c r="I7527" i="16"/>
  <c r="F7513" i="16"/>
  <c r="E7513" i="16"/>
  <c r="H7513" i="16"/>
  <c r="I7513" i="16"/>
  <c r="G7513" i="16"/>
  <c r="F7509" i="16"/>
  <c r="I7509" i="16"/>
  <c r="H7509" i="16"/>
  <c r="E7509" i="16"/>
  <c r="G7509" i="16"/>
  <c r="F7505" i="16"/>
  <c r="H7505" i="16"/>
  <c r="G7505" i="16"/>
  <c r="I7505" i="16"/>
  <c r="E7505" i="16"/>
  <c r="H7491" i="16"/>
  <c r="I7491" i="16"/>
  <c r="G7491" i="16"/>
  <c r="E7491" i="16"/>
  <c r="F7491" i="16"/>
  <c r="H7487" i="16"/>
  <c r="G7487" i="16"/>
  <c r="I7487" i="16"/>
  <c r="E7487" i="16"/>
  <c r="F7487" i="16"/>
  <c r="F7473" i="16"/>
  <c r="H7473" i="16"/>
  <c r="E7473" i="16"/>
  <c r="I7473" i="16"/>
  <c r="G7473" i="16"/>
  <c r="F7469" i="16"/>
  <c r="G7469" i="16"/>
  <c r="I7469" i="16"/>
  <c r="E7469" i="16"/>
  <c r="H7469" i="16"/>
  <c r="F7465" i="16"/>
  <c r="E7465" i="16"/>
  <c r="H7465" i="16"/>
  <c r="I7465" i="16"/>
  <c r="G7465" i="16"/>
  <c r="H7451" i="16"/>
  <c r="F7451" i="16"/>
  <c r="G7451" i="16"/>
  <c r="I7451" i="16"/>
  <c r="E7451" i="16"/>
  <c r="H7447" i="16"/>
  <c r="E7447" i="16"/>
  <c r="F7447" i="16"/>
  <c r="G7447" i="16"/>
  <c r="I7447" i="16"/>
  <c r="F7433" i="16"/>
  <c r="E7433" i="16"/>
  <c r="G7433" i="16"/>
  <c r="H7433" i="16"/>
  <c r="I7433" i="16"/>
  <c r="F7429" i="16"/>
  <c r="I7429" i="16"/>
  <c r="E7429" i="16"/>
  <c r="G7429" i="16"/>
  <c r="H7429" i="16"/>
  <c r="F7425" i="16"/>
  <c r="H7425" i="16"/>
  <c r="I7425" i="16"/>
  <c r="E7425" i="16"/>
  <c r="G7425" i="16"/>
  <c r="H7411" i="16"/>
  <c r="I7411" i="16"/>
  <c r="E7411" i="16"/>
  <c r="F7411" i="16"/>
  <c r="G7411" i="16"/>
  <c r="H7407" i="16"/>
  <c r="G7407" i="16"/>
  <c r="I7407" i="16"/>
  <c r="E7407" i="16"/>
  <c r="F7407" i="16"/>
  <c r="F7393" i="16"/>
  <c r="H7393" i="16"/>
  <c r="I7393" i="16"/>
  <c r="E7393" i="16"/>
  <c r="G7393" i="16"/>
  <c r="F7389" i="16"/>
  <c r="G7389" i="16"/>
  <c r="H7389" i="16"/>
  <c r="I7389" i="16"/>
  <c r="E7389" i="16"/>
  <c r="F7385" i="16"/>
  <c r="E7385" i="16"/>
  <c r="G7385" i="16"/>
  <c r="H7385" i="16"/>
  <c r="I7385" i="16"/>
  <c r="H7371" i="16"/>
  <c r="F7371" i="16"/>
  <c r="G7371" i="16"/>
  <c r="I7371" i="16"/>
  <c r="E7371" i="16"/>
  <c r="H7367" i="16"/>
  <c r="E7367" i="16"/>
  <c r="F7367" i="16"/>
  <c r="G7367" i="16"/>
  <c r="I7367" i="16"/>
  <c r="F7353" i="16"/>
  <c r="E7353" i="16"/>
  <c r="G7353" i="16"/>
  <c r="H7353" i="16"/>
  <c r="I7353" i="16"/>
  <c r="F7349" i="16"/>
  <c r="I7349" i="16"/>
  <c r="H7349" i="16"/>
  <c r="E7349" i="16"/>
  <c r="G7349" i="16"/>
  <c r="F7345" i="16"/>
  <c r="H7345" i="16"/>
  <c r="G7345" i="16"/>
  <c r="I7345" i="16"/>
  <c r="E7345" i="16"/>
  <c r="H7331" i="16"/>
  <c r="I7331" i="16"/>
  <c r="E7331" i="16"/>
  <c r="F7331" i="16"/>
  <c r="G7331" i="16"/>
  <c r="H7327" i="16"/>
  <c r="G7327" i="16"/>
  <c r="I7327" i="16"/>
  <c r="E7327" i="16"/>
  <c r="F7327" i="16"/>
  <c r="F7313" i="16"/>
  <c r="H7313" i="16"/>
  <c r="G7313" i="16"/>
  <c r="I7313" i="16"/>
  <c r="E7313" i="16"/>
  <c r="F7309" i="16"/>
  <c r="G7309" i="16"/>
  <c r="H7309" i="16"/>
  <c r="I7309" i="16"/>
  <c r="E7309" i="16"/>
  <c r="F7305" i="16"/>
  <c r="E7305" i="16"/>
  <c r="G7305" i="16"/>
  <c r="H7305" i="16"/>
  <c r="I7305" i="16"/>
  <c r="H7291" i="16"/>
  <c r="F7291" i="16"/>
  <c r="G7291" i="16"/>
  <c r="I7291" i="16"/>
  <c r="E7291" i="16"/>
  <c r="H7287" i="16"/>
  <c r="E7287" i="16"/>
  <c r="F7287" i="16"/>
  <c r="G7287" i="16"/>
  <c r="I7287" i="16"/>
  <c r="F7273" i="16"/>
  <c r="E7273" i="16"/>
  <c r="I7273" i="16"/>
  <c r="G7273" i="16"/>
  <c r="H7273" i="16"/>
  <c r="F7269" i="16"/>
  <c r="I7269" i="16"/>
  <c r="E7269" i="16"/>
  <c r="G7269" i="16"/>
  <c r="H7269" i="16"/>
  <c r="F7265" i="16"/>
  <c r="H7265" i="16"/>
  <c r="I7265" i="16"/>
  <c r="E7265" i="16"/>
  <c r="G7265" i="16"/>
  <c r="H7251" i="16"/>
  <c r="I7251" i="16"/>
  <c r="G7251" i="16"/>
  <c r="E7251" i="16"/>
  <c r="F7251" i="16"/>
  <c r="H7247" i="16"/>
  <c r="G7247" i="16"/>
  <c r="I7247" i="16"/>
  <c r="E7247" i="16"/>
  <c r="F7247" i="16"/>
  <c r="F7233" i="16"/>
  <c r="H7233" i="16"/>
  <c r="I7233" i="16"/>
  <c r="E7233" i="16"/>
  <c r="G7233" i="16"/>
  <c r="F7229" i="16"/>
  <c r="G7229" i="16"/>
  <c r="E7229" i="16"/>
  <c r="H7229" i="16"/>
  <c r="I7229" i="16"/>
  <c r="F7225" i="16"/>
  <c r="E7225" i="16"/>
  <c r="I7225" i="16"/>
  <c r="G7225" i="16"/>
  <c r="H7225" i="16"/>
  <c r="H7211" i="16"/>
  <c r="F7211" i="16"/>
  <c r="E7211" i="16"/>
  <c r="G7211" i="16"/>
  <c r="I7211" i="16"/>
  <c r="H7207" i="16"/>
  <c r="E7207" i="16"/>
  <c r="F7207" i="16"/>
  <c r="G7207" i="16"/>
  <c r="I7207" i="16"/>
  <c r="F7193" i="16"/>
  <c r="E7193" i="16"/>
  <c r="G7193" i="16"/>
  <c r="H7193" i="16"/>
  <c r="I7193" i="16"/>
  <c r="F7189" i="16"/>
  <c r="I7189" i="16"/>
  <c r="E7189" i="16"/>
  <c r="G7189" i="16"/>
  <c r="H7189" i="16"/>
  <c r="F7185" i="16"/>
  <c r="H7185" i="16"/>
  <c r="I7185" i="16"/>
  <c r="E7185" i="16"/>
  <c r="G7185" i="16"/>
  <c r="H7171" i="16"/>
  <c r="I7171" i="16"/>
  <c r="G7171" i="16"/>
  <c r="E7171" i="16"/>
  <c r="F7171" i="16"/>
  <c r="H7167" i="16"/>
  <c r="G7167" i="16"/>
  <c r="I7167" i="16"/>
  <c r="E7167" i="16"/>
  <c r="F7167" i="16"/>
  <c r="F7153" i="16"/>
  <c r="H7153" i="16"/>
  <c r="I7153" i="16"/>
  <c r="E7153" i="16"/>
  <c r="G7153" i="16"/>
  <c r="F7149" i="16"/>
  <c r="G7149" i="16"/>
  <c r="E7149" i="16"/>
  <c r="H7149" i="16"/>
  <c r="I7149" i="16"/>
  <c r="F7145" i="16"/>
  <c r="E7145" i="16"/>
  <c r="G7145" i="16"/>
  <c r="H7145" i="16"/>
  <c r="I7145" i="16"/>
  <c r="H7131" i="16"/>
  <c r="F7131" i="16"/>
  <c r="E7131" i="16"/>
  <c r="G7131" i="16"/>
  <c r="I7131" i="16"/>
  <c r="H7127" i="16"/>
  <c r="E7127" i="16"/>
  <c r="I7127" i="16"/>
  <c r="F7127" i="16"/>
  <c r="G7127" i="16"/>
  <c r="F7113" i="16"/>
  <c r="E7113" i="16"/>
  <c r="G7113" i="16"/>
  <c r="H7113" i="16"/>
  <c r="I7113" i="16"/>
  <c r="F7109" i="16"/>
  <c r="I7109" i="16"/>
  <c r="H7109" i="16"/>
  <c r="E7109" i="16"/>
  <c r="G7109" i="16"/>
  <c r="F7105" i="16"/>
  <c r="H7105" i="16"/>
  <c r="I7105" i="16"/>
  <c r="E7105" i="16"/>
  <c r="G7105" i="16"/>
  <c r="H7091" i="16"/>
  <c r="I7091" i="16"/>
  <c r="G7091" i="16"/>
  <c r="E7091" i="16"/>
  <c r="F7091" i="16"/>
  <c r="H7087" i="16"/>
  <c r="G7087" i="16"/>
  <c r="I7087" i="16"/>
  <c r="E7087" i="16"/>
  <c r="F7087" i="16"/>
  <c r="F7073" i="16"/>
  <c r="H7073" i="16"/>
  <c r="I7073" i="16"/>
  <c r="E7073" i="16"/>
  <c r="G7073" i="16"/>
  <c r="F7069" i="16"/>
  <c r="G7069" i="16"/>
  <c r="H7069" i="16"/>
  <c r="E7069" i="16"/>
  <c r="I7069" i="16"/>
  <c r="F7065" i="16"/>
  <c r="E7065" i="16"/>
  <c r="G7065" i="16"/>
  <c r="H7065" i="16"/>
  <c r="I7065" i="16"/>
  <c r="H7051" i="16"/>
  <c r="F7051" i="16"/>
  <c r="E7051" i="16"/>
  <c r="G7051" i="16"/>
  <c r="I7051" i="16"/>
  <c r="H7047" i="16"/>
  <c r="E7047" i="16"/>
  <c r="F7047" i="16"/>
  <c r="G7047" i="16"/>
  <c r="I7047" i="16"/>
  <c r="F7033" i="16"/>
  <c r="E7033" i="16"/>
  <c r="G7033" i="16"/>
  <c r="H7033" i="16"/>
  <c r="I7033" i="16"/>
  <c r="F7029" i="16"/>
  <c r="I7029" i="16"/>
  <c r="H7029" i="16"/>
  <c r="E7029" i="16"/>
  <c r="G7029" i="16"/>
  <c r="F7025" i="16"/>
  <c r="H7025" i="16"/>
  <c r="G7025" i="16"/>
  <c r="I7025" i="16"/>
  <c r="E7025" i="16"/>
  <c r="H7011" i="16"/>
  <c r="I7011" i="16"/>
  <c r="E7011" i="16"/>
  <c r="G7011" i="16"/>
  <c r="F7011" i="16"/>
  <c r="H7007" i="16"/>
  <c r="G7007" i="16"/>
  <c r="F7007" i="16"/>
  <c r="I7007" i="16"/>
  <c r="E7007" i="16"/>
  <c r="F6993" i="16"/>
  <c r="H6993" i="16"/>
  <c r="I6993" i="16"/>
  <c r="G6993" i="16"/>
  <c r="E6993" i="16"/>
  <c r="F6989" i="16"/>
  <c r="G6989" i="16"/>
  <c r="H6989" i="16"/>
  <c r="I6989" i="16"/>
  <c r="E6989" i="16"/>
  <c r="F6985" i="16"/>
  <c r="E6985" i="16"/>
  <c r="G6985" i="16"/>
  <c r="H6985" i="16"/>
  <c r="I6985" i="16"/>
  <c r="H6971" i="16"/>
  <c r="F6971" i="16"/>
  <c r="G6971" i="16"/>
  <c r="I6971" i="16"/>
  <c r="E6971" i="16"/>
  <c r="H6967" i="16"/>
  <c r="E6967" i="16"/>
  <c r="F6967" i="16"/>
  <c r="G6967" i="16"/>
  <c r="I6967" i="16"/>
  <c r="F6953" i="16"/>
  <c r="H6953" i="16"/>
  <c r="I6953" i="16"/>
  <c r="G6953" i="16"/>
  <c r="E6953" i="16"/>
  <c r="F6949" i="16"/>
  <c r="H6949" i="16"/>
  <c r="E6949" i="16"/>
  <c r="G6949" i="16"/>
  <c r="I6949" i="16"/>
  <c r="F6945" i="16"/>
  <c r="H6945" i="16"/>
  <c r="I6945" i="16"/>
  <c r="E6945" i="16"/>
  <c r="G6945" i="16"/>
  <c r="H6931" i="16"/>
  <c r="F6931" i="16"/>
  <c r="G6931" i="16"/>
  <c r="I6931" i="16"/>
  <c r="E6931" i="16"/>
  <c r="H6927" i="16"/>
  <c r="F6927" i="16"/>
  <c r="I6927" i="16"/>
  <c r="E6927" i="16"/>
  <c r="G6927" i="16"/>
  <c r="F6913" i="16"/>
  <c r="H6913" i="16"/>
  <c r="I6913" i="16"/>
  <c r="E6913" i="16"/>
  <c r="G6913" i="16"/>
  <c r="F6909" i="16"/>
  <c r="H6909" i="16"/>
  <c r="E6909" i="16"/>
  <c r="G6909" i="16"/>
  <c r="I6909" i="16"/>
  <c r="F6905" i="16"/>
  <c r="H6905" i="16"/>
  <c r="I6905" i="16"/>
  <c r="G6905" i="16"/>
  <c r="E6905" i="16"/>
  <c r="H6891" i="16"/>
  <c r="F6891" i="16"/>
  <c r="G6891" i="16"/>
  <c r="I6891" i="16"/>
  <c r="E6891" i="16"/>
  <c r="H6887" i="16"/>
  <c r="F6887" i="16"/>
  <c r="E6887" i="16"/>
  <c r="G6887" i="16"/>
  <c r="I6887" i="16"/>
  <c r="F6873" i="16"/>
  <c r="H6873" i="16"/>
  <c r="I6873" i="16"/>
  <c r="E6873" i="16"/>
  <c r="G6873" i="16"/>
  <c r="F6869" i="16"/>
  <c r="H6869" i="16"/>
  <c r="E6869" i="16"/>
  <c r="G6869" i="16"/>
  <c r="I6869" i="16"/>
  <c r="F6865" i="16"/>
  <c r="H6865" i="16"/>
  <c r="I6865" i="16"/>
  <c r="E6865" i="16"/>
  <c r="G6865" i="16"/>
  <c r="H6851" i="16"/>
  <c r="F6851" i="16"/>
  <c r="G6851" i="16"/>
  <c r="E6851" i="16"/>
  <c r="I6851" i="16"/>
  <c r="H6847" i="16"/>
  <c r="F6847" i="16"/>
  <c r="E6847" i="16"/>
  <c r="G6847" i="16"/>
  <c r="I6847" i="16"/>
  <c r="F6833" i="16"/>
  <c r="H6833" i="16"/>
  <c r="I6833" i="16"/>
  <c r="E6833" i="16"/>
  <c r="G6833" i="16"/>
  <c r="F6829" i="16"/>
  <c r="H6829" i="16"/>
  <c r="E6829" i="16"/>
  <c r="G6829" i="16"/>
  <c r="I6829" i="16"/>
  <c r="F6825" i="16"/>
  <c r="H6825" i="16"/>
  <c r="I6825" i="16"/>
  <c r="G6825" i="16"/>
  <c r="E6825" i="16"/>
  <c r="H6811" i="16"/>
  <c r="F6811" i="16"/>
  <c r="G6811" i="16"/>
  <c r="I6811" i="16"/>
  <c r="E6811" i="16"/>
  <c r="H6807" i="16"/>
  <c r="F6807" i="16"/>
  <c r="I6807" i="16"/>
  <c r="E6807" i="16"/>
  <c r="G6807" i="16"/>
  <c r="F6793" i="16"/>
  <c r="H6793" i="16"/>
  <c r="I6793" i="16"/>
  <c r="E6793" i="16"/>
  <c r="G6793" i="16"/>
  <c r="F6789" i="16"/>
  <c r="H6789" i="16"/>
  <c r="E6789" i="16"/>
  <c r="G6789" i="16"/>
  <c r="I6789" i="16"/>
  <c r="F6785" i="16"/>
  <c r="H6785" i="16"/>
  <c r="I6785" i="16"/>
  <c r="G6785" i="16"/>
  <c r="E6785" i="16"/>
  <c r="H6771" i="16"/>
  <c r="F6771" i="16"/>
  <c r="G6771" i="16"/>
  <c r="I6771" i="16"/>
  <c r="E6771" i="16"/>
  <c r="H6767" i="16"/>
  <c r="F6767" i="16"/>
  <c r="I6767" i="16"/>
  <c r="E6767" i="16"/>
  <c r="G6767" i="16"/>
  <c r="F6753" i="16"/>
  <c r="H6753" i="16"/>
  <c r="I6753" i="16"/>
  <c r="E6753" i="16"/>
  <c r="G6753" i="16"/>
  <c r="F6749" i="16"/>
  <c r="H6749" i="16"/>
  <c r="E6749" i="16"/>
  <c r="G6749" i="16"/>
  <c r="I6749" i="16"/>
  <c r="F6745" i="16"/>
  <c r="H6745" i="16"/>
  <c r="I6745" i="16"/>
  <c r="G6745" i="16"/>
  <c r="E6745" i="16"/>
  <c r="H6731" i="16"/>
  <c r="F6731" i="16"/>
  <c r="G6731" i="16"/>
  <c r="E6731" i="16"/>
  <c r="I6731" i="16"/>
  <c r="H6727" i="16"/>
  <c r="F6727" i="16"/>
  <c r="I6727" i="16"/>
  <c r="E6727" i="16"/>
  <c r="G6727" i="16"/>
  <c r="F6713" i="16"/>
  <c r="H6713" i="16"/>
  <c r="I6713" i="16"/>
  <c r="E6713" i="16"/>
  <c r="G6713" i="16"/>
  <c r="F6709" i="16"/>
  <c r="H6709" i="16"/>
  <c r="E6709" i="16"/>
  <c r="G6709" i="16"/>
  <c r="I6709" i="16"/>
  <c r="F6705" i="16"/>
  <c r="H6705" i="16"/>
  <c r="I6705" i="16"/>
  <c r="E6705" i="16"/>
  <c r="G6705" i="16"/>
  <c r="H6691" i="16"/>
  <c r="F6691" i="16"/>
  <c r="G6691" i="16"/>
  <c r="E6691" i="16"/>
  <c r="I6691" i="16"/>
  <c r="H6687" i="16"/>
  <c r="F6687" i="16"/>
  <c r="E6687" i="16"/>
  <c r="G6687" i="16"/>
  <c r="I6687" i="16"/>
  <c r="F6673" i="16"/>
  <c r="H6673" i="16"/>
  <c r="I6673" i="16"/>
  <c r="E6673" i="16"/>
  <c r="G6673" i="16"/>
  <c r="F6669" i="16"/>
  <c r="H6669" i="16"/>
  <c r="E6669" i="16"/>
  <c r="G6669" i="16"/>
  <c r="I6669" i="16"/>
  <c r="F6665" i="16"/>
  <c r="H6665" i="16"/>
  <c r="I6665" i="16"/>
  <c r="G6665" i="16"/>
  <c r="E6665" i="16"/>
  <c r="H6651" i="16"/>
  <c r="F6651" i="16"/>
  <c r="G6651" i="16"/>
  <c r="E6651" i="16"/>
  <c r="I6651" i="16"/>
  <c r="H6647" i="16"/>
  <c r="F6647" i="16"/>
  <c r="E6647" i="16"/>
  <c r="G6647" i="16"/>
  <c r="I6647" i="16"/>
  <c r="F6633" i="16"/>
  <c r="H6633" i="16"/>
  <c r="I6633" i="16"/>
  <c r="G6633" i="16"/>
  <c r="E6633" i="16"/>
  <c r="F6629" i="16"/>
  <c r="H6629" i="16"/>
  <c r="E6629" i="16"/>
  <c r="G6629" i="16"/>
  <c r="I6629" i="16"/>
  <c r="F6625" i="16"/>
  <c r="H6625" i="16"/>
  <c r="I6625" i="16"/>
  <c r="E6625" i="16"/>
  <c r="G6625" i="16"/>
  <c r="H6611" i="16"/>
  <c r="F6611" i="16"/>
  <c r="G6611" i="16"/>
  <c r="I6611" i="16"/>
  <c r="E6611" i="16"/>
  <c r="H6607" i="16"/>
  <c r="F6607" i="16"/>
  <c r="E6607" i="16"/>
  <c r="I6607" i="16"/>
  <c r="G6607" i="16"/>
  <c r="F6593" i="16"/>
  <c r="H6593" i="16"/>
  <c r="I6593" i="16"/>
  <c r="E6593" i="16"/>
  <c r="G6593" i="16"/>
  <c r="F6589" i="16"/>
  <c r="H6589" i="16"/>
  <c r="E6589" i="16"/>
  <c r="G6589" i="16"/>
  <c r="I6589" i="16"/>
  <c r="F6585" i="16"/>
  <c r="H6585" i="16"/>
  <c r="I6585" i="16"/>
  <c r="E6585" i="16"/>
  <c r="G6585" i="16"/>
  <c r="H6571" i="16"/>
  <c r="F6571" i="16"/>
  <c r="G6571" i="16"/>
  <c r="I6571" i="16"/>
  <c r="E6571" i="16"/>
  <c r="H6567" i="16"/>
  <c r="F6567" i="16"/>
  <c r="E6567" i="16"/>
  <c r="I6567" i="16"/>
  <c r="G6567" i="16"/>
  <c r="F6553" i="16"/>
  <c r="H6553" i="16"/>
  <c r="I6553" i="16"/>
  <c r="E6553" i="16"/>
  <c r="G6553" i="16"/>
  <c r="F6549" i="16"/>
  <c r="H6549" i="16"/>
  <c r="E6549" i="16"/>
  <c r="G6549" i="16"/>
  <c r="I6549" i="16"/>
  <c r="F6545" i="16"/>
  <c r="H6545" i="16"/>
  <c r="I6545" i="16"/>
  <c r="E6545" i="16"/>
  <c r="G6545" i="16"/>
  <c r="H6531" i="16"/>
  <c r="F6531" i="16"/>
  <c r="G6531" i="16"/>
  <c r="I6531" i="16"/>
  <c r="E6531" i="16"/>
  <c r="H6527" i="16"/>
  <c r="F6527" i="16"/>
  <c r="E6527" i="16"/>
  <c r="I6527" i="16"/>
  <c r="G6527" i="16"/>
  <c r="F6513" i="16"/>
  <c r="H6513" i="16"/>
  <c r="I6513" i="16"/>
  <c r="G6513" i="16"/>
  <c r="E6513" i="16"/>
  <c r="F6509" i="16"/>
  <c r="H6509" i="16"/>
  <c r="E6509" i="16"/>
  <c r="G6509" i="16"/>
  <c r="I6509" i="16"/>
  <c r="F6505" i="16"/>
  <c r="H6505" i="16"/>
  <c r="I6505" i="16"/>
  <c r="G6505" i="16"/>
  <c r="E6505" i="16"/>
  <c r="H6491" i="16"/>
  <c r="F6491" i="16"/>
  <c r="G6491" i="16"/>
  <c r="I6491" i="16"/>
  <c r="E6491" i="16"/>
  <c r="H6487" i="16"/>
  <c r="F6487" i="16"/>
  <c r="I6487" i="16"/>
  <c r="E6487" i="16"/>
  <c r="G6487" i="16"/>
  <c r="F6473" i="16"/>
  <c r="H6473" i="16"/>
  <c r="I6473" i="16"/>
  <c r="G6473" i="16"/>
  <c r="E6473" i="16"/>
  <c r="F6469" i="16"/>
  <c r="H6469" i="16"/>
  <c r="E6469" i="16"/>
  <c r="G6469" i="16"/>
  <c r="I6469" i="16"/>
  <c r="F6465" i="16"/>
  <c r="H6465" i="16"/>
  <c r="I6465" i="16"/>
  <c r="E6465" i="16"/>
  <c r="G6465" i="16"/>
  <c r="H6451" i="16"/>
  <c r="F6451" i="16"/>
  <c r="G6451" i="16"/>
  <c r="I6451" i="16"/>
  <c r="E6451" i="16"/>
  <c r="G6447" i="16"/>
  <c r="H6447" i="16"/>
  <c r="E6447" i="16"/>
  <c r="F6447" i="16"/>
  <c r="I6447" i="16"/>
  <c r="E6433" i="16"/>
  <c r="I6433" i="16"/>
  <c r="H6433" i="16"/>
  <c r="F6433" i="16"/>
  <c r="G6433" i="16"/>
  <c r="E6429" i="16"/>
  <c r="I6429" i="16"/>
  <c r="G6429" i="16"/>
  <c r="F6429" i="16"/>
  <c r="H6429" i="16"/>
  <c r="E6425" i="16"/>
  <c r="I6425" i="16"/>
  <c r="F6425" i="16"/>
  <c r="H6425" i="16"/>
  <c r="G6425" i="16"/>
  <c r="G6411" i="16"/>
  <c r="F6411" i="16"/>
  <c r="I6411" i="16"/>
  <c r="H6411" i="16"/>
  <c r="E6411" i="16"/>
  <c r="G6407" i="16"/>
  <c r="E6407" i="16"/>
  <c r="H6407" i="16"/>
  <c r="I6407" i="16"/>
  <c r="F6407" i="16"/>
  <c r="E6393" i="16"/>
  <c r="I6393" i="16"/>
  <c r="F6393" i="16"/>
  <c r="H6393" i="16"/>
  <c r="G6393" i="16"/>
  <c r="E6389" i="16"/>
  <c r="I6389" i="16"/>
  <c r="G6389" i="16"/>
  <c r="F6389" i="16"/>
  <c r="H6389" i="16"/>
  <c r="E6385" i="16"/>
  <c r="I6385" i="16"/>
  <c r="H6385" i="16"/>
  <c r="F6385" i="16"/>
  <c r="G6385" i="16"/>
  <c r="G6371" i="16"/>
  <c r="I6371" i="16"/>
  <c r="F6371" i="16"/>
  <c r="H6371" i="16"/>
  <c r="E6371" i="16"/>
  <c r="G6367" i="16"/>
  <c r="H6367" i="16"/>
  <c r="E6367" i="16"/>
  <c r="F6367" i="16"/>
  <c r="I6367" i="16"/>
  <c r="E6353" i="16"/>
  <c r="I6353" i="16"/>
  <c r="H6353" i="16"/>
  <c r="F6353" i="16"/>
  <c r="G6353" i="16"/>
  <c r="E6349" i="16"/>
  <c r="I6349" i="16"/>
  <c r="G6349" i="16"/>
  <c r="F6349" i="16"/>
  <c r="H6349" i="16"/>
  <c r="E6345" i="16"/>
  <c r="I6345" i="16"/>
  <c r="F6345" i="16"/>
  <c r="H6345" i="16"/>
  <c r="G6345" i="16"/>
  <c r="G6331" i="16"/>
  <c r="F6331" i="16"/>
  <c r="I6331" i="16"/>
  <c r="E6331" i="16"/>
  <c r="H6331" i="16"/>
  <c r="G6327" i="16"/>
  <c r="E6327" i="16"/>
  <c r="H6327" i="16"/>
  <c r="F6327" i="16"/>
  <c r="I6327" i="16"/>
  <c r="E6313" i="16"/>
  <c r="I6313" i="16"/>
  <c r="F6313" i="16"/>
  <c r="H6313" i="16"/>
  <c r="G6313" i="16"/>
  <c r="E6309" i="16"/>
  <c r="I6309" i="16"/>
  <c r="G6309" i="16"/>
  <c r="H6309" i="16"/>
  <c r="F6309" i="16"/>
  <c r="E6305" i="16"/>
  <c r="I6305" i="16"/>
  <c r="H6305" i="16"/>
  <c r="F6305" i="16"/>
  <c r="G6305" i="16"/>
  <c r="G6291" i="16"/>
  <c r="I6291" i="16"/>
  <c r="F6291" i="16"/>
  <c r="E6291" i="16"/>
  <c r="H6291" i="16"/>
  <c r="G6287" i="16"/>
  <c r="H6287" i="16"/>
  <c r="E6287" i="16"/>
  <c r="I6287" i="16"/>
  <c r="F6287" i="16"/>
  <c r="E6273" i="16"/>
  <c r="I6273" i="16"/>
  <c r="H6273" i="16"/>
  <c r="F6273" i="16"/>
  <c r="G6273" i="16"/>
  <c r="E6269" i="16"/>
  <c r="I6269" i="16"/>
  <c r="G6269" i="16"/>
  <c r="F6269" i="16"/>
  <c r="H6269" i="16"/>
  <c r="E6265" i="16"/>
  <c r="I6265" i="16"/>
  <c r="F6265" i="16"/>
  <c r="H6265" i="16"/>
  <c r="G6265" i="16"/>
  <c r="G6251" i="16"/>
  <c r="F6251" i="16"/>
  <c r="I6251" i="16"/>
  <c r="H6251" i="16"/>
  <c r="E6251" i="16"/>
  <c r="G6247" i="16"/>
  <c r="E6247" i="16"/>
  <c r="H6247" i="16"/>
  <c r="I6247" i="16"/>
  <c r="F6247" i="16"/>
  <c r="E6233" i="16"/>
  <c r="I6233" i="16"/>
  <c r="F6233" i="16"/>
  <c r="H6233" i="16"/>
  <c r="G6233" i="16"/>
  <c r="E6229" i="16"/>
  <c r="I6229" i="16"/>
  <c r="G6229" i="16"/>
  <c r="F6229" i="16"/>
  <c r="H6229" i="16"/>
  <c r="E6225" i="16"/>
  <c r="I6225" i="16"/>
  <c r="H6225" i="16"/>
  <c r="F6225" i="16"/>
  <c r="G6225" i="16"/>
  <c r="G6211" i="16"/>
  <c r="I6211" i="16"/>
  <c r="F6211" i="16"/>
  <c r="H6211" i="16"/>
  <c r="E6211" i="16"/>
  <c r="G6207" i="16"/>
  <c r="H6207" i="16"/>
  <c r="E6207" i="16"/>
  <c r="F6207" i="16"/>
  <c r="I6207" i="16"/>
  <c r="E6193" i="16"/>
  <c r="I6193" i="16"/>
  <c r="H6193" i="16"/>
  <c r="F6193" i="16"/>
  <c r="G6193" i="16"/>
  <c r="E6189" i="16"/>
  <c r="I6189" i="16"/>
  <c r="G6189" i="16"/>
  <c r="H6189" i="16"/>
  <c r="F6189" i="16"/>
  <c r="E6185" i="16"/>
  <c r="I6185" i="16"/>
  <c r="F6185" i="16"/>
  <c r="H6185" i="16"/>
  <c r="G6185" i="16"/>
  <c r="G6171" i="16"/>
  <c r="F6171" i="16"/>
  <c r="I6171" i="16"/>
  <c r="E6171" i="16"/>
  <c r="H6171" i="16"/>
  <c r="G6167" i="16"/>
  <c r="E6167" i="16"/>
  <c r="H6167" i="16"/>
  <c r="F6167" i="16"/>
  <c r="I6167" i="16"/>
  <c r="E6153" i="16"/>
  <c r="I6153" i="16"/>
  <c r="F6153" i="16"/>
  <c r="H6153" i="16"/>
  <c r="G6153" i="16"/>
  <c r="E6149" i="16"/>
  <c r="I6149" i="16"/>
  <c r="G6149" i="16"/>
  <c r="H6149" i="16"/>
  <c r="F6149" i="16"/>
  <c r="E6145" i="16"/>
  <c r="I6145" i="16"/>
  <c r="H6145" i="16"/>
  <c r="F6145" i="16"/>
  <c r="G6145" i="16"/>
  <c r="G6131" i="16"/>
  <c r="I6131" i="16"/>
  <c r="F6131" i="16"/>
  <c r="E6131" i="16"/>
  <c r="H6131" i="16"/>
  <c r="G6127" i="16"/>
  <c r="H6127" i="16"/>
  <c r="E6127" i="16"/>
  <c r="I6127" i="16"/>
  <c r="F6127" i="16"/>
  <c r="E6113" i="16"/>
  <c r="I6113" i="16"/>
  <c r="H6113" i="16"/>
  <c r="F6113" i="16"/>
  <c r="G6113" i="16"/>
  <c r="H77" i="16"/>
  <c r="E77" i="16"/>
  <c r="I77" i="16"/>
  <c r="G77" i="16"/>
  <c r="F77" i="16"/>
  <c r="F139" i="16"/>
  <c r="G139" i="16"/>
  <c r="I139" i="16"/>
  <c r="E139" i="16"/>
  <c r="H139" i="16"/>
  <c r="F175" i="16"/>
  <c r="I175" i="16"/>
  <c r="E175" i="16"/>
  <c r="H175" i="16"/>
  <c r="G175" i="16"/>
  <c r="G201" i="16"/>
  <c r="H201" i="16"/>
  <c r="E201" i="16"/>
  <c r="I201" i="16"/>
  <c r="F201" i="16"/>
  <c r="G237" i="16"/>
  <c r="H237" i="16"/>
  <c r="F237" i="16"/>
  <c r="I237" i="16"/>
  <c r="E237" i="16"/>
  <c r="E263" i="16"/>
  <c r="I263" i="16"/>
  <c r="G263" i="16"/>
  <c r="H263" i="16"/>
  <c r="F263" i="16"/>
  <c r="E299" i="16"/>
  <c r="I299" i="16"/>
  <c r="H299" i="16"/>
  <c r="G299" i="16"/>
  <c r="F299" i="16"/>
  <c r="H335" i="16"/>
  <c r="E335" i="16"/>
  <c r="I335" i="16"/>
  <c r="G335" i="16"/>
  <c r="F335" i="16"/>
  <c r="G361" i="16"/>
  <c r="F361" i="16"/>
  <c r="H361" i="16"/>
  <c r="I361" i="16"/>
  <c r="E361" i="16"/>
  <c r="G397" i="16"/>
  <c r="H397" i="16"/>
  <c r="I397" i="16"/>
  <c r="E397" i="16"/>
  <c r="F397" i="16"/>
  <c r="E423" i="16"/>
  <c r="I423" i="16"/>
  <c r="F423" i="16"/>
  <c r="G423" i="16"/>
  <c r="H423" i="16"/>
  <c r="E459" i="16"/>
  <c r="I459" i="16"/>
  <c r="G459" i="16"/>
  <c r="H459" i="16"/>
  <c r="F459" i="16"/>
  <c r="E495" i="16"/>
  <c r="I495" i="16"/>
  <c r="F495" i="16"/>
  <c r="G495" i="16"/>
  <c r="H495" i="16"/>
  <c r="G521" i="16"/>
  <c r="H521" i="16"/>
  <c r="I521" i="16"/>
  <c r="E521" i="16"/>
  <c r="F521" i="16"/>
  <c r="G557" i="16"/>
  <c r="H557" i="16"/>
  <c r="E557" i="16"/>
  <c r="F557" i="16"/>
  <c r="I557" i="16"/>
  <c r="E583" i="16"/>
  <c r="I583" i="16"/>
  <c r="F583" i="16"/>
  <c r="G583" i="16"/>
  <c r="H583" i="16"/>
  <c r="E619" i="16"/>
  <c r="I619" i="16"/>
  <c r="F619" i="16"/>
  <c r="G619" i="16"/>
  <c r="H619" i="16"/>
  <c r="H655" i="16"/>
  <c r="E655" i="16"/>
  <c r="I655" i="16"/>
  <c r="F655" i="16"/>
  <c r="G655" i="16"/>
  <c r="F681" i="16"/>
  <c r="G681" i="16"/>
  <c r="H681" i="16"/>
  <c r="E681" i="16"/>
  <c r="I681" i="16"/>
  <c r="F717" i="16"/>
  <c r="G717" i="16"/>
  <c r="H717" i="16"/>
  <c r="E717" i="16"/>
  <c r="I717" i="16"/>
  <c r="H743" i="16"/>
  <c r="E743" i="16"/>
  <c r="I743" i="16"/>
  <c r="F743" i="16"/>
  <c r="G743" i="16"/>
  <c r="H779" i="16"/>
  <c r="E779" i="16"/>
  <c r="I779" i="16"/>
  <c r="F779" i="16"/>
  <c r="G779" i="16"/>
  <c r="H815" i="16"/>
  <c r="E815" i="16"/>
  <c r="I815" i="16"/>
  <c r="F815" i="16"/>
  <c r="G815" i="16"/>
  <c r="F841" i="16"/>
  <c r="G841" i="16"/>
  <c r="H841" i="16"/>
  <c r="E841" i="16"/>
  <c r="I841" i="16"/>
  <c r="F877" i="16"/>
  <c r="G877" i="16"/>
  <c r="H877" i="16"/>
  <c r="E877" i="16"/>
  <c r="I877" i="16"/>
  <c r="H903" i="16"/>
  <c r="E903" i="16"/>
  <c r="I903" i="16"/>
  <c r="G903" i="16"/>
  <c r="F903" i="16"/>
  <c r="H939" i="16"/>
  <c r="E939" i="16"/>
  <c r="I939" i="16"/>
  <c r="F939" i="16"/>
  <c r="G939" i="16"/>
  <c r="H975" i="16"/>
  <c r="E975" i="16"/>
  <c r="I975" i="16"/>
  <c r="G975" i="16"/>
  <c r="F975" i="16"/>
  <c r="F1001" i="16"/>
  <c r="G1001" i="16"/>
  <c r="E1001" i="16"/>
  <c r="H1001" i="16"/>
  <c r="I1001" i="16"/>
  <c r="F1037" i="16"/>
  <c r="G1037" i="16"/>
  <c r="I1037" i="16"/>
  <c r="E1037" i="16"/>
  <c r="H1037" i="16"/>
  <c r="H1063" i="16"/>
  <c r="E1063" i="16"/>
  <c r="I1063" i="16"/>
  <c r="G1063" i="16"/>
  <c r="F1063" i="16"/>
  <c r="H1099" i="16"/>
  <c r="E1099" i="16"/>
  <c r="I1099" i="16"/>
  <c r="F1099" i="16"/>
  <c r="G1099" i="16"/>
  <c r="G1135" i="16"/>
  <c r="H1135" i="16"/>
  <c r="E1135" i="16"/>
  <c r="I1135" i="16"/>
  <c r="F1135" i="16"/>
  <c r="E1161" i="16"/>
  <c r="I1161" i="16"/>
  <c r="F1161" i="16"/>
  <c r="G1161" i="16"/>
  <c r="H1161" i="16"/>
  <c r="E1197" i="16"/>
  <c r="I1197" i="16"/>
  <c r="F1197" i="16"/>
  <c r="G1197" i="16"/>
  <c r="H1197" i="16"/>
  <c r="G1223" i="16"/>
  <c r="H1223" i="16"/>
  <c r="E1223" i="16"/>
  <c r="I1223" i="16"/>
  <c r="F1223" i="16"/>
  <c r="G1259" i="16"/>
  <c r="E1259" i="16"/>
  <c r="I1259" i="16"/>
  <c r="F1259" i="16"/>
  <c r="H1259" i="16"/>
  <c r="G1295" i="16"/>
  <c r="E1295" i="16"/>
  <c r="I1295" i="16"/>
  <c r="F1295" i="16"/>
  <c r="H1295" i="16"/>
  <c r="E1321" i="16"/>
  <c r="I1321" i="16"/>
  <c r="G1321" i="16"/>
  <c r="F1321" i="16"/>
  <c r="H1321" i="16"/>
  <c r="E1357" i="16"/>
  <c r="I1357" i="16"/>
  <c r="G1357" i="16"/>
  <c r="H1357" i="16"/>
  <c r="F1357" i="16"/>
  <c r="G1383" i="16"/>
  <c r="E1383" i="16"/>
  <c r="I1383" i="16"/>
  <c r="F1383" i="16"/>
  <c r="H1383" i="16"/>
  <c r="G1419" i="16"/>
  <c r="E1419" i="16"/>
  <c r="I1419" i="16"/>
  <c r="F1419" i="16"/>
  <c r="H1419" i="16"/>
  <c r="G1455" i="16"/>
  <c r="E1455" i="16"/>
  <c r="I1455" i="16"/>
  <c r="F1455" i="16"/>
  <c r="H1455" i="16"/>
  <c r="G1481" i="16"/>
  <c r="H1481" i="16"/>
  <c r="E1481" i="16"/>
  <c r="I1481" i="16"/>
  <c r="F1481" i="16"/>
  <c r="G1517" i="16"/>
  <c r="H1517" i="16"/>
  <c r="E1517" i="16"/>
  <c r="I1517" i="16"/>
  <c r="F1517" i="16"/>
  <c r="E1543" i="16"/>
  <c r="I1543" i="16"/>
  <c r="F1543" i="16"/>
  <c r="G1543" i="16"/>
  <c r="H1543" i="16"/>
  <c r="E1579" i="16"/>
  <c r="I1579" i="16"/>
  <c r="F1579" i="16"/>
  <c r="G1579" i="16"/>
  <c r="H1579" i="16"/>
  <c r="E1615" i="16"/>
  <c r="I1615" i="16"/>
  <c r="F1615" i="16"/>
  <c r="G1615" i="16"/>
  <c r="H1615" i="16"/>
  <c r="G1641" i="16"/>
  <c r="H1641" i="16"/>
  <c r="E1641" i="16"/>
  <c r="I1641" i="16"/>
  <c r="F1641" i="16"/>
  <c r="G1677" i="16"/>
  <c r="H1677" i="16"/>
  <c r="E1677" i="16"/>
  <c r="I1677" i="16"/>
  <c r="F1677" i="16"/>
  <c r="E1703" i="16"/>
  <c r="I1703" i="16"/>
  <c r="F1703" i="16"/>
  <c r="G1703" i="16"/>
  <c r="H1703" i="16"/>
  <c r="F1739" i="16"/>
  <c r="G1739" i="16"/>
  <c r="E1739" i="16"/>
  <c r="H1739" i="16"/>
  <c r="I1739" i="16"/>
  <c r="F1775" i="16"/>
  <c r="G1775" i="16"/>
  <c r="H1775" i="16"/>
  <c r="I1775" i="16"/>
  <c r="E1775" i="16"/>
  <c r="H1801" i="16"/>
  <c r="E1801" i="16"/>
  <c r="I1801" i="16"/>
  <c r="F1801" i="16"/>
  <c r="G1801" i="16"/>
  <c r="H1837" i="16"/>
  <c r="E1837" i="16"/>
  <c r="I1837" i="16"/>
  <c r="F1837" i="16"/>
  <c r="G1837" i="16"/>
  <c r="F1863" i="16"/>
  <c r="G1863" i="16"/>
  <c r="H1863" i="16"/>
  <c r="E1863" i="16"/>
  <c r="I1863" i="16"/>
  <c r="F1899" i="16"/>
  <c r="G1899" i="16"/>
  <c r="H1899" i="16"/>
  <c r="I1899" i="16"/>
  <c r="E1899" i="16"/>
  <c r="F1935" i="16"/>
  <c r="G1935" i="16"/>
  <c r="H1935" i="16"/>
  <c r="E1935" i="16"/>
  <c r="I1935" i="16"/>
  <c r="H1961" i="16"/>
  <c r="E1961" i="16"/>
  <c r="I1961" i="16"/>
  <c r="F1961" i="16"/>
  <c r="G1961" i="16"/>
  <c r="H1997" i="16"/>
  <c r="E1997" i="16"/>
  <c r="I1997" i="16"/>
  <c r="F1997" i="16"/>
  <c r="G1997" i="16"/>
  <c r="F2023" i="16"/>
  <c r="G2023" i="16"/>
  <c r="H2023" i="16"/>
  <c r="E2023" i="16"/>
  <c r="I2023" i="16"/>
  <c r="F2059" i="16"/>
  <c r="G2059" i="16"/>
  <c r="E2059" i="16"/>
  <c r="H2059" i="16"/>
  <c r="I2059" i="16"/>
  <c r="F2095" i="16"/>
  <c r="G2095" i="16"/>
  <c r="H2095" i="16"/>
  <c r="I2095" i="16"/>
  <c r="E2095" i="16"/>
  <c r="H2121" i="16"/>
  <c r="E2121" i="16"/>
  <c r="I2121" i="16"/>
  <c r="F2121" i="16"/>
  <c r="G2121" i="16"/>
  <c r="H2157" i="16"/>
  <c r="E2157" i="16"/>
  <c r="I2157" i="16"/>
  <c r="F2157" i="16"/>
  <c r="G2157" i="16"/>
  <c r="F2183" i="16"/>
  <c r="G2183" i="16"/>
  <c r="H2183" i="16"/>
  <c r="I2183" i="16"/>
  <c r="E2183" i="16"/>
  <c r="F2219" i="16"/>
  <c r="G2219" i="16"/>
  <c r="H2219" i="16"/>
  <c r="I2219" i="16"/>
  <c r="E2219" i="16"/>
  <c r="F2255" i="16"/>
  <c r="G2255" i="16"/>
  <c r="H2255" i="16"/>
  <c r="E2255" i="16"/>
  <c r="I2255" i="16"/>
  <c r="H2281" i="16"/>
  <c r="E2281" i="16"/>
  <c r="I2281" i="16"/>
  <c r="F2281" i="16"/>
  <c r="G2281" i="16"/>
  <c r="H2317" i="16"/>
  <c r="E2317" i="16"/>
  <c r="I2317" i="16"/>
  <c r="F2317" i="16"/>
  <c r="G2317" i="16"/>
  <c r="F2343" i="16"/>
  <c r="G2343" i="16"/>
  <c r="H2343" i="16"/>
  <c r="E2343" i="16"/>
  <c r="I2343" i="16"/>
  <c r="F2379" i="16"/>
  <c r="G2379" i="16"/>
  <c r="H2379" i="16"/>
  <c r="I2379" i="16"/>
  <c r="E2379" i="16"/>
  <c r="F2415" i="16"/>
  <c r="G2415" i="16"/>
  <c r="H2415" i="16"/>
  <c r="E2415" i="16"/>
  <c r="I2415" i="16"/>
  <c r="H2441" i="16"/>
  <c r="E2441" i="16"/>
  <c r="I2441" i="16"/>
  <c r="F2441" i="16"/>
  <c r="G2441" i="16"/>
  <c r="H2477" i="16"/>
  <c r="E2477" i="16"/>
  <c r="I2477" i="16"/>
  <c r="F2477" i="16"/>
  <c r="G2477" i="16"/>
  <c r="F2503" i="16"/>
  <c r="G2503" i="16"/>
  <c r="H2503" i="16"/>
  <c r="E2503" i="16"/>
  <c r="I2503" i="16"/>
  <c r="F2539" i="16"/>
  <c r="G2539" i="16"/>
  <c r="E2539" i="16"/>
  <c r="H2539" i="16"/>
  <c r="I2539" i="16"/>
  <c r="F2575" i="16"/>
  <c r="G2575" i="16"/>
  <c r="H2575" i="16"/>
  <c r="I2575" i="16"/>
  <c r="E2575" i="16"/>
  <c r="H2601" i="16"/>
  <c r="E2601" i="16"/>
  <c r="I2601" i="16"/>
  <c r="F2601" i="16"/>
  <c r="G2601" i="16"/>
  <c r="H2637" i="16"/>
  <c r="E2637" i="16"/>
  <c r="I2637" i="16"/>
  <c r="F2637" i="16"/>
  <c r="G2637" i="16"/>
  <c r="F2663" i="16"/>
  <c r="G2663" i="16"/>
  <c r="H2663" i="16"/>
  <c r="I2663" i="16"/>
  <c r="E2663" i="16"/>
  <c r="F2699" i="16"/>
  <c r="G2699" i="16"/>
  <c r="E2699" i="16"/>
  <c r="H2699" i="16"/>
  <c r="I2699" i="16"/>
  <c r="F2735" i="16"/>
  <c r="G2735" i="16"/>
  <c r="H2735" i="16"/>
  <c r="I2735" i="16"/>
  <c r="E2735" i="16"/>
  <c r="H2761" i="16"/>
  <c r="E2761" i="16"/>
  <c r="I2761" i="16"/>
  <c r="F2761" i="16"/>
  <c r="G2761" i="16"/>
  <c r="H2797" i="16"/>
  <c r="E2797" i="16"/>
  <c r="I2797" i="16"/>
  <c r="F2797" i="16"/>
  <c r="G2797" i="16"/>
  <c r="F2823" i="16"/>
  <c r="G2823" i="16"/>
  <c r="H2823" i="16"/>
  <c r="I2823" i="16"/>
  <c r="E2823" i="16"/>
  <c r="F2859" i="16"/>
  <c r="G2859" i="16"/>
  <c r="E2859" i="16"/>
  <c r="H2859" i="16"/>
  <c r="I2859" i="16"/>
  <c r="F2895" i="16"/>
  <c r="G2895" i="16"/>
  <c r="H2895" i="16"/>
  <c r="I2895" i="16"/>
  <c r="E2895" i="16"/>
  <c r="H2921" i="16"/>
  <c r="E2921" i="16"/>
  <c r="I2921" i="16"/>
  <c r="F2921" i="16"/>
  <c r="G2921" i="16"/>
  <c r="H2957" i="16"/>
  <c r="I2957" i="16"/>
  <c r="E2957" i="16"/>
  <c r="F2957" i="16"/>
  <c r="G2957" i="16"/>
  <c r="F2983" i="16"/>
  <c r="G2983" i="16"/>
  <c r="H2983" i="16"/>
  <c r="I2983" i="16"/>
  <c r="E2983" i="16"/>
  <c r="F3019" i="16"/>
  <c r="H3019" i="16"/>
  <c r="I3019" i="16"/>
  <c r="E3019" i="16"/>
  <c r="G3019" i="16"/>
  <c r="F3055" i="16"/>
  <c r="I3055" i="16"/>
  <c r="E3055" i="16"/>
  <c r="G3055" i="16"/>
  <c r="H3055" i="16"/>
  <c r="H3081" i="16"/>
  <c r="G3081" i="16"/>
  <c r="I3081" i="16"/>
  <c r="E3081" i="16"/>
  <c r="F3081" i="16"/>
  <c r="H3117" i="16"/>
  <c r="I3117" i="16"/>
  <c r="E3117" i="16"/>
  <c r="F3117" i="16"/>
  <c r="G3117" i="16"/>
  <c r="G3143" i="16"/>
  <c r="H3143" i="16"/>
  <c r="E3143" i="16"/>
  <c r="I3143" i="16"/>
  <c r="F3143" i="16"/>
  <c r="G3179" i="16"/>
  <c r="H3179" i="16"/>
  <c r="E3179" i="16"/>
  <c r="I3179" i="16"/>
  <c r="F3179" i="16"/>
  <c r="G3215" i="16"/>
  <c r="H3215" i="16"/>
  <c r="E3215" i="16"/>
  <c r="I3215" i="16"/>
  <c r="F3215" i="16"/>
  <c r="E3241" i="16"/>
  <c r="I3241" i="16"/>
  <c r="F3241" i="16"/>
  <c r="G3241" i="16"/>
  <c r="H3241" i="16"/>
  <c r="E3277" i="16"/>
  <c r="I3277" i="16"/>
  <c r="F3277" i="16"/>
  <c r="G3277" i="16"/>
  <c r="H3277" i="16"/>
  <c r="G3303" i="16"/>
  <c r="H3303" i="16"/>
  <c r="E3303" i="16"/>
  <c r="F3303" i="16"/>
  <c r="I3303" i="16"/>
  <c r="G3339" i="16"/>
  <c r="H3339" i="16"/>
  <c r="F3339" i="16"/>
  <c r="I3339" i="16"/>
  <c r="E3339" i="16"/>
  <c r="H3375" i="16"/>
  <c r="F3375" i="16"/>
  <c r="G3375" i="16"/>
  <c r="I3375" i="16"/>
  <c r="E3375" i="16"/>
  <c r="F3401" i="16"/>
  <c r="I3401" i="16"/>
  <c r="E3401" i="16"/>
  <c r="G3401" i="16"/>
  <c r="H3401" i="16"/>
  <c r="F3437" i="16"/>
  <c r="E3437" i="16"/>
  <c r="G3437" i="16"/>
  <c r="H3437" i="16"/>
  <c r="I3437" i="16"/>
  <c r="H3463" i="16"/>
  <c r="I3463" i="16"/>
  <c r="E3463" i="16"/>
  <c r="F3463" i="16"/>
  <c r="G3463" i="16"/>
  <c r="H3499" i="16"/>
  <c r="E3499" i="16"/>
  <c r="F3499" i="16"/>
  <c r="G3499" i="16"/>
  <c r="I3499" i="16"/>
  <c r="H3535" i="16"/>
  <c r="F3535" i="16"/>
  <c r="G3535" i="16"/>
  <c r="I3535" i="16"/>
  <c r="E3535" i="16"/>
  <c r="F3561" i="16"/>
  <c r="I3561" i="16"/>
  <c r="E3561" i="16"/>
  <c r="G3561" i="16"/>
  <c r="H3561" i="16"/>
  <c r="F3597" i="16"/>
  <c r="E3597" i="16"/>
  <c r="G3597" i="16"/>
  <c r="H3597" i="16"/>
  <c r="I3597" i="16"/>
  <c r="H3623" i="16"/>
  <c r="I3623" i="16"/>
  <c r="E3623" i="16"/>
  <c r="F3623" i="16"/>
  <c r="G3623" i="16"/>
  <c r="H3659" i="16"/>
  <c r="E3659" i="16"/>
  <c r="F3659" i="16"/>
  <c r="G3659" i="16"/>
  <c r="I3659" i="16"/>
  <c r="H3695" i="16"/>
  <c r="F3695" i="16"/>
  <c r="G3695" i="16"/>
  <c r="I3695" i="16"/>
  <c r="E3695" i="16"/>
  <c r="F3721" i="16"/>
  <c r="I3721" i="16"/>
  <c r="E3721" i="16"/>
  <c r="G3721" i="16"/>
  <c r="H3721" i="16"/>
  <c r="G3757" i="16"/>
  <c r="H3757" i="16"/>
  <c r="E3757" i="16"/>
  <c r="I3757" i="16"/>
  <c r="F3757" i="16"/>
  <c r="E3783" i="16"/>
  <c r="I3783" i="16"/>
  <c r="F3783" i="16"/>
  <c r="G3783" i="16"/>
  <c r="H3783" i="16"/>
  <c r="E3819" i="16"/>
  <c r="I3819" i="16"/>
  <c r="F3819" i="16"/>
  <c r="G3819" i="16"/>
  <c r="H3819" i="16"/>
  <c r="E3855" i="16"/>
  <c r="I3855" i="16"/>
  <c r="F3855" i="16"/>
  <c r="G3855" i="16"/>
  <c r="H3855" i="16"/>
  <c r="G3881" i="16"/>
  <c r="H3881" i="16"/>
  <c r="E3881" i="16"/>
  <c r="I3881" i="16"/>
  <c r="F3881" i="16"/>
  <c r="G3917" i="16"/>
  <c r="H3917" i="16"/>
  <c r="E3917" i="16"/>
  <c r="I3917" i="16"/>
  <c r="F3917" i="16"/>
  <c r="H4860" i="16"/>
  <c r="G4860" i="16"/>
  <c r="I4860" i="16"/>
  <c r="E4860" i="16"/>
  <c r="F4860" i="16"/>
  <c r="H4896" i="16"/>
  <c r="I4896" i="16"/>
  <c r="E4896" i="16"/>
  <c r="F4896" i="16"/>
  <c r="G4896" i="16"/>
  <c r="F4922" i="16"/>
  <c r="G4922" i="16"/>
  <c r="H4922" i="16"/>
  <c r="I4922" i="16"/>
  <c r="E4922" i="16"/>
  <c r="G4958" i="16"/>
  <c r="H4958" i="16"/>
  <c r="E4958" i="16"/>
  <c r="I4958" i="16"/>
  <c r="F4958" i="16"/>
  <c r="G4994" i="16"/>
  <c r="H4994" i="16"/>
  <c r="E4994" i="16"/>
  <c r="I4994" i="16"/>
  <c r="F4994" i="16"/>
  <c r="E5020" i="16"/>
  <c r="I5020" i="16"/>
  <c r="F5020" i="16"/>
  <c r="G5020" i="16"/>
  <c r="H5020" i="16"/>
  <c r="E5056" i="16"/>
  <c r="I5056" i="16"/>
  <c r="F5056" i="16"/>
  <c r="G5056" i="16"/>
  <c r="H5056" i="16"/>
  <c r="G5082" i="16"/>
  <c r="H5082" i="16"/>
  <c r="E5082" i="16"/>
  <c r="I5082" i="16"/>
  <c r="F5082" i="16"/>
  <c r="G5118" i="16"/>
  <c r="H5118" i="16"/>
  <c r="E5118" i="16"/>
  <c r="I5118" i="16"/>
  <c r="F5118" i="16"/>
  <c r="G5154" i="16"/>
  <c r="H5154" i="16"/>
  <c r="E5154" i="16"/>
  <c r="I5154" i="16"/>
  <c r="F5154" i="16"/>
  <c r="E5180" i="16"/>
  <c r="I5180" i="16"/>
  <c r="F5180" i="16"/>
  <c r="G5180" i="16"/>
  <c r="H5180" i="16"/>
  <c r="E5216" i="16"/>
  <c r="I5216" i="16"/>
  <c r="F5216" i="16"/>
  <c r="G5216" i="16"/>
  <c r="H5216" i="16"/>
  <c r="G5242" i="16"/>
  <c r="H5242" i="16"/>
  <c r="E5242" i="16"/>
  <c r="I5242" i="16"/>
  <c r="F5242" i="16"/>
  <c r="G5278" i="16"/>
  <c r="H5278" i="16"/>
  <c r="E5278" i="16"/>
  <c r="I5278" i="16"/>
  <c r="F5278" i="16"/>
  <c r="G5314" i="16"/>
  <c r="H5314" i="16"/>
  <c r="E5314" i="16"/>
  <c r="I5314" i="16"/>
  <c r="F5314" i="16"/>
  <c r="E5340" i="16"/>
  <c r="I5340" i="16"/>
  <c r="F5340" i="16"/>
  <c r="G5340" i="16"/>
  <c r="H5340" i="16"/>
  <c r="E5376" i="16"/>
  <c r="I5376" i="16"/>
  <c r="F5376" i="16"/>
  <c r="G5376" i="16"/>
  <c r="H5376" i="16"/>
  <c r="G5402" i="16"/>
  <c r="H5402" i="16"/>
  <c r="E5402" i="16"/>
  <c r="I5402" i="16"/>
  <c r="F5402" i="16"/>
  <c r="G5438" i="16"/>
  <c r="H5438" i="16"/>
  <c r="E5438" i="16"/>
  <c r="I5438" i="16"/>
  <c r="F5438" i="16"/>
  <c r="G5474" i="16"/>
  <c r="H5474" i="16"/>
  <c r="E5474" i="16"/>
  <c r="I5474" i="16"/>
  <c r="F5474" i="16"/>
  <c r="E5500" i="16"/>
  <c r="I5500" i="16"/>
  <c r="F5500" i="16"/>
  <c r="G5500" i="16"/>
  <c r="H5500" i="16"/>
  <c r="E5536" i="16"/>
  <c r="I5536" i="16"/>
  <c r="F5536" i="16"/>
  <c r="G5536" i="16"/>
  <c r="H5536" i="16"/>
  <c r="G5562" i="16"/>
  <c r="H5562" i="16"/>
  <c r="E5562" i="16"/>
  <c r="I5562" i="16"/>
  <c r="F5562" i="16"/>
  <c r="G5598" i="16"/>
  <c r="H5598" i="16"/>
  <c r="E5598" i="16"/>
  <c r="I5598" i="16"/>
  <c r="F5598" i="16"/>
  <c r="G5634" i="16"/>
  <c r="H5634" i="16"/>
  <c r="E5634" i="16"/>
  <c r="I5634" i="16"/>
  <c r="F5634" i="16"/>
  <c r="E5660" i="16"/>
  <c r="I5660" i="16"/>
  <c r="F5660" i="16"/>
  <c r="G5660" i="16"/>
  <c r="H5660" i="16"/>
  <c r="E5696" i="16"/>
  <c r="I5696" i="16"/>
  <c r="F5696" i="16"/>
  <c r="G5696" i="16"/>
  <c r="H5696" i="16"/>
  <c r="G5722" i="16"/>
  <c r="H5722" i="16"/>
  <c r="E5722" i="16"/>
  <c r="I5722" i="16"/>
  <c r="F5722" i="16"/>
  <c r="G5758" i="16"/>
  <c r="H5758" i="16"/>
  <c r="E5758" i="16"/>
  <c r="I5758" i="16"/>
  <c r="F5758" i="16"/>
  <c r="G5794" i="16"/>
  <c r="H5794" i="16"/>
  <c r="E5794" i="16"/>
  <c r="F5794" i="16"/>
  <c r="I5794" i="16"/>
  <c r="E5820" i="16"/>
  <c r="I5820" i="16"/>
  <c r="F5820" i="16"/>
  <c r="H5820" i="16"/>
  <c r="G5820" i="16"/>
  <c r="F5843" i="16"/>
  <c r="G5843" i="16"/>
  <c r="E5843" i="16"/>
  <c r="H5843" i="16"/>
  <c r="I5843" i="16"/>
  <c r="F5875" i="16"/>
  <c r="G5875" i="16"/>
  <c r="E5875" i="16"/>
  <c r="H5875" i="16"/>
  <c r="I5875" i="16"/>
  <c r="F5883" i="16"/>
  <c r="G5883" i="16"/>
  <c r="E5883" i="16"/>
  <c r="H5883" i="16"/>
  <c r="I5883" i="16"/>
  <c r="E5901" i="16"/>
  <c r="I5901" i="16"/>
  <c r="G5901" i="16"/>
  <c r="F5901" i="16"/>
  <c r="H5901" i="16"/>
  <c r="G5919" i="16"/>
  <c r="H5919" i="16"/>
  <c r="E5919" i="16"/>
  <c r="F5919" i="16"/>
  <c r="I5919" i="16"/>
  <c r="F5940" i="16"/>
  <c r="I5940" i="16"/>
  <c r="G5940" i="16"/>
  <c r="H5940" i="16"/>
  <c r="E5940" i="16"/>
  <c r="F5976" i="16"/>
  <c r="E5976" i="16"/>
  <c r="H5976" i="16"/>
  <c r="I5976" i="16"/>
  <c r="G5976" i="16"/>
  <c r="H5998" i="16"/>
  <c r="G5998" i="16"/>
  <c r="E5998" i="16"/>
  <c r="F5998" i="16"/>
  <c r="I5998" i="16"/>
  <c r="F6016" i="16"/>
  <c r="H6016" i="16"/>
  <c r="E6016" i="16"/>
  <c r="G6016" i="16"/>
  <c r="I6016" i="16"/>
  <c r="H6038" i="16"/>
  <c r="E6038" i="16"/>
  <c r="G6038" i="16"/>
  <c r="I6038" i="16"/>
  <c r="F6038" i="16"/>
  <c r="F6060" i="16"/>
  <c r="G6060" i="16"/>
  <c r="I6060" i="16"/>
  <c r="E6060" i="16"/>
  <c r="H6060" i="16"/>
  <c r="H6078" i="16"/>
  <c r="G6078" i="16"/>
  <c r="E6078" i="16"/>
  <c r="F6078" i="16"/>
  <c r="I6078" i="16"/>
  <c r="F6096" i="16"/>
  <c r="H6096" i="16"/>
  <c r="E6096" i="16"/>
  <c r="G6096" i="16"/>
  <c r="I6096" i="16"/>
  <c r="H6114" i="16"/>
  <c r="I6114" i="16"/>
  <c r="F6114" i="16"/>
  <c r="E6114" i="16"/>
  <c r="G6114" i="16"/>
  <c r="H6122" i="16"/>
  <c r="F6122" i="16"/>
  <c r="I6122" i="16"/>
  <c r="E6122" i="16"/>
  <c r="G6122" i="16"/>
  <c r="F6140" i="16"/>
  <c r="G6140" i="16"/>
  <c r="I6140" i="16"/>
  <c r="H6140" i="16"/>
  <c r="E6140" i="16"/>
  <c r="H6158" i="16"/>
  <c r="G6158" i="16"/>
  <c r="E6158" i="16"/>
  <c r="F6158" i="16"/>
  <c r="I6158" i="16"/>
  <c r="F6176" i="16"/>
  <c r="H6176" i="16"/>
  <c r="E6176" i="16"/>
  <c r="I6176" i="16"/>
  <c r="G6176" i="16"/>
  <c r="H6194" i="16"/>
  <c r="I6194" i="16"/>
  <c r="F6194" i="16"/>
  <c r="G6194" i="16"/>
  <c r="E6194" i="16"/>
  <c r="H6202" i="16"/>
  <c r="F6202" i="16"/>
  <c r="I6202" i="16"/>
  <c r="G6202" i="16"/>
  <c r="E6202" i="16"/>
  <c r="F6220" i="16"/>
  <c r="G6220" i="16"/>
  <c r="I6220" i="16"/>
  <c r="E6220" i="16"/>
  <c r="H6220" i="16"/>
  <c r="H6238" i="16"/>
  <c r="G6238" i="16"/>
  <c r="E6238" i="16"/>
  <c r="I6238" i="16"/>
  <c r="F6238" i="16"/>
  <c r="F6256" i="16"/>
  <c r="H6256" i="16"/>
  <c r="E6256" i="16"/>
  <c r="G6256" i="16"/>
  <c r="I6256" i="16"/>
  <c r="H6274" i="16"/>
  <c r="I6274" i="16"/>
  <c r="F6274" i="16"/>
  <c r="E6274" i="16"/>
  <c r="G6274" i="16"/>
  <c r="H6282" i="16"/>
  <c r="F6282" i="16"/>
  <c r="I6282" i="16"/>
  <c r="E6282" i="16"/>
  <c r="G6282" i="16"/>
  <c r="F6300" i="16"/>
  <c r="G6300" i="16"/>
  <c r="I6300" i="16"/>
  <c r="H6300" i="16"/>
  <c r="E6300" i="16"/>
  <c r="H6318" i="16"/>
  <c r="G6318" i="16"/>
  <c r="E6318" i="16"/>
  <c r="F6318" i="16"/>
  <c r="I6318" i="16"/>
  <c r="F6336" i="16"/>
  <c r="H6336" i="16"/>
  <c r="E6336" i="16"/>
  <c r="G6336" i="16"/>
  <c r="I6336" i="16"/>
  <c r="H6354" i="16"/>
  <c r="I6354" i="16"/>
  <c r="F6354" i="16"/>
  <c r="G6354" i="16"/>
  <c r="E6354" i="16"/>
  <c r="H6362" i="16"/>
  <c r="F6362" i="16"/>
  <c r="I6362" i="16"/>
  <c r="E6362" i="16"/>
  <c r="G6362" i="16"/>
  <c r="F6380" i="16"/>
  <c r="G6380" i="16"/>
  <c r="I6380" i="16"/>
  <c r="E6380" i="16"/>
  <c r="H6380" i="16"/>
  <c r="H6398" i="16"/>
  <c r="G6398" i="16"/>
  <c r="E6398" i="16"/>
  <c r="I6398" i="16"/>
  <c r="F6398" i="16"/>
  <c r="F6416" i="16"/>
  <c r="H6416" i="16"/>
  <c r="E6416" i="16"/>
  <c r="G6416" i="16"/>
  <c r="I6416" i="16"/>
  <c r="H6434" i="16"/>
  <c r="I6434" i="16"/>
  <c r="F6434" i="16"/>
  <c r="E6434" i="16"/>
  <c r="G6434" i="16"/>
  <c r="H6442" i="16"/>
  <c r="F6442" i="16"/>
  <c r="I6442" i="16"/>
  <c r="E6442" i="16"/>
  <c r="G6442" i="16"/>
  <c r="G6460" i="16"/>
  <c r="E6460" i="16"/>
  <c r="I6460" i="16"/>
  <c r="F6460" i="16"/>
  <c r="H6460" i="16"/>
  <c r="E6478" i="16"/>
  <c r="I6478" i="16"/>
  <c r="G6478" i="16"/>
  <c r="H6478" i="16"/>
  <c r="F6478" i="16"/>
  <c r="G6496" i="16"/>
  <c r="E6496" i="16"/>
  <c r="I6496" i="16"/>
  <c r="F6496" i="16"/>
  <c r="H6496" i="16"/>
  <c r="E6514" i="16"/>
  <c r="I6514" i="16"/>
  <c r="G6514" i="16"/>
  <c r="F6514" i="16"/>
  <c r="H6514" i="16"/>
  <c r="E6522" i="16"/>
  <c r="I6522" i="16"/>
  <c r="G6522" i="16"/>
  <c r="F6522" i="16"/>
  <c r="H6522" i="16"/>
  <c r="G6540" i="16"/>
  <c r="E6540" i="16"/>
  <c r="I6540" i="16"/>
  <c r="H6540" i="16"/>
  <c r="F6540" i="16"/>
  <c r="E6558" i="16"/>
  <c r="I6558" i="16"/>
  <c r="G6558" i="16"/>
  <c r="H6558" i="16"/>
  <c r="F6558" i="16"/>
  <c r="G6576" i="16"/>
  <c r="E6576" i="16"/>
  <c r="I6576" i="16"/>
  <c r="F6576" i="16"/>
  <c r="H6576" i="16"/>
  <c r="E6594" i="16"/>
  <c r="I6594" i="16"/>
  <c r="G6594" i="16"/>
  <c r="F6594" i="16"/>
  <c r="H6594" i="16"/>
  <c r="E6602" i="16"/>
  <c r="I6602" i="16"/>
  <c r="G6602" i="16"/>
  <c r="F6602" i="16"/>
  <c r="H6602" i="16"/>
  <c r="G6620" i="16"/>
  <c r="E6620" i="16"/>
  <c r="I6620" i="16"/>
  <c r="H6620" i="16"/>
  <c r="F6620" i="16"/>
  <c r="E6638" i="16"/>
  <c r="I6638" i="16"/>
  <c r="G6638" i="16"/>
  <c r="H6638" i="16"/>
  <c r="F6638" i="16"/>
  <c r="G6656" i="16"/>
  <c r="E6656" i="16"/>
  <c r="I6656" i="16"/>
  <c r="F6656" i="16"/>
  <c r="H6656" i="16"/>
  <c r="E6674" i="16"/>
  <c r="I6674" i="16"/>
  <c r="G6674" i="16"/>
  <c r="F6674" i="16"/>
  <c r="H6674" i="16"/>
  <c r="E6682" i="16"/>
  <c r="I6682" i="16"/>
  <c r="G6682" i="16"/>
  <c r="F6682" i="16"/>
  <c r="H6682" i="16"/>
  <c r="G6700" i="16"/>
  <c r="E6700" i="16"/>
  <c r="I6700" i="16"/>
  <c r="H6700" i="16"/>
  <c r="F6700" i="16"/>
  <c r="E6718" i="16"/>
  <c r="I6718" i="16"/>
  <c r="G6718" i="16"/>
  <c r="H6718" i="16"/>
  <c r="F6718" i="16"/>
  <c r="G6736" i="16"/>
  <c r="E6736" i="16"/>
  <c r="I6736" i="16"/>
  <c r="F6736" i="16"/>
  <c r="H6736" i="16"/>
  <c r="E6754" i="16"/>
  <c r="I6754" i="16"/>
  <c r="G6754" i="16"/>
  <c r="F6754" i="16"/>
  <c r="H6754" i="16"/>
  <c r="E6762" i="16"/>
  <c r="I6762" i="16"/>
  <c r="G6762" i="16"/>
  <c r="F6762" i="16"/>
  <c r="H6762" i="16"/>
  <c r="G6780" i="16"/>
  <c r="E6780" i="16"/>
  <c r="I6780" i="16"/>
  <c r="H6780" i="16"/>
  <c r="F6780" i="16"/>
  <c r="E6798" i="16"/>
  <c r="I6798" i="16"/>
  <c r="G6798" i="16"/>
  <c r="H6798" i="16"/>
  <c r="F6798" i="16"/>
  <c r="G6816" i="16"/>
  <c r="E6816" i="16"/>
  <c r="I6816" i="16"/>
  <c r="F6816" i="16"/>
  <c r="H6816" i="16"/>
  <c r="E6834" i="16"/>
  <c r="I6834" i="16"/>
  <c r="G6834" i="16"/>
  <c r="F6834" i="16"/>
  <c r="H6834" i="16"/>
  <c r="E6842" i="16"/>
  <c r="I6842" i="16"/>
  <c r="G6842" i="16"/>
  <c r="F6842" i="16"/>
  <c r="H6842" i="16"/>
  <c r="G6860" i="16"/>
  <c r="E6860" i="16"/>
  <c r="I6860" i="16"/>
  <c r="H6860" i="16"/>
  <c r="F6860" i="16"/>
  <c r="E6878" i="16"/>
  <c r="I6878" i="16"/>
  <c r="G6878" i="16"/>
  <c r="H6878" i="16"/>
  <c r="F6878" i="16"/>
  <c r="G6896" i="16"/>
  <c r="E6896" i="16"/>
  <c r="I6896" i="16"/>
  <c r="F6896" i="16"/>
  <c r="H6896" i="16"/>
  <c r="E6914" i="16"/>
  <c r="I6914" i="16"/>
  <c r="G6914" i="16"/>
  <c r="F6914" i="16"/>
  <c r="H6914" i="16"/>
  <c r="E6922" i="16"/>
  <c r="I6922" i="16"/>
  <c r="G6922" i="16"/>
  <c r="F6922" i="16"/>
  <c r="H6922" i="16"/>
  <c r="G6940" i="16"/>
  <c r="E6940" i="16"/>
  <c r="I6940" i="16"/>
  <c r="F6940" i="16"/>
  <c r="H6940" i="16"/>
  <c r="E6958" i="16"/>
  <c r="I6958" i="16"/>
  <c r="G6958" i="16"/>
  <c r="H6958" i="16"/>
  <c r="F6958" i="16"/>
  <c r="G6976" i="16"/>
  <c r="H6976" i="16"/>
  <c r="I6976" i="16"/>
  <c r="F6976" i="16"/>
  <c r="E6976" i="16"/>
  <c r="E6994" i="16"/>
  <c r="I6994" i="16"/>
  <c r="H6994" i="16"/>
  <c r="G6994" i="16"/>
  <c r="F6994" i="16"/>
  <c r="E7002" i="16"/>
  <c r="I7002" i="16"/>
  <c r="F7002" i="16"/>
  <c r="G7002" i="16"/>
  <c r="H7002" i="16"/>
  <c r="G7020" i="16"/>
  <c r="F7020" i="16"/>
  <c r="H7020" i="16"/>
  <c r="I7020" i="16"/>
  <c r="E7020" i="16"/>
  <c r="E7038" i="16"/>
  <c r="I7038" i="16"/>
  <c r="G7038" i="16"/>
  <c r="H7038" i="16"/>
  <c r="F7038" i="16"/>
  <c r="G7056" i="16"/>
  <c r="H7056" i="16"/>
  <c r="I7056" i="16"/>
  <c r="E7056" i="16"/>
  <c r="F7056" i="16"/>
  <c r="E7074" i="16"/>
  <c r="I7074" i="16"/>
  <c r="H7074" i="16"/>
  <c r="G7074" i="16"/>
  <c r="F7074" i="16"/>
  <c r="E7082" i="16"/>
  <c r="I7082" i="16"/>
  <c r="F7082" i="16"/>
  <c r="G7082" i="16"/>
  <c r="H7082" i="16"/>
  <c r="G7100" i="16"/>
  <c r="F7100" i="16"/>
  <c r="H7100" i="16"/>
  <c r="I7100" i="16"/>
  <c r="E7100" i="16"/>
  <c r="E7118" i="16"/>
  <c r="I7118" i="16"/>
  <c r="G7118" i="16"/>
  <c r="F7118" i="16"/>
  <c r="H7118" i="16"/>
  <c r="G7136" i="16"/>
  <c r="H7136" i="16"/>
  <c r="F7136" i="16"/>
  <c r="I7136" i="16"/>
  <c r="E7136" i="16"/>
  <c r="E7154" i="16"/>
  <c r="I7154" i="16"/>
  <c r="H7154" i="16"/>
  <c r="F7154" i="16"/>
  <c r="G7154" i="16"/>
  <c r="E7162" i="16"/>
  <c r="I7162" i="16"/>
  <c r="F7162" i="16"/>
  <c r="G7162" i="16"/>
  <c r="H7162" i="16"/>
  <c r="G7180" i="16"/>
  <c r="F7180" i="16"/>
  <c r="H7180" i="16"/>
  <c r="I7180" i="16"/>
  <c r="E7180" i="16"/>
  <c r="E7198" i="16"/>
  <c r="I7198" i="16"/>
  <c r="G7198" i="16"/>
  <c r="H7198" i="16"/>
  <c r="F7198" i="16"/>
  <c r="G7216" i="16"/>
  <c r="H7216" i="16"/>
  <c r="I7216" i="16"/>
  <c r="E7216" i="16"/>
  <c r="F7216" i="16"/>
  <c r="E7234" i="16"/>
  <c r="I7234" i="16"/>
  <c r="H7234" i="16"/>
  <c r="F7234" i="16"/>
  <c r="G7234" i="16"/>
  <c r="E7242" i="16"/>
  <c r="I7242" i="16"/>
  <c r="F7242" i="16"/>
  <c r="G7242" i="16"/>
  <c r="H7242" i="16"/>
  <c r="G7260" i="16"/>
  <c r="F7260" i="16"/>
  <c r="H7260" i="16"/>
  <c r="I7260" i="16"/>
  <c r="E7260" i="16"/>
  <c r="E7278" i="16"/>
  <c r="I7278" i="16"/>
  <c r="G7278" i="16"/>
  <c r="H7278" i="16"/>
  <c r="F7278" i="16"/>
  <c r="G7296" i="16"/>
  <c r="H7296" i="16"/>
  <c r="F7296" i="16"/>
  <c r="I7296" i="16"/>
  <c r="E7296" i="16"/>
  <c r="E7314" i="16"/>
  <c r="I7314" i="16"/>
  <c r="H7314" i="16"/>
  <c r="F7314" i="16"/>
  <c r="G7314" i="16"/>
  <c r="E7322" i="16"/>
  <c r="I7322" i="16"/>
  <c r="F7322" i="16"/>
  <c r="G7322" i="16"/>
  <c r="H7322" i="16"/>
  <c r="G7340" i="16"/>
  <c r="F7340" i="16"/>
  <c r="H7340" i="16"/>
  <c r="I7340" i="16"/>
  <c r="E7340" i="16"/>
  <c r="E7358" i="16"/>
  <c r="I7358" i="16"/>
  <c r="G7358" i="16"/>
  <c r="F7358" i="16"/>
  <c r="H7358" i="16"/>
  <c r="G7376" i="16"/>
  <c r="H7376" i="16"/>
  <c r="F7376" i="16"/>
  <c r="I7376" i="16"/>
  <c r="E7376" i="16"/>
  <c r="E7394" i="16"/>
  <c r="I7394" i="16"/>
  <c r="H7394" i="16"/>
  <c r="G7394" i="16"/>
  <c r="F7394" i="16"/>
  <c r="E7402" i="16"/>
  <c r="I7402" i="16"/>
  <c r="F7402" i="16"/>
  <c r="G7402" i="16"/>
  <c r="H7402" i="16"/>
  <c r="G7420" i="16"/>
  <c r="F7420" i="16"/>
  <c r="H7420" i="16"/>
  <c r="I7420" i="16"/>
  <c r="E7420" i="16"/>
  <c r="E7438" i="16"/>
  <c r="I7438" i="16"/>
  <c r="G7438" i="16"/>
  <c r="H7438" i="16"/>
  <c r="F7438" i="16"/>
  <c r="G7456" i="16"/>
  <c r="H7456" i="16"/>
  <c r="I7456" i="16"/>
  <c r="E7456" i="16"/>
  <c r="F7456" i="16"/>
  <c r="E7474" i="16"/>
  <c r="I7474" i="16"/>
  <c r="H7474" i="16"/>
  <c r="F7474" i="16"/>
  <c r="G7474" i="16"/>
  <c r="E7482" i="16"/>
  <c r="I7482" i="16"/>
  <c r="F7482" i="16"/>
  <c r="G7482" i="16"/>
  <c r="H7482" i="16"/>
  <c r="G7500" i="16"/>
  <c r="F7500" i="16"/>
  <c r="H7500" i="16"/>
  <c r="I7500" i="16"/>
  <c r="E7500" i="16"/>
  <c r="E7518" i="16"/>
  <c r="I7518" i="16"/>
  <c r="G7518" i="16"/>
  <c r="H7518" i="16"/>
  <c r="F7518" i="16"/>
  <c r="G7536" i="16"/>
  <c r="H7536" i="16"/>
  <c r="I7536" i="16"/>
  <c r="E7536" i="16"/>
  <c r="F7536" i="16"/>
  <c r="E7554" i="16"/>
  <c r="I7554" i="16"/>
  <c r="H7554" i="16"/>
  <c r="G7554" i="16"/>
  <c r="F7554" i="16"/>
  <c r="E7562" i="16"/>
  <c r="I7562" i="16"/>
  <c r="F7562" i="16"/>
  <c r="G7562" i="16"/>
  <c r="H7562" i="16"/>
  <c r="G7580" i="16"/>
  <c r="F7580" i="16"/>
  <c r="E7580" i="16"/>
  <c r="H7580" i="16"/>
  <c r="I7580" i="16"/>
  <c r="E7598" i="16"/>
  <c r="I7598" i="16"/>
  <c r="G7598" i="16"/>
  <c r="H7598" i="16"/>
  <c r="F7598" i="16"/>
  <c r="G7616" i="16"/>
  <c r="H7616" i="16"/>
  <c r="I7616" i="16"/>
  <c r="E7616" i="16"/>
  <c r="F7616" i="16"/>
  <c r="E7634" i="16"/>
  <c r="I7634" i="16"/>
  <c r="H7634" i="16"/>
  <c r="G7634" i="16"/>
  <c r="F7634" i="16"/>
  <c r="E7642" i="16"/>
  <c r="I7642" i="16"/>
  <c r="F7642" i="16"/>
  <c r="G7642" i="16"/>
  <c r="H7642" i="16"/>
  <c r="G7660" i="16"/>
  <c r="F7660" i="16"/>
  <c r="H7660" i="16"/>
  <c r="I7660" i="16"/>
  <c r="E7660" i="16"/>
  <c r="E7678" i="16"/>
  <c r="I7678" i="16"/>
  <c r="G7678" i="16"/>
  <c r="H7678" i="16"/>
  <c r="F7678" i="16"/>
  <c r="G7696" i="16"/>
  <c r="H7696" i="16"/>
  <c r="I7696" i="16"/>
  <c r="E7696" i="16"/>
  <c r="F7696" i="16"/>
  <c r="E7714" i="16"/>
  <c r="I7714" i="16"/>
  <c r="H7714" i="16"/>
  <c r="G7714" i="16"/>
  <c r="F7714" i="16"/>
  <c r="E7722" i="16"/>
  <c r="I7722" i="16"/>
  <c r="F7722" i="16"/>
  <c r="G7722" i="16"/>
  <c r="H7722" i="16"/>
  <c r="G7740" i="16"/>
  <c r="F7740" i="16"/>
  <c r="H7740" i="16"/>
  <c r="I7740" i="16"/>
  <c r="E7740" i="16"/>
  <c r="E7758" i="16"/>
  <c r="I7758" i="16"/>
  <c r="G7758" i="16"/>
  <c r="F7758" i="16"/>
  <c r="H7758" i="16"/>
  <c r="E7776" i="16"/>
  <c r="I7776" i="16"/>
  <c r="H7776" i="16"/>
  <c r="F7776" i="16"/>
  <c r="G7776" i="16"/>
  <c r="G7794" i="16"/>
  <c r="H7794" i="16"/>
  <c r="E7794" i="16"/>
  <c r="I7794" i="16"/>
  <c r="F7794" i="16"/>
  <c r="G7802" i="16"/>
  <c r="H7802" i="16"/>
  <c r="E7802" i="16"/>
  <c r="I7802" i="16"/>
  <c r="F7802" i="16"/>
  <c r="E7820" i="16"/>
  <c r="I7820" i="16"/>
  <c r="F7820" i="16"/>
  <c r="G7820" i="16"/>
  <c r="H7820" i="16"/>
  <c r="G7838" i="16"/>
  <c r="H7838" i="16"/>
  <c r="E7838" i="16"/>
  <c r="I7838" i="16"/>
  <c r="F7838" i="16"/>
  <c r="E7856" i="16"/>
  <c r="I7856" i="16"/>
  <c r="H7856" i="16"/>
  <c r="F7856" i="16"/>
  <c r="G7856" i="16"/>
  <c r="G7874" i="16"/>
  <c r="H7874" i="16"/>
  <c r="E7874" i="16"/>
  <c r="I7874" i="16"/>
  <c r="F7874" i="16"/>
  <c r="G7882" i="16"/>
  <c r="F7882" i="16"/>
  <c r="H7882" i="16"/>
  <c r="E7882" i="16"/>
  <c r="I7882" i="16"/>
  <c r="E7900" i="16"/>
  <c r="I7900" i="16"/>
  <c r="G7900" i="16"/>
  <c r="F7900" i="16"/>
  <c r="H7900" i="16"/>
  <c r="G7918" i="16"/>
  <c r="E7918" i="16"/>
  <c r="I7918" i="16"/>
  <c r="H7918" i="16"/>
  <c r="F7918" i="16"/>
  <c r="E7936" i="16"/>
  <c r="I7936" i="16"/>
  <c r="F7936" i="16"/>
  <c r="G7936" i="16"/>
  <c r="H7936" i="16"/>
  <c r="G7954" i="16"/>
  <c r="I7954" i="16"/>
  <c r="F7954" i="16"/>
  <c r="H7954" i="16"/>
  <c r="E7954" i="16"/>
  <c r="G7962" i="16"/>
  <c r="I7962" i="16"/>
  <c r="F7962" i="16"/>
  <c r="H7962" i="16"/>
  <c r="E7962" i="16"/>
  <c r="E7980" i="16"/>
  <c r="I7980" i="16"/>
  <c r="F7980" i="16"/>
  <c r="G7980" i="16"/>
  <c r="H7980" i="16"/>
  <c r="G7998" i="16"/>
  <c r="I7998" i="16"/>
  <c r="F7998" i="16"/>
  <c r="H7998" i="16"/>
  <c r="E7998" i="16"/>
  <c r="E8016" i="16"/>
  <c r="I8016" i="16"/>
  <c r="G8016" i="16"/>
  <c r="H8016" i="16"/>
  <c r="F8016" i="16"/>
  <c r="G8034" i="16"/>
  <c r="I8034" i="16"/>
  <c r="H8034" i="16"/>
  <c r="E8034" i="16"/>
  <c r="F8034" i="16"/>
  <c r="G8042" i="16"/>
  <c r="E8042" i="16"/>
  <c r="F8042" i="16"/>
  <c r="H8042" i="16"/>
  <c r="I8042" i="16"/>
  <c r="E8060" i="16"/>
  <c r="I8060" i="16"/>
  <c r="F8060" i="16"/>
  <c r="G8060" i="16"/>
  <c r="H8060" i="16"/>
  <c r="G8078" i="16"/>
  <c r="I8078" i="16"/>
  <c r="H8078" i="16"/>
  <c r="E8078" i="16"/>
  <c r="F8078" i="16"/>
  <c r="E8096" i="16"/>
  <c r="I8096" i="16"/>
  <c r="F8096" i="16"/>
  <c r="G8096" i="16"/>
  <c r="H8096" i="16"/>
  <c r="G8114" i="16"/>
  <c r="E8114" i="16"/>
  <c r="H8114" i="16"/>
  <c r="I8114" i="16"/>
  <c r="F8114" i="16"/>
  <c r="G8122" i="16"/>
  <c r="E8122" i="16"/>
  <c r="I8122" i="16"/>
  <c r="F8122" i="16"/>
  <c r="H8122" i="16"/>
  <c r="E8140" i="16"/>
  <c r="I8140" i="16"/>
  <c r="F8140" i="16"/>
  <c r="G8140" i="16"/>
  <c r="H8140" i="16"/>
  <c r="G8158" i="16"/>
  <c r="E8158" i="16"/>
  <c r="F8158" i="16"/>
  <c r="H8158" i="16"/>
  <c r="I8158" i="16"/>
  <c r="E8176" i="16"/>
  <c r="I8176" i="16"/>
  <c r="G8176" i="16"/>
  <c r="H8176" i="16"/>
  <c r="F8176" i="16"/>
  <c r="G8194" i="16"/>
  <c r="I8194" i="16"/>
  <c r="H8194" i="16"/>
  <c r="E8194" i="16"/>
  <c r="F8194" i="16"/>
  <c r="G8202" i="16"/>
  <c r="E8202" i="16"/>
  <c r="H8202" i="16"/>
  <c r="I8202" i="16"/>
  <c r="F8202" i="16"/>
  <c r="E8220" i="16"/>
  <c r="I8220" i="16"/>
  <c r="G8220" i="16"/>
  <c r="F8220" i="16"/>
  <c r="H8220" i="16"/>
  <c r="G8238" i="16"/>
  <c r="I8238" i="16"/>
  <c r="H8238" i="16"/>
  <c r="E8238" i="16"/>
  <c r="F8238" i="16"/>
  <c r="E8256" i="16"/>
  <c r="I8256" i="16"/>
  <c r="F8256" i="16"/>
  <c r="G8256" i="16"/>
  <c r="H8256" i="16"/>
  <c r="G8274" i="16"/>
  <c r="E8274" i="16"/>
  <c r="F8274" i="16"/>
  <c r="H8274" i="16"/>
  <c r="I8274" i="16"/>
  <c r="G8282" i="16"/>
  <c r="E8282" i="16"/>
  <c r="H8282" i="16"/>
  <c r="I8282" i="16"/>
  <c r="F8282" i="16"/>
  <c r="E8300" i="16"/>
  <c r="I8300" i="16"/>
  <c r="G8300" i="16"/>
  <c r="H8300" i="16"/>
  <c r="F8300" i="16"/>
  <c r="G8318" i="16"/>
  <c r="I8318" i="16"/>
  <c r="F8318" i="16"/>
  <c r="H8318" i="16"/>
  <c r="E8318" i="16"/>
  <c r="E8336" i="16"/>
  <c r="I8336" i="16"/>
  <c r="H8336" i="16"/>
  <c r="F8336" i="16"/>
  <c r="G8336" i="16"/>
  <c r="G8354" i="16"/>
  <c r="E8354" i="16"/>
  <c r="F8354" i="16"/>
  <c r="H8354" i="16"/>
  <c r="I8354" i="16"/>
  <c r="G8362" i="16"/>
  <c r="I8362" i="16"/>
  <c r="H8362" i="16"/>
  <c r="E8362" i="16"/>
  <c r="F8362" i="16"/>
  <c r="E8380" i="16"/>
  <c r="I8380" i="16"/>
  <c r="F8380" i="16"/>
  <c r="G8380" i="16"/>
  <c r="H8380" i="16"/>
  <c r="G8398" i="16"/>
  <c r="E8398" i="16"/>
  <c r="H8398" i="16"/>
  <c r="I8398" i="16"/>
  <c r="F8398" i="16"/>
  <c r="E8416" i="16"/>
  <c r="I8416" i="16"/>
  <c r="F8416" i="16"/>
  <c r="G8416" i="16"/>
  <c r="H8416" i="16"/>
  <c r="G8434" i="16"/>
  <c r="I8434" i="16"/>
  <c r="H8434" i="16"/>
  <c r="E8434" i="16"/>
  <c r="F8434" i="16"/>
  <c r="G8442" i="16"/>
  <c r="I8442" i="16"/>
  <c r="F8442" i="16"/>
  <c r="H8442" i="16"/>
  <c r="E8442" i="16"/>
  <c r="E8460" i="16"/>
  <c r="I8460" i="16"/>
  <c r="G8460" i="16"/>
  <c r="F8460" i="16"/>
  <c r="H8460" i="16"/>
  <c r="G8478" i="16"/>
  <c r="E8478" i="16"/>
  <c r="F8478" i="16"/>
  <c r="H8478" i="16"/>
  <c r="I8478" i="16"/>
  <c r="E8496" i="16"/>
  <c r="I8496" i="16"/>
  <c r="F8496" i="16"/>
  <c r="G8496" i="16"/>
  <c r="H8496" i="16"/>
  <c r="G8514" i="16"/>
  <c r="E8514" i="16"/>
  <c r="F8514" i="16"/>
  <c r="H8514" i="16"/>
  <c r="I8514" i="16"/>
  <c r="G8522" i="16"/>
  <c r="I8522" i="16"/>
  <c r="H8522" i="16"/>
  <c r="E8522" i="16"/>
  <c r="F8522" i="16"/>
  <c r="E8540" i="16"/>
  <c r="I8540" i="16"/>
  <c r="H8540" i="16"/>
  <c r="F8540" i="16"/>
  <c r="G8540" i="16"/>
  <c r="G8558" i="16"/>
  <c r="E8558" i="16"/>
  <c r="H8558" i="16"/>
  <c r="I8558" i="16"/>
  <c r="F8558" i="16"/>
  <c r="E8576" i="16"/>
  <c r="I8576" i="16"/>
  <c r="H8576" i="16"/>
  <c r="F8576" i="16"/>
  <c r="G8576" i="16"/>
  <c r="G8594" i="16"/>
  <c r="E8594" i="16"/>
  <c r="H8594" i="16"/>
  <c r="I8594" i="16"/>
  <c r="F8594" i="16"/>
  <c r="G8602" i="16"/>
  <c r="E8602" i="16"/>
  <c r="H8602" i="16"/>
  <c r="I8602" i="16"/>
  <c r="F8602" i="16"/>
  <c r="E8620" i="16"/>
  <c r="I8620" i="16"/>
  <c r="G8620" i="16"/>
  <c r="F8620" i="16"/>
  <c r="H8620" i="16"/>
  <c r="G8638" i="16"/>
  <c r="I8638" i="16"/>
  <c r="H8638" i="16"/>
  <c r="E8638" i="16"/>
  <c r="F8638" i="16"/>
  <c r="E8656" i="16"/>
  <c r="I8656" i="16"/>
  <c r="G8656" i="16"/>
  <c r="H8656" i="16"/>
  <c r="F8656" i="16"/>
  <c r="G8674" i="16"/>
  <c r="I8674" i="16"/>
  <c r="F8674" i="16"/>
  <c r="H8674" i="16"/>
  <c r="E8674" i="16"/>
  <c r="G8682" i="16"/>
  <c r="I8682" i="16"/>
  <c r="F8682" i="16"/>
  <c r="H8682" i="16"/>
  <c r="E8682" i="16"/>
  <c r="E8672" i="16"/>
  <c r="I8672" i="16"/>
  <c r="F8672" i="16"/>
  <c r="G8672" i="16"/>
  <c r="H8672" i="16"/>
  <c r="E8668" i="16"/>
  <c r="I8668" i="16"/>
  <c r="G8668" i="16"/>
  <c r="F8668" i="16"/>
  <c r="H8668" i="16"/>
  <c r="E8664" i="16"/>
  <c r="I8664" i="16"/>
  <c r="F8664" i="16"/>
  <c r="G8664" i="16"/>
  <c r="H8664" i="16"/>
  <c r="G8650" i="16"/>
  <c r="E8650" i="16"/>
  <c r="H8650" i="16"/>
  <c r="I8650" i="16"/>
  <c r="F8650" i="16"/>
  <c r="G8646" i="16"/>
  <c r="I8646" i="16"/>
  <c r="H8646" i="16"/>
  <c r="E8646" i="16"/>
  <c r="F8646" i="16"/>
  <c r="E8632" i="16"/>
  <c r="I8632" i="16"/>
  <c r="F8632" i="16"/>
  <c r="G8632" i="16"/>
  <c r="H8632" i="16"/>
  <c r="E8628" i="16"/>
  <c r="I8628" i="16"/>
  <c r="H8628" i="16"/>
  <c r="F8628" i="16"/>
  <c r="G8628" i="16"/>
  <c r="E8624" i="16"/>
  <c r="I8624" i="16"/>
  <c r="F8624" i="16"/>
  <c r="G8624" i="16"/>
  <c r="H8624" i="16"/>
  <c r="G8610" i="16"/>
  <c r="E8610" i="16"/>
  <c r="I8610" i="16"/>
  <c r="F8610" i="16"/>
  <c r="H8610" i="16"/>
  <c r="G8606" i="16"/>
  <c r="E8606" i="16"/>
  <c r="H8606" i="16"/>
  <c r="I8606" i="16"/>
  <c r="F8606" i="16"/>
  <c r="E8592" i="16"/>
  <c r="I8592" i="16"/>
  <c r="G8592" i="16"/>
  <c r="F8592" i="16"/>
  <c r="H8592" i="16"/>
  <c r="E8588" i="16"/>
  <c r="I8588" i="16"/>
  <c r="H8588" i="16"/>
  <c r="F8588" i="16"/>
  <c r="G8588" i="16"/>
  <c r="E8584" i="16"/>
  <c r="I8584" i="16"/>
  <c r="G8584" i="16"/>
  <c r="F8584" i="16"/>
  <c r="H8584" i="16"/>
  <c r="G8570" i="16"/>
  <c r="I8570" i="16"/>
  <c r="H8570" i="16"/>
  <c r="E8570" i="16"/>
  <c r="F8570" i="16"/>
  <c r="G8566" i="16"/>
  <c r="E8566" i="16"/>
  <c r="H8566" i="16"/>
  <c r="I8566" i="16"/>
  <c r="F8566" i="16"/>
  <c r="E8552" i="16"/>
  <c r="I8552" i="16"/>
  <c r="G8552" i="16"/>
  <c r="H8552" i="16"/>
  <c r="F8552" i="16"/>
  <c r="E8548" i="16"/>
  <c r="I8548" i="16"/>
  <c r="F8548" i="16"/>
  <c r="G8548" i="16"/>
  <c r="H8548" i="16"/>
  <c r="E8544" i="16"/>
  <c r="I8544" i="16"/>
  <c r="G8544" i="16"/>
  <c r="F8544" i="16"/>
  <c r="H8544" i="16"/>
  <c r="G8530" i="16"/>
  <c r="H8530" i="16"/>
  <c r="E8530" i="16"/>
  <c r="I8530" i="16"/>
  <c r="F8530" i="16"/>
  <c r="G8526" i="16"/>
  <c r="E8526" i="16"/>
  <c r="F8526" i="16"/>
  <c r="H8526" i="16"/>
  <c r="I8526" i="16"/>
  <c r="E8512" i="16"/>
  <c r="I8512" i="16"/>
  <c r="G8512" i="16"/>
  <c r="F8512" i="16"/>
  <c r="H8512" i="16"/>
  <c r="E8508" i="16"/>
  <c r="I8508" i="16"/>
  <c r="G8508" i="16"/>
  <c r="F8508" i="16"/>
  <c r="H8508" i="16"/>
  <c r="E8504" i="16"/>
  <c r="I8504" i="16"/>
  <c r="F8504" i="16"/>
  <c r="G8504" i="16"/>
  <c r="H8504" i="16"/>
  <c r="G8490" i="16"/>
  <c r="I8490" i="16"/>
  <c r="F8490" i="16"/>
  <c r="H8490" i="16"/>
  <c r="E8490" i="16"/>
  <c r="G8486" i="16"/>
  <c r="E8486" i="16"/>
  <c r="H8486" i="16"/>
  <c r="I8486" i="16"/>
  <c r="F8486" i="16"/>
  <c r="E8472" i="16"/>
  <c r="I8472" i="16"/>
  <c r="F8472" i="16"/>
  <c r="G8472" i="16"/>
  <c r="H8472" i="16"/>
  <c r="E8468" i="16"/>
  <c r="I8468" i="16"/>
  <c r="H8468" i="16"/>
  <c r="F8468" i="16"/>
  <c r="G8468" i="16"/>
  <c r="E8464" i="16"/>
  <c r="I8464" i="16"/>
  <c r="F8464" i="16"/>
  <c r="G8464" i="16"/>
  <c r="H8464" i="16"/>
  <c r="G8450" i="16"/>
  <c r="E8450" i="16"/>
  <c r="H8450" i="16"/>
  <c r="I8450" i="16"/>
  <c r="F8450" i="16"/>
  <c r="G8446" i="16"/>
  <c r="I8446" i="16"/>
  <c r="F8446" i="16"/>
  <c r="H8446" i="16"/>
  <c r="E8446" i="16"/>
  <c r="E8432" i="16"/>
  <c r="I8432" i="16"/>
  <c r="H8432" i="16"/>
  <c r="F8432" i="16"/>
  <c r="G8432" i="16"/>
  <c r="E8428" i="16"/>
  <c r="I8428" i="16"/>
  <c r="F8428" i="16"/>
  <c r="G8428" i="16"/>
  <c r="H8428" i="16"/>
  <c r="E8424" i="16"/>
  <c r="I8424" i="16"/>
  <c r="G8424" i="16"/>
  <c r="H8424" i="16"/>
  <c r="F8424" i="16"/>
  <c r="G8410" i="16"/>
  <c r="I8410" i="16"/>
  <c r="H8410" i="16"/>
  <c r="E8410" i="16"/>
  <c r="F8410" i="16"/>
  <c r="G8406" i="16"/>
  <c r="E8406" i="16"/>
  <c r="F8406" i="16"/>
  <c r="H8406" i="16"/>
  <c r="I8406" i="16"/>
  <c r="E8392" i="16"/>
  <c r="I8392" i="16"/>
  <c r="G8392" i="16"/>
  <c r="F8392" i="16"/>
  <c r="H8392" i="16"/>
  <c r="E8388" i="16"/>
  <c r="I8388" i="16"/>
  <c r="F8388" i="16"/>
  <c r="G8388" i="16"/>
  <c r="H8388" i="16"/>
  <c r="E8384" i="16"/>
  <c r="I8384" i="16"/>
  <c r="G8384" i="16"/>
  <c r="H8384" i="16"/>
  <c r="F8384" i="16"/>
  <c r="G8370" i="16"/>
  <c r="E8370" i="16"/>
  <c r="H8370" i="16"/>
  <c r="I8370" i="16"/>
  <c r="F8370" i="16"/>
  <c r="G8366" i="16"/>
  <c r="E8366" i="16"/>
  <c r="F8366" i="16"/>
  <c r="H8366" i="16"/>
  <c r="I8366" i="16"/>
  <c r="E8352" i="16"/>
  <c r="I8352" i="16"/>
  <c r="G8352" i="16"/>
  <c r="F8352" i="16"/>
  <c r="H8352" i="16"/>
  <c r="E8348" i="16"/>
  <c r="I8348" i="16"/>
  <c r="F8348" i="16"/>
  <c r="G8348" i="16"/>
  <c r="H8348" i="16"/>
  <c r="E8344" i="16"/>
  <c r="I8344" i="16"/>
  <c r="F8344" i="16"/>
  <c r="G8344" i="16"/>
  <c r="H8344" i="16"/>
  <c r="G8330" i="16"/>
  <c r="I8330" i="16"/>
  <c r="F8330" i="16"/>
  <c r="H8330" i="16"/>
  <c r="E8330" i="16"/>
  <c r="G8326" i="16"/>
  <c r="I8326" i="16"/>
  <c r="H8326" i="16"/>
  <c r="E8326" i="16"/>
  <c r="F8326" i="16"/>
  <c r="E8312" i="16"/>
  <c r="I8312" i="16"/>
  <c r="G8312" i="16"/>
  <c r="F8312" i="16"/>
  <c r="H8312" i="16"/>
  <c r="E8308" i="16"/>
  <c r="I8308" i="16"/>
  <c r="G8308" i="16"/>
  <c r="F8308" i="16"/>
  <c r="H8308" i="16"/>
  <c r="E8304" i="16"/>
  <c r="I8304" i="16"/>
  <c r="F8304" i="16"/>
  <c r="G8304" i="16"/>
  <c r="H8304" i="16"/>
  <c r="G8290" i="16"/>
  <c r="I8290" i="16"/>
  <c r="H8290" i="16"/>
  <c r="E8290" i="16"/>
  <c r="F8290" i="16"/>
  <c r="G8286" i="16"/>
  <c r="F8286" i="16"/>
  <c r="H8286" i="16"/>
  <c r="E8286" i="16"/>
  <c r="I8286" i="16"/>
  <c r="E8272" i="16"/>
  <c r="I8272" i="16"/>
  <c r="G8272" i="16"/>
  <c r="F8272" i="16"/>
  <c r="H8272" i="16"/>
  <c r="E8268" i="16"/>
  <c r="I8268" i="16"/>
  <c r="F8268" i="16"/>
  <c r="G8268" i="16"/>
  <c r="H8268" i="16"/>
  <c r="E8264" i="16"/>
  <c r="I8264" i="16"/>
  <c r="H8264" i="16"/>
  <c r="F8264" i="16"/>
  <c r="G8264" i="16"/>
  <c r="G8250" i="16"/>
  <c r="E8250" i="16"/>
  <c r="I8250" i="16"/>
  <c r="H8250" i="16"/>
  <c r="F8250" i="16"/>
  <c r="G8246" i="16"/>
  <c r="I8246" i="16"/>
  <c r="H8246" i="16"/>
  <c r="E8246" i="16"/>
  <c r="F8246" i="16"/>
  <c r="E8232" i="16"/>
  <c r="I8232" i="16"/>
  <c r="G8232" i="16"/>
  <c r="F8232" i="16"/>
  <c r="H8232" i="16"/>
  <c r="E8228" i="16"/>
  <c r="I8228" i="16"/>
  <c r="G8228" i="16"/>
  <c r="F8228" i="16"/>
  <c r="H8228" i="16"/>
  <c r="E8224" i="16"/>
  <c r="I8224" i="16"/>
  <c r="H8224" i="16"/>
  <c r="F8224" i="16"/>
  <c r="G8224" i="16"/>
  <c r="G8210" i="16"/>
  <c r="I8210" i="16"/>
  <c r="H8210" i="16"/>
  <c r="E8210" i="16"/>
  <c r="F8210" i="16"/>
  <c r="G8206" i="16"/>
  <c r="E8206" i="16"/>
  <c r="F8206" i="16"/>
  <c r="H8206" i="16"/>
  <c r="I8206" i="16"/>
  <c r="E8192" i="16"/>
  <c r="I8192" i="16"/>
  <c r="F8192" i="16"/>
  <c r="G8192" i="16"/>
  <c r="H8192" i="16"/>
  <c r="E8188" i="16"/>
  <c r="I8188" i="16"/>
  <c r="G8188" i="16"/>
  <c r="H8188" i="16"/>
  <c r="F8188" i="16"/>
  <c r="E8184" i="16"/>
  <c r="I8184" i="16"/>
  <c r="G8184" i="16"/>
  <c r="F8184" i="16"/>
  <c r="H8184" i="16"/>
  <c r="G8170" i="16"/>
  <c r="I8170" i="16"/>
  <c r="H8170" i="16"/>
  <c r="E8170" i="16"/>
  <c r="F8170" i="16"/>
  <c r="G8166" i="16"/>
  <c r="I8166" i="16"/>
  <c r="H8166" i="16"/>
  <c r="E8166" i="16"/>
  <c r="F8166" i="16"/>
  <c r="E8152" i="16"/>
  <c r="I8152" i="16"/>
  <c r="G8152" i="16"/>
  <c r="F8152" i="16"/>
  <c r="H8152" i="16"/>
  <c r="E8148" i="16"/>
  <c r="I8148" i="16"/>
  <c r="H8148" i="16"/>
  <c r="F8148" i="16"/>
  <c r="G8148" i="16"/>
  <c r="E8144" i="16"/>
  <c r="I8144" i="16"/>
  <c r="G8144" i="16"/>
  <c r="F8144" i="16"/>
  <c r="H8144" i="16"/>
  <c r="G8130" i="16"/>
  <c r="E8130" i="16"/>
  <c r="F8130" i="16"/>
  <c r="H8130" i="16"/>
  <c r="I8130" i="16"/>
  <c r="G8126" i="16"/>
  <c r="I8126" i="16"/>
  <c r="H8126" i="16"/>
  <c r="E8126" i="16"/>
  <c r="F8126" i="16"/>
  <c r="E8112" i="16"/>
  <c r="I8112" i="16"/>
  <c r="H8112" i="16"/>
  <c r="F8112" i="16"/>
  <c r="G8112" i="16"/>
  <c r="E8108" i="16"/>
  <c r="I8108" i="16"/>
  <c r="G8108" i="16"/>
  <c r="F8108" i="16"/>
  <c r="H8108" i="16"/>
  <c r="E8104" i="16"/>
  <c r="I8104" i="16"/>
  <c r="G8104" i="16"/>
  <c r="F8104" i="16"/>
  <c r="H8104" i="16"/>
  <c r="G8090" i="16"/>
  <c r="I8090" i="16"/>
  <c r="H8090" i="16"/>
  <c r="E8090" i="16"/>
  <c r="F8090" i="16"/>
  <c r="G8086" i="16"/>
  <c r="I8086" i="16"/>
  <c r="H8086" i="16"/>
  <c r="E8086" i="16"/>
  <c r="F8086" i="16"/>
  <c r="E8072" i="16"/>
  <c r="I8072" i="16"/>
  <c r="G8072" i="16"/>
  <c r="F8072" i="16"/>
  <c r="H8072" i="16"/>
  <c r="E8068" i="16"/>
  <c r="I8068" i="16"/>
  <c r="F8068" i="16"/>
  <c r="G8068" i="16"/>
  <c r="H8068" i="16"/>
  <c r="E8064" i="16"/>
  <c r="I8064" i="16"/>
  <c r="H8064" i="16"/>
  <c r="F8064" i="16"/>
  <c r="G8064" i="16"/>
  <c r="G8050" i="16"/>
  <c r="E8050" i="16"/>
  <c r="I8050" i="16"/>
  <c r="H8050" i="16"/>
  <c r="F8050" i="16"/>
  <c r="G8046" i="16"/>
  <c r="I8046" i="16"/>
  <c r="F8046" i="16"/>
  <c r="H8046" i="16"/>
  <c r="E8046" i="16"/>
  <c r="E8032" i="16"/>
  <c r="I8032" i="16"/>
  <c r="H8032" i="16"/>
  <c r="F8032" i="16"/>
  <c r="G8032" i="16"/>
  <c r="E8028" i="16"/>
  <c r="I8028" i="16"/>
  <c r="G8028" i="16"/>
  <c r="F8028" i="16"/>
  <c r="H8028" i="16"/>
  <c r="E8024" i="16"/>
  <c r="I8024" i="16"/>
  <c r="G8024" i="16"/>
  <c r="H8024" i="16"/>
  <c r="F8024" i="16"/>
  <c r="G8010" i="16"/>
  <c r="I8010" i="16"/>
  <c r="F8010" i="16"/>
  <c r="H8010" i="16"/>
  <c r="E8010" i="16"/>
  <c r="G8006" i="16"/>
  <c r="E8006" i="16"/>
  <c r="H8006" i="16"/>
  <c r="I8006" i="16"/>
  <c r="F8006" i="16"/>
  <c r="E7992" i="16"/>
  <c r="I7992" i="16"/>
  <c r="F7992" i="16"/>
  <c r="G7992" i="16"/>
  <c r="H7992" i="16"/>
  <c r="E7988" i="16"/>
  <c r="I7988" i="16"/>
  <c r="F7988" i="16"/>
  <c r="G7988" i="16"/>
  <c r="H7988" i="16"/>
  <c r="E7984" i="16"/>
  <c r="I7984" i="16"/>
  <c r="G7984" i="16"/>
  <c r="F7984" i="16"/>
  <c r="H7984" i="16"/>
  <c r="G7970" i="16"/>
  <c r="H7970" i="16"/>
  <c r="E7970" i="16"/>
  <c r="I7970" i="16"/>
  <c r="F7970" i="16"/>
  <c r="G7966" i="16"/>
  <c r="H7966" i="16"/>
  <c r="E7966" i="16"/>
  <c r="I7966" i="16"/>
  <c r="F7966" i="16"/>
  <c r="E7952" i="16"/>
  <c r="I7952" i="16"/>
  <c r="F7952" i="16"/>
  <c r="G7952" i="16"/>
  <c r="H7952" i="16"/>
  <c r="E7948" i="16"/>
  <c r="I7948" i="16"/>
  <c r="G7948" i="16"/>
  <c r="F7948" i="16"/>
  <c r="H7948" i="16"/>
  <c r="E7944" i="16"/>
  <c r="I7944" i="16"/>
  <c r="H7944" i="16"/>
  <c r="F7944" i="16"/>
  <c r="G7944" i="16"/>
  <c r="G7930" i="16"/>
  <c r="E7930" i="16"/>
  <c r="I7930" i="16"/>
  <c r="H7930" i="16"/>
  <c r="F7930" i="16"/>
  <c r="G7926" i="16"/>
  <c r="E7926" i="16"/>
  <c r="I7926" i="16"/>
  <c r="H7926" i="16"/>
  <c r="F7926" i="16"/>
  <c r="E7912" i="16"/>
  <c r="I7912" i="16"/>
  <c r="G7912" i="16"/>
  <c r="F7912" i="16"/>
  <c r="H7912" i="16"/>
  <c r="E7908" i="16"/>
  <c r="I7908" i="16"/>
  <c r="G7908" i="16"/>
  <c r="H7908" i="16"/>
  <c r="F7908" i="16"/>
  <c r="E7904" i="16"/>
  <c r="I7904" i="16"/>
  <c r="G7904" i="16"/>
  <c r="F7904" i="16"/>
  <c r="H7904" i="16"/>
  <c r="G7890" i="16"/>
  <c r="H7890" i="16"/>
  <c r="E7890" i="16"/>
  <c r="I7890" i="16"/>
  <c r="F7890" i="16"/>
  <c r="G7886" i="16"/>
  <c r="H7886" i="16"/>
  <c r="E7886" i="16"/>
  <c r="I7886" i="16"/>
  <c r="F7886" i="16"/>
  <c r="E7872" i="16"/>
  <c r="I7872" i="16"/>
  <c r="H7872" i="16"/>
  <c r="F7872" i="16"/>
  <c r="G7872" i="16"/>
  <c r="E7868" i="16"/>
  <c r="I7868" i="16"/>
  <c r="H7868" i="16"/>
  <c r="F7868" i="16"/>
  <c r="G7868" i="16"/>
  <c r="E7864" i="16"/>
  <c r="I7864" i="16"/>
  <c r="H7864" i="16"/>
  <c r="F7864" i="16"/>
  <c r="G7864" i="16"/>
  <c r="G7850" i="16"/>
  <c r="H7850" i="16"/>
  <c r="E7850" i="16"/>
  <c r="I7850" i="16"/>
  <c r="F7850" i="16"/>
  <c r="G7846" i="16"/>
  <c r="H7846" i="16"/>
  <c r="E7846" i="16"/>
  <c r="I7846" i="16"/>
  <c r="F7846" i="16"/>
  <c r="E7832" i="16"/>
  <c r="I7832" i="16"/>
  <c r="F7832" i="16"/>
  <c r="G7832" i="16"/>
  <c r="H7832" i="16"/>
  <c r="E7828" i="16"/>
  <c r="I7828" i="16"/>
  <c r="F7828" i="16"/>
  <c r="G7828" i="16"/>
  <c r="H7828" i="16"/>
  <c r="E7824" i="16"/>
  <c r="I7824" i="16"/>
  <c r="F7824" i="16"/>
  <c r="G7824" i="16"/>
  <c r="H7824" i="16"/>
  <c r="G7810" i="16"/>
  <c r="H7810" i="16"/>
  <c r="E7810" i="16"/>
  <c r="I7810" i="16"/>
  <c r="F7810" i="16"/>
  <c r="G7806" i="16"/>
  <c r="H7806" i="16"/>
  <c r="E7806" i="16"/>
  <c r="I7806" i="16"/>
  <c r="F7806" i="16"/>
  <c r="E7792" i="16"/>
  <c r="I7792" i="16"/>
  <c r="F7792" i="16"/>
  <c r="G7792" i="16"/>
  <c r="H7792" i="16"/>
  <c r="E7788" i="16"/>
  <c r="I7788" i="16"/>
  <c r="H7788" i="16"/>
  <c r="F7788" i="16"/>
  <c r="G7788" i="16"/>
  <c r="E7784" i="16"/>
  <c r="I7784" i="16"/>
  <c r="H7784" i="16"/>
  <c r="F7784" i="16"/>
  <c r="G7784" i="16"/>
  <c r="E7770" i="16"/>
  <c r="I7770" i="16"/>
  <c r="F7770" i="16"/>
  <c r="G7770" i="16"/>
  <c r="H7770" i="16"/>
  <c r="E7766" i="16"/>
  <c r="I7766" i="16"/>
  <c r="F7766" i="16"/>
  <c r="G7766" i="16"/>
  <c r="H7766" i="16"/>
  <c r="G7752" i="16"/>
  <c r="E7752" i="16"/>
  <c r="F7752" i="16"/>
  <c r="H7752" i="16"/>
  <c r="I7752" i="16"/>
  <c r="G7748" i="16"/>
  <c r="I7748" i="16"/>
  <c r="E7748" i="16"/>
  <c r="F7748" i="16"/>
  <c r="H7748" i="16"/>
  <c r="G7744" i="16"/>
  <c r="H7744" i="16"/>
  <c r="I7744" i="16"/>
  <c r="E7744" i="16"/>
  <c r="F7744" i="16"/>
  <c r="E7730" i="16"/>
  <c r="I7730" i="16"/>
  <c r="H7730" i="16"/>
  <c r="F7730" i="16"/>
  <c r="G7730" i="16"/>
  <c r="E7726" i="16"/>
  <c r="I7726" i="16"/>
  <c r="G7726" i="16"/>
  <c r="H7726" i="16"/>
  <c r="F7726" i="16"/>
  <c r="G7712" i="16"/>
  <c r="H7712" i="16"/>
  <c r="I7712" i="16"/>
  <c r="E7712" i="16"/>
  <c r="F7712" i="16"/>
  <c r="G7708" i="16"/>
  <c r="F7708" i="16"/>
  <c r="E7708" i="16"/>
  <c r="H7708" i="16"/>
  <c r="I7708" i="16"/>
  <c r="G7704" i="16"/>
  <c r="E7704" i="16"/>
  <c r="F7704" i="16"/>
  <c r="H7704" i="16"/>
  <c r="I7704" i="16"/>
  <c r="E7690" i="16"/>
  <c r="I7690" i="16"/>
  <c r="F7690" i="16"/>
  <c r="G7690" i="16"/>
  <c r="H7690" i="16"/>
  <c r="E7686" i="16"/>
  <c r="I7686" i="16"/>
  <c r="H7686" i="16"/>
  <c r="F7686" i="16"/>
  <c r="G7686" i="16"/>
  <c r="G7672" i="16"/>
  <c r="E7672" i="16"/>
  <c r="F7672" i="16"/>
  <c r="H7672" i="16"/>
  <c r="I7672" i="16"/>
  <c r="G7668" i="16"/>
  <c r="I7668" i="16"/>
  <c r="E7668" i="16"/>
  <c r="F7668" i="16"/>
  <c r="H7668" i="16"/>
  <c r="G7664" i="16"/>
  <c r="H7664" i="16"/>
  <c r="F7664" i="16"/>
  <c r="I7664" i="16"/>
  <c r="E7664" i="16"/>
  <c r="E7650" i="16"/>
  <c r="I7650" i="16"/>
  <c r="H7650" i="16"/>
  <c r="G7650" i="16"/>
  <c r="F7650" i="16"/>
  <c r="E7646" i="16"/>
  <c r="I7646" i="16"/>
  <c r="G7646" i="16"/>
  <c r="H7646" i="16"/>
  <c r="F7646" i="16"/>
  <c r="G7632" i="16"/>
  <c r="H7632" i="16"/>
  <c r="F7632" i="16"/>
  <c r="I7632" i="16"/>
  <c r="E7632" i="16"/>
  <c r="G7628" i="16"/>
  <c r="F7628" i="16"/>
  <c r="H7628" i="16"/>
  <c r="I7628" i="16"/>
  <c r="E7628" i="16"/>
  <c r="G7624" i="16"/>
  <c r="E7624" i="16"/>
  <c r="F7624" i="16"/>
  <c r="H7624" i="16"/>
  <c r="I7624" i="16"/>
  <c r="E7610" i="16"/>
  <c r="I7610" i="16"/>
  <c r="F7610" i="16"/>
  <c r="G7610" i="16"/>
  <c r="H7610" i="16"/>
  <c r="E7606" i="16"/>
  <c r="I7606" i="16"/>
  <c r="F7606" i="16"/>
  <c r="G7606" i="16"/>
  <c r="H7606" i="16"/>
  <c r="G7592" i="16"/>
  <c r="E7592" i="16"/>
  <c r="F7592" i="16"/>
  <c r="H7592" i="16"/>
  <c r="I7592" i="16"/>
  <c r="G7588" i="16"/>
  <c r="I7588" i="16"/>
  <c r="H7588" i="16"/>
  <c r="E7588" i="16"/>
  <c r="F7588" i="16"/>
  <c r="G7584" i="16"/>
  <c r="H7584" i="16"/>
  <c r="I7584" i="16"/>
  <c r="E7584" i="16"/>
  <c r="F7584" i="16"/>
  <c r="E7570" i="16"/>
  <c r="I7570" i="16"/>
  <c r="H7570" i="16"/>
  <c r="F7570" i="16"/>
  <c r="G7570" i="16"/>
  <c r="E7566" i="16"/>
  <c r="I7566" i="16"/>
  <c r="G7566" i="16"/>
  <c r="H7566" i="16"/>
  <c r="F7566" i="16"/>
  <c r="G7552" i="16"/>
  <c r="H7552" i="16"/>
  <c r="I7552" i="16"/>
  <c r="E7552" i="16"/>
  <c r="F7552" i="16"/>
  <c r="G7548" i="16"/>
  <c r="F7548" i="16"/>
  <c r="E7548" i="16"/>
  <c r="H7548" i="16"/>
  <c r="I7548" i="16"/>
  <c r="G7544" i="16"/>
  <c r="E7544" i="16"/>
  <c r="I7544" i="16"/>
  <c r="F7544" i="16"/>
  <c r="H7544" i="16"/>
  <c r="E7530" i="16"/>
  <c r="I7530" i="16"/>
  <c r="F7530" i="16"/>
  <c r="G7530" i="16"/>
  <c r="H7530" i="16"/>
  <c r="E7526" i="16"/>
  <c r="I7526" i="16"/>
  <c r="F7526" i="16"/>
  <c r="G7526" i="16"/>
  <c r="H7526" i="16"/>
  <c r="G7512" i="16"/>
  <c r="E7512" i="16"/>
  <c r="H7512" i="16"/>
  <c r="I7512" i="16"/>
  <c r="F7512" i="16"/>
  <c r="G7508" i="16"/>
  <c r="I7508" i="16"/>
  <c r="F7508" i="16"/>
  <c r="H7508" i="16"/>
  <c r="E7508" i="16"/>
  <c r="G7504" i="16"/>
  <c r="H7504" i="16"/>
  <c r="E7504" i="16"/>
  <c r="I7504" i="16"/>
  <c r="F7504" i="16"/>
  <c r="E7490" i="16"/>
  <c r="I7490" i="16"/>
  <c r="H7490" i="16"/>
  <c r="F7490" i="16"/>
  <c r="G7490" i="16"/>
  <c r="E7486" i="16"/>
  <c r="I7486" i="16"/>
  <c r="G7486" i="16"/>
  <c r="H7486" i="16"/>
  <c r="F7486" i="16"/>
  <c r="G7472" i="16"/>
  <c r="H7472" i="16"/>
  <c r="E7472" i="16"/>
  <c r="F7472" i="16"/>
  <c r="I7472" i="16"/>
  <c r="G7468" i="16"/>
  <c r="F7468" i="16"/>
  <c r="H7468" i="16"/>
  <c r="I7468" i="16"/>
  <c r="E7468" i="16"/>
  <c r="G7464" i="16"/>
  <c r="E7464" i="16"/>
  <c r="F7464" i="16"/>
  <c r="H7464" i="16"/>
  <c r="I7464" i="16"/>
  <c r="E7450" i="16"/>
  <c r="I7450" i="16"/>
  <c r="F7450" i="16"/>
  <c r="G7450" i="16"/>
  <c r="H7450" i="16"/>
  <c r="E7446" i="16"/>
  <c r="I7446" i="16"/>
  <c r="F7446" i="16"/>
  <c r="G7446" i="16"/>
  <c r="H7446" i="16"/>
  <c r="G7432" i="16"/>
  <c r="E7432" i="16"/>
  <c r="F7432" i="16"/>
  <c r="H7432" i="16"/>
  <c r="I7432" i="16"/>
  <c r="G7428" i="16"/>
  <c r="I7428" i="16"/>
  <c r="E7428" i="16"/>
  <c r="F7428" i="16"/>
  <c r="H7428" i="16"/>
  <c r="G7424" i="16"/>
  <c r="H7424" i="16"/>
  <c r="I7424" i="16"/>
  <c r="E7424" i="16"/>
  <c r="F7424" i="16"/>
  <c r="E7410" i="16"/>
  <c r="I7410" i="16"/>
  <c r="H7410" i="16"/>
  <c r="F7410" i="16"/>
  <c r="G7410" i="16"/>
  <c r="E7406" i="16"/>
  <c r="I7406" i="16"/>
  <c r="G7406" i="16"/>
  <c r="H7406" i="16"/>
  <c r="F7406" i="16"/>
  <c r="G7392" i="16"/>
  <c r="H7392" i="16"/>
  <c r="I7392" i="16"/>
  <c r="E7392" i="16"/>
  <c r="F7392" i="16"/>
  <c r="G7388" i="16"/>
  <c r="F7388" i="16"/>
  <c r="H7388" i="16"/>
  <c r="I7388" i="16"/>
  <c r="E7388" i="16"/>
  <c r="G7384" i="16"/>
  <c r="E7384" i="16"/>
  <c r="I7384" i="16"/>
  <c r="F7384" i="16"/>
  <c r="H7384" i="16"/>
  <c r="E7370" i="16"/>
  <c r="I7370" i="16"/>
  <c r="F7370" i="16"/>
  <c r="G7370" i="16"/>
  <c r="H7370" i="16"/>
  <c r="E7366" i="16"/>
  <c r="I7366" i="16"/>
  <c r="H7366" i="16"/>
  <c r="F7366" i="16"/>
  <c r="G7366" i="16"/>
  <c r="G7352" i="16"/>
  <c r="E7352" i="16"/>
  <c r="I7352" i="16"/>
  <c r="F7352" i="16"/>
  <c r="H7352" i="16"/>
  <c r="G7348" i="16"/>
  <c r="I7348" i="16"/>
  <c r="E7348" i="16"/>
  <c r="F7348" i="16"/>
  <c r="H7348" i="16"/>
  <c r="G7344" i="16"/>
  <c r="H7344" i="16"/>
  <c r="I7344" i="16"/>
  <c r="E7344" i="16"/>
  <c r="F7344" i="16"/>
  <c r="E7330" i="16"/>
  <c r="I7330" i="16"/>
  <c r="H7330" i="16"/>
  <c r="G7330" i="16"/>
  <c r="F7330" i="16"/>
  <c r="E7326" i="16"/>
  <c r="I7326" i="16"/>
  <c r="G7326" i="16"/>
  <c r="H7326" i="16"/>
  <c r="F7326" i="16"/>
  <c r="G7312" i="16"/>
  <c r="H7312" i="16"/>
  <c r="I7312" i="16"/>
  <c r="E7312" i="16"/>
  <c r="F7312" i="16"/>
  <c r="G7308" i="16"/>
  <c r="F7308" i="16"/>
  <c r="H7308" i="16"/>
  <c r="I7308" i="16"/>
  <c r="E7308" i="16"/>
  <c r="G7304" i="16"/>
  <c r="E7304" i="16"/>
  <c r="I7304" i="16"/>
  <c r="F7304" i="16"/>
  <c r="H7304" i="16"/>
  <c r="E7290" i="16"/>
  <c r="I7290" i="16"/>
  <c r="F7290" i="16"/>
  <c r="G7290" i="16"/>
  <c r="H7290" i="16"/>
  <c r="E7286" i="16"/>
  <c r="I7286" i="16"/>
  <c r="F7286" i="16"/>
  <c r="G7286" i="16"/>
  <c r="H7286" i="16"/>
  <c r="G7272" i="16"/>
  <c r="E7272" i="16"/>
  <c r="F7272" i="16"/>
  <c r="H7272" i="16"/>
  <c r="I7272" i="16"/>
  <c r="G7268" i="16"/>
  <c r="I7268" i="16"/>
  <c r="E7268" i="16"/>
  <c r="F7268" i="16"/>
  <c r="H7268" i="16"/>
  <c r="G7264" i="16"/>
  <c r="H7264" i="16"/>
  <c r="I7264" i="16"/>
  <c r="E7264" i="16"/>
  <c r="F7264" i="16"/>
  <c r="E7250" i="16"/>
  <c r="I7250" i="16"/>
  <c r="H7250" i="16"/>
  <c r="F7250" i="16"/>
  <c r="G7250" i="16"/>
  <c r="E7246" i="16"/>
  <c r="I7246" i="16"/>
  <c r="G7246" i="16"/>
  <c r="H7246" i="16"/>
  <c r="F7246" i="16"/>
  <c r="G7232" i="16"/>
  <c r="H7232" i="16"/>
  <c r="F7232" i="16"/>
  <c r="I7232" i="16"/>
  <c r="E7232" i="16"/>
  <c r="G7228" i="16"/>
  <c r="F7228" i="16"/>
  <c r="H7228" i="16"/>
  <c r="I7228" i="16"/>
  <c r="E7228" i="16"/>
  <c r="G7224" i="16"/>
  <c r="E7224" i="16"/>
  <c r="F7224" i="16"/>
  <c r="H7224" i="16"/>
  <c r="I7224" i="16"/>
  <c r="E7210" i="16"/>
  <c r="I7210" i="16"/>
  <c r="F7210" i="16"/>
  <c r="G7210" i="16"/>
  <c r="H7210" i="16"/>
  <c r="E7206" i="16"/>
  <c r="I7206" i="16"/>
  <c r="F7206" i="16"/>
  <c r="G7206" i="16"/>
  <c r="H7206" i="16"/>
  <c r="G7192" i="16"/>
  <c r="E7192" i="16"/>
  <c r="F7192" i="16"/>
  <c r="H7192" i="16"/>
  <c r="I7192" i="16"/>
  <c r="G7188" i="16"/>
  <c r="I7188" i="16"/>
  <c r="H7188" i="16"/>
  <c r="E7188" i="16"/>
  <c r="F7188" i="16"/>
  <c r="G7184" i="16"/>
  <c r="H7184" i="16"/>
  <c r="F7184" i="16"/>
  <c r="I7184" i="16"/>
  <c r="E7184" i="16"/>
  <c r="E7170" i="16"/>
  <c r="I7170" i="16"/>
  <c r="H7170" i="16"/>
  <c r="F7170" i="16"/>
  <c r="G7170" i="16"/>
  <c r="E7166" i="16"/>
  <c r="I7166" i="16"/>
  <c r="G7166" i="16"/>
  <c r="H7166" i="16"/>
  <c r="F7166" i="16"/>
  <c r="G7152" i="16"/>
  <c r="H7152" i="16"/>
  <c r="F7152" i="16"/>
  <c r="I7152" i="16"/>
  <c r="E7152" i="16"/>
  <c r="G7148" i="16"/>
  <c r="F7148" i="16"/>
  <c r="H7148" i="16"/>
  <c r="I7148" i="16"/>
  <c r="E7148" i="16"/>
  <c r="G7144" i="16"/>
  <c r="E7144" i="16"/>
  <c r="I7144" i="16"/>
  <c r="F7144" i="16"/>
  <c r="H7144" i="16"/>
  <c r="E7130" i="16"/>
  <c r="I7130" i="16"/>
  <c r="F7130" i="16"/>
  <c r="G7130" i="16"/>
  <c r="H7130" i="16"/>
  <c r="E7126" i="16"/>
  <c r="I7126" i="16"/>
  <c r="F7126" i="16"/>
  <c r="G7126" i="16"/>
  <c r="H7126" i="16"/>
  <c r="G7112" i="16"/>
  <c r="E7112" i="16"/>
  <c r="F7112" i="16"/>
  <c r="H7112" i="16"/>
  <c r="I7112" i="16"/>
  <c r="G7108" i="16"/>
  <c r="I7108" i="16"/>
  <c r="E7108" i="16"/>
  <c r="F7108" i="16"/>
  <c r="H7108" i="16"/>
  <c r="G7104" i="16"/>
  <c r="H7104" i="16"/>
  <c r="F7104" i="16"/>
  <c r="I7104" i="16"/>
  <c r="E7104" i="16"/>
  <c r="E7090" i="16"/>
  <c r="I7090" i="16"/>
  <c r="H7090" i="16"/>
  <c r="F7090" i="16"/>
  <c r="G7090" i="16"/>
  <c r="E7086" i="16"/>
  <c r="I7086" i="16"/>
  <c r="G7086" i="16"/>
  <c r="H7086" i="16"/>
  <c r="F7086" i="16"/>
  <c r="G7072" i="16"/>
  <c r="H7072" i="16"/>
  <c r="I7072" i="16"/>
  <c r="E7072" i="16"/>
  <c r="F7072" i="16"/>
  <c r="G7068" i="16"/>
  <c r="F7068" i="16"/>
  <c r="E7068" i="16"/>
  <c r="H7068" i="16"/>
  <c r="I7068" i="16"/>
  <c r="G7064" i="16"/>
  <c r="E7064" i="16"/>
  <c r="I7064" i="16"/>
  <c r="F7064" i="16"/>
  <c r="H7064" i="16"/>
  <c r="E7050" i="16"/>
  <c r="I7050" i="16"/>
  <c r="F7050" i="16"/>
  <c r="G7050" i="16"/>
  <c r="H7050" i="16"/>
  <c r="E7046" i="16"/>
  <c r="I7046" i="16"/>
  <c r="F7046" i="16"/>
  <c r="H7046" i="16"/>
  <c r="G7046" i="16"/>
  <c r="G7032" i="16"/>
  <c r="E7032" i="16"/>
  <c r="I7032" i="16"/>
  <c r="F7032" i="16"/>
  <c r="H7032" i="16"/>
  <c r="G7028" i="16"/>
  <c r="I7028" i="16"/>
  <c r="E7028" i="16"/>
  <c r="F7028" i="16"/>
  <c r="H7028" i="16"/>
  <c r="G7024" i="16"/>
  <c r="H7024" i="16"/>
  <c r="I7024" i="16"/>
  <c r="E7024" i="16"/>
  <c r="F7024" i="16"/>
  <c r="E7010" i="16"/>
  <c r="I7010" i="16"/>
  <c r="H7010" i="16"/>
  <c r="G7010" i="16"/>
  <c r="F7010" i="16"/>
  <c r="E7006" i="16"/>
  <c r="I7006" i="16"/>
  <c r="G7006" i="16"/>
  <c r="H7006" i="16"/>
  <c r="F7006" i="16"/>
  <c r="G6992" i="16"/>
  <c r="H6992" i="16"/>
  <c r="I6992" i="16"/>
  <c r="E6992" i="16"/>
  <c r="F6992" i="16"/>
  <c r="G6988" i="16"/>
  <c r="F6988" i="16"/>
  <c r="E6988" i="16"/>
  <c r="H6988" i="16"/>
  <c r="I6988" i="16"/>
  <c r="G6984" i="16"/>
  <c r="E6984" i="16"/>
  <c r="F6984" i="16"/>
  <c r="H6984" i="16"/>
  <c r="I6984" i="16"/>
  <c r="E6970" i="16"/>
  <c r="I6970" i="16"/>
  <c r="F6970" i="16"/>
  <c r="G6970" i="16"/>
  <c r="H6970" i="16"/>
  <c r="E6966" i="16"/>
  <c r="I6966" i="16"/>
  <c r="H6966" i="16"/>
  <c r="F6966" i="16"/>
  <c r="G6966" i="16"/>
  <c r="G6952" i="16"/>
  <c r="E6952" i="16"/>
  <c r="I6952" i="16"/>
  <c r="F6952" i="16"/>
  <c r="H6952" i="16"/>
  <c r="G6948" i="16"/>
  <c r="E6948" i="16"/>
  <c r="I6948" i="16"/>
  <c r="F6948" i="16"/>
  <c r="H6948" i="16"/>
  <c r="G6944" i="16"/>
  <c r="E6944" i="16"/>
  <c r="I6944" i="16"/>
  <c r="F6944" i="16"/>
  <c r="H6944" i="16"/>
  <c r="E6930" i="16"/>
  <c r="I6930" i="16"/>
  <c r="G6930" i="16"/>
  <c r="F6930" i="16"/>
  <c r="H6930" i="16"/>
  <c r="E6926" i="16"/>
  <c r="I6926" i="16"/>
  <c r="G6926" i="16"/>
  <c r="H6926" i="16"/>
  <c r="F6926" i="16"/>
  <c r="G6912" i="16"/>
  <c r="E6912" i="16"/>
  <c r="I6912" i="16"/>
  <c r="F6912" i="16"/>
  <c r="H6912" i="16"/>
  <c r="G6908" i="16"/>
  <c r="E6908" i="16"/>
  <c r="I6908" i="16"/>
  <c r="F6908" i="16"/>
  <c r="H6908" i="16"/>
  <c r="G6904" i="16"/>
  <c r="E6904" i="16"/>
  <c r="I6904" i="16"/>
  <c r="F6904" i="16"/>
  <c r="H6904" i="16"/>
  <c r="E6890" i="16"/>
  <c r="I6890" i="16"/>
  <c r="G6890" i="16"/>
  <c r="F6890" i="16"/>
  <c r="H6890" i="16"/>
  <c r="E6886" i="16"/>
  <c r="I6886" i="16"/>
  <c r="G6886" i="16"/>
  <c r="H6886" i="16"/>
  <c r="F6886" i="16"/>
  <c r="G6872" i="16"/>
  <c r="E6872" i="16"/>
  <c r="I6872" i="16"/>
  <c r="F6872" i="16"/>
  <c r="H6872" i="16"/>
  <c r="G6868" i="16"/>
  <c r="E6868" i="16"/>
  <c r="I6868" i="16"/>
  <c r="F6868" i="16"/>
  <c r="H6868" i="16"/>
  <c r="G6864" i="16"/>
  <c r="E6864" i="16"/>
  <c r="I6864" i="16"/>
  <c r="F6864" i="16"/>
  <c r="H6864" i="16"/>
  <c r="E6850" i="16"/>
  <c r="I6850" i="16"/>
  <c r="G6850" i="16"/>
  <c r="F6850" i="16"/>
  <c r="H6850" i="16"/>
  <c r="E6846" i="16"/>
  <c r="I6846" i="16"/>
  <c r="G6846" i="16"/>
  <c r="H6846" i="16"/>
  <c r="F6846" i="16"/>
  <c r="G6832" i="16"/>
  <c r="E6832" i="16"/>
  <c r="I6832" i="16"/>
  <c r="F6832" i="16"/>
  <c r="H6832" i="16"/>
  <c r="G6828" i="16"/>
  <c r="E6828" i="16"/>
  <c r="I6828" i="16"/>
  <c r="H6828" i="16"/>
  <c r="F6828" i="16"/>
  <c r="G6824" i="16"/>
  <c r="E6824" i="16"/>
  <c r="I6824" i="16"/>
  <c r="F6824" i="16"/>
  <c r="H6824" i="16"/>
  <c r="E6810" i="16"/>
  <c r="I6810" i="16"/>
  <c r="G6810" i="16"/>
  <c r="F6810" i="16"/>
  <c r="H6810" i="16"/>
  <c r="E6806" i="16"/>
  <c r="I6806" i="16"/>
  <c r="G6806" i="16"/>
  <c r="H6806" i="16"/>
  <c r="F6806" i="16"/>
  <c r="G6792" i="16"/>
  <c r="E6792" i="16"/>
  <c r="I6792" i="16"/>
  <c r="F6792" i="16"/>
  <c r="H6792" i="16"/>
  <c r="G6788" i="16"/>
  <c r="E6788" i="16"/>
  <c r="I6788" i="16"/>
  <c r="F6788" i="16"/>
  <c r="H6788" i="16"/>
  <c r="G6784" i="16"/>
  <c r="E6784" i="16"/>
  <c r="I6784" i="16"/>
  <c r="F6784" i="16"/>
  <c r="H6784" i="16"/>
  <c r="E6770" i="16"/>
  <c r="I6770" i="16"/>
  <c r="G6770" i="16"/>
  <c r="F6770" i="16"/>
  <c r="H6770" i="16"/>
  <c r="E6766" i="16"/>
  <c r="I6766" i="16"/>
  <c r="G6766" i="16"/>
  <c r="H6766" i="16"/>
  <c r="F6766" i="16"/>
  <c r="G6752" i="16"/>
  <c r="E6752" i="16"/>
  <c r="I6752" i="16"/>
  <c r="F6752" i="16"/>
  <c r="H6752" i="16"/>
  <c r="G6748" i="16"/>
  <c r="E6748" i="16"/>
  <c r="I6748" i="16"/>
  <c r="H6748" i="16"/>
  <c r="F6748" i="16"/>
  <c r="G6744" i="16"/>
  <c r="E6744" i="16"/>
  <c r="I6744" i="16"/>
  <c r="F6744" i="16"/>
  <c r="H6744" i="16"/>
  <c r="E6730" i="16"/>
  <c r="I6730" i="16"/>
  <c r="G6730" i="16"/>
  <c r="F6730" i="16"/>
  <c r="H6730" i="16"/>
  <c r="E6726" i="16"/>
  <c r="I6726" i="16"/>
  <c r="G6726" i="16"/>
  <c r="H6726" i="16"/>
  <c r="F6726" i="16"/>
  <c r="G6712" i="16"/>
  <c r="E6712" i="16"/>
  <c r="I6712" i="16"/>
  <c r="F6712" i="16"/>
  <c r="H6712" i="16"/>
  <c r="G6708" i="16"/>
  <c r="E6708" i="16"/>
  <c r="I6708" i="16"/>
  <c r="H6708" i="16"/>
  <c r="F6708" i="16"/>
  <c r="G6704" i="16"/>
  <c r="E6704" i="16"/>
  <c r="I6704" i="16"/>
  <c r="F6704" i="16"/>
  <c r="H6704" i="16"/>
  <c r="E6690" i="16"/>
  <c r="I6690" i="16"/>
  <c r="G6690" i="16"/>
  <c r="F6690" i="16"/>
  <c r="H6690" i="16"/>
  <c r="E6686" i="16"/>
  <c r="I6686" i="16"/>
  <c r="G6686" i="16"/>
  <c r="H6686" i="16"/>
  <c r="F6686" i="16"/>
  <c r="G6672" i="16"/>
  <c r="E6672" i="16"/>
  <c r="I6672" i="16"/>
  <c r="F6672" i="16"/>
  <c r="H6672" i="16"/>
  <c r="G6668" i="16"/>
  <c r="E6668" i="16"/>
  <c r="I6668" i="16"/>
  <c r="H6668" i="16"/>
  <c r="F6668" i="16"/>
  <c r="G6664" i="16"/>
  <c r="E6664" i="16"/>
  <c r="I6664" i="16"/>
  <c r="F6664" i="16"/>
  <c r="H6664" i="16"/>
  <c r="E6650" i="16"/>
  <c r="I6650" i="16"/>
  <c r="G6650" i="16"/>
  <c r="F6650" i="16"/>
  <c r="H6650" i="16"/>
  <c r="E6646" i="16"/>
  <c r="I6646" i="16"/>
  <c r="G6646" i="16"/>
  <c r="H6646" i="16"/>
  <c r="F6646" i="16"/>
  <c r="G6632" i="16"/>
  <c r="E6632" i="16"/>
  <c r="I6632" i="16"/>
  <c r="F6632" i="16"/>
  <c r="H6632" i="16"/>
  <c r="G6628" i="16"/>
  <c r="E6628" i="16"/>
  <c r="I6628" i="16"/>
  <c r="H6628" i="16"/>
  <c r="F6628" i="16"/>
  <c r="G6624" i="16"/>
  <c r="E6624" i="16"/>
  <c r="I6624" i="16"/>
  <c r="F6624" i="16"/>
  <c r="H6624" i="16"/>
  <c r="E6610" i="16"/>
  <c r="I6610" i="16"/>
  <c r="G6610" i="16"/>
  <c r="F6610" i="16"/>
  <c r="H6610" i="16"/>
  <c r="E6606" i="16"/>
  <c r="I6606" i="16"/>
  <c r="G6606" i="16"/>
  <c r="H6606" i="16"/>
  <c r="F6606" i="16"/>
  <c r="G6592" i="16"/>
  <c r="E6592" i="16"/>
  <c r="I6592" i="16"/>
  <c r="F6592" i="16"/>
  <c r="H6592" i="16"/>
  <c r="G6588" i="16"/>
  <c r="E6588" i="16"/>
  <c r="I6588" i="16"/>
  <c r="H6588" i="16"/>
  <c r="F6588" i="16"/>
  <c r="G6584" i="16"/>
  <c r="E6584" i="16"/>
  <c r="I6584" i="16"/>
  <c r="F6584" i="16"/>
  <c r="H6584" i="16"/>
  <c r="E6570" i="16"/>
  <c r="I6570" i="16"/>
  <c r="G6570" i="16"/>
  <c r="F6570" i="16"/>
  <c r="H6570" i="16"/>
  <c r="E6566" i="16"/>
  <c r="I6566" i="16"/>
  <c r="G6566" i="16"/>
  <c r="H6566" i="16"/>
  <c r="F6566" i="16"/>
  <c r="G6552" i="16"/>
  <c r="E6552" i="16"/>
  <c r="I6552" i="16"/>
  <c r="F6552" i="16"/>
  <c r="H6552" i="16"/>
  <c r="G6548" i="16"/>
  <c r="E6548" i="16"/>
  <c r="I6548" i="16"/>
  <c r="H6548" i="16"/>
  <c r="F6548" i="16"/>
  <c r="G6544" i="16"/>
  <c r="E6544" i="16"/>
  <c r="I6544" i="16"/>
  <c r="F6544" i="16"/>
  <c r="H6544" i="16"/>
  <c r="E6530" i="16"/>
  <c r="I6530" i="16"/>
  <c r="G6530" i="16"/>
  <c r="F6530" i="16"/>
  <c r="H6530" i="16"/>
  <c r="E6526" i="16"/>
  <c r="I6526" i="16"/>
  <c r="G6526" i="16"/>
  <c r="H6526" i="16"/>
  <c r="F6526" i="16"/>
  <c r="G6512" i="16"/>
  <c r="E6512" i="16"/>
  <c r="I6512" i="16"/>
  <c r="F6512" i="16"/>
  <c r="H6512" i="16"/>
  <c r="G6508" i="16"/>
  <c r="E6508" i="16"/>
  <c r="I6508" i="16"/>
  <c r="H6508" i="16"/>
  <c r="F6508" i="16"/>
  <c r="G6504" i="16"/>
  <c r="E6504" i="16"/>
  <c r="I6504" i="16"/>
  <c r="F6504" i="16"/>
  <c r="H6504" i="16"/>
  <c r="E6490" i="16"/>
  <c r="I6490" i="16"/>
  <c r="G6490" i="16"/>
  <c r="F6490" i="16"/>
  <c r="H6490" i="16"/>
  <c r="E6486" i="16"/>
  <c r="I6486" i="16"/>
  <c r="G6486" i="16"/>
  <c r="H6486" i="16"/>
  <c r="F6486" i="16"/>
  <c r="G6472" i="16"/>
  <c r="E6472" i="16"/>
  <c r="I6472" i="16"/>
  <c r="F6472" i="16"/>
  <c r="H6472" i="16"/>
  <c r="G6468" i="16"/>
  <c r="E6468" i="16"/>
  <c r="I6468" i="16"/>
  <c r="H6468" i="16"/>
  <c r="F6468" i="16"/>
  <c r="G6464" i="16"/>
  <c r="E6464" i="16"/>
  <c r="I6464" i="16"/>
  <c r="F6464" i="16"/>
  <c r="H6464" i="16"/>
  <c r="E6450" i="16"/>
  <c r="I6450" i="16"/>
  <c r="G6450" i="16"/>
  <c r="F6450" i="16"/>
  <c r="H6450" i="16"/>
  <c r="H6446" i="16"/>
  <c r="G6446" i="16"/>
  <c r="E6446" i="16"/>
  <c r="F6446" i="16"/>
  <c r="I6446" i="16"/>
  <c r="F6432" i="16"/>
  <c r="H6432" i="16"/>
  <c r="E6432" i="16"/>
  <c r="I6432" i="16"/>
  <c r="G6432" i="16"/>
  <c r="F6428" i="16"/>
  <c r="G6428" i="16"/>
  <c r="I6428" i="16"/>
  <c r="E6428" i="16"/>
  <c r="H6428" i="16"/>
  <c r="F6424" i="16"/>
  <c r="E6424" i="16"/>
  <c r="H6424" i="16"/>
  <c r="I6424" i="16"/>
  <c r="G6424" i="16"/>
  <c r="H6410" i="16"/>
  <c r="F6410" i="16"/>
  <c r="I6410" i="16"/>
  <c r="E6410" i="16"/>
  <c r="G6410" i="16"/>
  <c r="H6406" i="16"/>
  <c r="E6406" i="16"/>
  <c r="G6406" i="16"/>
  <c r="F6406" i="16"/>
  <c r="I6406" i="16"/>
  <c r="F6392" i="16"/>
  <c r="E6392" i="16"/>
  <c r="H6392" i="16"/>
  <c r="I6392" i="16"/>
  <c r="G6392" i="16"/>
  <c r="F6388" i="16"/>
  <c r="I6388" i="16"/>
  <c r="G6388" i="16"/>
  <c r="H6388" i="16"/>
  <c r="E6388" i="16"/>
  <c r="F6384" i="16"/>
  <c r="H6384" i="16"/>
  <c r="E6384" i="16"/>
  <c r="G6384" i="16"/>
  <c r="I6384" i="16"/>
  <c r="H6370" i="16"/>
  <c r="I6370" i="16"/>
  <c r="F6370" i="16"/>
  <c r="E6370" i="16"/>
  <c r="G6370" i="16"/>
  <c r="H6366" i="16"/>
  <c r="G6366" i="16"/>
  <c r="E6366" i="16"/>
  <c r="I6366" i="16"/>
  <c r="F6366" i="16"/>
  <c r="F6352" i="16"/>
  <c r="H6352" i="16"/>
  <c r="E6352" i="16"/>
  <c r="G6352" i="16"/>
  <c r="I6352" i="16"/>
  <c r="F6348" i="16"/>
  <c r="G6348" i="16"/>
  <c r="I6348" i="16"/>
  <c r="E6348" i="16"/>
  <c r="H6348" i="16"/>
  <c r="F6344" i="16"/>
  <c r="E6344" i="16"/>
  <c r="H6344" i="16"/>
  <c r="G6344" i="16"/>
  <c r="I6344" i="16"/>
  <c r="H6330" i="16"/>
  <c r="F6330" i="16"/>
  <c r="I6330" i="16"/>
  <c r="E6330" i="16"/>
  <c r="G6330" i="16"/>
  <c r="H6326" i="16"/>
  <c r="E6326" i="16"/>
  <c r="G6326" i="16"/>
  <c r="I6326" i="16"/>
  <c r="F6326" i="16"/>
  <c r="F6312" i="16"/>
  <c r="E6312" i="16"/>
  <c r="H6312" i="16"/>
  <c r="G6312" i="16"/>
  <c r="I6312" i="16"/>
  <c r="F6308" i="16"/>
  <c r="I6308" i="16"/>
  <c r="G6308" i="16"/>
  <c r="E6308" i="16"/>
  <c r="H6308" i="16"/>
  <c r="F6304" i="16"/>
  <c r="H6304" i="16"/>
  <c r="E6304" i="16"/>
  <c r="G6304" i="16"/>
  <c r="I6304" i="16"/>
  <c r="H6290" i="16"/>
  <c r="I6290" i="16"/>
  <c r="F6290" i="16"/>
  <c r="G6290" i="16"/>
  <c r="E6290" i="16"/>
  <c r="H6286" i="16"/>
  <c r="G6286" i="16"/>
  <c r="E6286" i="16"/>
  <c r="F6286" i="16"/>
  <c r="I6286" i="16"/>
  <c r="F6272" i="16"/>
  <c r="H6272" i="16"/>
  <c r="E6272" i="16"/>
  <c r="G6272" i="16"/>
  <c r="I6272" i="16"/>
  <c r="F6268" i="16"/>
  <c r="G6268" i="16"/>
  <c r="I6268" i="16"/>
  <c r="E6268" i="16"/>
  <c r="H6268" i="16"/>
  <c r="F6264" i="16"/>
  <c r="E6264" i="16"/>
  <c r="H6264" i="16"/>
  <c r="I6264" i="16"/>
  <c r="G6264" i="16"/>
  <c r="H6250" i="16"/>
  <c r="F6250" i="16"/>
  <c r="I6250" i="16"/>
  <c r="E6250" i="16"/>
  <c r="G6250" i="16"/>
  <c r="H6246" i="16"/>
  <c r="E6246" i="16"/>
  <c r="G6246" i="16"/>
  <c r="F6246" i="16"/>
  <c r="I6246" i="16"/>
  <c r="F6232" i="16"/>
  <c r="E6232" i="16"/>
  <c r="H6232" i="16"/>
  <c r="I6232" i="16"/>
  <c r="G6232" i="16"/>
  <c r="F6228" i="16"/>
  <c r="I6228" i="16"/>
  <c r="G6228" i="16"/>
  <c r="H6228" i="16"/>
  <c r="E6228" i="16"/>
  <c r="F6224" i="16"/>
  <c r="H6224" i="16"/>
  <c r="E6224" i="16"/>
  <c r="G6224" i="16"/>
  <c r="I6224" i="16"/>
  <c r="H6210" i="16"/>
  <c r="I6210" i="16"/>
  <c r="F6210" i="16"/>
  <c r="E6210" i="16"/>
  <c r="G6210" i="16"/>
  <c r="H6206" i="16"/>
  <c r="G6206" i="16"/>
  <c r="E6206" i="16"/>
  <c r="I6206" i="16"/>
  <c r="F6206" i="16"/>
  <c r="F6192" i="16"/>
  <c r="H6192" i="16"/>
  <c r="E6192" i="16"/>
  <c r="G6192" i="16"/>
  <c r="I6192" i="16"/>
  <c r="F6188" i="16"/>
  <c r="G6188" i="16"/>
  <c r="I6188" i="16"/>
  <c r="E6188" i="16"/>
  <c r="H6188" i="16"/>
  <c r="F6184" i="16"/>
  <c r="E6184" i="16"/>
  <c r="H6184" i="16"/>
  <c r="G6184" i="16"/>
  <c r="I6184" i="16"/>
  <c r="H6170" i="16"/>
  <c r="F6170" i="16"/>
  <c r="I6170" i="16"/>
  <c r="G6170" i="16"/>
  <c r="E6170" i="16"/>
  <c r="H6166" i="16"/>
  <c r="E6166" i="16"/>
  <c r="G6166" i="16"/>
  <c r="I6166" i="16"/>
  <c r="F6166" i="16"/>
  <c r="F6152" i="16"/>
  <c r="E6152" i="16"/>
  <c r="H6152" i="16"/>
  <c r="G6152" i="16"/>
  <c r="I6152" i="16"/>
  <c r="F6148" i="16"/>
  <c r="I6148" i="16"/>
  <c r="G6148" i="16"/>
  <c r="E6148" i="16"/>
  <c r="H6148" i="16"/>
  <c r="F6144" i="16"/>
  <c r="H6144" i="16"/>
  <c r="E6144" i="16"/>
  <c r="I6144" i="16"/>
  <c r="G6144" i="16"/>
  <c r="H6130" i="16"/>
  <c r="I6130" i="16"/>
  <c r="F6130" i="16"/>
  <c r="G6130" i="16"/>
  <c r="E6130" i="16"/>
  <c r="H41" i="16"/>
  <c r="E41" i="16"/>
  <c r="I41" i="16"/>
  <c r="F41" i="16"/>
  <c r="G41" i="16"/>
  <c r="F103" i="16"/>
  <c r="G103" i="16"/>
  <c r="E103" i="16"/>
  <c r="H103" i="16"/>
  <c r="I103" i="16"/>
  <c r="F55" i="16"/>
  <c r="G55" i="16"/>
  <c r="E55" i="16"/>
  <c r="H55" i="16"/>
  <c r="I55" i="16"/>
  <c r="H81" i="16"/>
  <c r="E81" i="16"/>
  <c r="I81" i="16"/>
  <c r="F81" i="16"/>
  <c r="G81" i="16"/>
  <c r="H117" i="16"/>
  <c r="E117" i="16"/>
  <c r="I117" i="16"/>
  <c r="G117" i="16"/>
  <c r="F117" i="16"/>
  <c r="F143" i="16"/>
  <c r="G143" i="16"/>
  <c r="E143" i="16"/>
  <c r="H143" i="16"/>
  <c r="I143" i="16"/>
  <c r="F179" i="16"/>
  <c r="E179" i="16"/>
  <c r="G179" i="16"/>
  <c r="I179" i="16"/>
  <c r="H179" i="16"/>
  <c r="E215" i="16"/>
  <c r="I215" i="16"/>
  <c r="F215" i="16"/>
  <c r="G215" i="16"/>
  <c r="H215" i="16"/>
  <c r="G241" i="16"/>
  <c r="H241" i="16"/>
  <c r="E241" i="16"/>
  <c r="F241" i="16"/>
  <c r="I241" i="16"/>
  <c r="G277" i="16"/>
  <c r="F277" i="16"/>
  <c r="H277" i="16"/>
  <c r="E277" i="16"/>
  <c r="I277" i="16"/>
  <c r="E303" i="16"/>
  <c r="I303" i="16"/>
  <c r="F303" i="16"/>
  <c r="H303" i="16"/>
  <c r="G303" i="16"/>
  <c r="H339" i="16"/>
  <c r="E339" i="16"/>
  <c r="I339" i="16"/>
  <c r="F339" i="16"/>
  <c r="G339" i="16"/>
  <c r="E375" i="16"/>
  <c r="I375" i="16"/>
  <c r="F375" i="16"/>
  <c r="G375" i="16"/>
  <c r="H375" i="16"/>
  <c r="G401" i="16"/>
  <c r="I401" i="16"/>
  <c r="E401" i="16"/>
  <c r="F401" i="16"/>
  <c r="H401" i="16"/>
  <c r="G437" i="16"/>
  <c r="E437" i="16"/>
  <c r="F437" i="16"/>
  <c r="H437" i="16"/>
  <c r="I437" i="16"/>
  <c r="E463" i="16"/>
  <c r="I463" i="16"/>
  <c r="H463" i="16"/>
  <c r="F463" i="16"/>
  <c r="G463" i="16"/>
  <c r="E499" i="16"/>
  <c r="I499" i="16"/>
  <c r="F499" i="16"/>
  <c r="G499" i="16"/>
  <c r="H499" i="16"/>
  <c r="E535" i="16"/>
  <c r="I535" i="16"/>
  <c r="F535" i="16"/>
  <c r="G535" i="16"/>
  <c r="H535" i="16"/>
  <c r="G561" i="16"/>
  <c r="H561" i="16"/>
  <c r="I561" i="16"/>
  <c r="E561" i="16"/>
  <c r="F561" i="16"/>
  <c r="G597" i="16"/>
  <c r="H597" i="16"/>
  <c r="E597" i="16"/>
  <c r="F597" i="16"/>
  <c r="I597" i="16"/>
  <c r="E623" i="16"/>
  <c r="I623" i="16"/>
  <c r="F623" i="16"/>
  <c r="G623" i="16"/>
  <c r="H623" i="16"/>
  <c r="H659" i="16"/>
  <c r="E659" i="16"/>
  <c r="I659" i="16"/>
  <c r="F659" i="16"/>
  <c r="G659" i="16"/>
  <c r="H695" i="16"/>
  <c r="E695" i="16"/>
  <c r="I695" i="16"/>
  <c r="F695" i="16"/>
  <c r="G695" i="16"/>
  <c r="F721" i="16"/>
  <c r="G721" i="16"/>
  <c r="H721" i="16"/>
  <c r="I721" i="16"/>
  <c r="E721" i="16"/>
  <c r="F757" i="16"/>
  <c r="G757" i="16"/>
  <c r="H757" i="16"/>
  <c r="E757" i="16"/>
  <c r="I757" i="16"/>
  <c r="H783" i="16"/>
  <c r="E783" i="16"/>
  <c r="I783" i="16"/>
  <c r="F783" i="16"/>
  <c r="G783" i="16"/>
  <c r="H819" i="16"/>
  <c r="E819" i="16"/>
  <c r="I819" i="16"/>
  <c r="F819" i="16"/>
  <c r="G819" i="16"/>
  <c r="H855" i="16"/>
  <c r="E855" i="16"/>
  <c r="I855" i="16"/>
  <c r="F855" i="16"/>
  <c r="G855" i="16"/>
  <c r="F881" i="16"/>
  <c r="G881" i="16"/>
  <c r="E881" i="16"/>
  <c r="H881" i="16"/>
  <c r="I881" i="16"/>
  <c r="F917" i="16"/>
  <c r="G917" i="16"/>
  <c r="I917" i="16"/>
  <c r="E917" i="16"/>
  <c r="H917" i="16"/>
  <c r="H943" i="16"/>
  <c r="E943" i="16"/>
  <c r="I943" i="16"/>
  <c r="G943" i="16"/>
  <c r="F943" i="16"/>
  <c r="H979" i="16"/>
  <c r="E979" i="16"/>
  <c r="I979" i="16"/>
  <c r="F979" i="16"/>
  <c r="G979" i="16"/>
  <c r="H1015" i="16"/>
  <c r="E1015" i="16"/>
  <c r="I1015" i="16"/>
  <c r="G1015" i="16"/>
  <c r="F1015" i="16"/>
  <c r="F1041" i="16"/>
  <c r="G1041" i="16"/>
  <c r="E1041" i="16"/>
  <c r="H1041" i="16"/>
  <c r="I1041" i="16"/>
  <c r="F1077" i="16"/>
  <c r="G1077" i="16"/>
  <c r="I1077" i="16"/>
  <c r="E1077" i="16"/>
  <c r="H1077" i="16"/>
  <c r="H1103" i="16"/>
  <c r="E1103" i="16"/>
  <c r="I1103" i="16"/>
  <c r="G1103" i="16"/>
  <c r="F1103" i="16"/>
  <c r="G1139" i="16"/>
  <c r="H1139" i="16"/>
  <c r="E1139" i="16"/>
  <c r="I1139" i="16"/>
  <c r="F1139" i="16"/>
  <c r="G1175" i="16"/>
  <c r="H1175" i="16"/>
  <c r="E1175" i="16"/>
  <c r="I1175" i="16"/>
  <c r="F1175" i="16"/>
  <c r="E1201" i="16"/>
  <c r="I1201" i="16"/>
  <c r="F1201" i="16"/>
  <c r="G1201" i="16"/>
  <c r="H1201" i="16"/>
  <c r="E1237" i="16"/>
  <c r="I1237" i="16"/>
  <c r="F1237" i="16"/>
  <c r="G1237" i="16"/>
  <c r="H1237" i="16"/>
  <c r="G1263" i="16"/>
  <c r="E1263" i="16"/>
  <c r="I1263" i="16"/>
  <c r="F1263" i="16"/>
  <c r="H1263" i="16"/>
  <c r="G1299" i="16"/>
  <c r="E1299" i="16"/>
  <c r="I1299" i="16"/>
  <c r="F1299" i="16"/>
  <c r="H1299" i="16"/>
  <c r="G1335" i="16"/>
  <c r="E1335" i="16"/>
  <c r="I1335" i="16"/>
  <c r="F1335" i="16"/>
  <c r="H1335" i="16"/>
  <c r="E1361" i="16"/>
  <c r="I1361" i="16"/>
  <c r="G1361" i="16"/>
  <c r="F1361" i="16"/>
  <c r="H1361" i="16"/>
  <c r="E1397" i="16"/>
  <c r="I1397" i="16"/>
  <c r="G1397" i="16"/>
  <c r="H1397" i="16"/>
  <c r="F1397" i="16"/>
  <c r="G1423" i="16"/>
  <c r="E1423" i="16"/>
  <c r="I1423" i="16"/>
  <c r="F1423" i="16"/>
  <c r="H1423" i="16"/>
  <c r="G1459" i="16"/>
  <c r="E1459" i="16"/>
  <c r="I1459" i="16"/>
  <c r="F1459" i="16"/>
  <c r="H1459" i="16"/>
  <c r="E1495" i="16"/>
  <c r="I1495" i="16"/>
  <c r="F1495" i="16"/>
  <c r="G1495" i="16"/>
  <c r="H1495" i="16"/>
  <c r="G1521" i="16"/>
  <c r="H1521" i="16"/>
  <c r="E1521" i="16"/>
  <c r="I1521" i="16"/>
  <c r="F1521" i="16"/>
  <c r="G1557" i="16"/>
  <c r="H1557" i="16"/>
  <c r="E1557" i="16"/>
  <c r="I1557" i="16"/>
  <c r="F1557" i="16"/>
  <c r="E1583" i="16"/>
  <c r="I1583" i="16"/>
  <c r="F1583" i="16"/>
  <c r="G1583" i="16"/>
  <c r="H1583" i="16"/>
  <c r="E1619" i="16"/>
  <c r="I1619" i="16"/>
  <c r="F1619" i="16"/>
  <c r="G1619" i="16"/>
  <c r="H1619" i="16"/>
  <c r="E1655" i="16"/>
  <c r="I1655" i="16"/>
  <c r="F1655" i="16"/>
  <c r="G1655" i="16"/>
  <c r="H1655" i="16"/>
  <c r="G1681" i="16"/>
  <c r="H1681" i="16"/>
  <c r="E1681" i="16"/>
  <c r="I1681" i="16"/>
  <c r="F1681" i="16"/>
  <c r="H1717" i="16"/>
  <c r="E1717" i="16"/>
  <c r="I1717" i="16"/>
  <c r="F1717" i="16"/>
  <c r="G1717" i="16"/>
  <c r="F1743" i="16"/>
  <c r="G1743" i="16"/>
  <c r="H1743" i="16"/>
  <c r="I1743" i="16"/>
  <c r="E1743" i="16"/>
  <c r="F1779" i="16"/>
  <c r="G1779" i="16"/>
  <c r="E1779" i="16"/>
  <c r="H1779" i="16"/>
  <c r="I1779" i="16"/>
  <c r="F1815" i="16"/>
  <c r="G1815" i="16"/>
  <c r="H1815" i="16"/>
  <c r="I1815" i="16"/>
  <c r="E1815" i="16"/>
  <c r="H1841" i="16"/>
  <c r="E1841" i="16"/>
  <c r="I1841" i="16"/>
  <c r="F1841" i="16"/>
  <c r="G1841" i="16"/>
  <c r="H1877" i="16"/>
  <c r="E1877" i="16"/>
  <c r="I1877" i="16"/>
  <c r="F1877" i="16"/>
  <c r="G1877" i="16"/>
  <c r="F1903" i="16"/>
  <c r="G1903" i="16"/>
  <c r="H1903" i="16"/>
  <c r="E1903" i="16"/>
  <c r="I1903" i="16"/>
  <c r="F1939" i="16"/>
  <c r="G1939" i="16"/>
  <c r="H1939" i="16"/>
  <c r="E1939" i="16"/>
  <c r="I1939" i="16"/>
  <c r="F1975" i="16"/>
  <c r="G1975" i="16"/>
  <c r="H1975" i="16"/>
  <c r="E1975" i="16"/>
  <c r="I1975" i="16"/>
  <c r="H2001" i="16"/>
  <c r="E2001" i="16"/>
  <c r="I2001" i="16"/>
  <c r="F2001" i="16"/>
  <c r="G2001" i="16"/>
  <c r="H2037" i="16"/>
  <c r="E2037" i="16"/>
  <c r="I2037" i="16"/>
  <c r="F2037" i="16"/>
  <c r="G2037" i="16"/>
  <c r="F2063" i="16"/>
  <c r="G2063" i="16"/>
  <c r="H2063" i="16"/>
  <c r="I2063" i="16"/>
  <c r="E2063" i="16"/>
  <c r="F2099" i="16"/>
  <c r="G2099" i="16"/>
  <c r="E2099" i="16"/>
  <c r="H2099" i="16"/>
  <c r="I2099" i="16"/>
  <c r="F2135" i="16"/>
  <c r="G2135" i="16"/>
  <c r="H2135" i="16"/>
  <c r="I2135" i="16"/>
  <c r="E2135" i="16"/>
  <c r="H2161" i="16"/>
  <c r="E2161" i="16"/>
  <c r="I2161" i="16"/>
  <c r="F2161" i="16"/>
  <c r="G2161" i="16"/>
  <c r="H2197" i="16"/>
  <c r="E2197" i="16"/>
  <c r="I2197" i="16"/>
  <c r="F2197" i="16"/>
  <c r="G2197" i="16"/>
  <c r="F2223" i="16"/>
  <c r="G2223" i="16"/>
  <c r="H2223" i="16"/>
  <c r="E2223" i="16"/>
  <c r="I2223" i="16"/>
  <c r="F2259" i="16"/>
  <c r="G2259" i="16"/>
  <c r="H2259" i="16"/>
  <c r="E2259" i="16"/>
  <c r="I2259" i="16"/>
  <c r="F2295" i="16"/>
  <c r="G2295" i="16"/>
  <c r="H2295" i="16"/>
  <c r="E2295" i="16"/>
  <c r="I2295" i="16"/>
  <c r="H2321" i="16"/>
  <c r="E2321" i="16"/>
  <c r="I2321" i="16"/>
  <c r="F2321" i="16"/>
  <c r="G2321" i="16"/>
  <c r="H2357" i="16"/>
  <c r="E2357" i="16"/>
  <c r="I2357" i="16"/>
  <c r="F2357" i="16"/>
  <c r="G2357" i="16"/>
  <c r="F2383" i="16"/>
  <c r="G2383" i="16"/>
  <c r="H2383" i="16"/>
  <c r="E2383" i="16"/>
  <c r="I2383" i="16"/>
  <c r="F2419" i="16"/>
  <c r="G2419" i="16"/>
  <c r="H2419" i="16"/>
  <c r="E2419" i="16"/>
  <c r="I2419" i="16"/>
  <c r="F2455" i="16"/>
  <c r="G2455" i="16"/>
  <c r="H2455" i="16"/>
  <c r="E2455" i="16"/>
  <c r="I2455" i="16"/>
  <c r="H2481" i="16"/>
  <c r="E2481" i="16"/>
  <c r="I2481" i="16"/>
  <c r="F2481" i="16"/>
  <c r="G2481" i="16"/>
  <c r="H2517" i="16"/>
  <c r="E2517" i="16"/>
  <c r="I2517" i="16"/>
  <c r="F2517" i="16"/>
  <c r="G2517" i="16"/>
  <c r="F2543" i="16"/>
  <c r="G2543" i="16"/>
  <c r="H2543" i="16"/>
  <c r="I2543" i="16"/>
  <c r="E2543" i="16"/>
  <c r="F2579" i="16"/>
  <c r="G2579" i="16"/>
  <c r="E2579" i="16"/>
  <c r="H2579" i="16"/>
  <c r="I2579" i="16"/>
  <c r="F2615" i="16"/>
  <c r="G2615" i="16"/>
  <c r="H2615" i="16"/>
  <c r="I2615" i="16"/>
  <c r="E2615" i="16"/>
  <c r="H2641" i="16"/>
  <c r="E2641" i="16"/>
  <c r="I2641" i="16"/>
  <c r="F2641" i="16"/>
  <c r="G2641" i="16"/>
  <c r="H2677" i="16"/>
  <c r="E2677" i="16"/>
  <c r="I2677" i="16"/>
  <c r="F2677" i="16"/>
  <c r="G2677" i="16"/>
  <c r="F2703" i="16"/>
  <c r="G2703" i="16"/>
  <c r="H2703" i="16"/>
  <c r="I2703" i="16"/>
  <c r="E2703" i="16"/>
  <c r="F2739" i="16"/>
  <c r="G2739" i="16"/>
  <c r="E2739" i="16"/>
  <c r="H2739" i="16"/>
  <c r="I2739" i="16"/>
  <c r="F2775" i="16"/>
  <c r="G2775" i="16"/>
  <c r="H2775" i="16"/>
  <c r="I2775" i="16"/>
  <c r="E2775" i="16"/>
  <c r="H2801" i="16"/>
  <c r="E2801" i="16"/>
  <c r="I2801" i="16"/>
  <c r="F2801" i="16"/>
  <c r="G2801" i="16"/>
  <c r="H2837" i="16"/>
  <c r="E2837" i="16"/>
  <c r="I2837" i="16"/>
  <c r="F2837" i="16"/>
  <c r="G2837" i="16"/>
  <c r="F2863" i="16"/>
  <c r="G2863" i="16"/>
  <c r="H2863" i="16"/>
  <c r="I2863" i="16"/>
  <c r="E2863" i="16"/>
  <c r="F2899" i="16"/>
  <c r="G2899" i="16"/>
  <c r="E2899" i="16"/>
  <c r="H2899" i="16"/>
  <c r="I2899" i="16"/>
  <c r="F2935" i="16"/>
  <c r="G2935" i="16"/>
  <c r="H2935" i="16"/>
  <c r="I2935" i="16"/>
  <c r="E2935" i="16"/>
  <c r="H2961" i="16"/>
  <c r="E2961" i="16"/>
  <c r="F2961" i="16"/>
  <c r="G2961" i="16"/>
  <c r="I2961" i="16"/>
  <c r="H2997" i="16"/>
  <c r="F2997" i="16"/>
  <c r="G2997" i="16"/>
  <c r="I2997" i="16"/>
  <c r="E2997" i="16"/>
  <c r="F3023" i="16"/>
  <c r="I3023" i="16"/>
  <c r="E3023" i="16"/>
  <c r="G3023" i="16"/>
  <c r="H3023" i="16"/>
  <c r="F3059" i="16"/>
  <c r="E3059" i="16"/>
  <c r="G3059" i="16"/>
  <c r="H3059" i="16"/>
  <c r="I3059" i="16"/>
  <c r="F3095" i="16"/>
  <c r="G3095" i="16"/>
  <c r="H3095" i="16"/>
  <c r="I3095" i="16"/>
  <c r="E3095" i="16"/>
  <c r="E3121" i="16"/>
  <c r="I3121" i="16"/>
  <c r="F3121" i="16"/>
  <c r="G3121" i="16"/>
  <c r="H3121" i="16"/>
  <c r="E3157" i="16"/>
  <c r="I3157" i="16"/>
  <c r="F3157" i="16"/>
  <c r="G3157" i="16"/>
  <c r="H3157" i="16"/>
  <c r="G3183" i="16"/>
  <c r="H3183" i="16"/>
  <c r="E3183" i="16"/>
  <c r="I3183" i="16"/>
  <c r="F3183" i="16"/>
  <c r="G3219" i="16"/>
  <c r="H3219" i="16"/>
  <c r="E3219" i="16"/>
  <c r="I3219" i="16"/>
  <c r="F3219" i="16"/>
  <c r="G3255" i="16"/>
  <c r="H3255" i="16"/>
  <c r="E3255" i="16"/>
  <c r="I3255" i="16"/>
  <c r="F3255" i="16"/>
  <c r="E3281" i="16"/>
  <c r="I3281" i="16"/>
  <c r="F3281" i="16"/>
  <c r="G3281" i="16"/>
  <c r="H3281" i="16"/>
  <c r="E3317" i="16"/>
  <c r="I3317" i="16"/>
  <c r="F3317" i="16"/>
  <c r="G3317" i="16"/>
  <c r="H3317" i="16"/>
  <c r="G3343" i="16"/>
  <c r="H3343" i="16"/>
  <c r="E3343" i="16"/>
  <c r="F3343" i="16"/>
  <c r="I3343" i="16"/>
  <c r="H3379" i="16"/>
  <c r="G3379" i="16"/>
  <c r="I3379" i="16"/>
  <c r="E3379" i="16"/>
  <c r="F3379" i="16"/>
  <c r="H3415" i="16"/>
  <c r="I3415" i="16"/>
  <c r="E3415" i="16"/>
  <c r="F3415" i="16"/>
  <c r="G3415" i="16"/>
  <c r="F3441" i="16"/>
  <c r="G3441" i="16"/>
  <c r="H3441" i="16"/>
  <c r="I3441" i="16"/>
  <c r="E3441" i="16"/>
  <c r="F3477" i="16"/>
  <c r="H3477" i="16"/>
  <c r="I3477" i="16"/>
  <c r="E3477" i="16"/>
  <c r="G3477" i="16"/>
  <c r="H3503" i="16"/>
  <c r="F3503" i="16"/>
  <c r="G3503" i="16"/>
  <c r="I3503" i="16"/>
  <c r="E3503" i="16"/>
  <c r="H3539" i="16"/>
  <c r="G3539" i="16"/>
  <c r="I3539" i="16"/>
  <c r="E3539" i="16"/>
  <c r="F3539" i="16"/>
  <c r="H3575" i="16"/>
  <c r="I3575" i="16"/>
  <c r="E3575" i="16"/>
  <c r="F3575" i="16"/>
  <c r="G3575" i="16"/>
  <c r="F3601" i="16"/>
  <c r="G3601" i="16"/>
  <c r="H3601" i="16"/>
  <c r="I3601" i="16"/>
  <c r="E3601" i="16"/>
  <c r="F3637" i="16"/>
  <c r="H3637" i="16"/>
  <c r="I3637" i="16"/>
  <c r="E3637" i="16"/>
  <c r="G3637" i="16"/>
  <c r="H3663" i="16"/>
  <c r="F3663" i="16"/>
  <c r="G3663" i="16"/>
  <c r="I3663" i="16"/>
  <c r="E3663" i="16"/>
  <c r="H3699" i="16"/>
  <c r="G3699" i="16"/>
  <c r="I3699" i="16"/>
  <c r="E3699" i="16"/>
  <c r="F3699" i="16"/>
  <c r="H3735" i="16"/>
  <c r="I3735" i="16"/>
  <c r="E3735" i="16"/>
  <c r="F3735" i="16"/>
  <c r="G3735" i="16"/>
  <c r="G3761" i="16"/>
  <c r="H3761" i="16"/>
  <c r="E3761" i="16"/>
  <c r="I3761" i="16"/>
  <c r="F3761" i="16"/>
  <c r="G3797" i="16"/>
  <c r="H3797" i="16"/>
  <c r="E3797" i="16"/>
  <c r="I3797" i="16"/>
  <c r="F3797" i="16"/>
  <c r="E3823" i="16"/>
  <c r="I3823" i="16"/>
  <c r="F3823" i="16"/>
  <c r="G3823" i="16"/>
  <c r="H3823" i="16"/>
  <c r="E3859" i="16"/>
  <c r="I3859" i="16"/>
  <c r="F3859" i="16"/>
  <c r="G3859" i="16"/>
  <c r="H3859" i="16"/>
  <c r="E3895" i="16"/>
  <c r="I3895" i="16"/>
  <c r="F3895" i="16"/>
  <c r="G3895" i="16"/>
  <c r="H3895" i="16"/>
  <c r="G3921" i="16"/>
  <c r="H3921" i="16"/>
  <c r="E3921" i="16"/>
  <c r="I3921" i="16"/>
  <c r="F3921" i="16"/>
  <c r="F4874" i="16"/>
  <c r="G4874" i="16"/>
  <c r="H4874" i="16"/>
  <c r="I4874" i="16"/>
  <c r="E4874" i="16"/>
  <c r="H4900" i="16"/>
  <c r="E4900" i="16"/>
  <c r="F4900" i="16"/>
  <c r="G4900" i="16"/>
  <c r="I4900" i="16"/>
  <c r="H4936" i="16"/>
  <c r="F4936" i="16"/>
  <c r="G4936" i="16"/>
  <c r="I4936" i="16"/>
  <c r="E4936" i="16"/>
  <c r="G4962" i="16"/>
  <c r="H4962" i="16"/>
  <c r="E4962" i="16"/>
  <c r="I4962" i="16"/>
  <c r="F4962" i="16"/>
  <c r="G4998" i="16"/>
  <c r="H4998" i="16"/>
  <c r="E4998" i="16"/>
  <c r="I4998" i="16"/>
  <c r="F4998" i="16"/>
  <c r="G5034" i="16"/>
  <c r="H5034" i="16"/>
  <c r="E5034" i="16"/>
  <c r="I5034" i="16"/>
  <c r="F5034" i="16"/>
  <c r="E5060" i="16"/>
  <c r="I5060" i="16"/>
  <c r="F5060" i="16"/>
  <c r="G5060" i="16"/>
  <c r="H5060" i="16"/>
  <c r="E5096" i="16"/>
  <c r="I5096" i="16"/>
  <c r="F5096" i="16"/>
  <c r="G5096" i="16"/>
  <c r="H5096" i="16"/>
  <c r="G5122" i="16"/>
  <c r="H5122" i="16"/>
  <c r="E5122" i="16"/>
  <c r="I5122" i="16"/>
  <c r="F5122" i="16"/>
  <c r="G5158" i="16"/>
  <c r="H5158" i="16"/>
  <c r="E5158" i="16"/>
  <c r="I5158" i="16"/>
  <c r="F5158" i="16"/>
  <c r="G5194" i="16"/>
  <c r="H5194" i="16"/>
  <c r="E5194" i="16"/>
  <c r="I5194" i="16"/>
  <c r="F5194" i="16"/>
  <c r="E5220" i="16"/>
  <c r="I5220" i="16"/>
  <c r="F5220" i="16"/>
  <c r="G5220" i="16"/>
  <c r="H5220" i="16"/>
  <c r="E5256" i="16"/>
  <c r="I5256" i="16"/>
  <c r="F5256" i="16"/>
  <c r="G5256" i="16"/>
  <c r="H5256" i="16"/>
  <c r="G5282" i="16"/>
  <c r="H5282" i="16"/>
  <c r="E5282" i="16"/>
  <c r="I5282" i="16"/>
  <c r="F5282" i="16"/>
  <c r="G5318" i="16"/>
  <c r="H5318" i="16"/>
  <c r="E5318" i="16"/>
  <c r="I5318" i="16"/>
  <c r="F5318" i="16"/>
  <c r="G5354" i="16"/>
  <c r="H5354" i="16"/>
  <c r="E5354" i="16"/>
  <c r="I5354" i="16"/>
  <c r="F5354" i="16"/>
  <c r="E5380" i="16"/>
  <c r="I5380" i="16"/>
  <c r="F5380" i="16"/>
  <c r="G5380" i="16"/>
  <c r="H5380" i="16"/>
  <c r="E5416" i="16"/>
  <c r="I5416" i="16"/>
  <c r="F5416" i="16"/>
  <c r="G5416" i="16"/>
  <c r="H5416" i="16"/>
  <c r="G5442" i="16"/>
  <c r="H5442" i="16"/>
  <c r="E5442" i="16"/>
  <c r="I5442" i="16"/>
  <c r="F5442" i="16"/>
  <c r="G5478" i="16"/>
  <c r="H5478" i="16"/>
  <c r="E5478" i="16"/>
  <c r="I5478" i="16"/>
  <c r="F5478" i="16"/>
  <c r="G5514" i="16"/>
  <c r="H5514" i="16"/>
  <c r="E5514" i="16"/>
  <c r="I5514" i="16"/>
  <c r="F5514" i="16"/>
  <c r="E5540" i="16"/>
  <c r="I5540" i="16"/>
  <c r="F5540" i="16"/>
  <c r="G5540" i="16"/>
  <c r="H5540" i="16"/>
  <c r="E5576" i="16"/>
  <c r="I5576" i="16"/>
  <c r="F5576" i="16"/>
  <c r="G5576" i="16"/>
  <c r="H5576" i="16"/>
  <c r="G5602" i="16"/>
  <c r="H5602" i="16"/>
  <c r="E5602" i="16"/>
  <c r="I5602" i="16"/>
  <c r="F5602" i="16"/>
  <c r="G5638" i="16"/>
  <c r="H5638" i="16"/>
  <c r="E5638" i="16"/>
  <c r="I5638" i="16"/>
  <c r="F5638" i="16"/>
  <c r="G5674" i="16"/>
  <c r="H5674" i="16"/>
  <c r="E5674" i="16"/>
  <c r="I5674" i="16"/>
  <c r="F5674" i="16"/>
  <c r="E5700" i="16"/>
  <c r="I5700" i="16"/>
  <c r="F5700" i="16"/>
  <c r="G5700" i="16"/>
  <c r="H5700" i="16"/>
  <c r="E5736" i="16"/>
  <c r="I5736" i="16"/>
  <c r="F5736" i="16"/>
  <c r="G5736" i="16"/>
  <c r="H5736" i="16"/>
  <c r="G5762" i="16"/>
  <c r="H5762" i="16"/>
  <c r="E5762" i="16"/>
  <c r="I5762" i="16"/>
  <c r="F5762" i="16"/>
  <c r="G5798" i="16"/>
  <c r="H5798" i="16"/>
  <c r="F5798" i="16"/>
  <c r="I5798" i="16"/>
  <c r="E5798" i="16"/>
  <c r="G5834" i="16"/>
  <c r="H5834" i="16"/>
  <c r="E5834" i="16"/>
  <c r="F5834" i="16"/>
  <c r="I5834" i="16"/>
  <c r="E5856" i="16"/>
  <c r="I5856" i="16"/>
  <c r="F5856" i="16"/>
  <c r="G5856" i="16"/>
  <c r="H5856" i="16"/>
  <c r="G5878" i="16"/>
  <c r="H5878" i="16"/>
  <c r="F5878" i="16"/>
  <c r="I5878" i="16"/>
  <c r="E5878" i="16"/>
  <c r="F5896" i="16"/>
  <c r="E5896" i="16"/>
  <c r="H5896" i="16"/>
  <c r="G5896" i="16"/>
  <c r="I5896" i="16"/>
  <c r="H5914" i="16"/>
  <c r="F5914" i="16"/>
  <c r="I5914" i="16"/>
  <c r="E5914" i="16"/>
  <c r="G5914" i="16"/>
  <c r="H5922" i="16"/>
  <c r="I5922" i="16"/>
  <c r="F5922" i="16"/>
  <c r="E5922" i="16"/>
  <c r="G5922" i="16"/>
  <c r="H5954" i="16"/>
  <c r="I5954" i="16"/>
  <c r="F5954" i="16"/>
  <c r="E5954" i="16"/>
  <c r="G5954" i="16"/>
  <c r="F5980" i="16"/>
  <c r="G5980" i="16"/>
  <c r="I5980" i="16"/>
  <c r="H5980" i="16"/>
  <c r="E5980" i="16"/>
  <c r="G5999" i="16"/>
  <c r="H5999" i="16"/>
  <c r="E5999" i="16"/>
  <c r="I5999" i="16"/>
  <c r="F5999" i="16"/>
  <c r="F6020" i="16"/>
  <c r="I6020" i="16"/>
  <c r="G6020" i="16"/>
  <c r="E6020" i="16"/>
  <c r="H6020" i="16"/>
  <c r="G6039" i="16"/>
  <c r="E6039" i="16"/>
  <c r="H6039" i="16"/>
  <c r="F6039" i="16"/>
  <c r="I6039" i="16"/>
  <c r="E6061" i="16"/>
  <c r="I6061" i="16"/>
  <c r="G6061" i="16"/>
  <c r="H6061" i="16"/>
  <c r="F6061" i="16"/>
  <c r="G6079" i="16"/>
  <c r="H6079" i="16"/>
  <c r="E6079" i="16"/>
  <c r="F6079" i="16"/>
  <c r="I6079" i="16"/>
  <c r="E6097" i="16"/>
  <c r="I6097" i="16"/>
  <c r="H6097" i="16"/>
  <c r="F6097" i="16"/>
  <c r="G6097" i="16"/>
  <c r="G6115" i="16"/>
  <c r="I6115" i="16"/>
  <c r="F6115" i="16"/>
  <c r="H6115" i="16"/>
  <c r="E6115" i="16"/>
  <c r="G6123" i="16"/>
  <c r="F6123" i="16"/>
  <c r="I6123" i="16"/>
  <c r="H6123" i="16"/>
  <c r="E6123" i="16"/>
  <c r="E6141" i="16"/>
  <c r="I6141" i="16"/>
  <c r="G6141" i="16"/>
  <c r="F6141" i="16"/>
  <c r="H6141" i="16"/>
  <c r="G6159" i="16"/>
  <c r="H6159" i="16"/>
  <c r="E6159" i="16"/>
  <c r="F6159" i="16"/>
  <c r="I6159" i="16"/>
  <c r="E6177" i="16"/>
  <c r="I6177" i="16"/>
  <c r="H6177" i="16"/>
  <c r="F6177" i="16"/>
  <c r="G6177" i="16"/>
  <c r="G6195" i="16"/>
  <c r="I6195" i="16"/>
  <c r="F6195" i="16"/>
  <c r="E6195" i="16"/>
  <c r="H6195" i="16"/>
  <c r="G6203" i="16"/>
  <c r="F6203" i="16"/>
  <c r="I6203" i="16"/>
  <c r="E6203" i="16"/>
  <c r="H6203" i="16"/>
  <c r="E6221" i="16"/>
  <c r="I6221" i="16"/>
  <c r="G6221" i="16"/>
  <c r="H6221" i="16"/>
  <c r="F6221" i="16"/>
  <c r="G6239" i="16"/>
  <c r="H6239" i="16"/>
  <c r="E6239" i="16"/>
  <c r="F6239" i="16"/>
  <c r="I6239" i="16"/>
  <c r="E6257" i="16"/>
  <c r="I6257" i="16"/>
  <c r="H6257" i="16"/>
  <c r="F6257" i="16"/>
  <c r="G6257" i="16"/>
  <c r="G6275" i="16"/>
  <c r="I6275" i="16"/>
  <c r="F6275" i="16"/>
  <c r="H6275" i="16"/>
  <c r="E6275" i="16"/>
  <c r="G6283" i="16"/>
  <c r="F6283" i="16"/>
  <c r="I6283" i="16"/>
  <c r="H6283" i="16"/>
  <c r="E6283" i="16"/>
  <c r="E6301" i="16"/>
  <c r="I6301" i="16"/>
  <c r="G6301" i="16"/>
  <c r="F6301" i="16"/>
  <c r="H6301" i="16"/>
  <c r="G6319" i="16"/>
  <c r="H6319" i="16"/>
  <c r="E6319" i="16"/>
  <c r="I6319" i="16"/>
  <c r="F6319" i="16"/>
  <c r="E6337" i="16"/>
  <c r="I6337" i="16"/>
  <c r="H6337" i="16"/>
  <c r="F6337" i="16"/>
  <c r="G6337" i="16"/>
  <c r="G6355" i="16"/>
  <c r="I6355" i="16"/>
  <c r="F6355" i="16"/>
  <c r="E6355" i="16"/>
  <c r="H6355" i="16"/>
  <c r="G6363" i="16"/>
  <c r="F6363" i="16"/>
  <c r="I6363" i="16"/>
  <c r="E6363" i="16"/>
  <c r="H6363" i="16"/>
  <c r="E6381" i="16"/>
  <c r="I6381" i="16"/>
  <c r="G6381" i="16"/>
  <c r="F6381" i="16"/>
  <c r="H6381" i="16"/>
  <c r="G6399" i="16"/>
  <c r="H6399" i="16"/>
  <c r="E6399" i="16"/>
  <c r="F6399" i="16"/>
  <c r="I6399" i="16"/>
  <c r="E6417" i="16"/>
  <c r="I6417" i="16"/>
  <c r="H6417" i="16"/>
  <c r="F6417" i="16"/>
  <c r="G6417" i="16"/>
  <c r="G6435" i="16"/>
  <c r="I6435" i="16"/>
  <c r="F6435" i="16"/>
  <c r="H6435" i="16"/>
  <c r="E6435" i="16"/>
  <c r="G6443" i="16"/>
  <c r="F6443" i="16"/>
  <c r="I6443" i="16"/>
  <c r="H6443" i="16"/>
  <c r="E6443" i="16"/>
  <c r="F6461" i="16"/>
  <c r="H6461" i="16"/>
  <c r="E6461" i="16"/>
  <c r="G6461" i="16"/>
  <c r="I6461" i="16"/>
  <c r="H6479" i="16"/>
  <c r="F6479" i="16"/>
  <c r="E6479" i="16"/>
  <c r="G6479" i="16"/>
  <c r="I6479" i="16"/>
  <c r="F6497" i="16"/>
  <c r="H6497" i="16"/>
  <c r="I6497" i="16"/>
  <c r="G6497" i="16"/>
  <c r="E6497" i="16"/>
  <c r="H6515" i="16"/>
  <c r="F6515" i="16"/>
  <c r="G6515" i="16"/>
  <c r="I6515" i="16"/>
  <c r="E6515" i="16"/>
  <c r="H6523" i="16"/>
  <c r="F6523" i="16"/>
  <c r="G6523" i="16"/>
  <c r="E6523" i="16"/>
  <c r="I6523" i="16"/>
  <c r="F6541" i="16"/>
  <c r="H6541" i="16"/>
  <c r="E6541" i="16"/>
  <c r="G6541" i="16"/>
  <c r="I6541" i="16"/>
  <c r="H6559" i="16"/>
  <c r="F6559" i="16"/>
  <c r="E6559" i="16"/>
  <c r="I6559" i="16"/>
  <c r="G6559" i="16"/>
  <c r="F6577" i="16"/>
  <c r="H6577" i="16"/>
  <c r="I6577" i="16"/>
  <c r="G6577" i="16"/>
  <c r="E6577" i="16"/>
  <c r="H6595" i="16"/>
  <c r="F6595" i="16"/>
  <c r="G6595" i="16"/>
  <c r="I6595" i="16"/>
  <c r="E6595" i="16"/>
  <c r="H6603" i="16"/>
  <c r="F6603" i="16"/>
  <c r="G6603" i="16"/>
  <c r="I6603" i="16"/>
  <c r="E6603" i="16"/>
  <c r="F6621" i="16"/>
  <c r="H6621" i="16"/>
  <c r="E6621" i="16"/>
  <c r="G6621" i="16"/>
  <c r="I6621" i="16"/>
  <c r="H6639" i="16"/>
  <c r="F6639" i="16"/>
  <c r="E6639" i="16"/>
  <c r="G6639" i="16"/>
  <c r="I6639" i="16"/>
  <c r="F6657" i="16"/>
  <c r="H6657" i="16"/>
  <c r="I6657" i="16"/>
  <c r="G6657" i="16"/>
  <c r="E6657" i="16"/>
  <c r="H6675" i="16"/>
  <c r="F6675" i="16"/>
  <c r="G6675" i="16"/>
  <c r="I6675" i="16"/>
  <c r="E6675" i="16"/>
  <c r="H6683" i="16"/>
  <c r="F6683" i="16"/>
  <c r="G6683" i="16"/>
  <c r="I6683" i="16"/>
  <c r="E6683" i="16"/>
  <c r="F6701" i="16"/>
  <c r="H6701" i="16"/>
  <c r="E6701" i="16"/>
  <c r="G6701" i="16"/>
  <c r="I6701" i="16"/>
  <c r="H6719" i="16"/>
  <c r="F6719" i="16"/>
  <c r="I6719" i="16"/>
  <c r="E6719" i="16"/>
  <c r="G6719" i="16"/>
  <c r="F6737" i="16"/>
  <c r="H6737" i="16"/>
  <c r="I6737" i="16"/>
  <c r="E6737" i="16"/>
  <c r="G6737" i="16"/>
  <c r="H6755" i="16"/>
  <c r="F6755" i="16"/>
  <c r="G6755" i="16"/>
  <c r="E6755" i="16"/>
  <c r="I6755" i="16"/>
  <c r="H6763" i="16"/>
  <c r="F6763" i="16"/>
  <c r="G6763" i="16"/>
  <c r="I6763" i="16"/>
  <c r="E6763" i="16"/>
  <c r="F6781" i="16"/>
  <c r="H6781" i="16"/>
  <c r="E6781" i="16"/>
  <c r="G6781" i="16"/>
  <c r="I6781" i="16"/>
  <c r="H6799" i="16"/>
  <c r="F6799" i="16"/>
  <c r="I6799" i="16"/>
  <c r="E6799" i="16"/>
  <c r="G6799" i="16"/>
  <c r="F6817" i="16"/>
  <c r="H6817" i="16"/>
  <c r="I6817" i="16"/>
  <c r="G6817" i="16"/>
  <c r="E6817" i="16"/>
  <c r="H6835" i="16"/>
  <c r="F6835" i="16"/>
  <c r="G6835" i="16"/>
  <c r="I6835" i="16"/>
  <c r="E6835" i="16"/>
  <c r="H6843" i="16"/>
  <c r="F6843" i="16"/>
  <c r="G6843" i="16"/>
  <c r="I6843" i="16"/>
  <c r="E6843" i="16"/>
  <c r="F6861" i="16"/>
  <c r="H6861" i="16"/>
  <c r="E6861" i="16"/>
  <c r="G6861" i="16"/>
  <c r="I6861" i="16"/>
  <c r="H6879" i="16"/>
  <c r="F6879" i="16"/>
  <c r="E6879" i="16"/>
  <c r="G6879" i="16"/>
  <c r="I6879" i="16"/>
  <c r="F6897" i="16"/>
  <c r="H6897" i="16"/>
  <c r="I6897" i="16"/>
  <c r="E6897" i="16"/>
  <c r="G6897" i="16"/>
  <c r="H6915" i="16"/>
  <c r="F6915" i="16"/>
  <c r="G6915" i="16"/>
  <c r="E6915" i="16"/>
  <c r="I6915" i="16"/>
  <c r="H6923" i="16"/>
  <c r="F6923" i="16"/>
  <c r="G6923" i="16"/>
  <c r="I6923" i="16"/>
  <c r="E6923" i="16"/>
  <c r="F6941" i="16"/>
  <c r="H6941" i="16"/>
  <c r="E6941" i="16"/>
  <c r="G6941" i="16"/>
  <c r="I6941" i="16"/>
  <c r="H6959" i="16"/>
  <c r="G6959" i="16"/>
  <c r="I6959" i="16"/>
  <c r="E6959" i="16"/>
  <c r="F6959" i="16"/>
  <c r="F6977" i="16"/>
  <c r="H6977" i="16"/>
  <c r="G6977" i="16"/>
  <c r="I6977" i="16"/>
  <c r="E6977" i="16"/>
  <c r="H6995" i="16"/>
  <c r="I6995" i="16"/>
  <c r="E6995" i="16"/>
  <c r="F6995" i="16"/>
  <c r="G6995" i="16"/>
  <c r="H7003" i="16"/>
  <c r="F7003" i="16"/>
  <c r="G7003" i="16"/>
  <c r="I7003" i="16"/>
  <c r="E7003" i="16"/>
  <c r="F7021" i="16"/>
  <c r="G7021" i="16"/>
  <c r="E7021" i="16"/>
  <c r="H7021" i="16"/>
  <c r="I7021" i="16"/>
  <c r="H7039" i="16"/>
  <c r="G7039" i="16"/>
  <c r="I7039" i="16"/>
  <c r="E7039" i="16"/>
  <c r="F7039" i="16"/>
  <c r="F7057" i="16"/>
  <c r="H7057" i="16"/>
  <c r="I7057" i="16"/>
  <c r="G7057" i="16"/>
  <c r="E7057" i="16"/>
  <c r="H7075" i="16"/>
  <c r="I7075" i="16"/>
  <c r="E7075" i="16"/>
  <c r="F7075" i="16"/>
  <c r="G7075" i="16"/>
  <c r="H7083" i="16"/>
  <c r="F7083" i="16"/>
  <c r="G7083" i="16"/>
  <c r="I7083" i="16"/>
  <c r="E7083" i="16"/>
  <c r="F7101" i="16"/>
  <c r="G7101" i="16"/>
  <c r="E7101" i="16"/>
  <c r="H7101" i="16"/>
  <c r="I7101" i="16"/>
  <c r="H7119" i="16"/>
  <c r="G7119" i="16"/>
  <c r="I7119" i="16"/>
  <c r="E7119" i="16"/>
  <c r="F7119" i="16"/>
  <c r="F7137" i="16"/>
  <c r="H7137" i="16"/>
  <c r="I7137" i="16"/>
  <c r="E7137" i="16"/>
  <c r="G7137" i="16"/>
  <c r="H7155" i="16"/>
  <c r="I7155" i="16"/>
  <c r="G7155" i="16"/>
  <c r="E7155" i="16"/>
  <c r="F7155" i="16"/>
  <c r="H7163" i="16"/>
  <c r="F7163" i="16"/>
  <c r="G7163" i="16"/>
  <c r="I7163" i="16"/>
  <c r="E7163" i="16"/>
  <c r="F7181" i="16"/>
  <c r="G7181" i="16"/>
  <c r="E7181" i="16"/>
  <c r="H7181" i="16"/>
  <c r="I7181" i="16"/>
  <c r="H7199" i="16"/>
  <c r="G7199" i="16"/>
  <c r="F7199" i="16"/>
  <c r="I7199" i="16"/>
  <c r="E7199" i="16"/>
  <c r="F7217" i="16"/>
  <c r="H7217" i="16"/>
  <c r="I7217" i="16"/>
  <c r="E7217" i="16"/>
  <c r="G7217" i="16"/>
  <c r="H7235" i="16"/>
  <c r="I7235" i="16"/>
  <c r="E7235" i="16"/>
  <c r="F7235" i="16"/>
  <c r="G7235" i="16"/>
  <c r="H7243" i="16"/>
  <c r="F7243" i="16"/>
  <c r="G7243" i="16"/>
  <c r="I7243" i="16"/>
  <c r="E7243" i="16"/>
  <c r="F7261" i="16"/>
  <c r="G7261" i="16"/>
  <c r="H7261" i="16"/>
  <c r="I7261" i="16"/>
  <c r="E7261" i="16"/>
  <c r="H7279" i="16"/>
  <c r="G7279" i="16"/>
  <c r="I7279" i="16"/>
  <c r="E7279" i="16"/>
  <c r="F7279" i="16"/>
  <c r="F7297" i="16"/>
  <c r="H7297" i="16"/>
  <c r="G7297" i="16"/>
  <c r="I7297" i="16"/>
  <c r="E7297" i="16"/>
  <c r="H7315" i="16"/>
  <c r="I7315" i="16"/>
  <c r="E7315" i="16"/>
  <c r="F7315" i="16"/>
  <c r="G7315" i="16"/>
  <c r="H7323" i="16"/>
  <c r="F7323" i="16"/>
  <c r="G7323" i="16"/>
  <c r="I7323" i="16"/>
  <c r="E7323" i="16"/>
  <c r="F7341" i="16"/>
  <c r="G7341" i="16"/>
  <c r="H7341" i="16"/>
  <c r="I7341" i="16"/>
  <c r="E7341" i="16"/>
  <c r="H7359" i="16"/>
  <c r="G7359" i="16"/>
  <c r="I7359" i="16"/>
  <c r="E7359" i="16"/>
  <c r="F7359" i="16"/>
  <c r="F7377" i="16"/>
  <c r="H7377" i="16"/>
  <c r="I7377" i="16"/>
  <c r="E7377" i="16"/>
  <c r="G7377" i="16"/>
  <c r="H7395" i="16"/>
  <c r="I7395" i="16"/>
  <c r="E7395" i="16"/>
  <c r="F7395" i="16"/>
  <c r="G7395" i="16"/>
  <c r="H7403" i="16"/>
  <c r="F7403" i="16"/>
  <c r="I7403" i="16"/>
  <c r="G7403" i="16"/>
  <c r="E7403" i="16"/>
  <c r="F7421" i="16"/>
  <c r="G7421" i="16"/>
  <c r="H7421" i="16"/>
  <c r="I7421" i="16"/>
  <c r="E7421" i="16"/>
  <c r="H7439" i="16"/>
  <c r="G7439" i="16"/>
  <c r="I7439" i="16"/>
  <c r="E7439" i="16"/>
  <c r="F7439" i="16"/>
  <c r="F7457" i="16"/>
  <c r="H7457" i="16"/>
  <c r="E7457" i="16"/>
  <c r="G7457" i="16"/>
  <c r="I7457" i="16"/>
  <c r="H7475" i="16"/>
  <c r="I7475" i="16"/>
  <c r="F7475" i="16"/>
  <c r="G7475" i="16"/>
  <c r="E7475" i="16"/>
  <c r="H7483" i="16"/>
  <c r="F7483" i="16"/>
  <c r="I7483" i="16"/>
  <c r="G7483" i="16"/>
  <c r="E7483" i="16"/>
  <c r="F7501" i="16"/>
  <c r="G7501" i="16"/>
  <c r="I7501" i="16"/>
  <c r="E7501" i="16"/>
  <c r="H7501" i="16"/>
  <c r="H7519" i="16"/>
  <c r="G7519" i="16"/>
  <c r="F7519" i="16"/>
  <c r="I7519" i="16"/>
  <c r="E7519" i="16"/>
  <c r="F7537" i="16"/>
  <c r="H7537" i="16"/>
  <c r="I7537" i="16"/>
  <c r="E7537" i="16"/>
  <c r="G7537" i="16"/>
  <c r="H7555" i="16"/>
  <c r="I7555" i="16"/>
  <c r="E7555" i="16"/>
  <c r="F7555" i="16"/>
  <c r="G7555" i="16"/>
  <c r="H7563" i="16"/>
  <c r="F7563" i="16"/>
  <c r="G7563" i="16"/>
  <c r="I7563" i="16"/>
  <c r="E7563" i="16"/>
  <c r="F7581" i="16"/>
  <c r="G7581" i="16"/>
  <c r="H7581" i="16"/>
  <c r="I7581" i="16"/>
  <c r="E7581" i="16"/>
  <c r="H7599" i="16"/>
  <c r="G7599" i="16"/>
  <c r="F7599" i="16"/>
  <c r="I7599" i="16"/>
  <c r="E7599" i="16"/>
  <c r="F7617" i="16"/>
  <c r="H7617" i="16"/>
  <c r="I7617" i="16"/>
  <c r="E7617" i="16"/>
  <c r="G7617" i="16"/>
  <c r="H7635" i="16"/>
  <c r="I7635" i="16"/>
  <c r="E7635" i="16"/>
  <c r="F7635" i="16"/>
  <c r="G7635" i="16"/>
  <c r="H7643" i="16"/>
  <c r="F7643" i="16"/>
  <c r="G7643" i="16"/>
  <c r="I7643" i="16"/>
  <c r="E7643" i="16"/>
  <c r="F7661" i="16"/>
  <c r="G7661" i="16"/>
  <c r="E7661" i="16"/>
  <c r="H7661" i="16"/>
  <c r="I7661" i="16"/>
  <c r="H7679" i="16"/>
  <c r="G7679" i="16"/>
  <c r="I7679" i="16"/>
  <c r="E7679" i="16"/>
  <c r="F7679" i="16"/>
  <c r="F7697" i="16"/>
  <c r="H7697" i="16"/>
  <c r="G7697" i="16"/>
  <c r="I7697" i="16"/>
  <c r="E7697" i="16"/>
  <c r="H7715" i="16"/>
  <c r="I7715" i="16"/>
  <c r="E7715" i="16"/>
  <c r="F7715" i="16"/>
  <c r="G7715" i="16"/>
  <c r="H7723" i="16"/>
  <c r="F7723" i="16"/>
  <c r="G7723" i="16"/>
  <c r="I7723" i="16"/>
  <c r="E7723" i="16"/>
  <c r="F7741" i="16"/>
  <c r="G7741" i="16"/>
  <c r="H7741" i="16"/>
  <c r="I7741" i="16"/>
  <c r="E7741" i="16"/>
  <c r="H7759" i="16"/>
  <c r="G7759" i="16"/>
  <c r="I7759" i="16"/>
  <c r="E7759" i="16"/>
  <c r="F7759" i="16"/>
  <c r="H7777" i="16"/>
  <c r="E7777" i="16"/>
  <c r="I7777" i="16"/>
  <c r="F7777" i="16"/>
  <c r="G7777" i="16"/>
  <c r="F7795" i="16"/>
  <c r="I7795" i="16"/>
  <c r="G7795" i="16"/>
  <c r="H7795" i="16"/>
  <c r="E7795" i="16"/>
  <c r="F7803" i="16"/>
  <c r="E7803" i="16"/>
  <c r="G7803" i="16"/>
  <c r="H7803" i="16"/>
  <c r="I7803" i="16"/>
  <c r="H7821" i="16"/>
  <c r="E7821" i="16"/>
  <c r="I7821" i="16"/>
  <c r="F7821" i="16"/>
  <c r="G7821" i="16"/>
  <c r="F7839" i="16"/>
  <c r="E7839" i="16"/>
  <c r="G7839" i="16"/>
  <c r="H7839" i="16"/>
  <c r="I7839" i="16"/>
  <c r="H7857" i="16"/>
  <c r="E7857" i="16"/>
  <c r="I7857" i="16"/>
  <c r="F7857" i="16"/>
  <c r="G7857" i="16"/>
  <c r="F7875" i="16"/>
  <c r="E7875" i="16"/>
  <c r="G7875" i="16"/>
  <c r="H7875" i="16"/>
  <c r="I7875" i="16"/>
  <c r="F7883" i="16"/>
  <c r="G7883" i="16"/>
  <c r="H7883" i="16"/>
  <c r="E7883" i="16"/>
  <c r="I7883" i="16"/>
  <c r="H7901" i="16"/>
  <c r="F7901" i="16"/>
  <c r="E7901" i="16"/>
  <c r="I7901" i="16"/>
  <c r="G7901" i="16"/>
  <c r="F7919" i="16"/>
  <c r="H7919" i="16"/>
  <c r="I7919" i="16"/>
  <c r="G7919" i="16"/>
  <c r="E7919" i="16"/>
  <c r="H7937" i="16"/>
  <c r="F7937" i="16"/>
  <c r="G7937" i="16"/>
  <c r="E7937" i="16"/>
  <c r="I7937" i="16"/>
  <c r="F7955" i="16"/>
  <c r="G7955" i="16"/>
  <c r="H7955" i="16"/>
  <c r="E7955" i="16"/>
  <c r="I7955" i="16"/>
  <c r="F7963" i="16"/>
  <c r="G7963" i="16"/>
  <c r="H7963" i="16"/>
  <c r="I7963" i="16"/>
  <c r="E7963" i="16"/>
  <c r="H7981" i="16"/>
  <c r="G7981" i="16"/>
  <c r="E7981" i="16"/>
  <c r="I7981" i="16"/>
  <c r="F7981" i="16"/>
  <c r="F7999" i="16"/>
  <c r="H7999" i="16"/>
  <c r="G7999" i="16"/>
  <c r="I7999" i="16"/>
  <c r="E7999" i="16"/>
  <c r="H8017" i="16"/>
  <c r="E8017" i="16"/>
  <c r="I8017" i="16"/>
  <c r="F8017" i="16"/>
  <c r="G8017" i="16"/>
  <c r="F8035" i="16"/>
  <c r="E8035" i="16"/>
  <c r="G8035" i="16"/>
  <c r="H8035" i="16"/>
  <c r="I8035" i="16"/>
  <c r="F8043" i="16"/>
  <c r="H8043" i="16"/>
  <c r="G8043" i="16"/>
  <c r="E8043" i="16"/>
  <c r="I8043" i="16"/>
  <c r="H8061" i="16"/>
  <c r="E8061" i="16"/>
  <c r="I8061" i="16"/>
  <c r="F8061" i="16"/>
  <c r="G8061" i="16"/>
  <c r="F8079" i="16"/>
  <c r="I8079" i="16"/>
  <c r="G8079" i="16"/>
  <c r="H8079" i="16"/>
  <c r="E8079" i="16"/>
  <c r="H8097" i="16"/>
  <c r="E8097" i="16"/>
  <c r="I8097" i="16"/>
  <c r="F8097" i="16"/>
  <c r="G8097" i="16"/>
  <c r="F8115" i="16"/>
  <c r="H8115" i="16"/>
  <c r="E8115" i="16"/>
  <c r="G8115" i="16"/>
  <c r="I8115" i="16"/>
  <c r="F8123" i="16"/>
  <c r="H8123" i="16"/>
  <c r="G8123" i="16"/>
  <c r="E8123" i="16"/>
  <c r="I8123" i="16"/>
  <c r="H8141" i="16"/>
  <c r="F8141" i="16"/>
  <c r="G8141" i="16"/>
  <c r="E8141" i="16"/>
  <c r="I8141" i="16"/>
  <c r="F8159" i="16"/>
  <c r="H8159" i="16"/>
  <c r="G8159" i="16"/>
  <c r="E8159" i="16"/>
  <c r="I8159" i="16"/>
  <c r="H8177" i="16"/>
  <c r="E8177" i="16"/>
  <c r="I8177" i="16"/>
  <c r="F8177" i="16"/>
  <c r="G8177" i="16"/>
  <c r="F8195" i="16"/>
  <c r="I8195" i="16"/>
  <c r="G8195" i="16"/>
  <c r="H8195" i="16"/>
  <c r="E8195" i="16"/>
  <c r="F8203" i="16"/>
  <c r="H8203" i="16"/>
  <c r="E8203" i="16"/>
  <c r="G8203" i="16"/>
  <c r="I8203" i="16"/>
  <c r="H8221" i="16"/>
  <c r="E8221" i="16"/>
  <c r="I8221" i="16"/>
  <c r="F8221" i="16"/>
  <c r="G8221" i="16"/>
  <c r="F8239" i="16"/>
  <c r="I8239" i="16"/>
  <c r="G8239" i="16"/>
  <c r="H8239" i="16"/>
  <c r="E8239" i="16"/>
  <c r="H8257" i="16"/>
  <c r="F8257" i="16"/>
  <c r="G8257" i="16"/>
  <c r="E8257" i="16"/>
  <c r="I8257" i="16"/>
  <c r="F8275" i="16"/>
  <c r="G8275" i="16"/>
  <c r="H8275" i="16"/>
  <c r="E8275" i="16"/>
  <c r="I8275" i="16"/>
  <c r="F8283" i="16"/>
  <c r="H8283" i="16"/>
  <c r="I8283" i="16"/>
  <c r="G8283" i="16"/>
  <c r="E8283" i="16"/>
  <c r="H8301" i="16"/>
  <c r="E8301" i="16"/>
  <c r="I8301" i="16"/>
  <c r="F8301" i="16"/>
  <c r="G8301" i="16"/>
  <c r="F8319" i="16"/>
  <c r="G8319" i="16"/>
  <c r="H8319" i="16"/>
  <c r="I8319" i="16"/>
  <c r="E8319" i="16"/>
  <c r="H8337" i="16"/>
  <c r="F8337" i="16"/>
  <c r="E8337" i="16"/>
  <c r="I8337" i="16"/>
  <c r="G8337" i="16"/>
  <c r="F8355" i="16"/>
  <c r="H8355" i="16"/>
  <c r="G8355" i="16"/>
  <c r="I8355" i="16"/>
  <c r="E8355" i="16"/>
  <c r="F8363" i="16"/>
  <c r="I8363" i="16"/>
  <c r="G8363" i="16"/>
  <c r="H8363" i="16"/>
  <c r="E8363" i="16"/>
  <c r="H8381" i="16"/>
  <c r="F8381" i="16"/>
  <c r="E8381" i="16"/>
  <c r="I8381" i="16"/>
  <c r="G8381" i="16"/>
  <c r="F8399" i="16"/>
  <c r="H8399" i="16"/>
  <c r="E8399" i="16"/>
  <c r="G8399" i="16"/>
  <c r="I8399" i="16"/>
  <c r="H8417" i="16"/>
  <c r="F8417" i="16"/>
  <c r="G8417" i="16"/>
  <c r="E8417" i="16"/>
  <c r="I8417" i="16"/>
  <c r="F8435" i="16"/>
  <c r="E8435" i="16"/>
  <c r="G8435" i="16"/>
  <c r="H8435" i="16"/>
  <c r="I8435" i="16"/>
  <c r="F8443" i="16"/>
  <c r="I8443" i="16"/>
  <c r="G8443" i="16"/>
  <c r="H8443" i="16"/>
  <c r="E8443" i="16"/>
  <c r="H8461" i="16"/>
  <c r="G8461" i="16"/>
  <c r="E8461" i="16"/>
  <c r="I8461" i="16"/>
  <c r="F8461" i="16"/>
  <c r="F8479" i="16"/>
  <c r="H8479" i="16"/>
  <c r="G8479" i="16"/>
  <c r="E8479" i="16"/>
  <c r="I8479" i="16"/>
  <c r="H8497" i="16"/>
  <c r="F8497" i="16"/>
  <c r="G8497" i="16"/>
  <c r="E8497" i="16"/>
  <c r="I8497" i="16"/>
  <c r="F8515" i="16"/>
  <c r="H8515" i="16"/>
  <c r="G8515" i="16"/>
  <c r="I8515" i="16"/>
  <c r="E8515" i="16"/>
  <c r="F8523" i="16"/>
  <c r="I8523" i="16"/>
  <c r="G8523" i="16"/>
  <c r="H8523" i="16"/>
  <c r="E8523" i="16"/>
  <c r="H8541" i="16"/>
  <c r="F8541" i="16"/>
  <c r="E8541" i="16"/>
  <c r="I8541" i="16"/>
  <c r="G8541" i="16"/>
  <c r="F8559" i="16"/>
  <c r="H8559" i="16"/>
  <c r="I8559" i="16"/>
  <c r="G8559" i="16"/>
  <c r="E8559" i="16"/>
  <c r="H8577" i="16"/>
  <c r="F8577" i="16"/>
  <c r="E8577" i="16"/>
  <c r="I8577" i="16"/>
  <c r="G8577" i="16"/>
  <c r="F8595" i="16"/>
  <c r="I8595" i="16"/>
  <c r="G8595" i="16"/>
  <c r="H8595" i="16"/>
  <c r="E8595" i="16"/>
  <c r="F8603" i="16"/>
  <c r="H8603" i="16"/>
  <c r="E8603" i="16"/>
  <c r="G8603" i="16"/>
  <c r="I8603" i="16"/>
  <c r="H8621" i="16"/>
  <c r="G8621" i="16"/>
  <c r="E8621" i="16"/>
  <c r="I8621" i="16"/>
  <c r="F8621" i="16"/>
  <c r="F8639" i="16"/>
  <c r="I8639" i="16"/>
  <c r="G8639" i="16"/>
  <c r="H8639" i="16"/>
  <c r="E8639" i="16"/>
  <c r="H8657" i="16"/>
  <c r="E8657" i="16"/>
  <c r="I8657" i="16"/>
  <c r="F8657" i="16"/>
  <c r="G8657" i="16"/>
  <c r="F8675" i="16"/>
  <c r="G8675" i="16"/>
  <c r="H8675" i="16"/>
  <c r="I8675" i="16"/>
  <c r="E8675" i="16"/>
  <c r="F8683" i="16"/>
  <c r="G8683" i="16"/>
  <c r="H8683" i="16"/>
  <c r="E8683" i="16"/>
  <c r="I8683" i="16"/>
  <c r="F8671" i="16"/>
  <c r="H8671" i="16"/>
  <c r="I8671" i="16"/>
  <c r="G8671" i="16"/>
  <c r="E8671" i="16"/>
  <c r="F8667" i="16"/>
  <c r="G8667" i="16"/>
  <c r="H8667" i="16"/>
  <c r="E8667" i="16"/>
  <c r="I8667" i="16"/>
  <c r="H8653" i="16"/>
  <c r="F8653" i="16"/>
  <c r="E8653" i="16"/>
  <c r="I8653" i="16"/>
  <c r="G8653" i="16"/>
  <c r="H8649" i="16"/>
  <c r="G8649" i="16"/>
  <c r="E8649" i="16"/>
  <c r="I8649" i="16"/>
  <c r="F8649" i="16"/>
  <c r="H8645" i="16"/>
  <c r="F8645" i="16"/>
  <c r="E8645" i="16"/>
  <c r="I8645" i="16"/>
  <c r="G8645" i="16"/>
  <c r="F8631" i="16"/>
  <c r="H8631" i="16"/>
  <c r="E8631" i="16"/>
  <c r="G8631" i="16"/>
  <c r="I8631" i="16"/>
  <c r="F8627" i="16"/>
  <c r="H8627" i="16"/>
  <c r="G8627" i="16"/>
  <c r="I8627" i="16"/>
  <c r="E8627" i="16"/>
  <c r="H8613" i="16"/>
  <c r="E8613" i="16"/>
  <c r="I8613" i="16"/>
  <c r="F8613" i="16"/>
  <c r="G8613" i="16"/>
  <c r="H8609" i="16"/>
  <c r="E8609" i="16"/>
  <c r="I8609" i="16"/>
  <c r="F8609" i="16"/>
  <c r="G8609" i="16"/>
  <c r="H8605" i="16"/>
  <c r="F8605" i="16"/>
  <c r="G8605" i="16"/>
  <c r="E8605" i="16"/>
  <c r="I8605" i="16"/>
  <c r="F8591" i="16"/>
  <c r="E8591" i="16"/>
  <c r="G8591" i="16"/>
  <c r="H8591" i="16"/>
  <c r="I8591" i="16"/>
  <c r="F8587" i="16"/>
  <c r="H8587" i="16"/>
  <c r="G8587" i="16"/>
  <c r="E8587" i="16"/>
  <c r="I8587" i="16"/>
  <c r="H8573" i="16"/>
  <c r="E8573" i="16"/>
  <c r="I8573" i="16"/>
  <c r="F8573" i="16"/>
  <c r="G8573" i="16"/>
  <c r="H8569" i="16"/>
  <c r="F8569" i="16"/>
  <c r="G8569" i="16"/>
  <c r="E8569" i="16"/>
  <c r="I8569" i="16"/>
  <c r="H8565" i="16"/>
  <c r="E8565" i="16"/>
  <c r="I8565" i="16"/>
  <c r="F8565" i="16"/>
  <c r="G8565" i="16"/>
  <c r="F8551" i="16"/>
  <c r="G8551" i="16"/>
  <c r="H8551" i="16"/>
  <c r="E8551" i="16"/>
  <c r="I8551" i="16"/>
  <c r="F8547" i="16"/>
  <c r="H8547" i="16"/>
  <c r="I8547" i="16"/>
  <c r="G8547" i="16"/>
  <c r="E8547" i="16"/>
  <c r="H8533" i="16"/>
  <c r="F8533" i="16"/>
  <c r="G8533" i="16"/>
  <c r="E8533" i="16"/>
  <c r="I8533" i="16"/>
  <c r="H8529" i="16"/>
  <c r="F8529" i="16"/>
  <c r="E8529" i="16"/>
  <c r="I8529" i="16"/>
  <c r="G8529" i="16"/>
  <c r="H8525" i="16"/>
  <c r="E8525" i="16"/>
  <c r="I8525" i="16"/>
  <c r="F8525" i="16"/>
  <c r="G8525" i="16"/>
  <c r="F8511" i="16"/>
  <c r="I8511" i="16"/>
  <c r="G8511" i="16"/>
  <c r="H8511" i="16"/>
  <c r="E8511" i="16"/>
  <c r="F8507" i="16"/>
  <c r="E8507" i="16"/>
  <c r="G8507" i="16"/>
  <c r="H8507" i="16"/>
  <c r="I8507" i="16"/>
  <c r="H8493" i="16"/>
  <c r="E8493" i="16"/>
  <c r="I8493" i="16"/>
  <c r="F8493" i="16"/>
  <c r="G8493" i="16"/>
  <c r="H8489" i="16"/>
  <c r="F8489" i="16"/>
  <c r="E8489" i="16"/>
  <c r="I8489" i="16"/>
  <c r="G8489" i="16"/>
  <c r="H8485" i="16"/>
  <c r="G8485" i="16"/>
  <c r="E8485" i="16"/>
  <c r="I8485" i="16"/>
  <c r="F8485" i="16"/>
  <c r="F8471" i="16"/>
  <c r="H8471" i="16"/>
  <c r="E8471" i="16"/>
  <c r="G8471" i="16"/>
  <c r="I8471" i="16"/>
  <c r="F8467" i="16"/>
  <c r="H8467" i="16"/>
  <c r="G8467" i="16"/>
  <c r="I8467" i="16"/>
  <c r="E8467" i="16"/>
  <c r="H8453" i="16"/>
  <c r="F8453" i="16"/>
  <c r="G8453" i="16"/>
  <c r="E8453" i="16"/>
  <c r="I8453" i="16"/>
  <c r="H8449" i="16"/>
  <c r="E8449" i="16"/>
  <c r="I8449" i="16"/>
  <c r="F8449" i="16"/>
  <c r="G8449" i="16"/>
  <c r="H8445" i="16"/>
  <c r="F8445" i="16"/>
  <c r="E8445" i="16"/>
  <c r="I8445" i="16"/>
  <c r="G8445" i="16"/>
  <c r="F8431" i="16"/>
  <c r="H8431" i="16"/>
  <c r="G8431" i="16"/>
  <c r="I8431" i="16"/>
  <c r="E8431" i="16"/>
  <c r="F8427" i="16"/>
  <c r="H8427" i="16"/>
  <c r="I8427" i="16"/>
  <c r="G8427" i="16"/>
  <c r="E8427" i="16"/>
  <c r="H8413" i="16"/>
  <c r="E8413" i="16"/>
  <c r="I8413" i="16"/>
  <c r="F8413" i="16"/>
  <c r="G8413" i="16"/>
  <c r="H8409" i="16"/>
  <c r="F8409" i="16"/>
  <c r="G8409" i="16"/>
  <c r="E8409" i="16"/>
  <c r="I8409" i="16"/>
  <c r="H8405" i="16"/>
  <c r="E8405" i="16"/>
  <c r="I8405" i="16"/>
  <c r="F8405" i="16"/>
  <c r="G8405" i="16"/>
  <c r="F8391" i="16"/>
  <c r="I8391" i="16"/>
  <c r="G8391" i="16"/>
  <c r="H8391" i="16"/>
  <c r="E8391" i="16"/>
  <c r="F8387" i="16"/>
  <c r="H8387" i="16"/>
  <c r="E8387" i="16"/>
  <c r="G8387" i="16"/>
  <c r="I8387" i="16"/>
  <c r="H8373" i="16"/>
  <c r="F8373" i="16"/>
  <c r="E8373" i="16"/>
  <c r="I8373" i="16"/>
  <c r="G8373" i="16"/>
  <c r="H8369" i="16"/>
  <c r="E8369" i="16"/>
  <c r="I8369" i="16"/>
  <c r="F8369" i="16"/>
  <c r="G8369" i="16"/>
  <c r="H8365" i="16"/>
  <c r="E8365" i="16"/>
  <c r="I8365" i="16"/>
  <c r="F8365" i="16"/>
  <c r="G8365" i="16"/>
  <c r="F8351" i="16"/>
  <c r="I8351" i="16"/>
  <c r="G8351" i="16"/>
  <c r="H8351" i="16"/>
  <c r="E8351" i="16"/>
  <c r="F8347" i="16"/>
  <c r="H8347" i="16"/>
  <c r="G8347" i="16"/>
  <c r="E8347" i="16"/>
  <c r="I8347" i="16"/>
  <c r="H8333" i="16"/>
  <c r="F8333" i="16"/>
  <c r="E8333" i="16"/>
  <c r="I8333" i="16"/>
  <c r="G8333" i="16"/>
  <c r="H8329" i="16"/>
  <c r="F8329" i="16"/>
  <c r="E8329" i="16"/>
  <c r="I8329" i="16"/>
  <c r="G8329" i="16"/>
  <c r="H8325" i="16"/>
  <c r="F8325" i="16"/>
  <c r="G8325" i="16"/>
  <c r="E8325" i="16"/>
  <c r="I8325" i="16"/>
  <c r="F8311" i="16"/>
  <c r="G8311" i="16"/>
  <c r="H8311" i="16"/>
  <c r="E8311" i="16"/>
  <c r="I8311" i="16"/>
  <c r="F8307" i="16"/>
  <c r="I8307" i="16"/>
  <c r="G8307" i="16"/>
  <c r="H8307" i="16"/>
  <c r="E8307" i="16"/>
  <c r="H8293" i="16"/>
  <c r="E8293" i="16"/>
  <c r="I8293" i="16"/>
  <c r="F8293" i="16"/>
  <c r="G8293" i="16"/>
  <c r="H8289" i="16"/>
  <c r="F8289" i="16"/>
  <c r="E8289" i="16"/>
  <c r="I8289" i="16"/>
  <c r="G8289" i="16"/>
  <c r="H8285" i="16"/>
  <c r="F8285" i="16"/>
  <c r="E8285" i="16"/>
  <c r="I8285" i="16"/>
  <c r="G8285" i="16"/>
  <c r="F8271" i="16"/>
  <c r="I8271" i="16"/>
  <c r="G8271" i="16"/>
  <c r="H8271" i="16"/>
  <c r="E8271" i="16"/>
  <c r="F8267" i="16"/>
  <c r="H8267" i="16"/>
  <c r="E8267" i="16"/>
  <c r="G8267" i="16"/>
  <c r="I8267" i="16"/>
  <c r="H8253" i="16"/>
  <c r="E8253" i="16"/>
  <c r="I8253" i="16"/>
  <c r="F8253" i="16"/>
  <c r="G8253" i="16"/>
  <c r="H8249" i="16"/>
  <c r="G8249" i="16"/>
  <c r="E8249" i="16"/>
  <c r="I8249" i="16"/>
  <c r="F8249" i="16"/>
  <c r="H8245" i="16"/>
  <c r="F8245" i="16"/>
  <c r="E8245" i="16"/>
  <c r="I8245" i="16"/>
  <c r="G8245" i="16"/>
  <c r="F8231" i="16"/>
  <c r="I8231" i="16"/>
  <c r="G8231" i="16"/>
  <c r="H8231" i="16"/>
  <c r="E8231" i="16"/>
  <c r="F8227" i="16"/>
  <c r="E8227" i="16"/>
  <c r="G8227" i="16"/>
  <c r="H8227" i="16"/>
  <c r="I8227" i="16"/>
  <c r="H8213" i="16"/>
  <c r="G8213" i="16"/>
  <c r="E8213" i="16"/>
  <c r="I8213" i="16"/>
  <c r="F8213" i="16"/>
  <c r="H8209" i="16"/>
  <c r="F8209" i="16"/>
  <c r="E8209" i="16"/>
  <c r="I8209" i="16"/>
  <c r="G8209" i="16"/>
  <c r="H8205" i="16"/>
  <c r="E8205" i="16"/>
  <c r="I8205" i="16"/>
  <c r="G8205" i="16"/>
  <c r="F8205" i="16"/>
  <c r="F8191" i="16"/>
  <c r="H8191" i="16"/>
  <c r="E8191" i="16"/>
  <c r="G8191" i="16"/>
  <c r="I8191" i="16"/>
  <c r="F8187" i="16"/>
  <c r="G8187" i="16"/>
  <c r="H8187" i="16"/>
  <c r="E8187" i="16"/>
  <c r="I8187" i="16"/>
  <c r="H8173" i="16"/>
  <c r="E8173" i="16"/>
  <c r="I8173" i="16"/>
  <c r="F8173" i="16"/>
  <c r="G8173" i="16"/>
  <c r="H8169" i="16"/>
  <c r="F8169" i="16"/>
  <c r="G8169" i="16"/>
  <c r="E8169" i="16"/>
  <c r="I8169" i="16"/>
  <c r="H8165" i="16"/>
  <c r="E8165" i="16"/>
  <c r="I8165" i="16"/>
  <c r="F8165" i="16"/>
  <c r="G8165" i="16"/>
  <c r="F8151" i="16"/>
  <c r="E8151" i="16"/>
  <c r="G8151" i="16"/>
  <c r="H8151" i="16"/>
  <c r="I8151" i="16"/>
  <c r="F8147" i="16"/>
  <c r="H8147" i="16"/>
  <c r="G8147" i="16"/>
  <c r="I8147" i="16"/>
  <c r="E8147" i="16"/>
  <c r="H8133" i="16"/>
  <c r="E8133" i="16"/>
  <c r="I8133" i="16"/>
  <c r="F8133" i="16"/>
  <c r="G8133" i="16"/>
  <c r="H8129" i="16"/>
  <c r="E8129" i="16"/>
  <c r="I8129" i="16"/>
  <c r="F8129" i="16"/>
  <c r="G8129" i="16"/>
  <c r="H8125" i="16"/>
  <c r="F8125" i="16"/>
  <c r="E8125" i="16"/>
  <c r="I8125" i="16"/>
  <c r="G8125" i="16"/>
  <c r="F8111" i="16"/>
  <c r="H8111" i="16"/>
  <c r="G8111" i="16"/>
  <c r="E8111" i="16"/>
  <c r="I8111" i="16"/>
  <c r="F8107" i="16"/>
  <c r="I8107" i="16"/>
  <c r="G8107" i="16"/>
  <c r="H8107" i="16"/>
  <c r="E8107" i="16"/>
  <c r="H8093" i="16"/>
  <c r="G8093" i="16"/>
  <c r="E8093" i="16"/>
  <c r="I8093" i="16"/>
  <c r="F8093" i="16"/>
  <c r="H8089" i="16"/>
  <c r="G8089" i="16"/>
  <c r="E8089" i="16"/>
  <c r="I8089" i="16"/>
  <c r="F8089" i="16"/>
  <c r="H8085" i="16"/>
  <c r="F8085" i="16"/>
  <c r="E8085" i="16"/>
  <c r="I8085" i="16"/>
  <c r="G8085" i="16"/>
  <c r="F8071" i="16"/>
  <c r="I8071" i="16"/>
  <c r="G8071" i="16"/>
  <c r="H8071" i="16"/>
  <c r="E8071" i="16"/>
  <c r="F8067" i="16"/>
  <c r="H8067" i="16"/>
  <c r="E8067" i="16"/>
  <c r="G8067" i="16"/>
  <c r="I8067" i="16"/>
  <c r="H8053" i="16"/>
  <c r="F8053" i="16"/>
  <c r="E8053" i="16"/>
  <c r="I8053" i="16"/>
  <c r="G8053" i="16"/>
  <c r="H8049" i="16"/>
  <c r="E8049" i="16"/>
  <c r="I8049" i="16"/>
  <c r="F8049" i="16"/>
  <c r="G8049" i="16"/>
  <c r="H8045" i="16"/>
  <c r="F8045" i="16"/>
  <c r="E8045" i="16"/>
  <c r="I8045" i="16"/>
  <c r="G8045" i="16"/>
  <c r="F8031" i="16"/>
  <c r="H8031" i="16"/>
  <c r="E8031" i="16"/>
  <c r="G8031" i="16"/>
  <c r="I8031" i="16"/>
  <c r="F8027" i="16"/>
  <c r="I8027" i="16"/>
  <c r="G8027" i="16"/>
  <c r="H8027" i="16"/>
  <c r="E8027" i="16"/>
  <c r="H8013" i="16"/>
  <c r="G8013" i="16"/>
  <c r="E8013" i="16"/>
  <c r="I8013" i="16"/>
  <c r="F8013" i="16"/>
  <c r="H8009" i="16"/>
  <c r="E8009" i="16"/>
  <c r="I8009" i="16"/>
  <c r="F8009" i="16"/>
  <c r="G8009" i="16"/>
  <c r="H8005" i="16"/>
  <c r="G8005" i="16"/>
  <c r="E8005" i="16"/>
  <c r="I8005" i="16"/>
  <c r="F8005" i="16"/>
  <c r="F7991" i="16"/>
  <c r="H7991" i="16"/>
  <c r="I7991" i="16"/>
  <c r="G7991" i="16"/>
  <c r="E7991" i="16"/>
  <c r="F7987" i="16"/>
  <c r="H7987" i="16"/>
  <c r="E7987" i="16"/>
  <c r="G7987" i="16"/>
  <c r="I7987" i="16"/>
  <c r="H7973" i="16"/>
  <c r="E7973" i="16"/>
  <c r="I7973" i="16"/>
  <c r="F7973" i="16"/>
  <c r="G7973" i="16"/>
  <c r="H7969" i="16"/>
  <c r="G7969" i="16"/>
  <c r="E7969" i="16"/>
  <c r="I7969" i="16"/>
  <c r="F7969" i="16"/>
  <c r="H7965" i="16"/>
  <c r="E7965" i="16"/>
  <c r="I7965" i="16"/>
  <c r="F7965" i="16"/>
  <c r="G7965" i="16"/>
  <c r="F7951" i="16"/>
  <c r="H7951" i="16"/>
  <c r="I7951" i="16"/>
  <c r="G7951" i="16"/>
  <c r="E7951" i="16"/>
  <c r="F7947" i="16"/>
  <c r="E7947" i="16"/>
  <c r="G7947" i="16"/>
  <c r="H7947" i="16"/>
  <c r="I7947" i="16"/>
  <c r="H7933" i="16"/>
  <c r="F7933" i="16"/>
  <c r="G7933" i="16"/>
  <c r="E7933" i="16"/>
  <c r="I7933" i="16"/>
  <c r="H7929" i="16"/>
  <c r="F7929" i="16"/>
  <c r="E7929" i="16"/>
  <c r="I7929" i="16"/>
  <c r="G7929" i="16"/>
  <c r="H7925" i="16"/>
  <c r="F7925" i="16"/>
  <c r="E7925" i="16"/>
  <c r="I7925" i="16"/>
  <c r="G7925" i="16"/>
  <c r="F7911" i="16"/>
  <c r="H7911" i="16"/>
  <c r="E7911" i="16"/>
  <c r="G7911" i="16"/>
  <c r="I7911" i="16"/>
  <c r="F7907" i="16"/>
  <c r="H7907" i="16"/>
  <c r="E7907" i="16"/>
  <c r="G7907" i="16"/>
  <c r="I7907" i="16"/>
  <c r="H7893" i="16"/>
  <c r="G7893" i="16"/>
  <c r="E7893" i="16"/>
  <c r="I7893" i="16"/>
  <c r="F7893" i="16"/>
  <c r="H7889" i="16"/>
  <c r="G7889" i="16"/>
  <c r="E7889" i="16"/>
  <c r="I7889" i="16"/>
  <c r="F7889" i="16"/>
  <c r="H7885" i="16"/>
  <c r="G7885" i="16"/>
  <c r="E7885" i="16"/>
  <c r="I7885" i="16"/>
  <c r="F7885" i="16"/>
  <c r="F7871" i="16"/>
  <c r="E7871" i="16"/>
  <c r="G7871" i="16"/>
  <c r="H7871" i="16"/>
  <c r="I7871" i="16"/>
  <c r="F7867" i="16"/>
  <c r="E7867" i="16"/>
  <c r="G7867" i="16"/>
  <c r="H7867" i="16"/>
  <c r="I7867" i="16"/>
  <c r="H7853" i="16"/>
  <c r="E7853" i="16"/>
  <c r="I7853" i="16"/>
  <c r="F7853" i="16"/>
  <c r="G7853" i="16"/>
  <c r="H7849" i="16"/>
  <c r="E7849" i="16"/>
  <c r="I7849" i="16"/>
  <c r="F7849" i="16"/>
  <c r="G7849" i="16"/>
  <c r="H7845" i="16"/>
  <c r="E7845" i="16"/>
  <c r="I7845" i="16"/>
  <c r="F7845" i="16"/>
  <c r="G7845" i="16"/>
  <c r="F7831" i="16"/>
  <c r="I7831" i="16"/>
  <c r="G7831" i="16"/>
  <c r="H7831" i="16"/>
  <c r="E7831" i="16"/>
  <c r="F7827" i="16"/>
  <c r="I7827" i="16"/>
  <c r="G7827" i="16"/>
  <c r="H7827" i="16"/>
  <c r="E7827" i="16"/>
  <c r="H7813" i="16"/>
  <c r="G7813" i="16"/>
  <c r="E7813" i="16"/>
  <c r="I7813" i="16"/>
  <c r="F7813" i="16"/>
  <c r="H7809" i="16"/>
  <c r="E7809" i="16"/>
  <c r="I7809" i="16"/>
  <c r="F7809" i="16"/>
  <c r="G7809" i="16"/>
  <c r="H7805" i="16"/>
  <c r="G7805" i="16"/>
  <c r="E7805" i="16"/>
  <c r="I7805" i="16"/>
  <c r="F7805" i="16"/>
  <c r="F7791" i="16"/>
  <c r="E7791" i="16"/>
  <c r="G7791" i="16"/>
  <c r="H7791" i="16"/>
  <c r="I7791" i="16"/>
  <c r="F7787" i="16"/>
  <c r="E7787" i="16"/>
  <c r="G7787" i="16"/>
  <c r="H7787" i="16"/>
  <c r="I7787" i="16"/>
  <c r="F7773" i="16"/>
  <c r="G7773" i="16"/>
  <c r="H7773" i="16"/>
  <c r="I7773" i="16"/>
  <c r="E7773" i="16"/>
  <c r="F7769" i="16"/>
  <c r="E7769" i="16"/>
  <c r="G7769" i="16"/>
  <c r="H7769" i="16"/>
  <c r="I7769" i="16"/>
  <c r="F7765" i="16"/>
  <c r="I7765" i="16"/>
  <c r="H7765" i="16"/>
  <c r="E7765" i="16"/>
  <c r="G7765" i="16"/>
  <c r="H7751" i="16"/>
  <c r="E7751" i="16"/>
  <c r="F7751" i="16"/>
  <c r="G7751" i="16"/>
  <c r="I7751" i="16"/>
  <c r="H7747" i="16"/>
  <c r="I7747" i="16"/>
  <c r="E7747" i="16"/>
  <c r="F7747" i="16"/>
  <c r="G7747" i="16"/>
  <c r="F7733" i="16"/>
  <c r="I7733" i="16"/>
  <c r="E7733" i="16"/>
  <c r="G7733" i="16"/>
  <c r="H7733" i="16"/>
  <c r="F7729" i="16"/>
  <c r="H7729" i="16"/>
  <c r="I7729" i="16"/>
  <c r="E7729" i="16"/>
  <c r="G7729" i="16"/>
  <c r="F7725" i="16"/>
  <c r="G7725" i="16"/>
  <c r="E7725" i="16"/>
  <c r="H7725" i="16"/>
  <c r="I7725" i="16"/>
  <c r="H7711" i="16"/>
  <c r="G7711" i="16"/>
  <c r="F7711" i="16"/>
  <c r="I7711" i="16"/>
  <c r="E7711" i="16"/>
  <c r="H7707" i="16"/>
  <c r="F7707" i="16"/>
  <c r="G7707" i="16"/>
  <c r="I7707" i="16"/>
  <c r="E7707" i="16"/>
  <c r="F7693" i="16"/>
  <c r="G7693" i="16"/>
  <c r="H7693" i="16"/>
  <c r="I7693" i="16"/>
  <c r="E7693" i="16"/>
  <c r="F7689" i="16"/>
  <c r="E7689" i="16"/>
  <c r="G7689" i="16"/>
  <c r="H7689" i="16"/>
  <c r="I7689" i="16"/>
  <c r="F7685" i="16"/>
  <c r="I7685" i="16"/>
  <c r="E7685" i="16"/>
  <c r="G7685" i="16"/>
  <c r="H7685" i="16"/>
  <c r="H7671" i="16"/>
  <c r="E7671" i="16"/>
  <c r="F7671" i="16"/>
  <c r="G7671" i="16"/>
  <c r="I7671" i="16"/>
  <c r="H7667" i="16"/>
  <c r="I7667" i="16"/>
  <c r="G7667" i="16"/>
  <c r="E7667" i="16"/>
  <c r="F7667" i="16"/>
  <c r="F7653" i="16"/>
  <c r="I7653" i="16"/>
  <c r="E7653" i="16"/>
  <c r="G7653" i="16"/>
  <c r="H7653" i="16"/>
  <c r="F7649" i="16"/>
  <c r="H7649" i="16"/>
  <c r="I7649" i="16"/>
  <c r="E7649" i="16"/>
  <c r="G7649" i="16"/>
  <c r="F7645" i="16"/>
  <c r="G7645" i="16"/>
  <c r="E7645" i="16"/>
  <c r="H7645" i="16"/>
  <c r="I7645" i="16"/>
  <c r="H7631" i="16"/>
  <c r="G7631" i="16"/>
  <c r="I7631" i="16"/>
  <c r="E7631" i="16"/>
  <c r="F7631" i="16"/>
  <c r="H7627" i="16"/>
  <c r="F7627" i="16"/>
  <c r="G7627" i="16"/>
  <c r="I7627" i="16"/>
  <c r="E7627" i="16"/>
  <c r="F7613" i="16"/>
  <c r="G7613" i="16"/>
  <c r="H7613" i="16"/>
  <c r="I7613" i="16"/>
  <c r="E7613" i="16"/>
  <c r="F7609" i="16"/>
  <c r="E7609" i="16"/>
  <c r="G7609" i="16"/>
  <c r="H7609" i="16"/>
  <c r="I7609" i="16"/>
  <c r="F7605" i="16"/>
  <c r="I7605" i="16"/>
  <c r="H7605" i="16"/>
  <c r="E7605" i="16"/>
  <c r="G7605" i="16"/>
  <c r="H7591" i="16"/>
  <c r="E7591" i="16"/>
  <c r="I7591" i="16"/>
  <c r="F7591" i="16"/>
  <c r="G7591" i="16"/>
  <c r="H7587" i="16"/>
  <c r="I7587" i="16"/>
  <c r="E7587" i="16"/>
  <c r="F7587" i="16"/>
  <c r="G7587" i="16"/>
  <c r="F7573" i="16"/>
  <c r="I7573" i="16"/>
  <c r="E7573" i="16"/>
  <c r="G7573" i="16"/>
  <c r="H7573" i="16"/>
  <c r="F7569" i="16"/>
  <c r="H7569" i="16"/>
  <c r="I7569" i="16"/>
  <c r="E7569" i="16"/>
  <c r="G7569" i="16"/>
  <c r="F7565" i="16"/>
  <c r="G7565" i="16"/>
  <c r="E7565" i="16"/>
  <c r="H7565" i="16"/>
  <c r="I7565" i="16"/>
  <c r="H7551" i="16"/>
  <c r="G7551" i="16"/>
  <c r="F7551" i="16"/>
  <c r="I7551" i="16"/>
  <c r="E7551" i="16"/>
  <c r="H7547" i="16"/>
  <c r="F7547" i="16"/>
  <c r="G7547" i="16"/>
  <c r="I7547" i="16"/>
  <c r="E7547" i="16"/>
  <c r="F7533" i="16"/>
  <c r="G7533" i="16"/>
  <c r="H7533" i="16"/>
  <c r="I7533" i="16"/>
  <c r="E7533" i="16"/>
  <c r="F7529" i="16"/>
  <c r="E7529" i="16"/>
  <c r="G7529" i="16"/>
  <c r="H7529" i="16"/>
  <c r="I7529" i="16"/>
  <c r="F7525" i="16"/>
  <c r="I7525" i="16"/>
  <c r="G7525" i="16"/>
  <c r="H7525" i="16"/>
  <c r="E7525" i="16"/>
  <c r="H7511" i="16"/>
  <c r="E7511" i="16"/>
  <c r="F7511" i="16"/>
  <c r="G7511" i="16"/>
  <c r="I7511" i="16"/>
  <c r="H7507" i="16"/>
  <c r="I7507" i="16"/>
  <c r="E7507" i="16"/>
  <c r="F7507" i="16"/>
  <c r="G7507" i="16"/>
  <c r="F7493" i="16"/>
  <c r="I7493" i="16"/>
  <c r="E7493" i="16"/>
  <c r="G7493" i="16"/>
  <c r="H7493" i="16"/>
  <c r="F7489" i="16"/>
  <c r="H7489" i="16"/>
  <c r="I7489" i="16"/>
  <c r="E7489" i="16"/>
  <c r="G7489" i="16"/>
  <c r="F7485" i="16"/>
  <c r="G7485" i="16"/>
  <c r="I7485" i="16"/>
  <c r="H7485" i="16"/>
  <c r="E7485" i="16"/>
  <c r="H7471" i="16"/>
  <c r="G7471" i="16"/>
  <c r="I7471" i="16"/>
  <c r="E7471" i="16"/>
  <c r="F7471" i="16"/>
  <c r="H7467" i="16"/>
  <c r="F7467" i="16"/>
  <c r="I7467" i="16"/>
  <c r="G7467" i="16"/>
  <c r="E7467" i="16"/>
  <c r="F7453" i="16"/>
  <c r="G7453" i="16"/>
  <c r="I7453" i="16"/>
  <c r="H7453" i="16"/>
  <c r="E7453" i="16"/>
  <c r="F7449" i="16"/>
  <c r="E7449" i="16"/>
  <c r="G7449" i="16"/>
  <c r="H7449" i="16"/>
  <c r="I7449" i="16"/>
  <c r="F7445" i="16"/>
  <c r="I7445" i="16"/>
  <c r="H7445" i="16"/>
  <c r="E7445" i="16"/>
  <c r="G7445" i="16"/>
  <c r="H7431" i="16"/>
  <c r="E7431" i="16"/>
  <c r="F7431" i="16"/>
  <c r="G7431" i="16"/>
  <c r="I7431" i="16"/>
  <c r="H7427" i="16"/>
  <c r="I7427" i="16"/>
  <c r="E7427" i="16"/>
  <c r="F7427" i="16"/>
  <c r="G7427" i="16"/>
  <c r="F7413" i="16"/>
  <c r="I7413" i="16"/>
  <c r="E7413" i="16"/>
  <c r="G7413" i="16"/>
  <c r="H7413" i="16"/>
  <c r="F7409" i="16"/>
  <c r="H7409" i="16"/>
  <c r="I7409" i="16"/>
  <c r="E7409" i="16"/>
  <c r="G7409" i="16"/>
  <c r="F7405" i="16"/>
  <c r="G7405" i="16"/>
  <c r="H7405" i="16"/>
  <c r="I7405" i="16"/>
  <c r="E7405" i="16"/>
  <c r="H7391" i="16"/>
  <c r="G7391" i="16"/>
  <c r="I7391" i="16"/>
  <c r="E7391" i="16"/>
  <c r="F7391" i="16"/>
  <c r="H7387" i="16"/>
  <c r="F7387" i="16"/>
  <c r="E7387" i="16"/>
  <c r="G7387" i="16"/>
  <c r="I7387" i="16"/>
  <c r="F7373" i="16"/>
  <c r="G7373" i="16"/>
  <c r="E7373" i="16"/>
  <c r="H7373" i="16"/>
  <c r="I7373" i="16"/>
  <c r="F7369" i="16"/>
  <c r="E7369" i="16"/>
  <c r="I7369" i="16"/>
  <c r="G7369" i="16"/>
  <c r="H7369" i="16"/>
  <c r="F7365" i="16"/>
  <c r="I7365" i="16"/>
  <c r="E7365" i="16"/>
  <c r="G7365" i="16"/>
  <c r="H7365" i="16"/>
  <c r="H7351" i="16"/>
  <c r="E7351" i="16"/>
  <c r="F7351" i="16"/>
  <c r="G7351" i="16"/>
  <c r="I7351" i="16"/>
  <c r="H7347" i="16"/>
  <c r="I7347" i="16"/>
  <c r="E7347" i="16"/>
  <c r="F7347" i="16"/>
  <c r="G7347" i="16"/>
  <c r="F7333" i="16"/>
  <c r="I7333" i="16"/>
  <c r="H7333" i="16"/>
  <c r="E7333" i="16"/>
  <c r="G7333" i="16"/>
  <c r="F7329" i="16"/>
  <c r="H7329" i="16"/>
  <c r="I7329" i="16"/>
  <c r="E7329" i="16"/>
  <c r="G7329" i="16"/>
  <c r="F7325" i="16"/>
  <c r="G7325" i="16"/>
  <c r="H7325" i="16"/>
  <c r="I7325" i="16"/>
  <c r="E7325" i="16"/>
  <c r="H7311" i="16"/>
  <c r="G7311" i="16"/>
  <c r="I7311" i="16"/>
  <c r="E7311" i="16"/>
  <c r="F7311" i="16"/>
  <c r="H7307" i="16"/>
  <c r="F7307" i="16"/>
  <c r="G7307" i="16"/>
  <c r="I7307" i="16"/>
  <c r="E7307" i="16"/>
  <c r="F7293" i="16"/>
  <c r="G7293" i="16"/>
  <c r="H7293" i="16"/>
  <c r="I7293" i="16"/>
  <c r="E7293" i="16"/>
  <c r="F7289" i="16"/>
  <c r="E7289" i="16"/>
  <c r="G7289" i="16"/>
  <c r="H7289" i="16"/>
  <c r="I7289" i="16"/>
  <c r="F7285" i="16"/>
  <c r="I7285" i="16"/>
  <c r="H7285" i="16"/>
  <c r="E7285" i="16"/>
  <c r="G7285" i="16"/>
  <c r="H7271" i="16"/>
  <c r="E7271" i="16"/>
  <c r="F7271" i="16"/>
  <c r="G7271" i="16"/>
  <c r="I7271" i="16"/>
  <c r="H7267" i="16"/>
  <c r="I7267" i="16"/>
  <c r="E7267" i="16"/>
  <c r="F7267" i="16"/>
  <c r="G7267" i="16"/>
  <c r="F7253" i="16"/>
  <c r="I7253" i="16"/>
  <c r="E7253" i="16"/>
  <c r="G7253" i="16"/>
  <c r="H7253" i="16"/>
  <c r="F7249" i="16"/>
  <c r="H7249" i="16"/>
  <c r="I7249" i="16"/>
  <c r="E7249" i="16"/>
  <c r="G7249" i="16"/>
  <c r="F7245" i="16"/>
  <c r="G7245" i="16"/>
  <c r="E7245" i="16"/>
  <c r="H7245" i="16"/>
  <c r="I7245" i="16"/>
  <c r="H7231" i="16"/>
  <c r="G7231" i="16"/>
  <c r="I7231" i="16"/>
  <c r="E7231" i="16"/>
  <c r="F7231" i="16"/>
  <c r="H7227" i="16"/>
  <c r="F7227" i="16"/>
  <c r="G7227" i="16"/>
  <c r="I7227" i="16"/>
  <c r="E7227" i="16"/>
  <c r="F7213" i="16"/>
  <c r="G7213" i="16"/>
  <c r="H7213" i="16"/>
  <c r="I7213" i="16"/>
  <c r="E7213" i="16"/>
  <c r="F7209" i="16"/>
  <c r="E7209" i="16"/>
  <c r="G7209" i="16"/>
  <c r="H7209" i="16"/>
  <c r="I7209" i="16"/>
  <c r="F7205" i="16"/>
  <c r="I7205" i="16"/>
  <c r="E7205" i="16"/>
  <c r="G7205" i="16"/>
  <c r="H7205" i="16"/>
  <c r="H7191" i="16"/>
  <c r="E7191" i="16"/>
  <c r="I7191" i="16"/>
  <c r="F7191" i="16"/>
  <c r="G7191" i="16"/>
  <c r="H7187" i="16"/>
  <c r="I7187" i="16"/>
  <c r="E7187" i="16"/>
  <c r="F7187" i="16"/>
  <c r="G7187" i="16"/>
  <c r="F7173" i="16"/>
  <c r="I7173" i="16"/>
  <c r="E7173" i="16"/>
  <c r="G7173" i="16"/>
  <c r="H7173" i="16"/>
  <c r="F7169" i="16"/>
  <c r="H7169" i="16"/>
  <c r="I7169" i="16"/>
  <c r="E7169" i="16"/>
  <c r="G7169" i="16"/>
  <c r="F7165" i="16"/>
  <c r="G7165" i="16"/>
  <c r="E7165" i="16"/>
  <c r="H7165" i="16"/>
  <c r="I7165" i="16"/>
  <c r="H7151" i="16"/>
  <c r="G7151" i="16"/>
  <c r="I7151" i="16"/>
  <c r="E7151" i="16"/>
  <c r="F7151" i="16"/>
  <c r="H7147" i="16"/>
  <c r="F7147" i="16"/>
  <c r="G7147" i="16"/>
  <c r="I7147" i="16"/>
  <c r="E7147" i="16"/>
  <c r="F7133" i="16"/>
  <c r="G7133" i="16"/>
  <c r="E7133" i="16"/>
  <c r="H7133" i="16"/>
  <c r="I7133" i="16"/>
  <c r="F7129" i="16"/>
  <c r="E7129" i="16"/>
  <c r="G7129" i="16"/>
  <c r="H7129" i="16"/>
  <c r="I7129" i="16"/>
  <c r="F7125" i="16"/>
  <c r="I7125" i="16"/>
  <c r="E7125" i="16"/>
  <c r="G7125" i="16"/>
  <c r="H7125" i="16"/>
  <c r="H7111" i="16"/>
  <c r="E7111" i="16"/>
  <c r="F7111" i="16"/>
  <c r="G7111" i="16"/>
  <c r="I7111" i="16"/>
  <c r="H7107" i="16"/>
  <c r="I7107" i="16"/>
  <c r="E7107" i="16"/>
  <c r="F7107" i="16"/>
  <c r="G7107" i="16"/>
  <c r="F7093" i="16"/>
  <c r="I7093" i="16"/>
  <c r="E7093" i="16"/>
  <c r="G7093" i="16"/>
  <c r="H7093" i="16"/>
  <c r="F7089" i="16"/>
  <c r="H7089" i="16"/>
  <c r="I7089" i="16"/>
  <c r="G7089" i="16"/>
  <c r="E7089" i="16"/>
  <c r="F7085" i="16"/>
  <c r="G7085" i="16"/>
  <c r="E7085" i="16"/>
  <c r="H7085" i="16"/>
  <c r="I7085" i="16"/>
  <c r="H7071" i="16"/>
  <c r="G7071" i="16"/>
  <c r="F7071" i="16"/>
  <c r="I7071" i="16"/>
  <c r="E7071" i="16"/>
  <c r="H7067" i="16"/>
  <c r="F7067" i="16"/>
  <c r="G7067" i="16"/>
  <c r="E7067" i="16"/>
  <c r="I7067" i="16"/>
  <c r="F7053" i="16"/>
  <c r="G7053" i="16"/>
  <c r="H7053" i="16"/>
  <c r="I7053" i="16"/>
  <c r="E7053" i="16"/>
  <c r="F7049" i="16"/>
  <c r="E7049" i="16"/>
  <c r="G7049" i="16"/>
  <c r="H7049" i="16"/>
  <c r="I7049" i="16"/>
  <c r="F7045" i="16"/>
  <c r="I7045" i="16"/>
  <c r="H7045" i="16"/>
  <c r="E7045" i="16"/>
  <c r="G7045" i="16"/>
  <c r="H7031" i="16"/>
  <c r="E7031" i="16"/>
  <c r="F7031" i="16"/>
  <c r="G7031" i="16"/>
  <c r="I7031" i="16"/>
  <c r="H7027" i="16"/>
  <c r="I7027" i="16"/>
  <c r="G7027" i="16"/>
  <c r="E7027" i="16"/>
  <c r="F7027" i="16"/>
  <c r="F7013" i="16"/>
  <c r="I7013" i="16"/>
  <c r="E7013" i="16"/>
  <c r="H7013" i="16"/>
  <c r="G7013" i="16"/>
  <c r="F7009" i="16"/>
  <c r="H7009" i="16"/>
  <c r="I7009" i="16"/>
  <c r="E7009" i="16"/>
  <c r="G7009" i="16"/>
  <c r="F7005" i="16"/>
  <c r="G7005" i="16"/>
  <c r="E7005" i="16"/>
  <c r="H7005" i="16"/>
  <c r="I7005" i="16"/>
  <c r="H6991" i="16"/>
  <c r="G6991" i="16"/>
  <c r="F6991" i="16"/>
  <c r="I6991" i="16"/>
  <c r="E6991" i="16"/>
  <c r="H6987" i="16"/>
  <c r="F6987" i="16"/>
  <c r="E6987" i="16"/>
  <c r="G6987" i="16"/>
  <c r="I6987" i="16"/>
  <c r="F6973" i="16"/>
  <c r="G6973" i="16"/>
  <c r="H6973" i="16"/>
  <c r="E6973" i="16"/>
  <c r="I6973" i="16"/>
  <c r="F6969" i="16"/>
  <c r="E6969" i="16"/>
  <c r="G6969" i="16"/>
  <c r="H6969" i="16"/>
  <c r="I6969" i="16"/>
  <c r="F6965" i="16"/>
  <c r="I6965" i="16"/>
  <c r="E6965" i="16"/>
  <c r="G6965" i="16"/>
  <c r="H6965" i="16"/>
  <c r="H6951" i="16"/>
  <c r="F6951" i="16"/>
  <c r="E6951" i="16"/>
  <c r="I6951" i="16"/>
  <c r="G6951" i="16"/>
  <c r="H6947" i="16"/>
  <c r="F6947" i="16"/>
  <c r="G6947" i="16"/>
  <c r="E6947" i="16"/>
  <c r="I6947" i="16"/>
  <c r="F6933" i="16"/>
  <c r="H6933" i="16"/>
  <c r="E6933" i="16"/>
  <c r="G6933" i="16"/>
  <c r="I6933" i="16"/>
  <c r="F6929" i="16"/>
  <c r="H6929" i="16"/>
  <c r="I6929" i="16"/>
  <c r="G6929" i="16"/>
  <c r="E6929" i="16"/>
  <c r="F6925" i="16"/>
  <c r="H6925" i="16"/>
  <c r="E6925" i="16"/>
  <c r="G6925" i="16"/>
  <c r="I6925" i="16"/>
  <c r="H6911" i="16"/>
  <c r="F6911" i="16"/>
  <c r="I6911" i="16"/>
  <c r="E6911" i="16"/>
  <c r="G6911" i="16"/>
  <c r="H6907" i="16"/>
  <c r="F6907" i="16"/>
  <c r="G6907" i="16"/>
  <c r="E6907" i="16"/>
  <c r="I6907" i="16"/>
  <c r="F6893" i="16"/>
  <c r="H6893" i="16"/>
  <c r="E6893" i="16"/>
  <c r="G6893" i="16"/>
  <c r="I6893" i="16"/>
  <c r="F6889" i="16"/>
  <c r="H6889" i="16"/>
  <c r="I6889" i="16"/>
  <c r="G6889" i="16"/>
  <c r="E6889" i="16"/>
  <c r="F6885" i="16"/>
  <c r="H6885" i="16"/>
  <c r="E6885" i="16"/>
  <c r="G6885" i="16"/>
  <c r="I6885" i="16"/>
  <c r="H6871" i="16"/>
  <c r="F6871" i="16"/>
  <c r="E6871" i="16"/>
  <c r="G6871" i="16"/>
  <c r="I6871" i="16"/>
  <c r="H6867" i="16"/>
  <c r="F6867" i="16"/>
  <c r="G6867" i="16"/>
  <c r="E6867" i="16"/>
  <c r="I6867" i="16"/>
  <c r="F6853" i="16"/>
  <c r="H6853" i="16"/>
  <c r="E6853" i="16"/>
  <c r="G6853" i="16"/>
  <c r="I6853" i="16"/>
  <c r="F6849" i="16"/>
  <c r="H6849" i="16"/>
  <c r="I6849" i="16"/>
  <c r="E6849" i="16"/>
  <c r="G6849" i="16"/>
  <c r="F6845" i="16"/>
  <c r="H6845" i="16"/>
  <c r="E6845" i="16"/>
  <c r="G6845" i="16"/>
  <c r="I6845" i="16"/>
  <c r="H6831" i="16"/>
  <c r="F6831" i="16"/>
  <c r="I6831" i="16"/>
  <c r="E6831" i="16"/>
  <c r="G6831" i="16"/>
  <c r="H6827" i="16"/>
  <c r="F6827" i="16"/>
  <c r="G6827" i="16"/>
  <c r="I6827" i="16"/>
  <c r="E6827" i="16"/>
  <c r="F6813" i="16"/>
  <c r="H6813" i="16"/>
  <c r="E6813" i="16"/>
  <c r="G6813" i="16"/>
  <c r="I6813" i="16"/>
  <c r="F6809" i="16"/>
  <c r="H6809" i="16"/>
  <c r="I6809" i="16"/>
  <c r="G6809" i="16"/>
  <c r="E6809" i="16"/>
  <c r="F6805" i="16"/>
  <c r="H6805" i="16"/>
  <c r="E6805" i="16"/>
  <c r="G6805" i="16"/>
  <c r="I6805" i="16"/>
  <c r="H6791" i="16"/>
  <c r="F6791" i="16"/>
  <c r="E6791" i="16"/>
  <c r="G6791" i="16"/>
  <c r="I6791" i="16"/>
  <c r="H6787" i="16"/>
  <c r="F6787" i="16"/>
  <c r="G6787" i="16"/>
  <c r="I6787" i="16"/>
  <c r="E6787" i="16"/>
  <c r="F6773" i="16"/>
  <c r="H6773" i="16"/>
  <c r="E6773" i="16"/>
  <c r="G6773" i="16"/>
  <c r="I6773" i="16"/>
  <c r="F6769" i="16"/>
  <c r="H6769" i="16"/>
  <c r="I6769" i="16"/>
  <c r="E6769" i="16"/>
  <c r="G6769" i="16"/>
  <c r="F6765" i="16"/>
  <c r="H6765" i="16"/>
  <c r="E6765" i="16"/>
  <c r="G6765" i="16"/>
  <c r="I6765" i="16"/>
  <c r="H6751" i="16"/>
  <c r="F6751" i="16"/>
  <c r="E6751" i="16"/>
  <c r="I6751" i="16"/>
  <c r="G6751" i="16"/>
  <c r="H6747" i="16"/>
  <c r="F6747" i="16"/>
  <c r="G6747" i="16"/>
  <c r="I6747" i="16"/>
  <c r="E6747" i="16"/>
  <c r="F6733" i="16"/>
  <c r="H6733" i="16"/>
  <c r="E6733" i="16"/>
  <c r="G6733" i="16"/>
  <c r="I6733" i="16"/>
  <c r="F6729" i="16"/>
  <c r="H6729" i="16"/>
  <c r="I6729" i="16"/>
  <c r="G6729" i="16"/>
  <c r="E6729" i="16"/>
  <c r="F6725" i="16"/>
  <c r="H6725" i="16"/>
  <c r="E6725" i="16"/>
  <c r="G6725" i="16"/>
  <c r="I6725" i="16"/>
  <c r="H6711" i="16"/>
  <c r="F6711" i="16"/>
  <c r="E6711" i="16"/>
  <c r="G6711" i="16"/>
  <c r="I6711" i="16"/>
  <c r="H6707" i="16"/>
  <c r="F6707" i="16"/>
  <c r="G6707" i="16"/>
  <c r="I6707" i="16"/>
  <c r="E6707" i="16"/>
  <c r="F6693" i="16"/>
  <c r="H6693" i="16"/>
  <c r="E6693" i="16"/>
  <c r="G6693" i="16"/>
  <c r="I6693" i="16"/>
  <c r="F6689" i="16"/>
  <c r="H6689" i="16"/>
  <c r="I6689" i="16"/>
  <c r="G6689" i="16"/>
  <c r="E6689" i="16"/>
  <c r="F6685" i="16"/>
  <c r="H6685" i="16"/>
  <c r="E6685" i="16"/>
  <c r="G6685" i="16"/>
  <c r="I6685" i="16"/>
  <c r="H6671" i="16"/>
  <c r="F6671" i="16"/>
  <c r="I6671" i="16"/>
  <c r="E6671" i="16"/>
  <c r="G6671" i="16"/>
  <c r="H6667" i="16"/>
  <c r="F6667" i="16"/>
  <c r="G6667" i="16"/>
  <c r="I6667" i="16"/>
  <c r="E6667" i="16"/>
  <c r="F6653" i="16"/>
  <c r="H6653" i="16"/>
  <c r="E6653" i="16"/>
  <c r="G6653" i="16"/>
  <c r="I6653" i="16"/>
  <c r="F6649" i="16"/>
  <c r="H6649" i="16"/>
  <c r="I6649" i="16"/>
  <c r="E6649" i="16"/>
  <c r="G6649" i="16"/>
  <c r="F6645" i="16"/>
  <c r="H6645" i="16"/>
  <c r="E6645" i="16"/>
  <c r="G6645" i="16"/>
  <c r="I6645" i="16"/>
  <c r="H6631" i="16"/>
  <c r="F6631" i="16"/>
  <c r="E6631" i="16"/>
  <c r="G6631" i="16"/>
  <c r="I6631" i="16"/>
  <c r="H6627" i="16"/>
  <c r="F6627" i="16"/>
  <c r="G6627" i="16"/>
  <c r="I6627" i="16"/>
  <c r="E6627" i="16"/>
  <c r="F6613" i="16"/>
  <c r="H6613" i="16"/>
  <c r="E6613" i="16"/>
  <c r="G6613" i="16"/>
  <c r="I6613" i="16"/>
  <c r="F6609" i="16"/>
  <c r="H6609" i="16"/>
  <c r="I6609" i="16"/>
  <c r="G6609" i="16"/>
  <c r="E6609" i="16"/>
  <c r="F6605" i="16"/>
  <c r="H6605" i="16"/>
  <c r="E6605" i="16"/>
  <c r="G6605" i="16"/>
  <c r="I6605" i="16"/>
  <c r="H6591" i="16"/>
  <c r="F6591" i="16"/>
  <c r="I6591" i="16"/>
  <c r="E6591" i="16"/>
  <c r="G6591" i="16"/>
  <c r="H6587" i="16"/>
  <c r="F6587" i="16"/>
  <c r="G6587" i="16"/>
  <c r="I6587" i="16"/>
  <c r="E6587" i="16"/>
  <c r="F6573" i="16"/>
  <c r="H6573" i="16"/>
  <c r="E6573" i="16"/>
  <c r="G6573" i="16"/>
  <c r="I6573" i="16"/>
  <c r="F6569" i="16"/>
  <c r="H6569" i="16"/>
  <c r="I6569" i="16"/>
  <c r="G6569" i="16"/>
  <c r="E6569" i="16"/>
  <c r="F6565" i="16"/>
  <c r="H6565" i="16"/>
  <c r="E6565" i="16"/>
  <c r="G6565" i="16"/>
  <c r="I6565" i="16"/>
  <c r="H6551" i="16"/>
  <c r="F6551" i="16"/>
  <c r="I6551" i="16"/>
  <c r="E6551" i="16"/>
  <c r="G6551" i="16"/>
  <c r="H6547" i="16"/>
  <c r="F6547" i="16"/>
  <c r="G6547" i="16"/>
  <c r="I6547" i="16"/>
  <c r="E6547" i="16"/>
  <c r="F6533" i="16"/>
  <c r="H6533" i="16"/>
  <c r="E6533" i="16"/>
  <c r="G6533" i="16"/>
  <c r="I6533" i="16"/>
  <c r="F6529" i="16"/>
  <c r="H6529" i="16"/>
  <c r="I6529" i="16"/>
  <c r="E6529" i="16"/>
  <c r="G6529" i="16"/>
  <c r="F6525" i="16"/>
  <c r="H6525" i="16"/>
  <c r="E6525" i="16"/>
  <c r="G6525" i="16"/>
  <c r="I6525" i="16"/>
  <c r="H6511" i="16"/>
  <c r="F6511" i="16"/>
  <c r="E6511" i="16"/>
  <c r="I6511" i="16"/>
  <c r="G6511" i="16"/>
  <c r="H6507" i="16"/>
  <c r="F6507" i="16"/>
  <c r="G6507" i="16"/>
  <c r="E6507" i="16"/>
  <c r="I6507" i="16"/>
  <c r="F6493" i="16"/>
  <c r="H6493" i="16"/>
  <c r="E6493" i="16"/>
  <c r="G6493" i="16"/>
  <c r="I6493" i="16"/>
  <c r="F6489" i="16"/>
  <c r="H6489" i="16"/>
  <c r="I6489" i="16"/>
  <c r="E6489" i="16"/>
  <c r="G6489" i="16"/>
  <c r="F6485" i="16"/>
  <c r="H6485" i="16"/>
  <c r="E6485" i="16"/>
  <c r="G6485" i="16"/>
  <c r="I6485" i="16"/>
  <c r="H6471" i="16"/>
  <c r="F6471" i="16"/>
  <c r="I6471" i="16"/>
  <c r="E6471" i="16"/>
  <c r="G6471" i="16"/>
  <c r="H6467" i="16"/>
  <c r="F6467" i="16"/>
  <c r="G6467" i="16"/>
  <c r="I6467" i="16"/>
  <c r="E6467" i="16"/>
  <c r="F6453" i="16"/>
  <c r="H6453" i="16"/>
  <c r="E6453" i="16"/>
  <c r="G6453" i="16"/>
  <c r="I6453" i="16"/>
  <c r="F6449" i="16"/>
  <c r="H6449" i="16"/>
  <c r="I6449" i="16"/>
  <c r="G6449" i="16"/>
  <c r="E6449" i="16"/>
  <c r="E6445" i="16"/>
  <c r="I6445" i="16"/>
  <c r="G6445" i="16"/>
  <c r="F6445" i="16"/>
  <c r="H6445" i="16"/>
  <c r="G6431" i="16"/>
  <c r="H6431" i="16"/>
  <c r="E6431" i="16"/>
  <c r="F6431" i="16"/>
  <c r="I6431" i="16"/>
  <c r="G6427" i="16"/>
  <c r="F6427" i="16"/>
  <c r="I6427" i="16"/>
  <c r="E6427" i="16"/>
  <c r="H6427" i="16"/>
  <c r="E6413" i="16"/>
  <c r="I6413" i="16"/>
  <c r="G6413" i="16"/>
  <c r="H6413" i="16"/>
  <c r="F6413" i="16"/>
  <c r="E6409" i="16"/>
  <c r="I6409" i="16"/>
  <c r="F6409" i="16"/>
  <c r="H6409" i="16"/>
  <c r="G6409" i="16"/>
  <c r="E6405" i="16"/>
  <c r="I6405" i="16"/>
  <c r="G6405" i="16"/>
  <c r="H6405" i="16"/>
  <c r="F6405" i="16"/>
  <c r="G6391" i="16"/>
  <c r="E6391" i="16"/>
  <c r="H6391" i="16"/>
  <c r="F6391" i="16"/>
  <c r="I6391" i="16"/>
  <c r="G6387" i="16"/>
  <c r="I6387" i="16"/>
  <c r="F6387" i="16"/>
  <c r="E6387" i="16"/>
  <c r="H6387" i="16"/>
  <c r="E6373" i="16"/>
  <c r="I6373" i="16"/>
  <c r="G6373" i="16"/>
  <c r="H6373" i="16"/>
  <c r="F6373" i="16"/>
  <c r="E6369" i="16"/>
  <c r="I6369" i="16"/>
  <c r="H6369" i="16"/>
  <c r="F6369" i="16"/>
  <c r="G6369" i="16"/>
  <c r="E6365" i="16"/>
  <c r="I6365" i="16"/>
  <c r="G6365" i="16"/>
  <c r="F6365" i="16"/>
  <c r="H6365" i="16"/>
  <c r="G6351" i="16"/>
  <c r="H6351" i="16"/>
  <c r="E6351" i="16"/>
  <c r="I6351" i="16"/>
  <c r="F6351" i="16"/>
  <c r="G6347" i="16"/>
  <c r="F6347" i="16"/>
  <c r="I6347" i="16"/>
  <c r="E6347" i="16"/>
  <c r="H6347" i="16"/>
  <c r="E6333" i="16"/>
  <c r="I6333" i="16"/>
  <c r="G6333" i="16"/>
  <c r="F6333" i="16"/>
  <c r="H6333" i="16"/>
  <c r="E6329" i="16"/>
  <c r="I6329" i="16"/>
  <c r="F6329" i="16"/>
  <c r="H6329" i="16"/>
  <c r="G6329" i="16"/>
  <c r="E6325" i="16"/>
  <c r="I6325" i="16"/>
  <c r="G6325" i="16"/>
  <c r="F6325" i="16"/>
  <c r="H6325" i="16"/>
  <c r="G6311" i="16"/>
  <c r="E6311" i="16"/>
  <c r="H6311" i="16"/>
  <c r="I6311" i="16"/>
  <c r="F6311" i="16"/>
  <c r="G6307" i="16"/>
  <c r="I6307" i="16"/>
  <c r="F6307" i="16"/>
  <c r="H6307" i="16"/>
  <c r="E6307" i="16"/>
  <c r="E6293" i="16"/>
  <c r="I6293" i="16"/>
  <c r="G6293" i="16"/>
  <c r="F6293" i="16"/>
  <c r="H6293" i="16"/>
  <c r="E6289" i="16"/>
  <c r="I6289" i="16"/>
  <c r="H6289" i="16"/>
  <c r="F6289" i="16"/>
  <c r="G6289" i="16"/>
  <c r="E6285" i="16"/>
  <c r="I6285" i="16"/>
  <c r="G6285" i="16"/>
  <c r="H6285" i="16"/>
  <c r="F6285" i="16"/>
  <c r="G6271" i="16"/>
  <c r="H6271" i="16"/>
  <c r="E6271" i="16"/>
  <c r="F6271" i="16"/>
  <c r="I6271" i="16"/>
  <c r="G6267" i="16"/>
  <c r="F6267" i="16"/>
  <c r="I6267" i="16"/>
  <c r="E6267" i="16"/>
  <c r="H6267" i="16"/>
  <c r="E6253" i="16"/>
  <c r="I6253" i="16"/>
  <c r="G6253" i="16"/>
  <c r="F6253" i="16"/>
  <c r="H6253" i="16"/>
  <c r="E6249" i="16"/>
  <c r="I6249" i="16"/>
  <c r="F6249" i="16"/>
  <c r="H6249" i="16"/>
  <c r="G6249" i="16"/>
  <c r="E6245" i="16"/>
  <c r="I6245" i="16"/>
  <c r="G6245" i="16"/>
  <c r="H6245" i="16"/>
  <c r="F6245" i="16"/>
  <c r="G6231" i="16"/>
  <c r="E6231" i="16"/>
  <c r="H6231" i="16"/>
  <c r="F6231" i="16"/>
  <c r="I6231" i="16"/>
  <c r="G6227" i="16"/>
  <c r="I6227" i="16"/>
  <c r="F6227" i="16"/>
  <c r="E6227" i="16"/>
  <c r="H6227" i="16"/>
  <c r="E6213" i="16"/>
  <c r="I6213" i="16"/>
  <c r="G6213" i="16"/>
  <c r="H6213" i="16"/>
  <c r="F6213" i="16"/>
  <c r="E6209" i="16"/>
  <c r="I6209" i="16"/>
  <c r="H6209" i="16"/>
  <c r="F6209" i="16"/>
  <c r="G6209" i="16"/>
  <c r="E6205" i="16"/>
  <c r="I6205" i="16"/>
  <c r="G6205" i="16"/>
  <c r="F6205" i="16"/>
  <c r="H6205" i="16"/>
  <c r="G6191" i="16"/>
  <c r="H6191" i="16"/>
  <c r="E6191" i="16"/>
  <c r="F6191" i="16"/>
  <c r="I6191" i="16"/>
  <c r="G6187" i="16"/>
  <c r="F6187" i="16"/>
  <c r="I6187" i="16"/>
  <c r="H6187" i="16"/>
  <c r="E6187" i="16"/>
  <c r="E6173" i="16"/>
  <c r="I6173" i="16"/>
  <c r="G6173" i="16"/>
  <c r="F6173" i="16"/>
  <c r="H6173" i="16"/>
  <c r="E6169" i="16"/>
  <c r="I6169" i="16"/>
  <c r="F6169" i="16"/>
  <c r="H6169" i="16"/>
  <c r="G6169" i="16"/>
  <c r="E6165" i="16"/>
  <c r="I6165" i="16"/>
  <c r="G6165" i="16"/>
  <c r="F6165" i="16"/>
  <c r="H6165" i="16"/>
  <c r="G6151" i="16"/>
  <c r="E6151" i="16"/>
  <c r="H6151" i="16"/>
  <c r="I6151" i="16"/>
  <c r="F6151" i="16"/>
  <c r="G6147" i="16"/>
  <c r="I6147" i="16"/>
  <c r="F6147" i="16"/>
  <c r="H6147" i="16"/>
  <c r="E6147" i="16"/>
  <c r="E6133" i="16"/>
  <c r="I6133" i="16"/>
  <c r="G6133" i="16"/>
  <c r="F6133" i="16"/>
  <c r="H6133" i="16"/>
  <c r="E6129" i="16"/>
  <c r="I6129" i="16"/>
  <c r="H6129" i="16"/>
  <c r="F6129" i="16"/>
  <c r="G6129" i="16"/>
  <c r="F59" i="16"/>
  <c r="G59" i="16"/>
  <c r="I59" i="16"/>
  <c r="H59" i="16"/>
  <c r="E59" i="16"/>
  <c r="H121" i="16"/>
  <c r="E121" i="16"/>
  <c r="I121" i="16"/>
  <c r="F121" i="16"/>
  <c r="G121" i="16"/>
  <c r="H157" i="16"/>
  <c r="E157" i="16"/>
  <c r="I157" i="16"/>
  <c r="G157" i="16"/>
  <c r="F157" i="16"/>
  <c r="F183" i="16"/>
  <c r="G183" i="16"/>
  <c r="H183" i="16"/>
  <c r="I183" i="16"/>
  <c r="E183" i="16"/>
  <c r="E219" i="16"/>
  <c r="I219" i="16"/>
  <c r="F219" i="16"/>
  <c r="H219" i="16"/>
  <c r="G219" i="16"/>
  <c r="E255" i="16"/>
  <c r="I255" i="16"/>
  <c r="F255" i="16"/>
  <c r="G255" i="16"/>
  <c r="H255" i="16"/>
  <c r="G281" i="16"/>
  <c r="H281" i="16"/>
  <c r="I281" i="16"/>
  <c r="E281" i="16"/>
  <c r="F281" i="16"/>
  <c r="G317" i="16"/>
  <c r="I317" i="16"/>
  <c r="E317" i="16"/>
  <c r="F317" i="16"/>
  <c r="H317" i="16"/>
  <c r="H343" i="16"/>
  <c r="E343" i="16"/>
  <c r="I343" i="16"/>
  <c r="G343" i="16"/>
  <c r="F343" i="16"/>
  <c r="E379" i="16"/>
  <c r="I379" i="16"/>
  <c r="G379" i="16"/>
  <c r="H379" i="16"/>
  <c r="F379" i="16"/>
  <c r="E415" i="16"/>
  <c r="I415" i="16"/>
  <c r="H415" i="16"/>
  <c r="F415" i="16"/>
  <c r="G415" i="16"/>
  <c r="G441" i="16"/>
  <c r="F441" i="16"/>
  <c r="H441" i="16"/>
  <c r="I441" i="16"/>
  <c r="E441" i="16"/>
  <c r="G477" i="16"/>
  <c r="H477" i="16"/>
  <c r="E477" i="16"/>
  <c r="F477" i="16"/>
  <c r="I477" i="16"/>
  <c r="E503" i="16"/>
  <c r="I503" i="16"/>
  <c r="F503" i="16"/>
  <c r="G503" i="16"/>
  <c r="H503" i="16"/>
  <c r="E539" i="16"/>
  <c r="I539" i="16"/>
  <c r="F539" i="16"/>
  <c r="G539" i="16"/>
  <c r="H539" i="16"/>
  <c r="E575" i="16"/>
  <c r="I575" i="16"/>
  <c r="F575" i="16"/>
  <c r="G575" i="16"/>
  <c r="H575" i="16"/>
  <c r="G601" i="16"/>
  <c r="H601" i="16"/>
  <c r="I601" i="16"/>
  <c r="E601" i="16"/>
  <c r="F601" i="16"/>
  <c r="E637" i="16"/>
  <c r="I637" i="16"/>
  <c r="G637" i="16"/>
  <c r="F637" i="16"/>
  <c r="H637" i="16"/>
  <c r="H663" i="16"/>
  <c r="E663" i="16"/>
  <c r="I663" i="16"/>
  <c r="F663" i="16"/>
  <c r="G663" i="16"/>
  <c r="H699" i="16"/>
  <c r="E699" i="16"/>
  <c r="I699" i="16"/>
  <c r="F699" i="16"/>
  <c r="G699" i="16"/>
  <c r="H735" i="16"/>
  <c r="E735" i="16"/>
  <c r="I735" i="16"/>
  <c r="F735" i="16"/>
  <c r="G735" i="16"/>
  <c r="F761" i="16"/>
  <c r="G761" i="16"/>
  <c r="H761" i="16"/>
  <c r="E761" i="16"/>
  <c r="I761" i="16"/>
  <c r="F797" i="16"/>
  <c r="G797" i="16"/>
  <c r="H797" i="16"/>
  <c r="E797" i="16"/>
  <c r="I797" i="16"/>
  <c r="H823" i="16"/>
  <c r="E823" i="16"/>
  <c r="I823" i="16"/>
  <c r="F823" i="16"/>
  <c r="G823" i="16"/>
  <c r="H859" i="16"/>
  <c r="E859" i="16"/>
  <c r="I859" i="16"/>
  <c r="F859" i="16"/>
  <c r="G859" i="16"/>
  <c r="H895" i="16"/>
  <c r="E895" i="16"/>
  <c r="I895" i="16"/>
  <c r="G895" i="16"/>
  <c r="F895" i="16"/>
  <c r="F921" i="16"/>
  <c r="G921" i="16"/>
  <c r="E921" i="16"/>
  <c r="H921" i="16"/>
  <c r="I921" i="16"/>
  <c r="F957" i="16"/>
  <c r="G957" i="16"/>
  <c r="I957" i="16"/>
  <c r="E957" i="16"/>
  <c r="H957" i="16"/>
  <c r="H983" i="16"/>
  <c r="E983" i="16"/>
  <c r="I983" i="16"/>
  <c r="G983" i="16"/>
  <c r="F983" i="16"/>
  <c r="H1019" i="16"/>
  <c r="E1019" i="16"/>
  <c r="I1019" i="16"/>
  <c r="F1019" i="16"/>
  <c r="G1019" i="16"/>
  <c r="H1055" i="16"/>
  <c r="E1055" i="16"/>
  <c r="I1055" i="16"/>
  <c r="G1055" i="16"/>
  <c r="F1055" i="16"/>
  <c r="F1081" i="16"/>
  <c r="G1081" i="16"/>
  <c r="E1081" i="16"/>
  <c r="H1081" i="16"/>
  <c r="I1081" i="16"/>
  <c r="E1117" i="16"/>
  <c r="I1117" i="16"/>
  <c r="F1117" i="16"/>
  <c r="G1117" i="16"/>
  <c r="H1117" i="16"/>
  <c r="G1143" i="16"/>
  <c r="H1143" i="16"/>
  <c r="E1143" i="16"/>
  <c r="I1143" i="16"/>
  <c r="F1143" i="16"/>
  <c r="G1179" i="16"/>
  <c r="H1179" i="16"/>
  <c r="E1179" i="16"/>
  <c r="I1179" i="16"/>
  <c r="F1179" i="16"/>
  <c r="G1215" i="16"/>
  <c r="H1215" i="16"/>
  <c r="E1215" i="16"/>
  <c r="I1215" i="16"/>
  <c r="F1215" i="16"/>
  <c r="E1241" i="16"/>
  <c r="I1241" i="16"/>
  <c r="F1241" i="16"/>
  <c r="G1241" i="16"/>
  <c r="H1241" i="16"/>
  <c r="E1277" i="16"/>
  <c r="I1277" i="16"/>
  <c r="G1277" i="16"/>
  <c r="H1277" i="16"/>
  <c r="F1277" i="16"/>
  <c r="G1303" i="16"/>
  <c r="E1303" i="16"/>
  <c r="I1303" i="16"/>
  <c r="F1303" i="16"/>
  <c r="H1303" i="16"/>
  <c r="G1339" i="16"/>
  <c r="E1339" i="16"/>
  <c r="I1339" i="16"/>
  <c r="F1339" i="16"/>
  <c r="H1339" i="16"/>
  <c r="G1375" i="16"/>
  <c r="E1375" i="16"/>
  <c r="I1375" i="16"/>
  <c r="F1375" i="16"/>
  <c r="H1375" i="16"/>
  <c r="E1401" i="16"/>
  <c r="I1401" i="16"/>
  <c r="G1401" i="16"/>
  <c r="F1401" i="16"/>
  <c r="H1401" i="16"/>
  <c r="E1437" i="16"/>
  <c r="I1437" i="16"/>
  <c r="G1437" i="16"/>
  <c r="H1437" i="16"/>
  <c r="F1437" i="16"/>
  <c r="G1463" i="16"/>
  <c r="E1463" i="16"/>
  <c r="I1463" i="16"/>
  <c r="F1463" i="16"/>
  <c r="H1463" i="16"/>
  <c r="E1499" i="16"/>
  <c r="I1499" i="16"/>
  <c r="F1499" i="16"/>
  <c r="G1499" i="16"/>
  <c r="H1499" i="16"/>
  <c r="E1535" i="16"/>
  <c r="I1535" i="16"/>
  <c r="F1535" i="16"/>
  <c r="G1535" i="16"/>
  <c r="H1535" i="16"/>
  <c r="G1561" i="16"/>
  <c r="H1561" i="16"/>
  <c r="E1561" i="16"/>
  <c r="I1561" i="16"/>
  <c r="F1561" i="16"/>
  <c r="G1597" i="16"/>
  <c r="H1597" i="16"/>
  <c r="E1597" i="16"/>
  <c r="I1597" i="16"/>
  <c r="F1597" i="16"/>
  <c r="E1623" i="16"/>
  <c r="I1623" i="16"/>
  <c r="F1623" i="16"/>
  <c r="G1623" i="16"/>
  <c r="H1623" i="16"/>
  <c r="E1659" i="16"/>
  <c r="I1659" i="16"/>
  <c r="F1659" i="16"/>
  <c r="G1659" i="16"/>
  <c r="H1659" i="16"/>
  <c r="E1695" i="16"/>
  <c r="I1695" i="16"/>
  <c r="F1695" i="16"/>
  <c r="G1695" i="16"/>
  <c r="H1695" i="16"/>
  <c r="H1721" i="16"/>
  <c r="E1721" i="16"/>
  <c r="I1721" i="16"/>
  <c r="F1721" i="16"/>
  <c r="G1721" i="16"/>
  <c r="H1757" i="16"/>
  <c r="E1757" i="16"/>
  <c r="I1757" i="16"/>
  <c r="F1757" i="16"/>
  <c r="G1757" i="16"/>
  <c r="F1783" i="16"/>
  <c r="G1783" i="16"/>
  <c r="H1783" i="16"/>
  <c r="I1783" i="16"/>
  <c r="E1783" i="16"/>
  <c r="F1819" i="16"/>
  <c r="G1819" i="16"/>
  <c r="E1819" i="16"/>
  <c r="H1819" i="16"/>
  <c r="I1819" i="16"/>
  <c r="F1855" i="16"/>
  <c r="G1855" i="16"/>
  <c r="H1855" i="16"/>
  <c r="E1855" i="16"/>
  <c r="I1855" i="16"/>
  <c r="H1881" i="16"/>
  <c r="E1881" i="16"/>
  <c r="I1881" i="16"/>
  <c r="F1881" i="16"/>
  <c r="G1881" i="16"/>
  <c r="H1917" i="16"/>
  <c r="E1917" i="16"/>
  <c r="I1917" i="16"/>
  <c r="F1917" i="16"/>
  <c r="G1917" i="16"/>
  <c r="F1943" i="16"/>
  <c r="G1943" i="16"/>
  <c r="H1943" i="16"/>
  <c r="E1943" i="16"/>
  <c r="I1943" i="16"/>
  <c r="F1979" i="16"/>
  <c r="G1979" i="16"/>
  <c r="H1979" i="16"/>
  <c r="I1979" i="16"/>
  <c r="E1979" i="16"/>
  <c r="F2015" i="16"/>
  <c r="G2015" i="16"/>
  <c r="H2015" i="16"/>
  <c r="E2015" i="16"/>
  <c r="I2015" i="16"/>
  <c r="H2041" i="16"/>
  <c r="E2041" i="16"/>
  <c r="I2041" i="16"/>
  <c r="F2041" i="16"/>
  <c r="G2041" i="16"/>
  <c r="H2077" i="16"/>
  <c r="E2077" i="16"/>
  <c r="I2077" i="16"/>
  <c r="F2077" i="16"/>
  <c r="G2077" i="16"/>
  <c r="F2103" i="16"/>
  <c r="G2103" i="16"/>
  <c r="H2103" i="16"/>
  <c r="I2103" i="16"/>
  <c r="E2103" i="16"/>
  <c r="F2139" i="16"/>
  <c r="G2139" i="16"/>
  <c r="E2139" i="16"/>
  <c r="H2139" i="16"/>
  <c r="I2139" i="16"/>
  <c r="F2175" i="16"/>
  <c r="G2175" i="16"/>
  <c r="H2175" i="16"/>
  <c r="I2175" i="16"/>
  <c r="E2175" i="16"/>
  <c r="H2201" i="16"/>
  <c r="E2201" i="16"/>
  <c r="I2201" i="16"/>
  <c r="F2201" i="16"/>
  <c r="G2201" i="16"/>
  <c r="H2237" i="16"/>
  <c r="E2237" i="16"/>
  <c r="I2237" i="16"/>
  <c r="F2237" i="16"/>
  <c r="G2237" i="16"/>
  <c r="F2263" i="16"/>
  <c r="G2263" i="16"/>
  <c r="H2263" i="16"/>
  <c r="E2263" i="16"/>
  <c r="I2263" i="16"/>
  <c r="F2299" i="16"/>
  <c r="G2299" i="16"/>
  <c r="H2299" i="16"/>
  <c r="I2299" i="16"/>
  <c r="E2299" i="16"/>
  <c r="F2335" i="16"/>
  <c r="G2335" i="16"/>
  <c r="H2335" i="16"/>
  <c r="E2335" i="16"/>
  <c r="I2335" i="16"/>
  <c r="H2361" i="16"/>
  <c r="E2361" i="16"/>
  <c r="I2361" i="16"/>
  <c r="F2361" i="16"/>
  <c r="G2361" i="16"/>
  <c r="H2397" i="16"/>
  <c r="E2397" i="16"/>
  <c r="I2397" i="16"/>
  <c r="F2397" i="16"/>
  <c r="G2397" i="16"/>
  <c r="F2423" i="16"/>
  <c r="G2423" i="16"/>
  <c r="H2423" i="16"/>
  <c r="E2423" i="16"/>
  <c r="I2423" i="16"/>
  <c r="F2459" i="16"/>
  <c r="G2459" i="16"/>
  <c r="H2459" i="16"/>
  <c r="I2459" i="16"/>
  <c r="E2459" i="16"/>
  <c r="F2495" i="16"/>
  <c r="G2495" i="16"/>
  <c r="H2495" i="16"/>
  <c r="E2495" i="16"/>
  <c r="I2495" i="16"/>
  <c r="H2521" i="16"/>
  <c r="E2521" i="16"/>
  <c r="I2521" i="16"/>
  <c r="F2521" i="16"/>
  <c r="G2521" i="16"/>
  <c r="H2557" i="16"/>
  <c r="E2557" i="16"/>
  <c r="I2557" i="16"/>
  <c r="F2557" i="16"/>
  <c r="G2557" i="16"/>
  <c r="F2583" i="16"/>
  <c r="G2583" i="16"/>
  <c r="H2583" i="16"/>
  <c r="I2583" i="16"/>
  <c r="E2583" i="16"/>
  <c r="F2619" i="16"/>
  <c r="G2619" i="16"/>
  <c r="E2619" i="16"/>
  <c r="H2619" i="16"/>
  <c r="I2619" i="16"/>
  <c r="F2655" i="16"/>
  <c r="G2655" i="16"/>
  <c r="H2655" i="16"/>
  <c r="I2655" i="16"/>
  <c r="E2655" i="16"/>
  <c r="H2681" i="16"/>
  <c r="E2681" i="16"/>
  <c r="I2681" i="16"/>
  <c r="F2681" i="16"/>
  <c r="G2681" i="16"/>
  <c r="H2717" i="16"/>
  <c r="E2717" i="16"/>
  <c r="I2717" i="16"/>
  <c r="F2717" i="16"/>
  <c r="G2717" i="16"/>
  <c r="F2743" i="16"/>
  <c r="G2743" i="16"/>
  <c r="H2743" i="16"/>
  <c r="I2743" i="16"/>
  <c r="E2743" i="16"/>
  <c r="F2779" i="16"/>
  <c r="G2779" i="16"/>
  <c r="E2779" i="16"/>
  <c r="H2779" i="16"/>
  <c r="I2779" i="16"/>
  <c r="F2815" i="16"/>
  <c r="G2815" i="16"/>
  <c r="H2815" i="16"/>
  <c r="I2815" i="16"/>
  <c r="E2815" i="16"/>
  <c r="H2841" i="16"/>
  <c r="E2841" i="16"/>
  <c r="I2841" i="16"/>
  <c r="F2841" i="16"/>
  <c r="G2841" i="16"/>
  <c r="H2877" i="16"/>
  <c r="E2877" i="16"/>
  <c r="I2877" i="16"/>
  <c r="F2877" i="16"/>
  <c r="G2877" i="16"/>
  <c r="F2903" i="16"/>
  <c r="G2903" i="16"/>
  <c r="H2903" i="16"/>
  <c r="I2903" i="16"/>
  <c r="E2903" i="16"/>
  <c r="F2939" i="16"/>
  <c r="G2939" i="16"/>
  <c r="E2939" i="16"/>
  <c r="H2939" i="16"/>
  <c r="I2939" i="16"/>
  <c r="F2975" i="16"/>
  <c r="I2975" i="16"/>
  <c r="E2975" i="16"/>
  <c r="G2975" i="16"/>
  <c r="H2975" i="16"/>
  <c r="H3001" i="16"/>
  <c r="G3001" i="16"/>
  <c r="I3001" i="16"/>
  <c r="E3001" i="16"/>
  <c r="F3001" i="16"/>
  <c r="H3037" i="16"/>
  <c r="I3037" i="16"/>
  <c r="E3037" i="16"/>
  <c r="F3037" i="16"/>
  <c r="G3037" i="16"/>
  <c r="F3063" i="16"/>
  <c r="G3063" i="16"/>
  <c r="H3063" i="16"/>
  <c r="I3063" i="16"/>
  <c r="E3063" i="16"/>
  <c r="F3099" i="16"/>
  <c r="H3099" i="16"/>
  <c r="I3099" i="16"/>
  <c r="E3099" i="16"/>
  <c r="G3099" i="16"/>
  <c r="G3135" i="16"/>
  <c r="H3135" i="16"/>
  <c r="E3135" i="16"/>
  <c r="I3135" i="16"/>
  <c r="F3135" i="16"/>
  <c r="E3161" i="16"/>
  <c r="I3161" i="16"/>
  <c r="F3161" i="16"/>
  <c r="G3161" i="16"/>
  <c r="H3161" i="16"/>
  <c r="E3197" i="16"/>
  <c r="I3197" i="16"/>
  <c r="F3197" i="16"/>
  <c r="G3197" i="16"/>
  <c r="H3197" i="16"/>
  <c r="G3223" i="16"/>
  <c r="H3223" i="16"/>
  <c r="E3223" i="16"/>
  <c r="I3223" i="16"/>
  <c r="F3223" i="16"/>
  <c r="G3259" i="16"/>
  <c r="H3259" i="16"/>
  <c r="E3259" i="16"/>
  <c r="I3259" i="16"/>
  <c r="F3259" i="16"/>
  <c r="G3295" i="16"/>
  <c r="H3295" i="16"/>
  <c r="E3295" i="16"/>
  <c r="F3295" i="16"/>
  <c r="I3295" i="16"/>
  <c r="E3321" i="16"/>
  <c r="I3321" i="16"/>
  <c r="F3321" i="16"/>
  <c r="H3321" i="16"/>
  <c r="G3321" i="16"/>
  <c r="E3357" i="16"/>
  <c r="I3357" i="16"/>
  <c r="F3357" i="16"/>
  <c r="G3357" i="16"/>
  <c r="H3357" i="16"/>
  <c r="H3383" i="16"/>
  <c r="I3383" i="16"/>
  <c r="E3383" i="16"/>
  <c r="F3383" i="16"/>
  <c r="G3383" i="16"/>
  <c r="H3419" i="16"/>
  <c r="E3419" i="16"/>
  <c r="F3419" i="16"/>
  <c r="G3419" i="16"/>
  <c r="I3419" i="16"/>
  <c r="H3455" i="16"/>
  <c r="F3455" i="16"/>
  <c r="G3455" i="16"/>
  <c r="I3455" i="16"/>
  <c r="E3455" i="16"/>
  <c r="F3481" i="16"/>
  <c r="I3481" i="16"/>
  <c r="E3481" i="16"/>
  <c r="G3481" i="16"/>
  <c r="H3481" i="16"/>
  <c r="F3517" i="16"/>
  <c r="E3517" i="16"/>
  <c r="G3517" i="16"/>
  <c r="H3517" i="16"/>
  <c r="I3517" i="16"/>
  <c r="H3543" i="16"/>
  <c r="I3543" i="16"/>
  <c r="E3543" i="16"/>
  <c r="F3543" i="16"/>
  <c r="G3543" i="16"/>
  <c r="H3579" i="16"/>
  <c r="E3579" i="16"/>
  <c r="F3579" i="16"/>
  <c r="G3579" i="16"/>
  <c r="I3579" i="16"/>
  <c r="H3615" i="16"/>
  <c r="F3615" i="16"/>
  <c r="G3615" i="16"/>
  <c r="I3615" i="16"/>
  <c r="E3615" i="16"/>
  <c r="F3641" i="16"/>
  <c r="I3641" i="16"/>
  <c r="E3641" i="16"/>
  <c r="G3641" i="16"/>
  <c r="H3641" i="16"/>
  <c r="F3677" i="16"/>
  <c r="E3677" i="16"/>
  <c r="G3677" i="16"/>
  <c r="H3677" i="16"/>
  <c r="I3677" i="16"/>
  <c r="H3703" i="16"/>
  <c r="I3703" i="16"/>
  <c r="E3703" i="16"/>
  <c r="F3703" i="16"/>
  <c r="G3703" i="16"/>
  <c r="H3739" i="16"/>
  <c r="E3739" i="16"/>
  <c r="F3739" i="16"/>
  <c r="G3739" i="16"/>
  <c r="I3739" i="16"/>
  <c r="E3775" i="16"/>
  <c r="I3775" i="16"/>
  <c r="F3775" i="16"/>
  <c r="G3775" i="16"/>
  <c r="H3775" i="16"/>
  <c r="G3801" i="16"/>
  <c r="H3801" i="16"/>
  <c r="E3801" i="16"/>
  <c r="I3801" i="16"/>
  <c r="F3801" i="16"/>
  <c r="G3837" i="16"/>
  <c r="H3837" i="16"/>
  <c r="E3837" i="16"/>
  <c r="I3837" i="16"/>
  <c r="F3837" i="16"/>
  <c r="E3863" i="16"/>
  <c r="I3863" i="16"/>
  <c r="F3863" i="16"/>
  <c r="G3863" i="16"/>
  <c r="H3863" i="16"/>
  <c r="E3899" i="16"/>
  <c r="I3899" i="16"/>
  <c r="F3899" i="16"/>
  <c r="G3899" i="16"/>
  <c r="H3899" i="16"/>
  <c r="E3935" i="16"/>
  <c r="I3935" i="16"/>
  <c r="F3935" i="16"/>
  <c r="G3935" i="16"/>
  <c r="H3935" i="16"/>
  <c r="F4878" i="16"/>
  <c r="H4878" i="16"/>
  <c r="I4878" i="16"/>
  <c r="E4878" i="16"/>
  <c r="G4878" i="16"/>
  <c r="F4914" i="16"/>
  <c r="I4914" i="16"/>
  <c r="E4914" i="16"/>
  <c r="G4914" i="16"/>
  <c r="H4914" i="16"/>
  <c r="H4940" i="16"/>
  <c r="G4940" i="16"/>
  <c r="I4940" i="16"/>
  <c r="E4940" i="16"/>
  <c r="F4940" i="16"/>
  <c r="E4976" i="16"/>
  <c r="I4976" i="16"/>
  <c r="F4976" i="16"/>
  <c r="G4976" i="16"/>
  <c r="H4976" i="16"/>
  <c r="G5002" i="16"/>
  <c r="H5002" i="16"/>
  <c r="E5002" i="16"/>
  <c r="I5002" i="16"/>
  <c r="F5002" i="16"/>
  <c r="G5038" i="16"/>
  <c r="H5038" i="16"/>
  <c r="E5038" i="16"/>
  <c r="I5038" i="16"/>
  <c r="F5038" i="16"/>
  <c r="G5074" i="16"/>
  <c r="H5074" i="16"/>
  <c r="E5074" i="16"/>
  <c r="I5074" i="16"/>
  <c r="F5074" i="16"/>
  <c r="E5100" i="16"/>
  <c r="I5100" i="16"/>
  <c r="F5100" i="16"/>
  <c r="G5100" i="16"/>
  <c r="H5100" i="16"/>
  <c r="E5136" i="16"/>
  <c r="I5136" i="16"/>
  <c r="F5136" i="16"/>
  <c r="G5136" i="16"/>
  <c r="H5136" i="16"/>
  <c r="G5162" i="16"/>
  <c r="H5162" i="16"/>
  <c r="E5162" i="16"/>
  <c r="I5162" i="16"/>
  <c r="F5162" i="16"/>
  <c r="G5198" i="16"/>
  <c r="H5198" i="16"/>
  <c r="E5198" i="16"/>
  <c r="I5198" i="16"/>
  <c r="F5198" i="16"/>
  <c r="G5234" i="16"/>
  <c r="H5234" i="16"/>
  <c r="E5234" i="16"/>
  <c r="I5234" i="16"/>
  <c r="F5234" i="16"/>
  <c r="E5260" i="16"/>
  <c r="I5260" i="16"/>
  <c r="F5260" i="16"/>
  <c r="G5260" i="16"/>
  <c r="H5260" i="16"/>
  <c r="E5296" i="16"/>
  <c r="I5296" i="16"/>
  <c r="F5296" i="16"/>
  <c r="G5296" i="16"/>
  <c r="H5296" i="16"/>
  <c r="G5322" i="16"/>
  <c r="H5322" i="16"/>
  <c r="E5322" i="16"/>
  <c r="I5322" i="16"/>
  <c r="F5322" i="16"/>
  <c r="G5358" i="16"/>
  <c r="H5358" i="16"/>
  <c r="E5358" i="16"/>
  <c r="I5358" i="16"/>
  <c r="F5358" i="16"/>
  <c r="G5394" i="16"/>
  <c r="H5394" i="16"/>
  <c r="E5394" i="16"/>
  <c r="I5394" i="16"/>
  <c r="F5394" i="16"/>
  <c r="E5420" i="16"/>
  <c r="I5420" i="16"/>
  <c r="F5420" i="16"/>
  <c r="G5420" i="16"/>
  <c r="H5420" i="16"/>
  <c r="E5456" i="16"/>
  <c r="I5456" i="16"/>
  <c r="F5456" i="16"/>
  <c r="G5456" i="16"/>
  <c r="H5456" i="16"/>
  <c r="G5482" i="16"/>
  <c r="H5482" i="16"/>
  <c r="E5482" i="16"/>
  <c r="I5482" i="16"/>
  <c r="F5482" i="16"/>
  <c r="G5518" i="16"/>
  <c r="H5518" i="16"/>
  <c r="E5518" i="16"/>
  <c r="I5518" i="16"/>
  <c r="F5518" i="16"/>
  <c r="G5554" i="16"/>
  <c r="H5554" i="16"/>
  <c r="E5554" i="16"/>
  <c r="I5554" i="16"/>
  <c r="F5554" i="16"/>
  <c r="E5580" i="16"/>
  <c r="I5580" i="16"/>
  <c r="F5580" i="16"/>
  <c r="G5580" i="16"/>
  <c r="H5580" i="16"/>
  <c r="E5616" i="16"/>
  <c r="I5616" i="16"/>
  <c r="F5616" i="16"/>
  <c r="G5616" i="16"/>
  <c r="H5616" i="16"/>
  <c r="G5642" i="16"/>
  <c r="H5642" i="16"/>
  <c r="E5642" i="16"/>
  <c r="I5642" i="16"/>
  <c r="F5642" i="16"/>
  <c r="G5678" i="16"/>
  <c r="H5678" i="16"/>
  <c r="E5678" i="16"/>
  <c r="I5678" i="16"/>
  <c r="F5678" i="16"/>
  <c r="G5714" i="16"/>
  <c r="H5714" i="16"/>
  <c r="E5714" i="16"/>
  <c r="I5714" i="16"/>
  <c r="F5714" i="16"/>
  <c r="E5740" i="16"/>
  <c r="I5740" i="16"/>
  <c r="F5740" i="16"/>
  <c r="G5740" i="16"/>
  <c r="H5740" i="16"/>
  <c r="E5776" i="16"/>
  <c r="I5776" i="16"/>
  <c r="F5776" i="16"/>
  <c r="G5776" i="16"/>
  <c r="H5776" i="16"/>
  <c r="G5802" i="16"/>
  <c r="H5802" i="16"/>
  <c r="E5802" i="16"/>
  <c r="F5802" i="16"/>
  <c r="I5802" i="16"/>
  <c r="G5838" i="16"/>
  <c r="H5838" i="16"/>
  <c r="F5838" i="16"/>
  <c r="I5838" i="16"/>
  <c r="E5838" i="16"/>
  <c r="E5860" i="16"/>
  <c r="I5860" i="16"/>
  <c r="F5860" i="16"/>
  <c r="H5860" i="16"/>
  <c r="G5860" i="16"/>
  <c r="F5879" i="16"/>
  <c r="G5879" i="16"/>
  <c r="I5879" i="16"/>
  <c r="E5879" i="16"/>
  <c r="H5879" i="16"/>
  <c r="E5897" i="16"/>
  <c r="I5897" i="16"/>
  <c r="F5897" i="16"/>
  <c r="H5897" i="16"/>
  <c r="G5897" i="16"/>
  <c r="G5915" i="16"/>
  <c r="F5915" i="16"/>
  <c r="I5915" i="16"/>
  <c r="E5915" i="16"/>
  <c r="H5915" i="16"/>
  <c r="G5923" i="16"/>
  <c r="I5923" i="16"/>
  <c r="F5923" i="16"/>
  <c r="H5923" i="16"/>
  <c r="E5923" i="16"/>
  <c r="H5958" i="16"/>
  <c r="E5958" i="16"/>
  <c r="G5958" i="16"/>
  <c r="F5958" i="16"/>
  <c r="I5958" i="16"/>
  <c r="H5994" i="16"/>
  <c r="F5994" i="16"/>
  <c r="I5994" i="16"/>
  <c r="E5994" i="16"/>
  <c r="G5994" i="16"/>
  <c r="H6002" i="16"/>
  <c r="I6002" i="16"/>
  <c r="F6002" i="16"/>
  <c r="G6002" i="16"/>
  <c r="E6002" i="16"/>
  <c r="H6034" i="16"/>
  <c r="I6034" i="16"/>
  <c r="F6034" i="16"/>
  <c r="G6034" i="16"/>
  <c r="E6034" i="16"/>
  <c r="H6042" i="16"/>
  <c r="F6042" i="16"/>
  <c r="I6042" i="16"/>
  <c r="G6042" i="16"/>
  <c r="E6042" i="16"/>
  <c r="H6074" i="16"/>
  <c r="F6074" i="16"/>
  <c r="I6074" i="16"/>
  <c r="G6074" i="16"/>
  <c r="E6074" i="16"/>
  <c r="H6082" i="16"/>
  <c r="I6082" i="16"/>
  <c r="F6082" i="16"/>
  <c r="E6082" i="16"/>
  <c r="G6082" i="16"/>
  <c r="F6100" i="16"/>
  <c r="I6100" i="16"/>
  <c r="G6100" i="16"/>
  <c r="H6100" i="16"/>
  <c r="E6100" i="16"/>
  <c r="H6118" i="16"/>
  <c r="E6118" i="16"/>
  <c r="G6118" i="16"/>
  <c r="F6118" i="16"/>
  <c r="I6118" i="16"/>
  <c r="F6136" i="16"/>
  <c r="E6136" i="16"/>
  <c r="H6136" i="16"/>
  <c r="I6136" i="16"/>
  <c r="G6136" i="16"/>
  <c r="H6154" i="16"/>
  <c r="F6154" i="16"/>
  <c r="I6154" i="16"/>
  <c r="E6154" i="16"/>
  <c r="G6154" i="16"/>
  <c r="H6162" i="16"/>
  <c r="I6162" i="16"/>
  <c r="F6162" i="16"/>
  <c r="G6162" i="16"/>
  <c r="E6162" i="16"/>
  <c r="F6180" i="16"/>
  <c r="I6180" i="16"/>
  <c r="G6180" i="16"/>
  <c r="E6180" i="16"/>
  <c r="H6180" i="16"/>
  <c r="H6198" i="16"/>
  <c r="E6198" i="16"/>
  <c r="G6198" i="16"/>
  <c r="I6198" i="16"/>
  <c r="F6198" i="16"/>
  <c r="F6216" i="16"/>
  <c r="E6216" i="16"/>
  <c r="H6216" i="16"/>
  <c r="G6216" i="16"/>
  <c r="I6216" i="16"/>
  <c r="H6234" i="16"/>
  <c r="F6234" i="16"/>
  <c r="I6234" i="16"/>
  <c r="G6234" i="16"/>
  <c r="E6234" i="16"/>
  <c r="H6242" i="16"/>
  <c r="I6242" i="16"/>
  <c r="F6242" i="16"/>
  <c r="E6242" i="16"/>
  <c r="G6242" i="16"/>
  <c r="F6260" i="16"/>
  <c r="I6260" i="16"/>
  <c r="G6260" i="16"/>
  <c r="H6260" i="16"/>
  <c r="E6260" i="16"/>
  <c r="H6278" i="16"/>
  <c r="E6278" i="16"/>
  <c r="G6278" i="16"/>
  <c r="F6278" i="16"/>
  <c r="I6278" i="16"/>
  <c r="F6296" i="16"/>
  <c r="E6296" i="16"/>
  <c r="H6296" i="16"/>
  <c r="I6296" i="16"/>
  <c r="G6296" i="16"/>
  <c r="H6314" i="16"/>
  <c r="F6314" i="16"/>
  <c r="I6314" i="16"/>
  <c r="E6314" i="16"/>
  <c r="G6314" i="16"/>
  <c r="H6322" i="16"/>
  <c r="I6322" i="16"/>
  <c r="F6322" i="16"/>
  <c r="G6322" i="16"/>
  <c r="E6322" i="16"/>
  <c r="F6340" i="16"/>
  <c r="I6340" i="16"/>
  <c r="G6340" i="16"/>
  <c r="E6340" i="16"/>
  <c r="H6340" i="16"/>
  <c r="H6358" i="16"/>
  <c r="E6358" i="16"/>
  <c r="G6358" i="16"/>
  <c r="I6358" i="16"/>
  <c r="F6358" i="16"/>
  <c r="F6376" i="16"/>
  <c r="E6376" i="16"/>
  <c r="H6376" i="16"/>
  <c r="G6376" i="16"/>
  <c r="I6376" i="16"/>
  <c r="H6394" i="16"/>
  <c r="F6394" i="16"/>
  <c r="I6394" i="16"/>
  <c r="E6394" i="16"/>
  <c r="G6394" i="16"/>
  <c r="H6402" i="16"/>
  <c r="I6402" i="16"/>
  <c r="F6402" i="16"/>
  <c r="E6402" i="16"/>
  <c r="G6402" i="16"/>
  <c r="F6420" i="16"/>
  <c r="I6420" i="16"/>
  <c r="G6420" i="16"/>
  <c r="H6420" i="16"/>
  <c r="E6420" i="16"/>
  <c r="H6438" i="16"/>
  <c r="E6438" i="16"/>
  <c r="G6438" i="16"/>
  <c r="F6438" i="16"/>
  <c r="I6438" i="16"/>
  <c r="G6456" i="16"/>
  <c r="E6456" i="16"/>
  <c r="I6456" i="16"/>
  <c r="F6456" i="16"/>
  <c r="H6456" i="16"/>
  <c r="E6474" i="16"/>
  <c r="I6474" i="16"/>
  <c r="G6474" i="16"/>
  <c r="F6474" i="16"/>
  <c r="H6474" i="16"/>
  <c r="E6482" i="16"/>
  <c r="I6482" i="16"/>
  <c r="G6482" i="16"/>
  <c r="F6482" i="16"/>
  <c r="H6482" i="16"/>
  <c r="G6500" i="16"/>
  <c r="E6500" i="16"/>
  <c r="I6500" i="16"/>
  <c r="F6500" i="16"/>
  <c r="H6500" i="16"/>
  <c r="E6518" i="16"/>
  <c r="I6518" i="16"/>
  <c r="G6518" i="16"/>
  <c r="H6518" i="16"/>
  <c r="F6518" i="16"/>
  <c r="G6536" i="16"/>
  <c r="E6536" i="16"/>
  <c r="I6536" i="16"/>
  <c r="F6536" i="16"/>
  <c r="H6536" i="16"/>
  <c r="E6554" i="16"/>
  <c r="I6554" i="16"/>
  <c r="G6554" i="16"/>
  <c r="F6554" i="16"/>
  <c r="H6554" i="16"/>
  <c r="E6562" i="16"/>
  <c r="I6562" i="16"/>
  <c r="G6562" i="16"/>
  <c r="F6562" i="16"/>
  <c r="H6562" i="16"/>
  <c r="G6580" i="16"/>
  <c r="E6580" i="16"/>
  <c r="I6580" i="16"/>
  <c r="F6580" i="16"/>
  <c r="H6580" i="16"/>
  <c r="E6598" i="16"/>
  <c r="I6598" i="16"/>
  <c r="G6598" i="16"/>
  <c r="H6598" i="16"/>
  <c r="F6598" i="16"/>
  <c r="G6616" i="16"/>
  <c r="E6616" i="16"/>
  <c r="I6616" i="16"/>
  <c r="F6616" i="16"/>
  <c r="H6616" i="16"/>
  <c r="E6634" i="16"/>
  <c r="I6634" i="16"/>
  <c r="G6634" i="16"/>
  <c r="F6634" i="16"/>
  <c r="H6634" i="16"/>
  <c r="E6642" i="16"/>
  <c r="I6642" i="16"/>
  <c r="G6642" i="16"/>
  <c r="F6642" i="16"/>
  <c r="H6642" i="16"/>
  <c r="G6660" i="16"/>
  <c r="E6660" i="16"/>
  <c r="I6660" i="16"/>
  <c r="F6660" i="16"/>
  <c r="H6660" i="16"/>
  <c r="E6678" i="16"/>
  <c r="I6678" i="16"/>
  <c r="G6678" i="16"/>
  <c r="H6678" i="16"/>
  <c r="F6678" i="16"/>
  <c r="G6696" i="16"/>
  <c r="E6696" i="16"/>
  <c r="I6696" i="16"/>
  <c r="F6696" i="16"/>
  <c r="H6696" i="16"/>
  <c r="E6714" i="16"/>
  <c r="I6714" i="16"/>
  <c r="G6714" i="16"/>
  <c r="F6714" i="16"/>
  <c r="H6714" i="16"/>
  <c r="E6722" i="16"/>
  <c r="I6722" i="16"/>
  <c r="G6722" i="16"/>
  <c r="F6722" i="16"/>
  <c r="H6722" i="16"/>
  <c r="G6740" i="16"/>
  <c r="E6740" i="16"/>
  <c r="I6740" i="16"/>
  <c r="H6740" i="16"/>
  <c r="F6740" i="16"/>
  <c r="E6758" i="16"/>
  <c r="I6758" i="16"/>
  <c r="G6758" i="16"/>
  <c r="H6758" i="16"/>
  <c r="F6758" i="16"/>
  <c r="G6776" i="16"/>
  <c r="E6776" i="16"/>
  <c r="I6776" i="16"/>
  <c r="F6776" i="16"/>
  <c r="H6776" i="16"/>
  <c r="E6794" i="16"/>
  <c r="I6794" i="16"/>
  <c r="G6794" i="16"/>
  <c r="F6794" i="16"/>
  <c r="H6794" i="16"/>
  <c r="E6802" i="16"/>
  <c r="I6802" i="16"/>
  <c r="G6802" i="16"/>
  <c r="F6802" i="16"/>
  <c r="H6802" i="16"/>
  <c r="G6820" i="16"/>
  <c r="E6820" i="16"/>
  <c r="I6820" i="16"/>
  <c r="F6820" i="16"/>
  <c r="H6820" i="16"/>
  <c r="E6838" i="16"/>
  <c r="I6838" i="16"/>
  <c r="G6838" i="16"/>
  <c r="H6838" i="16"/>
  <c r="F6838" i="16"/>
  <c r="G6856" i="16"/>
  <c r="E6856" i="16"/>
  <c r="I6856" i="16"/>
  <c r="F6856" i="16"/>
  <c r="H6856" i="16"/>
  <c r="E6874" i="16"/>
  <c r="I6874" i="16"/>
  <c r="G6874" i="16"/>
  <c r="F6874" i="16"/>
  <c r="H6874" i="16"/>
  <c r="E6882" i="16"/>
  <c r="I6882" i="16"/>
  <c r="G6882" i="16"/>
  <c r="F6882" i="16"/>
  <c r="H6882" i="16"/>
  <c r="G6900" i="16"/>
  <c r="E6900" i="16"/>
  <c r="I6900" i="16"/>
  <c r="H6900" i="16"/>
  <c r="F6900" i="16"/>
  <c r="E6918" i="16"/>
  <c r="I6918" i="16"/>
  <c r="G6918" i="16"/>
  <c r="H6918" i="16"/>
  <c r="F6918" i="16"/>
  <c r="G6936" i="16"/>
  <c r="E6936" i="16"/>
  <c r="I6936" i="16"/>
  <c r="F6936" i="16"/>
  <c r="H6936" i="16"/>
  <c r="E6954" i="16"/>
  <c r="I6954" i="16"/>
  <c r="G6954" i="16"/>
  <c r="F6954" i="16"/>
  <c r="H6954" i="16"/>
  <c r="E6962" i="16"/>
  <c r="I6962" i="16"/>
  <c r="H6962" i="16"/>
  <c r="F6962" i="16"/>
  <c r="G6962" i="16"/>
  <c r="G6980" i="16"/>
  <c r="I6980" i="16"/>
  <c r="H6980" i="16"/>
  <c r="E6980" i="16"/>
  <c r="F6980" i="16"/>
  <c r="E6998" i="16"/>
  <c r="I6998" i="16"/>
  <c r="F6998" i="16"/>
  <c r="G6998" i="16"/>
  <c r="H6998" i="16"/>
  <c r="G7016" i="16"/>
  <c r="E7016" i="16"/>
  <c r="F7016" i="16"/>
  <c r="H7016" i="16"/>
  <c r="I7016" i="16"/>
  <c r="E7034" i="16"/>
  <c r="I7034" i="16"/>
  <c r="F7034" i="16"/>
  <c r="G7034" i="16"/>
  <c r="H7034" i="16"/>
  <c r="E7042" i="16"/>
  <c r="I7042" i="16"/>
  <c r="H7042" i="16"/>
  <c r="G7042" i="16"/>
  <c r="F7042" i="16"/>
  <c r="G7060" i="16"/>
  <c r="I7060" i="16"/>
  <c r="E7060" i="16"/>
  <c r="F7060" i="16"/>
  <c r="H7060" i="16"/>
  <c r="E7078" i="16"/>
  <c r="I7078" i="16"/>
  <c r="H7078" i="16"/>
  <c r="F7078" i="16"/>
  <c r="G7078" i="16"/>
  <c r="G7096" i="16"/>
  <c r="E7096" i="16"/>
  <c r="F7096" i="16"/>
  <c r="H7096" i="16"/>
  <c r="I7096" i="16"/>
  <c r="E7114" i="16"/>
  <c r="I7114" i="16"/>
  <c r="F7114" i="16"/>
  <c r="G7114" i="16"/>
  <c r="H7114" i="16"/>
  <c r="E7122" i="16"/>
  <c r="I7122" i="16"/>
  <c r="H7122" i="16"/>
  <c r="F7122" i="16"/>
  <c r="G7122" i="16"/>
  <c r="G7140" i="16"/>
  <c r="I7140" i="16"/>
  <c r="E7140" i="16"/>
  <c r="F7140" i="16"/>
  <c r="H7140" i="16"/>
  <c r="E7158" i="16"/>
  <c r="I7158" i="16"/>
  <c r="H7158" i="16"/>
  <c r="F7158" i="16"/>
  <c r="G7158" i="16"/>
  <c r="G7176" i="16"/>
  <c r="E7176" i="16"/>
  <c r="F7176" i="16"/>
  <c r="H7176" i="16"/>
  <c r="I7176" i="16"/>
  <c r="E7194" i="16"/>
  <c r="I7194" i="16"/>
  <c r="F7194" i="16"/>
  <c r="G7194" i="16"/>
  <c r="H7194" i="16"/>
  <c r="E7202" i="16"/>
  <c r="I7202" i="16"/>
  <c r="H7202" i="16"/>
  <c r="G7202" i="16"/>
  <c r="F7202" i="16"/>
  <c r="G7220" i="16"/>
  <c r="I7220" i="16"/>
  <c r="E7220" i="16"/>
  <c r="F7220" i="16"/>
  <c r="H7220" i="16"/>
  <c r="E7238" i="16"/>
  <c r="I7238" i="16"/>
  <c r="F7238" i="16"/>
  <c r="G7238" i="16"/>
  <c r="H7238" i="16"/>
  <c r="G7256" i="16"/>
  <c r="E7256" i="16"/>
  <c r="F7256" i="16"/>
  <c r="H7256" i="16"/>
  <c r="I7256" i="16"/>
  <c r="E7274" i="16"/>
  <c r="I7274" i="16"/>
  <c r="F7274" i="16"/>
  <c r="G7274" i="16"/>
  <c r="H7274" i="16"/>
  <c r="E7282" i="16"/>
  <c r="I7282" i="16"/>
  <c r="H7282" i="16"/>
  <c r="F7282" i="16"/>
  <c r="G7282" i="16"/>
  <c r="G7300" i="16"/>
  <c r="I7300" i="16"/>
  <c r="H7300" i="16"/>
  <c r="E7300" i="16"/>
  <c r="F7300" i="16"/>
  <c r="E7318" i="16"/>
  <c r="I7318" i="16"/>
  <c r="H7318" i="16"/>
  <c r="F7318" i="16"/>
  <c r="G7318" i="16"/>
  <c r="G7336" i="16"/>
  <c r="E7336" i="16"/>
  <c r="I7336" i="16"/>
  <c r="F7336" i="16"/>
  <c r="H7336" i="16"/>
  <c r="E7354" i="16"/>
  <c r="I7354" i="16"/>
  <c r="F7354" i="16"/>
  <c r="G7354" i="16"/>
  <c r="H7354" i="16"/>
  <c r="E7362" i="16"/>
  <c r="I7362" i="16"/>
  <c r="H7362" i="16"/>
  <c r="G7362" i="16"/>
  <c r="F7362" i="16"/>
  <c r="G7380" i="16"/>
  <c r="I7380" i="16"/>
  <c r="E7380" i="16"/>
  <c r="F7380" i="16"/>
  <c r="H7380" i="16"/>
  <c r="E7398" i="16"/>
  <c r="I7398" i="16"/>
  <c r="H7398" i="16"/>
  <c r="F7398" i="16"/>
  <c r="G7398" i="16"/>
  <c r="G7416" i="16"/>
  <c r="E7416" i="16"/>
  <c r="F7416" i="16"/>
  <c r="H7416" i="16"/>
  <c r="I7416" i="16"/>
  <c r="E7434" i="16"/>
  <c r="I7434" i="16"/>
  <c r="F7434" i="16"/>
  <c r="G7434" i="16"/>
  <c r="H7434" i="16"/>
  <c r="E7442" i="16"/>
  <c r="I7442" i="16"/>
  <c r="H7442" i="16"/>
  <c r="G7442" i="16"/>
  <c r="F7442" i="16"/>
  <c r="G7460" i="16"/>
  <c r="I7460" i="16"/>
  <c r="E7460" i="16"/>
  <c r="F7460" i="16"/>
  <c r="H7460" i="16"/>
  <c r="E7478" i="16"/>
  <c r="I7478" i="16"/>
  <c r="F7478" i="16"/>
  <c r="G7478" i="16"/>
  <c r="H7478" i="16"/>
  <c r="G7496" i="16"/>
  <c r="E7496" i="16"/>
  <c r="H7496" i="16"/>
  <c r="F7496" i="16"/>
  <c r="I7496" i="16"/>
  <c r="E7514" i="16"/>
  <c r="I7514" i="16"/>
  <c r="F7514" i="16"/>
  <c r="G7514" i="16"/>
  <c r="H7514" i="16"/>
  <c r="E7522" i="16"/>
  <c r="I7522" i="16"/>
  <c r="H7522" i="16"/>
  <c r="F7522" i="16"/>
  <c r="G7522" i="16"/>
  <c r="G7540" i="16"/>
  <c r="I7540" i="16"/>
  <c r="H7540" i="16"/>
  <c r="E7540" i="16"/>
  <c r="F7540" i="16"/>
  <c r="E7558" i="16"/>
  <c r="I7558" i="16"/>
  <c r="H7558" i="16"/>
  <c r="F7558" i="16"/>
  <c r="G7558" i="16"/>
  <c r="G7576" i="16"/>
  <c r="E7576" i="16"/>
  <c r="F7576" i="16"/>
  <c r="H7576" i="16"/>
  <c r="I7576" i="16"/>
  <c r="E7594" i="16"/>
  <c r="I7594" i="16"/>
  <c r="F7594" i="16"/>
  <c r="G7594" i="16"/>
  <c r="H7594" i="16"/>
  <c r="E7602" i="16"/>
  <c r="I7602" i="16"/>
  <c r="H7602" i="16"/>
  <c r="F7602" i="16"/>
  <c r="G7602" i="16"/>
  <c r="G7620" i="16"/>
  <c r="I7620" i="16"/>
  <c r="E7620" i="16"/>
  <c r="F7620" i="16"/>
  <c r="H7620" i="16"/>
  <c r="E7638" i="16"/>
  <c r="I7638" i="16"/>
  <c r="F7638" i="16"/>
  <c r="G7638" i="16"/>
  <c r="H7638" i="16"/>
  <c r="G7656" i="16"/>
  <c r="E7656" i="16"/>
  <c r="I7656" i="16"/>
  <c r="F7656" i="16"/>
  <c r="H7656" i="16"/>
  <c r="E7674" i="16"/>
  <c r="I7674" i="16"/>
  <c r="F7674" i="16"/>
  <c r="G7674" i="16"/>
  <c r="H7674" i="16"/>
  <c r="E7682" i="16"/>
  <c r="I7682" i="16"/>
  <c r="H7682" i="16"/>
  <c r="G7682" i="16"/>
  <c r="F7682" i="16"/>
  <c r="G7700" i="16"/>
  <c r="I7700" i="16"/>
  <c r="H7700" i="16"/>
  <c r="E7700" i="16"/>
  <c r="F7700" i="16"/>
  <c r="E7718" i="16"/>
  <c r="I7718" i="16"/>
  <c r="H7718" i="16"/>
  <c r="F7718" i="16"/>
  <c r="G7718" i="16"/>
  <c r="G7736" i="16"/>
  <c r="E7736" i="16"/>
  <c r="I7736" i="16"/>
  <c r="F7736" i="16"/>
  <c r="H7736" i="16"/>
  <c r="E7754" i="16"/>
  <c r="I7754" i="16"/>
  <c r="F7754" i="16"/>
  <c r="G7754" i="16"/>
  <c r="H7754" i="16"/>
  <c r="E7762" i="16"/>
  <c r="I7762" i="16"/>
  <c r="H7762" i="16"/>
  <c r="G7762" i="16"/>
  <c r="F7762" i="16"/>
  <c r="E7780" i="16"/>
  <c r="I7780" i="16"/>
  <c r="F7780" i="16"/>
  <c r="G7780" i="16"/>
  <c r="H7780" i="16"/>
  <c r="G7798" i="16"/>
  <c r="F7798" i="16"/>
  <c r="H7798" i="16"/>
  <c r="E7798" i="16"/>
  <c r="I7798" i="16"/>
  <c r="E7816" i="16"/>
  <c r="I7816" i="16"/>
  <c r="F7816" i="16"/>
  <c r="G7816" i="16"/>
  <c r="H7816" i="16"/>
  <c r="G7834" i="16"/>
  <c r="F7834" i="16"/>
  <c r="H7834" i="16"/>
  <c r="E7834" i="16"/>
  <c r="I7834" i="16"/>
  <c r="G7842" i="16"/>
  <c r="H7842" i="16"/>
  <c r="E7842" i="16"/>
  <c r="I7842" i="16"/>
  <c r="F7842" i="16"/>
  <c r="E7860" i="16"/>
  <c r="I7860" i="16"/>
  <c r="H7860" i="16"/>
  <c r="F7860" i="16"/>
  <c r="G7860" i="16"/>
  <c r="G7878" i="16"/>
  <c r="F7878" i="16"/>
  <c r="H7878" i="16"/>
  <c r="E7878" i="16"/>
  <c r="I7878" i="16"/>
  <c r="E7896" i="16"/>
  <c r="I7896" i="16"/>
  <c r="F7896" i="16"/>
  <c r="G7896" i="16"/>
  <c r="H7896" i="16"/>
  <c r="G7914" i="16"/>
  <c r="E7914" i="16"/>
  <c r="I7914" i="16"/>
  <c r="H7914" i="16"/>
  <c r="F7914" i="16"/>
  <c r="G7922" i="16"/>
  <c r="E7922" i="16"/>
  <c r="I7922" i="16"/>
  <c r="F7922" i="16"/>
  <c r="H7922" i="16"/>
  <c r="E7940" i="16"/>
  <c r="I7940" i="16"/>
  <c r="F7940" i="16"/>
  <c r="G7940" i="16"/>
  <c r="H7940" i="16"/>
  <c r="G7958" i="16"/>
  <c r="E7958" i="16"/>
  <c r="H7958" i="16"/>
  <c r="I7958" i="16"/>
  <c r="F7958" i="16"/>
  <c r="E7976" i="16"/>
  <c r="I7976" i="16"/>
  <c r="G7976" i="16"/>
  <c r="H7976" i="16"/>
  <c r="F7976" i="16"/>
  <c r="G7994" i="16"/>
  <c r="E7994" i="16"/>
  <c r="F7994" i="16"/>
  <c r="H7994" i="16"/>
  <c r="I7994" i="16"/>
  <c r="G8002" i="16"/>
  <c r="E8002" i="16"/>
  <c r="I8002" i="16"/>
  <c r="H8002" i="16"/>
  <c r="F8002" i="16"/>
  <c r="E8020" i="16"/>
  <c r="I8020" i="16"/>
  <c r="F8020" i="16"/>
  <c r="G8020" i="16"/>
  <c r="H8020" i="16"/>
  <c r="G8038" i="16"/>
  <c r="I8038" i="16"/>
  <c r="F8038" i="16"/>
  <c r="H8038" i="16"/>
  <c r="E8038" i="16"/>
  <c r="E8056" i="16"/>
  <c r="I8056" i="16"/>
  <c r="F8056" i="16"/>
  <c r="G8056" i="16"/>
  <c r="H8056" i="16"/>
  <c r="G8074" i="16"/>
  <c r="E8074" i="16"/>
  <c r="F8074" i="16"/>
  <c r="H8074" i="16"/>
  <c r="I8074" i="16"/>
  <c r="G8082" i="16"/>
  <c r="E8082" i="16"/>
  <c r="F8082" i="16"/>
  <c r="H8082" i="16"/>
  <c r="I8082" i="16"/>
  <c r="E8100" i="16"/>
  <c r="I8100" i="16"/>
  <c r="H8100" i="16"/>
  <c r="F8100" i="16"/>
  <c r="G8100" i="16"/>
  <c r="G8118" i="16"/>
  <c r="I8118" i="16"/>
  <c r="H8118" i="16"/>
  <c r="E8118" i="16"/>
  <c r="F8118" i="16"/>
  <c r="E8136" i="16"/>
  <c r="I8136" i="16"/>
  <c r="G8136" i="16"/>
  <c r="H8136" i="16"/>
  <c r="F8136" i="16"/>
  <c r="G8154" i="16"/>
  <c r="E8154" i="16"/>
  <c r="H8154" i="16"/>
  <c r="I8154" i="16"/>
  <c r="F8154" i="16"/>
  <c r="G8162" i="16"/>
  <c r="I8162" i="16"/>
  <c r="H8162" i="16"/>
  <c r="E8162" i="16"/>
  <c r="F8162" i="16"/>
  <c r="E8180" i="16"/>
  <c r="I8180" i="16"/>
  <c r="F8180" i="16"/>
  <c r="G8180" i="16"/>
  <c r="H8180" i="16"/>
  <c r="G8198" i="16"/>
  <c r="I8198" i="16"/>
  <c r="F8198" i="16"/>
  <c r="H8198" i="16"/>
  <c r="E8198" i="16"/>
  <c r="E8216" i="16"/>
  <c r="I8216" i="16"/>
  <c r="F8216" i="16"/>
  <c r="G8216" i="16"/>
  <c r="H8216" i="16"/>
  <c r="G8234" i="16"/>
  <c r="E8234" i="16"/>
  <c r="F8234" i="16"/>
  <c r="H8234" i="16"/>
  <c r="I8234" i="16"/>
  <c r="G8242" i="16"/>
  <c r="E8242" i="16"/>
  <c r="F8242" i="16"/>
  <c r="H8242" i="16"/>
  <c r="I8242" i="16"/>
  <c r="E8260" i="16"/>
  <c r="I8260" i="16"/>
  <c r="G8260" i="16"/>
  <c r="H8260" i="16"/>
  <c r="F8260" i="16"/>
  <c r="G8278" i="16"/>
  <c r="I8278" i="16"/>
  <c r="H8278" i="16"/>
  <c r="E8278" i="16"/>
  <c r="F8278" i="16"/>
  <c r="E8296" i="16"/>
  <c r="I8296" i="16"/>
  <c r="H8296" i="16"/>
  <c r="F8296" i="16"/>
  <c r="G8296" i="16"/>
  <c r="G8314" i="16"/>
  <c r="E8314" i="16"/>
  <c r="H8314" i="16"/>
  <c r="I8314" i="16"/>
  <c r="F8314" i="16"/>
  <c r="G8322" i="16"/>
  <c r="E8322" i="16"/>
  <c r="H8322" i="16"/>
  <c r="I8322" i="16"/>
  <c r="F8322" i="16"/>
  <c r="E8340" i="16"/>
  <c r="I8340" i="16"/>
  <c r="G8340" i="16"/>
  <c r="F8340" i="16"/>
  <c r="H8340" i="16"/>
  <c r="G8358" i="16"/>
  <c r="I8358" i="16"/>
  <c r="H8358" i="16"/>
  <c r="E8358" i="16"/>
  <c r="F8358" i="16"/>
  <c r="E8376" i="16"/>
  <c r="I8376" i="16"/>
  <c r="F8376" i="16"/>
  <c r="G8376" i="16"/>
  <c r="H8376" i="16"/>
  <c r="G8394" i="16"/>
  <c r="E8394" i="16"/>
  <c r="F8394" i="16"/>
  <c r="H8394" i="16"/>
  <c r="I8394" i="16"/>
  <c r="G8402" i="16"/>
  <c r="I8402" i="16"/>
  <c r="H8402" i="16"/>
  <c r="E8402" i="16"/>
  <c r="F8402" i="16"/>
  <c r="E8420" i="16"/>
  <c r="I8420" i="16"/>
  <c r="F8420" i="16"/>
  <c r="G8420" i="16"/>
  <c r="H8420" i="16"/>
  <c r="G8438" i="16"/>
  <c r="H8438" i="16"/>
  <c r="E8438" i="16"/>
  <c r="I8438" i="16"/>
  <c r="F8438" i="16"/>
  <c r="E8456" i="16"/>
  <c r="I8456" i="16"/>
  <c r="F8456" i="16"/>
  <c r="G8456" i="16"/>
  <c r="H8456" i="16"/>
  <c r="G8474" i="16"/>
  <c r="I8474" i="16"/>
  <c r="H8474" i="16"/>
  <c r="E8474" i="16"/>
  <c r="F8474" i="16"/>
  <c r="G8482" i="16"/>
  <c r="I8482" i="16"/>
  <c r="H8482" i="16"/>
  <c r="E8482" i="16"/>
  <c r="F8482" i="16"/>
  <c r="E8500" i="16"/>
  <c r="I8500" i="16"/>
  <c r="G8500" i="16"/>
  <c r="H8500" i="16"/>
  <c r="F8500" i="16"/>
  <c r="G8518" i="16"/>
  <c r="I8518" i="16"/>
  <c r="H8518" i="16"/>
  <c r="E8518" i="16"/>
  <c r="F8518" i="16"/>
  <c r="E8536" i="16"/>
  <c r="I8536" i="16"/>
  <c r="G8536" i="16"/>
  <c r="F8536" i="16"/>
  <c r="H8536" i="16"/>
  <c r="G8554" i="16"/>
  <c r="E8554" i="16"/>
  <c r="H8554" i="16"/>
  <c r="I8554" i="16"/>
  <c r="F8554" i="16"/>
  <c r="G8562" i="16"/>
  <c r="I8562" i="16"/>
  <c r="F8562" i="16"/>
  <c r="H8562" i="16"/>
  <c r="E8562" i="16"/>
  <c r="E8580" i="16"/>
  <c r="I8580" i="16"/>
  <c r="G8580" i="16"/>
  <c r="F8580" i="16"/>
  <c r="H8580" i="16"/>
  <c r="G8598" i="16"/>
  <c r="E8598" i="16"/>
  <c r="F8598" i="16"/>
  <c r="H8598" i="16"/>
  <c r="I8598" i="16"/>
  <c r="E8616" i="16"/>
  <c r="I8616" i="16"/>
  <c r="F8616" i="16"/>
  <c r="G8616" i="16"/>
  <c r="H8616" i="16"/>
  <c r="G8634" i="16"/>
  <c r="I8634" i="16"/>
  <c r="H8634" i="16"/>
  <c r="E8634" i="16"/>
  <c r="F8634" i="16"/>
  <c r="G8642" i="16"/>
  <c r="E8642" i="16"/>
  <c r="F8642" i="16"/>
  <c r="H8642" i="16"/>
  <c r="I8642" i="16"/>
  <c r="E8660" i="16"/>
  <c r="I8660" i="16"/>
  <c r="F8660" i="16"/>
  <c r="G8660" i="16"/>
  <c r="H8660" i="16"/>
  <c r="G8678" i="16"/>
  <c r="E8678" i="16"/>
  <c r="H8678" i="16"/>
  <c r="I8678" i="16"/>
  <c r="F8678" i="16"/>
  <c r="G8670" i="16"/>
  <c r="E8670" i="16"/>
  <c r="H8670" i="16"/>
  <c r="I8670" i="16"/>
  <c r="F8670" i="16"/>
  <c r="G8666" i="16"/>
  <c r="I8666" i="16"/>
  <c r="F8666" i="16"/>
  <c r="H8666" i="16"/>
  <c r="E8666" i="16"/>
  <c r="E8652" i="16"/>
  <c r="I8652" i="16"/>
  <c r="F8652" i="16"/>
  <c r="G8652" i="16"/>
  <c r="H8652" i="16"/>
  <c r="E8648" i="16"/>
  <c r="I8648" i="16"/>
  <c r="G8648" i="16"/>
  <c r="F8648" i="16"/>
  <c r="H8648" i="16"/>
  <c r="E8644" i="16"/>
  <c r="I8644" i="16"/>
  <c r="H8644" i="16"/>
  <c r="F8644" i="16"/>
  <c r="G8644" i="16"/>
  <c r="G8630" i="16"/>
  <c r="H8630" i="16"/>
  <c r="E8630" i="16"/>
  <c r="I8630" i="16"/>
  <c r="F8630" i="16"/>
  <c r="G8626" i="16"/>
  <c r="E8626" i="16"/>
  <c r="F8626" i="16"/>
  <c r="H8626" i="16"/>
  <c r="I8626" i="16"/>
  <c r="E8612" i="16"/>
  <c r="I8612" i="16"/>
  <c r="G8612" i="16"/>
  <c r="H8612" i="16"/>
  <c r="F8612" i="16"/>
  <c r="E8608" i="16"/>
  <c r="I8608" i="16"/>
  <c r="G8608" i="16"/>
  <c r="F8608" i="16"/>
  <c r="H8608" i="16"/>
  <c r="E8604" i="16"/>
  <c r="I8604" i="16"/>
  <c r="F8604" i="16"/>
  <c r="G8604" i="16"/>
  <c r="H8604" i="16"/>
  <c r="G8590" i="16"/>
  <c r="I8590" i="16"/>
  <c r="H8590" i="16"/>
  <c r="E8590" i="16"/>
  <c r="F8590" i="16"/>
  <c r="G8586" i="16"/>
  <c r="I8586" i="16"/>
  <c r="F8586" i="16"/>
  <c r="H8586" i="16"/>
  <c r="E8586" i="16"/>
  <c r="E8572" i="16"/>
  <c r="I8572" i="16"/>
  <c r="G8572" i="16"/>
  <c r="F8572" i="16"/>
  <c r="H8572" i="16"/>
  <c r="E8568" i="16"/>
  <c r="I8568" i="16"/>
  <c r="F8568" i="16"/>
  <c r="G8568" i="16"/>
  <c r="H8568" i="16"/>
  <c r="E8564" i="16"/>
  <c r="I8564" i="16"/>
  <c r="G8564" i="16"/>
  <c r="H8564" i="16"/>
  <c r="F8564" i="16"/>
  <c r="G8550" i="16"/>
  <c r="I8550" i="16"/>
  <c r="F8550" i="16"/>
  <c r="H8550" i="16"/>
  <c r="E8550" i="16"/>
  <c r="G8546" i="16"/>
  <c r="E8546" i="16"/>
  <c r="H8546" i="16"/>
  <c r="I8546" i="16"/>
  <c r="F8546" i="16"/>
  <c r="E8532" i="16"/>
  <c r="I8532" i="16"/>
  <c r="F8532" i="16"/>
  <c r="G8532" i="16"/>
  <c r="H8532" i="16"/>
  <c r="E8528" i="16"/>
  <c r="I8528" i="16"/>
  <c r="H8528" i="16"/>
  <c r="F8528" i="16"/>
  <c r="G8528" i="16"/>
  <c r="E8524" i="16"/>
  <c r="I8524" i="16"/>
  <c r="G8524" i="16"/>
  <c r="F8524" i="16"/>
  <c r="H8524" i="16"/>
  <c r="G8510" i="16"/>
  <c r="E8510" i="16"/>
  <c r="I8510" i="16"/>
  <c r="H8510" i="16"/>
  <c r="F8510" i="16"/>
  <c r="G8506" i="16"/>
  <c r="I8506" i="16"/>
  <c r="H8506" i="16"/>
  <c r="E8506" i="16"/>
  <c r="F8506" i="16"/>
  <c r="E8492" i="16"/>
  <c r="I8492" i="16"/>
  <c r="G8492" i="16"/>
  <c r="H8492" i="16"/>
  <c r="F8492" i="16"/>
  <c r="E8488" i="16"/>
  <c r="I8488" i="16"/>
  <c r="F8488" i="16"/>
  <c r="G8488" i="16"/>
  <c r="H8488" i="16"/>
  <c r="E8484" i="16"/>
  <c r="I8484" i="16"/>
  <c r="G8484" i="16"/>
  <c r="F8484" i="16"/>
  <c r="H8484" i="16"/>
  <c r="G8470" i="16"/>
  <c r="H8470" i="16"/>
  <c r="E8470" i="16"/>
  <c r="I8470" i="16"/>
  <c r="F8470" i="16"/>
  <c r="G8466" i="16"/>
  <c r="I8466" i="16"/>
  <c r="F8466" i="16"/>
  <c r="H8466" i="16"/>
  <c r="E8466" i="16"/>
  <c r="E8452" i="16"/>
  <c r="I8452" i="16"/>
  <c r="F8452" i="16"/>
  <c r="G8452" i="16"/>
  <c r="H8452" i="16"/>
  <c r="E8448" i="16"/>
  <c r="I8448" i="16"/>
  <c r="G8448" i="16"/>
  <c r="H8448" i="16"/>
  <c r="F8448" i="16"/>
  <c r="E8444" i="16"/>
  <c r="I8444" i="16"/>
  <c r="G8444" i="16"/>
  <c r="F8444" i="16"/>
  <c r="H8444" i="16"/>
  <c r="G8430" i="16"/>
  <c r="F8430" i="16"/>
  <c r="H8430" i="16"/>
  <c r="E8430" i="16"/>
  <c r="I8430" i="16"/>
  <c r="G8426" i="16"/>
  <c r="E8426" i="16"/>
  <c r="H8426" i="16"/>
  <c r="I8426" i="16"/>
  <c r="F8426" i="16"/>
  <c r="E8412" i="16"/>
  <c r="I8412" i="16"/>
  <c r="G8412" i="16"/>
  <c r="F8412" i="16"/>
  <c r="H8412" i="16"/>
  <c r="E8408" i="16"/>
  <c r="I8408" i="16"/>
  <c r="F8408" i="16"/>
  <c r="G8408" i="16"/>
  <c r="H8408" i="16"/>
  <c r="E8404" i="16"/>
  <c r="I8404" i="16"/>
  <c r="G8404" i="16"/>
  <c r="F8404" i="16"/>
  <c r="H8404" i="16"/>
  <c r="G8390" i="16"/>
  <c r="I8390" i="16"/>
  <c r="H8390" i="16"/>
  <c r="E8390" i="16"/>
  <c r="F8390" i="16"/>
  <c r="G8386" i="16"/>
  <c r="E8386" i="16"/>
  <c r="H8386" i="16"/>
  <c r="I8386" i="16"/>
  <c r="F8386" i="16"/>
  <c r="E8372" i="16"/>
  <c r="I8372" i="16"/>
  <c r="H8372" i="16"/>
  <c r="F8372" i="16"/>
  <c r="G8372" i="16"/>
  <c r="E8368" i="16"/>
  <c r="I8368" i="16"/>
  <c r="H8368" i="16"/>
  <c r="F8368" i="16"/>
  <c r="G8368" i="16"/>
  <c r="E8364" i="16"/>
  <c r="I8364" i="16"/>
  <c r="G8364" i="16"/>
  <c r="F8364" i="16"/>
  <c r="H8364" i="16"/>
  <c r="G8350" i="16"/>
  <c r="I8350" i="16"/>
  <c r="H8350" i="16"/>
  <c r="E8350" i="16"/>
  <c r="F8350" i="16"/>
  <c r="G8346" i="16"/>
  <c r="I8346" i="16"/>
  <c r="F8346" i="16"/>
  <c r="H8346" i="16"/>
  <c r="E8346" i="16"/>
  <c r="E8332" i="16"/>
  <c r="I8332" i="16"/>
  <c r="G8332" i="16"/>
  <c r="H8332" i="16"/>
  <c r="F8332" i="16"/>
  <c r="E8328" i="16"/>
  <c r="I8328" i="16"/>
  <c r="G8328" i="16"/>
  <c r="F8328" i="16"/>
  <c r="H8328" i="16"/>
  <c r="E8324" i="16"/>
  <c r="I8324" i="16"/>
  <c r="F8324" i="16"/>
  <c r="G8324" i="16"/>
  <c r="H8324" i="16"/>
  <c r="G8310" i="16"/>
  <c r="I8310" i="16"/>
  <c r="F8310" i="16"/>
  <c r="H8310" i="16"/>
  <c r="E8310" i="16"/>
  <c r="G8306" i="16"/>
  <c r="I8306" i="16"/>
  <c r="H8306" i="16"/>
  <c r="E8306" i="16"/>
  <c r="F8306" i="16"/>
  <c r="E8292" i="16"/>
  <c r="I8292" i="16"/>
  <c r="G8292" i="16"/>
  <c r="F8292" i="16"/>
  <c r="H8292" i="16"/>
  <c r="E8288" i="16"/>
  <c r="I8288" i="16"/>
  <c r="H8288" i="16"/>
  <c r="F8288" i="16"/>
  <c r="G8288" i="16"/>
  <c r="E8284" i="16"/>
  <c r="I8284" i="16"/>
  <c r="F8284" i="16"/>
  <c r="G8284" i="16"/>
  <c r="H8284" i="16"/>
  <c r="G8270" i="16"/>
  <c r="I8270" i="16"/>
  <c r="H8270" i="16"/>
  <c r="E8270" i="16"/>
  <c r="F8270" i="16"/>
  <c r="G8266" i="16"/>
  <c r="E8266" i="16"/>
  <c r="H8266" i="16"/>
  <c r="I8266" i="16"/>
  <c r="F8266" i="16"/>
  <c r="E8252" i="16"/>
  <c r="I8252" i="16"/>
  <c r="G8252" i="16"/>
  <c r="F8252" i="16"/>
  <c r="H8252" i="16"/>
  <c r="E8248" i="16"/>
  <c r="I8248" i="16"/>
  <c r="G8248" i="16"/>
  <c r="F8248" i="16"/>
  <c r="H8248" i="16"/>
  <c r="E8244" i="16"/>
  <c r="I8244" i="16"/>
  <c r="H8244" i="16"/>
  <c r="F8244" i="16"/>
  <c r="G8244" i="16"/>
  <c r="G8230" i="16"/>
  <c r="E8230" i="16"/>
  <c r="I8230" i="16"/>
  <c r="H8230" i="16"/>
  <c r="F8230" i="16"/>
  <c r="G8226" i="16"/>
  <c r="I8226" i="16"/>
  <c r="H8226" i="16"/>
  <c r="E8226" i="16"/>
  <c r="F8226" i="16"/>
  <c r="E8212" i="16"/>
  <c r="I8212" i="16"/>
  <c r="G8212" i="16"/>
  <c r="F8212" i="16"/>
  <c r="H8212" i="16"/>
  <c r="E8208" i="16"/>
  <c r="I8208" i="16"/>
  <c r="H8208" i="16"/>
  <c r="F8208" i="16"/>
  <c r="G8208" i="16"/>
  <c r="E8204" i="16"/>
  <c r="I8204" i="16"/>
  <c r="F8204" i="16"/>
  <c r="G8204" i="16"/>
  <c r="H8204" i="16"/>
  <c r="G8190" i="16"/>
  <c r="E8190" i="16"/>
  <c r="H8190" i="16"/>
  <c r="I8190" i="16"/>
  <c r="F8190" i="16"/>
  <c r="G8186" i="16"/>
  <c r="E8186" i="16"/>
  <c r="F8186" i="16"/>
  <c r="H8186" i="16"/>
  <c r="I8186" i="16"/>
  <c r="E8172" i="16"/>
  <c r="I8172" i="16"/>
  <c r="G8172" i="16"/>
  <c r="F8172" i="16"/>
  <c r="H8172" i="16"/>
  <c r="E8168" i="16"/>
  <c r="I8168" i="16"/>
  <c r="F8168" i="16"/>
  <c r="G8168" i="16"/>
  <c r="H8168" i="16"/>
  <c r="E8164" i="16"/>
  <c r="I8164" i="16"/>
  <c r="G8164" i="16"/>
  <c r="H8164" i="16"/>
  <c r="F8164" i="16"/>
  <c r="G8150" i="16"/>
  <c r="I8150" i="16"/>
  <c r="H8150" i="16"/>
  <c r="E8150" i="16"/>
  <c r="F8150" i="16"/>
  <c r="G8146" i="16"/>
  <c r="E8146" i="16"/>
  <c r="F8146" i="16"/>
  <c r="H8146" i="16"/>
  <c r="I8146" i="16"/>
  <c r="E8132" i="16"/>
  <c r="I8132" i="16"/>
  <c r="G8132" i="16"/>
  <c r="H8132" i="16"/>
  <c r="F8132" i="16"/>
  <c r="E8128" i="16"/>
  <c r="I8128" i="16"/>
  <c r="G8128" i="16"/>
  <c r="F8128" i="16"/>
  <c r="H8128" i="16"/>
  <c r="E8124" i="16"/>
  <c r="I8124" i="16"/>
  <c r="H8124" i="16"/>
  <c r="F8124" i="16"/>
  <c r="G8124" i="16"/>
  <c r="G8110" i="16"/>
  <c r="E8110" i="16"/>
  <c r="F8110" i="16"/>
  <c r="H8110" i="16"/>
  <c r="I8110" i="16"/>
  <c r="G8106" i="16"/>
  <c r="I8106" i="16"/>
  <c r="H8106" i="16"/>
  <c r="E8106" i="16"/>
  <c r="F8106" i="16"/>
  <c r="E8092" i="16"/>
  <c r="I8092" i="16"/>
  <c r="G8092" i="16"/>
  <c r="F8092" i="16"/>
  <c r="H8092" i="16"/>
  <c r="E8088" i="16"/>
  <c r="I8088" i="16"/>
  <c r="G8088" i="16"/>
  <c r="F8088" i="16"/>
  <c r="H8088" i="16"/>
  <c r="E8084" i="16"/>
  <c r="I8084" i="16"/>
  <c r="H8084" i="16"/>
  <c r="F8084" i="16"/>
  <c r="G8084" i="16"/>
  <c r="G8070" i="16"/>
  <c r="E8070" i="16"/>
  <c r="I8070" i="16"/>
  <c r="H8070" i="16"/>
  <c r="F8070" i="16"/>
  <c r="G8066" i="16"/>
  <c r="E8066" i="16"/>
  <c r="H8066" i="16"/>
  <c r="I8066" i="16"/>
  <c r="F8066" i="16"/>
  <c r="E8052" i="16"/>
  <c r="I8052" i="16"/>
  <c r="H8052" i="16"/>
  <c r="F8052" i="16"/>
  <c r="G8052" i="16"/>
  <c r="E8048" i="16"/>
  <c r="I8048" i="16"/>
  <c r="G8048" i="16"/>
  <c r="H8048" i="16"/>
  <c r="F8048" i="16"/>
  <c r="E8044" i="16"/>
  <c r="I8044" i="16"/>
  <c r="H8044" i="16"/>
  <c r="F8044" i="16"/>
  <c r="G8044" i="16"/>
  <c r="G8030" i="16"/>
  <c r="E8030" i="16"/>
  <c r="H8030" i="16"/>
  <c r="I8030" i="16"/>
  <c r="F8030" i="16"/>
  <c r="G8026" i="16"/>
  <c r="E8026" i="16"/>
  <c r="F8026" i="16"/>
  <c r="H8026" i="16"/>
  <c r="I8026" i="16"/>
  <c r="E8012" i="16"/>
  <c r="I8012" i="16"/>
  <c r="G8012" i="16"/>
  <c r="F8012" i="16"/>
  <c r="H8012" i="16"/>
  <c r="E8008" i="16"/>
  <c r="I8008" i="16"/>
  <c r="G8008" i="16"/>
  <c r="F8008" i="16"/>
  <c r="H8008" i="16"/>
  <c r="E8004" i="16"/>
  <c r="I8004" i="16"/>
  <c r="G8004" i="16"/>
  <c r="F8004" i="16"/>
  <c r="H8004" i="16"/>
  <c r="G7990" i="16"/>
  <c r="I7990" i="16"/>
  <c r="H7990" i="16"/>
  <c r="E7990" i="16"/>
  <c r="F7990" i="16"/>
  <c r="G7986" i="16"/>
  <c r="E7986" i="16"/>
  <c r="H7986" i="16"/>
  <c r="I7986" i="16"/>
  <c r="F7986" i="16"/>
  <c r="E7972" i="16"/>
  <c r="I7972" i="16"/>
  <c r="F7972" i="16"/>
  <c r="G7972" i="16"/>
  <c r="H7972" i="16"/>
  <c r="E7968" i="16"/>
  <c r="I7968" i="16"/>
  <c r="F7968" i="16"/>
  <c r="G7968" i="16"/>
  <c r="H7968" i="16"/>
  <c r="E7964" i="16"/>
  <c r="I7964" i="16"/>
  <c r="H7964" i="16"/>
  <c r="F7964" i="16"/>
  <c r="G7964" i="16"/>
  <c r="G7950" i="16"/>
  <c r="E7950" i="16"/>
  <c r="H7950" i="16"/>
  <c r="I7950" i="16"/>
  <c r="F7950" i="16"/>
  <c r="G7946" i="16"/>
  <c r="I7946" i="16"/>
  <c r="H7946" i="16"/>
  <c r="E7946" i="16"/>
  <c r="F7946" i="16"/>
  <c r="E7932" i="16"/>
  <c r="I7932" i="16"/>
  <c r="G7932" i="16"/>
  <c r="F7932" i="16"/>
  <c r="H7932" i="16"/>
  <c r="E7928" i="16"/>
  <c r="I7928" i="16"/>
  <c r="G7928" i="16"/>
  <c r="H7928" i="16"/>
  <c r="F7928" i="16"/>
  <c r="E7924" i="16"/>
  <c r="I7924" i="16"/>
  <c r="G7924" i="16"/>
  <c r="H7924" i="16"/>
  <c r="F7924" i="16"/>
  <c r="G7910" i="16"/>
  <c r="E7910" i="16"/>
  <c r="I7910" i="16"/>
  <c r="H7910" i="16"/>
  <c r="F7910" i="16"/>
  <c r="G7906" i="16"/>
  <c r="E7906" i="16"/>
  <c r="I7906" i="16"/>
  <c r="H7906" i="16"/>
  <c r="F7906" i="16"/>
  <c r="E7892" i="16"/>
  <c r="I7892" i="16"/>
  <c r="F7892" i="16"/>
  <c r="G7892" i="16"/>
  <c r="H7892" i="16"/>
  <c r="E7888" i="16"/>
  <c r="I7888" i="16"/>
  <c r="F7888" i="16"/>
  <c r="G7888" i="16"/>
  <c r="H7888" i="16"/>
  <c r="E7884" i="16"/>
  <c r="I7884" i="16"/>
  <c r="F7884" i="16"/>
  <c r="G7884" i="16"/>
  <c r="H7884" i="16"/>
  <c r="G7870" i="16"/>
  <c r="H7870" i="16"/>
  <c r="E7870" i="16"/>
  <c r="I7870" i="16"/>
  <c r="F7870" i="16"/>
  <c r="G7866" i="16"/>
  <c r="H7866" i="16"/>
  <c r="E7866" i="16"/>
  <c r="I7866" i="16"/>
  <c r="F7866" i="16"/>
  <c r="E7852" i="16"/>
  <c r="I7852" i="16"/>
  <c r="H7852" i="16"/>
  <c r="F7852" i="16"/>
  <c r="G7852" i="16"/>
  <c r="E7848" i="16"/>
  <c r="I7848" i="16"/>
  <c r="H7848" i="16"/>
  <c r="F7848" i="16"/>
  <c r="G7848" i="16"/>
  <c r="E7844" i="16"/>
  <c r="I7844" i="16"/>
  <c r="H7844" i="16"/>
  <c r="F7844" i="16"/>
  <c r="G7844" i="16"/>
  <c r="G7830" i="16"/>
  <c r="F7830" i="16"/>
  <c r="H7830" i="16"/>
  <c r="E7830" i="16"/>
  <c r="I7830" i="16"/>
  <c r="G7826" i="16"/>
  <c r="F7826" i="16"/>
  <c r="H7826" i="16"/>
  <c r="E7826" i="16"/>
  <c r="I7826" i="16"/>
  <c r="E7812" i="16"/>
  <c r="I7812" i="16"/>
  <c r="F7812" i="16"/>
  <c r="G7812" i="16"/>
  <c r="H7812" i="16"/>
  <c r="E7808" i="16"/>
  <c r="I7808" i="16"/>
  <c r="H7808" i="16"/>
  <c r="F7808" i="16"/>
  <c r="G7808" i="16"/>
  <c r="E7804" i="16"/>
  <c r="I7804" i="16"/>
  <c r="F7804" i="16"/>
  <c r="G7804" i="16"/>
  <c r="H7804" i="16"/>
  <c r="G7790" i="16"/>
  <c r="H7790" i="16"/>
  <c r="E7790" i="16"/>
  <c r="I7790" i="16"/>
  <c r="F7790" i="16"/>
  <c r="G7786" i="16"/>
  <c r="H7786" i="16"/>
  <c r="E7786" i="16"/>
  <c r="I7786" i="16"/>
  <c r="F7786" i="16"/>
  <c r="G7772" i="16"/>
  <c r="F7772" i="16"/>
  <c r="E7772" i="16"/>
  <c r="H7772" i="16"/>
  <c r="I7772" i="16"/>
  <c r="G7768" i="16"/>
  <c r="E7768" i="16"/>
  <c r="I7768" i="16"/>
  <c r="F7768" i="16"/>
  <c r="H7768" i="16"/>
  <c r="G7764" i="16"/>
  <c r="I7764" i="16"/>
  <c r="E7764" i="16"/>
  <c r="F7764" i="16"/>
  <c r="H7764" i="16"/>
  <c r="E7750" i="16"/>
  <c r="I7750" i="16"/>
  <c r="H7750" i="16"/>
  <c r="F7750" i="16"/>
  <c r="G7750" i="16"/>
  <c r="E7746" i="16"/>
  <c r="I7746" i="16"/>
  <c r="H7746" i="16"/>
  <c r="G7746" i="16"/>
  <c r="F7746" i="16"/>
  <c r="G7732" i="16"/>
  <c r="I7732" i="16"/>
  <c r="E7732" i="16"/>
  <c r="F7732" i="16"/>
  <c r="H7732" i="16"/>
  <c r="G7728" i="16"/>
  <c r="H7728" i="16"/>
  <c r="F7728" i="16"/>
  <c r="I7728" i="16"/>
  <c r="E7728" i="16"/>
  <c r="G7724" i="16"/>
  <c r="F7724" i="16"/>
  <c r="H7724" i="16"/>
  <c r="I7724" i="16"/>
  <c r="E7724" i="16"/>
  <c r="E7710" i="16"/>
  <c r="I7710" i="16"/>
  <c r="G7710" i="16"/>
  <c r="H7710" i="16"/>
  <c r="F7710" i="16"/>
  <c r="E7706" i="16"/>
  <c r="I7706" i="16"/>
  <c r="F7706" i="16"/>
  <c r="G7706" i="16"/>
  <c r="H7706" i="16"/>
  <c r="G7692" i="16"/>
  <c r="F7692" i="16"/>
  <c r="H7692" i="16"/>
  <c r="I7692" i="16"/>
  <c r="E7692" i="16"/>
  <c r="G7688" i="16"/>
  <c r="E7688" i="16"/>
  <c r="F7688" i="16"/>
  <c r="H7688" i="16"/>
  <c r="I7688" i="16"/>
  <c r="G7684" i="16"/>
  <c r="I7684" i="16"/>
  <c r="E7684" i="16"/>
  <c r="F7684" i="16"/>
  <c r="H7684" i="16"/>
  <c r="E7670" i="16"/>
  <c r="I7670" i="16"/>
  <c r="H7670" i="16"/>
  <c r="F7670" i="16"/>
  <c r="G7670" i="16"/>
  <c r="E7666" i="16"/>
  <c r="I7666" i="16"/>
  <c r="H7666" i="16"/>
  <c r="F7666" i="16"/>
  <c r="G7666" i="16"/>
  <c r="G7652" i="16"/>
  <c r="I7652" i="16"/>
  <c r="H7652" i="16"/>
  <c r="E7652" i="16"/>
  <c r="F7652" i="16"/>
  <c r="G7648" i="16"/>
  <c r="H7648" i="16"/>
  <c r="F7648" i="16"/>
  <c r="I7648" i="16"/>
  <c r="E7648" i="16"/>
  <c r="G7644" i="16"/>
  <c r="F7644" i="16"/>
  <c r="H7644" i="16"/>
  <c r="I7644" i="16"/>
  <c r="E7644" i="16"/>
  <c r="E7630" i="16"/>
  <c r="I7630" i="16"/>
  <c r="G7630" i="16"/>
  <c r="H7630" i="16"/>
  <c r="F7630" i="16"/>
  <c r="E7626" i="16"/>
  <c r="I7626" i="16"/>
  <c r="F7626" i="16"/>
  <c r="G7626" i="16"/>
  <c r="H7626" i="16"/>
  <c r="G7612" i="16"/>
  <c r="F7612" i="16"/>
  <c r="H7612" i="16"/>
  <c r="I7612" i="16"/>
  <c r="E7612" i="16"/>
  <c r="G7608" i="16"/>
  <c r="E7608" i="16"/>
  <c r="F7608" i="16"/>
  <c r="H7608" i="16"/>
  <c r="I7608" i="16"/>
  <c r="G7604" i="16"/>
  <c r="I7604" i="16"/>
  <c r="E7604" i="16"/>
  <c r="F7604" i="16"/>
  <c r="H7604" i="16"/>
  <c r="E7590" i="16"/>
  <c r="I7590" i="16"/>
  <c r="F7590" i="16"/>
  <c r="G7590" i="16"/>
  <c r="H7590" i="16"/>
  <c r="E7586" i="16"/>
  <c r="I7586" i="16"/>
  <c r="H7586" i="16"/>
  <c r="G7586" i="16"/>
  <c r="F7586" i="16"/>
  <c r="G7572" i="16"/>
  <c r="I7572" i="16"/>
  <c r="E7572" i="16"/>
  <c r="F7572" i="16"/>
  <c r="H7572" i="16"/>
  <c r="G7568" i="16"/>
  <c r="H7568" i="16"/>
  <c r="I7568" i="16"/>
  <c r="E7568" i="16"/>
  <c r="F7568" i="16"/>
  <c r="G7564" i="16"/>
  <c r="F7564" i="16"/>
  <c r="H7564" i="16"/>
  <c r="I7564" i="16"/>
  <c r="E7564" i="16"/>
  <c r="E7550" i="16"/>
  <c r="I7550" i="16"/>
  <c r="G7550" i="16"/>
  <c r="H7550" i="16"/>
  <c r="F7550" i="16"/>
  <c r="E7546" i="16"/>
  <c r="I7546" i="16"/>
  <c r="F7546" i="16"/>
  <c r="G7546" i="16"/>
  <c r="H7546" i="16"/>
  <c r="G7532" i="16"/>
  <c r="F7532" i="16"/>
  <c r="I7532" i="16"/>
  <c r="H7532" i="16"/>
  <c r="E7532" i="16"/>
  <c r="G7528" i="16"/>
  <c r="E7528" i="16"/>
  <c r="H7528" i="16"/>
  <c r="I7528" i="16"/>
  <c r="F7528" i="16"/>
  <c r="G7524" i="16"/>
  <c r="I7524" i="16"/>
  <c r="F7524" i="16"/>
  <c r="E7524" i="16"/>
  <c r="H7524" i="16"/>
  <c r="E7510" i="16"/>
  <c r="I7510" i="16"/>
  <c r="G7510" i="16"/>
  <c r="F7510" i="16"/>
  <c r="H7510" i="16"/>
  <c r="E7506" i="16"/>
  <c r="I7506" i="16"/>
  <c r="H7506" i="16"/>
  <c r="F7506" i="16"/>
  <c r="G7506" i="16"/>
  <c r="G7492" i="16"/>
  <c r="I7492" i="16"/>
  <c r="F7492" i="16"/>
  <c r="E7492" i="16"/>
  <c r="H7492" i="16"/>
  <c r="G7488" i="16"/>
  <c r="H7488" i="16"/>
  <c r="E7488" i="16"/>
  <c r="F7488" i="16"/>
  <c r="I7488" i="16"/>
  <c r="G7484" i="16"/>
  <c r="F7484" i="16"/>
  <c r="E7484" i="16"/>
  <c r="H7484" i="16"/>
  <c r="I7484" i="16"/>
  <c r="E7470" i="16"/>
  <c r="I7470" i="16"/>
  <c r="G7470" i="16"/>
  <c r="H7470" i="16"/>
  <c r="F7470" i="16"/>
  <c r="E7466" i="16"/>
  <c r="I7466" i="16"/>
  <c r="F7466" i="16"/>
  <c r="G7466" i="16"/>
  <c r="H7466" i="16"/>
  <c r="G7452" i="16"/>
  <c r="F7452" i="16"/>
  <c r="H7452" i="16"/>
  <c r="I7452" i="16"/>
  <c r="E7452" i="16"/>
  <c r="G7448" i="16"/>
  <c r="E7448" i="16"/>
  <c r="I7448" i="16"/>
  <c r="F7448" i="16"/>
  <c r="H7448" i="16"/>
  <c r="G7444" i="16"/>
  <c r="I7444" i="16"/>
  <c r="E7444" i="16"/>
  <c r="F7444" i="16"/>
  <c r="H7444" i="16"/>
  <c r="E7430" i="16"/>
  <c r="I7430" i="16"/>
  <c r="H7430" i="16"/>
  <c r="F7430" i="16"/>
  <c r="G7430" i="16"/>
  <c r="E7426" i="16"/>
  <c r="I7426" i="16"/>
  <c r="H7426" i="16"/>
  <c r="G7426" i="16"/>
  <c r="F7426" i="16"/>
  <c r="G7412" i="16"/>
  <c r="I7412" i="16"/>
  <c r="E7412" i="16"/>
  <c r="F7412" i="16"/>
  <c r="H7412" i="16"/>
  <c r="G7408" i="16"/>
  <c r="H7408" i="16"/>
  <c r="I7408" i="16"/>
  <c r="E7408" i="16"/>
  <c r="F7408" i="16"/>
  <c r="G7404" i="16"/>
  <c r="F7404" i="16"/>
  <c r="H7404" i="16"/>
  <c r="I7404" i="16"/>
  <c r="E7404" i="16"/>
  <c r="E7390" i="16"/>
  <c r="I7390" i="16"/>
  <c r="G7390" i="16"/>
  <c r="F7390" i="16"/>
  <c r="H7390" i="16"/>
  <c r="E7386" i="16"/>
  <c r="I7386" i="16"/>
  <c r="F7386" i="16"/>
  <c r="G7386" i="16"/>
  <c r="H7386" i="16"/>
  <c r="G7372" i="16"/>
  <c r="F7372" i="16"/>
  <c r="H7372" i="16"/>
  <c r="I7372" i="16"/>
  <c r="E7372" i="16"/>
  <c r="G7368" i="16"/>
  <c r="E7368" i="16"/>
  <c r="F7368" i="16"/>
  <c r="H7368" i="16"/>
  <c r="I7368" i="16"/>
  <c r="G7364" i="16"/>
  <c r="I7364" i="16"/>
  <c r="E7364" i="16"/>
  <c r="F7364" i="16"/>
  <c r="H7364" i="16"/>
  <c r="E7350" i="16"/>
  <c r="I7350" i="16"/>
  <c r="F7350" i="16"/>
  <c r="G7350" i="16"/>
  <c r="H7350" i="16"/>
  <c r="E7346" i="16"/>
  <c r="I7346" i="16"/>
  <c r="H7346" i="16"/>
  <c r="F7346" i="16"/>
  <c r="G7346" i="16"/>
  <c r="G7332" i="16"/>
  <c r="I7332" i="16"/>
  <c r="E7332" i="16"/>
  <c r="F7332" i="16"/>
  <c r="H7332" i="16"/>
  <c r="G7328" i="16"/>
  <c r="H7328" i="16"/>
  <c r="F7328" i="16"/>
  <c r="I7328" i="16"/>
  <c r="E7328" i="16"/>
  <c r="G7324" i="16"/>
  <c r="F7324" i="16"/>
  <c r="E7324" i="16"/>
  <c r="H7324" i="16"/>
  <c r="I7324" i="16"/>
  <c r="E7310" i="16"/>
  <c r="I7310" i="16"/>
  <c r="G7310" i="16"/>
  <c r="F7310" i="16"/>
  <c r="H7310" i="16"/>
  <c r="E7306" i="16"/>
  <c r="I7306" i="16"/>
  <c r="F7306" i="16"/>
  <c r="G7306" i="16"/>
  <c r="H7306" i="16"/>
  <c r="G7292" i="16"/>
  <c r="F7292" i="16"/>
  <c r="E7292" i="16"/>
  <c r="H7292" i="16"/>
  <c r="I7292" i="16"/>
  <c r="G7288" i="16"/>
  <c r="E7288" i="16"/>
  <c r="I7288" i="16"/>
  <c r="F7288" i="16"/>
  <c r="H7288" i="16"/>
  <c r="G7284" i="16"/>
  <c r="I7284" i="16"/>
  <c r="E7284" i="16"/>
  <c r="F7284" i="16"/>
  <c r="H7284" i="16"/>
  <c r="E7270" i="16"/>
  <c r="I7270" i="16"/>
  <c r="H7270" i="16"/>
  <c r="F7270" i="16"/>
  <c r="G7270" i="16"/>
  <c r="E7266" i="16"/>
  <c r="I7266" i="16"/>
  <c r="H7266" i="16"/>
  <c r="G7266" i="16"/>
  <c r="F7266" i="16"/>
  <c r="G7252" i="16"/>
  <c r="I7252" i="16"/>
  <c r="E7252" i="16"/>
  <c r="F7252" i="16"/>
  <c r="H7252" i="16"/>
  <c r="G7248" i="16"/>
  <c r="H7248" i="16"/>
  <c r="F7248" i="16"/>
  <c r="I7248" i="16"/>
  <c r="E7248" i="16"/>
  <c r="G7244" i="16"/>
  <c r="F7244" i="16"/>
  <c r="H7244" i="16"/>
  <c r="I7244" i="16"/>
  <c r="E7244" i="16"/>
  <c r="E7230" i="16"/>
  <c r="I7230" i="16"/>
  <c r="G7230" i="16"/>
  <c r="H7230" i="16"/>
  <c r="F7230" i="16"/>
  <c r="E7226" i="16"/>
  <c r="I7226" i="16"/>
  <c r="F7226" i="16"/>
  <c r="G7226" i="16"/>
  <c r="H7226" i="16"/>
  <c r="G7212" i="16"/>
  <c r="F7212" i="16"/>
  <c r="H7212" i="16"/>
  <c r="I7212" i="16"/>
  <c r="E7212" i="16"/>
  <c r="G7208" i="16"/>
  <c r="E7208" i="16"/>
  <c r="F7208" i="16"/>
  <c r="H7208" i="16"/>
  <c r="I7208" i="16"/>
  <c r="G7204" i="16"/>
  <c r="I7204" i="16"/>
  <c r="H7204" i="16"/>
  <c r="E7204" i="16"/>
  <c r="F7204" i="16"/>
  <c r="E7190" i="16"/>
  <c r="I7190" i="16"/>
  <c r="F7190" i="16"/>
  <c r="G7190" i="16"/>
  <c r="H7190" i="16"/>
  <c r="E7186" i="16"/>
  <c r="I7186" i="16"/>
  <c r="H7186" i="16"/>
  <c r="F7186" i="16"/>
  <c r="G7186" i="16"/>
  <c r="G7172" i="16"/>
  <c r="I7172" i="16"/>
  <c r="E7172" i="16"/>
  <c r="F7172" i="16"/>
  <c r="H7172" i="16"/>
  <c r="G7168" i="16"/>
  <c r="H7168" i="16"/>
  <c r="F7168" i="16"/>
  <c r="I7168" i="16"/>
  <c r="E7168" i="16"/>
  <c r="G7164" i="16"/>
  <c r="F7164" i="16"/>
  <c r="H7164" i="16"/>
  <c r="I7164" i="16"/>
  <c r="E7164" i="16"/>
  <c r="E7150" i="16"/>
  <c r="I7150" i="16"/>
  <c r="G7150" i="16"/>
  <c r="H7150" i="16"/>
  <c r="F7150" i="16"/>
  <c r="E7146" i="16"/>
  <c r="I7146" i="16"/>
  <c r="F7146" i="16"/>
  <c r="G7146" i="16"/>
  <c r="H7146" i="16"/>
  <c r="G7132" i="16"/>
  <c r="F7132" i="16"/>
  <c r="H7132" i="16"/>
  <c r="I7132" i="16"/>
  <c r="E7132" i="16"/>
  <c r="G7128" i="16"/>
  <c r="E7128" i="16"/>
  <c r="F7128" i="16"/>
  <c r="H7128" i="16"/>
  <c r="I7128" i="16"/>
  <c r="G7124" i="16"/>
  <c r="I7124" i="16"/>
  <c r="H7124" i="16"/>
  <c r="E7124" i="16"/>
  <c r="F7124" i="16"/>
  <c r="E7110" i="16"/>
  <c r="I7110" i="16"/>
  <c r="H7110" i="16"/>
  <c r="F7110" i="16"/>
  <c r="G7110" i="16"/>
  <c r="E7106" i="16"/>
  <c r="I7106" i="16"/>
  <c r="H7106" i="16"/>
  <c r="G7106" i="16"/>
  <c r="F7106" i="16"/>
  <c r="G7092" i="16"/>
  <c r="I7092" i="16"/>
  <c r="E7092" i="16"/>
  <c r="F7092" i="16"/>
  <c r="H7092" i="16"/>
  <c r="G7088" i="16"/>
  <c r="H7088" i="16"/>
  <c r="F7088" i="16"/>
  <c r="I7088" i="16"/>
  <c r="E7088" i="16"/>
  <c r="G7084" i="16"/>
  <c r="F7084" i="16"/>
  <c r="H7084" i="16"/>
  <c r="I7084" i="16"/>
  <c r="E7084" i="16"/>
  <c r="E7070" i="16"/>
  <c r="I7070" i="16"/>
  <c r="G7070" i="16"/>
  <c r="H7070" i="16"/>
  <c r="F7070" i="16"/>
  <c r="E7066" i="16"/>
  <c r="I7066" i="16"/>
  <c r="F7066" i="16"/>
  <c r="G7066" i="16"/>
  <c r="H7066" i="16"/>
  <c r="G7052" i="16"/>
  <c r="F7052" i="16"/>
  <c r="H7052" i="16"/>
  <c r="E7052" i="16"/>
  <c r="I7052" i="16"/>
  <c r="G7048" i="16"/>
  <c r="E7048" i="16"/>
  <c r="I7048" i="16"/>
  <c r="F7048" i="16"/>
  <c r="H7048" i="16"/>
  <c r="G7044" i="16"/>
  <c r="I7044" i="16"/>
  <c r="E7044" i="16"/>
  <c r="H7044" i="16"/>
  <c r="F7044" i="16"/>
  <c r="E7030" i="16"/>
  <c r="I7030" i="16"/>
  <c r="F7030" i="16"/>
  <c r="H7030" i="16"/>
  <c r="G7030" i="16"/>
  <c r="E7026" i="16"/>
  <c r="I7026" i="16"/>
  <c r="H7026" i="16"/>
  <c r="G7026" i="16"/>
  <c r="F7026" i="16"/>
  <c r="G7012" i="16"/>
  <c r="I7012" i="16"/>
  <c r="H7012" i="16"/>
  <c r="E7012" i="16"/>
  <c r="F7012" i="16"/>
  <c r="G7008" i="16"/>
  <c r="H7008" i="16"/>
  <c r="I7008" i="16"/>
  <c r="E7008" i="16"/>
  <c r="F7008" i="16"/>
  <c r="G7004" i="16"/>
  <c r="F7004" i="16"/>
  <c r="H7004" i="16"/>
  <c r="E7004" i="16"/>
  <c r="I7004" i="16"/>
  <c r="E6990" i="16"/>
  <c r="I6990" i="16"/>
  <c r="G6990" i="16"/>
  <c r="H6990" i="16"/>
  <c r="F6990" i="16"/>
  <c r="E6986" i="16"/>
  <c r="I6986" i="16"/>
  <c r="F6986" i="16"/>
  <c r="G6986" i="16"/>
  <c r="H6986" i="16"/>
  <c r="G6972" i="16"/>
  <c r="F6972" i="16"/>
  <c r="E6972" i="16"/>
  <c r="H6972" i="16"/>
  <c r="I6972" i="16"/>
  <c r="G6968" i="16"/>
  <c r="E6968" i="16"/>
  <c r="I6968" i="16"/>
  <c r="F6968" i="16"/>
  <c r="H6968" i="16"/>
  <c r="G6964" i="16"/>
  <c r="I6964" i="16"/>
  <c r="E6964" i="16"/>
  <c r="H6964" i="16"/>
  <c r="F6964" i="16"/>
  <c r="E6950" i="16"/>
  <c r="I6950" i="16"/>
  <c r="G6950" i="16"/>
  <c r="H6950" i="16"/>
  <c r="F6950" i="16"/>
  <c r="E6946" i="16"/>
  <c r="I6946" i="16"/>
  <c r="G6946" i="16"/>
  <c r="F6946" i="16"/>
  <c r="H6946" i="16"/>
  <c r="G6932" i="16"/>
  <c r="E6932" i="16"/>
  <c r="I6932" i="16"/>
  <c r="H6932" i="16"/>
  <c r="F6932" i="16"/>
  <c r="G6928" i="16"/>
  <c r="E6928" i="16"/>
  <c r="I6928" i="16"/>
  <c r="F6928" i="16"/>
  <c r="H6928" i="16"/>
  <c r="G6924" i="16"/>
  <c r="E6924" i="16"/>
  <c r="I6924" i="16"/>
  <c r="F6924" i="16"/>
  <c r="H6924" i="16"/>
  <c r="E6910" i="16"/>
  <c r="I6910" i="16"/>
  <c r="G6910" i="16"/>
  <c r="H6910" i="16"/>
  <c r="F6910" i="16"/>
  <c r="E6906" i="16"/>
  <c r="I6906" i="16"/>
  <c r="G6906" i="16"/>
  <c r="F6906" i="16"/>
  <c r="H6906" i="16"/>
  <c r="G6892" i="16"/>
  <c r="E6892" i="16"/>
  <c r="I6892" i="16"/>
  <c r="H6892" i="16"/>
  <c r="F6892" i="16"/>
  <c r="G6888" i="16"/>
  <c r="E6888" i="16"/>
  <c r="I6888" i="16"/>
  <c r="F6888" i="16"/>
  <c r="H6888" i="16"/>
  <c r="G6884" i="16"/>
  <c r="E6884" i="16"/>
  <c r="I6884" i="16"/>
  <c r="F6884" i="16"/>
  <c r="H6884" i="16"/>
  <c r="E6870" i="16"/>
  <c r="I6870" i="16"/>
  <c r="G6870" i="16"/>
  <c r="H6870" i="16"/>
  <c r="F6870" i="16"/>
  <c r="E6866" i="16"/>
  <c r="I6866" i="16"/>
  <c r="G6866" i="16"/>
  <c r="F6866" i="16"/>
  <c r="H6866" i="16"/>
  <c r="G6852" i="16"/>
  <c r="E6852" i="16"/>
  <c r="I6852" i="16"/>
  <c r="F6852" i="16"/>
  <c r="H6852" i="16"/>
  <c r="G6848" i="16"/>
  <c r="E6848" i="16"/>
  <c r="I6848" i="16"/>
  <c r="F6848" i="16"/>
  <c r="H6848" i="16"/>
  <c r="G6844" i="16"/>
  <c r="E6844" i="16"/>
  <c r="I6844" i="16"/>
  <c r="F6844" i="16"/>
  <c r="H6844" i="16"/>
  <c r="E6830" i="16"/>
  <c r="I6830" i="16"/>
  <c r="G6830" i="16"/>
  <c r="H6830" i="16"/>
  <c r="F6830" i="16"/>
  <c r="E6826" i="16"/>
  <c r="I6826" i="16"/>
  <c r="G6826" i="16"/>
  <c r="F6826" i="16"/>
  <c r="H6826" i="16"/>
  <c r="G6812" i="16"/>
  <c r="E6812" i="16"/>
  <c r="I6812" i="16"/>
  <c r="H6812" i="16"/>
  <c r="F6812" i="16"/>
  <c r="G6808" i="16"/>
  <c r="E6808" i="16"/>
  <c r="I6808" i="16"/>
  <c r="F6808" i="16"/>
  <c r="H6808" i="16"/>
  <c r="G6804" i="16"/>
  <c r="E6804" i="16"/>
  <c r="I6804" i="16"/>
  <c r="H6804" i="16"/>
  <c r="F6804" i="16"/>
  <c r="E6790" i="16"/>
  <c r="I6790" i="16"/>
  <c r="G6790" i="16"/>
  <c r="H6790" i="16"/>
  <c r="F6790" i="16"/>
  <c r="E6786" i="16"/>
  <c r="I6786" i="16"/>
  <c r="G6786" i="16"/>
  <c r="F6786" i="16"/>
  <c r="H6786" i="16"/>
  <c r="G6772" i="16"/>
  <c r="E6772" i="16"/>
  <c r="I6772" i="16"/>
  <c r="H6772" i="16"/>
  <c r="F6772" i="16"/>
  <c r="G6768" i="16"/>
  <c r="E6768" i="16"/>
  <c r="I6768" i="16"/>
  <c r="F6768" i="16"/>
  <c r="H6768" i="16"/>
  <c r="G6764" i="16"/>
  <c r="E6764" i="16"/>
  <c r="I6764" i="16"/>
  <c r="H6764" i="16"/>
  <c r="F6764" i="16"/>
  <c r="E6750" i="16"/>
  <c r="I6750" i="16"/>
  <c r="G6750" i="16"/>
  <c r="H6750" i="16"/>
  <c r="F6750" i="16"/>
  <c r="E6746" i="16"/>
  <c r="I6746" i="16"/>
  <c r="G6746" i="16"/>
  <c r="F6746" i="16"/>
  <c r="H6746" i="16"/>
  <c r="G6732" i="16"/>
  <c r="E6732" i="16"/>
  <c r="I6732" i="16"/>
  <c r="F6732" i="16"/>
  <c r="H6732" i="16"/>
  <c r="G6728" i="16"/>
  <c r="E6728" i="16"/>
  <c r="I6728" i="16"/>
  <c r="F6728" i="16"/>
  <c r="H6728" i="16"/>
  <c r="G6724" i="16"/>
  <c r="E6724" i="16"/>
  <c r="I6724" i="16"/>
  <c r="F6724" i="16"/>
  <c r="H6724" i="16"/>
  <c r="E6710" i="16"/>
  <c r="I6710" i="16"/>
  <c r="G6710" i="16"/>
  <c r="H6710" i="16"/>
  <c r="F6710" i="16"/>
  <c r="E6706" i="16"/>
  <c r="I6706" i="16"/>
  <c r="G6706" i="16"/>
  <c r="F6706" i="16"/>
  <c r="H6706" i="16"/>
  <c r="G6692" i="16"/>
  <c r="E6692" i="16"/>
  <c r="I6692" i="16"/>
  <c r="F6692" i="16"/>
  <c r="H6692" i="16"/>
  <c r="G6688" i="16"/>
  <c r="E6688" i="16"/>
  <c r="I6688" i="16"/>
  <c r="F6688" i="16"/>
  <c r="H6688" i="16"/>
  <c r="G6684" i="16"/>
  <c r="E6684" i="16"/>
  <c r="I6684" i="16"/>
  <c r="F6684" i="16"/>
  <c r="H6684" i="16"/>
  <c r="E6670" i="16"/>
  <c r="I6670" i="16"/>
  <c r="G6670" i="16"/>
  <c r="H6670" i="16"/>
  <c r="F6670" i="16"/>
  <c r="E6666" i="16"/>
  <c r="I6666" i="16"/>
  <c r="G6666" i="16"/>
  <c r="F6666" i="16"/>
  <c r="H6666" i="16"/>
  <c r="G6652" i="16"/>
  <c r="E6652" i="16"/>
  <c r="I6652" i="16"/>
  <c r="F6652" i="16"/>
  <c r="H6652" i="16"/>
  <c r="G6648" i="16"/>
  <c r="E6648" i="16"/>
  <c r="I6648" i="16"/>
  <c r="F6648" i="16"/>
  <c r="H6648" i="16"/>
  <c r="G6644" i="16"/>
  <c r="E6644" i="16"/>
  <c r="I6644" i="16"/>
  <c r="H6644" i="16"/>
  <c r="F6644" i="16"/>
  <c r="E6630" i="16"/>
  <c r="I6630" i="16"/>
  <c r="G6630" i="16"/>
  <c r="H6630" i="16"/>
  <c r="F6630" i="16"/>
  <c r="E6626" i="16"/>
  <c r="I6626" i="16"/>
  <c r="G6626" i="16"/>
  <c r="F6626" i="16"/>
  <c r="H6626" i="16"/>
  <c r="G6612" i="16"/>
  <c r="E6612" i="16"/>
  <c r="I6612" i="16"/>
  <c r="H6612" i="16"/>
  <c r="F6612" i="16"/>
  <c r="G6608" i="16"/>
  <c r="E6608" i="16"/>
  <c r="I6608" i="16"/>
  <c r="F6608" i="16"/>
  <c r="H6608" i="16"/>
  <c r="G6604" i="16"/>
  <c r="E6604" i="16"/>
  <c r="I6604" i="16"/>
  <c r="H6604" i="16"/>
  <c r="F6604" i="16"/>
  <c r="E6590" i="16"/>
  <c r="I6590" i="16"/>
  <c r="G6590" i="16"/>
  <c r="H6590" i="16"/>
  <c r="F6590" i="16"/>
  <c r="E6586" i="16"/>
  <c r="I6586" i="16"/>
  <c r="G6586" i="16"/>
  <c r="F6586" i="16"/>
  <c r="H6586" i="16"/>
  <c r="G6572" i="16"/>
  <c r="E6572" i="16"/>
  <c r="I6572" i="16"/>
  <c r="F6572" i="16"/>
  <c r="H6572" i="16"/>
  <c r="G6568" i="16"/>
  <c r="E6568" i="16"/>
  <c r="I6568" i="16"/>
  <c r="F6568" i="16"/>
  <c r="H6568" i="16"/>
  <c r="G6564" i="16"/>
  <c r="E6564" i="16"/>
  <c r="I6564" i="16"/>
  <c r="H6564" i="16"/>
  <c r="F6564" i="16"/>
  <c r="E6550" i="16"/>
  <c r="I6550" i="16"/>
  <c r="G6550" i="16"/>
  <c r="H6550" i="16"/>
  <c r="F6550" i="16"/>
  <c r="E6546" i="16"/>
  <c r="I6546" i="16"/>
  <c r="G6546" i="16"/>
  <c r="F6546" i="16"/>
  <c r="H6546" i="16"/>
  <c r="G6532" i="16"/>
  <c r="E6532" i="16"/>
  <c r="I6532" i="16"/>
  <c r="H6532" i="16"/>
  <c r="F6532" i="16"/>
  <c r="G6528" i="16"/>
  <c r="E6528" i="16"/>
  <c r="I6528" i="16"/>
  <c r="F6528" i="16"/>
  <c r="H6528" i="16"/>
  <c r="G6524" i="16"/>
  <c r="E6524" i="16"/>
  <c r="I6524" i="16"/>
  <c r="F6524" i="16"/>
  <c r="H6524" i="16"/>
  <c r="E6510" i="16"/>
  <c r="I6510" i="16"/>
  <c r="G6510" i="16"/>
  <c r="H6510" i="16"/>
  <c r="F6510" i="16"/>
  <c r="E6506" i="16"/>
  <c r="I6506" i="16"/>
  <c r="G6506" i="16"/>
  <c r="F6506" i="16"/>
  <c r="H6506" i="16"/>
  <c r="G6492" i="16"/>
  <c r="E6492" i="16"/>
  <c r="I6492" i="16"/>
  <c r="H6492" i="16"/>
  <c r="F6492" i="16"/>
  <c r="G6488" i="16"/>
  <c r="E6488" i="16"/>
  <c r="I6488" i="16"/>
  <c r="F6488" i="16"/>
  <c r="H6488" i="16"/>
  <c r="G6484" i="16"/>
  <c r="E6484" i="16"/>
  <c r="I6484" i="16"/>
  <c r="F6484" i="16"/>
  <c r="H6484" i="16"/>
  <c r="E6470" i="16"/>
  <c r="I6470" i="16"/>
  <c r="G6470" i="16"/>
  <c r="H6470" i="16"/>
  <c r="F6470" i="16"/>
  <c r="E6466" i="16"/>
  <c r="I6466" i="16"/>
  <c r="G6466" i="16"/>
  <c r="F6466" i="16"/>
  <c r="H6466" i="16"/>
  <c r="G6452" i="16"/>
  <c r="E6452" i="16"/>
  <c r="I6452" i="16"/>
  <c r="F6452" i="16"/>
  <c r="H6452" i="16"/>
  <c r="G6448" i="16"/>
  <c r="E6448" i="16"/>
  <c r="I6448" i="16"/>
  <c r="F6448" i="16"/>
  <c r="H6448" i="16"/>
  <c r="F6444" i="16"/>
  <c r="G6444" i="16"/>
  <c r="I6444" i="16"/>
  <c r="E6444" i="16"/>
  <c r="H6444" i="16"/>
  <c r="H6430" i="16"/>
  <c r="G6430" i="16"/>
  <c r="E6430" i="16"/>
  <c r="I6430" i="16"/>
  <c r="F6430" i="16"/>
  <c r="H6426" i="16"/>
  <c r="F6426" i="16"/>
  <c r="I6426" i="16"/>
  <c r="G6426" i="16"/>
  <c r="E6426" i="16"/>
  <c r="F6412" i="16"/>
  <c r="G6412" i="16"/>
  <c r="I6412" i="16"/>
  <c r="E6412" i="16"/>
  <c r="H6412" i="16"/>
  <c r="F6408" i="16"/>
  <c r="E6408" i="16"/>
  <c r="H6408" i="16"/>
  <c r="G6408" i="16"/>
  <c r="I6408" i="16"/>
  <c r="F6404" i="16"/>
  <c r="I6404" i="16"/>
  <c r="G6404" i="16"/>
  <c r="E6404" i="16"/>
  <c r="H6404" i="16"/>
  <c r="H6390" i="16"/>
  <c r="E6390" i="16"/>
  <c r="G6390" i="16"/>
  <c r="I6390" i="16"/>
  <c r="F6390" i="16"/>
  <c r="H6386" i="16"/>
  <c r="I6386" i="16"/>
  <c r="F6386" i="16"/>
  <c r="G6386" i="16"/>
  <c r="E6386" i="16"/>
  <c r="F6372" i="16"/>
  <c r="I6372" i="16"/>
  <c r="G6372" i="16"/>
  <c r="E6372" i="16"/>
  <c r="H6372" i="16"/>
  <c r="F6368" i="16"/>
  <c r="H6368" i="16"/>
  <c r="E6368" i="16"/>
  <c r="G6368" i="16"/>
  <c r="I6368" i="16"/>
  <c r="F6364" i="16"/>
  <c r="G6364" i="16"/>
  <c r="I6364" i="16"/>
  <c r="H6364" i="16"/>
  <c r="E6364" i="16"/>
  <c r="H6350" i="16"/>
  <c r="G6350" i="16"/>
  <c r="E6350" i="16"/>
  <c r="F6350" i="16"/>
  <c r="I6350" i="16"/>
  <c r="H6346" i="16"/>
  <c r="F6346" i="16"/>
  <c r="I6346" i="16"/>
  <c r="E6346" i="16"/>
  <c r="G6346" i="16"/>
  <c r="F6332" i="16"/>
  <c r="G6332" i="16"/>
  <c r="I6332" i="16"/>
  <c r="H6332" i="16"/>
  <c r="E6332" i="16"/>
  <c r="F6328" i="16"/>
  <c r="E6328" i="16"/>
  <c r="H6328" i="16"/>
  <c r="I6328" i="16"/>
  <c r="G6328" i="16"/>
  <c r="F6324" i="16"/>
  <c r="I6324" i="16"/>
  <c r="G6324" i="16"/>
  <c r="H6324" i="16"/>
  <c r="E6324" i="16"/>
  <c r="H6310" i="16"/>
  <c r="E6310" i="16"/>
  <c r="G6310" i="16"/>
  <c r="F6310" i="16"/>
  <c r="I6310" i="16"/>
  <c r="H6306" i="16"/>
  <c r="I6306" i="16"/>
  <c r="F6306" i="16"/>
  <c r="E6306" i="16"/>
  <c r="G6306" i="16"/>
  <c r="F6292" i="16"/>
  <c r="I6292" i="16"/>
  <c r="G6292" i="16"/>
  <c r="H6292" i="16"/>
  <c r="E6292" i="16"/>
  <c r="F6288" i="16"/>
  <c r="H6288" i="16"/>
  <c r="E6288" i="16"/>
  <c r="G6288" i="16"/>
  <c r="I6288" i="16"/>
  <c r="F6284" i="16"/>
  <c r="G6284" i="16"/>
  <c r="I6284" i="16"/>
  <c r="E6284" i="16"/>
  <c r="H6284" i="16"/>
  <c r="H6270" i="16"/>
  <c r="G6270" i="16"/>
  <c r="E6270" i="16"/>
  <c r="I6270" i="16"/>
  <c r="F6270" i="16"/>
  <c r="H6266" i="16"/>
  <c r="F6266" i="16"/>
  <c r="I6266" i="16"/>
  <c r="E6266" i="16"/>
  <c r="G6266" i="16"/>
  <c r="F6252" i="16"/>
  <c r="G6252" i="16"/>
  <c r="I6252" i="16"/>
  <c r="E6252" i="16"/>
  <c r="H6252" i="16"/>
  <c r="F6248" i="16"/>
  <c r="E6248" i="16"/>
  <c r="H6248" i="16"/>
  <c r="G6248" i="16"/>
  <c r="I6248" i="16"/>
  <c r="F6244" i="16"/>
  <c r="I6244" i="16"/>
  <c r="G6244" i="16"/>
  <c r="E6244" i="16"/>
  <c r="H6244" i="16"/>
  <c r="H6230" i="16"/>
  <c r="E6230" i="16"/>
  <c r="G6230" i="16"/>
  <c r="I6230" i="16"/>
  <c r="F6230" i="16"/>
  <c r="H6226" i="16"/>
  <c r="I6226" i="16"/>
  <c r="F6226" i="16"/>
  <c r="G6226" i="16"/>
  <c r="E6226" i="16"/>
  <c r="F6212" i="16"/>
  <c r="I6212" i="16"/>
  <c r="G6212" i="16"/>
  <c r="E6212" i="16"/>
  <c r="H6212" i="16"/>
  <c r="F6208" i="16"/>
  <c r="H6208" i="16"/>
  <c r="E6208" i="16"/>
  <c r="I6208" i="16"/>
  <c r="G6208" i="16"/>
  <c r="F6204" i="16"/>
  <c r="G6204" i="16"/>
  <c r="I6204" i="16"/>
  <c r="E6204" i="16"/>
  <c r="H6204" i="16"/>
  <c r="H6190" i="16"/>
  <c r="G6190" i="16"/>
  <c r="E6190" i="16"/>
  <c r="F6190" i="16"/>
  <c r="I6190" i="16"/>
  <c r="H6186" i="16"/>
  <c r="F6186" i="16"/>
  <c r="I6186" i="16"/>
  <c r="E6186" i="16"/>
  <c r="G6186" i="16"/>
  <c r="F6172" i="16"/>
  <c r="G6172" i="16"/>
  <c r="I6172" i="16"/>
  <c r="E6172" i="16"/>
  <c r="H6172" i="16"/>
  <c r="F6168" i="16"/>
  <c r="E6168" i="16"/>
  <c r="H6168" i="16"/>
  <c r="I6168" i="16"/>
  <c r="G6168" i="16"/>
  <c r="F6164" i="16"/>
  <c r="I6164" i="16"/>
  <c r="G6164" i="16"/>
  <c r="H6164" i="16"/>
  <c r="E6164" i="16"/>
  <c r="H6150" i="16"/>
  <c r="E6150" i="16"/>
  <c r="G6150" i="16"/>
  <c r="F6150" i="16"/>
  <c r="I6150" i="16"/>
  <c r="H6146" i="16"/>
  <c r="I6146" i="16"/>
  <c r="F6146" i="16"/>
  <c r="E6146" i="16"/>
  <c r="G6146" i="16"/>
  <c r="F6132" i="16"/>
  <c r="I6132" i="16"/>
  <c r="G6132" i="16"/>
  <c r="H6132" i="16"/>
  <c r="E6132" i="16"/>
  <c r="F6128" i="16"/>
  <c r="H6128" i="16"/>
  <c r="E6128" i="16"/>
  <c r="G6128" i="16"/>
  <c r="I6128" i="16"/>
  <c r="E6109" i="16"/>
  <c r="I6109" i="16"/>
  <c r="G6109" i="16"/>
  <c r="F6109" i="16"/>
  <c r="H6109" i="16"/>
  <c r="E6105" i="16"/>
  <c r="I6105" i="16"/>
  <c r="F6105" i="16"/>
  <c r="H6105" i="16"/>
  <c r="G6105" i="16"/>
  <c r="G6091" i="16"/>
  <c r="F6091" i="16"/>
  <c r="I6091" i="16"/>
  <c r="E6091" i="16"/>
  <c r="H6091" i="16"/>
  <c r="G6087" i="16"/>
  <c r="E6087" i="16"/>
  <c r="H6087" i="16"/>
  <c r="I6087" i="16"/>
  <c r="F6087" i="16"/>
  <c r="E6073" i="16"/>
  <c r="I6073" i="16"/>
  <c r="F6073" i="16"/>
  <c r="H6073" i="16"/>
  <c r="G6073" i="16"/>
  <c r="E6069" i="16"/>
  <c r="I6069" i="16"/>
  <c r="G6069" i="16"/>
  <c r="F6069" i="16"/>
  <c r="H6069" i="16"/>
  <c r="E6065" i="16"/>
  <c r="I6065" i="16"/>
  <c r="H6065" i="16"/>
  <c r="F6065" i="16"/>
  <c r="G6065" i="16"/>
  <c r="G6051" i="16"/>
  <c r="I6051" i="16"/>
  <c r="F6051" i="16"/>
  <c r="H6051" i="16"/>
  <c r="E6051" i="16"/>
  <c r="G6047" i="16"/>
  <c r="H6047" i="16"/>
  <c r="E6047" i="16"/>
  <c r="F6047" i="16"/>
  <c r="I6047" i="16"/>
  <c r="E6033" i="16"/>
  <c r="I6033" i="16"/>
  <c r="H6033" i="16"/>
  <c r="F6033" i="16"/>
  <c r="G6033" i="16"/>
  <c r="E6029" i="16"/>
  <c r="I6029" i="16"/>
  <c r="G6029" i="16"/>
  <c r="F6029" i="16"/>
  <c r="H6029" i="16"/>
  <c r="E6025" i="16"/>
  <c r="I6025" i="16"/>
  <c r="F6025" i="16"/>
  <c r="H6025" i="16"/>
  <c r="G6025" i="16"/>
  <c r="G6011" i="16"/>
  <c r="F6011" i="16"/>
  <c r="I6011" i="16"/>
  <c r="E6011" i="16"/>
  <c r="H6011" i="16"/>
  <c r="G6007" i="16"/>
  <c r="E6007" i="16"/>
  <c r="H6007" i="16"/>
  <c r="F6007" i="16"/>
  <c r="I6007" i="16"/>
  <c r="E5993" i="16"/>
  <c r="I5993" i="16"/>
  <c r="F5993" i="16"/>
  <c r="H5993" i="16"/>
  <c r="G5993" i="16"/>
  <c r="E5989" i="16"/>
  <c r="I5989" i="16"/>
  <c r="G5989" i="16"/>
  <c r="H5989" i="16"/>
  <c r="F5989" i="16"/>
  <c r="E5985" i="16"/>
  <c r="I5985" i="16"/>
  <c r="H5985" i="16"/>
  <c r="F5985" i="16"/>
  <c r="G5985" i="16"/>
  <c r="G5971" i="16"/>
  <c r="I5971" i="16"/>
  <c r="F5971" i="16"/>
  <c r="E5971" i="16"/>
  <c r="H5971" i="16"/>
  <c r="G5967" i="16"/>
  <c r="H5967" i="16"/>
  <c r="E5967" i="16"/>
  <c r="I5967" i="16"/>
  <c r="F5967" i="16"/>
  <c r="E5953" i="16"/>
  <c r="I5953" i="16"/>
  <c r="H5953" i="16"/>
  <c r="F5953" i="16"/>
  <c r="G5953" i="16"/>
  <c r="E5949" i="16"/>
  <c r="I5949" i="16"/>
  <c r="G5949" i="16"/>
  <c r="F5949" i="16"/>
  <c r="H5949" i="16"/>
  <c r="E5945" i="16"/>
  <c r="I5945" i="16"/>
  <c r="F5945" i="16"/>
  <c r="H5945" i="16"/>
  <c r="G5945" i="16"/>
  <c r="G5931" i="16"/>
  <c r="F5931" i="16"/>
  <c r="I5931" i="16"/>
  <c r="E5931" i="16"/>
  <c r="H5931" i="16"/>
  <c r="G5927" i="16"/>
  <c r="E5927" i="16"/>
  <c r="H5927" i="16"/>
  <c r="I5927" i="16"/>
  <c r="F5927" i="16"/>
  <c r="E5913" i="16"/>
  <c r="I5913" i="16"/>
  <c r="F5913" i="16"/>
  <c r="H5913" i="16"/>
  <c r="G5913" i="16"/>
  <c r="E5909" i="16"/>
  <c r="I5909" i="16"/>
  <c r="G5909" i="16"/>
  <c r="F5909" i="16"/>
  <c r="H5909" i="16"/>
  <c r="E5905" i="16"/>
  <c r="I5905" i="16"/>
  <c r="H5905" i="16"/>
  <c r="F5905" i="16"/>
  <c r="G5905" i="16"/>
  <c r="G5891" i="16"/>
  <c r="I5891" i="16"/>
  <c r="E5891" i="16"/>
  <c r="F5891" i="16"/>
  <c r="H5891" i="16"/>
  <c r="G5887" i="16"/>
  <c r="H5887" i="16"/>
  <c r="I5887" i="16"/>
  <c r="E5887" i="16"/>
  <c r="F5887" i="16"/>
  <c r="H5873" i="16"/>
  <c r="E5873" i="16"/>
  <c r="I5873" i="16"/>
  <c r="G5873" i="16"/>
  <c r="F5873" i="16"/>
  <c r="H5869" i="16"/>
  <c r="E5869" i="16"/>
  <c r="I5869" i="16"/>
  <c r="F5869" i="16"/>
  <c r="G5869" i="16"/>
  <c r="H5865" i="16"/>
  <c r="E5865" i="16"/>
  <c r="I5865" i="16"/>
  <c r="G5865" i="16"/>
  <c r="F5865" i="16"/>
  <c r="F5851" i="16"/>
  <c r="G5851" i="16"/>
  <c r="E5851" i="16"/>
  <c r="H5851" i="16"/>
  <c r="I5851" i="16"/>
  <c r="F5847" i="16"/>
  <c r="G5847" i="16"/>
  <c r="I5847" i="16"/>
  <c r="E5847" i="16"/>
  <c r="H5847" i="16"/>
  <c r="H5833" i="16"/>
  <c r="E5833" i="16"/>
  <c r="I5833" i="16"/>
  <c r="G5833" i="16"/>
  <c r="F5833" i="16"/>
  <c r="H5829" i="16"/>
  <c r="E5829" i="16"/>
  <c r="I5829" i="16"/>
  <c r="F5829" i="16"/>
  <c r="G5829" i="16"/>
  <c r="H5825" i="16"/>
  <c r="E5825" i="16"/>
  <c r="I5825" i="16"/>
  <c r="G5825" i="16"/>
  <c r="F5825" i="16"/>
  <c r="F5811" i="16"/>
  <c r="G5811" i="16"/>
  <c r="E5811" i="16"/>
  <c r="H5811" i="16"/>
  <c r="I5811" i="16"/>
  <c r="F5807" i="16"/>
  <c r="G5807" i="16"/>
  <c r="I5807" i="16"/>
  <c r="E5807" i="16"/>
  <c r="H5807" i="16"/>
  <c r="H5793" i="16"/>
  <c r="E5793" i="16"/>
  <c r="I5793" i="16"/>
  <c r="G5793" i="16"/>
  <c r="F5793" i="16"/>
  <c r="H5789" i="16"/>
  <c r="E5789" i="16"/>
  <c r="I5789" i="16"/>
  <c r="F5789" i="16"/>
  <c r="G5789" i="16"/>
  <c r="H5785" i="16"/>
  <c r="E5785" i="16"/>
  <c r="I5785" i="16"/>
  <c r="G5785" i="16"/>
  <c r="F5785" i="16"/>
  <c r="F5771" i="16"/>
  <c r="G5771" i="16"/>
  <c r="E5771" i="16"/>
  <c r="H5771" i="16"/>
  <c r="I5771" i="16"/>
  <c r="F5767" i="16"/>
  <c r="G5767" i="16"/>
  <c r="I5767" i="16"/>
  <c r="E5767" i="16"/>
  <c r="H5767" i="16"/>
  <c r="H5753" i="16"/>
  <c r="E5753" i="16"/>
  <c r="I5753" i="16"/>
  <c r="F5753" i="16"/>
  <c r="G5753" i="16"/>
  <c r="H5749" i="16"/>
  <c r="E5749" i="16"/>
  <c r="I5749" i="16"/>
  <c r="F5749" i="16"/>
  <c r="G5749" i="16"/>
  <c r="H5745" i="16"/>
  <c r="E5745" i="16"/>
  <c r="I5745" i="16"/>
  <c r="F5745" i="16"/>
  <c r="G5745" i="16"/>
  <c r="F5731" i="16"/>
  <c r="G5731" i="16"/>
  <c r="H5731" i="16"/>
  <c r="E5731" i="16"/>
  <c r="I5731" i="16"/>
  <c r="F5727" i="16"/>
  <c r="G5727" i="16"/>
  <c r="H5727" i="16"/>
  <c r="I5727" i="16"/>
  <c r="E5727" i="16"/>
  <c r="H5713" i="16"/>
  <c r="E5713" i="16"/>
  <c r="I5713" i="16"/>
  <c r="F5713" i="16"/>
  <c r="G5713" i="16"/>
  <c r="H5709" i="16"/>
  <c r="E5709" i="16"/>
  <c r="I5709" i="16"/>
  <c r="F5709" i="16"/>
  <c r="G5709" i="16"/>
  <c r="H5705" i="16"/>
  <c r="E5705" i="16"/>
  <c r="I5705" i="16"/>
  <c r="F5705" i="16"/>
  <c r="G5705" i="16"/>
  <c r="F5691" i="16"/>
  <c r="G5691" i="16"/>
  <c r="H5691" i="16"/>
  <c r="E5691" i="16"/>
  <c r="I5691" i="16"/>
  <c r="F5687" i="16"/>
  <c r="G5687" i="16"/>
  <c r="H5687" i="16"/>
  <c r="E5687" i="16"/>
  <c r="I5687" i="16"/>
  <c r="H5673" i="16"/>
  <c r="E5673" i="16"/>
  <c r="I5673" i="16"/>
  <c r="F5673" i="16"/>
  <c r="G5673" i="16"/>
  <c r="H5669" i="16"/>
  <c r="E5669" i="16"/>
  <c r="I5669" i="16"/>
  <c r="F5669" i="16"/>
  <c r="G5669" i="16"/>
  <c r="H5665" i="16"/>
  <c r="E5665" i="16"/>
  <c r="I5665" i="16"/>
  <c r="F5665" i="16"/>
  <c r="G5665" i="16"/>
  <c r="F5651" i="16"/>
  <c r="G5651" i="16"/>
  <c r="H5651" i="16"/>
  <c r="E5651" i="16"/>
  <c r="I5651" i="16"/>
  <c r="F5647" i="16"/>
  <c r="G5647" i="16"/>
  <c r="H5647" i="16"/>
  <c r="I5647" i="16"/>
  <c r="E5647" i="16"/>
  <c r="H5633" i="16"/>
  <c r="E5633" i="16"/>
  <c r="I5633" i="16"/>
  <c r="F5633" i="16"/>
  <c r="G5633" i="16"/>
  <c r="H5629" i="16"/>
  <c r="E5629" i="16"/>
  <c r="I5629" i="16"/>
  <c r="F5629" i="16"/>
  <c r="G5629" i="16"/>
  <c r="H5625" i="16"/>
  <c r="E5625" i="16"/>
  <c r="I5625" i="16"/>
  <c r="F5625" i="16"/>
  <c r="G5625" i="16"/>
  <c r="F5611" i="16"/>
  <c r="G5611" i="16"/>
  <c r="H5611" i="16"/>
  <c r="E5611" i="16"/>
  <c r="I5611" i="16"/>
  <c r="F5607" i="16"/>
  <c r="G5607" i="16"/>
  <c r="H5607" i="16"/>
  <c r="E5607" i="16"/>
  <c r="I5607" i="16"/>
  <c r="H5593" i="16"/>
  <c r="E5593" i="16"/>
  <c r="I5593" i="16"/>
  <c r="F5593" i="16"/>
  <c r="G5593" i="16"/>
  <c r="H5589" i="16"/>
  <c r="E5589" i="16"/>
  <c r="I5589" i="16"/>
  <c r="F5589" i="16"/>
  <c r="G5589" i="16"/>
  <c r="H5585" i="16"/>
  <c r="E5585" i="16"/>
  <c r="I5585" i="16"/>
  <c r="F5585" i="16"/>
  <c r="G5585" i="16"/>
  <c r="F5571" i="16"/>
  <c r="G5571" i="16"/>
  <c r="H5571" i="16"/>
  <c r="E5571" i="16"/>
  <c r="I5571" i="16"/>
  <c r="F5567" i="16"/>
  <c r="G5567" i="16"/>
  <c r="H5567" i="16"/>
  <c r="I5567" i="16"/>
  <c r="E5567" i="16"/>
  <c r="H5553" i="16"/>
  <c r="E5553" i="16"/>
  <c r="I5553" i="16"/>
  <c r="F5553" i="16"/>
  <c r="G5553" i="16"/>
  <c r="H5549" i="16"/>
  <c r="E5549" i="16"/>
  <c r="I5549" i="16"/>
  <c r="F5549" i="16"/>
  <c r="G5549" i="16"/>
  <c r="H5545" i="16"/>
  <c r="E5545" i="16"/>
  <c r="I5545" i="16"/>
  <c r="F5545" i="16"/>
  <c r="G5545" i="16"/>
  <c r="F5531" i="16"/>
  <c r="G5531" i="16"/>
  <c r="H5531" i="16"/>
  <c r="E5531" i="16"/>
  <c r="I5531" i="16"/>
  <c r="F5527" i="16"/>
  <c r="G5527" i="16"/>
  <c r="H5527" i="16"/>
  <c r="E5527" i="16"/>
  <c r="I5527" i="16"/>
  <c r="H5513" i="16"/>
  <c r="E5513" i="16"/>
  <c r="I5513" i="16"/>
  <c r="F5513" i="16"/>
  <c r="G5513" i="16"/>
  <c r="H5509" i="16"/>
  <c r="E5509" i="16"/>
  <c r="I5509" i="16"/>
  <c r="F5509" i="16"/>
  <c r="G5509" i="16"/>
  <c r="H5505" i="16"/>
  <c r="E5505" i="16"/>
  <c r="I5505" i="16"/>
  <c r="F5505" i="16"/>
  <c r="G5505" i="16"/>
  <c r="F5491" i="16"/>
  <c r="G5491" i="16"/>
  <c r="H5491" i="16"/>
  <c r="E5491" i="16"/>
  <c r="I5491" i="16"/>
  <c r="F5487" i="16"/>
  <c r="G5487" i="16"/>
  <c r="H5487" i="16"/>
  <c r="I5487" i="16"/>
  <c r="E5487" i="16"/>
  <c r="H5473" i="16"/>
  <c r="E5473" i="16"/>
  <c r="I5473" i="16"/>
  <c r="F5473" i="16"/>
  <c r="G5473" i="16"/>
  <c r="H5469" i="16"/>
  <c r="E5469" i="16"/>
  <c r="I5469" i="16"/>
  <c r="F5469" i="16"/>
  <c r="G5469" i="16"/>
  <c r="H5465" i="16"/>
  <c r="E5465" i="16"/>
  <c r="I5465" i="16"/>
  <c r="F5465" i="16"/>
  <c r="G5465" i="16"/>
  <c r="F5451" i="16"/>
  <c r="G5451" i="16"/>
  <c r="H5451" i="16"/>
  <c r="E5451" i="16"/>
  <c r="I5451" i="16"/>
  <c r="F5447" i="16"/>
  <c r="G5447" i="16"/>
  <c r="H5447" i="16"/>
  <c r="E5447" i="16"/>
  <c r="I5447" i="16"/>
  <c r="H5433" i="16"/>
  <c r="E5433" i="16"/>
  <c r="I5433" i="16"/>
  <c r="F5433" i="16"/>
  <c r="G5433" i="16"/>
  <c r="H5429" i="16"/>
  <c r="E5429" i="16"/>
  <c r="I5429" i="16"/>
  <c r="F5429" i="16"/>
  <c r="G5429" i="16"/>
  <c r="H5425" i="16"/>
  <c r="E5425" i="16"/>
  <c r="I5425" i="16"/>
  <c r="F5425" i="16"/>
  <c r="G5425" i="16"/>
  <c r="F5411" i="16"/>
  <c r="G5411" i="16"/>
  <c r="H5411" i="16"/>
  <c r="E5411" i="16"/>
  <c r="I5411" i="16"/>
  <c r="F5407" i="16"/>
  <c r="G5407" i="16"/>
  <c r="H5407" i="16"/>
  <c r="I5407" i="16"/>
  <c r="E5407" i="16"/>
  <c r="H5393" i="16"/>
  <c r="E5393" i="16"/>
  <c r="I5393" i="16"/>
  <c r="F5393" i="16"/>
  <c r="G5393" i="16"/>
  <c r="H5389" i="16"/>
  <c r="E5389" i="16"/>
  <c r="I5389" i="16"/>
  <c r="F5389" i="16"/>
  <c r="G5389" i="16"/>
  <c r="H5385" i="16"/>
  <c r="E5385" i="16"/>
  <c r="I5385" i="16"/>
  <c r="F5385" i="16"/>
  <c r="G5385" i="16"/>
  <c r="F5371" i="16"/>
  <c r="G5371" i="16"/>
  <c r="H5371" i="16"/>
  <c r="E5371" i="16"/>
  <c r="I5371" i="16"/>
  <c r="F5367" i="16"/>
  <c r="G5367" i="16"/>
  <c r="H5367" i="16"/>
  <c r="E5367" i="16"/>
  <c r="I5367" i="16"/>
  <c r="H5353" i="16"/>
  <c r="E5353" i="16"/>
  <c r="I5353" i="16"/>
  <c r="F5353" i="16"/>
  <c r="G5353" i="16"/>
  <c r="H5349" i="16"/>
  <c r="E5349" i="16"/>
  <c r="I5349" i="16"/>
  <c r="F5349" i="16"/>
  <c r="G5349" i="16"/>
  <c r="H5345" i="16"/>
  <c r="E5345" i="16"/>
  <c r="I5345" i="16"/>
  <c r="F5345" i="16"/>
  <c r="G5345" i="16"/>
  <c r="F5331" i="16"/>
  <c r="G5331" i="16"/>
  <c r="H5331" i="16"/>
  <c r="E5331" i="16"/>
  <c r="I5331" i="16"/>
  <c r="F5327" i="16"/>
  <c r="G5327" i="16"/>
  <c r="H5327" i="16"/>
  <c r="I5327" i="16"/>
  <c r="E5327" i="16"/>
  <c r="H5313" i="16"/>
  <c r="E5313" i="16"/>
  <c r="I5313" i="16"/>
  <c r="F5313" i="16"/>
  <c r="G5313" i="16"/>
  <c r="H5309" i="16"/>
  <c r="E5309" i="16"/>
  <c r="I5309" i="16"/>
  <c r="F5309" i="16"/>
  <c r="G5309" i="16"/>
  <c r="H5305" i="16"/>
  <c r="E5305" i="16"/>
  <c r="I5305" i="16"/>
  <c r="F5305" i="16"/>
  <c r="G5305" i="16"/>
  <c r="F5291" i="16"/>
  <c r="G5291" i="16"/>
  <c r="H5291" i="16"/>
  <c r="E5291" i="16"/>
  <c r="I5291" i="16"/>
  <c r="F5287" i="16"/>
  <c r="G5287" i="16"/>
  <c r="H5287" i="16"/>
  <c r="E5287" i="16"/>
  <c r="I5287" i="16"/>
  <c r="H5273" i="16"/>
  <c r="E5273" i="16"/>
  <c r="I5273" i="16"/>
  <c r="F5273" i="16"/>
  <c r="G5273" i="16"/>
  <c r="H5269" i="16"/>
  <c r="E5269" i="16"/>
  <c r="I5269" i="16"/>
  <c r="F5269" i="16"/>
  <c r="G5269" i="16"/>
  <c r="H5265" i="16"/>
  <c r="E5265" i="16"/>
  <c r="I5265" i="16"/>
  <c r="F5265" i="16"/>
  <c r="G5265" i="16"/>
  <c r="F5251" i="16"/>
  <c r="G5251" i="16"/>
  <c r="H5251" i="16"/>
  <c r="E5251" i="16"/>
  <c r="I5251" i="16"/>
  <c r="F5247" i="16"/>
  <c r="G5247" i="16"/>
  <c r="H5247" i="16"/>
  <c r="I5247" i="16"/>
  <c r="E5247" i="16"/>
  <c r="H5233" i="16"/>
  <c r="E5233" i="16"/>
  <c r="I5233" i="16"/>
  <c r="F5233" i="16"/>
  <c r="G5233" i="16"/>
  <c r="H5229" i="16"/>
  <c r="E5229" i="16"/>
  <c r="I5229" i="16"/>
  <c r="F5229" i="16"/>
  <c r="G5229" i="16"/>
  <c r="H5225" i="16"/>
  <c r="E5225" i="16"/>
  <c r="I5225" i="16"/>
  <c r="F5225" i="16"/>
  <c r="G5225" i="16"/>
  <c r="F5211" i="16"/>
  <c r="G5211" i="16"/>
  <c r="H5211" i="16"/>
  <c r="E5211" i="16"/>
  <c r="I5211" i="16"/>
  <c r="F5207" i="16"/>
  <c r="G5207" i="16"/>
  <c r="H5207" i="16"/>
  <c r="E5207" i="16"/>
  <c r="I5207" i="16"/>
  <c r="H5193" i="16"/>
  <c r="E5193" i="16"/>
  <c r="I5193" i="16"/>
  <c r="F5193" i="16"/>
  <c r="G5193" i="16"/>
  <c r="H5189" i="16"/>
  <c r="E5189" i="16"/>
  <c r="I5189" i="16"/>
  <c r="F5189" i="16"/>
  <c r="G5189" i="16"/>
  <c r="H5185" i="16"/>
  <c r="E5185" i="16"/>
  <c r="I5185" i="16"/>
  <c r="F5185" i="16"/>
  <c r="G5185" i="16"/>
  <c r="F5171" i="16"/>
  <c r="G5171" i="16"/>
  <c r="H5171" i="16"/>
  <c r="E5171" i="16"/>
  <c r="I5171" i="16"/>
  <c r="F5167" i="16"/>
  <c r="G5167" i="16"/>
  <c r="H5167" i="16"/>
  <c r="I5167" i="16"/>
  <c r="E5167" i="16"/>
  <c r="H5153" i="16"/>
  <c r="E5153" i="16"/>
  <c r="I5153" i="16"/>
  <c r="F5153" i="16"/>
  <c r="G5153" i="16"/>
  <c r="H5149" i="16"/>
  <c r="E5149" i="16"/>
  <c r="I5149" i="16"/>
  <c r="F5149" i="16"/>
  <c r="G5149" i="16"/>
  <c r="H5145" i="16"/>
  <c r="E5145" i="16"/>
  <c r="I5145" i="16"/>
  <c r="F5145" i="16"/>
  <c r="G5145" i="16"/>
  <c r="F5131" i="16"/>
  <c r="G5131" i="16"/>
  <c r="H5131" i="16"/>
  <c r="E5131" i="16"/>
  <c r="I5131" i="16"/>
  <c r="F5127" i="16"/>
  <c r="G5127" i="16"/>
  <c r="H5127" i="16"/>
  <c r="E5127" i="16"/>
  <c r="I5127" i="16"/>
  <c r="H5113" i="16"/>
  <c r="E5113" i="16"/>
  <c r="I5113" i="16"/>
  <c r="F5113" i="16"/>
  <c r="G5113" i="16"/>
  <c r="H5109" i="16"/>
  <c r="E5109" i="16"/>
  <c r="I5109" i="16"/>
  <c r="F5109" i="16"/>
  <c r="G5109" i="16"/>
  <c r="H5105" i="16"/>
  <c r="E5105" i="16"/>
  <c r="I5105" i="16"/>
  <c r="F5105" i="16"/>
  <c r="G5105" i="16"/>
  <c r="F5091" i="16"/>
  <c r="G5091" i="16"/>
  <c r="H5091" i="16"/>
  <c r="E5091" i="16"/>
  <c r="I5091" i="16"/>
  <c r="F5087" i="16"/>
  <c r="G5087" i="16"/>
  <c r="H5087" i="16"/>
  <c r="I5087" i="16"/>
  <c r="E5087" i="16"/>
  <c r="H5073" i="16"/>
  <c r="E5073" i="16"/>
  <c r="I5073" i="16"/>
  <c r="F5073" i="16"/>
  <c r="G5073" i="16"/>
  <c r="H5069" i="16"/>
  <c r="E5069" i="16"/>
  <c r="I5069" i="16"/>
  <c r="F5069" i="16"/>
  <c r="G5069" i="16"/>
  <c r="H5065" i="16"/>
  <c r="E5065" i="16"/>
  <c r="I5065" i="16"/>
  <c r="F5065" i="16"/>
  <c r="G5065" i="16"/>
  <c r="F5051" i="16"/>
  <c r="G5051" i="16"/>
  <c r="H5051" i="16"/>
  <c r="E5051" i="16"/>
  <c r="I5051" i="16"/>
  <c r="F5047" i="16"/>
  <c r="G5047" i="16"/>
  <c r="H5047" i="16"/>
  <c r="E5047" i="16"/>
  <c r="I5047" i="16"/>
  <c r="H5033" i="16"/>
  <c r="E5033" i="16"/>
  <c r="I5033" i="16"/>
  <c r="F5033" i="16"/>
  <c r="G5033" i="16"/>
  <c r="H5029" i="16"/>
  <c r="E5029" i="16"/>
  <c r="I5029" i="16"/>
  <c r="F5029" i="16"/>
  <c r="G5029" i="16"/>
  <c r="H5025" i="16"/>
  <c r="E5025" i="16"/>
  <c r="I5025" i="16"/>
  <c r="F5025" i="16"/>
  <c r="G5025" i="16"/>
  <c r="F5011" i="16"/>
  <c r="G5011" i="16"/>
  <c r="H5011" i="16"/>
  <c r="E5011" i="16"/>
  <c r="I5011" i="16"/>
  <c r="F5007" i="16"/>
  <c r="G5007" i="16"/>
  <c r="H5007" i="16"/>
  <c r="I5007" i="16"/>
  <c r="E5007" i="16"/>
  <c r="H4993" i="16"/>
  <c r="E4993" i="16"/>
  <c r="I4993" i="16"/>
  <c r="F4993" i="16"/>
  <c r="G4993" i="16"/>
  <c r="H4989" i="16"/>
  <c r="E4989" i="16"/>
  <c r="I4989" i="16"/>
  <c r="F4989" i="16"/>
  <c r="G4989" i="16"/>
  <c r="H4985" i="16"/>
  <c r="E4985" i="16"/>
  <c r="I4985" i="16"/>
  <c r="F4985" i="16"/>
  <c r="G4985" i="16"/>
  <c r="F4971" i="16"/>
  <c r="G4971" i="16"/>
  <c r="H4971" i="16"/>
  <c r="E4971" i="16"/>
  <c r="I4971" i="16"/>
  <c r="F4967" i="16"/>
  <c r="G4967" i="16"/>
  <c r="H4967" i="16"/>
  <c r="E4967" i="16"/>
  <c r="I4967" i="16"/>
  <c r="H4953" i="16"/>
  <c r="E4953" i="16"/>
  <c r="I4953" i="16"/>
  <c r="F4953" i="16"/>
  <c r="G4953" i="16"/>
  <c r="H4949" i="16"/>
  <c r="E4949" i="16"/>
  <c r="I4949" i="16"/>
  <c r="F4949" i="16"/>
  <c r="G4949" i="16"/>
  <c r="G4945" i="16"/>
  <c r="I4945" i="16"/>
  <c r="E4945" i="16"/>
  <c r="F4945" i="16"/>
  <c r="H4945" i="16"/>
  <c r="E4931" i="16"/>
  <c r="I4931" i="16"/>
  <c r="F4931" i="16"/>
  <c r="G4931" i="16"/>
  <c r="H4931" i="16"/>
  <c r="E4927" i="16"/>
  <c r="I4927" i="16"/>
  <c r="H4927" i="16"/>
  <c r="F4927" i="16"/>
  <c r="G4927" i="16"/>
  <c r="G4913" i="16"/>
  <c r="I4913" i="16"/>
  <c r="E4913" i="16"/>
  <c r="F4913" i="16"/>
  <c r="H4913" i="16"/>
  <c r="G4909" i="16"/>
  <c r="H4909" i="16"/>
  <c r="I4909" i="16"/>
  <c r="E4909" i="16"/>
  <c r="F4909" i="16"/>
  <c r="G4905" i="16"/>
  <c r="F4905" i="16"/>
  <c r="H4905" i="16"/>
  <c r="I4905" i="16"/>
  <c r="E4905" i="16"/>
  <c r="E4891" i="16"/>
  <c r="I4891" i="16"/>
  <c r="G4891" i="16"/>
  <c r="H4891" i="16"/>
  <c r="F4891" i="16"/>
  <c r="E4887" i="16"/>
  <c r="I4887" i="16"/>
  <c r="F4887" i="16"/>
  <c r="G4887" i="16"/>
  <c r="H4887" i="16"/>
  <c r="G4873" i="16"/>
  <c r="F4873" i="16"/>
  <c r="H4873" i="16"/>
  <c r="I4873" i="16"/>
  <c r="E4873" i="16"/>
  <c r="G4869" i="16"/>
  <c r="E4869" i="16"/>
  <c r="F4869" i="16"/>
  <c r="H4869" i="16"/>
  <c r="I4869" i="16"/>
  <c r="G4865" i="16"/>
  <c r="I4865" i="16"/>
  <c r="E4865" i="16"/>
  <c r="F4865" i="16"/>
  <c r="H4865" i="16"/>
  <c r="E4851" i="16"/>
  <c r="I4851" i="16"/>
  <c r="F4851" i="16"/>
  <c r="G4851" i="16"/>
  <c r="H4851" i="16"/>
  <c r="E4847" i="16"/>
  <c r="I4847" i="16"/>
  <c r="H4847" i="16"/>
  <c r="F4847" i="16"/>
  <c r="G4847" i="16"/>
  <c r="G4833" i="16"/>
  <c r="I4833" i="16"/>
  <c r="E4833" i="16"/>
  <c r="F4833" i="16"/>
  <c r="H4833" i="16"/>
  <c r="G4829" i="16"/>
  <c r="H4829" i="16"/>
  <c r="I4829" i="16"/>
  <c r="E4829" i="16"/>
  <c r="F4829" i="16"/>
  <c r="G4825" i="16"/>
  <c r="F4825" i="16"/>
  <c r="H4825" i="16"/>
  <c r="I4825" i="16"/>
  <c r="E4825" i="16"/>
  <c r="E4811" i="16"/>
  <c r="I4811" i="16"/>
  <c r="G4811" i="16"/>
  <c r="H4811" i="16"/>
  <c r="F4811" i="16"/>
  <c r="E4807" i="16"/>
  <c r="I4807" i="16"/>
  <c r="F4807" i="16"/>
  <c r="G4807" i="16"/>
  <c r="H4807" i="16"/>
  <c r="G4793" i="16"/>
  <c r="F4793" i="16"/>
  <c r="H4793" i="16"/>
  <c r="I4793" i="16"/>
  <c r="E4793" i="16"/>
  <c r="G4789" i="16"/>
  <c r="E4789" i="16"/>
  <c r="F4789" i="16"/>
  <c r="H4789" i="16"/>
  <c r="I4789" i="16"/>
  <c r="G4785" i="16"/>
  <c r="I4785" i="16"/>
  <c r="E4785" i="16"/>
  <c r="F4785" i="16"/>
  <c r="H4785" i="16"/>
  <c r="E4771" i="16"/>
  <c r="I4771" i="16"/>
  <c r="F4771" i="16"/>
  <c r="G4771" i="16"/>
  <c r="H4771" i="16"/>
  <c r="E4767" i="16"/>
  <c r="I4767" i="16"/>
  <c r="H4767" i="16"/>
  <c r="F4767" i="16"/>
  <c r="G4767" i="16"/>
  <c r="G4753" i="16"/>
  <c r="I4753" i="16"/>
  <c r="E4753" i="16"/>
  <c r="F4753" i="16"/>
  <c r="H4753" i="16"/>
  <c r="G4749" i="16"/>
  <c r="H4749" i="16"/>
  <c r="I4749" i="16"/>
  <c r="E4749" i="16"/>
  <c r="F4749" i="16"/>
  <c r="G4745" i="16"/>
  <c r="F4745" i="16"/>
  <c r="H4745" i="16"/>
  <c r="I4745" i="16"/>
  <c r="E4745" i="16"/>
  <c r="E4731" i="16"/>
  <c r="I4731" i="16"/>
  <c r="G4731" i="16"/>
  <c r="H4731" i="16"/>
  <c r="F4731" i="16"/>
  <c r="E4727" i="16"/>
  <c r="I4727" i="16"/>
  <c r="F4727" i="16"/>
  <c r="G4727" i="16"/>
  <c r="H4727" i="16"/>
  <c r="G4713" i="16"/>
  <c r="F4713" i="16"/>
  <c r="H4713" i="16"/>
  <c r="I4713" i="16"/>
  <c r="E4713" i="16"/>
  <c r="G4709" i="16"/>
  <c r="E4709" i="16"/>
  <c r="F4709" i="16"/>
  <c r="H4709" i="16"/>
  <c r="I4709" i="16"/>
  <c r="G4705" i="16"/>
  <c r="I4705" i="16"/>
  <c r="E4705" i="16"/>
  <c r="F4705" i="16"/>
  <c r="H4705" i="16"/>
  <c r="E4691" i="16"/>
  <c r="I4691" i="16"/>
  <c r="F4691" i="16"/>
  <c r="G4691" i="16"/>
  <c r="H4691" i="16"/>
  <c r="E4687" i="16"/>
  <c r="I4687" i="16"/>
  <c r="H4687" i="16"/>
  <c r="F4687" i="16"/>
  <c r="G4687" i="16"/>
  <c r="G4673" i="16"/>
  <c r="I4673" i="16"/>
  <c r="E4673" i="16"/>
  <c r="F4673" i="16"/>
  <c r="H4673" i="16"/>
  <c r="G4669" i="16"/>
  <c r="H4669" i="16"/>
  <c r="I4669" i="16"/>
  <c r="E4669" i="16"/>
  <c r="F4669" i="16"/>
  <c r="G4665" i="16"/>
  <c r="F4665" i="16"/>
  <c r="H4665" i="16"/>
  <c r="I4665" i="16"/>
  <c r="E4665" i="16"/>
  <c r="E4651" i="16"/>
  <c r="I4651" i="16"/>
  <c r="G4651" i="16"/>
  <c r="H4651" i="16"/>
  <c r="F4651" i="16"/>
  <c r="E4647" i="16"/>
  <c r="I4647" i="16"/>
  <c r="F4647" i="16"/>
  <c r="G4647" i="16"/>
  <c r="H4647" i="16"/>
  <c r="G4633" i="16"/>
  <c r="F4633" i="16"/>
  <c r="H4633" i="16"/>
  <c r="I4633" i="16"/>
  <c r="E4633" i="16"/>
  <c r="G4629" i="16"/>
  <c r="E4629" i="16"/>
  <c r="F4629" i="16"/>
  <c r="H4629" i="16"/>
  <c r="I4629" i="16"/>
  <c r="G4625" i="16"/>
  <c r="I4625" i="16"/>
  <c r="E4625" i="16"/>
  <c r="F4625" i="16"/>
  <c r="H4625" i="16"/>
  <c r="E4611" i="16"/>
  <c r="I4611" i="16"/>
  <c r="F4611" i="16"/>
  <c r="G4611" i="16"/>
  <c r="H4611" i="16"/>
  <c r="E4607" i="16"/>
  <c r="I4607" i="16"/>
  <c r="H4607" i="16"/>
  <c r="F4607" i="16"/>
  <c r="G4607" i="16"/>
  <c r="G4593" i="16"/>
  <c r="I4593" i="16"/>
  <c r="E4593" i="16"/>
  <c r="F4593" i="16"/>
  <c r="H4593" i="16"/>
  <c r="G4589" i="16"/>
  <c r="H4589" i="16"/>
  <c r="I4589" i="16"/>
  <c r="E4589" i="16"/>
  <c r="F4589" i="16"/>
  <c r="G4585" i="16"/>
  <c r="F4585" i="16"/>
  <c r="H4585" i="16"/>
  <c r="I4585" i="16"/>
  <c r="E4585" i="16"/>
  <c r="E4571" i="16"/>
  <c r="I4571" i="16"/>
  <c r="G4571" i="16"/>
  <c r="H4571" i="16"/>
  <c r="F4571" i="16"/>
  <c r="E4567" i="16"/>
  <c r="I4567" i="16"/>
  <c r="F4567" i="16"/>
  <c r="G4567" i="16"/>
  <c r="H4567" i="16"/>
  <c r="G4553" i="16"/>
  <c r="F4553" i="16"/>
  <c r="H4553" i="16"/>
  <c r="I4553" i="16"/>
  <c r="E4553" i="16"/>
  <c r="G4549" i="16"/>
  <c r="E4549" i="16"/>
  <c r="F4549" i="16"/>
  <c r="H4549" i="16"/>
  <c r="I4549" i="16"/>
  <c r="G4545" i="16"/>
  <c r="I4545" i="16"/>
  <c r="E4545" i="16"/>
  <c r="F4545" i="16"/>
  <c r="H4545" i="16"/>
  <c r="E4531" i="16"/>
  <c r="I4531" i="16"/>
  <c r="F4531" i="16"/>
  <c r="G4531" i="16"/>
  <c r="H4531" i="16"/>
  <c r="E4527" i="16"/>
  <c r="I4527" i="16"/>
  <c r="H4527" i="16"/>
  <c r="F4527" i="16"/>
  <c r="G4527" i="16"/>
  <c r="G4513" i="16"/>
  <c r="I4513" i="16"/>
  <c r="E4513" i="16"/>
  <c r="F4513" i="16"/>
  <c r="H4513" i="16"/>
  <c r="G4509" i="16"/>
  <c r="H4509" i="16"/>
  <c r="I4509" i="16"/>
  <c r="E4509" i="16"/>
  <c r="F4509" i="16"/>
  <c r="G4505" i="16"/>
  <c r="F4505" i="16"/>
  <c r="H4505" i="16"/>
  <c r="I4505" i="16"/>
  <c r="E4505" i="16"/>
  <c r="E4491" i="16"/>
  <c r="I4491" i="16"/>
  <c r="G4491" i="16"/>
  <c r="H4491" i="16"/>
  <c r="F4491" i="16"/>
  <c r="E4487" i="16"/>
  <c r="I4487" i="16"/>
  <c r="F4487" i="16"/>
  <c r="G4487" i="16"/>
  <c r="H4487" i="16"/>
  <c r="G4473" i="16"/>
  <c r="H4473" i="16"/>
  <c r="F4473" i="16"/>
  <c r="I4473" i="16"/>
  <c r="E4473" i="16"/>
  <c r="G4469" i="16"/>
  <c r="H4469" i="16"/>
  <c r="E4469" i="16"/>
  <c r="F4469" i="16"/>
  <c r="I4469" i="16"/>
  <c r="G4465" i="16"/>
  <c r="H4465" i="16"/>
  <c r="F4465" i="16"/>
  <c r="I4465" i="16"/>
  <c r="E4465" i="16"/>
  <c r="E4451" i="16"/>
  <c r="I4451" i="16"/>
  <c r="F4451" i="16"/>
  <c r="G4451" i="16"/>
  <c r="H4451" i="16"/>
  <c r="E4447" i="16"/>
  <c r="I4447" i="16"/>
  <c r="F4447" i="16"/>
  <c r="H4447" i="16"/>
  <c r="G4447" i="16"/>
  <c r="G4433" i="16"/>
  <c r="H4433" i="16"/>
  <c r="F4433" i="16"/>
  <c r="I4433" i="16"/>
  <c r="E4433" i="16"/>
  <c r="G4429" i="16"/>
  <c r="H4429" i="16"/>
  <c r="E4429" i="16"/>
  <c r="F4429" i="16"/>
  <c r="I4429" i="16"/>
  <c r="G4425" i="16"/>
  <c r="H4425" i="16"/>
  <c r="F4425" i="16"/>
  <c r="I4425" i="16"/>
  <c r="E4425" i="16"/>
  <c r="E4411" i="16"/>
  <c r="I4411" i="16"/>
  <c r="F4411" i="16"/>
  <c r="G4411" i="16"/>
  <c r="H4411" i="16"/>
  <c r="E4407" i="16"/>
  <c r="I4407" i="16"/>
  <c r="F4407" i="16"/>
  <c r="H4407" i="16"/>
  <c r="G4407" i="16"/>
  <c r="G4393" i="16"/>
  <c r="H4393" i="16"/>
  <c r="F4393" i="16"/>
  <c r="I4393" i="16"/>
  <c r="E4393" i="16"/>
  <c r="G4389" i="16"/>
  <c r="H4389" i="16"/>
  <c r="E4389" i="16"/>
  <c r="F4389" i="16"/>
  <c r="I4389" i="16"/>
  <c r="G4385" i="16"/>
  <c r="H4385" i="16"/>
  <c r="F4385" i="16"/>
  <c r="I4385" i="16"/>
  <c r="E4385" i="16"/>
  <c r="E4371" i="16"/>
  <c r="I4371" i="16"/>
  <c r="F4371" i="16"/>
  <c r="G4371" i="16"/>
  <c r="H4371" i="16"/>
  <c r="E4367" i="16"/>
  <c r="I4367" i="16"/>
  <c r="F4367" i="16"/>
  <c r="H4367" i="16"/>
  <c r="G4367" i="16"/>
  <c r="G4353" i="16"/>
  <c r="H4353" i="16"/>
  <c r="E4353" i="16"/>
  <c r="I4353" i="16"/>
  <c r="F4353" i="16"/>
  <c r="G4349" i="16"/>
  <c r="H4349" i="16"/>
  <c r="E4349" i="16"/>
  <c r="I4349" i="16"/>
  <c r="F4349" i="16"/>
  <c r="G4345" i="16"/>
  <c r="H4345" i="16"/>
  <c r="E4345" i="16"/>
  <c r="I4345" i="16"/>
  <c r="F4345" i="16"/>
  <c r="E4331" i="16"/>
  <c r="I4331" i="16"/>
  <c r="F4331" i="16"/>
  <c r="G4331" i="16"/>
  <c r="H4331" i="16"/>
  <c r="E4327" i="16"/>
  <c r="I4327" i="16"/>
  <c r="F4327" i="16"/>
  <c r="G4327" i="16"/>
  <c r="H4327" i="16"/>
  <c r="G4313" i="16"/>
  <c r="H4313" i="16"/>
  <c r="E4313" i="16"/>
  <c r="I4313" i="16"/>
  <c r="F4313" i="16"/>
  <c r="G4309" i="16"/>
  <c r="H4309" i="16"/>
  <c r="E4309" i="16"/>
  <c r="I4309" i="16"/>
  <c r="F4309" i="16"/>
  <c r="G4305" i="16"/>
  <c r="H4305" i="16"/>
  <c r="E4305" i="16"/>
  <c r="I4305" i="16"/>
  <c r="F4305" i="16"/>
  <c r="E4291" i="16"/>
  <c r="I4291" i="16"/>
  <c r="F4291" i="16"/>
  <c r="G4291" i="16"/>
  <c r="H4291" i="16"/>
  <c r="E4287" i="16"/>
  <c r="I4287" i="16"/>
  <c r="F4287" i="16"/>
  <c r="G4287" i="16"/>
  <c r="H4287" i="16"/>
  <c r="G4273" i="16"/>
  <c r="H4273" i="16"/>
  <c r="E4273" i="16"/>
  <c r="I4273" i="16"/>
  <c r="F4273" i="16"/>
  <c r="G4269" i="16"/>
  <c r="H4269" i="16"/>
  <c r="E4269" i="16"/>
  <c r="I4269" i="16"/>
  <c r="F4269" i="16"/>
  <c r="G4265" i="16"/>
  <c r="H4265" i="16"/>
  <c r="E4265" i="16"/>
  <c r="I4265" i="16"/>
  <c r="F4265" i="16"/>
  <c r="E4251" i="16"/>
  <c r="I4251" i="16"/>
  <c r="F4251" i="16"/>
  <c r="G4251" i="16"/>
  <c r="H4251" i="16"/>
  <c r="E4247" i="16"/>
  <c r="I4247" i="16"/>
  <c r="F4247" i="16"/>
  <c r="G4247" i="16"/>
  <c r="H4247" i="16"/>
  <c r="G4233" i="16"/>
  <c r="H4233" i="16"/>
  <c r="E4233" i="16"/>
  <c r="I4233" i="16"/>
  <c r="F4233" i="16"/>
  <c r="G4229" i="16"/>
  <c r="H4229" i="16"/>
  <c r="E4229" i="16"/>
  <c r="I4229" i="16"/>
  <c r="F4229" i="16"/>
  <c r="G4225" i="16"/>
  <c r="H4225" i="16"/>
  <c r="E4225" i="16"/>
  <c r="I4225" i="16"/>
  <c r="F4225" i="16"/>
  <c r="E4211" i="16"/>
  <c r="I4211" i="16"/>
  <c r="F4211" i="16"/>
  <c r="G4211" i="16"/>
  <c r="H4211" i="16"/>
  <c r="E4207" i="16"/>
  <c r="I4207" i="16"/>
  <c r="F4207" i="16"/>
  <c r="G4207" i="16"/>
  <c r="H4207" i="16"/>
  <c r="G4193" i="16"/>
  <c r="H4193" i="16"/>
  <c r="E4193" i="16"/>
  <c r="I4193" i="16"/>
  <c r="F4193" i="16"/>
  <c r="G4189" i="16"/>
  <c r="H4189" i="16"/>
  <c r="E4189" i="16"/>
  <c r="I4189" i="16"/>
  <c r="F4189" i="16"/>
  <c r="G4185" i="16"/>
  <c r="H4185" i="16"/>
  <c r="E4185" i="16"/>
  <c r="I4185" i="16"/>
  <c r="F4185" i="16"/>
  <c r="E4171" i="16"/>
  <c r="I4171" i="16"/>
  <c r="F4171" i="16"/>
  <c r="G4171" i="16"/>
  <c r="H4171" i="16"/>
  <c r="E4167" i="16"/>
  <c r="I4167" i="16"/>
  <c r="F4167" i="16"/>
  <c r="G4167" i="16"/>
  <c r="H4167" i="16"/>
  <c r="G4153" i="16"/>
  <c r="H4153" i="16"/>
  <c r="E4153" i="16"/>
  <c r="I4153" i="16"/>
  <c r="F4153" i="16"/>
  <c r="G4149" i="16"/>
  <c r="H4149" i="16"/>
  <c r="E4149" i="16"/>
  <c r="I4149" i="16"/>
  <c r="F4149" i="16"/>
  <c r="G4145" i="16"/>
  <c r="H4145" i="16"/>
  <c r="E4145" i="16"/>
  <c r="I4145" i="16"/>
  <c r="F4145" i="16"/>
  <c r="E4131" i="16"/>
  <c r="I4131" i="16"/>
  <c r="F4131" i="16"/>
  <c r="G4131" i="16"/>
  <c r="H4131" i="16"/>
  <c r="E4127" i="16"/>
  <c r="I4127" i="16"/>
  <c r="F4127" i="16"/>
  <c r="G4127" i="16"/>
  <c r="H4127" i="16"/>
  <c r="G4113" i="16"/>
  <c r="H4113" i="16"/>
  <c r="E4113" i="16"/>
  <c r="I4113" i="16"/>
  <c r="F4113" i="16"/>
  <c r="G4109" i="16"/>
  <c r="H4109" i="16"/>
  <c r="E4109" i="16"/>
  <c r="I4109" i="16"/>
  <c r="F4109" i="16"/>
  <c r="G4105" i="16"/>
  <c r="H4105" i="16"/>
  <c r="E4105" i="16"/>
  <c r="I4105" i="16"/>
  <c r="F4105" i="16"/>
  <c r="E4091" i="16"/>
  <c r="I4091" i="16"/>
  <c r="F4091" i="16"/>
  <c r="G4091" i="16"/>
  <c r="H4091" i="16"/>
  <c r="E4087" i="16"/>
  <c r="I4087" i="16"/>
  <c r="F4087" i="16"/>
  <c r="G4087" i="16"/>
  <c r="H4087" i="16"/>
  <c r="G4073" i="16"/>
  <c r="H4073" i="16"/>
  <c r="E4073" i="16"/>
  <c r="I4073" i="16"/>
  <c r="F4073" i="16"/>
  <c r="G4069" i="16"/>
  <c r="H4069" i="16"/>
  <c r="E4069" i="16"/>
  <c r="I4069" i="16"/>
  <c r="F4069" i="16"/>
  <c r="G4065" i="16"/>
  <c r="H4065" i="16"/>
  <c r="E4065" i="16"/>
  <c r="I4065" i="16"/>
  <c r="F4065" i="16"/>
  <c r="E4051" i="16"/>
  <c r="I4051" i="16"/>
  <c r="F4051" i="16"/>
  <c r="G4051" i="16"/>
  <c r="H4051" i="16"/>
  <c r="E4047" i="16"/>
  <c r="I4047" i="16"/>
  <c r="F4047" i="16"/>
  <c r="G4047" i="16"/>
  <c r="H4047" i="16"/>
  <c r="G4033" i="16"/>
  <c r="H4033" i="16"/>
  <c r="E4033" i="16"/>
  <c r="I4033" i="16"/>
  <c r="F4033" i="16"/>
  <c r="G4029" i="16"/>
  <c r="H4029" i="16"/>
  <c r="E4029" i="16"/>
  <c r="I4029" i="16"/>
  <c r="F4029" i="16"/>
  <c r="G4025" i="16"/>
  <c r="H4025" i="16"/>
  <c r="E4025" i="16"/>
  <c r="I4025" i="16"/>
  <c r="F4025" i="16"/>
  <c r="E4011" i="16"/>
  <c r="I4011" i="16"/>
  <c r="F4011" i="16"/>
  <c r="G4011" i="16"/>
  <c r="H4011" i="16"/>
  <c r="E4007" i="16"/>
  <c r="I4007" i="16"/>
  <c r="F4007" i="16"/>
  <c r="G4007" i="16"/>
  <c r="H4007" i="16"/>
  <c r="G3993" i="16"/>
  <c r="H3993" i="16"/>
  <c r="E3993" i="16"/>
  <c r="I3993" i="16"/>
  <c r="F3993" i="16"/>
  <c r="G3989" i="16"/>
  <c r="H3989" i="16"/>
  <c r="E3989" i="16"/>
  <c r="I3989" i="16"/>
  <c r="F3989" i="16"/>
  <c r="G3985" i="16"/>
  <c r="H3985" i="16"/>
  <c r="E3985" i="16"/>
  <c r="I3985" i="16"/>
  <c r="F3985" i="16"/>
  <c r="E3971" i="16"/>
  <c r="I3971" i="16"/>
  <c r="F3971" i="16"/>
  <c r="G3971" i="16"/>
  <c r="H3971" i="16"/>
  <c r="E3967" i="16"/>
  <c r="I3967" i="16"/>
  <c r="F3967" i="16"/>
  <c r="G3967" i="16"/>
  <c r="H3967" i="16"/>
  <c r="G3953" i="16"/>
  <c r="H3953" i="16"/>
  <c r="E3953" i="16"/>
  <c r="I3953" i="16"/>
  <c r="F3953" i="16"/>
  <c r="G3949" i="16"/>
  <c r="H3949" i="16"/>
  <c r="E3949" i="16"/>
  <c r="I3949" i="16"/>
  <c r="F3949" i="16"/>
  <c r="G3945" i="16"/>
  <c r="H3945" i="16"/>
  <c r="E3945" i="16"/>
  <c r="I3945" i="16"/>
  <c r="F3945" i="16"/>
  <c r="E3931" i="16"/>
  <c r="I3931" i="16"/>
  <c r="F3931" i="16"/>
  <c r="G3931" i="16"/>
  <c r="H3931" i="16"/>
  <c r="E3927" i="16"/>
  <c r="I3927" i="16"/>
  <c r="F3927" i="16"/>
  <c r="G3927" i="16"/>
  <c r="H3927" i="16"/>
  <c r="G3913" i="16"/>
  <c r="H3913" i="16"/>
  <c r="E3913" i="16"/>
  <c r="I3913" i="16"/>
  <c r="F3913" i="16"/>
  <c r="G3909" i="16"/>
  <c r="H3909" i="16"/>
  <c r="E3909" i="16"/>
  <c r="I3909" i="16"/>
  <c r="F3909" i="16"/>
  <c r="G3905" i="16"/>
  <c r="H3905" i="16"/>
  <c r="E3905" i="16"/>
  <c r="I3905" i="16"/>
  <c r="F3905" i="16"/>
  <c r="E3891" i="16"/>
  <c r="I3891" i="16"/>
  <c r="F3891" i="16"/>
  <c r="G3891" i="16"/>
  <c r="H3891" i="16"/>
  <c r="E3887" i="16"/>
  <c r="I3887" i="16"/>
  <c r="F3887" i="16"/>
  <c r="G3887" i="16"/>
  <c r="H3887" i="16"/>
  <c r="G3873" i="16"/>
  <c r="H3873" i="16"/>
  <c r="E3873" i="16"/>
  <c r="I3873" i="16"/>
  <c r="F3873" i="16"/>
  <c r="G3869" i="16"/>
  <c r="H3869" i="16"/>
  <c r="E3869" i="16"/>
  <c r="I3869" i="16"/>
  <c r="F3869" i="16"/>
  <c r="G3865" i="16"/>
  <c r="H3865" i="16"/>
  <c r="E3865" i="16"/>
  <c r="I3865" i="16"/>
  <c r="F3865" i="16"/>
  <c r="E3851" i="16"/>
  <c r="I3851" i="16"/>
  <c r="F3851" i="16"/>
  <c r="G3851" i="16"/>
  <c r="H3851" i="16"/>
  <c r="E3847" i="16"/>
  <c r="I3847" i="16"/>
  <c r="F3847" i="16"/>
  <c r="G3847" i="16"/>
  <c r="H3847" i="16"/>
  <c r="G3833" i="16"/>
  <c r="H3833" i="16"/>
  <c r="E3833" i="16"/>
  <c r="I3833" i="16"/>
  <c r="F3833" i="16"/>
  <c r="G3829" i="16"/>
  <c r="H3829" i="16"/>
  <c r="E3829" i="16"/>
  <c r="I3829" i="16"/>
  <c r="F3829" i="16"/>
  <c r="G3825" i="16"/>
  <c r="H3825" i="16"/>
  <c r="E3825" i="16"/>
  <c r="I3825" i="16"/>
  <c r="F3825" i="16"/>
  <c r="E3811" i="16"/>
  <c r="I3811" i="16"/>
  <c r="F3811" i="16"/>
  <c r="G3811" i="16"/>
  <c r="H3811" i="16"/>
  <c r="E3807" i="16"/>
  <c r="I3807" i="16"/>
  <c r="F3807" i="16"/>
  <c r="G3807" i="16"/>
  <c r="H3807" i="16"/>
  <c r="G3793" i="16"/>
  <c r="H3793" i="16"/>
  <c r="E3793" i="16"/>
  <c r="I3793" i="16"/>
  <c r="F3793" i="16"/>
  <c r="G3789" i="16"/>
  <c r="H3789" i="16"/>
  <c r="E3789" i="16"/>
  <c r="I3789" i="16"/>
  <c r="F3789" i="16"/>
  <c r="G3785" i="16"/>
  <c r="H3785" i="16"/>
  <c r="E3785" i="16"/>
  <c r="I3785" i="16"/>
  <c r="F3785" i="16"/>
  <c r="E3771" i="16"/>
  <c r="I3771" i="16"/>
  <c r="F3771" i="16"/>
  <c r="G3771" i="16"/>
  <c r="H3771" i="16"/>
  <c r="E3767" i="16"/>
  <c r="I3767" i="16"/>
  <c r="F3767" i="16"/>
  <c r="G3767" i="16"/>
  <c r="H3767" i="16"/>
  <c r="G3753" i="16"/>
  <c r="H3753" i="16"/>
  <c r="E3753" i="16"/>
  <c r="I3753" i="16"/>
  <c r="F3753" i="16"/>
  <c r="G3749" i="16"/>
  <c r="H3749" i="16"/>
  <c r="E3749" i="16"/>
  <c r="I3749" i="16"/>
  <c r="F3749" i="16"/>
  <c r="F3745" i="16"/>
  <c r="G3745" i="16"/>
  <c r="H3745" i="16"/>
  <c r="I3745" i="16"/>
  <c r="E3745" i="16"/>
  <c r="H3731" i="16"/>
  <c r="G3731" i="16"/>
  <c r="I3731" i="16"/>
  <c r="E3731" i="16"/>
  <c r="F3731" i="16"/>
  <c r="H3727" i="16"/>
  <c r="F3727" i="16"/>
  <c r="G3727" i="16"/>
  <c r="I3727" i="16"/>
  <c r="E3727" i="16"/>
  <c r="F3713" i="16"/>
  <c r="G3713" i="16"/>
  <c r="H3713" i="16"/>
  <c r="I3713" i="16"/>
  <c r="E3713" i="16"/>
  <c r="F3709" i="16"/>
  <c r="E3709" i="16"/>
  <c r="G3709" i="16"/>
  <c r="H3709" i="16"/>
  <c r="I3709" i="16"/>
  <c r="F3705" i="16"/>
  <c r="I3705" i="16"/>
  <c r="E3705" i="16"/>
  <c r="G3705" i="16"/>
  <c r="H3705" i="16"/>
  <c r="H3691" i="16"/>
  <c r="E3691" i="16"/>
  <c r="F3691" i="16"/>
  <c r="G3691" i="16"/>
  <c r="I3691" i="16"/>
  <c r="H3687" i="16"/>
  <c r="I3687" i="16"/>
  <c r="E3687" i="16"/>
  <c r="F3687" i="16"/>
  <c r="G3687" i="16"/>
  <c r="F3673" i="16"/>
  <c r="I3673" i="16"/>
  <c r="E3673" i="16"/>
  <c r="G3673" i="16"/>
  <c r="H3673" i="16"/>
  <c r="F3669" i="16"/>
  <c r="H3669" i="16"/>
  <c r="I3669" i="16"/>
  <c r="E3669" i="16"/>
  <c r="G3669" i="16"/>
  <c r="F3665" i="16"/>
  <c r="G3665" i="16"/>
  <c r="H3665" i="16"/>
  <c r="I3665" i="16"/>
  <c r="E3665" i="16"/>
  <c r="H3651" i="16"/>
  <c r="G3651" i="16"/>
  <c r="I3651" i="16"/>
  <c r="E3651" i="16"/>
  <c r="F3651" i="16"/>
  <c r="H3647" i="16"/>
  <c r="F3647" i="16"/>
  <c r="G3647" i="16"/>
  <c r="I3647" i="16"/>
  <c r="E3647" i="16"/>
  <c r="F3633" i="16"/>
  <c r="G3633" i="16"/>
  <c r="H3633" i="16"/>
  <c r="I3633" i="16"/>
  <c r="E3633" i="16"/>
  <c r="F3629" i="16"/>
  <c r="E3629" i="16"/>
  <c r="G3629" i="16"/>
  <c r="H3629" i="16"/>
  <c r="I3629" i="16"/>
  <c r="F3625" i="16"/>
  <c r="I3625" i="16"/>
  <c r="E3625" i="16"/>
  <c r="G3625" i="16"/>
  <c r="H3625" i="16"/>
  <c r="H3611" i="16"/>
  <c r="E3611" i="16"/>
  <c r="F3611" i="16"/>
  <c r="G3611" i="16"/>
  <c r="I3611" i="16"/>
  <c r="H3607" i="16"/>
  <c r="I3607" i="16"/>
  <c r="E3607" i="16"/>
  <c r="F3607" i="16"/>
  <c r="G3607" i="16"/>
  <c r="F3593" i="16"/>
  <c r="I3593" i="16"/>
  <c r="E3593" i="16"/>
  <c r="G3593" i="16"/>
  <c r="H3593" i="16"/>
  <c r="F3589" i="16"/>
  <c r="H3589" i="16"/>
  <c r="I3589" i="16"/>
  <c r="E3589" i="16"/>
  <c r="G3589" i="16"/>
  <c r="F3585" i="16"/>
  <c r="G3585" i="16"/>
  <c r="H3585" i="16"/>
  <c r="I3585" i="16"/>
  <c r="E3585" i="16"/>
  <c r="H3571" i="16"/>
  <c r="G3571" i="16"/>
  <c r="I3571" i="16"/>
  <c r="E3571" i="16"/>
  <c r="F3571" i="16"/>
  <c r="H3567" i="16"/>
  <c r="F3567" i="16"/>
  <c r="G3567" i="16"/>
  <c r="I3567" i="16"/>
  <c r="E3567" i="16"/>
  <c r="F3553" i="16"/>
  <c r="G3553" i="16"/>
  <c r="H3553" i="16"/>
  <c r="I3553" i="16"/>
  <c r="E3553" i="16"/>
  <c r="F3549" i="16"/>
  <c r="E3549" i="16"/>
  <c r="G3549" i="16"/>
  <c r="H3549" i="16"/>
  <c r="I3549" i="16"/>
  <c r="F3545" i="16"/>
  <c r="I3545" i="16"/>
  <c r="E3545" i="16"/>
  <c r="G3545" i="16"/>
  <c r="H3545" i="16"/>
  <c r="H3531" i="16"/>
  <c r="E3531" i="16"/>
  <c r="F3531" i="16"/>
  <c r="G3531" i="16"/>
  <c r="I3531" i="16"/>
  <c r="H3527" i="16"/>
  <c r="I3527" i="16"/>
  <c r="E3527" i="16"/>
  <c r="F3527" i="16"/>
  <c r="G3527" i="16"/>
  <c r="F3513" i="16"/>
  <c r="I3513" i="16"/>
  <c r="E3513" i="16"/>
  <c r="G3513" i="16"/>
  <c r="H3513" i="16"/>
  <c r="F3509" i="16"/>
  <c r="H3509" i="16"/>
  <c r="I3509" i="16"/>
  <c r="E3509" i="16"/>
  <c r="G3509" i="16"/>
  <c r="F3505" i="16"/>
  <c r="G3505" i="16"/>
  <c r="H3505" i="16"/>
  <c r="I3505" i="16"/>
  <c r="E3505" i="16"/>
  <c r="H3491" i="16"/>
  <c r="G3491" i="16"/>
  <c r="I3491" i="16"/>
  <c r="E3491" i="16"/>
  <c r="F3491" i="16"/>
  <c r="H3487" i="16"/>
  <c r="F3487" i="16"/>
  <c r="G3487" i="16"/>
  <c r="I3487" i="16"/>
  <c r="E3487" i="16"/>
  <c r="F3473" i="16"/>
  <c r="G3473" i="16"/>
  <c r="H3473" i="16"/>
  <c r="I3473" i="16"/>
  <c r="E3473" i="16"/>
  <c r="F3469" i="16"/>
  <c r="E3469" i="16"/>
  <c r="G3469" i="16"/>
  <c r="H3469" i="16"/>
  <c r="I3469" i="16"/>
  <c r="F3465" i="16"/>
  <c r="I3465" i="16"/>
  <c r="E3465" i="16"/>
  <c r="G3465" i="16"/>
  <c r="H3465" i="16"/>
  <c r="H3451" i="16"/>
  <c r="E3451" i="16"/>
  <c r="F3451" i="16"/>
  <c r="G3451" i="16"/>
  <c r="I3451" i="16"/>
  <c r="H3447" i="16"/>
  <c r="I3447" i="16"/>
  <c r="E3447" i="16"/>
  <c r="F3447" i="16"/>
  <c r="G3447" i="16"/>
  <c r="F3433" i="16"/>
  <c r="I3433" i="16"/>
  <c r="E3433" i="16"/>
  <c r="G3433" i="16"/>
  <c r="H3433" i="16"/>
  <c r="F3429" i="16"/>
  <c r="H3429" i="16"/>
  <c r="I3429" i="16"/>
  <c r="E3429" i="16"/>
  <c r="G3429" i="16"/>
  <c r="F3425" i="16"/>
  <c r="G3425" i="16"/>
  <c r="H3425" i="16"/>
  <c r="I3425" i="16"/>
  <c r="E3425" i="16"/>
  <c r="H3411" i="16"/>
  <c r="G3411" i="16"/>
  <c r="I3411" i="16"/>
  <c r="E3411" i="16"/>
  <c r="F3411" i="16"/>
  <c r="H3407" i="16"/>
  <c r="F3407" i="16"/>
  <c r="G3407" i="16"/>
  <c r="I3407" i="16"/>
  <c r="E3407" i="16"/>
  <c r="F3393" i="16"/>
  <c r="G3393" i="16"/>
  <c r="H3393" i="16"/>
  <c r="I3393" i="16"/>
  <c r="E3393" i="16"/>
  <c r="F3389" i="16"/>
  <c r="E3389" i="16"/>
  <c r="G3389" i="16"/>
  <c r="H3389" i="16"/>
  <c r="I3389" i="16"/>
  <c r="F3385" i="16"/>
  <c r="I3385" i="16"/>
  <c r="E3385" i="16"/>
  <c r="G3385" i="16"/>
  <c r="H3385" i="16"/>
  <c r="H3371" i="16"/>
  <c r="E3371" i="16"/>
  <c r="F3371" i="16"/>
  <c r="G3371" i="16"/>
  <c r="I3371" i="16"/>
  <c r="H3367" i="16"/>
  <c r="I3367" i="16"/>
  <c r="E3367" i="16"/>
  <c r="F3367" i="16"/>
  <c r="G3367" i="16"/>
  <c r="E3353" i="16"/>
  <c r="I3353" i="16"/>
  <c r="F3353" i="16"/>
  <c r="H3353" i="16"/>
  <c r="G3353" i="16"/>
  <c r="E3349" i="16"/>
  <c r="I3349" i="16"/>
  <c r="F3349" i="16"/>
  <c r="G3349" i="16"/>
  <c r="H3349" i="16"/>
  <c r="E3345" i="16"/>
  <c r="I3345" i="16"/>
  <c r="F3345" i="16"/>
  <c r="H3345" i="16"/>
  <c r="G3345" i="16"/>
  <c r="G3331" i="16"/>
  <c r="H3331" i="16"/>
  <c r="F3331" i="16"/>
  <c r="I3331" i="16"/>
  <c r="E3331" i="16"/>
  <c r="G3327" i="16"/>
  <c r="H3327" i="16"/>
  <c r="E3327" i="16"/>
  <c r="F3327" i="16"/>
  <c r="I3327" i="16"/>
  <c r="E3313" i="16"/>
  <c r="I3313" i="16"/>
  <c r="F3313" i="16"/>
  <c r="H3313" i="16"/>
  <c r="G3313" i="16"/>
  <c r="E3309" i="16"/>
  <c r="I3309" i="16"/>
  <c r="F3309" i="16"/>
  <c r="G3309" i="16"/>
  <c r="H3309" i="16"/>
  <c r="E3305" i="16"/>
  <c r="I3305" i="16"/>
  <c r="F3305" i="16"/>
  <c r="H3305" i="16"/>
  <c r="G3305" i="16"/>
  <c r="G3291" i="16"/>
  <c r="H3291" i="16"/>
  <c r="F3291" i="16"/>
  <c r="I3291" i="16"/>
  <c r="E3291" i="16"/>
  <c r="G3287" i="16"/>
  <c r="H3287" i="16"/>
  <c r="E3287" i="16"/>
  <c r="F3287" i="16"/>
  <c r="I3287" i="16"/>
  <c r="E3273" i="16"/>
  <c r="I3273" i="16"/>
  <c r="F3273" i="16"/>
  <c r="G3273" i="16"/>
  <c r="H3273" i="16"/>
  <c r="E3269" i="16"/>
  <c r="I3269" i="16"/>
  <c r="F3269" i="16"/>
  <c r="G3269" i="16"/>
  <c r="H3269" i="16"/>
  <c r="E3265" i="16"/>
  <c r="I3265" i="16"/>
  <c r="F3265" i="16"/>
  <c r="G3265" i="16"/>
  <c r="H3265" i="16"/>
  <c r="G3251" i="16"/>
  <c r="H3251" i="16"/>
  <c r="E3251" i="16"/>
  <c r="I3251" i="16"/>
  <c r="F3251" i="16"/>
  <c r="G3247" i="16"/>
  <c r="H3247" i="16"/>
  <c r="E3247" i="16"/>
  <c r="I3247" i="16"/>
  <c r="F3247" i="16"/>
  <c r="E3233" i="16"/>
  <c r="I3233" i="16"/>
  <c r="F3233" i="16"/>
  <c r="G3233" i="16"/>
  <c r="H3233" i="16"/>
  <c r="E3229" i="16"/>
  <c r="I3229" i="16"/>
  <c r="F3229" i="16"/>
  <c r="G3229" i="16"/>
  <c r="H3229" i="16"/>
  <c r="E3225" i="16"/>
  <c r="I3225" i="16"/>
  <c r="F3225" i="16"/>
  <c r="G3225" i="16"/>
  <c r="H3225" i="16"/>
  <c r="G3211" i="16"/>
  <c r="H3211" i="16"/>
  <c r="E3211" i="16"/>
  <c r="I3211" i="16"/>
  <c r="F3211" i="16"/>
  <c r="G3207" i="16"/>
  <c r="H3207" i="16"/>
  <c r="E3207" i="16"/>
  <c r="I3207" i="16"/>
  <c r="F3207" i="16"/>
  <c r="E3193" i="16"/>
  <c r="I3193" i="16"/>
  <c r="F3193" i="16"/>
  <c r="G3193" i="16"/>
  <c r="H3193" i="16"/>
  <c r="E3189" i="16"/>
  <c r="I3189" i="16"/>
  <c r="F3189" i="16"/>
  <c r="G3189" i="16"/>
  <c r="H3189" i="16"/>
  <c r="E3185" i="16"/>
  <c r="I3185" i="16"/>
  <c r="F3185" i="16"/>
  <c r="G3185" i="16"/>
  <c r="H3185" i="16"/>
  <c r="G3171" i="16"/>
  <c r="H3171" i="16"/>
  <c r="E3171" i="16"/>
  <c r="I3171" i="16"/>
  <c r="F3171" i="16"/>
  <c r="G3167" i="16"/>
  <c r="H3167" i="16"/>
  <c r="E3167" i="16"/>
  <c r="I3167" i="16"/>
  <c r="F3167" i="16"/>
  <c r="E3153" i="16"/>
  <c r="I3153" i="16"/>
  <c r="F3153" i="16"/>
  <c r="G3153" i="16"/>
  <c r="H3153" i="16"/>
  <c r="E3149" i="16"/>
  <c r="I3149" i="16"/>
  <c r="F3149" i="16"/>
  <c r="G3149" i="16"/>
  <c r="H3149" i="16"/>
  <c r="E3145" i="16"/>
  <c r="I3145" i="16"/>
  <c r="F3145" i="16"/>
  <c r="G3145" i="16"/>
  <c r="H3145" i="16"/>
  <c r="G3131" i="16"/>
  <c r="H3131" i="16"/>
  <c r="E3131" i="16"/>
  <c r="I3131" i="16"/>
  <c r="F3131" i="16"/>
  <c r="G3127" i="16"/>
  <c r="H3127" i="16"/>
  <c r="E3127" i="16"/>
  <c r="I3127" i="16"/>
  <c r="F3127" i="16"/>
  <c r="H3113" i="16"/>
  <c r="G3113" i="16"/>
  <c r="I3113" i="16"/>
  <c r="E3113" i="16"/>
  <c r="F3113" i="16"/>
  <c r="H3109" i="16"/>
  <c r="F3109" i="16"/>
  <c r="G3109" i="16"/>
  <c r="I3109" i="16"/>
  <c r="E3109" i="16"/>
  <c r="H3105" i="16"/>
  <c r="E3105" i="16"/>
  <c r="F3105" i="16"/>
  <c r="G3105" i="16"/>
  <c r="I3105" i="16"/>
  <c r="F3091" i="16"/>
  <c r="E3091" i="16"/>
  <c r="G3091" i="16"/>
  <c r="H3091" i="16"/>
  <c r="I3091" i="16"/>
  <c r="F3087" i="16"/>
  <c r="I3087" i="16"/>
  <c r="E3087" i="16"/>
  <c r="G3087" i="16"/>
  <c r="H3087" i="16"/>
  <c r="H3073" i="16"/>
  <c r="E3073" i="16"/>
  <c r="F3073" i="16"/>
  <c r="G3073" i="16"/>
  <c r="I3073" i="16"/>
  <c r="H3069" i="16"/>
  <c r="I3069" i="16"/>
  <c r="E3069" i="16"/>
  <c r="F3069" i="16"/>
  <c r="G3069" i="16"/>
  <c r="H3065" i="16"/>
  <c r="G3065" i="16"/>
  <c r="I3065" i="16"/>
  <c r="E3065" i="16"/>
  <c r="F3065" i="16"/>
  <c r="F3051" i="16"/>
  <c r="H3051" i="16"/>
  <c r="I3051" i="16"/>
  <c r="E3051" i="16"/>
  <c r="G3051" i="16"/>
  <c r="F3047" i="16"/>
  <c r="G3047" i="16"/>
  <c r="H3047" i="16"/>
  <c r="I3047" i="16"/>
  <c r="E3047" i="16"/>
  <c r="H3033" i="16"/>
  <c r="G3033" i="16"/>
  <c r="I3033" i="16"/>
  <c r="E3033" i="16"/>
  <c r="F3033" i="16"/>
  <c r="H3029" i="16"/>
  <c r="F3029" i="16"/>
  <c r="G3029" i="16"/>
  <c r="I3029" i="16"/>
  <c r="E3029" i="16"/>
  <c r="H3025" i="16"/>
  <c r="E3025" i="16"/>
  <c r="F3025" i="16"/>
  <c r="G3025" i="16"/>
  <c r="I3025" i="16"/>
  <c r="F3011" i="16"/>
  <c r="E3011" i="16"/>
  <c r="G3011" i="16"/>
  <c r="H3011" i="16"/>
  <c r="I3011" i="16"/>
  <c r="F3007" i="16"/>
  <c r="I3007" i="16"/>
  <c r="E3007" i="16"/>
  <c r="G3007" i="16"/>
  <c r="H3007" i="16"/>
  <c r="H2993" i="16"/>
  <c r="E2993" i="16"/>
  <c r="F2993" i="16"/>
  <c r="G2993" i="16"/>
  <c r="I2993" i="16"/>
  <c r="H2989" i="16"/>
  <c r="I2989" i="16"/>
  <c r="E2989" i="16"/>
  <c r="F2989" i="16"/>
  <c r="G2989" i="16"/>
  <c r="H2985" i="16"/>
  <c r="G2985" i="16"/>
  <c r="I2985" i="16"/>
  <c r="E2985" i="16"/>
  <c r="F2985" i="16"/>
  <c r="F2971" i="16"/>
  <c r="H2971" i="16"/>
  <c r="I2971" i="16"/>
  <c r="E2971" i="16"/>
  <c r="G2971" i="16"/>
  <c r="F2967" i="16"/>
  <c r="G2967" i="16"/>
  <c r="H2967" i="16"/>
  <c r="I2967" i="16"/>
  <c r="E2967" i="16"/>
  <c r="H2953" i="16"/>
  <c r="G2953" i="16"/>
  <c r="I2953" i="16"/>
  <c r="E2953" i="16"/>
  <c r="F2953" i="16"/>
  <c r="H2949" i="16"/>
  <c r="E2949" i="16"/>
  <c r="I2949" i="16"/>
  <c r="F2949" i="16"/>
  <c r="G2949" i="16"/>
  <c r="H2945" i="16"/>
  <c r="E2945" i="16"/>
  <c r="I2945" i="16"/>
  <c r="F2945" i="16"/>
  <c r="G2945" i="16"/>
  <c r="F2931" i="16"/>
  <c r="G2931" i="16"/>
  <c r="E2931" i="16"/>
  <c r="H2931" i="16"/>
  <c r="I2931" i="16"/>
  <c r="F2927" i="16"/>
  <c r="G2927" i="16"/>
  <c r="H2927" i="16"/>
  <c r="I2927" i="16"/>
  <c r="E2927" i="16"/>
  <c r="H2913" i="16"/>
  <c r="E2913" i="16"/>
  <c r="I2913" i="16"/>
  <c r="F2913" i="16"/>
  <c r="G2913" i="16"/>
  <c r="H2909" i="16"/>
  <c r="E2909" i="16"/>
  <c r="I2909" i="16"/>
  <c r="F2909" i="16"/>
  <c r="G2909" i="16"/>
  <c r="H2905" i="16"/>
  <c r="E2905" i="16"/>
  <c r="I2905" i="16"/>
  <c r="F2905" i="16"/>
  <c r="G2905" i="16"/>
  <c r="F2891" i="16"/>
  <c r="G2891" i="16"/>
  <c r="E2891" i="16"/>
  <c r="H2891" i="16"/>
  <c r="I2891" i="16"/>
  <c r="F2887" i="16"/>
  <c r="G2887" i="16"/>
  <c r="H2887" i="16"/>
  <c r="I2887" i="16"/>
  <c r="E2887" i="16"/>
  <c r="H2873" i="16"/>
  <c r="E2873" i="16"/>
  <c r="I2873" i="16"/>
  <c r="F2873" i="16"/>
  <c r="G2873" i="16"/>
  <c r="H2869" i="16"/>
  <c r="E2869" i="16"/>
  <c r="I2869" i="16"/>
  <c r="F2869" i="16"/>
  <c r="G2869" i="16"/>
  <c r="H2865" i="16"/>
  <c r="E2865" i="16"/>
  <c r="I2865" i="16"/>
  <c r="F2865" i="16"/>
  <c r="G2865" i="16"/>
  <c r="F2851" i="16"/>
  <c r="G2851" i="16"/>
  <c r="E2851" i="16"/>
  <c r="H2851" i="16"/>
  <c r="I2851" i="16"/>
  <c r="F2847" i="16"/>
  <c r="G2847" i="16"/>
  <c r="H2847" i="16"/>
  <c r="I2847" i="16"/>
  <c r="E2847" i="16"/>
  <c r="H2833" i="16"/>
  <c r="E2833" i="16"/>
  <c r="I2833" i="16"/>
  <c r="F2833" i="16"/>
  <c r="G2833" i="16"/>
  <c r="H2829" i="16"/>
  <c r="E2829" i="16"/>
  <c r="I2829" i="16"/>
  <c r="F2829" i="16"/>
  <c r="G2829" i="16"/>
  <c r="H2825" i="16"/>
  <c r="E2825" i="16"/>
  <c r="I2825" i="16"/>
  <c r="F2825" i="16"/>
  <c r="G2825" i="16"/>
  <c r="F2811" i="16"/>
  <c r="G2811" i="16"/>
  <c r="E2811" i="16"/>
  <c r="H2811" i="16"/>
  <c r="I2811" i="16"/>
  <c r="F2807" i="16"/>
  <c r="G2807" i="16"/>
  <c r="H2807" i="16"/>
  <c r="I2807" i="16"/>
  <c r="E2807" i="16"/>
  <c r="H2793" i="16"/>
  <c r="E2793" i="16"/>
  <c r="I2793" i="16"/>
  <c r="F2793" i="16"/>
  <c r="G2793" i="16"/>
  <c r="H2789" i="16"/>
  <c r="E2789" i="16"/>
  <c r="I2789" i="16"/>
  <c r="F2789" i="16"/>
  <c r="G2789" i="16"/>
  <c r="H2785" i="16"/>
  <c r="E2785" i="16"/>
  <c r="I2785" i="16"/>
  <c r="F2785" i="16"/>
  <c r="G2785" i="16"/>
  <c r="F2771" i="16"/>
  <c r="G2771" i="16"/>
  <c r="E2771" i="16"/>
  <c r="H2771" i="16"/>
  <c r="I2771" i="16"/>
  <c r="F2767" i="16"/>
  <c r="G2767" i="16"/>
  <c r="H2767" i="16"/>
  <c r="I2767" i="16"/>
  <c r="E2767" i="16"/>
  <c r="H2753" i="16"/>
  <c r="E2753" i="16"/>
  <c r="I2753" i="16"/>
  <c r="F2753" i="16"/>
  <c r="G2753" i="16"/>
  <c r="H2749" i="16"/>
  <c r="E2749" i="16"/>
  <c r="I2749" i="16"/>
  <c r="F2749" i="16"/>
  <c r="G2749" i="16"/>
  <c r="H2745" i="16"/>
  <c r="E2745" i="16"/>
  <c r="I2745" i="16"/>
  <c r="F2745" i="16"/>
  <c r="G2745" i="16"/>
  <c r="F2731" i="16"/>
  <c r="G2731" i="16"/>
  <c r="E2731" i="16"/>
  <c r="H2731" i="16"/>
  <c r="I2731" i="16"/>
  <c r="F2727" i="16"/>
  <c r="G2727" i="16"/>
  <c r="H2727" i="16"/>
  <c r="I2727" i="16"/>
  <c r="E2727" i="16"/>
  <c r="H2713" i="16"/>
  <c r="E2713" i="16"/>
  <c r="I2713" i="16"/>
  <c r="F2713" i="16"/>
  <c r="G2713" i="16"/>
  <c r="H2709" i="16"/>
  <c r="E2709" i="16"/>
  <c r="I2709" i="16"/>
  <c r="F2709" i="16"/>
  <c r="G2709" i="16"/>
  <c r="H2705" i="16"/>
  <c r="E2705" i="16"/>
  <c r="I2705" i="16"/>
  <c r="F2705" i="16"/>
  <c r="G2705" i="16"/>
  <c r="F2691" i="16"/>
  <c r="G2691" i="16"/>
  <c r="E2691" i="16"/>
  <c r="H2691" i="16"/>
  <c r="I2691" i="16"/>
  <c r="F2687" i="16"/>
  <c r="G2687" i="16"/>
  <c r="H2687" i="16"/>
  <c r="I2687" i="16"/>
  <c r="E2687" i="16"/>
  <c r="H2673" i="16"/>
  <c r="E2673" i="16"/>
  <c r="I2673" i="16"/>
  <c r="F2673" i="16"/>
  <c r="G2673" i="16"/>
  <c r="H2669" i="16"/>
  <c r="E2669" i="16"/>
  <c r="I2669" i="16"/>
  <c r="F2669" i="16"/>
  <c r="G2669" i="16"/>
  <c r="H2665" i="16"/>
  <c r="E2665" i="16"/>
  <c r="I2665" i="16"/>
  <c r="F2665" i="16"/>
  <c r="G2665" i="16"/>
  <c r="F2651" i="16"/>
  <c r="G2651" i="16"/>
  <c r="E2651" i="16"/>
  <c r="H2651" i="16"/>
  <c r="I2651" i="16"/>
  <c r="F2647" i="16"/>
  <c r="G2647" i="16"/>
  <c r="H2647" i="16"/>
  <c r="I2647" i="16"/>
  <c r="E2647" i="16"/>
  <c r="H2633" i="16"/>
  <c r="E2633" i="16"/>
  <c r="I2633" i="16"/>
  <c r="F2633" i="16"/>
  <c r="G2633" i="16"/>
  <c r="H2629" i="16"/>
  <c r="E2629" i="16"/>
  <c r="I2629" i="16"/>
  <c r="F2629" i="16"/>
  <c r="G2629" i="16"/>
  <c r="H2625" i="16"/>
  <c r="E2625" i="16"/>
  <c r="I2625" i="16"/>
  <c r="F2625" i="16"/>
  <c r="G2625" i="16"/>
  <c r="F2611" i="16"/>
  <c r="G2611" i="16"/>
  <c r="E2611" i="16"/>
  <c r="H2611" i="16"/>
  <c r="I2611" i="16"/>
  <c r="F2607" i="16"/>
  <c r="G2607" i="16"/>
  <c r="H2607" i="16"/>
  <c r="I2607" i="16"/>
  <c r="E2607" i="16"/>
  <c r="H2593" i="16"/>
  <c r="E2593" i="16"/>
  <c r="I2593" i="16"/>
  <c r="F2593" i="16"/>
  <c r="G2593" i="16"/>
  <c r="H2589" i="16"/>
  <c r="E2589" i="16"/>
  <c r="I2589" i="16"/>
  <c r="F2589" i="16"/>
  <c r="G2589" i="16"/>
  <c r="H2585" i="16"/>
  <c r="E2585" i="16"/>
  <c r="I2585" i="16"/>
  <c r="F2585" i="16"/>
  <c r="G2585" i="16"/>
  <c r="F2571" i="16"/>
  <c r="G2571" i="16"/>
  <c r="E2571" i="16"/>
  <c r="H2571" i="16"/>
  <c r="I2571" i="16"/>
  <c r="F2567" i="16"/>
  <c r="G2567" i="16"/>
  <c r="H2567" i="16"/>
  <c r="I2567" i="16"/>
  <c r="E2567" i="16"/>
  <c r="H2553" i="16"/>
  <c r="E2553" i="16"/>
  <c r="I2553" i="16"/>
  <c r="F2553" i="16"/>
  <c r="G2553" i="16"/>
  <c r="H2549" i="16"/>
  <c r="E2549" i="16"/>
  <c r="I2549" i="16"/>
  <c r="F2549" i="16"/>
  <c r="G2549" i="16"/>
  <c r="H2545" i="16"/>
  <c r="E2545" i="16"/>
  <c r="I2545" i="16"/>
  <c r="F2545" i="16"/>
  <c r="G2545" i="16"/>
  <c r="F2531" i="16"/>
  <c r="G2531" i="16"/>
  <c r="E2531" i="16"/>
  <c r="H2531" i="16"/>
  <c r="I2531" i="16"/>
  <c r="F2527" i="16"/>
  <c r="G2527" i="16"/>
  <c r="H2527" i="16"/>
  <c r="I2527" i="16"/>
  <c r="E2527" i="16"/>
  <c r="H2513" i="16"/>
  <c r="E2513" i="16"/>
  <c r="I2513" i="16"/>
  <c r="F2513" i="16"/>
  <c r="G2513" i="16"/>
  <c r="H2509" i="16"/>
  <c r="E2509" i="16"/>
  <c r="I2509" i="16"/>
  <c r="F2509" i="16"/>
  <c r="G2509" i="16"/>
  <c r="H2505" i="16"/>
  <c r="E2505" i="16"/>
  <c r="I2505" i="16"/>
  <c r="F2505" i="16"/>
  <c r="G2505" i="16"/>
  <c r="F2491" i="16"/>
  <c r="G2491" i="16"/>
  <c r="H2491" i="16"/>
  <c r="I2491" i="16"/>
  <c r="E2491" i="16"/>
  <c r="F2487" i="16"/>
  <c r="G2487" i="16"/>
  <c r="H2487" i="16"/>
  <c r="E2487" i="16"/>
  <c r="I2487" i="16"/>
  <c r="H2473" i="16"/>
  <c r="E2473" i="16"/>
  <c r="I2473" i="16"/>
  <c r="F2473" i="16"/>
  <c r="G2473" i="16"/>
  <c r="H2469" i="16"/>
  <c r="E2469" i="16"/>
  <c r="I2469" i="16"/>
  <c r="F2469" i="16"/>
  <c r="G2469" i="16"/>
  <c r="H2465" i="16"/>
  <c r="E2465" i="16"/>
  <c r="I2465" i="16"/>
  <c r="F2465" i="16"/>
  <c r="G2465" i="16"/>
  <c r="F2451" i="16"/>
  <c r="G2451" i="16"/>
  <c r="H2451" i="16"/>
  <c r="E2451" i="16"/>
  <c r="I2451" i="16"/>
  <c r="F2447" i="16"/>
  <c r="G2447" i="16"/>
  <c r="H2447" i="16"/>
  <c r="E2447" i="16"/>
  <c r="I2447" i="16"/>
  <c r="H2433" i="16"/>
  <c r="E2433" i="16"/>
  <c r="I2433" i="16"/>
  <c r="F2433" i="16"/>
  <c r="G2433" i="16"/>
  <c r="H2429" i="16"/>
  <c r="E2429" i="16"/>
  <c r="I2429" i="16"/>
  <c r="F2429" i="16"/>
  <c r="G2429" i="16"/>
  <c r="H2425" i="16"/>
  <c r="E2425" i="16"/>
  <c r="I2425" i="16"/>
  <c r="F2425" i="16"/>
  <c r="G2425" i="16"/>
  <c r="F2411" i="16"/>
  <c r="G2411" i="16"/>
  <c r="H2411" i="16"/>
  <c r="I2411" i="16"/>
  <c r="E2411" i="16"/>
  <c r="F2407" i="16"/>
  <c r="G2407" i="16"/>
  <c r="H2407" i="16"/>
  <c r="E2407" i="16"/>
  <c r="I2407" i="16"/>
  <c r="H2393" i="16"/>
  <c r="E2393" i="16"/>
  <c r="I2393" i="16"/>
  <c r="F2393" i="16"/>
  <c r="G2393" i="16"/>
  <c r="H2389" i="16"/>
  <c r="E2389" i="16"/>
  <c r="I2389" i="16"/>
  <c r="F2389" i="16"/>
  <c r="G2389" i="16"/>
  <c r="H2385" i="16"/>
  <c r="E2385" i="16"/>
  <c r="I2385" i="16"/>
  <c r="F2385" i="16"/>
  <c r="G2385" i="16"/>
  <c r="F2371" i="16"/>
  <c r="G2371" i="16"/>
  <c r="H2371" i="16"/>
  <c r="E2371" i="16"/>
  <c r="I2371" i="16"/>
  <c r="F2367" i="16"/>
  <c r="G2367" i="16"/>
  <c r="H2367" i="16"/>
  <c r="E2367" i="16"/>
  <c r="I2367" i="16"/>
  <c r="H2353" i="16"/>
  <c r="E2353" i="16"/>
  <c r="I2353" i="16"/>
  <c r="F2353" i="16"/>
  <c r="G2353" i="16"/>
  <c r="H2349" i="16"/>
  <c r="E2349" i="16"/>
  <c r="I2349" i="16"/>
  <c r="F2349" i="16"/>
  <c r="G2349" i="16"/>
  <c r="H2345" i="16"/>
  <c r="E2345" i="16"/>
  <c r="I2345" i="16"/>
  <c r="F2345" i="16"/>
  <c r="G2345" i="16"/>
  <c r="F2331" i="16"/>
  <c r="G2331" i="16"/>
  <c r="H2331" i="16"/>
  <c r="I2331" i="16"/>
  <c r="E2331" i="16"/>
  <c r="F2327" i="16"/>
  <c r="G2327" i="16"/>
  <c r="H2327" i="16"/>
  <c r="E2327" i="16"/>
  <c r="I2327" i="16"/>
  <c r="H2313" i="16"/>
  <c r="E2313" i="16"/>
  <c r="I2313" i="16"/>
  <c r="F2313" i="16"/>
  <c r="G2313" i="16"/>
  <c r="H2309" i="16"/>
  <c r="E2309" i="16"/>
  <c r="I2309" i="16"/>
  <c r="F2309" i="16"/>
  <c r="G2309" i="16"/>
  <c r="H2305" i="16"/>
  <c r="E2305" i="16"/>
  <c r="I2305" i="16"/>
  <c r="F2305" i="16"/>
  <c r="G2305" i="16"/>
  <c r="F2291" i="16"/>
  <c r="G2291" i="16"/>
  <c r="H2291" i="16"/>
  <c r="E2291" i="16"/>
  <c r="I2291" i="16"/>
  <c r="F2287" i="16"/>
  <c r="G2287" i="16"/>
  <c r="H2287" i="16"/>
  <c r="E2287" i="16"/>
  <c r="I2287" i="16"/>
  <c r="H2273" i="16"/>
  <c r="E2273" i="16"/>
  <c r="I2273" i="16"/>
  <c r="F2273" i="16"/>
  <c r="G2273" i="16"/>
  <c r="H2269" i="16"/>
  <c r="E2269" i="16"/>
  <c r="I2269" i="16"/>
  <c r="F2269" i="16"/>
  <c r="G2269" i="16"/>
  <c r="H2265" i="16"/>
  <c r="E2265" i="16"/>
  <c r="I2265" i="16"/>
  <c r="F2265" i="16"/>
  <c r="G2265" i="16"/>
  <c r="F2251" i="16"/>
  <c r="G2251" i="16"/>
  <c r="H2251" i="16"/>
  <c r="I2251" i="16"/>
  <c r="E2251" i="16"/>
  <c r="F2247" i="16"/>
  <c r="G2247" i="16"/>
  <c r="H2247" i="16"/>
  <c r="E2247" i="16"/>
  <c r="I2247" i="16"/>
  <c r="H2233" i="16"/>
  <c r="E2233" i="16"/>
  <c r="I2233" i="16"/>
  <c r="F2233" i="16"/>
  <c r="G2233" i="16"/>
  <c r="H2229" i="16"/>
  <c r="E2229" i="16"/>
  <c r="I2229" i="16"/>
  <c r="F2229" i="16"/>
  <c r="G2229" i="16"/>
  <c r="H2225" i="16"/>
  <c r="E2225" i="16"/>
  <c r="I2225" i="16"/>
  <c r="F2225" i="16"/>
  <c r="G2225" i="16"/>
  <c r="F2211" i="16"/>
  <c r="G2211" i="16"/>
  <c r="H2211" i="16"/>
  <c r="E2211" i="16"/>
  <c r="I2211" i="16"/>
  <c r="F2207" i="16"/>
  <c r="G2207" i="16"/>
  <c r="H2207" i="16"/>
  <c r="E2207" i="16"/>
  <c r="I2207" i="16"/>
  <c r="H2193" i="16"/>
  <c r="E2193" i="16"/>
  <c r="I2193" i="16"/>
  <c r="F2193" i="16"/>
  <c r="G2193" i="16"/>
  <c r="H2189" i="16"/>
  <c r="E2189" i="16"/>
  <c r="I2189" i="16"/>
  <c r="F2189" i="16"/>
  <c r="G2189" i="16"/>
  <c r="H2185" i="16"/>
  <c r="E2185" i="16"/>
  <c r="I2185" i="16"/>
  <c r="F2185" i="16"/>
  <c r="G2185" i="16"/>
  <c r="F2171" i="16"/>
  <c r="G2171" i="16"/>
  <c r="E2171" i="16"/>
  <c r="H2171" i="16"/>
  <c r="I2171" i="16"/>
  <c r="F2167" i="16"/>
  <c r="G2167" i="16"/>
  <c r="H2167" i="16"/>
  <c r="I2167" i="16"/>
  <c r="E2167" i="16"/>
  <c r="H2153" i="16"/>
  <c r="E2153" i="16"/>
  <c r="I2153" i="16"/>
  <c r="F2153" i="16"/>
  <c r="G2153" i="16"/>
  <c r="H2149" i="16"/>
  <c r="E2149" i="16"/>
  <c r="I2149" i="16"/>
  <c r="F2149" i="16"/>
  <c r="G2149" i="16"/>
  <c r="H2145" i="16"/>
  <c r="E2145" i="16"/>
  <c r="I2145" i="16"/>
  <c r="F2145" i="16"/>
  <c r="G2145" i="16"/>
  <c r="F2131" i="16"/>
  <c r="G2131" i="16"/>
  <c r="E2131" i="16"/>
  <c r="H2131" i="16"/>
  <c r="I2131" i="16"/>
  <c r="F2127" i="16"/>
  <c r="G2127" i="16"/>
  <c r="H2127" i="16"/>
  <c r="I2127" i="16"/>
  <c r="E2127" i="16"/>
  <c r="H2113" i="16"/>
  <c r="E2113" i="16"/>
  <c r="I2113" i="16"/>
  <c r="F2113" i="16"/>
  <c r="G2113" i="16"/>
  <c r="H2109" i="16"/>
  <c r="E2109" i="16"/>
  <c r="I2109" i="16"/>
  <c r="F2109" i="16"/>
  <c r="G2109" i="16"/>
  <c r="H2105" i="16"/>
  <c r="E2105" i="16"/>
  <c r="I2105" i="16"/>
  <c r="F2105" i="16"/>
  <c r="G2105" i="16"/>
  <c r="F2091" i="16"/>
  <c r="G2091" i="16"/>
  <c r="E2091" i="16"/>
  <c r="H2091" i="16"/>
  <c r="I2091" i="16"/>
  <c r="F2087" i="16"/>
  <c r="G2087" i="16"/>
  <c r="H2087" i="16"/>
  <c r="I2087" i="16"/>
  <c r="E2087" i="16"/>
  <c r="H2073" i="16"/>
  <c r="E2073" i="16"/>
  <c r="I2073" i="16"/>
  <c r="F2073" i="16"/>
  <c r="G2073" i="16"/>
  <c r="H2069" i="16"/>
  <c r="E2069" i="16"/>
  <c r="I2069" i="16"/>
  <c r="F2069" i="16"/>
  <c r="G2069" i="16"/>
  <c r="H2065" i="16"/>
  <c r="E2065" i="16"/>
  <c r="I2065" i="16"/>
  <c r="F2065" i="16"/>
  <c r="G2065" i="16"/>
  <c r="F2051" i="16"/>
  <c r="G2051" i="16"/>
  <c r="E2051" i="16"/>
  <c r="H2051" i="16"/>
  <c r="I2051" i="16"/>
  <c r="F2047" i="16"/>
  <c r="G2047" i="16"/>
  <c r="H2047" i="16"/>
  <c r="I2047" i="16"/>
  <c r="E2047" i="16"/>
  <c r="H2033" i="16"/>
  <c r="E2033" i="16"/>
  <c r="I2033" i="16"/>
  <c r="F2033" i="16"/>
  <c r="G2033" i="16"/>
  <c r="H6126" i="16"/>
  <c r="G6126" i="16"/>
  <c r="E6126" i="16"/>
  <c r="F6126" i="16"/>
  <c r="I6126" i="16"/>
  <c r="F6112" i="16"/>
  <c r="H6112" i="16"/>
  <c r="E6112" i="16"/>
  <c r="I6112" i="16"/>
  <c r="G6112" i="16"/>
  <c r="F6108" i="16"/>
  <c r="G6108" i="16"/>
  <c r="I6108" i="16"/>
  <c r="H6108" i="16"/>
  <c r="E6108" i="16"/>
  <c r="F6104" i="16"/>
  <c r="E6104" i="16"/>
  <c r="H6104" i="16"/>
  <c r="I6104" i="16"/>
  <c r="G6104" i="16"/>
  <c r="H6090" i="16"/>
  <c r="F6090" i="16"/>
  <c r="I6090" i="16"/>
  <c r="E6090" i="16"/>
  <c r="G6090" i="16"/>
  <c r="H6086" i="16"/>
  <c r="E6086" i="16"/>
  <c r="G6086" i="16"/>
  <c r="F6086" i="16"/>
  <c r="I6086" i="16"/>
  <c r="F6072" i="16"/>
  <c r="E6072" i="16"/>
  <c r="H6072" i="16"/>
  <c r="I6072" i="16"/>
  <c r="G6072" i="16"/>
  <c r="F6068" i="16"/>
  <c r="I6068" i="16"/>
  <c r="G6068" i="16"/>
  <c r="H6068" i="16"/>
  <c r="E6068" i="16"/>
  <c r="F6064" i="16"/>
  <c r="H6064" i="16"/>
  <c r="E6064" i="16"/>
  <c r="G6064" i="16"/>
  <c r="I6064" i="16"/>
  <c r="H6050" i="16"/>
  <c r="I6050" i="16"/>
  <c r="F6050" i="16"/>
  <c r="E6050" i="16"/>
  <c r="G6050" i="16"/>
  <c r="H6046" i="16"/>
  <c r="G6046" i="16"/>
  <c r="E6046" i="16"/>
  <c r="F6046" i="16"/>
  <c r="I6046" i="16"/>
  <c r="F6032" i="16"/>
  <c r="H6032" i="16"/>
  <c r="E6032" i="16"/>
  <c r="G6032" i="16"/>
  <c r="I6032" i="16"/>
  <c r="F6028" i="16"/>
  <c r="G6028" i="16"/>
  <c r="I6028" i="16"/>
  <c r="E6028" i="16"/>
  <c r="H6028" i="16"/>
  <c r="F6024" i="16"/>
  <c r="E6024" i="16"/>
  <c r="H6024" i="16"/>
  <c r="G6024" i="16"/>
  <c r="I6024" i="16"/>
  <c r="H6010" i="16"/>
  <c r="F6010" i="16"/>
  <c r="I6010" i="16"/>
  <c r="G6010" i="16"/>
  <c r="E6010" i="16"/>
  <c r="H6006" i="16"/>
  <c r="E6006" i="16"/>
  <c r="G6006" i="16"/>
  <c r="I6006" i="16"/>
  <c r="F6006" i="16"/>
  <c r="F5992" i="16"/>
  <c r="E5992" i="16"/>
  <c r="H5992" i="16"/>
  <c r="G5992" i="16"/>
  <c r="I5992" i="16"/>
  <c r="F5988" i="16"/>
  <c r="I5988" i="16"/>
  <c r="G5988" i="16"/>
  <c r="E5988" i="16"/>
  <c r="H5988" i="16"/>
  <c r="F5984" i="16"/>
  <c r="H5984" i="16"/>
  <c r="E5984" i="16"/>
  <c r="I5984" i="16"/>
  <c r="G5984" i="16"/>
  <c r="H5970" i="16"/>
  <c r="I5970" i="16"/>
  <c r="F5970" i="16"/>
  <c r="G5970" i="16"/>
  <c r="E5970" i="16"/>
  <c r="H5966" i="16"/>
  <c r="G5966" i="16"/>
  <c r="E5966" i="16"/>
  <c r="F5966" i="16"/>
  <c r="I5966" i="16"/>
  <c r="F5952" i="16"/>
  <c r="H5952" i="16"/>
  <c r="E5952" i="16"/>
  <c r="G5952" i="16"/>
  <c r="I5952" i="16"/>
  <c r="F5948" i="16"/>
  <c r="G5948" i="16"/>
  <c r="I5948" i="16"/>
  <c r="H5948" i="16"/>
  <c r="E5948" i="16"/>
  <c r="F5944" i="16"/>
  <c r="E5944" i="16"/>
  <c r="H5944" i="16"/>
  <c r="I5944" i="16"/>
  <c r="G5944" i="16"/>
  <c r="H5930" i="16"/>
  <c r="F5930" i="16"/>
  <c r="I5930" i="16"/>
  <c r="E5930" i="16"/>
  <c r="G5930" i="16"/>
  <c r="H5926" i="16"/>
  <c r="E5926" i="16"/>
  <c r="G5926" i="16"/>
  <c r="F5926" i="16"/>
  <c r="I5926" i="16"/>
  <c r="F5912" i="16"/>
  <c r="E5912" i="16"/>
  <c r="H5912" i="16"/>
  <c r="I5912" i="16"/>
  <c r="G5912" i="16"/>
  <c r="F5908" i="16"/>
  <c r="I5908" i="16"/>
  <c r="G5908" i="16"/>
  <c r="H5908" i="16"/>
  <c r="E5908" i="16"/>
  <c r="F5904" i="16"/>
  <c r="H5904" i="16"/>
  <c r="E5904" i="16"/>
  <c r="G5904" i="16"/>
  <c r="I5904" i="16"/>
  <c r="H5890" i="16"/>
  <c r="I5890" i="16"/>
  <c r="E5890" i="16"/>
  <c r="F5890" i="16"/>
  <c r="G5890" i="16"/>
  <c r="H5886" i="16"/>
  <c r="G5886" i="16"/>
  <c r="I5886" i="16"/>
  <c r="E5886" i="16"/>
  <c r="F5886" i="16"/>
  <c r="E5872" i="16"/>
  <c r="I5872" i="16"/>
  <c r="F5872" i="16"/>
  <c r="G5872" i="16"/>
  <c r="H5872" i="16"/>
  <c r="E5868" i="16"/>
  <c r="I5868" i="16"/>
  <c r="F5868" i="16"/>
  <c r="H5868" i="16"/>
  <c r="G5868" i="16"/>
  <c r="E5864" i="16"/>
  <c r="I5864" i="16"/>
  <c r="F5864" i="16"/>
  <c r="G5864" i="16"/>
  <c r="H5864" i="16"/>
  <c r="G5850" i="16"/>
  <c r="H5850" i="16"/>
  <c r="E5850" i="16"/>
  <c r="F5850" i="16"/>
  <c r="I5850" i="16"/>
  <c r="G5846" i="16"/>
  <c r="H5846" i="16"/>
  <c r="F5846" i="16"/>
  <c r="I5846" i="16"/>
  <c r="E5846" i="16"/>
  <c r="E5832" i="16"/>
  <c r="I5832" i="16"/>
  <c r="F5832" i="16"/>
  <c r="G5832" i="16"/>
  <c r="H5832" i="16"/>
  <c r="E5828" i="16"/>
  <c r="I5828" i="16"/>
  <c r="F5828" i="16"/>
  <c r="H5828" i="16"/>
  <c r="G5828" i="16"/>
  <c r="E5824" i="16"/>
  <c r="I5824" i="16"/>
  <c r="F5824" i="16"/>
  <c r="G5824" i="16"/>
  <c r="H5824" i="16"/>
  <c r="G5810" i="16"/>
  <c r="H5810" i="16"/>
  <c r="E5810" i="16"/>
  <c r="F5810" i="16"/>
  <c r="I5810" i="16"/>
  <c r="G5806" i="16"/>
  <c r="H5806" i="16"/>
  <c r="F5806" i="16"/>
  <c r="I5806" i="16"/>
  <c r="E5806" i="16"/>
  <c r="E5792" i="16"/>
  <c r="I5792" i="16"/>
  <c r="F5792" i="16"/>
  <c r="G5792" i="16"/>
  <c r="H5792" i="16"/>
  <c r="E5788" i="16"/>
  <c r="I5788" i="16"/>
  <c r="F5788" i="16"/>
  <c r="H5788" i="16"/>
  <c r="G5788" i="16"/>
  <c r="E5784" i="16"/>
  <c r="I5784" i="16"/>
  <c r="F5784" i="16"/>
  <c r="G5784" i="16"/>
  <c r="H5784" i="16"/>
  <c r="G5770" i="16"/>
  <c r="H5770" i="16"/>
  <c r="E5770" i="16"/>
  <c r="F5770" i="16"/>
  <c r="I5770" i="16"/>
  <c r="G5766" i="16"/>
  <c r="H5766" i="16"/>
  <c r="E5766" i="16"/>
  <c r="F5766" i="16"/>
  <c r="I5766" i="16"/>
  <c r="E5752" i="16"/>
  <c r="I5752" i="16"/>
  <c r="F5752" i="16"/>
  <c r="G5752" i="16"/>
  <c r="H5752" i="16"/>
  <c r="E5748" i="16"/>
  <c r="I5748" i="16"/>
  <c r="F5748" i="16"/>
  <c r="G5748" i="16"/>
  <c r="H5748" i="16"/>
  <c r="E5744" i="16"/>
  <c r="I5744" i="16"/>
  <c r="F5744" i="16"/>
  <c r="G5744" i="16"/>
  <c r="H5744" i="16"/>
  <c r="G5730" i="16"/>
  <c r="H5730" i="16"/>
  <c r="E5730" i="16"/>
  <c r="I5730" i="16"/>
  <c r="F5730" i="16"/>
  <c r="G5726" i="16"/>
  <c r="H5726" i="16"/>
  <c r="E5726" i="16"/>
  <c r="I5726" i="16"/>
  <c r="F5726" i="16"/>
  <c r="E5712" i="16"/>
  <c r="I5712" i="16"/>
  <c r="F5712" i="16"/>
  <c r="G5712" i="16"/>
  <c r="H5712" i="16"/>
  <c r="E5708" i="16"/>
  <c r="I5708" i="16"/>
  <c r="F5708" i="16"/>
  <c r="G5708" i="16"/>
  <c r="H5708" i="16"/>
  <c r="E5704" i="16"/>
  <c r="I5704" i="16"/>
  <c r="F5704" i="16"/>
  <c r="G5704" i="16"/>
  <c r="H5704" i="16"/>
  <c r="G5690" i="16"/>
  <c r="H5690" i="16"/>
  <c r="E5690" i="16"/>
  <c r="I5690" i="16"/>
  <c r="F5690" i="16"/>
  <c r="G5686" i="16"/>
  <c r="H5686" i="16"/>
  <c r="E5686" i="16"/>
  <c r="I5686" i="16"/>
  <c r="F5686" i="16"/>
  <c r="E5672" i="16"/>
  <c r="I5672" i="16"/>
  <c r="F5672" i="16"/>
  <c r="G5672" i="16"/>
  <c r="H5672" i="16"/>
  <c r="E5668" i="16"/>
  <c r="I5668" i="16"/>
  <c r="F5668" i="16"/>
  <c r="G5668" i="16"/>
  <c r="H5668" i="16"/>
  <c r="E5664" i="16"/>
  <c r="I5664" i="16"/>
  <c r="F5664" i="16"/>
  <c r="G5664" i="16"/>
  <c r="H5664" i="16"/>
  <c r="G5650" i="16"/>
  <c r="H5650" i="16"/>
  <c r="E5650" i="16"/>
  <c r="I5650" i="16"/>
  <c r="F5650" i="16"/>
  <c r="G5646" i="16"/>
  <c r="H5646" i="16"/>
  <c r="E5646" i="16"/>
  <c r="I5646" i="16"/>
  <c r="F5646" i="16"/>
  <c r="E5632" i="16"/>
  <c r="I5632" i="16"/>
  <c r="F5632" i="16"/>
  <c r="G5632" i="16"/>
  <c r="H5632" i="16"/>
  <c r="E5628" i="16"/>
  <c r="I5628" i="16"/>
  <c r="F5628" i="16"/>
  <c r="G5628" i="16"/>
  <c r="H5628" i="16"/>
  <c r="E5624" i="16"/>
  <c r="I5624" i="16"/>
  <c r="F5624" i="16"/>
  <c r="G5624" i="16"/>
  <c r="H5624" i="16"/>
  <c r="G5610" i="16"/>
  <c r="H5610" i="16"/>
  <c r="E5610" i="16"/>
  <c r="I5610" i="16"/>
  <c r="F5610" i="16"/>
  <c r="G5606" i="16"/>
  <c r="H5606" i="16"/>
  <c r="E5606" i="16"/>
  <c r="I5606" i="16"/>
  <c r="F5606" i="16"/>
  <c r="E5592" i="16"/>
  <c r="I5592" i="16"/>
  <c r="F5592" i="16"/>
  <c r="G5592" i="16"/>
  <c r="H5592" i="16"/>
  <c r="E5588" i="16"/>
  <c r="I5588" i="16"/>
  <c r="F5588" i="16"/>
  <c r="G5588" i="16"/>
  <c r="H5588" i="16"/>
  <c r="E5584" i="16"/>
  <c r="I5584" i="16"/>
  <c r="F5584" i="16"/>
  <c r="G5584" i="16"/>
  <c r="H5584" i="16"/>
  <c r="G5570" i="16"/>
  <c r="H5570" i="16"/>
  <c r="E5570" i="16"/>
  <c r="I5570" i="16"/>
  <c r="F5570" i="16"/>
  <c r="G5566" i="16"/>
  <c r="H5566" i="16"/>
  <c r="E5566" i="16"/>
  <c r="I5566" i="16"/>
  <c r="F5566" i="16"/>
  <c r="E5552" i="16"/>
  <c r="I5552" i="16"/>
  <c r="F5552" i="16"/>
  <c r="G5552" i="16"/>
  <c r="H5552" i="16"/>
  <c r="E5548" i="16"/>
  <c r="I5548" i="16"/>
  <c r="F5548" i="16"/>
  <c r="G5548" i="16"/>
  <c r="H5548" i="16"/>
  <c r="E5544" i="16"/>
  <c r="I5544" i="16"/>
  <c r="F5544" i="16"/>
  <c r="G5544" i="16"/>
  <c r="H5544" i="16"/>
  <c r="G5530" i="16"/>
  <c r="H5530" i="16"/>
  <c r="E5530" i="16"/>
  <c r="I5530" i="16"/>
  <c r="F5530" i="16"/>
  <c r="G5526" i="16"/>
  <c r="H5526" i="16"/>
  <c r="E5526" i="16"/>
  <c r="I5526" i="16"/>
  <c r="F5526" i="16"/>
  <c r="E5512" i="16"/>
  <c r="I5512" i="16"/>
  <c r="F5512" i="16"/>
  <c r="G5512" i="16"/>
  <c r="H5512" i="16"/>
  <c r="E5508" i="16"/>
  <c r="I5508" i="16"/>
  <c r="F5508" i="16"/>
  <c r="G5508" i="16"/>
  <c r="H5508" i="16"/>
  <c r="E5504" i="16"/>
  <c r="I5504" i="16"/>
  <c r="F5504" i="16"/>
  <c r="G5504" i="16"/>
  <c r="H5504" i="16"/>
  <c r="G5490" i="16"/>
  <c r="H5490" i="16"/>
  <c r="E5490" i="16"/>
  <c r="I5490" i="16"/>
  <c r="F5490" i="16"/>
  <c r="G5486" i="16"/>
  <c r="H5486" i="16"/>
  <c r="E5486" i="16"/>
  <c r="I5486" i="16"/>
  <c r="F5486" i="16"/>
  <c r="E5472" i="16"/>
  <c r="I5472" i="16"/>
  <c r="F5472" i="16"/>
  <c r="G5472" i="16"/>
  <c r="H5472" i="16"/>
  <c r="E5468" i="16"/>
  <c r="I5468" i="16"/>
  <c r="F5468" i="16"/>
  <c r="G5468" i="16"/>
  <c r="H5468" i="16"/>
  <c r="E5464" i="16"/>
  <c r="I5464" i="16"/>
  <c r="F5464" i="16"/>
  <c r="G5464" i="16"/>
  <c r="H5464" i="16"/>
  <c r="G5450" i="16"/>
  <c r="H5450" i="16"/>
  <c r="E5450" i="16"/>
  <c r="I5450" i="16"/>
  <c r="F5450" i="16"/>
  <c r="G5446" i="16"/>
  <c r="H5446" i="16"/>
  <c r="E5446" i="16"/>
  <c r="I5446" i="16"/>
  <c r="F5446" i="16"/>
  <c r="E5432" i="16"/>
  <c r="I5432" i="16"/>
  <c r="F5432" i="16"/>
  <c r="G5432" i="16"/>
  <c r="H5432" i="16"/>
  <c r="E5428" i="16"/>
  <c r="I5428" i="16"/>
  <c r="F5428" i="16"/>
  <c r="G5428" i="16"/>
  <c r="H5428" i="16"/>
  <c r="E5424" i="16"/>
  <c r="I5424" i="16"/>
  <c r="F5424" i="16"/>
  <c r="G5424" i="16"/>
  <c r="H5424" i="16"/>
  <c r="G5410" i="16"/>
  <c r="H5410" i="16"/>
  <c r="E5410" i="16"/>
  <c r="I5410" i="16"/>
  <c r="F5410" i="16"/>
  <c r="G5406" i="16"/>
  <c r="H5406" i="16"/>
  <c r="E5406" i="16"/>
  <c r="I5406" i="16"/>
  <c r="F5406" i="16"/>
  <c r="E5392" i="16"/>
  <c r="I5392" i="16"/>
  <c r="F5392" i="16"/>
  <c r="G5392" i="16"/>
  <c r="H5392" i="16"/>
  <c r="E5388" i="16"/>
  <c r="I5388" i="16"/>
  <c r="F5388" i="16"/>
  <c r="G5388" i="16"/>
  <c r="H5388" i="16"/>
  <c r="E5384" i="16"/>
  <c r="I5384" i="16"/>
  <c r="F5384" i="16"/>
  <c r="G5384" i="16"/>
  <c r="H5384" i="16"/>
  <c r="G5370" i="16"/>
  <c r="H5370" i="16"/>
  <c r="E5370" i="16"/>
  <c r="I5370" i="16"/>
  <c r="F5370" i="16"/>
  <c r="G5366" i="16"/>
  <c r="H5366" i="16"/>
  <c r="E5366" i="16"/>
  <c r="I5366" i="16"/>
  <c r="F5366" i="16"/>
  <c r="E5352" i="16"/>
  <c r="I5352" i="16"/>
  <c r="F5352" i="16"/>
  <c r="G5352" i="16"/>
  <c r="H5352" i="16"/>
  <c r="E5348" i="16"/>
  <c r="I5348" i="16"/>
  <c r="F5348" i="16"/>
  <c r="G5348" i="16"/>
  <c r="H5348" i="16"/>
  <c r="E5344" i="16"/>
  <c r="I5344" i="16"/>
  <c r="F5344" i="16"/>
  <c r="G5344" i="16"/>
  <c r="H5344" i="16"/>
  <c r="G5330" i="16"/>
  <c r="H5330" i="16"/>
  <c r="E5330" i="16"/>
  <c r="I5330" i="16"/>
  <c r="F5330" i="16"/>
  <c r="G5326" i="16"/>
  <c r="H5326" i="16"/>
  <c r="E5326" i="16"/>
  <c r="I5326" i="16"/>
  <c r="F5326" i="16"/>
  <c r="E5312" i="16"/>
  <c r="I5312" i="16"/>
  <c r="F5312" i="16"/>
  <c r="G5312" i="16"/>
  <c r="H5312" i="16"/>
  <c r="E5308" i="16"/>
  <c r="I5308" i="16"/>
  <c r="F5308" i="16"/>
  <c r="G5308" i="16"/>
  <c r="H5308" i="16"/>
  <c r="E5304" i="16"/>
  <c r="I5304" i="16"/>
  <c r="F5304" i="16"/>
  <c r="G5304" i="16"/>
  <c r="H5304" i="16"/>
  <c r="G5290" i="16"/>
  <c r="H5290" i="16"/>
  <c r="E5290" i="16"/>
  <c r="I5290" i="16"/>
  <c r="F5290" i="16"/>
  <c r="G5286" i="16"/>
  <c r="H5286" i="16"/>
  <c r="E5286" i="16"/>
  <c r="I5286" i="16"/>
  <c r="F5286" i="16"/>
  <c r="E5272" i="16"/>
  <c r="I5272" i="16"/>
  <c r="F5272" i="16"/>
  <c r="G5272" i="16"/>
  <c r="H5272" i="16"/>
  <c r="E5268" i="16"/>
  <c r="I5268" i="16"/>
  <c r="F5268" i="16"/>
  <c r="G5268" i="16"/>
  <c r="H5268" i="16"/>
  <c r="E5264" i="16"/>
  <c r="I5264" i="16"/>
  <c r="F5264" i="16"/>
  <c r="G5264" i="16"/>
  <c r="H5264" i="16"/>
  <c r="G5250" i="16"/>
  <c r="H5250" i="16"/>
  <c r="E5250" i="16"/>
  <c r="I5250" i="16"/>
  <c r="F5250" i="16"/>
  <c r="G5246" i="16"/>
  <c r="H5246" i="16"/>
  <c r="E5246" i="16"/>
  <c r="I5246" i="16"/>
  <c r="F5246" i="16"/>
  <c r="E5232" i="16"/>
  <c r="I5232" i="16"/>
  <c r="F5232" i="16"/>
  <c r="G5232" i="16"/>
  <c r="H5232" i="16"/>
  <c r="E5228" i="16"/>
  <c r="I5228" i="16"/>
  <c r="F5228" i="16"/>
  <c r="G5228" i="16"/>
  <c r="H5228" i="16"/>
  <c r="E5224" i="16"/>
  <c r="I5224" i="16"/>
  <c r="F5224" i="16"/>
  <c r="G5224" i="16"/>
  <c r="H5224" i="16"/>
  <c r="G5210" i="16"/>
  <c r="H5210" i="16"/>
  <c r="E5210" i="16"/>
  <c r="I5210" i="16"/>
  <c r="F5210" i="16"/>
  <c r="G5206" i="16"/>
  <c r="H5206" i="16"/>
  <c r="E5206" i="16"/>
  <c r="I5206" i="16"/>
  <c r="F5206" i="16"/>
  <c r="E5192" i="16"/>
  <c r="I5192" i="16"/>
  <c r="F5192" i="16"/>
  <c r="G5192" i="16"/>
  <c r="H5192" i="16"/>
  <c r="E5188" i="16"/>
  <c r="I5188" i="16"/>
  <c r="F5188" i="16"/>
  <c r="G5188" i="16"/>
  <c r="H5188" i="16"/>
  <c r="E5184" i="16"/>
  <c r="I5184" i="16"/>
  <c r="F5184" i="16"/>
  <c r="G5184" i="16"/>
  <c r="H5184" i="16"/>
  <c r="G5170" i="16"/>
  <c r="H5170" i="16"/>
  <c r="E5170" i="16"/>
  <c r="I5170" i="16"/>
  <c r="F5170" i="16"/>
  <c r="G5166" i="16"/>
  <c r="H5166" i="16"/>
  <c r="E5166" i="16"/>
  <c r="I5166" i="16"/>
  <c r="F5166" i="16"/>
  <c r="E5152" i="16"/>
  <c r="I5152" i="16"/>
  <c r="F5152" i="16"/>
  <c r="G5152" i="16"/>
  <c r="H5152" i="16"/>
  <c r="E5148" i="16"/>
  <c r="I5148" i="16"/>
  <c r="F5148" i="16"/>
  <c r="G5148" i="16"/>
  <c r="H5148" i="16"/>
  <c r="E5144" i="16"/>
  <c r="I5144" i="16"/>
  <c r="F5144" i="16"/>
  <c r="G5144" i="16"/>
  <c r="H5144" i="16"/>
  <c r="G5130" i="16"/>
  <c r="H5130" i="16"/>
  <c r="E5130" i="16"/>
  <c r="I5130" i="16"/>
  <c r="F5130" i="16"/>
  <c r="G5126" i="16"/>
  <c r="H5126" i="16"/>
  <c r="E5126" i="16"/>
  <c r="I5126" i="16"/>
  <c r="F5126" i="16"/>
  <c r="E5112" i="16"/>
  <c r="I5112" i="16"/>
  <c r="F5112" i="16"/>
  <c r="G5112" i="16"/>
  <c r="H5112" i="16"/>
  <c r="E5108" i="16"/>
  <c r="I5108" i="16"/>
  <c r="F5108" i="16"/>
  <c r="G5108" i="16"/>
  <c r="H5108" i="16"/>
  <c r="E5104" i="16"/>
  <c r="I5104" i="16"/>
  <c r="F5104" i="16"/>
  <c r="G5104" i="16"/>
  <c r="H5104" i="16"/>
  <c r="G5090" i="16"/>
  <c r="H5090" i="16"/>
  <c r="E5090" i="16"/>
  <c r="I5090" i="16"/>
  <c r="F5090" i="16"/>
  <c r="G5086" i="16"/>
  <c r="H5086" i="16"/>
  <c r="E5086" i="16"/>
  <c r="I5086" i="16"/>
  <c r="F5086" i="16"/>
  <c r="E5072" i="16"/>
  <c r="I5072" i="16"/>
  <c r="F5072" i="16"/>
  <c r="G5072" i="16"/>
  <c r="H5072" i="16"/>
  <c r="E5068" i="16"/>
  <c r="I5068" i="16"/>
  <c r="F5068" i="16"/>
  <c r="G5068" i="16"/>
  <c r="H5068" i="16"/>
  <c r="E5064" i="16"/>
  <c r="I5064" i="16"/>
  <c r="F5064" i="16"/>
  <c r="G5064" i="16"/>
  <c r="H5064" i="16"/>
  <c r="G5050" i="16"/>
  <c r="H5050" i="16"/>
  <c r="E5050" i="16"/>
  <c r="I5050" i="16"/>
  <c r="F5050" i="16"/>
  <c r="G5046" i="16"/>
  <c r="H5046" i="16"/>
  <c r="E5046" i="16"/>
  <c r="I5046" i="16"/>
  <c r="F5046" i="16"/>
  <c r="E5032" i="16"/>
  <c r="I5032" i="16"/>
  <c r="F5032" i="16"/>
  <c r="G5032" i="16"/>
  <c r="H5032" i="16"/>
  <c r="E5028" i="16"/>
  <c r="I5028" i="16"/>
  <c r="F5028" i="16"/>
  <c r="G5028" i="16"/>
  <c r="H5028" i="16"/>
  <c r="E5024" i="16"/>
  <c r="I5024" i="16"/>
  <c r="F5024" i="16"/>
  <c r="G5024" i="16"/>
  <c r="H5024" i="16"/>
  <c r="G5010" i="16"/>
  <c r="H5010" i="16"/>
  <c r="E5010" i="16"/>
  <c r="I5010" i="16"/>
  <c r="F5010" i="16"/>
  <c r="G5006" i="16"/>
  <c r="H5006" i="16"/>
  <c r="E5006" i="16"/>
  <c r="I5006" i="16"/>
  <c r="F5006" i="16"/>
  <c r="E4992" i="16"/>
  <c r="I4992" i="16"/>
  <c r="F4992" i="16"/>
  <c r="G4992" i="16"/>
  <c r="H4992" i="16"/>
  <c r="E4988" i="16"/>
  <c r="I4988" i="16"/>
  <c r="F4988" i="16"/>
  <c r="G4988" i="16"/>
  <c r="H4988" i="16"/>
  <c r="E4984" i="16"/>
  <c r="I4984" i="16"/>
  <c r="F4984" i="16"/>
  <c r="G4984" i="16"/>
  <c r="H4984" i="16"/>
  <c r="G4970" i="16"/>
  <c r="H4970" i="16"/>
  <c r="E4970" i="16"/>
  <c r="I4970" i="16"/>
  <c r="F4970" i="16"/>
  <c r="G4966" i="16"/>
  <c r="H4966" i="16"/>
  <c r="E4966" i="16"/>
  <c r="I4966" i="16"/>
  <c r="F4966" i="16"/>
  <c r="E4952" i="16"/>
  <c r="I4952" i="16"/>
  <c r="F4952" i="16"/>
  <c r="G4952" i="16"/>
  <c r="H4952" i="16"/>
  <c r="E4948" i="16"/>
  <c r="I4948" i="16"/>
  <c r="F4948" i="16"/>
  <c r="G4948" i="16"/>
  <c r="H4948" i="16"/>
  <c r="H4944" i="16"/>
  <c r="I4944" i="16"/>
  <c r="E4944" i="16"/>
  <c r="F4944" i="16"/>
  <c r="G4944" i="16"/>
  <c r="F4930" i="16"/>
  <c r="I4930" i="16"/>
  <c r="E4930" i="16"/>
  <c r="G4930" i="16"/>
  <c r="H4930" i="16"/>
  <c r="F4926" i="16"/>
  <c r="H4926" i="16"/>
  <c r="I4926" i="16"/>
  <c r="E4926" i="16"/>
  <c r="G4926" i="16"/>
  <c r="H4912" i="16"/>
  <c r="I4912" i="16"/>
  <c r="E4912" i="16"/>
  <c r="F4912" i="16"/>
  <c r="G4912" i="16"/>
  <c r="H4908" i="16"/>
  <c r="G4908" i="16"/>
  <c r="I4908" i="16"/>
  <c r="E4908" i="16"/>
  <c r="F4908" i="16"/>
  <c r="H4904" i="16"/>
  <c r="F4904" i="16"/>
  <c r="G4904" i="16"/>
  <c r="I4904" i="16"/>
  <c r="E4904" i="16"/>
  <c r="F4890" i="16"/>
  <c r="G4890" i="16"/>
  <c r="H4890" i="16"/>
  <c r="I4890" i="16"/>
  <c r="E4890" i="16"/>
  <c r="F4886" i="16"/>
  <c r="E4886" i="16"/>
  <c r="G4886" i="16"/>
  <c r="H4886" i="16"/>
  <c r="I4886" i="16"/>
  <c r="H4872" i="16"/>
  <c r="F4872" i="16"/>
  <c r="G4872" i="16"/>
  <c r="I4872" i="16"/>
  <c r="E4872" i="16"/>
  <c r="H4868" i="16"/>
  <c r="E4868" i="16"/>
  <c r="F4868" i="16"/>
  <c r="G4868" i="16"/>
  <c r="I4868" i="16"/>
  <c r="H4864" i="16"/>
  <c r="I4864" i="16"/>
  <c r="E4864" i="16"/>
  <c r="F4864" i="16"/>
  <c r="G4864" i="16"/>
  <c r="F4850" i="16"/>
  <c r="I4850" i="16"/>
  <c r="E4850" i="16"/>
  <c r="G4850" i="16"/>
  <c r="H4850" i="16"/>
  <c r="F4846" i="16"/>
  <c r="H4846" i="16"/>
  <c r="I4846" i="16"/>
  <c r="E4846" i="16"/>
  <c r="G4846" i="16"/>
  <c r="H4832" i="16"/>
  <c r="I4832" i="16"/>
  <c r="E4832" i="16"/>
  <c r="F4832" i="16"/>
  <c r="G4832" i="16"/>
  <c r="H4828" i="16"/>
  <c r="G4828" i="16"/>
  <c r="I4828" i="16"/>
  <c r="E4828" i="16"/>
  <c r="F4828" i="16"/>
  <c r="H4824" i="16"/>
  <c r="F4824" i="16"/>
  <c r="G4824" i="16"/>
  <c r="I4824" i="16"/>
  <c r="E4824" i="16"/>
  <c r="F4810" i="16"/>
  <c r="G4810" i="16"/>
  <c r="H4810" i="16"/>
  <c r="I4810" i="16"/>
  <c r="E4810" i="16"/>
  <c r="F4806" i="16"/>
  <c r="E4806" i="16"/>
  <c r="G4806" i="16"/>
  <c r="H4806" i="16"/>
  <c r="I4806" i="16"/>
  <c r="H4792" i="16"/>
  <c r="F4792" i="16"/>
  <c r="G4792" i="16"/>
  <c r="I4792" i="16"/>
  <c r="E4792" i="16"/>
  <c r="H4788" i="16"/>
  <c r="E4788" i="16"/>
  <c r="F4788" i="16"/>
  <c r="G4788" i="16"/>
  <c r="I4788" i="16"/>
  <c r="H4784" i="16"/>
  <c r="I4784" i="16"/>
  <c r="E4784" i="16"/>
  <c r="F4784" i="16"/>
  <c r="G4784" i="16"/>
  <c r="F4770" i="16"/>
  <c r="I4770" i="16"/>
  <c r="E4770" i="16"/>
  <c r="G4770" i="16"/>
  <c r="H4770" i="16"/>
  <c r="F4766" i="16"/>
  <c r="H4766" i="16"/>
  <c r="I4766" i="16"/>
  <c r="E4766" i="16"/>
  <c r="G4766" i="16"/>
  <c r="H4752" i="16"/>
  <c r="I4752" i="16"/>
  <c r="E4752" i="16"/>
  <c r="F4752" i="16"/>
  <c r="G4752" i="16"/>
  <c r="H4748" i="16"/>
  <c r="G4748" i="16"/>
  <c r="I4748" i="16"/>
  <c r="E4748" i="16"/>
  <c r="F4748" i="16"/>
  <c r="H4744" i="16"/>
  <c r="F4744" i="16"/>
  <c r="G4744" i="16"/>
  <c r="I4744" i="16"/>
  <c r="E4744" i="16"/>
  <c r="F4730" i="16"/>
  <c r="G4730" i="16"/>
  <c r="H4730" i="16"/>
  <c r="I4730" i="16"/>
  <c r="E4730" i="16"/>
  <c r="F4726" i="16"/>
  <c r="E4726" i="16"/>
  <c r="G4726" i="16"/>
  <c r="H4726" i="16"/>
  <c r="I4726" i="16"/>
  <c r="H4712" i="16"/>
  <c r="F4712" i="16"/>
  <c r="G4712" i="16"/>
  <c r="I4712" i="16"/>
  <c r="E4712" i="16"/>
  <c r="H4708" i="16"/>
  <c r="E4708" i="16"/>
  <c r="F4708" i="16"/>
  <c r="G4708" i="16"/>
  <c r="I4708" i="16"/>
  <c r="H4704" i="16"/>
  <c r="I4704" i="16"/>
  <c r="E4704" i="16"/>
  <c r="F4704" i="16"/>
  <c r="G4704" i="16"/>
  <c r="F4690" i="16"/>
  <c r="I4690" i="16"/>
  <c r="E4690" i="16"/>
  <c r="G4690" i="16"/>
  <c r="H4690" i="16"/>
  <c r="F4686" i="16"/>
  <c r="H4686" i="16"/>
  <c r="I4686" i="16"/>
  <c r="E4686" i="16"/>
  <c r="G4686" i="16"/>
  <c r="H4672" i="16"/>
  <c r="I4672" i="16"/>
  <c r="E4672" i="16"/>
  <c r="F4672" i="16"/>
  <c r="G4672" i="16"/>
  <c r="H4668" i="16"/>
  <c r="G4668" i="16"/>
  <c r="I4668" i="16"/>
  <c r="E4668" i="16"/>
  <c r="F4668" i="16"/>
  <c r="H4664" i="16"/>
  <c r="F4664" i="16"/>
  <c r="G4664" i="16"/>
  <c r="I4664" i="16"/>
  <c r="E4664" i="16"/>
  <c r="F4650" i="16"/>
  <c r="G4650" i="16"/>
  <c r="H4650" i="16"/>
  <c r="I4650" i="16"/>
  <c r="E4650" i="16"/>
  <c r="F4646" i="16"/>
  <c r="E4646" i="16"/>
  <c r="G4646" i="16"/>
  <c r="H4646" i="16"/>
  <c r="I4646" i="16"/>
  <c r="H4632" i="16"/>
  <c r="F4632" i="16"/>
  <c r="G4632" i="16"/>
  <c r="I4632" i="16"/>
  <c r="E4632" i="16"/>
  <c r="H4628" i="16"/>
  <c r="E4628" i="16"/>
  <c r="F4628" i="16"/>
  <c r="G4628" i="16"/>
  <c r="I4628" i="16"/>
  <c r="H4624" i="16"/>
  <c r="I4624" i="16"/>
  <c r="E4624" i="16"/>
  <c r="F4624" i="16"/>
  <c r="G4624" i="16"/>
  <c r="F4610" i="16"/>
  <c r="I4610" i="16"/>
  <c r="E4610" i="16"/>
  <c r="G4610" i="16"/>
  <c r="H4610" i="16"/>
  <c r="F4606" i="16"/>
  <c r="H4606" i="16"/>
  <c r="I4606" i="16"/>
  <c r="E4606" i="16"/>
  <c r="G4606" i="16"/>
  <c r="H4592" i="16"/>
  <c r="I4592" i="16"/>
  <c r="E4592" i="16"/>
  <c r="F4592" i="16"/>
  <c r="G4592" i="16"/>
  <c r="H4588" i="16"/>
  <c r="G4588" i="16"/>
  <c r="I4588" i="16"/>
  <c r="E4588" i="16"/>
  <c r="F4588" i="16"/>
  <c r="H4584" i="16"/>
  <c r="F4584" i="16"/>
  <c r="G4584" i="16"/>
  <c r="I4584" i="16"/>
  <c r="E4584" i="16"/>
  <c r="F4570" i="16"/>
  <c r="G4570" i="16"/>
  <c r="H4570" i="16"/>
  <c r="I4570" i="16"/>
  <c r="E4570" i="16"/>
  <c r="F4566" i="16"/>
  <c r="E4566" i="16"/>
  <c r="G4566" i="16"/>
  <c r="H4566" i="16"/>
  <c r="I4566" i="16"/>
  <c r="H4552" i="16"/>
  <c r="F4552" i="16"/>
  <c r="G4552" i="16"/>
  <c r="I4552" i="16"/>
  <c r="E4552" i="16"/>
  <c r="H4548" i="16"/>
  <c r="E4548" i="16"/>
  <c r="F4548" i="16"/>
  <c r="G4548" i="16"/>
  <c r="I4548" i="16"/>
  <c r="H4544" i="16"/>
  <c r="I4544" i="16"/>
  <c r="E4544" i="16"/>
  <c r="F4544" i="16"/>
  <c r="G4544" i="16"/>
  <c r="F4530" i="16"/>
  <c r="I4530" i="16"/>
  <c r="E4530" i="16"/>
  <c r="G4530" i="16"/>
  <c r="H4530" i="16"/>
  <c r="F4526" i="16"/>
  <c r="H4526" i="16"/>
  <c r="I4526" i="16"/>
  <c r="E4526" i="16"/>
  <c r="G4526" i="16"/>
  <c r="H4512" i="16"/>
  <c r="I4512" i="16"/>
  <c r="E4512" i="16"/>
  <c r="F4512" i="16"/>
  <c r="G4512" i="16"/>
  <c r="H4508" i="16"/>
  <c r="G4508" i="16"/>
  <c r="I4508" i="16"/>
  <c r="E4508" i="16"/>
  <c r="F4508" i="16"/>
  <c r="H4504" i="16"/>
  <c r="F4504" i="16"/>
  <c r="G4504" i="16"/>
  <c r="I4504" i="16"/>
  <c r="E4504" i="16"/>
  <c r="F4490" i="16"/>
  <c r="G4490" i="16"/>
  <c r="H4490" i="16"/>
  <c r="I4490" i="16"/>
  <c r="E4490" i="16"/>
  <c r="F4486" i="16"/>
  <c r="E4486" i="16"/>
  <c r="G4486" i="16"/>
  <c r="H4486" i="16"/>
  <c r="I4486" i="16"/>
  <c r="H4472" i="16"/>
  <c r="E4472" i="16"/>
  <c r="I4472" i="16"/>
  <c r="F4472" i="16"/>
  <c r="G4472" i="16"/>
  <c r="H4468" i="16"/>
  <c r="E4468" i="16"/>
  <c r="I4468" i="16"/>
  <c r="G4468" i="16"/>
  <c r="F4468" i="16"/>
  <c r="H4464" i="16"/>
  <c r="E4464" i="16"/>
  <c r="I4464" i="16"/>
  <c r="F4464" i="16"/>
  <c r="G4464" i="16"/>
  <c r="F4450" i="16"/>
  <c r="G4450" i="16"/>
  <c r="I4450" i="16"/>
  <c r="E4450" i="16"/>
  <c r="H4450" i="16"/>
  <c r="F4446" i="16"/>
  <c r="G4446" i="16"/>
  <c r="E4446" i="16"/>
  <c r="H4446" i="16"/>
  <c r="I4446" i="16"/>
  <c r="H4432" i="16"/>
  <c r="E4432" i="16"/>
  <c r="I4432" i="16"/>
  <c r="F4432" i="16"/>
  <c r="G4432" i="16"/>
  <c r="H4428" i="16"/>
  <c r="E4428" i="16"/>
  <c r="I4428" i="16"/>
  <c r="G4428" i="16"/>
  <c r="F4428" i="16"/>
  <c r="H4424" i="16"/>
  <c r="E4424" i="16"/>
  <c r="I4424" i="16"/>
  <c r="F4424" i="16"/>
  <c r="G4424" i="16"/>
  <c r="F4410" i="16"/>
  <c r="G4410" i="16"/>
  <c r="I4410" i="16"/>
  <c r="E4410" i="16"/>
  <c r="H4410" i="16"/>
  <c r="F4406" i="16"/>
  <c r="G4406" i="16"/>
  <c r="E4406" i="16"/>
  <c r="H4406" i="16"/>
  <c r="I4406" i="16"/>
  <c r="H4392" i="16"/>
  <c r="E4392" i="16"/>
  <c r="I4392" i="16"/>
  <c r="F4392" i="16"/>
  <c r="G4392" i="16"/>
  <c r="H4388" i="16"/>
  <c r="E4388" i="16"/>
  <c r="I4388" i="16"/>
  <c r="G4388" i="16"/>
  <c r="F4388" i="16"/>
  <c r="H4384" i="16"/>
  <c r="E4384" i="16"/>
  <c r="I4384" i="16"/>
  <c r="F4384" i="16"/>
  <c r="G4384" i="16"/>
  <c r="F4370" i="16"/>
  <c r="G4370" i="16"/>
  <c r="I4370" i="16"/>
  <c r="E4370" i="16"/>
  <c r="H4370" i="16"/>
  <c r="F4366" i="16"/>
  <c r="G4366" i="16"/>
  <c r="E4366" i="16"/>
  <c r="H4366" i="16"/>
  <c r="I4366" i="16"/>
  <c r="H4352" i="16"/>
  <c r="E4352" i="16"/>
  <c r="I4352" i="16"/>
  <c r="F4352" i="16"/>
  <c r="G4352" i="16"/>
  <c r="H4348" i="16"/>
  <c r="E4348" i="16"/>
  <c r="I4348" i="16"/>
  <c r="F4348" i="16"/>
  <c r="G4348" i="16"/>
  <c r="H4344" i="16"/>
  <c r="E4344" i="16"/>
  <c r="I4344" i="16"/>
  <c r="F4344" i="16"/>
  <c r="G4344" i="16"/>
  <c r="F4330" i="16"/>
  <c r="G4330" i="16"/>
  <c r="H4330" i="16"/>
  <c r="E4330" i="16"/>
  <c r="I4330" i="16"/>
  <c r="F4326" i="16"/>
  <c r="G4326" i="16"/>
  <c r="H4326" i="16"/>
  <c r="E4326" i="16"/>
  <c r="I4326" i="16"/>
  <c r="H4312" i="16"/>
  <c r="E4312" i="16"/>
  <c r="I4312" i="16"/>
  <c r="F4312" i="16"/>
  <c r="G4312" i="16"/>
  <c r="H4308" i="16"/>
  <c r="E4308" i="16"/>
  <c r="I4308" i="16"/>
  <c r="F4308" i="16"/>
  <c r="G4308" i="16"/>
  <c r="H4304" i="16"/>
  <c r="E4304" i="16"/>
  <c r="I4304" i="16"/>
  <c r="F4304" i="16"/>
  <c r="G4304" i="16"/>
  <c r="F4290" i="16"/>
  <c r="G4290" i="16"/>
  <c r="H4290" i="16"/>
  <c r="E4290" i="16"/>
  <c r="I4290" i="16"/>
  <c r="F4286" i="16"/>
  <c r="G4286" i="16"/>
  <c r="H4286" i="16"/>
  <c r="I4286" i="16"/>
  <c r="E4286" i="16"/>
  <c r="H4272" i="16"/>
  <c r="E4272" i="16"/>
  <c r="I4272" i="16"/>
  <c r="F4272" i="16"/>
  <c r="G4272" i="16"/>
  <c r="H4268" i="16"/>
  <c r="E4268" i="16"/>
  <c r="I4268" i="16"/>
  <c r="F4268" i="16"/>
  <c r="G4268" i="16"/>
  <c r="H4264" i="16"/>
  <c r="E4264" i="16"/>
  <c r="I4264" i="16"/>
  <c r="F4264" i="16"/>
  <c r="G4264" i="16"/>
  <c r="F4250" i="16"/>
  <c r="G4250" i="16"/>
  <c r="H4250" i="16"/>
  <c r="E4250" i="16"/>
  <c r="I4250" i="16"/>
  <c r="F4246" i="16"/>
  <c r="G4246" i="16"/>
  <c r="H4246" i="16"/>
  <c r="E4246" i="16"/>
  <c r="I4246" i="16"/>
  <c r="H4232" i="16"/>
  <c r="E4232" i="16"/>
  <c r="I4232" i="16"/>
  <c r="F4232" i="16"/>
  <c r="G4232" i="16"/>
  <c r="H4228" i="16"/>
  <c r="E4228" i="16"/>
  <c r="I4228" i="16"/>
  <c r="F4228" i="16"/>
  <c r="G4228" i="16"/>
  <c r="H4224" i="16"/>
  <c r="E4224" i="16"/>
  <c r="I4224" i="16"/>
  <c r="F4224" i="16"/>
  <c r="G4224" i="16"/>
  <c r="F4210" i="16"/>
  <c r="G4210" i="16"/>
  <c r="H4210" i="16"/>
  <c r="E4210" i="16"/>
  <c r="I4210" i="16"/>
  <c r="F4206" i="16"/>
  <c r="G4206" i="16"/>
  <c r="H4206" i="16"/>
  <c r="I4206" i="16"/>
  <c r="E4206" i="16"/>
  <c r="H4192" i="16"/>
  <c r="E4192" i="16"/>
  <c r="I4192" i="16"/>
  <c r="F4192" i="16"/>
  <c r="G4192" i="16"/>
  <c r="H4188" i="16"/>
  <c r="E4188" i="16"/>
  <c r="I4188" i="16"/>
  <c r="F4188" i="16"/>
  <c r="G4188" i="16"/>
  <c r="H4184" i="16"/>
  <c r="E4184" i="16"/>
  <c r="I4184" i="16"/>
  <c r="F4184" i="16"/>
  <c r="G4184" i="16"/>
  <c r="F4170" i="16"/>
  <c r="G4170" i="16"/>
  <c r="H4170" i="16"/>
  <c r="E4170" i="16"/>
  <c r="I4170" i="16"/>
  <c r="F4166" i="16"/>
  <c r="G4166" i="16"/>
  <c r="H4166" i="16"/>
  <c r="E4166" i="16"/>
  <c r="I4166" i="16"/>
  <c r="H4152" i="16"/>
  <c r="E4152" i="16"/>
  <c r="I4152" i="16"/>
  <c r="F4152" i="16"/>
  <c r="G4152" i="16"/>
  <c r="H4148" i="16"/>
  <c r="E4148" i="16"/>
  <c r="I4148" i="16"/>
  <c r="F4148" i="16"/>
  <c r="G4148" i="16"/>
  <c r="H4144" i="16"/>
  <c r="E4144" i="16"/>
  <c r="I4144" i="16"/>
  <c r="F4144" i="16"/>
  <c r="G4144" i="16"/>
  <c r="F4130" i="16"/>
  <c r="G4130" i="16"/>
  <c r="H4130" i="16"/>
  <c r="E4130" i="16"/>
  <c r="I4130" i="16"/>
  <c r="F4126" i="16"/>
  <c r="G4126" i="16"/>
  <c r="H4126" i="16"/>
  <c r="I4126" i="16"/>
  <c r="E4126" i="16"/>
  <c r="H4112" i="16"/>
  <c r="E4112" i="16"/>
  <c r="I4112" i="16"/>
  <c r="F4112" i="16"/>
  <c r="G4112" i="16"/>
  <c r="H4108" i="16"/>
  <c r="E4108" i="16"/>
  <c r="I4108" i="16"/>
  <c r="F4108" i="16"/>
  <c r="G4108" i="16"/>
  <c r="H4104" i="16"/>
  <c r="E4104" i="16"/>
  <c r="I4104" i="16"/>
  <c r="F4104" i="16"/>
  <c r="G4104" i="16"/>
  <c r="F4090" i="16"/>
  <c r="G4090" i="16"/>
  <c r="H4090" i="16"/>
  <c r="E4090" i="16"/>
  <c r="I4090" i="16"/>
  <c r="F4086" i="16"/>
  <c r="G4086" i="16"/>
  <c r="H4086" i="16"/>
  <c r="E4086" i="16"/>
  <c r="I4086" i="16"/>
  <c r="H4072" i="16"/>
  <c r="E4072" i="16"/>
  <c r="I4072" i="16"/>
  <c r="F4072" i="16"/>
  <c r="G4072" i="16"/>
  <c r="H4068" i="16"/>
  <c r="E4068" i="16"/>
  <c r="I4068" i="16"/>
  <c r="F4068" i="16"/>
  <c r="G4068" i="16"/>
  <c r="H4064" i="16"/>
  <c r="E4064" i="16"/>
  <c r="I4064" i="16"/>
  <c r="F4064" i="16"/>
  <c r="G4064" i="16"/>
  <c r="F4050" i="16"/>
  <c r="G4050" i="16"/>
  <c r="H4050" i="16"/>
  <c r="E4050" i="16"/>
  <c r="I4050" i="16"/>
  <c r="F4046" i="16"/>
  <c r="G4046" i="16"/>
  <c r="H4046" i="16"/>
  <c r="I4046" i="16"/>
  <c r="E4046" i="16"/>
  <c r="H4032" i="16"/>
  <c r="E4032" i="16"/>
  <c r="I4032" i="16"/>
  <c r="F4032" i="16"/>
  <c r="G4032" i="16"/>
  <c r="H4028" i="16"/>
  <c r="E4028" i="16"/>
  <c r="I4028" i="16"/>
  <c r="F4028" i="16"/>
  <c r="G4028" i="16"/>
  <c r="H4024" i="16"/>
  <c r="E4024" i="16"/>
  <c r="I4024" i="16"/>
  <c r="F4024" i="16"/>
  <c r="G4024" i="16"/>
  <c r="F4010" i="16"/>
  <c r="G4010" i="16"/>
  <c r="H4010" i="16"/>
  <c r="E4010" i="16"/>
  <c r="I4010" i="16"/>
  <c r="F4006" i="16"/>
  <c r="G4006" i="16"/>
  <c r="H4006" i="16"/>
  <c r="E4006" i="16"/>
  <c r="I4006" i="16"/>
  <c r="H3992" i="16"/>
  <c r="E3992" i="16"/>
  <c r="I3992" i="16"/>
  <c r="F3992" i="16"/>
  <c r="G3992" i="16"/>
  <c r="H3988" i="16"/>
  <c r="E3988" i="16"/>
  <c r="I3988" i="16"/>
  <c r="F3988" i="16"/>
  <c r="G3988" i="16"/>
  <c r="H3984" i="16"/>
  <c r="E3984" i="16"/>
  <c r="I3984" i="16"/>
  <c r="F3984" i="16"/>
  <c r="G3984" i="16"/>
  <c r="F3970" i="16"/>
  <c r="G3970" i="16"/>
  <c r="H3970" i="16"/>
  <c r="E3970" i="16"/>
  <c r="I3970" i="16"/>
  <c r="F3966" i="16"/>
  <c r="G3966" i="16"/>
  <c r="H3966" i="16"/>
  <c r="I3966" i="16"/>
  <c r="E3966" i="16"/>
  <c r="H3952" i="16"/>
  <c r="E3952" i="16"/>
  <c r="I3952" i="16"/>
  <c r="F3952" i="16"/>
  <c r="G3952" i="16"/>
  <c r="H3948" i="16"/>
  <c r="E3948" i="16"/>
  <c r="I3948" i="16"/>
  <c r="F3948" i="16"/>
  <c r="G3948" i="16"/>
  <c r="H3944" i="16"/>
  <c r="E3944" i="16"/>
  <c r="I3944" i="16"/>
  <c r="F3944" i="16"/>
  <c r="G3944" i="16"/>
  <c r="F3930" i="16"/>
  <c r="G3930" i="16"/>
  <c r="H3930" i="16"/>
  <c r="E3930" i="16"/>
  <c r="I3930" i="16"/>
  <c r="F3926" i="16"/>
  <c r="G3926" i="16"/>
  <c r="H3926" i="16"/>
  <c r="E3926" i="16"/>
  <c r="I3926" i="16"/>
  <c r="H3912" i="16"/>
  <c r="E3912" i="16"/>
  <c r="I3912" i="16"/>
  <c r="F3912" i="16"/>
  <c r="G3912" i="16"/>
  <c r="H3908" i="16"/>
  <c r="E3908" i="16"/>
  <c r="I3908" i="16"/>
  <c r="F3908" i="16"/>
  <c r="G3908" i="16"/>
  <c r="H3904" i="16"/>
  <c r="E3904" i="16"/>
  <c r="I3904" i="16"/>
  <c r="F3904" i="16"/>
  <c r="G3904" i="16"/>
  <c r="F3890" i="16"/>
  <c r="G3890" i="16"/>
  <c r="H3890" i="16"/>
  <c r="E3890" i="16"/>
  <c r="I3890" i="16"/>
  <c r="F3886" i="16"/>
  <c r="G3886" i="16"/>
  <c r="H3886" i="16"/>
  <c r="I3886" i="16"/>
  <c r="E3886" i="16"/>
  <c r="H3872" i="16"/>
  <c r="E3872" i="16"/>
  <c r="I3872" i="16"/>
  <c r="F3872" i="16"/>
  <c r="G3872" i="16"/>
  <c r="H3868" i="16"/>
  <c r="E3868" i="16"/>
  <c r="I3868" i="16"/>
  <c r="F3868" i="16"/>
  <c r="G3868" i="16"/>
  <c r="H3864" i="16"/>
  <c r="E3864" i="16"/>
  <c r="I3864" i="16"/>
  <c r="F3864" i="16"/>
  <c r="G3864" i="16"/>
  <c r="F3850" i="16"/>
  <c r="G3850" i="16"/>
  <c r="H3850" i="16"/>
  <c r="E3850" i="16"/>
  <c r="I3850" i="16"/>
  <c r="F3846" i="16"/>
  <c r="G3846" i="16"/>
  <c r="H3846" i="16"/>
  <c r="E3846" i="16"/>
  <c r="I3846" i="16"/>
  <c r="H3832" i="16"/>
  <c r="E3832" i="16"/>
  <c r="I3832" i="16"/>
  <c r="F3832" i="16"/>
  <c r="G3832" i="16"/>
  <c r="H3828" i="16"/>
  <c r="E3828" i="16"/>
  <c r="I3828" i="16"/>
  <c r="F3828" i="16"/>
  <c r="G3828" i="16"/>
  <c r="H3824" i="16"/>
  <c r="E3824" i="16"/>
  <c r="I3824" i="16"/>
  <c r="F3824" i="16"/>
  <c r="G3824" i="16"/>
  <c r="F3810" i="16"/>
  <c r="G3810" i="16"/>
  <c r="H3810" i="16"/>
  <c r="E3810" i="16"/>
  <c r="I3810" i="16"/>
  <c r="F3806" i="16"/>
  <c r="G3806" i="16"/>
  <c r="H3806" i="16"/>
  <c r="I3806" i="16"/>
  <c r="E3806" i="16"/>
  <c r="H3792" i="16"/>
  <c r="E3792" i="16"/>
  <c r="I3792" i="16"/>
  <c r="F3792" i="16"/>
  <c r="G3792" i="16"/>
  <c r="H3788" i="16"/>
  <c r="E3788" i="16"/>
  <c r="I3788" i="16"/>
  <c r="F3788" i="16"/>
  <c r="G3788" i="16"/>
  <c r="H3784" i="16"/>
  <c r="E3784" i="16"/>
  <c r="I3784" i="16"/>
  <c r="F3784" i="16"/>
  <c r="G3784" i="16"/>
  <c r="F3770" i="16"/>
  <c r="G3770" i="16"/>
  <c r="H3770" i="16"/>
  <c r="E3770" i="16"/>
  <c r="I3770" i="16"/>
  <c r="F3766" i="16"/>
  <c r="G3766" i="16"/>
  <c r="H3766" i="16"/>
  <c r="E3766" i="16"/>
  <c r="I3766" i="16"/>
  <c r="H3752" i="16"/>
  <c r="E3752" i="16"/>
  <c r="I3752" i="16"/>
  <c r="F3752" i="16"/>
  <c r="G3752" i="16"/>
  <c r="G3748" i="16"/>
  <c r="H3748" i="16"/>
  <c r="I3748" i="16"/>
  <c r="E3748" i="16"/>
  <c r="F3748" i="16"/>
  <c r="G3744" i="16"/>
  <c r="F3744" i="16"/>
  <c r="H3744" i="16"/>
  <c r="I3744" i="16"/>
  <c r="E3744" i="16"/>
  <c r="E3730" i="16"/>
  <c r="I3730" i="16"/>
  <c r="G3730" i="16"/>
  <c r="H3730" i="16"/>
  <c r="F3730" i="16"/>
  <c r="E3726" i="16"/>
  <c r="I3726" i="16"/>
  <c r="F3726" i="16"/>
  <c r="G3726" i="16"/>
  <c r="H3726" i="16"/>
  <c r="G3712" i="16"/>
  <c r="F3712" i="16"/>
  <c r="H3712" i="16"/>
  <c r="I3712" i="16"/>
  <c r="E3712" i="16"/>
  <c r="G3708" i="16"/>
  <c r="E3708" i="16"/>
  <c r="F3708" i="16"/>
  <c r="H3708" i="16"/>
  <c r="I3708" i="16"/>
  <c r="G3704" i="16"/>
  <c r="I3704" i="16"/>
  <c r="E3704" i="16"/>
  <c r="F3704" i="16"/>
  <c r="H3704" i="16"/>
  <c r="E3690" i="16"/>
  <c r="I3690" i="16"/>
  <c r="F3690" i="16"/>
  <c r="G3690" i="16"/>
  <c r="H3690" i="16"/>
  <c r="E3686" i="16"/>
  <c r="I3686" i="16"/>
  <c r="H3686" i="16"/>
  <c r="F3686" i="16"/>
  <c r="G3686" i="16"/>
  <c r="G3672" i="16"/>
  <c r="I3672" i="16"/>
  <c r="E3672" i="16"/>
  <c r="F3672" i="16"/>
  <c r="H3672" i="16"/>
  <c r="G3668" i="16"/>
  <c r="H3668" i="16"/>
  <c r="I3668" i="16"/>
  <c r="E3668" i="16"/>
  <c r="F3668" i="16"/>
  <c r="G3664" i="16"/>
  <c r="F3664" i="16"/>
  <c r="H3664" i="16"/>
  <c r="I3664" i="16"/>
  <c r="E3664" i="16"/>
  <c r="E3650" i="16"/>
  <c r="I3650" i="16"/>
  <c r="G3650" i="16"/>
  <c r="H3650" i="16"/>
  <c r="F3650" i="16"/>
  <c r="E3646" i="16"/>
  <c r="I3646" i="16"/>
  <c r="F3646" i="16"/>
  <c r="G3646" i="16"/>
  <c r="H3646" i="16"/>
  <c r="G3632" i="16"/>
  <c r="F3632" i="16"/>
  <c r="H3632" i="16"/>
  <c r="I3632" i="16"/>
  <c r="E3632" i="16"/>
  <c r="G3628" i="16"/>
  <c r="E3628" i="16"/>
  <c r="F3628" i="16"/>
  <c r="H3628" i="16"/>
  <c r="I3628" i="16"/>
  <c r="G3624" i="16"/>
  <c r="I3624" i="16"/>
  <c r="E3624" i="16"/>
  <c r="F3624" i="16"/>
  <c r="H3624" i="16"/>
  <c r="E3610" i="16"/>
  <c r="I3610" i="16"/>
  <c r="F3610" i="16"/>
  <c r="G3610" i="16"/>
  <c r="H3610" i="16"/>
  <c r="E3606" i="16"/>
  <c r="I3606" i="16"/>
  <c r="H3606" i="16"/>
  <c r="F3606" i="16"/>
  <c r="G3606" i="16"/>
  <c r="G3592" i="16"/>
  <c r="I3592" i="16"/>
  <c r="E3592" i="16"/>
  <c r="F3592" i="16"/>
  <c r="H3592" i="16"/>
  <c r="G3588" i="16"/>
  <c r="H3588" i="16"/>
  <c r="I3588" i="16"/>
  <c r="E3588" i="16"/>
  <c r="F3588" i="16"/>
  <c r="G3584" i="16"/>
  <c r="F3584" i="16"/>
  <c r="H3584" i="16"/>
  <c r="I3584" i="16"/>
  <c r="E3584" i="16"/>
  <c r="E3570" i="16"/>
  <c r="I3570" i="16"/>
  <c r="G3570" i="16"/>
  <c r="H3570" i="16"/>
  <c r="F3570" i="16"/>
  <c r="E3566" i="16"/>
  <c r="I3566" i="16"/>
  <c r="F3566" i="16"/>
  <c r="G3566" i="16"/>
  <c r="H3566" i="16"/>
  <c r="G3552" i="16"/>
  <c r="F3552" i="16"/>
  <c r="H3552" i="16"/>
  <c r="I3552" i="16"/>
  <c r="E3552" i="16"/>
  <c r="G3548" i="16"/>
  <c r="E3548" i="16"/>
  <c r="F3548" i="16"/>
  <c r="H3548" i="16"/>
  <c r="I3548" i="16"/>
  <c r="G3544" i="16"/>
  <c r="I3544" i="16"/>
  <c r="E3544" i="16"/>
  <c r="F3544" i="16"/>
  <c r="H3544" i="16"/>
  <c r="E3530" i="16"/>
  <c r="I3530" i="16"/>
  <c r="F3530" i="16"/>
  <c r="G3530" i="16"/>
  <c r="H3530" i="16"/>
  <c r="E3526" i="16"/>
  <c r="I3526" i="16"/>
  <c r="H3526" i="16"/>
  <c r="F3526" i="16"/>
  <c r="G3526" i="16"/>
  <c r="G3512" i="16"/>
  <c r="I3512" i="16"/>
  <c r="E3512" i="16"/>
  <c r="F3512" i="16"/>
  <c r="H3512" i="16"/>
  <c r="G3508" i="16"/>
  <c r="H3508" i="16"/>
  <c r="I3508" i="16"/>
  <c r="E3508" i="16"/>
  <c r="F3508" i="16"/>
  <c r="G3504" i="16"/>
  <c r="F3504" i="16"/>
  <c r="H3504" i="16"/>
  <c r="I3504" i="16"/>
  <c r="E3504" i="16"/>
  <c r="E3490" i="16"/>
  <c r="I3490" i="16"/>
  <c r="G3490" i="16"/>
  <c r="H3490" i="16"/>
  <c r="F3490" i="16"/>
  <c r="E3486" i="16"/>
  <c r="I3486" i="16"/>
  <c r="F3486" i="16"/>
  <c r="G3486" i="16"/>
  <c r="H3486" i="16"/>
  <c r="G3472" i="16"/>
  <c r="F3472" i="16"/>
  <c r="H3472" i="16"/>
  <c r="I3472" i="16"/>
  <c r="E3472" i="16"/>
  <c r="G3468" i="16"/>
  <c r="E3468" i="16"/>
  <c r="F3468" i="16"/>
  <c r="H3468" i="16"/>
  <c r="I3468" i="16"/>
  <c r="G3464" i="16"/>
  <c r="I3464" i="16"/>
  <c r="E3464" i="16"/>
  <c r="F3464" i="16"/>
  <c r="H3464" i="16"/>
  <c r="E3450" i="16"/>
  <c r="I3450" i="16"/>
  <c r="F3450" i="16"/>
  <c r="G3450" i="16"/>
  <c r="H3450" i="16"/>
  <c r="E3446" i="16"/>
  <c r="I3446" i="16"/>
  <c r="H3446" i="16"/>
  <c r="F3446" i="16"/>
  <c r="G3446" i="16"/>
  <c r="G3432" i="16"/>
  <c r="I3432" i="16"/>
  <c r="E3432" i="16"/>
  <c r="F3432" i="16"/>
  <c r="H3432" i="16"/>
  <c r="G3428" i="16"/>
  <c r="H3428" i="16"/>
  <c r="I3428" i="16"/>
  <c r="E3428" i="16"/>
  <c r="F3428" i="16"/>
  <c r="G3424" i="16"/>
  <c r="F3424" i="16"/>
  <c r="H3424" i="16"/>
  <c r="I3424" i="16"/>
  <c r="E3424" i="16"/>
  <c r="E3410" i="16"/>
  <c r="I3410" i="16"/>
  <c r="G3410" i="16"/>
  <c r="H3410" i="16"/>
  <c r="F3410" i="16"/>
  <c r="E3406" i="16"/>
  <c r="I3406" i="16"/>
  <c r="F3406" i="16"/>
  <c r="G3406" i="16"/>
  <c r="H3406" i="16"/>
  <c r="G3392" i="16"/>
  <c r="F3392" i="16"/>
  <c r="H3392" i="16"/>
  <c r="I3392" i="16"/>
  <c r="E3392" i="16"/>
  <c r="G3388" i="16"/>
  <c r="E3388" i="16"/>
  <c r="F3388" i="16"/>
  <c r="H3388" i="16"/>
  <c r="I3388" i="16"/>
  <c r="G3384" i="16"/>
  <c r="I3384" i="16"/>
  <c r="E3384" i="16"/>
  <c r="F3384" i="16"/>
  <c r="H3384" i="16"/>
  <c r="E3370" i="16"/>
  <c r="I3370" i="16"/>
  <c r="F3370" i="16"/>
  <c r="G3370" i="16"/>
  <c r="H3370" i="16"/>
  <c r="E3366" i="16"/>
  <c r="I3366" i="16"/>
  <c r="H3366" i="16"/>
  <c r="F3366" i="16"/>
  <c r="G3366" i="16"/>
  <c r="F3352" i="16"/>
  <c r="G3352" i="16"/>
  <c r="E3352" i="16"/>
  <c r="H3352" i="16"/>
  <c r="I3352" i="16"/>
  <c r="F3348" i="16"/>
  <c r="G3348" i="16"/>
  <c r="I3348" i="16"/>
  <c r="E3348" i="16"/>
  <c r="H3348" i="16"/>
  <c r="F3344" i="16"/>
  <c r="G3344" i="16"/>
  <c r="E3344" i="16"/>
  <c r="H3344" i="16"/>
  <c r="I3344" i="16"/>
  <c r="H3330" i="16"/>
  <c r="E3330" i="16"/>
  <c r="I3330" i="16"/>
  <c r="F3330" i="16"/>
  <c r="G3330" i="16"/>
  <c r="H3326" i="16"/>
  <c r="E3326" i="16"/>
  <c r="I3326" i="16"/>
  <c r="G3326" i="16"/>
  <c r="F3326" i="16"/>
  <c r="F3312" i="16"/>
  <c r="G3312" i="16"/>
  <c r="E3312" i="16"/>
  <c r="H3312" i="16"/>
  <c r="I3312" i="16"/>
  <c r="F3308" i="16"/>
  <c r="G3308" i="16"/>
  <c r="I3308" i="16"/>
  <c r="E3308" i="16"/>
  <c r="H3308" i="16"/>
  <c r="F3304" i="16"/>
  <c r="G3304" i="16"/>
  <c r="E3304" i="16"/>
  <c r="H3304" i="16"/>
  <c r="I3304" i="16"/>
  <c r="H3290" i="16"/>
  <c r="E3290" i="16"/>
  <c r="I3290" i="16"/>
  <c r="F3290" i="16"/>
  <c r="G3290" i="16"/>
  <c r="H3286" i="16"/>
  <c r="E3286" i="16"/>
  <c r="I3286" i="16"/>
  <c r="F3286" i="16"/>
  <c r="G3286" i="16"/>
  <c r="F3272" i="16"/>
  <c r="G3272" i="16"/>
  <c r="H3272" i="16"/>
  <c r="I3272" i="16"/>
  <c r="E3272" i="16"/>
  <c r="F3268" i="16"/>
  <c r="G3268" i="16"/>
  <c r="H3268" i="16"/>
  <c r="E3268" i="16"/>
  <c r="I3268" i="16"/>
  <c r="F3264" i="16"/>
  <c r="G3264" i="16"/>
  <c r="H3264" i="16"/>
  <c r="E3264" i="16"/>
  <c r="I3264" i="16"/>
  <c r="H3250" i="16"/>
  <c r="E3250" i="16"/>
  <c r="I3250" i="16"/>
  <c r="F3250" i="16"/>
  <c r="G3250" i="16"/>
  <c r="H3246" i="16"/>
  <c r="E3246" i="16"/>
  <c r="I3246" i="16"/>
  <c r="F3246" i="16"/>
  <c r="G3246" i="16"/>
  <c r="F3232" i="16"/>
  <c r="G3232" i="16"/>
  <c r="H3232" i="16"/>
  <c r="E3232" i="16"/>
  <c r="I3232" i="16"/>
  <c r="F3228" i="16"/>
  <c r="G3228" i="16"/>
  <c r="H3228" i="16"/>
  <c r="E3228" i="16"/>
  <c r="I3228" i="16"/>
  <c r="F3224" i="16"/>
  <c r="G3224" i="16"/>
  <c r="H3224" i="16"/>
  <c r="I3224" i="16"/>
  <c r="E3224" i="16"/>
  <c r="H3210" i="16"/>
  <c r="E3210" i="16"/>
  <c r="I3210" i="16"/>
  <c r="F3210" i="16"/>
  <c r="G3210" i="16"/>
  <c r="H3206" i="16"/>
  <c r="E3206" i="16"/>
  <c r="I3206" i="16"/>
  <c r="F3206" i="16"/>
  <c r="G3206" i="16"/>
  <c r="F3192" i="16"/>
  <c r="G3192" i="16"/>
  <c r="H3192" i="16"/>
  <c r="I3192" i="16"/>
  <c r="E3192" i="16"/>
  <c r="F3188" i="16"/>
  <c r="G3188" i="16"/>
  <c r="H3188" i="16"/>
  <c r="E3188" i="16"/>
  <c r="I3188" i="16"/>
  <c r="F3184" i="16"/>
  <c r="G3184" i="16"/>
  <c r="H3184" i="16"/>
  <c r="E3184" i="16"/>
  <c r="I3184" i="16"/>
  <c r="H3170" i="16"/>
  <c r="E3170" i="16"/>
  <c r="I3170" i="16"/>
  <c r="F3170" i="16"/>
  <c r="G3170" i="16"/>
  <c r="H3166" i="16"/>
  <c r="E3166" i="16"/>
  <c r="I3166" i="16"/>
  <c r="F3166" i="16"/>
  <c r="G3166" i="16"/>
  <c r="F3152" i="16"/>
  <c r="G3152" i="16"/>
  <c r="H3152" i="16"/>
  <c r="E3152" i="16"/>
  <c r="I3152" i="16"/>
  <c r="F3148" i="16"/>
  <c r="G3148" i="16"/>
  <c r="H3148" i="16"/>
  <c r="E3148" i="16"/>
  <c r="I3148" i="16"/>
  <c r="F3144" i="16"/>
  <c r="G3144" i="16"/>
  <c r="H3144" i="16"/>
  <c r="I3144" i="16"/>
  <c r="E3144" i="16"/>
  <c r="H3130" i="16"/>
  <c r="E3130" i="16"/>
  <c r="I3130" i="16"/>
  <c r="F3130" i="16"/>
  <c r="G3130" i="16"/>
  <c r="H3126" i="16"/>
  <c r="E3126" i="16"/>
  <c r="I3126" i="16"/>
  <c r="F3126" i="16"/>
  <c r="G3126" i="16"/>
  <c r="E3112" i="16"/>
  <c r="I3112" i="16"/>
  <c r="G3112" i="16"/>
  <c r="H3112" i="16"/>
  <c r="F3112" i="16"/>
  <c r="E3108" i="16"/>
  <c r="I3108" i="16"/>
  <c r="F3108" i="16"/>
  <c r="G3108" i="16"/>
  <c r="H3108" i="16"/>
  <c r="E3104" i="16"/>
  <c r="I3104" i="16"/>
  <c r="F3104" i="16"/>
  <c r="G3104" i="16"/>
  <c r="H3104" i="16"/>
  <c r="G3090" i="16"/>
  <c r="E3090" i="16"/>
  <c r="F3090" i="16"/>
  <c r="H3090" i="16"/>
  <c r="I3090" i="16"/>
  <c r="G3086" i="16"/>
  <c r="I3086" i="16"/>
  <c r="E3086" i="16"/>
  <c r="F3086" i="16"/>
  <c r="H3086" i="16"/>
  <c r="E3072" i="16"/>
  <c r="I3072" i="16"/>
  <c r="F3072" i="16"/>
  <c r="G3072" i="16"/>
  <c r="H3072" i="16"/>
  <c r="E3068" i="16"/>
  <c r="I3068" i="16"/>
  <c r="H3068" i="16"/>
  <c r="F3068" i="16"/>
  <c r="G3068" i="16"/>
  <c r="E3064" i="16"/>
  <c r="I3064" i="16"/>
  <c r="G3064" i="16"/>
  <c r="H3064" i="16"/>
  <c r="F3064" i="16"/>
  <c r="G3050" i="16"/>
  <c r="H3050" i="16"/>
  <c r="I3050" i="16"/>
  <c r="E3050" i="16"/>
  <c r="F3050" i="16"/>
  <c r="G3046" i="16"/>
  <c r="F3046" i="16"/>
  <c r="H3046" i="16"/>
  <c r="I3046" i="16"/>
  <c r="E3046" i="16"/>
  <c r="E3032" i="16"/>
  <c r="I3032" i="16"/>
  <c r="G3032" i="16"/>
  <c r="H3032" i="16"/>
  <c r="F3032" i="16"/>
  <c r="E3028" i="16"/>
  <c r="I3028" i="16"/>
  <c r="F3028" i="16"/>
  <c r="G3028" i="16"/>
  <c r="H3028" i="16"/>
  <c r="E3024" i="16"/>
  <c r="I3024" i="16"/>
  <c r="F3024" i="16"/>
  <c r="G3024" i="16"/>
  <c r="H3024" i="16"/>
  <c r="G3010" i="16"/>
  <c r="E3010" i="16"/>
  <c r="F3010" i="16"/>
  <c r="H3010" i="16"/>
  <c r="I3010" i="16"/>
  <c r="G3006" i="16"/>
  <c r="I3006" i="16"/>
  <c r="E3006" i="16"/>
  <c r="F3006" i="16"/>
  <c r="H3006" i="16"/>
  <c r="E2992" i="16"/>
  <c r="I2992" i="16"/>
  <c r="F2992" i="16"/>
  <c r="G2992" i="16"/>
  <c r="H2992" i="16"/>
  <c r="E2988" i="16"/>
  <c r="I2988" i="16"/>
  <c r="H2988" i="16"/>
  <c r="F2988" i="16"/>
  <c r="G2988" i="16"/>
  <c r="E2984" i="16"/>
  <c r="I2984" i="16"/>
  <c r="G2984" i="16"/>
  <c r="H2984" i="16"/>
  <c r="F2984" i="16"/>
  <c r="G2970" i="16"/>
  <c r="H2970" i="16"/>
  <c r="I2970" i="16"/>
  <c r="E2970" i="16"/>
  <c r="F2970" i="16"/>
  <c r="G2966" i="16"/>
  <c r="F2966" i="16"/>
  <c r="H2966" i="16"/>
  <c r="I2966" i="16"/>
  <c r="E2966" i="16"/>
  <c r="E2952" i="16"/>
  <c r="I2952" i="16"/>
  <c r="G2952" i="16"/>
  <c r="H2952" i="16"/>
  <c r="F2952" i="16"/>
  <c r="E2948" i="16"/>
  <c r="I2948" i="16"/>
  <c r="F2948" i="16"/>
  <c r="G2948" i="16"/>
  <c r="H2948" i="16"/>
  <c r="E2944" i="16"/>
  <c r="I2944" i="16"/>
  <c r="F2944" i="16"/>
  <c r="G2944" i="16"/>
  <c r="H2944" i="16"/>
  <c r="G2930" i="16"/>
  <c r="H2930" i="16"/>
  <c r="I2930" i="16"/>
  <c r="E2930" i="16"/>
  <c r="F2930" i="16"/>
  <c r="G2926" i="16"/>
  <c r="H2926" i="16"/>
  <c r="E2926" i="16"/>
  <c r="F2926" i="16"/>
  <c r="I2926" i="16"/>
  <c r="E2912" i="16"/>
  <c r="I2912" i="16"/>
  <c r="F2912" i="16"/>
  <c r="G2912" i="16"/>
  <c r="H2912" i="16"/>
  <c r="E2908" i="16"/>
  <c r="I2908" i="16"/>
  <c r="F2908" i="16"/>
  <c r="G2908" i="16"/>
  <c r="H2908" i="16"/>
  <c r="E2904" i="16"/>
  <c r="I2904" i="16"/>
  <c r="F2904" i="16"/>
  <c r="G2904" i="16"/>
  <c r="H2904" i="16"/>
  <c r="G2890" i="16"/>
  <c r="H2890" i="16"/>
  <c r="I2890" i="16"/>
  <c r="E2890" i="16"/>
  <c r="F2890" i="16"/>
  <c r="G2886" i="16"/>
  <c r="H2886" i="16"/>
  <c r="E2886" i="16"/>
  <c r="F2886" i="16"/>
  <c r="I2886" i="16"/>
  <c r="E2872" i="16"/>
  <c r="I2872" i="16"/>
  <c r="F2872" i="16"/>
  <c r="G2872" i="16"/>
  <c r="H2872" i="16"/>
  <c r="E2868" i="16"/>
  <c r="I2868" i="16"/>
  <c r="F2868" i="16"/>
  <c r="G2868" i="16"/>
  <c r="H2868" i="16"/>
  <c r="E2864" i="16"/>
  <c r="I2864" i="16"/>
  <c r="F2864" i="16"/>
  <c r="G2864" i="16"/>
  <c r="H2864" i="16"/>
  <c r="G2850" i="16"/>
  <c r="H2850" i="16"/>
  <c r="I2850" i="16"/>
  <c r="E2850" i="16"/>
  <c r="F2850" i="16"/>
  <c r="G2846" i="16"/>
  <c r="H2846" i="16"/>
  <c r="E2846" i="16"/>
  <c r="F2846" i="16"/>
  <c r="I2846" i="16"/>
  <c r="E2832" i="16"/>
  <c r="I2832" i="16"/>
  <c r="F2832" i="16"/>
  <c r="G2832" i="16"/>
  <c r="H2832" i="16"/>
  <c r="E2828" i="16"/>
  <c r="I2828" i="16"/>
  <c r="F2828" i="16"/>
  <c r="G2828" i="16"/>
  <c r="H2828" i="16"/>
  <c r="E2824" i="16"/>
  <c r="I2824" i="16"/>
  <c r="F2824" i="16"/>
  <c r="G2824" i="16"/>
  <c r="H2824" i="16"/>
  <c r="G2810" i="16"/>
  <c r="H2810" i="16"/>
  <c r="I2810" i="16"/>
  <c r="E2810" i="16"/>
  <c r="F2810" i="16"/>
  <c r="G2806" i="16"/>
  <c r="H2806" i="16"/>
  <c r="E2806" i="16"/>
  <c r="F2806" i="16"/>
  <c r="I2806" i="16"/>
  <c r="E2792" i="16"/>
  <c r="I2792" i="16"/>
  <c r="F2792" i="16"/>
  <c r="G2792" i="16"/>
  <c r="H2792" i="16"/>
  <c r="E2788" i="16"/>
  <c r="I2788" i="16"/>
  <c r="F2788" i="16"/>
  <c r="G2788" i="16"/>
  <c r="H2788" i="16"/>
  <c r="E2784" i="16"/>
  <c r="I2784" i="16"/>
  <c r="F2784" i="16"/>
  <c r="G2784" i="16"/>
  <c r="H2784" i="16"/>
  <c r="G2770" i="16"/>
  <c r="H2770" i="16"/>
  <c r="I2770" i="16"/>
  <c r="E2770" i="16"/>
  <c r="F2770" i="16"/>
  <c r="G2766" i="16"/>
  <c r="H2766" i="16"/>
  <c r="E2766" i="16"/>
  <c r="F2766" i="16"/>
  <c r="I2766" i="16"/>
  <c r="E2752" i="16"/>
  <c r="I2752" i="16"/>
  <c r="F2752" i="16"/>
  <c r="G2752" i="16"/>
  <c r="H2752" i="16"/>
  <c r="E2748" i="16"/>
  <c r="I2748" i="16"/>
  <c r="F2748" i="16"/>
  <c r="G2748" i="16"/>
  <c r="H2748" i="16"/>
  <c r="E2744" i="16"/>
  <c r="I2744" i="16"/>
  <c r="F2744" i="16"/>
  <c r="G2744" i="16"/>
  <c r="H2744" i="16"/>
  <c r="G2730" i="16"/>
  <c r="H2730" i="16"/>
  <c r="I2730" i="16"/>
  <c r="E2730" i="16"/>
  <c r="F2730" i="16"/>
  <c r="G2726" i="16"/>
  <c r="H2726" i="16"/>
  <c r="E2726" i="16"/>
  <c r="F2726" i="16"/>
  <c r="I2726" i="16"/>
  <c r="E2712" i="16"/>
  <c r="I2712" i="16"/>
  <c r="F2712" i="16"/>
  <c r="G2712" i="16"/>
  <c r="H2712" i="16"/>
  <c r="E2708" i="16"/>
  <c r="I2708" i="16"/>
  <c r="F2708" i="16"/>
  <c r="G2708" i="16"/>
  <c r="H2708" i="16"/>
  <c r="E2704" i="16"/>
  <c r="I2704" i="16"/>
  <c r="F2704" i="16"/>
  <c r="G2704" i="16"/>
  <c r="H2704" i="16"/>
  <c r="G2690" i="16"/>
  <c r="H2690" i="16"/>
  <c r="I2690" i="16"/>
  <c r="E2690" i="16"/>
  <c r="F2690" i="16"/>
  <c r="G2686" i="16"/>
  <c r="H2686" i="16"/>
  <c r="E2686" i="16"/>
  <c r="F2686" i="16"/>
  <c r="I2686" i="16"/>
  <c r="E2672" i="16"/>
  <c r="I2672" i="16"/>
  <c r="F2672" i="16"/>
  <c r="G2672" i="16"/>
  <c r="H2672" i="16"/>
  <c r="E2668" i="16"/>
  <c r="I2668" i="16"/>
  <c r="F2668" i="16"/>
  <c r="G2668" i="16"/>
  <c r="H2668" i="16"/>
  <c r="E2664" i="16"/>
  <c r="I2664" i="16"/>
  <c r="F2664" i="16"/>
  <c r="G2664" i="16"/>
  <c r="H2664" i="16"/>
  <c r="G2650" i="16"/>
  <c r="H2650" i="16"/>
  <c r="I2650" i="16"/>
  <c r="E2650" i="16"/>
  <c r="F2650" i="16"/>
  <c r="G2646" i="16"/>
  <c r="H2646" i="16"/>
  <c r="E2646" i="16"/>
  <c r="F2646" i="16"/>
  <c r="I2646" i="16"/>
  <c r="E2632" i="16"/>
  <c r="I2632" i="16"/>
  <c r="F2632" i="16"/>
  <c r="G2632" i="16"/>
  <c r="H2632" i="16"/>
  <c r="E2628" i="16"/>
  <c r="I2628" i="16"/>
  <c r="F2628" i="16"/>
  <c r="G2628" i="16"/>
  <c r="H2628" i="16"/>
  <c r="E2624" i="16"/>
  <c r="I2624" i="16"/>
  <c r="F2624" i="16"/>
  <c r="G2624" i="16"/>
  <c r="H2624" i="16"/>
  <c r="G2610" i="16"/>
  <c r="H2610" i="16"/>
  <c r="I2610" i="16"/>
  <c r="E2610" i="16"/>
  <c r="F2610" i="16"/>
  <c r="G2606" i="16"/>
  <c r="H2606" i="16"/>
  <c r="E2606" i="16"/>
  <c r="F2606" i="16"/>
  <c r="I2606" i="16"/>
  <c r="E2592" i="16"/>
  <c r="I2592" i="16"/>
  <c r="F2592" i="16"/>
  <c r="G2592" i="16"/>
  <c r="H2592" i="16"/>
  <c r="E2588" i="16"/>
  <c r="I2588" i="16"/>
  <c r="F2588" i="16"/>
  <c r="G2588" i="16"/>
  <c r="H2588" i="16"/>
  <c r="E2584" i="16"/>
  <c r="I2584" i="16"/>
  <c r="F2584" i="16"/>
  <c r="G2584" i="16"/>
  <c r="H2584" i="16"/>
  <c r="G2570" i="16"/>
  <c r="H2570" i="16"/>
  <c r="I2570" i="16"/>
  <c r="E2570" i="16"/>
  <c r="F2570" i="16"/>
  <c r="G2566" i="16"/>
  <c r="H2566" i="16"/>
  <c r="E2566" i="16"/>
  <c r="F2566" i="16"/>
  <c r="I2566" i="16"/>
  <c r="E2552" i="16"/>
  <c r="I2552" i="16"/>
  <c r="F2552" i="16"/>
  <c r="G2552" i="16"/>
  <c r="H2552" i="16"/>
  <c r="E2548" i="16"/>
  <c r="I2548" i="16"/>
  <c r="F2548" i="16"/>
  <c r="G2548" i="16"/>
  <c r="H2548" i="16"/>
  <c r="E2544" i="16"/>
  <c r="I2544" i="16"/>
  <c r="F2544" i="16"/>
  <c r="G2544" i="16"/>
  <c r="H2544" i="16"/>
  <c r="G2530" i="16"/>
  <c r="H2530" i="16"/>
  <c r="I2530" i="16"/>
  <c r="E2530" i="16"/>
  <c r="F2530" i="16"/>
  <c r="G2526" i="16"/>
  <c r="H2526" i="16"/>
  <c r="E2526" i="16"/>
  <c r="F2526" i="16"/>
  <c r="I2526" i="16"/>
  <c r="E2512" i="16"/>
  <c r="I2512" i="16"/>
  <c r="F2512" i="16"/>
  <c r="G2512" i="16"/>
  <c r="H2512" i="16"/>
  <c r="E2508" i="16"/>
  <c r="I2508" i="16"/>
  <c r="F2508" i="16"/>
  <c r="G2508" i="16"/>
  <c r="H2508" i="16"/>
  <c r="E2504" i="16"/>
  <c r="I2504" i="16"/>
  <c r="F2504" i="16"/>
  <c r="G2504" i="16"/>
  <c r="H2504" i="16"/>
  <c r="G2490" i="16"/>
  <c r="H2490" i="16"/>
  <c r="E2490" i="16"/>
  <c r="I2490" i="16"/>
  <c r="F2490" i="16"/>
  <c r="G2486" i="16"/>
  <c r="H2486" i="16"/>
  <c r="E2486" i="16"/>
  <c r="I2486" i="16"/>
  <c r="F2486" i="16"/>
  <c r="E2472" i="16"/>
  <c r="I2472" i="16"/>
  <c r="F2472" i="16"/>
  <c r="G2472" i="16"/>
  <c r="H2472" i="16"/>
  <c r="E2468" i="16"/>
  <c r="I2468" i="16"/>
  <c r="F2468" i="16"/>
  <c r="G2468" i="16"/>
  <c r="H2468" i="16"/>
  <c r="E2464" i="16"/>
  <c r="I2464" i="16"/>
  <c r="F2464" i="16"/>
  <c r="G2464" i="16"/>
  <c r="H2464" i="16"/>
  <c r="G2450" i="16"/>
  <c r="H2450" i="16"/>
  <c r="E2450" i="16"/>
  <c r="I2450" i="16"/>
  <c r="F2450" i="16"/>
  <c r="G2446" i="16"/>
  <c r="H2446" i="16"/>
  <c r="E2446" i="16"/>
  <c r="I2446" i="16"/>
  <c r="F2446" i="16"/>
  <c r="E2432" i="16"/>
  <c r="I2432" i="16"/>
  <c r="F2432" i="16"/>
  <c r="G2432" i="16"/>
  <c r="H2432" i="16"/>
  <c r="E2428" i="16"/>
  <c r="I2428" i="16"/>
  <c r="F2428" i="16"/>
  <c r="G2428" i="16"/>
  <c r="H2428" i="16"/>
  <c r="E2424" i="16"/>
  <c r="I2424" i="16"/>
  <c r="F2424" i="16"/>
  <c r="G2424" i="16"/>
  <c r="H2424" i="16"/>
  <c r="G2410" i="16"/>
  <c r="H2410" i="16"/>
  <c r="E2410" i="16"/>
  <c r="I2410" i="16"/>
  <c r="F2410" i="16"/>
  <c r="G2406" i="16"/>
  <c r="H2406" i="16"/>
  <c r="E2406" i="16"/>
  <c r="I2406" i="16"/>
  <c r="F2406" i="16"/>
  <c r="E2392" i="16"/>
  <c r="I2392" i="16"/>
  <c r="F2392" i="16"/>
  <c r="G2392" i="16"/>
  <c r="H2392" i="16"/>
  <c r="E2388" i="16"/>
  <c r="I2388" i="16"/>
  <c r="F2388" i="16"/>
  <c r="G2388" i="16"/>
  <c r="H2388" i="16"/>
  <c r="E2384" i="16"/>
  <c r="I2384" i="16"/>
  <c r="F2384" i="16"/>
  <c r="G2384" i="16"/>
  <c r="H2384" i="16"/>
  <c r="G2370" i="16"/>
  <c r="H2370" i="16"/>
  <c r="E2370" i="16"/>
  <c r="I2370" i="16"/>
  <c r="F2370" i="16"/>
  <c r="G2366" i="16"/>
  <c r="H2366" i="16"/>
  <c r="E2366" i="16"/>
  <c r="I2366" i="16"/>
  <c r="F2366" i="16"/>
  <c r="E2352" i="16"/>
  <c r="I2352" i="16"/>
  <c r="F2352" i="16"/>
  <c r="G2352" i="16"/>
  <c r="H2352" i="16"/>
  <c r="E2348" i="16"/>
  <c r="I2348" i="16"/>
  <c r="F2348" i="16"/>
  <c r="G2348" i="16"/>
  <c r="H2348" i="16"/>
  <c r="E2344" i="16"/>
  <c r="I2344" i="16"/>
  <c r="F2344" i="16"/>
  <c r="G2344" i="16"/>
  <c r="H2344" i="16"/>
  <c r="G2330" i="16"/>
  <c r="H2330" i="16"/>
  <c r="E2330" i="16"/>
  <c r="I2330" i="16"/>
  <c r="F2330" i="16"/>
  <c r="G2326" i="16"/>
  <c r="H2326" i="16"/>
  <c r="E2326" i="16"/>
  <c r="I2326" i="16"/>
  <c r="F2326" i="16"/>
  <c r="E2312" i="16"/>
  <c r="I2312" i="16"/>
  <c r="F2312" i="16"/>
  <c r="G2312" i="16"/>
  <c r="H2312" i="16"/>
  <c r="E2308" i="16"/>
  <c r="I2308" i="16"/>
  <c r="F2308" i="16"/>
  <c r="G2308" i="16"/>
  <c r="H2308" i="16"/>
  <c r="E2304" i="16"/>
  <c r="I2304" i="16"/>
  <c r="F2304" i="16"/>
  <c r="G2304" i="16"/>
  <c r="H2304" i="16"/>
  <c r="G2290" i="16"/>
  <c r="H2290" i="16"/>
  <c r="E2290" i="16"/>
  <c r="I2290" i="16"/>
  <c r="F2290" i="16"/>
  <c r="G2286" i="16"/>
  <c r="H2286" i="16"/>
  <c r="E2286" i="16"/>
  <c r="I2286" i="16"/>
  <c r="F2286" i="16"/>
  <c r="E2272" i="16"/>
  <c r="I2272" i="16"/>
  <c r="F2272" i="16"/>
  <c r="G2272" i="16"/>
  <c r="H2272" i="16"/>
  <c r="E2268" i="16"/>
  <c r="I2268" i="16"/>
  <c r="F2268" i="16"/>
  <c r="G2268" i="16"/>
  <c r="H2268" i="16"/>
  <c r="E2264" i="16"/>
  <c r="I2264" i="16"/>
  <c r="F2264" i="16"/>
  <c r="G2264" i="16"/>
  <c r="H2264" i="16"/>
  <c r="G2250" i="16"/>
  <c r="H2250" i="16"/>
  <c r="E2250" i="16"/>
  <c r="I2250" i="16"/>
  <c r="F2250" i="16"/>
  <c r="G2246" i="16"/>
  <c r="H2246" i="16"/>
  <c r="E2246" i="16"/>
  <c r="I2246" i="16"/>
  <c r="F2246" i="16"/>
  <c r="E2232" i="16"/>
  <c r="I2232" i="16"/>
  <c r="F2232" i="16"/>
  <c r="G2232" i="16"/>
  <c r="H2232" i="16"/>
  <c r="E2228" i="16"/>
  <c r="I2228" i="16"/>
  <c r="F2228" i="16"/>
  <c r="G2228" i="16"/>
  <c r="H2228" i="16"/>
  <c r="E2224" i="16"/>
  <c r="I2224" i="16"/>
  <c r="F2224" i="16"/>
  <c r="G2224" i="16"/>
  <c r="H2224" i="16"/>
  <c r="G2210" i="16"/>
  <c r="H2210" i="16"/>
  <c r="E2210" i="16"/>
  <c r="I2210" i="16"/>
  <c r="F2210" i="16"/>
  <c r="G2206" i="16"/>
  <c r="H2206" i="16"/>
  <c r="E2206" i="16"/>
  <c r="F2206" i="16"/>
  <c r="I2206" i="16"/>
  <c r="E2192" i="16"/>
  <c r="I2192" i="16"/>
  <c r="F2192" i="16"/>
  <c r="G2192" i="16"/>
  <c r="H2192" i="16"/>
  <c r="E2188" i="16"/>
  <c r="I2188" i="16"/>
  <c r="F2188" i="16"/>
  <c r="G2188" i="16"/>
  <c r="H2188" i="16"/>
  <c r="E2184" i="16"/>
  <c r="I2184" i="16"/>
  <c r="F2184" i="16"/>
  <c r="G2184" i="16"/>
  <c r="H2184" i="16"/>
  <c r="G2170" i="16"/>
  <c r="H2170" i="16"/>
  <c r="I2170" i="16"/>
  <c r="E2170" i="16"/>
  <c r="F2170" i="16"/>
  <c r="G2166" i="16"/>
  <c r="H2166" i="16"/>
  <c r="E2166" i="16"/>
  <c r="F2166" i="16"/>
  <c r="I2166" i="16"/>
  <c r="E2152" i="16"/>
  <c r="I2152" i="16"/>
  <c r="F2152" i="16"/>
  <c r="G2152" i="16"/>
  <c r="H2152" i="16"/>
  <c r="E2148" i="16"/>
  <c r="I2148" i="16"/>
  <c r="F2148" i="16"/>
  <c r="G2148" i="16"/>
  <c r="H2148" i="16"/>
  <c r="E2144" i="16"/>
  <c r="I2144" i="16"/>
  <c r="F2144" i="16"/>
  <c r="G2144" i="16"/>
  <c r="H2144" i="16"/>
  <c r="G2130" i="16"/>
  <c r="H2130" i="16"/>
  <c r="I2130" i="16"/>
  <c r="E2130" i="16"/>
  <c r="F2130" i="16"/>
  <c r="G2126" i="16"/>
  <c r="H2126" i="16"/>
  <c r="E2126" i="16"/>
  <c r="F2126" i="16"/>
  <c r="I2126" i="16"/>
  <c r="E2112" i="16"/>
  <c r="I2112" i="16"/>
  <c r="F2112" i="16"/>
  <c r="G2112" i="16"/>
  <c r="H2112" i="16"/>
  <c r="E2108" i="16"/>
  <c r="I2108" i="16"/>
  <c r="F2108" i="16"/>
  <c r="G2108" i="16"/>
  <c r="H2108" i="16"/>
  <c r="E2104" i="16"/>
  <c r="I2104" i="16"/>
  <c r="F2104" i="16"/>
  <c r="G2104" i="16"/>
  <c r="H2104" i="16"/>
  <c r="G2090" i="16"/>
  <c r="H2090" i="16"/>
  <c r="I2090" i="16"/>
  <c r="E2090" i="16"/>
  <c r="F2090" i="16"/>
  <c r="G2086" i="16"/>
  <c r="H2086" i="16"/>
  <c r="E2086" i="16"/>
  <c r="F2086" i="16"/>
  <c r="I2086" i="16"/>
  <c r="E2072" i="16"/>
  <c r="I2072" i="16"/>
  <c r="F2072" i="16"/>
  <c r="G2072" i="16"/>
  <c r="H2072" i="16"/>
  <c r="E2068" i="16"/>
  <c r="I2068" i="16"/>
  <c r="F2068" i="16"/>
  <c r="G2068" i="16"/>
  <c r="H2068" i="16"/>
  <c r="E2064" i="16"/>
  <c r="I2064" i="16"/>
  <c r="F2064" i="16"/>
  <c r="G2064" i="16"/>
  <c r="H2064" i="16"/>
  <c r="G2050" i="16"/>
  <c r="H2050" i="16"/>
  <c r="I2050" i="16"/>
  <c r="E2050" i="16"/>
  <c r="F2050" i="16"/>
  <c r="G2046" i="16"/>
  <c r="H2046" i="16"/>
  <c r="E2046" i="16"/>
  <c r="F2046" i="16"/>
  <c r="I2046" i="16"/>
  <c r="E2032" i="16"/>
  <c r="I2032" i="16"/>
  <c r="F2032" i="16"/>
  <c r="G2032" i="16"/>
  <c r="H2032" i="16"/>
  <c r="E2028" i="16"/>
  <c r="I2028" i="16"/>
  <c r="F2028" i="16"/>
  <c r="G2028" i="16"/>
  <c r="H2028" i="16"/>
  <c r="E6125" i="16"/>
  <c r="I6125" i="16"/>
  <c r="G6125" i="16"/>
  <c r="F6125" i="16"/>
  <c r="H6125" i="16"/>
  <c r="G6111" i="16"/>
  <c r="H6111" i="16"/>
  <c r="E6111" i="16"/>
  <c r="F6111" i="16"/>
  <c r="I6111" i="16"/>
  <c r="G6107" i="16"/>
  <c r="F6107" i="16"/>
  <c r="I6107" i="16"/>
  <c r="E6107" i="16"/>
  <c r="H6107" i="16"/>
  <c r="E6093" i="16"/>
  <c r="I6093" i="16"/>
  <c r="G6093" i="16"/>
  <c r="H6093" i="16"/>
  <c r="F6093" i="16"/>
  <c r="E6089" i="16"/>
  <c r="I6089" i="16"/>
  <c r="F6089" i="16"/>
  <c r="H6089" i="16"/>
  <c r="G6089" i="16"/>
  <c r="E6085" i="16"/>
  <c r="I6085" i="16"/>
  <c r="G6085" i="16"/>
  <c r="H6085" i="16"/>
  <c r="F6085" i="16"/>
  <c r="G6071" i="16"/>
  <c r="E6071" i="16"/>
  <c r="H6071" i="16"/>
  <c r="F6071" i="16"/>
  <c r="I6071" i="16"/>
  <c r="G6067" i="16"/>
  <c r="I6067" i="16"/>
  <c r="F6067" i="16"/>
  <c r="E6067" i="16"/>
  <c r="H6067" i="16"/>
  <c r="E6053" i="16"/>
  <c r="I6053" i="16"/>
  <c r="G6053" i="16"/>
  <c r="H6053" i="16"/>
  <c r="F6053" i="16"/>
  <c r="E6049" i="16"/>
  <c r="I6049" i="16"/>
  <c r="H6049" i="16"/>
  <c r="F6049" i="16"/>
  <c r="G6049" i="16"/>
  <c r="E6045" i="16"/>
  <c r="I6045" i="16"/>
  <c r="G6045" i="16"/>
  <c r="F6045" i="16"/>
  <c r="H6045" i="16"/>
  <c r="G6031" i="16"/>
  <c r="H6031" i="16"/>
  <c r="E6031" i="16"/>
  <c r="I6031" i="16"/>
  <c r="F6031" i="16"/>
  <c r="G6027" i="16"/>
  <c r="F6027" i="16"/>
  <c r="I6027" i="16"/>
  <c r="H6027" i="16"/>
  <c r="E6027" i="16"/>
  <c r="E6013" i="16"/>
  <c r="I6013" i="16"/>
  <c r="G6013" i="16"/>
  <c r="F6013" i="16"/>
  <c r="H6013" i="16"/>
  <c r="E6009" i="16"/>
  <c r="I6009" i="16"/>
  <c r="F6009" i="16"/>
  <c r="H6009" i="16"/>
  <c r="G6009" i="16"/>
  <c r="E6005" i="16"/>
  <c r="I6005" i="16"/>
  <c r="G6005" i="16"/>
  <c r="F6005" i="16"/>
  <c r="H6005" i="16"/>
  <c r="G5991" i="16"/>
  <c r="E5991" i="16"/>
  <c r="H5991" i="16"/>
  <c r="I5991" i="16"/>
  <c r="F5991" i="16"/>
  <c r="G5987" i="16"/>
  <c r="I5987" i="16"/>
  <c r="F5987" i="16"/>
  <c r="H5987" i="16"/>
  <c r="E5987" i="16"/>
  <c r="E5973" i="16"/>
  <c r="I5973" i="16"/>
  <c r="G5973" i="16"/>
  <c r="F5973" i="16"/>
  <c r="H5973" i="16"/>
  <c r="E5969" i="16"/>
  <c r="I5969" i="16"/>
  <c r="H5969" i="16"/>
  <c r="F5969" i="16"/>
  <c r="G5969" i="16"/>
  <c r="E5965" i="16"/>
  <c r="I5965" i="16"/>
  <c r="G5965" i="16"/>
  <c r="F5965" i="16"/>
  <c r="H5965" i="16"/>
  <c r="G5951" i="16"/>
  <c r="H5951" i="16"/>
  <c r="E5951" i="16"/>
  <c r="F5951" i="16"/>
  <c r="I5951" i="16"/>
  <c r="G5947" i="16"/>
  <c r="F5947" i="16"/>
  <c r="I5947" i="16"/>
  <c r="E5947" i="16"/>
  <c r="H5947" i="16"/>
  <c r="E5933" i="16"/>
  <c r="I5933" i="16"/>
  <c r="G5933" i="16"/>
  <c r="H5933" i="16"/>
  <c r="F5933" i="16"/>
  <c r="E5929" i="16"/>
  <c r="I5929" i="16"/>
  <c r="F5929" i="16"/>
  <c r="H5929" i="16"/>
  <c r="G5929" i="16"/>
  <c r="E5925" i="16"/>
  <c r="I5925" i="16"/>
  <c r="G5925" i="16"/>
  <c r="H5925" i="16"/>
  <c r="F5925" i="16"/>
  <c r="G5911" i="16"/>
  <c r="E5911" i="16"/>
  <c r="H5911" i="16"/>
  <c r="F5911" i="16"/>
  <c r="I5911" i="16"/>
  <c r="G5907" i="16"/>
  <c r="I5907" i="16"/>
  <c r="F5907" i="16"/>
  <c r="E5907" i="16"/>
  <c r="H5907" i="16"/>
  <c r="E5893" i="16"/>
  <c r="I5893" i="16"/>
  <c r="G5893" i="16"/>
  <c r="H5893" i="16"/>
  <c r="F5893" i="16"/>
  <c r="E5889" i="16"/>
  <c r="I5889" i="16"/>
  <c r="H5889" i="16"/>
  <c r="F5889" i="16"/>
  <c r="G5889" i="16"/>
  <c r="E5885" i="16"/>
  <c r="I5885" i="16"/>
  <c r="G5885" i="16"/>
  <c r="H5885" i="16"/>
  <c r="F5885" i="16"/>
  <c r="F5871" i="16"/>
  <c r="G5871" i="16"/>
  <c r="I5871" i="16"/>
  <c r="E5871" i="16"/>
  <c r="H5871" i="16"/>
  <c r="F5867" i="16"/>
  <c r="G5867" i="16"/>
  <c r="E5867" i="16"/>
  <c r="H5867" i="16"/>
  <c r="I5867" i="16"/>
  <c r="H5853" i="16"/>
  <c r="E5853" i="16"/>
  <c r="I5853" i="16"/>
  <c r="F5853" i="16"/>
  <c r="G5853" i="16"/>
  <c r="H5849" i="16"/>
  <c r="E5849" i="16"/>
  <c r="I5849" i="16"/>
  <c r="G5849" i="16"/>
  <c r="F5849" i="16"/>
  <c r="H5845" i="16"/>
  <c r="E5845" i="16"/>
  <c r="I5845" i="16"/>
  <c r="F5845" i="16"/>
  <c r="G5845" i="16"/>
  <c r="F5831" i="16"/>
  <c r="G5831" i="16"/>
  <c r="I5831" i="16"/>
  <c r="E5831" i="16"/>
  <c r="H5831" i="16"/>
  <c r="F5827" i="16"/>
  <c r="G5827" i="16"/>
  <c r="E5827" i="16"/>
  <c r="H5827" i="16"/>
  <c r="I5827" i="16"/>
  <c r="H5813" i="16"/>
  <c r="E5813" i="16"/>
  <c r="I5813" i="16"/>
  <c r="F5813" i="16"/>
  <c r="G5813" i="16"/>
  <c r="H5809" i="16"/>
  <c r="E5809" i="16"/>
  <c r="I5809" i="16"/>
  <c r="G5809" i="16"/>
  <c r="F5809" i="16"/>
  <c r="H5805" i="16"/>
  <c r="E5805" i="16"/>
  <c r="I5805" i="16"/>
  <c r="F5805" i="16"/>
  <c r="G5805" i="16"/>
  <c r="F5791" i="16"/>
  <c r="G5791" i="16"/>
  <c r="I5791" i="16"/>
  <c r="E5791" i="16"/>
  <c r="H5791" i="16"/>
  <c r="F5787" i="16"/>
  <c r="G5787" i="16"/>
  <c r="E5787" i="16"/>
  <c r="H5787" i="16"/>
  <c r="I5787" i="16"/>
  <c r="H5773" i="16"/>
  <c r="E5773" i="16"/>
  <c r="I5773" i="16"/>
  <c r="F5773" i="16"/>
  <c r="G5773" i="16"/>
  <c r="H5769" i="16"/>
  <c r="E5769" i="16"/>
  <c r="I5769" i="16"/>
  <c r="G5769" i="16"/>
  <c r="F5769" i="16"/>
  <c r="H5765" i="16"/>
  <c r="E5765" i="16"/>
  <c r="I5765" i="16"/>
  <c r="F5765" i="16"/>
  <c r="G5765" i="16"/>
  <c r="F5751" i="16"/>
  <c r="G5751" i="16"/>
  <c r="H5751" i="16"/>
  <c r="E5751" i="16"/>
  <c r="I5751" i="16"/>
  <c r="F5747" i="16"/>
  <c r="G5747" i="16"/>
  <c r="H5747" i="16"/>
  <c r="E5747" i="16"/>
  <c r="I5747" i="16"/>
  <c r="H5733" i="16"/>
  <c r="E5733" i="16"/>
  <c r="I5733" i="16"/>
  <c r="F5733" i="16"/>
  <c r="G5733" i="16"/>
  <c r="H5729" i="16"/>
  <c r="E5729" i="16"/>
  <c r="I5729" i="16"/>
  <c r="F5729" i="16"/>
  <c r="G5729" i="16"/>
  <c r="H5725" i="16"/>
  <c r="E5725" i="16"/>
  <c r="I5725" i="16"/>
  <c r="F5725" i="16"/>
  <c r="G5725" i="16"/>
  <c r="F5711" i="16"/>
  <c r="G5711" i="16"/>
  <c r="H5711" i="16"/>
  <c r="I5711" i="16"/>
  <c r="E5711" i="16"/>
  <c r="F5707" i="16"/>
  <c r="G5707" i="16"/>
  <c r="H5707" i="16"/>
  <c r="E5707" i="16"/>
  <c r="I5707" i="16"/>
  <c r="H5693" i="16"/>
  <c r="E5693" i="16"/>
  <c r="I5693" i="16"/>
  <c r="F5693" i="16"/>
  <c r="G5693" i="16"/>
  <c r="H5689" i="16"/>
  <c r="E5689" i="16"/>
  <c r="I5689" i="16"/>
  <c r="F5689" i="16"/>
  <c r="G5689" i="16"/>
  <c r="H5685" i="16"/>
  <c r="E5685" i="16"/>
  <c r="I5685" i="16"/>
  <c r="F5685" i="16"/>
  <c r="G5685" i="16"/>
  <c r="F5671" i="16"/>
  <c r="G5671" i="16"/>
  <c r="H5671" i="16"/>
  <c r="E5671" i="16"/>
  <c r="I5671" i="16"/>
  <c r="F5667" i="16"/>
  <c r="G5667" i="16"/>
  <c r="H5667" i="16"/>
  <c r="E5667" i="16"/>
  <c r="I5667" i="16"/>
  <c r="H5653" i="16"/>
  <c r="E5653" i="16"/>
  <c r="I5653" i="16"/>
  <c r="F5653" i="16"/>
  <c r="G5653" i="16"/>
  <c r="H5649" i="16"/>
  <c r="E5649" i="16"/>
  <c r="I5649" i="16"/>
  <c r="F5649" i="16"/>
  <c r="G5649" i="16"/>
  <c r="H5645" i="16"/>
  <c r="E5645" i="16"/>
  <c r="I5645" i="16"/>
  <c r="F5645" i="16"/>
  <c r="G5645" i="16"/>
  <c r="F5631" i="16"/>
  <c r="G5631" i="16"/>
  <c r="H5631" i="16"/>
  <c r="I5631" i="16"/>
  <c r="E5631" i="16"/>
  <c r="F5627" i="16"/>
  <c r="G5627" i="16"/>
  <c r="H5627" i="16"/>
  <c r="E5627" i="16"/>
  <c r="I5627" i="16"/>
  <c r="H5613" i="16"/>
  <c r="E5613" i="16"/>
  <c r="I5613" i="16"/>
  <c r="F5613" i="16"/>
  <c r="G5613" i="16"/>
  <c r="H5609" i="16"/>
  <c r="E5609" i="16"/>
  <c r="I5609" i="16"/>
  <c r="F5609" i="16"/>
  <c r="G5609" i="16"/>
  <c r="H5605" i="16"/>
  <c r="E5605" i="16"/>
  <c r="I5605" i="16"/>
  <c r="F5605" i="16"/>
  <c r="G5605" i="16"/>
  <c r="F5591" i="16"/>
  <c r="G5591" i="16"/>
  <c r="H5591" i="16"/>
  <c r="E5591" i="16"/>
  <c r="I5591" i="16"/>
  <c r="F5587" i="16"/>
  <c r="G5587" i="16"/>
  <c r="H5587" i="16"/>
  <c r="E5587" i="16"/>
  <c r="I5587" i="16"/>
  <c r="H5573" i="16"/>
  <c r="E5573" i="16"/>
  <c r="I5573" i="16"/>
  <c r="F5573" i="16"/>
  <c r="G5573" i="16"/>
  <c r="H5569" i="16"/>
  <c r="E5569" i="16"/>
  <c r="I5569" i="16"/>
  <c r="F5569" i="16"/>
  <c r="G5569" i="16"/>
  <c r="H5565" i="16"/>
  <c r="E5565" i="16"/>
  <c r="I5565" i="16"/>
  <c r="F5565" i="16"/>
  <c r="G5565" i="16"/>
  <c r="F5551" i="16"/>
  <c r="G5551" i="16"/>
  <c r="H5551" i="16"/>
  <c r="I5551" i="16"/>
  <c r="E5551" i="16"/>
  <c r="F5547" i="16"/>
  <c r="G5547" i="16"/>
  <c r="H5547" i="16"/>
  <c r="E5547" i="16"/>
  <c r="I5547" i="16"/>
  <c r="H5533" i="16"/>
  <c r="E5533" i="16"/>
  <c r="I5533" i="16"/>
  <c r="F5533" i="16"/>
  <c r="G5533" i="16"/>
  <c r="H5529" i="16"/>
  <c r="E5529" i="16"/>
  <c r="I5529" i="16"/>
  <c r="F5529" i="16"/>
  <c r="G5529" i="16"/>
  <c r="H5525" i="16"/>
  <c r="E5525" i="16"/>
  <c r="I5525" i="16"/>
  <c r="F5525" i="16"/>
  <c r="G5525" i="16"/>
  <c r="F5511" i="16"/>
  <c r="G5511" i="16"/>
  <c r="H5511" i="16"/>
  <c r="E5511" i="16"/>
  <c r="I5511" i="16"/>
  <c r="F5507" i="16"/>
  <c r="G5507" i="16"/>
  <c r="H5507" i="16"/>
  <c r="E5507" i="16"/>
  <c r="I5507" i="16"/>
  <c r="H5493" i="16"/>
  <c r="E5493" i="16"/>
  <c r="I5493" i="16"/>
  <c r="F5493" i="16"/>
  <c r="G5493" i="16"/>
  <c r="H5489" i="16"/>
  <c r="E5489" i="16"/>
  <c r="I5489" i="16"/>
  <c r="F5489" i="16"/>
  <c r="G5489" i="16"/>
  <c r="H5485" i="16"/>
  <c r="E5485" i="16"/>
  <c r="I5485" i="16"/>
  <c r="F5485" i="16"/>
  <c r="G5485" i="16"/>
  <c r="F5471" i="16"/>
  <c r="G5471" i="16"/>
  <c r="H5471" i="16"/>
  <c r="I5471" i="16"/>
  <c r="E5471" i="16"/>
  <c r="F5467" i="16"/>
  <c r="G5467" i="16"/>
  <c r="H5467" i="16"/>
  <c r="E5467" i="16"/>
  <c r="I5467" i="16"/>
  <c r="H5453" i="16"/>
  <c r="E5453" i="16"/>
  <c r="I5453" i="16"/>
  <c r="F5453" i="16"/>
  <c r="G5453" i="16"/>
  <c r="H5449" i="16"/>
  <c r="E5449" i="16"/>
  <c r="I5449" i="16"/>
  <c r="F5449" i="16"/>
  <c r="G5449" i="16"/>
  <c r="H5445" i="16"/>
  <c r="E5445" i="16"/>
  <c r="I5445" i="16"/>
  <c r="F5445" i="16"/>
  <c r="G5445" i="16"/>
  <c r="F5431" i="16"/>
  <c r="G5431" i="16"/>
  <c r="H5431" i="16"/>
  <c r="E5431" i="16"/>
  <c r="I5431" i="16"/>
  <c r="F5427" i="16"/>
  <c r="G5427" i="16"/>
  <c r="H5427" i="16"/>
  <c r="E5427" i="16"/>
  <c r="I5427" i="16"/>
  <c r="H5413" i="16"/>
  <c r="E5413" i="16"/>
  <c r="I5413" i="16"/>
  <c r="F5413" i="16"/>
  <c r="G5413" i="16"/>
  <c r="H5409" i="16"/>
  <c r="E5409" i="16"/>
  <c r="I5409" i="16"/>
  <c r="F5409" i="16"/>
  <c r="G5409" i="16"/>
  <c r="H5405" i="16"/>
  <c r="E5405" i="16"/>
  <c r="I5405" i="16"/>
  <c r="F5405" i="16"/>
  <c r="G5405" i="16"/>
  <c r="F5391" i="16"/>
  <c r="G5391" i="16"/>
  <c r="H5391" i="16"/>
  <c r="I5391" i="16"/>
  <c r="E5391" i="16"/>
  <c r="F5387" i="16"/>
  <c r="G5387" i="16"/>
  <c r="H5387" i="16"/>
  <c r="E5387" i="16"/>
  <c r="I5387" i="16"/>
  <c r="H5373" i="16"/>
  <c r="E5373" i="16"/>
  <c r="I5373" i="16"/>
  <c r="F5373" i="16"/>
  <c r="G5373" i="16"/>
  <c r="H5369" i="16"/>
  <c r="E5369" i="16"/>
  <c r="I5369" i="16"/>
  <c r="F5369" i="16"/>
  <c r="G5369" i="16"/>
  <c r="H5365" i="16"/>
  <c r="E5365" i="16"/>
  <c r="I5365" i="16"/>
  <c r="F5365" i="16"/>
  <c r="G5365" i="16"/>
  <c r="F5351" i="16"/>
  <c r="G5351" i="16"/>
  <c r="H5351" i="16"/>
  <c r="E5351" i="16"/>
  <c r="I5351" i="16"/>
  <c r="F5347" i="16"/>
  <c r="G5347" i="16"/>
  <c r="H5347" i="16"/>
  <c r="E5347" i="16"/>
  <c r="I5347" i="16"/>
  <c r="H5333" i="16"/>
  <c r="E5333" i="16"/>
  <c r="I5333" i="16"/>
  <c r="F5333" i="16"/>
  <c r="G5333" i="16"/>
  <c r="H5329" i="16"/>
  <c r="E5329" i="16"/>
  <c r="I5329" i="16"/>
  <c r="F5329" i="16"/>
  <c r="G5329" i="16"/>
  <c r="H5325" i="16"/>
  <c r="E5325" i="16"/>
  <c r="I5325" i="16"/>
  <c r="F5325" i="16"/>
  <c r="G5325" i="16"/>
  <c r="F5311" i="16"/>
  <c r="G5311" i="16"/>
  <c r="H5311" i="16"/>
  <c r="I5311" i="16"/>
  <c r="E5311" i="16"/>
  <c r="F5307" i="16"/>
  <c r="G5307" i="16"/>
  <c r="H5307" i="16"/>
  <c r="E5307" i="16"/>
  <c r="I5307" i="16"/>
  <c r="H5293" i="16"/>
  <c r="E5293" i="16"/>
  <c r="I5293" i="16"/>
  <c r="F5293" i="16"/>
  <c r="G5293" i="16"/>
  <c r="H5289" i="16"/>
  <c r="E5289" i="16"/>
  <c r="I5289" i="16"/>
  <c r="F5289" i="16"/>
  <c r="G5289" i="16"/>
  <c r="H5285" i="16"/>
  <c r="E5285" i="16"/>
  <c r="I5285" i="16"/>
  <c r="F5285" i="16"/>
  <c r="G5285" i="16"/>
  <c r="F5271" i="16"/>
  <c r="G5271" i="16"/>
  <c r="H5271" i="16"/>
  <c r="E5271" i="16"/>
  <c r="I5271" i="16"/>
  <c r="F5267" i="16"/>
  <c r="G5267" i="16"/>
  <c r="H5267" i="16"/>
  <c r="E5267" i="16"/>
  <c r="I5267" i="16"/>
  <c r="H5253" i="16"/>
  <c r="E5253" i="16"/>
  <c r="I5253" i="16"/>
  <c r="F5253" i="16"/>
  <c r="G5253" i="16"/>
  <c r="H5249" i="16"/>
  <c r="E5249" i="16"/>
  <c r="I5249" i="16"/>
  <c r="F5249" i="16"/>
  <c r="G5249" i="16"/>
  <c r="H5245" i="16"/>
  <c r="E5245" i="16"/>
  <c r="I5245" i="16"/>
  <c r="F5245" i="16"/>
  <c r="G5245" i="16"/>
  <c r="F5231" i="16"/>
  <c r="G5231" i="16"/>
  <c r="H5231" i="16"/>
  <c r="I5231" i="16"/>
  <c r="E5231" i="16"/>
  <c r="F5227" i="16"/>
  <c r="G5227" i="16"/>
  <c r="H5227" i="16"/>
  <c r="E5227" i="16"/>
  <c r="I5227" i="16"/>
  <c r="H5213" i="16"/>
  <c r="E5213" i="16"/>
  <c r="I5213" i="16"/>
  <c r="F5213" i="16"/>
  <c r="G5213" i="16"/>
  <c r="H5209" i="16"/>
  <c r="E5209" i="16"/>
  <c r="I5209" i="16"/>
  <c r="F5209" i="16"/>
  <c r="G5209" i="16"/>
  <c r="H5205" i="16"/>
  <c r="E5205" i="16"/>
  <c r="I5205" i="16"/>
  <c r="F5205" i="16"/>
  <c r="G5205" i="16"/>
  <c r="F5191" i="16"/>
  <c r="G5191" i="16"/>
  <c r="H5191" i="16"/>
  <c r="E5191" i="16"/>
  <c r="I5191" i="16"/>
  <c r="F5187" i="16"/>
  <c r="G5187" i="16"/>
  <c r="H5187" i="16"/>
  <c r="E5187" i="16"/>
  <c r="I5187" i="16"/>
  <c r="H5173" i="16"/>
  <c r="E5173" i="16"/>
  <c r="I5173" i="16"/>
  <c r="F5173" i="16"/>
  <c r="G5173" i="16"/>
  <c r="H5169" i="16"/>
  <c r="E5169" i="16"/>
  <c r="I5169" i="16"/>
  <c r="F5169" i="16"/>
  <c r="G5169" i="16"/>
  <c r="H5165" i="16"/>
  <c r="E5165" i="16"/>
  <c r="I5165" i="16"/>
  <c r="F5165" i="16"/>
  <c r="G5165" i="16"/>
  <c r="F5151" i="16"/>
  <c r="G5151" i="16"/>
  <c r="H5151" i="16"/>
  <c r="I5151" i="16"/>
  <c r="E5151" i="16"/>
  <c r="F5147" i="16"/>
  <c r="G5147" i="16"/>
  <c r="H5147" i="16"/>
  <c r="E5147" i="16"/>
  <c r="I5147" i="16"/>
  <c r="H5133" i="16"/>
  <c r="E5133" i="16"/>
  <c r="I5133" i="16"/>
  <c r="F5133" i="16"/>
  <c r="G5133" i="16"/>
  <c r="H5129" i="16"/>
  <c r="E5129" i="16"/>
  <c r="I5129" i="16"/>
  <c r="F5129" i="16"/>
  <c r="G5129" i="16"/>
  <c r="H5125" i="16"/>
  <c r="E5125" i="16"/>
  <c r="I5125" i="16"/>
  <c r="F5125" i="16"/>
  <c r="G5125" i="16"/>
  <c r="F5111" i="16"/>
  <c r="G5111" i="16"/>
  <c r="H5111" i="16"/>
  <c r="E5111" i="16"/>
  <c r="I5111" i="16"/>
  <c r="F5107" i="16"/>
  <c r="G5107" i="16"/>
  <c r="H5107" i="16"/>
  <c r="E5107" i="16"/>
  <c r="I5107" i="16"/>
  <c r="H5093" i="16"/>
  <c r="E5093" i="16"/>
  <c r="I5093" i="16"/>
  <c r="F5093" i="16"/>
  <c r="G5093" i="16"/>
  <c r="H5089" i="16"/>
  <c r="E5089" i="16"/>
  <c r="I5089" i="16"/>
  <c r="F5089" i="16"/>
  <c r="G5089" i="16"/>
  <c r="H5085" i="16"/>
  <c r="E5085" i="16"/>
  <c r="I5085" i="16"/>
  <c r="F5085" i="16"/>
  <c r="G5085" i="16"/>
  <c r="F5071" i="16"/>
  <c r="G5071" i="16"/>
  <c r="H5071" i="16"/>
  <c r="I5071" i="16"/>
  <c r="E5071" i="16"/>
  <c r="F5067" i="16"/>
  <c r="G5067" i="16"/>
  <c r="H5067" i="16"/>
  <c r="E5067" i="16"/>
  <c r="I5067" i="16"/>
  <c r="H5053" i="16"/>
  <c r="E5053" i="16"/>
  <c r="I5053" i="16"/>
  <c r="F5053" i="16"/>
  <c r="G5053" i="16"/>
  <c r="H5049" i="16"/>
  <c r="E5049" i="16"/>
  <c r="I5049" i="16"/>
  <c r="F5049" i="16"/>
  <c r="G5049" i="16"/>
  <c r="H5045" i="16"/>
  <c r="E5045" i="16"/>
  <c r="I5045" i="16"/>
  <c r="F5045" i="16"/>
  <c r="G5045" i="16"/>
  <c r="F5031" i="16"/>
  <c r="G5031" i="16"/>
  <c r="H5031" i="16"/>
  <c r="E5031" i="16"/>
  <c r="I5031" i="16"/>
  <c r="F5027" i="16"/>
  <c r="G5027" i="16"/>
  <c r="H5027" i="16"/>
  <c r="E5027" i="16"/>
  <c r="I5027" i="16"/>
  <c r="H5013" i="16"/>
  <c r="E5013" i="16"/>
  <c r="I5013" i="16"/>
  <c r="F5013" i="16"/>
  <c r="G5013" i="16"/>
  <c r="H5009" i="16"/>
  <c r="E5009" i="16"/>
  <c r="I5009" i="16"/>
  <c r="F5009" i="16"/>
  <c r="G5009" i="16"/>
  <c r="H5005" i="16"/>
  <c r="E5005" i="16"/>
  <c r="I5005" i="16"/>
  <c r="F5005" i="16"/>
  <c r="G5005" i="16"/>
  <c r="F4991" i="16"/>
  <c r="G4991" i="16"/>
  <c r="H4991" i="16"/>
  <c r="I4991" i="16"/>
  <c r="E4991" i="16"/>
  <c r="F4987" i="16"/>
  <c r="G4987" i="16"/>
  <c r="H4987" i="16"/>
  <c r="E4987" i="16"/>
  <c r="I4987" i="16"/>
  <c r="H4973" i="16"/>
  <c r="E4973" i="16"/>
  <c r="I4973" i="16"/>
  <c r="F4973" i="16"/>
  <c r="G4973" i="16"/>
  <c r="H4969" i="16"/>
  <c r="E4969" i="16"/>
  <c r="I4969" i="16"/>
  <c r="F4969" i="16"/>
  <c r="G4969" i="16"/>
  <c r="H4965" i="16"/>
  <c r="E4965" i="16"/>
  <c r="I4965" i="16"/>
  <c r="F4965" i="16"/>
  <c r="G4965" i="16"/>
  <c r="F4951" i="16"/>
  <c r="G4951" i="16"/>
  <c r="H4951" i="16"/>
  <c r="E4951" i="16"/>
  <c r="I4951" i="16"/>
  <c r="E4947" i="16"/>
  <c r="I4947" i="16"/>
  <c r="F4947" i="16"/>
  <c r="G4947" i="16"/>
  <c r="H4947" i="16"/>
  <c r="G4933" i="16"/>
  <c r="E4933" i="16"/>
  <c r="F4933" i="16"/>
  <c r="H4933" i="16"/>
  <c r="I4933" i="16"/>
  <c r="G4929" i="16"/>
  <c r="I4929" i="16"/>
  <c r="E4929" i="16"/>
  <c r="F4929" i="16"/>
  <c r="H4929" i="16"/>
  <c r="G4925" i="16"/>
  <c r="H4925" i="16"/>
  <c r="I4925" i="16"/>
  <c r="E4925" i="16"/>
  <c r="F4925" i="16"/>
  <c r="E4911" i="16"/>
  <c r="I4911" i="16"/>
  <c r="H4911" i="16"/>
  <c r="F4911" i="16"/>
  <c r="G4911" i="16"/>
  <c r="E4907" i="16"/>
  <c r="I4907" i="16"/>
  <c r="G4907" i="16"/>
  <c r="H4907" i="16"/>
  <c r="F4907" i="16"/>
  <c r="G4893" i="16"/>
  <c r="H4893" i="16"/>
  <c r="I4893" i="16"/>
  <c r="E4893" i="16"/>
  <c r="F4893" i="16"/>
  <c r="G4889" i="16"/>
  <c r="F4889" i="16"/>
  <c r="H4889" i="16"/>
  <c r="I4889" i="16"/>
  <c r="E4889" i="16"/>
  <c r="G4885" i="16"/>
  <c r="E4885" i="16"/>
  <c r="F4885" i="16"/>
  <c r="H4885" i="16"/>
  <c r="I4885" i="16"/>
  <c r="E4871" i="16"/>
  <c r="I4871" i="16"/>
  <c r="F4871" i="16"/>
  <c r="G4871" i="16"/>
  <c r="H4871" i="16"/>
  <c r="E4867" i="16"/>
  <c r="I4867" i="16"/>
  <c r="F4867" i="16"/>
  <c r="G4867" i="16"/>
  <c r="H4867" i="16"/>
  <c r="G4853" i="16"/>
  <c r="E4853" i="16"/>
  <c r="F4853" i="16"/>
  <c r="H4853" i="16"/>
  <c r="I4853" i="16"/>
  <c r="G4849" i="16"/>
  <c r="I4849" i="16"/>
  <c r="E4849" i="16"/>
  <c r="F4849" i="16"/>
  <c r="H4849" i="16"/>
  <c r="G4845" i="16"/>
  <c r="H4845" i="16"/>
  <c r="I4845" i="16"/>
  <c r="E4845" i="16"/>
  <c r="F4845" i="16"/>
  <c r="E4831" i="16"/>
  <c r="I4831" i="16"/>
  <c r="H4831" i="16"/>
  <c r="F4831" i="16"/>
  <c r="G4831" i="16"/>
  <c r="E4827" i="16"/>
  <c r="I4827" i="16"/>
  <c r="G4827" i="16"/>
  <c r="H4827" i="16"/>
  <c r="F4827" i="16"/>
  <c r="G4813" i="16"/>
  <c r="H4813" i="16"/>
  <c r="I4813" i="16"/>
  <c r="E4813" i="16"/>
  <c r="F4813" i="16"/>
  <c r="G4809" i="16"/>
  <c r="F4809" i="16"/>
  <c r="H4809" i="16"/>
  <c r="I4809" i="16"/>
  <c r="E4809" i="16"/>
  <c r="G4805" i="16"/>
  <c r="E4805" i="16"/>
  <c r="F4805" i="16"/>
  <c r="H4805" i="16"/>
  <c r="I4805" i="16"/>
  <c r="E4791" i="16"/>
  <c r="I4791" i="16"/>
  <c r="F4791" i="16"/>
  <c r="G4791" i="16"/>
  <c r="H4791" i="16"/>
  <c r="E4787" i="16"/>
  <c r="I4787" i="16"/>
  <c r="F4787" i="16"/>
  <c r="G4787" i="16"/>
  <c r="H4787" i="16"/>
  <c r="G4773" i="16"/>
  <c r="E4773" i="16"/>
  <c r="F4773" i="16"/>
  <c r="H4773" i="16"/>
  <c r="I4773" i="16"/>
  <c r="G4769" i="16"/>
  <c r="I4769" i="16"/>
  <c r="E4769" i="16"/>
  <c r="F4769" i="16"/>
  <c r="H4769" i="16"/>
  <c r="G4765" i="16"/>
  <c r="H4765" i="16"/>
  <c r="I4765" i="16"/>
  <c r="E4765" i="16"/>
  <c r="F4765" i="16"/>
  <c r="E4751" i="16"/>
  <c r="I4751" i="16"/>
  <c r="H4751" i="16"/>
  <c r="F4751" i="16"/>
  <c r="G4751" i="16"/>
  <c r="E4747" i="16"/>
  <c r="I4747" i="16"/>
  <c r="G4747" i="16"/>
  <c r="H4747" i="16"/>
  <c r="F4747" i="16"/>
  <c r="G4733" i="16"/>
  <c r="H4733" i="16"/>
  <c r="I4733" i="16"/>
  <c r="E4733" i="16"/>
  <c r="F4733" i="16"/>
  <c r="G4729" i="16"/>
  <c r="F4729" i="16"/>
  <c r="H4729" i="16"/>
  <c r="I4729" i="16"/>
  <c r="E4729" i="16"/>
  <c r="G4725" i="16"/>
  <c r="E4725" i="16"/>
  <c r="F4725" i="16"/>
  <c r="H4725" i="16"/>
  <c r="I4725" i="16"/>
  <c r="E4711" i="16"/>
  <c r="I4711" i="16"/>
  <c r="F4711" i="16"/>
  <c r="G4711" i="16"/>
  <c r="H4711" i="16"/>
  <c r="E4707" i="16"/>
  <c r="I4707" i="16"/>
  <c r="F4707" i="16"/>
  <c r="G4707" i="16"/>
  <c r="H4707" i="16"/>
  <c r="G4693" i="16"/>
  <c r="E4693" i="16"/>
  <c r="F4693" i="16"/>
  <c r="H4693" i="16"/>
  <c r="I4693" i="16"/>
  <c r="G4689" i="16"/>
  <c r="I4689" i="16"/>
  <c r="E4689" i="16"/>
  <c r="F4689" i="16"/>
  <c r="H4689" i="16"/>
  <c r="G4685" i="16"/>
  <c r="H4685" i="16"/>
  <c r="I4685" i="16"/>
  <c r="E4685" i="16"/>
  <c r="F4685" i="16"/>
  <c r="E4671" i="16"/>
  <c r="I4671" i="16"/>
  <c r="H4671" i="16"/>
  <c r="F4671" i="16"/>
  <c r="G4671" i="16"/>
  <c r="E4667" i="16"/>
  <c r="I4667" i="16"/>
  <c r="G4667" i="16"/>
  <c r="H4667" i="16"/>
  <c r="F4667" i="16"/>
  <c r="G4653" i="16"/>
  <c r="H4653" i="16"/>
  <c r="I4653" i="16"/>
  <c r="E4653" i="16"/>
  <c r="F4653" i="16"/>
  <c r="G4649" i="16"/>
  <c r="F4649" i="16"/>
  <c r="H4649" i="16"/>
  <c r="I4649" i="16"/>
  <c r="E4649" i="16"/>
  <c r="G4645" i="16"/>
  <c r="E4645" i="16"/>
  <c r="F4645" i="16"/>
  <c r="H4645" i="16"/>
  <c r="I4645" i="16"/>
  <c r="E4631" i="16"/>
  <c r="I4631" i="16"/>
  <c r="F4631" i="16"/>
  <c r="G4631" i="16"/>
  <c r="H4631" i="16"/>
  <c r="E4627" i="16"/>
  <c r="I4627" i="16"/>
  <c r="F4627" i="16"/>
  <c r="G4627" i="16"/>
  <c r="H4627" i="16"/>
  <c r="G4613" i="16"/>
  <c r="E4613" i="16"/>
  <c r="F4613" i="16"/>
  <c r="H4613" i="16"/>
  <c r="I4613" i="16"/>
  <c r="G4609" i="16"/>
  <c r="I4609" i="16"/>
  <c r="E4609" i="16"/>
  <c r="F4609" i="16"/>
  <c r="H4609" i="16"/>
  <c r="G4605" i="16"/>
  <c r="H4605" i="16"/>
  <c r="I4605" i="16"/>
  <c r="E4605" i="16"/>
  <c r="F4605" i="16"/>
  <c r="E4591" i="16"/>
  <c r="I4591" i="16"/>
  <c r="H4591" i="16"/>
  <c r="F4591" i="16"/>
  <c r="G4591" i="16"/>
  <c r="E4587" i="16"/>
  <c r="I4587" i="16"/>
  <c r="G4587" i="16"/>
  <c r="H4587" i="16"/>
  <c r="F4587" i="16"/>
  <c r="G4573" i="16"/>
  <c r="H4573" i="16"/>
  <c r="I4573" i="16"/>
  <c r="E4573" i="16"/>
  <c r="F4573" i="16"/>
  <c r="G4569" i="16"/>
  <c r="F4569" i="16"/>
  <c r="H4569" i="16"/>
  <c r="I4569" i="16"/>
  <c r="E4569" i="16"/>
  <c r="G4565" i="16"/>
  <c r="E4565" i="16"/>
  <c r="F4565" i="16"/>
  <c r="H4565" i="16"/>
  <c r="I4565" i="16"/>
  <c r="E4551" i="16"/>
  <c r="I4551" i="16"/>
  <c r="F4551" i="16"/>
  <c r="G4551" i="16"/>
  <c r="H4551" i="16"/>
  <c r="E4547" i="16"/>
  <c r="I4547" i="16"/>
  <c r="F4547" i="16"/>
  <c r="G4547" i="16"/>
  <c r="H4547" i="16"/>
  <c r="G4533" i="16"/>
  <c r="E4533" i="16"/>
  <c r="F4533" i="16"/>
  <c r="H4533" i="16"/>
  <c r="I4533" i="16"/>
  <c r="G4529" i="16"/>
  <c r="I4529" i="16"/>
  <c r="E4529" i="16"/>
  <c r="F4529" i="16"/>
  <c r="H4529" i="16"/>
  <c r="G4525" i="16"/>
  <c r="H4525" i="16"/>
  <c r="I4525" i="16"/>
  <c r="E4525" i="16"/>
  <c r="F4525" i="16"/>
  <c r="E4511" i="16"/>
  <c r="I4511" i="16"/>
  <c r="H4511" i="16"/>
  <c r="F4511" i="16"/>
  <c r="G4511" i="16"/>
  <c r="E4507" i="16"/>
  <c r="I4507" i="16"/>
  <c r="G4507" i="16"/>
  <c r="H4507" i="16"/>
  <c r="F4507" i="16"/>
  <c r="G4493" i="16"/>
  <c r="H4493" i="16"/>
  <c r="I4493" i="16"/>
  <c r="E4493" i="16"/>
  <c r="F4493" i="16"/>
  <c r="G4489" i="16"/>
  <c r="F4489" i="16"/>
  <c r="H4489" i="16"/>
  <c r="I4489" i="16"/>
  <c r="E4489" i="16"/>
  <c r="G4485" i="16"/>
  <c r="H4485" i="16"/>
  <c r="E4485" i="16"/>
  <c r="F4485" i="16"/>
  <c r="I4485" i="16"/>
  <c r="E4471" i="16"/>
  <c r="I4471" i="16"/>
  <c r="F4471" i="16"/>
  <c r="H4471" i="16"/>
  <c r="G4471" i="16"/>
  <c r="E4467" i="16"/>
  <c r="I4467" i="16"/>
  <c r="F4467" i="16"/>
  <c r="G4467" i="16"/>
  <c r="H4467" i="16"/>
  <c r="G4453" i="16"/>
  <c r="H4453" i="16"/>
  <c r="E4453" i="16"/>
  <c r="F4453" i="16"/>
  <c r="I4453" i="16"/>
  <c r="G4449" i="16"/>
  <c r="H4449" i="16"/>
  <c r="F4449" i="16"/>
  <c r="I4449" i="16"/>
  <c r="E4449" i="16"/>
  <c r="G4445" i="16"/>
  <c r="H4445" i="16"/>
  <c r="E4445" i="16"/>
  <c r="F4445" i="16"/>
  <c r="I4445" i="16"/>
  <c r="E4431" i="16"/>
  <c r="I4431" i="16"/>
  <c r="F4431" i="16"/>
  <c r="H4431" i="16"/>
  <c r="G4431" i="16"/>
  <c r="E4427" i="16"/>
  <c r="I4427" i="16"/>
  <c r="F4427" i="16"/>
  <c r="G4427" i="16"/>
  <c r="H4427" i="16"/>
  <c r="G4413" i="16"/>
  <c r="H4413" i="16"/>
  <c r="E4413" i="16"/>
  <c r="F4413" i="16"/>
  <c r="I4413" i="16"/>
  <c r="G4409" i="16"/>
  <c r="H4409" i="16"/>
  <c r="F4409" i="16"/>
  <c r="I4409" i="16"/>
  <c r="E4409" i="16"/>
  <c r="G4405" i="16"/>
  <c r="H4405" i="16"/>
  <c r="E4405" i="16"/>
  <c r="F4405" i="16"/>
  <c r="I4405" i="16"/>
  <c r="E4391" i="16"/>
  <c r="I4391" i="16"/>
  <c r="F4391" i="16"/>
  <c r="H4391" i="16"/>
  <c r="G4391" i="16"/>
  <c r="E4387" i="16"/>
  <c r="I4387" i="16"/>
  <c r="F4387" i="16"/>
  <c r="G4387" i="16"/>
  <c r="H4387" i="16"/>
  <c r="G4373" i="16"/>
  <c r="H4373" i="16"/>
  <c r="E4373" i="16"/>
  <c r="F4373" i="16"/>
  <c r="I4373" i="16"/>
  <c r="G4369" i="16"/>
  <c r="H4369" i="16"/>
  <c r="F4369" i="16"/>
  <c r="I4369" i="16"/>
  <c r="E4369" i="16"/>
  <c r="G4365" i="16"/>
  <c r="H4365" i="16"/>
  <c r="E4365" i="16"/>
  <c r="F4365" i="16"/>
  <c r="I4365" i="16"/>
  <c r="E4351" i="16"/>
  <c r="I4351" i="16"/>
  <c r="F4351" i="16"/>
  <c r="G4351" i="16"/>
  <c r="H4351" i="16"/>
  <c r="E4347" i="16"/>
  <c r="I4347" i="16"/>
  <c r="F4347" i="16"/>
  <c r="G4347" i="16"/>
  <c r="H4347" i="16"/>
  <c r="G4333" i="16"/>
  <c r="H4333" i="16"/>
  <c r="E4333" i="16"/>
  <c r="I4333" i="16"/>
  <c r="F4333" i="16"/>
  <c r="G4329" i="16"/>
  <c r="H4329" i="16"/>
  <c r="E4329" i="16"/>
  <c r="I4329" i="16"/>
  <c r="F4329" i="16"/>
  <c r="G4325" i="16"/>
  <c r="H4325" i="16"/>
  <c r="E4325" i="16"/>
  <c r="I4325" i="16"/>
  <c r="F4325" i="16"/>
  <c r="E4311" i="16"/>
  <c r="I4311" i="16"/>
  <c r="F4311" i="16"/>
  <c r="G4311" i="16"/>
  <c r="H4311" i="16"/>
  <c r="E4307" i="16"/>
  <c r="I4307" i="16"/>
  <c r="F4307" i="16"/>
  <c r="G4307" i="16"/>
  <c r="H4307" i="16"/>
  <c r="G4293" i="16"/>
  <c r="H4293" i="16"/>
  <c r="E4293" i="16"/>
  <c r="I4293" i="16"/>
  <c r="F4293" i="16"/>
  <c r="G4289" i="16"/>
  <c r="H4289" i="16"/>
  <c r="E4289" i="16"/>
  <c r="I4289" i="16"/>
  <c r="F4289" i="16"/>
  <c r="G4285" i="16"/>
  <c r="H4285" i="16"/>
  <c r="E4285" i="16"/>
  <c r="I4285" i="16"/>
  <c r="F4285" i="16"/>
  <c r="E4271" i="16"/>
  <c r="I4271" i="16"/>
  <c r="F4271" i="16"/>
  <c r="G4271" i="16"/>
  <c r="H4271" i="16"/>
  <c r="E4267" i="16"/>
  <c r="I4267" i="16"/>
  <c r="F4267" i="16"/>
  <c r="G4267" i="16"/>
  <c r="H4267" i="16"/>
  <c r="G4253" i="16"/>
  <c r="H4253" i="16"/>
  <c r="E4253" i="16"/>
  <c r="I4253" i="16"/>
  <c r="F4253" i="16"/>
  <c r="G4249" i="16"/>
  <c r="H4249" i="16"/>
  <c r="E4249" i="16"/>
  <c r="I4249" i="16"/>
  <c r="F4249" i="16"/>
  <c r="G4245" i="16"/>
  <c r="H4245" i="16"/>
  <c r="E4245" i="16"/>
  <c r="I4245" i="16"/>
  <c r="F4245" i="16"/>
  <c r="E4231" i="16"/>
  <c r="I4231" i="16"/>
  <c r="F4231" i="16"/>
  <c r="G4231" i="16"/>
  <c r="H4231" i="16"/>
  <c r="E4227" i="16"/>
  <c r="I4227" i="16"/>
  <c r="F4227" i="16"/>
  <c r="G4227" i="16"/>
  <c r="H4227" i="16"/>
  <c r="G4213" i="16"/>
  <c r="H4213" i="16"/>
  <c r="E4213" i="16"/>
  <c r="I4213" i="16"/>
  <c r="F4213" i="16"/>
  <c r="G4209" i="16"/>
  <c r="H4209" i="16"/>
  <c r="E4209" i="16"/>
  <c r="I4209" i="16"/>
  <c r="F4209" i="16"/>
  <c r="G4205" i="16"/>
  <c r="H4205" i="16"/>
  <c r="E4205" i="16"/>
  <c r="I4205" i="16"/>
  <c r="F4205" i="16"/>
  <c r="E4191" i="16"/>
  <c r="I4191" i="16"/>
  <c r="F4191" i="16"/>
  <c r="G4191" i="16"/>
  <c r="H4191" i="16"/>
  <c r="E4187" i="16"/>
  <c r="I4187" i="16"/>
  <c r="F4187" i="16"/>
  <c r="G4187" i="16"/>
  <c r="H4187" i="16"/>
  <c r="G4173" i="16"/>
  <c r="H4173" i="16"/>
  <c r="E4173" i="16"/>
  <c r="I4173" i="16"/>
  <c r="F4173" i="16"/>
  <c r="G4169" i="16"/>
  <c r="H4169" i="16"/>
  <c r="E4169" i="16"/>
  <c r="I4169" i="16"/>
  <c r="F4169" i="16"/>
  <c r="G4165" i="16"/>
  <c r="H4165" i="16"/>
  <c r="E4165" i="16"/>
  <c r="I4165" i="16"/>
  <c r="F4165" i="16"/>
  <c r="E4151" i="16"/>
  <c r="I4151" i="16"/>
  <c r="F4151" i="16"/>
  <c r="G4151" i="16"/>
  <c r="H4151" i="16"/>
  <c r="E4147" i="16"/>
  <c r="I4147" i="16"/>
  <c r="F4147" i="16"/>
  <c r="G4147" i="16"/>
  <c r="H4147" i="16"/>
  <c r="G4133" i="16"/>
  <c r="H4133" i="16"/>
  <c r="E4133" i="16"/>
  <c r="I4133" i="16"/>
  <c r="F4133" i="16"/>
  <c r="G4129" i="16"/>
  <c r="H4129" i="16"/>
  <c r="E4129" i="16"/>
  <c r="I4129" i="16"/>
  <c r="F4129" i="16"/>
  <c r="G4125" i="16"/>
  <c r="H4125" i="16"/>
  <c r="E4125" i="16"/>
  <c r="I4125" i="16"/>
  <c r="F4125" i="16"/>
  <c r="E4111" i="16"/>
  <c r="I4111" i="16"/>
  <c r="F4111" i="16"/>
  <c r="G4111" i="16"/>
  <c r="H4111" i="16"/>
  <c r="E4107" i="16"/>
  <c r="I4107" i="16"/>
  <c r="F4107" i="16"/>
  <c r="G4107" i="16"/>
  <c r="H4107" i="16"/>
  <c r="G4093" i="16"/>
  <c r="H4093" i="16"/>
  <c r="E4093" i="16"/>
  <c r="I4093" i="16"/>
  <c r="F4093" i="16"/>
  <c r="G4089" i="16"/>
  <c r="H4089" i="16"/>
  <c r="E4089" i="16"/>
  <c r="I4089" i="16"/>
  <c r="F4089" i="16"/>
  <c r="G4085" i="16"/>
  <c r="H4085" i="16"/>
  <c r="E4085" i="16"/>
  <c r="I4085" i="16"/>
  <c r="F4085" i="16"/>
  <c r="E4071" i="16"/>
  <c r="I4071" i="16"/>
  <c r="F4071" i="16"/>
  <c r="G4071" i="16"/>
  <c r="H4071" i="16"/>
  <c r="E4067" i="16"/>
  <c r="I4067" i="16"/>
  <c r="F4067" i="16"/>
  <c r="G4067" i="16"/>
  <c r="H4067" i="16"/>
  <c r="G4053" i="16"/>
  <c r="H4053" i="16"/>
  <c r="E4053" i="16"/>
  <c r="I4053" i="16"/>
  <c r="F4053" i="16"/>
  <c r="G4049" i="16"/>
  <c r="H4049" i="16"/>
  <c r="E4049" i="16"/>
  <c r="I4049" i="16"/>
  <c r="F4049" i="16"/>
  <c r="G4045" i="16"/>
  <c r="H4045" i="16"/>
  <c r="E4045" i="16"/>
  <c r="I4045" i="16"/>
  <c r="F4045" i="16"/>
  <c r="E4031" i="16"/>
  <c r="I4031" i="16"/>
  <c r="F4031" i="16"/>
  <c r="G4031" i="16"/>
  <c r="H4031" i="16"/>
  <c r="E4027" i="16"/>
  <c r="I4027" i="16"/>
  <c r="F4027" i="16"/>
  <c r="G4027" i="16"/>
  <c r="H4027" i="16"/>
  <c r="G4013" i="16"/>
  <c r="H4013" i="16"/>
  <c r="E4013" i="16"/>
  <c r="I4013" i="16"/>
  <c r="F4013" i="16"/>
  <c r="G4009" i="16"/>
  <c r="H4009" i="16"/>
  <c r="E4009" i="16"/>
  <c r="I4009" i="16"/>
  <c r="F4009" i="16"/>
  <c r="G4005" i="16"/>
  <c r="H4005" i="16"/>
  <c r="E4005" i="16"/>
  <c r="I4005" i="16"/>
  <c r="F4005" i="16"/>
  <c r="E3991" i="16"/>
  <c r="I3991" i="16"/>
  <c r="F3991" i="16"/>
  <c r="G3991" i="16"/>
  <c r="H3991" i="16"/>
  <c r="E3987" i="16"/>
  <c r="I3987" i="16"/>
  <c r="F3987" i="16"/>
  <c r="G3987" i="16"/>
  <c r="H3987" i="16"/>
  <c r="G3973" i="16"/>
  <c r="H3973" i="16"/>
  <c r="E3973" i="16"/>
  <c r="I3973" i="16"/>
  <c r="F3973" i="16"/>
  <c r="G3969" i="16"/>
  <c r="H3969" i="16"/>
  <c r="E3969" i="16"/>
  <c r="I3969" i="16"/>
  <c r="F3969" i="16"/>
  <c r="G3965" i="16"/>
  <c r="H3965" i="16"/>
  <c r="E3965" i="16"/>
  <c r="I3965" i="16"/>
  <c r="F3965" i="16"/>
  <c r="E3951" i="16"/>
  <c r="I3951" i="16"/>
  <c r="F3951" i="16"/>
  <c r="G3951" i="16"/>
  <c r="H3951" i="16"/>
  <c r="E3947" i="16"/>
  <c r="I3947" i="16"/>
  <c r="F3947" i="16"/>
  <c r="G3947" i="16"/>
  <c r="H3947" i="16"/>
  <c r="G3933" i="16"/>
  <c r="H3933" i="16"/>
  <c r="E3933" i="16"/>
  <c r="I3933" i="16"/>
  <c r="F3933" i="16"/>
  <c r="G3929" i="16"/>
  <c r="H3929" i="16"/>
  <c r="E3929" i="16"/>
  <c r="I3929" i="16"/>
  <c r="F3929" i="16"/>
  <c r="G3925" i="16"/>
  <c r="H3925" i="16"/>
  <c r="E3925" i="16"/>
  <c r="I3925" i="16"/>
  <c r="F3925" i="16"/>
  <c r="E3911" i="16"/>
  <c r="I3911" i="16"/>
  <c r="F3911" i="16"/>
  <c r="G3911" i="16"/>
  <c r="H3911" i="16"/>
  <c r="E3907" i="16"/>
  <c r="I3907" i="16"/>
  <c r="F3907" i="16"/>
  <c r="G3907" i="16"/>
  <c r="H3907" i="16"/>
  <c r="G3893" i="16"/>
  <c r="H3893" i="16"/>
  <c r="E3893" i="16"/>
  <c r="I3893" i="16"/>
  <c r="F3893" i="16"/>
  <c r="G3889" i="16"/>
  <c r="H3889" i="16"/>
  <c r="E3889" i="16"/>
  <c r="I3889" i="16"/>
  <c r="F3889" i="16"/>
  <c r="G3885" i="16"/>
  <c r="H3885" i="16"/>
  <c r="E3885" i="16"/>
  <c r="I3885" i="16"/>
  <c r="F3885" i="16"/>
  <c r="E3871" i="16"/>
  <c r="I3871" i="16"/>
  <c r="F3871" i="16"/>
  <c r="G3871" i="16"/>
  <c r="H3871" i="16"/>
  <c r="E3867" i="16"/>
  <c r="I3867" i="16"/>
  <c r="F3867" i="16"/>
  <c r="G3867" i="16"/>
  <c r="H3867" i="16"/>
  <c r="G3853" i="16"/>
  <c r="H3853" i="16"/>
  <c r="E3853" i="16"/>
  <c r="I3853" i="16"/>
  <c r="F3853" i="16"/>
  <c r="G3849" i="16"/>
  <c r="H3849" i="16"/>
  <c r="E3849" i="16"/>
  <c r="I3849" i="16"/>
  <c r="F3849" i="16"/>
  <c r="G3845" i="16"/>
  <c r="H3845" i="16"/>
  <c r="E3845" i="16"/>
  <c r="I3845" i="16"/>
  <c r="F3845" i="16"/>
  <c r="E3831" i="16"/>
  <c r="I3831" i="16"/>
  <c r="F3831" i="16"/>
  <c r="G3831" i="16"/>
  <c r="H3831" i="16"/>
  <c r="E3827" i="16"/>
  <c r="I3827" i="16"/>
  <c r="F3827" i="16"/>
  <c r="G3827" i="16"/>
  <c r="H3827" i="16"/>
  <c r="G3813" i="16"/>
  <c r="H3813" i="16"/>
  <c r="E3813" i="16"/>
  <c r="I3813" i="16"/>
  <c r="F3813" i="16"/>
  <c r="G3809" i="16"/>
  <c r="H3809" i="16"/>
  <c r="E3809" i="16"/>
  <c r="I3809" i="16"/>
  <c r="F3809" i="16"/>
  <c r="G3805" i="16"/>
  <c r="H3805" i="16"/>
  <c r="E3805" i="16"/>
  <c r="I3805" i="16"/>
  <c r="F3805" i="16"/>
  <c r="E3791" i="16"/>
  <c r="I3791" i="16"/>
  <c r="F3791" i="16"/>
  <c r="G3791" i="16"/>
  <c r="H3791" i="16"/>
  <c r="E3787" i="16"/>
  <c r="I3787" i="16"/>
  <c r="F3787" i="16"/>
  <c r="G3787" i="16"/>
  <c r="H3787" i="16"/>
  <c r="G3773" i="16"/>
  <c r="H3773" i="16"/>
  <c r="E3773" i="16"/>
  <c r="I3773" i="16"/>
  <c r="F3773" i="16"/>
  <c r="G3769" i="16"/>
  <c r="H3769" i="16"/>
  <c r="E3769" i="16"/>
  <c r="I3769" i="16"/>
  <c r="F3769" i="16"/>
  <c r="G3765" i="16"/>
  <c r="H3765" i="16"/>
  <c r="E3765" i="16"/>
  <c r="I3765" i="16"/>
  <c r="F3765" i="16"/>
  <c r="E3751" i="16"/>
  <c r="I3751" i="16"/>
  <c r="F3751" i="16"/>
  <c r="G3751" i="16"/>
  <c r="H3751" i="16"/>
  <c r="H3747" i="16"/>
  <c r="G3747" i="16"/>
  <c r="I3747" i="16"/>
  <c r="E3747" i="16"/>
  <c r="F3747" i="16"/>
  <c r="F3733" i="16"/>
  <c r="H3733" i="16"/>
  <c r="I3733" i="16"/>
  <c r="E3733" i="16"/>
  <c r="G3733" i="16"/>
  <c r="F3729" i="16"/>
  <c r="G3729" i="16"/>
  <c r="H3729" i="16"/>
  <c r="I3729" i="16"/>
  <c r="E3729" i="16"/>
  <c r="F3725" i="16"/>
  <c r="E3725" i="16"/>
  <c r="G3725" i="16"/>
  <c r="H3725" i="16"/>
  <c r="I3725" i="16"/>
  <c r="H3711" i="16"/>
  <c r="F3711" i="16"/>
  <c r="G3711" i="16"/>
  <c r="I3711" i="16"/>
  <c r="E3711" i="16"/>
  <c r="H3707" i="16"/>
  <c r="E3707" i="16"/>
  <c r="F3707" i="16"/>
  <c r="G3707" i="16"/>
  <c r="I3707" i="16"/>
  <c r="F3693" i="16"/>
  <c r="E3693" i="16"/>
  <c r="G3693" i="16"/>
  <c r="H3693" i="16"/>
  <c r="I3693" i="16"/>
  <c r="F3689" i="16"/>
  <c r="I3689" i="16"/>
  <c r="E3689" i="16"/>
  <c r="G3689" i="16"/>
  <c r="H3689" i="16"/>
  <c r="F3685" i="16"/>
  <c r="H3685" i="16"/>
  <c r="I3685" i="16"/>
  <c r="E3685" i="16"/>
  <c r="G3685" i="16"/>
  <c r="H3671" i="16"/>
  <c r="I3671" i="16"/>
  <c r="E3671" i="16"/>
  <c r="F3671" i="16"/>
  <c r="G3671" i="16"/>
  <c r="H3667" i="16"/>
  <c r="G3667" i="16"/>
  <c r="I3667" i="16"/>
  <c r="E3667" i="16"/>
  <c r="F3667" i="16"/>
  <c r="F3653" i="16"/>
  <c r="H3653" i="16"/>
  <c r="I3653" i="16"/>
  <c r="E3653" i="16"/>
  <c r="G3653" i="16"/>
  <c r="F3649" i="16"/>
  <c r="G3649" i="16"/>
  <c r="H3649" i="16"/>
  <c r="I3649" i="16"/>
  <c r="E3649" i="16"/>
  <c r="F3645" i="16"/>
  <c r="E3645" i="16"/>
  <c r="G3645" i="16"/>
  <c r="H3645" i="16"/>
  <c r="I3645" i="16"/>
  <c r="H3631" i="16"/>
  <c r="F3631" i="16"/>
  <c r="G3631" i="16"/>
  <c r="I3631" i="16"/>
  <c r="E3631" i="16"/>
  <c r="H3627" i="16"/>
  <c r="E3627" i="16"/>
  <c r="F3627" i="16"/>
  <c r="G3627" i="16"/>
  <c r="I3627" i="16"/>
  <c r="F3613" i="16"/>
  <c r="E3613" i="16"/>
  <c r="G3613" i="16"/>
  <c r="H3613" i="16"/>
  <c r="I3613" i="16"/>
  <c r="F3609" i="16"/>
  <c r="I3609" i="16"/>
  <c r="E3609" i="16"/>
  <c r="G3609" i="16"/>
  <c r="H3609" i="16"/>
  <c r="F3605" i="16"/>
  <c r="H3605" i="16"/>
  <c r="I3605" i="16"/>
  <c r="E3605" i="16"/>
  <c r="G3605" i="16"/>
  <c r="H3591" i="16"/>
  <c r="I3591" i="16"/>
  <c r="E3591" i="16"/>
  <c r="F3591" i="16"/>
  <c r="G3591" i="16"/>
  <c r="H3587" i="16"/>
  <c r="G3587" i="16"/>
  <c r="I3587" i="16"/>
  <c r="E3587" i="16"/>
  <c r="F3587" i="16"/>
  <c r="F3573" i="16"/>
  <c r="H3573" i="16"/>
  <c r="I3573" i="16"/>
  <c r="E3573" i="16"/>
  <c r="G3573" i="16"/>
  <c r="F3569" i="16"/>
  <c r="G3569" i="16"/>
  <c r="H3569" i="16"/>
  <c r="I3569" i="16"/>
  <c r="E3569" i="16"/>
  <c r="F3565" i="16"/>
  <c r="E3565" i="16"/>
  <c r="G3565" i="16"/>
  <c r="H3565" i="16"/>
  <c r="I3565" i="16"/>
  <c r="H3551" i="16"/>
  <c r="F3551" i="16"/>
  <c r="G3551" i="16"/>
  <c r="I3551" i="16"/>
  <c r="E3551" i="16"/>
  <c r="H3547" i="16"/>
  <c r="E3547" i="16"/>
  <c r="F3547" i="16"/>
  <c r="G3547" i="16"/>
  <c r="I3547" i="16"/>
  <c r="F3533" i="16"/>
  <c r="E3533" i="16"/>
  <c r="G3533" i="16"/>
  <c r="H3533" i="16"/>
  <c r="I3533" i="16"/>
  <c r="F3529" i="16"/>
  <c r="I3529" i="16"/>
  <c r="E3529" i="16"/>
  <c r="G3529" i="16"/>
  <c r="H3529" i="16"/>
  <c r="F3525" i="16"/>
  <c r="H3525" i="16"/>
  <c r="I3525" i="16"/>
  <c r="E3525" i="16"/>
  <c r="G3525" i="16"/>
  <c r="H3511" i="16"/>
  <c r="I3511" i="16"/>
  <c r="E3511" i="16"/>
  <c r="F3511" i="16"/>
  <c r="G3511" i="16"/>
  <c r="H3507" i="16"/>
  <c r="G3507" i="16"/>
  <c r="I3507" i="16"/>
  <c r="E3507" i="16"/>
  <c r="F3507" i="16"/>
  <c r="F3493" i="16"/>
  <c r="H3493" i="16"/>
  <c r="I3493" i="16"/>
  <c r="E3493" i="16"/>
  <c r="G3493" i="16"/>
  <c r="F3489" i="16"/>
  <c r="G3489" i="16"/>
  <c r="H3489" i="16"/>
  <c r="I3489" i="16"/>
  <c r="E3489" i="16"/>
  <c r="F3485" i="16"/>
  <c r="E3485" i="16"/>
  <c r="G3485" i="16"/>
  <c r="H3485" i="16"/>
  <c r="I3485" i="16"/>
  <c r="H3471" i="16"/>
  <c r="F3471" i="16"/>
  <c r="G3471" i="16"/>
  <c r="I3471" i="16"/>
  <c r="E3471" i="16"/>
  <c r="H3467" i="16"/>
  <c r="E3467" i="16"/>
  <c r="F3467" i="16"/>
  <c r="G3467" i="16"/>
  <c r="I3467" i="16"/>
  <c r="F3453" i="16"/>
  <c r="E3453" i="16"/>
  <c r="G3453" i="16"/>
  <c r="H3453" i="16"/>
  <c r="I3453" i="16"/>
  <c r="F3449" i="16"/>
  <c r="I3449" i="16"/>
  <c r="E3449" i="16"/>
  <c r="G3449" i="16"/>
  <c r="H3449" i="16"/>
  <c r="F3445" i="16"/>
  <c r="H3445" i="16"/>
  <c r="I3445" i="16"/>
  <c r="E3445" i="16"/>
  <c r="G3445" i="16"/>
  <c r="H3431" i="16"/>
  <c r="I3431" i="16"/>
  <c r="E3431" i="16"/>
  <c r="F3431" i="16"/>
  <c r="G3431" i="16"/>
  <c r="H3427" i="16"/>
  <c r="G3427" i="16"/>
  <c r="I3427" i="16"/>
  <c r="E3427" i="16"/>
  <c r="F3427" i="16"/>
  <c r="F3413" i="16"/>
  <c r="H3413" i="16"/>
  <c r="I3413" i="16"/>
  <c r="E3413" i="16"/>
  <c r="G3413" i="16"/>
  <c r="F3409" i="16"/>
  <c r="G3409" i="16"/>
  <c r="H3409" i="16"/>
  <c r="I3409" i="16"/>
  <c r="E3409" i="16"/>
  <c r="F3405" i="16"/>
  <c r="E3405" i="16"/>
  <c r="G3405" i="16"/>
  <c r="H3405" i="16"/>
  <c r="I3405" i="16"/>
  <c r="H3391" i="16"/>
  <c r="F3391" i="16"/>
  <c r="G3391" i="16"/>
  <c r="I3391" i="16"/>
  <c r="E3391" i="16"/>
  <c r="H3387" i="16"/>
  <c r="E3387" i="16"/>
  <c r="F3387" i="16"/>
  <c r="G3387" i="16"/>
  <c r="I3387" i="16"/>
  <c r="F3373" i="16"/>
  <c r="E3373" i="16"/>
  <c r="G3373" i="16"/>
  <c r="H3373" i="16"/>
  <c r="I3373" i="16"/>
  <c r="F3369" i="16"/>
  <c r="I3369" i="16"/>
  <c r="E3369" i="16"/>
  <c r="G3369" i="16"/>
  <c r="H3369" i="16"/>
  <c r="F3365" i="16"/>
  <c r="H3365" i="16"/>
  <c r="I3365" i="16"/>
  <c r="E3365" i="16"/>
  <c r="G3365" i="16"/>
  <c r="G3351" i="16"/>
  <c r="H3351" i="16"/>
  <c r="E3351" i="16"/>
  <c r="F3351" i="16"/>
  <c r="I3351" i="16"/>
  <c r="G3347" i="16"/>
  <c r="H3347" i="16"/>
  <c r="F3347" i="16"/>
  <c r="I3347" i="16"/>
  <c r="E3347" i="16"/>
  <c r="E3333" i="16"/>
  <c r="I3333" i="16"/>
  <c r="F3333" i="16"/>
  <c r="G3333" i="16"/>
  <c r="H3333" i="16"/>
  <c r="E3329" i="16"/>
  <c r="I3329" i="16"/>
  <c r="F3329" i="16"/>
  <c r="H3329" i="16"/>
  <c r="G3329" i="16"/>
  <c r="E3325" i="16"/>
  <c r="I3325" i="16"/>
  <c r="F3325" i="16"/>
  <c r="G3325" i="16"/>
  <c r="H3325" i="16"/>
  <c r="G3311" i="16"/>
  <c r="H3311" i="16"/>
  <c r="E3311" i="16"/>
  <c r="F3311" i="16"/>
  <c r="I3311" i="16"/>
  <c r="G3307" i="16"/>
  <c r="H3307" i="16"/>
  <c r="F3307" i="16"/>
  <c r="I3307" i="16"/>
  <c r="E3307" i="16"/>
  <c r="E3293" i="16"/>
  <c r="I3293" i="16"/>
  <c r="F3293" i="16"/>
  <c r="G3293" i="16"/>
  <c r="H3293" i="16"/>
  <c r="E3289" i="16"/>
  <c r="I3289" i="16"/>
  <c r="F3289" i="16"/>
  <c r="H3289" i="16"/>
  <c r="G3289" i="16"/>
  <c r="E3285" i="16"/>
  <c r="I3285" i="16"/>
  <c r="F3285" i="16"/>
  <c r="G3285" i="16"/>
  <c r="H3285" i="16"/>
  <c r="G3271" i="16"/>
  <c r="H3271" i="16"/>
  <c r="E3271" i="16"/>
  <c r="I3271" i="16"/>
  <c r="F3271" i="16"/>
  <c r="G3267" i="16"/>
  <c r="H3267" i="16"/>
  <c r="E3267" i="16"/>
  <c r="I3267" i="16"/>
  <c r="F3267" i="16"/>
  <c r="E3253" i="16"/>
  <c r="I3253" i="16"/>
  <c r="F3253" i="16"/>
  <c r="G3253" i="16"/>
  <c r="H3253" i="16"/>
  <c r="E3249" i="16"/>
  <c r="I3249" i="16"/>
  <c r="F3249" i="16"/>
  <c r="G3249" i="16"/>
  <c r="H3249" i="16"/>
  <c r="E3245" i="16"/>
  <c r="I3245" i="16"/>
  <c r="F3245" i="16"/>
  <c r="G3245" i="16"/>
  <c r="H3245" i="16"/>
  <c r="G3231" i="16"/>
  <c r="H3231" i="16"/>
  <c r="E3231" i="16"/>
  <c r="I3231" i="16"/>
  <c r="F3231" i="16"/>
  <c r="G3227" i="16"/>
  <c r="H3227" i="16"/>
  <c r="E3227" i="16"/>
  <c r="I3227" i="16"/>
  <c r="F3227" i="16"/>
  <c r="E3213" i="16"/>
  <c r="I3213" i="16"/>
  <c r="F3213" i="16"/>
  <c r="G3213" i="16"/>
  <c r="H3213" i="16"/>
  <c r="E3209" i="16"/>
  <c r="I3209" i="16"/>
  <c r="F3209" i="16"/>
  <c r="G3209" i="16"/>
  <c r="H3209" i="16"/>
  <c r="E3205" i="16"/>
  <c r="I3205" i="16"/>
  <c r="F3205" i="16"/>
  <c r="G3205" i="16"/>
  <c r="H3205" i="16"/>
  <c r="G3191" i="16"/>
  <c r="H3191" i="16"/>
  <c r="E3191" i="16"/>
  <c r="I3191" i="16"/>
  <c r="F3191" i="16"/>
  <c r="G3187" i="16"/>
  <c r="H3187" i="16"/>
  <c r="E3187" i="16"/>
  <c r="I3187" i="16"/>
  <c r="F3187" i="16"/>
  <c r="E3173" i="16"/>
  <c r="I3173" i="16"/>
  <c r="F3173" i="16"/>
  <c r="G3173" i="16"/>
  <c r="H3173" i="16"/>
  <c r="E3169" i="16"/>
  <c r="I3169" i="16"/>
  <c r="F3169" i="16"/>
  <c r="G3169" i="16"/>
  <c r="H3169" i="16"/>
  <c r="E3165" i="16"/>
  <c r="I3165" i="16"/>
  <c r="F3165" i="16"/>
  <c r="G3165" i="16"/>
  <c r="H3165" i="16"/>
  <c r="G3151" i="16"/>
  <c r="H3151" i="16"/>
  <c r="E3151" i="16"/>
  <c r="I3151" i="16"/>
  <c r="F3151" i="16"/>
  <c r="G3147" i="16"/>
  <c r="H3147" i="16"/>
  <c r="E3147" i="16"/>
  <c r="I3147" i="16"/>
  <c r="F3147" i="16"/>
  <c r="E3133" i="16"/>
  <c r="I3133" i="16"/>
  <c r="F3133" i="16"/>
  <c r="G3133" i="16"/>
  <c r="H3133" i="16"/>
  <c r="E3129" i="16"/>
  <c r="I3129" i="16"/>
  <c r="F3129" i="16"/>
  <c r="G3129" i="16"/>
  <c r="H3129" i="16"/>
  <c r="E3125" i="16"/>
  <c r="I3125" i="16"/>
  <c r="F3125" i="16"/>
  <c r="G3125" i="16"/>
  <c r="H3125" i="16"/>
  <c r="F3111" i="16"/>
  <c r="G3111" i="16"/>
  <c r="H3111" i="16"/>
  <c r="I3111" i="16"/>
  <c r="E3111" i="16"/>
  <c r="F3107" i="16"/>
  <c r="E3107" i="16"/>
  <c r="G3107" i="16"/>
  <c r="H3107" i="16"/>
  <c r="I3107" i="16"/>
  <c r="H3093" i="16"/>
  <c r="F3093" i="16"/>
  <c r="G3093" i="16"/>
  <c r="I3093" i="16"/>
  <c r="E3093" i="16"/>
  <c r="H3089" i="16"/>
  <c r="E3089" i="16"/>
  <c r="F3089" i="16"/>
  <c r="G3089" i="16"/>
  <c r="I3089" i="16"/>
  <c r="H3085" i="16"/>
  <c r="I3085" i="16"/>
  <c r="E3085" i="16"/>
  <c r="F3085" i="16"/>
  <c r="G3085" i="16"/>
  <c r="F3071" i="16"/>
  <c r="I3071" i="16"/>
  <c r="E3071" i="16"/>
  <c r="G3071" i="16"/>
  <c r="H3071" i="16"/>
  <c r="F3067" i="16"/>
  <c r="H3067" i="16"/>
  <c r="I3067" i="16"/>
  <c r="E3067" i="16"/>
  <c r="G3067" i="16"/>
  <c r="H3053" i="16"/>
  <c r="I3053" i="16"/>
  <c r="E3053" i="16"/>
  <c r="F3053" i="16"/>
  <c r="G3053" i="16"/>
  <c r="H3049" i="16"/>
  <c r="G3049" i="16"/>
  <c r="I3049" i="16"/>
  <c r="E3049" i="16"/>
  <c r="F3049" i="16"/>
  <c r="H3045" i="16"/>
  <c r="F3045" i="16"/>
  <c r="G3045" i="16"/>
  <c r="I3045" i="16"/>
  <c r="E3045" i="16"/>
  <c r="F3031" i="16"/>
  <c r="G3031" i="16"/>
  <c r="H3031" i="16"/>
  <c r="I3031" i="16"/>
  <c r="E3031" i="16"/>
  <c r="F3027" i="16"/>
  <c r="E3027" i="16"/>
  <c r="G3027" i="16"/>
  <c r="H3027" i="16"/>
  <c r="I3027" i="16"/>
  <c r="H3013" i="16"/>
  <c r="F3013" i="16"/>
  <c r="G3013" i="16"/>
  <c r="I3013" i="16"/>
  <c r="E3013" i="16"/>
  <c r="H3009" i="16"/>
  <c r="E3009" i="16"/>
  <c r="F3009" i="16"/>
  <c r="G3009" i="16"/>
  <c r="I3009" i="16"/>
  <c r="H3005" i="16"/>
  <c r="I3005" i="16"/>
  <c r="E3005" i="16"/>
  <c r="F3005" i="16"/>
  <c r="G3005" i="16"/>
  <c r="F2991" i="16"/>
  <c r="I2991" i="16"/>
  <c r="E2991" i="16"/>
  <c r="G2991" i="16"/>
  <c r="H2991" i="16"/>
  <c r="F2987" i="16"/>
  <c r="H2987" i="16"/>
  <c r="I2987" i="16"/>
  <c r="E2987" i="16"/>
  <c r="G2987" i="16"/>
  <c r="H2973" i="16"/>
  <c r="I2973" i="16"/>
  <c r="E2973" i="16"/>
  <c r="F2973" i="16"/>
  <c r="G2973" i="16"/>
  <c r="H2969" i="16"/>
  <c r="G2969" i="16"/>
  <c r="I2969" i="16"/>
  <c r="E2969" i="16"/>
  <c r="F2969" i="16"/>
  <c r="H2965" i="16"/>
  <c r="F2965" i="16"/>
  <c r="G2965" i="16"/>
  <c r="I2965" i="16"/>
  <c r="E2965" i="16"/>
  <c r="F2951" i="16"/>
  <c r="G2951" i="16"/>
  <c r="H2951" i="16"/>
  <c r="I2951" i="16"/>
  <c r="E2951" i="16"/>
  <c r="F2947" i="16"/>
  <c r="G2947" i="16"/>
  <c r="E2947" i="16"/>
  <c r="H2947" i="16"/>
  <c r="I2947" i="16"/>
  <c r="H2933" i="16"/>
  <c r="E2933" i="16"/>
  <c r="I2933" i="16"/>
  <c r="F2933" i="16"/>
  <c r="G2933" i="16"/>
  <c r="H2929" i="16"/>
  <c r="E2929" i="16"/>
  <c r="I2929" i="16"/>
  <c r="F2929" i="16"/>
  <c r="G2929" i="16"/>
  <c r="H2925" i="16"/>
  <c r="E2925" i="16"/>
  <c r="I2925" i="16"/>
  <c r="F2925" i="16"/>
  <c r="G2925" i="16"/>
  <c r="F2911" i="16"/>
  <c r="G2911" i="16"/>
  <c r="H2911" i="16"/>
  <c r="I2911" i="16"/>
  <c r="E2911" i="16"/>
  <c r="F2907" i="16"/>
  <c r="G2907" i="16"/>
  <c r="E2907" i="16"/>
  <c r="H2907" i="16"/>
  <c r="I2907" i="16"/>
  <c r="H2893" i="16"/>
  <c r="E2893" i="16"/>
  <c r="I2893" i="16"/>
  <c r="F2893" i="16"/>
  <c r="G2893" i="16"/>
  <c r="H2889" i="16"/>
  <c r="E2889" i="16"/>
  <c r="I2889" i="16"/>
  <c r="F2889" i="16"/>
  <c r="G2889" i="16"/>
  <c r="H2885" i="16"/>
  <c r="E2885" i="16"/>
  <c r="I2885" i="16"/>
  <c r="F2885" i="16"/>
  <c r="G2885" i="16"/>
  <c r="F2871" i="16"/>
  <c r="G2871" i="16"/>
  <c r="H2871" i="16"/>
  <c r="I2871" i="16"/>
  <c r="E2871" i="16"/>
  <c r="F2867" i="16"/>
  <c r="G2867" i="16"/>
  <c r="E2867" i="16"/>
  <c r="H2867" i="16"/>
  <c r="I2867" i="16"/>
  <c r="H2853" i="16"/>
  <c r="E2853" i="16"/>
  <c r="I2853" i="16"/>
  <c r="F2853" i="16"/>
  <c r="G2853" i="16"/>
  <c r="H2849" i="16"/>
  <c r="E2849" i="16"/>
  <c r="I2849" i="16"/>
  <c r="F2849" i="16"/>
  <c r="G2849" i="16"/>
  <c r="H2845" i="16"/>
  <c r="E2845" i="16"/>
  <c r="I2845" i="16"/>
  <c r="F2845" i="16"/>
  <c r="G2845" i="16"/>
  <c r="F2831" i="16"/>
  <c r="G2831" i="16"/>
  <c r="H2831" i="16"/>
  <c r="I2831" i="16"/>
  <c r="E2831" i="16"/>
  <c r="F2827" i="16"/>
  <c r="G2827" i="16"/>
  <c r="E2827" i="16"/>
  <c r="H2827" i="16"/>
  <c r="I2827" i="16"/>
  <c r="H2813" i="16"/>
  <c r="E2813" i="16"/>
  <c r="I2813" i="16"/>
  <c r="F2813" i="16"/>
  <c r="G2813" i="16"/>
  <c r="H2809" i="16"/>
  <c r="E2809" i="16"/>
  <c r="I2809" i="16"/>
  <c r="F2809" i="16"/>
  <c r="G2809" i="16"/>
  <c r="H2805" i="16"/>
  <c r="E2805" i="16"/>
  <c r="I2805" i="16"/>
  <c r="F2805" i="16"/>
  <c r="G2805" i="16"/>
  <c r="F2791" i="16"/>
  <c r="G2791" i="16"/>
  <c r="H2791" i="16"/>
  <c r="I2791" i="16"/>
  <c r="E2791" i="16"/>
  <c r="F2787" i="16"/>
  <c r="G2787" i="16"/>
  <c r="E2787" i="16"/>
  <c r="H2787" i="16"/>
  <c r="I2787" i="16"/>
  <c r="H2773" i="16"/>
  <c r="E2773" i="16"/>
  <c r="I2773" i="16"/>
  <c r="F2773" i="16"/>
  <c r="G2773" i="16"/>
  <c r="H2769" i="16"/>
  <c r="E2769" i="16"/>
  <c r="I2769" i="16"/>
  <c r="F2769" i="16"/>
  <c r="G2769" i="16"/>
  <c r="H2765" i="16"/>
  <c r="E2765" i="16"/>
  <c r="I2765" i="16"/>
  <c r="F2765" i="16"/>
  <c r="G2765" i="16"/>
  <c r="F2751" i="16"/>
  <c r="G2751" i="16"/>
  <c r="H2751" i="16"/>
  <c r="I2751" i="16"/>
  <c r="E2751" i="16"/>
  <c r="F2747" i="16"/>
  <c r="G2747" i="16"/>
  <c r="E2747" i="16"/>
  <c r="H2747" i="16"/>
  <c r="I2747" i="16"/>
  <c r="H2733" i="16"/>
  <c r="E2733" i="16"/>
  <c r="I2733" i="16"/>
  <c r="F2733" i="16"/>
  <c r="G2733" i="16"/>
  <c r="H2729" i="16"/>
  <c r="E2729" i="16"/>
  <c r="I2729" i="16"/>
  <c r="F2729" i="16"/>
  <c r="G2729" i="16"/>
  <c r="H2725" i="16"/>
  <c r="E2725" i="16"/>
  <c r="I2725" i="16"/>
  <c r="F2725" i="16"/>
  <c r="G2725" i="16"/>
  <c r="F2711" i="16"/>
  <c r="G2711" i="16"/>
  <c r="H2711" i="16"/>
  <c r="I2711" i="16"/>
  <c r="E2711" i="16"/>
  <c r="F2707" i="16"/>
  <c r="G2707" i="16"/>
  <c r="E2707" i="16"/>
  <c r="H2707" i="16"/>
  <c r="I2707" i="16"/>
  <c r="H2693" i="16"/>
  <c r="E2693" i="16"/>
  <c r="I2693" i="16"/>
  <c r="F2693" i="16"/>
  <c r="G2693" i="16"/>
  <c r="H2689" i="16"/>
  <c r="E2689" i="16"/>
  <c r="I2689" i="16"/>
  <c r="F2689" i="16"/>
  <c r="G2689" i="16"/>
  <c r="H2685" i="16"/>
  <c r="E2685" i="16"/>
  <c r="I2685" i="16"/>
  <c r="F2685" i="16"/>
  <c r="G2685" i="16"/>
  <c r="F2671" i="16"/>
  <c r="G2671" i="16"/>
  <c r="H2671" i="16"/>
  <c r="I2671" i="16"/>
  <c r="E2671" i="16"/>
  <c r="F2667" i="16"/>
  <c r="G2667" i="16"/>
  <c r="E2667" i="16"/>
  <c r="H2667" i="16"/>
  <c r="I2667" i="16"/>
  <c r="H2653" i="16"/>
  <c r="E2653" i="16"/>
  <c r="I2653" i="16"/>
  <c r="F2653" i="16"/>
  <c r="G2653" i="16"/>
  <c r="H2649" i="16"/>
  <c r="E2649" i="16"/>
  <c r="I2649" i="16"/>
  <c r="F2649" i="16"/>
  <c r="G2649" i="16"/>
  <c r="H2645" i="16"/>
  <c r="E2645" i="16"/>
  <c r="I2645" i="16"/>
  <c r="F2645" i="16"/>
  <c r="G2645" i="16"/>
  <c r="F2631" i="16"/>
  <c r="G2631" i="16"/>
  <c r="H2631" i="16"/>
  <c r="I2631" i="16"/>
  <c r="E2631" i="16"/>
  <c r="F2627" i="16"/>
  <c r="G2627" i="16"/>
  <c r="E2627" i="16"/>
  <c r="H2627" i="16"/>
  <c r="I2627" i="16"/>
  <c r="H2613" i="16"/>
  <c r="E2613" i="16"/>
  <c r="I2613" i="16"/>
  <c r="F2613" i="16"/>
  <c r="G2613" i="16"/>
  <c r="H2609" i="16"/>
  <c r="E2609" i="16"/>
  <c r="I2609" i="16"/>
  <c r="F2609" i="16"/>
  <c r="G2609" i="16"/>
  <c r="H2605" i="16"/>
  <c r="E2605" i="16"/>
  <c r="I2605" i="16"/>
  <c r="F2605" i="16"/>
  <c r="G2605" i="16"/>
  <c r="F2591" i="16"/>
  <c r="G2591" i="16"/>
  <c r="H2591" i="16"/>
  <c r="I2591" i="16"/>
  <c r="E2591" i="16"/>
  <c r="F2587" i="16"/>
  <c r="G2587" i="16"/>
  <c r="E2587" i="16"/>
  <c r="H2587" i="16"/>
  <c r="I2587" i="16"/>
  <c r="H2573" i="16"/>
  <c r="E2573" i="16"/>
  <c r="I2573" i="16"/>
  <c r="F2573" i="16"/>
  <c r="G2573" i="16"/>
  <c r="H2569" i="16"/>
  <c r="E2569" i="16"/>
  <c r="I2569" i="16"/>
  <c r="F2569" i="16"/>
  <c r="G2569" i="16"/>
  <c r="H2565" i="16"/>
  <c r="E2565" i="16"/>
  <c r="I2565" i="16"/>
  <c r="F2565" i="16"/>
  <c r="G2565" i="16"/>
  <c r="F2551" i="16"/>
  <c r="G2551" i="16"/>
  <c r="H2551" i="16"/>
  <c r="I2551" i="16"/>
  <c r="E2551" i="16"/>
  <c r="F2547" i="16"/>
  <c r="G2547" i="16"/>
  <c r="E2547" i="16"/>
  <c r="H2547" i="16"/>
  <c r="I2547" i="16"/>
  <c r="H2533" i="16"/>
  <c r="E2533" i="16"/>
  <c r="I2533" i="16"/>
  <c r="F2533" i="16"/>
  <c r="G2533" i="16"/>
  <c r="H2529" i="16"/>
  <c r="E2529" i="16"/>
  <c r="I2529" i="16"/>
  <c r="F2529" i="16"/>
  <c r="G2529" i="16"/>
  <c r="H2525" i="16"/>
  <c r="E2525" i="16"/>
  <c r="I2525" i="16"/>
  <c r="F2525" i="16"/>
  <c r="G2525" i="16"/>
  <c r="F2511" i="16"/>
  <c r="G2511" i="16"/>
  <c r="H2511" i="16"/>
  <c r="E2511" i="16"/>
  <c r="I2511" i="16"/>
  <c r="F2507" i="16"/>
  <c r="G2507" i="16"/>
  <c r="H2507" i="16"/>
  <c r="I2507" i="16"/>
  <c r="E2507" i="16"/>
  <c r="H2493" i="16"/>
  <c r="E2493" i="16"/>
  <c r="I2493" i="16"/>
  <c r="F2493" i="16"/>
  <c r="G2493" i="16"/>
  <c r="H2489" i="16"/>
  <c r="E2489" i="16"/>
  <c r="I2489" i="16"/>
  <c r="F2489" i="16"/>
  <c r="G2489" i="16"/>
  <c r="H2485" i="16"/>
  <c r="E2485" i="16"/>
  <c r="I2485" i="16"/>
  <c r="F2485" i="16"/>
  <c r="G2485" i="16"/>
  <c r="F2471" i="16"/>
  <c r="G2471" i="16"/>
  <c r="H2471" i="16"/>
  <c r="E2471" i="16"/>
  <c r="I2471" i="16"/>
  <c r="F2467" i="16"/>
  <c r="G2467" i="16"/>
  <c r="H2467" i="16"/>
  <c r="E2467" i="16"/>
  <c r="I2467" i="16"/>
  <c r="H2453" i="16"/>
  <c r="E2453" i="16"/>
  <c r="I2453" i="16"/>
  <c r="F2453" i="16"/>
  <c r="G2453" i="16"/>
  <c r="H2449" i="16"/>
  <c r="E2449" i="16"/>
  <c r="I2449" i="16"/>
  <c r="F2449" i="16"/>
  <c r="G2449" i="16"/>
  <c r="H2445" i="16"/>
  <c r="E2445" i="16"/>
  <c r="I2445" i="16"/>
  <c r="F2445" i="16"/>
  <c r="G2445" i="16"/>
  <c r="F2431" i="16"/>
  <c r="G2431" i="16"/>
  <c r="H2431" i="16"/>
  <c r="E2431" i="16"/>
  <c r="I2431" i="16"/>
  <c r="F2427" i="16"/>
  <c r="G2427" i="16"/>
  <c r="H2427" i="16"/>
  <c r="I2427" i="16"/>
  <c r="E2427" i="16"/>
  <c r="H2413" i="16"/>
  <c r="E2413" i="16"/>
  <c r="I2413" i="16"/>
  <c r="F2413" i="16"/>
  <c r="G2413" i="16"/>
  <c r="H2409" i="16"/>
  <c r="E2409" i="16"/>
  <c r="I2409" i="16"/>
  <c r="F2409" i="16"/>
  <c r="G2409" i="16"/>
  <c r="H2405" i="16"/>
  <c r="E2405" i="16"/>
  <c r="I2405" i="16"/>
  <c r="F2405" i="16"/>
  <c r="G2405" i="16"/>
  <c r="F2391" i="16"/>
  <c r="G2391" i="16"/>
  <c r="H2391" i="16"/>
  <c r="E2391" i="16"/>
  <c r="I2391" i="16"/>
  <c r="F2387" i="16"/>
  <c r="G2387" i="16"/>
  <c r="H2387" i="16"/>
  <c r="E2387" i="16"/>
  <c r="I2387" i="16"/>
  <c r="H2373" i="16"/>
  <c r="E2373" i="16"/>
  <c r="I2373" i="16"/>
  <c r="F2373" i="16"/>
  <c r="G2373" i="16"/>
  <c r="H2369" i="16"/>
  <c r="E2369" i="16"/>
  <c r="I2369" i="16"/>
  <c r="F2369" i="16"/>
  <c r="G2369" i="16"/>
  <c r="H2365" i="16"/>
  <c r="E2365" i="16"/>
  <c r="I2365" i="16"/>
  <c r="F2365" i="16"/>
  <c r="G2365" i="16"/>
  <c r="F2351" i="16"/>
  <c r="G2351" i="16"/>
  <c r="H2351" i="16"/>
  <c r="E2351" i="16"/>
  <c r="I2351" i="16"/>
  <c r="F2347" i="16"/>
  <c r="G2347" i="16"/>
  <c r="H2347" i="16"/>
  <c r="I2347" i="16"/>
  <c r="E2347" i="16"/>
  <c r="H2333" i="16"/>
  <c r="E2333" i="16"/>
  <c r="I2333" i="16"/>
  <c r="F2333" i="16"/>
  <c r="G2333" i="16"/>
  <c r="H2329" i="16"/>
  <c r="E2329" i="16"/>
  <c r="I2329" i="16"/>
  <c r="F2329" i="16"/>
  <c r="G2329" i="16"/>
  <c r="H2325" i="16"/>
  <c r="E2325" i="16"/>
  <c r="I2325" i="16"/>
  <c r="F2325" i="16"/>
  <c r="G2325" i="16"/>
  <c r="F2311" i="16"/>
  <c r="G2311" i="16"/>
  <c r="H2311" i="16"/>
  <c r="E2311" i="16"/>
  <c r="I2311" i="16"/>
  <c r="F2307" i="16"/>
  <c r="G2307" i="16"/>
  <c r="H2307" i="16"/>
  <c r="E2307" i="16"/>
  <c r="I2307" i="16"/>
  <c r="H2293" i="16"/>
  <c r="E2293" i="16"/>
  <c r="I2293" i="16"/>
  <c r="F2293" i="16"/>
  <c r="G2293" i="16"/>
  <c r="H2289" i="16"/>
  <c r="E2289" i="16"/>
  <c r="I2289" i="16"/>
  <c r="F2289" i="16"/>
  <c r="G2289" i="16"/>
  <c r="H2285" i="16"/>
  <c r="E2285" i="16"/>
  <c r="I2285" i="16"/>
  <c r="F2285" i="16"/>
  <c r="G2285" i="16"/>
  <c r="F2271" i="16"/>
  <c r="G2271" i="16"/>
  <c r="H2271" i="16"/>
  <c r="E2271" i="16"/>
  <c r="I2271" i="16"/>
  <c r="F2267" i="16"/>
  <c r="G2267" i="16"/>
  <c r="H2267" i="16"/>
  <c r="I2267" i="16"/>
  <c r="E2267" i="16"/>
  <c r="H2253" i="16"/>
  <c r="E2253" i="16"/>
  <c r="I2253" i="16"/>
  <c r="F2253" i="16"/>
  <c r="G2253" i="16"/>
  <c r="H2249" i="16"/>
  <c r="E2249" i="16"/>
  <c r="I2249" i="16"/>
  <c r="F2249" i="16"/>
  <c r="G2249" i="16"/>
  <c r="H2245" i="16"/>
  <c r="E2245" i="16"/>
  <c r="I2245" i="16"/>
  <c r="F2245" i="16"/>
  <c r="G2245" i="16"/>
  <c r="F2231" i="16"/>
  <c r="G2231" i="16"/>
  <c r="H2231" i="16"/>
  <c r="E2231" i="16"/>
  <c r="I2231" i="16"/>
  <c r="F2227" i="16"/>
  <c r="G2227" i="16"/>
  <c r="H2227" i="16"/>
  <c r="E2227" i="16"/>
  <c r="I2227" i="16"/>
  <c r="H2213" i="16"/>
  <c r="E2213" i="16"/>
  <c r="I2213" i="16"/>
  <c r="F2213" i="16"/>
  <c r="G2213" i="16"/>
  <c r="H2209" i="16"/>
  <c r="E2209" i="16"/>
  <c r="I2209" i="16"/>
  <c r="F2209" i="16"/>
  <c r="G2209" i="16"/>
  <c r="H2205" i="16"/>
  <c r="E2205" i="16"/>
  <c r="I2205" i="16"/>
  <c r="F2205" i="16"/>
  <c r="G2205" i="16"/>
  <c r="F2191" i="16"/>
  <c r="G2191" i="16"/>
  <c r="H2191" i="16"/>
  <c r="I2191" i="16"/>
  <c r="E2191" i="16"/>
  <c r="F2187" i="16"/>
  <c r="G2187" i="16"/>
  <c r="E2187" i="16"/>
  <c r="H2187" i="16"/>
  <c r="I2187" i="16"/>
  <c r="H2173" i="16"/>
  <c r="E2173" i="16"/>
  <c r="I2173" i="16"/>
  <c r="F2173" i="16"/>
  <c r="G2173" i="16"/>
  <c r="H2169" i="16"/>
  <c r="E2169" i="16"/>
  <c r="I2169" i="16"/>
  <c r="F2169" i="16"/>
  <c r="G2169" i="16"/>
  <c r="H2165" i="16"/>
  <c r="E2165" i="16"/>
  <c r="I2165" i="16"/>
  <c r="F2165" i="16"/>
  <c r="G2165" i="16"/>
  <c r="F2151" i="16"/>
  <c r="G2151" i="16"/>
  <c r="H2151" i="16"/>
  <c r="I2151" i="16"/>
  <c r="E2151" i="16"/>
  <c r="F2147" i="16"/>
  <c r="G2147" i="16"/>
  <c r="E2147" i="16"/>
  <c r="H2147" i="16"/>
  <c r="I2147" i="16"/>
  <c r="H2133" i="16"/>
  <c r="E2133" i="16"/>
  <c r="I2133" i="16"/>
  <c r="F2133" i="16"/>
  <c r="G2133" i="16"/>
  <c r="H2129" i="16"/>
  <c r="E2129" i="16"/>
  <c r="I2129" i="16"/>
  <c r="F2129" i="16"/>
  <c r="G2129" i="16"/>
  <c r="H2125" i="16"/>
  <c r="E2125" i="16"/>
  <c r="I2125" i="16"/>
  <c r="F2125" i="16"/>
  <c r="G2125" i="16"/>
  <c r="F2111" i="16"/>
  <c r="G2111" i="16"/>
  <c r="H2111" i="16"/>
  <c r="I2111" i="16"/>
  <c r="E2111" i="16"/>
  <c r="F2107" i="16"/>
  <c r="G2107" i="16"/>
  <c r="E2107" i="16"/>
  <c r="H2107" i="16"/>
  <c r="I2107" i="16"/>
  <c r="H2093" i="16"/>
  <c r="E2093" i="16"/>
  <c r="I2093" i="16"/>
  <c r="F2093" i="16"/>
  <c r="G2093" i="16"/>
  <c r="H2089" i="16"/>
  <c r="E2089" i="16"/>
  <c r="I2089" i="16"/>
  <c r="F2089" i="16"/>
  <c r="G2089" i="16"/>
  <c r="H2085" i="16"/>
  <c r="E2085" i="16"/>
  <c r="I2085" i="16"/>
  <c r="F2085" i="16"/>
  <c r="G2085" i="16"/>
  <c r="F2071" i="16"/>
  <c r="G2071" i="16"/>
  <c r="H2071" i="16"/>
  <c r="I2071" i="16"/>
  <c r="E2071" i="16"/>
  <c r="F2067" i="16"/>
  <c r="G2067" i="16"/>
  <c r="E2067" i="16"/>
  <c r="H2067" i="16"/>
  <c r="I2067" i="16"/>
  <c r="H2053" i="16"/>
  <c r="E2053" i="16"/>
  <c r="I2053" i="16"/>
  <c r="F2053" i="16"/>
  <c r="G2053" i="16"/>
  <c r="H2049" i="16"/>
  <c r="E2049" i="16"/>
  <c r="I2049" i="16"/>
  <c r="F2049" i="16"/>
  <c r="G2049" i="16"/>
  <c r="H2045" i="16"/>
  <c r="E2045" i="16"/>
  <c r="I2045" i="16"/>
  <c r="F2045" i="16"/>
  <c r="G2045" i="16"/>
  <c r="F2031" i="16"/>
  <c r="G2031" i="16"/>
  <c r="H2031" i="16"/>
  <c r="E2031" i="16"/>
  <c r="I2031" i="16"/>
  <c r="F6124" i="16"/>
  <c r="G6124" i="16"/>
  <c r="I6124" i="16"/>
  <c r="E6124" i="16"/>
  <c r="H6124" i="16"/>
  <c r="H6110" i="16"/>
  <c r="G6110" i="16"/>
  <c r="E6110" i="16"/>
  <c r="F6110" i="16"/>
  <c r="I6110" i="16"/>
  <c r="H6106" i="16"/>
  <c r="F6106" i="16"/>
  <c r="I6106" i="16"/>
  <c r="G6106" i="16"/>
  <c r="E6106" i="16"/>
  <c r="F6092" i="16"/>
  <c r="G6092" i="16"/>
  <c r="I6092" i="16"/>
  <c r="E6092" i="16"/>
  <c r="H6092" i="16"/>
  <c r="F6088" i="16"/>
  <c r="E6088" i="16"/>
  <c r="H6088" i="16"/>
  <c r="G6088" i="16"/>
  <c r="I6088" i="16"/>
  <c r="F6084" i="16"/>
  <c r="I6084" i="16"/>
  <c r="G6084" i="16"/>
  <c r="E6084" i="16"/>
  <c r="H6084" i="16"/>
  <c r="H6070" i="16"/>
  <c r="E6070" i="16"/>
  <c r="G6070" i="16"/>
  <c r="I6070" i="16"/>
  <c r="F6070" i="16"/>
  <c r="H6066" i="16"/>
  <c r="I6066" i="16"/>
  <c r="F6066" i="16"/>
  <c r="G6066" i="16"/>
  <c r="E6066" i="16"/>
  <c r="F6052" i="16"/>
  <c r="I6052" i="16"/>
  <c r="G6052" i="16"/>
  <c r="E6052" i="16"/>
  <c r="H6052" i="16"/>
  <c r="F6048" i="16"/>
  <c r="H6048" i="16"/>
  <c r="E6048" i="16"/>
  <c r="I6048" i="16"/>
  <c r="G6048" i="16"/>
  <c r="F6044" i="16"/>
  <c r="G6044" i="16"/>
  <c r="I6044" i="16"/>
  <c r="H6044" i="16"/>
  <c r="E6044" i="16"/>
  <c r="H6030" i="16"/>
  <c r="G6030" i="16"/>
  <c r="E6030" i="16"/>
  <c r="F6030" i="16"/>
  <c r="I6030" i="16"/>
  <c r="H6026" i="16"/>
  <c r="F6026" i="16"/>
  <c r="I6026" i="16"/>
  <c r="E6026" i="16"/>
  <c r="G6026" i="16"/>
  <c r="F6012" i="16"/>
  <c r="G6012" i="16"/>
  <c r="I6012" i="16"/>
  <c r="H6012" i="16"/>
  <c r="E6012" i="16"/>
  <c r="F6008" i="16"/>
  <c r="E6008" i="16"/>
  <c r="H6008" i="16"/>
  <c r="I6008" i="16"/>
  <c r="G6008" i="16"/>
  <c r="F6004" i="16"/>
  <c r="I6004" i="16"/>
  <c r="G6004" i="16"/>
  <c r="H6004" i="16"/>
  <c r="E6004" i="16"/>
  <c r="H5990" i="16"/>
  <c r="E5990" i="16"/>
  <c r="G5990" i="16"/>
  <c r="F5990" i="16"/>
  <c r="I5990" i="16"/>
  <c r="H5986" i="16"/>
  <c r="I5986" i="16"/>
  <c r="F5986" i="16"/>
  <c r="E5986" i="16"/>
  <c r="G5986" i="16"/>
  <c r="F5972" i="16"/>
  <c r="I5972" i="16"/>
  <c r="G5972" i="16"/>
  <c r="H5972" i="16"/>
  <c r="E5972" i="16"/>
  <c r="F5968" i="16"/>
  <c r="H5968" i="16"/>
  <c r="E5968" i="16"/>
  <c r="G5968" i="16"/>
  <c r="I5968" i="16"/>
  <c r="F5964" i="16"/>
  <c r="G5964" i="16"/>
  <c r="I5964" i="16"/>
  <c r="E5964" i="16"/>
  <c r="H5964" i="16"/>
  <c r="H5950" i="16"/>
  <c r="G5950" i="16"/>
  <c r="E5950" i="16"/>
  <c r="I5950" i="16"/>
  <c r="F5950" i="16"/>
  <c r="H5946" i="16"/>
  <c r="F5946" i="16"/>
  <c r="I5946" i="16"/>
  <c r="E5946" i="16"/>
  <c r="G5946" i="16"/>
  <c r="F5932" i="16"/>
  <c r="G5932" i="16"/>
  <c r="I5932" i="16"/>
  <c r="E5932" i="16"/>
  <c r="H5932" i="16"/>
  <c r="F5928" i="16"/>
  <c r="E5928" i="16"/>
  <c r="H5928" i="16"/>
  <c r="G5928" i="16"/>
  <c r="I5928" i="16"/>
  <c r="F5924" i="16"/>
  <c r="I5924" i="16"/>
  <c r="G5924" i="16"/>
  <c r="E5924" i="16"/>
  <c r="H5924" i="16"/>
  <c r="H5910" i="16"/>
  <c r="E5910" i="16"/>
  <c r="G5910" i="16"/>
  <c r="I5910" i="16"/>
  <c r="F5910" i="16"/>
  <c r="H5906" i="16"/>
  <c r="I5906" i="16"/>
  <c r="F5906" i="16"/>
  <c r="G5906" i="16"/>
  <c r="E5906" i="16"/>
  <c r="F5892" i="16"/>
  <c r="I5892" i="16"/>
  <c r="G5892" i="16"/>
  <c r="E5892" i="16"/>
  <c r="H5892" i="16"/>
  <c r="F5888" i="16"/>
  <c r="H5888" i="16"/>
  <c r="I5888" i="16"/>
  <c r="E5888" i="16"/>
  <c r="G5888" i="16"/>
  <c r="F5884" i="16"/>
  <c r="G5884" i="16"/>
  <c r="H5884" i="16"/>
  <c r="I5884" i="16"/>
  <c r="E5884" i="16"/>
  <c r="G5870" i="16"/>
  <c r="H5870" i="16"/>
  <c r="F5870" i="16"/>
  <c r="I5870" i="16"/>
  <c r="E5870" i="16"/>
  <c r="G5866" i="16"/>
  <c r="H5866" i="16"/>
  <c r="E5866" i="16"/>
  <c r="F5866" i="16"/>
  <c r="I5866" i="16"/>
  <c r="E5852" i="16"/>
  <c r="I5852" i="16"/>
  <c r="F5852" i="16"/>
  <c r="H5852" i="16"/>
  <c r="G5852" i="16"/>
  <c r="E5848" i="16"/>
  <c r="I5848" i="16"/>
  <c r="F5848" i="16"/>
  <c r="G5848" i="16"/>
  <c r="H5848" i="16"/>
  <c r="E5844" i="16"/>
  <c r="I5844" i="16"/>
  <c r="F5844" i="16"/>
  <c r="H5844" i="16"/>
  <c r="G5844" i="16"/>
  <c r="G5830" i="16"/>
  <c r="H5830" i="16"/>
  <c r="F5830" i="16"/>
  <c r="I5830" i="16"/>
  <c r="E5830" i="16"/>
  <c r="G5826" i="16"/>
  <c r="H5826" i="16"/>
  <c r="E5826" i="16"/>
  <c r="F5826" i="16"/>
  <c r="I5826" i="16"/>
  <c r="E5812" i="16"/>
  <c r="I5812" i="16"/>
  <c r="F5812" i="16"/>
  <c r="H5812" i="16"/>
  <c r="G5812" i="16"/>
  <c r="E5808" i="16"/>
  <c r="I5808" i="16"/>
  <c r="F5808" i="16"/>
  <c r="G5808" i="16"/>
  <c r="H5808" i="16"/>
  <c r="E5804" i="16"/>
  <c r="I5804" i="16"/>
  <c r="F5804" i="16"/>
  <c r="H5804" i="16"/>
  <c r="G5804" i="16"/>
  <c r="G5790" i="16"/>
  <c r="H5790" i="16"/>
  <c r="F5790" i="16"/>
  <c r="I5790" i="16"/>
  <c r="E5790" i="16"/>
  <c r="G5786" i="16"/>
  <c r="H5786" i="16"/>
  <c r="E5786" i="16"/>
  <c r="F5786" i="16"/>
  <c r="I5786" i="16"/>
  <c r="E5772" i="16"/>
  <c r="I5772" i="16"/>
  <c r="F5772" i="16"/>
  <c r="H5772" i="16"/>
  <c r="G5772" i="16"/>
  <c r="E5768" i="16"/>
  <c r="I5768" i="16"/>
  <c r="F5768" i="16"/>
  <c r="G5768" i="16"/>
  <c r="H5768" i="16"/>
  <c r="E5764" i="16"/>
  <c r="I5764" i="16"/>
  <c r="F5764" i="16"/>
  <c r="G5764" i="16"/>
  <c r="H5764" i="16"/>
  <c r="G5750" i="16"/>
  <c r="H5750" i="16"/>
  <c r="E5750" i="16"/>
  <c r="I5750" i="16"/>
  <c r="F5750" i="16"/>
  <c r="G5746" i="16"/>
  <c r="H5746" i="16"/>
  <c r="E5746" i="16"/>
  <c r="I5746" i="16"/>
  <c r="F5746" i="16"/>
  <c r="E5732" i="16"/>
  <c r="I5732" i="16"/>
  <c r="F5732" i="16"/>
  <c r="G5732" i="16"/>
  <c r="H5732" i="16"/>
  <c r="E5728" i="16"/>
  <c r="I5728" i="16"/>
  <c r="F5728" i="16"/>
  <c r="G5728" i="16"/>
  <c r="H5728" i="16"/>
  <c r="E5724" i="16"/>
  <c r="I5724" i="16"/>
  <c r="F5724" i="16"/>
  <c r="G5724" i="16"/>
  <c r="H5724" i="16"/>
  <c r="G5710" i="16"/>
  <c r="H5710" i="16"/>
  <c r="E5710" i="16"/>
  <c r="I5710" i="16"/>
  <c r="F5710" i="16"/>
  <c r="G5706" i="16"/>
  <c r="H5706" i="16"/>
  <c r="E5706" i="16"/>
  <c r="I5706" i="16"/>
  <c r="F5706" i="16"/>
  <c r="E5692" i="16"/>
  <c r="I5692" i="16"/>
  <c r="F5692" i="16"/>
  <c r="G5692" i="16"/>
  <c r="H5692" i="16"/>
  <c r="E5688" i="16"/>
  <c r="I5688" i="16"/>
  <c r="F5688" i="16"/>
  <c r="G5688" i="16"/>
  <c r="H5688" i="16"/>
  <c r="E5684" i="16"/>
  <c r="I5684" i="16"/>
  <c r="F5684" i="16"/>
  <c r="G5684" i="16"/>
  <c r="H5684" i="16"/>
  <c r="G5670" i="16"/>
  <c r="H5670" i="16"/>
  <c r="E5670" i="16"/>
  <c r="I5670" i="16"/>
  <c r="F5670" i="16"/>
  <c r="G5666" i="16"/>
  <c r="H5666" i="16"/>
  <c r="E5666" i="16"/>
  <c r="I5666" i="16"/>
  <c r="F5666" i="16"/>
  <c r="E5652" i="16"/>
  <c r="I5652" i="16"/>
  <c r="F5652" i="16"/>
  <c r="G5652" i="16"/>
  <c r="H5652" i="16"/>
  <c r="E5648" i="16"/>
  <c r="I5648" i="16"/>
  <c r="F5648" i="16"/>
  <c r="G5648" i="16"/>
  <c r="H5648" i="16"/>
  <c r="E5644" i="16"/>
  <c r="I5644" i="16"/>
  <c r="F5644" i="16"/>
  <c r="G5644" i="16"/>
  <c r="H5644" i="16"/>
  <c r="G5630" i="16"/>
  <c r="H5630" i="16"/>
  <c r="E5630" i="16"/>
  <c r="I5630" i="16"/>
  <c r="F5630" i="16"/>
  <c r="G5626" i="16"/>
  <c r="H5626" i="16"/>
  <c r="E5626" i="16"/>
  <c r="I5626" i="16"/>
  <c r="F5626" i="16"/>
  <c r="E5612" i="16"/>
  <c r="I5612" i="16"/>
  <c r="F5612" i="16"/>
  <c r="G5612" i="16"/>
  <c r="H5612" i="16"/>
  <c r="E5608" i="16"/>
  <c r="I5608" i="16"/>
  <c r="F5608" i="16"/>
  <c r="G5608" i="16"/>
  <c r="H5608" i="16"/>
  <c r="E5604" i="16"/>
  <c r="I5604" i="16"/>
  <c r="F5604" i="16"/>
  <c r="G5604" i="16"/>
  <c r="H5604" i="16"/>
  <c r="G5590" i="16"/>
  <c r="H5590" i="16"/>
  <c r="E5590" i="16"/>
  <c r="I5590" i="16"/>
  <c r="F5590" i="16"/>
  <c r="G5586" i="16"/>
  <c r="H5586" i="16"/>
  <c r="E5586" i="16"/>
  <c r="I5586" i="16"/>
  <c r="F5586" i="16"/>
  <c r="E5572" i="16"/>
  <c r="I5572" i="16"/>
  <c r="F5572" i="16"/>
  <c r="G5572" i="16"/>
  <c r="H5572" i="16"/>
  <c r="E5568" i="16"/>
  <c r="I5568" i="16"/>
  <c r="F5568" i="16"/>
  <c r="G5568" i="16"/>
  <c r="H5568" i="16"/>
  <c r="E5564" i="16"/>
  <c r="I5564" i="16"/>
  <c r="F5564" i="16"/>
  <c r="G5564" i="16"/>
  <c r="H5564" i="16"/>
  <c r="G5550" i="16"/>
  <c r="H5550" i="16"/>
  <c r="E5550" i="16"/>
  <c r="I5550" i="16"/>
  <c r="F5550" i="16"/>
  <c r="G5546" i="16"/>
  <c r="H5546" i="16"/>
  <c r="E5546" i="16"/>
  <c r="I5546" i="16"/>
  <c r="F5546" i="16"/>
  <c r="E5532" i="16"/>
  <c r="I5532" i="16"/>
  <c r="F5532" i="16"/>
  <c r="G5532" i="16"/>
  <c r="H5532" i="16"/>
  <c r="E5528" i="16"/>
  <c r="I5528" i="16"/>
  <c r="F5528" i="16"/>
  <c r="G5528" i="16"/>
  <c r="H5528" i="16"/>
  <c r="E5524" i="16"/>
  <c r="I5524" i="16"/>
  <c r="F5524" i="16"/>
  <c r="G5524" i="16"/>
  <c r="H5524" i="16"/>
  <c r="G5510" i="16"/>
  <c r="H5510" i="16"/>
  <c r="E5510" i="16"/>
  <c r="I5510" i="16"/>
  <c r="F5510" i="16"/>
  <c r="G5506" i="16"/>
  <c r="H5506" i="16"/>
  <c r="E5506" i="16"/>
  <c r="I5506" i="16"/>
  <c r="F5506" i="16"/>
  <c r="E5492" i="16"/>
  <c r="I5492" i="16"/>
  <c r="F5492" i="16"/>
  <c r="G5492" i="16"/>
  <c r="H5492" i="16"/>
  <c r="E5488" i="16"/>
  <c r="I5488" i="16"/>
  <c r="F5488" i="16"/>
  <c r="G5488" i="16"/>
  <c r="H5488" i="16"/>
  <c r="E5484" i="16"/>
  <c r="I5484" i="16"/>
  <c r="F5484" i="16"/>
  <c r="G5484" i="16"/>
  <c r="H5484" i="16"/>
  <c r="G5470" i="16"/>
  <c r="H5470" i="16"/>
  <c r="E5470" i="16"/>
  <c r="I5470" i="16"/>
  <c r="F5470" i="16"/>
  <c r="G5466" i="16"/>
  <c r="H5466" i="16"/>
  <c r="E5466" i="16"/>
  <c r="I5466" i="16"/>
  <c r="F5466" i="16"/>
  <c r="E5452" i="16"/>
  <c r="I5452" i="16"/>
  <c r="F5452" i="16"/>
  <c r="G5452" i="16"/>
  <c r="H5452" i="16"/>
  <c r="E5448" i="16"/>
  <c r="I5448" i="16"/>
  <c r="F5448" i="16"/>
  <c r="G5448" i="16"/>
  <c r="H5448" i="16"/>
  <c r="E5444" i="16"/>
  <c r="I5444" i="16"/>
  <c r="F5444" i="16"/>
  <c r="G5444" i="16"/>
  <c r="H5444" i="16"/>
  <c r="G5430" i="16"/>
  <c r="H5430" i="16"/>
  <c r="E5430" i="16"/>
  <c r="I5430" i="16"/>
  <c r="F5430" i="16"/>
  <c r="G5426" i="16"/>
  <c r="H5426" i="16"/>
  <c r="E5426" i="16"/>
  <c r="I5426" i="16"/>
  <c r="F5426" i="16"/>
  <c r="E5412" i="16"/>
  <c r="I5412" i="16"/>
  <c r="F5412" i="16"/>
  <c r="G5412" i="16"/>
  <c r="H5412" i="16"/>
  <c r="E5408" i="16"/>
  <c r="I5408" i="16"/>
  <c r="F5408" i="16"/>
  <c r="G5408" i="16"/>
  <c r="H5408" i="16"/>
  <c r="E5404" i="16"/>
  <c r="I5404" i="16"/>
  <c r="F5404" i="16"/>
  <c r="G5404" i="16"/>
  <c r="H5404" i="16"/>
  <c r="G5390" i="16"/>
  <c r="H5390" i="16"/>
  <c r="E5390" i="16"/>
  <c r="I5390" i="16"/>
  <c r="F5390" i="16"/>
  <c r="G5386" i="16"/>
  <c r="H5386" i="16"/>
  <c r="E5386" i="16"/>
  <c r="I5386" i="16"/>
  <c r="F5386" i="16"/>
  <c r="E5372" i="16"/>
  <c r="I5372" i="16"/>
  <c r="F5372" i="16"/>
  <c r="G5372" i="16"/>
  <c r="H5372" i="16"/>
  <c r="E5368" i="16"/>
  <c r="I5368" i="16"/>
  <c r="F5368" i="16"/>
  <c r="G5368" i="16"/>
  <c r="H5368" i="16"/>
  <c r="E5364" i="16"/>
  <c r="I5364" i="16"/>
  <c r="F5364" i="16"/>
  <c r="G5364" i="16"/>
  <c r="H5364" i="16"/>
  <c r="G5350" i="16"/>
  <c r="H5350" i="16"/>
  <c r="E5350" i="16"/>
  <c r="I5350" i="16"/>
  <c r="F5350" i="16"/>
  <c r="G5346" i="16"/>
  <c r="H5346" i="16"/>
  <c r="E5346" i="16"/>
  <c r="I5346" i="16"/>
  <c r="F5346" i="16"/>
  <c r="E5332" i="16"/>
  <c r="I5332" i="16"/>
  <c r="F5332" i="16"/>
  <c r="G5332" i="16"/>
  <c r="H5332" i="16"/>
  <c r="E5328" i="16"/>
  <c r="I5328" i="16"/>
  <c r="F5328" i="16"/>
  <c r="G5328" i="16"/>
  <c r="H5328" i="16"/>
  <c r="E5324" i="16"/>
  <c r="I5324" i="16"/>
  <c r="F5324" i="16"/>
  <c r="G5324" i="16"/>
  <c r="H5324" i="16"/>
  <c r="G5310" i="16"/>
  <c r="H5310" i="16"/>
  <c r="E5310" i="16"/>
  <c r="I5310" i="16"/>
  <c r="F5310" i="16"/>
  <c r="G5306" i="16"/>
  <c r="H5306" i="16"/>
  <c r="E5306" i="16"/>
  <c r="I5306" i="16"/>
  <c r="F5306" i="16"/>
  <c r="E5292" i="16"/>
  <c r="I5292" i="16"/>
  <c r="F5292" i="16"/>
  <c r="G5292" i="16"/>
  <c r="H5292" i="16"/>
  <c r="E5288" i="16"/>
  <c r="I5288" i="16"/>
  <c r="F5288" i="16"/>
  <c r="G5288" i="16"/>
  <c r="H5288" i="16"/>
  <c r="E5284" i="16"/>
  <c r="I5284" i="16"/>
  <c r="F5284" i="16"/>
  <c r="G5284" i="16"/>
  <c r="H5284" i="16"/>
  <c r="G5270" i="16"/>
  <c r="H5270" i="16"/>
  <c r="E5270" i="16"/>
  <c r="I5270" i="16"/>
  <c r="F5270" i="16"/>
  <c r="G5266" i="16"/>
  <c r="H5266" i="16"/>
  <c r="E5266" i="16"/>
  <c r="I5266" i="16"/>
  <c r="F5266" i="16"/>
  <c r="E5252" i="16"/>
  <c r="I5252" i="16"/>
  <c r="F5252" i="16"/>
  <c r="G5252" i="16"/>
  <c r="H5252" i="16"/>
  <c r="E5248" i="16"/>
  <c r="I5248" i="16"/>
  <c r="F5248" i="16"/>
  <c r="G5248" i="16"/>
  <c r="H5248" i="16"/>
  <c r="E5244" i="16"/>
  <c r="I5244" i="16"/>
  <c r="F5244" i="16"/>
  <c r="G5244" i="16"/>
  <c r="H5244" i="16"/>
  <c r="G5230" i="16"/>
  <c r="H5230" i="16"/>
  <c r="E5230" i="16"/>
  <c r="I5230" i="16"/>
  <c r="F5230" i="16"/>
  <c r="G5226" i="16"/>
  <c r="H5226" i="16"/>
  <c r="E5226" i="16"/>
  <c r="I5226" i="16"/>
  <c r="F5226" i="16"/>
  <c r="E5212" i="16"/>
  <c r="I5212" i="16"/>
  <c r="F5212" i="16"/>
  <c r="G5212" i="16"/>
  <c r="H5212" i="16"/>
  <c r="E5208" i="16"/>
  <c r="I5208" i="16"/>
  <c r="F5208" i="16"/>
  <c r="G5208" i="16"/>
  <c r="H5208" i="16"/>
  <c r="E5204" i="16"/>
  <c r="I5204" i="16"/>
  <c r="F5204" i="16"/>
  <c r="G5204" i="16"/>
  <c r="H5204" i="16"/>
  <c r="G5190" i="16"/>
  <c r="H5190" i="16"/>
  <c r="E5190" i="16"/>
  <c r="I5190" i="16"/>
  <c r="F5190" i="16"/>
  <c r="G5186" i="16"/>
  <c r="H5186" i="16"/>
  <c r="E5186" i="16"/>
  <c r="I5186" i="16"/>
  <c r="F5186" i="16"/>
  <c r="E5172" i="16"/>
  <c r="I5172" i="16"/>
  <c r="F5172" i="16"/>
  <c r="G5172" i="16"/>
  <c r="H5172" i="16"/>
  <c r="E5168" i="16"/>
  <c r="I5168" i="16"/>
  <c r="F5168" i="16"/>
  <c r="G5168" i="16"/>
  <c r="H5168" i="16"/>
  <c r="E5164" i="16"/>
  <c r="I5164" i="16"/>
  <c r="F5164" i="16"/>
  <c r="G5164" i="16"/>
  <c r="H5164" i="16"/>
  <c r="G5150" i="16"/>
  <c r="H5150" i="16"/>
  <c r="E5150" i="16"/>
  <c r="I5150" i="16"/>
  <c r="F5150" i="16"/>
  <c r="G5146" i="16"/>
  <c r="H5146" i="16"/>
  <c r="E5146" i="16"/>
  <c r="I5146" i="16"/>
  <c r="F5146" i="16"/>
  <c r="E5132" i="16"/>
  <c r="I5132" i="16"/>
  <c r="F5132" i="16"/>
  <c r="G5132" i="16"/>
  <c r="H5132" i="16"/>
  <c r="E5128" i="16"/>
  <c r="I5128" i="16"/>
  <c r="F5128" i="16"/>
  <c r="G5128" i="16"/>
  <c r="H5128" i="16"/>
  <c r="E5124" i="16"/>
  <c r="I5124" i="16"/>
  <c r="F5124" i="16"/>
  <c r="G5124" i="16"/>
  <c r="H5124" i="16"/>
  <c r="G5110" i="16"/>
  <c r="H5110" i="16"/>
  <c r="E5110" i="16"/>
  <c r="I5110" i="16"/>
  <c r="F5110" i="16"/>
  <c r="G5106" i="16"/>
  <c r="H5106" i="16"/>
  <c r="E5106" i="16"/>
  <c r="I5106" i="16"/>
  <c r="F5106" i="16"/>
  <c r="E5092" i="16"/>
  <c r="I5092" i="16"/>
  <c r="F5092" i="16"/>
  <c r="G5092" i="16"/>
  <c r="H5092" i="16"/>
  <c r="E5088" i="16"/>
  <c r="I5088" i="16"/>
  <c r="F5088" i="16"/>
  <c r="G5088" i="16"/>
  <c r="H5088" i="16"/>
  <c r="E5084" i="16"/>
  <c r="I5084" i="16"/>
  <c r="F5084" i="16"/>
  <c r="G5084" i="16"/>
  <c r="H5084" i="16"/>
  <c r="G5070" i="16"/>
  <c r="H5070" i="16"/>
  <c r="E5070" i="16"/>
  <c r="I5070" i="16"/>
  <c r="F5070" i="16"/>
  <c r="G5066" i="16"/>
  <c r="H5066" i="16"/>
  <c r="E5066" i="16"/>
  <c r="I5066" i="16"/>
  <c r="F5066" i="16"/>
  <c r="E5052" i="16"/>
  <c r="I5052" i="16"/>
  <c r="F5052" i="16"/>
  <c r="G5052" i="16"/>
  <c r="H5052" i="16"/>
  <c r="E5048" i="16"/>
  <c r="I5048" i="16"/>
  <c r="F5048" i="16"/>
  <c r="G5048" i="16"/>
  <c r="H5048" i="16"/>
  <c r="E5044" i="16"/>
  <c r="I5044" i="16"/>
  <c r="F5044" i="16"/>
  <c r="G5044" i="16"/>
  <c r="H5044" i="16"/>
  <c r="G5030" i="16"/>
  <c r="H5030" i="16"/>
  <c r="E5030" i="16"/>
  <c r="I5030" i="16"/>
  <c r="F5030" i="16"/>
  <c r="G5026" i="16"/>
  <c r="H5026" i="16"/>
  <c r="E5026" i="16"/>
  <c r="I5026" i="16"/>
  <c r="F5026" i="16"/>
  <c r="E5012" i="16"/>
  <c r="I5012" i="16"/>
  <c r="F5012" i="16"/>
  <c r="G5012" i="16"/>
  <c r="H5012" i="16"/>
  <c r="E5008" i="16"/>
  <c r="I5008" i="16"/>
  <c r="F5008" i="16"/>
  <c r="G5008" i="16"/>
  <c r="H5008" i="16"/>
  <c r="E5004" i="16"/>
  <c r="I5004" i="16"/>
  <c r="F5004" i="16"/>
  <c r="G5004" i="16"/>
  <c r="H5004" i="16"/>
  <c r="G4990" i="16"/>
  <c r="H4990" i="16"/>
  <c r="E4990" i="16"/>
  <c r="I4990" i="16"/>
  <c r="F4990" i="16"/>
  <c r="G4986" i="16"/>
  <c r="H4986" i="16"/>
  <c r="E4986" i="16"/>
  <c r="I4986" i="16"/>
  <c r="F4986" i="16"/>
  <c r="E4972" i="16"/>
  <c r="I4972" i="16"/>
  <c r="F4972" i="16"/>
  <c r="G4972" i="16"/>
  <c r="H4972" i="16"/>
  <c r="E4968" i="16"/>
  <c r="I4968" i="16"/>
  <c r="F4968" i="16"/>
  <c r="G4968" i="16"/>
  <c r="H4968" i="16"/>
  <c r="E4964" i="16"/>
  <c r="I4964" i="16"/>
  <c r="F4964" i="16"/>
  <c r="G4964" i="16"/>
  <c r="H4964" i="16"/>
  <c r="G4950" i="16"/>
  <c r="H4950" i="16"/>
  <c r="E4950" i="16"/>
  <c r="I4950" i="16"/>
  <c r="F4950" i="16"/>
  <c r="F4946" i="16"/>
  <c r="I4946" i="16"/>
  <c r="E4946" i="16"/>
  <c r="G4946" i="16"/>
  <c r="H4946" i="16"/>
  <c r="H4932" i="16"/>
  <c r="E4932" i="16"/>
  <c r="F4932" i="16"/>
  <c r="G4932" i="16"/>
  <c r="I4932" i="16"/>
  <c r="H4928" i="16"/>
  <c r="I4928" i="16"/>
  <c r="E4928" i="16"/>
  <c r="F4928" i="16"/>
  <c r="G4928" i="16"/>
  <c r="H4924" i="16"/>
  <c r="G4924" i="16"/>
  <c r="I4924" i="16"/>
  <c r="E4924" i="16"/>
  <c r="F4924" i="16"/>
  <c r="F4910" i="16"/>
  <c r="H4910" i="16"/>
  <c r="I4910" i="16"/>
  <c r="E4910" i="16"/>
  <c r="G4910" i="16"/>
  <c r="F4906" i="16"/>
  <c r="G4906" i="16"/>
  <c r="H4906" i="16"/>
  <c r="I4906" i="16"/>
  <c r="E4906" i="16"/>
  <c r="H4892" i="16"/>
  <c r="G4892" i="16"/>
  <c r="I4892" i="16"/>
  <c r="E4892" i="16"/>
  <c r="F4892" i="16"/>
  <c r="H4888" i="16"/>
  <c r="F4888" i="16"/>
  <c r="G4888" i="16"/>
  <c r="I4888" i="16"/>
  <c r="E4888" i="16"/>
  <c r="H4884" i="16"/>
  <c r="E4884" i="16"/>
  <c r="F4884" i="16"/>
  <c r="G4884" i="16"/>
  <c r="I4884" i="16"/>
  <c r="F4870" i="16"/>
  <c r="E4870" i="16"/>
  <c r="G4870" i="16"/>
  <c r="H4870" i="16"/>
  <c r="I4870" i="16"/>
  <c r="F4866" i="16"/>
  <c r="I4866" i="16"/>
  <c r="E4866" i="16"/>
  <c r="G4866" i="16"/>
  <c r="H4866" i="16"/>
  <c r="H4852" i="16"/>
  <c r="E4852" i="16"/>
  <c r="F4852" i="16"/>
  <c r="G4852" i="16"/>
  <c r="I4852" i="16"/>
  <c r="H4848" i="16"/>
  <c r="I4848" i="16"/>
  <c r="E4848" i="16"/>
  <c r="F4848" i="16"/>
  <c r="G4848" i="16"/>
  <c r="H4844" i="16"/>
  <c r="G4844" i="16"/>
  <c r="I4844" i="16"/>
  <c r="E4844" i="16"/>
  <c r="F4844" i="16"/>
  <c r="F4830" i="16"/>
  <c r="H4830" i="16"/>
  <c r="I4830" i="16"/>
  <c r="E4830" i="16"/>
  <c r="G4830" i="16"/>
  <c r="F4826" i="16"/>
  <c r="G4826" i="16"/>
  <c r="H4826" i="16"/>
  <c r="I4826" i="16"/>
  <c r="E4826" i="16"/>
  <c r="H4812" i="16"/>
  <c r="G4812" i="16"/>
  <c r="I4812" i="16"/>
  <c r="E4812" i="16"/>
  <c r="F4812" i="16"/>
  <c r="H4808" i="16"/>
  <c r="F4808" i="16"/>
  <c r="G4808" i="16"/>
  <c r="I4808" i="16"/>
  <c r="E4808" i="16"/>
  <c r="H4804" i="16"/>
  <c r="E4804" i="16"/>
  <c r="F4804" i="16"/>
  <c r="G4804" i="16"/>
  <c r="I4804" i="16"/>
  <c r="F4790" i="16"/>
  <c r="E4790" i="16"/>
  <c r="G4790" i="16"/>
  <c r="H4790" i="16"/>
  <c r="I4790" i="16"/>
  <c r="F4786" i="16"/>
  <c r="I4786" i="16"/>
  <c r="E4786" i="16"/>
  <c r="G4786" i="16"/>
  <c r="H4786" i="16"/>
  <c r="H4772" i="16"/>
  <c r="E4772" i="16"/>
  <c r="F4772" i="16"/>
  <c r="G4772" i="16"/>
  <c r="I4772" i="16"/>
  <c r="H4768" i="16"/>
  <c r="I4768" i="16"/>
  <c r="E4768" i="16"/>
  <c r="F4768" i="16"/>
  <c r="G4768" i="16"/>
  <c r="H4764" i="16"/>
  <c r="G4764" i="16"/>
  <c r="I4764" i="16"/>
  <c r="E4764" i="16"/>
  <c r="F4764" i="16"/>
  <c r="F4750" i="16"/>
  <c r="H4750" i="16"/>
  <c r="I4750" i="16"/>
  <c r="E4750" i="16"/>
  <c r="G4750" i="16"/>
  <c r="F4746" i="16"/>
  <c r="G4746" i="16"/>
  <c r="H4746" i="16"/>
  <c r="I4746" i="16"/>
  <c r="E4746" i="16"/>
  <c r="H4732" i="16"/>
  <c r="G4732" i="16"/>
  <c r="I4732" i="16"/>
  <c r="E4732" i="16"/>
  <c r="F4732" i="16"/>
  <c r="H4728" i="16"/>
  <c r="F4728" i="16"/>
  <c r="G4728" i="16"/>
  <c r="I4728" i="16"/>
  <c r="E4728" i="16"/>
  <c r="H4724" i="16"/>
  <c r="E4724" i="16"/>
  <c r="F4724" i="16"/>
  <c r="G4724" i="16"/>
  <c r="I4724" i="16"/>
  <c r="F4710" i="16"/>
  <c r="E4710" i="16"/>
  <c r="G4710" i="16"/>
  <c r="H4710" i="16"/>
  <c r="I4710" i="16"/>
  <c r="F4706" i="16"/>
  <c r="I4706" i="16"/>
  <c r="E4706" i="16"/>
  <c r="G4706" i="16"/>
  <c r="H4706" i="16"/>
  <c r="H4692" i="16"/>
  <c r="E4692" i="16"/>
  <c r="F4692" i="16"/>
  <c r="G4692" i="16"/>
  <c r="I4692" i="16"/>
  <c r="H4688" i="16"/>
  <c r="I4688" i="16"/>
  <c r="E4688" i="16"/>
  <c r="F4688" i="16"/>
  <c r="G4688" i="16"/>
  <c r="H4684" i="16"/>
  <c r="G4684" i="16"/>
  <c r="I4684" i="16"/>
  <c r="E4684" i="16"/>
  <c r="F4684" i="16"/>
  <c r="F4670" i="16"/>
  <c r="H4670" i="16"/>
  <c r="I4670" i="16"/>
  <c r="E4670" i="16"/>
  <c r="G4670" i="16"/>
  <c r="F4666" i="16"/>
  <c r="G4666" i="16"/>
  <c r="H4666" i="16"/>
  <c r="I4666" i="16"/>
  <c r="E4666" i="16"/>
  <c r="H4652" i="16"/>
  <c r="G4652" i="16"/>
  <c r="I4652" i="16"/>
  <c r="E4652" i="16"/>
  <c r="F4652" i="16"/>
  <c r="H4648" i="16"/>
  <c r="F4648" i="16"/>
  <c r="G4648" i="16"/>
  <c r="I4648" i="16"/>
  <c r="E4648" i="16"/>
  <c r="H4644" i="16"/>
  <c r="E4644" i="16"/>
  <c r="F4644" i="16"/>
  <c r="G4644" i="16"/>
  <c r="I4644" i="16"/>
  <c r="F4630" i="16"/>
  <c r="E4630" i="16"/>
  <c r="G4630" i="16"/>
  <c r="H4630" i="16"/>
  <c r="I4630" i="16"/>
  <c r="F4626" i="16"/>
  <c r="I4626" i="16"/>
  <c r="E4626" i="16"/>
  <c r="G4626" i="16"/>
  <c r="H4626" i="16"/>
  <c r="H4612" i="16"/>
  <c r="E4612" i="16"/>
  <c r="F4612" i="16"/>
  <c r="G4612" i="16"/>
  <c r="I4612" i="16"/>
  <c r="H4608" i="16"/>
  <c r="I4608" i="16"/>
  <c r="E4608" i="16"/>
  <c r="F4608" i="16"/>
  <c r="G4608" i="16"/>
  <c r="H4604" i="16"/>
  <c r="G4604" i="16"/>
  <c r="I4604" i="16"/>
  <c r="E4604" i="16"/>
  <c r="F4604" i="16"/>
  <c r="F4590" i="16"/>
  <c r="H4590" i="16"/>
  <c r="I4590" i="16"/>
  <c r="E4590" i="16"/>
  <c r="G4590" i="16"/>
  <c r="F4586" i="16"/>
  <c r="G4586" i="16"/>
  <c r="H4586" i="16"/>
  <c r="I4586" i="16"/>
  <c r="E4586" i="16"/>
  <c r="H4572" i="16"/>
  <c r="G4572" i="16"/>
  <c r="I4572" i="16"/>
  <c r="E4572" i="16"/>
  <c r="F4572" i="16"/>
  <c r="H4568" i="16"/>
  <c r="F4568" i="16"/>
  <c r="G4568" i="16"/>
  <c r="I4568" i="16"/>
  <c r="E4568" i="16"/>
  <c r="H4564" i="16"/>
  <c r="E4564" i="16"/>
  <c r="F4564" i="16"/>
  <c r="G4564" i="16"/>
  <c r="I4564" i="16"/>
  <c r="F4550" i="16"/>
  <c r="E4550" i="16"/>
  <c r="G4550" i="16"/>
  <c r="H4550" i="16"/>
  <c r="I4550" i="16"/>
  <c r="F4546" i="16"/>
  <c r="I4546" i="16"/>
  <c r="E4546" i="16"/>
  <c r="G4546" i="16"/>
  <c r="H4546" i="16"/>
  <c r="H4532" i="16"/>
  <c r="E4532" i="16"/>
  <c r="F4532" i="16"/>
  <c r="G4532" i="16"/>
  <c r="I4532" i="16"/>
  <c r="H4528" i="16"/>
  <c r="I4528" i="16"/>
  <c r="E4528" i="16"/>
  <c r="F4528" i="16"/>
  <c r="G4528" i="16"/>
  <c r="H4524" i="16"/>
  <c r="G4524" i="16"/>
  <c r="I4524" i="16"/>
  <c r="E4524" i="16"/>
  <c r="F4524" i="16"/>
  <c r="F4510" i="16"/>
  <c r="H4510" i="16"/>
  <c r="I4510" i="16"/>
  <c r="E4510" i="16"/>
  <c r="G4510" i="16"/>
  <c r="F4506" i="16"/>
  <c r="G4506" i="16"/>
  <c r="H4506" i="16"/>
  <c r="I4506" i="16"/>
  <c r="E4506" i="16"/>
  <c r="H4492" i="16"/>
  <c r="G4492" i="16"/>
  <c r="I4492" i="16"/>
  <c r="E4492" i="16"/>
  <c r="F4492" i="16"/>
  <c r="H4488" i="16"/>
  <c r="F4488" i="16"/>
  <c r="G4488" i="16"/>
  <c r="I4488" i="16"/>
  <c r="E4488" i="16"/>
  <c r="H4484" i="16"/>
  <c r="E4484" i="16"/>
  <c r="I4484" i="16"/>
  <c r="G4484" i="16"/>
  <c r="F4484" i="16"/>
  <c r="F4470" i="16"/>
  <c r="G4470" i="16"/>
  <c r="E4470" i="16"/>
  <c r="H4470" i="16"/>
  <c r="I4470" i="16"/>
  <c r="F4466" i="16"/>
  <c r="G4466" i="16"/>
  <c r="I4466" i="16"/>
  <c r="E4466" i="16"/>
  <c r="H4466" i="16"/>
  <c r="H4452" i="16"/>
  <c r="E4452" i="16"/>
  <c r="I4452" i="16"/>
  <c r="G4452" i="16"/>
  <c r="F4452" i="16"/>
  <c r="H4448" i="16"/>
  <c r="E4448" i="16"/>
  <c r="I4448" i="16"/>
  <c r="F4448" i="16"/>
  <c r="G4448" i="16"/>
  <c r="H4444" i="16"/>
  <c r="E4444" i="16"/>
  <c r="I4444" i="16"/>
  <c r="G4444" i="16"/>
  <c r="F4444" i="16"/>
  <c r="F4430" i="16"/>
  <c r="G4430" i="16"/>
  <c r="E4430" i="16"/>
  <c r="H4430" i="16"/>
  <c r="I4430" i="16"/>
  <c r="F4426" i="16"/>
  <c r="G4426" i="16"/>
  <c r="I4426" i="16"/>
  <c r="E4426" i="16"/>
  <c r="H4426" i="16"/>
  <c r="H4412" i="16"/>
  <c r="E4412" i="16"/>
  <c r="I4412" i="16"/>
  <c r="G4412" i="16"/>
  <c r="F4412" i="16"/>
  <c r="H4408" i="16"/>
  <c r="E4408" i="16"/>
  <c r="I4408" i="16"/>
  <c r="F4408" i="16"/>
  <c r="G4408" i="16"/>
  <c r="H4404" i="16"/>
  <c r="E4404" i="16"/>
  <c r="I4404" i="16"/>
  <c r="G4404" i="16"/>
  <c r="F4404" i="16"/>
  <c r="F4390" i="16"/>
  <c r="G4390" i="16"/>
  <c r="E4390" i="16"/>
  <c r="H4390" i="16"/>
  <c r="I4390" i="16"/>
  <c r="F4386" i="16"/>
  <c r="G4386" i="16"/>
  <c r="I4386" i="16"/>
  <c r="E4386" i="16"/>
  <c r="H4386" i="16"/>
  <c r="H4372" i="16"/>
  <c r="E4372" i="16"/>
  <c r="I4372" i="16"/>
  <c r="G4372" i="16"/>
  <c r="F4372" i="16"/>
  <c r="H4368" i="16"/>
  <c r="E4368" i="16"/>
  <c r="I4368" i="16"/>
  <c r="F4368" i="16"/>
  <c r="G4368" i="16"/>
  <c r="H4364" i="16"/>
  <c r="E4364" i="16"/>
  <c r="I4364" i="16"/>
  <c r="G4364" i="16"/>
  <c r="F4364" i="16"/>
  <c r="F4350" i="16"/>
  <c r="G4350" i="16"/>
  <c r="H4350" i="16"/>
  <c r="I4350" i="16"/>
  <c r="E4350" i="16"/>
  <c r="F4346" i="16"/>
  <c r="G4346" i="16"/>
  <c r="H4346" i="16"/>
  <c r="E4346" i="16"/>
  <c r="I4346" i="16"/>
  <c r="H4332" i="16"/>
  <c r="E4332" i="16"/>
  <c r="I4332" i="16"/>
  <c r="F4332" i="16"/>
  <c r="G4332" i="16"/>
  <c r="H4328" i="16"/>
  <c r="E4328" i="16"/>
  <c r="I4328" i="16"/>
  <c r="F4328" i="16"/>
  <c r="G4328" i="16"/>
  <c r="H4324" i="16"/>
  <c r="E4324" i="16"/>
  <c r="I4324" i="16"/>
  <c r="F4324" i="16"/>
  <c r="G4324" i="16"/>
  <c r="F4310" i="16"/>
  <c r="G4310" i="16"/>
  <c r="H4310" i="16"/>
  <c r="E4310" i="16"/>
  <c r="I4310" i="16"/>
  <c r="F4306" i="16"/>
  <c r="G4306" i="16"/>
  <c r="H4306" i="16"/>
  <c r="E4306" i="16"/>
  <c r="I4306" i="16"/>
  <c r="H4292" i="16"/>
  <c r="E4292" i="16"/>
  <c r="I4292" i="16"/>
  <c r="F4292" i="16"/>
  <c r="G4292" i="16"/>
  <c r="H4288" i="16"/>
  <c r="E4288" i="16"/>
  <c r="I4288" i="16"/>
  <c r="F4288" i="16"/>
  <c r="G4288" i="16"/>
  <c r="H4284" i="16"/>
  <c r="E4284" i="16"/>
  <c r="I4284" i="16"/>
  <c r="F4284" i="16"/>
  <c r="G4284" i="16"/>
  <c r="F4270" i="16"/>
  <c r="G4270" i="16"/>
  <c r="H4270" i="16"/>
  <c r="I4270" i="16"/>
  <c r="E4270" i="16"/>
  <c r="F4266" i="16"/>
  <c r="G4266" i="16"/>
  <c r="H4266" i="16"/>
  <c r="E4266" i="16"/>
  <c r="I4266" i="16"/>
  <c r="H4252" i="16"/>
  <c r="E4252" i="16"/>
  <c r="I4252" i="16"/>
  <c r="F4252" i="16"/>
  <c r="G4252" i="16"/>
  <c r="H4248" i="16"/>
  <c r="E4248" i="16"/>
  <c r="I4248" i="16"/>
  <c r="F4248" i="16"/>
  <c r="G4248" i="16"/>
  <c r="H4244" i="16"/>
  <c r="E4244" i="16"/>
  <c r="I4244" i="16"/>
  <c r="F4244" i="16"/>
  <c r="G4244" i="16"/>
  <c r="F4230" i="16"/>
  <c r="G4230" i="16"/>
  <c r="H4230" i="16"/>
  <c r="E4230" i="16"/>
  <c r="I4230" i="16"/>
  <c r="F4226" i="16"/>
  <c r="G4226" i="16"/>
  <c r="H4226" i="16"/>
  <c r="E4226" i="16"/>
  <c r="I4226" i="16"/>
  <c r="H4212" i="16"/>
  <c r="E4212" i="16"/>
  <c r="I4212" i="16"/>
  <c r="F4212" i="16"/>
  <c r="G4212" i="16"/>
  <c r="H4208" i="16"/>
  <c r="E4208" i="16"/>
  <c r="I4208" i="16"/>
  <c r="F4208" i="16"/>
  <c r="G4208" i="16"/>
  <c r="H4204" i="16"/>
  <c r="E4204" i="16"/>
  <c r="I4204" i="16"/>
  <c r="F4204" i="16"/>
  <c r="G4204" i="16"/>
  <c r="F4190" i="16"/>
  <c r="G4190" i="16"/>
  <c r="H4190" i="16"/>
  <c r="I4190" i="16"/>
  <c r="E4190" i="16"/>
  <c r="F4186" i="16"/>
  <c r="G4186" i="16"/>
  <c r="H4186" i="16"/>
  <c r="E4186" i="16"/>
  <c r="I4186" i="16"/>
  <c r="H4172" i="16"/>
  <c r="E4172" i="16"/>
  <c r="I4172" i="16"/>
  <c r="F4172" i="16"/>
  <c r="G4172" i="16"/>
  <c r="H4168" i="16"/>
  <c r="E4168" i="16"/>
  <c r="I4168" i="16"/>
  <c r="F4168" i="16"/>
  <c r="G4168" i="16"/>
  <c r="H4164" i="16"/>
  <c r="E4164" i="16"/>
  <c r="I4164" i="16"/>
  <c r="F4164" i="16"/>
  <c r="G4164" i="16"/>
  <c r="F4150" i="16"/>
  <c r="G4150" i="16"/>
  <c r="H4150" i="16"/>
  <c r="E4150" i="16"/>
  <c r="I4150" i="16"/>
  <c r="F4146" i="16"/>
  <c r="G4146" i="16"/>
  <c r="H4146" i="16"/>
  <c r="E4146" i="16"/>
  <c r="I4146" i="16"/>
  <c r="H4132" i="16"/>
  <c r="E4132" i="16"/>
  <c r="I4132" i="16"/>
  <c r="F4132" i="16"/>
  <c r="G4132" i="16"/>
  <c r="H4128" i="16"/>
  <c r="E4128" i="16"/>
  <c r="I4128" i="16"/>
  <c r="F4128" i="16"/>
  <c r="G4128" i="16"/>
  <c r="H4124" i="16"/>
  <c r="E4124" i="16"/>
  <c r="I4124" i="16"/>
  <c r="F4124" i="16"/>
  <c r="G4124" i="16"/>
  <c r="F4110" i="16"/>
  <c r="G4110" i="16"/>
  <c r="H4110" i="16"/>
  <c r="I4110" i="16"/>
  <c r="E4110" i="16"/>
  <c r="F4106" i="16"/>
  <c r="G4106" i="16"/>
  <c r="H4106" i="16"/>
  <c r="E4106" i="16"/>
  <c r="I4106" i="16"/>
  <c r="H4092" i="16"/>
  <c r="E4092" i="16"/>
  <c r="I4092" i="16"/>
  <c r="F4092" i="16"/>
  <c r="G4092" i="16"/>
  <c r="H4088" i="16"/>
  <c r="E4088" i="16"/>
  <c r="I4088" i="16"/>
  <c r="F4088" i="16"/>
  <c r="G4088" i="16"/>
  <c r="H4084" i="16"/>
  <c r="E4084" i="16"/>
  <c r="I4084" i="16"/>
  <c r="F4084" i="16"/>
  <c r="G4084" i="16"/>
  <c r="F4070" i="16"/>
  <c r="G4070" i="16"/>
  <c r="H4070" i="16"/>
  <c r="E4070" i="16"/>
  <c r="I4070" i="16"/>
  <c r="F4066" i="16"/>
  <c r="G4066" i="16"/>
  <c r="H4066" i="16"/>
  <c r="E4066" i="16"/>
  <c r="I4066" i="16"/>
  <c r="H4052" i="16"/>
  <c r="E4052" i="16"/>
  <c r="I4052" i="16"/>
  <c r="F4052" i="16"/>
  <c r="G4052" i="16"/>
  <c r="H4048" i="16"/>
  <c r="E4048" i="16"/>
  <c r="I4048" i="16"/>
  <c r="F4048" i="16"/>
  <c r="G4048" i="16"/>
  <c r="H4044" i="16"/>
  <c r="E4044" i="16"/>
  <c r="I4044" i="16"/>
  <c r="F4044" i="16"/>
  <c r="G4044" i="16"/>
  <c r="F4030" i="16"/>
  <c r="G4030" i="16"/>
  <c r="H4030" i="16"/>
  <c r="I4030" i="16"/>
  <c r="E4030" i="16"/>
  <c r="F4026" i="16"/>
  <c r="G4026" i="16"/>
  <c r="H4026" i="16"/>
  <c r="E4026" i="16"/>
  <c r="I4026" i="16"/>
  <c r="H4012" i="16"/>
  <c r="E4012" i="16"/>
  <c r="I4012" i="16"/>
  <c r="F4012" i="16"/>
  <c r="G4012" i="16"/>
  <c r="H4008" i="16"/>
  <c r="E4008" i="16"/>
  <c r="I4008" i="16"/>
  <c r="F4008" i="16"/>
  <c r="G4008" i="16"/>
  <c r="H4004" i="16"/>
  <c r="E4004" i="16"/>
  <c r="I4004" i="16"/>
  <c r="F4004" i="16"/>
  <c r="G4004" i="16"/>
  <c r="F3990" i="16"/>
  <c r="G3990" i="16"/>
  <c r="H3990" i="16"/>
  <c r="E3990" i="16"/>
  <c r="I3990" i="16"/>
  <c r="F3986" i="16"/>
  <c r="G3986" i="16"/>
  <c r="H3986" i="16"/>
  <c r="E3986" i="16"/>
  <c r="I3986" i="16"/>
  <c r="H3972" i="16"/>
  <c r="E3972" i="16"/>
  <c r="I3972" i="16"/>
  <c r="F3972" i="16"/>
  <c r="G3972" i="16"/>
  <c r="H3968" i="16"/>
  <c r="E3968" i="16"/>
  <c r="I3968" i="16"/>
  <c r="F3968" i="16"/>
  <c r="G3968" i="16"/>
  <c r="H3964" i="16"/>
  <c r="E3964" i="16"/>
  <c r="I3964" i="16"/>
  <c r="F3964" i="16"/>
  <c r="G3964" i="16"/>
  <c r="F3950" i="16"/>
  <c r="G3950" i="16"/>
  <c r="H3950" i="16"/>
  <c r="I3950" i="16"/>
  <c r="E3950" i="16"/>
  <c r="F3946" i="16"/>
  <c r="G3946" i="16"/>
  <c r="H3946" i="16"/>
  <c r="E3946" i="16"/>
  <c r="I3946" i="16"/>
  <c r="H3932" i="16"/>
  <c r="E3932" i="16"/>
  <c r="I3932" i="16"/>
  <c r="F3932" i="16"/>
  <c r="G3932" i="16"/>
  <c r="H3928" i="16"/>
  <c r="E3928" i="16"/>
  <c r="I3928" i="16"/>
  <c r="F3928" i="16"/>
  <c r="G3928" i="16"/>
  <c r="H3924" i="16"/>
  <c r="E3924" i="16"/>
  <c r="I3924" i="16"/>
  <c r="F3924" i="16"/>
  <c r="G3924" i="16"/>
  <c r="F3910" i="16"/>
  <c r="G3910" i="16"/>
  <c r="H3910" i="16"/>
  <c r="E3910" i="16"/>
  <c r="I3910" i="16"/>
  <c r="F3906" i="16"/>
  <c r="G3906" i="16"/>
  <c r="H3906" i="16"/>
  <c r="E3906" i="16"/>
  <c r="I3906" i="16"/>
  <c r="H3892" i="16"/>
  <c r="E3892" i="16"/>
  <c r="I3892" i="16"/>
  <c r="F3892" i="16"/>
  <c r="G3892" i="16"/>
  <c r="H3888" i="16"/>
  <c r="E3888" i="16"/>
  <c r="I3888" i="16"/>
  <c r="F3888" i="16"/>
  <c r="G3888" i="16"/>
  <c r="H3884" i="16"/>
  <c r="E3884" i="16"/>
  <c r="I3884" i="16"/>
  <c r="F3884" i="16"/>
  <c r="G3884" i="16"/>
  <c r="F3870" i="16"/>
  <c r="G3870" i="16"/>
  <c r="H3870" i="16"/>
  <c r="I3870" i="16"/>
  <c r="E3870" i="16"/>
  <c r="F3866" i="16"/>
  <c r="G3866" i="16"/>
  <c r="H3866" i="16"/>
  <c r="E3866" i="16"/>
  <c r="I3866" i="16"/>
  <c r="H3852" i="16"/>
  <c r="E3852" i="16"/>
  <c r="I3852" i="16"/>
  <c r="F3852" i="16"/>
  <c r="G3852" i="16"/>
  <c r="H3848" i="16"/>
  <c r="E3848" i="16"/>
  <c r="I3848" i="16"/>
  <c r="F3848" i="16"/>
  <c r="G3848" i="16"/>
  <c r="H3844" i="16"/>
  <c r="E3844" i="16"/>
  <c r="I3844" i="16"/>
  <c r="F3844" i="16"/>
  <c r="G3844" i="16"/>
  <c r="F3830" i="16"/>
  <c r="G3830" i="16"/>
  <c r="H3830" i="16"/>
  <c r="E3830" i="16"/>
  <c r="I3830" i="16"/>
  <c r="F3826" i="16"/>
  <c r="G3826" i="16"/>
  <c r="H3826" i="16"/>
  <c r="E3826" i="16"/>
  <c r="I3826" i="16"/>
  <c r="H3812" i="16"/>
  <c r="E3812" i="16"/>
  <c r="I3812" i="16"/>
  <c r="F3812" i="16"/>
  <c r="G3812" i="16"/>
  <c r="H3808" i="16"/>
  <c r="E3808" i="16"/>
  <c r="I3808" i="16"/>
  <c r="F3808" i="16"/>
  <c r="G3808" i="16"/>
  <c r="H3804" i="16"/>
  <c r="E3804" i="16"/>
  <c r="I3804" i="16"/>
  <c r="F3804" i="16"/>
  <c r="G3804" i="16"/>
  <c r="F3790" i="16"/>
  <c r="G3790" i="16"/>
  <c r="H3790" i="16"/>
  <c r="I3790" i="16"/>
  <c r="E3790" i="16"/>
  <c r="F3786" i="16"/>
  <c r="G3786" i="16"/>
  <c r="H3786" i="16"/>
  <c r="E3786" i="16"/>
  <c r="I3786" i="16"/>
  <c r="H3772" i="16"/>
  <c r="E3772" i="16"/>
  <c r="I3772" i="16"/>
  <c r="F3772" i="16"/>
  <c r="G3772" i="16"/>
  <c r="H3768" i="16"/>
  <c r="E3768" i="16"/>
  <c r="I3768" i="16"/>
  <c r="F3768" i="16"/>
  <c r="G3768" i="16"/>
  <c r="H3764" i="16"/>
  <c r="E3764" i="16"/>
  <c r="I3764" i="16"/>
  <c r="F3764" i="16"/>
  <c r="G3764" i="16"/>
  <c r="F3750" i="16"/>
  <c r="G3750" i="16"/>
  <c r="H3750" i="16"/>
  <c r="E3750" i="16"/>
  <c r="I3750" i="16"/>
  <c r="E3746" i="16"/>
  <c r="I3746" i="16"/>
  <c r="G3746" i="16"/>
  <c r="H3746" i="16"/>
  <c r="F3746" i="16"/>
  <c r="G3732" i="16"/>
  <c r="H3732" i="16"/>
  <c r="I3732" i="16"/>
  <c r="E3732" i="16"/>
  <c r="F3732" i="16"/>
  <c r="G3728" i="16"/>
  <c r="F3728" i="16"/>
  <c r="H3728" i="16"/>
  <c r="I3728" i="16"/>
  <c r="E3728" i="16"/>
  <c r="G3724" i="16"/>
  <c r="E3724" i="16"/>
  <c r="F3724" i="16"/>
  <c r="H3724" i="16"/>
  <c r="I3724" i="16"/>
  <c r="E3710" i="16"/>
  <c r="I3710" i="16"/>
  <c r="F3710" i="16"/>
  <c r="G3710" i="16"/>
  <c r="H3710" i="16"/>
  <c r="E3706" i="16"/>
  <c r="I3706" i="16"/>
  <c r="F3706" i="16"/>
  <c r="G3706" i="16"/>
  <c r="H3706" i="16"/>
  <c r="G3692" i="16"/>
  <c r="E3692" i="16"/>
  <c r="F3692" i="16"/>
  <c r="H3692" i="16"/>
  <c r="I3692" i="16"/>
  <c r="G3688" i="16"/>
  <c r="I3688" i="16"/>
  <c r="E3688" i="16"/>
  <c r="F3688" i="16"/>
  <c r="H3688" i="16"/>
  <c r="G3684" i="16"/>
  <c r="H3684" i="16"/>
  <c r="I3684" i="16"/>
  <c r="E3684" i="16"/>
  <c r="F3684" i="16"/>
  <c r="E3670" i="16"/>
  <c r="I3670" i="16"/>
  <c r="H3670" i="16"/>
  <c r="F3670" i="16"/>
  <c r="G3670" i="16"/>
  <c r="E3666" i="16"/>
  <c r="I3666" i="16"/>
  <c r="G3666" i="16"/>
  <c r="H3666" i="16"/>
  <c r="F3666" i="16"/>
  <c r="G3652" i="16"/>
  <c r="H3652" i="16"/>
  <c r="I3652" i="16"/>
  <c r="E3652" i="16"/>
  <c r="F3652" i="16"/>
  <c r="G3648" i="16"/>
  <c r="F3648" i="16"/>
  <c r="H3648" i="16"/>
  <c r="I3648" i="16"/>
  <c r="E3648" i="16"/>
  <c r="G3644" i="16"/>
  <c r="E3644" i="16"/>
  <c r="F3644" i="16"/>
  <c r="H3644" i="16"/>
  <c r="I3644" i="16"/>
  <c r="E3630" i="16"/>
  <c r="I3630" i="16"/>
  <c r="F3630" i="16"/>
  <c r="G3630" i="16"/>
  <c r="H3630" i="16"/>
  <c r="E3626" i="16"/>
  <c r="I3626" i="16"/>
  <c r="F3626" i="16"/>
  <c r="G3626" i="16"/>
  <c r="H3626" i="16"/>
  <c r="G3612" i="16"/>
  <c r="E3612" i="16"/>
  <c r="F3612" i="16"/>
  <c r="H3612" i="16"/>
  <c r="I3612" i="16"/>
  <c r="G3608" i="16"/>
  <c r="I3608" i="16"/>
  <c r="E3608" i="16"/>
  <c r="F3608" i="16"/>
  <c r="H3608" i="16"/>
  <c r="G3604" i="16"/>
  <c r="H3604" i="16"/>
  <c r="I3604" i="16"/>
  <c r="E3604" i="16"/>
  <c r="F3604" i="16"/>
  <c r="E3590" i="16"/>
  <c r="I3590" i="16"/>
  <c r="H3590" i="16"/>
  <c r="F3590" i="16"/>
  <c r="G3590" i="16"/>
  <c r="E3586" i="16"/>
  <c r="I3586" i="16"/>
  <c r="G3586" i="16"/>
  <c r="H3586" i="16"/>
  <c r="F3586" i="16"/>
  <c r="G3572" i="16"/>
  <c r="H3572" i="16"/>
  <c r="I3572" i="16"/>
  <c r="E3572" i="16"/>
  <c r="F3572" i="16"/>
  <c r="G3568" i="16"/>
  <c r="F3568" i="16"/>
  <c r="H3568" i="16"/>
  <c r="I3568" i="16"/>
  <c r="E3568" i="16"/>
  <c r="G3564" i="16"/>
  <c r="E3564" i="16"/>
  <c r="F3564" i="16"/>
  <c r="H3564" i="16"/>
  <c r="I3564" i="16"/>
  <c r="E3550" i="16"/>
  <c r="I3550" i="16"/>
  <c r="F3550" i="16"/>
  <c r="G3550" i="16"/>
  <c r="H3550" i="16"/>
  <c r="E3546" i="16"/>
  <c r="I3546" i="16"/>
  <c r="F3546" i="16"/>
  <c r="G3546" i="16"/>
  <c r="H3546" i="16"/>
  <c r="G3532" i="16"/>
  <c r="E3532" i="16"/>
  <c r="F3532" i="16"/>
  <c r="H3532" i="16"/>
  <c r="I3532" i="16"/>
  <c r="G3528" i="16"/>
  <c r="I3528" i="16"/>
  <c r="E3528" i="16"/>
  <c r="F3528" i="16"/>
  <c r="H3528" i="16"/>
  <c r="G3524" i="16"/>
  <c r="H3524" i="16"/>
  <c r="I3524" i="16"/>
  <c r="E3524" i="16"/>
  <c r="F3524" i="16"/>
  <c r="E3510" i="16"/>
  <c r="I3510" i="16"/>
  <c r="H3510" i="16"/>
  <c r="F3510" i="16"/>
  <c r="G3510" i="16"/>
  <c r="E3506" i="16"/>
  <c r="I3506" i="16"/>
  <c r="G3506" i="16"/>
  <c r="H3506" i="16"/>
  <c r="F3506" i="16"/>
  <c r="G3492" i="16"/>
  <c r="H3492" i="16"/>
  <c r="I3492" i="16"/>
  <c r="E3492" i="16"/>
  <c r="F3492" i="16"/>
  <c r="G3488" i="16"/>
  <c r="F3488" i="16"/>
  <c r="H3488" i="16"/>
  <c r="I3488" i="16"/>
  <c r="E3488" i="16"/>
  <c r="G3484" i="16"/>
  <c r="E3484" i="16"/>
  <c r="F3484" i="16"/>
  <c r="H3484" i="16"/>
  <c r="I3484" i="16"/>
  <c r="E3470" i="16"/>
  <c r="I3470" i="16"/>
  <c r="F3470" i="16"/>
  <c r="G3470" i="16"/>
  <c r="H3470" i="16"/>
  <c r="E3466" i="16"/>
  <c r="I3466" i="16"/>
  <c r="F3466" i="16"/>
  <c r="G3466" i="16"/>
  <c r="H3466" i="16"/>
  <c r="G3452" i="16"/>
  <c r="E3452" i="16"/>
  <c r="F3452" i="16"/>
  <c r="H3452" i="16"/>
  <c r="I3452" i="16"/>
  <c r="G3448" i="16"/>
  <c r="I3448" i="16"/>
  <c r="E3448" i="16"/>
  <c r="F3448" i="16"/>
  <c r="H3448" i="16"/>
  <c r="G3444" i="16"/>
  <c r="H3444" i="16"/>
  <c r="I3444" i="16"/>
  <c r="E3444" i="16"/>
  <c r="F3444" i="16"/>
  <c r="E3430" i="16"/>
  <c r="I3430" i="16"/>
  <c r="H3430" i="16"/>
  <c r="F3430" i="16"/>
  <c r="G3430" i="16"/>
  <c r="E3426" i="16"/>
  <c r="I3426" i="16"/>
  <c r="G3426" i="16"/>
  <c r="H3426" i="16"/>
  <c r="F3426" i="16"/>
  <c r="G3412" i="16"/>
  <c r="H3412" i="16"/>
  <c r="I3412" i="16"/>
  <c r="E3412" i="16"/>
  <c r="F3412" i="16"/>
  <c r="G3408" i="16"/>
  <c r="F3408" i="16"/>
  <c r="H3408" i="16"/>
  <c r="I3408" i="16"/>
  <c r="E3408" i="16"/>
  <c r="G3404" i="16"/>
  <c r="E3404" i="16"/>
  <c r="F3404" i="16"/>
  <c r="H3404" i="16"/>
  <c r="I3404" i="16"/>
  <c r="E3390" i="16"/>
  <c r="I3390" i="16"/>
  <c r="F3390" i="16"/>
  <c r="G3390" i="16"/>
  <c r="H3390" i="16"/>
  <c r="E3386" i="16"/>
  <c r="I3386" i="16"/>
  <c r="F3386" i="16"/>
  <c r="G3386" i="16"/>
  <c r="H3386" i="16"/>
  <c r="G3372" i="16"/>
  <c r="E3372" i="16"/>
  <c r="F3372" i="16"/>
  <c r="H3372" i="16"/>
  <c r="I3372" i="16"/>
  <c r="G3368" i="16"/>
  <c r="I3368" i="16"/>
  <c r="E3368" i="16"/>
  <c r="F3368" i="16"/>
  <c r="H3368" i="16"/>
  <c r="G3364" i="16"/>
  <c r="H3364" i="16"/>
  <c r="I3364" i="16"/>
  <c r="E3364" i="16"/>
  <c r="F3364" i="16"/>
  <c r="H3350" i="16"/>
  <c r="E3350" i="16"/>
  <c r="I3350" i="16"/>
  <c r="G3350" i="16"/>
  <c r="F3350" i="16"/>
  <c r="H3346" i="16"/>
  <c r="E3346" i="16"/>
  <c r="I3346" i="16"/>
  <c r="F3346" i="16"/>
  <c r="G3346" i="16"/>
  <c r="F3332" i="16"/>
  <c r="G3332" i="16"/>
  <c r="I3332" i="16"/>
  <c r="E3332" i="16"/>
  <c r="H3332" i="16"/>
  <c r="F3328" i="16"/>
  <c r="G3328" i="16"/>
  <c r="E3328" i="16"/>
  <c r="H3328" i="16"/>
  <c r="I3328" i="16"/>
  <c r="F3324" i="16"/>
  <c r="G3324" i="16"/>
  <c r="I3324" i="16"/>
  <c r="E3324" i="16"/>
  <c r="H3324" i="16"/>
  <c r="H3310" i="16"/>
  <c r="E3310" i="16"/>
  <c r="I3310" i="16"/>
  <c r="G3310" i="16"/>
  <c r="F3310" i="16"/>
  <c r="H3306" i="16"/>
  <c r="E3306" i="16"/>
  <c r="I3306" i="16"/>
  <c r="F3306" i="16"/>
  <c r="G3306" i="16"/>
  <c r="F3292" i="16"/>
  <c r="G3292" i="16"/>
  <c r="I3292" i="16"/>
  <c r="E3292" i="16"/>
  <c r="H3292" i="16"/>
  <c r="F3288" i="16"/>
  <c r="G3288" i="16"/>
  <c r="E3288" i="16"/>
  <c r="H3288" i="16"/>
  <c r="I3288" i="16"/>
  <c r="F3284" i="16"/>
  <c r="G3284" i="16"/>
  <c r="H3284" i="16"/>
  <c r="E3284" i="16"/>
  <c r="I3284" i="16"/>
  <c r="H3270" i="16"/>
  <c r="E3270" i="16"/>
  <c r="I3270" i="16"/>
  <c r="F3270" i="16"/>
  <c r="G3270" i="16"/>
  <c r="H3266" i="16"/>
  <c r="E3266" i="16"/>
  <c r="I3266" i="16"/>
  <c r="F3266" i="16"/>
  <c r="G3266" i="16"/>
  <c r="F3252" i="16"/>
  <c r="G3252" i="16"/>
  <c r="H3252" i="16"/>
  <c r="E3252" i="16"/>
  <c r="I3252" i="16"/>
  <c r="F3248" i="16"/>
  <c r="G3248" i="16"/>
  <c r="H3248" i="16"/>
  <c r="E3248" i="16"/>
  <c r="I3248" i="16"/>
  <c r="F3244" i="16"/>
  <c r="G3244" i="16"/>
  <c r="H3244" i="16"/>
  <c r="E3244" i="16"/>
  <c r="I3244" i="16"/>
  <c r="H3230" i="16"/>
  <c r="E3230" i="16"/>
  <c r="I3230" i="16"/>
  <c r="F3230" i="16"/>
  <c r="G3230" i="16"/>
  <c r="H3226" i="16"/>
  <c r="E3226" i="16"/>
  <c r="I3226" i="16"/>
  <c r="F3226" i="16"/>
  <c r="G3226" i="16"/>
  <c r="F3212" i="16"/>
  <c r="G3212" i="16"/>
  <c r="H3212" i="16"/>
  <c r="E3212" i="16"/>
  <c r="I3212" i="16"/>
  <c r="F3208" i="16"/>
  <c r="G3208" i="16"/>
  <c r="H3208" i="16"/>
  <c r="I3208" i="16"/>
  <c r="E3208" i="16"/>
  <c r="F3204" i="16"/>
  <c r="G3204" i="16"/>
  <c r="H3204" i="16"/>
  <c r="E3204" i="16"/>
  <c r="I3204" i="16"/>
  <c r="H3190" i="16"/>
  <c r="E3190" i="16"/>
  <c r="I3190" i="16"/>
  <c r="F3190" i="16"/>
  <c r="G3190" i="16"/>
  <c r="H3186" i="16"/>
  <c r="E3186" i="16"/>
  <c r="I3186" i="16"/>
  <c r="F3186" i="16"/>
  <c r="G3186" i="16"/>
  <c r="F3172" i="16"/>
  <c r="G3172" i="16"/>
  <c r="H3172" i="16"/>
  <c r="E3172" i="16"/>
  <c r="I3172" i="16"/>
  <c r="F3168" i="16"/>
  <c r="G3168" i="16"/>
  <c r="H3168" i="16"/>
  <c r="E3168" i="16"/>
  <c r="I3168" i="16"/>
  <c r="F3164" i="16"/>
  <c r="G3164" i="16"/>
  <c r="H3164" i="16"/>
  <c r="E3164" i="16"/>
  <c r="I3164" i="16"/>
  <c r="H3150" i="16"/>
  <c r="E3150" i="16"/>
  <c r="I3150" i="16"/>
  <c r="F3150" i="16"/>
  <c r="G3150" i="16"/>
  <c r="H3146" i="16"/>
  <c r="E3146" i="16"/>
  <c r="I3146" i="16"/>
  <c r="F3146" i="16"/>
  <c r="G3146" i="16"/>
  <c r="F3132" i="16"/>
  <c r="G3132" i="16"/>
  <c r="H3132" i="16"/>
  <c r="E3132" i="16"/>
  <c r="I3132" i="16"/>
  <c r="F3128" i="16"/>
  <c r="G3128" i="16"/>
  <c r="H3128" i="16"/>
  <c r="I3128" i="16"/>
  <c r="E3128" i="16"/>
  <c r="F3124" i="16"/>
  <c r="G3124" i="16"/>
  <c r="H3124" i="16"/>
  <c r="E3124" i="16"/>
  <c r="I3124" i="16"/>
  <c r="G3110" i="16"/>
  <c r="F3110" i="16"/>
  <c r="H3110" i="16"/>
  <c r="I3110" i="16"/>
  <c r="E3110" i="16"/>
  <c r="G3106" i="16"/>
  <c r="E3106" i="16"/>
  <c r="F3106" i="16"/>
  <c r="H3106" i="16"/>
  <c r="I3106" i="16"/>
  <c r="E3092" i="16"/>
  <c r="I3092" i="16"/>
  <c r="F3092" i="16"/>
  <c r="G3092" i="16"/>
  <c r="H3092" i="16"/>
  <c r="E3088" i="16"/>
  <c r="I3088" i="16"/>
  <c r="F3088" i="16"/>
  <c r="G3088" i="16"/>
  <c r="H3088" i="16"/>
  <c r="E3084" i="16"/>
  <c r="I3084" i="16"/>
  <c r="H3084" i="16"/>
  <c r="F3084" i="16"/>
  <c r="G3084" i="16"/>
  <c r="G3070" i="16"/>
  <c r="I3070" i="16"/>
  <c r="E3070" i="16"/>
  <c r="F3070" i="16"/>
  <c r="H3070" i="16"/>
  <c r="G3066" i="16"/>
  <c r="H3066" i="16"/>
  <c r="I3066" i="16"/>
  <c r="E3066" i="16"/>
  <c r="F3066" i="16"/>
  <c r="E3052" i="16"/>
  <c r="I3052" i="16"/>
  <c r="H3052" i="16"/>
  <c r="F3052" i="16"/>
  <c r="G3052" i="16"/>
  <c r="E3048" i="16"/>
  <c r="I3048" i="16"/>
  <c r="G3048" i="16"/>
  <c r="H3048" i="16"/>
  <c r="F3048" i="16"/>
  <c r="E3044" i="16"/>
  <c r="I3044" i="16"/>
  <c r="F3044" i="16"/>
  <c r="G3044" i="16"/>
  <c r="H3044" i="16"/>
  <c r="G3030" i="16"/>
  <c r="F3030" i="16"/>
  <c r="H3030" i="16"/>
  <c r="I3030" i="16"/>
  <c r="E3030" i="16"/>
  <c r="G3026" i="16"/>
  <c r="E3026" i="16"/>
  <c r="F3026" i="16"/>
  <c r="H3026" i="16"/>
  <c r="I3026" i="16"/>
  <c r="E3012" i="16"/>
  <c r="I3012" i="16"/>
  <c r="F3012" i="16"/>
  <c r="G3012" i="16"/>
  <c r="H3012" i="16"/>
  <c r="E3008" i="16"/>
  <c r="I3008" i="16"/>
  <c r="F3008" i="16"/>
  <c r="G3008" i="16"/>
  <c r="H3008" i="16"/>
  <c r="E3004" i="16"/>
  <c r="I3004" i="16"/>
  <c r="H3004" i="16"/>
  <c r="F3004" i="16"/>
  <c r="G3004" i="16"/>
  <c r="G2990" i="16"/>
  <c r="I2990" i="16"/>
  <c r="E2990" i="16"/>
  <c r="F2990" i="16"/>
  <c r="H2990" i="16"/>
  <c r="G2986" i="16"/>
  <c r="H2986" i="16"/>
  <c r="I2986" i="16"/>
  <c r="E2986" i="16"/>
  <c r="F2986" i="16"/>
  <c r="E2972" i="16"/>
  <c r="I2972" i="16"/>
  <c r="H2972" i="16"/>
  <c r="F2972" i="16"/>
  <c r="G2972" i="16"/>
  <c r="E2968" i="16"/>
  <c r="I2968" i="16"/>
  <c r="G2968" i="16"/>
  <c r="H2968" i="16"/>
  <c r="F2968" i="16"/>
  <c r="E2964" i="16"/>
  <c r="I2964" i="16"/>
  <c r="F2964" i="16"/>
  <c r="G2964" i="16"/>
  <c r="H2964" i="16"/>
  <c r="G2950" i="16"/>
  <c r="H2950" i="16"/>
  <c r="E2950" i="16"/>
  <c r="F2950" i="16"/>
  <c r="I2950" i="16"/>
  <c r="G2946" i="16"/>
  <c r="H2946" i="16"/>
  <c r="I2946" i="16"/>
  <c r="E2946" i="16"/>
  <c r="F2946" i="16"/>
  <c r="E2932" i="16"/>
  <c r="I2932" i="16"/>
  <c r="F2932" i="16"/>
  <c r="G2932" i="16"/>
  <c r="H2932" i="16"/>
  <c r="E2928" i="16"/>
  <c r="I2928" i="16"/>
  <c r="F2928" i="16"/>
  <c r="G2928" i="16"/>
  <c r="H2928" i="16"/>
  <c r="E2924" i="16"/>
  <c r="I2924" i="16"/>
  <c r="F2924" i="16"/>
  <c r="G2924" i="16"/>
  <c r="H2924" i="16"/>
  <c r="G2910" i="16"/>
  <c r="H2910" i="16"/>
  <c r="E2910" i="16"/>
  <c r="F2910" i="16"/>
  <c r="I2910" i="16"/>
  <c r="G2906" i="16"/>
  <c r="H2906" i="16"/>
  <c r="I2906" i="16"/>
  <c r="E2906" i="16"/>
  <c r="F2906" i="16"/>
  <c r="E2892" i="16"/>
  <c r="I2892" i="16"/>
  <c r="F2892" i="16"/>
  <c r="G2892" i="16"/>
  <c r="H2892" i="16"/>
  <c r="E2888" i="16"/>
  <c r="I2888" i="16"/>
  <c r="F2888" i="16"/>
  <c r="G2888" i="16"/>
  <c r="H2888" i="16"/>
  <c r="E2884" i="16"/>
  <c r="I2884" i="16"/>
  <c r="F2884" i="16"/>
  <c r="G2884" i="16"/>
  <c r="H2884" i="16"/>
  <c r="G2870" i="16"/>
  <c r="H2870" i="16"/>
  <c r="E2870" i="16"/>
  <c r="F2870" i="16"/>
  <c r="I2870" i="16"/>
  <c r="G2866" i="16"/>
  <c r="H2866" i="16"/>
  <c r="I2866" i="16"/>
  <c r="E2866" i="16"/>
  <c r="F2866" i="16"/>
  <c r="E2852" i="16"/>
  <c r="I2852" i="16"/>
  <c r="F2852" i="16"/>
  <c r="G2852" i="16"/>
  <c r="H2852" i="16"/>
  <c r="E2848" i="16"/>
  <c r="I2848" i="16"/>
  <c r="F2848" i="16"/>
  <c r="G2848" i="16"/>
  <c r="H2848" i="16"/>
  <c r="E2844" i="16"/>
  <c r="I2844" i="16"/>
  <c r="F2844" i="16"/>
  <c r="G2844" i="16"/>
  <c r="H2844" i="16"/>
  <c r="G2830" i="16"/>
  <c r="H2830" i="16"/>
  <c r="E2830" i="16"/>
  <c r="F2830" i="16"/>
  <c r="I2830" i="16"/>
  <c r="G2826" i="16"/>
  <c r="H2826" i="16"/>
  <c r="I2826" i="16"/>
  <c r="E2826" i="16"/>
  <c r="F2826" i="16"/>
  <c r="E2812" i="16"/>
  <c r="I2812" i="16"/>
  <c r="F2812" i="16"/>
  <c r="G2812" i="16"/>
  <c r="H2812" i="16"/>
  <c r="E2808" i="16"/>
  <c r="I2808" i="16"/>
  <c r="F2808" i="16"/>
  <c r="G2808" i="16"/>
  <c r="H2808" i="16"/>
  <c r="E2804" i="16"/>
  <c r="I2804" i="16"/>
  <c r="F2804" i="16"/>
  <c r="G2804" i="16"/>
  <c r="H2804" i="16"/>
  <c r="G2790" i="16"/>
  <c r="H2790" i="16"/>
  <c r="E2790" i="16"/>
  <c r="F2790" i="16"/>
  <c r="I2790" i="16"/>
  <c r="G2786" i="16"/>
  <c r="H2786" i="16"/>
  <c r="I2786" i="16"/>
  <c r="E2786" i="16"/>
  <c r="F2786" i="16"/>
  <c r="E2772" i="16"/>
  <c r="I2772" i="16"/>
  <c r="F2772" i="16"/>
  <c r="G2772" i="16"/>
  <c r="H2772" i="16"/>
  <c r="E2768" i="16"/>
  <c r="I2768" i="16"/>
  <c r="F2768" i="16"/>
  <c r="G2768" i="16"/>
  <c r="H2768" i="16"/>
  <c r="E2764" i="16"/>
  <c r="I2764" i="16"/>
  <c r="F2764" i="16"/>
  <c r="G2764" i="16"/>
  <c r="H2764" i="16"/>
  <c r="G2750" i="16"/>
  <c r="H2750" i="16"/>
  <c r="E2750" i="16"/>
  <c r="F2750" i="16"/>
  <c r="I2750" i="16"/>
  <c r="G2746" i="16"/>
  <c r="H2746" i="16"/>
  <c r="I2746" i="16"/>
  <c r="E2746" i="16"/>
  <c r="F2746" i="16"/>
  <c r="E2732" i="16"/>
  <c r="I2732" i="16"/>
  <c r="F2732" i="16"/>
  <c r="G2732" i="16"/>
  <c r="H2732" i="16"/>
  <c r="E2728" i="16"/>
  <c r="I2728" i="16"/>
  <c r="F2728" i="16"/>
  <c r="G2728" i="16"/>
  <c r="H2728" i="16"/>
  <c r="E2724" i="16"/>
  <c r="I2724" i="16"/>
  <c r="F2724" i="16"/>
  <c r="G2724" i="16"/>
  <c r="H2724" i="16"/>
  <c r="G2710" i="16"/>
  <c r="H2710" i="16"/>
  <c r="E2710" i="16"/>
  <c r="F2710" i="16"/>
  <c r="I2710" i="16"/>
  <c r="G2706" i="16"/>
  <c r="H2706" i="16"/>
  <c r="I2706" i="16"/>
  <c r="E2706" i="16"/>
  <c r="F2706" i="16"/>
  <c r="E2692" i="16"/>
  <c r="I2692" i="16"/>
  <c r="F2692" i="16"/>
  <c r="G2692" i="16"/>
  <c r="H2692" i="16"/>
  <c r="E2688" i="16"/>
  <c r="I2688" i="16"/>
  <c r="F2688" i="16"/>
  <c r="G2688" i="16"/>
  <c r="H2688" i="16"/>
  <c r="E2684" i="16"/>
  <c r="I2684" i="16"/>
  <c r="F2684" i="16"/>
  <c r="G2684" i="16"/>
  <c r="H2684" i="16"/>
  <c r="G2670" i="16"/>
  <c r="H2670" i="16"/>
  <c r="E2670" i="16"/>
  <c r="F2670" i="16"/>
  <c r="I2670" i="16"/>
  <c r="G2666" i="16"/>
  <c r="H2666" i="16"/>
  <c r="I2666" i="16"/>
  <c r="E2666" i="16"/>
  <c r="F2666" i="16"/>
  <c r="E2652" i="16"/>
  <c r="I2652" i="16"/>
  <c r="F2652" i="16"/>
  <c r="G2652" i="16"/>
  <c r="H2652" i="16"/>
  <c r="E2648" i="16"/>
  <c r="I2648" i="16"/>
  <c r="F2648" i="16"/>
  <c r="G2648" i="16"/>
  <c r="H2648" i="16"/>
  <c r="E2644" i="16"/>
  <c r="I2644" i="16"/>
  <c r="F2644" i="16"/>
  <c r="G2644" i="16"/>
  <c r="H2644" i="16"/>
  <c r="G2630" i="16"/>
  <c r="H2630" i="16"/>
  <c r="E2630" i="16"/>
  <c r="F2630" i="16"/>
  <c r="I2630" i="16"/>
  <c r="G2626" i="16"/>
  <c r="H2626" i="16"/>
  <c r="I2626" i="16"/>
  <c r="E2626" i="16"/>
  <c r="F2626" i="16"/>
  <c r="E2612" i="16"/>
  <c r="I2612" i="16"/>
  <c r="F2612" i="16"/>
  <c r="G2612" i="16"/>
  <c r="H2612" i="16"/>
  <c r="E2608" i="16"/>
  <c r="I2608" i="16"/>
  <c r="F2608" i="16"/>
  <c r="G2608" i="16"/>
  <c r="H2608" i="16"/>
  <c r="E2604" i="16"/>
  <c r="I2604" i="16"/>
  <c r="F2604" i="16"/>
  <c r="G2604" i="16"/>
  <c r="H2604" i="16"/>
  <c r="G2590" i="16"/>
  <c r="H2590" i="16"/>
  <c r="E2590" i="16"/>
  <c r="F2590" i="16"/>
  <c r="I2590" i="16"/>
  <c r="G2586" i="16"/>
  <c r="H2586" i="16"/>
  <c r="I2586" i="16"/>
  <c r="E2586" i="16"/>
  <c r="F2586" i="16"/>
  <c r="E2572" i="16"/>
  <c r="I2572" i="16"/>
  <c r="F2572" i="16"/>
  <c r="G2572" i="16"/>
  <c r="H2572" i="16"/>
  <c r="E2568" i="16"/>
  <c r="I2568" i="16"/>
  <c r="F2568" i="16"/>
  <c r="G2568" i="16"/>
  <c r="H2568" i="16"/>
  <c r="E2564" i="16"/>
  <c r="I2564" i="16"/>
  <c r="F2564" i="16"/>
  <c r="G2564" i="16"/>
  <c r="H2564" i="16"/>
  <c r="G2550" i="16"/>
  <c r="H2550" i="16"/>
  <c r="E2550" i="16"/>
  <c r="F2550" i="16"/>
  <c r="I2550" i="16"/>
  <c r="G2546" i="16"/>
  <c r="H2546" i="16"/>
  <c r="I2546" i="16"/>
  <c r="E2546" i="16"/>
  <c r="F2546" i="16"/>
  <c r="E2532" i="16"/>
  <c r="I2532" i="16"/>
  <c r="F2532" i="16"/>
  <c r="G2532" i="16"/>
  <c r="H2532" i="16"/>
  <c r="E2528" i="16"/>
  <c r="I2528" i="16"/>
  <c r="F2528" i="16"/>
  <c r="G2528" i="16"/>
  <c r="H2528" i="16"/>
  <c r="E2524" i="16"/>
  <c r="I2524" i="16"/>
  <c r="F2524" i="16"/>
  <c r="G2524" i="16"/>
  <c r="H2524" i="16"/>
  <c r="G2510" i="16"/>
  <c r="H2510" i="16"/>
  <c r="E2510" i="16"/>
  <c r="I2510" i="16"/>
  <c r="F2510" i="16"/>
  <c r="G2506" i="16"/>
  <c r="H2506" i="16"/>
  <c r="E2506" i="16"/>
  <c r="I2506" i="16"/>
  <c r="F2506" i="16"/>
  <c r="E2492" i="16"/>
  <c r="I2492" i="16"/>
  <c r="F2492" i="16"/>
  <c r="G2492" i="16"/>
  <c r="H2492" i="16"/>
  <c r="E2488" i="16"/>
  <c r="I2488" i="16"/>
  <c r="F2488" i="16"/>
  <c r="G2488" i="16"/>
  <c r="H2488" i="16"/>
  <c r="E2484" i="16"/>
  <c r="I2484" i="16"/>
  <c r="F2484" i="16"/>
  <c r="G2484" i="16"/>
  <c r="H2484" i="16"/>
  <c r="G2470" i="16"/>
  <c r="H2470" i="16"/>
  <c r="E2470" i="16"/>
  <c r="I2470" i="16"/>
  <c r="F2470" i="16"/>
  <c r="G2466" i="16"/>
  <c r="H2466" i="16"/>
  <c r="E2466" i="16"/>
  <c r="I2466" i="16"/>
  <c r="F2466" i="16"/>
  <c r="E2452" i="16"/>
  <c r="I2452" i="16"/>
  <c r="F2452" i="16"/>
  <c r="G2452" i="16"/>
  <c r="H2452" i="16"/>
  <c r="E2448" i="16"/>
  <c r="I2448" i="16"/>
  <c r="F2448" i="16"/>
  <c r="G2448" i="16"/>
  <c r="H2448" i="16"/>
  <c r="E2444" i="16"/>
  <c r="I2444" i="16"/>
  <c r="F2444" i="16"/>
  <c r="G2444" i="16"/>
  <c r="H2444" i="16"/>
  <c r="G2430" i="16"/>
  <c r="H2430" i="16"/>
  <c r="E2430" i="16"/>
  <c r="I2430" i="16"/>
  <c r="F2430" i="16"/>
  <c r="G2426" i="16"/>
  <c r="H2426" i="16"/>
  <c r="E2426" i="16"/>
  <c r="I2426" i="16"/>
  <c r="F2426" i="16"/>
  <c r="E2412" i="16"/>
  <c r="I2412" i="16"/>
  <c r="F2412" i="16"/>
  <c r="G2412" i="16"/>
  <c r="H2412" i="16"/>
  <c r="E2408" i="16"/>
  <c r="I2408" i="16"/>
  <c r="F2408" i="16"/>
  <c r="G2408" i="16"/>
  <c r="H2408" i="16"/>
  <c r="E2404" i="16"/>
  <c r="I2404" i="16"/>
  <c r="F2404" i="16"/>
  <c r="G2404" i="16"/>
  <c r="H2404" i="16"/>
  <c r="G2390" i="16"/>
  <c r="H2390" i="16"/>
  <c r="E2390" i="16"/>
  <c r="I2390" i="16"/>
  <c r="F2390" i="16"/>
  <c r="G2386" i="16"/>
  <c r="H2386" i="16"/>
  <c r="E2386" i="16"/>
  <c r="I2386" i="16"/>
  <c r="F2386" i="16"/>
  <c r="E2372" i="16"/>
  <c r="I2372" i="16"/>
  <c r="F2372" i="16"/>
  <c r="G2372" i="16"/>
  <c r="H2372" i="16"/>
  <c r="E2368" i="16"/>
  <c r="I2368" i="16"/>
  <c r="F2368" i="16"/>
  <c r="G2368" i="16"/>
  <c r="H2368" i="16"/>
  <c r="E2364" i="16"/>
  <c r="I2364" i="16"/>
  <c r="F2364" i="16"/>
  <c r="G2364" i="16"/>
  <c r="H2364" i="16"/>
  <c r="G2350" i="16"/>
  <c r="H2350" i="16"/>
  <c r="E2350" i="16"/>
  <c r="I2350" i="16"/>
  <c r="F2350" i="16"/>
  <c r="G2346" i="16"/>
  <c r="H2346" i="16"/>
  <c r="E2346" i="16"/>
  <c r="I2346" i="16"/>
  <c r="F2346" i="16"/>
  <c r="E2332" i="16"/>
  <c r="I2332" i="16"/>
  <c r="F2332" i="16"/>
  <c r="G2332" i="16"/>
  <c r="H2332" i="16"/>
  <c r="E2328" i="16"/>
  <c r="I2328" i="16"/>
  <c r="F2328" i="16"/>
  <c r="G2328" i="16"/>
  <c r="H2328" i="16"/>
  <c r="E2324" i="16"/>
  <c r="I2324" i="16"/>
  <c r="F2324" i="16"/>
  <c r="G2324" i="16"/>
  <c r="H2324" i="16"/>
  <c r="G2310" i="16"/>
  <c r="H2310" i="16"/>
  <c r="E2310" i="16"/>
  <c r="I2310" i="16"/>
  <c r="F2310" i="16"/>
  <c r="G2306" i="16"/>
  <c r="H2306" i="16"/>
  <c r="E2306" i="16"/>
  <c r="I2306" i="16"/>
  <c r="F2306" i="16"/>
  <c r="E2292" i="16"/>
  <c r="I2292" i="16"/>
  <c r="F2292" i="16"/>
  <c r="G2292" i="16"/>
  <c r="H2292" i="16"/>
  <c r="E2288" i="16"/>
  <c r="I2288" i="16"/>
  <c r="F2288" i="16"/>
  <c r="G2288" i="16"/>
  <c r="H2288" i="16"/>
  <c r="E2284" i="16"/>
  <c r="I2284" i="16"/>
  <c r="F2284" i="16"/>
  <c r="G2284" i="16"/>
  <c r="H2284" i="16"/>
  <c r="G2270" i="16"/>
  <c r="H2270" i="16"/>
  <c r="E2270" i="16"/>
  <c r="I2270" i="16"/>
  <c r="F2270" i="16"/>
  <c r="G2266" i="16"/>
  <c r="H2266" i="16"/>
  <c r="E2266" i="16"/>
  <c r="I2266" i="16"/>
  <c r="F2266" i="16"/>
  <c r="E2252" i="16"/>
  <c r="I2252" i="16"/>
  <c r="F2252" i="16"/>
  <c r="G2252" i="16"/>
  <c r="H2252" i="16"/>
  <c r="E2248" i="16"/>
  <c r="I2248" i="16"/>
  <c r="F2248" i="16"/>
  <c r="G2248" i="16"/>
  <c r="H2248" i="16"/>
  <c r="E2244" i="16"/>
  <c r="I2244" i="16"/>
  <c r="F2244" i="16"/>
  <c r="G2244" i="16"/>
  <c r="H2244" i="16"/>
  <c r="G2230" i="16"/>
  <c r="H2230" i="16"/>
  <c r="E2230" i="16"/>
  <c r="I2230" i="16"/>
  <c r="F2230" i="16"/>
  <c r="G2226" i="16"/>
  <c r="H2226" i="16"/>
  <c r="E2226" i="16"/>
  <c r="I2226" i="16"/>
  <c r="F2226" i="16"/>
  <c r="E2212" i="16"/>
  <c r="I2212" i="16"/>
  <c r="F2212" i="16"/>
  <c r="G2212" i="16"/>
  <c r="H2212" i="16"/>
  <c r="E2208" i="16"/>
  <c r="I2208" i="16"/>
  <c r="F2208" i="16"/>
  <c r="G2208" i="16"/>
  <c r="H2208" i="16"/>
  <c r="E2204" i="16"/>
  <c r="I2204" i="16"/>
  <c r="F2204" i="16"/>
  <c r="G2204" i="16"/>
  <c r="H2204" i="16"/>
  <c r="G2190" i="16"/>
  <c r="H2190" i="16"/>
  <c r="E2190" i="16"/>
  <c r="F2190" i="16"/>
  <c r="I2190" i="16"/>
  <c r="G2186" i="16"/>
  <c r="H2186" i="16"/>
  <c r="I2186" i="16"/>
  <c r="E2186" i="16"/>
  <c r="F2186" i="16"/>
  <c r="E2172" i="16"/>
  <c r="I2172" i="16"/>
  <c r="F2172" i="16"/>
  <c r="G2172" i="16"/>
  <c r="H2172" i="16"/>
  <c r="E2168" i="16"/>
  <c r="I2168" i="16"/>
  <c r="F2168" i="16"/>
  <c r="G2168" i="16"/>
  <c r="H2168" i="16"/>
  <c r="E2164" i="16"/>
  <c r="I2164" i="16"/>
  <c r="F2164" i="16"/>
  <c r="G2164" i="16"/>
  <c r="H2164" i="16"/>
  <c r="G2150" i="16"/>
  <c r="H2150" i="16"/>
  <c r="E2150" i="16"/>
  <c r="F2150" i="16"/>
  <c r="I2150" i="16"/>
  <c r="G2146" i="16"/>
  <c r="H2146" i="16"/>
  <c r="I2146" i="16"/>
  <c r="E2146" i="16"/>
  <c r="F2146" i="16"/>
  <c r="E2132" i="16"/>
  <c r="I2132" i="16"/>
  <c r="F2132" i="16"/>
  <c r="G2132" i="16"/>
  <c r="H2132" i="16"/>
  <c r="E2128" i="16"/>
  <c r="I2128" i="16"/>
  <c r="F2128" i="16"/>
  <c r="G2128" i="16"/>
  <c r="H2128" i="16"/>
  <c r="E2124" i="16"/>
  <c r="I2124" i="16"/>
  <c r="F2124" i="16"/>
  <c r="G2124" i="16"/>
  <c r="H2124" i="16"/>
  <c r="G2110" i="16"/>
  <c r="H2110" i="16"/>
  <c r="E2110" i="16"/>
  <c r="F2110" i="16"/>
  <c r="I2110" i="16"/>
  <c r="G2106" i="16"/>
  <c r="H2106" i="16"/>
  <c r="I2106" i="16"/>
  <c r="E2106" i="16"/>
  <c r="F2106" i="16"/>
  <c r="E2092" i="16"/>
  <c r="I2092" i="16"/>
  <c r="F2092" i="16"/>
  <c r="G2092" i="16"/>
  <c r="H2092" i="16"/>
  <c r="E2088" i="16"/>
  <c r="I2088" i="16"/>
  <c r="F2088" i="16"/>
  <c r="G2088" i="16"/>
  <c r="H2088" i="16"/>
  <c r="E2084" i="16"/>
  <c r="I2084" i="16"/>
  <c r="F2084" i="16"/>
  <c r="G2084" i="16"/>
  <c r="H2084" i="16"/>
  <c r="G2070" i="16"/>
  <c r="H2070" i="16"/>
  <c r="E2070" i="16"/>
  <c r="F2070" i="16"/>
  <c r="I2070" i="16"/>
  <c r="G2066" i="16"/>
  <c r="H2066" i="16"/>
  <c r="I2066" i="16"/>
  <c r="E2066" i="16"/>
  <c r="F2066" i="16"/>
  <c r="E2052" i="16"/>
  <c r="I2052" i="16"/>
  <c r="F2052" i="16"/>
  <c r="G2052" i="16"/>
  <c r="H2052" i="16"/>
  <c r="E2048" i="16"/>
  <c r="I2048" i="16"/>
  <c r="F2048" i="16"/>
  <c r="G2048" i="16"/>
  <c r="H2048" i="16"/>
  <c r="E2044" i="16"/>
  <c r="I2044" i="16"/>
  <c r="F2044" i="16"/>
  <c r="G2044" i="16"/>
  <c r="H2044" i="16"/>
  <c r="G2030" i="16"/>
  <c r="H2030" i="16"/>
  <c r="E2030" i="16"/>
  <c r="I2030" i="16"/>
  <c r="F2030" i="16"/>
  <c r="E2024" i="16"/>
  <c r="I2024" i="16"/>
  <c r="F2024" i="16"/>
  <c r="G2024" i="16"/>
  <c r="H2024" i="16"/>
  <c r="G2010" i="16"/>
  <c r="H2010" i="16"/>
  <c r="E2010" i="16"/>
  <c r="I2010" i="16"/>
  <c r="F2010" i="16"/>
  <c r="G2006" i="16"/>
  <c r="H2006" i="16"/>
  <c r="E2006" i="16"/>
  <c r="I2006" i="16"/>
  <c r="F2006" i="16"/>
  <c r="E1992" i="16"/>
  <c r="I1992" i="16"/>
  <c r="F1992" i="16"/>
  <c r="G1992" i="16"/>
  <c r="H1992" i="16"/>
  <c r="E1988" i="16"/>
  <c r="I1988" i="16"/>
  <c r="F1988" i="16"/>
  <c r="G1988" i="16"/>
  <c r="H1988" i="16"/>
  <c r="E1984" i="16"/>
  <c r="I1984" i="16"/>
  <c r="F1984" i="16"/>
  <c r="G1984" i="16"/>
  <c r="H1984" i="16"/>
  <c r="G1970" i="16"/>
  <c r="H1970" i="16"/>
  <c r="E1970" i="16"/>
  <c r="I1970" i="16"/>
  <c r="F1970" i="16"/>
  <c r="G1966" i="16"/>
  <c r="H1966" i="16"/>
  <c r="E1966" i="16"/>
  <c r="I1966" i="16"/>
  <c r="F1966" i="16"/>
  <c r="E1952" i="16"/>
  <c r="I1952" i="16"/>
  <c r="F1952" i="16"/>
  <c r="G1952" i="16"/>
  <c r="H1952" i="16"/>
  <c r="E1948" i="16"/>
  <c r="I1948" i="16"/>
  <c r="F1948" i="16"/>
  <c r="G1948" i="16"/>
  <c r="H1948" i="16"/>
  <c r="E1944" i="16"/>
  <c r="I1944" i="16"/>
  <c r="F1944" i="16"/>
  <c r="G1944" i="16"/>
  <c r="H1944" i="16"/>
  <c r="G1930" i="16"/>
  <c r="H1930" i="16"/>
  <c r="E1930" i="16"/>
  <c r="I1930" i="16"/>
  <c r="F1930" i="16"/>
  <c r="G1926" i="16"/>
  <c r="H1926" i="16"/>
  <c r="E1926" i="16"/>
  <c r="I1926" i="16"/>
  <c r="F1926" i="16"/>
  <c r="E1912" i="16"/>
  <c r="I1912" i="16"/>
  <c r="F1912" i="16"/>
  <c r="G1912" i="16"/>
  <c r="H1912" i="16"/>
  <c r="E1908" i="16"/>
  <c r="I1908" i="16"/>
  <c r="F1908" i="16"/>
  <c r="G1908" i="16"/>
  <c r="H1908" i="16"/>
  <c r="E1904" i="16"/>
  <c r="I1904" i="16"/>
  <c r="F1904" i="16"/>
  <c r="G1904" i="16"/>
  <c r="H1904" i="16"/>
  <c r="G1890" i="16"/>
  <c r="H1890" i="16"/>
  <c r="E1890" i="16"/>
  <c r="I1890" i="16"/>
  <c r="F1890" i="16"/>
  <c r="G1886" i="16"/>
  <c r="H1886" i="16"/>
  <c r="E1886" i="16"/>
  <c r="I1886" i="16"/>
  <c r="F1886" i="16"/>
  <c r="E1872" i="16"/>
  <c r="I1872" i="16"/>
  <c r="F1872" i="16"/>
  <c r="G1872" i="16"/>
  <c r="H1872" i="16"/>
  <c r="E1868" i="16"/>
  <c r="I1868" i="16"/>
  <c r="F1868" i="16"/>
  <c r="G1868" i="16"/>
  <c r="H1868" i="16"/>
  <c r="E1864" i="16"/>
  <c r="I1864" i="16"/>
  <c r="F1864" i="16"/>
  <c r="G1864" i="16"/>
  <c r="H1864" i="16"/>
  <c r="G1850" i="16"/>
  <c r="H1850" i="16"/>
  <c r="E1850" i="16"/>
  <c r="I1850" i="16"/>
  <c r="F1850" i="16"/>
  <c r="G1846" i="16"/>
  <c r="H1846" i="16"/>
  <c r="E1846" i="16"/>
  <c r="I1846" i="16"/>
  <c r="F1846" i="16"/>
  <c r="E1832" i="16"/>
  <c r="I1832" i="16"/>
  <c r="F1832" i="16"/>
  <c r="G1832" i="16"/>
  <c r="H1832" i="16"/>
  <c r="E1828" i="16"/>
  <c r="I1828" i="16"/>
  <c r="F1828" i="16"/>
  <c r="G1828" i="16"/>
  <c r="H1828" i="16"/>
  <c r="E1824" i="16"/>
  <c r="I1824" i="16"/>
  <c r="F1824" i="16"/>
  <c r="G1824" i="16"/>
  <c r="H1824" i="16"/>
  <c r="G1810" i="16"/>
  <c r="H1810" i="16"/>
  <c r="I1810" i="16"/>
  <c r="E1810" i="16"/>
  <c r="F1810" i="16"/>
  <c r="G1806" i="16"/>
  <c r="H1806" i="16"/>
  <c r="E1806" i="16"/>
  <c r="F1806" i="16"/>
  <c r="I1806" i="16"/>
  <c r="E1792" i="16"/>
  <c r="I1792" i="16"/>
  <c r="F1792" i="16"/>
  <c r="G1792" i="16"/>
  <c r="H1792" i="16"/>
  <c r="E1788" i="16"/>
  <c r="I1788" i="16"/>
  <c r="F1788" i="16"/>
  <c r="G1788" i="16"/>
  <c r="H1788" i="16"/>
  <c r="E1784" i="16"/>
  <c r="I1784" i="16"/>
  <c r="F1784" i="16"/>
  <c r="G1784" i="16"/>
  <c r="H1784" i="16"/>
  <c r="G1770" i="16"/>
  <c r="H1770" i="16"/>
  <c r="I1770" i="16"/>
  <c r="E1770" i="16"/>
  <c r="F1770" i="16"/>
  <c r="G1766" i="16"/>
  <c r="H1766" i="16"/>
  <c r="E1766" i="16"/>
  <c r="F1766" i="16"/>
  <c r="I1766" i="16"/>
  <c r="E1752" i="16"/>
  <c r="I1752" i="16"/>
  <c r="F1752" i="16"/>
  <c r="G1752" i="16"/>
  <c r="H1752" i="16"/>
  <c r="E1748" i="16"/>
  <c r="I1748" i="16"/>
  <c r="F1748" i="16"/>
  <c r="G1748" i="16"/>
  <c r="H1748" i="16"/>
  <c r="E1744" i="16"/>
  <c r="I1744" i="16"/>
  <c r="F1744" i="16"/>
  <c r="G1744" i="16"/>
  <c r="H1744" i="16"/>
  <c r="G1730" i="16"/>
  <c r="H1730" i="16"/>
  <c r="I1730" i="16"/>
  <c r="E1730" i="16"/>
  <c r="F1730" i="16"/>
  <c r="G1726" i="16"/>
  <c r="H1726" i="16"/>
  <c r="E1726" i="16"/>
  <c r="F1726" i="16"/>
  <c r="I1726" i="16"/>
  <c r="E1712" i="16"/>
  <c r="I1712" i="16"/>
  <c r="F1712" i="16"/>
  <c r="G1712" i="16"/>
  <c r="H1712" i="16"/>
  <c r="E1708" i="16"/>
  <c r="I1708" i="16"/>
  <c r="F1708" i="16"/>
  <c r="G1708" i="16"/>
  <c r="H1708" i="16"/>
  <c r="H1704" i="16"/>
  <c r="E1704" i="16"/>
  <c r="I1704" i="16"/>
  <c r="F1704" i="16"/>
  <c r="G1704" i="16"/>
  <c r="F1690" i="16"/>
  <c r="G1690" i="16"/>
  <c r="H1690" i="16"/>
  <c r="E1690" i="16"/>
  <c r="I1690" i="16"/>
  <c r="F1686" i="16"/>
  <c r="G1686" i="16"/>
  <c r="H1686" i="16"/>
  <c r="I1686" i="16"/>
  <c r="E1686" i="16"/>
  <c r="H1672" i="16"/>
  <c r="E1672" i="16"/>
  <c r="I1672" i="16"/>
  <c r="F1672" i="16"/>
  <c r="G1672" i="16"/>
  <c r="H1668" i="16"/>
  <c r="E1668" i="16"/>
  <c r="I1668" i="16"/>
  <c r="F1668" i="16"/>
  <c r="G1668" i="16"/>
  <c r="H1664" i="16"/>
  <c r="E1664" i="16"/>
  <c r="I1664" i="16"/>
  <c r="F1664" i="16"/>
  <c r="G1664" i="16"/>
  <c r="F1650" i="16"/>
  <c r="G1650" i="16"/>
  <c r="H1650" i="16"/>
  <c r="E1650" i="16"/>
  <c r="I1650" i="16"/>
  <c r="F1646" i="16"/>
  <c r="G1646" i="16"/>
  <c r="H1646" i="16"/>
  <c r="E1646" i="16"/>
  <c r="I1646" i="16"/>
  <c r="H1632" i="16"/>
  <c r="E1632" i="16"/>
  <c r="I1632" i="16"/>
  <c r="F1632" i="16"/>
  <c r="G1632" i="16"/>
  <c r="H1628" i="16"/>
  <c r="E1628" i="16"/>
  <c r="I1628" i="16"/>
  <c r="F1628" i="16"/>
  <c r="G1628" i="16"/>
  <c r="H1624" i="16"/>
  <c r="E1624" i="16"/>
  <c r="I1624" i="16"/>
  <c r="F1624" i="16"/>
  <c r="G1624" i="16"/>
  <c r="F1610" i="16"/>
  <c r="G1610" i="16"/>
  <c r="H1610" i="16"/>
  <c r="E1610" i="16"/>
  <c r="I1610" i="16"/>
  <c r="F1606" i="16"/>
  <c r="G1606" i="16"/>
  <c r="H1606" i="16"/>
  <c r="I1606" i="16"/>
  <c r="E1606" i="16"/>
  <c r="H1592" i="16"/>
  <c r="E1592" i="16"/>
  <c r="I1592" i="16"/>
  <c r="F1592" i="16"/>
  <c r="G1592" i="16"/>
  <c r="H1588" i="16"/>
  <c r="E1588" i="16"/>
  <c r="I1588" i="16"/>
  <c r="F1588" i="16"/>
  <c r="G1588" i="16"/>
  <c r="H1584" i="16"/>
  <c r="E1584" i="16"/>
  <c r="I1584" i="16"/>
  <c r="F1584" i="16"/>
  <c r="G1584" i="16"/>
  <c r="F1570" i="16"/>
  <c r="G1570" i="16"/>
  <c r="H1570" i="16"/>
  <c r="E1570" i="16"/>
  <c r="I1570" i="16"/>
  <c r="F1566" i="16"/>
  <c r="G1566" i="16"/>
  <c r="H1566" i="16"/>
  <c r="E1566" i="16"/>
  <c r="I1566" i="16"/>
  <c r="H1552" i="16"/>
  <c r="E1552" i="16"/>
  <c r="I1552" i="16"/>
  <c r="F1552" i="16"/>
  <c r="G1552" i="16"/>
  <c r="H1548" i="16"/>
  <c r="E1548" i="16"/>
  <c r="I1548" i="16"/>
  <c r="F1548" i="16"/>
  <c r="G1548" i="16"/>
  <c r="H1544" i="16"/>
  <c r="E1544" i="16"/>
  <c r="I1544" i="16"/>
  <c r="F1544" i="16"/>
  <c r="G1544" i="16"/>
  <c r="F1530" i="16"/>
  <c r="G1530" i="16"/>
  <c r="H1530" i="16"/>
  <c r="E1530" i="16"/>
  <c r="I1530" i="16"/>
  <c r="F1526" i="16"/>
  <c r="G1526" i="16"/>
  <c r="H1526" i="16"/>
  <c r="I1526" i="16"/>
  <c r="E1526" i="16"/>
  <c r="H1512" i="16"/>
  <c r="E1512" i="16"/>
  <c r="I1512" i="16"/>
  <c r="F1512" i="16"/>
  <c r="G1512" i="16"/>
  <c r="H1508" i="16"/>
  <c r="E1508" i="16"/>
  <c r="I1508" i="16"/>
  <c r="F1508" i="16"/>
  <c r="G1508" i="16"/>
  <c r="H1504" i="16"/>
  <c r="E1504" i="16"/>
  <c r="I1504" i="16"/>
  <c r="F1504" i="16"/>
  <c r="G1504" i="16"/>
  <c r="F1490" i="16"/>
  <c r="G1490" i="16"/>
  <c r="H1490" i="16"/>
  <c r="E1490" i="16"/>
  <c r="I1490" i="16"/>
  <c r="F1486" i="16"/>
  <c r="G1486" i="16"/>
  <c r="H1486" i="16"/>
  <c r="E1486" i="16"/>
  <c r="I1486" i="16"/>
  <c r="F1472" i="16"/>
  <c r="H1472" i="16"/>
  <c r="I1472" i="16"/>
  <c r="E1472" i="16"/>
  <c r="G1472" i="16"/>
  <c r="F1468" i="16"/>
  <c r="H1468" i="16"/>
  <c r="E1468" i="16"/>
  <c r="G1468" i="16"/>
  <c r="I1468" i="16"/>
  <c r="F1464" i="16"/>
  <c r="H1464" i="16"/>
  <c r="I1464" i="16"/>
  <c r="E1464" i="16"/>
  <c r="G1464" i="16"/>
  <c r="H1450" i="16"/>
  <c r="F1450" i="16"/>
  <c r="G1450" i="16"/>
  <c r="I1450" i="16"/>
  <c r="E1450" i="16"/>
  <c r="H1446" i="16"/>
  <c r="F1446" i="16"/>
  <c r="E1446" i="16"/>
  <c r="G1446" i="16"/>
  <c r="I1446" i="16"/>
  <c r="F1432" i="16"/>
  <c r="H1432" i="16"/>
  <c r="I1432" i="16"/>
  <c r="E1432" i="16"/>
  <c r="G1432" i="16"/>
  <c r="F1428" i="16"/>
  <c r="H1428" i="16"/>
  <c r="E1428" i="16"/>
  <c r="G1428" i="16"/>
  <c r="I1428" i="16"/>
  <c r="F1424" i="16"/>
  <c r="H1424" i="16"/>
  <c r="I1424" i="16"/>
  <c r="E1424" i="16"/>
  <c r="G1424" i="16"/>
  <c r="H1410" i="16"/>
  <c r="F1410" i="16"/>
  <c r="G1410" i="16"/>
  <c r="I1410" i="16"/>
  <c r="E1410" i="16"/>
  <c r="H1406" i="16"/>
  <c r="F1406" i="16"/>
  <c r="E1406" i="16"/>
  <c r="G1406" i="16"/>
  <c r="I1406" i="16"/>
  <c r="F1392" i="16"/>
  <c r="H1392" i="16"/>
  <c r="I1392" i="16"/>
  <c r="E1392" i="16"/>
  <c r="G1392" i="16"/>
  <c r="F1388" i="16"/>
  <c r="H1388" i="16"/>
  <c r="E1388" i="16"/>
  <c r="G1388" i="16"/>
  <c r="I1388" i="16"/>
  <c r="F1384" i="16"/>
  <c r="H1384" i="16"/>
  <c r="I1384" i="16"/>
  <c r="E1384" i="16"/>
  <c r="G1384" i="16"/>
  <c r="H1370" i="16"/>
  <c r="F1370" i="16"/>
  <c r="G1370" i="16"/>
  <c r="I1370" i="16"/>
  <c r="E1370" i="16"/>
  <c r="H1366" i="16"/>
  <c r="F1366" i="16"/>
  <c r="E1366" i="16"/>
  <c r="G1366" i="16"/>
  <c r="I1366" i="16"/>
  <c r="F1352" i="16"/>
  <c r="H1352" i="16"/>
  <c r="I1352" i="16"/>
  <c r="E1352" i="16"/>
  <c r="G1352" i="16"/>
  <c r="F1348" i="16"/>
  <c r="H1348" i="16"/>
  <c r="E1348" i="16"/>
  <c r="G1348" i="16"/>
  <c r="I1348" i="16"/>
  <c r="F1344" i="16"/>
  <c r="H1344" i="16"/>
  <c r="I1344" i="16"/>
  <c r="E1344" i="16"/>
  <c r="G1344" i="16"/>
  <c r="H1330" i="16"/>
  <c r="F1330" i="16"/>
  <c r="G1330" i="16"/>
  <c r="I1330" i="16"/>
  <c r="E1330" i="16"/>
  <c r="H1326" i="16"/>
  <c r="F1326" i="16"/>
  <c r="E1326" i="16"/>
  <c r="G1326" i="16"/>
  <c r="I1326" i="16"/>
  <c r="F1312" i="16"/>
  <c r="H1312" i="16"/>
  <c r="I1312" i="16"/>
  <c r="E1312" i="16"/>
  <c r="G1312" i="16"/>
  <c r="F1308" i="16"/>
  <c r="H1308" i="16"/>
  <c r="E1308" i="16"/>
  <c r="G1308" i="16"/>
  <c r="I1308" i="16"/>
  <c r="F1304" i="16"/>
  <c r="H1304" i="16"/>
  <c r="I1304" i="16"/>
  <c r="E1304" i="16"/>
  <c r="G1304" i="16"/>
  <c r="H1290" i="16"/>
  <c r="F1290" i="16"/>
  <c r="G1290" i="16"/>
  <c r="I1290" i="16"/>
  <c r="E1290" i="16"/>
  <c r="H1286" i="16"/>
  <c r="F1286" i="16"/>
  <c r="E1286" i="16"/>
  <c r="G1286" i="16"/>
  <c r="I1286" i="16"/>
  <c r="F1272" i="16"/>
  <c r="H1272" i="16"/>
  <c r="I1272" i="16"/>
  <c r="E1272" i="16"/>
  <c r="G1272" i="16"/>
  <c r="F1268" i="16"/>
  <c r="H1268" i="16"/>
  <c r="E1268" i="16"/>
  <c r="G1268" i="16"/>
  <c r="I1268" i="16"/>
  <c r="F1264" i="16"/>
  <c r="H1264" i="16"/>
  <c r="I1264" i="16"/>
  <c r="E1264" i="16"/>
  <c r="G1264" i="16"/>
  <c r="H1250" i="16"/>
  <c r="F1250" i="16"/>
  <c r="G1250" i="16"/>
  <c r="I1250" i="16"/>
  <c r="E1250" i="16"/>
  <c r="H1246" i="16"/>
  <c r="F1246" i="16"/>
  <c r="E1246" i="16"/>
  <c r="G1246" i="16"/>
  <c r="I1246" i="16"/>
  <c r="F1232" i="16"/>
  <c r="G1232" i="16"/>
  <c r="H1232" i="16"/>
  <c r="I1232" i="16"/>
  <c r="E1232" i="16"/>
  <c r="F1228" i="16"/>
  <c r="G1228" i="16"/>
  <c r="H1228" i="16"/>
  <c r="E1228" i="16"/>
  <c r="I1228" i="16"/>
  <c r="F1224" i="16"/>
  <c r="G1224" i="16"/>
  <c r="H1224" i="16"/>
  <c r="E1224" i="16"/>
  <c r="I1224" i="16"/>
  <c r="H1210" i="16"/>
  <c r="E1210" i="16"/>
  <c r="I1210" i="16"/>
  <c r="F1210" i="16"/>
  <c r="G1210" i="16"/>
  <c r="H1206" i="16"/>
  <c r="E1206" i="16"/>
  <c r="I1206" i="16"/>
  <c r="F1206" i="16"/>
  <c r="G1206" i="16"/>
  <c r="F1192" i="16"/>
  <c r="G1192" i="16"/>
  <c r="H1192" i="16"/>
  <c r="E1192" i="16"/>
  <c r="I1192" i="16"/>
  <c r="F1188" i="16"/>
  <c r="G1188" i="16"/>
  <c r="H1188" i="16"/>
  <c r="E1188" i="16"/>
  <c r="I1188" i="16"/>
  <c r="F1184" i="16"/>
  <c r="G1184" i="16"/>
  <c r="H1184" i="16"/>
  <c r="I1184" i="16"/>
  <c r="E1184" i="16"/>
  <c r="H1170" i="16"/>
  <c r="E1170" i="16"/>
  <c r="I1170" i="16"/>
  <c r="F1170" i="16"/>
  <c r="G1170" i="16"/>
  <c r="H1166" i="16"/>
  <c r="E1166" i="16"/>
  <c r="I1166" i="16"/>
  <c r="F1166" i="16"/>
  <c r="G1166" i="16"/>
  <c r="F1152" i="16"/>
  <c r="G1152" i="16"/>
  <c r="H1152" i="16"/>
  <c r="I1152" i="16"/>
  <c r="E1152" i="16"/>
  <c r="F1148" i="16"/>
  <c r="G1148" i="16"/>
  <c r="H1148" i="16"/>
  <c r="E1148" i="16"/>
  <c r="I1148" i="16"/>
  <c r="F1144" i="16"/>
  <c r="G1144" i="16"/>
  <c r="H1144" i="16"/>
  <c r="E1144" i="16"/>
  <c r="I1144" i="16"/>
  <c r="H1130" i="16"/>
  <c r="E1130" i="16"/>
  <c r="I1130" i="16"/>
  <c r="F1130" i="16"/>
  <c r="G1130" i="16"/>
  <c r="H1126" i="16"/>
  <c r="E1126" i="16"/>
  <c r="I1126" i="16"/>
  <c r="F1126" i="16"/>
  <c r="G1126" i="16"/>
  <c r="G1112" i="16"/>
  <c r="H1112" i="16"/>
  <c r="E1112" i="16"/>
  <c r="F1112" i="16"/>
  <c r="I1112" i="16"/>
  <c r="G1108" i="16"/>
  <c r="H1108" i="16"/>
  <c r="F1108" i="16"/>
  <c r="I1108" i="16"/>
  <c r="E1108" i="16"/>
  <c r="G1104" i="16"/>
  <c r="H1104" i="16"/>
  <c r="E1104" i="16"/>
  <c r="F1104" i="16"/>
  <c r="I1104" i="16"/>
  <c r="E1090" i="16"/>
  <c r="I1090" i="16"/>
  <c r="F1090" i="16"/>
  <c r="H1090" i="16"/>
  <c r="G1090" i="16"/>
  <c r="E1086" i="16"/>
  <c r="I1086" i="16"/>
  <c r="F1086" i="16"/>
  <c r="G1086" i="16"/>
  <c r="H1086" i="16"/>
  <c r="G1072" i="16"/>
  <c r="H1072" i="16"/>
  <c r="E1072" i="16"/>
  <c r="F1072" i="16"/>
  <c r="I1072" i="16"/>
  <c r="G1068" i="16"/>
  <c r="H1068" i="16"/>
  <c r="F1068" i="16"/>
  <c r="I1068" i="16"/>
  <c r="E1068" i="16"/>
  <c r="G1064" i="16"/>
  <c r="H1064" i="16"/>
  <c r="E1064" i="16"/>
  <c r="F1064" i="16"/>
  <c r="I1064" i="16"/>
  <c r="E1050" i="16"/>
  <c r="I1050" i="16"/>
  <c r="F1050" i="16"/>
  <c r="H1050" i="16"/>
  <c r="G1050" i="16"/>
  <c r="E1046" i="16"/>
  <c r="I1046" i="16"/>
  <c r="F1046" i="16"/>
  <c r="G1046" i="16"/>
  <c r="H1046" i="16"/>
  <c r="G1032" i="16"/>
  <c r="H1032" i="16"/>
  <c r="E1032" i="16"/>
  <c r="F1032" i="16"/>
  <c r="I1032" i="16"/>
  <c r="G1028" i="16"/>
  <c r="H1028" i="16"/>
  <c r="F1028" i="16"/>
  <c r="I1028" i="16"/>
  <c r="E1028" i="16"/>
  <c r="G1024" i="16"/>
  <c r="H1024" i="16"/>
  <c r="E1024" i="16"/>
  <c r="F1024" i="16"/>
  <c r="I1024" i="16"/>
  <c r="E1010" i="16"/>
  <c r="I1010" i="16"/>
  <c r="F1010" i="16"/>
  <c r="H1010" i="16"/>
  <c r="G1010" i="16"/>
  <c r="E1006" i="16"/>
  <c r="I1006" i="16"/>
  <c r="F1006" i="16"/>
  <c r="G1006" i="16"/>
  <c r="H1006" i="16"/>
  <c r="G992" i="16"/>
  <c r="H992" i="16"/>
  <c r="E992" i="16"/>
  <c r="F992" i="16"/>
  <c r="I992" i="16"/>
  <c r="G988" i="16"/>
  <c r="H988" i="16"/>
  <c r="F988" i="16"/>
  <c r="I988" i="16"/>
  <c r="E988" i="16"/>
  <c r="G984" i="16"/>
  <c r="H984" i="16"/>
  <c r="E984" i="16"/>
  <c r="F984" i="16"/>
  <c r="I984" i="16"/>
  <c r="E970" i="16"/>
  <c r="I970" i="16"/>
  <c r="F970" i="16"/>
  <c r="H970" i="16"/>
  <c r="G970" i="16"/>
  <c r="E966" i="16"/>
  <c r="I966" i="16"/>
  <c r="F966" i="16"/>
  <c r="G966" i="16"/>
  <c r="H966" i="16"/>
  <c r="G952" i="16"/>
  <c r="H952" i="16"/>
  <c r="E952" i="16"/>
  <c r="F952" i="16"/>
  <c r="I952" i="16"/>
  <c r="G948" i="16"/>
  <c r="H948" i="16"/>
  <c r="F948" i="16"/>
  <c r="I948" i="16"/>
  <c r="E948" i="16"/>
  <c r="G944" i="16"/>
  <c r="H944" i="16"/>
  <c r="E944" i="16"/>
  <c r="F944" i="16"/>
  <c r="I944" i="16"/>
  <c r="E930" i="16"/>
  <c r="I930" i="16"/>
  <c r="F930" i="16"/>
  <c r="H930" i="16"/>
  <c r="G930" i="16"/>
  <c r="E926" i="16"/>
  <c r="I926" i="16"/>
  <c r="F926" i="16"/>
  <c r="G926" i="16"/>
  <c r="H926" i="16"/>
  <c r="G912" i="16"/>
  <c r="H912" i="16"/>
  <c r="E912" i="16"/>
  <c r="F912" i="16"/>
  <c r="I912" i="16"/>
  <c r="G908" i="16"/>
  <c r="H908" i="16"/>
  <c r="F908" i="16"/>
  <c r="I908" i="16"/>
  <c r="E908" i="16"/>
  <c r="G904" i="16"/>
  <c r="H904" i="16"/>
  <c r="E904" i="16"/>
  <c r="F904" i="16"/>
  <c r="I904" i="16"/>
  <c r="E890" i="16"/>
  <c r="I890" i="16"/>
  <c r="F890" i="16"/>
  <c r="H890" i="16"/>
  <c r="G890" i="16"/>
  <c r="E886" i="16"/>
  <c r="I886" i="16"/>
  <c r="F886" i="16"/>
  <c r="G886" i="16"/>
  <c r="H886" i="16"/>
  <c r="G872" i="16"/>
  <c r="H872" i="16"/>
  <c r="E872" i="16"/>
  <c r="I872" i="16"/>
  <c r="F872" i="16"/>
  <c r="G868" i="16"/>
  <c r="H868" i="16"/>
  <c r="E868" i="16"/>
  <c r="I868" i="16"/>
  <c r="F868" i="16"/>
  <c r="G864" i="16"/>
  <c r="H864" i="16"/>
  <c r="E864" i="16"/>
  <c r="I864" i="16"/>
  <c r="F864" i="16"/>
  <c r="E850" i="16"/>
  <c r="I850" i="16"/>
  <c r="F850" i="16"/>
  <c r="G850" i="16"/>
  <c r="H850" i="16"/>
  <c r="E846" i="16"/>
  <c r="I846" i="16"/>
  <c r="F846" i="16"/>
  <c r="G846" i="16"/>
  <c r="H846" i="16"/>
  <c r="G832" i="16"/>
  <c r="H832" i="16"/>
  <c r="E832" i="16"/>
  <c r="I832" i="16"/>
  <c r="F832" i="16"/>
  <c r="G828" i="16"/>
  <c r="H828" i="16"/>
  <c r="E828" i="16"/>
  <c r="I828" i="16"/>
  <c r="F828" i="16"/>
  <c r="G824" i="16"/>
  <c r="H824" i="16"/>
  <c r="E824" i="16"/>
  <c r="I824" i="16"/>
  <c r="F824" i="16"/>
  <c r="E810" i="16"/>
  <c r="I810" i="16"/>
  <c r="F810" i="16"/>
  <c r="G810" i="16"/>
  <c r="H810" i="16"/>
  <c r="E806" i="16"/>
  <c r="I806" i="16"/>
  <c r="F806" i="16"/>
  <c r="G806" i="16"/>
  <c r="H806" i="16"/>
  <c r="G792" i="16"/>
  <c r="H792" i="16"/>
  <c r="E792" i="16"/>
  <c r="I792" i="16"/>
  <c r="F792" i="16"/>
  <c r="G788" i="16"/>
  <c r="H788" i="16"/>
  <c r="E788" i="16"/>
  <c r="I788" i="16"/>
  <c r="F788" i="16"/>
  <c r="G784" i="16"/>
  <c r="H784" i="16"/>
  <c r="E784" i="16"/>
  <c r="I784" i="16"/>
  <c r="F784" i="16"/>
  <c r="E770" i="16"/>
  <c r="I770" i="16"/>
  <c r="F770" i="16"/>
  <c r="G770" i="16"/>
  <c r="H770" i="16"/>
  <c r="E766" i="16"/>
  <c r="I766" i="16"/>
  <c r="F766" i="16"/>
  <c r="G766" i="16"/>
  <c r="H766" i="16"/>
  <c r="G752" i="16"/>
  <c r="H752" i="16"/>
  <c r="E752" i="16"/>
  <c r="I752" i="16"/>
  <c r="F752" i="16"/>
  <c r="G748" i="16"/>
  <c r="H748" i="16"/>
  <c r="E748" i="16"/>
  <c r="I748" i="16"/>
  <c r="F748" i="16"/>
  <c r="G744" i="16"/>
  <c r="H744" i="16"/>
  <c r="E744" i="16"/>
  <c r="I744" i="16"/>
  <c r="F744" i="16"/>
  <c r="E730" i="16"/>
  <c r="I730" i="16"/>
  <c r="F730" i="16"/>
  <c r="G730" i="16"/>
  <c r="H730" i="16"/>
  <c r="E726" i="16"/>
  <c r="I726" i="16"/>
  <c r="F726" i="16"/>
  <c r="G726" i="16"/>
  <c r="H726" i="16"/>
  <c r="G712" i="16"/>
  <c r="H712" i="16"/>
  <c r="E712" i="16"/>
  <c r="I712" i="16"/>
  <c r="F712" i="16"/>
  <c r="G708" i="16"/>
  <c r="H708" i="16"/>
  <c r="E708" i="16"/>
  <c r="I708" i="16"/>
  <c r="F708" i="16"/>
  <c r="G704" i="16"/>
  <c r="H704" i="16"/>
  <c r="E704" i="16"/>
  <c r="I704" i="16"/>
  <c r="F704" i="16"/>
  <c r="E690" i="16"/>
  <c r="I690" i="16"/>
  <c r="F690" i="16"/>
  <c r="G690" i="16"/>
  <c r="H690" i="16"/>
  <c r="E686" i="16"/>
  <c r="I686" i="16"/>
  <c r="F686" i="16"/>
  <c r="G686" i="16"/>
  <c r="H686" i="16"/>
  <c r="G672" i="16"/>
  <c r="H672" i="16"/>
  <c r="E672" i="16"/>
  <c r="I672" i="16"/>
  <c r="F672" i="16"/>
  <c r="G668" i="16"/>
  <c r="H668" i="16"/>
  <c r="E668" i="16"/>
  <c r="I668" i="16"/>
  <c r="F668" i="16"/>
  <c r="G664" i="16"/>
  <c r="H664" i="16"/>
  <c r="E664" i="16"/>
  <c r="I664" i="16"/>
  <c r="F664" i="16"/>
  <c r="E650" i="16"/>
  <c r="I650" i="16"/>
  <c r="F650" i="16"/>
  <c r="G650" i="16"/>
  <c r="H650" i="16"/>
  <c r="E646" i="16"/>
  <c r="I646" i="16"/>
  <c r="F646" i="16"/>
  <c r="G646" i="16"/>
  <c r="H646" i="16"/>
  <c r="F632" i="16"/>
  <c r="H632" i="16"/>
  <c r="E632" i="16"/>
  <c r="G632" i="16"/>
  <c r="I632" i="16"/>
  <c r="H628" i="16"/>
  <c r="E628" i="16"/>
  <c r="I628" i="16"/>
  <c r="F628" i="16"/>
  <c r="G628" i="16"/>
  <c r="H624" i="16"/>
  <c r="E624" i="16"/>
  <c r="I624" i="16"/>
  <c r="F624" i="16"/>
  <c r="G624" i="16"/>
  <c r="F610" i="16"/>
  <c r="G610" i="16"/>
  <c r="E610" i="16"/>
  <c r="H610" i="16"/>
  <c r="I610" i="16"/>
  <c r="F606" i="16"/>
  <c r="G606" i="16"/>
  <c r="H606" i="16"/>
  <c r="I606" i="16"/>
  <c r="E606" i="16"/>
  <c r="H592" i="16"/>
  <c r="E592" i="16"/>
  <c r="I592" i="16"/>
  <c r="F592" i="16"/>
  <c r="G592" i="16"/>
  <c r="H588" i="16"/>
  <c r="E588" i="16"/>
  <c r="I588" i="16"/>
  <c r="F588" i="16"/>
  <c r="G588" i="16"/>
  <c r="H584" i="16"/>
  <c r="E584" i="16"/>
  <c r="I584" i="16"/>
  <c r="F584" i="16"/>
  <c r="G584" i="16"/>
  <c r="F570" i="16"/>
  <c r="G570" i="16"/>
  <c r="E570" i="16"/>
  <c r="H570" i="16"/>
  <c r="I570" i="16"/>
  <c r="F566" i="16"/>
  <c r="G566" i="16"/>
  <c r="H566" i="16"/>
  <c r="I566" i="16"/>
  <c r="E566" i="16"/>
  <c r="H552" i="16"/>
  <c r="E552" i="16"/>
  <c r="I552" i="16"/>
  <c r="F552" i="16"/>
  <c r="G552" i="16"/>
  <c r="H548" i="16"/>
  <c r="E548" i="16"/>
  <c r="I548" i="16"/>
  <c r="F548" i="16"/>
  <c r="G548" i="16"/>
  <c r="H544" i="16"/>
  <c r="E544" i="16"/>
  <c r="I544" i="16"/>
  <c r="F544" i="16"/>
  <c r="G544" i="16"/>
  <c r="F530" i="16"/>
  <c r="G530" i="16"/>
  <c r="E530" i="16"/>
  <c r="H530" i="16"/>
  <c r="I530" i="16"/>
  <c r="F526" i="16"/>
  <c r="G526" i="16"/>
  <c r="H526" i="16"/>
  <c r="I526" i="16"/>
  <c r="E526" i="16"/>
  <c r="H512" i="16"/>
  <c r="E512" i="16"/>
  <c r="I512" i="16"/>
  <c r="F512" i="16"/>
  <c r="G512" i="16"/>
  <c r="H508" i="16"/>
  <c r="E508" i="16"/>
  <c r="I508" i="16"/>
  <c r="F508" i="16"/>
  <c r="G508" i="16"/>
  <c r="H504" i="16"/>
  <c r="E504" i="16"/>
  <c r="I504" i="16"/>
  <c r="F504" i="16"/>
  <c r="G504" i="16"/>
  <c r="F490" i="16"/>
  <c r="G490" i="16"/>
  <c r="E490" i="16"/>
  <c r="H490" i="16"/>
  <c r="I490" i="16"/>
  <c r="F486" i="16"/>
  <c r="G486" i="16"/>
  <c r="H486" i="16"/>
  <c r="I486" i="16"/>
  <c r="E486" i="16"/>
  <c r="H472" i="16"/>
  <c r="F472" i="16"/>
  <c r="G472" i="16"/>
  <c r="E472" i="16"/>
  <c r="I472" i="16"/>
  <c r="H468" i="16"/>
  <c r="E468" i="16"/>
  <c r="F468" i="16"/>
  <c r="G468" i="16"/>
  <c r="I468" i="16"/>
  <c r="H464" i="16"/>
  <c r="I464" i="16"/>
  <c r="E464" i="16"/>
  <c r="F464" i="16"/>
  <c r="G464" i="16"/>
  <c r="F450" i="16"/>
  <c r="I450" i="16"/>
  <c r="E450" i="16"/>
  <c r="G450" i="16"/>
  <c r="H450" i="16"/>
  <c r="F446" i="16"/>
  <c r="H446" i="16"/>
  <c r="I446" i="16"/>
  <c r="E446" i="16"/>
  <c r="G446" i="16"/>
  <c r="H432" i="16"/>
  <c r="I432" i="16"/>
  <c r="E432" i="16"/>
  <c r="F432" i="16"/>
  <c r="G432" i="16"/>
  <c r="H428" i="16"/>
  <c r="G428" i="16"/>
  <c r="I428" i="16"/>
  <c r="E428" i="16"/>
  <c r="F428" i="16"/>
  <c r="H424" i="16"/>
  <c r="F424" i="16"/>
  <c r="G424" i="16"/>
  <c r="I424" i="16"/>
  <c r="E424" i="16"/>
  <c r="F410" i="16"/>
  <c r="G410" i="16"/>
  <c r="H410" i="16"/>
  <c r="E410" i="16"/>
  <c r="I410" i="16"/>
  <c r="F406" i="16"/>
  <c r="E406" i="16"/>
  <c r="G406" i="16"/>
  <c r="H406" i="16"/>
  <c r="I406" i="16"/>
  <c r="H392" i="16"/>
  <c r="F392" i="16"/>
  <c r="G392" i="16"/>
  <c r="I392" i="16"/>
  <c r="E392" i="16"/>
  <c r="H388" i="16"/>
  <c r="E388" i="16"/>
  <c r="F388" i="16"/>
  <c r="G388" i="16"/>
  <c r="I388" i="16"/>
  <c r="H384" i="16"/>
  <c r="I384" i="16"/>
  <c r="E384" i="16"/>
  <c r="F384" i="16"/>
  <c r="G384" i="16"/>
  <c r="F370" i="16"/>
  <c r="I370" i="16"/>
  <c r="E370" i="16"/>
  <c r="G370" i="16"/>
  <c r="H370" i="16"/>
  <c r="F366" i="16"/>
  <c r="H366" i="16"/>
  <c r="I366" i="16"/>
  <c r="E366" i="16"/>
  <c r="G366" i="16"/>
  <c r="G352" i="16"/>
  <c r="H352" i="16"/>
  <c r="E352" i="16"/>
  <c r="F352" i="16"/>
  <c r="I352" i="16"/>
  <c r="G348" i="16"/>
  <c r="H348" i="16"/>
  <c r="F348" i="16"/>
  <c r="I348" i="16"/>
  <c r="E348" i="16"/>
  <c r="G344" i="16"/>
  <c r="H344" i="16"/>
  <c r="E344" i="16"/>
  <c r="F344" i="16"/>
  <c r="I344" i="16"/>
  <c r="E330" i="16"/>
  <c r="I330" i="16"/>
  <c r="F330" i="16"/>
  <c r="H330" i="16"/>
  <c r="G330" i="16"/>
  <c r="E326" i="16"/>
  <c r="I326" i="16"/>
  <c r="F326" i="16"/>
  <c r="H326" i="16"/>
  <c r="G326" i="16"/>
  <c r="H312" i="16"/>
  <c r="G312" i="16"/>
  <c r="I312" i="16"/>
  <c r="F312" i="16"/>
  <c r="E312" i="16"/>
  <c r="H308" i="16"/>
  <c r="F308" i="16"/>
  <c r="G308" i="16"/>
  <c r="E308" i="16"/>
  <c r="I308" i="16"/>
  <c r="H304" i="16"/>
  <c r="E304" i="16"/>
  <c r="F304" i="16"/>
  <c r="G304" i="16"/>
  <c r="I304" i="16"/>
  <c r="F290" i="16"/>
  <c r="E290" i="16"/>
  <c r="G290" i="16"/>
  <c r="I290" i="16"/>
  <c r="H290" i="16"/>
  <c r="F286" i="16"/>
  <c r="I286" i="16"/>
  <c r="E286" i="16"/>
  <c r="H286" i="16"/>
  <c r="G286" i="16"/>
  <c r="H272" i="16"/>
  <c r="E272" i="16"/>
  <c r="F272" i="16"/>
  <c r="G272" i="16"/>
  <c r="I272" i="16"/>
  <c r="H268" i="16"/>
  <c r="I268" i="16"/>
  <c r="E268" i="16"/>
  <c r="F268" i="16"/>
  <c r="G268" i="16"/>
  <c r="H264" i="16"/>
  <c r="G264" i="16"/>
  <c r="I264" i="16"/>
  <c r="E264" i="16"/>
  <c r="F264" i="16"/>
  <c r="F250" i="16"/>
  <c r="G250" i="16"/>
  <c r="E250" i="16"/>
  <c r="H250" i="16"/>
  <c r="I250" i="16"/>
  <c r="F246" i="16"/>
  <c r="G246" i="16"/>
  <c r="I246" i="16"/>
  <c r="H246" i="16"/>
  <c r="E246" i="16"/>
  <c r="H232" i="16"/>
  <c r="E232" i="16"/>
  <c r="I232" i="16"/>
  <c r="G232" i="16"/>
  <c r="F232" i="16"/>
  <c r="H228" i="16"/>
  <c r="E228" i="16"/>
  <c r="I228" i="16"/>
  <c r="F228" i="16"/>
  <c r="G228" i="16"/>
  <c r="H224" i="16"/>
  <c r="E224" i="16"/>
  <c r="I224" i="16"/>
  <c r="G224" i="16"/>
  <c r="F224" i="16"/>
  <c r="F210" i="16"/>
  <c r="G210" i="16"/>
  <c r="E210" i="16"/>
  <c r="H210" i="16"/>
  <c r="I210" i="16"/>
  <c r="F206" i="16"/>
  <c r="G206" i="16"/>
  <c r="I206" i="16"/>
  <c r="E206" i="16"/>
  <c r="H206" i="16"/>
  <c r="H192" i="16"/>
  <c r="E192" i="16"/>
  <c r="I192" i="16"/>
  <c r="G192" i="16"/>
  <c r="F192" i="16"/>
  <c r="E188" i="16"/>
  <c r="I188" i="16"/>
  <c r="H188" i="16"/>
  <c r="G188" i="16"/>
  <c r="F188" i="16"/>
  <c r="E184" i="16"/>
  <c r="I184" i="16"/>
  <c r="G184" i="16"/>
  <c r="H184" i="16"/>
  <c r="F184" i="16"/>
  <c r="G170" i="16"/>
  <c r="H170" i="16"/>
  <c r="I170" i="16"/>
  <c r="E170" i="16"/>
  <c r="F170" i="16"/>
  <c r="G166" i="16"/>
  <c r="F166" i="16"/>
  <c r="H166" i="16"/>
  <c r="I166" i="16"/>
  <c r="E166" i="16"/>
  <c r="E152" i="16"/>
  <c r="I152" i="16"/>
  <c r="F152" i="16"/>
  <c r="H152" i="16"/>
  <c r="G152" i="16"/>
  <c r="E148" i="16"/>
  <c r="I148" i="16"/>
  <c r="F148" i="16"/>
  <c r="G148" i="16"/>
  <c r="H148" i="16"/>
  <c r="E144" i="16"/>
  <c r="I144" i="16"/>
  <c r="F144" i="16"/>
  <c r="H144" i="16"/>
  <c r="G144" i="16"/>
  <c r="G130" i="16"/>
  <c r="H130" i="16"/>
  <c r="F130" i="16"/>
  <c r="I130" i="16"/>
  <c r="E130" i="16"/>
  <c r="G126" i="16"/>
  <c r="H126" i="16"/>
  <c r="E126" i="16"/>
  <c r="F126" i="16"/>
  <c r="I126" i="16"/>
  <c r="E112" i="16"/>
  <c r="I112" i="16"/>
  <c r="F112" i="16"/>
  <c r="H112" i="16"/>
  <c r="G112" i="16"/>
  <c r="E108" i="16"/>
  <c r="I108" i="16"/>
  <c r="F108" i="16"/>
  <c r="G108" i="16"/>
  <c r="H108" i="16"/>
  <c r="E104" i="16"/>
  <c r="I104" i="16"/>
  <c r="F104" i="16"/>
  <c r="H104" i="16"/>
  <c r="G104" i="16"/>
  <c r="G90" i="16"/>
  <c r="H90" i="16"/>
  <c r="F90" i="16"/>
  <c r="I90" i="16"/>
  <c r="E90" i="16"/>
  <c r="G86" i="16"/>
  <c r="H86" i="16"/>
  <c r="E86" i="16"/>
  <c r="F86" i="16"/>
  <c r="I86" i="16"/>
  <c r="E72" i="16"/>
  <c r="I72" i="16"/>
  <c r="F72" i="16"/>
  <c r="H72" i="16"/>
  <c r="G72" i="16"/>
  <c r="E68" i="16"/>
  <c r="I68" i="16"/>
  <c r="F68" i="16"/>
  <c r="G68" i="16"/>
  <c r="H68" i="16"/>
  <c r="E64" i="16"/>
  <c r="I64" i="16"/>
  <c r="F64" i="16"/>
  <c r="H64" i="16"/>
  <c r="G64" i="16"/>
  <c r="G50" i="16"/>
  <c r="H50" i="16"/>
  <c r="F50" i="16"/>
  <c r="I50" i="16"/>
  <c r="E50" i="16"/>
  <c r="G46" i="16"/>
  <c r="H46" i="16"/>
  <c r="E46" i="16"/>
  <c r="I46" i="16"/>
  <c r="F46" i="16"/>
  <c r="E32" i="16"/>
  <c r="I32" i="16"/>
  <c r="F32" i="16"/>
  <c r="H32" i="16"/>
  <c r="G32" i="16"/>
  <c r="E28" i="16"/>
  <c r="E8728" i="16" s="1"/>
  <c r="I28" i="16"/>
  <c r="I8728" i="16" s="1"/>
  <c r="F28" i="16"/>
  <c r="F8728" i="16" s="1"/>
  <c r="G28" i="16"/>
  <c r="G8728" i="16" s="1"/>
  <c r="H28" i="16"/>
  <c r="H8728" i="16" s="1"/>
  <c r="F24" i="16"/>
  <c r="F8724" i="16" s="1"/>
  <c r="E24" i="16"/>
  <c r="E8724" i="16" s="1"/>
  <c r="H24" i="16"/>
  <c r="H8724" i="16" s="1"/>
  <c r="G24" i="16"/>
  <c r="G8724" i="16" s="1"/>
  <c r="I24" i="16"/>
  <c r="I8724" i="16" s="1"/>
  <c r="F2027" i="16"/>
  <c r="G2027" i="16"/>
  <c r="H2027" i="16"/>
  <c r="I2027" i="16"/>
  <c r="E2027" i="16"/>
  <c r="H2013" i="16"/>
  <c r="E2013" i="16"/>
  <c r="I2013" i="16"/>
  <c r="F2013" i="16"/>
  <c r="G2013" i="16"/>
  <c r="H2009" i="16"/>
  <c r="E2009" i="16"/>
  <c r="I2009" i="16"/>
  <c r="F2009" i="16"/>
  <c r="G2009" i="16"/>
  <c r="H2005" i="16"/>
  <c r="E2005" i="16"/>
  <c r="I2005" i="16"/>
  <c r="F2005" i="16"/>
  <c r="G2005" i="16"/>
  <c r="F1991" i="16"/>
  <c r="G1991" i="16"/>
  <c r="H1991" i="16"/>
  <c r="E1991" i="16"/>
  <c r="I1991" i="16"/>
  <c r="F1987" i="16"/>
  <c r="G1987" i="16"/>
  <c r="H1987" i="16"/>
  <c r="E1987" i="16"/>
  <c r="I1987" i="16"/>
  <c r="H1973" i="16"/>
  <c r="E1973" i="16"/>
  <c r="I1973" i="16"/>
  <c r="F1973" i="16"/>
  <c r="G1973" i="16"/>
  <c r="H1969" i="16"/>
  <c r="E1969" i="16"/>
  <c r="I1969" i="16"/>
  <c r="F1969" i="16"/>
  <c r="G1969" i="16"/>
  <c r="H1965" i="16"/>
  <c r="E1965" i="16"/>
  <c r="I1965" i="16"/>
  <c r="F1965" i="16"/>
  <c r="G1965" i="16"/>
  <c r="F1951" i="16"/>
  <c r="G1951" i="16"/>
  <c r="H1951" i="16"/>
  <c r="E1951" i="16"/>
  <c r="I1951" i="16"/>
  <c r="F1947" i="16"/>
  <c r="G1947" i="16"/>
  <c r="H1947" i="16"/>
  <c r="I1947" i="16"/>
  <c r="E1947" i="16"/>
  <c r="H1933" i="16"/>
  <c r="E1933" i="16"/>
  <c r="I1933" i="16"/>
  <c r="F1933" i="16"/>
  <c r="G1933" i="16"/>
  <c r="H1929" i="16"/>
  <c r="E1929" i="16"/>
  <c r="I1929" i="16"/>
  <c r="F1929" i="16"/>
  <c r="G1929" i="16"/>
  <c r="H1925" i="16"/>
  <c r="E1925" i="16"/>
  <c r="I1925" i="16"/>
  <c r="F1925" i="16"/>
  <c r="G1925" i="16"/>
  <c r="F1911" i="16"/>
  <c r="G1911" i="16"/>
  <c r="H1911" i="16"/>
  <c r="E1911" i="16"/>
  <c r="I1911" i="16"/>
  <c r="F1907" i="16"/>
  <c r="G1907" i="16"/>
  <c r="H1907" i="16"/>
  <c r="E1907" i="16"/>
  <c r="I1907" i="16"/>
  <c r="H1893" i="16"/>
  <c r="E1893" i="16"/>
  <c r="I1893" i="16"/>
  <c r="F1893" i="16"/>
  <c r="G1893" i="16"/>
  <c r="H1889" i="16"/>
  <c r="E1889" i="16"/>
  <c r="I1889" i="16"/>
  <c r="F1889" i="16"/>
  <c r="G1889" i="16"/>
  <c r="H1885" i="16"/>
  <c r="E1885" i="16"/>
  <c r="I1885" i="16"/>
  <c r="F1885" i="16"/>
  <c r="G1885" i="16"/>
  <c r="F1871" i="16"/>
  <c r="G1871" i="16"/>
  <c r="H1871" i="16"/>
  <c r="E1871" i="16"/>
  <c r="I1871" i="16"/>
  <c r="F1867" i="16"/>
  <c r="G1867" i="16"/>
  <c r="H1867" i="16"/>
  <c r="I1867" i="16"/>
  <c r="E1867" i="16"/>
  <c r="H1853" i="16"/>
  <c r="E1853" i="16"/>
  <c r="I1853" i="16"/>
  <c r="F1853" i="16"/>
  <c r="G1853" i="16"/>
  <c r="H1849" i="16"/>
  <c r="E1849" i="16"/>
  <c r="I1849" i="16"/>
  <c r="F1849" i="16"/>
  <c r="G1849" i="16"/>
  <c r="H1845" i="16"/>
  <c r="E1845" i="16"/>
  <c r="I1845" i="16"/>
  <c r="F1845" i="16"/>
  <c r="G1845" i="16"/>
  <c r="F1831" i="16"/>
  <c r="G1831" i="16"/>
  <c r="H1831" i="16"/>
  <c r="E1831" i="16"/>
  <c r="I1831" i="16"/>
  <c r="F1827" i="16"/>
  <c r="G1827" i="16"/>
  <c r="E1827" i="16"/>
  <c r="H1827" i="16"/>
  <c r="I1827" i="16"/>
  <c r="H1813" i="16"/>
  <c r="E1813" i="16"/>
  <c r="I1813" i="16"/>
  <c r="F1813" i="16"/>
  <c r="G1813" i="16"/>
  <c r="H1809" i="16"/>
  <c r="E1809" i="16"/>
  <c r="I1809" i="16"/>
  <c r="F1809" i="16"/>
  <c r="G1809" i="16"/>
  <c r="H1805" i="16"/>
  <c r="E1805" i="16"/>
  <c r="I1805" i="16"/>
  <c r="F1805" i="16"/>
  <c r="G1805" i="16"/>
  <c r="F1791" i="16"/>
  <c r="G1791" i="16"/>
  <c r="H1791" i="16"/>
  <c r="I1791" i="16"/>
  <c r="E1791" i="16"/>
  <c r="F1787" i="16"/>
  <c r="G1787" i="16"/>
  <c r="E1787" i="16"/>
  <c r="H1787" i="16"/>
  <c r="I1787" i="16"/>
  <c r="H1773" i="16"/>
  <c r="E1773" i="16"/>
  <c r="I1773" i="16"/>
  <c r="F1773" i="16"/>
  <c r="G1773" i="16"/>
  <c r="H1769" i="16"/>
  <c r="E1769" i="16"/>
  <c r="I1769" i="16"/>
  <c r="F1769" i="16"/>
  <c r="G1769" i="16"/>
  <c r="H1765" i="16"/>
  <c r="E1765" i="16"/>
  <c r="I1765" i="16"/>
  <c r="F1765" i="16"/>
  <c r="G1765" i="16"/>
  <c r="F1751" i="16"/>
  <c r="G1751" i="16"/>
  <c r="H1751" i="16"/>
  <c r="I1751" i="16"/>
  <c r="E1751" i="16"/>
  <c r="F1747" i="16"/>
  <c r="G1747" i="16"/>
  <c r="E1747" i="16"/>
  <c r="H1747" i="16"/>
  <c r="I1747" i="16"/>
  <c r="H1733" i="16"/>
  <c r="E1733" i="16"/>
  <c r="I1733" i="16"/>
  <c r="F1733" i="16"/>
  <c r="G1733" i="16"/>
  <c r="H1729" i="16"/>
  <c r="E1729" i="16"/>
  <c r="I1729" i="16"/>
  <c r="F1729" i="16"/>
  <c r="G1729" i="16"/>
  <c r="H1725" i="16"/>
  <c r="E1725" i="16"/>
  <c r="I1725" i="16"/>
  <c r="F1725" i="16"/>
  <c r="G1725" i="16"/>
  <c r="F1711" i="16"/>
  <c r="G1711" i="16"/>
  <c r="H1711" i="16"/>
  <c r="I1711" i="16"/>
  <c r="E1711" i="16"/>
  <c r="E1707" i="16"/>
  <c r="F1707" i="16"/>
  <c r="G1707" i="16"/>
  <c r="H1707" i="16"/>
  <c r="I1707" i="16"/>
  <c r="G1693" i="16"/>
  <c r="H1693" i="16"/>
  <c r="E1693" i="16"/>
  <c r="I1693" i="16"/>
  <c r="F1693" i="16"/>
  <c r="G1689" i="16"/>
  <c r="H1689" i="16"/>
  <c r="E1689" i="16"/>
  <c r="I1689" i="16"/>
  <c r="F1689" i="16"/>
  <c r="G1685" i="16"/>
  <c r="H1685" i="16"/>
  <c r="E1685" i="16"/>
  <c r="I1685" i="16"/>
  <c r="F1685" i="16"/>
  <c r="E1671" i="16"/>
  <c r="I1671" i="16"/>
  <c r="F1671" i="16"/>
  <c r="G1671" i="16"/>
  <c r="H1671" i="16"/>
  <c r="E1667" i="16"/>
  <c r="I1667" i="16"/>
  <c r="F1667" i="16"/>
  <c r="G1667" i="16"/>
  <c r="H1667" i="16"/>
  <c r="G1653" i="16"/>
  <c r="H1653" i="16"/>
  <c r="E1653" i="16"/>
  <c r="I1653" i="16"/>
  <c r="F1653" i="16"/>
  <c r="G1649" i="16"/>
  <c r="H1649" i="16"/>
  <c r="E1649" i="16"/>
  <c r="I1649" i="16"/>
  <c r="F1649" i="16"/>
  <c r="G1645" i="16"/>
  <c r="H1645" i="16"/>
  <c r="E1645" i="16"/>
  <c r="I1645" i="16"/>
  <c r="F1645" i="16"/>
  <c r="E1631" i="16"/>
  <c r="I1631" i="16"/>
  <c r="F1631" i="16"/>
  <c r="G1631" i="16"/>
  <c r="H1631" i="16"/>
  <c r="E1627" i="16"/>
  <c r="I1627" i="16"/>
  <c r="F1627" i="16"/>
  <c r="G1627" i="16"/>
  <c r="H1627" i="16"/>
  <c r="G1613" i="16"/>
  <c r="H1613" i="16"/>
  <c r="E1613" i="16"/>
  <c r="I1613" i="16"/>
  <c r="F1613" i="16"/>
  <c r="G1609" i="16"/>
  <c r="H1609" i="16"/>
  <c r="E1609" i="16"/>
  <c r="I1609" i="16"/>
  <c r="F1609" i="16"/>
  <c r="G1605" i="16"/>
  <c r="H1605" i="16"/>
  <c r="E1605" i="16"/>
  <c r="I1605" i="16"/>
  <c r="F1605" i="16"/>
  <c r="E1591" i="16"/>
  <c r="I1591" i="16"/>
  <c r="F1591" i="16"/>
  <c r="G1591" i="16"/>
  <c r="H1591" i="16"/>
  <c r="E1587" i="16"/>
  <c r="I1587" i="16"/>
  <c r="F1587" i="16"/>
  <c r="G1587" i="16"/>
  <c r="H1587" i="16"/>
  <c r="G1573" i="16"/>
  <c r="H1573" i="16"/>
  <c r="E1573" i="16"/>
  <c r="I1573" i="16"/>
  <c r="F1573" i="16"/>
  <c r="G1569" i="16"/>
  <c r="H1569" i="16"/>
  <c r="E1569" i="16"/>
  <c r="I1569" i="16"/>
  <c r="F1569" i="16"/>
  <c r="G1565" i="16"/>
  <c r="H1565" i="16"/>
  <c r="E1565" i="16"/>
  <c r="I1565" i="16"/>
  <c r="F1565" i="16"/>
  <c r="E1551" i="16"/>
  <c r="I1551" i="16"/>
  <c r="F1551" i="16"/>
  <c r="G1551" i="16"/>
  <c r="H1551" i="16"/>
  <c r="E1547" i="16"/>
  <c r="I1547" i="16"/>
  <c r="F1547" i="16"/>
  <c r="G1547" i="16"/>
  <c r="H1547" i="16"/>
  <c r="G1533" i="16"/>
  <c r="H1533" i="16"/>
  <c r="E1533" i="16"/>
  <c r="I1533" i="16"/>
  <c r="F1533" i="16"/>
  <c r="G1529" i="16"/>
  <c r="H1529" i="16"/>
  <c r="E1529" i="16"/>
  <c r="I1529" i="16"/>
  <c r="F1529" i="16"/>
  <c r="G1525" i="16"/>
  <c r="H1525" i="16"/>
  <c r="E1525" i="16"/>
  <c r="I1525" i="16"/>
  <c r="F1525" i="16"/>
  <c r="E1511" i="16"/>
  <c r="I1511" i="16"/>
  <c r="F1511" i="16"/>
  <c r="G1511" i="16"/>
  <c r="H1511" i="16"/>
  <c r="E1507" i="16"/>
  <c r="I1507" i="16"/>
  <c r="F1507" i="16"/>
  <c r="G1507" i="16"/>
  <c r="H1507" i="16"/>
  <c r="G1493" i="16"/>
  <c r="H1493" i="16"/>
  <c r="E1493" i="16"/>
  <c r="I1493" i="16"/>
  <c r="F1493" i="16"/>
  <c r="G1489" i="16"/>
  <c r="H1489" i="16"/>
  <c r="E1489" i="16"/>
  <c r="I1489" i="16"/>
  <c r="F1489" i="16"/>
  <c r="G1485" i="16"/>
  <c r="H1485" i="16"/>
  <c r="E1485" i="16"/>
  <c r="I1485" i="16"/>
  <c r="F1485" i="16"/>
  <c r="G1471" i="16"/>
  <c r="E1471" i="16"/>
  <c r="I1471" i="16"/>
  <c r="F1471" i="16"/>
  <c r="H1471" i="16"/>
  <c r="G1467" i="16"/>
  <c r="E1467" i="16"/>
  <c r="I1467" i="16"/>
  <c r="F1467" i="16"/>
  <c r="H1467" i="16"/>
  <c r="E1453" i="16"/>
  <c r="I1453" i="16"/>
  <c r="G1453" i="16"/>
  <c r="H1453" i="16"/>
  <c r="F1453" i="16"/>
  <c r="E1449" i="16"/>
  <c r="I1449" i="16"/>
  <c r="G1449" i="16"/>
  <c r="F1449" i="16"/>
  <c r="H1449" i="16"/>
  <c r="E1445" i="16"/>
  <c r="I1445" i="16"/>
  <c r="G1445" i="16"/>
  <c r="H1445" i="16"/>
  <c r="F1445" i="16"/>
  <c r="G1431" i="16"/>
  <c r="E1431" i="16"/>
  <c r="I1431" i="16"/>
  <c r="F1431" i="16"/>
  <c r="H1431" i="16"/>
  <c r="G1427" i="16"/>
  <c r="E1427" i="16"/>
  <c r="I1427" i="16"/>
  <c r="F1427" i="16"/>
  <c r="H1427" i="16"/>
  <c r="E1413" i="16"/>
  <c r="I1413" i="16"/>
  <c r="G1413" i="16"/>
  <c r="H1413" i="16"/>
  <c r="F1413" i="16"/>
  <c r="E1409" i="16"/>
  <c r="I1409" i="16"/>
  <c r="G1409" i="16"/>
  <c r="F1409" i="16"/>
  <c r="H1409" i="16"/>
  <c r="E1405" i="16"/>
  <c r="I1405" i="16"/>
  <c r="G1405" i="16"/>
  <c r="H1405" i="16"/>
  <c r="F1405" i="16"/>
  <c r="G1391" i="16"/>
  <c r="E1391" i="16"/>
  <c r="I1391" i="16"/>
  <c r="F1391" i="16"/>
  <c r="H1391" i="16"/>
  <c r="G1387" i="16"/>
  <c r="E1387" i="16"/>
  <c r="I1387" i="16"/>
  <c r="F1387" i="16"/>
  <c r="H1387" i="16"/>
  <c r="E1373" i="16"/>
  <c r="I1373" i="16"/>
  <c r="G1373" i="16"/>
  <c r="H1373" i="16"/>
  <c r="F1373" i="16"/>
  <c r="E1369" i="16"/>
  <c r="I1369" i="16"/>
  <c r="G1369" i="16"/>
  <c r="F1369" i="16"/>
  <c r="H1369" i="16"/>
  <c r="E1365" i="16"/>
  <c r="I1365" i="16"/>
  <c r="G1365" i="16"/>
  <c r="H1365" i="16"/>
  <c r="F1365" i="16"/>
  <c r="G1351" i="16"/>
  <c r="E1351" i="16"/>
  <c r="I1351" i="16"/>
  <c r="F1351" i="16"/>
  <c r="H1351" i="16"/>
  <c r="G1347" i="16"/>
  <c r="E1347" i="16"/>
  <c r="I1347" i="16"/>
  <c r="F1347" i="16"/>
  <c r="H1347" i="16"/>
  <c r="E1333" i="16"/>
  <c r="I1333" i="16"/>
  <c r="G1333" i="16"/>
  <c r="H1333" i="16"/>
  <c r="F1333" i="16"/>
  <c r="E1329" i="16"/>
  <c r="I1329" i="16"/>
  <c r="G1329" i="16"/>
  <c r="F1329" i="16"/>
  <c r="H1329" i="16"/>
  <c r="E1325" i="16"/>
  <c r="I1325" i="16"/>
  <c r="G1325" i="16"/>
  <c r="H1325" i="16"/>
  <c r="F1325" i="16"/>
  <c r="G1311" i="16"/>
  <c r="E1311" i="16"/>
  <c r="I1311" i="16"/>
  <c r="F1311" i="16"/>
  <c r="H1311" i="16"/>
  <c r="G1307" i="16"/>
  <c r="E1307" i="16"/>
  <c r="I1307" i="16"/>
  <c r="F1307" i="16"/>
  <c r="H1307" i="16"/>
  <c r="E1293" i="16"/>
  <c r="I1293" i="16"/>
  <c r="G1293" i="16"/>
  <c r="H1293" i="16"/>
  <c r="F1293" i="16"/>
  <c r="E1289" i="16"/>
  <c r="I1289" i="16"/>
  <c r="G1289" i="16"/>
  <c r="F1289" i="16"/>
  <c r="H1289" i="16"/>
  <c r="E1285" i="16"/>
  <c r="I1285" i="16"/>
  <c r="G1285" i="16"/>
  <c r="H1285" i="16"/>
  <c r="F1285" i="16"/>
  <c r="G1271" i="16"/>
  <c r="E1271" i="16"/>
  <c r="I1271" i="16"/>
  <c r="F1271" i="16"/>
  <c r="H1271" i="16"/>
  <c r="G1267" i="16"/>
  <c r="E1267" i="16"/>
  <c r="I1267" i="16"/>
  <c r="F1267" i="16"/>
  <c r="H1267" i="16"/>
  <c r="E1253" i="16"/>
  <c r="I1253" i="16"/>
  <c r="G1253" i="16"/>
  <c r="H1253" i="16"/>
  <c r="F1253" i="16"/>
  <c r="E1249" i="16"/>
  <c r="I1249" i="16"/>
  <c r="G1249" i="16"/>
  <c r="F1249" i="16"/>
  <c r="H1249" i="16"/>
  <c r="E1245" i="16"/>
  <c r="I1245" i="16"/>
  <c r="F1245" i="16"/>
  <c r="G1245" i="16"/>
  <c r="H1245" i="16"/>
  <c r="G1231" i="16"/>
  <c r="H1231" i="16"/>
  <c r="E1231" i="16"/>
  <c r="I1231" i="16"/>
  <c r="F1231" i="16"/>
  <c r="G1227" i="16"/>
  <c r="H1227" i="16"/>
  <c r="E1227" i="16"/>
  <c r="I1227" i="16"/>
  <c r="F1227" i="16"/>
  <c r="E1213" i="16"/>
  <c r="I1213" i="16"/>
  <c r="F1213" i="16"/>
  <c r="G1213" i="16"/>
  <c r="H1213" i="16"/>
  <c r="E1209" i="16"/>
  <c r="I1209" i="16"/>
  <c r="F1209" i="16"/>
  <c r="G1209" i="16"/>
  <c r="H1209" i="16"/>
  <c r="E1205" i="16"/>
  <c r="I1205" i="16"/>
  <c r="F1205" i="16"/>
  <c r="G1205" i="16"/>
  <c r="H1205" i="16"/>
  <c r="G1191" i="16"/>
  <c r="H1191" i="16"/>
  <c r="E1191" i="16"/>
  <c r="I1191" i="16"/>
  <c r="F1191" i="16"/>
  <c r="G1187" i="16"/>
  <c r="H1187" i="16"/>
  <c r="E1187" i="16"/>
  <c r="I1187" i="16"/>
  <c r="F1187" i="16"/>
  <c r="E1173" i="16"/>
  <c r="I1173" i="16"/>
  <c r="F1173" i="16"/>
  <c r="G1173" i="16"/>
  <c r="H1173" i="16"/>
  <c r="E1169" i="16"/>
  <c r="I1169" i="16"/>
  <c r="F1169" i="16"/>
  <c r="G1169" i="16"/>
  <c r="H1169" i="16"/>
  <c r="E1165" i="16"/>
  <c r="I1165" i="16"/>
  <c r="F1165" i="16"/>
  <c r="G1165" i="16"/>
  <c r="H1165" i="16"/>
  <c r="G1151" i="16"/>
  <c r="H1151" i="16"/>
  <c r="E1151" i="16"/>
  <c r="I1151" i="16"/>
  <c r="F1151" i="16"/>
  <c r="G1147" i="16"/>
  <c r="H1147" i="16"/>
  <c r="E1147" i="16"/>
  <c r="I1147" i="16"/>
  <c r="F1147" i="16"/>
  <c r="E1133" i="16"/>
  <c r="I1133" i="16"/>
  <c r="F1133" i="16"/>
  <c r="G1133" i="16"/>
  <c r="H1133" i="16"/>
  <c r="E1129" i="16"/>
  <c r="I1129" i="16"/>
  <c r="F1129" i="16"/>
  <c r="G1129" i="16"/>
  <c r="H1129" i="16"/>
  <c r="E1125" i="16"/>
  <c r="I1125" i="16"/>
  <c r="F1125" i="16"/>
  <c r="G1125" i="16"/>
  <c r="H1125" i="16"/>
  <c r="H1111" i="16"/>
  <c r="E1111" i="16"/>
  <c r="I1111" i="16"/>
  <c r="G1111" i="16"/>
  <c r="F1111" i="16"/>
  <c r="H1107" i="16"/>
  <c r="E1107" i="16"/>
  <c r="I1107" i="16"/>
  <c r="F1107" i="16"/>
  <c r="G1107" i="16"/>
  <c r="F1093" i="16"/>
  <c r="G1093" i="16"/>
  <c r="I1093" i="16"/>
  <c r="E1093" i="16"/>
  <c r="H1093" i="16"/>
  <c r="F1089" i="16"/>
  <c r="G1089" i="16"/>
  <c r="E1089" i="16"/>
  <c r="H1089" i="16"/>
  <c r="I1089" i="16"/>
  <c r="F1085" i="16"/>
  <c r="G1085" i="16"/>
  <c r="I1085" i="16"/>
  <c r="E1085" i="16"/>
  <c r="H1085" i="16"/>
  <c r="H1071" i="16"/>
  <c r="E1071" i="16"/>
  <c r="I1071" i="16"/>
  <c r="G1071" i="16"/>
  <c r="F1071" i="16"/>
  <c r="H1067" i="16"/>
  <c r="E1067" i="16"/>
  <c r="I1067" i="16"/>
  <c r="F1067" i="16"/>
  <c r="G1067" i="16"/>
  <c r="F1053" i="16"/>
  <c r="G1053" i="16"/>
  <c r="I1053" i="16"/>
  <c r="E1053" i="16"/>
  <c r="H1053" i="16"/>
  <c r="F1049" i="16"/>
  <c r="G1049" i="16"/>
  <c r="E1049" i="16"/>
  <c r="H1049" i="16"/>
  <c r="I1049" i="16"/>
  <c r="F1045" i="16"/>
  <c r="G1045" i="16"/>
  <c r="I1045" i="16"/>
  <c r="E1045" i="16"/>
  <c r="H1045" i="16"/>
  <c r="H1031" i="16"/>
  <c r="E1031" i="16"/>
  <c r="I1031" i="16"/>
  <c r="G1031" i="16"/>
  <c r="F1031" i="16"/>
  <c r="H1027" i="16"/>
  <c r="E1027" i="16"/>
  <c r="I1027" i="16"/>
  <c r="F1027" i="16"/>
  <c r="G1027" i="16"/>
  <c r="F1013" i="16"/>
  <c r="G1013" i="16"/>
  <c r="I1013" i="16"/>
  <c r="E1013" i="16"/>
  <c r="H1013" i="16"/>
  <c r="F1009" i="16"/>
  <c r="G1009" i="16"/>
  <c r="E1009" i="16"/>
  <c r="H1009" i="16"/>
  <c r="I1009" i="16"/>
  <c r="F1005" i="16"/>
  <c r="G1005" i="16"/>
  <c r="I1005" i="16"/>
  <c r="E1005" i="16"/>
  <c r="H1005" i="16"/>
  <c r="H991" i="16"/>
  <c r="E991" i="16"/>
  <c r="I991" i="16"/>
  <c r="G991" i="16"/>
  <c r="F991" i="16"/>
  <c r="H987" i="16"/>
  <c r="E987" i="16"/>
  <c r="I987" i="16"/>
  <c r="F987" i="16"/>
  <c r="G987" i="16"/>
  <c r="F973" i="16"/>
  <c r="G973" i="16"/>
  <c r="I973" i="16"/>
  <c r="E973" i="16"/>
  <c r="H973" i="16"/>
  <c r="F969" i="16"/>
  <c r="G969" i="16"/>
  <c r="E969" i="16"/>
  <c r="H969" i="16"/>
  <c r="I969" i="16"/>
  <c r="F965" i="16"/>
  <c r="G965" i="16"/>
  <c r="I965" i="16"/>
  <c r="E965" i="16"/>
  <c r="H965" i="16"/>
  <c r="H951" i="16"/>
  <c r="E951" i="16"/>
  <c r="I951" i="16"/>
  <c r="G951" i="16"/>
  <c r="F951" i="16"/>
  <c r="H947" i="16"/>
  <c r="E947" i="16"/>
  <c r="I947" i="16"/>
  <c r="F947" i="16"/>
  <c r="G947" i="16"/>
  <c r="F933" i="16"/>
  <c r="G933" i="16"/>
  <c r="I933" i="16"/>
  <c r="E933" i="16"/>
  <c r="H933" i="16"/>
  <c r="F929" i="16"/>
  <c r="G929" i="16"/>
  <c r="E929" i="16"/>
  <c r="H929" i="16"/>
  <c r="I929" i="16"/>
  <c r="F925" i="16"/>
  <c r="G925" i="16"/>
  <c r="I925" i="16"/>
  <c r="E925" i="16"/>
  <c r="H925" i="16"/>
  <c r="H911" i="16"/>
  <c r="E911" i="16"/>
  <c r="I911" i="16"/>
  <c r="G911" i="16"/>
  <c r="F911" i="16"/>
  <c r="H907" i="16"/>
  <c r="E907" i="16"/>
  <c r="I907" i="16"/>
  <c r="F907" i="16"/>
  <c r="G907" i="16"/>
  <c r="F893" i="16"/>
  <c r="G893" i="16"/>
  <c r="I893" i="16"/>
  <c r="E893" i="16"/>
  <c r="H893" i="16"/>
  <c r="F889" i="16"/>
  <c r="G889" i="16"/>
  <c r="E889" i="16"/>
  <c r="H889" i="16"/>
  <c r="I889" i="16"/>
  <c r="F885" i="16"/>
  <c r="G885" i="16"/>
  <c r="I885" i="16"/>
  <c r="E885" i="16"/>
  <c r="H885" i="16"/>
  <c r="H871" i="16"/>
  <c r="E871" i="16"/>
  <c r="I871" i="16"/>
  <c r="F871" i="16"/>
  <c r="G871" i="16"/>
  <c r="H867" i="16"/>
  <c r="E867" i="16"/>
  <c r="I867" i="16"/>
  <c r="F867" i="16"/>
  <c r="G867" i="16"/>
  <c r="F853" i="16"/>
  <c r="G853" i="16"/>
  <c r="H853" i="16"/>
  <c r="E853" i="16"/>
  <c r="I853" i="16"/>
  <c r="F849" i="16"/>
  <c r="G849" i="16"/>
  <c r="H849" i="16"/>
  <c r="I849" i="16"/>
  <c r="E849" i="16"/>
  <c r="F845" i="16"/>
  <c r="G845" i="16"/>
  <c r="H845" i="16"/>
  <c r="E845" i="16"/>
  <c r="I845" i="16"/>
  <c r="H831" i="16"/>
  <c r="E831" i="16"/>
  <c r="I831" i="16"/>
  <c r="F831" i="16"/>
  <c r="G831" i="16"/>
  <c r="H827" i="16"/>
  <c r="E827" i="16"/>
  <c r="I827" i="16"/>
  <c r="F827" i="16"/>
  <c r="G827" i="16"/>
  <c r="F813" i="16"/>
  <c r="G813" i="16"/>
  <c r="H813" i="16"/>
  <c r="E813" i="16"/>
  <c r="I813" i="16"/>
  <c r="F809" i="16"/>
  <c r="G809" i="16"/>
  <c r="H809" i="16"/>
  <c r="E809" i="16"/>
  <c r="I809" i="16"/>
  <c r="F805" i="16"/>
  <c r="G805" i="16"/>
  <c r="H805" i="16"/>
  <c r="E805" i="16"/>
  <c r="I805" i="16"/>
  <c r="H791" i="16"/>
  <c r="E791" i="16"/>
  <c r="I791" i="16"/>
  <c r="F791" i="16"/>
  <c r="G791" i="16"/>
  <c r="H787" i="16"/>
  <c r="E787" i="16"/>
  <c r="I787" i="16"/>
  <c r="F787" i="16"/>
  <c r="G787" i="16"/>
  <c r="F773" i="16"/>
  <c r="G773" i="16"/>
  <c r="H773" i="16"/>
  <c r="E773" i="16"/>
  <c r="I773" i="16"/>
  <c r="F769" i="16"/>
  <c r="G769" i="16"/>
  <c r="H769" i="16"/>
  <c r="I769" i="16"/>
  <c r="E769" i="16"/>
  <c r="F765" i="16"/>
  <c r="G765" i="16"/>
  <c r="H765" i="16"/>
  <c r="E765" i="16"/>
  <c r="I765" i="16"/>
  <c r="H751" i="16"/>
  <c r="E751" i="16"/>
  <c r="I751" i="16"/>
  <c r="F751" i="16"/>
  <c r="G751" i="16"/>
  <c r="H747" i="16"/>
  <c r="E747" i="16"/>
  <c r="I747" i="16"/>
  <c r="F747" i="16"/>
  <c r="G747" i="16"/>
  <c r="F733" i="16"/>
  <c r="G733" i="16"/>
  <c r="H733" i="16"/>
  <c r="E733" i="16"/>
  <c r="I733" i="16"/>
  <c r="F729" i="16"/>
  <c r="G729" i="16"/>
  <c r="H729" i="16"/>
  <c r="E729" i="16"/>
  <c r="I729" i="16"/>
  <c r="F725" i="16"/>
  <c r="G725" i="16"/>
  <c r="H725" i="16"/>
  <c r="E725" i="16"/>
  <c r="I725" i="16"/>
  <c r="H711" i="16"/>
  <c r="E711" i="16"/>
  <c r="I711" i="16"/>
  <c r="F711" i="16"/>
  <c r="G711" i="16"/>
  <c r="H707" i="16"/>
  <c r="E707" i="16"/>
  <c r="I707" i="16"/>
  <c r="F707" i="16"/>
  <c r="G707" i="16"/>
  <c r="F693" i="16"/>
  <c r="G693" i="16"/>
  <c r="H693" i="16"/>
  <c r="E693" i="16"/>
  <c r="I693" i="16"/>
  <c r="F689" i="16"/>
  <c r="G689" i="16"/>
  <c r="H689" i="16"/>
  <c r="I689" i="16"/>
  <c r="E689" i="16"/>
  <c r="F685" i="16"/>
  <c r="G685" i="16"/>
  <c r="H685" i="16"/>
  <c r="E685" i="16"/>
  <c r="I685" i="16"/>
  <c r="H671" i="16"/>
  <c r="E671" i="16"/>
  <c r="I671" i="16"/>
  <c r="F671" i="16"/>
  <c r="G671" i="16"/>
  <c r="H667" i="16"/>
  <c r="E667" i="16"/>
  <c r="I667" i="16"/>
  <c r="F667" i="16"/>
  <c r="G667" i="16"/>
  <c r="F653" i="16"/>
  <c r="G653" i="16"/>
  <c r="H653" i="16"/>
  <c r="E653" i="16"/>
  <c r="I653" i="16"/>
  <c r="F649" i="16"/>
  <c r="G649" i="16"/>
  <c r="H649" i="16"/>
  <c r="E649" i="16"/>
  <c r="I649" i="16"/>
  <c r="E645" i="16"/>
  <c r="G645" i="16"/>
  <c r="F645" i="16"/>
  <c r="H645" i="16"/>
  <c r="I645" i="16"/>
  <c r="G631" i="16"/>
  <c r="E631" i="16"/>
  <c r="I631" i="16"/>
  <c r="F631" i="16"/>
  <c r="H631" i="16"/>
  <c r="E627" i="16"/>
  <c r="I627" i="16"/>
  <c r="F627" i="16"/>
  <c r="G627" i="16"/>
  <c r="H627" i="16"/>
  <c r="G613" i="16"/>
  <c r="H613" i="16"/>
  <c r="E613" i="16"/>
  <c r="F613" i="16"/>
  <c r="I613" i="16"/>
  <c r="G609" i="16"/>
  <c r="H609" i="16"/>
  <c r="I609" i="16"/>
  <c r="E609" i="16"/>
  <c r="F609" i="16"/>
  <c r="G605" i="16"/>
  <c r="H605" i="16"/>
  <c r="E605" i="16"/>
  <c r="F605" i="16"/>
  <c r="I605" i="16"/>
  <c r="E591" i="16"/>
  <c r="I591" i="16"/>
  <c r="F591" i="16"/>
  <c r="G591" i="16"/>
  <c r="H591" i="16"/>
  <c r="E587" i="16"/>
  <c r="I587" i="16"/>
  <c r="F587" i="16"/>
  <c r="G587" i="16"/>
  <c r="H587" i="16"/>
  <c r="G573" i="16"/>
  <c r="H573" i="16"/>
  <c r="E573" i="16"/>
  <c r="F573" i="16"/>
  <c r="I573" i="16"/>
  <c r="G569" i="16"/>
  <c r="H569" i="16"/>
  <c r="I569" i="16"/>
  <c r="E569" i="16"/>
  <c r="F569" i="16"/>
  <c r="G565" i="16"/>
  <c r="H565" i="16"/>
  <c r="E565" i="16"/>
  <c r="F565" i="16"/>
  <c r="I565" i="16"/>
  <c r="E551" i="16"/>
  <c r="I551" i="16"/>
  <c r="F551" i="16"/>
  <c r="G551" i="16"/>
  <c r="H551" i="16"/>
  <c r="E547" i="16"/>
  <c r="I547" i="16"/>
  <c r="F547" i="16"/>
  <c r="G547" i="16"/>
  <c r="H547" i="16"/>
  <c r="G533" i="16"/>
  <c r="H533" i="16"/>
  <c r="E533" i="16"/>
  <c r="F533" i="16"/>
  <c r="I533" i="16"/>
  <c r="G529" i="16"/>
  <c r="H529" i="16"/>
  <c r="I529" i="16"/>
  <c r="E529" i="16"/>
  <c r="F529" i="16"/>
  <c r="G525" i="16"/>
  <c r="H525" i="16"/>
  <c r="E525" i="16"/>
  <c r="F525" i="16"/>
  <c r="I525" i="16"/>
  <c r="E511" i="16"/>
  <c r="I511" i="16"/>
  <c r="F511" i="16"/>
  <c r="G511" i="16"/>
  <c r="H511" i="16"/>
  <c r="E507" i="16"/>
  <c r="I507" i="16"/>
  <c r="F507" i="16"/>
  <c r="G507" i="16"/>
  <c r="H507" i="16"/>
  <c r="G493" i="16"/>
  <c r="H493" i="16"/>
  <c r="E493" i="16"/>
  <c r="F493" i="16"/>
  <c r="I493" i="16"/>
  <c r="G489" i="16"/>
  <c r="H489" i="16"/>
  <c r="I489" i="16"/>
  <c r="E489" i="16"/>
  <c r="F489" i="16"/>
  <c r="G485" i="16"/>
  <c r="H485" i="16"/>
  <c r="E485" i="16"/>
  <c r="F485" i="16"/>
  <c r="I485" i="16"/>
  <c r="E471" i="16"/>
  <c r="I471" i="16"/>
  <c r="F471" i="16"/>
  <c r="G471" i="16"/>
  <c r="H471" i="16"/>
  <c r="E467" i="16"/>
  <c r="I467" i="16"/>
  <c r="F467" i="16"/>
  <c r="G467" i="16"/>
  <c r="H467" i="16"/>
  <c r="G453" i="16"/>
  <c r="E453" i="16"/>
  <c r="F453" i="16"/>
  <c r="H453" i="16"/>
  <c r="I453" i="16"/>
  <c r="G449" i="16"/>
  <c r="I449" i="16"/>
  <c r="E449" i="16"/>
  <c r="F449" i="16"/>
  <c r="H449" i="16"/>
  <c r="G445" i="16"/>
  <c r="H445" i="16"/>
  <c r="I445" i="16"/>
  <c r="E445" i="16"/>
  <c r="F445" i="16"/>
  <c r="E431" i="16"/>
  <c r="I431" i="16"/>
  <c r="H431" i="16"/>
  <c r="F431" i="16"/>
  <c r="G431" i="16"/>
  <c r="E427" i="16"/>
  <c r="I427" i="16"/>
  <c r="G427" i="16"/>
  <c r="H427" i="16"/>
  <c r="F427" i="16"/>
  <c r="G413" i="16"/>
  <c r="H413" i="16"/>
  <c r="I413" i="16"/>
  <c r="E413" i="16"/>
  <c r="F413" i="16"/>
  <c r="G409" i="16"/>
  <c r="F409" i="16"/>
  <c r="H409" i="16"/>
  <c r="I409" i="16"/>
  <c r="E409" i="16"/>
  <c r="G405" i="16"/>
  <c r="E405" i="16"/>
  <c r="F405" i="16"/>
  <c r="H405" i="16"/>
  <c r="I405" i="16"/>
  <c r="E391" i="16"/>
  <c r="I391" i="16"/>
  <c r="F391" i="16"/>
  <c r="G391" i="16"/>
  <c r="H391" i="16"/>
  <c r="E387" i="16"/>
  <c r="I387" i="16"/>
  <c r="F387" i="16"/>
  <c r="G387" i="16"/>
  <c r="H387" i="16"/>
  <c r="G373" i="16"/>
  <c r="E373" i="16"/>
  <c r="F373" i="16"/>
  <c r="H373" i="16"/>
  <c r="I373" i="16"/>
  <c r="G369" i="16"/>
  <c r="I369" i="16"/>
  <c r="E369" i="16"/>
  <c r="F369" i="16"/>
  <c r="H369" i="16"/>
  <c r="G365" i="16"/>
  <c r="H365" i="16"/>
  <c r="I365" i="16"/>
  <c r="E365" i="16"/>
  <c r="F365" i="16"/>
  <c r="H351" i="16"/>
  <c r="E351" i="16"/>
  <c r="I351" i="16"/>
  <c r="G351" i="16"/>
  <c r="F351" i="16"/>
  <c r="H347" i="16"/>
  <c r="E347" i="16"/>
  <c r="I347" i="16"/>
  <c r="F347" i="16"/>
  <c r="G347" i="16"/>
  <c r="F333" i="16"/>
  <c r="G333" i="16"/>
  <c r="E333" i="16"/>
  <c r="I333" i="16"/>
  <c r="H333" i="16"/>
  <c r="F329" i="16"/>
  <c r="G329" i="16"/>
  <c r="I329" i="16"/>
  <c r="E329" i="16"/>
  <c r="H329" i="16"/>
  <c r="F325" i="16"/>
  <c r="G325" i="16"/>
  <c r="E325" i="16"/>
  <c r="I325" i="16"/>
  <c r="H325" i="16"/>
  <c r="E311" i="16"/>
  <c r="I311" i="16"/>
  <c r="G311" i="16"/>
  <c r="H311" i="16"/>
  <c r="F311" i="16"/>
  <c r="E307" i="16"/>
  <c r="I307" i="16"/>
  <c r="F307" i="16"/>
  <c r="G307" i="16"/>
  <c r="H307" i="16"/>
  <c r="G293" i="16"/>
  <c r="F293" i="16"/>
  <c r="H293" i="16"/>
  <c r="E293" i="16"/>
  <c r="I293" i="16"/>
  <c r="G289" i="16"/>
  <c r="E289" i="16"/>
  <c r="F289" i="16"/>
  <c r="H289" i="16"/>
  <c r="I289" i="16"/>
  <c r="G285" i="16"/>
  <c r="I285" i="16"/>
  <c r="E285" i="16"/>
  <c r="F285" i="16"/>
  <c r="H285" i="16"/>
  <c r="E271" i="16"/>
  <c r="I271" i="16"/>
  <c r="F271" i="16"/>
  <c r="H271" i="16"/>
  <c r="G271" i="16"/>
  <c r="E267" i="16"/>
  <c r="I267" i="16"/>
  <c r="H267" i="16"/>
  <c r="G267" i="16"/>
  <c r="F267" i="16"/>
  <c r="G253" i="16"/>
  <c r="I253" i="16"/>
  <c r="E253" i="16"/>
  <c r="F253" i="16"/>
  <c r="H253" i="16"/>
  <c r="G249" i="16"/>
  <c r="H249" i="16"/>
  <c r="E249" i="16"/>
  <c r="I249" i="16"/>
  <c r="F249" i="16"/>
  <c r="G245" i="16"/>
  <c r="H245" i="16"/>
  <c r="F245" i="16"/>
  <c r="I245" i="16"/>
  <c r="E245" i="16"/>
  <c r="E231" i="16"/>
  <c r="I231" i="16"/>
  <c r="F231" i="16"/>
  <c r="G231" i="16"/>
  <c r="H231" i="16"/>
  <c r="E227" i="16"/>
  <c r="I227" i="16"/>
  <c r="F227" i="16"/>
  <c r="H227" i="16"/>
  <c r="G227" i="16"/>
  <c r="G213" i="16"/>
  <c r="H213" i="16"/>
  <c r="F213" i="16"/>
  <c r="I213" i="16"/>
  <c r="E213" i="16"/>
  <c r="G209" i="16"/>
  <c r="H209" i="16"/>
  <c r="E209" i="16"/>
  <c r="F209" i="16"/>
  <c r="I209" i="16"/>
  <c r="G205" i="16"/>
  <c r="H205" i="16"/>
  <c r="F205" i="16"/>
  <c r="I205" i="16"/>
  <c r="E205" i="16"/>
  <c r="F191" i="16"/>
  <c r="I191" i="16"/>
  <c r="E191" i="16"/>
  <c r="G191" i="16"/>
  <c r="H191" i="16"/>
  <c r="F187" i="16"/>
  <c r="H187" i="16"/>
  <c r="I187" i="16"/>
  <c r="E187" i="16"/>
  <c r="G187" i="16"/>
  <c r="H173" i="16"/>
  <c r="I173" i="16"/>
  <c r="E173" i="16"/>
  <c r="G173" i="16"/>
  <c r="F173" i="16"/>
  <c r="H169" i="16"/>
  <c r="G169" i="16"/>
  <c r="I169" i="16"/>
  <c r="F169" i="16"/>
  <c r="E169" i="16"/>
  <c r="H165" i="16"/>
  <c r="F165" i="16"/>
  <c r="G165" i="16"/>
  <c r="E165" i="16"/>
  <c r="I165" i="16"/>
  <c r="F151" i="16"/>
  <c r="G151" i="16"/>
  <c r="E151" i="16"/>
  <c r="H151" i="16"/>
  <c r="I151" i="16"/>
  <c r="F147" i="16"/>
  <c r="G147" i="16"/>
  <c r="I147" i="16"/>
  <c r="H147" i="16"/>
  <c r="E147" i="16"/>
  <c r="H133" i="16"/>
  <c r="E133" i="16"/>
  <c r="I133" i="16"/>
  <c r="G133" i="16"/>
  <c r="F133" i="16"/>
  <c r="H129" i="16"/>
  <c r="E129" i="16"/>
  <c r="I129" i="16"/>
  <c r="F129" i="16"/>
  <c r="G129" i="16"/>
  <c r="H125" i="16"/>
  <c r="E125" i="16"/>
  <c r="I125" i="16"/>
  <c r="G125" i="16"/>
  <c r="F125" i="16"/>
  <c r="F111" i="16"/>
  <c r="G111" i="16"/>
  <c r="E111" i="16"/>
  <c r="H111" i="16"/>
  <c r="I111" i="16"/>
  <c r="F107" i="16"/>
  <c r="G107" i="16"/>
  <c r="I107" i="16"/>
  <c r="E107" i="16"/>
  <c r="H107" i="16"/>
  <c r="H93" i="16"/>
  <c r="E93" i="16"/>
  <c r="I93" i="16"/>
  <c r="G93" i="16"/>
  <c r="F93" i="16"/>
  <c r="E89" i="16"/>
  <c r="H89" i="16"/>
  <c r="I89" i="16"/>
  <c r="F89" i="16"/>
  <c r="G89" i="16"/>
  <c r="H85" i="16"/>
  <c r="E85" i="16"/>
  <c r="I85" i="16"/>
  <c r="G85" i="16"/>
  <c r="F85" i="16"/>
  <c r="F71" i="16"/>
  <c r="G71" i="16"/>
  <c r="E71" i="16"/>
  <c r="H71" i="16"/>
  <c r="I71" i="16"/>
  <c r="F67" i="16"/>
  <c r="G67" i="16"/>
  <c r="I67" i="16"/>
  <c r="E67" i="16"/>
  <c r="H67" i="16"/>
  <c r="H53" i="16"/>
  <c r="E53" i="16"/>
  <c r="I53" i="16"/>
  <c r="G53" i="16"/>
  <c r="F53" i="16"/>
  <c r="H49" i="16"/>
  <c r="E49" i="16"/>
  <c r="I49" i="16"/>
  <c r="F49" i="16"/>
  <c r="G49" i="16"/>
  <c r="H45" i="16"/>
  <c r="E45" i="16"/>
  <c r="I45" i="16"/>
  <c r="G45" i="16"/>
  <c r="F45" i="16"/>
  <c r="F31" i="16"/>
  <c r="G31" i="16"/>
  <c r="E31" i="16"/>
  <c r="H31" i="16"/>
  <c r="I31" i="16"/>
  <c r="F27" i="16"/>
  <c r="F8727" i="16" s="1"/>
  <c r="G27" i="16"/>
  <c r="G8727" i="16" s="1"/>
  <c r="I27" i="16"/>
  <c r="I8727" i="16" s="1"/>
  <c r="H27" i="16"/>
  <c r="H8727" i="16" s="1"/>
  <c r="E27" i="16"/>
  <c r="E8727" i="16" s="1"/>
  <c r="G2026" i="16"/>
  <c r="H2026" i="16"/>
  <c r="E2026" i="16"/>
  <c r="I2026" i="16"/>
  <c r="F2026" i="16"/>
  <c r="E2012" i="16"/>
  <c r="I2012" i="16"/>
  <c r="F2012" i="16"/>
  <c r="G2012" i="16"/>
  <c r="H2012" i="16"/>
  <c r="E2008" i="16"/>
  <c r="I2008" i="16"/>
  <c r="F2008" i="16"/>
  <c r="G2008" i="16"/>
  <c r="H2008" i="16"/>
  <c r="E2004" i="16"/>
  <c r="I2004" i="16"/>
  <c r="F2004" i="16"/>
  <c r="G2004" i="16"/>
  <c r="H2004" i="16"/>
  <c r="G1990" i="16"/>
  <c r="H1990" i="16"/>
  <c r="E1990" i="16"/>
  <c r="I1990" i="16"/>
  <c r="F1990" i="16"/>
  <c r="G1986" i="16"/>
  <c r="H1986" i="16"/>
  <c r="E1986" i="16"/>
  <c r="I1986" i="16"/>
  <c r="F1986" i="16"/>
  <c r="E1972" i="16"/>
  <c r="I1972" i="16"/>
  <c r="F1972" i="16"/>
  <c r="G1972" i="16"/>
  <c r="H1972" i="16"/>
  <c r="E1968" i="16"/>
  <c r="I1968" i="16"/>
  <c r="F1968" i="16"/>
  <c r="G1968" i="16"/>
  <c r="H1968" i="16"/>
  <c r="E1964" i="16"/>
  <c r="I1964" i="16"/>
  <c r="F1964" i="16"/>
  <c r="G1964" i="16"/>
  <c r="H1964" i="16"/>
  <c r="G1950" i="16"/>
  <c r="H1950" i="16"/>
  <c r="E1950" i="16"/>
  <c r="I1950" i="16"/>
  <c r="F1950" i="16"/>
  <c r="G1946" i="16"/>
  <c r="H1946" i="16"/>
  <c r="E1946" i="16"/>
  <c r="I1946" i="16"/>
  <c r="F1946" i="16"/>
  <c r="E1932" i="16"/>
  <c r="I1932" i="16"/>
  <c r="F1932" i="16"/>
  <c r="G1932" i="16"/>
  <c r="H1932" i="16"/>
  <c r="E1928" i="16"/>
  <c r="I1928" i="16"/>
  <c r="F1928" i="16"/>
  <c r="G1928" i="16"/>
  <c r="H1928" i="16"/>
  <c r="E1924" i="16"/>
  <c r="I1924" i="16"/>
  <c r="F1924" i="16"/>
  <c r="G1924" i="16"/>
  <c r="H1924" i="16"/>
  <c r="G1910" i="16"/>
  <c r="H1910" i="16"/>
  <c r="E1910" i="16"/>
  <c r="I1910" i="16"/>
  <c r="F1910" i="16"/>
  <c r="G1906" i="16"/>
  <c r="H1906" i="16"/>
  <c r="E1906" i="16"/>
  <c r="I1906" i="16"/>
  <c r="F1906" i="16"/>
  <c r="E1892" i="16"/>
  <c r="I1892" i="16"/>
  <c r="F1892" i="16"/>
  <c r="G1892" i="16"/>
  <c r="H1892" i="16"/>
  <c r="E1888" i="16"/>
  <c r="I1888" i="16"/>
  <c r="F1888" i="16"/>
  <c r="G1888" i="16"/>
  <c r="H1888" i="16"/>
  <c r="E1884" i="16"/>
  <c r="I1884" i="16"/>
  <c r="F1884" i="16"/>
  <c r="G1884" i="16"/>
  <c r="H1884" i="16"/>
  <c r="G1870" i="16"/>
  <c r="H1870" i="16"/>
  <c r="E1870" i="16"/>
  <c r="I1870" i="16"/>
  <c r="F1870" i="16"/>
  <c r="G1866" i="16"/>
  <c r="H1866" i="16"/>
  <c r="E1866" i="16"/>
  <c r="I1866" i="16"/>
  <c r="F1866" i="16"/>
  <c r="E1852" i="16"/>
  <c r="I1852" i="16"/>
  <c r="F1852" i="16"/>
  <c r="G1852" i="16"/>
  <c r="H1852" i="16"/>
  <c r="E1848" i="16"/>
  <c r="I1848" i="16"/>
  <c r="F1848" i="16"/>
  <c r="G1848" i="16"/>
  <c r="H1848" i="16"/>
  <c r="E1844" i="16"/>
  <c r="I1844" i="16"/>
  <c r="F1844" i="16"/>
  <c r="G1844" i="16"/>
  <c r="H1844" i="16"/>
  <c r="G1830" i="16"/>
  <c r="H1830" i="16"/>
  <c r="E1830" i="16"/>
  <c r="I1830" i="16"/>
  <c r="F1830" i="16"/>
  <c r="G1826" i="16"/>
  <c r="H1826" i="16"/>
  <c r="I1826" i="16"/>
  <c r="E1826" i="16"/>
  <c r="F1826" i="16"/>
  <c r="E1812" i="16"/>
  <c r="I1812" i="16"/>
  <c r="F1812" i="16"/>
  <c r="G1812" i="16"/>
  <c r="H1812" i="16"/>
  <c r="E1808" i="16"/>
  <c r="I1808" i="16"/>
  <c r="F1808" i="16"/>
  <c r="G1808" i="16"/>
  <c r="H1808" i="16"/>
  <c r="E1804" i="16"/>
  <c r="I1804" i="16"/>
  <c r="F1804" i="16"/>
  <c r="G1804" i="16"/>
  <c r="H1804" i="16"/>
  <c r="G1790" i="16"/>
  <c r="H1790" i="16"/>
  <c r="E1790" i="16"/>
  <c r="F1790" i="16"/>
  <c r="I1790" i="16"/>
  <c r="G1786" i="16"/>
  <c r="H1786" i="16"/>
  <c r="I1786" i="16"/>
  <c r="E1786" i="16"/>
  <c r="F1786" i="16"/>
  <c r="E1772" i="16"/>
  <c r="I1772" i="16"/>
  <c r="F1772" i="16"/>
  <c r="G1772" i="16"/>
  <c r="H1772" i="16"/>
  <c r="E1768" i="16"/>
  <c r="I1768" i="16"/>
  <c r="F1768" i="16"/>
  <c r="G1768" i="16"/>
  <c r="H1768" i="16"/>
  <c r="E1764" i="16"/>
  <c r="I1764" i="16"/>
  <c r="F1764" i="16"/>
  <c r="G1764" i="16"/>
  <c r="H1764" i="16"/>
  <c r="G1750" i="16"/>
  <c r="H1750" i="16"/>
  <c r="E1750" i="16"/>
  <c r="F1750" i="16"/>
  <c r="I1750" i="16"/>
  <c r="G1746" i="16"/>
  <c r="H1746" i="16"/>
  <c r="I1746" i="16"/>
  <c r="E1746" i="16"/>
  <c r="F1746" i="16"/>
  <c r="E1732" i="16"/>
  <c r="I1732" i="16"/>
  <c r="F1732" i="16"/>
  <c r="G1732" i="16"/>
  <c r="H1732" i="16"/>
  <c r="E1728" i="16"/>
  <c r="I1728" i="16"/>
  <c r="F1728" i="16"/>
  <c r="G1728" i="16"/>
  <c r="H1728" i="16"/>
  <c r="E1724" i="16"/>
  <c r="I1724" i="16"/>
  <c r="F1724" i="16"/>
  <c r="G1724" i="16"/>
  <c r="H1724" i="16"/>
  <c r="G1710" i="16"/>
  <c r="H1710" i="16"/>
  <c r="E1710" i="16"/>
  <c r="F1710" i="16"/>
  <c r="I1710" i="16"/>
  <c r="F1706" i="16"/>
  <c r="G1706" i="16"/>
  <c r="H1706" i="16"/>
  <c r="E1706" i="16"/>
  <c r="I1706" i="16"/>
  <c r="H1692" i="16"/>
  <c r="E1692" i="16"/>
  <c r="I1692" i="16"/>
  <c r="F1692" i="16"/>
  <c r="G1692" i="16"/>
  <c r="H1688" i="16"/>
  <c r="E1688" i="16"/>
  <c r="I1688" i="16"/>
  <c r="F1688" i="16"/>
  <c r="G1688" i="16"/>
  <c r="H1684" i="16"/>
  <c r="E1684" i="16"/>
  <c r="I1684" i="16"/>
  <c r="F1684" i="16"/>
  <c r="G1684" i="16"/>
  <c r="F1670" i="16"/>
  <c r="G1670" i="16"/>
  <c r="H1670" i="16"/>
  <c r="I1670" i="16"/>
  <c r="E1670" i="16"/>
  <c r="F1666" i="16"/>
  <c r="G1666" i="16"/>
  <c r="H1666" i="16"/>
  <c r="E1666" i="16"/>
  <c r="I1666" i="16"/>
  <c r="H1652" i="16"/>
  <c r="E1652" i="16"/>
  <c r="I1652" i="16"/>
  <c r="F1652" i="16"/>
  <c r="G1652" i="16"/>
  <c r="H1648" i="16"/>
  <c r="E1648" i="16"/>
  <c r="I1648" i="16"/>
  <c r="F1648" i="16"/>
  <c r="G1648" i="16"/>
  <c r="H1644" i="16"/>
  <c r="E1644" i="16"/>
  <c r="I1644" i="16"/>
  <c r="F1644" i="16"/>
  <c r="G1644" i="16"/>
  <c r="F1630" i="16"/>
  <c r="G1630" i="16"/>
  <c r="H1630" i="16"/>
  <c r="E1630" i="16"/>
  <c r="I1630" i="16"/>
  <c r="F1626" i="16"/>
  <c r="G1626" i="16"/>
  <c r="H1626" i="16"/>
  <c r="E1626" i="16"/>
  <c r="I1626" i="16"/>
  <c r="H1612" i="16"/>
  <c r="E1612" i="16"/>
  <c r="I1612" i="16"/>
  <c r="F1612" i="16"/>
  <c r="G1612" i="16"/>
  <c r="H1608" i="16"/>
  <c r="E1608" i="16"/>
  <c r="I1608" i="16"/>
  <c r="F1608" i="16"/>
  <c r="G1608" i="16"/>
  <c r="H1604" i="16"/>
  <c r="E1604" i="16"/>
  <c r="I1604" i="16"/>
  <c r="F1604" i="16"/>
  <c r="G1604" i="16"/>
  <c r="F1590" i="16"/>
  <c r="G1590" i="16"/>
  <c r="H1590" i="16"/>
  <c r="I1590" i="16"/>
  <c r="E1590" i="16"/>
  <c r="F1586" i="16"/>
  <c r="G1586" i="16"/>
  <c r="H1586" i="16"/>
  <c r="E1586" i="16"/>
  <c r="I1586" i="16"/>
  <c r="H1572" i="16"/>
  <c r="E1572" i="16"/>
  <c r="I1572" i="16"/>
  <c r="F1572" i="16"/>
  <c r="G1572" i="16"/>
  <c r="H1568" i="16"/>
  <c r="E1568" i="16"/>
  <c r="I1568" i="16"/>
  <c r="F1568" i="16"/>
  <c r="G1568" i="16"/>
  <c r="H1564" i="16"/>
  <c r="E1564" i="16"/>
  <c r="I1564" i="16"/>
  <c r="F1564" i="16"/>
  <c r="G1564" i="16"/>
  <c r="F1550" i="16"/>
  <c r="G1550" i="16"/>
  <c r="H1550" i="16"/>
  <c r="E1550" i="16"/>
  <c r="I1550" i="16"/>
  <c r="F1546" i="16"/>
  <c r="G1546" i="16"/>
  <c r="H1546" i="16"/>
  <c r="E1546" i="16"/>
  <c r="I1546" i="16"/>
  <c r="H1532" i="16"/>
  <c r="E1532" i="16"/>
  <c r="I1532" i="16"/>
  <c r="F1532" i="16"/>
  <c r="G1532" i="16"/>
  <c r="H1528" i="16"/>
  <c r="E1528" i="16"/>
  <c r="I1528" i="16"/>
  <c r="F1528" i="16"/>
  <c r="G1528" i="16"/>
  <c r="H1524" i="16"/>
  <c r="E1524" i="16"/>
  <c r="I1524" i="16"/>
  <c r="F1524" i="16"/>
  <c r="G1524" i="16"/>
  <c r="F1510" i="16"/>
  <c r="G1510" i="16"/>
  <c r="H1510" i="16"/>
  <c r="I1510" i="16"/>
  <c r="E1510" i="16"/>
  <c r="F1506" i="16"/>
  <c r="G1506" i="16"/>
  <c r="H1506" i="16"/>
  <c r="E1506" i="16"/>
  <c r="I1506" i="16"/>
  <c r="H1492" i="16"/>
  <c r="E1492" i="16"/>
  <c r="I1492" i="16"/>
  <c r="F1492" i="16"/>
  <c r="G1492" i="16"/>
  <c r="H1488" i="16"/>
  <c r="E1488" i="16"/>
  <c r="I1488" i="16"/>
  <c r="F1488" i="16"/>
  <c r="G1488" i="16"/>
  <c r="H1484" i="16"/>
  <c r="E1484" i="16"/>
  <c r="I1484" i="16"/>
  <c r="F1484" i="16"/>
  <c r="G1484" i="16"/>
  <c r="H1470" i="16"/>
  <c r="F1470" i="16"/>
  <c r="E1470" i="16"/>
  <c r="G1470" i="16"/>
  <c r="I1470" i="16"/>
  <c r="H1466" i="16"/>
  <c r="F1466" i="16"/>
  <c r="G1466" i="16"/>
  <c r="I1466" i="16"/>
  <c r="E1466" i="16"/>
  <c r="F1452" i="16"/>
  <c r="H1452" i="16"/>
  <c r="E1452" i="16"/>
  <c r="G1452" i="16"/>
  <c r="I1452" i="16"/>
  <c r="F1448" i="16"/>
  <c r="H1448" i="16"/>
  <c r="I1448" i="16"/>
  <c r="E1448" i="16"/>
  <c r="G1448" i="16"/>
  <c r="F1444" i="16"/>
  <c r="H1444" i="16"/>
  <c r="E1444" i="16"/>
  <c r="G1444" i="16"/>
  <c r="I1444" i="16"/>
  <c r="H1430" i="16"/>
  <c r="F1430" i="16"/>
  <c r="E1430" i="16"/>
  <c r="G1430" i="16"/>
  <c r="I1430" i="16"/>
  <c r="H1426" i="16"/>
  <c r="F1426" i="16"/>
  <c r="G1426" i="16"/>
  <c r="I1426" i="16"/>
  <c r="E1426" i="16"/>
  <c r="F1412" i="16"/>
  <c r="H1412" i="16"/>
  <c r="E1412" i="16"/>
  <c r="G1412" i="16"/>
  <c r="I1412" i="16"/>
  <c r="F1408" i="16"/>
  <c r="H1408" i="16"/>
  <c r="I1408" i="16"/>
  <c r="E1408" i="16"/>
  <c r="G1408" i="16"/>
  <c r="F1404" i="16"/>
  <c r="H1404" i="16"/>
  <c r="E1404" i="16"/>
  <c r="G1404" i="16"/>
  <c r="I1404" i="16"/>
  <c r="H1390" i="16"/>
  <c r="F1390" i="16"/>
  <c r="E1390" i="16"/>
  <c r="G1390" i="16"/>
  <c r="I1390" i="16"/>
  <c r="H1386" i="16"/>
  <c r="F1386" i="16"/>
  <c r="G1386" i="16"/>
  <c r="I1386" i="16"/>
  <c r="E1386" i="16"/>
  <c r="F1372" i="16"/>
  <c r="H1372" i="16"/>
  <c r="E1372" i="16"/>
  <c r="G1372" i="16"/>
  <c r="I1372" i="16"/>
  <c r="F1368" i="16"/>
  <c r="H1368" i="16"/>
  <c r="I1368" i="16"/>
  <c r="E1368" i="16"/>
  <c r="G1368" i="16"/>
  <c r="F1364" i="16"/>
  <c r="H1364" i="16"/>
  <c r="E1364" i="16"/>
  <c r="G1364" i="16"/>
  <c r="I1364" i="16"/>
  <c r="H1350" i="16"/>
  <c r="F1350" i="16"/>
  <c r="E1350" i="16"/>
  <c r="G1350" i="16"/>
  <c r="I1350" i="16"/>
  <c r="H1346" i="16"/>
  <c r="F1346" i="16"/>
  <c r="G1346" i="16"/>
  <c r="I1346" i="16"/>
  <c r="E1346" i="16"/>
  <c r="F1332" i="16"/>
  <c r="H1332" i="16"/>
  <c r="E1332" i="16"/>
  <c r="G1332" i="16"/>
  <c r="I1332" i="16"/>
  <c r="F1328" i="16"/>
  <c r="H1328" i="16"/>
  <c r="I1328" i="16"/>
  <c r="E1328" i="16"/>
  <c r="G1328" i="16"/>
  <c r="F1324" i="16"/>
  <c r="H1324" i="16"/>
  <c r="E1324" i="16"/>
  <c r="G1324" i="16"/>
  <c r="I1324" i="16"/>
  <c r="H1310" i="16"/>
  <c r="F1310" i="16"/>
  <c r="E1310" i="16"/>
  <c r="G1310" i="16"/>
  <c r="I1310" i="16"/>
  <c r="H1306" i="16"/>
  <c r="F1306" i="16"/>
  <c r="G1306" i="16"/>
  <c r="I1306" i="16"/>
  <c r="E1306" i="16"/>
  <c r="F1292" i="16"/>
  <c r="H1292" i="16"/>
  <c r="E1292" i="16"/>
  <c r="G1292" i="16"/>
  <c r="I1292" i="16"/>
  <c r="F1288" i="16"/>
  <c r="H1288" i="16"/>
  <c r="I1288" i="16"/>
  <c r="E1288" i="16"/>
  <c r="G1288" i="16"/>
  <c r="F1284" i="16"/>
  <c r="H1284" i="16"/>
  <c r="E1284" i="16"/>
  <c r="G1284" i="16"/>
  <c r="I1284" i="16"/>
  <c r="H1270" i="16"/>
  <c r="F1270" i="16"/>
  <c r="E1270" i="16"/>
  <c r="G1270" i="16"/>
  <c r="I1270" i="16"/>
  <c r="H1266" i="16"/>
  <c r="F1266" i="16"/>
  <c r="G1266" i="16"/>
  <c r="I1266" i="16"/>
  <c r="E1266" i="16"/>
  <c r="F1252" i="16"/>
  <c r="H1252" i="16"/>
  <c r="E1252" i="16"/>
  <c r="G1252" i="16"/>
  <c r="I1252" i="16"/>
  <c r="F1248" i="16"/>
  <c r="H1248" i="16"/>
  <c r="I1248" i="16"/>
  <c r="E1248" i="16"/>
  <c r="G1248" i="16"/>
  <c r="F1244" i="16"/>
  <c r="G1244" i="16"/>
  <c r="H1244" i="16"/>
  <c r="E1244" i="16"/>
  <c r="I1244" i="16"/>
  <c r="H1230" i="16"/>
  <c r="E1230" i="16"/>
  <c r="I1230" i="16"/>
  <c r="F1230" i="16"/>
  <c r="G1230" i="16"/>
  <c r="H1226" i="16"/>
  <c r="E1226" i="16"/>
  <c r="I1226" i="16"/>
  <c r="F1226" i="16"/>
  <c r="G1226" i="16"/>
  <c r="F1212" i="16"/>
  <c r="G1212" i="16"/>
  <c r="H1212" i="16"/>
  <c r="E1212" i="16"/>
  <c r="I1212" i="16"/>
  <c r="F1208" i="16"/>
  <c r="G1208" i="16"/>
  <c r="H1208" i="16"/>
  <c r="E1208" i="16"/>
  <c r="I1208" i="16"/>
  <c r="F1204" i="16"/>
  <c r="G1204" i="16"/>
  <c r="H1204" i="16"/>
  <c r="E1204" i="16"/>
  <c r="I1204" i="16"/>
  <c r="H1190" i="16"/>
  <c r="E1190" i="16"/>
  <c r="I1190" i="16"/>
  <c r="F1190" i="16"/>
  <c r="G1190" i="16"/>
  <c r="H1186" i="16"/>
  <c r="E1186" i="16"/>
  <c r="I1186" i="16"/>
  <c r="F1186" i="16"/>
  <c r="G1186" i="16"/>
  <c r="F1172" i="16"/>
  <c r="G1172" i="16"/>
  <c r="H1172" i="16"/>
  <c r="E1172" i="16"/>
  <c r="I1172" i="16"/>
  <c r="F1168" i="16"/>
  <c r="G1168" i="16"/>
  <c r="H1168" i="16"/>
  <c r="I1168" i="16"/>
  <c r="E1168" i="16"/>
  <c r="F1164" i="16"/>
  <c r="G1164" i="16"/>
  <c r="H1164" i="16"/>
  <c r="E1164" i="16"/>
  <c r="I1164" i="16"/>
  <c r="H1150" i="16"/>
  <c r="E1150" i="16"/>
  <c r="I1150" i="16"/>
  <c r="F1150" i="16"/>
  <c r="G1150" i="16"/>
  <c r="H1146" i="16"/>
  <c r="E1146" i="16"/>
  <c r="I1146" i="16"/>
  <c r="F1146" i="16"/>
  <c r="G1146" i="16"/>
  <c r="F1132" i="16"/>
  <c r="G1132" i="16"/>
  <c r="H1132" i="16"/>
  <c r="E1132" i="16"/>
  <c r="I1132" i="16"/>
  <c r="F1128" i="16"/>
  <c r="G1128" i="16"/>
  <c r="H1128" i="16"/>
  <c r="E1128" i="16"/>
  <c r="I1128" i="16"/>
  <c r="F1124" i="16"/>
  <c r="G1124" i="16"/>
  <c r="H1124" i="16"/>
  <c r="E1124" i="16"/>
  <c r="I1124" i="16"/>
  <c r="E1110" i="16"/>
  <c r="I1110" i="16"/>
  <c r="F1110" i="16"/>
  <c r="G1110" i="16"/>
  <c r="H1110" i="16"/>
  <c r="E1106" i="16"/>
  <c r="I1106" i="16"/>
  <c r="F1106" i="16"/>
  <c r="H1106" i="16"/>
  <c r="G1106" i="16"/>
  <c r="G1092" i="16"/>
  <c r="H1092" i="16"/>
  <c r="F1092" i="16"/>
  <c r="I1092" i="16"/>
  <c r="E1092" i="16"/>
  <c r="G1088" i="16"/>
  <c r="H1088" i="16"/>
  <c r="E1088" i="16"/>
  <c r="F1088" i="16"/>
  <c r="I1088" i="16"/>
  <c r="G1084" i="16"/>
  <c r="H1084" i="16"/>
  <c r="F1084" i="16"/>
  <c r="I1084" i="16"/>
  <c r="E1084" i="16"/>
  <c r="E1070" i="16"/>
  <c r="I1070" i="16"/>
  <c r="F1070" i="16"/>
  <c r="G1070" i="16"/>
  <c r="H1070" i="16"/>
  <c r="E1066" i="16"/>
  <c r="I1066" i="16"/>
  <c r="F1066" i="16"/>
  <c r="H1066" i="16"/>
  <c r="G1066" i="16"/>
  <c r="G1052" i="16"/>
  <c r="H1052" i="16"/>
  <c r="F1052" i="16"/>
  <c r="I1052" i="16"/>
  <c r="E1052" i="16"/>
  <c r="G1048" i="16"/>
  <c r="H1048" i="16"/>
  <c r="E1048" i="16"/>
  <c r="F1048" i="16"/>
  <c r="I1048" i="16"/>
  <c r="G1044" i="16"/>
  <c r="H1044" i="16"/>
  <c r="F1044" i="16"/>
  <c r="I1044" i="16"/>
  <c r="E1044" i="16"/>
  <c r="E1030" i="16"/>
  <c r="I1030" i="16"/>
  <c r="F1030" i="16"/>
  <c r="G1030" i="16"/>
  <c r="H1030" i="16"/>
  <c r="E1026" i="16"/>
  <c r="I1026" i="16"/>
  <c r="F1026" i="16"/>
  <c r="H1026" i="16"/>
  <c r="G1026" i="16"/>
  <c r="G1012" i="16"/>
  <c r="H1012" i="16"/>
  <c r="F1012" i="16"/>
  <c r="I1012" i="16"/>
  <c r="E1012" i="16"/>
  <c r="G1008" i="16"/>
  <c r="H1008" i="16"/>
  <c r="E1008" i="16"/>
  <c r="F1008" i="16"/>
  <c r="I1008" i="16"/>
  <c r="G1004" i="16"/>
  <c r="H1004" i="16"/>
  <c r="F1004" i="16"/>
  <c r="I1004" i="16"/>
  <c r="E1004" i="16"/>
  <c r="E990" i="16"/>
  <c r="I990" i="16"/>
  <c r="F990" i="16"/>
  <c r="G990" i="16"/>
  <c r="H990" i="16"/>
  <c r="E986" i="16"/>
  <c r="I986" i="16"/>
  <c r="F986" i="16"/>
  <c r="H986" i="16"/>
  <c r="G986" i="16"/>
  <c r="G972" i="16"/>
  <c r="H972" i="16"/>
  <c r="F972" i="16"/>
  <c r="I972" i="16"/>
  <c r="E972" i="16"/>
  <c r="G968" i="16"/>
  <c r="H968" i="16"/>
  <c r="E968" i="16"/>
  <c r="F968" i="16"/>
  <c r="I968" i="16"/>
  <c r="G964" i="16"/>
  <c r="H964" i="16"/>
  <c r="F964" i="16"/>
  <c r="I964" i="16"/>
  <c r="E964" i="16"/>
  <c r="E950" i="16"/>
  <c r="I950" i="16"/>
  <c r="F950" i="16"/>
  <c r="G950" i="16"/>
  <c r="H950" i="16"/>
  <c r="E946" i="16"/>
  <c r="I946" i="16"/>
  <c r="F946" i="16"/>
  <c r="H946" i="16"/>
  <c r="G946" i="16"/>
  <c r="G932" i="16"/>
  <c r="H932" i="16"/>
  <c r="F932" i="16"/>
  <c r="I932" i="16"/>
  <c r="E932" i="16"/>
  <c r="G928" i="16"/>
  <c r="H928" i="16"/>
  <c r="E928" i="16"/>
  <c r="F928" i="16"/>
  <c r="I928" i="16"/>
  <c r="G924" i="16"/>
  <c r="H924" i="16"/>
  <c r="F924" i="16"/>
  <c r="I924" i="16"/>
  <c r="E924" i="16"/>
  <c r="E910" i="16"/>
  <c r="I910" i="16"/>
  <c r="F910" i="16"/>
  <c r="G910" i="16"/>
  <c r="H910" i="16"/>
  <c r="E906" i="16"/>
  <c r="I906" i="16"/>
  <c r="F906" i="16"/>
  <c r="H906" i="16"/>
  <c r="G906" i="16"/>
  <c r="G892" i="16"/>
  <c r="H892" i="16"/>
  <c r="F892" i="16"/>
  <c r="I892" i="16"/>
  <c r="E892" i="16"/>
  <c r="G888" i="16"/>
  <c r="H888" i="16"/>
  <c r="E888" i="16"/>
  <c r="F888" i="16"/>
  <c r="I888" i="16"/>
  <c r="G884" i="16"/>
  <c r="H884" i="16"/>
  <c r="F884" i="16"/>
  <c r="I884" i="16"/>
  <c r="E884" i="16"/>
  <c r="E870" i="16"/>
  <c r="I870" i="16"/>
  <c r="F870" i="16"/>
  <c r="G870" i="16"/>
  <c r="H870" i="16"/>
  <c r="E866" i="16"/>
  <c r="I866" i="16"/>
  <c r="F866" i="16"/>
  <c r="G866" i="16"/>
  <c r="H866" i="16"/>
  <c r="G852" i="16"/>
  <c r="H852" i="16"/>
  <c r="E852" i="16"/>
  <c r="I852" i="16"/>
  <c r="F852" i="16"/>
  <c r="G848" i="16"/>
  <c r="H848" i="16"/>
  <c r="E848" i="16"/>
  <c r="I848" i="16"/>
  <c r="F848" i="16"/>
  <c r="G844" i="16"/>
  <c r="H844" i="16"/>
  <c r="E844" i="16"/>
  <c r="I844" i="16"/>
  <c r="F844" i="16"/>
  <c r="E830" i="16"/>
  <c r="I830" i="16"/>
  <c r="F830" i="16"/>
  <c r="G830" i="16"/>
  <c r="H830" i="16"/>
  <c r="E826" i="16"/>
  <c r="I826" i="16"/>
  <c r="F826" i="16"/>
  <c r="G826" i="16"/>
  <c r="H826" i="16"/>
  <c r="G812" i="16"/>
  <c r="H812" i="16"/>
  <c r="E812" i="16"/>
  <c r="I812" i="16"/>
  <c r="F812" i="16"/>
  <c r="G808" i="16"/>
  <c r="H808" i="16"/>
  <c r="E808" i="16"/>
  <c r="I808" i="16"/>
  <c r="F808" i="16"/>
  <c r="G804" i="16"/>
  <c r="H804" i="16"/>
  <c r="E804" i="16"/>
  <c r="I804" i="16"/>
  <c r="F804" i="16"/>
  <c r="E790" i="16"/>
  <c r="I790" i="16"/>
  <c r="F790" i="16"/>
  <c r="G790" i="16"/>
  <c r="H790" i="16"/>
  <c r="E786" i="16"/>
  <c r="I786" i="16"/>
  <c r="F786" i="16"/>
  <c r="G786" i="16"/>
  <c r="H786" i="16"/>
  <c r="G772" i="16"/>
  <c r="H772" i="16"/>
  <c r="E772" i="16"/>
  <c r="I772" i="16"/>
  <c r="F772" i="16"/>
  <c r="G768" i="16"/>
  <c r="H768" i="16"/>
  <c r="E768" i="16"/>
  <c r="I768" i="16"/>
  <c r="F768" i="16"/>
  <c r="G764" i="16"/>
  <c r="H764" i="16"/>
  <c r="E764" i="16"/>
  <c r="I764" i="16"/>
  <c r="F764" i="16"/>
  <c r="E750" i="16"/>
  <c r="I750" i="16"/>
  <c r="F750" i="16"/>
  <c r="G750" i="16"/>
  <c r="H750" i="16"/>
  <c r="E746" i="16"/>
  <c r="I746" i="16"/>
  <c r="F746" i="16"/>
  <c r="G746" i="16"/>
  <c r="H746" i="16"/>
  <c r="G732" i="16"/>
  <c r="H732" i="16"/>
  <c r="E732" i="16"/>
  <c r="I732" i="16"/>
  <c r="F732" i="16"/>
  <c r="G728" i="16"/>
  <c r="H728" i="16"/>
  <c r="E728" i="16"/>
  <c r="I728" i="16"/>
  <c r="F728" i="16"/>
  <c r="G724" i="16"/>
  <c r="H724" i="16"/>
  <c r="E724" i="16"/>
  <c r="I724" i="16"/>
  <c r="F724" i="16"/>
  <c r="E710" i="16"/>
  <c r="I710" i="16"/>
  <c r="F710" i="16"/>
  <c r="G710" i="16"/>
  <c r="H710" i="16"/>
  <c r="E706" i="16"/>
  <c r="I706" i="16"/>
  <c r="F706" i="16"/>
  <c r="G706" i="16"/>
  <c r="H706" i="16"/>
  <c r="G692" i="16"/>
  <c r="H692" i="16"/>
  <c r="E692" i="16"/>
  <c r="I692" i="16"/>
  <c r="F692" i="16"/>
  <c r="G688" i="16"/>
  <c r="H688" i="16"/>
  <c r="E688" i="16"/>
  <c r="I688" i="16"/>
  <c r="F688" i="16"/>
  <c r="G684" i="16"/>
  <c r="H684" i="16"/>
  <c r="E684" i="16"/>
  <c r="I684" i="16"/>
  <c r="F684" i="16"/>
  <c r="E670" i="16"/>
  <c r="I670" i="16"/>
  <c r="F670" i="16"/>
  <c r="G670" i="16"/>
  <c r="H670" i="16"/>
  <c r="E666" i="16"/>
  <c r="I666" i="16"/>
  <c r="F666" i="16"/>
  <c r="G666" i="16"/>
  <c r="H666" i="16"/>
  <c r="G652" i="16"/>
  <c r="H652" i="16"/>
  <c r="E652" i="16"/>
  <c r="I652" i="16"/>
  <c r="F652" i="16"/>
  <c r="G648" i="16"/>
  <c r="H648" i="16"/>
  <c r="E648" i="16"/>
  <c r="I648" i="16"/>
  <c r="F648" i="16"/>
  <c r="F644" i="16"/>
  <c r="H644" i="16"/>
  <c r="I644" i="16"/>
  <c r="E644" i="16"/>
  <c r="G644" i="16"/>
  <c r="F630" i="16"/>
  <c r="G630" i="16"/>
  <c r="H630" i="16"/>
  <c r="E630" i="16"/>
  <c r="I630" i="16"/>
  <c r="F626" i="16"/>
  <c r="G626" i="16"/>
  <c r="E626" i="16"/>
  <c r="H626" i="16"/>
  <c r="I626" i="16"/>
  <c r="H612" i="16"/>
  <c r="E612" i="16"/>
  <c r="I612" i="16"/>
  <c r="F612" i="16"/>
  <c r="G612" i="16"/>
  <c r="H608" i="16"/>
  <c r="E608" i="16"/>
  <c r="I608" i="16"/>
  <c r="F608" i="16"/>
  <c r="G608" i="16"/>
  <c r="H604" i="16"/>
  <c r="E604" i="16"/>
  <c r="I604" i="16"/>
  <c r="F604" i="16"/>
  <c r="G604" i="16"/>
  <c r="F590" i="16"/>
  <c r="G590" i="16"/>
  <c r="H590" i="16"/>
  <c r="I590" i="16"/>
  <c r="E590" i="16"/>
  <c r="F586" i="16"/>
  <c r="G586" i="16"/>
  <c r="E586" i="16"/>
  <c r="H586" i="16"/>
  <c r="I586" i="16"/>
  <c r="H572" i="16"/>
  <c r="E572" i="16"/>
  <c r="I572" i="16"/>
  <c r="F572" i="16"/>
  <c r="G572" i="16"/>
  <c r="H568" i="16"/>
  <c r="E568" i="16"/>
  <c r="I568" i="16"/>
  <c r="F568" i="16"/>
  <c r="G568" i="16"/>
  <c r="H564" i="16"/>
  <c r="E564" i="16"/>
  <c r="I564" i="16"/>
  <c r="F564" i="16"/>
  <c r="G564" i="16"/>
  <c r="F550" i="16"/>
  <c r="G550" i="16"/>
  <c r="H550" i="16"/>
  <c r="I550" i="16"/>
  <c r="E550" i="16"/>
  <c r="F546" i="16"/>
  <c r="G546" i="16"/>
  <c r="E546" i="16"/>
  <c r="H546" i="16"/>
  <c r="I546" i="16"/>
  <c r="H532" i="16"/>
  <c r="E532" i="16"/>
  <c r="I532" i="16"/>
  <c r="F532" i="16"/>
  <c r="G532" i="16"/>
  <c r="H528" i="16"/>
  <c r="E528" i="16"/>
  <c r="I528" i="16"/>
  <c r="F528" i="16"/>
  <c r="G528" i="16"/>
  <c r="H524" i="16"/>
  <c r="E524" i="16"/>
  <c r="I524" i="16"/>
  <c r="F524" i="16"/>
  <c r="G524" i="16"/>
  <c r="F510" i="16"/>
  <c r="G510" i="16"/>
  <c r="H510" i="16"/>
  <c r="I510" i="16"/>
  <c r="E510" i="16"/>
  <c r="F506" i="16"/>
  <c r="G506" i="16"/>
  <c r="E506" i="16"/>
  <c r="H506" i="16"/>
  <c r="I506" i="16"/>
  <c r="H492" i="16"/>
  <c r="E492" i="16"/>
  <c r="I492" i="16"/>
  <c r="F492" i="16"/>
  <c r="G492" i="16"/>
  <c r="H488" i="16"/>
  <c r="E488" i="16"/>
  <c r="I488" i="16"/>
  <c r="F488" i="16"/>
  <c r="G488" i="16"/>
  <c r="H484" i="16"/>
  <c r="E484" i="16"/>
  <c r="I484" i="16"/>
  <c r="F484" i="16"/>
  <c r="G484" i="16"/>
  <c r="F470" i="16"/>
  <c r="E470" i="16"/>
  <c r="G470" i="16"/>
  <c r="H470" i="16"/>
  <c r="I470" i="16"/>
  <c r="F466" i="16"/>
  <c r="I466" i="16"/>
  <c r="E466" i="16"/>
  <c r="G466" i="16"/>
  <c r="H466" i="16"/>
  <c r="H452" i="16"/>
  <c r="E452" i="16"/>
  <c r="F452" i="16"/>
  <c r="G452" i="16"/>
  <c r="I452" i="16"/>
  <c r="H448" i="16"/>
  <c r="I448" i="16"/>
  <c r="E448" i="16"/>
  <c r="F448" i="16"/>
  <c r="G448" i="16"/>
  <c r="H444" i="16"/>
  <c r="G444" i="16"/>
  <c r="I444" i="16"/>
  <c r="E444" i="16"/>
  <c r="F444" i="16"/>
  <c r="F430" i="16"/>
  <c r="H430" i="16"/>
  <c r="I430" i="16"/>
  <c r="E430" i="16"/>
  <c r="G430" i="16"/>
  <c r="F426" i="16"/>
  <c r="G426" i="16"/>
  <c r="H426" i="16"/>
  <c r="I426" i="16"/>
  <c r="E426" i="16"/>
  <c r="H412" i="16"/>
  <c r="G412" i="16"/>
  <c r="I412" i="16"/>
  <c r="E412" i="16"/>
  <c r="F412" i="16"/>
  <c r="H408" i="16"/>
  <c r="F408" i="16"/>
  <c r="G408" i="16"/>
  <c r="E408" i="16"/>
  <c r="I408" i="16"/>
  <c r="H404" i="16"/>
  <c r="E404" i="16"/>
  <c r="F404" i="16"/>
  <c r="G404" i="16"/>
  <c r="I404" i="16"/>
  <c r="F390" i="16"/>
  <c r="E390" i="16"/>
  <c r="G390" i="16"/>
  <c r="H390" i="16"/>
  <c r="I390" i="16"/>
  <c r="F386" i="16"/>
  <c r="I386" i="16"/>
  <c r="E386" i="16"/>
  <c r="G386" i="16"/>
  <c r="H386" i="16"/>
  <c r="H372" i="16"/>
  <c r="E372" i="16"/>
  <c r="F372" i="16"/>
  <c r="G372" i="16"/>
  <c r="I372" i="16"/>
  <c r="H368" i="16"/>
  <c r="I368" i="16"/>
  <c r="E368" i="16"/>
  <c r="F368" i="16"/>
  <c r="G368" i="16"/>
  <c r="H364" i="16"/>
  <c r="G364" i="16"/>
  <c r="I364" i="16"/>
  <c r="E364" i="16"/>
  <c r="F364" i="16"/>
  <c r="E350" i="16"/>
  <c r="I350" i="16"/>
  <c r="F350" i="16"/>
  <c r="G350" i="16"/>
  <c r="H350" i="16"/>
  <c r="E346" i="16"/>
  <c r="I346" i="16"/>
  <c r="F346" i="16"/>
  <c r="H346" i="16"/>
  <c r="G346" i="16"/>
  <c r="G332" i="16"/>
  <c r="H332" i="16"/>
  <c r="F332" i="16"/>
  <c r="E332" i="16"/>
  <c r="I332" i="16"/>
  <c r="G328" i="16"/>
  <c r="H328" i="16"/>
  <c r="F328" i="16"/>
  <c r="E328" i="16"/>
  <c r="I328" i="16"/>
  <c r="G324" i="16"/>
  <c r="H324" i="16"/>
  <c r="F324" i="16"/>
  <c r="I324" i="16"/>
  <c r="E324" i="16"/>
  <c r="F310" i="16"/>
  <c r="G310" i="16"/>
  <c r="H310" i="16"/>
  <c r="E310" i="16"/>
  <c r="I310" i="16"/>
  <c r="F306" i="16"/>
  <c r="E306" i="16"/>
  <c r="G306" i="16"/>
  <c r="H306" i="16"/>
  <c r="I306" i="16"/>
  <c r="H292" i="16"/>
  <c r="F292" i="16"/>
  <c r="G292" i="16"/>
  <c r="E292" i="16"/>
  <c r="I292" i="16"/>
  <c r="H288" i="16"/>
  <c r="E288" i="16"/>
  <c r="F288" i="16"/>
  <c r="I288" i="16"/>
  <c r="G288" i="16"/>
  <c r="H284" i="16"/>
  <c r="I284" i="16"/>
  <c r="E284" i="16"/>
  <c r="G284" i="16"/>
  <c r="F284" i="16"/>
  <c r="F270" i="16"/>
  <c r="I270" i="16"/>
  <c r="E270" i="16"/>
  <c r="G270" i="16"/>
  <c r="H270" i="16"/>
  <c r="F266" i="16"/>
  <c r="H266" i="16"/>
  <c r="I266" i="16"/>
  <c r="E266" i="16"/>
  <c r="G266" i="16"/>
  <c r="H252" i="16"/>
  <c r="I252" i="16"/>
  <c r="E252" i="16"/>
  <c r="G252" i="16"/>
  <c r="F252" i="16"/>
  <c r="H248" i="16"/>
  <c r="E248" i="16"/>
  <c r="I248" i="16"/>
  <c r="G248" i="16"/>
  <c r="F248" i="16"/>
  <c r="H244" i="16"/>
  <c r="E244" i="16"/>
  <c r="I244" i="16"/>
  <c r="F244" i="16"/>
  <c r="G244" i="16"/>
  <c r="F230" i="16"/>
  <c r="G230" i="16"/>
  <c r="I230" i="16"/>
  <c r="H230" i="16"/>
  <c r="E230" i="16"/>
  <c r="F226" i="16"/>
  <c r="G226" i="16"/>
  <c r="E226" i="16"/>
  <c r="H226" i="16"/>
  <c r="I226" i="16"/>
  <c r="H212" i="16"/>
  <c r="E212" i="16"/>
  <c r="I212" i="16"/>
  <c r="F212" i="16"/>
  <c r="G212" i="16"/>
  <c r="H208" i="16"/>
  <c r="E208" i="16"/>
  <c r="I208" i="16"/>
  <c r="G208" i="16"/>
  <c r="F208" i="16"/>
  <c r="H204" i="16"/>
  <c r="E204" i="16"/>
  <c r="I204" i="16"/>
  <c r="F204" i="16"/>
  <c r="G204" i="16"/>
  <c r="G190" i="16"/>
  <c r="I190" i="16"/>
  <c r="E190" i="16"/>
  <c r="H190" i="16"/>
  <c r="F190" i="16"/>
  <c r="G186" i="16"/>
  <c r="H186" i="16"/>
  <c r="I186" i="16"/>
  <c r="F186" i="16"/>
  <c r="E186" i="16"/>
  <c r="E172" i="16"/>
  <c r="I172" i="16"/>
  <c r="H172" i="16"/>
  <c r="F172" i="16"/>
  <c r="G172" i="16"/>
  <c r="E168" i="16"/>
  <c r="I168" i="16"/>
  <c r="G168" i="16"/>
  <c r="H168" i="16"/>
  <c r="F168" i="16"/>
  <c r="E164" i="16"/>
  <c r="I164" i="16"/>
  <c r="F164" i="16"/>
  <c r="G164" i="16"/>
  <c r="H164" i="16"/>
  <c r="G150" i="16"/>
  <c r="H150" i="16"/>
  <c r="E150" i="16"/>
  <c r="I150" i="16"/>
  <c r="F150" i="16"/>
  <c r="G146" i="16"/>
  <c r="H146" i="16"/>
  <c r="F146" i="16"/>
  <c r="I146" i="16"/>
  <c r="E146" i="16"/>
  <c r="E132" i="16"/>
  <c r="I132" i="16"/>
  <c r="F132" i="16"/>
  <c r="G132" i="16"/>
  <c r="H132" i="16"/>
  <c r="E128" i="16"/>
  <c r="I128" i="16"/>
  <c r="F128" i="16"/>
  <c r="H128" i="16"/>
  <c r="G128" i="16"/>
  <c r="E124" i="16"/>
  <c r="I124" i="16"/>
  <c r="F124" i="16"/>
  <c r="G124" i="16"/>
  <c r="H124" i="16"/>
  <c r="G110" i="16"/>
  <c r="H110" i="16"/>
  <c r="E110" i="16"/>
  <c r="F110" i="16"/>
  <c r="I110" i="16"/>
  <c r="G106" i="16"/>
  <c r="H106" i="16"/>
  <c r="F106" i="16"/>
  <c r="I106" i="16"/>
  <c r="E106" i="16"/>
  <c r="E92" i="16"/>
  <c r="I92" i="16"/>
  <c r="F92" i="16"/>
  <c r="G92" i="16"/>
  <c r="H92" i="16"/>
  <c r="E88" i="16"/>
  <c r="F88" i="16"/>
  <c r="H88" i="16"/>
  <c r="I88" i="16"/>
  <c r="G88" i="16"/>
  <c r="E84" i="16"/>
  <c r="I84" i="16"/>
  <c r="F84" i="16"/>
  <c r="G84" i="16"/>
  <c r="H84" i="16"/>
  <c r="G70" i="16"/>
  <c r="H70" i="16"/>
  <c r="E70" i="16"/>
  <c r="F70" i="16"/>
  <c r="I70" i="16"/>
  <c r="G66" i="16"/>
  <c r="H66" i="16"/>
  <c r="F66" i="16"/>
  <c r="I66" i="16"/>
  <c r="E66" i="16"/>
  <c r="E52" i="16"/>
  <c r="I52" i="16"/>
  <c r="F52" i="16"/>
  <c r="G52" i="16"/>
  <c r="H52" i="16"/>
  <c r="E48" i="16"/>
  <c r="I48" i="16"/>
  <c r="F48" i="16"/>
  <c r="H48" i="16"/>
  <c r="G48" i="16"/>
  <c r="E44" i="16"/>
  <c r="I44" i="16"/>
  <c r="F44" i="16"/>
  <c r="G44" i="16"/>
  <c r="H44" i="16"/>
  <c r="G30" i="16"/>
  <c r="G8730" i="16" s="1"/>
  <c r="H30" i="16"/>
  <c r="H8730" i="16" s="1"/>
  <c r="E30" i="16"/>
  <c r="E8730" i="16" s="1"/>
  <c r="I30" i="16"/>
  <c r="I8730" i="16" s="1"/>
  <c r="F30" i="16"/>
  <c r="F8730" i="16" s="1"/>
  <c r="G26" i="16"/>
  <c r="G8726" i="16" s="1"/>
  <c r="H26" i="16"/>
  <c r="H8726" i="16" s="1"/>
  <c r="F26" i="16"/>
  <c r="F8726" i="16" s="1"/>
  <c r="I26" i="16"/>
  <c r="I8726" i="16" s="1"/>
  <c r="E26" i="16"/>
  <c r="E8726" i="16" s="1"/>
  <c r="H2029" i="16"/>
  <c r="E2029" i="16"/>
  <c r="I2029" i="16"/>
  <c r="F2029" i="16"/>
  <c r="G2029" i="16"/>
  <c r="H2025" i="16"/>
  <c r="E2025" i="16"/>
  <c r="I2025" i="16"/>
  <c r="F2025" i="16"/>
  <c r="G2025" i="16"/>
  <c r="F2011" i="16"/>
  <c r="G2011" i="16"/>
  <c r="H2011" i="16"/>
  <c r="I2011" i="16"/>
  <c r="E2011" i="16"/>
  <c r="F2007" i="16"/>
  <c r="G2007" i="16"/>
  <c r="H2007" i="16"/>
  <c r="E2007" i="16"/>
  <c r="I2007" i="16"/>
  <c r="H1993" i="16"/>
  <c r="E1993" i="16"/>
  <c r="I1993" i="16"/>
  <c r="F1993" i="16"/>
  <c r="G1993" i="16"/>
  <c r="H1989" i="16"/>
  <c r="E1989" i="16"/>
  <c r="I1989" i="16"/>
  <c r="F1989" i="16"/>
  <c r="G1989" i="16"/>
  <c r="H1985" i="16"/>
  <c r="E1985" i="16"/>
  <c r="I1985" i="16"/>
  <c r="F1985" i="16"/>
  <c r="G1985" i="16"/>
  <c r="F1971" i="16"/>
  <c r="G1971" i="16"/>
  <c r="H1971" i="16"/>
  <c r="E1971" i="16"/>
  <c r="I1971" i="16"/>
  <c r="F1967" i="16"/>
  <c r="G1967" i="16"/>
  <c r="H1967" i="16"/>
  <c r="E1967" i="16"/>
  <c r="I1967" i="16"/>
  <c r="H1953" i="16"/>
  <c r="E1953" i="16"/>
  <c r="I1953" i="16"/>
  <c r="F1953" i="16"/>
  <c r="G1953" i="16"/>
  <c r="H1949" i="16"/>
  <c r="E1949" i="16"/>
  <c r="I1949" i="16"/>
  <c r="F1949" i="16"/>
  <c r="G1949" i="16"/>
  <c r="H1945" i="16"/>
  <c r="E1945" i="16"/>
  <c r="I1945" i="16"/>
  <c r="F1945" i="16"/>
  <c r="G1945" i="16"/>
  <c r="F1931" i="16"/>
  <c r="G1931" i="16"/>
  <c r="H1931" i="16"/>
  <c r="I1931" i="16"/>
  <c r="E1931" i="16"/>
  <c r="F1927" i="16"/>
  <c r="G1927" i="16"/>
  <c r="H1927" i="16"/>
  <c r="E1927" i="16"/>
  <c r="I1927" i="16"/>
  <c r="H1913" i="16"/>
  <c r="E1913" i="16"/>
  <c r="I1913" i="16"/>
  <c r="F1913" i="16"/>
  <c r="G1913" i="16"/>
  <c r="H1909" i="16"/>
  <c r="E1909" i="16"/>
  <c r="I1909" i="16"/>
  <c r="F1909" i="16"/>
  <c r="G1909" i="16"/>
  <c r="H1905" i="16"/>
  <c r="E1905" i="16"/>
  <c r="I1905" i="16"/>
  <c r="F1905" i="16"/>
  <c r="G1905" i="16"/>
  <c r="F1891" i="16"/>
  <c r="G1891" i="16"/>
  <c r="H1891" i="16"/>
  <c r="E1891" i="16"/>
  <c r="I1891" i="16"/>
  <c r="F1887" i="16"/>
  <c r="G1887" i="16"/>
  <c r="H1887" i="16"/>
  <c r="E1887" i="16"/>
  <c r="I1887" i="16"/>
  <c r="H1873" i="16"/>
  <c r="E1873" i="16"/>
  <c r="I1873" i="16"/>
  <c r="F1873" i="16"/>
  <c r="G1873" i="16"/>
  <c r="H1869" i="16"/>
  <c r="E1869" i="16"/>
  <c r="I1869" i="16"/>
  <c r="F1869" i="16"/>
  <c r="G1869" i="16"/>
  <c r="H1865" i="16"/>
  <c r="E1865" i="16"/>
  <c r="I1865" i="16"/>
  <c r="F1865" i="16"/>
  <c r="G1865" i="16"/>
  <c r="F1851" i="16"/>
  <c r="G1851" i="16"/>
  <c r="H1851" i="16"/>
  <c r="I1851" i="16"/>
  <c r="E1851" i="16"/>
  <c r="F1847" i="16"/>
  <c r="G1847" i="16"/>
  <c r="H1847" i="16"/>
  <c r="E1847" i="16"/>
  <c r="I1847" i="16"/>
  <c r="H1833" i="16"/>
  <c r="E1833" i="16"/>
  <c r="I1833" i="16"/>
  <c r="F1833" i="16"/>
  <c r="G1833" i="16"/>
  <c r="H1829" i="16"/>
  <c r="E1829" i="16"/>
  <c r="I1829" i="16"/>
  <c r="F1829" i="16"/>
  <c r="G1829" i="16"/>
  <c r="H1825" i="16"/>
  <c r="E1825" i="16"/>
  <c r="I1825" i="16"/>
  <c r="F1825" i="16"/>
  <c r="G1825" i="16"/>
  <c r="F1811" i="16"/>
  <c r="G1811" i="16"/>
  <c r="E1811" i="16"/>
  <c r="H1811" i="16"/>
  <c r="I1811" i="16"/>
  <c r="F1807" i="16"/>
  <c r="G1807" i="16"/>
  <c r="H1807" i="16"/>
  <c r="I1807" i="16"/>
  <c r="E1807" i="16"/>
  <c r="H1793" i="16"/>
  <c r="E1793" i="16"/>
  <c r="I1793" i="16"/>
  <c r="F1793" i="16"/>
  <c r="G1793" i="16"/>
  <c r="H1789" i="16"/>
  <c r="E1789" i="16"/>
  <c r="I1789" i="16"/>
  <c r="F1789" i="16"/>
  <c r="G1789" i="16"/>
  <c r="H1785" i="16"/>
  <c r="E1785" i="16"/>
  <c r="I1785" i="16"/>
  <c r="F1785" i="16"/>
  <c r="G1785" i="16"/>
  <c r="F1771" i="16"/>
  <c r="G1771" i="16"/>
  <c r="E1771" i="16"/>
  <c r="H1771" i="16"/>
  <c r="I1771" i="16"/>
  <c r="F1767" i="16"/>
  <c r="G1767" i="16"/>
  <c r="H1767" i="16"/>
  <c r="I1767" i="16"/>
  <c r="E1767" i="16"/>
  <c r="H1753" i="16"/>
  <c r="E1753" i="16"/>
  <c r="I1753" i="16"/>
  <c r="F1753" i="16"/>
  <c r="G1753" i="16"/>
  <c r="H1749" i="16"/>
  <c r="E1749" i="16"/>
  <c r="I1749" i="16"/>
  <c r="F1749" i="16"/>
  <c r="G1749" i="16"/>
  <c r="H1745" i="16"/>
  <c r="E1745" i="16"/>
  <c r="I1745" i="16"/>
  <c r="F1745" i="16"/>
  <c r="G1745" i="16"/>
  <c r="F1731" i="16"/>
  <c r="G1731" i="16"/>
  <c r="E1731" i="16"/>
  <c r="H1731" i="16"/>
  <c r="I1731" i="16"/>
  <c r="F1727" i="16"/>
  <c r="G1727" i="16"/>
  <c r="H1727" i="16"/>
  <c r="I1727" i="16"/>
  <c r="E1727" i="16"/>
  <c r="H1713" i="16"/>
  <c r="E1713" i="16"/>
  <c r="I1713" i="16"/>
  <c r="F1713" i="16"/>
  <c r="G1713" i="16"/>
  <c r="H1709" i="16"/>
  <c r="E1709" i="16"/>
  <c r="I1709" i="16"/>
  <c r="F1709" i="16"/>
  <c r="G1709" i="16"/>
  <c r="G1705" i="16"/>
  <c r="H1705" i="16"/>
  <c r="E1705" i="16"/>
  <c r="I1705" i="16"/>
  <c r="F1705" i="16"/>
  <c r="E1691" i="16"/>
  <c r="I1691" i="16"/>
  <c r="F1691" i="16"/>
  <c r="G1691" i="16"/>
  <c r="H1691" i="16"/>
  <c r="E1687" i="16"/>
  <c r="I1687" i="16"/>
  <c r="F1687" i="16"/>
  <c r="G1687" i="16"/>
  <c r="H1687" i="16"/>
  <c r="G1673" i="16"/>
  <c r="H1673" i="16"/>
  <c r="E1673" i="16"/>
  <c r="I1673" i="16"/>
  <c r="F1673" i="16"/>
  <c r="G1669" i="16"/>
  <c r="H1669" i="16"/>
  <c r="E1669" i="16"/>
  <c r="I1669" i="16"/>
  <c r="F1669" i="16"/>
  <c r="G1665" i="16"/>
  <c r="H1665" i="16"/>
  <c r="E1665" i="16"/>
  <c r="I1665" i="16"/>
  <c r="F1665" i="16"/>
  <c r="E1651" i="16"/>
  <c r="I1651" i="16"/>
  <c r="F1651" i="16"/>
  <c r="G1651" i="16"/>
  <c r="H1651" i="16"/>
  <c r="E1647" i="16"/>
  <c r="I1647" i="16"/>
  <c r="F1647" i="16"/>
  <c r="G1647" i="16"/>
  <c r="H1647" i="16"/>
  <c r="G1633" i="16"/>
  <c r="H1633" i="16"/>
  <c r="E1633" i="16"/>
  <c r="I1633" i="16"/>
  <c r="F1633" i="16"/>
  <c r="G1629" i="16"/>
  <c r="H1629" i="16"/>
  <c r="E1629" i="16"/>
  <c r="I1629" i="16"/>
  <c r="F1629" i="16"/>
  <c r="G1625" i="16"/>
  <c r="H1625" i="16"/>
  <c r="E1625" i="16"/>
  <c r="I1625" i="16"/>
  <c r="F1625" i="16"/>
  <c r="E1611" i="16"/>
  <c r="I1611" i="16"/>
  <c r="F1611" i="16"/>
  <c r="G1611" i="16"/>
  <c r="H1611" i="16"/>
  <c r="E1607" i="16"/>
  <c r="I1607" i="16"/>
  <c r="F1607" i="16"/>
  <c r="G1607" i="16"/>
  <c r="H1607" i="16"/>
  <c r="G1593" i="16"/>
  <c r="H1593" i="16"/>
  <c r="E1593" i="16"/>
  <c r="I1593" i="16"/>
  <c r="F1593" i="16"/>
  <c r="G1589" i="16"/>
  <c r="H1589" i="16"/>
  <c r="E1589" i="16"/>
  <c r="I1589" i="16"/>
  <c r="F1589" i="16"/>
  <c r="G1585" i="16"/>
  <c r="H1585" i="16"/>
  <c r="E1585" i="16"/>
  <c r="I1585" i="16"/>
  <c r="F1585" i="16"/>
  <c r="E1571" i="16"/>
  <c r="I1571" i="16"/>
  <c r="F1571" i="16"/>
  <c r="G1571" i="16"/>
  <c r="H1571" i="16"/>
  <c r="E1567" i="16"/>
  <c r="I1567" i="16"/>
  <c r="F1567" i="16"/>
  <c r="G1567" i="16"/>
  <c r="H1567" i="16"/>
  <c r="G1553" i="16"/>
  <c r="H1553" i="16"/>
  <c r="E1553" i="16"/>
  <c r="I1553" i="16"/>
  <c r="F1553" i="16"/>
  <c r="G1549" i="16"/>
  <c r="H1549" i="16"/>
  <c r="E1549" i="16"/>
  <c r="I1549" i="16"/>
  <c r="F1549" i="16"/>
  <c r="G1545" i="16"/>
  <c r="H1545" i="16"/>
  <c r="E1545" i="16"/>
  <c r="I1545" i="16"/>
  <c r="F1545" i="16"/>
  <c r="E1531" i="16"/>
  <c r="I1531" i="16"/>
  <c r="F1531" i="16"/>
  <c r="G1531" i="16"/>
  <c r="H1531" i="16"/>
  <c r="E1527" i="16"/>
  <c r="I1527" i="16"/>
  <c r="F1527" i="16"/>
  <c r="G1527" i="16"/>
  <c r="H1527" i="16"/>
  <c r="G1513" i="16"/>
  <c r="H1513" i="16"/>
  <c r="E1513" i="16"/>
  <c r="I1513" i="16"/>
  <c r="F1513" i="16"/>
  <c r="G1509" i="16"/>
  <c r="H1509" i="16"/>
  <c r="E1509" i="16"/>
  <c r="I1509" i="16"/>
  <c r="F1509" i="16"/>
  <c r="G1505" i="16"/>
  <c r="H1505" i="16"/>
  <c r="E1505" i="16"/>
  <c r="I1505" i="16"/>
  <c r="F1505" i="16"/>
  <c r="E1491" i="16"/>
  <c r="I1491" i="16"/>
  <c r="F1491" i="16"/>
  <c r="G1491" i="16"/>
  <c r="H1491" i="16"/>
  <c r="E1487" i="16"/>
  <c r="I1487" i="16"/>
  <c r="F1487" i="16"/>
  <c r="G1487" i="16"/>
  <c r="H1487" i="16"/>
  <c r="E1473" i="16"/>
  <c r="I1473" i="16"/>
  <c r="G1473" i="16"/>
  <c r="F1473" i="16"/>
  <c r="H1473" i="16"/>
  <c r="E1469" i="16"/>
  <c r="I1469" i="16"/>
  <c r="G1469" i="16"/>
  <c r="H1469" i="16"/>
  <c r="F1469" i="16"/>
  <c r="E1465" i="16"/>
  <c r="I1465" i="16"/>
  <c r="G1465" i="16"/>
  <c r="F1465" i="16"/>
  <c r="H1465" i="16"/>
  <c r="G1451" i="16"/>
  <c r="E1451" i="16"/>
  <c r="I1451" i="16"/>
  <c r="F1451" i="16"/>
  <c r="H1451" i="16"/>
  <c r="G1447" i="16"/>
  <c r="E1447" i="16"/>
  <c r="I1447" i="16"/>
  <c r="F1447" i="16"/>
  <c r="H1447" i="16"/>
  <c r="E1433" i="16"/>
  <c r="I1433" i="16"/>
  <c r="G1433" i="16"/>
  <c r="F1433" i="16"/>
  <c r="H1433" i="16"/>
  <c r="E1429" i="16"/>
  <c r="I1429" i="16"/>
  <c r="G1429" i="16"/>
  <c r="H1429" i="16"/>
  <c r="F1429" i="16"/>
  <c r="E1425" i="16"/>
  <c r="I1425" i="16"/>
  <c r="G1425" i="16"/>
  <c r="F1425" i="16"/>
  <c r="H1425" i="16"/>
  <c r="G1411" i="16"/>
  <c r="E1411" i="16"/>
  <c r="I1411" i="16"/>
  <c r="F1411" i="16"/>
  <c r="H1411" i="16"/>
  <c r="G1407" i="16"/>
  <c r="E1407" i="16"/>
  <c r="I1407" i="16"/>
  <c r="F1407" i="16"/>
  <c r="H1407" i="16"/>
  <c r="E1393" i="16"/>
  <c r="I1393" i="16"/>
  <c r="G1393" i="16"/>
  <c r="F1393" i="16"/>
  <c r="H1393" i="16"/>
  <c r="E1389" i="16"/>
  <c r="I1389" i="16"/>
  <c r="G1389" i="16"/>
  <c r="H1389" i="16"/>
  <c r="F1389" i="16"/>
  <c r="E1385" i="16"/>
  <c r="I1385" i="16"/>
  <c r="G1385" i="16"/>
  <c r="F1385" i="16"/>
  <c r="H1385" i="16"/>
  <c r="G1371" i="16"/>
  <c r="E1371" i="16"/>
  <c r="I1371" i="16"/>
  <c r="F1371" i="16"/>
  <c r="H1371" i="16"/>
  <c r="G1367" i="16"/>
  <c r="E1367" i="16"/>
  <c r="I1367" i="16"/>
  <c r="F1367" i="16"/>
  <c r="H1367" i="16"/>
  <c r="E1353" i="16"/>
  <c r="I1353" i="16"/>
  <c r="G1353" i="16"/>
  <c r="F1353" i="16"/>
  <c r="H1353" i="16"/>
  <c r="E1349" i="16"/>
  <c r="I1349" i="16"/>
  <c r="G1349" i="16"/>
  <c r="H1349" i="16"/>
  <c r="F1349" i="16"/>
  <c r="E1345" i="16"/>
  <c r="I1345" i="16"/>
  <c r="G1345" i="16"/>
  <c r="F1345" i="16"/>
  <c r="H1345" i="16"/>
  <c r="G1331" i="16"/>
  <c r="E1331" i="16"/>
  <c r="I1331" i="16"/>
  <c r="F1331" i="16"/>
  <c r="H1331" i="16"/>
  <c r="G1327" i="16"/>
  <c r="E1327" i="16"/>
  <c r="I1327" i="16"/>
  <c r="F1327" i="16"/>
  <c r="H1327" i="16"/>
  <c r="E1313" i="16"/>
  <c r="I1313" i="16"/>
  <c r="G1313" i="16"/>
  <c r="F1313" i="16"/>
  <c r="H1313" i="16"/>
  <c r="E1309" i="16"/>
  <c r="I1309" i="16"/>
  <c r="G1309" i="16"/>
  <c r="H1309" i="16"/>
  <c r="F1309" i="16"/>
  <c r="E1305" i="16"/>
  <c r="I1305" i="16"/>
  <c r="G1305" i="16"/>
  <c r="F1305" i="16"/>
  <c r="H1305" i="16"/>
  <c r="G1291" i="16"/>
  <c r="E1291" i="16"/>
  <c r="I1291" i="16"/>
  <c r="F1291" i="16"/>
  <c r="H1291" i="16"/>
  <c r="G1287" i="16"/>
  <c r="E1287" i="16"/>
  <c r="I1287" i="16"/>
  <c r="F1287" i="16"/>
  <c r="H1287" i="16"/>
  <c r="E1273" i="16"/>
  <c r="I1273" i="16"/>
  <c r="G1273" i="16"/>
  <c r="F1273" i="16"/>
  <c r="H1273" i="16"/>
  <c r="E1269" i="16"/>
  <c r="I1269" i="16"/>
  <c r="G1269" i="16"/>
  <c r="H1269" i="16"/>
  <c r="F1269" i="16"/>
  <c r="E1265" i="16"/>
  <c r="I1265" i="16"/>
  <c r="G1265" i="16"/>
  <c r="F1265" i="16"/>
  <c r="H1265" i="16"/>
  <c r="G1251" i="16"/>
  <c r="E1251" i="16"/>
  <c r="I1251" i="16"/>
  <c r="F1251" i="16"/>
  <c r="H1251" i="16"/>
  <c r="G1247" i="16"/>
  <c r="E1247" i="16"/>
  <c r="I1247" i="16"/>
  <c r="F1247" i="16"/>
  <c r="H1247" i="16"/>
  <c r="E1233" i="16"/>
  <c r="I1233" i="16"/>
  <c r="F1233" i="16"/>
  <c r="G1233" i="16"/>
  <c r="H1233" i="16"/>
  <c r="E1229" i="16"/>
  <c r="I1229" i="16"/>
  <c r="F1229" i="16"/>
  <c r="G1229" i="16"/>
  <c r="H1229" i="16"/>
  <c r="E1225" i="16"/>
  <c r="I1225" i="16"/>
  <c r="F1225" i="16"/>
  <c r="G1225" i="16"/>
  <c r="H1225" i="16"/>
  <c r="G1211" i="16"/>
  <c r="H1211" i="16"/>
  <c r="E1211" i="16"/>
  <c r="I1211" i="16"/>
  <c r="F1211" i="16"/>
  <c r="G1207" i="16"/>
  <c r="H1207" i="16"/>
  <c r="E1207" i="16"/>
  <c r="I1207" i="16"/>
  <c r="F1207" i="16"/>
  <c r="E1193" i="16"/>
  <c r="I1193" i="16"/>
  <c r="F1193" i="16"/>
  <c r="G1193" i="16"/>
  <c r="H1193" i="16"/>
  <c r="E1189" i="16"/>
  <c r="I1189" i="16"/>
  <c r="F1189" i="16"/>
  <c r="G1189" i="16"/>
  <c r="H1189" i="16"/>
  <c r="E1185" i="16"/>
  <c r="I1185" i="16"/>
  <c r="F1185" i="16"/>
  <c r="G1185" i="16"/>
  <c r="H1185" i="16"/>
  <c r="G1171" i="16"/>
  <c r="H1171" i="16"/>
  <c r="E1171" i="16"/>
  <c r="I1171" i="16"/>
  <c r="F1171" i="16"/>
  <c r="G1167" i="16"/>
  <c r="H1167" i="16"/>
  <c r="E1167" i="16"/>
  <c r="I1167" i="16"/>
  <c r="F1167" i="16"/>
  <c r="E1153" i="16"/>
  <c r="I1153" i="16"/>
  <c r="F1153" i="16"/>
  <c r="G1153" i="16"/>
  <c r="H1153" i="16"/>
  <c r="E1149" i="16"/>
  <c r="I1149" i="16"/>
  <c r="F1149" i="16"/>
  <c r="G1149" i="16"/>
  <c r="H1149" i="16"/>
  <c r="E1145" i="16"/>
  <c r="I1145" i="16"/>
  <c r="F1145" i="16"/>
  <c r="G1145" i="16"/>
  <c r="H1145" i="16"/>
  <c r="G1131" i="16"/>
  <c r="H1131" i="16"/>
  <c r="E1131" i="16"/>
  <c r="I1131" i="16"/>
  <c r="F1131" i="16"/>
  <c r="G1127" i="16"/>
  <c r="H1127" i="16"/>
  <c r="E1127" i="16"/>
  <c r="I1127" i="16"/>
  <c r="F1127" i="16"/>
  <c r="F1113" i="16"/>
  <c r="G1113" i="16"/>
  <c r="E1113" i="16"/>
  <c r="H1113" i="16"/>
  <c r="I1113" i="16"/>
  <c r="F1109" i="16"/>
  <c r="G1109" i="16"/>
  <c r="I1109" i="16"/>
  <c r="E1109" i="16"/>
  <c r="H1109" i="16"/>
  <c r="F1105" i="16"/>
  <c r="G1105" i="16"/>
  <c r="E1105" i="16"/>
  <c r="H1105" i="16"/>
  <c r="I1105" i="16"/>
  <c r="H1091" i="16"/>
  <c r="E1091" i="16"/>
  <c r="I1091" i="16"/>
  <c r="F1091" i="16"/>
  <c r="G1091" i="16"/>
  <c r="H1087" i="16"/>
  <c r="E1087" i="16"/>
  <c r="I1087" i="16"/>
  <c r="G1087" i="16"/>
  <c r="F1087" i="16"/>
  <c r="F1073" i="16"/>
  <c r="G1073" i="16"/>
  <c r="E1073" i="16"/>
  <c r="H1073" i="16"/>
  <c r="I1073" i="16"/>
  <c r="F1069" i="16"/>
  <c r="G1069" i="16"/>
  <c r="I1069" i="16"/>
  <c r="E1069" i="16"/>
  <c r="H1069" i="16"/>
  <c r="F1065" i="16"/>
  <c r="G1065" i="16"/>
  <c r="E1065" i="16"/>
  <c r="H1065" i="16"/>
  <c r="I1065" i="16"/>
  <c r="H1051" i="16"/>
  <c r="E1051" i="16"/>
  <c r="I1051" i="16"/>
  <c r="F1051" i="16"/>
  <c r="G1051" i="16"/>
  <c r="H1047" i="16"/>
  <c r="E1047" i="16"/>
  <c r="I1047" i="16"/>
  <c r="G1047" i="16"/>
  <c r="F1047" i="16"/>
  <c r="F1033" i="16"/>
  <c r="G1033" i="16"/>
  <c r="E1033" i="16"/>
  <c r="H1033" i="16"/>
  <c r="I1033" i="16"/>
  <c r="F1029" i="16"/>
  <c r="G1029" i="16"/>
  <c r="I1029" i="16"/>
  <c r="E1029" i="16"/>
  <c r="H1029" i="16"/>
  <c r="F1025" i="16"/>
  <c r="G1025" i="16"/>
  <c r="E1025" i="16"/>
  <c r="H1025" i="16"/>
  <c r="I1025" i="16"/>
  <c r="H1011" i="16"/>
  <c r="E1011" i="16"/>
  <c r="I1011" i="16"/>
  <c r="F1011" i="16"/>
  <c r="G1011" i="16"/>
  <c r="H1007" i="16"/>
  <c r="E1007" i="16"/>
  <c r="I1007" i="16"/>
  <c r="G1007" i="16"/>
  <c r="F1007" i="16"/>
  <c r="F993" i="16"/>
  <c r="G993" i="16"/>
  <c r="E993" i="16"/>
  <c r="H993" i="16"/>
  <c r="I993" i="16"/>
  <c r="F989" i="16"/>
  <c r="G989" i="16"/>
  <c r="I989" i="16"/>
  <c r="E989" i="16"/>
  <c r="H989" i="16"/>
  <c r="F985" i="16"/>
  <c r="G985" i="16"/>
  <c r="E985" i="16"/>
  <c r="H985" i="16"/>
  <c r="I985" i="16"/>
  <c r="H971" i="16"/>
  <c r="E971" i="16"/>
  <c r="I971" i="16"/>
  <c r="F971" i="16"/>
  <c r="G971" i="16"/>
  <c r="H967" i="16"/>
  <c r="E967" i="16"/>
  <c r="I967" i="16"/>
  <c r="G967" i="16"/>
  <c r="F967" i="16"/>
  <c r="F953" i="16"/>
  <c r="G953" i="16"/>
  <c r="E953" i="16"/>
  <c r="H953" i="16"/>
  <c r="I953" i="16"/>
  <c r="F949" i="16"/>
  <c r="G949" i="16"/>
  <c r="I949" i="16"/>
  <c r="E949" i="16"/>
  <c r="H949" i="16"/>
  <c r="F945" i="16"/>
  <c r="G945" i="16"/>
  <c r="E945" i="16"/>
  <c r="H945" i="16"/>
  <c r="I945" i="16"/>
  <c r="H931" i="16"/>
  <c r="E931" i="16"/>
  <c r="I931" i="16"/>
  <c r="F931" i="16"/>
  <c r="G931" i="16"/>
  <c r="H927" i="16"/>
  <c r="E927" i="16"/>
  <c r="I927" i="16"/>
  <c r="G927" i="16"/>
  <c r="F927" i="16"/>
  <c r="F913" i="16"/>
  <c r="G913" i="16"/>
  <c r="E913" i="16"/>
  <c r="H913" i="16"/>
  <c r="I913" i="16"/>
  <c r="F909" i="16"/>
  <c r="G909" i="16"/>
  <c r="I909" i="16"/>
  <c r="E909" i="16"/>
  <c r="H909" i="16"/>
  <c r="F905" i="16"/>
  <c r="G905" i="16"/>
  <c r="E905" i="16"/>
  <c r="H905" i="16"/>
  <c r="I905" i="16"/>
  <c r="H891" i="16"/>
  <c r="E891" i="16"/>
  <c r="I891" i="16"/>
  <c r="F891" i="16"/>
  <c r="G891" i="16"/>
  <c r="H887" i="16"/>
  <c r="E887" i="16"/>
  <c r="I887" i="16"/>
  <c r="G887" i="16"/>
  <c r="F887" i="16"/>
  <c r="F873" i="16"/>
  <c r="G873" i="16"/>
  <c r="H873" i="16"/>
  <c r="E873" i="16"/>
  <c r="I873" i="16"/>
  <c r="F869" i="16"/>
  <c r="G869" i="16"/>
  <c r="H869" i="16"/>
  <c r="E869" i="16"/>
  <c r="I869" i="16"/>
  <c r="F865" i="16"/>
  <c r="G865" i="16"/>
  <c r="H865" i="16"/>
  <c r="I865" i="16"/>
  <c r="E865" i="16"/>
  <c r="H851" i="16"/>
  <c r="E851" i="16"/>
  <c r="I851" i="16"/>
  <c r="F851" i="16"/>
  <c r="G851" i="16"/>
  <c r="H847" i="16"/>
  <c r="E847" i="16"/>
  <c r="I847" i="16"/>
  <c r="F847" i="16"/>
  <c r="G847" i="16"/>
  <c r="F833" i="16"/>
  <c r="G833" i="16"/>
  <c r="H833" i="16"/>
  <c r="I833" i="16"/>
  <c r="E833" i="16"/>
  <c r="F829" i="16"/>
  <c r="G829" i="16"/>
  <c r="H829" i="16"/>
  <c r="E829" i="16"/>
  <c r="I829" i="16"/>
  <c r="F825" i="16"/>
  <c r="G825" i="16"/>
  <c r="H825" i="16"/>
  <c r="E825" i="16"/>
  <c r="I825" i="16"/>
  <c r="H811" i="16"/>
  <c r="E811" i="16"/>
  <c r="I811" i="16"/>
  <c r="F811" i="16"/>
  <c r="G811" i="16"/>
  <c r="H807" i="16"/>
  <c r="E807" i="16"/>
  <c r="I807" i="16"/>
  <c r="F807" i="16"/>
  <c r="G807" i="16"/>
  <c r="F793" i="16"/>
  <c r="G793" i="16"/>
  <c r="H793" i="16"/>
  <c r="E793" i="16"/>
  <c r="I793" i="16"/>
  <c r="F789" i="16"/>
  <c r="G789" i="16"/>
  <c r="H789" i="16"/>
  <c r="E789" i="16"/>
  <c r="I789" i="16"/>
  <c r="F785" i="16"/>
  <c r="G785" i="16"/>
  <c r="H785" i="16"/>
  <c r="I785" i="16"/>
  <c r="E785" i="16"/>
  <c r="H771" i="16"/>
  <c r="E771" i="16"/>
  <c r="I771" i="16"/>
  <c r="F771" i="16"/>
  <c r="G771" i="16"/>
  <c r="H767" i="16"/>
  <c r="E767" i="16"/>
  <c r="I767" i="16"/>
  <c r="F767" i="16"/>
  <c r="G767" i="16"/>
  <c r="F753" i="16"/>
  <c r="G753" i="16"/>
  <c r="H753" i="16"/>
  <c r="I753" i="16"/>
  <c r="E753" i="16"/>
  <c r="F749" i="16"/>
  <c r="G749" i="16"/>
  <c r="H749" i="16"/>
  <c r="E749" i="16"/>
  <c r="I749" i="16"/>
  <c r="F745" i="16"/>
  <c r="G745" i="16"/>
  <c r="H745" i="16"/>
  <c r="E745" i="16"/>
  <c r="I745" i="16"/>
  <c r="H731" i="16"/>
  <c r="E731" i="16"/>
  <c r="I731" i="16"/>
  <c r="F731" i="16"/>
  <c r="G731" i="16"/>
  <c r="H727" i="16"/>
  <c r="E727" i="16"/>
  <c r="I727" i="16"/>
  <c r="F727" i="16"/>
  <c r="G727" i="16"/>
  <c r="F713" i="16"/>
  <c r="G713" i="16"/>
  <c r="H713" i="16"/>
  <c r="E713" i="16"/>
  <c r="I713" i="16"/>
  <c r="F709" i="16"/>
  <c r="G709" i="16"/>
  <c r="H709" i="16"/>
  <c r="E709" i="16"/>
  <c r="I709" i="16"/>
  <c r="F705" i="16"/>
  <c r="G705" i="16"/>
  <c r="H705" i="16"/>
  <c r="I705" i="16"/>
  <c r="E705" i="16"/>
  <c r="H691" i="16"/>
  <c r="E691" i="16"/>
  <c r="I691" i="16"/>
  <c r="F691" i="16"/>
  <c r="G691" i="16"/>
  <c r="H687" i="16"/>
  <c r="E687" i="16"/>
  <c r="I687" i="16"/>
  <c r="F687" i="16"/>
  <c r="G687" i="16"/>
  <c r="F673" i="16"/>
  <c r="G673" i="16"/>
  <c r="H673" i="16"/>
  <c r="I673" i="16"/>
  <c r="E673" i="16"/>
  <c r="F669" i="16"/>
  <c r="G669" i="16"/>
  <c r="H669" i="16"/>
  <c r="E669" i="16"/>
  <c r="I669" i="16"/>
  <c r="F665" i="16"/>
  <c r="G665" i="16"/>
  <c r="H665" i="16"/>
  <c r="E665" i="16"/>
  <c r="I665" i="16"/>
  <c r="H651" i="16"/>
  <c r="E651" i="16"/>
  <c r="I651" i="16"/>
  <c r="F651" i="16"/>
  <c r="G651" i="16"/>
  <c r="H647" i="16"/>
  <c r="E647" i="16"/>
  <c r="I647" i="16"/>
  <c r="F647" i="16"/>
  <c r="G647" i="16"/>
  <c r="E633" i="16"/>
  <c r="I633" i="16"/>
  <c r="G633" i="16"/>
  <c r="H633" i="16"/>
  <c r="F633" i="16"/>
  <c r="G629" i="16"/>
  <c r="H629" i="16"/>
  <c r="E629" i="16"/>
  <c r="F629" i="16"/>
  <c r="I629" i="16"/>
  <c r="G625" i="16"/>
  <c r="H625" i="16"/>
  <c r="I625" i="16"/>
  <c r="E625" i="16"/>
  <c r="F625" i="16"/>
  <c r="E611" i="16"/>
  <c r="I611" i="16"/>
  <c r="F611" i="16"/>
  <c r="G611" i="16"/>
  <c r="H611" i="16"/>
  <c r="E607" i="16"/>
  <c r="I607" i="16"/>
  <c r="F607" i="16"/>
  <c r="G607" i="16"/>
  <c r="H607" i="16"/>
  <c r="G593" i="16"/>
  <c r="H593" i="16"/>
  <c r="I593" i="16"/>
  <c r="E593" i="16"/>
  <c r="F593" i="16"/>
  <c r="G589" i="16"/>
  <c r="H589" i="16"/>
  <c r="E589" i="16"/>
  <c r="F589" i="16"/>
  <c r="I589" i="16"/>
  <c r="G585" i="16"/>
  <c r="H585" i="16"/>
  <c r="I585" i="16"/>
  <c r="E585" i="16"/>
  <c r="F585" i="16"/>
  <c r="E571" i="16"/>
  <c r="I571" i="16"/>
  <c r="F571" i="16"/>
  <c r="G571" i="16"/>
  <c r="H571" i="16"/>
  <c r="E567" i="16"/>
  <c r="I567" i="16"/>
  <c r="F567" i="16"/>
  <c r="G567" i="16"/>
  <c r="H567" i="16"/>
  <c r="G553" i="16"/>
  <c r="H553" i="16"/>
  <c r="I553" i="16"/>
  <c r="E553" i="16"/>
  <c r="F553" i="16"/>
  <c r="G549" i="16"/>
  <c r="H549" i="16"/>
  <c r="E549" i="16"/>
  <c r="F549" i="16"/>
  <c r="I549" i="16"/>
  <c r="G545" i="16"/>
  <c r="H545" i="16"/>
  <c r="I545" i="16"/>
  <c r="E545" i="16"/>
  <c r="F545" i="16"/>
  <c r="E531" i="16"/>
  <c r="I531" i="16"/>
  <c r="F531" i="16"/>
  <c r="G531" i="16"/>
  <c r="H531" i="16"/>
  <c r="E527" i="16"/>
  <c r="I527" i="16"/>
  <c r="F527" i="16"/>
  <c r="G527" i="16"/>
  <c r="H527" i="16"/>
  <c r="G513" i="16"/>
  <c r="H513" i="16"/>
  <c r="I513" i="16"/>
  <c r="E513" i="16"/>
  <c r="F513" i="16"/>
  <c r="G509" i="16"/>
  <c r="H509" i="16"/>
  <c r="E509" i="16"/>
  <c r="F509" i="16"/>
  <c r="I509" i="16"/>
  <c r="G505" i="16"/>
  <c r="H505" i="16"/>
  <c r="I505" i="16"/>
  <c r="E505" i="16"/>
  <c r="F505" i="16"/>
  <c r="E491" i="16"/>
  <c r="I491" i="16"/>
  <c r="F491" i="16"/>
  <c r="G491" i="16"/>
  <c r="H491" i="16"/>
  <c r="E487" i="16"/>
  <c r="I487" i="16"/>
  <c r="F487" i="16"/>
  <c r="G487" i="16"/>
  <c r="H487" i="16"/>
  <c r="G473" i="16"/>
  <c r="F473" i="16"/>
  <c r="H473" i="16"/>
  <c r="I473" i="16"/>
  <c r="E473" i="16"/>
  <c r="G469" i="16"/>
  <c r="E469" i="16"/>
  <c r="F469" i="16"/>
  <c r="H469" i="16"/>
  <c r="I469" i="16"/>
  <c r="G465" i="16"/>
  <c r="I465" i="16"/>
  <c r="E465" i="16"/>
  <c r="F465" i="16"/>
  <c r="H465" i="16"/>
  <c r="E451" i="16"/>
  <c r="I451" i="16"/>
  <c r="F451" i="16"/>
  <c r="G451" i="16"/>
  <c r="H451" i="16"/>
  <c r="E447" i="16"/>
  <c r="I447" i="16"/>
  <c r="H447" i="16"/>
  <c r="F447" i="16"/>
  <c r="G447" i="16"/>
  <c r="G433" i="16"/>
  <c r="I433" i="16"/>
  <c r="E433" i="16"/>
  <c r="F433" i="16"/>
  <c r="H433" i="16"/>
  <c r="G429" i="16"/>
  <c r="H429" i="16"/>
  <c r="I429" i="16"/>
  <c r="E429" i="16"/>
  <c r="F429" i="16"/>
  <c r="G425" i="16"/>
  <c r="F425" i="16"/>
  <c r="H425" i="16"/>
  <c r="E425" i="16"/>
  <c r="I425" i="16"/>
  <c r="E411" i="16"/>
  <c r="I411" i="16"/>
  <c r="G411" i="16"/>
  <c r="H411" i="16"/>
  <c r="F411" i="16"/>
  <c r="E407" i="16"/>
  <c r="I407" i="16"/>
  <c r="F407" i="16"/>
  <c r="G407" i="16"/>
  <c r="H407" i="16"/>
  <c r="G393" i="16"/>
  <c r="F393" i="16"/>
  <c r="H393" i="16"/>
  <c r="I393" i="16"/>
  <c r="E393" i="16"/>
  <c r="G389" i="16"/>
  <c r="E389" i="16"/>
  <c r="F389" i="16"/>
  <c r="H389" i="16"/>
  <c r="I389" i="16"/>
  <c r="G385" i="16"/>
  <c r="I385" i="16"/>
  <c r="E385" i="16"/>
  <c r="F385" i="16"/>
  <c r="H385" i="16"/>
  <c r="E371" i="16"/>
  <c r="I371" i="16"/>
  <c r="F371" i="16"/>
  <c r="G371" i="16"/>
  <c r="H371" i="16"/>
  <c r="E367" i="16"/>
  <c r="I367" i="16"/>
  <c r="H367" i="16"/>
  <c r="F367" i="16"/>
  <c r="G367" i="16"/>
  <c r="F353" i="16"/>
  <c r="G353" i="16"/>
  <c r="E353" i="16"/>
  <c r="H353" i="16"/>
  <c r="I353" i="16"/>
  <c r="F349" i="16"/>
  <c r="G349" i="16"/>
  <c r="I349" i="16"/>
  <c r="E349" i="16"/>
  <c r="H349" i="16"/>
  <c r="F345" i="16"/>
  <c r="G345" i="16"/>
  <c r="E345" i="16"/>
  <c r="H345" i="16"/>
  <c r="I345" i="16"/>
  <c r="H331" i="16"/>
  <c r="E331" i="16"/>
  <c r="I331" i="16"/>
  <c r="G331" i="16"/>
  <c r="F331" i="16"/>
  <c r="H327" i="16"/>
  <c r="E327" i="16"/>
  <c r="I327" i="16"/>
  <c r="G327" i="16"/>
  <c r="F327" i="16"/>
  <c r="G313" i="16"/>
  <c r="H313" i="16"/>
  <c r="I313" i="16"/>
  <c r="E313" i="16"/>
  <c r="F313" i="16"/>
  <c r="G309" i="16"/>
  <c r="F309" i="16"/>
  <c r="H309" i="16"/>
  <c r="E309" i="16"/>
  <c r="I309" i="16"/>
  <c r="G305" i="16"/>
  <c r="E305" i="16"/>
  <c r="F305" i="16"/>
  <c r="I305" i="16"/>
  <c r="H305" i="16"/>
  <c r="E291" i="16"/>
  <c r="I291" i="16"/>
  <c r="F291" i="16"/>
  <c r="G291" i="16"/>
  <c r="H291" i="16"/>
  <c r="E287" i="16"/>
  <c r="I287" i="16"/>
  <c r="F287" i="16"/>
  <c r="G287" i="16"/>
  <c r="H287" i="16"/>
  <c r="G273" i="16"/>
  <c r="E273" i="16"/>
  <c r="F273" i="16"/>
  <c r="I273" i="16"/>
  <c r="H273" i="16"/>
  <c r="G269" i="16"/>
  <c r="I269" i="16"/>
  <c r="E269" i="16"/>
  <c r="H269" i="16"/>
  <c r="F269" i="16"/>
  <c r="G265" i="16"/>
  <c r="H265" i="16"/>
  <c r="I265" i="16"/>
  <c r="F265" i="16"/>
  <c r="E265" i="16"/>
  <c r="E251" i="16"/>
  <c r="I251" i="16"/>
  <c r="F251" i="16"/>
  <c r="H251" i="16"/>
  <c r="G251" i="16"/>
  <c r="E247" i="16"/>
  <c r="I247" i="16"/>
  <c r="F247" i="16"/>
  <c r="G247" i="16"/>
  <c r="H247" i="16"/>
  <c r="G233" i="16"/>
  <c r="H233" i="16"/>
  <c r="E233" i="16"/>
  <c r="I233" i="16"/>
  <c r="F233" i="16"/>
  <c r="G229" i="16"/>
  <c r="H229" i="16"/>
  <c r="F229" i="16"/>
  <c r="I229" i="16"/>
  <c r="E229" i="16"/>
  <c r="G225" i="16"/>
  <c r="H225" i="16"/>
  <c r="E225" i="16"/>
  <c r="F225" i="16"/>
  <c r="I225" i="16"/>
  <c r="E211" i="16"/>
  <c r="I211" i="16"/>
  <c r="F211" i="16"/>
  <c r="H211" i="16"/>
  <c r="G211" i="16"/>
  <c r="E207" i="16"/>
  <c r="I207" i="16"/>
  <c r="F207" i="16"/>
  <c r="G207" i="16"/>
  <c r="H207" i="16"/>
  <c r="G193" i="16"/>
  <c r="H193" i="16"/>
  <c r="E193" i="16"/>
  <c r="F193" i="16"/>
  <c r="I193" i="16"/>
  <c r="H189" i="16"/>
  <c r="I189" i="16"/>
  <c r="E189" i="16"/>
  <c r="F189" i="16"/>
  <c r="G189" i="16"/>
  <c r="H185" i="16"/>
  <c r="G185" i="16"/>
  <c r="I185" i="16"/>
  <c r="E185" i="16"/>
  <c r="F185" i="16"/>
  <c r="F171" i="16"/>
  <c r="H171" i="16"/>
  <c r="I171" i="16"/>
  <c r="G171" i="16"/>
  <c r="E171" i="16"/>
  <c r="F167" i="16"/>
  <c r="G167" i="16"/>
  <c r="H167" i="16"/>
  <c r="E167" i="16"/>
  <c r="I167" i="16"/>
  <c r="H153" i="16"/>
  <c r="E153" i="16"/>
  <c r="I153" i="16"/>
  <c r="F153" i="16"/>
  <c r="G153" i="16"/>
  <c r="H149" i="16"/>
  <c r="E149" i="16"/>
  <c r="I149" i="16"/>
  <c r="G149" i="16"/>
  <c r="F149" i="16"/>
  <c r="H145" i="16"/>
  <c r="E145" i="16"/>
  <c r="I145" i="16"/>
  <c r="F145" i="16"/>
  <c r="G145" i="16"/>
  <c r="F131" i="16"/>
  <c r="G131" i="16"/>
  <c r="I131" i="16"/>
  <c r="H131" i="16"/>
  <c r="E131" i="16"/>
  <c r="F127" i="16"/>
  <c r="G127" i="16"/>
  <c r="E127" i="16"/>
  <c r="H127" i="16"/>
  <c r="I127" i="16"/>
  <c r="H113" i="16"/>
  <c r="E113" i="16"/>
  <c r="I113" i="16"/>
  <c r="F113" i="16"/>
  <c r="G113" i="16"/>
  <c r="H109" i="16"/>
  <c r="E109" i="16"/>
  <c r="I109" i="16"/>
  <c r="G109" i="16"/>
  <c r="F109" i="16"/>
  <c r="H105" i="16"/>
  <c r="E105" i="16"/>
  <c r="I105" i="16"/>
  <c r="F105" i="16"/>
  <c r="G105" i="16"/>
  <c r="F91" i="16"/>
  <c r="G91" i="16"/>
  <c r="I91" i="16"/>
  <c r="E91" i="16"/>
  <c r="H91" i="16"/>
  <c r="F87" i="16"/>
  <c r="G87" i="16"/>
  <c r="E87" i="16"/>
  <c r="H87" i="16"/>
  <c r="I87" i="16"/>
  <c r="H73" i="16"/>
  <c r="E73" i="16"/>
  <c r="I73" i="16"/>
  <c r="F73" i="16"/>
  <c r="G73" i="16"/>
  <c r="H69" i="16"/>
  <c r="E69" i="16"/>
  <c r="I69" i="16"/>
  <c r="G69" i="16"/>
  <c r="F69" i="16"/>
  <c r="H65" i="16"/>
  <c r="E65" i="16"/>
  <c r="I65" i="16"/>
  <c r="F65" i="16"/>
  <c r="G65" i="16"/>
  <c r="F51" i="16"/>
  <c r="G51" i="16"/>
  <c r="I51" i="16"/>
  <c r="E51" i="16"/>
  <c r="H51" i="16"/>
  <c r="F47" i="16"/>
  <c r="G47" i="16"/>
  <c r="E47" i="16"/>
  <c r="H47" i="16"/>
  <c r="I47" i="16"/>
  <c r="H33" i="16"/>
  <c r="E33" i="16"/>
  <c r="I33" i="16"/>
  <c r="F33" i="16"/>
  <c r="G33" i="16"/>
  <c r="H29" i="16"/>
  <c r="H8729" i="16" s="1"/>
  <c r="E29" i="16"/>
  <c r="E8729" i="16" s="1"/>
  <c r="I29" i="16"/>
  <c r="I8729" i="16" s="1"/>
  <c r="G29" i="16"/>
  <c r="G8729" i="16" s="1"/>
  <c r="F29" i="16"/>
  <c r="F8729" i="16" s="1"/>
  <c r="H25" i="16"/>
  <c r="H8725" i="16" s="1"/>
  <c r="E25" i="16"/>
  <c r="E8725" i="16" s="1"/>
  <c r="I25" i="16"/>
  <c r="I8725" i="16" s="1"/>
  <c r="F25" i="16"/>
  <c r="F8725" i="16" s="1"/>
  <c r="G25" i="16"/>
  <c r="G8725" i="16" s="1"/>
  <c r="E43" i="18"/>
  <c r="A36" i="16"/>
  <c r="A40" i="16"/>
  <c r="A54" i="16"/>
  <c r="A58" i="16"/>
  <c r="A62" i="16"/>
  <c r="A76" i="16"/>
  <c r="A80" i="16"/>
  <c r="A94" i="16"/>
  <c r="A98" i="16"/>
  <c r="A102" i="16"/>
  <c r="A116" i="16"/>
  <c r="A120" i="16"/>
  <c r="A134" i="16"/>
  <c r="A138" i="16"/>
  <c r="A142" i="16"/>
  <c r="A156" i="16"/>
  <c r="A160" i="16"/>
  <c r="A174" i="16"/>
  <c r="A178" i="16"/>
  <c r="A182" i="16"/>
  <c r="A196" i="16"/>
  <c r="A200" i="16"/>
  <c r="A214" i="16"/>
  <c r="A218" i="16"/>
  <c r="A222" i="16"/>
  <c r="A236" i="16"/>
  <c r="A240" i="16"/>
  <c r="A254" i="16"/>
  <c r="A258" i="16"/>
  <c r="A262" i="16"/>
  <c r="A276" i="16"/>
  <c r="A280" i="16"/>
  <c r="A294" i="16"/>
  <c r="A298" i="16"/>
  <c r="A302" i="16"/>
  <c r="A316" i="16"/>
  <c r="A320" i="16"/>
  <c r="A334" i="16"/>
  <c r="A338" i="16"/>
  <c r="A342" i="16"/>
  <c r="A356" i="16"/>
  <c r="A360" i="16"/>
  <c r="A374" i="16"/>
  <c r="A378" i="16"/>
  <c r="A382" i="16"/>
  <c r="A396" i="16"/>
  <c r="A400" i="16"/>
  <c r="A414" i="16"/>
  <c r="A418" i="16"/>
  <c r="A422" i="16"/>
  <c r="A436" i="16"/>
  <c r="A440" i="16"/>
  <c r="A454" i="16"/>
  <c r="A458" i="16"/>
  <c r="A462" i="16"/>
  <c r="A476" i="16"/>
  <c r="A480" i="16"/>
  <c r="A494" i="16"/>
  <c r="A498" i="16"/>
  <c r="A502" i="16"/>
  <c r="A516" i="16"/>
  <c r="A520" i="16"/>
  <c r="A534" i="16"/>
  <c r="A538" i="16"/>
  <c r="A542" i="16"/>
  <c r="A556" i="16"/>
  <c r="A560" i="16"/>
  <c r="A574" i="16"/>
  <c r="A578" i="16"/>
  <c r="A582" i="16"/>
  <c r="A596" i="16"/>
  <c r="A600" i="16"/>
  <c r="A614" i="16"/>
  <c r="A618" i="16"/>
  <c r="A622" i="16"/>
  <c r="A636" i="16"/>
  <c r="A640" i="16"/>
  <c r="A654" i="16"/>
  <c r="A658" i="16"/>
  <c r="A662" i="16"/>
  <c r="A676" i="16"/>
  <c r="A680" i="16"/>
  <c r="A694" i="16"/>
  <c r="A698" i="16"/>
  <c r="A702" i="16"/>
  <c r="A716" i="16"/>
  <c r="A720" i="16"/>
  <c r="A734" i="16"/>
  <c r="A738" i="16"/>
  <c r="A742" i="16"/>
  <c r="A756" i="16"/>
  <c r="A760" i="16"/>
  <c r="A774" i="16"/>
  <c r="A778" i="16"/>
  <c r="A782" i="16"/>
  <c r="A796" i="16"/>
  <c r="A800" i="16"/>
  <c r="A814" i="16"/>
  <c r="A818" i="16"/>
  <c r="A822" i="16"/>
  <c r="A836" i="16"/>
  <c r="A840" i="16"/>
  <c r="A854" i="16"/>
  <c r="A858" i="16"/>
  <c r="A862" i="16"/>
  <c r="A876" i="16"/>
  <c r="A880" i="16"/>
  <c r="A894" i="16"/>
  <c r="A898" i="16"/>
  <c r="A902" i="16"/>
  <c r="A916" i="16"/>
  <c r="A920" i="16"/>
  <c r="A934" i="16"/>
  <c r="A938" i="16"/>
  <c r="A942" i="16"/>
  <c r="A956" i="16"/>
  <c r="A960" i="16"/>
  <c r="A974" i="16"/>
  <c r="A978" i="16"/>
  <c r="A982" i="16"/>
  <c r="A996" i="16"/>
  <c r="A1000" i="16"/>
  <c r="A1014" i="16"/>
  <c r="A1018" i="16"/>
  <c r="A1022" i="16"/>
  <c r="A1036" i="16"/>
  <c r="A1040" i="16"/>
  <c r="A1054" i="16"/>
  <c r="A1058" i="16"/>
  <c r="A1062" i="16"/>
  <c r="A1076" i="16"/>
  <c r="A1080" i="16"/>
  <c r="A1094" i="16"/>
  <c r="A1098" i="16"/>
  <c r="A1102" i="16"/>
  <c r="A1116" i="16"/>
  <c r="A1120" i="16"/>
  <c r="A1134" i="16"/>
  <c r="A1138" i="16"/>
  <c r="A1142" i="16"/>
  <c r="A1156" i="16"/>
  <c r="A1160" i="16"/>
  <c r="A1174" i="16"/>
  <c r="A1178" i="16"/>
  <c r="A1182" i="16"/>
  <c r="A1196" i="16"/>
  <c r="A1200" i="16"/>
  <c r="A1214" i="16"/>
  <c r="A1218" i="16"/>
  <c r="A1222" i="16"/>
  <c r="A1236" i="16"/>
  <c r="A1240" i="16"/>
  <c r="A1254" i="16"/>
  <c r="A1258" i="16"/>
  <c r="A1262" i="16"/>
  <c r="A1276" i="16"/>
  <c r="A1280" i="16"/>
  <c r="A1294" i="16"/>
  <c r="A1298" i="16"/>
  <c r="A1302" i="16"/>
  <c r="A1316" i="16"/>
  <c r="A1320" i="16"/>
  <c r="A1334" i="16"/>
  <c r="A1338" i="16"/>
  <c r="A1342" i="16"/>
  <c r="A1356" i="16"/>
  <c r="A1360" i="16"/>
  <c r="A1374" i="16"/>
  <c r="A1378" i="16"/>
  <c r="A1382" i="16"/>
  <c r="A1396" i="16"/>
  <c r="A1400" i="16"/>
  <c r="A1414" i="16"/>
  <c r="A1418" i="16"/>
  <c r="A1422" i="16"/>
  <c r="A1436" i="16"/>
  <c r="A1440" i="16"/>
  <c r="A1454" i="16"/>
  <c r="A1458" i="16"/>
  <c r="A1462" i="16"/>
  <c r="A1476" i="16"/>
  <c r="A1480" i="16"/>
  <c r="A1494" i="16"/>
  <c r="A1498" i="16"/>
  <c r="A1502" i="16"/>
  <c r="A1516" i="16"/>
  <c r="A1520" i="16"/>
  <c r="A1534" i="16"/>
  <c r="A1538" i="16"/>
  <c r="A1542" i="16"/>
  <c r="A1556" i="16"/>
  <c r="A1560" i="16"/>
  <c r="A1574" i="16"/>
  <c r="A1578" i="16"/>
  <c r="A1582" i="16"/>
  <c r="A1596" i="16"/>
  <c r="A1600" i="16"/>
  <c r="A1614" i="16"/>
  <c r="A1618" i="16"/>
  <c r="A1622" i="16"/>
  <c r="A1636" i="16"/>
  <c r="A1640" i="16"/>
  <c r="A1654" i="16"/>
  <c r="A1658" i="16"/>
  <c r="A1662" i="16"/>
  <c r="A1676" i="16"/>
  <c r="A1680" i="16"/>
  <c r="A1694" i="16"/>
  <c r="A1698" i="16"/>
  <c r="A1702" i="16"/>
  <c r="A1716" i="16"/>
  <c r="A1720" i="16"/>
  <c r="A1734" i="16"/>
  <c r="A1738" i="16"/>
  <c r="A1742" i="16"/>
  <c r="A1756" i="16"/>
  <c r="A1760" i="16"/>
  <c r="A1774" i="16"/>
  <c r="A1778" i="16"/>
  <c r="A1782" i="16"/>
  <c r="A1796" i="16"/>
  <c r="A1800" i="16"/>
  <c r="A1814" i="16"/>
  <c r="A1818" i="16"/>
  <c r="A1822" i="16"/>
  <c r="A1836" i="16"/>
  <c r="A1840" i="16"/>
  <c r="A1854" i="16"/>
  <c r="A1858" i="16"/>
  <c r="A1862" i="16"/>
  <c r="A1876" i="16"/>
  <c r="A1880" i="16"/>
  <c r="A1894" i="16"/>
  <c r="A1898" i="16"/>
  <c r="A1902" i="16"/>
  <c r="A1916" i="16"/>
  <c r="A1920" i="16"/>
  <c r="A1934" i="16"/>
  <c r="A1938" i="16"/>
  <c r="A1942" i="16"/>
  <c r="A1956" i="16"/>
  <c r="A1960" i="16"/>
  <c r="A1974" i="16"/>
  <c r="A1978" i="16"/>
  <c r="A1982" i="16"/>
  <c r="A1996" i="16"/>
  <c r="A2000" i="16"/>
  <c r="A2014" i="16"/>
  <c r="A2018" i="16"/>
  <c r="A2022" i="16"/>
  <c r="A2036" i="16"/>
  <c r="A2040" i="16"/>
  <c r="A2054" i="16"/>
  <c r="A2058" i="16"/>
  <c r="A2062" i="16"/>
  <c r="A2076" i="16"/>
  <c r="A2080" i="16"/>
  <c r="A2094" i="16"/>
  <c r="A2098" i="16"/>
  <c r="A2102" i="16"/>
  <c r="A2116" i="16"/>
  <c r="A2120" i="16"/>
  <c r="A2134" i="16"/>
  <c r="A2138" i="16"/>
  <c r="A2142" i="16"/>
  <c r="A2156" i="16"/>
  <c r="A2160" i="16"/>
  <c r="A2174" i="16"/>
  <c r="A2178" i="16"/>
  <c r="A2182" i="16"/>
  <c r="A2196" i="16"/>
  <c r="A2200" i="16"/>
  <c r="A2214" i="16"/>
  <c r="A2218" i="16"/>
  <c r="A2222" i="16"/>
  <c r="A2236" i="16"/>
  <c r="A2240" i="16"/>
  <c r="A2254" i="16"/>
  <c r="A2258" i="16"/>
  <c r="A2262" i="16"/>
  <c r="A2276" i="16"/>
  <c r="A2280" i="16"/>
  <c r="A2294" i="16"/>
  <c r="A2298" i="16"/>
  <c r="A2302" i="16"/>
  <c r="A2316" i="16"/>
  <c r="A2320" i="16"/>
  <c r="A2334" i="16"/>
  <c r="A2338" i="16"/>
  <c r="A2342" i="16"/>
  <c r="A2356" i="16"/>
  <c r="A2360" i="16"/>
  <c r="A2374" i="16"/>
  <c r="A2378" i="16"/>
  <c r="A2382" i="16"/>
  <c r="A2396" i="16"/>
  <c r="A2400" i="16"/>
  <c r="A2414" i="16"/>
  <c r="A2418" i="16"/>
  <c r="A2422" i="16"/>
  <c r="A2436" i="16"/>
  <c r="A2440" i="16"/>
  <c r="A2454" i="16"/>
  <c r="A2458" i="16"/>
  <c r="A2462" i="16"/>
  <c r="A2476" i="16"/>
  <c r="A2480" i="16"/>
  <c r="A2494" i="16"/>
  <c r="A2498" i="16"/>
  <c r="A2502" i="16"/>
  <c r="A2516" i="16"/>
  <c r="A2520" i="16"/>
  <c r="A2534" i="16"/>
  <c r="A2538" i="16"/>
  <c r="A2542" i="16"/>
  <c r="A2556" i="16"/>
  <c r="A2560" i="16"/>
  <c r="A2574" i="16"/>
  <c r="A2578" i="16"/>
  <c r="A2582" i="16"/>
  <c r="A2596" i="16"/>
  <c r="A2600" i="16"/>
  <c r="A2614" i="16"/>
  <c r="A2618" i="16"/>
  <c r="A2622" i="16"/>
  <c r="A2636" i="16"/>
  <c r="A2640" i="16"/>
  <c r="A2654" i="16"/>
  <c r="A2658" i="16"/>
  <c r="A2662" i="16"/>
  <c r="A2676" i="16"/>
  <c r="A2680" i="16"/>
  <c r="A2694" i="16"/>
  <c r="A2698" i="16"/>
  <c r="A2702" i="16"/>
  <c r="A2716" i="16"/>
  <c r="A2720" i="16"/>
  <c r="A2734" i="16"/>
  <c r="A2738" i="16"/>
  <c r="A2742" i="16"/>
  <c r="A2756" i="16"/>
  <c r="A2760" i="16"/>
  <c r="A2774" i="16"/>
  <c r="A2778" i="16"/>
  <c r="A2782" i="16"/>
  <c r="A2796" i="16"/>
  <c r="A2800" i="16"/>
  <c r="A2814" i="16"/>
  <c r="A2818" i="16"/>
  <c r="A2822" i="16"/>
  <c r="A2836" i="16"/>
  <c r="A2840" i="16"/>
  <c r="A2854" i="16"/>
  <c r="A2858" i="16"/>
  <c r="A2862" i="16"/>
  <c r="A2876" i="16"/>
  <c r="A2880" i="16"/>
  <c r="A2894" i="16"/>
  <c r="A2898" i="16"/>
  <c r="A2902" i="16"/>
  <c r="A2916" i="16"/>
  <c r="A2920" i="16"/>
  <c r="A2934" i="16"/>
  <c r="A2938" i="16"/>
  <c r="A2942" i="16"/>
  <c r="A2956" i="16"/>
  <c r="A2960" i="16"/>
  <c r="A2974" i="16"/>
  <c r="A2978" i="16"/>
  <c r="A2982" i="16"/>
  <c r="A2996" i="16"/>
  <c r="A3000" i="16"/>
  <c r="A3014" i="16"/>
  <c r="A3018" i="16"/>
  <c r="A3022" i="16"/>
  <c r="A3036" i="16"/>
  <c r="A3040" i="16"/>
  <c r="A3054" i="16"/>
  <c r="A3058" i="16"/>
  <c r="A3062" i="16"/>
  <c r="A3076" i="16"/>
  <c r="A3080" i="16"/>
  <c r="A3094" i="16"/>
  <c r="A3098" i="16"/>
  <c r="A3102" i="16"/>
  <c r="A3116" i="16"/>
  <c r="A3120" i="16"/>
  <c r="A3134" i="16"/>
  <c r="A3138" i="16"/>
  <c r="A3142" i="16"/>
  <c r="A3156" i="16"/>
  <c r="A3160" i="16"/>
  <c r="A3174" i="16"/>
  <c r="A3178" i="16"/>
  <c r="A3182" i="16"/>
  <c r="A3196" i="16"/>
  <c r="A3200" i="16"/>
  <c r="A3214" i="16"/>
  <c r="A3218" i="16"/>
  <c r="A3222" i="16"/>
  <c r="A3236" i="16"/>
  <c r="A3240" i="16"/>
  <c r="A3254" i="16"/>
  <c r="A3258" i="16"/>
  <c r="A3262" i="16"/>
  <c r="A3276" i="16"/>
  <c r="A3280" i="16"/>
  <c r="A3294" i="16"/>
  <c r="A3298" i="16"/>
  <c r="A3302" i="16"/>
  <c r="A3316" i="16"/>
  <c r="A3320" i="16"/>
  <c r="A3334" i="16"/>
  <c r="A3338" i="16"/>
  <c r="A3342" i="16"/>
  <c r="A3356" i="16"/>
  <c r="A3360" i="16"/>
  <c r="A3374" i="16"/>
  <c r="A3378" i="16"/>
  <c r="A3382" i="16"/>
  <c r="A3396" i="16"/>
  <c r="A3400" i="16"/>
  <c r="A3414" i="16"/>
  <c r="A3418" i="16"/>
  <c r="A3422" i="16"/>
  <c r="A3436" i="16"/>
  <c r="A3440" i="16"/>
  <c r="A3454" i="16"/>
  <c r="A3458" i="16"/>
  <c r="A3462" i="16"/>
  <c r="A3476" i="16"/>
  <c r="A3480" i="16"/>
  <c r="A3494" i="16"/>
  <c r="A3498" i="16"/>
  <c r="A3502" i="16"/>
  <c r="A3516" i="16"/>
  <c r="A3520" i="16"/>
  <c r="A3534" i="16"/>
  <c r="A3538" i="16"/>
  <c r="A3542" i="16"/>
  <c r="A3556" i="16"/>
  <c r="A3560" i="16"/>
  <c r="A3574" i="16"/>
  <c r="A3578" i="16"/>
  <c r="A3582" i="16"/>
  <c r="A3596" i="16"/>
  <c r="A3600" i="16"/>
  <c r="A3614" i="16"/>
  <c r="A3618" i="16"/>
  <c r="A3622" i="16"/>
  <c r="A3636" i="16"/>
  <c r="A3640" i="16"/>
  <c r="A3654" i="16"/>
  <c r="A3658" i="16"/>
  <c r="A3662" i="16"/>
  <c r="A3676" i="16"/>
  <c r="A3680" i="16"/>
  <c r="A3694" i="16"/>
  <c r="A3698" i="16"/>
  <c r="A3702" i="16"/>
  <c r="A3716" i="16"/>
  <c r="A3720" i="16"/>
  <c r="A3734" i="16"/>
  <c r="A3738" i="16"/>
  <c r="A3742" i="16"/>
  <c r="A3756" i="16"/>
  <c r="A3760" i="16"/>
  <c r="A3774" i="16"/>
  <c r="A3778" i="16"/>
  <c r="A3782" i="16"/>
  <c r="A3796" i="16"/>
  <c r="A3800" i="16"/>
  <c r="A3814" i="16"/>
  <c r="A3818" i="16"/>
  <c r="A3822" i="16"/>
  <c r="A3836" i="16"/>
  <c r="A3840" i="16"/>
  <c r="A3854" i="16"/>
  <c r="A3858" i="16"/>
  <c r="A3862" i="16"/>
  <c r="A3876" i="16"/>
  <c r="A3880" i="16"/>
  <c r="A3894" i="16"/>
  <c r="A3898" i="16"/>
  <c r="A3902" i="16"/>
  <c r="A3916" i="16"/>
  <c r="A3920" i="16"/>
  <c r="A3934" i="16"/>
  <c r="A3938" i="16"/>
  <c r="A3942" i="16"/>
  <c r="A3956" i="16"/>
  <c r="A3960" i="16"/>
  <c r="A3974" i="16"/>
  <c r="A3978" i="16"/>
  <c r="A3982" i="16"/>
  <c r="A3996" i="16"/>
  <c r="A4000" i="16"/>
  <c r="A4014" i="16"/>
  <c r="A4018" i="16"/>
  <c r="A4022" i="16"/>
  <c r="A4036" i="16"/>
  <c r="A4040" i="16"/>
  <c r="A4054" i="16"/>
  <c r="A4058" i="16"/>
  <c r="A4062" i="16"/>
  <c r="A4076" i="16"/>
  <c r="A4080" i="16"/>
  <c r="A4094" i="16"/>
  <c r="A4098" i="16"/>
  <c r="A4102" i="16"/>
  <c r="A4116" i="16"/>
  <c r="A4120" i="16"/>
  <c r="A4134" i="16"/>
  <c r="A4138" i="16"/>
  <c r="A4142" i="16"/>
  <c r="A4156" i="16"/>
  <c r="A4160" i="16"/>
  <c r="A4174" i="16"/>
  <c r="A4178" i="16"/>
  <c r="A4182" i="16"/>
  <c r="A4196" i="16"/>
  <c r="A4200" i="16"/>
  <c r="A4214" i="16"/>
  <c r="A4218" i="16"/>
  <c r="A4222" i="16"/>
  <c r="A4236" i="16"/>
  <c r="A4240" i="16"/>
  <c r="A4254" i="16"/>
  <c r="A4258" i="16"/>
  <c r="A4262" i="16"/>
  <c r="A4276" i="16"/>
  <c r="A4280" i="16"/>
  <c r="A4294" i="16"/>
  <c r="A4298" i="16"/>
  <c r="A4302" i="16"/>
  <c r="A4316" i="16"/>
  <c r="A4320" i="16"/>
  <c r="A4334" i="16"/>
  <c r="A4338" i="16"/>
  <c r="A4342" i="16"/>
  <c r="A4356" i="16"/>
  <c r="A4360" i="16"/>
  <c r="A4374" i="16"/>
  <c r="A4378" i="16"/>
  <c r="A4382" i="16"/>
  <c r="A4396" i="16"/>
  <c r="A4400" i="16"/>
  <c r="A4414" i="16"/>
  <c r="A4418" i="16"/>
  <c r="A4422" i="16"/>
  <c r="A4436" i="16"/>
  <c r="A4440" i="16"/>
  <c r="A4454" i="16"/>
  <c r="A4458" i="16"/>
  <c r="A4462" i="16"/>
  <c r="A4476" i="16"/>
  <c r="A4480" i="16"/>
  <c r="A4494" i="16"/>
  <c r="A4498" i="16"/>
  <c r="A4502" i="16"/>
  <c r="A4516" i="16"/>
  <c r="A4520" i="16"/>
  <c r="A4534" i="16"/>
  <c r="A4538" i="16"/>
  <c r="A4542" i="16"/>
  <c r="A4556" i="16"/>
  <c r="A4560" i="16"/>
  <c r="A4574" i="16"/>
  <c r="A4578" i="16"/>
  <c r="A4582" i="16"/>
  <c r="A4596" i="16"/>
  <c r="A4600" i="16"/>
  <c r="A4614" i="16"/>
  <c r="A4618" i="16"/>
  <c r="A4622" i="16"/>
  <c r="A4636" i="16"/>
  <c r="A4640" i="16"/>
  <c r="A4654" i="16"/>
  <c r="A4658" i="16"/>
  <c r="A4662" i="16"/>
  <c r="A4676" i="16"/>
  <c r="A4680" i="16"/>
  <c r="A4694" i="16"/>
  <c r="A4698" i="16"/>
  <c r="A4702" i="16"/>
  <c r="A4716" i="16"/>
  <c r="A4720" i="16"/>
  <c r="A4734" i="16"/>
  <c r="A4738" i="16"/>
  <c r="A4742" i="16"/>
  <c r="A4756" i="16"/>
  <c r="A4760" i="16"/>
  <c r="A4774" i="16"/>
  <c r="A4778" i="16"/>
  <c r="A4782" i="16"/>
  <c r="A4796" i="16"/>
  <c r="A4800" i="16"/>
  <c r="A4814" i="16"/>
  <c r="A4818" i="16"/>
  <c r="A4822" i="16"/>
  <c r="A4836" i="16"/>
  <c r="A4840" i="16"/>
  <c r="A3939" i="16"/>
  <c r="A3943" i="16"/>
  <c r="A3957" i="16"/>
  <c r="A3961" i="16"/>
  <c r="A3975" i="16"/>
  <c r="A3979" i="16"/>
  <c r="A3983" i="16"/>
  <c r="A3997" i="16"/>
  <c r="A4001" i="16"/>
  <c r="A4015" i="16"/>
  <c r="A4019" i="16"/>
  <c r="A4023" i="16"/>
  <c r="A4037" i="16"/>
  <c r="A4041" i="16"/>
  <c r="A4055" i="16"/>
  <c r="A4059" i="16"/>
  <c r="A4063" i="16"/>
  <c r="A4077" i="16"/>
  <c r="A4081" i="16"/>
  <c r="A4095" i="16"/>
  <c r="A4099" i="16"/>
  <c r="A4103" i="16"/>
  <c r="A4117" i="16"/>
  <c r="A4121" i="16"/>
  <c r="A4135" i="16"/>
  <c r="A4139" i="16"/>
  <c r="A4143" i="16"/>
  <c r="A4157" i="16"/>
  <c r="A4161" i="16"/>
  <c r="A4175" i="16"/>
  <c r="A4179" i="16"/>
  <c r="A4183" i="16"/>
  <c r="A4197" i="16"/>
  <c r="A4201" i="16"/>
  <c r="A4215" i="16"/>
  <c r="A4219" i="16"/>
  <c r="A4223" i="16"/>
  <c r="A4237" i="16"/>
  <c r="A4241" i="16"/>
  <c r="A4255" i="16"/>
  <c r="A4259" i="16"/>
  <c r="A4263" i="16"/>
  <c r="A4277" i="16"/>
  <c r="A4281" i="16"/>
  <c r="A4295" i="16"/>
  <c r="A4299" i="16"/>
  <c r="A4303" i="16"/>
  <c r="A4317" i="16"/>
  <c r="A4321" i="16"/>
  <c r="A4335" i="16"/>
  <c r="A4339" i="16"/>
  <c r="A4343" i="16"/>
  <c r="A4357" i="16"/>
  <c r="A4361" i="16"/>
  <c r="A4375" i="16"/>
  <c r="A4379" i="16"/>
  <c r="A4383" i="16"/>
  <c r="A4397" i="16"/>
  <c r="A4401" i="16"/>
  <c r="A4415" i="16"/>
  <c r="A4419" i="16"/>
  <c r="A4423" i="16"/>
  <c r="A4437" i="16"/>
  <c r="A4441" i="16"/>
  <c r="A4455" i="16"/>
  <c r="A4459" i="16"/>
  <c r="A4463" i="16"/>
  <c r="A4477" i="16"/>
  <c r="A4481" i="16"/>
  <c r="A4495" i="16"/>
  <c r="A4499" i="16"/>
  <c r="A4503" i="16"/>
  <c r="A4517" i="16"/>
  <c r="A4521" i="16"/>
  <c r="A4535" i="16"/>
  <c r="A4539" i="16"/>
  <c r="A4543" i="16"/>
  <c r="A4557" i="16"/>
  <c r="A4561" i="16"/>
  <c r="A4575" i="16"/>
  <c r="A4579" i="16"/>
  <c r="A4583" i="16"/>
  <c r="A4597" i="16"/>
  <c r="A4601" i="16"/>
  <c r="A4615" i="16"/>
  <c r="A4619" i="16"/>
  <c r="A4623" i="16"/>
  <c r="A4637" i="16"/>
  <c r="A4641" i="16"/>
  <c r="A4655" i="16"/>
  <c r="A4659" i="16"/>
  <c r="A4663" i="16"/>
  <c r="A4677" i="16"/>
  <c r="A4681" i="16"/>
  <c r="A4695" i="16"/>
  <c r="A4699" i="16"/>
  <c r="A4703" i="16"/>
  <c r="A4717" i="16"/>
  <c r="A4721" i="16"/>
  <c r="A4735" i="16"/>
  <c r="A4739" i="16"/>
  <c r="A4743" i="16"/>
  <c r="A4757" i="16"/>
  <c r="A4761" i="16"/>
  <c r="A4775" i="16"/>
  <c r="A4779" i="16"/>
  <c r="A4783" i="16"/>
  <c r="A4797" i="16"/>
  <c r="A4801" i="16"/>
  <c r="A4815" i="16"/>
  <c r="A4819" i="16"/>
  <c r="A4823" i="16"/>
  <c r="A4837" i="16"/>
  <c r="A4841" i="16"/>
  <c r="A4855" i="16"/>
  <c r="A4859" i="16"/>
  <c r="A4863" i="16"/>
  <c r="A4877" i="16"/>
  <c r="A4881" i="16"/>
  <c r="A4895" i="16"/>
  <c r="A4899" i="16"/>
  <c r="A4903" i="16"/>
  <c r="A4917" i="16"/>
  <c r="A4921" i="16"/>
  <c r="A4935" i="16"/>
  <c r="A4939" i="16"/>
  <c r="A4943" i="16"/>
  <c r="A4957" i="16"/>
  <c r="A4961" i="16"/>
  <c r="A4975" i="16"/>
  <c r="A4979" i="16"/>
  <c r="A4983" i="16"/>
  <c r="A4997" i="16"/>
  <c r="A5001" i="16"/>
  <c r="A5015" i="16"/>
  <c r="A5019" i="16"/>
  <c r="A5023" i="16"/>
  <c r="A5037" i="16"/>
  <c r="A5041" i="16"/>
  <c r="A5055" i="16"/>
  <c r="A5059" i="16"/>
  <c r="A5063" i="16"/>
  <c r="A5077" i="16"/>
  <c r="A5081" i="16"/>
  <c r="A5095" i="16"/>
  <c r="A5099" i="16"/>
  <c r="A5103" i="16"/>
  <c r="A5117" i="16"/>
  <c r="A5121" i="16"/>
  <c r="A5135" i="16"/>
  <c r="A5139" i="16"/>
  <c r="A5143" i="16"/>
  <c r="A5157" i="16"/>
  <c r="A5161" i="16"/>
  <c r="A5175" i="16"/>
  <c r="A5179" i="16"/>
  <c r="A5183" i="16"/>
  <c r="A5197" i="16"/>
  <c r="A5201" i="16"/>
  <c r="A5215" i="16"/>
  <c r="A5219" i="16"/>
  <c r="A5223" i="16"/>
  <c r="A5237" i="16"/>
  <c r="A5241" i="16"/>
  <c r="A5255" i="16"/>
  <c r="A5259" i="16"/>
  <c r="A5263" i="16"/>
  <c r="A5277" i="16"/>
  <c r="A5281" i="16"/>
  <c r="A5295" i="16"/>
  <c r="A5299" i="16"/>
  <c r="A5303" i="16"/>
  <c r="A5317" i="16"/>
  <c r="A5321" i="16"/>
  <c r="A5335" i="16"/>
  <c r="A5339" i="16"/>
  <c r="A5343" i="16"/>
  <c r="A5357" i="16"/>
  <c r="A5361" i="16"/>
  <c r="A5375" i="16"/>
  <c r="A5379" i="16"/>
  <c r="A5383" i="16"/>
  <c r="A5397" i="16"/>
  <c r="A5401" i="16"/>
  <c r="A5415" i="16"/>
  <c r="A5419" i="16"/>
  <c r="A5423" i="16"/>
  <c r="A5437" i="16"/>
  <c r="A5441" i="16"/>
  <c r="A5455" i="16"/>
  <c r="A5459" i="16"/>
  <c r="A5463" i="16"/>
  <c r="A5477" i="16"/>
  <c r="A5481" i="16"/>
  <c r="A5495" i="16"/>
  <c r="A5499" i="16"/>
  <c r="A5503" i="16"/>
  <c r="A5517" i="16"/>
  <c r="A5521" i="16"/>
  <c r="A5535" i="16"/>
  <c r="A5539" i="16"/>
  <c r="A5543" i="16"/>
  <c r="A5557" i="16"/>
  <c r="A5561" i="16"/>
  <c r="A5575" i="16"/>
  <c r="A5579" i="16"/>
  <c r="A5583" i="16"/>
  <c r="A5597" i="16"/>
  <c r="A5601" i="16"/>
  <c r="A5615" i="16"/>
  <c r="A5619" i="16"/>
  <c r="A5623" i="16"/>
  <c r="A5637" i="16"/>
  <c r="A5641" i="16"/>
  <c r="A5655" i="16"/>
  <c r="A5659" i="16"/>
  <c r="A5663" i="16"/>
  <c r="A5677" i="16"/>
  <c r="A5681" i="16"/>
  <c r="A5695" i="16"/>
  <c r="A5699" i="16"/>
  <c r="A5703" i="16"/>
  <c r="A5717" i="16"/>
  <c r="A5721" i="16"/>
  <c r="A5735" i="16"/>
  <c r="A5739" i="16"/>
  <c r="A5743" i="16"/>
  <c r="A5757" i="16"/>
  <c r="A5761" i="16"/>
  <c r="A5775" i="16"/>
  <c r="A5779" i="16"/>
  <c r="A5783" i="16"/>
  <c r="A5797" i="16"/>
  <c r="A5801" i="16"/>
  <c r="A5815" i="16"/>
  <c r="A5819" i="16"/>
  <c r="A5823" i="16"/>
  <c r="A5837" i="16"/>
  <c r="A5841" i="16"/>
  <c r="A5855" i="16"/>
  <c r="A5859" i="16"/>
  <c r="A5863" i="16"/>
  <c r="A5903" i="16"/>
  <c r="A5935" i="16"/>
  <c r="A5939" i="16"/>
  <c r="A5943" i="16"/>
  <c r="A5957" i="16"/>
  <c r="A5961" i="16"/>
  <c r="A5975" i="16"/>
  <c r="A5979" i="16"/>
  <c r="A5983" i="16"/>
  <c r="A6015" i="16"/>
  <c r="A6019" i="16"/>
  <c r="A6023" i="16"/>
  <c r="A6037" i="16"/>
  <c r="A6041" i="16"/>
  <c r="A6055" i="16"/>
  <c r="A6059" i="16"/>
  <c r="A6259" i="16"/>
  <c r="A6263" i="16"/>
  <c r="A6277" i="16"/>
  <c r="A6281" i="16"/>
  <c r="A6295" i="16"/>
  <c r="A6299" i="16"/>
  <c r="A6303" i="16"/>
  <c r="A6317" i="16"/>
  <c r="A6321" i="16"/>
  <c r="A6335" i="16"/>
  <c r="A6339" i="16"/>
  <c r="A6343" i="16"/>
  <c r="A6357" i="16"/>
  <c r="A6361" i="16"/>
  <c r="A6375" i="16"/>
  <c r="A6379" i="16"/>
  <c r="A6383" i="16"/>
  <c r="A6397" i="16"/>
  <c r="A6401" i="16"/>
  <c r="A6415" i="16"/>
  <c r="A6419" i="16"/>
  <c r="A6423" i="16"/>
  <c r="A6437" i="16"/>
  <c r="A6441" i="16"/>
  <c r="A6455" i="16"/>
  <c r="A6459" i="16"/>
  <c r="A6463" i="16"/>
  <c r="A6477" i="16"/>
  <c r="A6481" i="16"/>
  <c r="A6495" i="16"/>
  <c r="A6499" i="16"/>
  <c r="A6503" i="16"/>
  <c r="A6517" i="16"/>
  <c r="A6521" i="16"/>
  <c r="A6535" i="16"/>
  <c r="A6539" i="16"/>
  <c r="A6543" i="16"/>
  <c r="A6557" i="16"/>
  <c r="A6561" i="16"/>
  <c r="A6575" i="16"/>
  <c r="A6579" i="16"/>
  <c r="A6583" i="16"/>
  <c r="A6597" i="16"/>
  <c r="A6601" i="16"/>
  <c r="A6615" i="16"/>
  <c r="A6619" i="16"/>
  <c r="A6623" i="16"/>
  <c r="A6637" i="16"/>
  <c r="A6641" i="16"/>
  <c r="A6655" i="16"/>
  <c r="A6659" i="16"/>
  <c r="A6663" i="16"/>
  <c r="A6677" i="16"/>
  <c r="A6681" i="16"/>
  <c r="A6695" i="16"/>
  <c r="A6699" i="16"/>
  <c r="A6703" i="16"/>
  <c r="A6717" i="16"/>
  <c r="A6721" i="16"/>
  <c r="A6735" i="16"/>
  <c r="A6739" i="16"/>
  <c r="A6743" i="16"/>
  <c r="A6757" i="16"/>
  <c r="A6761" i="16"/>
  <c r="A6775" i="16"/>
  <c r="A6779" i="16"/>
  <c r="A6783" i="16"/>
  <c r="A6797" i="16"/>
  <c r="A6801" i="16"/>
  <c r="A6815" i="16"/>
  <c r="A6819" i="16"/>
  <c r="A6823" i="16"/>
  <c r="A6837" i="16"/>
  <c r="A6841" i="16"/>
  <c r="A6855" i="16"/>
  <c r="A6859" i="16"/>
  <c r="A6863" i="16"/>
  <c r="A6877" i="16"/>
  <c r="A6881" i="16"/>
  <c r="A6895" i="16"/>
  <c r="A6899" i="16"/>
  <c r="A6903" i="16"/>
  <c r="A6917" i="16"/>
  <c r="A6921" i="16"/>
  <c r="A6935" i="16"/>
  <c r="A6939" i="16"/>
  <c r="A6943" i="16"/>
  <c r="A6957" i="16"/>
  <c r="A6961" i="16"/>
  <c r="A6975" i="16"/>
  <c r="A6979" i="16"/>
  <c r="A6983" i="16"/>
  <c r="A6997" i="16"/>
  <c r="A7001" i="16"/>
  <c r="A7015" i="16"/>
  <c r="A7019" i="16"/>
  <c r="A7023" i="16"/>
  <c r="A7037" i="16"/>
  <c r="A7041" i="16"/>
  <c r="A7055" i="16"/>
  <c r="A7059" i="16"/>
  <c r="A7063" i="16"/>
  <c r="A7077" i="16"/>
  <c r="A7081" i="16"/>
  <c r="A7095" i="16"/>
  <c r="A7099" i="16"/>
  <c r="A7103" i="16"/>
  <c r="A7117" i="16"/>
  <c r="A7121" i="16"/>
  <c r="A7135" i="16"/>
  <c r="A7139" i="16"/>
  <c r="A7143" i="16"/>
  <c r="A7157" i="16"/>
  <c r="A7161" i="16"/>
  <c r="A7175" i="16"/>
  <c r="A7179" i="16"/>
  <c r="A7183" i="16"/>
  <c r="A7197" i="16"/>
  <c r="A7201" i="16"/>
  <c r="A7215" i="16"/>
  <c r="A7219" i="16"/>
  <c r="A7223" i="16"/>
  <c r="A7237" i="16"/>
  <c r="A7241" i="16"/>
  <c r="A7255" i="16"/>
  <c r="A7259" i="16"/>
  <c r="A7263" i="16"/>
  <c r="A7277" i="16"/>
  <c r="A7281" i="16"/>
  <c r="A7295" i="16"/>
  <c r="A7299" i="16"/>
  <c r="A7303" i="16"/>
  <c r="A7317" i="16"/>
  <c r="A7321" i="16"/>
  <c r="A7335" i="16"/>
  <c r="A7339" i="16"/>
  <c r="A7343" i="16"/>
  <c r="A7357" i="16"/>
  <c r="A7361" i="16"/>
  <c r="A7375" i="16"/>
  <c r="A7379" i="16"/>
  <c r="A7383" i="16"/>
  <c r="A7397" i="16"/>
  <c r="A7401" i="16"/>
  <c r="A7415" i="16"/>
  <c r="A7419" i="16"/>
  <c r="A7423" i="16"/>
  <c r="A7437" i="16"/>
  <c r="A7441" i="16"/>
  <c r="A7455" i="16"/>
  <c r="A7459" i="16"/>
  <c r="A7463" i="16"/>
  <c r="A7477" i="16"/>
  <c r="A7481" i="16"/>
  <c r="A7495" i="16"/>
  <c r="A7499" i="16"/>
  <c r="A7503" i="16"/>
  <c r="A7517" i="16"/>
  <c r="A7521" i="16"/>
  <c r="A7535" i="16"/>
  <c r="A7539" i="16"/>
  <c r="A7543" i="16"/>
  <c r="A7557" i="16"/>
  <c r="A7561" i="16"/>
  <c r="A7575" i="16"/>
  <c r="A7579" i="16"/>
  <c r="A7583" i="16"/>
  <c r="A7597" i="16"/>
  <c r="A7601" i="16"/>
  <c r="A7615" i="16"/>
  <c r="A7619" i="16"/>
  <c r="A7623" i="16"/>
  <c r="A7637" i="16"/>
  <c r="A7641" i="16"/>
  <c r="A7655" i="16"/>
  <c r="A7659" i="16"/>
  <c r="A7663" i="16"/>
  <c r="A7677" i="16"/>
  <c r="A7681" i="16"/>
  <c r="A7695" i="16"/>
  <c r="A7699" i="16"/>
  <c r="A7703" i="16"/>
  <c r="A7717" i="16"/>
  <c r="A7721" i="16"/>
  <c r="A7735" i="16"/>
  <c r="A7739" i="16"/>
  <c r="A7743" i="16"/>
  <c r="A7757" i="16"/>
  <c r="A7761" i="16"/>
  <c r="A7775" i="16"/>
  <c r="A7779" i="16"/>
  <c r="A7783" i="16"/>
  <c r="A7797" i="16"/>
  <c r="A7801" i="16"/>
  <c r="A7815" i="16"/>
  <c r="A7819" i="16"/>
  <c r="A7823" i="16"/>
  <c r="A7837" i="16"/>
  <c r="A7841" i="16"/>
  <c r="A7855" i="16"/>
  <c r="A7859" i="16"/>
  <c r="A7863" i="16"/>
  <c r="A7877" i="16"/>
  <c r="A7881" i="16"/>
  <c r="A7895" i="16"/>
  <c r="A7899" i="16"/>
  <c r="A7903" i="16"/>
  <c r="A7917" i="16"/>
  <c r="A7921" i="16"/>
  <c r="A7935" i="16"/>
  <c r="A7939" i="16"/>
  <c r="A7943" i="16"/>
  <c r="A7957" i="16"/>
  <c r="A7961" i="16"/>
  <c r="A7975" i="16"/>
  <c r="A7979" i="16"/>
  <c r="A7983" i="16"/>
  <c r="A7997" i="16"/>
  <c r="A8001" i="16"/>
  <c r="A8015" i="16"/>
  <c r="A8019" i="16"/>
  <c r="A8023" i="16"/>
  <c r="A8037" i="16"/>
  <c r="A8041" i="16"/>
  <c r="A8055" i="16"/>
  <c r="A8059" i="16"/>
  <c r="A8063" i="16"/>
  <c r="A8077" i="16"/>
  <c r="A8081" i="16"/>
  <c r="A8095" i="16"/>
  <c r="A8099" i="16"/>
  <c r="A8103" i="16"/>
  <c r="A8117" i="16"/>
  <c r="A8121" i="16"/>
  <c r="A8135" i="16"/>
  <c r="A8139" i="16"/>
  <c r="A8143" i="16"/>
  <c r="A8157" i="16"/>
  <c r="A8161" i="16"/>
  <c r="A8175" i="16"/>
  <c r="A8179" i="16"/>
  <c r="A8183" i="16"/>
  <c r="A8197" i="16"/>
  <c r="A8201" i="16"/>
  <c r="A8215" i="16"/>
  <c r="A8219" i="16"/>
  <c r="A8223" i="16"/>
  <c r="A8237" i="16"/>
  <c r="A8241" i="16"/>
  <c r="A8255" i="16"/>
  <c r="A8259" i="16"/>
  <c r="A8263" i="16"/>
  <c r="A8277" i="16"/>
  <c r="A8281" i="16"/>
  <c r="A8295" i="16"/>
  <c r="A8299" i="16"/>
  <c r="A8303" i="16"/>
  <c r="A8317" i="16"/>
  <c r="A8321" i="16"/>
  <c r="A8335" i="16"/>
  <c r="A8339" i="16"/>
  <c r="A8343" i="16"/>
  <c r="A8357" i="16"/>
  <c r="A8361" i="16"/>
  <c r="A8375" i="16"/>
  <c r="A8379" i="16"/>
  <c r="A8383" i="16"/>
  <c r="A8397" i="16"/>
  <c r="A8401" i="16"/>
  <c r="A8415" i="16"/>
  <c r="A8419" i="16"/>
  <c r="A8423" i="16"/>
  <c r="A8437" i="16"/>
  <c r="A8441" i="16"/>
  <c r="A8455" i="16"/>
  <c r="A8459" i="16"/>
  <c r="A8463" i="16"/>
  <c r="A8477" i="16"/>
  <c r="A8481" i="16"/>
  <c r="A8495" i="16"/>
  <c r="A8499" i="16"/>
  <c r="A8503" i="16"/>
  <c r="A8517" i="16"/>
  <c r="A8521" i="16"/>
  <c r="A8535" i="16"/>
  <c r="A8539" i="16"/>
  <c r="A8543" i="16"/>
  <c r="A8557" i="16"/>
  <c r="A8561" i="16"/>
  <c r="A8575" i="16"/>
  <c r="A8579" i="16"/>
  <c r="A8583" i="16"/>
  <c r="A8597" i="16"/>
  <c r="A8601" i="16"/>
  <c r="A8615" i="16"/>
  <c r="A8619" i="16"/>
  <c r="A8623" i="16"/>
  <c r="A8637" i="16"/>
  <c r="A8641" i="16"/>
  <c r="A8655" i="16"/>
  <c r="A8659" i="16"/>
  <c r="A8663" i="16"/>
  <c r="A8677" i="16"/>
  <c r="A8681" i="16"/>
  <c r="A42" i="16"/>
  <c r="A74" i="16"/>
  <c r="A96" i="16"/>
  <c r="A114" i="16"/>
  <c r="A118" i="16"/>
  <c r="A122" i="16"/>
  <c r="A140" i="16"/>
  <c r="A154" i="16"/>
  <c r="A162" i="16"/>
  <c r="A180" i="16"/>
  <c r="A198" i="16"/>
  <c r="A202" i="16"/>
  <c r="A216" i="16"/>
  <c r="A256" i="16"/>
  <c r="A274" i="16"/>
  <c r="A322" i="16"/>
  <c r="A336" i="16"/>
  <c r="A340" i="16"/>
  <c r="A354" i="16"/>
  <c r="A358" i="16"/>
  <c r="A376" i="16"/>
  <c r="A380" i="16"/>
  <c r="A394" i="16"/>
  <c r="A416" i="16"/>
  <c r="A420" i="16"/>
  <c r="A460" i="16"/>
  <c r="A474" i="16"/>
  <c r="A482" i="16"/>
  <c r="A518" i="16"/>
  <c r="A536" i="16"/>
  <c r="A554" i="16"/>
  <c r="A594" i="16"/>
  <c r="A616" i="16"/>
  <c r="A620" i="16"/>
  <c r="A634" i="16"/>
  <c r="A638" i="16"/>
  <c r="A682" i="16"/>
  <c r="A696" i="16"/>
  <c r="A714" i="16"/>
  <c r="A718" i="16"/>
  <c r="A736" i="16"/>
  <c r="A740" i="16"/>
  <c r="A758" i="16"/>
  <c r="A776" i="16"/>
  <c r="A780" i="16"/>
  <c r="A798" i="16"/>
  <c r="A816" i="16"/>
  <c r="A820" i="16"/>
  <c r="A842" i="16"/>
  <c r="A856" i="16"/>
  <c r="A874" i="16"/>
  <c r="A878" i="16"/>
  <c r="A914" i="16"/>
  <c r="A918" i="16"/>
  <c r="A922" i="16"/>
  <c r="A958" i="16"/>
  <c r="A962" i="16"/>
  <c r="A976" i="16"/>
  <c r="A980" i="16"/>
  <c r="A994" i="16"/>
  <c r="A1020" i="16"/>
  <c r="A1034" i="16"/>
  <c r="A1074" i="16"/>
  <c r="A1078" i="16"/>
  <c r="A1082" i="16"/>
  <c r="A1114" i="16"/>
  <c r="A1136" i="16"/>
  <c r="A1154" i="16"/>
  <c r="A1158" i="16"/>
  <c r="A1198" i="16"/>
  <c r="A1202" i="16"/>
  <c r="A1234" i="16"/>
  <c r="A1238" i="16"/>
  <c r="A1242" i="16"/>
  <c r="A1278" i="16"/>
  <c r="A1282" i="16"/>
  <c r="A1300" i="16"/>
  <c r="A1322" i="16"/>
  <c r="A1340" i="16"/>
  <c r="A1358" i="16"/>
  <c r="A1362" i="16"/>
  <c r="A1394" i="16"/>
  <c r="A1398" i="16"/>
  <c r="A1416" i="16"/>
  <c r="A1438" i="16"/>
  <c r="A1478" i="16"/>
  <c r="A1496" i="16"/>
  <c r="A1514" i="16"/>
  <c r="A1536" i="16"/>
  <c r="A1540" i="16"/>
  <c r="A1554" i="16"/>
  <c r="A1562" i="16"/>
  <c r="A1576" i="16"/>
  <c r="A1580" i="16"/>
  <c r="A1594" i="16"/>
  <c r="A1598" i="16"/>
  <c r="A1602" i="16"/>
  <c r="A1616" i="16"/>
  <c r="A1620" i="16"/>
  <c r="A1638" i="16"/>
  <c r="A1642" i="16"/>
  <c r="A1656" i="16"/>
  <c r="A1660" i="16"/>
  <c r="A1678" i="16"/>
  <c r="A1700" i="16"/>
  <c r="A1714" i="16"/>
  <c r="A1736" i="16"/>
  <c r="A1758" i="16"/>
  <c r="A1762" i="16"/>
  <c r="A1776" i="16"/>
  <c r="A1798" i="16"/>
  <c r="A1838" i="16"/>
  <c r="A1842" i="16"/>
  <c r="A1860" i="16"/>
  <c r="A1882" i="16"/>
  <c r="A1900" i="16"/>
  <c r="A1918" i="16"/>
  <c r="A1936" i="16"/>
  <c r="A1962" i="16"/>
  <c r="A1994" i="16"/>
  <c r="A1998" i="16"/>
  <c r="A2016" i="16"/>
  <c r="A34" i="16"/>
  <c r="A38" i="16"/>
  <c r="A56" i="16"/>
  <c r="A60" i="16"/>
  <c r="A78" i="16"/>
  <c r="A82" i="16"/>
  <c r="A100" i="16"/>
  <c r="A136" i="16"/>
  <c r="A158" i="16"/>
  <c r="A176" i="16"/>
  <c r="A194" i="16"/>
  <c r="A220" i="16"/>
  <c r="A234" i="16"/>
  <c r="A238" i="16"/>
  <c r="A242" i="16"/>
  <c r="A260" i="16"/>
  <c r="A278" i="16"/>
  <c r="A282" i="16"/>
  <c r="A296" i="16"/>
  <c r="A300" i="16"/>
  <c r="A314" i="16"/>
  <c r="A318" i="16"/>
  <c r="A362" i="16"/>
  <c r="A398" i="16"/>
  <c r="A402" i="16"/>
  <c r="A434" i="16"/>
  <c r="A438" i="16"/>
  <c r="A442" i="16"/>
  <c r="A456" i="16"/>
  <c r="A478" i="16"/>
  <c r="A496" i="16"/>
  <c r="A500" i="16"/>
  <c r="A514" i="16"/>
  <c r="A522" i="16"/>
  <c r="A540" i="16"/>
  <c r="A558" i="16"/>
  <c r="A562" i="16"/>
  <c r="A576" i="16"/>
  <c r="A580" i="16"/>
  <c r="A598" i="16"/>
  <c r="A602" i="16"/>
  <c r="A642" i="16"/>
  <c r="A656" i="16"/>
  <c r="A660" i="16"/>
  <c r="A674" i="16"/>
  <c r="A678" i="16"/>
  <c r="A700" i="16"/>
  <c r="A722" i="16"/>
  <c r="A754" i="16"/>
  <c r="A762" i="16"/>
  <c r="A794" i="16"/>
  <c r="A802" i="16"/>
  <c r="A834" i="16"/>
  <c r="A838" i="16"/>
  <c r="A860" i="16"/>
  <c r="A882" i="16"/>
  <c r="A896" i="16"/>
  <c r="A900" i="16"/>
  <c r="A936" i="16"/>
  <c r="A940" i="16"/>
  <c r="A954" i="16"/>
  <c r="A998" i="16"/>
  <c r="A1002" i="16"/>
  <c r="A1016" i="16"/>
  <c r="A1038" i="16"/>
  <c r="A1042" i="16"/>
  <c r="A1056" i="16"/>
  <c r="A1060" i="16"/>
  <c r="A1096" i="16"/>
  <c r="A1100" i="16"/>
  <c r="A1118" i="16"/>
  <c r="A1122" i="16"/>
  <c r="A1140" i="16"/>
  <c r="A1162" i="16"/>
  <c r="A1176" i="16"/>
  <c r="A1180" i="16"/>
  <c r="A1194" i="16"/>
  <c r="A1216" i="16"/>
  <c r="A1220" i="16"/>
  <c r="A1256" i="16"/>
  <c r="A1260" i="16"/>
  <c r="A1274" i="16"/>
  <c r="A1296" i="16"/>
  <c r="A1314" i="16"/>
  <c r="A1318" i="16"/>
  <c r="A1336" i="16"/>
  <c r="A1354" i="16"/>
  <c r="A1376" i="16"/>
  <c r="A1380" i="16"/>
  <c r="A1402" i="16"/>
  <c r="A1420" i="16"/>
  <c r="A1434" i="16"/>
  <c r="A1442" i="16"/>
  <c r="A1456" i="16"/>
  <c r="A1460" i="16"/>
  <c r="A1474" i="16"/>
  <c r="A1482" i="16"/>
  <c r="A1500" i="16"/>
  <c r="A1518" i="16"/>
  <c r="A1522" i="16"/>
  <c r="A1558" i="16"/>
  <c r="A1634" i="16"/>
  <c r="A1674" i="16"/>
  <c r="A1682" i="16"/>
  <c r="A1696" i="16"/>
  <c r="A1718" i="16"/>
  <c r="A1722" i="16"/>
  <c r="A1740" i="16"/>
  <c r="A1754" i="16"/>
  <c r="A1780" i="16"/>
  <c r="A1794" i="16"/>
  <c r="A1802" i="16"/>
  <c r="A1816" i="16"/>
  <c r="A1820" i="16"/>
  <c r="A1834" i="16"/>
  <c r="A1856" i="16"/>
  <c r="A1874" i="16"/>
  <c r="A1878" i="16"/>
  <c r="A1896" i="16"/>
  <c r="A1914" i="16"/>
  <c r="A1922" i="16"/>
  <c r="A1940" i="16"/>
  <c r="A1954" i="16"/>
  <c r="A1958" i="16"/>
  <c r="A1976" i="16"/>
  <c r="A1980" i="16"/>
  <c r="A2002" i="16"/>
  <c r="A2020" i="16"/>
  <c r="A4854" i="16"/>
  <c r="A4858" i="16"/>
  <c r="A4862" i="16"/>
  <c r="A4876" i="16"/>
  <c r="A4880" i="16"/>
  <c r="A4894" i="16"/>
  <c r="A4898" i="16"/>
  <c r="A4902" i="16"/>
  <c r="A4916" i="16"/>
  <c r="A4920" i="16"/>
  <c r="A4934" i="16"/>
  <c r="A4938" i="16"/>
  <c r="A4942" i="16"/>
  <c r="A4956" i="16"/>
  <c r="A4960" i="16"/>
  <c r="A4974" i="16"/>
  <c r="A4978" i="16"/>
  <c r="A4982" i="16"/>
  <c r="A4996" i="16"/>
  <c r="A5000" i="16"/>
  <c r="A5014" i="16"/>
  <c r="A5018" i="16"/>
  <c r="A5022" i="16"/>
  <c r="A5036" i="16"/>
  <c r="A5040" i="16"/>
  <c r="A5054" i="16"/>
  <c r="A5058" i="16"/>
  <c r="A5062" i="16"/>
  <c r="A5076" i="16"/>
  <c r="A5080" i="16"/>
  <c r="A5094" i="16"/>
  <c r="A5098" i="16"/>
  <c r="A5102" i="16"/>
  <c r="A5116" i="16"/>
  <c r="A5120" i="16"/>
  <c r="A5134" i="16"/>
  <c r="A5138" i="16"/>
  <c r="A5142" i="16"/>
  <c r="A5156" i="16"/>
  <c r="A5160" i="16"/>
  <c r="A5174" i="16"/>
  <c r="A5178" i="16"/>
  <c r="A5182" i="16"/>
  <c r="A5196" i="16"/>
  <c r="A5200" i="16"/>
  <c r="A5214" i="16"/>
  <c r="A5218" i="16"/>
  <c r="A5222" i="16"/>
  <c r="A5236" i="16"/>
  <c r="A5240" i="16"/>
  <c r="A5254" i="16"/>
  <c r="A5258" i="16"/>
  <c r="A5262" i="16"/>
  <c r="A5276" i="16"/>
  <c r="A5280" i="16"/>
  <c r="A5294" i="16"/>
  <c r="A5298" i="16"/>
  <c r="A5302" i="16"/>
  <c r="A5316" i="16"/>
  <c r="A5320" i="16"/>
  <c r="A5334" i="16"/>
  <c r="A5338" i="16"/>
  <c r="A5342" i="16"/>
  <c r="A5356" i="16"/>
  <c r="A5360" i="16"/>
  <c r="A5374" i="16"/>
  <c r="A5378" i="16"/>
  <c r="A5382" i="16"/>
  <c r="A5396" i="16"/>
  <c r="A5400" i="16"/>
  <c r="A5414" i="16"/>
  <c r="A5418" i="16"/>
  <c r="A5422" i="16"/>
  <c r="A5436" i="16"/>
  <c r="A5440" i="16"/>
  <c r="A5454" i="16"/>
  <c r="A5458" i="16"/>
  <c r="A5462" i="16"/>
  <c r="A5476" i="16"/>
  <c r="A5480" i="16"/>
  <c r="A5494" i="16"/>
  <c r="A5498" i="16"/>
  <c r="A5502" i="16"/>
  <c r="A5516" i="16"/>
  <c r="A5520" i="16"/>
  <c r="A5534" i="16"/>
  <c r="A5538" i="16"/>
  <c r="A5542" i="16"/>
  <c r="A5556" i="16"/>
  <c r="A5560" i="16"/>
  <c r="A5574" i="16"/>
  <c r="A5578" i="16"/>
  <c r="A5582" i="16"/>
  <c r="A5596" i="16"/>
  <c r="A5600" i="16"/>
  <c r="A5614" i="16"/>
  <c r="A5618" i="16"/>
  <c r="A5622" i="16"/>
  <c r="A5636" i="16"/>
  <c r="A5640" i="16"/>
  <c r="A5654" i="16"/>
  <c r="A5658" i="16"/>
  <c r="A5662" i="16"/>
  <c r="A5676" i="16"/>
  <c r="A5680" i="16"/>
  <c r="A5694" i="16"/>
  <c r="A5698" i="16"/>
  <c r="A5702" i="16"/>
  <c r="A5716" i="16"/>
  <c r="A5720" i="16"/>
  <c r="A5734" i="16"/>
  <c r="A5738" i="16"/>
  <c r="A5742" i="16"/>
  <c r="A5756" i="16"/>
  <c r="A5760" i="16"/>
  <c r="A5774" i="16"/>
  <c r="A5778" i="16"/>
  <c r="A5782" i="16"/>
  <c r="A5796" i="16"/>
  <c r="A5800" i="16"/>
  <c r="A5814" i="16"/>
  <c r="A5818" i="16"/>
  <c r="A5822" i="16"/>
  <c r="A5836" i="16"/>
  <c r="A5840" i="16"/>
  <c r="A5854" i="16"/>
  <c r="A5858" i="16"/>
  <c r="A5862" i="16"/>
  <c r="A5876" i="16"/>
  <c r="A5880" i="16"/>
  <c r="A5894" i="16"/>
  <c r="A5898" i="16"/>
  <c r="A5902" i="16"/>
  <c r="A5916" i="16"/>
  <c r="A5920" i="16"/>
  <c r="A5934" i="16"/>
  <c r="A5938" i="16"/>
  <c r="A5942" i="16"/>
  <c r="A5956" i="16"/>
  <c r="A5960" i="16"/>
  <c r="A5974" i="16"/>
  <c r="A5978" i="16"/>
  <c r="A5982" i="16"/>
  <c r="A5996" i="16"/>
  <c r="A6000" i="16"/>
  <c r="A6014" i="16"/>
  <c r="A6018" i="16"/>
  <c r="A6022" i="16"/>
  <c r="A6036" i="16"/>
  <c r="A6040" i="16"/>
  <c r="A6054" i="16"/>
  <c r="A6058" i="16"/>
  <c r="A6062" i="16"/>
  <c r="A6076" i="16"/>
  <c r="A6080" i="16"/>
  <c r="A6094" i="16"/>
  <c r="A6098" i="16"/>
  <c r="A6102" i="16"/>
  <c r="A6116" i="16"/>
  <c r="A6120" i="16"/>
  <c r="A6134" i="16"/>
  <c r="A6138" i="16"/>
  <c r="A6142" i="16"/>
  <c r="A6156" i="16"/>
  <c r="A6160" i="16"/>
  <c r="A6174" i="16"/>
  <c r="A6178" i="16"/>
  <c r="A6182" i="16"/>
  <c r="A6196" i="16"/>
  <c r="A6200" i="16"/>
  <c r="A6214" i="16"/>
  <c r="A6218" i="16"/>
  <c r="A6222" i="16"/>
  <c r="A2034" i="16"/>
  <c r="A2056" i="16"/>
  <c r="A2078" i="16"/>
  <c r="A2096" i="16"/>
  <c r="A2140" i="16"/>
  <c r="A2154" i="16"/>
  <c r="A2162" i="16"/>
  <c r="A2176" i="16"/>
  <c r="A2180" i="16"/>
  <c r="A2216" i="16"/>
  <c r="A2234" i="16"/>
  <c r="A2242" i="16"/>
  <c r="A2260" i="16"/>
  <c r="A2274" i="16"/>
  <c r="A2278" i="16"/>
  <c r="A2296" i="16"/>
  <c r="A2336" i="16"/>
  <c r="A2340" i="16"/>
  <c r="A2358" i="16"/>
  <c r="A2362" i="16"/>
  <c r="A2380" i="16"/>
  <c r="A2394" i="16"/>
  <c r="A2416" i="16"/>
  <c r="A2420" i="16"/>
  <c r="A2434" i="16"/>
  <c r="A2438" i="16"/>
  <c r="A2460" i="16"/>
  <c r="A2474" i="16"/>
  <c r="A2478" i="16"/>
  <c r="A2482" i="16"/>
  <c r="A2496" i="16"/>
  <c r="A2500" i="16"/>
  <c r="A2518" i="16"/>
  <c r="A2554" i="16"/>
  <c r="A2562" i="16"/>
  <c r="A2576" i="16"/>
  <c r="A2594" i="16"/>
  <c r="A2598" i="16"/>
  <c r="A2616" i="16"/>
  <c r="A2634" i="16"/>
  <c r="A2656" i="16"/>
  <c r="A2674" i="16"/>
  <c r="A2678" i="16"/>
  <c r="A2696" i="16"/>
  <c r="A2718" i="16"/>
  <c r="A2722" i="16"/>
  <c r="A2736" i="16"/>
  <c r="A2740" i="16"/>
  <c r="A2754" i="16"/>
  <c r="A2758" i="16"/>
  <c r="A2776" i="16"/>
  <c r="A2780" i="16"/>
  <c r="A2842" i="16"/>
  <c r="A2900" i="16"/>
  <c r="A2918" i="16"/>
  <c r="A2922" i="16"/>
  <c r="A2936" i="16"/>
  <c r="A2940" i="16"/>
  <c r="A2958" i="16"/>
  <c r="A2962" i="16"/>
  <c r="A2976" i="16"/>
  <c r="A3016" i="16"/>
  <c r="A3034" i="16"/>
  <c r="A3042" i="16"/>
  <c r="A3056" i="16"/>
  <c r="A3060" i="16"/>
  <c r="A3078" i="16"/>
  <c r="A3114" i="16"/>
  <c r="A3136" i="16"/>
  <c r="A3140" i="16"/>
  <c r="A3158" i="16"/>
  <c r="A3162" i="16"/>
  <c r="A3194" i="16"/>
  <c r="A3198" i="16"/>
  <c r="A3234" i="16"/>
  <c r="A3260" i="16"/>
  <c r="A3274" i="16"/>
  <c r="A3282" i="16"/>
  <c r="A3300" i="16"/>
  <c r="A3336" i="16"/>
  <c r="A3394" i="16"/>
  <c r="A3398" i="16"/>
  <c r="A3402" i="16"/>
  <c r="A3442" i="16"/>
  <c r="A3478" i="16"/>
  <c r="A3496" i="16"/>
  <c r="A3500" i="16"/>
  <c r="A3522" i="16"/>
  <c r="A3536" i="16"/>
  <c r="A3554" i="16"/>
  <c r="A3562" i="16"/>
  <c r="A3598" i="16"/>
  <c r="A3616" i="16"/>
  <c r="A3620" i="16"/>
  <c r="A3634" i="16"/>
  <c r="A3638" i="16"/>
  <c r="A3642" i="16"/>
  <c r="A3678" i="16"/>
  <c r="A3682" i="16"/>
  <c r="A3700" i="16"/>
  <c r="A3714" i="16"/>
  <c r="A3722" i="16"/>
  <c r="A3754" i="16"/>
  <c r="A3762" i="16"/>
  <c r="A3780" i="16"/>
  <c r="A3798" i="16"/>
  <c r="A3820" i="16"/>
  <c r="A3834" i="16"/>
  <c r="A3838" i="16"/>
  <c r="A3856" i="16"/>
  <c r="A3860" i="16"/>
  <c r="A3878" i="16"/>
  <c r="A3914" i="16"/>
  <c r="A3918" i="16"/>
  <c r="A3922" i="16"/>
  <c r="A3936" i="16"/>
  <c r="A3980" i="16"/>
  <c r="A3994" i="16"/>
  <c r="A3998" i="16"/>
  <c r="A4002" i="16"/>
  <c r="A4038" i="16"/>
  <c r="A4042" i="16"/>
  <c r="A4078" i="16"/>
  <c r="A4096" i="16"/>
  <c r="A4114" i="16"/>
  <c r="A4154" i="16"/>
  <c r="A4216" i="16"/>
  <c r="A4234" i="16"/>
  <c r="A4242" i="16"/>
  <c r="A4274" i="16"/>
  <c r="A4278" i="16"/>
  <c r="A4282" i="16"/>
  <c r="A4314" i="16"/>
  <c r="A4322" i="16"/>
  <c r="A4354" i="16"/>
  <c r="A4376" i="16"/>
  <c r="A4394" i="16"/>
  <c r="A4420" i="16"/>
  <c r="A4434" i="16"/>
  <c r="A4438" i="16"/>
  <c r="A4442" i="16"/>
  <c r="A4460" i="16"/>
  <c r="A4474" i="16"/>
  <c r="A4478" i="16"/>
  <c r="A4482" i="16"/>
  <c r="A4496" i="16"/>
  <c r="A4500" i="16"/>
  <c r="A4514" i="16"/>
  <c r="A4522" i="16"/>
  <c r="A4536" i="16"/>
  <c r="A4554" i="16"/>
  <c r="A4558" i="16"/>
  <c r="A4562" i="16"/>
  <c r="A4576" i="16"/>
  <c r="A4580" i="16"/>
  <c r="A4594" i="16"/>
  <c r="A4598" i="16"/>
  <c r="A4602" i="16"/>
  <c r="A4616" i="16"/>
  <c r="A4634" i="16"/>
  <c r="A4660" i="16"/>
  <c r="A4674" i="16"/>
  <c r="A4678" i="16"/>
  <c r="A4682" i="16"/>
  <c r="A4696" i="16"/>
  <c r="A4700" i="16"/>
  <c r="A4736" i="16"/>
  <c r="A4754" i="16"/>
  <c r="A4776" i="16"/>
  <c r="A4780" i="16"/>
  <c r="A4794" i="16"/>
  <c r="A4842" i="16"/>
  <c r="A2038" i="16"/>
  <c r="A2042" i="16"/>
  <c r="A2060" i="16"/>
  <c r="A2074" i="16"/>
  <c r="A2082" i="16"/>
  <c r="A2100" i="16"/>
  <c r="A2114" i="16"/>
  <c r="A2118" i="16"/>
  <c r="A2122" i="16"/>
  <c r="A2136" i="16"/>
  <c r="A2158" i="16"/>
  <c r="A2194" i="16"/>
  <c r="A2198" i="16"/>
  <c r="A2202" i="16"/>
  <c r="A2220" i="16"/>
  <c r="A2238" i="16"/>
  <c r="A2256" i="16"/>
  <c r="A2282" i="16"/>
  <c r="A2300" i="16"/>
  <c r="A2314" i="16"/>
  <c r="A2318" i="16"/>
  <c r="A2322" i="16"/>
  <c r="A2354" i="16"/>
  <c r="A2376" i="16"/>
  <c r="A2398" i="16"/>
  <c r="A2402" i="16"/>
  <c r="A2442" i="16"/>
  <c r="A2456" i="16"/>
  <c r="A2514" i="16"/>
  <c r="A2522" i="16"/>
  <c r="A2536" i="16"/>
  <c r="A2540" i="16"/>
  <c r="A2558" i="16"/>
  <c r="A2580" i="16"/>
  <c r="A2602" i="16"/>
  <c r="A2620" i="16"/>
  <c r="A2638" i="16"/>
  <c r="A2642" i="16"/>
  <c r="A2660" i="16"/>
  <c r="A2682" i="16"/>
  <c r="A2700" i="16"/>
  <c r="A2714" i="16"/>
  <c r="A2762" i="16"/>
  <c r="A2794" i="16"/>
  <c r="A2798" i="16"/>
  <c r="A2802" i="16"/>
  <c r="A2816" i="16"/>
  <c r="A2820" i="16"/>
  <c r="A2834" i="16"/>
  <c r="A2838" i="16"/>
  <c r="A2856" i="16"/>
  <c r="A2860" i="16"/>
  <c r="A2874" i="16"/>
  <c r="A2878" i="16"/>
  <c r="A2882" i="16"/>
  <c r="A2896" i="16"/>
  <c r="A2914" i="16"/>
  <c r="A2954" i="16"/>
  <c r="A2980" i="16"/>
  <c r="A2994" i="16"/>
  <c r="A2998" i="16"/>
  <c r="A3002" i="16"/>
  <c r="A3020" i="16"/>
  <c r="A3038" i="16"/>
  <c r="A3074" i="16"/>
  <c r="A3082" i="16"/>
  <c r="A3096" i="16"/>
  <c r="A3100" i="16"/>
  <c r="A3118" i="16"/>
  <c r="A3122" i="16"/>
  <c r="A3154" i="16"/>
  <c r="A3176" i="16"/>
  <c r="A3180" i="16"/>
  <c r="A3202" i="16"/>
  <c r="A3216" i="16"/>
  <c r="A3220" i="16"/>
  <c r="A3238" i="16"/>
  <c r="A3242" i="16"/>
  <c r="A3256" i="16"/>
  <c r="A3278" i="16"/>
  <c r="A3296" i="16"/>
  <c r="A3314" i="16"/>
  <c r="A3318" i="16"/>
  <c r="A3322" i="16"/>
  <c r="A3340" i="16"/>
  <c r="A3354" i="16"/>
  <c r="A3358" i="16"/>
  <c r="A3362" i="16"/>
  <c r="A3376" i="16"/>
  <c r="A3380" i="16"/>
  <c r="A3416" i="16"/>
  <c r="A3420" i="16"/>
  <c r="A3434" i="16"/>
  <c r="A3438" i="16"/>
  <c r="A3456" i="16"/>
  <c r="A3460" i="16"/>
  <c r="A3474" i="16"/>
  <c r="A3482" i="16"/>
  <c r="A3514" i="16"/>
  <c r="A3518" i="16"/>
  <c r="A3540" i="16"/>
  <c r="A3558" i="16"/>
  <c r="A3576" i="16"/>
  <c r="A3580" i="16"/>
  <c r="A3594" i="16"/>
  <c r="A3602" i="16"/>
  <c r="A3656" i="16"/>
  <c r="A3660" i="16"/>
  <c r="A3674" i="16"/>
  <c r="A3696" i="16"/>
  <c r="A3718" i="16"/>
  <c r="A3736" i="16"/>
  <c r="A3740" i="16"/>
  <c r="A3758" i="16"/>
  <c r="A3776" i="16"/>
  <c r="A3794" i="16"/>
  <c r="A3802" i="16"/>
  <c r="A3816" i="16"/>
  <c r="A3842" i="16"/>
  <c r="A3874" i="16"/>
  <c r="A3882" i="16"/>
  <c r="A3896" i="16"/>
  <c r="A3900" i="16"/>
  <c r="A3940" i="16"/>
  <c r="A3954" i="16"/>
  <c r="A3958" i="16"/>
  <c r="A3962" i="16"/>
  <c r="A3976" i="16"/>
  <c r="A4016" i="16"/>
  <c r="A4020" i="16"/>
  <c r="A4034" i="16"/>
  <c r="A4056" i="16"/>
  <c r="A4060" i="16"/>
  <c r="A4074" i="16"/>
  <c r="A4082" i="16"/>
  <c r="A4100" i="16"/>
  <c r="A4118" i="16"/>
  <c r="A4122" i="16"/>
  <c r="A4136" i="16"/>
  <c r="A4140" i="16"/>
  <c r="A4158" i="16"/>
  <c r="A4162" i="16"/>
  <c r="A4176" i="16"/>
  <c r="A4180" i="16"/>
  <c r="A4194" i="16"/>
  <c r="A4198" i="16"/>
  <c r="A4202" i="16"/>
  <c r="A4220" i="16"/>
  <c r="A4238" i="16"/>
  <c r="A4256" i="16"/>
  <c r="A4260" i="16"/>
  <c r="A4296" i="16"/>
  <c r="A4300" i="16"/>
  <c r="A4318" i="16"/>
  <c r="A4336" i="16"/>
  <c r="A4340" i="16"/>
  <c r="A4358" i="16"/>
  <c r="A4362" i="16"/>
  <c r="A4380" i="16"/>
  <c r="A4398" i="16"/>
  <c r="A4402" i="16"/>
  <c r="A4416" i="16"/>
  <c r="A4456" i="16"/>
  <c r="A4518" i="16"/>
  <c r="A4540" i="16"/>
  <c r="A4620" i="16"/>
  <c r="A4638" i="16"/>
  <c r="A4642" i="16"/>
  <c r="A4656" i="16"/>
  <c r="A4714" i="16"/>
  <c r="A4718" i="16"/>
  <c r="A4722" i="16"/>
  <c r="A4740" i="16"/>
  <c r="A4758" i="16"/>
  <c r="A4762" i="16"/>
  <c r="A4798" i="16"/>
  <c r="A4802" i="16"/>
  <c r="A4816" i="16"/>
  <c r="A4820" i="16"/>
  <c r="A4834" i="16"/>
  <c r="A4838" i="16"/>
  <c r="A35" i="16"/>
  <c r="A39" i="16"/>
  <c r="A43" i="16"/>
  <c r="A57" i="16"/>
  <c r="A61" i="16"/>
  <c r="A75" i="16"/>
  <c r="A79" i="16"/>
  <c r="A83" i="16"/>
  <c r="A97" i="16"/>
  <c r="A101" i="16"/>
  <c r="A115" i="16"/>
  <c r="A119" i="16"/>
  <c r="A123" i="16"/>
  <c r="A137" i="16"/>
  <c r="A141" i="16"/>
  <c r="A155" i="16"/>
  <c r="A159" i="16"/>
  <c r="A163" i="16"/>
  <c r="A177" i="16"/>
  <c r="A181" i="16"/>
  <c r="A195" i="16"/>
  <c r="A199" i="16"/>
  <c r="A203" i="16"/>
  <c r="A217" i="16"/>
  <c r="A221" i="16"/>
  <c r="A235" i="16"/>
  <c r="A239" i="16"/>
  <c r="A243" i="16"/>
  <c r="A257" i="16"/>
  <c r="A261" i="16"/>
  <c r="A275" i="16"/>
  <c r="A279" i="16"/>
  <c r="A283" i="16"/>
  <c r="A297" i="16"/>
  <c r="A301" i="16"/>
  <c r="A315" i="16"/>
  <c r="A319" i="16"/>
  <c r="A323" i="16"/>
  <c r="A337" i="16"/>
  <c r="A341" i="16"/>
  <c r="A355" i="16"/>
  <c r="A359" i="16"/>
  <c r="A363" i="16"/>
  <c r="A377" i="16"/>
  <c r="A381" i="16"/>
  <c r="A395" i="16"/>
  <c r="A399" i="16"/>
  <c r="A403" i="16"/>
  <c r="A417" i="16"/>
  <c r="A421" i="16"/>
  <c r="A435" i="16"/>
  <c r="A439" i="16"/>
  <c r="A443" i="16"/>
  <c r="A457" i="16"/>
  <c r="A461" i="16"/>
  <c r="A475" i="16"/>
  <c r="A479" i="16"/>
  <c r="A483" i="16"/>
  <c r="A497" i="16"/>
  <c r="A501" i="16"/>
  <c r="A515" i="16"/>
  <c r="A519" i="16"/>
  <c r="A523" i="16"/>
  <c r="A537" i="16"/>
  <c r="A541" i="16"/>
  <c r="A555" i="16"/>
  <c r="A559" i="16"/>
  <c r="A563" i="16"/>
  <c r="A577" i="16"/>
  <c r="A581" i="16"/>
  <c r="A595" i="16"/>
  <c r="A599" i="16"/>
  <c r="A603" i="16"/>
  <c r="A617" i="16"/>
  <c r="A621" i="16"/>
  <c r="A635" i="16"/>
  <c r="A639" i="16"/>
  <c r="A643" i="16"/>
  <c r="A657" i="16"/>
  <c r="A661" i="16"/>
  <c r="A675" i="16"/>
  <c r="A679" i="16"/>
  <c r="A683" i="16"/>
  <c r="A697" i="16"/>
  <c r="A701" i="16"/>
  <c r="A715" i="16"/>
  <c r="A719" i="16"/>
  <c r="A723" i="16"/>
  <c r="A737" i="16"/>
  <c r="A741" i="16"/>
  <c r="A755" i="16"/>
  <c r="A759" i="16"/>
  <c r="A763" i="16"/>
  <c r="A777" i="16"/>
  <c r="A781" i="16"/>
  <c r="A795" i="16"/>
  <c r="A799" i="16"/>
  <c r="A803" i="16"/>
  <c r="A817" i="16"/>
  <c r="A821" i="16"/>
  <c r="A835" i="16"/>
  <c r="A839" i="16"/>
  <c r="A843" i="16"/>
  <c r="A857" i="16"/>
  <c r="A861" i="16"/>
  <c r="A875" i="16"/>
  <c r="A879" i="16"/>
  <c r="A883" i="16"/>
  <c r="A897" i="16"/>
  <c r="A901" i="16"/>
  <c r="A915" i="16"/>
  <c r="A919" i="16"/>
  <c r="A923" i="16"/>
  <c r="A937" i="16"/>
  <c r="A941" i="16"/>
  <c r="A955" i="16"/>
  <c r="A959" i="16"/>
  <c r="A963" i="16"/>
  <c r="A977" i="16"/>
  <c r="A981" i="16"/>
  <c r="A995" i="16"/>
  <c r="A999" i="16"/>
  <c r="A1003" i="16"/>
  <c r="A1017" i="16"/>
  <c r="A1021" i="16"/>
  <c r="A1035" i="16"/>
  <c r="A1039" i="16"/>
  <c r="A1043" i="16"/>
  <c r="A1057" i="16"/>
  <c r="A1061" i="16"/>
  <c r="A1075" i="16"/>
  <c r="A1079" i="16"/>
  <c r="A1083" i="16"/>
  <c r="A1097" i="16"/>
  <c r="A1101" i="16"/>
  <c r="A1115" i="16"/>
  <c r="A1119" i="16"/>
  <c r="A1123" i="16"/>
  <c r="A1137" i="16"/>
  <c r="A1141" i="16"/>
  <c r="A1155" i="16"/>
  <c r="A1159" i="16"/>
  <c r="A1163" i="16"/>
  <c r="A1177" i="16"/>
  <c r="A1181" i="16"/>
  <c r="A1195" i="16"/>
  <c r="A1199" i="16"/>
  <c r="A1203" i="16"/>
  <c r="A1217" i="16"/>
  <c r="A1221" i="16"/>
  <c r="A1235" i="16"/>
  <c r="A1239" i="16"/>
  <c r="A1243" i="16"/>
  <c r="A1257" i="16"/>
  <c r="A1261" i="16"/>
  <c r="A1275" i="16"/>
  <c r="A1279" i="16"/>
  <c r="A1283" i="16"/>
  <c r="A1297" i="16"/>
  <c r="A1301" i="16"/>
  <c r="A1315" i="16"/>
  <c r="A1319" i="16"/>
  <c r="A1323" i="16"/>
  <c r="A1337" i="16"/>
  <c r="A1341" i="16"/>
  <c r="A1355" i="16"/>
  <c r="A1359" i="16"/>
  <c r="A1363" i="16"/>
  <c r="A1377" i="16"/>
  <c r="A1381" i="16"/>
  <c r="A1395" i="16"/>
  <c r="A1399" i="16"/>
  <c r="A1403" i="16"/>
  <c r="A1417" i="16"/>
  <c r="A1421" i="16"/>
  <c r="A1435" i="16"/>
  <c r="A1439" i="16"/>
  <c r="A1443" i="16"/>
  <c r="A1457" i="16"/>
  <c r="A1461" i="16"/>
  <c r="A1475" i="16"/>
  <c r="A1479" i="16"/>
  <c r="A1483" i="16"/>
  <c r="A1497" i="16"/>
  <c r="A1501" i="16"/>
  <c r="A1515" i="16"/>
  <c r="A1519" i="16"/>
  <c r="A1523" i="16"/>
  <c r="A1537" i="16"/>
  <c r="A1541" i="16"/>
  <c r="A1555" i="16"/>
  <c r="A1559" i="16"/>
  <c r="A1563" i="16"/>
  <c r="A1577" i="16"/>
  <c r="A1581" i="16"/>
  <c r="A1595" i="16"/>
  <c r="A1599" i="16"/>
  <c r="A1603" i="16"/>
  <c r="A1617" i="16"/>
  <c r="A1621" i="16"/>
  <c r="A1635" i="16"/>
  <c r="A1639" i="16"/>
  <c r="A1643" i="16"/>
  <c r="A1657" i="16"/>
  <c r="A1661" i="16"/>
  <c r="A1675" i="16"/>
  <c r="A1679" i="16"/>
  <c r="A1683" i="16"/>
  <c r="A1697" i="16"/>
  <c r="A1701" i="16"/>
  <c r="A1715" i="16"/>
  <c r="A1719" i="16"/>
  <c r="A1723" i="16"/>
  <c r="A1737" i="16"/>
  <c r="A1741" i="16"/>
  <c r="A1755" i="16"/>
  <c r="A1759" i="16"/>
  <c r="A1763" i="16"/>
  <c r="A1777" i="16"/>
  <c r="A1781" i="16"/>
  <c r="A1795" i="16"/>
  <c r="A1799" i="16"/>
  <c r="A1803" i="16"/>
  <c r="A1817" i="16"/>
  <c r="A1821" i="16"/>
  <c r="A1835" i="16"/>
  <c r="A1839" i="16"/>
  <c r="A1843" i="16"/>
  <c r="A1857" i="16"/>
  <c r="A1861" i="16"/>
  <c r="A1875" i="16"/>
  <c r="A1879" i="16"/>
  <c r="A1883" i="16"/>
  <c r="A1897" i="16"/>
  <c r="A1901" i="16"/>
  <c r="A1915" i="16"/>
  <c r="A1919" i="16"/>
  <c r="A1923" i="16"/>
  <c r="A1937" i="16"/>
  <c r="A1941" i="16"/>
  <c r="A1955" i="16"/>
  <c r="A1959" i="16"/>
  <c r="A1963" i="16"/>
  <c r="A1977" i="16"/>
  <c r="A1981" i="16"/>
  <c r="A1995" i="16"/>
  <c r="A1999" i="16"/>
  <c r="A2003" i="16"/>
  <c r="A2017" i="16"/>
  <c r="A2021" i="16"/>
  <c r="A2035" i="16"/>
  <c r="A2039" i="16"/>
  <c r="A2043" i="16"/>
  <c r="A2057" i="16"/>
  <c r="A2061" i="16"/>
  <c r="A2075" i="16"/>
  <c r="A2079" i="16"/>
  <c r="A2083" i="16"/>
  <c r="A2097" i="16"/>
  <c r="A2101" i="16"/>
  <c r="A2115" i="16"/>
  <c r="A2119" i="16"/>
  <c r="A2123" i="16"/>
  <c r="A2137" i="16"/>
  <c r="A2141" i="16"/>
  <c r="A2155" i="16"/>
  <c r="A2159" i="16"/>
  <c r="A2163" i="16"/>
  <c r="A2177" i="16"/>
  <c r="A2181" i="16"/>
  <c r="A2195" i="16"/>
  <c r="A2199" i="16"/>
  <c r="A2203" i="16"/>
  <c r="A2217" i="16"/>
  <c r="A2221" i="16"/>
  <c r="A2235" i="16"/>
  <c r="A2239" i="16"/>
  <c r="A2243" i="16"/>
  <c r="A2257" i="16"/>
  <c r="A2261" i="16"/>
  <c r="A2275" i="16"/>
  <c r="A2279" i="16"/>
  <c r="A2283" i="16"/>
  <c r="A2297" i="16"/>
  <c r="A2301" i="16"/>
  <c r="A2315" i="16"/>
  <c r="A2319" i="16"/>
  <c r="A2323" i="16"/>
  <c r="A2337" i="16"/>
  <c r="A2341" i="16"/>
  <c r="A2355" i="16"/>
  <c r="A2359" i="16"/>
  <c r="A2363" i="16"/>
  <c r="A2377" i="16"/>
  <c r="A2381" i="16"/>
  <c r="A2395" i="16"/>
  <c r="A2399" i="16"/>
  <c r="A2403" i="16"/>
  <c r="A2417" i="16"/>
  <c r="A2421" i="16"/>
  <c r="A2435" i="16"/>
  <c r="A2439" i="16"/>
  <c r="A2443" i="16"/>
  <c r="A2457" i="16"/>
  <c r="A2461" i="16"/>
  <c r="A2475" i="16"/>
  <c r="A2479" i="16"/>
  <c r="A2483" i="16"/>
  <c r="A2497" i="16"/>
  <c r="A2501" i="16"/>
  <c r="A2515" i="16"/>
  <c r="A2519" i="16"/>
  <c r="A2523" i="16"/>
  <c r="A2537" i="16"/>
  <c r="A2541" i="16"/>
  <c r="A2555" i="16"/>
  <c r="A2559" i="16"/>
  <c r="A2563" i="16"/>
  <c r="A2577" i="16"/>
  <c r="A2581" i="16"/>
  <c r="A2595" i="16"/>
  <c r="A2599" i="16"/>
  <c r="A2603" i="16"/>
  <c r="A2617" i="16"/>
  <c r="A2621" i="16"/>
  <c r="A2635" i="16"/>
  <c r="A2639" i="16"/>
  <c r="A2643" i="16"/>
  <c r="A2657" i="16"/>
  <c r="A2661" i="16"/>
  <c r="A2675" i="16"/>
  <c r="A2679" i="16"/>
  <c r="A2683" i="16"/>
  <c r="A2697" i="16"/>
  <c r="A2701" i="16"/>
  <c r="A2715" i="16"/>
  <c r="A2719" i="16"/>
  <c r="A2723" i="16"/>
  <c r="A2737" i="16"/>
  <c r="A2741" i="16"/>
  <c r="A2755" i="16"/>
  <c r="A2759" i="16"/>
  <c r="A2763" i="16"/>
  <c r="A2777" i="16"/>
  <c r="A2781" i="16"/>
  <c r="A2795" i="16"/>
  <c r="A2799" i="16"/>
  <c r="A2803" i="16"/>
  <c r="A2817" i="16"/>
  <c r="A2821" i="16"/>
  <c r="A2835" i="16"/>
  <c r="A2839" i="16"/>
  <c r="A2843" i="16"/>
  <c r="A2857" i="16"/>
  <c r="A2861" i="16"/>
  <c r="A2875" i="16"/>
  <c r="A2879" i="16"/>
  <c r="A2883" i="16"/>
  <c r="A2897" i="16"/>
  <c r="A2901" i="16"/>
  <c r="A2915" i="16"/>
  <c r="A2919" i="16"/>
  <c r="A2923" i="16"/>
  <c r="A2937" i="16"/>
  <c r="A2941" i="16"/>
  <c r="A2955" i="16"/>
  <c r="A2959" i="16"/>
  <c r="A2963" i="16"/>
  <c r="A2977" i="16"/>
  <c r="A2981" i="16"/>
  <c r="A2995" i="16"/>
  <c r="A2999" i="16"/>
  <c r="A3003" i="16"/>
  <c r="A3017" i="16"/>
  <c r="A3021" i="16"/>
  <c r="A3035" i="16"/>
  <c r="A3039" i="16"/>
  <c r="A3043" i="16"/>
  <c r="A3057" i="16"/>
  <c r="A3061" i="16"/>
  <c r="A3075" i="16"/>
  <c r="A3079" i="16"/>
  <c r="A3083" i="16"/>
  <c r="A3097" i="16"/>
  <c r="A3101" i="16"/>
  <c r="A3115" i="16"/>
  <c r="A3119" i="16"/>
  <c r="A3123" i="16"/>
  <c r="A3137" i="16"/>
  <c r="A3141" i="16"/>
  <c r="A3155" i="16"/>
  <c r="A3159" i="16"/>
  <c r="A3163" i="16"/>
  <c r="A3177" i="16"/>
  <c r="A3181" i="16"/>
  <c r="A3195" i="16"/>
  <c r="A3199" i="16"/>
  <c r="A3203" i="16"/>
  <c r="A3217" i="16"/>
  <c r="A3221" i="16"/>
  <c r="A3235" i="16"/>
  <c r="A3239" i="16"/>
  <c r="A3243" i="16"/>
  <c r="A3257" i="16"/>
  <c r="A3261" i="16"/>
  <c r="A3275" i="16"/>
  <c r="A3279" i="16"/>
  <c r="A3283" i="16"/>
  <c r="A3297" i="16"/>
  <c r="A3301" i="16"/>
  <c r="A3315" i="16"/>
  <c r="A6236" i="16"/>
  <c r="A6240" i="16"/>
  <c r="A6254" i="16"/>
  <c r="A6258" i="16"/>
  <c r="A6262" i="16"/>
  <c r="A6276" i="16"/>
  <c r="A6280" i="16"/>
  <c r="A6294" i="16"/>
  <c r="A6298" i="16"/>
  <c r="A6302" i="16"/>
  <c r="A6316" i="16"/>
  <c r="A6320" i="16"/>
  <c r="A6334" i="16"/>
  <c r="A6338" i="16"/>
  <c r="A6342" i="16"/>
  <c r="A6356" i="16"/>
  <c r="A6360" i="16"/>
  <c r="A6374" i="16"/>
  <c r="A6378" i="16"/>
  <c r="A6382" i="16"/>
  <c r="A6396" i="16"/>
  <c r="A6400" i="16"/>
  <c r="A6414" i="16"/>
  <c r="A6418" i="16"/>
  <c r="A6422" i="16"/>
  <c r="A6436" i="16"/>
  <c r="A6440" i="16"/>
  <c r="A6454" i="16"/>
  <c r="A6458" i="16"/>
  <c r="A6462" i="16"/>
  <c r="A6476" i="16"/>
  <c r="A6480" i="16"/>
  <c r="A6494" i="16"/>
  <c r="A6498" i="16"/>
  <c r="A6502" i="16"/>
  <c r="A6516" i="16"/>
  <c r="A6520" i="16"/>
  <c r="A6534" i="16"/>
  <c r="A6538" i="16"/>
  <c r="A6542" i="16"/>
  <c r="A6556" i="16"/>
  <c r="A6560" i="16"/>
  <c r="A6574" i="16"/>
  <c r="A6578" i="16"/>
  <c r="A6582" i="16"/>
  <c r="A6596" i="16"/>
  <c r="A6600" i="16"/>
  <c r="A6614" i="16"/>
  <c r="A6618" i="16"/>
  <c r="A6622" i="16"/>
  <c r="A6636" i="16"/>
  <c r="A6640" i="16"/>
  <c r="A6654" i="16"/>
  <c r="A6658" i="16"/>
  <c r="A6662" i="16"/>
  <c r="A6676" i="16"/>
  <c r="A6680" i="16"/>
  <c r="A6694" i="16"/>
  <c r="A6698" i="16"/>
  <c r="A6702" i="16"/>
  <c r="A6716" i="16"/>
  <c r="A6720" i="16"/>
  <c r="A6734" i="16"/>
  <c r="A6738" i="16"/>
  <c r="A6742" i="16"/>
  <c r="A6756" i="16"/>
  <c r="A6760" i="16"/>
  <c r="A6774" i="16"/>
  <c r="A6778" i="16"/>
  <c r="A6782" i="16"/>
  <c r="A6796" i="16"/>
  <c r="A6800" i="16"/>
  <c r="A6814" i="16"/>
  <c r="A6818" i="16"/>
  <c r="A6822" i="16"/>
  <c r="A6836" i="16"/>
  <c r="A6840" i="16"/>
  <c r="A6854" i="16"/>
  <c r="A6858" i="16"/>
  <c r="A6862" i="16"/>
  <c r="A6876" i="16"/>
  <c r="A6880" i="16"/>
  <c r="A6894" i="16"/>
  <c r="A6898" i="16"/>
  <c r="A6902" i="16"/>
  <c r="A6916" i="16"/>
  <c r="A6920" i="16"/>
  <c r="A6934" i="16"/>
  <c r="A6938" i="16"/>
  <c r="A6942" i="16"/>
  <c r="A6956" i="16"/>
  <c r="A6960" i="16"/>
  <c r="A6974" i="16"/>
  <c r="A6978" i="16"/>
  <c r="A6982" i="16"/>
  <c r="A6996" i="16"/>
  <c r="A7000" i="16"/>
  <c r="A7014" i="16"/>
  <c r="A7018" i="16"/>
  <c r="A7022" i="16"/>
  <c r="A7036" i="16"/>
  <c r="A7040" i="16"/>
  <c r="A7054" i="16"/>
  <c r="A7058" i="16"/>
  <c r="A7062" i="16"/>
  <c r="A7076" i="16"/>
  <c r="A7080" i="16"/>
  <c r="A7094" i="16"/>
  <c r="A7098" i="16"/>
  <c r="A7102" i="16"/>
  <c r="A7116" i="16"/>
  <c r="A7120" i="16"/>
  <c r="A7134" i="16"/>
  <c r="A7138" i="16"/>
  <c r="A7142" i="16"/>
  <c r="A7156" i="16"/>
  <c r="A7160" i="16"/>
  <c r="A7174" i="16"/>
  <c r="A7178" i="16"/>
  <c r="A7182" i="16"/>
  <c r="A7196" i="16"/>
  <c r="A7200" i="16"/>
  <c r="A7214" i="16"/>
  <c r="A7218" i="16"/>
  <c r="A7222" i="16"/>
  <c r="A7236" i="16"/>
  <c r="A7240" i="16"/>
  <c r="A7254" i="16"/>
  <c r="A7258" i="16"/>
  <c r="A7262" i="16"/>
  <c r="A7276" i="16"/>
  <c r="A7280" i="16"/>
  <c r="A7294" i="16"/>
  <c r="A7298" i="16"/>
  <c r="A7302" i="16"/>
  <c r="A7316" i="16"/>
  <c r="A7320" i="16"/>
  <c r="A7334" i="16"/>
  <c r="A7338" i="16"/>
  <c r="A7342" i="16"/>
  <c r="A7356" i="16"/>
  <c r="A7360" i="16"/>
  <c r="A7374" i="16"/>
  <c r="A7378" i="16"/>
  <c r="A7382" i="16"/>
  <c r="A7396" i="16"/>
  <c r="A7400" i="16"/>
  <c r="A7414" i="16"/>
  <c r="A7418" i="16"/>
  <c r="A7422" i="16"/>
  <c r="A7436" i="16"/>
  <c r="A7440" i="16"/>
  <c r="A7454" i="16"/>
  <c r="A7458" i="16"/>
  <c r="A7462" i="16"/>
  <c r="A7476" i="16"/>
  <c r="A7480" i="16"/>
  <c r="A7494" i="16"/>
  <c r="A7498" i="16"/>
  <c r="A7502" i="16"/>
  <c r="A7516" i="16"/>
  <c r="A7520" i="16"/>
  <c r="A7534" i="16"/>
  <c r="A7538" i="16"/>
  <c r="A7542" i="16"/>
  <c r="A7556" i="16"/>
  <c r="A7560" i="16"/>
  <c r="A7574" i="16"/>
  <c r="A7578" i="16"/>
  <c r="A7582" i="16"/>
  <c r="A7596" i="16"/>
  <c r="A7600" i="16"/>
  <c r="A7614" i="16"/>
  <c r="A7618" i="16"/>
  <c r="A7622" i="16"/>
  <c r="A7636" i="16"/>
  <c r="A7640" i="16"/>
  <c r="A7654" i="16"/>
  <c r="A7658" i="16"/>
  <c r="A7662" i="16"/>
  <c r="A7676" i="16"/>
  <c r="A7680" i="16"/>
  <c r="A7694" i="16"/>
  <c r="A7698" i="16"/>
  <c r="A7702" i="16"/>
  <c r="A7716" i="16"/>
  <c r="A7720" i="16"/>
  <c r="A7734" i="16"/>
  <c r="A7738" i="16"/>
  <c r="A7742" i="16"/>
  <c r="A7756" i="16"/>
  <c r="A7760" i="16"/>
  <c r="A7774" i="16"/>
  <c r="A7778" i="16"/>
  <c r="A7782" i="16"/>
  <c r="A7796" i="16"/>
  <c r="A7800" i="16"/>
  <c r="A7814" i="16"/>
  <c r="A7818" i="16"/>
  <c r="A7822" i="16"/>
  <c r="A7836" i="16"/>
  <c r="A7840" i="16"/>
  <c r="A7854" i="16"/>
  <c r="A7858" i="16"/>
  <c r="A7862" i="16"/>
  <c r="A7876" i="16"/>
  <c r="A7880" i="16"/>
  <c r="A7894" i="16"/>
  <c r="A7898" i="16"/>
  <c r="A7902" i="16"/>
  <c r="A7916" i="16"/>
  <c r="A7920" i="16"/>
  <c r="A7934" i="16"/>
  <c r="A7938" i="16"/>
  <c r="A7942" i="16"/>
  <c r="A7956" i="16"/>
  <c r="A7960" i="16"/>
  <c r="A7974" i="16"/>
  <c r="A7978" i="16"/>
  <c r="A7982" i="16"/>
  <c r="A7996" i="16"/>
  <c r="A8000" i="16"/>
  <c r="A8014" i="16"/>
  <c r="A8018" i="16"/>
  <c r="A8022" i="16"/>
  <c r="A8036" i="16"/>
  <c r="A8040" i="16"/>
  <c r="A8054" i="16"/>
  <c r="A8058" i="16"/>
  <c r="A8062" i="16"/>
  <c r="A8076" i="16"/>
  <c r="A8080" i="16"/>
  <c r="A8094" i="16"/>
  <c r="A8098" i="16"/>
  <c r="A8102" i="16"/>
  <c r="A8116" i="16"/>
  <c r="A8120" i="16"/>
  <c r="A8134" i="16"/>
  <c r="A8138" i="16"/>
  <c r="A8142" i="16"/>
  <c r="A8156" i="16"/>
  <c r="A8160" i="16"/>
  <c r="A8174" i="16"/>
  <c r="A8178" i="16"/>
  <c r="A8182" i="16"/>
  <c r="A8196" i="16"/>
  <c r="A8200" i="16"/>
  <c r="A8214" i="16"/>
  <c r="A8218" i="16"/>
  <c r="A8222" i="16"/>
  <c r="A8236" i="16"/>
  <c r="A8240" i="16"/>
  <c r="A8254" i="16"/>
  <c r="A8258" i="16"/>
  <c r="A8262" i="16"/>
  <c r="A8276" i="16"/>
  <c r="A8280" i="16"/>
  <c r="A8294" i="16"/>
  <c r="A8298" i="16"/>
  <c r="A8302" i="16"/>
  <c r="A8316" i="16"/>
  <c r="A8320" i="16"/>
  <c r="A8334" i="16"/>
  <c r="A8338" i="16"/>
  <c r="A8342" i="16"/>
  <c r="A8356" i="16"/>
  <c r="A8360" i="16"/>
  <c r="A8374" i="16"/>
  <c r="A8378" i="16"/>
  <c r="A8382" i="16"/>
  <c r="A8396" i="16"/>
  <c r="A8400" i="16"/>
  <c r="A8414" i="16"/>
  <c r="A8418" i="16"/>
  <c r="A8422" i="16"/>
  <c r="A8436" i="16"/>
  <c r="A8440" i="16"/>
  <c r="A8454" i="16"/>
  <c r="A8458" i="16"/>
  <c r="A8462" i="16"/>
  <c r="A8476" i="16"/>
  <c r="A8480" i="16"/>
  <c r="A8494" i="16"/>
  <c r="A8498" i="16"/>
  <c r="A8502" i="16"/>
  <c r="A8516" i="16"/>
  <c r="A8520" i="16"/>
  <c r="A8534" i="16"/>
  <c r="A8538" i="16"/>
  <c r="A8542" i="16"/>
  <c r="A8556" i="16"/>
  <c r="A8560" i="16"/>
  <c r="A8574" i="16"/>
  <c r="A8578" i="16"/>
  <c r="A8582" i="16"/>
  <c r="A8596" i="16"/>
  <c r="A8600" i="16"/>
  <c r="A8614" i="16"/>
  <c r="A8618" i="16"/>
  <c r="A8622" i="16"/>
  <c r="A8636" i="16"/>
  <c r="A8640" i="16"/>
  <c r="A8654" i="16"/>
  <c r="A8658" i="16"/>
  <c r="A8662" i="16"/>
  <c r="A8676" i="16"/>
  <c r="A8680" i="16"/>
  <c r="A5877" i="16"/>
  <c r="A5881" i="16"/>
  <c r="A5895" i="16"/>
  <c r="A5899" i="16"/>
  <c r="A5917" i="16"/>
  <c r="A5921" i="16"/>
  <c r="A5997" i="16"/>
  <c r="A6001" i="16"/>
  <c r="A6063" i="16"/>
  <c r="A6077" i="16"/>
  <c r="A6081" i="16"/>
  <c r="A6095" i="16"/>
  <c r="A6099" i="16"/>
  <c r="A6103" i="16"/>
  <c r="A6117" i="16"/>
  <c r="A6121" i="16"/>
  <c r="A6135" i="16"/>
  <c r="A3319" i="16"/>
  <c r="A3323" i="16"/>
  <c r="A3337" i="16"/>
  <c r="A3341" i="16"/>
  <c r="A3355" i="16"/>
  <c r="A3359" i="16"/>
  <c r="A3363" i="16"/>
  <c r="A3377" i="16"/>
  <c r="A3381" i="16"/>
  <c r="A3395" i="16"/>
  <c r="A3399" i="16"/>
  <c r="A3403" i="16"/>
  <c r="A3417" i="16"/>
  <c r="A3421" i="16"/>
  <c r="A3435" i="16"/>
  <c r="A3439" i="16"/>
  <c r="A3443" i="16"/>
  <c r="A3457" i="16"/>
  <c r="A3461" i="16"/>
  <c r="A3475" i="16"/>
  <c r="A3479" i="16"/>
  <c r="A3483" i="16"/>
  <c r="A3497" i="16"/>
  <c r="A3501" i="16"/>
  <c r="A3515" i="16"/>
  <c r="A3519" i="16"/>
  <c r="A3523" i="16"/>
  <c r="A3537" i="16"/>
  <c r="A3541" i="16"/>
  <c r="A3555" i="16"/>
  <c r="A3559" i="16"/>
  <c r="A3563" i="16"/>
  <c r="A3577" i="16"/>
  <c r="A3581" i="16"/>
  <c r="A3595" i="16"/>
  <c r="A3599" i="16"/>
  <c r="A3603" i="16"/>
  <c r="A3617" i="16"/>
  <c r="A3621" i="16"/>
  <c r="A3635" i="16"/>
  <c r="A3639" i="16"/>
  <c r="A3643" i="16"/>
  <c r="A3657" i="16"/>
  <c r="A3661" i="16"/>
  <c r="A3675" i="16"/>
  <c r="A3679" i="16"/>
  <c r="A3683" i="16"/>
  <c r="A3697" i="16"/>
  <c r="A3701" i="16"/>
  <c r="A3715" i="16"/>
  <c r="A3719" i="16"/>
  <c r="A3723" i="16"/>
  <c r="A3737" i="16"/>
  <c r="A3741" i="16"/>
  <c r="A3755" i="16"/>
  <c r="A3759" i="16"/>
  <c r="A3763" i="16"/>
  <c r="A3777" i="16"/>
  <c r="A3781" i="16"/>
  <c r="A3795" i="16"/>
  <c r="A3799" i="16"/>
  <c r="A3803" i="16"/>
  <c r="A3817" i="16"/>
  <c r="A3821" i="16"/>
  <c r="A3835" i="16"/>
  <c r="A3839" i="16"/>
  <c r="A3843" i="16"/>
  <c r="A3857" i="16"/>
  <c r="A3861" i="16"/>
  <c r="A3875" i="16"/>
  <c r="A3879" i="16"/>
  <c r="A3883" i="16"/>
  <c r="A3897" i="16"/>
  <c r="A3901" i="16"/>
  <c r="A3915" i="16"/>
  <c r="A3919" i="16"/>
  <c r="A3923" i="16"/>
  <c r="A3937" i="16"/>
  <c r="A3941" i="16"/>
  <c r="A3955" i="16"/>
  <c r="A3959" i="16"/>
  <c r="A3963" i="16"/>
  <c r="A3977" i="16"/>
  <c r="A3981" i="16"/>
  <c r="A3995" i="16"/>
  <c r="A3999" i="16"/>
  <c r="A4003" i="16"/>
  <c r="A4017" i="16"/>
  <c r="A4021" i="16"/>
  <c r="A4035" i="16"/>
  <c r="A4039" i="16"/>
  <c r="A4043" i="16"/>
  <c r="A4057" i="16"/>
  <c r="A4061" i="16"/>
  <c r="A4075" i="16"/>
  <c r="A4079" i="16"/>
  <c r="A4083" i="16"/>
  <c r="A4097" i="16"/>
  <c r="A4101" i="16"/>
  <c r="A4115" i="16"/>
  <c r="A4119" i="16"/>
  <c r="A4123" i="16"/>
  <c r="A4137" i="16"/>
  <c r="A4141" i="16"/>
  <c r="A4155" i="16"/>
  <c r="A4159" i="16"/>
  <c r="A4163" i="16"/>
  <c r="A4177" i="16"/>
  <c r="A4181" i="16"/>
  <c r="A4195" i="16"/>
  <c r="A4199" i="16"/>
  <c r="A4203" i="16"/>
  <c r="A4217" i="16"/>
  <c r="A4221" i="16"/>
  <c r="A4235" i="16"/>
  <c r="A4239" i="16"/>
  <c r="A4243" i="16"/>
  <c r="A4257" i="16"/>
  <c r="A4261" i="16"/>
  <c r="A4275" i="16"/>
  <c r="A4279" i="16"/>
  <c r="A4283" i="16"/>
  <c r="A4297" i="16"/>
  <c r="A4301" i="16"/>
  <c r="A4315" i="16"/>
  <c r="A4319" i="16"/>
  <c r="A4323" i="16"/>
  <c r="A4337" i="16"/>
  <c r="A4341" i="16"/>
  <c r="A4355" i="16"/>
  <c r="A4359" i="16"/>
  <c r="A4363" i="16"/>
  <c r="A4377" i="16"/>
  <c r="A4381" i="16"/>
  <c r="A4395" i="16"/>
  <c r="A4399" i="16"/>
  <c r="A4403" i="16"/>
  <c r="A4417" i="16"/>
  <c r="A4421" i="16"/>
  <c r="A4435" i="16"/>
  <c r="A4439" i="16"/>
  <c r="A4443" i="16"/>
  <c r="A4457" i="16"/>
  <c r="A4461" i="16"/>
  <c r="A4475" i="16"/>
  <c r="A4479" i="16"/>
  <c r="A4483" i="16"/>
  <c r="A4497" i="16"/>
  <c r="A4501" i="16"/>
  <c r="A4515" i="16"/>
  <c r="A4519" i="16"/>
  <c r="A4523" i="16"/>
  <c r="A4537" i="16"/>
  <c r="A4541" i="16"/>
  <c r="A4555" i="16"/>
  <c r="A4559" i="16"/>
  <c r="A4563" i="16"/>
  <c r="A4577" i="16"/>
  <c r="A4581" i="16"/>
  <c r="A4595" i="16"/>
  <c r="A4599" i="16"/>
  <c r="A4603" i="16"/>
  <c r="A4617" i="16"/>
  <c r="A4621" i="16"/>
  <c r="A4635" i="16"/>
  <c r="A4639" i="16"/>
  <c r="A4643" i="16"/>
  <c r="A4657" i="16"/>
  <c r="A4661" i="16"/>
  <c r="A4675" i="16"/>
  <c r="A4679" i="16"/>
  <c r="A4683" i="16"/>
  <c r="A4697" i="16"/>
  <c r="A4701" i="16"/>
  <c r="A4715" i="16"/>
  <c r="A4719" i="16"/>
  <c r="A4723" i="16"/>
  <c r="A4737" i="16"/>
  <c r="A4741" i="16"/>
  <c r="A4755" i="16"/>
  <c r="A4759" i="16"/>
  <c r="A4763" i="16"/>
  <c r="A4777" i="16"/>
  <c r="A4781" i="16"/>
  <c r="A4795" i="16"/>
  <c r="A4799" i="16"/>
  <c r="A4803" i="16"/>
  <c r="A4817" i="16"/>
  <c r="A4821" i="16"/>
  <c r="A4835" i="16"/>
  <c r="A4839" i="16"/>
  <c r="A4843" i="16"/>
  <c r="A4857" i="16"/>
  <c r="A4861" i="16"/>
  <c r="A4875" i="16"/>
  <c r="A4879" i="16"/>
  <c r="A4883" i="16"/>
  <c r="A4897" i="16"/>
  <c r="A4901" i="16"/>
  <c r="A4915" i="16"/>
  <c r="A4919" i="16"/>
  <c r="A4923" i="16"/>
  <c r="A4937" i="16"/>
  <c r="A4941" i="16"/>
  <c r="A4955" i="16"/>
  <c r="A4959" i="16"/>
  <c r="A4963" i="16"/>
  <c r="A4977" i="16"/>
  <c r="A4981" i="16"/>
  <c r="A4995" i="16"/>
  <c r="A4999" i="16"/>
  <c r="A5003" i="16"/>
  <c r="A5017" i="16"/>
  <c r="A5021" i="16"/>
  <c r="A5035" i="16"/>
  <c r="A5039" i="16"/>
  <c r="A5043" i="16"/>
  <c r="A5057" i="16"/>
  <c r="A5061" i="16"/>
  <c r="A5075" i="16"/>
  <c r="A5079" i="16"/>
  <c r="A5083" i="16"/>
  <c r="A5097" i="16"/>
  <c r="A5101" i="16"/>
  <c r="A5115" i="16"/>
  <c r="A5119" i="16"/>
  <c r="A5123" i="16"/>
  <c r="A5137" i="16"/>
  <c r="A5141" i="16"/>
  <c r="A5155" i="16"/>
  <c r="A5159" i="16"/>
  <c r="A5163" i="16"/>
  <c r="A5177" i="16"/>
  <c r="A5181" i="16"/>
  <c r="A5195" i="16"/>
  <c r="A5199" i="16"/>
  <c r="A5203" i="16"/>
  <c r="A5217" i="16"/>
  <c r="A5221" i="16"/>
  <c r="A5235" i="16"/>
  <c r="A5239" i="16"/>
  <c r="A5243" i="16"/>
  <c r="A5257" i="16"/>
  <c r="A5261" i="16"/>
  <c r="A5275" i="16"/>
  <c r="A5279" i="16"/>
  <c r="A5283" i="16"/>
  <c r="A5297" i="16"/>
  <c r="A5301" i="16"/>
  <c r="A5315" i="16"/>
  <c r="A5319" i="16"/>
  <c r="A5323" i="16"/>
  <c r="A5337" i="16"/>
  <c r="A5341" i="16"/>
  <c r="A5355" i="16"/>
  <c r="A5359" i="16"/>
  <c r="A5363" i="16"/>
  <c r="A5377" i="16"/>
  <c r="A5381" i="16"/>
  <c r="A5395" i="16"/>
  <c r="A5399" i="16"/>
  <c r="A5403" i="16"/>
  <c r="A5417" i="16"/>
  <c r="A5421" i="16"/>
  <c r="A5435" i="16"/>
  <c r="A5439" i="16"/>
  <c r="A5443" i="16"/>
  <c r="A5457" i="16"/>
  <c r="A5461" i="16"/>
  <c r="A5475" i="16"/>
  <c r="A5479" i="16"/>
  <c r="A5483" i="16"/>
  <c r="A5497" i="16"/>
  <c r="A5501" i="16"/>
  <c r="A5515" i="16"/>
  <c r="A5519" i="16"/>
  <c r="A5523" i="16"/>
  <c r="A5537" i="16"/>
  <c r="A5541" i="16"/>
  <c r="A5555" i="16"/>
  <c r="A5559" i="16"/>
  <c r="A5563" i="16"/>
  <c r="A5577" i="16"/>
  <c r="A5581" i="16"/>
  <c r="A5595" i="16"/>
  <c r="A5599" i="16"/>
  <c r="A5603" i="16"/>
  <c r="A5617" i="16"/>
  <c r="A5621" i="16"/>
  <c r="A5635" i="16"/>
  <c r="A5639" i="16"/>
  <c r="A5643" i="16"/>
  <c r="A5657" i="16"/>
  <c r="A5661" i="16"/>
  <c r="A5675" i="16"/>
  <c r="A5679" i="16"/>
  <c r="A5683" i="16"/>
  <c r="A5697" i="16"/>
  <c r="A5701" i="16"/>
  <c r="A5715" i="16"/>
  <c r="A5719" i="16"/>
  <c r="A5723" i="16"/>
  <c r="A5737" i="16"/>
  <c r="A5741" i="16"/>
  <c r="A5755" i="16"/>
  <c r="A5759" i="16"/>
  <c r="A5763" i="16"/>
  <c r="A5777" i="16"/>
  <c r="A5781" i="16"/>
  <c r="A5795" i="16"/>
  <c r="A5799" i="16"/>
  <c r="A5803" i="16"/>
  <c r="A5817" i="16"/>
  <c r="A5821" i="16"/>
  <c r="A5835" i="16"/>
  <c r="A5839" i="16"/>
  <c r="A5857" i="16"/>
  <c r="A5861" i="16"/>
  <c r="A5937" i="16"/>
  <c r="A5941" i="16"/>
  <c r="A5955" i="16"/>
  <c r="A5959" i="16"/>
  <c r="A5963" i="16"/>
  <c r="A5977" i="16"/>
  <c r="A5981" i="16"/>
  <c r="A6017" i="16"/>
  <c r="A6021" i="16"/>
  <c r="A6043" i="16"/>
  <c r="A6057" i="16"/>
  <c r="A6139" i="16"/>
  <c r="A6143" i="16"/>
  <c r="A6157" i="16"/>
  <c r="A6161" i="16"/>
  <c r="A6175" i="16"/>
  <c r="A6179" i="16"/>
  <c r="A6183" i="16"/>
  <c r="A6197" i="16"/>
  <c r="A6201" i="16"/>
  <c r="A6215" i="16"/>
  <c r="A6219" i="16"/>
  <c r="A6223" i="16"/>
  <c r="A6237" i="16"/>
  <c r="A6241" i="16"/>
  <c r="A6255" i="16"/>
  <c r="I11" i="16" l="1"/>
  <c r="H9" i="16"/>
  <c r="G7" i="16"/>
  <c r="E5" i="16"/>
  <c r="F5" i="16" s="1"/>
  <c r="E13" i="16"/>
  <c r="I12" i="16"/>
  <c r="H10" i="16"/>
  <c r="G8" i="16"/>
  <c r="E6" i="16"/>
  <c r="F6" i="16" s="1"/>
  <c r="E4" i="16"/>
  <c r="F4" i="16" s="1"/>
  <c r="G6" i="16"/>
  <c r="I5" i="16"/>
  <c r="I13" i="16"/>
  <c r="H11" i="16"/>
  <c r="G9" i="16"/>
  <c r="E7" i="16"/>
  <c r="F7" i="16" s="1"/>
  <c r="I6" i="16"/>
  <c r="I4" i="16"/>
  <c r="H12" i="16"/>
  <c r="G10" i="16"/>
  <c r="E8" i="16"/>
  <c r="F8" i="16" s="1"/>
  <c r="I7" i="16"/>
  <c r="H5" i="16"/>
  <c r="H13" i="16"/>
  <c r="G11" i="16"/>
  <c r="E9" i="16"/>
  <c r="F9" i="16" s="1"/>
  <c r="I10" i="16"/>
  <c r="G4" i="16"/>
  <c r="I8" i="16"/>
  <c r="H6" i="16"/>
  <c r="H4" i="16"/>
  <c r="G12" i="16"/>
  <c r="E10" i="16"/>
  <c r="F10" i="16" s="1"/>
  <c r="I9" i="16"/>
  <c r="H7" i="16"/>
  <c r="G5" i="16"/>
  <c r="G13" i="16"/>
  <c r="E11" i="16"/>
  <c r="H8" i="16"/>
  <c r="E12" i="16"/>
  <c r="I8731" i="16"/>
  <c r="E8731" i="16"/>
  <c r="H8731" i="16"/>
  <c r="G8731" i="16"/>
  <c r="F8731" i="16"/>
  <c r="E8733" i="16"/>
  <c r="I8733" i="16"/>
  <c r="E6161" i="16"/>
  <c r="I6161" i="16"/>
  <c r="H6161" i="16"/>
  <c r="F6161" i="16"/>
  <c r="G6161" i="16"/>
  <c r="H5857" i="16"/>
  <c r="E5857" i="16"/>
  <c r="I5857" i="16"/>
  <c r="G5857" i="16"/>
  <c r="F5857" i="16"/>
  <c r="F5719" i="16"/>
  <c r="G5719" i="16"/>
  <c r="H5719" i="16"/>
  <c r="E5719" i="16"/>
  <c r="I5719" i="16"/>
  <c r="F5595" i="16"/>
  <c r="G5595" i="16"/>
  <c r="H5595" i="16"/>
  <c r="E5595" i="16"/>
  <c r="I5595" i="16"/>
  <c r="H5461" i="16"/>
  <c r="E5461" i="16"/>
  <c r="I5461" i="16"/>
  <c r="F5461" i="16"/>
  <c r="G5461" i="16"/>
  <c r="H5337" i="16"/>
  <c r="E5337" i="16"/>
  <c r="I5337" i="16"/>
  <c r="F5337" i="16"/>
  <c r="G5337" i="16"/>
  <c r="F5203" i="16"/>
  <c r="G5203" i="16"/>
  <c r="H5203" i="16"/>
  <c r="E5203" i="16"/>
  <c r="I5203" i="16"/>
  <c r="F5079" i="16"/>
  <c r="G5079" i="16"/>
  <c r="H5079" i="16"/>
  <c r="E5079" i="16"/>
  <c r="I5079" i="16"/>
  <c r="E4919" i="16"/>
  <c r="I4919" i="16"/>
  <c r="F4919" i="16"/>
  <c r="G4919" i="16"/>
  <c r="H4919" i="16"/>
  <c r="E4795" i="16"/>
  <c r="I4795" i="16"/>
  <c r="G4795" i="16"/>
  <c r="H4795" i="16"/>
  <c r="F4795" i="16"/>
  <c r="G4661" i="16"/>
  <c r="E4661" i="16"/>
  <c r="F4661" i="16"/>
  <c r="H4661" i="16"/>
  <c r="I4661" i="16"/>
  <c r="E4563" i="16"/>
  <c r="I4563" i="16"/>
  <c r="F4563" i="16"/>
  <c r="G4563" i="16"/>
  <c r="H4563" i="16"/>
  <c r="G4377" i="16"/>
  <c r="H4377" i="16"/>
  <c r="F4377" i="16"/>
  <c r="I4377" i="16"/>
  <c r="E4377" i="16"/>
  <c r="E4243" i="16"/>
  <c r="I4243" i="16"/>
  <c r="F4243" i="16"/>
  <c r="G4243" i="16"/>
  <c r="H4243" i="16"/>
  <c r="E4155" i="16"/>
  <c r="I4155" i="16"/>
  <c r="F4155" i="16"/>
  <c r="G4155" i="16"/>
  <c r="H4155" i="16"/>
  <c r="G4021" i="16"/>
  <c r="H4021" i="16"/>
  <c r="E4021" i="16"/>
  <c r="I4021" i="16"/>
  <c r="F4021" i="16"/>
  <c r="G3897" i="16"/>
  <c r="H3897" i="16"/>
  <c r="E3897" i="16"/>
  <c r="I3897" i="16"/>
  <c r="F3897" i="16"/>
  <c r="E3763" i="16"/>
  <c r="I3763" i="16"/>
  <c r="F3763" i="16"/>
  <c r="G3763" i="16"/>
  <c r="H3763" i="16"/>
  <c r="F3701" i="16"/>
  <c r="H3701" i="16"/>
  <c r="I3701" i="16"/>
  <c r="E3701" i="16"/>
  <c r="G3701" i="16"/>
  <c r="F3577" i="16"/>
  <c r="I3577" i="16"/>
  <c r="E3577" i="16"/>
  <c r="G3577" i="16"/>
  <c r="H3577" i="16"/>
  <c r="H3443" i="16"/>
  <c r="G3443" i="16"/>
  <c r="I3443" i="16"/>
  <c r="E3443" i="16"/>
  <c r="F3443" i="16"/>
  <c r="G3319" i="16"/>
  <c r="H3319" i="16"/>
  <c r="E3319" i="16"/>
  <c r="F3319" i="16"/>
  <c r="I3319" i="16"/>
  <c r="G8662" i="16"/>
  <c r="E8662" i="16"/>
  <c r="H8662" i="16"/>
  <c r="I8662" i="16"/>
  <c r="F8662" i="16"/>
  <c r="G8502" i="16"/>
  <c r="E8502" i="16"/>
  <c r="H8502" i="16"/>
  <c r="I8502" i="16"/>
  <c r="F8502" i="16"/>
  <c r="G8378" i="16"/>
  <c r="E8378" i="16"/>
  <c r="H8378" i="16"/>
  <c r="I8378" i="16"/>
  <c r="F8378" i="16"/>
  <c r="G8218" i="16"/>
  <c r="I8218" i="16"/>
  <c r="H8218" i="16"/>
  <c r="E8218" i="16"/>
  <c r="F8218" i="16"/>
  <c r="G8094" i="16"/>
  <c r="E8094" i="16"/>
  <c r="H8094" i="16"/>
  <c r="I8094" i="16"/>
  <c r="F8094" i="16"/>
  <c r="E7960" i="16"/>
  <c r="I7960" i="16"/>
  <c r="F7960" i="16"/>
  <c r="G7960" i="16"/>
  <c r="H7960" i="16"/>
  <c r="E7836" i="16"/>
  <c r="I7836" i="16"/>
  <c r="F7836" i="16"/>
  <c r="G7836" i="16"/>
  <c r="H7836" i="16"/>
  <c r="E7774" i="16"/>
  <c r="G7774" i="16"/>
  <c r="F7774" i="16"/>
  <c r="H7774" i="16"/>
  <c r="I7774" i="16"/>
  <c r="G7640" i="16"/>
  <c r="E7640" i="16"/>
  <c r="F7640" i="16"/>
  <c r="H7640" i="16"/>
  <c r="I7640" i="16"/>
  <c r="G7516" i="16"/>
  <c r="F7516" i="16"/>
  <c r="H7516" i="16"/>
  <c r="I7516" i="16"/>
  <c r="E7516" i="16"/>
  <c r="E7382" i="16"/>
  <c r="I7382" i="16"/>
  <c r="F7382" i="16"/>
  <c r="G7382" i="16"/>
  <c r="H7382" i="16"/>
  <c r="E7258" i="16"/>
  <c r="I7258" i="16"/>
  <c r="F7258" i="16"/>
  <c r="G7258" i="16"/>
  <c r="H7258" i="16"/>
  <c r="E7134" i="16"/>
  <c r="I7134" i="16"/>
  <c r="G7134" i="16"/>
  <c r="H7134" i="16"/>
  <c r="F7134" i="16"/>
  <c r="G7000" i="16"/>
  <c r="E7000" i="16"/>
  <c r="F7000" i="16"/>
  <c r="I7000" i="16"/>
  <c r="H7000" i="16"/>
  <c r="E6814" i="16"/>
  <c r="I6814" i="16"/>
  <c r="G6814" i="16"/>
  <c r="H6814" i="16"/>
  <c r="F6814" i="16"/>
  <c r="E6654" i="16"/>
  <c r="I6654" i="16"/>
  <c r="G6654" i="16"/>
  <c r="H6654" i="16"/>
  <c r="F6654" i="16"/>
  <c r="E6582" i="16"/>
  <c r="I6582" i="16"/>
  <c r="G6582" i="16"/>
  <c r="H6582" i="16"/>
  <c r="F6582" i="16"/>
  <c r="H6422" i="16"/>
  <c r="E6422" i="16"/>
  <c r="G6422" i="16"/>
  <c r="I6422" i="16"/>
  <c r="F6422" i="16"/>
  <c r="F6236" i="16"/>
  <c r="G6236" i="16"/>
  <c r="I6236" i="16"/>
  <c r="H6236" i="16"/>
  <c r="E6236" i="16"/>
  <c r="G3195" i="16"/>
  <c r="H3195" i="16"/>
  <c r="E3195" i="16"/>
  <c r="I3195" i="16"/>
  <c r="F3195" i="16"/>
  <c r="H3061" i="16"/>
  <c r="F3061" i="16"/>
  <c r="G3061" i="16"/>
  <c r="I3061" i="16"/>
  <c r="E3061" i="16"/>
  <c r="H2937" i="16"/>
  <c r="E2937" i="16"/>
  <c r="I2937" i="16"/>
  <c r="F2937" i="16"/>
  <c r="G2937" i="16"/>
  <c r="F2803" i="16"/>
  <c r="G2803" i="16"/>
  <c r="E2803" i="16"/>
  <c r="H2803" i="16"/>
  <c r="I2803" i="16"/>
  <c r="F2679" i="16"/>
  <c r="G2679" i="16"/>
  <c r="H2679" i="16"/>
  <c r="I2679" i="16"/>
  <c r="E2679" i="16"/>
  <c r="H2581" i="16"/>
  <c r="E2581" i="16"/>
  <c r="I2581" i="16"/>
  <c r="F2581" i="16"/>
  <c r="G2581" i="16"/>
  <c r="H2457" i="16"/>
  <c r="E2457" i="16"/>
  <c r="I2457" i="16"/>
  <c r="F2457" i="16"/>
  <c r="G2457" i="16"/>
  <c r="F2323" i="16"/>
  <c r="G2323" i="16"/>
  <c r="H2323" i="16"/>
  <c r="E2323" i="16"/>
  <c r="I2323" i="16"/>
  <c r="F2199" i="16"/>
  <c r="G2199" i="16"/>
  <c r="H2199" i="16"/>
  <c r="I2199" i="16"/>
  <c r="E2199" i="16"/>
  <c r="F2075" i="16"/>
  <c r="G2075" i="16"/>
  <c r="E2075" i="16"/>
  <c r="H2075" i="16"/>
  <c r="I2075" i="16"/>
  <c r="H1941" i="16"/>
  <c r="E1941" i="16"/>
  <c r="I1941" i="16"/>
  <c r="F1941" i="16"/>
  <c r="G1941" i="16"/>
  <c r="H1817" i="16"/>
  <c r="E1817" i="16"/>
  <c r="I1817" i="16"/>
  <c r="F1817" i="16"/>
  <c r="G1817" i="16"/>
  <c r="E1683" i="16"/>
  <c r="I1683" i="16"/>
  <c r="F1683" i="16"/>
  <c r="G1683" i="16"/>
  <c r="H1683" i="16"/>
  <c r="E1559" i="16"/>
  <c r="I1559" i="16"/>
  <c r="F1559" i="16"/>
  <c r="G1559" i="16"/>
  <c r="H1559" i="16"/>
  <c r="G1399" i="16"/>
  <c r="E1399" i="16"/>
  <c r="I1399" i="16"/>
  <c r="F1399" i="16"/>
  <c r="H1399" i="16"/>
  <c r="G1239" i="16"/>
  <c r="H1239" i="16"/>
  <c r="E1239" i="16"/>
  <c r="I1239" i="16"/>
  <c r="F1239" i="16"/>
  <c r="H1115" i="16"/>
  <c r="E1115" i="16"/>
  <c r="I1115" i="16"/>
  <c r="F1115" i="16"/>
  <c r="G1115" i="16"/>
  <c r="F1017" i="16"/>
  <c r="G1017" i="16"/>
  <c r="E1017" i="16"/>
  <c r="H1017" i="16"/>
  <c r="I1017" i="16"/>
  <c r="H883" i="16"/>
  <c r="E883" i="16"/>
  <c r="I883" i="16"/>
  <c r="F883" i="16"/>
  <c r="G883" i="16"/>
  <c r="H759" i="16"/>
  <c r="E759" i="16"/>
  <c r="I759" i="16"/>
  <c r="F759" i="16"/>
  <c r="G759" i="16"/>
  <c r="G635" i="16"/>
  <c r="E635" i="16"/>
  <c r="I635" i="16"/>
  <c r="F635" i="16"/>
  <c r="H635" i="16"/>
  <c r="G501" i="16"/>
  <c r="H501" i="16"/>
  <c r="E501" i="16"/>
  <c r="F501" i="16"/>
  <c r="I501" i="16"/>
  <c r="G377" i="16"/>
  <c r="F377" i="16"/>
  <c r="H377" i="16"/>
  <c r="I377" i="16"/>
  <c r="E377" i="16"/>
  <c r="E243" i="16"/>
  <c r="I243" i="16"/>
  <c r="F243" i="16"/>
  <c r="H243" i="16"/>
  <c r="G243" i="16"/>
  <c r="F119" i="16"/>
  <c r="G119" i="16"/>
  <c r="E119" i="16"/>
  <c r="H119" i="16"/>
  <c r="I119" i="16"/>
  <c r="F4802" i="16"/>
  <c r="I4802" i="16"/>
  <c r="E4802" i="16"/>
  <c r="G4802" i="16"/>
  <c r="H4802" i="16"/>
  <c r="F4402" i="16"/>
  <c r="G4402" i="16"/>
  <c r="I4402" i="16"/>
  <c r="E4402" i="16"/>
  <c r="H4402" i="16"/>
  <c r="F4194" i="16"/>
  <c r="G4194" i="16"/>
  <c r="H4194" i="16"/>
  <c r="E4194" i="16"/>
  <c r="I4194" i="16"/>
  <c r="H4016" i="16"/>
  <c r="E4016" i="16"/>
  <c r="I4016" i="16"/>
  <c r="F4016" i="16"/>
  <c r="G4016" i="16"/>
  <c r="G3740" i="16"/>
  <c r="E3740" i="16"/>
  <c r="F3740" i="16"/>
  <c r="H3740" i="16"/>
  <c r="I3740" i="16"/>
  <c r="E3474" i="16"/>
  <c r="I3474" i="16"/>
  <c r="G3474" i="16"/>
  <c r="H3474" i="16"/>
  <c r="F3474" i="16"/>
  <c r="F3296" i="16"/>
  <c r="G3296" i="16"/>
  <c r="E3296" i="16"/>
  <c r="H3296" i="16"/>
  <c r="I3296" i="16"/>
  <c r="G3074" i="16"/>
  <c r="E3074" i="16"/>
  <c r="F3074" i="16"/>
  <c r="H3074" i="16"/>
  <c r="I3074" i="16"/>
  <c r="G2834" i="16"/>
  <c r="H2834" i="16"/>
  <c r="I2834" i="16"/>
  <c r="E2834" i="16"/>
  <c r="F2834" i="16"/>
  <c r="G2558" i="16"/>
  <c r="H2558" i="16"/>
  <c r="E2558" i="16"/>
  <c r="F2558" i="16"/>
  <c r="I2558" i="16"/>
  <c r="E2256" i="16"/>
  <c r="I2256" i="16"/>
  <c r="F2256" i="16"/>
  <c r="G2256" i="16"/>
  <c r="H2256" i="16"/>
  <c r="G2038" i="16"/>
  <c r="H2038" i="16"/>
  <c r="E2038" i="16"/>
  <c r="I2038" i="16"/>
  <c r="F2038" i="16"/>
  <c r="F4598" i="16"/>
  <c r="E4598" i="16"/>
  <c r="G4598" i="16"/>
  <c r="H4598" i="16"/>
  <c r="I4598" i="16"/>
  <c r="F4442" i="16"/>
  <c r="G4442" i="16"/>
  <c r="I4442" i="16"/>
  <c r="E4442" i="16"/>
  <c r="H4442" i="16"/>
  <c r="F4114" i="16"/>
  <c r="G4114" i="16"/>
  <c r="H4114" i="16"/>
  <c r="E4114" i="16"/>
  <c r="I4114" i="16"/>
  <c r="F3838" i="16"/>
  <c r="G3838" i="16"/>
  <c r="H3838" i="16"/>
  <c r="I3838" i="16"/>
  <c r="E3838" i="16"/>
  <c r="G3616" i="16"/>
  <c r="F3616" i="16"/>
  <c r="H3616" i="16"/>
  <c r="I3616" i="16"/>
  <c r="E3616" i="16"/>
  <c r="H3274" i="16"/>
  <c r="E3274" i="16"/>
  <c r="I3274" i="16"/>
  <c r="F3274" i="16"/>
  <c r="G3274" i="16"/>
  <c r="E2976" i="16"/>
  <c r="I2976" i="16"/>
  <c r="F2976" i="16"/>
  <c r="G2976" i="16"/>
  <c r="H2976" i="16"/>
  <c r="G2842" i="16"/>
  <c r="H2842" i="16"/>
  <c r="I2842" i="16"/>
  <c r="E2842" i="16"/>
  <c r="F2842" i="16"/>
  <c r="G2594" i="16"/>
  <c r="H2594" i="16"/>
  <c r="I2594" i="16"/>
  <c r="E2594" i="16"/>
  <c r="F2594" i="16"/>
  <c r="E2380" i="16"/>
  <c r="I2380" i="16"/>
  <c r="F2380" i="16"/>
  <c r="G2380" i="16"/>
  <c r="H2380" i="16"/>
  <c r="E2140" i="16"/>
  <c r="I2140" i="16"/>
  <c r="F2140" i="16"/>
  <c r="G2140" i="16"/>
  <c r="H2140" i="16"/>
  <c r="H6102" i="16"/>
  <c r="E6102" i="16"/>
  <c r="G6102" i="16"/>
  <c r="I6102" i="16"/>
  <c r="F6102" i="16"/>
  <c r="H5978" i="16"/>
  <c r="F5978" i="16"/>
  <c r="I5978" i="16"/>
  <c r="E5978" i="16"/>
  <c r="G5978" i="16"/>
  <c r="G5782" i="16"/>
  <c r="H5782" i="16"/>
  <c r="F5782" i="16"/>
  <c r="I5782" i="16"/>
  <c r="E5782" i="16"/>
  <c r="G5658" i="16"/>
  <c r="H5658" i="16"/>
  <c r="E5658" i="16"/>
  <c r="I5658" i="16"/>
  <c r="F5658" i="16"/>
  <c r="G5534" i="16"/>
  <c r="H5534" i="16"/>
  <c r="E5534" i="16"/>
  <c r="I5534" i="16"/>
  <c r="F5534" i="16"/>
  <c r="E5400" i="16"/>
  <c r="I5400" i="16"/>
  <c r="F5400" i="16"/>
  <c r="G5400" i="16"/>
  <c r="H5400" i="16"/>
  <c r="G5302" i="16"/>
  <c r="H5302" i="16"/>
  <c r="E5302" i="16"/>
  <c r="I5302" i="16"/>
  <c r="F5302" i="16"/>
  <c r="G5178" i="16"/>
  <c r="H5178" i="16"/>
  <c r="E5178" i="16"/>
  <c r="I5178" i="16"/>
  <c r="F5178" i="16"/>
  <c r="G5054" i="16"/>
  <c r="H5054" i="16"/>
  <c r="E5054" i="16"/>
  <c r="I5054" i="16"/>
  <c r="F5054" i="16"/>
  <c r="F4894" i="16"/>
  <c r="H4894" i="16"/>
  <c r="I4894" i="16"/>
  <c r="E4894" i="16"/>
  <c r="G4894" i="16"/>
  <c r="G1878" i="16"/>
  <c r="H1878" i="16"/>
  <c r="E1878" i="16"/>
  <c r="I1878" i="16"/>
  <c r="F1878" i="16"/>
  <c r="F1634" i="16"/>
  <c r="G1634" i="16"/>
  <c r="H1634" i="16"/>
  <c r="E1634" i="16"/>
  <c r="I1634" i="16"/>
  <c r="F1336" i="16"/>
  <c r="H1336" i="16"/>
  <c r="I1336" i="16"/>
  <c r="E1336" i="16"/>
  <c r="G1336" i="16"/>
  <c r="G1100" i="16"/>
  <c r="H1100" i="16"/>
  <c r="F1100" i="16"/>
  <c r="I1100" i="16"/>
  <c r="E1100" i="16"/>
  <c r="E838" i="16"/>
  <c r="I838" i="16"/>
  <c r="F838" i="16"/>
  <c r="G838" i="16"/>
  <c r="H838" i="16"/>
  <c r="H576" i="16"/>
  <c r="E576" i="16"/>
  <c r="I576" i="16"/>
  <c r="F576" i="16"/>
  <c r="G576" i="16"/>
  <c r="F434" i="16"/>
  <c r="I434" i="16"/>
  <c r="E434" i="16"/>
  <c r="G434" i="16"/>
  <c r="H434" i="16"/>
  <c r="E176" i="16"/>
  <c r="I176" i="16"/>
  <c r="F176" i="16"/>
  <c r="G176" i="16"/>
  <c r="H176" i="16"/>
  <c r="E1900" i="16"/>
  <c r="I1900" i="16"/>
  <c r="F1900" i="16"/>
  <c r="G1900" i="16"/>
  <c r="H1900" i="16"/>
  <c r="F1638" i="16"/>
  <c r="G1638" i="16"/>
  <c r="H1638" i="16"/>
  <c r="I1638" i="16"/>
  <c r="E1638" i="16"/>
  <c r="F1416" i="16"/>
  <c r="H1416" i="16"/>
  <c r="I1416" i="16"/>
  <c r="E1416" i="16"/>
  <c r="G1416" i="16"/>
  <c r="H1154" i="16"/>
  <c r="E1154" i="16"/>
  <c r="I1154" i="16"/>
  <c r="F1154" i="16"/>
  <c r="G1154" i="16"/>
  <c r="E878" i="16"/>
  <c r="I878" i="16"/>
  <c r="F878" i="16"/>
  <c r="G878" i="16"/>
  <c r="H878" i="16"/>
  <c r="H638" i="16"/>
  <c r="F638" i="16"/>
  <c r="G638" i="16"/>
  <c r="I638" i="16"/>
  <c r="E638" i="16"/>
  <c r="E358" i="16"/>
  <c r="F358" i="16"/>
  <c r="G358" i="16"/>
  <c r="H358" i="16"/>
  <c r="I358" i="16"/>
  <c r="G114" i="16"/>
  <c r="H114" i="16"/>
  <c r="F114" i="16"/>
  <c r="I114" i="16"/>
  <c r="E114" i="16"/>
  <c r="F8583" i="16"/>
  <c r="I8583" i="16"/>
  <c r="G8583" i="16"/>
  <c r="H8583" i="16"/>
  <c r="E8583" i="16"/>
  <c r="F8459" i="16"/>
  <c r="G8459" i="16"/>
  <c r="H8459" i="16"/>
  <c r="E8459" i="16"/>
  <c r="I8459" i="16"/>
  <c r="F8335" i="16"/>
  <c r="H8335" i="16"/>
  <c r="E8335" i="16"/>
  <c r="G8335" i="16"/>
  <c r="I8335" i="16"/>
  <c r="H8201" i="16"/>
  <c r="E8201" i="16"/>
  <c r="I8201" i="16"/>
  <c r="F8201" i="16"/>
  <c r="G8201" i="16"/>
  <c r="H8041" i="16"/>
  <c r="E8041" i="16"/>
  <c r="I8041" i="16"/>
  <c r="F8041" i="16"/>
  <c r="G8041" i="16"/>
  <c r="H7881" i="16"/>
  <c r="E7881" i="16"/>
  <c r="I7881" i="16"/>
  <c r="F7881" i="16"/>
  <c r="G7881" i="16"/>
  <c r="F7783" i="16"/>
  <c r="G7783" i="16"/>
  <c r="H7783" i="16"/>
  <c r="I7783" i="16"/>
  <c r="E7783" i="16"/>
  <c r="H7695" i="16"/>
  <c r="G7695" i="16"/>
  <c r="I7695" i="16"/>
  <c r="E7695" i="16"/>
  <c r="F7695" i="16"/>
  <c r="F7561" i="16"/>
  <c r="E7561" i="16"/>
  <c r="I7561" i="16"/>
  <c r="G7561" i="16"/>
  <c r="H7561" i="16"/>
  <c r="F7437" i="16"/>
  <c r="G7437" i="16"/>
  <c r="H7437" i="16"/>
  <c r="I7437" i="16"/>
  <c r="E7437" i="16"/>
  <c r="H7303" i="16"/>
  <c r="E7303" i="16"/>
  <c r="F7303" i="16"/>
  <c r="G7303" i="16"/>
  <c r="I7303" i="16"/>
  <c r="H7179" i="16"/>
  <c r="F7179" i="16"/>
  <c r="G7179" i="16"/>
  <c r="I7179" i="16"/>
  <c r="E7179" i="16"/>
  <c r="H7055" i="16"/>
  <c r="G7055" i="16"/>
  <c r="I7055" i="16"/>
  <c r="F7055" i="16"/>
  <c r="E7055" i="16"/>
  <c r="F6921" i="16"/>
  <c r="H6921" i="16"/>
  <c r="I6921" i="16"/>
  <c r="G6921" i="16"/>
  <c r="E6921" i="16"/>
  <c r="F6797" i="16"/>
  <c r="H6797" i="16"/>
  <c r="E6797" i="16"/>
  <c r="G6797" i="16"/>
  <c r="I6797" i="16"/>
  <c r="F6601" i="16"/>
  <c r="H6601" i="16"/>
  <c r="I6601" i="16"/>
  <c r="E6601" i="16"/>
  <c r="G6601" i="16"/>
  <c r="F6477" i="16"/>
  <c r="H6477" i="16"/>
  <c r="E6477" i="16"/>
  <c r="G6477" i="16"/>
  <c r="I6477" i="16"/>
  <c r="G6343" i="16"/>
  <c r="E6343" i="16"/>
  <c r="H6343" i="16"/>
  <c r="I6343" i="16"/>
  <c r="F6343" i="16"/>
  <c r="G6023" i="16"/>
  <c r="E6023" i="16"/>
  <c r="H6023" i="16"/>
  <c r="I6023" i="16"/>
  <c r="F6023" i="16"/>
  <c r="H5837" i="16"/>
  <c r="E5837" i="16"/>
  <c r="I5837" i="16"/>
  <c r="F5837" i="16"/>
  <c r="G5837" i="16"/>
  <c r="F5703" i="16"/>
  <c r="G5703" i="16"/>
  <c r="H5703" i="16"/>
  <c r="E5703" i="16"/>
  <c r="I5703" i="16"/>
  <c r="F5579" i="16"/>
  <c r="G5579" i="16"/>
  <c r="H5579" i="16"/>
  <c r="E5579" i="16"/>
  <c r="I5579" i="16"/>
  <c r="F5455" i="16"/>
  <c r="G5455" i="16"/>
  <c r="H5455" i="16"/>
  <c r="I5455" i="16"/>
  <c r="E5455" i="16"/>
  <c r="H5321" i="16"/>
  <c r="E5321" i="16"/>
  <c r="I5321" i="16"/>
  <c r="F5321" i="16"/>
  <c r="G5321" i="16"/>
  <c r="H5197" i="16"/>
  <c r="E5197" i="16"/>
  <c r="I5197" i="16"/>
  <c r="F5197" i="16"/>
  <c r="G5197" i="16"/>
  <c r="F5063" i="16"/>
  <c r="G5063" i="16"/>
  <c r="H5063" i="16"/>
  <c r="E5063" i="16"/>
  <c r="I5063" i="16"/>
  <c r="E4939" i="16"/>
  <c r="I4939" i="16"/>
  <c r="G4939" i="16"/>
  <c r="H4939" i="16"/>
  <c r="F4939" i="16"/>
  <c r="E4779" i="16"/>
  <c r="I4779" i="16"/>
  <c r="G4779" i="16"/>
  <c r="H4779" i="16"/>
  <c r="F4779" i="16"/>
  <c r="E4655" i="16"/>
  <c r="I4655" i="16"/>
  <c r="H4655" i="16"/>
  <c r="F4655" i="16"/>
  <c r="G4655" i="16"/>
  <c r="G4521" i="16"/>
  <c r="F4521" i="16"/>
  <c r="H4521" i="16"/>
  <c r="I4521" i="16"/>
  <c r="E4521" i="16"/>
  <c r="G4397" i="16"/>
  <c r="H4397" i="16"/>
  <c r="E4397" i="16"/>
  <c r="F4397" i="16"/>
  <c r="I4397" i="16"/>
  <c r="E4263" i="16"/>
  <c r="I4263" i="16"/>
  <c r="F4263" i="16"/>
  <c r="G4263" i="16"/>
  <c r="H4263" i="16"/>
  <c r="E4139" i="16"/>
  <c r="I4139" i="16"/>
  <c r="F4139" i="16"/>
  <c r="G4139" i="16"/>
  <c r="H4139" i="16"/>
  <c r="E3979" i="16"/>
  <c r="I3979" i="16"/>
  <c r="F3979" i="16"/>
  <c r="G3979" i="16"/>
  <c r="H3979" i="16"/>
  <c r="H4760" i="16"/>
  <c r="F4760" i="16"/>
  <c r="G4760" i="16"/>
  <c r="I4760" i="16"/>
  <c r="E4760" i="16"/>
  <c r="H4636" i="16"/>
  <c r="G4636" i="16"/>
  <c r="I4636" i="16"/>
  <c r="E4636" i="16"/>
  <c r="F4636" i="16"/>
  <c r="F4502" i="16"/>
  <c r="E4502" i="16"/>
  <c r="G4502" i="16"/>
  <c r="H4502" i="16"/>
  <c r="I4502" i="16"/>
  <c r="F4378" i="16"/>
  <c r="G4378" i="16"/>
  <c r="I4378" i="16"/>
  <c r="E4378" i="16"/>
  <c r="H4378" i="16"/>
  <c r="F4218" i="16"/>
  <c r="G4218" i="16"/>
  <c r="H4218" i="16"/>
  <c r="E4218" i="16"/>
  <c r="I4218" i="16"/>
  <c r="F4094" i="16"/>
  <c r="G4094" i="16"/>
  <c r="H4094" i="16"/>
  <c r="I4094" i="16"/>
  <c r="E4094" i="16"/>
  <c r="H3960" i="16"/>
  <c r="E3960" i="16"/>
  <c r="I3960" i="16"/>
  <c r="F3960" i="16"/>
  <c r="G3960" i="16"/>
  <c r="H3836" i="16"/>
  <c r="E3836" i="16"/>
  <c r="I3836" i="16"/>
  <c r="F3836" i="16"/>
  <c r="G3836" i="16"/>
  <c r="E3702" i="16"/>
  <c r="I3702" i="16"/>
  <c r="H3702" i="16"/>
  <c r="F3702" i="16"/>
  <c r="G3702" i="16"/>
  <c r="E3578" i="16"/>
  <c r="I3578" i="16"/>
  <c r="F3578" i="16"/>
  <c r="G3578" i="16"/>
  <c r="H3578" i="16"/>
  <c r="E3454" i="16"/>
  <c r="I3454" i="16"/>
  <c r="F3454" i="16"/>
  <c r="G3454" i="16"/>
  <c r="H3454" i="16"/>
  <c r="F3320" i="16"/>
  <c r="G3320" i="16"/>
  <c r="E3320" i="16"/>
  <c r="H3320" i="16"/>
  <c r="I3320" i="16"/>
  <c r="F3196" i="16"/>
  <c r="G3196" i="16"/>
  <c r="H3196" i="16"/>
  <c r="E3196" i="16"/>
  <c r="I3196" i="16"/>
  <c r="G3062" i="16"/>
  <c r="F3062" i="16"/>
  <c r="H3062" i="16"/>
  <c r="I3062" i="16"/>
  <c r="E3062" i="16"/>
  <c r="G2938" i="16"/>
  <c r="H2938" i="16"/>
  <c r="I2938" i="16"/>
  <c r="E2938" i="16"/>
  <c r="F2938" i="16"/>
  <c r="G2814" i="16"/>
  <c r="H2814" i="16"/>
  <c r="E2814" i="16"/>
  <c r="F2814" i="16"/>
  <c r="I2814" i="16"/>
  <c r="E2680" i="16"/>
  <c r="I2680" i="16"/>
  <c r="F2680" i="16"/>
  <c r="G2680" i="16"/>
  <c r="H2680" i="16"/>
  <c r="E2556" i="16"/>
  <c r="I2556" i="16"/>
  <c r="F2556" i="16"/>
  <c r="G2556" i="16"/>
  <c r="H2556" i="16"/>
  <c r="G2422" i="16"/>
  <c r="H2422" i="16"/>
  <c r="E2422" i="16"/>
  <c r="I2422" i="16"/>
  <c r="F2422" i="16"/>
  <c r="G2262" i="16"/>
  <c r="H2262" i="16"/>
  <c r="E2262" i="16"/>
  <c r="I2262" i="16"/>
  <c r="F2262" i="16"/>
  <c r="G2138" i="16"/>
  <c r="H2138" i="16"/>
  <c r="I2138" i="16"/>
  <c r="E2138" i="16"/>
  <c r="F2138" i="16"/>
  <c r="G1978" i="16"/>
  <c r="H1978" i="16"/>
  <c r="E1978" i="16"/>
  <c r="I1978" i="16"/>
  <c r="F1978" i="16"/>
  <c r="G1818" i="16"/>
  <c r="H1818" i="16"/>
  <c r="I1818" i="16"/>
  <c r="E1818" i="16"/>
  <c r="F1818" i="16"/>
  <c r="F1694" i="16"/>
  <c r="G1694" i="16"/>
  <c r="H1694" i="16"/>
  <c r="E1694" i="16"/>
  <c r="I1694" i="16"/>
  <c r="H1560" i="16"/>
  <c r="E1560" i="16"/>
  <c r="I1560" i="16"/>
  <c r="F1560" i="16"/>
  <c r="G1560" i="16"/>
  <c r="F1436" i="16"/>
  <c r="H1436" i="16"/>
  <c r="E1436" i="16"/>
  <c r="G1436" i="16"/>
  <c r="I1436" i="16"/>
  <c r="H1302" i="16"/>
  <c r="F1302" i="16"/>
  <c r="E1302" i="16"/>
  <c r="G1302" i="16"/>
  <c r="I1302" i="16"/>
  <c r="H1214" i="16"/>
  <c r="E1214" i="16"/>
  <c r="I1214" i="16"/>
  <c r="F1214" i="16"/>
  <c r="G1214" i="16"/>
  <c r="E1054" i="16"/>
  <c r="I1054" i="16"/>
  <c r="F1054" i="16"/>
  <c r="G1054" i="16"/>
  <c r="H1054" i="16"/>
  <c r="G920" i="16"/>
  <c r="H920" i="16"/>
  <c r="E920" i="16"/>
  <c r="F920" i="16"/>
  <c r="I920" i="16"/>
  <c r="G796" i="16"/>
  <c r="H796" i="16"/>
  <c r="E796" i="16"/>
  <c r="I796" i="16"/>
  <c r="F796" i="16"/>
  <c r="E662" i="16"/>
  <c r="I662" i="16"/>
  <c r="F662" i="16"/>
  <c r="G662" i="16"/>
  <c r="H662" i="16"/>
  <c r="F538" i="16"/>
  <c r="G538" i="16"/>
  <c r="E538" i="16"/>
  <c r="H538" i="16"/>
  <c r="I538" i="16"/>
  <c r="F414" i="16"/>
  <c r="H414" i="16"/>
  <c r="I414" i="16"/>
  <c r="E414" i="16"/>
  <c r="G414" i="16"/>
  <c r="H280" i="16"/>
  <c r="G280" i="16"/>
  <c r="I280" i="16"/>
  <c r="F280" i="16"/>
  <c r="E280" i="16"/>
  <c r="F218" i="16"/>
  <c r="G218" i="16"/>
  <c r="E218" i="16"/>
  <c r="H218" i="16"/>
  <c r="I218" i="16"/>
  <c r="E156" i="16"/>
  <c r="I156" i="16"/>
  <c r="F156" i="16"/>
  <c r="G156" i="16"/>
  <c r="H156" i="16"/>
  <c r="G94" i="16"/>
  <c r="H94" i="16"/>
  <c r="E94" i="16"/>
  <c r="F94" i="16"/>
  <c r="I94" i="16"/>
  <c r="E8704" i="16"/>
  <c r="E8684" i="16"/>
  <c r="H8688" i="16"/>
  <c r="H8708" i="16"/>
  <c r="E8692" i="16"/>
  <c r="E8712" i="16"/>
  <c r="E8705" i="16"/>
  <c r="E8685" i="16"/>
  <c r="H8689" i="16"/>
  <c r="H8709" i="16"/>
  <c r="E8693" i="16"/>
  <c r="E8713" i="16"/>
  <c r="F8686" i="16"/>
  <c r="F8706" i="16"/>
  <c r="H8690" i="16"/>
  <c r="H8710" i="16"/>
  <c r="G8687" i="16"/>
  <c r="G8707" i="16"/>
  <c r="E8711" i="16"/>
  <c r="E8691" i="16"/>
  <c r="E6057" i="16"/>
  <c r="I6057" i="16"/>
  <c r="F6057" i="16"/>
  <c r="H6057" i="16"/>
  <c r="G6057" i="16"/>
  <c r="H5817" i="16"/>
  <c r="E5817" i="16"/>
  <c r="I5817" i="16"/>
  <c r="G5817" i="16"/>
  <c r="F5817" i="16"/>
  <c r="F5683" i="16"/>
  <c r="G5683" i="16"/>
  <c r="H5683" i="16"/>
  <c r="E5683" i="16"/>
  <c r="I5683" i="16"/>
  <c r="F5559" i="16"/>
  <c r="G5559" i="16"/>
  <c r="H5559" i="16"/>
  <c r="E5559" i="16"/>
  <c r="I5559" i="16"/>
  <c r="F5399" i="16"/>
  <c r="G5399" i="16"/>
  <c r="H5399" i="16"/>
  <c r="E5399" i="16"/>
  <c r="I5399" i="16"/>
  <c r="H5301" i="16"/>
  <c r="E5301" i="16"/>
  <c r="I5301" i="16"/>
  <c r="F5301" i="16"/>
  <c r="G5301" i="16"/>
  <c r="H5177" i="16"/>
  <c r="E5177" i="16"/>
  <c r="I5177" i="16"/>
  <c r="F5177" i="16"/>
  <c r="G5177" i="16"/>
  <c r="F5043" i="16"/>
  <c r="G5043" i="16"/>
  <c r="H5043" i="16"/>
  <c r="E5043" i="16"/>
  <c r="I5043" i="16"/>
  <c r="F4955" i="16"/>
  <c r="G4955" i="16"/>
  <c r="H4955" i="16"/>
  <c r="E4955" i="16"/>
  <c r="I4955" i="16"/>
  <c r="G4821" i="16"/>
  <c r="E4821" i="16"/>
  <c r="F4821" i="16"/>
  <c r="H4821" i="16"/>
  <c r="I4821" i="16"/>
  <c r="G4697" i="16"/>
  <c r="F4697" i="16"/>
  <c r="H4697" i="16"/>
  <c r="I4697" i="16"/>
  <c r="E4697" i="16"/>
  <c r="G4537" i="16"/>
  <c r="F4537" i="16"/>
  <c r="H4537" i="16"/>
  <c r="I4537" i="16"/>
  <c r="E4537" i="16"/>
  <c r="E4403" i="16"/>
  <c r="I4403" i="16"/>
  <c r="F4403" i="16"/>
  <c r="G4403" i="16"/>
  <c r="H4403" i="16"/>
  <c r="G4341" i="16"/>
  <c r="H4341" i="16"/>
  <c r="E4341" i="16"/>
  <c r="I4341" i="16"/>
  <c r="F4341" i="16"/>
  <c r="G4217" i="16"/>
  <c r="H4217" i="16"/>
  <c r="E4217" i="16"/>
  <c r="I4217" i="16"/>
  <c r="F4217" i="16"/>
  <c r="G4057" i="16"/>
  <c r="H4057" i="16"/>
  <c r="E4057" i="16"/>
  <c r="I4057" i="16"/>
  <c r="F4057" i="16"/>
  <c r="E3923" i="16"/>
  <c r="I3923" i="16"/>
  <c r="F3923" i="16"/>
  <c r="G3923" i="16"/>
  <c r="H3923" i="16"/>
  <c r="E3835" i="16"/>
  <c r="I3835" i="16"/>
  <c r="F3835" i="16"/>
  <c r="G3835" i="16"/>
  <c r="H3835" i="16"/>
  <c r="H3639" i="16"/>
  <c r="I3639" i="16"/>
  <c r="E3639" i="16"/>
  <c r="F3639" i="16"/>
  <c r="G3639" i="16"/>
  <c r="H3515" i="16"/>
  <c r="E3515" i="16"/>
  <c r="F3515" i="16"/>
  <c r="G3515" i="16"/>
  <c r="I3515" i="16"/>
  <c r="F3381" i="16"/>
  <c r="H3381" i="16"/>
  <c r="I3381" i="16"/>
  <c r="E3381" i="16"/>
  <c r="G3381" i="16"/>
  <c r="E6077" i="16"/>
  <c r="I6077" i="16"/>
  <c r="G6077" i="16"/>
  <c r="F6077" i="16"/>
  <c r="H6077" i="16"/>
  <c r="E8636" i="16"/>
  <c r="I8636" i="16"/>
  <c r="G8636" i="16"/>
  <c r="F8636" i="16"/>
  <c r="H8636" i="16"/>
  <c r="G8538" i="16"/>
  <c r="E8538" i="16"/>
  <c r="F8538" i="16"/>
  <c r="H8538" i="16"/>
  <c r="I8538" i="16"/>
  <c r="G8414" i="16"/>
  <c r="E8414" i="16"/>
  <c r="F8414" i="16"/>
  <c r="H8414" i="16"/>
  <c r="I8414" i="16"/>
  <c r="E8280" i="16"/>
  <c r="I8280" i="16"/>
  <c r="G8280" i="16"/>
  <c r="F8280" i="16"/>
  <c r="H8280" i="16"/>
  <c r="E8156" i="16"/>
  <c r="I8156" i="16"/>
  <c r="F8156" i="16"/>
  <c r="G8156" i="16"/>
  <c r="H8156" i="16"/>
  <c r="G8022" i="16"/>
  <c r="I8022" i="16"/>
  <c r="H8022" i="16"/>
  <c r="E8022" i="16"/>
  <c r="F8022" i="16"/>
  <c r="G7934" i="16"/>
  <c r="E7934" i="16"/>
  <c r="I7934" i="16"/>
  <c r="H7934" i="16"/>
  <c r="F7934" i="16"/>
  <c r="E7800" i="16"/>
  <c r="I7800" i="16"/>
  <c r="H7800" i="16"/>
  <c r="F7800" i="16"/>
  <c r="G7800" i="16"/>
  <c r="G7676" i="16"/>
  <c r="F7676" i="16"/>
  <c r="E7676" i="16"/>
  <c r="H7676" i="16"/>
  <c r="I7676" i="16"/>
  <c r="E7542" i="16"/>
  <c r="I7542" i="16"/>
  <c r="H7542" i="16"/>
  <c r="F7542" i="16"/>
  <c r="G7542" i="16"/>
  <c r="E7418" i="16"/>
  <c r="I7418" i="16"/>
  <c r="F7418" i="16"/>
  <c r="G7418" i="16"/>
  <c r="H7418" i="16"/>
  <c r="E7294" i="16"/>
  <c r="I7294" i="16"/>
  <c r="G7294" i="16"/>
  <c r="H7294" i="16"/>
  <c r="F7294" i="16"/>
  <c r="G7160" i="16"/>
  <c r="E7160" i="16"/>
  <c r="F7160" i="16"/>
  <c r="H7160" i="16"/>
  <c r="I7160" i="16"/>
  <c r="G7036" i="16"/>
  <c r="F7036" i="16"/>
  <c r="H7036" i="16"/>
  <c r="I7036" i="16"/>
  <c r="E7036" i="16"/>
  <c r="E6902" i="16"/>
  <c r="I6902" i="16"/>
  <c r="G6902" i="16"/>
  <c r="H6902" i="16"/>
  <c r="F6902" i="16"/>
  <c r="E6778" i="16"/>
  <c r="I6778" i="16"/>
  <c r="G6778" i="16"/>
  <c r="F6778" i="16"/>
  <c r="H6778" i="16"/>
  <c r="E6618" i="16"/>
  <c r="I6618" i="16"/>
  <c r="G6618" i="16"/>
  <c r="F6618" i="16"/>
  <c r="H6618" i="16"/>
  <c r="G6520" i="16"/>
  <c r="E6520" i="16"/>
  <c r="I6520" i="16"/>
  <c r="F6520" i="16"/>
  <c r="H6520" i="16"/>
  <c r="E6458" i="16"/>
  <c r="I6458" i="16"/>
  <c r="G6458" i="16"/>
  <c r="F6458" i="16"/>
  <c r="H6458" i="16"/>
  <c r="H6298" i="16"/>
  <c r="F6298" i="16"/>
  <c r="I6298" i="16"/>
  <c r="E6298" i="16"/>
  <c r="G6298" i="16"/>
  <c r="E3257" i="16"/>
  <c r="I3257" i="16"/>
  <c r="F3257" i="16"/>
  <c r="G3257" i="16"/>
  <c r="H3257" i="16"/>
  <c r="G3123" i="16"/>
  <c r="H3123" i="16"/>
  <c r="E3123" i="16"/>
  <c r="I3123" i="16"/>
  <c r="F3123" i="16"/>
  <c r="F3035" i="16"/>
  <c r="H3035" i="16"/>
  <c r="I3035" i="16"/>
  <c r="E3035" i="16"/>
  <c r="G3035" i="16"/>
  <c r="H2901" i="16"/>
  <c r="E2901" i="16"/>
  <c r="I2901" i="16"/>
  <c r="F2901" i="16"/>
  <c r="G2901" i="16"/>
  <c r="H2777" i="16"/>
  <c r="E2777" i="16"/>
  <c r="I2777" i="16"/>
  <c r="F2777" i="16"/>
  <c r="G2777" i="16"/>
  <c r="F2643" i="16"/>
  <c r="G2643" i="16"/>
  <c r="E2643" i="16"/>
  <c r="H2643" i="16"/>
  <c r="I2643" i="16"/>
  <c r="F2519" i="16"/>
  <c r="G2519" i="16"/>
  <c r="H2519" i="16"/>
  <c r="E2519" i="16"/>
  <c r="I2519" i="16"/>
  <c r="F2395" i="16"/>
  <c r="G2395" i="16"/>
  <c r="H2395" i="16"/>
  <c r="I2395" i="16"/>
  <c r="E2395" i="16"/>
  <c r="F2235" i="16"/>
  <c r="G2235" i="16"/>
  <c r="H2235" i="16"/>
  <c r="I2235" i="16"/>
  <c r="E2235" i="16"/>
  <c r="H2137" i="16"/>
  <c r="E2137" i="16"/>
  <c r="I2137" i="16"/>
  <c r="F2137" i="16"/>
  <c r="G2137" i="16"/>
  <c r="F2003" i="16"/>
  <c r="G2003" i="16"/>
  <c r="H2003" i="16"/>
  <c r="E2003" i="16"/>
  <c r="I2003" i="16"/>
  <c r="F1879" i="16"/>
  <c r="G1879" i="16"/>
  <c r="H1879" i="16"/>
  <c r="E1879" i="16"/>
  <c r="I1879" i="16"/>
  <c r="F1755" i="16"/>
  <c r="G1755" i="16"/>
  <c r="E1755" i="16"/>
  <c r="H1755" i="16"/>
  <c r="I1755" i="16"/>
  <c r="G1621" i="16"/>
  <c r="H1621" i="16"/>
  <c r="E1621" i="16"/>
  <c r="I1621" i="16"/>
  <c r="F1621" i="16"/>
  <c r="E1523" i="16"/>
  <c r="I1523" i="16"/>
  <c r="F1523" i="16"/>
  <c r="G1523" i="16"/>
  <c r="H1523" i="16"/>
  <c r="G1435" i="16"/>
  <c r="E1435" i="16"/>
  <c r="I1435" i="16"/>
  <c r="F1435" i="16"/>
  <c r="H1435" i="16"/>
  <c r="E1301" i="16"/>
  <c r="I1301" i="16"/>
  <c r="G1301" i="16"/>
  <c r="H1301" i="16"/>
  <c r="F1301" i="16"/>
  <c r="E1177" i="16"/>
  <c r="I1177" i="16"/>
  <c r="F1177" i="16"/>
  <c r="G1177" i="16"/>
  <c r="H1177" i="16"/>
  <c r="H1043" i="16"/>
  <c r="E1043" i="16"/>
  <c r="I1043" i="16"/>
  <c r="F1043" i="16"/>
  <c r="G1043" i="16"/>
  <c r="H919" i="16"/>
  <c r="E919" i="16"/>
  <c r="I919" i="16"/>
  <c r="G919" i="16"/>
  <c r="F919" i="16"/>
  <c r="H795" i="16"/>
  <c r="E795" i="16"/>
  <c r="I795" i="16"/>
  <c r="F795" i="16"/>
  <c r="G795" i="16"/>
  <c r="F661" i="16"/>
  <c r="G661" i="16"/>
  <c r="H661" i="16"/>
  <c r="E661" i="16"/>
  <c r="I661" i="16"/>
  <c r="G537" i="16"/>
  <c r="H537" i="16"/>
  <c r="I537" i="16"/>
  <c r="E537" i="16"/>
  <c r="F537" i="16"/>
  <c r="E403" i="16"/>
  <c r="I403" i="16"/>
  <c r="F403" i="16"/>
  <c r="G403" i="16"/>
  <c r="H403" i="16"/>
  <c r="E279" i="16"/>
  <c r="I279" i="16"/>
  <c r="G279" i="16"/>
  <c r="H279" i="16"/>
  <c r="F279" i="16"/>
  <c r="F155" i="16"/>
  <c r="G155" i="16"/>
  <c r="I155" i="16"/>
  <c r="E155" i="16"/>
  <c r="H155" i="16"/>
  <c r="H57" i="16"/>
  <c r="E57" i="16"/>
  <c r="I57" i="16"/>
  <c r="F57" i="16"/>
  <c r="G57" i="16"/>
  <c r="H4656" i="16"/>
  <c r="I4656" i="16"/>
  <c r="E4656" i="16"/>
  <c r="F4656" i="16"/>
  <c r="G4656" i="16"/>
  <c r="H4300" i="16"/>
  <c r="E4300" i="16"/>
  <c r="I4300" i="16"/>
  <c r="F4300" i="16"/>
  <c r="G4300" i="16"/>
  <c r="F4118" i="16"/>
  <c r="G4118" i="16"/>
  <c r="H4118" i="16"/>
  <c r="E4118" i="16"/>
  <c r="I4118" i="16"/>
  <c r="F3882" i="16"/>
  <c r="G3882" i="16"/>
  <c r="H3882" i="16"/>
  <c r="E3882" i="16"/>
  <c r="I3882" i="16"/>
  <c r="E3594" i="16"/>
  <c r="I3594" i="16"/>
  <c r="F3594" i="16"/>
  <c r="G3594" i="16"/>
  <c r="H3594" i="16"/>
  <c r="G3376" i="16"/>
  <c r="F3376" i="16"/>
  <c r="H3376" i="16"/>
  <c r="I3376" i="16"/>
  <c r="E3376" i="16"/>
  <c r="F3180" i="16"/>
  <c r="G3180" i="16"/>
  <c r="H3180" i="16"/>
  <c r="E3180" i="16"/>
  <c r="I3180" i="16"/>
  <c r="G2914" i="16"/>
  <c r="H2914" i="16"/>
  <c r="I2914" i="16"/>
  <c r="E2914" i="16"/>
  <c r="F2914" i="16"/>
  <c r="E2700" i="16"/>
  <c r="I2700" i="16"/>
  <c r="F2700" i="16"/>
  <c r="G2700" i="16"/>
  <c r="H2700" i="16"/>
  <c r="G2398" i="16"/>
  <c r="H2398" i="16"/>
  <c r="E2398" i="16"/>
  <c r="I2398" i="16"/>
  <c r="F2398" i="16"/>
  <c r="G2082" i="16"/>
  <c r="H2082" i="16"/>
  <c r="I2082" i="16"/>
  <c r="E2082" i="16"/>
  <c r="F2082" i="16"/>
  <c r="H4660" i="16"/>
  <c r="E4660" i="16"/>
  <c r="F4660" i="16"/>
  <c r="G4660" i="16"/>
  <c r="I4660" i="16"/>
  <c r="F4482" i="16"/>
  <c r="G4482" i="16"/>
  <c r="I4482" i="16"/>
  <c r="E4482" i="16"/>
  <c r="H4482" i="16"/>
  <c r="F4242" i="16"/>
  <c r="G4242" i="16"/>
  <c r="H4242" i="16"/>
  <c r="E4242" i="16"/>
  <c r="I4242" i="16"/>
  <c r="F3914" i="16"/>
  <c r="G3914" i="16"/>
  <c r="H3914" i="16"/>
  <c r="E3914" i="16"/>
  <c r="I3914" i="16"/>
  <c r="E3714" i="16"/>
  <c r="I3714" i="16"/>
  <c r="G3714" i="16"/>
  <c r="H3714" i="16"/>
  <c r="F3714" i="16"/>
  <c r="E3394" i="16"/>
  <c r="I3394" i="16"/>
  <c r="G3394" i="16"/>
  <c r="H3394" i="16"/>
  <c r="F3394" i="16"/>
  <c r="E3056" i="16"/>
  <c r="I3056" i="16"/>
  <c r="F3056" i="16"/>
  <c r="G3056" i="16"/>
  <c r="H3056" i="16"/>
  <c r="G2718" i="16"/>
  <c r="H2718" i="16"/>
  <c r="E2718" i="16"/>
  <c r="F2718" i="16"/>
  <c r="I2718" i="16"/>
  <c r="G2434" i="16"/>
  <c r="H2434" i="16"/>
  <c r="E2434" i="16"/>
  <c r="I2434" i="16"/>
  <c r="F2434" i="16"/>
  <c r="E2260" i="16"/>
  <c r="I2260" i="16"/>
  <c r="F2260" i="16"/>
  <c r="G2260" i="16"/>
  <c r="H2260" i="16"/>
  <c r="G2034" i="16"/>
  <c r="H2034" i="16"/>
  <c r="E2034" i="16"/>
  <c r="I2034" i="16"/>
  <c r="F2034" i="16"/>
  <c r="H6138" i="16"/>
  <c r="F6138" i="16"/>
  <c r="I6138" i="16"/>
  <c r="E6138" i="16"/>
  <c r="G6138" i="16"/>
  <c r="H6014" i="16"/>
  <c r="G6014" i="16"/>
  <c r="E6014" i="16"/>
  <c r="I6014" i="16"/>
  <c r="F6014" i="16"/>
  <c r="E5880" i="16"/>
  <c r="I5880" i="16"/>
  <c r="F5880" i="16"/>
  <c r="G5880" i="16"/>
  <c r="H5880" i="16"/>
  <c r="E5756" i="16"/>
  <c r="I5756" i="16"/>
  <c r="F5756" i="16"/>
  <c r="G5756" i="16"/>
  <c r="H5756" i="16"/>
  <c r="E5596" i="16"/>
  <c r="I5596" i="16"/>
  <c r="F5596" i="16"/>
  <c r="G5596" i="16"/>
  <c r="H5596" i="16"/>
  <c r="G5462" i="16"/>
  <c r="H5462" i="16"/>
  <c r="E5462" i="16"/>
  <c r="I5462" i="16"/>
  <c r="F5462" i="16"/>
  <c r="G5338" i="16"/>
  <c r="H5338" i="16"/>
  <c r="E5338" i="16"/>
  <c r="I5338" i="16"/>
  <c r="F5338" i="16"/>
  <c r="G5214" i="16"/>
  <c r="H5214" i="16"/>
  <c r="E5214" i="16"/>
  <c r="I5214" i="16"/>
  <c r="F5214" i="16"/>
  <c r="E5080" i="16"/>
  <c r="I5080" i="16"/>
  <c r="F5080" i="16"/>
  <c r="G5080" i="16"/>
  <c r="H5080" i="16"/>
  <c r="E4956" i="16"/>
  <c r="I4956" i="16"/>
  <c r="F4956" i="16"/>
  <c r="G4956" i="16"/>
  <c r="H4956" i="16"/>
  <c r="E1980" i="16"/>
  <c r="I1980" i="16"/>
  <c r="F1980" i="16"/>
  <c r="G1980" i="16"/>
  <c r="H1980" i="16"/>
  <c r="E1780" i="16"/>
  <c r="I1780" i="16"/>
  <c r="F1780" i="16"/>
  <c r="G1780" i="16"/>
  <c r="H1780" i="16"/>
  <c r="F1456" i="16"/>
  <c r="H1456" i="16"/>
  <c r="I1456" i="16"/>
  <c r="E1456" i="16"/>
  <c r="G1456" i="16"/>
  <c r="F1216" i="16"/>
  <c r="G1216" i="16"/>
  <c r="H1216" i="16"/>
  <c r="I1216" i="16"/>
  <c r="E1216" i="16"/>
  <c r="E998" i="16"/>
  <c r="I998" i="16"/>
  <c r="F998" i="16"/>
  <c r="G998" i="16"/>
  <c r="H998" i="16"/>
  <c r="E678" i="16"/>
  <c r="I678" i="16"/>
  <c r="F678" i="16"/>
  <c r="G678" i="16"/>
  <c r="H678" i="16"/>
  <c r="F522" i="16"/>
  <c r="G522" i="16"/>
  <c r="E522" i="16"/>
  <c r="H522" i="16"/>
  <c r="I522" i="16"/>
  <c r="F282" i="16"/>
  <c r="H282" i="16"/>
  <c r="I282" i="16"/>
  <c r="G282" i="16"/>
  <c r="E282" i="16"/>
  <c r="G1994" i="16"/>
  <c r="H1994" i="16"/>
  <c r="E1994" i="16"/>
  <c r="I1994" i="16"/>
  <c r="F1994" i="16"/>
  <c r="F1678" i="16"/>
  <c r="G1678" i="16"/>
  <c r="H1678" i="16"/>
  <c r="E1678" i="16"/>
  <c r="I1678" i="16"/>
  <c r="F1514" i="16"/>
  <c r="G1514" i="16"/>
  <c r="H1514" i="16"/>
  <c r="E1514" i="16"/>
  <c r="I1514" i="16"/>
  <c r="H1234" i="16"/>
  <c r="E1234" i="16"/>
  <c r="I1234" i="16"/>
  <c r="F1234" i="16"/>
  <c r="G1234" i="16"/>
  <c r="E958" i="16"/>
  <c r="I958" i="16"/>
  <c r="F958" i="16"/>
  <c r="G958" i="16"/>
  <c r="H958" i="16"/>
  <c r="E718" i="16"/>
  <c r="I718" i="16"/>
  <c r="F718" i="16"/>
  <c r="G718" i="16"/>
  <c r="H718" i="16"/>
  <c r="H416" i="16"/>
  <c r="I416" i="16"/>
  <c r="E416" i="16"/>
  <c r="F416" i="16"/>
  <c r="G416" i="16"/>
  <c r="G154" i="16"/>
  <c r="H154" i="16"/>
  <c r="F154" i="16"/>
  <c r="I154" i="16"/>
  <c r="E154" i="16"/>
  <c r="F8619" i="16"/>
  <c r="G8619" i="16"/>
  <c r="H8619" i="16"/>
  <c r="E8619" i="16"/>
  <c r="I8619" i="16"/>
  <c r="F8495" i="16"/>
  <c r="H8495" i="16"/>
  <c r="E8495" i="16"/>
  <c r="G8495" i="16"/>
  <c r="I8495" i="16"/>
  <c r="H8361" i="16"/>
  <c r="F8361" i="16"/>
  <c r="G8361" i="16"/>
  <c r="E8361" i="16"/>
  <c r="I8361" i="16"/>
  <c r="H8237" i="16"/>
  <c r="F8237" i="16"/>
  <c r="G8237" i="16"/>
  <c r="E8237" i="16"/>
  <c r="I8237" i="16"/>
  <c r="F8103" i="16"/>
  <c r="E8103" i="16"/>
  <c r="G8103" i="16"/>
  <c r="H8103" i="16"/>
  <c r="I8103" i="16"/>
  <c r="F7979" i="16"/>
  <c r="H7979" i="16"/>
  <c r="E7979" i="16"/>
  <c r="G7979" i="16"/>
  <c r="I7979" i="16"/>
  <c r="F7855" i="16"/>
  <c r="E7855" i="16"/>
  <c r="G7855" i="16"/>
  <c r="H7855" i="16"/>
  <c r="I7855" i="16"/>
  <c r="F7721" i="16"/>
  <c r="E7721" i="16"/>
  <c r="I7721" i="16"/>
  <c r="G7721" i="16"/>
  <c r="H7721" i="16"/>
  <c r="F7597" i="16"/>
  <c r="G7597" i="16"/>
  <c r="H7597" i="16"/>
  <c r="I7597" i="16"/>
  <c r="E7597" i="16"/>
  <c r="H7463" i="16"/>
  <c r="E7463" i="16"/>
  <c r="G7463" i="16"/>
  <c r="F7463" i="16"/>
  <c r="I7463" i="16"/>
  <c r="H7339" i="16"/>
  <c r="F7339" i="16"/>
  <c r="E7339" i="16"/>
  <c r="G7339" i="16"/>
  <c r="I7339" i="16"/>
  <c r="H7215" i="16"/>
  <c r="G7215" i="16"/>
  <c r="I7215" i="16"/>
  <c r="E7215" i="16"/>
  <c r="F7215" i="16"/>
  <c r="F7081" i="16"/>
  <c r="E7081" i="16"/>
  <c r="I7081" i="16"/>
  <c r="G7081" i="16"/>
  <c r="H7081" i="16"/>
  <c r="F6957" i="16"/>
  <c r="G6957" i="16"/>
  <c r="E6957" i="16"/>
  <c r="H6957" i="16"/>
  <c r="I6957" i="16"/>
  <c r="H6823" i="16"/>
  <c r="F6823" i="16"/>
  <c r="E6823" i="16"/>
  <c r="G6823" i="16"/>
  <c r="I6823" i="16"/>
  <c r="H6699" i="16"/>
  <c r="F6699" i="16"/>
  <c r="G6699" i="16"/>
  <c r="E6699" i="16"/>
  <c r="I6699" i="16"/>
  <c r="H6663" i="16"/>
  <c r="F6663" i="16"/>
  <c r="I6663" i="16"/>
  <c r="E6663" i="16"/>
  <c r="G6663" i="16"/>
  <c r="H6539" i="16"/>
  <c r="F6539" i="16"/>
  <c r="G6539" i="16"/>
  <c r="E6539" i="16"/>
  <c r="I6539" i="16"/>
  <c r="G6415" i="16"/>
  <c r="H6415" i="16"/>
  <c r="E6415" i="16"/>
  <c r="F6415" i="16"/>
  <c r="I6415" i="16"/>
  <c r="E6281" i="16"/>
  <c r="I6281" i="16"/>
  <c r="F6281" i="16"/>
  <c r="H6281" i="16"/>
  <c r="G6281" i="16"/>
  <c r="G5943" i="16"/>
  <c r="E5943" i="16"/>
  <c r="H5943" i="16"/>
  <c r="F5943" i="16"/>
  <c r="I5943" i="16"/>
  <c r="F5775" i="16"/>
  <c r="G5775" i="16"/>
  <c r="I5775" i="16"/>
  <c r="E5775" i="16"/>
  <c r="H5775" i="16"/>
  <c r="H5641" i="16"/>
  <c r="E5641" i="16"/>
  <c r="I5641" i="16"/>
  <c r="F5641" i="16"/>
  <c r="G5641" i="16"/>
  <c r="H5517" i="16"/>
  <c r="E5517" i="16"/>
  <c r="I5517" i="16"/>
  <c r="F5517" i="16"/>
  <c r="G5517" i="16"/>
  <c r="F5383" i="16"/>
  <c r="G5383" i="16"/>
  <c r="H5383" i="16"/>
  <c r="E5383" i="16"/>
  <c r="I5383" i="16"/>
  <c r="F5259" i="16"/>
  <c r="G5259" i="16"/>
  <c r="H5259" i="16"/>
  <c r="E5259" i="16"/>
  <c r="I5259" i="16"/>
  <c r="F5135" i="16"/>
  <c r="G5135" i="16"/>
  <c r="H5135" i="16"/>
  <c r="I5135" i="16"/>
  <c r="E5135" i="16"/>
  <c r="H5001" i="16"/>
  <c r="E5001" i="16"/>
  <c r="I5001" i="16"/>
  <c r="F5001" i="16"/>
  <c r="G5001" i="16"/>
  <c r="E4903" i="16"/>
  <c r="I4903" i="16"/>
  <c r="F4903" i="16"/>
  <c r="G4903" i="16"/>
  <c r="H4903" i="16"/>
  <c r="E4815" i="16"/>
  <c r="I4815" i="16"/>
  <c r="H4815" i="16"/>
  <c r="F4815" i="16"/>
  <c r="G4815" i="16"/>
  <c r="G4681" i="16"/>
  <c r="F4681" i="16"/>
  <c r="H4681" i="16"/>
  <c r="I4681" i="16"/>
  <c r="E4681" i="16"/>
  <c r="G4557" i="16"/>
  <c r="H4557" i="16"/>
  <c r="I4557" i="16"/>
  <c r="E4557" i="16"/>
  <c r="F4557" i="16"/>
  <c r="E4423" i="16"/>
  <c r="I4423" i="16"/>
  <c r="F4423" i="16"/>
  <c r="H4423" i="16"/>
  <c r="G4423" i="16"/>
  <c r="E4299" i="16"/>
  <c r="I4299" i="16"/>
  <c r="F4299" i="16"/>
  <c r="G4299" i="16"/>
  <c r="H4299" i="16"/>
  <c r="E4175" i="16"/>
  <c r="I4175" i="16"/>
  <c r="F4175" i="16"/>
  <c r="G4175" i="16"/>
  <c r="H4175" i="16"/>
  <c r="G4041" i="16"/>
  <c r="H4041" i="16"/>
  <c r="E4041" i="16"/>
  <c r="I4041" i="16"/>
  <c r="F4041" i="16"/>
  <c r="F4822" i="16"/>
  <c r="E4822" i="16"/>
  <c r="G4822" i="16"/>
  <c r="H4822" i="16"/>
  <c r="I4822" i="16"/>
  <c r="F4698" i="16"/>
  <c r="G4698" i="16"/>
  <c r="H4698" i="16"/>
  <c r="I4698" i="16"/>
  <c r="E4698" i="16"/>
  <c r="F4574" i="16"/>
  <c r="H4574" i="16"/>
  <c r="I4574" i="16"/>
  <c r="E4574" i="16"/>
  <c r="G4574" i="16"/>
  <c r="H4440" i="16"/>
  <c r="E4440" i="16"/>
  <c r="I4440" i="16"/>
  <c r="F4440" i="16"/>
  <c r="G4440" i="16"/>
  <c r="H4316" i="16"/>
  <c r="E4316" i="16"/>
  <c r="I4316" i="16"/>
  <c r="F4316" i="16"/>
  <c r="G4316" i="16"/>
  <c r="F4182" i="16"/>
  <c r="G4182" i="16"/>
  <c r="H4182" i="16"/>
  <c r="E4182" i="16"/>
  <c r="I4182" i="16"/>
  <c r="F4058" i="16"/>
  <c r="G4058" i="16"/>
  <c r="H4058" i="16"/>
  <c r="E4058" i="16"/>
  <c r="I4058" i="16"/>
  <c r="F3934" i="16"/>
  <c r="G3934" i="16"/>
  <c r="H3934" i="16"/>
  <c r="I3934" i="16"/>
  <c r="E3934" i="16"/>
  <c r="F3862" i="16"/>
  <c r="G3862" i="16"/>
  <c r="H3862" i="16"/>
  <c r="E3862" i="16"/>
  <c r="I3862" i="16"/>
  <c r="E3738" i="16"/>
  <c r="I3738" i="16"/>
  <c r="F3738" i="16"/>
  <c r="G3738" i="16"/>
  <c r="H3738" i="16"/>
  <c r="E3614" i="16"/>
  <c r="I3614" i="16"/>
  <c r="F3614" i="16"/>
  <c r="G3614" i="16"/>
  <c r="H3614" i="16"/>
  <c r="G3480" i="16"/>
  <c r="I3480" i="16"/>
  <c r="E3480" i="16"/>
  <c r="F3480" i="16"/>
  <c r="H3480" i="16"/>
  <c r="F3356" i="16"/>
  <c r="G3356" i="16"/>
  <c r="I3356" i="16"/>
  <c r="E3356" i="16"/>
  <c r="H3356" i="16"/>
  <c r="H3222" i="16"/>
  <c r="E3222" i="16"/>
  <c r="I3222" i="16"/>
  <c r="F3222" i="16"/>
  <c r="G3222" i="16"/>
  <c r="G3098" i="16"/>
  <c r="H3098" i="16"/>
  <c r="I3098" i="16"/>
  <c r="E3098" i="16"/>
  <c r="F3098" i="16"/>
  <c r="G2974" i="16"/>
  <c r="I2974" i="16"/>
  <c r="E2974" i="16"/>
  <c r="F2974" i="16"/>
  <c r="H2974" i="16"/>
  <c r="E2840" i="16"/>
  <c r="I2840" i="16"/>
  <c r="F2840" i="16"/>
  <c r="G2840" i="16"/>
  <c r="H2840" i="16"/>
  <c r="E2716" i="16"/>
  <c r="I2716" i="16"/>
  <c r="F2716" i="16"/>
  <c r="G2716" i="16"/>
  <c r="H2716" i="16"/>
  <c r="G2582" i="16"/>
  <c r="H2582" i="16"/>
  <c r="E2582" i="16"/>
  <c r="F2582" i="16"/>
  <c r="I2582" i="16"/>
  <c r="G2458" i="16"/>
  <c r="H2458" i="16"/>
  <c r="E2458" i="16"/>
  <c r="I2458" i="16"/>
  <c r="F2458" i="16"/>
  <c r="G2334" i="16"/>
  <c r="H2334" i="16"/>
  <c r="E2334" i="16"/>
  <c r="I2334" i="16"/>
  <c r="F2334" i="16"/>
  <c r="E2200" i="16"/>
  <c r="I2200" i="16"/>
  <c r="F2200" i="16"/>
  <c r="G2200" i="16"/>
  <c r="H2200" i="16"/>
  <c r="E2076" i="16"/>
  <c r="I2076" i="16"/>
  <c r="F2076" i="16"/>
  <c r="G2076" i="16"/>
  <c r="H2076" i="16"/>
  <c r="G1942" i="16"/>
  <c r="H1942" i="16"/>
  <c r="E1942" i="16"/>
  <c r="I1942" i="16"/>
  <c r="F1942" i="16"/>
  <c r="E1880" i="16"/>
  <c r="I1880" i="16"/>
  <c r="F1880" i="16"/>
  <c r="G1880" i="16"/>
  <c r="H1880" i="16"/>
  <c r="E1756" i="16"/>
  <c r="I1756" i="16"/>
  <c r="F1756" i="16"/>
  <c r="G1756" i="16"/>
  <c r="H1756" i="16"/>
  <c r="F1622" i="16"/>
  <c r="G1622" i="16"/>
  <c r="H1622" i="16"/>
  <c r="I1622" i="16"/>
  <c r="E1622" i="16"/>
  <c r="F1498" i="16"/>
  <c r="G1498" i="16"/>
  <c r="H1498" i="16"/>
  <c r="E1498" i="16"/>
  <c r="I1498" i="16"/>
  <c r="H1374" i="16"/>
  <c r="F1374" i="16"/>
  <c r="E1374" i="16"/>
  <c r="G1374" i="16"/>
  <c r="I1374" i="16"/>
  <c r="F1240" i="16"/>
  <c r="G1240" i="16"/>
  <c r="H1240" i="16"/>
  <c r="E1240" i="16"/>
  <c r="I1240" i="16"/>
  <c r="F1116" i="16"/>
  <c r="G1116" i="16"/>
  <c r="H1116" i="16"/>
  <c r="E1116" i="16"/>
  <c r="I1116" i="16"/>
  <c r="E1018" i="16"/>
  <c r="I1018" i="16"/>
  <c r="F1018" i="16"/>
  <c r="H1018" i="16"/>
  <c r="G1018" i="16"/>
  <c r="E894" i="16"/>
  <c r="I894" i="16"/>
  <c r="F894" i="16"/>
  <c r="G894" i="16"/>
  <c r="H894" i="16"/>
  <c r="E734" i="16"/>
  <c r="I734" i="16"/>
  <c r="F734" i="16"/>
  <c r="G734" i="16"/>
  <c r="H734" i="16"/>
  <c r="H600" i="16"/>
  <c r="E600" i="16"/>
  <c r="I600" i="16"/>
  <c r="F600" i="16"/>
  <c r="G600" i="16"/>
  <c r="F502" i="16"/>
  <c r="G502" i="16"/>
  <c r="H502" i="16"/>
  <c r="I502" i="16"/>
  <c r="E502" i="16"/>
  <c r="H316" i="16"/>
  <c r="I316" i="16"/>
  <c r="E316" i="16"/>
  <c r="G316" i="16"/>
  <c r="F316" i="16"/>
  <c r="H8732" i="16"/>
  <c r="G6255" i="16"/>
  <c r="H6255" i="16"/>
  <c r="E6255" i="16"/>
  <c r="F6255" i="16"/>
  <c r="I6255" i="16"/>
  <c r="G6219" i="16"/>
  <c r="F6219" i="16"/>
  <c r="I6219" i="16"/>
  <c r="E6219" i="16"/>
  <c r="H6219" i="16"/>
  <c r="G6183" i="16"/>
  <c r="E6183" i="16"/>
  <c r="H6183" i="16"/>
  <c r="I6183" i="16"/>
  <c r="F6183" i="16"/>
  <c r="E6157" i="16"/>
  <c r="I6157" i="16"/>
  <c r="G6157" i="16"/>
  <c r="H6157" i="16"/>
  <c r="F6157" i="16"/>
  <c r="G6043" i="16"/>
  <c r="F6043" i="16"/>
  <c r="I6043" i="16"/>
  <c r="E6043" i="16"/>
  <c r="H6043" i="16"/>
  <c r="E5977" i="16"/>
  <c r="I5977" i="16"/>
  <c r="F5977" i="16"/>
  <c r="H5977" i="16"/>
  <c r="G5977" i="16"/>
  <c r="E5941" i="16"/>
  <c r="I5941" i="16"/>
  <c r="G5941" i="16"/>
  <c r="F5941" i="16"/>
  <c r="H5941" i="16"/>
  <c r="F5839" i="16"/>
  <c r="G5839" i="16"/>
  <c r="I5839" i="16"/>
  <c r="E5839" i="16"/>
  <c r="H5839" i="16"/>
  <c r="F5803" i="16"/>
  <c r="G5803" i="16"/>
  <c r="E5803" i="16"/>
  <c r="H5803" i="16"/>
  <c r="I5803" i="16"/>
  <c r="H5777" i="16"/>
  <c r="E5777" i="16"/>
  <c r="I5777" i="16"/>
  <c r="G5777" i="16"/>
  <c r="F5777" i="16"/>
  <c r="H5741" i="16"/>
  <c r="E5741" i="16"/>
  <c r="I5741" i="16"/>
  <c r="F5741" i="16"/>
  <c r="G5741" i="16"/>
  <c r="F5715" i="16"/>
  <c r="G5715" i="16"/>
  <c r="H5715" i="16"/>
  <c r="E5715" i="16"/>
  <c r="I5715" i="16"/>
  <c r="F5679" i="16"/>
  <c r="G5679" i="16"/>
  <c r="H5679" i="16"/>
  <c r="I5679" i="16"/>
  <c r="E5679" i="16"/>
  <c r="F5643" i="16"/>
  <c r="G5643" i="16"/>
  <c r="H5643" i="16"/>
  <c r="E5643" i="16"/>
  <c r="I5643" i="16"/>
  <c r="H5617" i="16"/>
  <c r="E5617" i="16"/>
  <c r="I5617" i="16"/>
  <c r="F5617" i="16"/>
  <c r="G5617" i="16"/>
  <c r="H5581" i="16"/>
  <c r="E5581" i="16"/>
  <c r="I5581" i="16"/>
  <c r="F5581" i="16"/>
  <c r="G5581" i="16"/>
  <c r="F5555" i="16"/>
  <c r="G5555" i="16"/>
  <c r="H5555" i="16"/>
  <c r="E5555" i="16"/>
  <c r="I5555" i="16"/>
  <c r="F5519" i="16"/>
  <c r="G5519" i="16"/>
  <c r="H5519" i="16"/>
  <c r="I5519" i="16"/>
  <c r="E5519" i="16"/>
  <c r="F5483" i="16"/>
  <c r="G5483" i="16"/>
  <c r="H5483" i="16"/>
  <c r="E5483" i="16"/>
  <c r="I5483" i="16"/>
  <c r="H5457" i="16"/>
  <c r="E5457" i="16"/>
  <c r="I5457" i="16"/>
  <c r="F5457" i="16"/>
  <c r="G5457" i="16"/>
  <c r="H5421" i="16"/>
  <c r="E5421" i="16"/>
  <c r="I5421" i="16"/>
  <c r="F5421" i="16"/>
  <c r="G5421" i="16"/>
  <c r="F5395" i="16"/>
  <c r="G5395" i="16"/>
  <c r="H5395" i="16"/>
  <c r="E5395" i="16"/>
  <c r="I5395" i="16"/>
  <c r="F5359" i="16"/>
  <c r="G5359" i="16"/>
  <c r="H5359" i="16"/>
  <c r="I5359" i="16"/>
  <c r="E5359" i="16"/>
  <c r="F5323" i="16"/>
  <c r="G5323" i="16"/>
  <c r="H5323" i="16"/>
  <c r="E5323" i="16"/>
  <c r="I5323" i="16"/>
  <c r="H5297" i="16"/>
  <c r="E5297" i="16"/>
  <c r="I5297" i="16"/>
  <c r="F5297" i="16"/>
  <c r="G5297" i="16"/>
  <c r="H5261" i="16"/>
  <c r="E5261" i="16"/>
  <c r="I5261" i="16"/>
  <c r="F5261" i="16"/>
  <c r="G5261" i="16"/>
  <c r="F5235" i="16"/>
  <c r="G5235" i="16"/>
  <c r="H5235" i="16"/>
  <c r="E5235" i="16"/>
  <c r="I5235" i="16"/>
  <c r="F5199" i="16"/>
  <c r="G5199" i="16"/>
  <c r="H5199" i="16"/>
  <c r="I5199" i="16"/>
  <c r="E5199" i="16"/>
  <c r="F5163" i="16"/>
  <c r="G5163" i="16"/>
  <c r="H5163" i="16"/>
  <c r="E5163" i="16"/>
  <c r="I5163" i="16"/>
  <c r="H5137" i="16"/>
  <c r="E5137" i="16"/>
  <c r="I5137" i="16"/>
  <c r="F5137" i="16"/>
  <c r="G5137" i="16"/>
  <c r="H5101" i="16"/>
  <c r="E5101" i="16"/>
  <c r="I5101" i="16"/>
  <c r="F5101" i="16"/>
  <c r="G5101" i="16"/>
  <c r="F5075" i="16"/>
  <c r="G5075" i="16"/>
  <c r="H5075" i="16"/>
  <c r="E5075" i="16"/>
  <c r="I5075" i="16"/>
  <c r="F5039" i="16"/>
  <c r="G5039" i="16"/>
  <c r="H5039" i="16"/>
  <c r="I5039" i="16"/>
  <c r="E5039" i="16"/>
  <c r="F5003" i="16"/>
  <c r="G5003" i="16"/>
  <c r="H5003" i="16"/>
  <c r="E5003" i="16"/>
  <c r="I5003" i="16"/>
  <c r="H4977" i="16"/>
  <c r="E4977" i="16"/>
  <c r="I4977" i="16"/>
  <c r="F4977" i="16"/>
  <c r="G4977" i="16"/>
  <c r="G4941" i="16"/>
  <c r="H4941" i="16"/>
  <c r="I4941" i="16"/>
  <c r="E4941" i="16"/>
  <c r="F4941" i="16"/>
  <c r="E4915" i="16"/>
  <c r="I4915" i="16"/>
  <c r="F4915" i="16"/>
  <c r="G4915" i="16"/>
  <c r="H4915" i="16"/>
  <c r="E4879" i="16"/>
  <c r="I4879" i="16"/>
  <c r="H4879" i="16"/>
  <c r="F4879" i="16"/>
  <c r="G4879" i="16"/>
  <c r="E4843" i="16"/>
  <c r="I4843" i="16"/>
  <c r="G4843" i="16"/>
  <c r="H4843" i="16"/>
  <c r="F4843" i="16"/>
  <c r="G4817" i="16"/>
  <c r="I4817" i="16"/>
  <c r="E4817" i="16"/>
  <c r="F4817" i="16"/>
  <c r="H4817" i="16"/>
  <c r="G4781" i="16"/>
  <c r="H4781" i="16"/>
  <c r="I4781" i="16"/>
  <c r="E4781" i="16"/>
  <c r="F4781" i="16"/>
  <c r="E4755" i="16"/>
  <c r="I4755" i="16"/>
  <c r="F4755" i="16"/>
  <c r="G4755" i="16"/>
  <c r="H4755" i="16"/>
  <c r="E4719" i="16"/>
  <c r="I4719" i="16"/>
  <c r="H4719" i="16"/>
  <c r="F4719" i="16"/>
  <c r="G4719" i="16"/>
  <c r="E4683" i="16"/>
  <c r="I4683" i="16"/>
  <c r="G4683" i="16"/>
  <c r="H4683" i="16"/>
  <c r="F4683" i="16"/>
  <c r="G4657" i="16"/>
  <c r="I4657" i="16"/>
  <c r="E4657" i="16"/>
  <c r="F4657" i="16"/>
  <c r="H4657" i="16"/>
  <c r="G4621" i="16"/>
  <c r="H4621" i="16"/>
  <c r="I4621" i="16"/>
  <c r="E4621" i="16"/>
  <c r="F4621" i="16"/>
  <c r="E4595" i="16"/>
  <c r="I4595" i="16"/>
  <c r="F4595" i="16"/>
  <c r="G4595" i="16"/>
  <c r="H4595" i="16"/>
  <c r="E4559" i="16"/>
  <c r="I4559" i="16"/>
  <c r="H4559" i="16"/>
  <c r="F4559" i="16"/>
  <c r="G4559" i="16"/>
  <c r="E4523" i="16"/>
  <c r="I4523" i="16"/>
  <c r="G4523" i="16"/>
  <c r="H4523" i="16"/>
  <c r="F4523" i="16"/>
  <c r="G4497" i="16"/>
  <c r="I4497" i="16"/>
  <c r="E4497" i="16"/>
  <c r="F4497" i="16"/>
  <c r="H4497" i="16"/>
  <c r="G4461" i="16"/>
  <c r="H4461" i="16"/>
  <c r="E4461" i="16"/>
  <c r="F4461" i="16"/>
  <c r="I4461" i="16"/>
  <c r="E4435" i="16"/>
  <c r="I4435" i="16"/>
  <c r="F4435" i="16"/>
  <c r="G4435" i="16"/>
  <c r="H4435" i="16"/>
  <c r="E4399" i="16"/>
  <c r="I4399" i="16"/>
  <c r="F4399" i="16"/>
  <c r="H4399" i="16"/>
  <c r="G4399" i="16"/>
  <c r="E4363" i="16"/>
  <c r="I4363" i="16"/>
  <c r="F4363" i="16"/>
  <c r="G4363" i="16"/>
  <c r="H4363" i="16"/>
  <c r="G4337" i="16"/>
  <c r="H4337" i="16"/>
  <c r="E4337" i="16"/>
  <c r="I4337" i="16"/>
  <c r="F4337" i="16"/>
  <c r="G4301" i="16"/>
  <c r="H4301" i="16"/>
  <c r="E4301" i="16"/>
  <c r="I4301" i="16"/>
  <c r="F4301" i="16"/>
  <c r="E4275" i="16"/>
  <c r="I4275" i="16"/>
  <c r="F4275" i="16"/>
  <c r="G4275" i="16"/>
  <c r="H4275" i="16"/>
  <c r="E4239" i="16"/>
  <c r="I4239" i="16"/>
  <c r="F4239" i="16"/>
  <c r="G4239" i="16"/>
  <c r="H4239" i="16"/>
  <c r="E4203" i="16"/>
  <c r="I4203" i="16"/>
  <c r="F4203" i="16"/>
  <c r="G4203" i="16"/>
  <c r="H4203" i="16"/>
  <c r="G4177" i="16"/>
  <c r="H4177" i="16"/>
  <c r="E4177" i="16"/>
  <c r="I4177" i="16"/>
  <c r="F4177" i="16"/>
  <c r="G4141" i="16"/>
  <c r="H4141" i="16"/>
  <c r="E4141" i="16"/>
  <c r="I4141" i="16"/>
  <c r="F4141" i="16"/>
  <c r="E4115" i="16"/>
  <c r="I4115" i="16"/>
  <c r="F4115" i="16"/>
  <c r="G4115" i="16"/>
  <c r="H4115" i="16"/>
  <c r="E4079" i="16"/>
  <c r="I4079" i="16"/>
  <c r="F4079" i="16"/>
  <c r="G4079" i="16"/>
  <c r="H4079" i="16"/>
  <c r="E4043" i="16"/>
  <c r="I4043" i="16"/>
  <c r="F4043" i="16"/>
  <c r="G4043" i="16"/>
  <c r="H4043" i="16"/>
  <c r="G4017" i="16"/>
  <c r="H4017" i="16"/>
  <c r="E4017" i="16"/>
  <c r="I4017" i="16"/>
  <c r="F4017" i="16"/>
  <c r="G3981" i="16"/>
  <c r="H3981" i="16"/>
  <c r="E3981" i="16"/>
  <c r="I3981" i="16"/>
  <c r="F3981" i="16"/>
  <c r="E3955" i="16"/>
  <c r="I3955" i="16"/>
  <c r="F3955" i="16"/>
  <c r="G3955" i="16"/>
  <c r="H3955" i="16"/>
  <c r="E3919" i="16"/>
  <c r="I3919" i="16"/>
  <c r="F3919" i="16"/>
  <c r="G3919" i="16"/>
  <c r="H3919" i="16"/>
  <c r="E3883" i="16"/>
  <c r="I3883" i="16"/>
  <c r="F3883" i="16"/>
  <c r="G3883" i="16"/>
  <c r="H3883" i="16"/>
  <c r="G3857" i="16"/>
  <c r="H3857" i="16"/>
  <c r="E3857" i="16"/>
  <c r="I3857" i="16"/>
  <c r="F3857" i="16"/>
  <c r="G3821" i="16"/>
  <c r="H3821" i="16"/>
  <c r="E3821" i="16"/>
  <c r="I3821" i="16"/>
  <c r="F3821" i="16"/>
  <c r="E3795" i="16"/>
  <c r="I3795" i="16"/>
  <c r="F3795" i="16"/>
  <c r="G3795" i="16"/>
  <c r="H3795" i="16"/>
  <c r="E3759" i="16"/>
  <c r="I3759" i="16"/>
  <c r="F3759" i="16"/>
  <c r="G3759" i="16"/>
  <c r="H3759" i="16"/>
  <c r="H3723" i="16"/>
  <c r="E3723" i="16"/>
  <c r="F3723" i="16"/>
  <c r="G3723" i="16"/>
  <c r="I3723" i="16"/>
  <c r="F3697" i="16"/>
  <c r="G3697" i="16"/>
  <c r="H3697" i="16"/>
  <c r="I3697" i="16"/>
  <c r="E3697" i="16"/>
  <c r="F3661" i="16"/>
  <c r="E3661" i="16"/>
  <c r="G3661" i="16"/>
  <c r="H3661" i="16"/>
  <c r="I3661" i="16"/>
  <c r="H3635" i="16"/>
  <c r="G3635" i="16"/>
  <c r="I3635" i="16"/>
  <c r="E3635" i="16"/>
  <c r="F3635" i="16"/>
  <c r="H3599" i="16"/>
  <c r="F3599" i="16"/>
  <c r="G3599" i="16"/>
  <c r="I3599" i="16"/>
  <c r="E3599" i="16"/>
  <c r="H3563" i="16"/>
  <c r="E3563" i="16"/>
  <c r="F3563" i="16"/>
  <c r="G3563" i="16"/>
  <c r="I3563" i="16"/>
  <c r="F3537" i="16"/>
  <c r="G3537" i="16"/>
  <c r="H3537" i="16"/>
  <c r="I3537" i="16"/>
  <c r="E3537" i="16"/>
  <c r="F3501" i="16"/>
  <c r="E3501" i="16"/>
  <c r="G3501" i="16"/>
  <c r="H3501" i="16"/>
  <c r="I3501" i="16"/>
  <c r="H3475" i="16"/>
  <c r="G3475" i="16"/>
  <c r="I3475" i="16"/>
  <c r="E3475" i="16"/>
  <c r="F3475" i="16"/>
  <c r="H3439" i="16"/>
  <c r="F3439" i="16"/>
  <c r="G3439" i="16"/>
  <c r="I3439" i="16"/>
  <c r="E3439" i="16"/>
  <c r="H3403" i="16"/>
  <c r="E3403" i="16"/>
  <c r="F3403" i="16"/>
  <c r="G3403" i="16"/>
  <c r="I3403" i="16"/>
  <c r="F3377" i="16"/>
  <c r="G3377" i="16"/>
  <c r="H3377" i="16"/>
  <c r="I3377" i="16"/>
  <c r="E3377" i="16"/>
  <c r="E3341" i="16"/>
  <c r="I3341" i="16"/>
  <c r="F3341" i="16"/>
  <c r="G3341" i="16"/>
  <c r="H3341" i="16"/>
  <c r="G6135" i="16"/>
  <c r="E6135" i="16"/>
  <c r="H6135" i="16"/>
  <c r="F6135" i="16"/>
  <c r="I6135" i="16"/>
  <c r="G6099" i="16"/>
  <c r="I6099" i="16"/>
  <c r="F6099" i="16"/>
  <c r="E6099" i="16"/>
  <c r="H6099" i="16"/>
  <c r="G6063" i="16"/>
  <c r="H6063" i="16"/>
  <c r="E6063" i="16"/>
  <c r="I6063" i="16"/>
  <c r="F6063" i="16"/>
  <c r="E5917" i="16"/>
  <c r="I5917" i="16"/>
  <c r="G5917" i="16"/>
  <c r="F5917" i="16"/>
  <c r="H5917" i="16"/>
  <c r="H5877" i="16"/>
  <c r="E5877" i="16"/>
  <c r="I5877" i="16"/>
  <c r="F5877" i="16"/>
  <c r="G5877" i="16"/>
  <c r="G8658" i="16"/>
  <c r="E8658" i="16"/>
  <c r="H8658" i="16"/>
  <c r="I8658" i="16"/>
  <c r="F8658" i="16"/>
  <c r="G8622" i="16"/>
  <c r="E8622" i="16"/>
  <c r="H8622" i="16"/>
  <c r="I8622" i="16"/>
  <c r="F8622" i="16"/>
  <c r="E8596" i="16"/>
  <c r="I8596" i="16"/>
  <c r="G8596" i="16"/>
  <c r="F8596" i="16"/>
  <c r="H8596" i="16"/>
  <c r="E8560" i="16"/>
  <c r="I8560" i="16"/>
  <c r="F8560" i="16"/>
  <c r="G8560" i="16"/>
  <c r="H8560" i="16"/>
  <c r="G8534" i="16"/>
  <c r="I8534" i="16"/>
  <c r="H8534" i="16"/>
  <c r="E8534" i="16"/>
  <c r="F8534" i="16"/>
  <c r="G8498" i="16"/>
  <c r="I8498" i="16"/>
  <c r="H8498" i="16"/>
  <c r="E8498" i="16"/>
  <c r="F8498" i="16"/>
  <c r="G8462" i="16"/>
  <c r="E8462" i="16"/>
  <c r="H8462" i="16"/>
  <c r="I8462" i="16"/>
  <c r="F8462" i="16"/>
  <c r="E8436" i="16"/>
  <c r="I8436" i="16"/>
  <c r="G8436" i="16"/>
  <c r="F8436" i="16"/>
  <c r="H8436" i="16"/>
  <c r="E8400" i="16"/>
  <c r="I8400" i="16"/>
  <c r="F8400" i="16"/>
  <c r="G8400" i="16"/>
  <c r="H8400" i="16"/>
  <c r="G8374" i="16"/>
  <c r="I8374" i="16"/>
  <c r="H8374" i="16"/>
  <c r="E8374" i="16"/>
  <c r="F8374" i="16"/>
  <c r="G8338" i="16"/>
  <c r="I8338" i="16"/>
  <c r="H8338" i="16"/>
  <c r="E8338" i="16"/>
  <c r="F8338" i="16"/>
  <c r="G8302" i="16"/>
  <c r="E8302" i="16"/>
  <c r="H8302" i="16"/>
  <c r="I8302" i="16"/>
  <c r="F8302" i="16"/>
  <c r="E8276" i="16"/>
  <c r="I8276" i="16"/>
  <c r="G8276" i="16"/>
  <c r="H8276" i="16"/>
  <c r="F8276" i="16"/>
  <c r="E8240" i="16"/>
  <c r="I8240" i="16"/>
  <c r="G8240" i="16"/>
  <c r="F8240" i="16"/>
  <c r="H8240" i="16"/>
  <c r="G8214" i="16"/>
  <c r="E8214" i="16"/>
  <c r="H8214" i="16"/>
  <c r="I8214" i="16"/>
  <c r="F8214" i="16"/>
  <c r="G8178" i="16"/>
  <c r="E8178" i="16"/>
  <c r="H8178" i="16"/>
  <c r="I8178" i="16"/>
  <c r="F8178" i="16"/>
  <c r="G8142" i="16"/>
  <c r="I8142" i="16"/>
  <c r="H8142" i="16"/>
  <c r="E8142" i="16"/>
  <c r="F8142" i="16"/>
  <c r="E8116" i="16"/>
  <c r="I8116" i="16"/>
  <c r="F8116" i="16"/>
  <c r="G8116" i="16"/>
  <c r="H8116" i="16"/>
  <c r="E8080" i="16"/>
  <c r="I8080" i="16"/>
  <c r="G8080" i="16"/>
  <c r="F8080" i="16"/>
  <c r="H8080" i="16"/>
  <c r="G8054" i="16"/>
  <c r="E8054" i="16"/>
  <c r="H8054" i="16"/>
  <c r="I8054" i="16"/>
  <c r="F8054" i="16"/>
  <c r="G8018" i="16"/>
  <c r="E8018" i="16"/>
  <c r="F8018" i="16"/>
  <c r="H8018" i="16"/>
  <c r="I8018" i="16"/>
  <c r="G7982" i="16"/>
  <c r="E7982" i="16"/>
  <c r="H7982" i="16"/>
  <c r="I7982" i="16"/>
  <c r="F7982" i="16"/>
  <c r="E7956" i="16"/>
  <c r="I7956" i="16"/>
  <c r="G7956" i="16"/>
  <c r="H7956" i="16"/>
  <c r="F7956" i="16"/>
  <c r="E7920" i="16"/>
  <c r="I7920" i="16"/>
  <c r="G7920" i="16"/>
  <c r="F7920" i="16"/>
  <c r="H7920" i="16"/>
  <c r="G7894" i="16"/>
  <c r="H7894" i="16"/>
  <c r="E7894" i="16"/>
  <c r="I7894" i="16"/>
  <c r="F7894" i="16"/>
  <c r="G7858" i="16"/>
  <c r="H7858" i="16"/>
  <c r="E7858" i="16"/>
  <c r="I7858" i="16"/>
  <c r="F7858" i="16"/>
  <c r="G7822" i="16"/>
  <c r="F7822" i="16"/>
  <c r="H7822" i="16"/>
  <c r="E7822" i="16"/>
  <c r="I7822" i="16"/>
  <c r="E7796" i="16"/>
  <c r="I7796" i="16"/>
  <c r="F7796" i="16"/>
  <c r="G7796" i="16"/>
  <c r="H7796" i="16"/>
  <c r="G7760" i="16"/>
  <c r="H7760" i="16"/>
  <c r="I7760" i="16"/>
  <c r="E7760" i="16"/>
  <c r="F7760" i="16"/>
  <c r="E7734" i="16"/>
  <c r="I7734" i="16"/>
  <c r="F7734" i="16"/>
  <c r="G7734" i="16"/>
  <c r="H7734" i="16"/>
  <c r="E7698" i="16"/>
  <c r="I7698" i="16"/>
  <c r="H7698" i="16"/>
  <c r="F7698" i="16"/>
  <c r="G7698" i="16"/>
  <c r="E7662" i="16"/>
  <c r="I7662" i="16"/>
  <c r="G7662" i="16"/>
  <c r="H7662" i="16"/>
  <c r="F7662" i="16"/>
  <c r="G7636" i="16"/>
  <c r="I7636" i="16"/>
  <c r="E7636" i="16"/>
  <c r="F7636" i="16"/>
  <c r="H7636" i="16"/>
  <c r="G7600" i="16"/>
  <c r="H7600" i="16"/>
  <c r="I7600" i="16"/>
  <c r="E7600" i="16"/>
  <c r="F7600" i="16"/>
  <c r="E7574" i="16"/>
  <c r="I7574" i="16"/>
  <c r="H7574" i="16"/>
  <c r="F7574" i="16"/>
  <c r="G7574" i="16"/>
  <c r="E7538" i="16"/>
  <c r="I7538" i="16"/>
  <c r="H7538" i="16"/>
  <c r="G7538" i="16"/>
  <c r="F7538" i="16"/>
  <c r="E7502" i="16"/>
  <c r="I7502" i="16"/>
  <c r="G7502" i="16"/>
  <c r="H7502" i="16"/>
  <c r="F7502" i="16"/>
  <c r="G7476" i="16"/>
  <c r="I7476" i="16"/>
  <c r="E7476" i="16"/>
  <c r="F7476" i="16"/>
  <c r="H7476" i="16"/>
  <c r="G7440" i="16"/>
  <c r="H7440" i="16"/>
  <c r="F7440" i="16"/>
  <c r="I7440" i="16"/>
  <c r="E7440" i="16"/>
  <c r="E7414" i="16"/>
  <c r="I7414" i="16"/>
  <c r="F7414" i="16"/>
  <c r="G7414" i="16"/>
  <c r="H7414" i="16"/>
  <c r="E7378" i="16"/>
  <c r="I7378" i="16"/>
  <c r="H7378" i="16"/>
  <c r="G7378" i="16"/>
  <c r="F7378" i="16"/>
  <c r="E7342" i="16"/>
  <c r="I7342" i="16"/>
  <c r="G7342" i="16"/>
  <c r="F7342" i="16"/>
  <c r="H7342" i="16"/>
  <c r="G7316" i="16"/>
  <c r="I7316" i="16"/>
  <c r="H7316" i="16"/>
  <c r="E7316" i="16"/>
  <c r="F7316" i="16"/>
  <c r="G7280" i="16"/>
  <c r="H7280" i="16"/>
  <c r="F7280" i="16"/>
  <c r="I7280" i="16"/>
  <c r="E7280" i="16"/>
  <c r="E7254" i="16"/>
  <c r="I7254" i="16"/>
  <c r="F7254" i="16"/>
  <c r="G7254" i="16"/>
  <c r="H7254" i="16"/>
  <c r="E7218" i="16"/>
  <c r="I7218" i="16"/>
  <c r="H7218" i="16"/>
  <c r="F7218" i="16"/>
  <c r="G7218" i="16"/>
  <c r="E7182" i="16"/>
  <c r="I7182" i="16"/>
  <c r="G7182" i="16"/>
  <c r="H7182" i="16"/>
  <c r="F7182" i="16"/>
  <c r="G7156" i="16"/>
  <c r="I7156" i="16"/>
  <c r="E7156" i="16"/>
  <c r="F7156" i="16"/>
  <c r="H7156" i="16"/>
  <c r="G7120" i="16"/>
  <c r="H7120" i="16"/>
  <c r="I7120" i="16"/>
  <c r="E7120" i="16"/>
  <c r="F7120" i="16"/>
  <c r="E7094" i="16"/>
  <c r="I7094" i="16"/>
  <c r="F7094" i="16"/>
  <c r="G7094" i="16"/>
  <c r="H7094" i="16"/>
  <c r="E7058" i="16"/>
  <c r="I7058" i="16"/>
  <c r="H7058" i="16"/>
  <c r="G7058" i="16"/>
  <c r="F7058" i="16"/>
  <c r="E7022" i="16"/>
  <c r="I7022" i="16"/>
  <c r="G7022" i="16"/>
  <c r="H7022" i="16"/>
  <c r="F7022" i="16"/>
  <c r="G6996" i="16"/>
  <c r="I6996" i="16"/>
  <c r="H6996" i="16"/>
  <c r="E6996" i="16"/>
  <c r="F6996" i="16"/>
  <c r="G6960" i="16"/>
  <c r="H6960" i="16"/>
  <c r="F6960" i="16"/>
  <c r="I6960" i="16"/>
  <c r="E6960" i="16"/>
  <c r="E6934" i="16"/>
  <c r="I6934" i="16"/>
  <c r="G6934" i="16"/>
  <c r="H6934" i="16"/>
  <c r="F6934" i="16"/>
  <c r="E6898" i="16"/>
  <c r="I6898" i="16"/>
  <c r="G6898" i="16"/>
  <c r="F6898" i="16"/>
  <c r="H6898" i="16"/>
  <c r="E6862" i="16"/>
  <c r="I6862" i="16"/>
  <c r="G6862" i="16"/>
  <c r="H6862" i="16"/>
  <c r="F6862" i="16"/>
  <c r="G6836" i="16"/>
  <c r="E6836" i="16"/>
  <c r="I6836" i="16"/>
  <c r="H6836" i="16"/>
  <c r="F6836" i="16"/>
  <c r="G6800" i="16"/>
  <c r="E6800" i="16"/>
  <c r="I6800" i="16"/>
  <c r="F6800" i="16"/>
  <c r="H6800" i="16"/>
  <c r="E6774" i="16"/>
  <c r="I6774" i="16"/>
  <c r="G6774" i="16"/>
  <c r="H6774" i="16"/>
  <c r="F6774" i="16"/>
  <c r="E6738" i="16"/>
  <c r="I6738" i="16"/>
  <c r="G6738" i="16"/>
  <c r="F6738" i="16"/>
  <c r="H6738" i="16"/>
  <c r="E6702" i="16"/>
  <c r="I6702" i="16"/>
  <c r="G6702" i="16"/>
  <c r="H6702" i="16"/>
  <c r="F6702" i="16"/>
  <c r="G6676" i="16"/>
  <c r="E6676" i="16"/>
  <c r="I6676" i="16"/>
  <c r="H6676" i="16"/>
  <c r="F6676" i="16"/>
  <c r="G6640" i="16"/>
  <c r="E6640" i="16"/>
  <c r="I6640" i="16"/>
  <c r="F6640" i="16"/>
  <c r="H6640" i="16"/>
  <c r="E6614" i="16"/>
  <c r="I6614" i="16"/>
  <c r="G6614" i="16"/>
  <c r="H6614" i="16"/>
  <c r="F6614" i="16"/>
  <c r="E6578" i="16"/>
  <c r="I6578" i="16"/>
  <c r="G6578" i="16"/>
  <c r="F6578" i="16"/>
  <c r="H6578" i="16"/>
  <c r="E6542" i="16"/>
  <c r="I6542" i="16"/>
  <c r="G6542" i="16"/>
  <c r="H6542" i="16"/>
  <c r="F6542" i="16"/>
  <c r="G6516" i="16"/>
  <c r="E6516" i="16"/>
  <c r="I6516" i="16"/>
  <c r="F6516" i="16"/>
  <c r="H6516" i="16"/>
  <c r="G6480" i="16"/>
  <c r="E6480" i="16"/>
  <c r="I6480" i="16"/>
  <c r="F6480" i="16"/>
  <c r="H6480" i="16"/>
  <c r="E6454" i="16"/>
  <c r="I6454" i="16"/>
  <c r="G6454" i="16"/>
  <c r="H6454" i="16"/>
  <c r="F6454" i="16"/>
  <c r="H6418" i="16"/>
  <c r="I6418" i="16"/>
  <c r="F6418" i="16"/>
  <c r="G6418" i="16"/>
  <c r="E6418" i="16"/>
  <c r="H6382" i="16"/>
  <c r="G6382" i="16"/>
  <c r="E6382" i="16"/>
  <c r="F6382" i="16"/>
  <c r="I6382" i="16"/>
  <c r="F6356" i="16"/>
  <c r="I6356" i="16"/>
  <c r="G6356" i="16"/>
  <c r="H6356" i="16"/>
  <c r="E6356" i="16"/>
  <c r="F6320" i="16"/>
  <c r="H6320" i="16"/>
  <c r="E6320" i="16"/>
  <c r="G6320" i="16"/>
  <c r="I6320" i="16"/>
  <c r="H6294" i="16"/>
  <c r="E6294" i="16"/>
  <c r="G6294" i="16"/>
  <c r="I6294" i="16"/>
  <c r="F6294" i="16"/>
  <c r="H6258" i="16"/>
  <c r="I6258" i="16"/>
  <c r="F6258" i="16"/>
  <c r="G6258" i="16"/>
  <c r="E6258" i="16"/>
  <c r="G3315" i="16"/>
  <c r="H3315" i="16"/>
  <c r="F3315" i="16"/>
  <c r="I3315" i="16"/>
  <c r="E3315" i="16"/>
  <c r="G3279" i="16"/>
  <c r="H3279" i="16"/>
  <c r="E3279" i="16"/>
  <c r="I3279" i="16"/>
  <c r="F3279" i="16"/>
  <c r="G3243" i="16"/>
  <c r="H3243" i="16"/>
  <c r="E3243" i="16"/>
  <c r="I3243" i="16"/>
  <c r="F3243" i="16"/>
  <c r="E3217" i="16"/>
  <c r="I3217" i="16"/>
  <c r="F3217" i="16"/>
  <c r="G3217" i="16"/>
  <c r="H3217" i="16"/>
  <c r="E3181" i="16"/>
  <c r="I3181" i="16"/>
  <c r="F3181" i="16"/>
  <c r="G3181" i="16"/>
  <c r="H3181" i="16"/>
  <c r="G3155" i="16"/>
  <c r="H3155" i="16"/>
  <c r="E3155" i="16"/>
  <c r="I3155" i="16"/>
  <c r="F3155" i="16"/>
  <c r="F3119" i="16"/>
  <c r="I3119" i="16"/>
  <c r="E3119" i="16"/>
  <c r="G3119" i="16"/>
  <c r="H3119" i="16"/>
  <c r="F3083" i="16"/>
  <c r="H3083" i="16"/>
  <c r="I3083" i="16"/>
  <c r="E3083" i="16"/>
  <c r="G3083" i="16"/>
  <c r="H3057" i="16"/>
  <c r="E3057" i="16"/>
  <c r="F3057" i="16"/>
  <c r="G3057" i="16"/>
  <c r="I3057" i="16"/>
  <c r="H3021" i="16"/>
  <c r="I3021" i="16"/>
  <c r="E3021" i="16"/>
  <c r="F3021" i="16"/>
  <c r="G3021" i="16"/>
  <c r="F2995" i="16"/>
  <c r="E2995" i="16"/>
  <c r="G2995" i="16"/>
  <c r="H2995" i="16"/>
  <c r="I2995" i="16"/>
  <c r="F2959" i="16"/>
  <c r="I2959" i="16"/>
  <c r="E2959" i="16"/>
  <c r="G2959" i="16"/>
  <c r="H2959" i="16"/>
  <c r="F2923" i="16"/>
  <c r="G2923" i="16"/>
  <c r="E2923" i="16"/>
  <c r="H2923" i="16"/>
  <c r="I2923" i="16"/>
  <c r="H2897" i="16"/>
  <c r="E2897" i="16"/>
  <c r="I2897" i="16"/>
  <c r="F2897" i="16"/>
  <c r="G2897" i="16"/>
  <c r="H2861" i="16"/>
  <c r="E2861" i="16"/>
  <c r="I2861" i="16"/>
  <c r="F2861" i="16"/>
  <c r="G2861" i="16"/>
  <c r="F2835" i="16"/>
  <c r="G2835" i="16"/>
  <c r="E2835" i="16"/>
  <c r="H2835" i="16"/>
  <c r="I2835" i="16"/>
  <c r="F2799" i="16"/>
  <c r="G2799" i="16"/>
  <c r="H2799" i="16"/>
  <c r="I2799" i="16"/>
  <c r="E2799" i="16"/>
  <c r="F2763" i="16"/>
  <c r="G2763" i="16"/>
  <c r="E2763" i="16"/>
  <c r="H2763" i="16"/>
  <c r="I2763" i="16"/>
  <c r="H2737" i="16"/>
  <c r="E2737" i="16"/>
  <c r="I2737" i="16"/>
  <c r="F2737" i="16"/>
  <c r="G2737" i="16"/>
  <c r="H2701" i="16"/>
  <c r="E2701" i="16"/>
  <c r="I2701" i="16"/>
  <c r="F2701" i="16"/>
  <c r="G2701" i="16"/>
  <c r="F2675" i="16"/>
  <c r="G2675" i="16"/>
  <c r="E2675" i="16"/>
  <c r="H2675" i="16"/>
  <c r="I2675" i="16"/>
  <c r="F2639" i="16"/>
  <c r="G2639" i="16"/>
  <c r="H2639" i="16"/>
  <c r="I2639" i="16"/>
  <c r="E2639" i="16"/>
  <c r="F2603" i="16"/>
  <c r="G2603" i="16"/>
  <c r="E2603" i="16"/>
  <c r="H2603" i="16"/>
  <c r="I2603" i="16"/>
  <c r="H2577" i="16"/>
  <c r="E2577" i="16"/>
  <c r="I2577" i="16"/>
  <c r="F2577" i="16"/>
  <c r="G2577" i="16"/>
  <c r="H2541" i="16"/>
  <c r="E2541" i="16"/>
  <c r="I2541" i="16"/>
  <c r="F2541" i="16"/>
  <c r="G2541" i="16"/>
  <c r="F2515" i="16"/>
  <c r="G2515" i="16"/>
  <c r="H2515" i="16"/>
  <c r="E2515" i="16"/>
  <c r="I2515" i="16"/>
  <c r="F2479" i="16"/>
  <c r="G2479" i="16"/>
  <c r="H2479" i="16"/>
  <c r="E2479" i="16"/>
  <c r="I2479" i="16"/>
  <c r="F2443" i="16"/>
  <c r="G2443" i="16"/>
  <c r="H2443" i="16"/>
  <c r="I2443" i="16"/>
  <c r="E2443" i="16"/>
  <c r="H2417" i="16"/>
  <c r="E2417" i="16"/>
  <c r="I2417" i="16"/>
  <c r="F2417" i="16"/>
  <c r="G2417" i="16"/>
  <c r="H2381" i="16"/>
  <c r="E2381" i="16"/>
  <c r="I2381" i="16"/>
  <c r="F2381" i="16"/>
  <c r="G2381" i="16"/>
  <c r="F2355" i="16"/>
  <c r="G2355" i="16"/>
  <c r="H2355" i="16"/>
  <c r="E2355" i="16"/>
  <c r="I2355" i="16"/>
  <c r="F2319" i="16"/>
  <c r="G2319" i="16"/>
  <c r="H2319" i="16"/>
  <c r="E2319" i="16"/>
  <c r="I2319" i="16"/>
  <c r="F2283" i="16"/>
  <c r="G2283" i="16"/>
  <c r="H2283" i="16"/>
  <c r="I2283" i="16"/>
  <c r="E2283" i="16"/>
  <c r="H2257" i="16"/>
  <c r="E2257" i="16"/>
  <c r="I2257" i="16"/>
  <c r="F2257" i="16"/>
  <c r="G2257" i="16"/>
  <c r="H2221" i="16"/>
  <c r="E2221" i="16"/>
  <c r="I2221" i="16"/>
  <c r="F2221" i="16"/>
  <c r="G2221" i="16"/>
  <c r="F2195" i="16"/>
  <c r="G2195" i="16"/>
  <c r="E2195" i="16"/>
  <c r="H2195" i="16"/>
  <c r="I2195" i="16"/>
  <c r="F2159" i="16"/>
  <c r="G2159" i="16"/>
  <c r="H2159" i="16"/>
  <c r="I2159" i="16"/>
  <c r="E2159" i="16"/>
  <c r="F2123" i="16"/>
  <c r="G2123" i="16"/>
  <c r="E2123" i="16"/>
  <c r="H2123" i="16"/>
  <c r="I2123" i="16"/>
  <c r="H2097" i="16"/>
  <c r="E2097" i="16"/>
  <c r="I2097" i="16"/>
  <c r="F2097" i="16"/>
  <c r="G2097" i="16"/>
  <c r="H2061" i="16"/>
  <c r="E2061" i="16"/>
  <c r="I2061" i="16"/>
  <c r="F2061" i="16"/>
  <c r="G2061" i="16"/>
  <c r="F2035" i="16"/>
  <c r="G2035" i="16"/>
  <c r="H2035" i="16"/>
  <c r="E2035" i="16"/>
  <c r="I2035" i="16"/>
  <c r="F1999" i="16"/>
  <c r="G1999" i="16"/>
  <c r="H1999" i="16"/>
  <c r="E1999" i="16"/>
  <c r="I1999" i="16"/>
  <c r="F1963" i="16"/>
  <c r="G1963" i="16"/>
  <c r="H1963" i="16"/>
  <c r="I1963" i="16"/>
  <c r="E1963" i="16"/>
  <c r="H1937" i="16"/>
  <c r="E1937" i="16"/>
  <c r="I1937" i="16"/>
  <c r="F1937" i="16"/>
  <c r="G1937" i="16"/>
  <c r="H1901" i="16"/>
  <c r="E1901" i="16"/>
  <c r="I1901" i="16"/>
  <c r="F1901" i="16"/>
  <c r="G1901" i="16"/>
  <c r="F1875" i="16"/>
  <c r="G1875" i="16"/>
  <c r="H1875" i="16"/>
  <c r="E1875" i="16"/>
  <c r="I1875" i="16"/>
  <c r="F1839" i="16"/>
  <c r="G1839" i="16"/>
  <c r="H1839" i="16"/>
  <c r="E1839" i="16"/>
  <c r="I1839" i="16"/>
  <c r="F1803" i="16"/>
  <c r="G1803" i="16"/>
  <c r="E1803" i="16"/>
  <c r="H1803" i="16"/>
  <c r="I1803" i="16"/>
  <c r="H1777" i="16"/>
  <c r="E1777" i="16"/>
  <c r="I1777" i="16"/>
  <c r="F1777" i="16"/>
  <c r="G1777" i="16"/>
  <c r="H1741" i="16"/>
  <c r="E1741" i="16"/>
  <c r="I1741" i="16"/>
  <c r="F1741" i="16"/>
  <c r="G1741" i="16"/>
  <c r="F1715" i="16"/>
  <c r="G1715" i="16"/>
  <c r="E1715" i="16"/>
  <c r="H1715" i="16"/>
  <c r="I1715" i="16"/>
  <c r="E1679" i="16"/>
  <c r="I1679" i="16"/>
  <c r="F1679" i="16"/>
  <c r="G1679" i="16"/>
  <c r="H1679" i="16"/>
  <c r="E1643" i="16"/>
  <c r="I1643" i="16"/>
  <c r="F1643" i="16"/>
  <c r="G1643" i="16"/>
  <c r="H1643" i="16"/>
  <c r="G1617" i="16"/>
  <c r="H1617" i="16"/>
  <c r="E1617" i="16"/>
  <c r="I1617" i="16"/>
  <c r="F1617" i="16"/>
  <c r="G1581" i="16"/>
  <c r="H1581" i="16"/>
  <c r="E1581" i="16"/>
  <c r="I1581" i="16"/>
  <c r="F1581" i="16"/>
  <c r="E1555" i="16"/>
  <c r="I1555" i="16"/>
  <c r="F1555" i="16"/>
  <c r="G1555" i="16"/>
  <c r="H1555" i="16"/>
  <c r="E1519" i="16"/>
  <c r="I1519" i="16"/>
  <c r="F1519" i="16"/>
  <c r="G1519" i="16"/>
  <c r="H1519" i="16"/>
  <c r="E1483" i="16"/>
  <c r="I1483" i="16"/>
  <c r="F1483" i="16"/>
  <c r="G1483" i="16"/>
  <c r="H1483" i="16"/>
  <c r="E1457" i="16"/>
  <c r="I1457" i="16"/>
  <c r="G1457" i="16"/>
  <c r="F1457" i="16"/>
  <c r="H1457" i="16"/>
  <c r="E1421" i="16"/>
  <c r="I1421" i="16"/>
  <c r="G1421" i="16"/>
  <c r="H1421" i="16"/>
  <c r="F1421" i="16"/>
  <c r="G1395" i="16"/>
  <c r="E1395" i="16"/>
  <c r="I1395" i="16"/>
  <c r="F1395" i="16"/>
  <c r="H1395" i="16"/>
  <c r="G1359" i="16"/>
  <c r="E1359" i="16"/>
  <c r="I1359" i="16"/>
  <c r="F1359" i="16"/>
  <c r="H1359" i="16"/>
  <c r="G1323" i="16"/>
  <c r="E1323" i="16"/>
  <c r="I1323" i="16"/>
  <c r="F1323" i="16"/>
  <c r="H1323" i="16"/>
  <c r="E1297" i="16"/>
  <c r="I1297" i="16"/>
  <c r="G1297" i="16"/>
  <c r="F1297" i="16"/>
  <c r="H1297" i="16"/>
  <c r="E1261" i="16"/>
  <c r="I1261" i="16"/>
  <c r="G1261" i="16"/>
  <c r="H1261" i="16"/>
  <c r="F1261" i="16"/>
  <c r="G1235" i="16"/>
  <c r="H1235" i="16"/>
  <c r="E1235" i="16"/>
  <c r="I1235" i="16"/>
  <c r="F1235" i="16"/>
  <c r="G1199" i="16"/>
  <c r="H1199" i="16"/>
  <c r="E1199" i="16"/>
  <c r="I1199" i="16"/>
  <c r="F1199" i="16"/>
  <c r="G1163" i="16"/>
  <c r="H1163" i="16"/>
  <c r="E1163" i="16"/>
  <c r="I1163" i="16"/>
  <c r="F1163" i="16"/>
  <c r="E1137" i="16"/>
  <c r="I1137" i="16"/>
  <c r="F1137" i="16"/>
  <c r="G1137" i="16"/>
  <c r="H1137" i="16"/>
  <c r="F1101" i="16"/>
  <c r="G1101" i="16"/>
  <c r="I1101" i="16"/>
  <c r="E1101" i="16"/>
  <c r="H1101" i="16"/>
  <c r="H1075" i="16"/>
  <c r="E1075" i="16"/>
  <c r="I1075" i="16"/>
  <c r="F1075" i="16"/>
  <c r="G1075" i="16"/>
  <c r="H1039" i="16"/>
  <c r="E1039" i="16"/>
  <c r="I1039" i="16"/>
  <c r="G1039" i="16"/>
  <c r="F1039" i="16"/>
  <c r="H1003" i="16"/>
  <c r="E1003" i="16"/>
  <c r="I1003" i="16"/>
  <c r="F1003" i="16"/>
  <c r="G1003" i="16"/>
  <c r="F977" i="16"/>
  <c r="G977" i="16"/>
  <c r="E977" i="16"/>
  <c r="H977" i="16"/>
  <c r="I977" i="16"/>
  <c r="F941" i="16"/>
  <c r="G941" i="16"/>
  <c r="I941" i="16"/>
  <c r="E941" i="16"/>
  <c r="H941" i="16"/>
  <c r="H915" i="16"/>
  <c r="E915" i="16"/>
  <c r="I915" i="16"/>
  <c r="F915" i="16"/>
  <c r="G915" i="16"/>
  <c r="H879" i="16"/>
  <c r="E879" i="16"/>
  <c r="I879" i="16"/>
  <c r="F879" i="16"/>
  <c r="G879" i="16"/>
  <c r="H843" i="16"/>
  <c r="E843" i="16"/>
  <c r="I843" i="16"/>
  <c r="F843" i="16"/>
  <c r="G843" i="16"/>
  <c r="F817" i="16"/>
  <c r="G817" i="16"/>
  <c r="H817" i="16"/>
  <c r="I817" i="16"/>
  <c r="E817" i="16"/>
  <c r="F781" i="16"/>
  <c r="G781" i="16"/>
  <c r="H781" i="16"/>
  <c r="E781" i="16"/>
  <c r="I781" i="16"/>
  <c r="H755" i="16"/>
  <c r="E755" i="16"/>
  <c r="I755" i="16"/>
  <c r="F755" i="16"/>
  <c r="G755" i="16"/>
  <c r="H719" i="16"/>
  <c r="E719" i="16"/>
  <c r="I719" i="16"/>
  <c r="F719" i="16"/>
  <c r="G719" i="16"/>
  <c r="H683" i="16"/>
  <c r="E683" i="16"/>
  <c r="I683" i="16"/>
  <c r="F683" i="16"/>
  <c r="G683" i="16"/>
  <c r="F657" i="16"/>
  <c r="G657" i="16"/>
  <c r="H657" i="16"/>
  <c r="I657" i="16"/>
  <c r="E657" i="16"/>
  <c r="G621" i="16"/>
  <c r="H621" i="16"/>
  <c r="E621" i="16"/>
  <c r="F621" i="16"/>
  <c r="I621" i="16"/>
  <c r="E595" i="16"/>
  <c r="I595" i="16"/>
  <c r="F595" i="16"/>
  <c r="G595" i="16"/>
  <c r="H595" i="16"/>
  <c r="E559" i="16"/>
  <c r="I559" i="16"/>
  <c r="F559" i="16"/>
  <c r="G559" i="16"/>
  <c r="H559" i="16"/>
  <c r="E523" i="16"/>
  <c r="I523" i="16"/>
  <c r="F523" i="16"/>
  <c r="G523" i="16"/>
  <c r="H523" i="16"/>
  <c r="G497" i="16"/>
  <c r="H497" i="16"/>
  <c r="I497" i="16"/>
  <c r="E497" i="16"/>
  <c r="F497" i="16"/>
  <c r="G461" i="16"/>
  <c r="H461" i="16"/>
  <c r="I461" i="16"/>
  <c r="E461" i="16"/>
  <c r="F461" i="16"/>
  <c r="E435" i="16"/>
  <c r="I435" i="16"/>
  <c r="F435" i="16"/>
  <c r="G435" i="16"/>
  <c r="H435" i="16"/>
  <c r="E399" i="16"/>
  <c r="I399" i="16"/>
  <c r="H399" i="16"/>
  <c r="F399" i="16"/>
  <c r="G399" i="16"/>
  <c r="E363" i="16"/>
  <c r="I363" i="16"/>
  <c r="G363" i="16"/>
  <c r="H363" i="16"/>
  <c r="F363" i="16"/>
  <c r="F337" i="16"/>
  <c r="G337" i="16"/>
  <c r="E337" i="16"/>
  <c r="H337" i="16"/>
  <c r="I337" i="16"/>
  <c r="G301" i="16"/>
  <c r="I301" i="16"/>
  <c r="E301" i="16"/>
  <c r="H301" i="16"/>
  <c r="F301" i="16"/>
  <c r="E275" i="16"/>
  <c r="I275" i="16"/>
  <c r="F275" i="16"/>
  <c r="G275" i="16"/>
  <c r="H275" i="16"/>
  <c r="E239" i="16"/>
  <c r="I239" i="16"/>
  <c r="F239" i="16"/>
  <c r="G239" i="16"/>
  <c r="H239" i="16"/>
  <c r="E203" i="16"/>
  <c r="I203" i="16"/>
  <c r="F203" i="16"/>
  <c r="H203" i="16"/>
  <c r="G203" i="16"/>
  <c r="H177" i="16"/>
  <c r="E177" i="16"/>
  <c r="F177" i="16"/>
  <c r="I177" i="16"/>
  <c r="G177" i="16"/>
  <c r="H141" i="16"/>
  <c r="E141" i="16"/>
  <c r="I141" i="16"/>
  <c r="G141" i="16"/>
  <c r="F141" i="16"/>
  <c r="F115" i="16"/>
  <c r="G115" i="16"/>
  <c r="I115" i="16"/>
  <c r="H115" i="16"/>
  <c r="E115" i="16"/>
  <c r="F79" i="16"/>
  <c r="G79" i="16"/>
  <c r="E79" i="16"/>
  <c r="H79" i="16"/>
  <c r="I79" i="16"/>
  <c r="F43" i="16"/>
  <c r="G43" i="16"/>
  <c r="I43" i="16"/>
  <c r="H43" i="16"/>
  <c r="E43" i="16"/>
  <c r="F4834" i="16"/>
  <c r="I4834" i="16"/>
  <c r="E4834" i="16"/>
  <c r="G4834" i="16"/>
  <c r="H4834" i="16"/>
  <c r="F4798" i="16"/>
  <c r="H4798" i="16"/>
  <c r="I4798" i="16"/>
  <c r="E4798" i="16"/>
  <c r="G4798" i="16"/>
  <c r="F4722" i="16"/>
  <c r="I4722" i="16"/>
  <c r="E4722" i="16"/>
  <c r="G4722" i="16"/>
  <c r="H4722" i="16"/>
  <c r="F4642" i="16"/>
  <c r="I4642" i="16"/>
  <c r="E4642" i="16"/>
  <c r="G4642" i="16"/>
  <c r="H4642" i="16"/>
  <c r="F4518" i="16"/>
  <c r="E4518" i="16"/>
  <c r="G4518" i="16"/>
  <c r="H4518" i="16"/>
  <c r="I4518" i="16"/>
  <c r="F4398" i="16"/>
  <c r="G4398" i="16"/>
  <c r="E4398" i="16"/>
  <c r="H4398" i="16"/>
  <c r="I4398" i="16"/>
  <c r="H4340" i="16"/>
  <c r="E4340" i="16"/>
  <c r="I4340" i="16"/>
  <c r="F4340" i="16"/>
  <c r="G4340" i="16"/>
  <c r="H4296" i="16"/>
  <c r="E4296" i="16"/>
  <c r="I4296" i="16"/>
  <c r="F4296" i="16"/>
  <c r="G4296" i="16"/>
  <c r="H4220" i="16"/>
  <c r="E4220" i="16"/>
  <c r="I4220" i="16"/>
  <c r="F4220" i="16"/>
  <c r="G4220" i="16"/>
  <c r="H4180" i="16"/>
  <c r="E4180" i="16"/>
  <c r="I4180" i="16"/>
  <c r="F4180" i="16"/>
  <c r="G4180" i="16"/>
  <c r="H4140" i="16"/>
  <c r="E4140" i="16"/>
  <c r="I4140" i="16"/>
  <c r="F4140" i="16"/>
  <c r="G4140" i="16"/>
  <c r="H4100" i="16"/>
  <c r="E4100" i="16"/>
  <c r="I4100" i="16"/>
  <c r="F4100" i="16"/>
  <c r="G4100" i="16"/>
  <c r="H4056" i="16"/>
  <c r="E4056" i="16"/>
  <c r="I4056" i="16"/>
  <c r="F4056" i="16"/>
  <c r="G4056" i="16"/>
  <c r="H3976" i="16"/>
  <c r="E3976" i="16"/>
  <c r="I3976" i="16"/>
  <c r="F3976" i="16"/>
  <c r="G3976" i="16"/>
  <c r="H3940" i="16"/>
  <c r="E3940" i="16"/>
  <c r="I3940" i="16"/>
  <c r="F3940" i="16"/>
  <c r="G3940" i="16"/>
  <c r="F3874" i="16"/>
  <c r="G3874" i="16"/>
  <c r="H3874" i="16"/>
  <c r="E3874" i="16"/>
  <c r="I3874" i="16"/>
  <c r="F3794" i="16"/>
  <c r="G3794" i="16"/>
  <c r="H3794" i="16"/>
  <c r="E3794" i="16"/>
  <c r="I3794" i="16"/>
  <c r="G3736" i="16"/>
  <c r="I3736" i="16"/>
  <c r="E3736" i="16"/>
  <c r="F3736" i="16"/>
  <c r="H3736" i="16"/>
  <c r="G3660" i="16"/>
  <c r="E3660" i="16"/>
  <c r="F3660" i="16"/>
  <c r="H3660" i="16"/>
  <c r="I3660" i="16"/>
  <c r="G3580" i="16"/>
  <c r="E3580" i="16"/>
  <c r="F3580" i="16"/>
  <c r="H3580" i="16"/>
  <c r="I3580" i="16"/>
  <c r="E3518" i="16"/>
  <c r="I3518" i="16"/>
  <c r="F3518" i="16"/>
  <c r="G3518" i="16"/>
  <c r="H3518" i="16"/>
  <c r="G3460" i="16"/>
  <c r="H3460" i="16"/>
  <c r="I3460" i="16"/>
  <c r="E3460" i="16"/>
  <c r="F3460" i="16"/>
  <c r="G3420" i="16"/>
  <c r="E3420" i="16"/>
  <c r="F3420" i="16"/>
  <c r="H3420" i="16"/>
  <c r="I3420" i="16"/>
  <c r="H3362" i="16"/>
  <c r="E3362" i="16"/>
  <c r="I3362" i="16"/>
  <c r="F3362" i="16"/>
  <c r="G3362" i="16"/>
  <c r="H3322" i="16"/>
  <c r="E3322" i="16"/>
  <c r="I3322" i="16"/>
  <c r="F3322" i="16"/>
  <c r="G3322" i="16"/>
  <c r="H3278" i="16"/>
  <c r="E3278" i="16"/>
  <c r="I3278" i="16"/>
  <c r="F3278" i="16"/>
  <c r="G3278" i="16"/>
  <c r="F3220" i="16"/>
  <c r="G3220" i="16"/>
  <c r="H3220" i="16"/>
  <c r="E3220" i="16"/>
  <c r="I3220" i="16"/>
  <c r="F3176" i="16"/>
  <c r="G3176" i="16"/>
  <c r="H3176" i="16"/>
  <c r="I3176" i="16"/>
  <c r="E3176" i="16"/>
  <c r="E3100" i="16"/>
  <c r="I3100" i="16"/>
  <c r="H3100" i="16"/>
  <c r="F3100" i="16"/>
  <c r="G3100" i="16"/>
  <c r="G3038" i="16"/>
  <c r="I3038" i="16"/>
  <c r="E3038" i="16"/>
  <c r="F3038" i="16"/>
  <c r="H3038" i="16"/>
  <c r="G2994" i="16"/>
  <c r="E2994" i="16"/>
  <c r="F2994" i="16"/>
  <c r="H2994" i="16"/>
  <c r="I2994" i="16"/>
  <c r="E2896" i="16"/>
  <c r="I2896" i="16"/>
  <c r="F2896" i="16"/>
  <c r="G2896" i="16"/>
  <c r="H2896" i="16"/>
  <c r="E2860" i="16"/>
  <c r="I2860" i="16"/>
  <c r="F2860" i="16"/>
  <c r="G2860" i="16"/>
  <c r="H2860" i="16"/>
  <c r="E2820" i="16"/>
  <c r="I2820" i="16"/>
  <c r="F2820" i="16"/>
  <c r="G2820" i="16"/>
  <c r="H2820" i="16"/>
  <c r="G2794" i="16"/>
  <c r="H2794" i="16"/>
  <c r="I2794" i="16"/>
  <c r="E2794" i="16"/>
  <c r="F2794" i="16"/>
  <c r="G2682" i="16"/>
  <c r="H2682" i="16"/>
  <c r="I2682" i="16"/>
  <c r="E2682" i="16"/>
  <c r="F2682" i="16"/>
  <c r="E2620" i="16"/>
  <c r="I2620" i="16"/>
  <c r="F2620" i="16"/>
  <c r="G2620" i="16"/>
  <c r="H2620" i="16"/>
  <c r="E2540" i="16"/>
  <c r="I2540" i="16"/>
  <c r="F2540" i="16"/>
  <c r="G2540" i="16"/>
  <c r="H2540" i="16"/>
  <c r="E2456" i="16"/>
  <c r="I2456" i="16"/>
  <c r="F2456" i="16"/>
  <c r="G2456" i="16"/>
  <c r="H2456" i="16"/>
  <c r="E2376" i="16"/>
  <c r="I2376" i="16"/>
  <c r="F2376" i="16"/>
  <c r="G2376" i="16"/>
  <c r="H2376" i="16"/>
  <c r="G2314" i="16"/>
  <c r="H2314" i="16"/>
  <c r="E2314" i="16"/>
  <c r="I2314" i="16"/>
  <c r="F2314" i="16"/>
  <c r="G2238" i="16"/>
  <c r="H2238" i="16"/>
  <c r="E2238" i="16"/>
  <c r="I2238" i="16"/>
  <c r="F2238" i="16"/>
  <c r="G2194" i="16"/>
  <c r="H2194" i="16"/>
  <c r="I2194" i="16"/>
  <c r="E2194" i="16"/>
  <c r="F2194" i="16"/>
  <c r="G2118" i="16"/>
  <c r="H2118" i="16"/>
  <c r="E2118" i="16"/>
  <c r="F2118" i="16"/>
  <c r="I2118" i="16"/>
  <c r="G2074" i="16"/>
  <c r="H2074" i="16"/>
  <c r="I2074" i="16"/>
  <c r="E2074" i="16"/>
  <c r="F2074" i="16"/>
  <c r="F4842" i="16"/>
  <c r="G4842" i="16"/>
  <c r="H4842" i="16"/>
  <c r="I4842" i="16"/>
  <c r="E4842" i="16"/>
  <c r="F4754" i="16"/>
  <c r="I4754" i="16"/>
  <c r="E4754" i="16"/>
  <c r="G4754" i="16"/>
  <c r="H4754" i="16"/>
  <c r="F4682" i="16"/>
  <c r="G4682" i="16"/>
  <c r="H4682" i="16"/>
  <c r="I4682" i="16"/>
  <c r="E4682" i="16"/>
  <c r="F4634" i="16"/>
  <c r="G4634" i="16"/>
  <c r="H4634" i="16"/>
  <c r="I4634" i="16"/>
  <c r="E4634" i="16"/>
  <c r="F4594" i="16"/>
  <c r="I4594" i="16"/>
  <c r="E4594" i="16"/>
  <c r="G4594" i="16"/>
  <c r="H4594" i="16"/>
  <c r="F4558" i="16"/>
  <c r="H4558" i="16"/>
  <c r="I4558" i="16"/>
  <c r="E4558" i="16"/>
  <c r="G4558" i="16"/>
  <c r="F4514" i="16"/>
  <c r="I4514" i="16"/>
  <c r="E4514" i="16"/>
  <c r="G4514" i="16"/>
  <c r="H4514" i="16"/>
  <c r="F4478" i="16"/>
  <c r="G4478" i="16"/>
  <c r="E4478" i="16"/>
  <c r="H4478" i="16"/>
  <c r="I4478" i="16"/>
  <c r="F4438" i="16"/>
  <c r="G4438" i="16"/>
  <c r="E4438" i="16"/>
  <c r="H4438" i="16"/>
  <c r="I4438" i="16"/>
  <c r="H4376" i="16"/>
  <c r="E4376" i="16"/>
  <c r="I4376" i="16"/>
  <c r="F4376" i="16"/>
  <c r="G4376" i="16"/>
  <c r="F4282" i="16"/>
  <c r="G4282" i="16"/>
  <c r="H4282" i="16"/>
  <c r="E4282" i="16"/>
  <c r="I4282" i="16"/>
  <c r="F4234" i="16"/>
  <c r="G4234" i="16"/>
  <c r="H4234" i="16"/>
  <c r="E4234" i="16"/>
  <c r="I4234" i="16"/>
  <c r="H4096" i="16"/>
  <c r="E4096" i="16"/>
  <c r="I4096" i="16"/>
  <c r="F4096" i="16"/>
  <c r="G4096" i="16"/>
  <c r="F4002" i="16"/>
  <c r="G4002" i="16"/>
  <c r="H4002" i="16"/>
  <c r="E4002" i="16"/>
  <c r="I4002" i="16"/>
  <c r="H3936" i="16"/>
  <c r="E3936" i="16"/>
  <c r="I3936" i="16"/>
  <c r="F3936" i="16"/>
  <c r="G3936" i="16"/>
  <c r="F3878" i="16"/>
  <c r="G3878" i="16"/>
  <c r="H3878" i="16"/>
  <c r="E3878" i="16"/>
  <c r="I3878" i="16"/>
  <c r="F3834" i="16"/>
  <c r="G3834" i="16"/>
  <c r="H3834" i="16"/>
  <c r="E3834" i="16"/>
  <c r="I3834" i="16"/>
  <c r="F3762" i="16"/>
  <c r="G3762" i="16"/>
  <c r="H3762" i="16"/>
  <c r="E3762" i="16"/>
  <c r="I3762" i="16"/>
  <c r="G3700" i="16"/>
  <c r="H3700" i="16"/>
  <c r="I3700" i="16"/>
  <c r="E3700" i="16"/>
  <c r="F3700" i="16"/>
  <c r="E3638" i="16"/>
  <c r="I3638" i="16"/>
  <c r="H3638" i="16"/>
  <c r="F3638" i="16"/>
  <c r="G3638" i="16"/>
  <c r="E3598" i="16"/>
  <c r="I3598" i="16"/>
  <c r="F3598" i="16"/>
  <c r="G3598" i="16"/>
  <c r="H3598" i="16"/>
  <c r="E3522" i="16"/>
  <c r="I3522" i="16"/>
  <c r="G3522" i="16"/>
  <c r="H3522" i="16"/>
  <c r="F3522" i="16"/>
  <c r="E3442" i="16"/>
  <c r="I3442" i="16"/>
  <c r="G3442" i="16"/>
  <c r="H3442" i="16"/>
  <c r="F3442" i="16"/>
  <c r="F3336" i="16"/>
  <c r="G3336" i="16"/>
  <c r="E3336" i="16"/>
  <c r="H3336" i="16"/>
  <c r="I3336" i="16"/>
  <c r="F3260" i="16"/>
  <c r="G3260" i="16"/>
  <c r="H3260" i="16"/>
  <c r="E3260" i="16"/>
  <c r="I3260" i="16"/>
  <c r="H3162" i="16"/>
  <c r="E3162" i="16"/>
  <c r="I3162" i="16"/>
  <c r="F3162" i="16"/>
  <c r="G3162" i="16"/>
  <c r="G3114" i="16"/>
  <c r="H3114" i="16"/>
  <c r="I3114" i="16"/>
  <c r="E3114" i="16"/>
  <c r="F3114" i="16"/>
  <c r="G3042" i="16"/>
  <c r="E3042" i="16"/>
  <c r="F3042" i="16"/>
  <c r="H3042" i="16"/>
  <c r="I3042" i="16"/>
  <c r="G2962" i="16"/>
  <c r="E2962" i="16"/>
  <c r="F2962" i="16"/>
  <c r="H2962" i="16"/>
  <c r="I2962" i="16"/>
  <c r="G2922" i="16"/>
  <c r="H2922" i="16"/>
  <c r="I2922" i="16"/>
  <c r="E2922" i="16"/>
  <c r="F2922" i="16"/>
  <c r="E2780" i="16"/>
  <c r="I2780" i="16"/>
  <c r="F2780" i="16"/>
  <c r="G2780" i="16"/>
  <c r="H2780" i="16"/>
  <c r="E2740" i="16"/>
  <c r="I2740" i="16"/>
  <c r="F2740" i="16"/>
  <c r="G2740" i="16"/>
  <c r="H2740" i="16"/>
  <c r="E2696" i="16"/>
  <c r="I2696" i="16"/>
  <c r="F2696" i="16"/>
  <c r="G2696" i="16"/>
  <c r="H2696" i="16"/>
  <c r="G2634" i="16"/>
  <c r="H2634" i="16"/>
  <c r="I2634" i="16"/>
  <c r="E2634" i="16"/>
  <c r="F2634" i="16"/>
  <c r="E2576" i="16"/>
  <c r="I2576" i="16"/>
  <c r="F2576" i="16"/>
  <c r="G2576" i="16"/>
  <c r="H2576" i="16"/>
  <c r="E2500" i="16"/>
  <c r="I2500" i="16"/>
  <c r="F2500" i="16"/>
  <c r="G2500" i="16"/>
  <c r="H2500" i="16"/>
  <c r="G2474" i="16"/>
  <c r="H2474" i="16"/>
  <c r="E2474" i="16"/>
  <c r="I2474" i="16"/>
  <c r="F2474" i="16"/>
  <c r="E2420" i="16"/>
  <c r="I2420" i="16"/>
  <c r="F2420" i="16"/>
  <c r="G2420" i="16"/>
  <c r="H2420" i="16"/>
  <c r="G2362" i="16"/>
  <c r="H2362" i="16"/>
  <c r="E2362" i="16"/>
  <c r="I2362" i="16"/>
  <c r="F2362" i="16"/>
  <c r="E2296" i="16"/>
  <c r="I2296" i="16"/>
  <c r="F2296" i="16"/>
  <c r="G2296" i="16"/>
  <c r="H2296" i="16"/>
  <c r="G2242" i="16"/>
  <c r="H2242" i="16"/>
  <c r="E2242" i="16"/>
  <c r="I2242" i="16"/>
  <c r="F2242" i="16"/>
  <c r="E2176" i="16"/>
  <c r="I2176" i="16"/>
  <c r="F2176" i="16"/>
  <c r="G2176" i="16"/>
  <c r="H2176" i="16"/>
  <c r="E2096" i="16"/>
  <c r="I2096" i="16"/>
  <c r="F2096" i="16"/>
  <c r="G2096" i="16"/>
  <c r="H2096" i="16"/>
  <c r="H6222" i="16"/>
  <c r="G6222" i="16"/>
  <c r="E6222" i="16"/>
  <c r="F6222" i="16"/>
  <c r="I6222" i="16"/>
  <c r="F6196" i="16"/>
  <c r="I6196" i="16"/>
  <c r="G6196" i="16"/>
  <c r="H6196" i="16"/>
  <c r="E6196" i="16"/>
  <c r="F6160" i="16"/>
  <c r="H6160" i="16"/>
  <c r="E6160" i="16"/>
  <c r="G6160" i="16"/>
  <c r="I6160" i="16"/>
  <c r="H6134" i="16"/>
  <c r="E6134" i="16"/>
  <c r="G6134" i="16"/>
  <c r="I6134" i="16"/>
  <c r="F6134" i="16"/>
  <c r="H6098" i="16"/>
  <c r="I6098" i="16"/>
  <c r="F6098" i="16"/>
  <c r="G6098" i="16"/>
  <c r="E6098" i="16"/>
  <c r="H6062" i="16"/>
  <c r="G6062" i="16"/>
  <c r="E6062" i="16"/>
  <c r="F6062" i="16"/>
  <c r="I6062" i="16"/>
  <c r="F6036" i="16"/>
  <c r="I6036" i="16"/>
  <c r="G6036" i="16"/>
  <c r="H6036" i="16"/>
  <c r="E6036" i="16"/>
  <c r="F6000" i="16"/>
  <c r="H6000" i="16"/>
  <c r="E6000" i="16"/>
  <c r="G6000" i="16"/>
  <c r="I6000" i="16"/>
  <c r="H5974" i="16"/>
  <c r="E5974" i="16"/>
  <c r="G5974" i="16"/>
  <c r="I5974" i="16"/>
  <c r="F5974" i="16"/>
  <c r="H5938" i="16"/>
  <c r="I5938" i="16"/>
  <c r="F5938" i="16"/>
  <c r="G5938" i="16"/>
  <c r="E5938" i="16"/>
  <c r="H5902" i="16"/>
  <c r="G5902" i="16"/>
  <c r="E5902" i="16"/>
  <c r="F5902" i="16"/>
  <c r="I5902" i="16"/>
  <c r="E5876" i="16"/>
  <c r="I5876" i="16"/>
  <c r="F5876" i="16"/>
  <c r="H5876" i="16"/>
  <c r="G5876" i="16"/>
  <c r="E5840" i="16"/>
  <c r="I5840" i="16"/>
  <c r="F5840" i="16"/>
  <c r="G5840" i="16"/>
  <c r="H5840" i="16"/>
  <c r="G5814" i="16"/>
  <c r="H5814" i="16"/>
  <c r="F5814" i="16"/>
  <c r="I5814" i="16"/>
  <c r="E5814" i="16"/>
  <c r="G5778" i="16"/>
  <c r="H5778" i="16"/>
  <c r="E5778" i="16"/>
  <c r="F5778" i="16"/>
  <c r="I5778" i="16"/>
  <c r="G5742" i="16"/>
  <c r="H5742" i="16"/>
  <c r="E5742" i="16"/>
  <c r="I5742" i="16"/>
  <c r="F5742" i="16"/>
  <c r="E5716" i="16"/>
  <c r="I5716" i="16"/>
  <c r="F5716" i="16"/>
  <c r="G5716" i="16"/>
  <c r="H5716" i="16"/>
  <c r="E5680" i="16"/>
  <c r="I5680" i="16"/>
  <c r="F5680" i="16"/>
  <c r="G5680" i="16"/>
  <c r="H5680" i="16"/>
  <c r="G5654" i="16"/>
  <c r="H5654" i="16"/>
  <c r="E5654" i="16"/>
  <c r="I5654" i="16"/>
  <c r="F5654" i="16"/>
  <c r="G5618" i="16"/>
  <c r="H5618" i="16"/>
  <c r="E5618" i="16"/>
  <c r="I5618" i="16"/>
  <c r="F5618" i="16"/>
  <c r="G5582" i="16"/>
  <c r="H5582" i="16"/>
  <c r="E5582" i="16"/>
  <c r="I5582" i="16"/>
  <c r="F5582" i="16"/>
  <c r="E5556" i="16"/>
  <c r="I5556" i="16"/>
  <c r="F5556" i="16"/>
  <c r="G5556" i="16"/>
  <c r="H5556" i="16"/>
  <c r="E5520" i="16"/>
  <c r="I5520" i="16"/>
  <c r="F5520" i="16"/>
  <c r="G5520" i="16"/>
  <c r="H5520" i="16"/>
  <c r="G5494" i="16"/>
  <c r="H5494" i="16"/>
  <c r="E5494" i="16"/>
  <c r="I5494" i="16"/>
  <c r="F5494" i="16"/>
  <c r="G5458" i="16"/>
  <c r="H5458" i="16"/>
  <c r="E5458" i="16"/>
  <c r="I5458" i="16"/>
  <c r="F5458" i="16"/>
  <c r="G5422" i="16"/>
  <c r="H5422" i="16"/>
  <c r="E5422" i="16"/>
  <c r="I5422" i="16"/>
  <c r="F5422" i="16"/>
  <c r="E5396" i="16"/>
  <c r="I5396" i="16"/>
  <c r="F5396" i="16"/>
  <c r="G5396" i="16"/>
  <c r="H5396" i="16"/>
  <c r="E5360" i="16"/>
  <c r="I5360" i="16"/>
  <c r="F5360" i="16"/>
  <c r="G5360" i="16"/>
  <c r="H5360" i="16"/>
  <c r="G5334" i="16"/>
  <c r="H5334" i="16"/>
  <c r="E5334" i="16"/>
  <c r="I5334" i="16"/>
  <c r="F5334" i="16"/>
  <c r="G5298" i="16"/>
  <c r="H5298" i="16"/>
  <c r="E5298" i="16"/>
  <c r="I5298" i="16"/>
  <c r="F5298" i="16"/>
  <c r="G5262" i="16"/>
  <c r="H5262" i="16"/>
  <c r="E5262" i="16"/>
  <c r="I5262" i="16"/>
  <c r="F5262" i="16"/>
  <c r="E5236" i="16"/>
  <c r="I5236" i="16"/>
  <c r="F5236" i="16"/>
  <c r="G5236" i="16"/>
  <c r="H5236" i="16"/>
  <c r="E5200" i="16"/>
  <c r="I5200" i="16"/>
  <c r="F5200" i="16"/>
  <c r="G5200" i="16"/>
  <c r="H5200" i="16"/>
  <c r="G5174" i="16"/>
  <c r="H5174" i="16"/>
  <c r="E5174" i="16"/>
  <c r="I5174" i="16"/>
  <c r="F5174" i="16"/>
  <c r="G5138" i="16"/>
  <c r="H5138" i="16"/>
  <c r="E5138" i="16"/>
  <c r="I5138" i="16"/>
  <c r="F5138" i="16"/>
  <c r="G5102" i="16"/>
  <c r="H5102" i="16"/>
  <c r="E5102" i="16"/>
  <c r="I5102" i="16"/>
  <c r="F5102" i="16"/>
  <c r="E5076" i="16"/>
  <c r="I5076" i="16"/>
  <c r="F5076" i="16"/>
  <c r="G5076" i="16"/>
  <c r="H5076" i="16"/>
  <c r="E5040" i="16"/>
  <c r="I5040" i="16"/>
  <c r="F5040" i="16"/>
  <c r="G5040" i="16"/>
  <c r="H5040" i="16"/>
  <c r="G5014" i="16"/>
  <c r="H5014" i="16"/>
  <c r="E5014" i="16"/>
  <c r="I5014" i="16"/>
  <c r="F5014" i="16"/>
  <c r="G4978" i="16"/>
  <c r="H4978" i="16"/>
  <c r="E4978" i="16"/>
  <c r="I4978" i="16"/>
  <c r="F4978" i="16"/>
  <c r="F4942" i="16"/>
  <c r="H4942" i="16"/>
  <c r="I4942" i="16"/>
  <c r="E4942" i="16"/>
  <c r="G4942" i="16"/>
  <c r="H4916" i="16"/>
  <c r="E4916" i="16"/>
  <c r="F4916" i="16"/>
  <c r="G4916" i="16"/>
  <c r="I4916" i="16"/>
  <c r="H4880" i="16"/>
  <c r="I4880" i="16"/>
  <c r="E4880" i="16"/>
  <c r="F4880" i="16"/>
  <c r="G4880" i="16"/>
  <c r="F4854" i="16"/>
  <c r="E4854" i="16"/>
  <c r="G4854" i="16"/>
  <c r="H4854" i="16"/>
  <c r="I4854" i="16"/>
  <c r="E1976" i="16"/>
  <c r="I1976" i="16"/>
  <c r="F1976" i="16"/>
  <c r="G1976" i="16"/>
  <c r="H1976" i="16"/>
  <c r="G1922" i="16"/>
  <c r="H1922" i="16"/>
  <c r="E1922" i="16"/>
  <c r="I1922" i="16"/>
  <c r="F1922" i="16"/>
  <c r="G1874" i="16"/>
  <c r="H1874" i="16"/>
  <c r="E1874" i="16"/>
  <c r="I1874" i="16"/>
  <c r="F1874" i="16"/>
  <c r="E1816" i="16"/>
  <c r="I1816" i="16"/>
  <c r="F1816" i="16"/>
  <c r="G1816" i="16"/>
  <c r="H1816" i="16"/>
  <c r="G1754" i="16"/>
  <c r="H1754" i="16"/>
  <c r="I1754" i="16"/>
  <c r="E1754" i="16"/>
  <c r="F1754" i="16"/>
  <c r="H1696" i="16"/>
  <c r="E1696" i="16"/>
  <c r="I1696" i="16"/>
  <c r="F1696" i="16"/>
  <c r="G1696" i="16"/>
  <c r="F1558" i="16"/>
  <c r="G1558" i="16"/>
  <c r="H1558" i="16"/>
  <c r="I1558" i="16"/>
  <c r="E1558" i="16"/>
  <c r="F1482" i="16"/>
  <c r="G1482" i="16"/>
  <c r="H1482" i="16"/>
  <c r="E1482" i="16"/>
  <c r="I1482" i="16"/>
  <c r="H1442" i="16"/>
  <c r="F1442" i="16"/>
  <c r="G1442" i="16"/>
  <c r="I1442" i="16"/>
  <c r="E1442" i="16"/>
  <c r="F1380" i="16"/>
  <c r="H1380" i="16"/>
  <c r="E1380" i="16"/>
  <c r="G1380" i="16"/>
  <c r="I1380" i="16"/>
  <c r="H1318" i="16"/>
  <c r="F1318" i="16"/>
  <c r="E1318" i="16"/>
  <c r="G1318" i="16"/>
  <c r="I1318" i="16"/>
  <c r="F1260" i="16"/>
  <c r="H1260" i="16"/>
  <c r="E1260" i="16"/>
  <c r="G1260" i="16"/>
  <c r="I1260" i="16"/>
  <c r="H1194" i="16"/>
  <c r="E1194" i="16"/>
  <c r="I1194" i="16"/>
  <c r="F1194" i="16"/>
  <c r="G1194" i="16"/>
  <c r="F1140" i="16"/>
  <c r="G1140" i="16"/>
  <c r="H1140" i="16"/>
  <c r="E1140" i="16"/>
  <c r="I1140" i="16"/>
  <c r="G1096" i="16"/>
  <c r="H1096" i="16"/>
  <c r="E1096" i="16"/>
  <c r="F1096" i="16"/>
  <c r="I1096" i="16"/>
  <c r="E1038" i="16"/>
  <c r="I1038" i="16"/>
  <c r="F1038" i="16"/>
  <c r="G1038" i="16"/>
  <c r="H1038" i="16"/>
  <c r="E954" i="16"/>
  <c r="I954" i="16"/>
  <c r="F954" i="16"/>
  <c r="H954" i="16"/>
  <c r="G954" i="16"/>
  <c r="G896" i="16"/>
  <c r="H896" i="16"/>
  <c r="E896" i="16"/>
  <c r="F896" i="16"/>
  <c r="I896" i="16"/>
  <c r="E834" i="16"/>
  <c r="I834" i="16"/>
  <c r="F834" i="16"/>
  <c r="G834" i="16"/>
  <c r="H834" i="16"/>
  <c r="E754" i="16"/>
  <c r="I754" i="16"/>
  <c r="F754" i="16"/>
  <c r="G754" i="16"/>
  <c r="H754" i="16"/>
  <c r="E674" i="16"/>
  <c r="I674" i="16"/>
  <c r="F674" i="16"/>
  <c r="G674" i="16"/>
  <c r="H674" i="16"/>
  <c r="F602" i="16"/>
  <c r="G602" i="16"/>
  <c r="E602" i="16"/>
  <c r="H602" i="16"/>
  <c r="I602" i="16"/>
  <c r="F562" i="16"/>
  <c r="G562" i="16"/>
  <c r="E562" i="16"/>
  <c r="H562" i="16"/>
  <c r="I562" i="16"/>
  <c r="F514" i="16"/>
  <c r="G514" i="16"/>
  <c r="E514" i="16"/>
  <c r="H514" i="16"/>
  <c r="I514" i="16"/>
  <c r="H456" i="16"/>
  <c r="F456" i="16"/>
  <c r="G456" i="16"/>
  <c r="I456" i="16"/>
  <c r="E456" i="16"/>
  <c r="F402" i="16"/>
  <c r="I402" i="16"/>
  <c r="E402" i="16"/>
  <c r="G402" i="16"/>
  <c r="H402" i="16"/>
  <c r="F314" i="16"/>
  <c r="H314" i="16"/>
  <c r="I314" i="16"/>
  <c r="G314" i="16"/>
  <c r="E314" i="16"/>
  <c r="F278" i="16"/>
  <c r="G278" i="16"/>
  <c r="H278" i="16"/>
  <c r="E278" i="16"/>
  <c r="I278" i="16"/>
  <c r="F234" i="16"/>
  <c r="G234" i="16"/>
  <c r="E234" i="16"/>
  <c r="H234" i="16"/>
  <c r="I234" i="16"/>
  <c r="G158" i="16"/>
  <c r="H158" i="16"/>
  <c r="E158" i="16"/>
  <c r="F158" i="16"/>
  <c r="I158" i="16"/>
  <c r="G78" i="16"/>
  <c r="H78" i="16"/>
  <c r="E78" i="16"/>
  <c r="I78" i="16"/>
  <c r="F78" i="16"/>
  <c r="G34" i="16"/>
  <c r="H34" i="16"/>
  <c r="F34" i="16"/>
  <c r="I34" i="16"/>
  <c r="E34" i="16"/>
  <c r="G1962" i="16"/>
  <c r="H1962" i="16"/>
  <c r="E1962" i="16"/>
  <c r="I1962" i="16"/>
  <c r="F1962" i="16"/>
  <c r="G1882" i="16"/>
  <c r="H1882" i="16"/>
  <c r="E1882" i="16"/>
  <c r="I1882" i="16"/>
  <c r="F1882" i="16"/>
  <c r="G1798" i="16"/>
  <c r="H1798" i="16"/>
  <c r="E1798" i="16"/>
  <c r="F1798" i="16"/>
  <c r="I1798" i="16"/>
  <c r="E1736" i="16"/>
  <c r="I1736" i="16"/>
  <c r="F1736" i="16"/>
  <c r="G1736" i="16"/>
  <c r="H1736" i="16"/>
  <c r="H1660" i="16"/>
  <c r="E1660" i="16"/>
  <c r="I1660" i="16"/>
  <c r="F1660" i="16"/>
  <c r="G1660" i="16"/>
  <c r="H1620" i="16"/>
  <c r="E1620" i="16"/>
  <c r="I1620" i="16"/>
  <c r="F1620" i="16"/>
  <c r="G1620" i="16"/>
  <c r="F1594" i="16"/>
  <c r="G1594" i="16"/>
  <c r="H1594" i="16"/>
  <c r="E1594" i="16"/>
  <c r="I1594" i="16"/>
  <c r="F1554" i="16"/>
  <c r="G1554" i="16"/>
  <c r="H1554" i="16"/>
  <c r="E1554" i="16"/>
  <c r="I1554" i="16"/>
  <c r="H1496" i="16"/>
  <c r="E1496" i="16"/>
  <c r="I1496" i="16"/>
  <c r="F1496" i="16"/>
  <c r="G1496" i="16"/>
  <c r="H1398" i="16"/>
  <c r="F1398" i="16"/>
  <c r="E1398" i="16"/>
  <c r="G1398" i="16"/>
  <c r="I1398" i="16"/>
  <c r="F1340" i="16"/>
  <c r="H1340" i="16"/>
  <c r="E1340" i="16"/>
  <c r="G1340" i="16"/>
  <c r="I1340" i="16"/>
  <c r="H1278" i="16"/>
  <c r="F1278" i="16"/>
  <c r="E1278" i="16"/>
  <c r="G1278" i="16"/>
  <c r="I1278" i="16"/>
  <c r="H1202" i="16"/>
  <c r="E1202" i="16"/>
  <c r="I1202" i="16"/>
  <c r="F1202" i="16"/>
  <c r="G1202" i="16"/>
  <c r="F1136" i="16"/>
  <c r="G1136" i="16"/>
  <c r="H1136" i="16"/>
  <c r="I1136" i="16"/>
  <c r="E1136" i="16"/>
  <c r="E1074" i="16"/>
  <c r="I1074" i="16"/>
  <c r="F1074" i="16"/>
  <c r="H1074" i="16"/>
  <c r="G1074" i="16"/>
  <c r="G980" i="16"/>
  <c r="H980" i="16"/>
  <c r="F980" i="16"/>
  <c r="I980" i="16"/>
  <c r="E980" i="16"/>
  <c r="E922" i="16"/>
  <c r="I922" i="16"/>
  <c r="F922" i="16"/>
  <c r="H922" i="16"/>
  <c r="G922" i="16"/>
  <c r="E874" i="16"/>
  <c r="I874" i="16"/>
  <c r="F874" i="16"/>
  <c r="G874" i="16"/>
  <c r="H874" i="16"/>
  <c r="G816" i="16"/>
  <c r="H816" i="16"/>
  <c r="E816" i="16"/>
  <c r="I816" i="16"/>
  <c r="F816" i="16"/>
  <c r="E758" i="16"/>
  <c r="I758" i="16"/>
  <c r="F758" i="16"/>
  <c r="G758" i="16"/>
  <c r="H758" i="16"/>
  <c r="E714" i="16"/>
  <c r="I714" i="16"/>
  <c r="F714" i="16"/>
  <c r="G714" i="16"/>
  <c r="H714" i="16"/>
  <c r="H634" i="16"/>
  <c r="F634" i="16"/>
  <c r="E634" i="16"/>
  <c r="G634" i="16"/>
  <c r="I634" i="16"/>
  <c r="F554" i="16"/>
  <c r="G554" i="16"/>
  <c r="E554" i="16"/>
  <c r="H554" i="16"/>
  <c r="I554" i="16"/>
  <c r="F474" i="16"/>
  <c r="G474" i="16"/>
  <c r="E474" i="16"/>
  <c r="H474" i="16"/>
  <c r="I474" i="16"/>
  <c r="F394" i="16"/>
  <c r="G394" i="16"/>
  <c r="H394" i="16"/>
  <c r="I394" i="16"/>
  <c r="E394" i="16"/>
  <c r="E354" i="16"/>
  <c r="I354" i="16"/>
  <c r="F354" i="16"/>
  <c r="H354" i="16"/>
  <c r="G354" i="16"/>
  <c r="F274" i="16"/>
  <c r="E274" i="16"/>
  <c r="G274" i="16"/>
  <c r="H274" i="16"/>
  <c r="I274" i="16"/>
  <c r="F198" i="16"/>
  <c r="G198" i="16"/>
  <c r="I198" i="16"/>
  <c r="H198" i="16"/>
  <c r="E198" i="16"/>
  <c r="E140" i="16"/>
  <c r="I140" i="16"/>
  <c r="F140" i="16"/>
  <c r="G140" i="16"/>
  <c r="H140" i="16"/>
  <c r="E96" i="16"/>
  <c r="I96" i="16"/>
  <c r="F96" i="16"/>
  <c r="H96" i="16"/>
  <c r="G96" i="16"/>
  <c r="H8677" i="16"/>
  <c r="E8677" i="16"/>
  <c r="I8677" i="16"/>
  <c r="F8677" i="16"/>
  <c r="G8677" i="16"/>
  <c r="H8641" i="16"/>
  <c r="E8641" i="16"/>
  <c r="I8641" i="16"/>
  <c r="F8641" i="16"/>
  <c r="G8641" i="16"/>
  <c r="F8615" i="16"/>
  <c r="H8615" i="16"/>
  <c r="E8615" i="16"/>
  <c r="G8615" i="16"/>
  <c r="I8615" i="16"/>
  <c r="F8579" i="16"/>
  <c r="E8579" i="16"/>
  <c r="G8579" i="16"/>
  <c r="H8579" i="16"/>
  <c r="I8579" i="16"/>
  <c r="F8543" i="16"/>
  <c r="E8543" i="16"/>
  <c r="G8543" i="16"/>
  <c r="H8543" i="16"/>
  <c r="I8543" i="16"/>
  <c r="H8517" i="16"/>
  <c r="F8517" i="16"/>
  <c r="E8517" i="16"/>
  <c r="I8517" i="16"/>
  <c r="G8517" i="16"/>
  <c r="H8481" i="16"/>
  <c r="F8481" i="16"/>
  <c r="E8481" i="16"/>
  <c r="I8481" i="16"/>
  <c r="G8481" i="16"/>
  <c r="F8455" i="16"/>
  <c r="H8455" i="16"/>
  <c r="I8455" i="16"/>
  <c r="G8455" i="16"/>
  <c r="E8455" i="16"/>
  <c r="F8419" i="16"/>
  <c r="H8419" i="16"/>
  <c r="I8419" i="16"/>
  <c r="G8419" i="16"/>
  <c r="E8419" i="16"/>
  <c r="F8383" i="16"/>
  <c r="G8383" i="16"/>
  <c r="H8383" i="16"/>
  <c r="E8383" i="16"/>
  <c r="I8383" i="16"/>
  <c r="H8357" i="16"/>
  <c r="F8357" i="16"/>
  <c r="E8357" i="16"/>
  <c r="I8357" i="16"/>
  <c r="G8357" i="16"/>
  <c r="H8321" i="16"/>
  <c r="E8321" i="16"/>
  <c r="I8321" i="16"/>
  <c r="F8321" i="16"/>
  <c r="G8321" i="16"/>
  <c r="F8295" i="16"/>
  <c r="H8295" i="16"/>
  <c r="G8295" i="16"/>
  <c r="E8295" i="16"/>
  <c r="I8295" i="16"/>
  <c r="F8259" i="16"/>
  <c r="G8259" i="16"/>
  <c r="H8259" i="16"/>
  <c r="E8259" i="16"/>
  <c r="I8259" i="16"/>
  <c r="F8223" i="16"/>
  <c r="H8223" i="16"/>
  <c r="G8223" i="16"/>
  <c r="I8223" i="16"/>
  <c r="E8223" i="16"/>
  <c r="H8197" i="16"/>
  <c r="F8197" i="16"/>
  <c r="E8197" i="16"/>
  <c r="I8197" i="16"/>
  <c r="G8197" i="16"/>
  <c r="H8161" i="16"/>
  <c r="F8161" i="16"/>
  <c r="E8161" i="16"/>
  <c r="I8161" i="16"/>
  <c r="G8161" i="16"/>
  <c r="F8135" i="16"/>
  <c r="E8135" i="16"/>
  <c r="G8135" i="16"/>
  <c r="H8135" i="16"/>
  <c r="I8135" i="16"/>
  <c r="F8099" i="16"/>
  <c r="H8099" i="16"/>
  <c r="G8099" i="16"/>
  <c r="I8099" i="16"/>
  <c r="E8099" i="16"/>
  <c r="F8063" i="16"/>
  <c r="H8063" i="16"/>
  <c r="G8063" i="16"/>
  <c r="E8063" i="16"/>
  <c r="I8063" i="16"/>
  <c r="H8037" i="16"/>
  <c r="E8037" i="16"/>
  <c r="I8037" i="16"/>
  <c r="F8037" i="16"/>
  <c r="G8037" i="16"/>
  <c r="H8001" i="16"/>
  <c r="E8001" i="16"/>
  <c r="I8001" i="16"/>
  <c r="F8001" i="16"/>
  <c r="G8001" i="16"/>
  <c r="F7975" i="16"/>
  <c r="G7975" i="16"/>
  <c r="H7975" i="16"/>
  <c r="E7975" i="16"/>
  <c r="I7975" i="16"/>
  <c r="F7939" i="16"/>
  <c r="H7939" i="16"/>
  <c r="I7939" i="16"/>
  <c r="G7939" i="16"/>
  <c r="E7939" i="16"/>
  <c r="F7903" i="16"/>
  <c r="H7903" i="16"/>
  <c r="I7903" i="16"/>
  <c r="G7903" i="16"/>
  <c r="E7903" i="16"/>
  <c r="H7877" i="16"/>
  <c r="E7877" i="16"/>
  <c r="I7877" i="16"/>
  <c r="F7877" i="16"/>
  <c r="G7877" i="16"/>
  <c r="H7841" i="16"/>
  <c r="E7841" i="16"/>
  <c r="I7841" i="16"/>
  <c r="F7841" i="16"/>
  <c r="G7841" i="16"/>
  <c r="F7815" i="16"/>
  <c r="I7815" i="16"/>
  <c r="G7815" i="16"/>
  <c r="H7815" i="16"/>
  <c r="E7815" i="16"/>
  <c r="F7779" i="16"/>
  <c r="E7779" i="16"/>
  <c r="G7779" i="16"/>
  <c r="H7779" i="16"/>
  <c r="I7779" i="16"/>
  <c r="H7743" i="16"/>
  <c r="G7743" i="16"/>
  <c r="I7743" i="16"/>
  <c r="E7743" i="16"/>
  <c r="F7743" i="16"/>
  <c r="F7717" i="16"/>
  <c r="I7717" i="16"/>
  <c r="E7717" i="16"/>
  <c r="G7717" i="16"/>
  <c r="H7717" i="16"/>
  <c r="F7681" i="16"/>
  <c r="H7681" i="16"/>
  <c r="I7681" i="16"/>
  <c r="E7681" i="16"/>
  <c r="G7681" i="16"/>
  <c r="H7655" i="16"/>
  <c r="E7655" i="16"/>
  <c r="I7655" i="16"/>
  <c r="F7655" i="16"/>
  <c r="G7655" i="16"/>
  <c r="H7619" i="16"/>
  <c r="I7619" i="16"/>
  <c r="G7619" i="16"/>
  <c r="E7619" i="16"/>
  <c r="F7619" i="16"/>
  <c r="H7583" i="16"/>
  <c r="G7583" i="16"/>
  <c r="F7583" i="16"/>
  <c r="I7583" i="16"/>
  <c r="E7583" i="16"/>
  <c r="F7557" i="16"/>
  <c r="I7557" i="16"/>
  <c r="E7557" i="16"/>
  <c r="G7557" i="16"/>
  <c r="H7557" i="16"/>
  <c r="F7521" i="16"/>
  <c r="H7521" i="16"/>
  <c r="I7521" i="16"/>
  <c r="E7521" i="16"/>
  <c r="G7521" i="16"/>
  <c r="H7495" i="16"/>
  <c r="E7495" i="16"/>
  <c r="F7495" i="16"/>
  <c r="G7495" i="16"/>
  <c r="I7495" i="16"/>
  <c r="H7459" i="16"/>
  <c r="I7459" i="16"/>
  <c r="F7459" i="16"/>
  <c r="E7459" i="16"/>
  <c r="G7459" i="16"/>
  <c r="H7423" i="16"/>
  <c r="G7423" i="16"/>
  <c r="I7423" i="16"/>
  <c r="E7423" i="16"/>
  <c r="F7423" i="16"/>
  <c r="F7397" i="16"/>
  <c r="I7397" i="16"/>
  <c r="E7397" i="16"/>
  <c r="G7397" i="16"/>
  <c r="H7397" i="16"/>
  <c r="F7361" i="16"/>
  <c r="H7361" i="16"/>
  <c r="I7361" i="16"/>
  <c r="E7361" i="16"/>
  <c r="G7361" i="16"/>
  <c r="H7335" i="16"/>
  <c r="E7335" i="16"/>
  <c r="F7335" i="16"/>
  <c r="G7335" i="16"/>
  <c r="I7335" i="16"/>
  <c r="H7299" i="16"/>
  <c r="I7299" i="16"/>
  <c r="E7299" i="16"/>
  <c r="F7299" i="16"/>
  <c r="G7299" i="16"/>
  <c r="H7263" i="16"/>
  <c r="G7263" i="16"/>
  <c r="I7263" i="16"/>
  <c r="E7263" i="16"/>
  <c r="F7263" i="16"/>
  <c r="F7237" i="16"/>
  <c r="I7237" i="16"/>
  <c r="E7237" i="16"/>
  <c r="G7237" i="16"/>
  <c r="H7237" i="16"/>
  <c r="F7201" i="16"/>
  <c r="H7201" i="16"/>
  <c r="I7201" i="16"/>
  <c r="E7201" i="16"/>
  <c r="G7201" i="16"/>
  <c r="H7175" i="16"/>
  <c r="E7175" i="16"/>
  <c r="F7175" i="16"/>
  <c r="G7175" i="16"/>
  <c r="I7175" i="16"/>
  <c r="H7139" i="16"/>
  <c r="I7139" i="16"/>
  <c r="G7139" i="16"/>
  <c r="E7139" i="16"/>
  <c r="F7139" i="16"/>
  <c r="H7103" i="16"/>
  <c r="G7103" i="16"/>
  <c r="I7103" i="16"/>
  <c r="E7103" i="16"/>
  <c r="F7103" i="16"/>
  <c r="F7077" i="16"/>
  <c r="I7077" i="16"/>
  <c r="E7077" i="16"/>
  <c r="G7077" i="16"/>
  <c r="H7077" i="16"/>
  <c r="F7041" i="16"/>
  <c r="H7041" i="16"/>
  <c r="I7041" i="16"/>
  <c r="E7041" i="16"/>
  <c r="G7041" i="16"/>
  <c r="H7015" i="16"/>
  <c r="E7015" i="16"/>
  <c r="I7015" i="16"/>
  <c r="F7015" i="16"/>
  <c r="G7015" i="16"/>
  <c r="H6979" i="16"/>
  <c r="I6979" i="16"/>
  <c r="E6979" i="16"/>
  <c r="F6979" i="16"/>
  <c r="G6979" i="16"/>
  <c r="H6943" i="16"/>
  <c r="F6943" i="16"/>
  <c r="E6943" i="16"/>
  <c r="I6943" i="16"/>
  <c r="G6943" i="16"/>
  <c r="F6917" i="16"/>
  <c r="H6917" i="16"/>
  <c r="E6917" i="16"/>
  <c r="G6917" i="16"/>
  <c r="I6917" i="16"/>
  <c r="F6881" i="16"/>
  <c r="H6881" i="16"/>
  <c r="I6881" i="16"/>
  <c r="G6881" i="16"/>
  <c r="E6881" i="16"/>
  <c r="H6855" i="16"/>
  <c r="F6855" i="16"/>
  <c r="E6855" i="16"/>
  <c r="G6855" i="16"/>
  <c r="I6855" i="16"/>
  <c r="H6819" i="16"/>
  <c r="F6819" i="16"/>
  <c r="G6819" i="16"/>
  <c r="I6819" i="16"/>
  <c r="E6819" i="16"/>
  <c r="H6783" i="16"/>
  <c r="F6783" i="16"/>
  <c r="E6783" i="16"/>
  <c r="I6783" i="16"/>
  <c r="G6783" i="16"/>
  <c r="F6757" i="16"/>
  <c r="H6757" i="16"/>
  <c r="E6757" i="16"/>
  <c r="G6757" i="16"/>
  <c r="I6757" i="16"/>
  <c r="F6721" i="16"/>
  <c r="H6721" i="16"/>
  <c r="I6721" i="16"/>
  <c r="E6721" i="16"/>
  <c r="G6721" i="16"/>
  <c r="H6695" i="16"/>
  <c r="F6695" i="16"/>
  <c r="E6695" i="16"/>
  <c r="G6695" i="16"/>
  <c r="I6695" i="16"/>
  <c r="H6659" i="16"/>
  <c r="F6659" i="16"/>
  <c r="G6659" i="16"/>
  <c r="E6659" i="16"/>
  <c r="I6659" i="16"/>
  <c r="H6623" i="16"/>
  <c r="F6623" i="16"/>
  <c r="I6623" i="16"/>
  <c r="E6623" i="16"/>
  <c r="G6623" i="16"/>
  <c r="F6597" i="16"/>
  <c r="H6597" i="16"/>
  <c r="E6597" i="16"/>
  <c r="G6597" i="16"/>
  <c r="I6597" i="16"/>
  <c r="F6561" i="16"/>
  <c r="H6561" i="16"/>
  <c r="I6561" i="16"/>
  <c r="G6561" i="16"/>
  <c r="E6561" i="16"/>
  <c r="H6535" i="16"/>
  <c r="F6535" i="16"/>
  <c r="I6535" i="16"/>
  <c r="E6535" i="16"/>
  <c r="G6535" i="16"/>
  <c r="H6499" i="16"/>
  <c r="F6499" i="16"/>
  <c r="G6499" i="16"/>
  <c r="I6499" i="16"/>
  <c r="E6499" i="16"/>
  <c r="H6463" i="16"/>
  <c r="F6463" i="16"/>
  <c r="I6463" i="16"/>
  <c r="E6463" i="16"/>
  <c r="G6463" i="16"/>
  <c r="E6437" i="16"/>
  <c r="I6437" i="16"/>
  <c r="G6437" i="16"/>
  <c r="H6437" i="16"/>
  <c r="F6437" i="16"/>
  <c r="E6401" i="16"/>
  <c r="I6401" i="16"/>
  <c r="H6401" i="16"/>
  <c r="F6401" i="16"/>
  <c r="G6401" i="16"/>
  <c r="G6375" i="16"/>
  <c r="E6375" i="16"/>
  <c r="H6375" i="16"/>
  <c r="I6375" i="16"/>
  <c r="F6375" i="16"/>
  <c r="G6339" i="16"/>
  <c r="I6339" i="16"/>
  <c r="F6339" i="16"/>
  <c r="H6339" i="16"/>
  <c r="E6339" i="16"/>
  <c r="G6303" i="16"/>
  <c r="H6303" i="16"/>
  <c r="E6303" i="16"/>
  <c r="F6303" i="16"/>
  <c r="I6303" i="16"/>
  <c r="E6277" i="16"/>
  <c r="I6277" i="16"/>
  <c r="G6277" i="16"/>
  <c r="H6277" i="16"/>
  <c r="F6277" i="16"/>
  <c r="G6055" i="16"/>
  <c r="E6055" i="16"/>
  <c r="H6055" i="16"/>
  <c r="I6055" i="16"/>
  <c r="F6055" i="16"/>
  <c r="G6019" i="16"/>
  <c r="I6019" i="16"/>
  <c r="F6019" i="16"/>
  <c r="H6019" i="16"/>
  <c r="E6019" i="16"/>
  <c r="G5975" i="16"/>
  <c r="E5975" i="16"/>
  <c r="H5975" i="16"/>
  <c r="F5975" i="16"/>
  <c r="I5975" i="16"/>
  <c r="G5939" i="16"/>
  <c r="I5939" i="16"/>
  <c r="F5939" i="16"/>
  <c r="E5939" i="16"/>
  <c r="H5939" i="16"/>
  <c r="F5859" i="16"/>
  <c r="G5859" i="16"/>
  <c r="E5859" i="16"/>
  <c r="H5859" i="16"/>
  <c r="I5859" i="16"/>
  <c r="F5823" i="16"/>
  <c r="G5823" i="16"/>
  <c r="I5823" i="16"/>
  <c r="E5823" i="16"/>
  <c r="H5823" i="16"/>
  <c r="H5797" i="16"/>
  <c r="E5797" i="16"/>
  <c r="I5797" i="16"/>
  <c r="F5797" i="16"/>
  <c r="G5797" i="16"/>
  <c r="H5761" i="16"/>
  <c r="E5761" i="16"/>
  <c r="I5761" i="16"/>
  <c r="F5761" i="16"/>
  <c r="G5761" i="16"/>
  <c r="F5735" i="16"/>
  <c r="G5735" i="16"/>
  <c r="H5735" i="16"/>
  <c r="E5735" i="16"/>
  <c r="I5735" i="16"/>
  <c r="F5699" i="16"/>
  <c r="G5699" i="16"/>
  <c r="H5699" i="16"/>
  <c r="E5699" i="16"/>
  <c r="I5699" i="16"/>
  <c r="F5663" i="16"/>
  <c r="G5663" i="16"/>
  <c r="H5663" i="16"/>
  <c r="I5663" i="16"/>
  <c r="E5663" i="16"/>
  <c r="H5637" i="16"/>
  <c r="E5637" i="16"/>
  <c r="I5637" i="16"/>
  <c r="F5637" i="16"/>
  <c r="G5637" i="16"/>
  <c r="H5601" i="16"/>
  <c r="E5601" i="16"/>
  <c r="I5601" i="16"/>
  <c r="F5601" i="16"/>
  <c r="G5601" i="16"/>
  <c r="F5575" i="16"/>
  <c r="G5575" i="16"/>
  <c r="H5575" i="16"/>
  <c r="E5575" i="16"/>
  <c r="I5575" i="16"/>
  <c r="F5539" i="16"/>
  <c r="G5539" i="16"/>
  <c r="H5539" i="16"/>
  <c r="E5539" i="16"/>
  <c r="I5539" i="16"/>
  <c r="F5503" i="16"/>
  <c r="G5503" i="16"/>
  <c r="H5503" i="16"/>
  <c r="I5503" i="16"/>
  <c r="E5503" i="16"/>
  <c r="H5477" i="16"/>
  <c r="E5477" i="16"/>
  <c r="I5477" i="16"/>
  <c r="F5477" i="16"/>
  <c r="G5477" i="16"/>
  <c r="H5441" i="16"/>
  <c r="E5441" i="16"/>
  <c r="I5441" i="16"/>
  <c r="F5441" i="16"/>
  <c r="G5441" i="16"/>
  <c r="F5415" i="16"/>
  <c r="G5415" i="16"/>
  <c r="H5415" i="16"/>
  <c r="E5415" i="16"/>
  <c r="I5415" i="16"/>
  <c r="F5379" i="16"/>
  <c r="G5379" i="16"/>
  <c r="H5379" i="16"/>
  <c r="E5379" i="16"/>
  <c r="I5379" i="16"/>
  <c r="F5343" i="16"/>
  <c r="G5343" i="16"/>
  <c r="H5343" i="16"/>
  <c r="I5343" i="16"/>
  <c r="E5343" i="16"/>
  <c r="H5317" i="16"/>
  <c r="E5317" i="16"/>
  <c r="I5317" i="16"/>
  <c r="F5317" i="16"/>
  <c r="G5317" i="16"/>
  <c r="H5281" i="16"/>
  <c r="E5281" i="16"/>
  <c r="I5281" i="16"/>
  <c r="F5281" i="16"/>
  <c r="G5281" i="16"/>
  <c r="F5255" i="16"/>
  <c r="G5255" i="16"/>
  <c r="H5255" i="16"/>
  <c r="E5255" i="16"/>
  <c r="I5255" i="16"/>
  <c r="F5219" i="16"/>
  <c r="G5219" i="16"/>
  <c r="H5219" i="16"/>
  <c r="E5219" i="16"/>
  <c r="I5219" i="16"/>
  <c r="F5183" i="16"/>
  <c r="G5183" i="16"/>
  <c r="H5183" i="16"/>
  <c r="I5183" i="16"/>
  <c r="E5183" i="16"/>
  <c r="H5157" i="16"/>
  <c r="E5157" i="16"/>
  <c r="I5157" i="16"/>
  <c r="F5157" i="16"/>
  <c r="G5157" i="16"/>
  <c r="H5121" i="16"/>
  <c r="E5121" i="16"/>
  <c r="I5121" i="16"/>
  <c r="F5121" i="16"/>
  <c r="G5121" i="16"/>
  <c r="F5095" i="16"/>
  <c r="G5095" i="16"/>
  <c r="H5095" i="16"/>
  <c r="E5095" i="16"/>
  <c r="I5095" i="16"/>
  <c r="F5059" i="16"/>
  <c r="G5059" i="16"/>
  <c r="H5059" i="16"/>
  <c r="E5059" i="16"/>
  <c r="I5059" i="16"/>
  <c r="F5023" i="16"/>
  <c r="G5023" i="16"/>
  <c r="H5023" i="16"/>
  <c r="I5023" i="16"/>
  <c r="E5023" i="16"/>
  <c r="H4997" i="16"/>
  <c r="E4997" i="16"/>
  <c r="I4997" i="16"/>
  <c r="F4997" i="16"/>
  <c r="G4997" i="16"/>
  <c r="H4961" i="16"/>
  <c r="E4961" i="16"/>
  <c r="I4961" i="16"/>
  <c r="F4961" i="16"/>
  <c r="G4961" i="16"/>
  <c r="E4935" i="16"/>
  <c r="I4935" i="16"/>
  <c r="F4935" i="16"/>
  <c r="G4935" i="16"/>
  <c r="H4935" i="16"/>
  <c r="E4899" i="16"/>
  <c r="I4899" i="16"/>
  <c r="F4899" i="16"/>
  <c r="G4899" i="16"/>
  <c r="H4899" i="16"/>
  <c r="E4863" i="16"/>
  <c r="I4863" i="16"/>
  <c r="H4863" i="16"/>
  <c r="F4863" i="16"/>
  <c r="G4863" i="16"/>
  <c r="G4837" i="16"/>
  <c r="E4837" i="16"/>
  <c r="F4837" i="16"/>
  <c r="H4837" i="16"/>
  <c r="I4837" i="16"/>
  <c r="G4801" i="16"/>
  <c r="I4801" i="16"/>
  <c r="E4801" i="16"/>
  <c r="F4801" i="16"/>
  <c r="H4801" i="16"/>
  <c r="E4775" i="16"/>
  <c r="I4775" i="16"/>
  <c r="F4775" i="16"/>
  <c r="G4775" i="16"/>
  <c r="H4775" i="16"/>
  <c r="E4739" i="16"/>
  <c r="I4739" i="16"/>
  <c r="F4739" i="16"/>
  <c r="G4739" i="16"/>
  <c r="H4739" i="16"/>
  <c r="E4703" i="16"/>
  <c r="I4703" i="16"/>
  <c r="H4703" i="16"/>
  <c r="F4703" i="16"/>
  <c r="G4703" i="16"/>
  <c r="G4677" i="16"/>
  <c r="E4677" i="16"/>
  <c r="F4677" i="16"/>
  <c r="H4677" i="16"/>
  <c r="I4677" i="16"/>
  <c r="G4641" i="16"/>
  <c r="I4641" i="16"/>
  <c r="E4641" i="16"/>
  <c r="F4641" i="16"/>
  <c r="H4641" i="16"/>
  <c r="E4615" i="16"/>
  <c r="I4615" i="16"/>
  <c r="F4615" i="16"/>
  <c r="G4615" i="16"/>
  <c r="H4615" i="16"/>
  <c r="E4579" i="16"/>
  <c r="I4579" i="16"/>
  <c r="F4579" i="16"/>
  <c r="G4579" i="16"/>
  <c r="H4579" i="16"/>
  <c r="E4543" i="16"/>
  <c r="I4543" i="16"/>
  <c r="H4543" i="16"/>
  <c r="F4543" i="16"/>
  <c r="G4543" i="16"/>
  <c r="G4517" i="16"/>
  <c r="E4517" i="16"/>
  <c r="F4517" i="16"/>
  <c r="H4517" i="16"/>
  <c r="I4517" i="16"/>
  <c r="G4481" i="16"/>
  <c r="H4481" i="16"/>
  <c r="F4481" i="16"/>
  <c r="I4481" i="16"/>
  <c r="E4481" i="16"/>
  <c r="E4455" i="16"/>
  <c r="I4455" i="16"/>
  <c r="F4455" i="16"/>
  <c r="H4455" i="16"/>
  <c r="G4455" i="16"/>
  <c r="E4419" i="16"/>
  <c r="I4419" i="16"/>
  <c r="F4419" i="16"/>
  <c r="G4419" i="16"/>
  <c r="H4419" i="16"/>
  <c r="E4383" i="16"/>
  <c r="I4383" i="16"/>
  <c r="F4383" i="16"/>
  <c r="H4383" i="16"/>
  <c r="G4383" i="16"/>
  <c r="G4357" i="16"/>
  <c r="H4357" i="16"/>
  <c r="E4357" i="16"/>
  <c r="F4357" i="16"/>
  <c r="I4357" i="16"/>
  <c r="G4321" i="16"/>
  <c r="H4321" i="16"/>
  <c r="E4321" i="16"/>
  <c r="I4321" i="16"/>
  <c r="F4321" i="16"/>
  <c r="E4295" i="16"/>
  <c r="I4295" i="16"/>
  <c r="F4295" i="16"/>
  <c r="G4295" i="16"/>
  <c r="H4295" i="16"/>
  <c r="E4259" i="16"/>
  <c r="I4259" i="16"/>
  <c r="F4259" i="16"/>
  <c r="G4259" i="16"/>
  <c r="H4259" i="16"/>
  <c r="E4223" i="16"/>
  <c r="I4223" i="16"/>
  <c r="F4223" i="16"/>
  <c r="G4223" i="16"/>
  <c r="H4223" i="16"/>
  <c r="G4197" i="16"/>
  <c r="H4197" i="16"/>
  <c r="E4197" i="16"/>
  <c r="I4197" i="16"/>
  <c r="F4197" i="16"/>
  <c r="G4161" i="16"/>
  <c r="H4161" i="16"/>
  <c r="E4161" i="16"/>
  <c r="I4161" i="16"/>
  <c r="F4161" i="16"/>
  <c r="E4135" i="16"/>
  <c r="I4135" i="16"/>
  <c r="F4135" i="16"/>
  <c r="G4135" i="16"/>
  <c r="H4135" i="16"/>
  <c r="E4099" i="16"/>
  <c r="I4099" i="16"/>
  <c r="F4099" i="16"/>
  <c r="G4099" i="16"/>
  <c r="H4099" i="16"/>
  <c r="E4063" i="16"/>
  <c r="I4063" i="16"/>
  <c r="F4063" i="16"/>
  <c r="G4063" i="16"/>
  <c r="H4063" i="16"/>
  <c r="G4037" i="16"/>
  <c r="H4037" i="16"/>
  <c r="E4037" i="16"/>
  <c r="I4037" i="16"/>
  <c r="F4037" i="16"/>
  <c r="G4001" i="16"/>
  <c r="H4001" i="16"/>
  <c r="E4001" i="16"/>
  <c r="I4001" i="16"/>
  <c r="F4001" i="16"/>
  <c r="E3975" i="16"/>
  <c r="I3975" i="16"/>
  <c r="F3975" i="16"/>
  <c r="G3975" i="16"/>
  <c r="H3975" i="16"/>
  <c r="E3939" i="16"/>
  <c r="I3939" i="16"/>
  <c r="F3939" i="16"/>
  <c r="G3939" i="16"/>
  <c r="H3939" i="16"/>
  <c r="F4818" i="16"/>
  <c r="I4818" i="16"/>
  <c r="E4818" i="16"/>
  <c r="G4818" i="16"/>
  <c r="H4818" i="16"/>
  <c r="F4782" i="16"/>
  <c r="H4782" i="16"/>
  <c r="I4782" i="16"/>
  <c r="E4782" i="16"/>
  <c r="G4782" i="16"/>
  <c r="H4756" i="16"/>
  <c r="E4756" i="16"/>
  <c r="F4756" i="16"/>
  <c r="G4756" i="16"/>
  <c r="I4756" i="16"/>
  <c r="H4720" i="16"/>
  <c r="I4720" i="16"/>
  <c r="E4720" i="16"/>
  <c r="F4720" i="16"/>
  <c r="G4720" i="16"/>
  <c r="F4694" i="16"/>
  <c r="E4694" i="16"/>
  <c r="G4694" i="16"/>
  <c r="H4694" i="16"/>
  <c r="I4694" i="16"/>
  <c r="F4658" i="16"/>
  <c r="I4658" i="16"/>
  <c r="E4658" i="16"/>
  <c r="G4658" i="16"/>
  <c r="H4658" i="16"/>
  <c r="F4622" i="16"/>
  <c r="H4622" i="16"/>
  <c r="I4622" i="16"/>
  <c r="E4622" i="16"/>
  <c r="G4622" i="16"/>
  <c r="H4596" i="16"/>
  <c r="E4596" i="16"/>
  <c r="F4596" i="16"/>
  <c r="G4596" i="16"/>
  <c r="I4596" i="16"/>
  <c r="H4560" i="16"/>
  <c r="I4560" i="16"/>
  <c r="E4560" i="16"/>
  <c r="F4560" i="16"/>
  <c r="G4560" i="16"/>
  <c r="F4534" i="16"/>
  <c r="E4534" i="16"/>
  <c r="G4534" i="16"/>
  <c r="H4534" i="16"/>
  <c r="I4534" i="16"/>
  <c r="F4498" i="16"/>
  <c r="I4498" i="16"/>
  <c r="E4498" i="16"/>
  <c r="G4498" i="16"/>
  <c r="H4498" i="16"/>
  <c r="F4462" i="16"/>
  <c r="G4462" i="16"/>
  <c r="E4462" i="16"/>
  <c r="H4462" i="16"/>
  <c r="I4462" i="16"/>
  <c r="H4436" i="16"/>
  <c r="E4436" i="16"/>
  <c r="I4436" i="16"/>
  <c r="G4436" i="16"/>
  <c r="F4436" i="16"/>
  <c r="H4400" i="16"/>
  <c r="E4400" i="16"/>
  <c r="I4400" i="16"/>
  <c r="F4400" i="16"/>
  <c r="G4400" i="16"/>
  <c r="F4374" i="16"/>
  <c r="G4374" i="16"/>
  <c r="E4374" i="16"/>
  <c r="H4374" i="16"/>
  <c r="I4374" i="16"/>
  <c r="F4338" i="16"/>
  <c r="G4338" i="16"/>
  <c r="H4338" i="16"/>
  <c r="E4338" i="16"/>
  <c r="I4338" i="16"/>
  <c r="F4302" i="16"/>
  <c r="G4302" i="16"/>
  <c r="H4302" i="16"/>
  <c r="I4302" i="16"/>
  <c r="E4302" i="16"/>
  <c r="H4276" i="16"/>
  <c r="E4276" i="16"/>
  <c r="I4276" i="16"/>
  <c r="F4276" i="16"/>
  <c r="G4276" i="16"/>
  <c r="H4240" i="16"/>
  <c r="E4240" i="16"/>
  <c r="I4240" i="16"/>
  <c r="F4240" i="16"/>
  <c r="G4240" i="16"/>
  <c r="F4214" i="16"/>
  <c r="G4214" i="16"/>
  <c r="H4214" i="16"/>
  <c r="E4214" i="16"/>
  <c r="I4214" i="16"/>
  <c r="F4178" i="16"/>
  <c r="G4178" i="16"/>
  <c r="H4178" i="16"/>
  <c r="E4178" i="16"/>
  <c r="I4178" i="16"/>
  <c r="F4142" i="16"/>
  <c r="G4142" i="16"/>
  <c r="H4142" i="16"/>
  <c r="I4142" i="16"/>
  <c r="E4142" i="16"/>
  <c r="H4116" i="16"/>
  <c r="E4116" i="16"/>
  <c r="I4116" i="16"/>
  <c r="F4116" i="16"/>
  <c r="G4116" i="16"/>
  <c r="H4080" i="16"/>
  <c r="E4080" i="16"/>
  <c r="I4080" i="16"/>
  <c r="F4080" i="16"/>
  <c r="G4080" i="16"/>
  <c r="F4054" i="16"/>
  <c r="G4054" i="16"/>
  <c r="H4054" i="16"/>
  <c r="E4054" i="16"/>
  <c r="I4054" i="16"/>
  <c r="F4018" i="16"/>
  <c r="G4018" i="16"/>
  <c r="H4018" i="16"/>
  <c r="E4018" i="16"/>
  <c r="I4018" i="16"/>
  <c r="F3982" i="16"/>
  <c r="G3982" i="16"/>
  <c r="H3982" i="16"/>
  <c r="I3982" i="16"/>
  <c r="E3982" i="16"/>
  <c r="H3956" i="16"/>
  <c r="E3956" i="16"/>
  <c r="I3956" i="16"/>
  <c r="F3956" i="16"/>
  <c r="G3956" i="16"/>
  <c r="H3920" i="16"/>
  <c r="E3920" i="16"/>
  <c r="I3920" i="16"/>
  <c r="F3920" i="16"/>
  <c r="G3920" i="16"/>
  <c r="F3894" i="16"/>
  <c r="G3894" i="16"/>
  <c r="H3894" i="16"/>
  <c r="E3894" i="16"/>
  <c r="I3894" i="16"/>
  <c r="F3858" i="16"/>
  <c r="G3858" i="16"/>
  <c r="H3858" i="16"/>
  <c r="E3858" i="16"/>
  <c r="I3858" i="16"/>
  <c r="F3822" i="16"/>
  <c r="G3822" i="16"/>
  <c r="H3822" i="16"/>
  <c r="I3822" i="16"/>
  <c r="E3822" i="16"/>
  <c r="H3796" i="16"/>
  <c r="E3796" i="16"/>
  <c r="I3796" i="16"/>
  <c r="F3796" i="16"/>
  <c r="G3796" i="16"/>
  <c r="H3760" i="16"/>
  <c r="E3760" i="16"/>
  <c r="I3760" i="16"/>
  <c r="F3760" i="16"/>
  <c r="G3760" i="16"/>
  <c r="E3734" i="16"/>
  <c r="I3734" i="16"/>
  <c r="H3734" i="16"/>
  <c r="F3734" i="16"/>
  <c r="G3734" i="16"/>
  <c r="E3698" i="16"/>
  <c r="I3698" i="16"/>
  <c r="G3698" i="16"/>
  <c r="H3698" i="16"/>
  <c r="F3698" i="16"/>
  <c r="E3662" i="16"/>
  <c r="I3662" i="16"/>
  <c r="F3662" i="16"/>
  <c r="G3662" i="16"/>
  <c r="H3662" i="16"/>
  <c r="G3636" i="16"/>
  <c r="H3636" i="16"/>
  <c r="I3636" i="16"/>
  <c r="E3636" i="16"/>
  <c r="F3636" i="16"/>
  <c r="G3600" i="16"/>
  <c r="F3600" i="16"/>
  <c r="H3600" i="16"/>
  <c r="I3600" i="16"/>
  <c r="E3600" i="16"/>
  <c r="E3574" i="16"/>
  <c r="I3574" i="16"/>
  <c r="H3574" i="16"/>
  <c r="F3574" i="16"/>
  <c r="G3574" i="16"/>
  <c r="E3538" i="16"/>
  <c r="I3538" i="16"/>
  <c r="G3538" i="16"/>
  <c r="H3538" i="16"/>
  <c r="F3538" i="16"/>
  <c r="E3502" i="16"/>
  <c r="I3502" i="16"/>
  <c r="F3502" i="16"/>
  <c r="G3502" i="16"/>
  <c r="H3502" i="16"/>
  <c r="G3476" i="16"/>
  <c r="H3476" i="16"/>
  <c r="I3476" i="16"/>
  <c r="E3476" i="16"/>
  <c r="F3476" i="16"/>
  <c r="G3440" i="16"/>
  <c r="F3440" i="16"/>
  <c r="H3440" i="16"/>
  <c r="I3440" i="16"/>
  <c r="E3440" i="16"/>
  <c r="E3414" i="16"/>
  <c r="I3414" i="16"/>
  <c r="H3414" i="16"/>
  <c r="F3414" i="16"/>
  <c r="G3414" i="16"/>
  <c r="E3378" i="16"/>
  <c r="I3378" i="16"/>
  <c r="G3378" i="16"/>
  <c r="H3378" i="16"/>
  <c r="F3378" i="16"/>
  <c r="H3342" i="16"/>
  <c r="E3342" i="16"/>
  <c r="I3342" i="16"/>
  <c r="G3342" i="16"/>
  <c r="F3342" i="16"/>
  <c r="F3316" i="16"/>
  <c r="G3316" i="16"/>
  <c r="I3316" i="16"/>
  <c r="E3316" i="16"/>
  <c r="H3316" i="16"/>
  <c r="F3280" i="16"/>
  <c r="G3280" i="16"/>
  <c r="H3280" i="16"/>
  <c r="E3280" i="16"/>
  <c r="I3280" i="16"/>
  <c r="H3254" i="16"/>
  <c r="E3254" i="16"/>
  <c r="I3254" i="16"/>
  <c r="F3254" i="16"/>
  <c r="G3254" i="16"/>
  <c r="H3218" i="16"/>
  <c r="E3218" i="16"/>
  <c r="I3218" i="16"/>
  <c r="F3218" i="16"/>
  <c r="G3218" i="16"/>
  <c r="H3182" i="16"/>
  <c r="E3182" i="16"/>
  <c r="I3182" i="16"/>
  <c r="F3182" i="16"/>
  <c r="G3182" i="16"/>
  <c r="F3156" i="16"/>
  <c r="G3156" i="16"/>
  <c r="H3156" i="16"/>
  <c r="E3156" i="16"/>
  <c r="I3156" i="16"/>
  <c r="E3120" i="16"/>
  <c r="I3120" i="16"/>
  <c r="F3120" i="16"/>
  <c r="G3120" i="16"/>
  <c r="H3120" i="16"/>
  <c r="G3094" i="16"/>
  <c r="F3094" i="16"/>
  <c r="H3094" i="16"/>
  <c r="I3094" i="16"/>
  <c r="E3094" i="16"/>
  <c r="G3058" i="16"/>
  <c r="E3058" i="16"/>
  <c r="F3058" i="16"/>
  <c r="H3058" i="16"/>
  <c r="I3058" i="16"/>
  <c r="G3022" i="16"/>
  <c r="I3022" i="16"/>
  <c r="E3022" i="16"/>
  <c r="F3022" i="16"/>
  <c r="H3022" i="16"/>
  <c r="E2996" i="16"/>
  <c r="I2996" i="16"/>
  <c r="F2996" i="16"/>
  <c r="G2996" i="16"/>
  <c r="H2996" i="16"/>
  <c r="E2960" i="16"/>
  <c r="I2960" i="16"/>
  <c r="F2960" i="16"/>
  <c r="G2960" i="16"/>
  <c r="H2960" i="16"/>
  <c r="G2934" i="16"/>
  <c r="H2934" i="16"/>
  <c r="E2934" i="16"/>
  <c r="F2934" i="16"/>
  <c r="I2934" i="16"/>
  <c r="G2898" i="16"/>
  <c r="H2898" i="16"/>
  <c r="I2898" i="16"/>
  <c r="E2898" i="16"/>
  <c r="F2898" i="16"/>
  <c r="G2862" i="16"/>
  <c r="H2862" i="16"/>
  <c r="E2862" i="16"/>
  <c r="F2862" i="16"/>
  <c r="I2862" i="16"/>
  <c r="E2836" i="16"/>
  <c r="I2836" i="16"/>
  <c r="F2836" i="16"/>
  <c r="G2836" i="16"/>
  <c r="H2836" i="16"/>
  <c r="E2800" i="16"/>
  <c r="I2800" i="16"/>
  <c r="F2800" i="16"/>
  <c r="G2800" i="16"/>
  <c r="H2800" i="16"/>
  <c r="G2774" i="16"/>
  <c r="H2774" i="16"/>
  <c r="E2774" i="16"/>
  <c r="F2774" i="16"/>
  <c r="I2774" i="16"/>
  <c r="G2738" i="16"/>
  <c r="H2738" i="16"/>
  <c r="I2738" i="16"/>
  <c r="E2738" i="16"/>
  <c r="F2738" i="16"/>
  <c r="G2702" i="16"/>
  <c r="H2702" i="16"/>
  <c r="E2702" i="16"/>
  <c r="F2702" i="16"/>
  <c r="I2702" i="16"/>
  <c r="E2676" i="16"/>
  <c r="I2676" i="16"/>
  <c r="F2676" i="16"/>
  <c r="G2676" i="16"/>
  <c r="H2676" i="16"/>
  <c r="E2640" i="16"/>
  <c r="I2640" i="16"/>
  <c r="F2640" i="16"/>
  <c r="G2640" i="16"/>
  <c r="H2640" i="16"/>
  <c r="G2614" i="16"/>
  <c r="H2614" i="16"/>
  <c r="E2614" i="16"/>
  <c r="F2614" i="16"/>
  <c r="I2614" i="16"/>
  <c r="G2578" i="16"/>
  <c r="H2578" i="16"/>
  <c r="I2578" i="16"/>
  <c r="E2578" i="16"/>
  <c r="F2578" i="16"/>
  <c r="G2542" i="16"/>
  <c r="H2542" i="16"/>
  <c r="E2542" i="16"/>
  <c r="F2542" i="16"/>
  <c r="I2542" i="16"/>
  <c r="E2516" i="16"/>
  <c r="I2516" i="16"/>
  <c r="F2516" i="16"/>
  <c r="G2516" i="16"/>
  <c r="H2516" i="16"/>
  <c r="E2480" i="16"/>
  <c r="I2480" i="16"/>
  <c r="F2480" i="16"/>
  <c r="G2480" i="16"/>
  <c r="H2480" i="16"/>
  <c r="G2454" i="16"/>
  <c r="H2454" i="16"/>
  <c r="E2454" i="16"/>
  <c r="I2454" i="16"/>
  <c r="F2454" i="16"/>
  <c r="G2418" i="16"/>
  <c r="H2418" i="16"/>
  <c r="E2418" i="16"/>
  <c r="I2418" i="16"/>
  <c r="F2418" i="16"/>
  <c r="G2382" i="16"/>
  <c r="H2382" i="16"/>
  <c r="E2382" i="16"/>
  <c r="I2382" i="16"/>
  <c r="F2382" i="16"/>
  <c r="E2356" i="16"/>
  <c r="I2356" i="16"/>
  <c r="F2356" i="16"/>
  <c r="G2356" i="16"/>
  <c r="H2356" i="16"/>
  <c r="E2320" i="16"/>
  <c r="I2320" i="16"/>
  <c r="F2320" i="16"/>
  <c r="G2320" i="16"/>
  <c r="H2320" i="16"/>
  <c r="G2294" i="16"/>
  <c r="H2294" i="16"/>
  <c r="E2294" i="16"/>
  <c r="I2294" i="16"/>
  <c r="F2294" i="16"/>
  <c r="G2258" i="16"/>
  <c r="H2258" i="16"/>
  <c r="E2258" i="16"/>
  <c r="I2258" i="16"/>
  <c r="F2258" i="16"/>
  <c r="G2222" i="16"/>
  <c r="H2222" i="16"/>
  <c r="E2222" i="16"/>
  <c r="I2222" i="16"/>
  <c r="F2222" i="16"/>
  <c r="E2196" i="16"/>
  <c r="I2196" i="16"/>
  <c r="F2196" i="16"/>
  <c r="G2196" i="16"/>
  <c r="H2196" i="16"/>
  <c r="E2160" i="16"/>
  <c r="I2160" i="16"/>
  <c r="F2160" i="16"/>
  <c r="G2160" i="16"/>
  <c r="H2160" i="16"/>
  <c r="G2134" i="16"/>
  <c r="H2134" i="16"/>
  <c r="E2134" i="16"/>
  <c r="F2134" i="16"/>
  <c r="I2134" i="16"/>
  <c r="G2098" i="16"/>
  <c r="H2098" i="16"/>
  <c r="I2098" i="16"/>
  <c r="E2098" i="16"/>
  <c r="F2098" i="16"/>
  <c r="G2062" i="16"/>
  <c r="H2062" i="16"/>
  <c r="E2062" i="16"/>
  <c r="F2062" i="16"/>
  <c r="I2062" i="16"/>
  <c r="E2036" i="16"/>
  <c r="I2036" i="16"/>
  <c r="F2036" i="16"/>
  <c r="G2036" i="16"/>
  <c r="H2036" i="16"/>
  <c r="E2000" i="16"/>
  <c r="I2000" i="16"/>
  <c r="F2000" i="16"/>
  <c r="G2000" i="16"/>
  <c r="H2000" i="16"/>
  <c r="G1974" i="16"/>
  <c r="H1974" i="16"/>
  <c r="E1974" i="16"/>
  <c r="I1974" i="16"/>
  <c r="F1974" i="16"/>
  <c r="G1938" i="16"/>
  <c r="H1938" i="16"/>
  <c r="E1938" i="16"/>
  <c r="I1938" i="16"/>
  <c r="F1938" i="16"/>
  <c r="G1902" i="16"/>
  <c r="H1902" i="16"/>
  <c r="E1902" i="16"/>
  <c r="I1902" i="16"/>
  <c r="F1902" i="16"/>
  <c r="E1876" i="16"/>
  <c r="I1876" i="16"/>
  <c r="F1876" i="16"/>
  <c r="G1876" i="16"/>
  <c r="H1876" i="16"/>
  <c r="E1840" i="16"/>
  <c r="I1840" i="16"/>
  <c r="F1840" i="16"/>
  <c r="G1840" i="16"/>
  <c r="H1840" i="16"/>
  <c r="G1814" i="16"/>
  <c r="H1814" i="16"/>
  <c r="E1814" i="16"/>
  <c r="F1814" i="16"/>
  <c r="I1814" i="16"/>
  <c r="G1778" i="16"/>
  <c r="H1778" i="16"/>
  <c r="I1778" i="16"/>
  <c r="E1778" i="16"/>
  <c r="F1778" i="16"/>
  <c r="G1742" i="16"/>
  <c r="H1742" i="16"/>
  <c r="E1742" i="16"/>
  <c r="F1742" i="16"/>
  <c r="I1742" i="16"/>
  <c r="E1716" i="16"/>
  <c r="I1716" i="16"/>
  <c r="F1716" i="16"/>
  <c r="G1716" i="16"/>
  <c r="H1716" i="16"/>
  <c r="H1680" i="16"/>
  <c r="E1680" i="16"/>
  <c r="I1680" i="16"/>
  <c r="F1680" i="16"/>
  <c r="G1680" i="16"/>
  <c r="F1654" i="16"/>
  <c r="G1654" i="16"/>
  <c r="H1654" i="16"/>
  <c r="I1654" i="16"/>
  <c r="E1654" i="16"/>
  <c r="F1618" i="16"/>
  <c r="G1618" i="16"/>
  <c r="H1618" i="16"/>
  <c r="E1618" i="16"/>
  <c r="I1618" i="16"/>
  <c r="F1582" i="16"/>
  <c r="G1582" i="16"/>
  <c r="H1582" i="16"/>
  <c r="E1582" i="16"/>
  <c r="I1582" i="16"/>
  <c r="H1556" i="16"/>
  <c r="E1556" i="16"/>
  <c r="I1556" i="16"/>
  <c r="F1556" i="16"/>
  <c r="G1556" i="16"/>
  <c r="H1520" i="16"/>
  <c r="E1520" i="16"/>
  <c r="I1520" i="16"/>
  <c r="F1520" i="16"/>
  <c r="G1520" i="16"/>
  <c r="F1494" i="16"/>
  <c r="G1494" i="16"/>
  <c r="H1494" i="16"/>
  <c r="I1494" i="16"/>
  <c r="E1494" i="16"/>
  <c r="H1458" i="16"/>
  <c r="F1458" i="16"/>
  <c r="G1458" i="16"/>
  <c r="I1458" i="16"/>
  <c r="E1458" i="16"/>
  <c r="H1422" i="16"/>
  <c r="F1422" i="16"/>
  <c r="E1422" i="16"/>
  <c r="G1422" i="16"/>
  <c r="I1422" i="16"/>
  <c r="F1396" i="16"/>
  <c r="H1396" i="16"/>
  <c r="E1396" i="16"/>
  <c r="G1396" i="16"/>
  <c r="I1396" i="16"/>
  <c r="F1360" i="16"/>
  <c r="H1360" i="16"/>
  <c r="I1360" i="16"/>
  <c r="E1360" i="16"/>
  <c r="G1360" i="16"/>
  <c r="H1334" i="16"/>
  <c r="F1334" i="16"/>
  <c r="E1334" i="16"/>
  <c r="G1334" i="16"/>
  <c r="I1334" i="16"/>
  <c r="H1298" i="16"/>
  <c r="F1298" i="16"/>
  <c r="G1298" i="16"/>
  <c r="I1298" i="16"/>
  <c r="E1298" i="16"/>
  <c r="H1262" i="16"/>
  <c r="F1262" i="16"/>
  <c r="E1262" i="16"/>
  <c r="G1262" i="16"/>
  <c r="I1262" i="16"/>
  <c r="F1236" i="16"/>
  <c r="G1236" i="16"/>
  <c r="H1236" i="16"/>
  <c r="E1236" i="16"/>
  <c r="I1236" i="16"/>
  <c r="F1200" i="16"/>
  <c r="G1200" i="16"/>
  <c r="H1200" i="16"/>
  <c r="I1200" i="16"/>
  <c r="E1200" i="16"/>
  <c r="H1174" i="16"/>
  <c r="E1174" i="16"/>
  <c r="I1174" i="16"/>
  <c r="F1174" i="16"/>
  <c r="G1174" i="16"/>
  <c r="H1138" i="16"/>
  <c r="E1138" i="16"/>
  <c r="I1138" i="16"/>
  <c r="F1138" i="16"/>
  <c r="G1138" i="16"/>
  <c r="E1102" i="16"/>
  <c r="I1102" i="16"/>
  <c r="F1102" i="16"/>
  <c r="G1102" i="16"/>
  <c r="H1102" i="16"/>
  <c r="G1076" i="16"/>
  <c r="H1076" i="16"/>
  <c r="F1076" i="16"/>
  <c r="I1076" i="16"/>
  <c r="E1076" i="16"/>
  <c r="G1040" i="16"/>
  <c r="H1040" i="16"/>
  <c r="E1040" i="16"/>
  <c r="F1040" i="16"/>
  <c r="I1040" i="16"/>
  <c r="E1014" i="16"/>
  <c r="I1014" i="16"/>
  <c r="F1014" i="16"/>
  <c r="G1014" i="16"/>
  <c r="H1014" i="16"/>
  <c r="E978" i="16"/>
  <c r="I978" i="16"/>
  <c r="F978" i="16"/>
  <c r="H978" i="16"/>
  <c r="G978" i="16"/>
  <c r="E942" i="16"/>
  <c r="I942" i="16"/>
  <c r="F942" i="16"/>
  <c r="G942" i="16"/>
  <c r="H942" i="16"/>
  <c r="G916" i="16"/>
  <c r="H916" i="16"/>
  <c r="F916" i="16"/>
  <c r="I916" i="16"/>
  <c r="E916" i="16"/>
  <c r="G880" i="16"/>
  <c r="H880" i="16"/>
  <c r="E880" i="16"/>
  <c r="F880" i="16"/>
  <c r="I880" i="16"/>
  <c r="E854" i="16"/>
  <c r="I854" i="16"/>
  <c r="F854" i="16"/>
  <c r="G854" i="16"/>
  <c r="H854" i="16"/>
  <c r="E818" i="16"/>
  <c r="I818" i="16"/>
  <c r="F818" i="16"/>
  <c r="G818" i="16"/>
  <c r="H818" i="16"/>
  <c r="E782" i="16"/>
  <c r="I782" i="16"/>
  <c r="F782" i="16"/>
  <c r="G782" i="16"/>
  <c r="H782" i="16"/>
  <c r="G756" i="16"/>
  <c r="H756" i="16"/>
  <c r="E756" i="16"/>
  <c r="I756" i="16"/>
  <c r="F756" i="16"/>
  <c r="G720" i="16"/>
  <c r="H720" i="16"/>
  <c r="E720" i="16"/>
  <c r="I720" i="16"/>
  <c r="F720" i="16"/>
  <c r="E694" i="16"/>
  <c r="I694" i="16"/>
  <c r="F694" i="16"/>
  <c r="G694" i="16"/>
  <c r="H694" i="16"/>
  <c r="E658" i="16"/>
  <c r="I658" i="16"/>
  <c r="F658" i="16"/>
  <c r="G658" i="16"/>
  <c r="H658" i="16"/>
  <c r="F622" i="16"/>
  <c r="G622" i="16"/>
  <c r="H622" i="16"/>
  <c r="I622" i="16"/>
  <c r="E622" i="16"/>
  <c r="H596" i="16"/>
  <c r="E596" i="16"/>
  <c r="I596" i="16"/>
  <c r="F596" i="16"/>
  <c r="G596" i="16"/>
  <c r="H560" i="16"/>
  <c r="E560" i="16"/>
  <c r="I560" i="16"/>
  <c r="F560" i="16"/>
  <c r="G560" i="16"/>
  <c r="F534" i="16"/>
  <c r="G534" i="16"/>
  <c r="H534" i="16"/>
  <c r="I534" i="16"/>
  <c r="E534" i="16"/>
  <c r="F498" i="16"/>
  <c r="G498" i="16"/>
  <c r="E498" i="16"/>
  <c r="H498" i="16"/>
  <c r="I498" i="16"/>
  <c r="F462" i="16"/>
  <c r="H462" i="16"/>
  <c r="I462" i="16"/>
  <c r="E462" i="16"/>
  <c r="G462" i="16"/>
  <c r="H436" i="16"/>
  <c r="E436" i="16"/>
  <c r="F436" i="16"/>
  <c r="G436" i="16"/>
  <c r="I436" i="16"/>
  <c r="H400" i="16"/>
  <c r="I400" i="16"/>
  <c r="E400" i="16"/>
  <c r="F400" i="16"/>
  <c r="G400" i="16"/>
  <c r="F374" i="16"/>
  <c r="E374" i="16"/>
  <c r="G374" i="16"/>
  <c r="H374" i="16"/>
  <c r="I374" i="16"/>
  <c r="E338" i="16"/>
  <c r="I338" i="16"/>
  <c r="F338" i="16"/>
  <c r="H338" i="16"/>
  <c r="G338" i="16"/>
  <c r="F302" i="16"/>
  <c r="I302" i="16"/>
  <c r="E302" i="16"/>
  <c r="G302" i="16"/>
  <c r="H302" i="16"/>
  <c r="H276" i="16"/>
  <c r="F276" i="16"/>
  <c r="G276" i="16"/>
  <c r="E276" i="16"/>
  <c r="I276" i="16"/>
  <c r="H240" i="16"/>
  <c r="E240" i="16"/>
  <c r="I240" i="16"/>
  <c r="G240" i="16"/>
  <c r="F240" i="16"/>
  <c r="F214" i="16"/>
  <c r="G214" i="16"/>
  <c r="I214" i="16"/>
  <c r="H214" i="16"/>
  <c r="E214" i="16"/>
  <c r="G178" i="16"/>
  <c r="E178" i="16"/>
  <c r="F178" i="16"/>
  <c r="H178" i="16"/>
  <c r="I178" i="16"/>
  <c r="G142" i="16"/>
  <c r="H142" i="16"/>
  <c r="E142" i="16"/>
  <c r="F142" i="16"/>
  <c r="I142" i="16"/>
  <c r="E116" i="16"/>
  <c r="I116" i="16"/>
  <c r="F116" i="16"/>
  <c r="G116" i="16"/>
  <c r="H116" i="16"/>
  <c r="E80" i="16"/>
  <c r="I80" i="16"/>
  <c r="F80" i="16"/>
  <c r="H80" i="16"/>
  <c r="G80" i="16"/>
  <c r="G54" i="16"/>
  <c r="H54" i="16"/>
  <c r="E54" i="16"/>
  <c r="F54" i="16"/>
  <c r="I54" i="16"/>
  <c r="G8733" i="16"/>
  <c r="H8733" i="16"/>
  <c r="F8732" i="16"/>
  <c r="I8684" i="16"/>
  <c r="I8704" i="16"/>
  <c r="G8684" i="16"/>
  <c r="G8704" i="16"/>
  <c r="F8688" i="16"/>
  <c r="F8708" i="16"/>
  <c r="I8712" i="16"/>
  <c r="I8692" i="16"/>
  <c r="I8685" i="16"/>
  <c r="I8705" i="16"/>
  <c r="F8685" i="16"/>
  <c r="F8705" i="16"/>
  <c r="G8689" i="16"/>
  <c r="G8709" i="16"/>
  <c r="I8713" i="16"/>
  <c r="I8693" i="16"/>
  <c r="I8686" i="16"/>
  <c r="I8706" i="16"/>
  <c r="G8690" i="16"/>
  <c r="G8710" i="16"/>
  <c r="F8687" i="16"/>
  <c r="F8707" i="16"/>
  <c r="I8691" i="16"/>
  <c r="I8711" i="16"/>
  <c r="E6197" i="16"/>
  <c r="I6197" i="16"/>
  <c r="G6197" i="16"/>
  <c r="F6197" i="16"/>
  <c r="H6197" i="16"/>
  <c r="G5955" i="16"/>
  <c r="I5955" i="16"/>
  <c r="F5955" i="16"/>
  <c r="H5955" i="16"/>
  <c r="E5955" i="16"/>
  <c r="F5755" i="16"/>
  <c r="G5755" i="16"/>
  <c r="H5755" i="16"/>
  <c r="E5755" i="16"/>
  <c r="I5755" i="16"/>
  <c r="H5621" i="16"/>
  <c r="E5621" i="16"/>
  <c r="I5621" i="16"/>
  <c r="F5621" i="16"/>
  <c r="G5621" i="16"/>
  <c r="H5497" i="16"/>
  <c r="E5497" i="16"/>
  <c r="I5497" i="16"/>
  <c r="F5497" i="16"/>
  <c r="G5497" i="16"/>
  <c r="F5363" i="16"/>
  <c r="G5363" i="16"/>
  <c r="H5363" i="16"/>
  <c r="E5363" i="16"/>
  <c r="I5363" i="16"/>
  <c r="F5239" i="16"/>
  <c r="G5239" i="16"/>
  <c r="H5239" i="16"/>
  <c r="E5239" i="16"/>
  <c r="I5239" i="16"/>
  <c r="F5115" i="16"/>
  <c r="G5115" i="16"/>
  <c r="H5115" i="16"/>
  <c r="E5115" i="16"/>
  <c r="I5115" i="16"/>
  <c r="H4981" i="16"/>
  <c r="E4981" i="16"/>
  <c r="I4981" i="16"/>
  <c r="F4981" i="16"/>
  <c r="G4981" i="16"/>
  <c r="G4857" i="16"/>
  <c r="F4857" i="16"/>
  <c r="H4857" i="16"/>
  <c r="I4857" i="16"/>
  <c r="E4857" i="16"/>
  <c r="E4723" i="16"/>
  <c r="I4723" i="16"/>
  <c r="F4723" i="16"/>
  <c r="G4723" i="16"/>
  <c r="H4723" i="16"/>
  <c r="E4599" i="16"/>
  <c r="I4599" i="16"/>
  <c r="F4599" i="16"/>
  <c r="G4599" i="16"/>
  <c r="H4599" i="16"/>
  <c r="E4475" i="16"/>
  <c r="I4475" i="16"/>
  <c r="F4475" i="16"/>
  <c r="G4475" i="16"/>
  <c r="H4475" i="16"/>
  <c r="E4279" i="16"/>
  <c r="I4279" i="16"/>
  <c r="F4279" i="16"/>
  <c r="G4279" i="16"/>
  <c r="H4279" i="16"/>
  <c r="E4119" i="16"/>
  <c r="I4119" i="16"/>
  <c r="F4119" i="16"/>
  <c r="G4119" i="16"/>
  <c r="H4119" i="16"/>
  <c r="E3995" i="16"/>
  <c r="I3995" i="16"/>
  <c r="F3995" i="16"/>
  <c r="G3995" i="16"/>
  <c r="H3995" i="16"/>
  <c r="G3861" i="16"/>
  <c r="H3861" i="16"/>
  <c r="E3861" i="16"/>
  <c r="I3861" i="16"/>
  <c r="F3861" i="16"/>
  <c r="F3737" i="16"/>
  <c r="I3737" i="16"/>
  <c r="E3737" i="16"/>
  <c r="G3737" i="16"/>
  <c r="H3737" i="16"/>
  <c r="H3603" i="16"/>
  <c r="G3603" i="16"/>
  <c r="I3603" i="16"/>
  <c r="E3603" i="16"/>
  <c r="F3603" i="16"/>
  <c r="H3479" i="16"/>
  <c r="I3479" i="16"/>
  <c r="E3479" i="16"/>
  <c r="F3479" i="16"/>
  <c r="G3479" i="16"/>
  <c r="G3355" i="16"/>
  <c r="H3355" i="16"/>
  <c r="F3355" i="16"/>
  <c r="I3355" i="16"/>
  <c r="E3355" i="16"/>
  <c r="E5921" i="16"/>
  <c r="I5921" i="16"/>
  <c r="H5921" i="16"/>
  <c r="F5921" i="16"/>
  <c r="G5921" i="16"/>
  <c r="E8600" i="16"/>
  <c r="I8600" i="16"/>
  <c r="G8600" i="16"/>
  <c r="H8600" i="16"/>
  <c r="F8600" i="16"/>
  <c r="E8476" i="16"/>
  <c r="I8476" i="16"/>
  <c r="G8476" i="16"/>
  <c r="F8476" i="16"/>
  <c r="H8476" i="16"/>
  <c r="G8342" i="16"/>
  <c r="E8342" i="16"/>
  <c r="H8342" i="16"/>
  <c r="I8342" i="16"/>
  <c r="F8342" i="16"/>
  <c r="G8254" i="16"/>
  <c r="E8254" i="16"/>
  <c r="H8254" i="16"/>
  <c r="I8254" i="16"/>
  <c r="F8254" i="16"/>
  <c r="G8182" i="16"/>
  <c r="I8182" i="16"/>
  <c r="H8182" i="16"/>
  <c r="E8182" i="16"/>
  <c r="F8182" i="16"/>
  <c r="G8058" i="16"/>
  <c r="H8058" i="16"/>
  <c r="E8058" i="16"/>
  <c r="I8058" i="16"/>
  <c r="F8058" i="16"/>
  <c r="G7898" i="16"/>
  <c r="F7898" i="16"/>
  <c r="H7898" i="16"/>
  <c r="E7898" i="16"/>
  <c r="I7898" i="16"/>
  <c r="E7738" i="16"/>
  <c r="I7738" i="16"/>
  <c r="F7738" i="16"/>
  <c r="G7738" i="16"/>
  <c r="H7738" i="16"/>
  <c r="E7614" i="16"/>
  <c r="I7614" i="16"/>
  <c r="G7614" i="16"/>
  <c r="F7614" i="16"/>
  <c r="H7614" i="16"/>
  <c r="G7480" i="16"/>
  <c r="E7480" i="16"/>
  <c r="I7480" i="16"/>
  <c r="F7480" i="16"/>
  <c r="H7480" i="16"/>
  <c r="G7356" i="16"/>
  <c r="F7356" i="16"/>
  <c r="E7356" i="16"/>
  <c r="H7356" i="16"/>
  <c r="I7356" i="16"/>
  <c r="E7222" i="16"/>
  <c r="I7222" i="16"/>
  <c r="F7222" i="16"/>
  <c r="G7222" i="16"/>
  <c r="H7222" i="16"/>
  <c r="E7098" i="16"/>
  <c r="I7098" i="16"/>
  <c r="F7098" i="16"/>
  <c r="G7098" i="16"/>
  <c r="H7098" i="16"/>
  <c r="E6974" i="16"/>
  <c r="I6974" i="16"/>
  <c r="G6974" i="16"/>
  <c r="H6974" i="16"/>
  <c r="F6974" i="16"/>
  <c r="G6840" i="16"/>
  <c r="E6840" i="16"/>
  <c r="I6840" i="16"/>
  <c r="F6840" i="16"/>
  <c r="H6840" i="16"/>
  <c r="G6680" i="16"/>
  <c r="E6680" i="16"/>
  <c r="I6680" i="16"/>
  <c r="F6680" i="16"/>
  <c r="H6680" i="16"/>
  <c r="G6556" i="16"/>
  <c r="E6556" i="16"/>
  <c r="I6556" i="16"/>
  <c r="H6556" i="16"/>
  <c r="F6556" i="16"/>
  <c r="F6396" i="16"/>
  <c r="G6396" i="16"/>
  <c r="I6396" i="16"/>
  <c r="H6396" i="16"/>
  <c r="E6396" i="16"/>
  <c r="H6262" i="16"/>
  <c r="E6262" i="16"/>
  <c r="G6262" i="16"/>
  <c r="I6262" i="16"/>
  <c r="F6262" i="16"/>
  <c r="E3221" i="16"/>
  <c r="I3221" i="16"/>
  <c r="F3221" i="16"/>
  <c r="G3221" i="16"/>
  <c r="H3221" i="16"/>
  <c r="H3097" i="16"/>
  <c r="G3097" i="16"/>
  <c r="I3097" i="16"/>
  <c r="E3097" i="16"/>
  <c r="F3097" i="16"/>
  <c r="F2963" i="16"/>
  <c r="E2963" i="16"/>
  <c r="G2963" i="16"/>
  <c r="H2963" i="16"/>
  <c r="I2963" i="16"/>
  <c r="F2839" i="16"/>
  <c r="G2839" i="16"/>
  <c r="H2839" i="16"/>
  <c r="I2839" i="16"/>
  <c r="E2839" i="16"/>
  <c r="F2715" i="16"/>
  <c r="G2715" i="16"/>
  <c r="E2715" i="16"/>
  <c r="H2715" i="16"/>
  <c r="I2715" i="16"/>
  <c r="F2555" i="16"/>
  <c r="G2555" i="16"/>
  <c r="E2555" i="16"/>
  <c r="H2555" i="16"/>
  <c r="I2555" i="16"/>
  <c r="H2421" i="16"/>
  <c r="E2421" i="16"/>
  <c r="I2421" i="16"/>
  <c r="F2421" i="16"/>
  <c r="G2421" i="16"/>
  <c r="H2297" i="16"/>
  <c r="E2297" i="16"/>
  <c r="I2297" i="16"/>
  <c r="F2297" i="16"/>
  <c r="G2297" i="16"/>
  <c r="F2163" i="16"/>
  <c r="G2163" i="16"/>
  <c r="E2163" i="16"/>
  <c r="H2163" i="16"/>
  <c r="I2163" i="16"/>
  <c r="F2039" i="16"/>
  <c r="G2039" i="16"/>
  <c r="H2039" i="16"/>
  <c r="E2039" i="16"/>
  <c r="I2039" i="16"/>
  <c r="F1915" i="16"/>
  <c r="G1915" i="16"/>
  <c r="H1915" i="16"/>
  <c r="I1915" i="16"/>
  <c r="E1915" i="16"/>
  <c r="H1781" i="16"/>
  <c r="E1781" i="16"/>
  <c r="I1781" i="16"/>
  <c r="F1781" i="16"/>
  <c r="G1781" i="16"/>
  <c r="G1657" i="16"/>
  <c r="H1657" i="16"/>
  <c r="E1657" i="16"/>
  <c r="I1657" i="16"/>
  <c r="F1657" i="16"/>
  <c r="G1497" i="16"/>
  <c r="H1497" i="16"/>
  <c r="E1497" i="16"/>
  <c r="I1497" i="16"/>
  <c r="F1497" i="16"/>
  <c r="G1363" i="16"/>
  <c r="E1363" i="16"/>
  <c r="I1363" i="16"/>
  <c r="F1363" i="16"/>
  <c r="H1363" i="16"/>
  <c r="G1275" i="16"/>
  <c r="E1275" i="16"/>
  <c r="I1275" i="16"/>
  <c r="F1275" i="16"/>
  <c r="H1275" i="16"/>
  <c r="E1141" i="16"/>
  <c r="I1141" i="16"/>
  <c r="F1141" i="16"/>
  <c r="G1141" i="16"/>
  <c r="H1141" i="16"/>
  <c r="F981" i="16"/>
  <c r="G981" i="16"/>
  <c r="I981" i="16"/>
  <c r="E981" i="16"/>
  <c r="H981" i="16"/>
  <c r="F857" i="16"/>
  <c r="G857" i="16"/>
  <c r="H857" i="16"/>
  <c r="E857" i="16"/>
  <c r="I857" i="16"/>
  <c r="H723" i="16"/>
  <c r="E723" i="16"/>
  <c r="I723" i="16"/>
  <c r="F723" i="16"/>
  <c r="G723" i="16"/>
  <c r="E599" i="16"/>
  <c r="I599" i="16"/>
  <c r="F599" i="16"/>
  <c r="G599" i="16"/>
  <c r="H599" i="16"/>
  <c r="E475" i="16"/>
  <c r="I475" i="16"/>
  <c r="F475" i="16"/>
  <c r="G475" i="16"/>
  <c r="H475" i="16"/>
  <c r="F341" i="16"/>
  <c r="G341" i="16"/>
  <c r="I341" i="16"/>
  <c r="E341" i="16"/>
  <c r="H341" i="16"/>
  <c r="G217" i="16"/>
  <c r="H217" i="16"/>
  <c r="E217" i="16"/>
  <c r="I217" i="16"/>
  <c r="F217" i="16"/>
  <c r="F83" i="16"/>
  <c r="G83" i="16"/>
  <c r="I83" i="16"/>
  <c r="E83" i="16"/>
  <c r="H83" i="16"/>
  <c r="H4740" i="16"/>
  <c r="E4740" i="16"/>
  <c r="F4740" i="16"/>
  <c r="G4740" i="16"/>
  <c r="I4740" i="16"/>
  <c r="F4358" i="16"/>
  <c r="G4358" i="16"/>
  <c r="E4358" i="16"/>
  <c r="H4358" i="16"/>
  <c r="I4358" i="16"/>
  <c r="F4158" i="16"/>
  <c r="G4158" i="16"/>
  <c r="H4158" i="16"/>
  <c r="I4158" i="16"/>
  <c r="E4158" i="16"/>
  <c r="F3954" i="16"/>
  <c r="G3954" i="16"/>
  <c r="H3954" i="16"/>
  <c r="E3954" i="16"/>
  <c r="I3954" i="16"/>
  <c r="E3674" i="16"/>
  <c r="I3674" i="16"/>
  <c r="F3674" i="16"/>
  <c r="G3674" i="16"/>
  <c r="H3674" i="16"/>
  <c r="E3434" i="16"/>
  <c r="I3434" i="16"/>
  <c r="F3434" i="16"/>
  <c r="G3434" i="16"/>
  <c r="H3434" i="16"/>
  <c r="H3238" i="16"/>
  <c r="E3238" i="16"/>
  <c r="I3238" i="16"/>
  <c r="F3238" i="16"/>
  <c r="G3238" i="16"/>
  <c r="G2998" i="16"/>
  <c r="F2998" i="16"/>
  <c r="H2998" i="16"/>
  <c r="I2998" i="16"/>
  <c r="E2998" i="16"/>
  <c r="G2798" i="16"/>
  <c r="H2798" i="16"/>
  <c r="E2798" i="16"/>
  <c r="F2798" i="16"/>
  <c r="I2798" i="16"/>
  <c r="G2514" i="16"/>
  <c r="H2514" i="16"/>
  <c r="E2514" i="16"/>
  <c r="I2514" i="16"/>
  <c r="F2514" i="16"/>
  <c r="G2198" i="16"/>
  <c r="H2198" i="16"/>
  <c r="E2198" i="16"/>
  <c r="F2198" i="16"/>
  <c r="I2198" i="16"/>
  <c r="H4776" i="16"/>
  <c r="F4776" i="16"/>
  <c r="G4776" i="16"/>
  <c r="I4776" i="16"/>
  <c r="E4776" i="16"/>
  <c r="F4562" i="16"/>
  <c r="I4562" i="16"/>
  <c r="E4562" i="16"/>
  <c r="G4562" i="16"/>
  <c r="H4562" i="16"/>
  <c r="F4394" i="16"/>
  <c r="G4394" i="16"/>
  <c r="I4394" i="16"/>
  <c r="E4394" i="16"/>
  <c r="H4394" i="16"/>
  <c r="F4038" i="16"/>
  <c r="G4038" i="16"/>
  <c r="H4038" i="16"/>
  <c r="E4038" i="16"/>
  <c r="I4038" i="16"/>
  <c r="H3780" i="16"/>
  <c r="E3780" i="16"/>
  <c r="I3780" i="16"/>
  <c r="F3780" i="16"/>
  <c r="G3780" i="16"/>
  <c r="G3536" i="16"/>
  <c r="F3536" i="16"/>
  <c r="H3536" i="16"/>
  <c r="I3536" i="16"/>
  <c r="E3536" i="16"/>
  <c r="H3194" i="16"/>
  <c r="E3194" i="16"/>
  <c r="I3194" i="16"/>
  <c r="F3194" i="16"/>
  <c r="G3194" i="16"/>
  <c r="E2936" i="16"/>
  <c r="I2936" i="16"/>
  <c r="F2936" i="16"/>
  <c r="G2936" i="16"/>
  <c r="H2936" i="16"/>
  <c r="E2656" i="16"/>
  <c r="I2656" i="16"/>
  <c r="F2656" i="16"/>
  <c r="G2656" i="16"/>
  <c r="H2656" i="16"/>
  <c r="G2478" i="16"/>
  <c r="H2478" i="16"/>
  <c r="E2478" i="16"/>
  <c r="I2478" i="16"/>
  <c r="F2478" i="16"/>
  <c r="E2336" i="16"/>
  <c r="I2336" i="16"/>
  <c r="F2336" i="16"/>
  <c r="G2336" i="16"/>
  <c r="H2336" i="16"/>
  <c r="F6200" i="16"/>
  <c r="E6200" i="16"/>
  <c r="H6200" i="16"/>
  <c r="I6200" i="16"/>
  <c r="G6200" i="16"/>
  <c r="F6076" i="16"/>
  <c r="G6076" i="16"/>
  <c r="I6076" i="16"/>
  <c r="E6076" i="16"/>
  <c r="H6076" i="16"/>
  <c r="H5942" i="16"/>
  <c r="E5942" i="16"/>
  <c r="G5942" i="16"/>
  <c r="I5942" i="16"/>
  <c r="F5942" i="16"/>
  <c r="G5818" i="16"/>
  <c r="H5818" i="16"/>
  <c r="E5818" i="16"/>
  <c r="F5818" i="16"/>
  <c r="I5818" i="16"/>
  <c r="G5694" i="16"/>
  <c r="H5694" i="16"/>
  <c r="E5694" i="16"/>
  <c r="I5694" i="16"/>
  <c r="F5694" i="16"/>
  <c r="E5560" i="16"/>
  <c r="I5560" i="16"/>
  <c r="F5560" i="16"/>
  <c r="G5560" i="16"/>
  <c r="H5560" i="16"/>
  <c r="E5436" i="16"/>
  <c r="I5436" i="16"/>
  <c r="F5436" i="16"/>
  <c r="G5436" i="16"/>
  <c r="H5436" i="16"/>
  <c r="E5276" i="16"/>
  <c r="I5276" i="16"/>
  <c r="F5276" i="16"/>
  <c r="G5276" i="16"/>
  <c r="H5276" i="16"/>
  <c r="G5142" i="16"/>
  <c r="H5142" i="16"/>
  <c r="E5142" i="16"/>
  <c r="I5142" i="16"/>
  <c r="F5142" i="16"/>
  <c r="G5018" i="16"/>
  <c r="H5018" i="16"/>
  <c r="E5018" i="16"/>
  <c r="I5018" i="16"/>
  <c r="F5018" i="16"/>
  <c r="H4920" i="16"/>
  <c r="F4920" i="16"/>
  <c r="G4920" i="16"/>
  <c r="I4920" i="16"/>
  <c r="E4920" i="16"/>
  <c r="E1940" i="16"/>
  <c r="I1940" i="16"/>
  <c r="F1940" i="16"/>
  <c r="G1940" i="16"/>
  <c r="H1940" i="16"/>
  <c r="G1718" i="16"/>
  <c r="H1718" i="16"/>
  <c r="E1718" i="16"/>
  <c r="F1718" i="16"/>
  <c r="I1718" i="16"/>
  <c r="H1402" i="16"/>
  <c r="F1402" i="16"/>
  <c r="G1402" i="16"/>
  <c r="I1402" i="16"/>
  <c r="E1402" i="16"/>
  <c r="H1162" i="16"/>
  <c r="E1162" i="16"/>
  <c r="I1162" i="16"/>
  <c r="F1162" i="16"/>
  <c r="G1162" i="16"/>
  <c r="G900" i="16"/>
  <c r="H900" i="16"/>
  <c r="F900" i="16"/>
  <c r="I900" i="16"/>
  <c r="E900" i="16"/>
  <c r="H642" i="16"/>
  <c r="F642" i="16"/>
  <c r="E642" i="16"/>
  <c r="G642" i="16"/>
  <c r="I642" i="16"/>
  <c r="F318" i="16"/>
  <c r="I318" i="16"/>
  <c r="E318" i="16"/>
  <c r="H318" i="16"/>
  <c r="G318" i="16"/>
  <c r="G82" i="16"/>
  <c r="H82" i="16"/>
  <c r="F82" i="16"/>
  <c r="I82" i="16"/>
  <c r="E82" i="16"/>
  <c r="G1838" i="16"/>
  <c r="H1838" i="16"/>
  <c r="E1838" i="16"/>
  <c r="I1838" i="16"/>
  <c r="F1838" i="16"/>
  <c r="F1598" i="16"/>
  <c r="G1598" i="16"/>
  <c r="H1598" i="16"/>
  <c r="E1598" i="16"/>
  <c r="I1598" i="16"/>
  <c r="H1358" i="16"/>
  <c r="F1358" i="16"/>
  <c r="E1358" i="16"/>
  <c r="G1358" i="16"/>
  <c r="I1358" i="16"/>
  <c r="E1078" i="16"/>
  <c r="I1078" i="16"/>
  <c r="F1078" i="16"/>
  <c r="G1078" i="16"/>
  <c r="H1078" i="16"/>
  <c r="G820" i="16"/>
  <c r="H820" i="16"/>
  <c r="E820" i="16"/>
  <c r="I820" i="16"/>
  <c r="F820" i="16"/>
  <c r="F594" i="16"/>
  <c r="G594" i="16"/>
  <c r="E594" i="16"/>
  <c r="H594" i="16"/>
  <c r="I594" i="16"/>
  <c r="E322" i="16"/>
  <c r="I322" i="16"/>
  <c r="F322" i="16"/>
  <c r="G322" i="16"/>
  <c r="H322" i="16"/>
  <c r="H8681" i="16"/>
  <c r="F8681" i="16"/>
  <c r="E8681" i="16"/>
  <c r="I8681" i="16"/>
  <c r="G8681" i="16"/>
  <c r="H8521" i="16"/>
  <c r="F8521" i="16"/>
  <c r="G8521" i="16"/>
  <c r="E8521" i="16"/>
  <c r="I8521" i="16"/>
  <c r="H8397" i="16"/>
  <c r="E8397" i="16"/>
  <c r="I8397" i="16"/>
  <c r="F8397" i="16"/>
  <c r="G8397" i="16"/>
  <c r="F8263" i="16"/>
  <c r="H8263" i="16"/>
  <c r="G8263" i="16"/>
  <c r="I8263" i="16"/>
  <c r="E8263" i="16"/>
  <c r="F8175" i="16"/>
  <c r="G8175" i="16"/>
  <c r="H8175" i="16"/>
  <c r="I8175" i="16"/>
  <c r="E8175" i="16"/>
  <c r="H8077" i="16"/>
  <c r="F8077" i="16"/>
  <c r="G8077" i="16"/>
  <c r="E8077" i="16"/>
  <c r="I8077" i="16"/>
  <c r="F7943" i="16"/>
  <c r="H7943" i="16"/>
  <c r="G7943" i="16"/>
  <c r="I7943" i="16"/>
  <c r="E7943" i="16"/>
  <c r="F7819" i="16"/>
  <c r="I7819" i="16"/>
  <c r="G7819" i="16"/>
  <c r="H7819" i="16"/>
  <c r="E7819" i="16"/>
  <c r="H7659" i="16"/>
  <c r="F7659" i="16"/>
  <c r="G7659" i="16"/>
  <c r="I7659" i="16"/>
  <c r="E7659" i="16"/>
  <c r="H7499" i="16"/>
  <c r="F7499" i="16"/>
  <c r="I7499" i="16"/>
  <c r="G7499" i="16"/>
  <c r="E7499" i="16"/>
  <c r="H7375" i="16"/>
  <c r="G7375" i="16"/>
  <c r="I7375" i="16"/>
  <c r="E7375" i="16"/>
  <c r="F7375" i="16"/>
  <c r="F7241" i="16"/>
  <c r="E7241" i="16"/>
  <c r="I7241" i="16"/>
  <c r="G7241" i="16"/>
  <c r="H7241" i="16"/>
  <c r="F7117" i="16"/>
  <c r="G7117" i="16"/>
  <c r="H7117" i="16"/>
  <c r="I7117" i="16"/>
  <c r="E7117" i="16"/>
  <c r="H6983" i="16"/>
  <c r="E6983" i="16"/>
  <c r="F6983" i="16"/>
  <c r="G6983" i="16"/>
  <c r="I6983" i="16"/>
  <c r="H6895" i="16"/>
  <c r="F6895" i="16"/>
  <c r="I6895" i="16"/>
  <c r="E6895" i="16"/>
  <c r="G6895" i="16"/>
  <c r="H6735" i="16"/>
  <c r="F6735" i="16"/>
  <c r="I6735" i="16"/>
  <c r="E6735" i="16"/>
  <c r="G6735" i="16"/>
  <c r="H6575" i="16"/>
  <c r="F6575" i="16"/>
  <c r="E6575" i="16"/>
  <c r="G6575" i="16"/>
  <c r="I6575" i="16"/>
  <c r="E6441" i="16"/>
  <c r="I6441" i="16"/>
  <c r="F6441" i="16"/>
  <c r="H6441" i="16"/>
  <c r="G6441" i="16"/>
  <c r="E6317" i="16"/>
  <c r="I6317" i="16"/>
  <c r="G6317" i="16"/>
  <c r="F6317" i="16"/>
  <c r="H6317" i="16"/>
  <c r="G5979" i="16"/>
  <c r="F5979" i="16"/>
  <c r="I5979" i="16"/>
  <c r="E5979" i="16"/>
  <c r="H5979" i="16"/>
  <c r="H5801" i="16"/>
  <c r="E5801" i="16"/>
  <c r="I5801" i="16"/>
  <c r="G5801" i="16"/>
  <c r="F5801" i="16"/>
  <c r="H5677" i="16"/>
  <c r="E5677" i="16"/>
  <c r="I5677" i="16"/>
  <c r="F5677" i="16"/>
  <c r="G5677" i="16"/>
  <c r="F5543" i="16"/>
  <c r="G5543" i="16"/>
  <c r="H5543" i="16"/>
  <c r="E5543" i="16"/>
  <c r="I5543" i="16"/>
  <c r="F5419" i="16"/>
  <c r="G5419" i="16"/>
  <c r="H5419" i="16"/>
  <c r="E5419" i="16"/>
  <c r="I5419" i="16"/>
  <c r="F5295" i="16"/>
  <c r="G5295" i="16"/>
  <c r="H5295" i="16"/>
  <c r="I5295" i="16"/>
  <c r="E5295" i="16"/>
  <c r="H5161" i="16"/>
  <c r="E5161" i="16"/>
  <c r="I5161" i="16"/>
  <c r="F5161" i="16"/>
  <c r="G5161" i="16"/>
  <c r="H5037" i="16"/>
  <c r="E5037" i="16"/>
  <c r="I5037" i="16"/>
  <c r="F5037" i="16"/>
  <c r="G5037" i="16"/>
  <c r="G4877" i="16"/>
  <c r="H4877" i="16"/>
  <c r="I4877" i="16"/>
  <c r="E4877" i="16"/>
  <c r="F4877" i="16"/>
  <c r="E4743" i="16"/>
  <c r="I4743" i="16"/>
  <c r="F4743" i="16"/>
  <c r="G4743" i="16"/>
  <c r="H4743" i="16"/>
  <c r="E4619" i="16"/>
  <c r="I4619" i="16"/>
  <c r="G4619" i="16"/>
  <c r="H4619" i="16"/>
  <c r="F4619" i="16"/>
  <c r="E4495" i="16"/>
  <c r="I4495" i="16"/>
  <c r="H4495" i="16"/>
  <c r="F4495" i="16"/>
  <c r="G4495" i="16"/>
  <c r="G4361" i="16"/>
  <c r="H4361" i="16"/>
  <c r="F4361" i="16"/>
  <c r="I4361" i="16"/>
  <c r="E4361" i="16"/>
  <c r="G4201" i="16"/>
  <c r="H4201" i="16"/>
  <c r="E4201" i="16"/>
  <c r="I4201" i="16"/>
  <c r="F4201" i="16"/>
  <c r="G4077" i="16"/>
  <c r="H4077" i="16"/>
  <c r="E4077" i="16"/>
  <c r="I4077" i="16"/>
  <c r="F4077" i="16"/>
  <c r="E3943" i="16"/>
  <c r="I3943" i="16"/>
  <c r="F3943" i="16"/>
  <c r="G3943" i="16"/>
  <c r="H3943" i="16"/>
  <c r="F4734" i="16"/>
  <c r="H4734" i="16"/>
  <c r="I4734" i="16"/>
  <c r="E4734" i="16"/>
  <c r="G4734" i="16"/>
  <c r="H4600" i="16"/>
  <c r="F4600" i="16"/>
  <c r="G4600" i="16"/>
  <c r="I4600" i="16"/>
  <c r="E4600" i="16"/>
  <c r="H4476" i="16"/>
  <c r="E4476" i="16"/>
  <c r="I4476" i="16"/>
  <c r="G4476" i="16"/>
  <c r="F4476" i="16"/>
  <c r="F4342" i="16"/>
  <c r="G4342" i="16"/>
  <c r="H4342" i="16"/>
  <c r="E4342" i="16"/>
  <c r="I4342" i="16"/>
  <c r="F4254" i="16"/>
  <c r="G4254" i="16"/>
  <c r="H4254" i="16"/>
  <c r="I4254" i="16"/>
  <c r="E4254" i="16"/>
  <c r="H4120" i="16"/>
  <c r="E4120" i="16"/>
  <c r="I4120" i="16"/>
  <c r="F4120" i="16"/>
  <c r="G4120" i="16"/>
  <c r="H3996" i="16"/>
  <c r="E3996" i="16"/>
  <c r="I3996" i="16"/>
  <c r="F3996" i="16"/>
  <c r="G3996" i="16"/>
  <c r="H3800" i="16"/>
  <c r="E3800" i="16"/>
  <c r="I3800" i="16"/>
  <c r="F3800" i="16"/>
  <c r="G3800" i="16"/>
  <c r="G3676" i="16"/>
  <c r="E3676" i="16"/>
  <c r="F3676" i="16"/>
  <c r="H3676" i="16"/>
  <c r="I3676" i="16"/>
  <c r="E3542" i="16"/>
  <c r="I3542" i="16"/>
  <c r="H3542" i="16"/>
  <c r="F3542" i="16"/>
  <c r="G3542" i="16"/>
  <c r="E3418" i="16"/>
  <c r="I3418" i="16"/>
  <c r="F3418" i="16"/>
  <c r="G3418" i="16"/>
  <c r="H3418" i="16"/>
  <c r="H3294" i="16"/>
  <c r="E3294" i="16"/>
  <c r="I3294" i="16"/>
  <c r="G3294" i="16"/>
  <c r="F3294" i="16"/>
  <c r="F3160" i="16"/>
  <c r="G3160" i="16"/>
  <c r="H3160" i="16"/>
  <c r="I3160" i="16"/>
  <c r="E3160" i="16"/>
  <c r="E3036" i="16"/>
  <c r="I3036" i="16"/>
  <c r="H3036" i="16"/>
  <c r="F3036" i="16"/>
  <c r="G3036" i="16"/>
  <c r="G2902" i="16"/>
  <c r="H2902" i="16"/>
  <c r="E2902" i="16"/>
  <c r="F2902" i="16"/>
  <c r="I2902" i="16"/>
  <c r="G2778" i="16"/>
  <c r="H2778" i="16"/>
  <c r="I2778" i="16"/>
  <c r="E2778" i="16"/>
  <c r="F2778" i="16"/>
  <c r="G2654" i="16"/>
  <c r="H2654" i="16"/>
  <c r="E2654" i="16"/>
  <c r="F2654" i="16"/>
  <c r="I2654" i="16"/>
  <c r="E2520" i="16"/>
  <c r="I2520" i="16"/>
  <c r="F2520" i="16"/>
  <c r="G2520" i="16"/>
  <c r="H2520" i="16"/>
  <c r="E2396" i="16"/>
  <c r="I2396" i="16"/>
  <c r="F2396" i="16"/>
  <c r="G2396" i="16"/>
  <c r="H2396" i="16"/>
  <c r="G2298" i="16"/>
  <c r="H2298" i="16"/>
  <c r="E2298" i="16"/>
  <c r="I2298" i="16"/>
  <c r="F2298" i="16"/>
  <c r="G2174" i="16"/>
  <c r="H2174" i="16"/>
  <c r="E2174" i="16"/>
  <c r="F2174" i="16"/>
  <c r="I2174" i="16"/>
  <c r="G2014" i="16"/>
  <c r="H2014" i="16"/>
  <c r="E2014" i="16"/>
  <c r="I2014" i="16"/>
  <c r="F2014" i="16"/>
  <c r="G1854" i="16"/>
  <c r="H1854" i="16"/>
  <c r="E1854" i="16"/>
  <c r="I1854" i="16"/>
  <c r="F1854" i="16"/>
  <c r="E1720" i="16"/>
  <c r="I1720" i="16"/>
  <c r="F1720" i="16"/>
  <c r="G1720" i="16"/>
  <c r="H1720" i="16"/>
  <c r="H1596" i="16"/>
  <c r="E1596" i="16"/>
  <c r="I1596" i="16"/>
  <c r="F1596" i="16"/>
  <c r="G1596" i="16"/>
  <c r="H1462" i="16"/>
  <c r="F1462" i="16"/>
  <c r="E1462" i="16"/>
  <c r="G1462" i="16"/>
  <c r="I1462" i="16"/>
  <c r="H1338" i="16"/>
  <c r="F1338" i="16"/>
  <c r="G1338" i="16"/>
  <c r="I1338" i="16"/>
  <c r="E1338" i="16"/>
  <c r="H1178" i="16"/>
  <c r="E1178" i="16"/>
  <c r="I1178" i="16"/>
  <c r="F1178" i="16"/>
  <c r="G1178" i="16"/>
  <c r="G1080" i="16"/>
  <c r="H1080" i="16"/>
  <c r="E1080" i="16"/>
  <c r="F1080" i="16"/>
  <c r="I1080" i="16"/>
  <c r="G956" i="16"/>
  <c r="H956" i="16"/>
  <c r="F956" i="16"/>
  <c r="I956" i="16"/>
  <c r="E956" i="16"/>
  <c r="E822" i="16"/>
  <c r="I822" i="16"/>
  <c r="F822" i="16"/>
  <c r="G822" i="16"/>
  <c r="H822" i="16"/>
  <c r="E698" i="16"/>
  <c r="I698" i="16"/>
  <c r="F698" i="16"/>
  <c r="G698" i="16"/>
  <c r="H698" i="16"/>
  <c r="F574" i="16"/>
  <c r="G574" i="16"/>
  <c r="H574" i="16"/>
  <c r="I574" i="16"/>
  <c r="E574" i="16"/>
  <c r="H440" i="16"/>
  <c r="F440" i="16"/>
  <c r="G440" i="16"/>
  <c r="E440" i="16"/>
  <c r="I440" i="16"/>
  <c r="F378" i="16"/>
  <c r="G378" i="16"/>
  <c r="H378" i="16"/>
  <c r="I378" i="16"/>
  <c r="E378" i="16"/>
  <c r="F254" i="16"/>
  <c r="I254" i="16"/>
  <c r="E254" i="16"/>
  <c r="H254" i="16"/>
  <c r="G254" i="16"/>
  <c r="G182" i="16"/>
  <c r="F182" i="16"/>
  <c r="H182" i="16"/>
  <c r="E182" i="16"/>
  <c r="I182" i="16"/>
  <c r="E120" i="16"/>
  <c r="I120" i="16"/>
  <c r="F120" i="16"/>
  <c r="H120" i="16"/>
  <c r="G120" i="16"/>
  <c r="G58" i="16"/>
  <c r="H58" i="16"/>
  <c r="F58" i="16"/>
  <c r="I58" i="16"/>
  <c r="E58" i="16"/>
  <c r="E6241" i="16"/>
  <c r="I6241" i="16"/>
  <c r="H6241" i="16"/>
  <c r="F6241" i="16"/>
  <c r="G6241" i="16"/>
  <c r="G6215" i="16"/>
  <c r="E6215" i="16"/>
  <c r="H6215" i="16"/>
  <c r="I6215" i="16"/>
  <c r="F6215" i="16"/>
  <c r="G6179" i="16"/>
  <c r="I6179" i="16"/>
  <c r="F6179" i="16"/>
  <c r="H6179" i="16"/>
  <c r="E6179" i="16"/>
  <c r="G6143" i="16"/>
  <c r="H6143" i="16"/>
  <c r="E6143" i="16"/>
  <c r="F6143" i="16"/>
  <c r="I6143" i="16"/>
  <c r="E6021" i="16"/>
  <c r="I6021" i="16"/>
  <c r="G6021" i="16"/>
  <c r="H6021" i="16"/>
  <c r="F6021" i="16"/>
  <c r="G5963" i="16"/>
  <c r="F5963" i="16"/>
  <c r="I5963" i="16"/>
  <c r="H5963" i="16"/>
  <c r="E5963" i="16"/>
  <c r="E5937" i="16"/>
  <c r="I5937" i="16"/>
  <c r="H5937" i="16"/>
  <c r="F5937" i="16"/>
  <c r="G5937" i="16"/>
  <c r="F5835" i="16"/>
  <c r="G5835" i="16"/>
  <c r="E5835" i="16"/>
  <c r="H5835" i="16"/>
  <c r="I5835" i="16"/>
  <c r="F5799" i="16"/>
  <c r="G5799" i="16"/>
  <c r="I5799" i="16"/>
  <c r="E5799" i="16"/>
  <c r="H5799" i="16"/>
  <c r="F5763" i="16"/>
  <c r="G5763" i="16"/>
  <c r="H5763" i="16"/>
  <c r="E5763" i="16"/>
  <c r="I5763" i="16"/>
  <c r="H5737" i="16"/>
  <c r="E5737" i="16"/>
  <c r="I5737" i="16"/>
  <c r="F5737" i="16"/>
  <c r="G5737" i="16"/>
  <c r="H5701" i="16"/>
  <c r="E5701" i="16"/>
  <c r="I5701" i="16"/>
  <c r="F5701" i="16"/>
  <c r="G5701" i="16"/>
  <c r="F5675" i="16"/>
  <c r="G5675" i="16"/>
  <c r="H5675" i="16"/>
  <c r="E5675" i="16"/>
  <c r="I5675" i="16"/>
  <c r="F5639" i="16"/>
  <c r="G5639" i="16"/>
  <c r="H5639" i="16"/>
  <c r="E5639" i="16"/>
  <c r="I5639" i="16"/>
  <c r="F5603" i="16"/>
  <c r="G5603" i="16"/>
  <c r="H5603" i="16"/>
  <c r="E5603" i="16"/>
  <c r="I5603" i="16"/>
  <c r="H5577" i="16"/>
  <c r="E5577" i="16"/>
  <c r="I5577" i="16"/>
  <c r="F5577" i="16"/>
  <c r="G5577" i="16"/>
  <c r="H5541" i="16"/>
  <c r="E5541" i="16"/>
  <c r="I5541" i="16"/>
  <c r="F5541" i="16"/>
  <c r="G5541" i="16"/>
  <c r="F5515" i="16"/>
  <c r="G5515" i="16"/>
  <c r="H5515" i="16"/>
  <c r="E5515" i="16"/>
  <c r="I5515" i="16"/>
  <c r="F5479" i="16"/>
  <c r="G5479" i="16"/>
  <c r="H5479" i="16"/>
  <c r="E5479" i="16"/>
  <c r="I5479" i="16"/>
  <c r="F5443" i="16"/>
  <c r="G5443" i="16"/>
  <c r="H5443" i="16"/>
  <c r="E5443" i="16"/>
  <c r="I5443" i="16"/>
  <c r="H5417" i="16"/>
  <c r="E5417" i="16"/>
  <c r="I5417" i="16"/>
  <c r="F5417" i="16"/>
  <c r="G5417" i="16"/>
  <c r="H5381" i="16"/>
  <c r="E5381" i="16"/>
  <c r="I5381" i="16"/>
  <c r="F5381" i="16"/>
  <c r="G5381" i="16"/>
  <c r="F5355" i="16"/>
  <c r="G5355" i="16"/>
  <c r="H5355" i="16"/>
  <c r="E5355" i="16"/>
  <c r="I5355" i="16"/>
  <c r="F5319" i="16"/>
  <c r="G5319" i="16"/>
  <c r="H5319" i="16"/>
  <c r="E5319" i="16"/>
  <c r="I5319" i="16"/>
  <c r="F5283" i="16"/>
  <c r="G5283" i="16"/>
  <c r="H5283" i="16"/>
  <c r="E5283" i="16"/>
  <c r="I5283" i="16"/>
  <c r="H5257" i="16"/>
  <c r="E5257" i="16"/>
  <c r="I5257" i="16"/>
  <c r="F5257" i="16"/>
  <c r="G5257" i="16"/>
  <c r="H5221" i="16"/>
  <c r="E5221" i="16"/>
  <c r="I5221" i="16"/>
  <c r="F5221" i="16"/>
  <c r="G5221" i="16"/>
  <c r="F5195" i="16"/>
  <c r="G5195" i="16"/>
  <c r="H5195" i="16"/>
  <c r="E5195" i="16"/>
  <c r="I5195" i="16"/>
  <c r="F5159" i="16"/>
  <c r="G5159" i="16"/>
  <c r="H5159" i="16"/>
  <c r="E5159" i="16"/>
  <c r="I5159" i="16"/>
  <c r="F5123" i="16"/>
  <c r="G5123" i="16"/>
  <c r="H5123" i="16"/>
  <c r="E5123" i="16"/>
  <c r="I5123" i="16"/>
  <c r="H5097" i="16"/>
  <c r="E5097" i="16"/>
  <c r="I5097" i="16"/>
  <c r="F5097" i="16"/>
  <c r="G5097" i="16"/>
  <c r="H5061" i="16"/>
  <c r="E5061" i="16"/>
  <c r="I5061" i="16"/>
  <c r="F5061" i="16"/>
  <c r="G5061" i="16"/>
  <c r="F5035" i="16"/>
  <c r="G5035" i="16"/>
  <c r="H5035" i="16"/>
  <c r="E5035" i="16"/>
  <c r="I5035" i="16"/>
  <c r="F4999" i="16"/>
  <c r="G4999" i="16"/>
  <c r="H4999" i="16"/>
  <c r="E4999" i="16"/>
  <c r="I4999" i="16"/>
  <c r="F4963" i="16"/>
  <c r="G4963" i="16"/>
  <c r="H4963" i="16"/>
  <c r="E4963" i="16"/>
  <c r="I4963" i="16"/>
  <c r="G4937" i="16"/>
  <c r="F4937" i="16"/>
  <c r="H4937" i="16"/>
  <c r="I4937" i="16"/>
  <c r="E4937" i="16"/>
  <c r="G4901" i="16"/>
  <c r="E4901" i="16"/>
  <c r="F4901" i="16"/>
  <c r="H4901" i="16"/>
  <c r="I4901" i="16"/>
  <c r="E4875" i="16"/>
  <c r="I4875" i="16"/>
  <c r="G4875" i="16"/>
  <c r="H4875" i="16"/>
  <c r="F4875" i="16"/>
  <c r="E4839" i="16"/>
  <c r="I4839" i="16"/>
  <c r="F4839" i="16"/>
  <c r="G4839" i="16"/>
  <c r="H4839" i="16"/>
  <c r="E4803" i="16"/>
  <c r="I4803" i="16"/>
  <c r="F4803" i="16"/>
  <c r="G4803" i="16"/>
  <c r="H4803" i="16"/>
  <c r="G4777" i="16"/>
  <c r="F4777" i="16"/>
  <c r="H4777" i="16"/>
  <c r="I4777" i="16"/>
  <c r="E4777" i="16"/>
  <c r="G4741" i="16"/>
  <c r="E4741" i="16"/>
  <c r="F4741" i="16"/>
  <c r="H4741" i="16"/>
  <c r="I4741" i="16"/>
  <c r="E4715" i="16"/>
  <c r="I4715" i="16"/>
  <c r="G4715" i="16"/>
  <c r="H4715" i="16"/>
  <c r="F4715" i="16"/>
  <c r="E4679" i="16"/>
  <c r="I4679" i="16"/>
  <c r="F4679" i="16"/>
  <c r="G4679" i="16"/>
  <c r="H4679" i="16"/>
  <c r="E4643" i="16"/>
  <c r="I4643" i="16"/>
  <c r="F4643" i="16"/>
  <c r="G4643" i="16"/>
  <c r="H4643" i="16"/>
  <c r="G4617" i="16"/>
  <c r="F4617" i="16"/>
  <c r="H4617" i="16"/>
  <c r="I4617" i="16"/>
  <c r="E4617" i="16"/>
  <c r="G4581" i="16"/>
  <c r="E4581" i="16"/>
  <c r="F4581" i="16"/>
  <c r="H4581" i="16"/>
  <c r="I4581" i="16"/>
  <c r="E4555" i="16"/>
  <c r="I4555" i="16"/>
  <c r="G4555" i="16"/>
  <c r="H4555" i="16"/>
  <c r="F4555" i="16"/>
  <c r="E4519" i="16"/>
  <c r="I4519" i="16"/>
  <c r="F4519" i="16"/>
  <c r="G4519" i="16"/>
  <c r="H4519" i="16"/>
  <c r="E4483" i="16"/>
  <c r="I4483" i="16"/>
  <c r="F4483" i="16"/>
  <c r="G4483" i="16"/>
  <c r="H4483" i="16"/>
  <c r="G4457" i="16"/>
  <c r="H4457" i="16"/>
  <c r="F4457" i="16"/>
  <c r="I4457" i="16"/>
  <c r="E4457" i="16"/>
  <c r="G4421" i="16"/>
  <c r="H4421" i="16"/>
  <c r="E4421" i="16"/>
  <c r="F4421" i="16"/>
  <c r="I4421" i="16"/>
  <c r="E4395" i="16"/>
  <c r="I4395" i="16"/>
  <c r="F4395" i="16"/>
  <c r="G4395" i="16"/>
  <c r="H4395" i="16"/>
  <c r="E4359" i="16"/>
  <c r="I4359" i="16"/>
  <c r="F4359" i="16"/>
  <c r="H4359" i="16"/>
  <c r="G4359" i="16"/>
  <c r="E4323" i="16"/>
  <c r="I4323" i="16"/>
  <c r="F4323" i="16"/>
  <c r="G4323" i="16"/>
  <c r="H4323" i="16"/>
  <c r="G4297" i="16"/>
  <c r="H4297" i="16"/>
  <c r="E4297" i="16"/>
  <c r="I4297" i="16"/>
  <c r="F4297" i="16"/>
  <c r="G4261" i="16"/>
  <c r="H4261" i="16"/>
  <c r="E4261" i="16"/>
  <c r="I4261" i="16"/>
  <c r="F4261" i="16"/>
  <c r="E4235" i="16"/>
  <c r="I4235" i="16"/>
  <c r="F4235" i="16"/>
  <c r="G4235" i="16"/>
  <c r="H4235" i="16"/>
  <c r="E4199" i="16"/>
  <c r="I4199" i="16"/>
  <c r="F4199" i="16"/>
  <c r="G4199" i="16"/>
  <c r="H4199" i="16"/>
  <c r="E4163" i="16"/>
  <c r="I4163" i="16"/>
  <c r="F4163" i="16"/>
  <c r="G4163" i="16"/>
  <c r="H4163" i="16"/>
  <c r="G4137" i="16"/>
  <c r="H4137" i="16"/>
  <c r="E4137" i="16"/>
  <c r="I4137" i="16"/>
  <c r="F4137" i="16"/>
  <c r="G4101" i="16"/>
  <c r="H4101" i="16"/>
  <c r="E4101" i="16"/>
  <c r="I4101" i="16"/>
  <c r="F4101" i="16"/>
  <c r="E4075" i="16"/>
  <c r="I4075" i="16"/>
  <c r="F4075" i="16"/>
  <c r="G4075" i="16"/>
  <c r="H4075" i="16"/>
  <c r="E4039" i="16"/>
  <c r="I4039" i="16"/>
  <c r="F4039" i="16"/>
  <c r="G4039" i="16"/>
  <c r="H4039" i="16"/>
  <c r="E4003" i="16"/>
  <c r="I4003" i="16"/>
  <c r="F4003" i="16"/>
  <c r="G4003" i="16"/>
  <c r="H4003" i="16"/>
  <c r="G3977" i="16"/>
  <c r="H3977" i="16"/>
  <c r="E3977" i="16"/>
  <c r="I3977" i="16"/>
  <c r="F3977" i="16"/>
  <c r="G3941" i="16"/>
  <c r="H3941" i="16"/>
  <c r="E3941" i="16"/>
  <c r="I3941" i="16"/>
  <c r="F3941" i="16"/>
  <c r="E3915" i="16"/>
  <c r="I3915" i="16"/>
  <c r="F3915" i="16"/>
  <c r="G3915" i="16"/>
  <c r="H3915" i="16"/>
  <c r="E3879" i="16"/>
  <c r="I3879" i="16"/>
  <c r="F3879" i="16"/>
  <c r="G3879" i="16"/>
  <c r="H3879" i="16"/>
  <c r="E3843" i="16"/>
  <c r="I3843" i="16"/>
  <c r="F3843" i="16"/>
  <c r="G3843" i="16"/>
  <c r="H3843" i="16"/>
  <c r="G3817" i="16"/>
  <c r="H3817" i="16"/>
  <c r="E3817" i="16"/>
  <c r="I3817" i="16"/>
  <c r="F3817" i="16"/>
  <c r="G3781" i="16"/>
  <c r="H3781" i="16"/>
  <c r="E3781" i="16"/>
  <c r="I3781" i="16"/>
  <c r="F3781" i="16"/>
  <c r="E3755" i="16"/>
  <c r="I3755" i="16"/>
  <c r="F3755" i="16"/>
  <c r="G3755" i="16"/>
  <c r="H3755" i="16"/>
  <c r="H3719" i="16"/>
  <c r="I3719" i="16"/>
  <c r="E3719" i="16"/>
  <c r="E8699" i="16" s="1"/>
  <c r="F3719" i="16"/>
  <c r="F8699" i="16" s="1"/>
  <c r="G3719" i="16"/>
  <c r="H3683" i="16"/>
  <c r="G3683" i="16"/>
  <c r="I3683" i="16"/>
  <c r="E3683" i="16"/>
  <c r="F3683" i="16"/>
  <c r="F3657" i="16"/>
  <c r="I3657" i="16"/>
  <c r="E3657" i="16"/>
  <c r="G3657" i="16"/>
  <c r="H3657" i="16"/>
  <c r="F3621" i="16"/>
  <c r="H3621" i="16"/>
  <c r="I3621" i="16"/>
  <c r="E3621" i="16"/>
  <c r="G3621" i="16"/>
  <c r="H3595" i="16"/>
  <c r="E3595" i="16"/>
  <c r="F3595" i="16"/>
  <c r="G3595" i="16"/>
  <c r="I3595" i="16"/>
  <c r="H3559" i="16"/>
  <c r="I3559" i="16"/>
  <c r="E3559" i="16"/>
  <c r="F3559" i="16"/>
  <c r="G3559" i="16"/>
  <c r="H3523" i="16"/>
  <c r="G3523" i="16"/>
  <c r="I3523" i="16"/>
  <c r="E3523" i="16"/>
  <c r="F3523" i="16"/>
  <c r="F3497" i="16"/>
  <c r="I3497" i="16"/>
  <c r="E3497" i="16"/>
  <c r="G3497" i="16"/>
  <c r="H3497" i="16"/>
  <c r="F3461" i="16"/>
  <c r="H3461" i="16"/>
  <c r="I3461" i="16"/>
  <c r="E3461" i="16"/>
  <c r="G3461" i="16"/>
  <c r="H3435" i="16"/>
  <c r="E3435" i="16"/>
  <c r="F3435" i="16"/>
  <c r="G3435" i="16"/>
  <c r="I3435" i="16"/>
  <c r="H3399" i="16"/>
  <c r="I3399" i="16"/>
  <c r="E3399" i="16"/>
  <c r="F3399" i="16"/>
  <c r="G3399" i="16"/>
  <c r="G3363" i="16"/>
  <c r="H3363" i="16"/>
  <c r="F3363" i="16"/>
  <c r="I3363" i="16"/>
  <c r="E3363" i="16"/>
  <c r="E3337" i="16"/>
  <c r="I3337" i="16"/>
  <c r="F3337" i="16"/>
  <c r="H3337" i="16"/>
  <c r="G3337" i="16"/>
  <c r="E6121" i="16"/>
  <c r="I6121" i="16"/>
  <c r="F6121" i="16"/>
  <c r="H6121" i="16"/>
  <c r="G6121" i="16"/>
  <c r="G6095" i="16"/>
  <c r="H6095" i="16"/>
  <c r="E6095" i="16"/>
  <c r="I6095" i="16"/>
  <c r="F6095" i="16"/>
  <c r="E6001" i="16"/>
  <c r="I6001" i="16"/>
  <c r="H6001" i="16"/>
  <c r="F6001" i="16"/>
  <c r="G6001" i="16"/>
  <c r="G5899" i="16"/>
  <c r="F5899" i="16"/>
  <c r="I5899" i="16"/>
  <c r="H5899" i="16"/>
  <c r="E5899" i="16"/>
  <c r="E8680" i="16"/>
  <c r="I8680" i="16"/>
  <c r="F8680" i="16"/>
  <c r="G8680" i="16"/>
  <c r="H8680" i="16"/>
  <c r="G8654" i="16"/>
  <c r="I8654" i="16"/>
  <c r="F8654" i="16"/>
  <c r="H8654" i="16"/>
  <c r="E8654" i="16"/>
  <c r="G8618" i="16"/>
  <c r="I8618" i="16"/>
  <c r="F8618" i="16"/>
  <c r="H8618" i="16"/>
  <c r="E8618" i="16"/>
  <c r="G8582" i="16"/>
  <c r="E8582" i="16"/>
  <c r="I8582" i="16"/>
  <c r="H8582" i="16"/>
  <c r="F8582" i="16"/>
  <c r="E8556" i="16"/>
  <c r="I8556" i="16"/>
  <c r="F8556" i="16"/>
  <c r="G8556" i="16"/>
  <c r="H8556" i="16"/>
  <c r="E8520" i="16"/>
  <c r="I8520" i="16"/>
  <c r="F8520" i="16"/>
  <c r="G8520" i="16"/>
  <c r="H8520" i="16"/>
  <c r="G8494" i="16"/>
  <c r="E8494" i="16"/>
  <c r="H8494" i="16"/>
  <c r="I8494" i="16"/>
  <c r="F8494" i="16"/>
  <c r="G8458" i="16"/>
  <c r="I8458" i="16"/>
  <c r="F8458" i="16"/>
  <c r="H8458" i="16"/>
  <c r="E8458" i="16"/>
  <c r="G8422" i="16"/>
  <c r="I8422" i="16"/>
  <c r="F8422" i="16"/>
  <c r="H8422" i="16"/>
  <c r="E8422" i="16"/>
  <c r="E8396" i="16"/>
  <c r="I8396" i="16"/>
  <c r="G8396" i="16"/>
  <c r="H8396" i="16"/>
  <c r="F8396" i="16"/>
  <c r="E8360" i="16"/>
  <c r="I8360" i="16"/>
  <c r="F8360" i="16"/>
  <c r="G8360" i="16"/>
  <c r="H8360" i="16"/>
  <c r="G8334" i="16"/>
  <c r="I8334" i="16"/>
  <c r="H8334" i="16"/>
  <c r="E8334" i="16"/>
  <c r="F8334" i="16"/>
  <c r="G8298" i="16"/>
  <c r="I8298" i="16"/>
  <c r="H8298" i="16"/>
  <c r="E8298" i="16"/>
  <c r="F8298" i="16"/>
  <c r="G8262" i="16"/>
  <c r="E8262" i="16"/>
  <c r="F8262" i="16"/>
  <c r="H8262" i="16"/>
  <c r="I8262" i="16"/>
  <c r="E8236" i="16"/>
  <c r="I8236" i="16"/>
  <c r="F8236" i="16"/>
  <c r="G8236" i="16"/>
  <c r="H8236" i="16"/>
  <c r="E8200" i="16"/>
  <c r="I8200" i="16"/>
  <c r="G8200" i="16"/>
  <c r="H8200" i="16"/>
  <c r="F8200" i="16"/>
  <c r="G8174" i="16"/>
  <c r="I8174" i="16"/>
  <c r="F8174" i="16"/>
  <c r="H8174" i="16"/>
  <c r="E8174" i="16"/>
  <c r="G8138" i="16"/>
  <c r="E8138" i="16"/>
  <c r="H8138" i="16"/>
  <c r="I8138" i="16"/>
  <c r="F8138" i="16"/>
  <c r="G8102" i="16"/>
  <c r="I8102" i="16"/>
  <c r="H8102" i="16"/>
  <c r="E8102" i="16"/>
  <c r="F8102" i="16"/>
  <c r="E8076" i="16"/>
  <c r="I8076" i="16"/>
  <c r="F8076" i="16"/>
  <c r="G8076" i="16"/>
  <c r="H8076" i="16"/>
  <c r="E8040" i="16"/>
  <c r="I8040" i="16"/>
  <c r="G8040" i="16"/>
  <c r="F8040" i="16"/>
  <c r="H8040" i="16"/>
  <c r="G8014" i="16"/>
  <c r="E8014" i="16"/>
  <c r="H8014" i="16"/>
  <c r="I8014" i="16"/>
  <c r="F8014" i="16"/>
  <c r="G7978" i="16"/>
  <c r="E7978" i="16"/>
  <c r="H7978" i="16"/>
  <c r="I7978" i="16"/>
  <c r="F7978" i="16"/>
  <c r="G7942" i="16"/>
  <c r="I7942" i="16"/>
  <c r="F7942" i="16"/>
  <c r="H7942" i="16"/>
  <c r="E7942" i="16"/>
  <c r="E7916" i="16"/>
  <c r="I7916" i="16"/>
  <c r="G7916" i="16"/>
  <c r="F7916" i="16"/>
  <c r="H7916" i="16"/>
  <c r="E7880" i="16"/>
  <c r="I7880" i="16"/>
  <c r="H7880" i="16"/>
  <c r="F7880" i="16"/>
  <c r="G7880" i="16"/>
  <c r="G7854" i="16"/>
  <c r="H7854" i="16"/>
  <c r="E7854" i="16"/>
  <c r="I7854" i="16"/>
  <c r="F7854" i="16"/>
  <c r="G7818" i="16"/>
  <c r="F7818" i="16"/>
  <c r="H7818" i="16"/>
  <c r="E7818" i="16"/>
  <c r="I7818" i="16"/>
  <c r="G7782" i="16"/>
  <c r="F7782" i="16"/>
  <c r="H7782" i="16"/>
  <c r="E7782" i="16"/>
  <c r="I7782" i="16"/>
  <c r="G7756" i="16"/>
  <c r="F7756" i="16"/>
  <c r="H7756" i="16"/>
  <c r="I7756" i="16"/>
  <c r="E7756" i="16"/>
  <c r="G7720" i="16"/>
  <c r="E7720" i="16"/>
  <c r="F7720" i="16"/>
  <c r="H7720" i="16"/>
  <c r="I7720" i="16"/>
  <c r="E7694" i="16"/>
  <c r="I7694" i="16"/>
  <c r="G7694" i="16"/>
  <c r="F7694" i="16"/>
  <c r="H7694" i="16"/>
  <c r="E7658" i="16"/>
  <c r="I7658" i="16"/>
  <c r="F7658" i="16"/>
  <c r="G7658" i="16"/>
  <c r="H7658" i="16"/>
  <c r="E7622" i="16"/>
  <c r="I7622" i="16"/>
  <c r="F7622" i="16"/>
  <c r="G7622" i="16"/>
  <c r="H7622" i="16"/>
  <c r="G7596" i="16"/>
  <c r="F7596" i="16"/>
  <c r="H7596" i="16"/>
  <c r="I7596" i="16"/>
  <c r="E7596" i="16"/>
  <c r="G7560" i="16"/>
  <c r="E7560" i="16"/>
  <c r="F7560" i="16"/>
  <c r="H7560" i="16"/>
  <c r="I7560" i="16"/>
  <c r="E7534" i="16"/>
  <c r="I7534" i="16"/>
  <c r="G7534" i="16"/>
  <c r="F7534" i="16"/>
  <c r="H7534" i="16"/>
  <c r="E7498" i="16"/>
  <c r="I7498" i="16"/>
  <c r="F7498" i="16"/>
  <c r="H7498" i="16"/>
  <c r="G7498" i="16"/>
  <c r="E7462" i="16"/>
  <c r="I7462" i="16"/>
  <c r="F7462" i="16"/>
  <c r="G7462" i="16"/>
  <c r="H7462" i="16"/>
  <c r="G7436" i="16"/>
  <c r="F7436" i="16"/>
  <c r="H7436" i="16"/>
  <c r="I7436" i="16"/>
  <c r="E7436" i="16"/>
  <c r="G7400" i="16"/>
  <c r="E7400" i="16"/>
  <c r="F7400" i="16"/>
  <c r="H7400" i="16"/>
  <c r="I7400" i="16"/>
  <c r="E7374" i="16"/>
  <c r="I7374" i="16"/>
  <c r="G7374" i="16"/>
  <c r="H7374" i="16"/>
  <c r="F7374" i="16"/>
  <c r="E7338" i="16"/>
  <c r="I7338" i="16"/>
  <c r="F7338" i="16"/>
  <c r="G7338" i="16"/>
  <c r="H7338" i="16"/>
  <c r="E7302" i="16"/>
  <c r="I7302" i="16"/>
  <c r="F7302" i="16"/>
  <c r="G7302" i="16"/>
  <c r="H7302" i="16"/>
  <c r="G7276" i="16"/>
  <c r="F7276" i="16"/>
  <c r="H7276" i="16"/>
  <c r="I7276" i="16"/>
  <c r="E7276" i="16"/>
  <c r="G7240" i="16"/>
  <c r="E7240" i="16"/>
  <c r="F7240" i="16"/>
  <c r="H7240" i="16"/>
  <c r="I7240" i="16"/>
  <c r="E7214" i="16"/>
  <c r="I7214" i="16"/>
  <c r="G7214" i="16"/>
  <c r="F7214" i="16"/>
  <c r="H7214" i="16"/>
  <c r="E7178" i="16"/>
  <c r="I7178" i="16"/>
  <c r="F7178" i="16"/>
  <c r="G7178" i="16"/>
  <c r="H7178" i="16"/>
  <c r="E7142" i="16"/>
  <c r="I7142" i="16"/>
  <c r="F7142" i="16"/>
  <c r="G7142" i="16"/>
  <c r="H7142" i="16"/>
  <c r="G7116" i="16"/>
  <c r="F7116" i="16"/>
  <c r="H7116" i="16"/>
  <c r="I7116" i="16"/>
  <c r="E7116" i="16"/>
  <c r="G7080" i="16"/>
  <c r="E7080" i="16"/>
  <c r="F7080" i="16"/>
  <c r="H7080" i="16"/>
  <c r="I7080" i="16"/>
  <c r="E7054" i="16"/>
  <c r="I7054" i="16"/>
  <c r="G7054" i="16"/>
  <c r="F7054" i="16"/>
  <c r="H7054" i="16"/>
  <c r="E7018" i="16"/>
  <c r="I7018" i="16"/>
  <c r="F7018" i="16"/>
  <c r="G7018" i="16"/>
  <c r="H7018" i="16"/>
  <c r="E6982" i="16"/>
  <c r="I6982" i="16"/>
  <c r="H6982" i="16"/>
  <c r="F6982" i="16"/>
  <c r="G6982" i="16"/>
  <c r="G6956" i="16"/>
  <c r="F6956" i="16"/>
  <c r="H6956" i="16"/>
  <c r="I6956" i="16"/>
  <c r="E6956" i="16"/>
  <c r="G6920" i="16"/>
  <c r="E6920" i="16"/>
  <c r="I6920" i="16"/>
  <c r="F6920" i="16"/>
  <c r="H6920" i="16"/>
  <c r="E6894" i="16"/>
  <c r="I6894" i="16"/>
  <c r="G6894" i="16"/>
  <c r="H6894" i="16"/>
  <c r="F6894" i="16"/>
  <c r="E6858" i="16"/>
  <c r="I6858" i="16"/>
  <c r="G6858" i="16"/>
  <c r="F6858" i="16"/>
  <c r="H6858" i="16"/>
  <c r="E6822" i="16"/>
  <c r="I6822" i="16"/>
  <c r="G6822" i="16"/>
  <c r="H6822" i="16"/>
  <c r="F6822" i="16"/>
  <c r="G6796" i="16"/>
  <c r="E6796" i="16"/>
  <c r="I6796" i="16"/>
  <c r="F6796" i="16"/>
  <c r="H6796" i="16"/>
  <c r="G6760" i="16"/>
  <c r="E6760" i="16"/>
  <c r="I6760" i="16"/>
  <c r="F6760" i="16"/>
  <c r="H6760" i="16"/>
  <c r="E6734" i="16"/>
  <c r="I6734" i="16"/>
  <c r="G6734" i="16"/>
  <c r="H6734" i="16"/>
  <c r="F6734" i="16"/>
  <c r="E6698" i="16"/>
  <c r="I6698" i="16"/>
  <c r="G6698" i="16"/>
  <c r="F6698" i="16"/>
  <c r="H6698" i="16"/>
  <c r="E6662" i="16"/>
  <c r="I6662" i="16"/>
  <c r="G6662" i="16"/>
  <c r="H6662" i="16"/>
  <c r="F6662" i="16"/>
  <c r="G6636" i="16"/>
  <c r="E6636" i="16"/>
  <c r="I6636" i="16"/>
  <c r="H6636" i="16"/>
  <c r="F6636" i="16"/>
  <c r="G6600" i="16"/>
  <c r="E6600" i="16"/>
  <c r="I6600" i="16"/>
  <c r="F6600" i="16"/>
  <c r="H6600" i="16"/>
  <c r="E6574" i="16"/>
  <c r="I6574" i="16"/>
  <c r="G6574" i="16"/>
  <c r="H6574" i="16"/>
  <c r="F6574" i="16"/>
  <c r="E6538" i="16"/>
  <c r="I6538" i="16"/>
  <c r="G6538" i="16"/>
  <c r="F6538" i="16"/>
  <c r="H6538" i="16"/>
  <c r="E6502" i="16"/>
  <c r="I6502" i="16"/>
  <c r="G6502" i="16"/>
  <c r="H6502" i="16"/>
  <c r="F6502" i="16"/>
  <c r="G6476" i="16"/>
  <c r="E6476" i="16"/>
  <c r="I6476" i="16"/>
  <c r="H6476" i="16"/>
  <c r="F6476" i="16"/>
  <c r="F6440" i="16"/>
  <c r="E6440" i="16"/>
  <c r="H6440" i="16"/>
  <c r="G6440" i="16"/>
  <c r="I6440" i="16"/>
  <c r="H6414" i="16"/>
  <c r="G6414" i="16"/>
  <c r="E6414" i="16"/>
  <c r="F6414" i="16"/>
  <c r="I6414" i="16"/>
  <c r="H6378" i="16"/>
  <c r="F6378" i="16"/>
  <c r="I6378" i="16"/>
  <c r="E6378" i="16"/>
  <c r="G6378" i="16"/>
  <c r="H6342" i="16"/>
  <c r="E6342" i="16"/>
  <c r="G6342" i="16"/>
  <c r="F6342" i="16"/>
  <c r="I6342" i="16"/>
  <c r="F6316" i="16"/>
  <c r="G6316" i="16"/>
  <c r="I6316" i="16"/>
  <c r="E6316" i="16"/>
  <c r="H6316" i="16"/>
  <c r="F6280" i="16"/>
  <c r="E6280" i="16"/>
  <c r="H6280" i="16"/>
  <c r="G6280" i="16"/>
  <c r="I6280" i="16"/>
  <c r="H6254" i="16"/>
  <c r="G6254" i="16"/>
  <c r="E6254" i="16"/>
  <c r="F6254" i="16"/>
  <c r="I6254" i="16"/>
  <c r="E3301" i="16"/>
  <c r="I3301" i="16"/>
  <c r="F3301" i="16"/>
  <c r="G3301" i="16"/>
  <c r="H3301" i="16"/>
  <c r="G3275" i="16"/>
  <c r="H3275" i="16"/>
  <c r="E3275" i="16"/>
  <c r="I3275" i="16"/>
  <c r="F3275" i="16"/>
  <c r="G3239" i="16"/>
  <c r="H3239" i="16"/>
  <c r="E3239" i="16"/>
  <c r="I3239" i="16"/>
  <c r="F3239" i="16"/>
  <c r="G3203" i="16"/>
  <c r="H3203" i="16"/>
  <c r="E3203" i="16"/>
  <c r="I3203" i="16"/>
  <c r="F3203" i="16"/>
  <c r="E3177" i="16"/>
  <c r="I3177" i="16"/>
  <c r="F3177" i="16"/>
  <c r="G3177" i="16"/>
  <c r="H3177" i="16"/>
  <c r="E3141" i="16"/>
  <c r="I3141" i="16"/>
  <c r="F3141" i="16"/>
  <c r="G3141" i="16"/>
  <c r="H3141" i="16"/>
  <c r="F3115" i="16"/>
  <c r="H3115" i="16"/>
  <c r="I3115" i="16"/>
  <c r="E3115" i="16"/>
  <c r="G3115" i="16"/>
  <c r="F3079" i="16"/>
  <c r="G3079" i="16"/>
  <c r="H3079" i="16"/>
  <c r="I3079" i="16"/>
  <c r="E3079" i="16"/>
  <c r="F3043" i="16"/>
  <c r="E3043" i="16"/>
  <c r="G3043" i="16"/>
  <c r="H3043" i="16"/>
  <c r="I3043" i="16"/>
  <c r="H3017" i="16"/>
  <c r="G3017" i="16"/>
  <c r="I3017" i="16"/>
  <c r="E3017" i="16"/>
  <c r="F3017" i="16"/>
  <c r="H2981" i="16"/>
  <c r="F2981" i="16"/>
  <c r="G2981" i="16"/>
  <c r="I2981" i="16"/>
  <c r="E2981" i="16"/>
  <c r="F2955" i="16"/>
  <c r="H2955" i="16"/>
  <c r="I2955" i="16"/>
  <c r="E2955" i="16"/>
  <c r="G2955" i="16"/>
  <c r="F2919" i="16"/>
  <c r="G2919" i="16"/>
  <c r="H2919" i="16"/>
  <c r="I2919" i="16"/>
  <c r="E2919" i="16"/>
  <c r="F2883" i="16"/>
  <c r="G2883" i="16"/>
  <c r="E2883" i="16"/>
  <c r="H2883" i="16"/>
  <c r="I2883" i="16"/>
  <c r="H2857" i="16"/>
  <c r="E2857" i="16"/>
  <c r="I2857" i="16"/>
  <c r="F2857" i="16"/>
  <c r="G2857" i="16"/>
  <c r="H2821" i="16"/>
  <c r="E2821" i="16"/>
  <c r="I2821" i="16"/>
  <c r="F2821" i="16"/>
  <c r="G2821" i="16"/>
  <c r="F2795" i="16"/>
  <c r="G2795" i="16"/>
  <c r="E2795" i="16"/>
  <c r="H2795" i="16"/>
  <c r="I2795" i="16"/>
  <c r="F2759" i="16"/>
  <c r="G2759" i="16"/>
  <c r="H2759" i="16"/>
  <c r="I2759" i="16"/>
  <c r="E2759" i="16"/>
  <c r="F2723" i="16"/>
  <c r="G2723" i="16"/>
  <c r="E2723" i="16"/>
  <c r="H2723" i="16"/>
  <c r="I2723" i="16"/>
  <c r="H2697" i="16"/>
  <c r="E2697" i="16"/>
  <c r="I2697" i="16"/>
  <c r="F2697" i="16"/>
  <c r="G2697" i="16"/>
  <c r="H2661" i="16"/>
  <c r="E2661" i="16"/>
  <c r="I2661" i="16"/>
  <c r="F2661" i="16"/>
  <c r="G2661" i="16"/>
  <c r="F2635" i="16"/>
  <c r="G2635" i="16"/>
  <c r="E2635" i="16"/>
  <c r="H2635" i="16"/>
  <c r="I2635" i="16"/>
  <c r="F2599" i="16"/>
  <c r="G2599" i="16"/>
  <c r="H2599" i="16"/>
  <c r="I2599" i="16"/>
  <c r="E2599" i="16"/>
  <c r="F2563" i="16"/>
  <c r="G2563" i="16"/>
  <c r="E2563" i="16"/>
  <c r="H2563" i="16"/>
  <c r="I2563" i="16"/>
  <c r="H2537" i="16"/>
  <c r="E2537" i="16"/>
  <c r="I2537" i="16"/>
  <c r="F2537" i="16"/>
  <c r="G2537" i="16"/>
  <c r="H2501" i="16"/>
  <c r="E2501" i="16"/>
  <c r="I2501" i="16"/>
  <c r="F2501" i="16"/>
  <c r="G2501" i="16"/>
  <c r="F2475" i="16"/>
  <c r="G2475" i="16"/>
  <c r="H2475" i="16"/>
  <c r="I2475" i="16"/>
  <c r="E2475" i="16"/>
  <c r="F2439" i="16"/>
  <c r="G2439" i="16"/>
  <c r="H2439" i="16"/>
  <c r="E2439" i="16"/>
  <c r="I2439" i="16"/>
  <c r="F2403" i="16"/>
  <c r="G2403" i="16"/>
  <c r="H2403" i="16"/>
  <c r="E2403" i="16"/>
  <c r="I2403" i="16"/>
  <c r="H2377" i="16"/>
  <c r="E2377" i="16"/>
  <c r="I2377" i="16"/>
  <c r="F2377" i="16"/>
  <c r="G2377" i="16"/>
  <c r="H2341" i="16"/>
  <c r="E2341" i="16"/>
  <c r="I2341" i="16"/>
  <c r="F2341" i="16"/>
  <c r="G2341" i="16"/>
  <c r="F2315" i="16"/>
  <c r="G2315" i="16"/>
  <c r="H2315" i="16"/>
  <c r="I2315" i="16"/>
  <c r="E2315" i="16"/>
  <c r="F2279" i="16"/>
  <c r="G2279" i="16"/>
  <c r="H2279" i="16"/>
  <c r="E2279" i="16"/>
  <c r="I2279" i="16"/>
  <c r="F2243" i="16"/>
  <c r="G2243" i="16"/>
  <c r="H2243" i="16"/>
  <c r="E2243" i="16"/>
  <c r="I2243" i="16"/>
  <c r="H2217" i="16"/>
  <c r="E2217" i="16"/>
  <c r="I2217" i="16"/>
  <c r="F2217" i="16"/>
  <c r="G2217" i="16"/>
  <c r="H2181" i="16"/>
  <c r="E2181" i="16"/>
  <c r="I2181" i="16"/>
  <c r="F2181" i="16"/>
  <c r="G2181" i="16"/>
  <c r="F2155" i="16"/>
  <c r="G2155" i="16"/>
  <c r="E2155" i="16"/>
  <c r="H2155" i="16"/>
  <c r="I2155" i="16"/>
  <c r="F2119" i="16"/>
  <c r="G2119" i="16"/>
  <c r="H2119" i="16"/>
  <c r="I2119" i="16"/>
  <c r="E2119" i="16"/>
  <c r="F2083" i="16"/>
  <c r="G2083" i="16"/>
  <c r="E2083" i="16"/>
  <c r="H2083" i="16"/>
  <c r="I2083" i="16"/>
  <c r="H2057" i="16"/>
  <c r="E2057" i="16"/>
  <c r="I2057" i="16"/>
  <c r="F2057" i="16"/>
  <c r="G2057" i="16"/>
  <c r="H2021" i="16"/>
  <c r="E2021" i="16"/>
  <c r="I2021" i="16"/>
  <c r="F2021" i="16"/>
  <c r="G2021" i="16"/>
  <c r="F1995" i="16"/>
  <c r="G1995" i="16"/>
  <c r="H1995" i="16"/>
  <c r="I1995" i="16"/>
  <c r="E1995" i="16"/>
  <c r="F1959" i="16"/>
  <c r="G1959" i="16"/>
  <c r="H1959" i="16"/>
  <c r="E1959" i="16"/>
  <c r="I1959" i="16"/>
  <c r="F1923" i="16"/>
  <c r="G1923" i="16"/>
  <c r="H1923" i="16"/>
  <c r="E1923" i="16"/>
  <c r="I1923" i="16"/>
  <c r="H1897" i="16"/>
  <c r="E1897" i="16"/>
  <c r="I1897" i="16"/>
  <c r="F1897" i="16"/>
  <c r="G1897" i="16"/>
  <c r="H1861" i="16"/>
  <c r="E1861" i="16"/>
  <c r="I1861" i="16"/>
  <c r="F1861" i="16"/>
  <c r="G1861" i="16"/>
  <c r="F1835" i="16"/>
  <c r="G1835" i="16"/>
  <c r="H1835" i="16"/>
  <c r="I1835" i="16"/>
  <c r="E1835" i="16"/>
  <c r="F1799" i="16"/>
  <c r="G1799" i="16"/>
  <c r="H1799" i="16"/>
  <c r="I1799" i="16"/>
  <c r="E1799" i="16"/>
  <c r="F1763" i="16"/>
  <c r="G1763" i="16"/>
  <c r="E1763" i="16"/>
  <c r="H1763" i="16"/>
  <c r="I1763" i="16"/>
  <c r="H1737" i="16"/>
  <c r="E1737" i="16"/>
  <c r="I1737" i="16"/>
  <c r="F1737" i="16"/>
  <c r="G1737" i="16"/>
  <c r="G1701" i="16"/>
  <c r="H1701" i="16"/>
  <c r="E1701" i="16"/>
  <c r="I1701" i="16"/>
  <c r="F1701" i="16"/>
  <c r="E1675" i="16"/>
  <c r="I1675" i="16"/>
  <c r="F1675" i="16"/>
  <c r="G1675" i="16"/>
  <c r="H1675" i="16"/>
  <c r="E1639" i="16"/>
  <c r="I1639" i="16"/>
  <c r="F1639" i="16"/>
  <c r="G1639" i="16"/>
  <c r="H1639" i="16"/>
  <c r="E1603" i="16"/>
  <c r="I1603" i="16"/>
  <c r="F1603" i="16"/>
  <c r="G1603" i="16"/>
  <c r="H1603" i="16"/>
  <c r="G1577" i="16"/>
  <c r="H1577" i="16"/>
  <c r="E1577" i="16"/>
  <c r="I1577" i="16"/>
  <c r="F1577" i="16"/>
  <c r="G1541" i="16"/>
  <c r="H1541" i="16"/>
  <c r="E1541" i="16"/>
  <c r="I1541" i="16"/>
  <c r="F1541" i="16"/>
  <c r="E1515" i="16"/>
  <c r="I1515" i="16"/>
  <c r="F1515" i="16"/>
  <c r="G1515" i="16"/>
  <c r="H1515" i="16"/>
  <c r="E1479" i="16"/>
  <c r="I1479" i="16"/>
  <c r="F1479" i="16"/>
  <c r="G1479" i="16"/>
  <c r="H1479" i="16"/>
  <c r="G1443" i="16"/>
  <c r="E1443" i="16"/>
  <c r="I1443" i="16"/>
  <c r="F1443" i="16"/>
  <c r="H1443" i="16"/>
  <c r="E1417" i="16"/>
  <c r="I1417" i="16"/>
  <c r="G1417" i="16"/>
  <c r="F1417" i="16"/>
  <c r="H1417" i="16"/>
  <c r="E1381" i="16"/>
  <c r="I1381" i="16"/>
  <c r="G1381" i="16"/>
  <c r="H1381" i="16"/>
  <c r="F1381" i="16"/>
  <c r="G1355" i="16"/>
  <c r="E1355" i="16"/>
  <c r="I1355" i="16"/>
  <c r="F1355" i="16"/>
  <c r="H1355" i="16"/>
  <c r="G1319" i="16"/>
  <c r="E1319" i="16"/>
  <c r="I1319" i="16"/>
  <c r="F1319" i="16"/>
  <c r="H1319" i="16"/>
  <c r="G1283" i="16"/>
  <c r="E1283" i="16"/>
  <c r="I1283" i="16"/>
  <c r="F1283" i="16"/>
  <c r="H1283" i="16"/>
  <c r="E1257" i="16"/>
  <c r="I1257" i="16"/>
  <c r="G1257" i="16"/>
  <c r="F1257" i="16"/>
  <c r="H1257" i="16"/>
  <c r="E1221" i="16"/>
  <c r="I1221" i="16"/>
  <c r="F1221" i="16"/>
  <c r="G1221" i="16"/>
  <c r="H1221" i="16"/>
  <c r="G1195" i="16"/>
  <c r="H1195" i="16"/>
  <c r="E1195" i="16"/>
  <c r="I1195" i="16"/>
  <c r="F1195" i="16"/>
  <c r="G1159" i="16"/>
  <c r="H1159" i="16"/>
  <c r="E1159" i="16"/>
  <c r="I1159" i="16"/>
  <c r="F1159" i="16"/>
  <c r="G1123" i="16"/>
  <c r="H1123" i="16"/>
  <c r="E1123" i="16"/>
  <c r="I1123" i="16"/>
  <c r="F1123" i="16"/>
  <c r="F1097" i="16"/>
  <c r="G1097" i="16"/>
  <c r="E1097" i="16"/>
  <c r="H1097" i="16"/>
  <c r="I1097" i="16"/>
  <c r="F1061" i="16"/>
  <c r="G1061" i="16"/>
  <c r="I1061" i="16"/>
  <c r="E1061" i="16"/>
  <c r="H1061" i="16"/>
  <c r="H1035" i="16"/>
  <c r="E1035" i="16"/>
  <c r="I1035" i="16"/>
  <c r="F1035" i="16"/>
  <c r="G1035" i="16"/>
  <c r="H999" i="16"/>
  <c r="E999" i="16"/>
  <c r="I999" i="16"/>
  <c r="G999" i="16"/>
  <c r="F999" i="16"/>
  <c r="H963" i="16"/>
  <c r="E963" i="16"/>
  <c r="I963" i="16"/>
  <c r="F963" i="16"/>
  <c r="G963" i="16"/>
  <c r="F937" i="16"/>
  <c r="G937" i="16"/>
  <c r="E937" i="16"/>
  <c r="H937" i="16"/>
  <c r="I937" i="16"/>
  <c r="F901" i="16"/>
  <c r="G901" i="16"/>
  <c r="I901" i="16"/>
  <c r="E901" i="16"/>
  <c r="H901" i="16"/>
  <c r="H875" i="16"/>
  <c r="E875" i="16"/>
  <c r="I875" i="16"/>
  <c r="F875" i="16"/>
  <c r="G875" i="16"/>
  <c r="H839" i="16"/>
  <c r="E839" i="16"/>
  <c r="I839" i="16"/>
  <c r="F839" i="16"/>
  <c r="G839" i="16"/>
  <c r="H803" i="16"/>
  <c r="E803" i="16"/>
  <c r="I803" i="16"/>
  <c r="F803" i="16"/>
  <c r="G803" i="16"/>
  <c r="F777" i="16"/>
  <c r="G777" i="16"/>
  <c r="H777" i="16"/>
  <c r="E777" i="16"/>
  <c r="I777" i="16"/>
  <c r="F741" i="16"/>
  <c r="G741" i="16"/>
  <c r="H741" i="16"/>
  <c r="E741" i="16"/>
  <c r="I741" i="16"/>
  <c r="H715" i="16"/>
  <c r="E715" i="16"/>
  <c r="I715" i="16"/>
  <c r="F715" i="16"/>
  <c r="G715" i="16"/>
  <c r="H679" i="16"/>
  <c r="E679" i="16"/>
  <c r="I679" i="16"/>
  <c r="F679" i="16"/>
  <c r="G679" i="16"/>
  <c r="G643" i="16"/>
  <c r="E643" i="16"/>
  <c r="I643" i="16"/>
  <c r="F643" i="16"/>
  <c r="H643" i="16"/>
  <c r="G617" i="16"/>
  <c r="H617" i="16"/>
  <c r="I617" i="16"/>
  <c r="E617" i="16"/>
  <c r="F617" i="16"/>
  <c r="G581" i="16"/>
  <c r="H581" i="16"/>
  <c r="E581" i="16"/>
  <c r="F581" i="16"/>
  <c r="I581" i="16"/>
  <c r="E555" i="16"/>
  <c r="I555" i="16"/>
  <c r="F555" i="16"/>
  <c r="G555" i="16"/>
  <c r="H555" i="16"/>
  <c r="E519" i="16"/>
  <c r="I519" i="16"/>
  <c r="F519" i="16"/>
  <c r="G519" i="16"/>
  <c r="H519" i="16"/>
  <c r="E483" i="16"/>
  <c r="I483" i="16"/>
  <c r="F483" i="16"/>
  <c r="G483" i="16"/>
  <c r="H483" i="16"/>
  <c r="G457" i="16"/>
  <c r="F457" i="16"/>
  <c r="H457" i="16"/>
  <c r="E457" i="16"/>
  <c r="I457" i="16"/>
  <c r="G421" i="16"/>
  <c r="E421" i="16"/>
  <c r="F421" i="16"/>
  <c r="H421" i="16"/>
  <c r="I421" i="16"/>
  <c r="E395" i="16"/>
  <c r="I395" i="16"/>
  <c r="G395" i="16"/>
  <c r="H395" i="16"/>
  <c r="F395" i="16"/>
  <c r="E359" i="16"/>
  <c r="I359" i="16"/>
  <c r="F359" i="16"/>
  <c r="G359" i="16"/>
  <c r="H359" i="16"/>
  <c r="H323" i="16"/>
  <c r="E323" i="16"/>
  <c r="I323" i="16"/>
  <c r="G323" i="16"/>
  <c r="F323" i="16"/>
  <c r="G297" i="16"/>
  <c r="H297" i="16"/>
  <c r="I297" i="16"/>
  <c r="F297" i="16"/>
  <c r="E297" i="16"/>
  <c r="G261" i="16"/>
  <c r="F261" i="16"/>
  <c r="H261" i="16"/>
  <c r="E261" i="16"/>
  <c r="I261" i="16"/>
  <c r="E235" i="16"/>
  <c r="I235" i="16"/>
  <c r="F235" i="16"/>
  <c r="H235" i="16"/>
  <c r="G235" i="16"/>
  <c r="E199" i="16"/>
  <c r="I199" i="16"/>
  <c r="F199" i="16"/>
  <c r="G199" i="16"/>
  <c r="H199" i="16"/>
  <c r="F163" i="16"/>
  <c r="E163" i="16"/>
  <c r="G163" i="16"/>
  <c r="H163" i="16"/>
  <c r="I163" i="16"/>
  <c r="H137" i="16"/>
  <c r="E137" i="16"/>
  <c r="I137" i="16"/>
  <c r="F137" i="16"/>
  <c r="G137" i="16"/>
  <c r="H101" i="16"/>
  <c r="E101" i="16"/>
  <c r="I101" i="16"/>
  <c r="G101" i="16"/>
  <c r="F101" i="16"/>
  <c r="F75" i="16"/>
  <c r="G75" i="16"/>
  <c r="I75" i="16"/>
  <c r="H75" i="16"/>
  <c r="E75" i="16"/>
  <c r="F39" i="16"/>
  <c r="G39" i="16"/>
  <c r="E39" i="16"/>
  <c r="H39" i="16"/>
  <c r="I39" i="16"/>
  <c r="H4820" i="16"/>
  <c r="E4820" i="16"/>
  <c r="F4820" i="16"/>
  <c r="G4820" i="16"/>
  <c r="I4820" i="16"/>
  <c r="F4762" i="16"/>
  <c r="G4762" i="16"/>
  <c r="H4762" i="16"/>
  <c r="I4762" i="16"/>
  <c r="E4762" i="16"/>
  <c r="F4718" i="16"/>
  <c r="H4718" i="16"/>
  <c r="I4718" i="16"/>
  <c r="E4718" i="16"/>
  <c r="G4718" i="16"/>
  <c r="F4638" i="16"/>
  <c r="H4638" i="16"/>
  <c r="I4638" i="16"/>
  <c r="E4638" i="16"/>
  <c r="G4638" i="16"/>
  <c r="H4456" i="16"/>
  <c r="E4456" i="16"/>
  <c r="I4456" i="16"/>
  <c r="F4456" i="16"/>
  <c r="G4456" i="16"/>
  <c r="H4380" i="16"/>
  <c r="E4380" i="16"/>
  <c r="I4380" i="16"/>
  <c r="G4380" i="16"/>
  <c r="F4380" i="16"/>
  <c r="H4336" i="16"/>
  <c r="E4336" i="16"/>
  <c r="I4336" i="16"/>
  <c r="F4336" i="16"/>
  <c r="G4336" i="16"/>
  <c r="H4260" i="16"/>
  <c r="E4260" i="16"/>
  <c r="I4260" i="16"/>
  <c r="F4260" i="16"/>
  <c r="G4260" i="16"/>
  <c r="F4202" i="16"/>
  <c r="G4202" i="16"/>
  <c r="H4202" i="16"/>
  <c r="E4202" i="16"/>
  <c r="I4202" i="16"/>
  <c r="H4176" i="16"/>
  <c r="E4176" i="16"/>
  <c r="I4176" i="16"/>
  <c r="F4176" i="16"/>
  <c r="G4176" i="16"/>
  <c r="H4136" i="16"/>
  <c r="E4136" i="16"/>
  <c r="I4136" i="16"/>
  <c r="F4136" i="16"/>
  <c r="G4136" i="16"/>
  <c r="F4082" i="16"/>
  <c r="G4082" i="16"/>
  <c r="H4082" i="16"/>
  <c r="E4082" i="16"/>
  <c r="I4082" i="16"/>
  <c r="F4034" i="16"/>
  <c r="G4034" i="16"/>
  <c r="H4034" i="16"/>
  <c r="E4034" i="16"/>
  <c r="I4034" i="16"/>
  <c r="F3962" i="16"/>
  <c r="G3962" i="16"/>
  <c r="H3962" i="16"/>
  <c r="E3962" i="16"/>
  <c r="I3962" i="16"/>
  <c r="H3900" i="16"/>
  <c r="E3900" i="16"/>
  <c r="I3900" i="16"/>
  <c r="F3900" i="16"/>
  <c r="G3900" i="16"/>
  <c r="F3842" i="16"/>
  <c r="G3842" i="16"/>
  <c r="H3842" i="16"/>
  <c r="E3842" i="16"/>
  <c r="I3842" i="16"/>
  <c r="H3776" i="16"/>
  <c r="E3776" i="16"/>
  <c r="I3776" i="16"/>
  <c r="F3776" i="16"/>
  <c r="G3776" i="16"/>
  <c r="E3718" i="16"/>
  <c r="I3718" i="16"/>
  <c r="H3718" i="16"/>
  <c r="F3718" i="16"/>
  <c r="G3718" i="16"/>
  <c r="G3656" i="16"/>
  <c r="I3656" i="16"/>
  <c r="E3656" i="16"/>
  <c r="F3656" i="16"/>
  <c r="H3656" i="16"/>
  <c r="G3576" i="16"/>
  <c r="I3576" i="16"/>
  <c r="E3576" i="16"/>
  <c r="F3576" i="16"/>
  <c r="H3576" i="16"/>
  <c r="E3514" i="16"/>
  <c r="I3514" i="16"/>
  <c r="F3514" i="16"/>
  <c r="G3514" i="16"/>
  <c r="H3514" i="16"/>
  <c r="G3456" i="16"/>
  <c r="F3456" i="16"/>
  <c r="H3456" i="16"/>
  <c r="I3456" i="16"/>
  <c r="E3456" i="16"/>
  <c r="G3416" i="16"/>
  <c r="I3416" i="16"/>
  <c r="E3416" i="16"/>
  <c r="F3416" i="16"/>
  <c r="H3416" i="16"/>
  <c r="H3358" i="16"/>
  <c r="E3358" i="16"/>
  <c r="I3358" i="16"/>
  <c r="G3358" i="16"/>
  <c r="F3358" i="16"/>
  <c r="H3318" i="16"/>
  <c r="E3318" i="16"/>
  <c r="I3318" i="16"/>
  <c r="G3318" i="16"/>
  <c r="F3318" i="16"/>
  <c r="F3256" i="16"/>
  <c r="G3256" i="16"/>
  <c r="H3256" i="16"/>
  <c r="I3256" i="16"/>
  <c r="E3256" i="16"/>
  <c r="F3216" i="16"/>
  <c r="G3216" i="16"/>
  <c r="H3216" i="16"/>
  <c r="E3216" i="16"/>
  <c r="I3216" i="16"/>
  <c r="H3154" i="16"/>
  <c r="E3154" i="16"/>
  <c r="I3154" i="16"/>
  <c r="F3154" i="16"/>
  <c r="G3154" i="16"/>
  <c r="E3096" i="16"/>
  <c r="I3096" i="16"/>
  <c r="G3096" i="16"/>
  <c r="H3096" i="16"/>
  <c r="F3096" i="16"/>
  <c r="E3020" i="16"/>
  <c r="I3020" i="16"/>
  <c r="H3020" i="16"/>
  <c r="F3020" i="16"/>
  <c r="G3020" i="16"/>
  <c r="E2980" i="16"/>
  <c r="I2980" i="16"/>
  <c r="F2980" i="16"/>
  <c r="G2980" i="16"/>
  <c r="H2980" i="16"/>
  <c r="G2882" i="16"/>
  <c r="H2882" i="16"/>
  <c r="I2882" i="16"/>
  <c r="E2882" i="16"/>
  <c r="F2882" i="16"/>
  <c r="E2856" i="16"/>
  <c r="I2856" i="16"/>
  <c r="F2856" i="16"/>
  <c r="G2856" i="16"/>
  <c r="H2856" i="16"/>
  <c r="E2816" i="16"/>
  <c r="I2816" i="16"/>
  <c r="F2816" i="16"/>
  <c r="G2816" i="16"/>
  <c r="H2816" i="16"/>
  <c r="G2762" i="16"/>
  <c r="H2762" i="16"/>
  <c r="I2762" i="16"/>
  <c r="E2762" i="16"/>
  <c r="F2762" i="16"/>
  <c r="E2660" i="16"/>
  <c r="I2660" i="16"/>
  <c r="F2660" i="16"/>
  <c r="G2660" i="16"/>
  <c r="H2660" i="16"/>
  <c r="G2602" i="16"/>
  <c r="H2602" i="16"/>
  <c r="I2602" i="16"/>
  <c r="E2602" i="16"/>
  <c r="F2602" i="16"/>
  <c r="E2536" i="16"/>
  <c r="I2536" i="16"/>
  <c r="F2536" i="16"/>
  <c r="G2536" i="16"/>
  <c r="H2536" i="16"/>
  <c r="G2442" i="16"/>
  <c r="H2442" i="16"/>
  <c r="E2442" i="16"/>
  <c r="I2442" i="16"/>
  <c r="F2442" i="16"/>
  <c r="G2354" i="16"/>
  <c r="H2354" i="16"/>
  <c r="E2354" i="16"/>
  <c r="I2354" i="16"/>
  <c r="F2354" i="16"/>
  <c r="E2300" i="16"/>
  <c r="I2300" i="16"/>
  <c r="F2300" i="16"/>
  <c r="G2300" i="16"/>
  <c r="H2300" i="16"/>
  <c r="E2220" i="16"/>
  <c r="I2220" i="16"/>
  <c r="F2220" i="16"/>
  <c r="G2220" i="16"/>
  <c r="H2220" i="16"/>
  <c r="G2158" i="16"/>
  <c r="H2158" i="16"/>
  <c r="E2158" i="16"/>
  <c r="F2158" i="16"/>
  <c r="I2158" i="16"/>
  <c r="G2114" i="16"/>
  <c r="H2114" i="16"/>
  <c r="I2114" i="16"/>
  <c r="E2114" i="16"/>
  <c r="F2114" i="16"/>
  <c r="E2060" i="16"/>
  <c r="I2060" i="16"/>
  <c r="F2060" i="16"/>
  <c r="G2060" i="16"/>
  <c r="H2060" i="16"/>
  <c r="F4794" i="16"/>
  <c r="G4794" i="16"/>
  <c r="H4794" i="16"/>
  <c r="I4794" i="16"/>
  <c r="E4794" i="16"/>
  <c r="H4736" i="16"/>
  <c r="I4736" i="16"/>
  <c r="E4736" i="16"/>
  <c r="F4736" i="16"/>
  <c r="G4736" i="16"/>
  <c r="F4678" i="16"/>
  <c r="E4678" i="16"/>
  <c r="G4678" i="16"/>
  <c r="H4678" i="16"/>
  <c r="I4678" i="16"/>
  <c r="H4616" i="16"/>
  <c r="F4616" i="16"/>
  <c r="G4616" i="16"/>
  <c r="I4616" i="16"/>
  <c r="E4616" i="16"/>
  <c r="H4580" i="16"/>
  <c r="E4580" i="16"/>
  <c r="F4580" i="16"/>
  <c r="G4580" i="16"/>
  <c r="I4580" i="16"/>
  <c r="F4554" i="16"/>
  <c r="G4554" i="16"/>
  <c r="H4554" i="16"/>
  <c r="I4554" i="16"/>
  <c r="E4554" i="16"/>
  <c r="H4500" i="16"/>
  <c r="E4500" i="16"/>
  <c r="F4500" i="16"/>
  <c r="G4500" i="16"/>
  <c r="I4500" i="16"/>
  <c r="F4474" i="16"/>
  <c r="G4474" i="16"/>
  <c r="I4474" i="16"/>
  <c r="E4474" i="16"/>
  <c r="H4474" i="16"/>
  <c r="F4434" i="16"/>
  <c r="G4434" i="16"/>
  <c r="I4434" i="16"/>
  <c r="E4434" i="16"/>
  <c r="H4434" i="16"/>
  <c r="F4354" i="16"/>
  <c r="G4354" i="16"/>
  <c r="H4354" i="16"/>
  <c r="E4354" i="16"/>
  <c r="I4354" i="16"/>
  <c r="F4278" i="16"/>
  <c r="G4278" i="16"/>
  <c r="H4278" i="16"/>
  <c r="E4278" i="16"/>
  <c r="I4278" i="16"/>
  <c r="H4216" i="16"/>
  <c r="E4216" i="16"/>
  <c r="I4216" i="16"/>
  <c r="F4216" i="16"/>
  <c r="G4216" i="16"/>
  <c r="F4078" i="16"/>
  <c r="G4078" i="16"/>
  <c r="H4078" i="16"/>
  <c r="I4078" i="16"/>
  <c r="E4078" i="16"/>
  <c r="F3998" i="16"/>
  <c r="G3998" i="16"/>
  <c r="H3998" i="16"/>
  <c r="I3998" i="16"/>
  <c r="E3998" i="16"/>
  <c r="F3922" i="16"/>
  <c r="G3922" i="16"/>
  <c r="H3922" i="16"/>
  <c r="E3922" i="16"/>
  <c r="I3922" i="16"/>
  <c r="H3860" i="16"/>
  <c r="E3860" i="16"/>
  <c r="I3860" i="16"/>
  <c r="F3860" i="16"/>
  <c r="G3860" i="16"/>
  <c r="H3820" i="16"/>
  <c r="E3820" i="16"/>
  <c r="I3820" i="16"/>
  <c r="F3820" i="16"/>
  <c r="G3820" i="16"/>
  <c r="F3754" i="16"/>
  <c r="G3754" i="16"/>
  <c r="H3754" i="16"/>
  <c r="E3754" i="16"/>
  <c r="I3754" i="16"/>
  <c r="E3682" i="16"/>
  <c r="I3682" i="16"/>
  <c r="G3682" i="16"/>
  <c r="H3682" i="16"/>
  <c r="F3682" i="16"/>
  <c r="E3634" i="16"/>
  <c r="I3634" i="16"/>
  <c r="G3634" i="16"/>
  <c r="H3634" i="16"/>
  <c r="F3634" i="16"/>
  <c r="E3562" i="16"/>
  <c r="I3562" i="16"/>
  <c r="F3562" i="16"/>
  <c r="G3562" i="16"/>
  <c r="H3562" i="16"/>
  <c r="G3500" i="16"/>
  <c r="E3500" i="16"/>
  <c r="F3500" i="16"/>
  <c r="H3500" i="16"/>
  <c r="I3500" i="16"/>
  <c r="E3402" i="16"/>
  <c r="I3402" i="16"/>
  <c r="F3402" i="16"/>
  <c r="G3402" i="16"/>
  <c r="H3402" i="16"/>
  <c r="F3300" i="16"/>
  <c r="G3300" i="16"/>
  <c r="I3300" i="16"/>
  <c r="E3300" i="16"/>
  <c r="H3300" i="16"/>
  <c r="H3234" i="16"/>
  <c r="E3234" i="16"/>
  <c r="I3234" i="16"/>
  <c r="F3234" i="16"/>
  <c r="G3234" i="16"/>
  <c r="H3158" i="16"/>
  <c r="E3158" i="16"/>
  <c r="I3158" i="16"/>
  <c r="F3158" i="16"/>
  <c r="G3158" i="16"/>
  <c r="G3078" i="16"/>
  <c r="F3078" i="16"/>
  <c r="H3078" i="16"/>
  <c r="I3078" i="16"/>
  <c r="E3078" i="16"/>
  <c r="G3034" i="16"/>
  <c r="H3034" i="16"/>
  <c r="I3034" i="16"/>
  <c r="E3034" i="16"/>
  <c r="F3034" i="16"/>
  <c r="G2958" i="16"/>
  <c r="I2958" i="16"/>
  <c r="E2958" i="16"/>
  <c r="F2958" i="16"/>
  <c r="H2958" i="16"/>
  <c r="G2918" i="16"/>
  <c r="H2918" i="16"/>
  <c r="E2918" i="16"/>
  <c r="F2918" i="16"/>
  <c r="I2918" i="16"/>
  <c r="E2776" i="16"/>
  <c r="I2776" i="16"/>
  <c r="F2776" i="16"/>
  <c r="G2776" i="16"/>
  <c r="H2776" i="16"/>
  <c r="E2736" i="16"/>
  <c r="I2736" i="16"/>
  <c r="F2736" i="16"/>
  <c r="G2736" i="16"/>
  <c r="H2736" i="16"/>
  <c r="G2678" i="16"/>
  <c r="H2678" i="16"/>
  <c r="E2678" i="16"/>
  <c r="F2678" i="16"/>
  <c r="I2678" i="16"/>
  <c r="E2616" i="16"/>
  <c r="I2616" i="16"/>
  <c r="F2616" i="16"/>
  <c r="G2616" i="16"/>
  <c r="H2616" i="16"/>
  <c r="G2562" i="16"/>
  <c r="H2562" i="16"/>
  <c r="I2562" i="16"/>
  <c r="E2562" i="16"/>
  <c r="F2562" i="16"/>
  <c r="E2496" i="16"/>
  <c r="I2496" i="16"/>
  <c r="F2496" i="16"/>
  <c r="G2496" i="16"/>
  <c r="H2496" i="16"/>
  <c r="E2460" i="16"/>
  <c r="I2460" i="16"/>
  <c r="F2460" i="16"/>
  <c r="G2460" i="16"/>
  <c r="H2460" i="16"/>
  <c r="E2416" i="16"/>
  <c r="I2416" i="16"/>
  <c r="F2416" i="16"/>
  <c r="G2416" i="16"/>
  <c r="H2416" i="16"/>
  <c r="G2358" i="16"/>
  <c r="H2358" i="16"/>
  <c r="E2358" i="16"/>
  <c r="I2358" i="16"/>
  <c r="F2358" i="16"/>
  <c r="G2278" i="16"/>
  <c r="H2278" i="16"/>
  <c r="E2278" i="16"/>
  <c r="I2278" i="16"/>
  <c r="F2278" i="16"/>
  <c r="G2234" i="16"/>
  <c r="H2234" i="16"/>
  <c r="E2234" i="16"/>
  <c r="I2234" i="16"/>
  <c r="F2234" i="16"/>
  <c r="G2162" i="16"/>
  <c r="H2162" i="16"/>
  <c r="I2162" i="16"/>
  <c r="E2162" i="16"/>
  <c r="F2162" i="16"/>
  <c r="G2078" i="16"/>
  <c r="H2078" i="16"/>
  <c r="E2078" i="16"/>
  <c r="F2078" i="16"/>
  <c r="I2078" i="16"/>
  <c r="H6218" i="16"/>
  <c r="F6218" i="16"/>
  <c r="I6218" i="16"/>
  <c r="E6218" i="16"/>
  <c r="G6218" i="16"/>
  <c r="H6182" i="16"/>
  <c r="E6182" i="16"/>
  <c r="G6182" i="16"/>
  <c r="F6182" i="16"/>
  <c r="I6182" i="16"/>
  <c r="F6156" i="16"/>
  <c r="G6156" i="16"/>
  <c r="I6156" i="16"/>
  <c r="E6156" i="16"/>
  <c r="H6156" i="16"/>
  <c r="F6120" i="16"/>
  <c r="E6120" i="16"/>
  <c r="H6120" i="16"/>
  <c r="G6120" i="16"/>
  <c r="I6120" i="16"/>
  <c r="H6094" i="16"/>
  <c r="G6094" i="16"/>
  <c r="E6094" i="16"/>
  <c r="F6094" i="16"/>
  <c r="I6094" i="16"/>
  <c r="H6058" i="16"/>
  <c r="F6058" i="16"/>
  <c r="I6058" i="16"/>
  <c r="E6058" i="16"/>
  <c r="G6058" i="16"/>
  <c r="H6022" i="16"/>
  <c r="E6022" i="16"/>
  <c r="G6022" i="16"/>
  <c r="F6022" i="16"/>
  <c r="I6022" i="16"/>
  <c r="F5996" i="16"/>
  <c r="G5996" i="16"/>
  <c r="I5996" i="16"/>
  <c r="E5996" i="16"/>
  <c r="H5996" i="16"/>
  <c r="F5960" i="16"/>
  <c r="E5960" i="16"/>
  <c r="H5960" i="16"/>
  <c r="G5960" i="16"/>
  <c r="I5960" i="16"/>
  <c r="H5934" i="16"/>
  <c r="G5934" i="16"/>
  <c r="E5934" i="16"/>
  <c r="F5934" i="16"/>
  <c r="I5934" i="16"/>
  <c r="H5898" i="16"/>
  <c r="F5898" i="16"/>
  <c r="I5898" i="16"/>
  <c r="E5898" i="16"/>
  <c r="G5898" i="16"/>
  <c r="G5862" i="16"/>
  <c r="H5862" i="16"/>
  <c r="F5862" i="16"/>
  <c r="I5862" i="16"/>
  <c r="E5862" i="16"/>
  <c r="E5836" i="16"/>
  <c r="I5836" i="16"/>
  <c r="F5836" i="16"/>
  <c r="H5836" i="16"/>
  <c r="G5836" i="16"/>
  <c r="E5800" i="16"/>
  <c r="I5800" i="16"/>
  <c r="F5800" i="16"/>
  <c r="G5800" i="16"/>
  <c r="H5800" i="16"/>
  <c r="G5774" i="16"/>
  <c r="H5774" i="16"/>
  <c r="F5774" i="16"/>
  <c r="I5774" i="16"/>
  <c r="E5774" i="16"/>
  <c r="G5738" i="16"/>
  <c r="H5738" i="16"/>
  <c r="E5738" i="16"/>
  <c r="I5738" i="16"/>
  <c r="F5738" i="16"/>
  <c r="G5702" i="16"/>
  <c r="H5702" i="16"/>
  <c r="E5702" i="16"/>
  <c r="I5702" i="16"/>
  <c r="F5702" i="16"/>
  <c r="E5676" i="16"/>
  <c r="I5676" i="16"/>
  <c r="F5676" i="16"/>
  <c r="G5676" i="16"/>
  <c r="H5676" i="16"/>
  <c r="E5640" i="16"/>
  <c r="I5640" i="16"/>
  <c r="F5640" i="16"/>
  <c r="G5640" i="16"/>
  <c r="H5640" i="16"/>
  <c r="G5614" i="16"/>
  <c r="H5614" i="16"/>
  <c r="E5614" i="16"/>
  <c r="I5614" i="16"/>
  <c r="F5614" i="16"/>
  <c r="G5578" i="16"/>
  <c r="H5578" i="16"/>
  <c r="E5578" i="16"/>
  <c r="I5578" i="16"/>
  <c r="F5578" i="16"/>
  <c r="G5542" i="16"/>
  <c r="H5542" i="16"/>
  <c r="E5542" i="16"/>
  <c r="I5542" i="16"/>
  <c r="F5542" i="16"/>
  <c r="E5516" i="16"/>
  <c r="I5516" i="16"/>
  <c r="F5516" i="16"/>
  <c r="G5516" i="16"/>
  <c r="H5516" i="16"/>
  <c r="E5480" i="16"/>
  <c r="I5480" i="16"/>
  <c r="F5480" i="16"/>
  <c r="G5480" i="16"/>
  <c r="H5480" i="16"/>
  <c r="G5454" i="16"/>
  <c r="H5454" i="16"/>
  <c r="E5454" i="16"/>
  <c r="I5454" i="16"/>
  <c r="F5454" i="16"/>
  <c r="G5418" i="16"/>
  <c r="H5418" i="16"/>
  <c r="E5418" i="16"/>
  <c r="I5418" i="16"/>
  <c r="F5418" i="16"/>
  <c r="G5382" i="16"/>
  <c r="H5382" i="16"/>
  <c r="E5382" i="16"/>
  <c r="I5382" i="16"/>
  <c r="F5382" i="16"/>
  <c r="E5356" i="16"/>
  <c r="I5356" i="16"/>
  <c r="F5356" i="16"/>
  <c r="G5356" i="16"/>
  <c r="H5356" i="16"/>
  <c r="E5320" i="16"/>
  <c r="I5320" i="16"/>
  <c r="F5320" i="16"/>
  <c r="G5320" i="16"/>
  <c r="H5320" i="16"/>
  <c r="G5294" i="16"/>
  <c r="H5294" i="16"/>
  <c r="E5294" i="16"/>
  <c r="I5294" i="16"/>
  <c r="F5294" i="16"/>
  <c r="G5258" i="16"/>
  <c r="H5258" i="16"/>
  <c r="E5258" i="16"/>
  <c r="I5258" i="16"/>
  <c r="F5258" i="16"/>
  <c r="G5222" i="16"/>
  <c r="H5222" i="16"/>
  <c r="E5222" i="16"/>
  <c r="I5222" i="16"/>
  <c r="F5222" i="16"/>
  <c r="E5196" i="16"/>
  <c r="I5196" i="16"/>
  <c r="F5196" i="16"/>
  <c r="G5196" i="16"/>
  <c r="H5196" i="16"/>
  <c r="E5160" i="16"/>
  <c r="I5160" i="16"/>
  <c r="F5160" i="16"/>
  <c r="G5160" i="16"/>
  <c r="H5160" i="16"/>
  <c r="G5134" i="16"/>
  <c r="H5134" i="16"/>
  <c r="E5134" i="16"/>
  <c r="I5134" i="16"/>
  <c r="F5134" i="16"/>
  <c r="G5098" i="16"/>
  <c r="H5098" i="16"/>
  <c r="E5098" i="16"/>
  <c r="I5098" i="16"/>
  <c r="F5098" i="16"/>
  <c r="G5062" i="16"/>
  <c r="H5062" i="16"/>
  <c r="E5062" i="16"/>
  <c r="I5062" i="16"/>
  <c r="F5062" i="16"/>
  <c r="E5036" i="16"/>
  <c r="I5036" i="16"/>
  <c r="F5036" i="16"/>
  <c r="G5036" i="16"/>
  <c r="H5036" i="16"/>
  <c r="E5000" i="16"/>
  <c r="I5000" i="16"/>
  <c r="F5000" i="16"/>
  <c r="G5000" i="16"/>
  <c r="H5000" i="16"/>
  <c r="G4974" i="16"/>
  <c r="H4974" i="16"/>
  <c r="E4974" i="16"/>
  <c r="I4974" i="16"/>
  <c r="F4974" i="16"/>
  <c r="F4938" i="16"/>
  <c r="G4938" i="16"/>
  <c r="H4938" i="16"/>
  <c r="I4938" i="16"/>
  <c r="E4938" i="16"/>
  <c r="F4902" i="16"/>
  <c r="E4902" i="16"/>
  <c r="G4902" i="16"/>
  <c r="H4902" i="16"/>
  <c r="I4902" i="16"/>
  <c r="H4876" i="16"/>
  <c r="G4876" i="16"/>
  <c r="I4876" i="16"/>
  <c r="E4876" i="16"/>
  <c r="F4876" i="16"/>
  <c r="E2020" i="16"/>
  <c r="I2020" i="16"/>
  <c r="F2020" i="16"/>
  <c r="G2020" i="16"/>
  <c r="H2020" i="16"/>
  <c r="G1958" i="16"/>
  <c r="H1958" i="16"/>
  <c r="E1958" i="16"/>
  <c r="I1958" i="16"/>
  <c r="F1958" i="16"/>
  <c r="G1914" i="16"/>
  <c r="H1914" i="16"/>
  <c r="E1914" i="16"/>
  <c r="I1914" i="16"/>
  <c r="F1914" i="16"/>
  <c r="E1856" i="16"/>
  <c r="I1856" i="16"/>
  <c r="F1856" i="16"/>
  <c r="G1856" i="16"/>
  <c r="H1856" i="16"/>
  <c r="G1802" i="16"/>
  <c r="H1802" i="16"/>
  <c r="I1802" i="16"/>
  <c r="E1802" i="16"/>
  <c r="F1802" i="16"/>
  <c r="E1740" i="16"/>
  <c r="I1740" i="16"/>
  <c r="F1740" i="16"/>
  <c r="G1740" i="16"/>
  <c r="H1740" i="16"/>
  <c r="F1682" i="16"/>
  <c r="G1682" i="16"/>
  <c r="H1682" i="16"/>
  <c r="E1682" i="16"/>
  <c r="I1682" i="16"/>
  <c r="F1522" i="16"/>
  <c r="G1522" i="16"/>
  <c r="H1522" i="16"/>
  <c r="E1522" i="16"/>
  <c r="I1522" i="16"/>
  <c r="H1474" i="16"/>
  <c r="F1474" i="16"/>
  <c r="G1474" i="16"/>
  <c r="I1474" i="16"/>
  <c r="E1474" i="16"/>
  <c r="H1434" i="16"/>
  <c r="F1434" i="16"/>
  <c r="G1434" i="16"/>
  <c r="I1434" i="16"/>
  <c r="E1434" i="16"/>
  <c r="F1376" i="16"/>
  <c r="H1376" i="16"/>
  <c r="I1376" i="16"/>
  <c r="E1376" i="16"/>
  <c r="G1376" i="16"/>
  <c r="H1314" i="16"/>
  <c r="F1314" i="16"/>
  <c r="G1314" i="16"/>
  <c r="I1314" i="16"/>
  <c r="E1314" i="16"/>
  <c r="F1256" i="16"/>
  <c r="H1256" i="16"/>
  <c r="I1256" i="16"/>
  <c r="E1256" i="16"/>
  <c r="G1256" i="16"/>
  <c r="F1180" i="16"/>
  <c r="G1180" i="16"/>
  <c r="H1180" i="16"/>
  <c r="E1180" i="16"/>
  <c r="I1180" i="16"/>
  <c r="H1122" i="16"/>
  <c r="E1122" i="16"/>
  <c r="I1122" i="16"/>
  <c r="F1122" i="16"/>
  <c r="G1122" i="16"/>
  <c r="G1060" i="16"/>
  <c r="H1060" i="16"/>
  <c r="F1060" i="16"/>
  <c r="I1060" i="16"/>
  <c r="E1060" i="16"/>
  <c r="G1016" i="16"/>
  <c r="H1016" i="16"/>
  <c r="E1016" i="16"/>
  <c r="F1016" i="16"/>
  <c r="I1016" i="16"/>
  <c r="G940" i="16"/>
  <c r="H940" i="16"/>
  <c r="F940" i="16"/>
  <c r="I940" i="16"/>
  <c r="E940" i="16"/>
  <c r="E882" i="16"/>
  <c r="I882" i="16"/>
  <c r="F882" i="16"/>
  <c r="H882" i="16"/>
  <c r="G882" i="16"/>
  <c r="E802" i="16"/>
  <c r="I802" i="16"/>
  <c r="F802" i="16"/>
  <c r="G802" i="16"/>
  <c r="H802" i="16"/>
  <c r="E722" i="16"/>
  <c r="I722" i="16"/>
  <c r="F722" i="16"/>
  <c r="G722" i="16"/>
  <c r="H722" i="16"/>
  <c r="G660" i="16"/>
  <c r="H660" i="16"/>
  <c r="E660" i="16"/>
  <c r="I660" i="16"/>
  <c r="F660" i="16"/>
  <c r="F598" i="16"/>
  <c r="G598" i="16"/>
  <c r="H598" i="16"/>
  <c r="I598" i="16"/>
  <c r="E598" i="16"/>
  <c r="F558" i="16"/>
  <c r="G558" i="16"/>
  <c r="H558" i="16"/>
  <c r="I558" i="16"/>
  <c r="E558" i="16"/>
  <c r="H500" i="16"/>
  <c r="E500" i="16"/>
  <c r="I500" i="16"/>
  <c r="F500" i="16"/>
  <c r="G500" i="16"/>
  <c r="F442" i="16"/>
  <c r="G442" i="16"/>
  <c r="H442" i="16"/>
  <c r="E442" i="16"/>
  <c r="I442" i="16"/>
  <c r="F398" i="16"/>
  <c r="H398" i="16"/>
  <c r="I398" i="16"/>
  <c r="E398" i="16"/>
  <c r="G398" i="16"/>
  <c r="H300" i="16"/>
  <c r="I300" i="16"/>
  <c r="E300" i="16"/>
  <c r="F300" i="16"/>
  <c r="G300" i="16"/>
  <c r="H260" i="16"/>
  <c r="F260" i="16"/>
  <c r="G260" i="16"/>
  <c r="E260" i="16"/>
  <c r="I260" i="16"/>
  <c r="H220" i="16"/>
  <c r="E220" i="16"/>
  <c r="I220" i="16"/>
  <c r="F220" i="16"/>
  <c r="G220" i="16"/>
  <c r="E136" i="16"/>
  <c r="I136" i="16"/>
  <c r="F136" i="16"/>
  <c r="H136" i="16"/>
  <c r="G136" i="16"/>
  <c r="E60" i="16"/>
  <c r="I60" i="16"/>
  <c r="F60" i="16"/>
  <c r="G60" i="16"/>
  <c r="H60" i="16"/>
  <c r="E2016" i="16"/>
  <c r="I2016" i="16"/>
  <c r="F2016" i="16"/>
  <c r="G2016" i="16"/>
  <c r="H2016" i="16"/>
  <c r="E1936" i="16"/>
  <c r="I1936" i="16"/>
  <c r="F1936" i="16"/>
  <c r="G1936" i="16"/>
  <c r="H1936" i="16"/>
  <c r="E1860" i="16"/>
  <c r="I1860" i="16"/>
  <c r="F1860" i="16"/>
  <c r="G1860" i="16"/>
  <c r="H1860" i="16"/>
  <c r="E1776" i="16"/>
  <c r="I1776" i="16"/>
  <c r="F1776" i="16"/>
  <c r="G1776" i="16"/>
  <c r="H1776" i="16"/>
  <c r="G1714" i="16"/>
  <c r="H1714" i="16"/>
  <c r="I1714" i="16"/>
  <c r="E1714" i="16"/>
  <c r="F1714" i="16"/>
  <c r="H1656" i="16"/>
  <c r="E1656" i="16"/>
  <c r="I1656" i="16"/>
  <c r="F1656" i="16"/>
  <c r="G1656" i="16"/>
  <c r="H1616" i="16"/>
  <c r="E1616" i="16"/>
  <c r="I1616" i="16"/>
  <c r="F1616" i="16"/>
  <c r="G1616" i="16"/>
  <c r="H1580" i="16"/>
  <c r="E1580" i="16"/>
  <c r="I1580" i="16"/>
  <c r="F1580" i="16"/>
  <c r="G1580" i="16"/>
  <c r="H1540" i="16"/>
  <c r="E1540" i="16"/>
  <c r="I1540" i="16"/>
  <c r="F1540" i="16"/>
  <c r="G1540" i="16"/>
  <c r="F1478" i="16"/>
  <c r="G1478" i="16"/>
  <c r="H1478" i="16"/>
  <c r="I1478" i="16"/>
  <c r="E1478" i="16"/>
  <c r="H1394" i="16"/>
  <c r="F1394" i="16"/>
  <c r="G1394" i="16"/>
  <c r="I1394" i="16"/>
  <c r="E1394" i="16"/>
  <c r="H1322" i="16"/>
  <c r="F1322" i="16"/>
  <c r="G1322" i="16"/>
  <c r="I1322" i="16"/>
  <c r="E1322" i="16"/>
  <c r="H1242" i="16"/>
  <c r="E1242" i="16"/>
  <c r="I1242" i="16"/>
  <c r="F1242" i="16"/>
  <c r="G1242" i="16"/>
  <c r="H1198" i="16"/>
  <c r="E1198" i="16"/>
  <c r="I1198" i="16"/>
  <c r="F1198" i="16"/>
  <c r="G1198" i="16"/>
  <c r="E1114" i="16"/>
  <c r="I1114" i="16"/>
  <c r="F1114" i="16"/>
  <c r="H1114" i="16"/>
  <c r="G1114" i="16"/>
  <c r="E1034" i="16"/>
  <c r="I1034" i="16"/>
  <c r="F1034" i="16"/>
  <c r="H1034" i="16"/>
  <c r="G1034" i="16"/>
  <c r="G976" i="16"/>
  <c r="H976" i="16"/>
  <c r="E976" i="16"/>
  <c r="F976" i="16"/>
  <c r="I976" i="16"/>
  <c r="E918" i="16"/>
  <c r="I918" i="16"/>
  <c r="F918" i="16"/>
  <c r="G918" i="16"/>
  <c r="H918" i="16"/>
  <c r="G856" i="16"/>
  <c r="H856" i="16"/>
  <c r="E856" i="16"/>
  <c r="I856" i="16"/>
  <c r="F856" i="16"/>
  <c r="E798" i="16"/>
  <c r="I798" i="16"/>
  <c r="F798" i="16"/>
  <c r="G798" i="16"/>
  <c r="H798" i="16"/>
  <c r="G740" i="16"/>
  <c r="H740" i="16"/>
  <c r="E740" i="16"/>
  <c r="I740" i="16"/>
  <c r="F740" i="16"/>
  <c r="G696" i="16"/>
  <c r="H696" i="16"/>
  <c r="E696" i="16"/>
  <c r="I696" i="16"/>
  <c r="F696" i="16"/>
  <c r="H620" i="16"/>
  <c r="E620" i="16"/>
  <c r="I620" i="16"/>
  <c r="F620" i="16"/>
  <c r="G620" i="16"/>
  <c r="H536" i="16"/>
  <c r="E536" i="16"/>
  <c r="I536" i="16"/>
  <c r="F536" i="16"/>
  <c r="G536" i="16"/>
  <c r="H460" i="16"/>
  <c r="G460" i="16"/>
  <c r="I460" i="16"/>
  <c r="E460" i="16"/>
  <c r="F460" i="16"/>
  <c r="H380" i="16"/>
  <c r="G380" i="16"/>
  <c r="I380" i="16"/>
  <c r="E380" i="16"/>
  <c r="F380" i="16"/>
  <c r="G340" i="16"/>
  <c r="H340" i="16"/>
  <c r="F340" i="16"/>
  <c r="I340" i="16"/>
  <c r="E340" i="16"/>
  <c r="H256" i="16"/>
  <c r="E256" i="16"/>
  <c r="F256" i="16"/>
  <c r="I256" i="16"/>
  <c r="G256" i="16"/>
  <c r="E180" i="16"/>
  <c r="I180" i="16"/>
  <c r="F180" i="16"/>
  <c r="G180" i="16"/>
  <c r="H180" i="16"/>
  <c r="G122" i="16"/>
  <c r="H122" i="16"/>
  <c r="F122" i="16"/>
  <c r="I122" i="16"/>
  <c r="E122" i="16"/>
  <c r="G74" i="16"/>
  <c r="H74" i="16"/>
  <c r="F74" i="16"/>
  <c r="I74" i="16"/>
  <c r="E74" i="16"/>
  <c r="F8663" i="16"/>
  <c r="H8663" i="16"/>
  <c r="I8663" i="16"/>
  <c r="G8663" i="16"/>
  <c r="E8663" i="16"/>
  <c r="H8637" i="16"/>
  <c r="F8637" i="16"/>
  <c r="G8637" i="16"/>
  <c r="E8637" i="16"/>
  <c r="I8637" i="16"/>
  <c r="H8601" i="16"/>
  <c r="E8601" i="16"/>
  <c r="I8601" i="16"/>
  <c r="F8601" i="16"/>
  <c r="G8601" i="16"/>
  <c r="F8575" i="16"/>
  <c r="H8575" i="16"/>
  <c r="G8575" i="16"/>
  <c r="I8575" i="16"/>
  <c r="E8575" i="16"/>
  <c r="F8539" i="16"/>
  <c r="H8539" i="16"/>
  <c r="G8539" i="16"/>
  <c r="E8539" i="16"/>
  <c r="I8539" i="16"/>
  <c r="F8503" i="16"/>
  <c r="H8503" i="16"/>
  <c r="E8503" i="16"/>
  <c r="G8503" i="16"/>
  <c r="I8503" i="16"/>
  <c r="H8477" i="16"/>
  <c r="E8477" i="16"/>
  <c r="I8477" i="16"/>
  <c r="F8477" i="16"/>
  <c r="G8477" i="16"/>
  <c r="H8441" i="16"/>
  <c r="F8441" i="16"/>
  <c r="E8441" i="16"/>
  <c r="I8441" i="16"/>
  <c r="G8441" i="16"/>
  <c r="F8415" i="16"/>
  <c r="H8415" i="16"/>
  <c r="G8415" i="16"/>
  <c r="I8415" i="16"/>
  <c r="E8415" i="16"/>
  <c r="F8379" i="16"/>
  <c r="H8379" i="16"/>
  <c r="I8379" i="16"/>
  <c r="G8379" i="16"/>
  <c r="E8379" i="16"/>
  <c r="F8343" i="16"/>
  <c r="H8343" i="16"/>
  <c r="I8343" i="16"/>
  <c r="G8343" i="16"/>
  <c r="E8343" i="16"/>
  <c r="H8317" i="16"/>
  <c r="F8317" i="16"/>
  <c r="E8317" i="16"/>
  <c r="I8317" i="16"/>
  <c r="G8317" i="16"/>
  <c r="H8281" i="16"/>
  <c r="G8281" i="16"/>
  <c r="E8281" i="16"/>
  <c r="I8281" i="16"/>
  <c r="F8281" i="16"/>
  <c r="F8255" i="16"/>
  <c r="H8255" i="16"/>
  <c r="E8255" i="16"/>
  <c r="G8255" i="16"/>
  <c r="I8255" i="16"/>
  <c r="F8219" i="16"/>
  <c r="I8219" i="16"/>
  <c r="G8219" i="16"/>
  <c r="H8219" i="16"/>
  <c r="E8219" i="16"/>
  <c r="F8183" i="16"/>
  <c r="I8183" i="16"/>
  <c r="G8183" i="16"/>
  <c r="H8183" i="16"/>
  <c r="E8183" i="16"/>
  <c r="H8157" i="16"/>
  <c r="F8157" i="16"/>
  <c r="E8157" i="16"/>
  <c r="I8157" i="16"/>
  <c r="G8157" i="16"/>
  <c r="H8121" i="16"/>
  <c r="E8121" i="16"/>
  <c r="I8121" i="16"/>
  <c r="F8121" i="16"/>
  <c r="G8121" i="16"/>
  <c r="F8095" i="16"/>
  <c r="H8095" i="16"/>
  <c r="I8095" i="16"/>
  <c r="G8095" i="16"/>
  <c r="E8095" i="16"/>
  <c r="F8059" i="16"/>
  <c r="H8059" i="16"/>
  <c r="I8059" i="16"/>
  <c r="G8059" i="16"/>
  <c r="E8059" i="16"/>
  <c r="F8023" i="16"/>
  <c r="E8023" i="16"/>
  <c r="G8023" i="16"/>
  <c r="H8023" i="16"/>
  <c r="I8023" i="16"/>
  <c r="H7997" i="16"/>
  <c r="F7997" i="16"/>
  <c r="E7997" i="16"/>
  <c r="I7997" i="16"/>
  <c r="G7997" i="16"/>
  <c r="H7961" i="16"/>
  <c r="F7961" i="16"/>
  <c r="E7961" i="16"/>
  <c r="I7961" i="16"/>
  <c r="G7961" i="16"/>
  <c r="F7935" i="16"/>
  <c r="H7935" i="16"/>
  <c r="I7935" i="16"/>
  <c r="G7935" i="16"/>
  <c r="E7935" i="16"/>
  <c r="F7899" i="16"/>
  <c r="H7899" i="16"/>
  <c r="I7899" i="16"/>
  <c r="G7899" i="16"/>
  <c r="E7899" i="16"/>
  <c r="F7863" i="16"/>
  <c r="E7863" i="16"/>
  <c r="G7863" i="16"/>
  <c r="H7863" i="16"/>
  <c r="I7863" i="16"/>
  <c r="H7837" i="16"/>
  <c r="E7837" i="16"/>
  <c r="I7837" i="16"/>
  <c r="F7837" i="16"/>
  <c r="G7837" i="16"/>
  <c r="H7801" i="16"/>
  <c r="E7801" i="16"/>
  <c r="I7801" i="16"/>
  <c r="F7801" i="16"/>
  <c r="G7801" i="16"/>
  <c r="F7775" i="16"/>
  <c r="G7775" i="16"/>
  <c r="H7775" i="16"/>
  <c r="I7775" i="16"/>
  <c r="E7775" i="16"/>
  <c r="H7739" i="16"/>
  <c r="F7739" i="16"/>
  <c r="E7739" i="16"/>
  <c r="G7739" i="16"/>
  <c r="I7739" i="16"/>
  <c r="H7703" i="16"/>
  <c r="E7703" i="16"/>
  <c r="I7703" i="16"/>
  <c r="F7703" i="16"/>
  <c r="G7703" i="16"/>
  <c r="F7677" i="16"/>
  <c r="G7677" i="16"/>
  <c r="H7677" i="16"/>
  <c r="I7677" i="16"/>
  <c r="E7677" i="16"/>
  <c r="F7641" i="16"/>
  <c r="E7641" i="16"/>
  <c r="I7641" i="16"/>
  <c r="G7641" i="16"/>
  <c r="H7641" i="16"/>
  <c r="H7615" i="16"/>
  <c r="G7615" i="16"/>
  <c r="I7615" i="16"/>
  <c r="E7615" i="16"/>
  <c r="F7615" i="16"/>
  <c r="H7579" i="16"/>
  <c r="F7579" i="16"/>
  <c r="G7579" i="16"/>
  <c r="I7579" i="16"/>
  <c r="E7579" i="16"/>
  <c r="H7543" i="16"/>
  <c r="E7543" i="16"/>
  <c r="F7543" i="16"/>
  <c r="G7543" i="16"/>
  <c r="I7543" i="16"/>
  <c r="F7517" i="16"/>
  <c r="G7517" i="16"/>
  <c r="I7517" i="16"/>
  <c r="E7517" i="16"/>
  <c r="H7517" i="16"/>
  <c r="F7481" i="16"/>
  <c r="E7481" i="16"/>
  <c r="H7481" i="16"/>
  <c r="G7481" i="16"/>
  <c r="I7481" i="16"/>
  <c r="H7455" i="16"/>
  <c r="G7455" i="16"/>
  <c r="I7455" i="16"/>
  <c r="E7455" i="16"/>
  <c r="F7455" i="16"/>
  <c r="H7419" i="16"/>
  <c r="F7419" i="16"/>
  <c r="G7419" i="16"/>
  <c r="I7419" i="16"/>
  <c r="E7419" i="16"/>
  <c r="H7383" i="16"/>
  <c r="E7383" i="16"/>
  <c r="F7383" i="16"/>
  <c r="G7383" i="16"/>
  <c r="I7383" i="16"/>
  <c r="F7357" i="16"/>
  <c r="G7357" i="16"/>
  <c r="H7357" i="16"/>
  <c r="I7357" i="16"/>
  <c r="E7357" i="16"/>
  <c r="F7321" i="16"/>
  <c r="E7321" i="16"/>
  <c r="I7321" i="16"/>
  <c r="G7321" i="16"/>
  <c r="H7321" i="16"/>
  <c r="H7295" i="16"/>
  <c r="G7295" i="16"/>
  <c r="I7295" i="16"/>
  <c r="E7295" i="16"/>
  <c r="F7295" i="16"/>
  <c r="H7259" i="16"/>
  <c r="F7259" i="16"/>
  <c r="E7259" i="16"/>
  <c r="G7259" i="16"/>
  <c r="I7259" i="16"/>
  <c r="H7223" i="16"/>
  <c r="E7223" i="16"/>
  <c r="F7223" i="16"/>
  <c r="G7223" i="16"/>
  <c r="I7223" i="16"/>
  <c r="F7197" i="16"/>
  <c r="G7197" i="16"/>
  <c r="H7197" i="16"/>
  <c r="I7197" i="16"/>
  <c r="E7197" i="16"/>
  <c r="F7161" i="16"/>
  <c r="E7161" i="16"/>
  <c r="I7161" i="16"/>
  <c r="G7161" i="16"/>
  <c r="H7161" i="16"/>
  <c r="H7135" i="16"/>
  <c r="G7135" i="16"/>
  <c r="I7135" i="16"/>
  <c r="E7135" i="16"/>
  <c r="F7135" i="16"/>
  <c r="H7099" i="16"/>
  <c r="F7099" i="16"/>
  <c r="G7099" i="16"/>
  <c r="I7099" i="16"/>
  <c r="E7099" i="16"/>
  <c r="H7063" i="16"/>
  <c r="E7063" i="16"/>
  <c r="F7063" i="16"/>
  <c r="I7063" i="16"/>
  <c r="G7063" i="16"/>
  <c r="F7037" i="16"/>
  <c r="G7037" i="16"/>
  <c r="E7037" i="16"/>
  <c r="H7037" i="16"/>
  <c r="I7037" i="16"/>
  <c r="F7001" i="16"/>
  <c r="E7001" i="16"/>
  <c r="I7001" i="16"/>
  <c r="G7001" i="16"/>
  <c r="H7001" i="16"/>
  <c r="H6975" i="16"/>
  <c r="G6975" i="16"/>
  <c r="F6975" i="16"/>
  <c r="I6975" i="16"/>
  <c r="E6975" i="16"/>
  <c r="H6939" i="16"/>
  <c r="F6939" i="16"/>
  <c r="G6939" i="16"/>
  <c r="I6939" i="16"/>
  <c r="E6939" i="16"/>
  <c r="H6903" i="16"/>
  <c r="F6903" i="16"/>
  <c r="I6903" i="16"/>
  <c r="E6903" i="16"/>
  <c r="G6903" i="16"/>
  <c r="F6877" i="16"/>
  <c r="H6877" i="16"/>
  <c r="E6877" i="16"/>
  <c r="G6877" i="16"/>
  <c r="I6877" i="16"/>
  <c r="F6841" i="16"/>
  <c r="H6841" i="16"/>
  <c r="I6841" i="16"/>
  <c r="E6841" i="16"/>
  <c r="G6841" i="16"/>
  <c r="H6815" i="16"/>
  <c r="F6815" i="16"/>
  <c r="E6815" i="16"/>
  <c r="G6815" i="16"/>
  <c r="I6815" i="16"/>
  <c r="H6779" i="16"/>
  <c r="F6779" i="16"/>
  <c r="G6779" i="16"/>
  <c r="I6779" i="16"/>
  <c r="E6779" i="16"/>
  <c r="H6743" i="16"/>
  <c r="F6743" i="16"/>
  <c r="E6743" i="16"/>
  <c r="G6743" i="16"/>
  <c r="I6743" i="16"/>
  <c r="F6717" i="16"/>
  <c r="H6717" i="16"/>
  <c r="E6717" i="16"/>
  <c r="G6717" i="16"/>
  <c r="I6717" i="16"/>
  <c r="F6681" i="16"/>
  <c r="H6681" i="16"/>
  <c r="I6681" i="16"/>
  <c r="E6681" i="16"/>
  <c r="G6681" i="16"/>
  <c r="H6655" i="16"/>
  <c r="F6655" i="16"/>
  <c r="I6655" i="16"/>
  <c r="E6655" i="16"/>
  <c r="G6655" i="16"/>
  <c r="H6619" i="16"/>
  <c r="F6619" i="16"/>
  <c r="G6619" i="16"/>
  <c r="E6619" i="16"/>
  <c r="I6619" i="16"/>
  <c r="H6583" i="16"/>
  <c r="F6583" i="16"/>
  <c r="I6583" i="16"/>
  <c r="E6583" i="16"/>
  <c r="G6583" i="16"/>
  <c r="F6557" i="16"/>
  <c r="H6557" i="16"/>
  <c r="E6557" i="16"/>
  <c r="G6557" i="16"/>
  <c r="I6557" i="16"/>
  <c r="F6521" i="16"/>
  <c r="H6521" i="16"/>
  <c r="I6521" i="16"/>
  <c r="G6521" i="16"/>
  <c r="E6521" i="16"/>
  <c r="H6495" i="16"/>
  <c r="F6495" i="16"/>
  <c r="E6495" i="16"/>
  <c r="I6495" i="16"/>
  <c r="G6495" i="16"/>
  <c r="H6459" i="16"/>
  <c r="F6459" i="16"/>
  <c r="G6459" i="16"/>
  <c r="E6459" i="16"/>
  <c r="I6459" i="16"/>
  <c r="G6423" i="16"/>
  <c r="E6423" i="16"/>
  <c r="H6423" i="16"/>
  <c r="F6423" i="16"/>
  <c r="I6423" i="16"/>
  <c r="E6397" i="16"/>
  <c r="I6397" i="16"/>
  <c r="G6397" i="16"/>
  <c r="F6397" i="16"/>
  <c r="H6397" i="16"/>
  <c r="E6361" i="16"/>
  <c r="I6361" i="16"/>
  <c r="F6361" i="16"/>
  <c r="H6361" i="16"/>
  <c r="G6361" i="16"/>
  <c r="G6335" i="16"/>
  <c r="H6335" i="16"/>
  <c r="E6335" i="16"/>
  <c r="F6335" i="16"/>
  <c r="I6335" i="16"/>
  <c r="G6299" i="16"/>
  <c r="F6299" i="16"/>
  <c r="I6299" i="16"/>
  <c r="E6299" i="16"/>
  <c r="H6299" i="16"/>
  <c r="G6263" i="16"/>
  <c r="E6263" i="16"/>
  <c r="H6263" i="16"/>
  <c r="F6263" i="16"/>
  <c r="I6263" i="16"/>
  <c r="E6041" i="16"/>
  <c r="I6041" i="16"/>
  <c r="F6041" i="16"/>
  <c r="H6041" i="16"/>
  <c r="G6041" i="16"/>
  <c r="G6015" i="16"/>
  <c r="H6015" i="16"/>
  <c r="E6015" i="16"/>
  <c r="F6015" i="16"/>
  <c r="I6015" i="16"/>
  <c r="E5961" i="16"/>
  <c r="I5961" i="16"/>
  <c r="F5961" i="16"/>
  <c r="H5961" i="16"/>
  <c r="G5961" i="16"/>
  <c r="G5935" i="16"/>
  <c r="H5935" i="16"/>
  <c r="E5935" i="16"/>
  <c r="I5935" i="16"/>
  <c r="F5935" i="16"/>
  <c r="F5855" i="16"/>
  <c r="G5855" i="16"/>
  <c r="I5855" i="16"/>
  <c r="E5855" i="16"/>
  <c r="H5855" i="16"/>
  <c r="F5819" i="16"/>
  <c r="G5819" i="16"/>
  <c r="E5819" i="16"/>
  <c r="H5819" i="16"/>
  <c r="I5819" i="16"/>
  <c r="F5783" i="16"/>
  <c r="G5783" i="16"/>
  <c r="I5783" i="16"/>
  <c r="E5783" i="16"/>
  <c r="H5783" i="16"/>
  <c r="H5757" i="16"/>
  <c r="E5757" i="16"/>
  <c r="I5757" i="16"/>
  <c r="F5757" i="16"/>
  <c r="G5757" i="16"/>
  <c r="H5721" i="16"/>
  <c r="E5721" i="16"/>
  <c r="I5721" i="16"/>
  <c r="F5721" i="16"/>
  <c r="G5721" i="16"/>
  <c r="F5695" i="16"/>
  <c r="G5695" i="16"/>
  <c r="H5695" i="16"/>
  <c r="I5695" i="16"/>
  <c r="E5695" i="16"/>
  <c r="F5659" i="16"/>
  <c r="G5659" i="16"/>
  <c r="H5659" i="16"/>
  <c r="E5659" i="16"/>
  <c r="I5659" i="16"/>
  <c r="F5623" i="16"/>
  <c r="G5623" i="16"/>
  <c r="H5623" i="16"/>
  <c r="E5623" i="16"/>
  <c r="I5623" i="16"/>
  <c r="H5597" i="16"/>
  <c r="E5597" i="16"/>
  <c r="I5597" i="16"/>
  <c r="F5597" i="16"/>
  <c r="G5597" i="16"/>
  <c r="H5561" i="16"/>
  <c r="E5561" i="16"/>
  <c r="I5561" i="16"/>
  <c r="F5561" i="16"/>
  <c r="G5561" i="16"/>
  <c r="F5535" i="16"/>
  <c r="G5535" i="16"/>
  <c r="H5535" i="16"/>
  <c r="I5535" i="16"/>
  <c r="E5535" i="16"/>
  <c r="F5499" i="16"/>
  <c r="G5499" i="16"/>
  <c r="H5499" i="16"/>
  <c r="E5499" i="16"/>
  <c r="I5499" i="16"/>
  <c r="F5463" i="16"/>
  <c r="G5463" i="16"/>
  <c r="H5463" i="16"/>
  <c r="E5463" i="16"/>
  <c r="I5463" i="16"/>
  <c r="H5437" i="16"/>
  <c r="E5437" i="16"/>
  <c r="I5437" i="16"/>
  <c r="F5437" i="16"/>
  <c r="G5437" i="16"/>
  <c r="H5401" i="16"/>
  <c r="E5401" i="16"/>
  <c r="I5401" i="16"/>
  <c r="F5401" i="16"/>
  <c r="G5401" i="16"/>
  <c r="F5375" i="16"/>
  <c r="G5375" i="16"/>
  <c r="H5375" i="16"/>
  <c r="I5375" i="16"/>
  <c r="E5375" i="16"/>
  <c r="F5339" i="16"/>
  <c r="G5339" i="16"/>
  <c r="H5339" i="16"/>
  <c r="E5339" i="16"/>
  <c r="I5339" i="16"/>
  <c r="F5303" i="16"/>
  <c r="G5303" i="16"/>
  <c r="H5303" i="16"/>
  <c r="E5303" i="16"/>
  <c r="I5303" i="16"/>
  <c r="H5277" i="16"/>
  <c r="E5277" i="16"/>
  <c r="I5277" i="16"/>
  <c r="F5277" i="16"/>
  <c r="G5277" i="16"/>
  <c r="H5241" i="16"/>
  <c r="E5241" i="16"/>
  <c r="I5241" i="16"/>
  <c r="F5241" i="16"/>
  <c r="G5241" i="16"/>
  <c r="F5215" i="16"/>
  <c r="G5215" i="16"/>
  <c r="H5215" i="16"/>
  <c r="I5215" i="16"/>
  <c r="E5215" i="16"/>
  <c r="F5179" i="16"/>
  <c r="G5179" i="16"/>
  <c r="H5179" i="16"/>
  <c r="E5179" i="16"/>
  <c r="I5179" i="16"/>
  <c r="F5143" i="16"/>
  <c r="G5143" i="16"/>
  <c r="H5143" i="16"/>
  <c r="E5143" i="16"/>
  <c r="I5143" i="16"/>
  <c r="H5117" i="16"/>
  <c r="E5117" i="16"/>
  <c r="I5117" i="16"/>
  <c r="F5117" i="16"/>
  <c r="G5117" i="16"/>
  <c r="H5081" i="16"/>
  <c r="E5081" i="16"/>
  <c r="I5081" i="16"/>
  <c r="F5081" i="16"/>
  <c r="G5081" i="16"/>
  <c r="F5055" i="16"/>
  <c r="G5055" i="16"/>
  <c r="H5055" i="16"/>
  <c r="I5055" i="16"/>
  <c r="E5055" i="16"/>
  <c r="F5019" i="16"/>
  <c r="G5019" i="16"/>
  <c r="H5019" i="16"/>
  <c r="E5019" i="16"/>
  <c r="I5019" i="16"/>
  <c r="F4983" i="16"/>
  <c r="G4983" i="16"/>
  <c r="H4983" i="16"/>
  <c r="E4983" i="16"/>
  <c r="I4983" i="16"/>
  <c r="H4957" i="16"/>
  <c r="E4957" i="16"/>
  <c r="I4957" i="16"/>
  <c r="F4957" i="16"/>
  <c r="G4957" i="16"/>
  <c r="G4921" i="16"/>
  <c r="F4921" i="16"/>
  <c r="H4921" i="16"/>
  <c r="I4921" i="16"/>
  <c r="E4921" i="16"/>
  <c r="E4895" i="16"/>
  <c r="I4895" i="16"/>
  <c r="H4895" i="16"/>
  <c r="F4895" i="16"/>
  <c r="G4895" i="16"/>
  <c r="E4859" i="16"/>
  <c r="I4859" i="16"/>
  <c r="G4859" i="16"/>
  <c r="H4859" i="16"/>
  <c r="F4859" i="16"/>
  <c r="E4823" i="16"/>
  <c r="I4823" i="16"/>
  <c r="F4823" i="16"/>
  <c r="G4823" i="16"/>
  <c r="H4823" i="16"/>
  <c r="G4797" i="16"/>
  <c r="H4797" i="16"/>
  <c r="I4797" i="16"/>
  <c r="E4797" i="16"/>
  <c r="F4797" i="16"/>
  <c r="G4761" i="16"/>
  <c r="F4761" i="16"/>
  <c r="H4761" i="16"/>
  <c r="I4761" i="16"/>
  <c r="E4761" i="16"/>
  <c r="E4735" i="16"/>
  <c r="I4735" i="16"/>
  <c r="H4735" i="16"/>
  <c r="F4735" i="16"/>
  <c r="G4735" i="16"/>
  <c r="E4699" i="16"/>
  <c r="I4699" i="16"/>
  <c r="G4699" i="16"/>
  <c r="H4699" i="16"/>
  <c r="F4699" i="16"/>
  <c r="E4663" i="16"/>
  <c r="I4663" i="16"/>
  <c r="F4663" i="16"/>
  <c r="G4663" i="16"/>
  <c r="H4663" i="16"/>
  <c r="G4637" i="16"/>
  <c r="H4637" i="16"/>
  <c r="I4637" i="16"/>
  <c r="E4637" i="16"/>
  <c r="F4637" i="16"/>
  <c r="G4601" i="16"/>
  <c r="F4601" i="16"/>
  <c r="H4601" i="16"/>
  <c r="I4601" i="16"/>
  <c r="E4601" i="16"/>
  <c r="E4575" i="16"/>
  <c r="I4575" i="16"/>
  <c r="H4575" i="16"/>
  <c r="F4575" i="16"/>
  <c r="G4575" i="16"/>
  <c r="E4539" i="16"/>
  <c r="I4539" i="16"/>
  <c r="G4539" i="16"/>
  <c r="H4539" i="16"/>
  <c r="F4539" i="16"/>
  <c r="E4503" i="16"/>
  <c r="I4503" i="16"/>
  <c r="F4503" i="16"/>
  <c r="G4503" i="16"/>
  <c r="H4503" i="16"/>
  <c r="G4477" i="16"/>
  <c r="H4477" i="16"/>
  <c r="E4477" i="16"/>
  <c r="F4477" i="16"/>
  <c r="I4477" i="16"/>
  <c r="G4441" i="16"/>
  <c r="H4441" i="16"/>
  <c r="F4441" i="16"/>
  <c r="I4441" i="16"/>
  <c r="E4441" i="16"/>
  <c r="E4415" i="16"/>
  <c r="I4415" i="16"/>
  <c r="F4415" i="16"/>
  <c r="H4415" i="16"/>
  <c r="G4415" i="16"/>
  <c r="E4379" i="16"/>
  <c r="I4379" i="16"/>
  <c r="F4379" i="16"/>
  <c r="G4379" i="16"/>
  <c r="H4379" i="16"/>
  <c r="E4343" i="16"/>
  <c r="I4343" i="16"/>
  <c r="I8723" i="16" s="1"/>
  <c r="F4343" i="16"/>
  <c r="G4343" i="16"/>
  <c r="H4343" i="16"/>
  <c r="G4317" i="16"/>
  <c r="H4317" i="16"/>
  <c r="E4317" i="16"/>
  <c r="I4317" i="16"/>
  <c r="F4317" i="16"/>
  <c r="G4281" i="16"/>
  <c r="H4281" i="16"/>
  <c r="E4281" i="16"/>
  <c r="I4281" i="16"/>
  <c r="F4281" i="16"/>
  <c r="E4255" i="16"/>
  <c r="I4255" i="16"/>
  <c r="F4255" i="16"/>
  <c r="G4255" i="16"/>
  <c r="H4255" i="16"/>
  <c r="E4219" i="16"/>
  <c r="I4219" i="16"/>
  <c r="F4219" i="16"/>
  <c r="G4219" i="16"/>
  <c r="H4219" i="16"/>
  <c r="E4183" i="16"/>
  <c r="I4183" i="16"/>
  <c r="F4183" i="16"/>
  <c r="G4183" i="16"/>
  <c r="H4183" i="16"/>
  <c r="G4157" i="16"/>
  <c r="H4157" i="16"/>
  <c r="E4157" i="16"/>
  <c r="I4157" i="16"/>
  <c r="F4157" i="16"/>
  <c r="G4121" i="16"/>
  <c r="H4121" i="16"/>
  <c r="E4121" i="16"/>
  <c r="I4121" i="16"/>
  <c r="F4121" i="16"/>
  <c r="E4095" i="16"/>
  <c r="I4095" i="16"/>
  <c r="F4095" i="16"/>
  <c r="G4095" i="16"/>
  <c r="H4095" i="16"/>
  <c r="E4059" i="16"/>
  <c r="I4059" i="16"/>
  <c r="F4059" i="16"/>
  <c r="G4059" i="16"/>
  <c r="H4059" i="16"/>
  <c r="E4023" i="16"/>
  <c r="I4023" i="16"/>
  <c r="F4023" i="16"/>
  <c r="G4023" i="16"/>
  <c r="H4023" i="16"/>
  <c r="G3997" i="16"/>
  <c r="H3997" i="16"/>
  <c r="E3997" i="16"/>
  <c r="I3997" i="16"/>
  <c r="F3997" i="16"/>
  <c r="G3961" i="16"/>
  <c r="H3961" i="16"/>
  <c r="E3961" i="16"/>
  <c r="I3961" i="16"/>
  <c r="F3961" i="16"/>
  <c r="H4840" i="16"/>
  <c r="F4840" i="16"/>
  <c r="G4840" i="16"/>
  <c r="I4840" i="16"/>
  <c r="E4840" i="16"/>
  <c r="F4814" i="16"/>
  <c r="H4814" i="16"/>
  <c r="I4814" i="16"/>
  <c r="E4814" i="16"/>
  <c r="G4814" i="16"/>
  <c r="F4778" i="16"/>
  <c r="G4778" i="16"/>
  <c r="H4778" i="16"/>
  <c r="I4778" i="16"/>
  <c r="E4778" i="16"/>
  <c r="F4742" i="16"/>
  <c r="E4742" i="16"/>
  <c r="G4742" i="16"/>
  <c r="H4742" i="16"/>
  <c r="I4742" i="16"/>
  <c r="H4716" i="16"/>
  <c r="G4716" i="16"/>
  <c r="I4716" i="16"/>
  <c r="E4716" i="16"/>
  <c r="F4716" i="16"/>
  <c r="H4680" i="16"/>
  <c r="F4680" i="16"/>
  <c r="G4680" i="16"/>
  <c r="I4680" i="16"/>
  <c r="E4680" i="16"/>
  <c r="F4654" i="16"/>
  <c r="H4654" i="16"/>
  <c r="I4654" i="16"/>
  <c r="E4654" i="16"/>
  <c r="G4654" i="16"/>
  <c r="F4618" i="16"/>
  <c r="G4618" i="16"/>
  <c r="H4618" i="16"/>
  <c r="I4618" i="16"/>
  <c r="E4618" i="16"/>
  <c r="F4582" i="16"/>
  <c r="E4582" i="16"/>
  <c r="G4582" i="16"/>
  <c r="H4582" i="16"/>
  <c r="I4582" i="16"/>
  <c r="H4556" i="16"/>
  <c r="G4556" i="16"/>
  <c r="I4556" i="16"/>
  <c r="E4556" i="16"/>
  <c r="F4556" i="16"/>
  <c r="H4520" i="16"/>
  <c r="F4520" i="16"/>
  <c r="G4520" i="16"/>
  <c r="I4520" i="16"/>
  <c r="E4520" i="16"/>
  <c r="F4494" i="16"/>
  <c r="H4494" i="16"/>
  <c r="I4494" i="16"/>
  <c r="E4494" i="16"/>
  <c r="G4494" i="16"/>
  <c r="F4458" i="16"/>
  <c r="G4458" i="16"/>
  <c r="I4458" i="16"/>
  <c r="E4458" i="16"/>
  <c r="H4458" i="16"/>
  <c r="F4422" i="16"/>
  <c r="G4422" i="16"/>
  <c r="E4422" i="16"/>
  <c r="H4422" i="16"/>
  <c r="I4422" i="16"/>
  <c r="H4396" i="16"/>
  <c r="E4396" i="16"/>
  <c r="I4396" i="16"/>
  <c r="G4396" i="16"/>
  <c r="F4396" i="16"/>
  <c r="H4360" i="16"/>
  <c r="E4360" i="16"/>
  <c r="I4360" i="16"/>
  <c r="F4360" i="16"/>
  <c r="G4360" i="16"/>
  <c r="F4334" i="16"/>
  <c r="G4334" i="16"/>
  <c r="H4334" i="16"/>
  <c r="I4334" i="16"/>
  <c r="E4334" i="16"/>
  <c r="F4298" i="16"/>
  <c r="G4298" i="16"/>
  <c r="H4298" i="16"/>
  <c r="E4298" i="16"/>
  <c r="I4298" i="16"/>
  <c r="F4262" i="16"/>
  <c r="G4262" i="16"/>
  <c r="H4262" i="16"/>
  <c r="E4262" i="16"/>
  <c r="I4262" i="16"/>
  <c r="H4236" i="16"/>
  <c r="E4236" i="16"/>
  <c r="I4236" i="16"/>
  <c r="F4236" i="16"/>
  <c r="G4236" i="16"/>
  <c r="H4200" i="16"/>
  <c r="E4200" i="16"/>
  <c r="I4200" i="16"/>
  <c r="F4200" i="16"/>
  <c r="G4200" i="16"/>
  <c r="F4174" i="16"/>
  <c r="G4174" i="16"/>
  <c r="H4174" i="16"/>
  <c r="I4174" i="16"/>
  <c r="E4174" i="16"/>
  <c r="F4138" i="16"/>
  <c r="G4138" i="16"/>
  <c r="H4138" i="16"/>
  <c r="E4138" i="16"/>
  <c r="I4138" i="16"/>
  <c r="F4102" i="16"/>
  <c r="G4102" i="16"/>
  <c r="H4102" i="16"/>
  <c r="E4102" i="16"/>
  <c r="I4102" i="16"/>
  <c r="H4076" i="16"/>
  <c r="E4076" i="16"/>
  <c r="I4076" i="16"/>
  <c r="F4076" i="16"/>
  <c r="G4076" i="16"/>
  <c r="H4040" i="16"/>
  <c r="E4040" i="16"/>
  <c r="I4040" i="16"/>
  <c r="F4040" i="16"/>
  <c r="G4040" i="16"/>
  <c r="F4014" i="16"/>
  <c r="G4014" i="16"/>
  <c r="H4014" i="16"/>
  <c r="I4014" i="16"/>
  <c r="E4014" i="16"/>
  <c r="F3978" i="16"/>
  <c r="G3978" i="16"/>
  <c r="H3978" i="16"/>
  <c r="E3978" i="16"/>
  <c r="I3978" i="16"/>
  <c r="F3942" i="16"/>
  <c r="G3942" i="16"/>
  <c r="H3942" i="16"/>
  <c r="E3942" i="16"/>
  <c r="I3942" i="16"/>
  <c r="H3916" i="16"/>
  <c r="E3916" i="16"/>
  <c r="I3916" i="16"/>
  <c r="F3916" i="16"/>
  <c r="G3916" i="16"/>
  <c r="H3880" i="16"/>
  <c r="E3880" i="16"/>
  <c r="I3880" i="16"/>
  <c r="F3880" i="16"/>
  <c r="G3880" i="16"/>
  <c r="F3854" i="16"/>
  <c r="G3854" i="16"/>
  <c r="H3854" i="16"/>
  <c r="I3854" i="16"/>
  <c r="E3854" i="16"/>
  <c r="F3818" i="16"/>
  <c r="G3818" i="16"/>
  <c r="H3818" i="16"/>
  <c r="E3818" i="16"/>
  <c r="I3818" i="16"/>
  <c r="F3782" i="16"/>
  <c r="G3782" i="16"/>
  <c r="H3782" i="16"/>
  <c r="E3782" i="16"/>
  <c r="I3782" i="16"/>
  <c r="H3756" i="16"/>
  <c r="E3756" i="16"/>
  <c r="I3756" i="16"/>
  <c r="F3756" i="16"/>
  <c r="G3756" i="16"/>
  <c r="G3720" i="16"/>
  <c r="I3720" i="16"/>
  <c r="E3720" i="16"/>
  <c r="F3720" i="16"/>
  <c r="H3720" i="16"/>
  <c r="E3694" i="16"/>
  <c r="I3694" i="16"/>
  <c r="F3694" i="16"/>
  <c r="G3694" i="16"/>
  <c r="H3694" i="16"/>
  <c r="E3658" i="16"/>
  <c r="I3658" i="16"/>
  <c r="F3658" i="16"/>
  <c r="G3658" i="16"/>
  <c r="H3658" i="16"/>
  <c r="E3622" i="16"/>
  <c r="I3622" i="16"/>
  <c r="H3622" i="16"/>
  <c r="F3622" i="16"/>
  <c r="G3622" i="16"/>
  <c r="G3596" i="16"/>
  <c r="E3596" i="16"/>
  <c r="F3596" i="16"/>
  <c r="H3596" i="16"/>
  <c r="I3596" i="16"/>
  <c r="G3560" i="16"/>
  <c r="I3560" i="16"/>
  <c r="E3560" i="16"/>
  <c r="F3560" i="16"/>
  <c r="H3560" i="16"/>
  <c r="E3534" i="16"/>
  <c r="I3534" i="16"/>
  <c r="F3534" i="16"/>
  <c r="G3534" i="16"/>
  <c r="H3534" i="16"/>
  <c r="E3498" i="16"/>
  <c r="I3498" i="16"/>
  <c r="F3498" i="16"/>
  <c r="G3498" i="16"/>
  <c r="H3498" i="16"/>
  <c r="E3462" i="16"/>
  <c r="I3462" i="16"/>
  <c r="H3462" i="16"/>
  <c r="F3462" i="16"/>
  <c r="G3462" i="16"/>
  <c r="G3436" i="16"/>
  <c r="E3436" i="16"/>
  <c r="F3436" i="16"/>
  <c r="H3436" i="16"/>
  <c r="I3436" i="16"/>
  <c r="G3400" i="16"/>
  <c r="I3400" i="16"/>
  <c r="E3400" i="16"/>
  <c r="F3400" i="16"/>
  <c r="H3400" i="16"/>
  <c r="E3374" i="16"/>
  <c r="I3374" i="16"/>
  <c r="F3374" i="16"/>
  <c r="G3374" i="16"/>
  <c r="H3374" i="16"/>
  <c r="H3338" i="16"/>
  <c r="E3338" i="16"/>
  <c r="I3338" i="16"/>
  <c r="F3338" i="16"/>
  <c r="G3338" i="16"/>
  <c r="H3302" i="16"/>
  <c r="E3302" i="16"/>
  <c r="I3302" i="16"/>
  <c r="G3302" i="16"/>
  <c r="F3302" i="16"/>
  <c r="F3276" i="16"/>
  <c r="G3276" i="16"/>
  <c r="H3276" i="16"/>
  <c r="E3276" i="16"/>
  <c r="I3276" i="16"/>
  <c r="F3240" i="16"/>
  <c r="G3240" i="16"/>
  <c r="H3240" i="16"/>
  <c r="I3240" i="16"/>
  <c r="E3240" i="16"/>
  <c r="H3214" i="16"/>
  <c r="E3214" i="16"/>
  <c r="I3214" i="16"/>
  <c r="F3214" i="16"/>
  <c r="G3214" i="16"/>
  <c r="H3178" i="16"/>
  <c r="E3178" i="16"/>
  <c r="I3178" i="16"/>
  <c r="F3178" i="16"/>
  <c r="G3178" i="16"/>
  <c r="H3142" i="16"/>
  <c r="E3142" i="16"/>
  <c r="I3142" i="16"/>
  <c r="F3142" i="16"/>
  <c r="G3142" i="16"/>
  <c r="E3116" i="16"/>
  <c r="I3116" i="16"/>
  <c r="H3116" i="16"/>
  <c r="F3116" i="16"/>
  <c r="G3116" i="16"/>
  <c r="E3080" i="16"/>
  <c r="I3080" i="16"/>
  <c r="G3080" i="16"/>
  <c r="H3080" i="16"/>
  <c r="F3080" i="16"/>
  <c r="G3054" i="16"/>
  <c r="I3054" i="16"/>
  <c r="E3054" i="16"/>
  <c r="F3054" i="16"/>
  <c r="H3054" i="16"/>
  <c r="G3018" i="16"/>
  <c r="H3018" i="16"/>
  <c r="I3018" i="16"/>
  <c r="E3018" i="16"/>
  <c r="F3018" i="16"/>
  <c r="G2982" i="16"/>
  <c r="F2982" i="16"/>
  <c r="H2982" i="16"/>
  <c r="I2982" i="16"/>
  <c r="E2982" i="16"/>
  <c r="E2956" i="16"/>
  <c r="I2956" i="16"/>
  <c r="H2956" i="16"/>
  <c r="F2956" i="16"/>
  <c r="G2956" i="16"/>
  <c r="E2920" i="16"/>
  <c r="I2920" i="16"/>
  <c r="F2920" i="16"/>
  <c r="G2920" i="16"/>
  <c r="H2920" i="16"/>
  <c r="G2894" i="16"/>
  <c r="H2894" i="16"/>
  <c r="E2894" i="16"/>
  <c r="F2894" i="16"/>
  <c r="I2894" i="16"/>
  <c r="G2858" i="16"/>
  <c r="H2858" i="16"/>
  <c r="I2858" i="16"/>
  <c r="E2858" i="16"/>
  <c r="F2858" i="16"/>
  <c r="G2822" i="16"/>
  <c r="H2822" i="16"/>
  <c r="E2822" i="16"/>
  <c r="F2822" i="16"/>
  <c r="I2822" i="16"/>
  <c r="E2796" i="16"/>
  <c r="I2796" i="16"/>
  <c r="F2796" i="16"/>
  <c r="G2796" i="16"/>
  <c r="H2796" i="16"/>
  <c r="E2760" i="16"/>
  <c r="I2760" i="16"/>
  <c r="F2760" i="16"/>
  <c r="G2760" i="16"/>
  <c r="H2760" i="16"/>
  <c r="G2734" i="16"/>
  <c r="H2734" i="16"/>
  <c r="E2734" i="16"/>
  <c r="F2734" i="16"/>
  <c r="I2734" i="16"/>
  <c r="G2698" i="16"/>
  <c r="H2698" i="16"/>
  <c r="I2698" i="16"/>
  <c r="E2698" i="16"/>
  <c r="F2698" i="16"/>
  <c r="G2662" i="16"/>
  <c r="H2662" i="16"/>
  <c r="E2662" i="16"/>
  <c r="F2662" i="16"/>
  <c r="I2662" i="16"/>
  <c r="E2636" i="16"/>
  <c r="I2636" i="16"/>
  <c r="F2636" i="16"/>
  <c r="G2636" i="16"/>
  <c r="H2636" i="16"/>
  <c r="E2600" i="16"/>
  <c r="I2600" i="16"/>
  <c r="F2600" i="16"/>
  <c r="G2600" i="16"/>
  <c r="H2600" i="16"/>
  <c r="G2574" i="16"/>
  <c r="H2574" i="16"/>
  <c r="E2574" i="16"/>
  <c r="F2574" i="16"/>
  <c r="I2574" i="16"/>
  <c r="G2538" i="16"/>
  <c r="H2538" i="16"/>
  <c r="I2538" i="16"/>
  <c r="E2538" i="16"/>
  <c r="F2538" i="16"/>
  <c r="G2502" i="16"/>
  <c r="H2502" i="16"/>
  <c r="E2502" i="16"/>
  <c r="I2502" i="16"/>
  <c r="F2502" i="16"/>
  <c r="E2476" i="16"/>
  <c r="I2476" i="16"/>
  <c r="F2476" i="16"/>
  <c r="G2476" i="16"/>
  <c r="H2476" i="16"/>
  <c r="E2440" i="16"/>
  <c r="I2440" i="16"/>
  <c r="F2440" i="16"/>
  <c r="G2440" i="16"/>
  <c r="H2440" i="16"/>
  <c r="G2414" i="16"/>
  <c r="H2414" i="16"/>
  <c r="E2414" i="16"/>
  <c r="I2414" i="16"/>
  <c r="F2414" i="16"/>
  <c r="G2378" i="16"/>
  <c r="H2378" i="16"/>
  <c r="E2378" i="16"/>
  <c r="I2378" i="16"/>
  <c r="F2378" i="16"/>
  <c r="G2342" i="16"/>
  <c r="H2342" i="16"/>
  <c r="E2342" i="16"/>
  <c r="I2342" i="16"/>
  <c r="F2342" i="16"/>
  <c r="E2316" i="16"/>
  <c r="I2316" i="16"/>
  <c r="F2316" i="16"/>
  <c r="G2316" i="16"/>
  <c r="H2316" i="16"/>
  <c r="E2280" i="16"/>
  <c r="I2280" i="16"/>
  <c r="F2280" i="16"/>
  <c r="G2280" i="16"/>
  <c r="H2280" i="16"/>
  <c r="G2254" i="16"/>
  <c r="H2254" i="16"/>
  <c r="E2254" i="16"/>
  <c r="I2254" i="16"/>
  <c r="F2254" i="16"/>
  <c r="G2218" i="16"/>
  <c r="H2218" i="16"/>
  <c r="E2218" i="16"/>
  <c r="I2218" i="16"/>
  <c r="F2218" i="16"/>
  <c r="G2182" i="16"/>
  <c r="H2182" i="16"/>
  <c r="E2182" i="16"/>
  <c r="F2182" i="16"/>
  <c r="I2182" i="16"/>
  <c r="E2156" i="16"/>
  <c r="I2156" i="16"/>
  <c r="F2156" i="16"/>
  <c r="G2156" i="16"/>
  <c r="H2156" i="16"/>
  <c r="E2120" i="16"/>
  <c r="I2120" i="16"/>
  <c r="F2120" i="16"/>
  <c r="G2120" i="16"/>
  <c r="H2120" i="16"/>
  <c r="G2094" i="16"/>
  <c r="H2094" i="16"/>
  <c r="E2094" i="16"/>
  <c r="F2094" i="16"/>
  <c r="I2094" i="16"/>
  <c r="G2058" i="16"/>
  <c r="H2058" i="16"/>
  <c r="I2058" i="16"/>
  <c r="E2058" i="16"/>
  <c r="F2058" i="16"/>
  <c r="G2022" i="16"/>
  <c r="H2022" i="16"/>
  <c r="E2022" i="16"/>
  <c r="I2022" i="16"/>
  <c r="F2022" i="16"/>
  <c r="E1996" i="16"/>
  <c r="I1996" i="16"/>
  <c r="F1996" i="16"/>
  <c r="G1996" i="16"/>
  <c r="H1996" i="16"/>
  <c r="E1960" i="16"/>
  <c r="I1960" i="16"/>
  <c r="F1960" i="16"/>
  <c r="G1960" i="16"/>
  <c r="H1960" i="16"/>
  <c r="G1934" i="16"/>
  <c r="H1934" i="16"/>
  <c r="E1934" i="16"/>
  <c r="I1934" i="16"/>
  <c r="F1934" i="16"/>
  <c r="G1898" i="16"/>
  <c r="H1898" i="16"/>
  <c r="E1898" i="16"/>
  <c r="I1898" i="16"/>
  <c r="F1898" i="16"/>
  <c r="G1862" i="16"/>
  <c r="H1862" i="16"/>
  <c r="E1862" i="16"/>
  <c r="I1862" i="16"/>
  <c r="F1862" i="16"/>
  <c r="E1836" i="16"/>
  <c r="I1836" i="16"/>
  <c r="F1836" i="16"/>
  <c r="G1836" i="16"/>
  <c r="H1836" i="16"/>
  <c r="E1800" i="16"/>
  <c r="I1800" i="16"/>
  <c r="F1800" i="16"/>
  <c r="G1800" i="16"/>
  <c r="H1800" i="16"/>
  <c r="G1774" i="16"/>
  <c r="H1774" i="16"/>
  <c r="E1774" i="16"/>
  <c r="F1774" i="16"/>
  <c r="I1774" i="16"/>
  <c r="G1738" i="16"/>
  <c r="H1738" i="16"/>
  <c r="I1738" i="16"/>
  <c r="E1738" i="16"/>
  <c r="F1738" i="16"/>
  <c r="F1702" i="16"/>
  <c r="G1702" i="16"/>
  <c r="H1702" i="16"/>
  <c r="I1702" i="16"/>
  <c r="E1702" i="16"/>
  <c r="H1676" i="16"/>
  <c r="E1676" i="16"/>
  <c r="I1676" i="16"/>
  <c r="F1676" i="16"/>
  <c r="G1676" i="16"/>
  <c r="H1640" i="16"/>
  <c r="E1640" i="16"/>
  <c r="I1640" i="16"/>
  <c r="F1640" i="16"/>
  <c r="G1640" i="16"/>
  <c r="F1614" i="16"/>
  <c r="G1614" i="16"/>
  <c r="H1614" i="16"/>
  <c r="E1614" i="16"/>
  <c r="I1614" i="16"/>
  <c r="F1578" i="16"/>
  <c r="G1578" i="16"/>
  <c r="H1578" i="16"/>
  <c r="E1578" i="16"/>
  <c r="I1578" i="16"/>
  <c r="F1542" i="16"/>
  <c r="G1542" i="16"/>
  <c r="H1542" i="16"/>
  <c r="I1542" i="16"/>
  <c r="E1542" i="16"/>
  <c r="H1516" i="16"/>
  <c r="E1516" i="16"/>
  <c r="I1516" i="16"/>
  <c r="F1516" i="16"/>
  <c r="G1516" i="16"/>
  <c r="H1480" i="16"/>
  <c r="E1480" i="16"/>
  <c r="I1480" i="16"/>
  <c r="F1480" i="16"/>
  <c r="G1480" i="16"/>
  <c r="H1454" i="16"/>
  <c r="F1454" i="16"/>
  <c r="E1454" i="16"/>
  <c r="G1454" i="16"/>
  <c r="I1454" i="16"/>
  <c r="H1418" i="16"/>
  <c r="F1418" i="16"/>
  <c r="G1418" i="16"/>
  <c r="I1418" i="16"/>
  <c r="E1418" i="16"/>
  <c r="H1382" i="16"/>
  <c r="F1382" i="16"/>
  <c r="E1382" i="16"/>
  <c r="G1382" i="16"/>
  <c r="I1382" i="16"/>
  <c r="F1356" i="16"/>
  <c r="H1356" i="16"/>
  <c r="E1356" i="16"/>
  <c r="G1356" i="16"/>
  <c r="I1356" i="16"/>
  <c r="F1320" i="16"/>
  <c r="H1320" i="16"/>
  <c r="I1320" i="16"/>
  <c r="E1320" i="16"/>
  <c r="G1320" i="16"/>
  <c r="H1294" i="16"/>
  <c r="F1294" i="16"/>
  <c r="E1294" i="16"/>
  <c r="G1294" i="16"/>
  <c r="I1294" i="16"/>
  <c r="H1258" i="16"/>
  <c r="F1258" i="16"/>
  <c r="G1258" i="16"/>
  <c r="I1258" i="16"/>
  <c r="E1258" i="16"/>
  <c r="H1222" i="16"/>
  <c r="E1222" i="16"/>
  <c r="I1222" i="16"/>
  <c r="F1222" i="16"/>
  <c r="G1222" i="16"/>
  <c r="F1196" i="16"/>
  <c r="G1196" i="16"/>
  <c r="H1196" i="16"/>
  <c r="E1196" i="16"/>
  <c r="I1196" i="16"/>
  <c r="F1160" i="16"/>
  <c r="G1160" i="16"/>
  <c r="H1160" i="16"/>
  <c r="E1160" i="16"/>
  <c r="I1160" i="16"/>
  <c r="H1134" i="16"/>
  <c r="E1134" i="16"/>
  <c r="I1134" i="16"/>
  <c r="F1134" i="16"/>
  <c r="G1134" i="16"/>
  <c r="E1098" i="16"/>
  <c r="I1098" i="16"/>
  <c r="F1098" i="16"/>
  <c r="H1098" i="16"/>
  <c r="G1098" i="16"/>
  <c r="E1062" i="16"/>
  <c r="I1062" i="16"/>
  <c r="F1062" i="16"/>
  <c r="G1062" i="16"/>
  <c r="H1062" i="16"/>
  <c r="G1036" i="16"/>
  <c r="H1036" i="16"/>
  <c r="F1036" i="16"/>
  <c r="I1036" i="16"/>
  <c r="E1036" i="16"/>
  <c r="G1000" i="16"/>
  <c r="H1000" i="16"/>
  <c r="E1000" i="16"/>
  <c r="F1000" i="16"/>
  <c r="I1000" i="16"/>
  <c r="E974" i="16"/>
  <c r="I974" i="16"/>
  <c r="F974" i="16"/>
  <c r="G974" i="16"/>
  <c r="H974" i="16"/>
  <c r="E938" i="16"/>
  <c r="I938" i="16"/>
  <c r="F938" i="16"/>
  <c r="H938" i="16"/>
  <c r="G938" i="16"/>
  <c r="E902" i="16"/>
  <c r="I902" i="16"/>
  <c r="F902" i="16"/>
  <c r="G902" i="16"/>
  <c r="H902" i="16"/>
  <c r="G876" i="16"/>
  <c r="H876" i="16"/>
  <c r="E876" i="16"/>
  <c r="I876" i="16"/>
  <c r="F876" i="16"/>
  <c r="G840" i="16"/>
  <c r="H840" i="16"/>
  <c r="E840" i="16"/>
  <c r="I840" i="16"/>
  <c r="F840" i="16"/>
  <c r="E814" i="16"/>
  <c r="I814" i="16"/>
  <c r="F814" i="16"/>
  <c r="G814" i="16"/>
  <c r="H814" i="16"/>
  <c r="E778" i="16"/>
  <c r="I778" i="16"/>
  <c r="F778" i="16"/>
  <c r="G778" i="16"/>
  <c r="H778" i="16"/>
  <c r="E742" i="16"/>
  <c r="I742" i="16"/>
  <c r="F742" i="16"/>
  <c r="G742" i="16"/>
  <c r="H742" i="16"/>
  <c r="G716" i="16"/>
  <c r="H716" i="16"/>
  <c r="E716" i="16"/>
  <c r="I716" i="16"/>
  <c r="F716" i="16"/>
  <c r="G680" i="16"/>
  <c r="H680" i="16"/>
  <c r="E680" i="16"/>
  <c r="I680" i="16"/>
  <c r="F680" i="16"/>
  <c r="E654" i="16"/>
  <c r="I654" i="16"/>
  <c r="F654" i="16"/>
  <c r="G654" i="16"/>
  <c r="H654" i="16"/>
  <c r="F618" i="16"/>
  <c r="G618" i="16"/>
  <c r="E618" i="16"/>
  <c r="H618" i="16"/>
  <c r="I618" i="16"/>
  <c r="F582" i="16"/>
  <c r="G582" i="16"/>
  <c r="H582" i="16"/>
  <c r="I582" i="16"/>
  <c r="E582" i="16"/>
  <c r="H556" i="16"/>
  <c r="E556" i="16"/>
  <c r="I556" i="16"/>
  <c r="F556" i="16"/>
  <c r="G556" i="16"/>
  <c r="H520" i="16"/>
  <c r="E520" i="16"/>
  <c r="I520" i="16"/>
  <c r="F520" i="16"/>
  <c r="G520" i="16"/>
  <c r="F494" i="16"/>
  <c r="G494" i="16"/>
  <c r="H494" i="16"/>
  <c r="I494" i="16"/>
  <c r="E494" i="16"/>
  <c r="F458" i="16"/>
  <c r="G458" i="16"/>
  <c r="H458" i="16"/>
  <c r="I458" i="16"/>
  <c r="E458" i="16"/>
  <c r="F422" i="16"/>
  <c r="E422" i="16"/>
  <c r="G422" i="16"/>
  <c r="H422" i="16"/>
  <c r="I422" i="16"/>
  <c r="H396" i="16"/>
  <c r="G396" i="16"/>
  <c r="I396" i="16"/>
  <c r="E396" i="16"/>
  <c r="F396" i="16"/>
  <c r="H360" i="16"/>
  <c r="F360" i="16"/>
  <c r="G360" i="16"/>
  <c r="I360" i="16"/>
  <c r="E360" i="16"/>
  <c r="E334" i="16"/>
  <c r="I334" i="16"/>
  <c r="F334" i="16"/>
  <c r="H334" i="16"/>
  <c r="G334" i="16"/>
  <c r="F298" i="16"/>
  <c r="H298" i="16"/>
  <c r="I298" i="16"/>
  <c r="E298" i="16"/>
  <c r="G298" i="16"/>
  <c r="F262" i="16"/>
  <c r="G262" i="16"/>
  <c r="H262" i="16"/>
  <c r="E262" i="16"/>
  <c r="I262" i="16"/>
  <c r="H236" i="16"/>
  <c r="E236" i="16"/>
  <c r="I236" i="16"/>
  <c r="F236" i="16"/>
  <c r="G236" i="16"/>
  <c r="H200" i="16"/>
  <c r="E200" i="16"/>
  <c r="I200" i="16"/>
  <c r="G200" i="16"/>
  <c r="F200" i="16"/>
  <c r="G174" i="16"/>
  <c r="I174" i="16"/>
  <c r="E174" i="16"/>
  <c r="F174" i="16"/>
  <c r="H174" i="16"/>
  <c r="G138" i="16"/>
  <c r="H138" i="16"/>
  <c r="F138" i="16"/>
  <c r="I138" i="16"/>
  <c r="E138" i="16"/>
  <c r="G102" i="16"/>
  <c r="H102" i="16"/>
  <c r="E102" i="16"/>
  <c r="I102" i="16"/>
  <c r="F102" i="16"/>
  <c r="E76" i="16"/>
  <c r="I76" i="16"/>
  <c r="F76" i="16"/>
  <c r="G76" i="16"/>
  <c r="H76" i="16"/>
  <c r="E40" i="16"/>
  <c r="I40" i="16"/>
  <c r="F40" i="16"/>
  <c r="H40" i="16"/>
  <c r="G40" i="16"/>
  <c r="F8733" i="16"/>
  <c r="I8732" i="16"/>
  <c r="H8684" i="16"/>
  <c r="H8704" i="16"/>
  <c r="E8688" i="16"/>
  <c r="E8708" i="16"/>
  <c r="G8688" i="16"/>
  <c r="G8708" i="16"/>
  <c r="H8712" i="16"/>
  <c r="H8692" i="16"/>
  <c r="H8685" i="16"/>
  <c r="H8705" i="16"/>
  <c r="E8709" i="16"/>
  <c r="E8689" i="16"/>
  <c r="F8689" i="16"/>
  <c r="F8709" i="16"/>
  <c r="H8693" i="16"/>
  <c r="H8713" i="16"/>
  <c r="H8686" i="16"/>
  <c r="H8706" i="16"/>
  <c r="E8706" i="16"/>
  <c r="E8686" i="16"/>
  <c r="I8690" i="16"/>
  <c r="I8710" i="16"/>
  <c r="E8707" i="16"/>
  <c r="E8687" i="16"/>
  <c r="H8687" i="16"/>
  <c r="H8707" i="16"/>
  <c r="G8691" i="16"/>
  <c r="G8711" i="16"/>
  <c r="I8699" i="16"/>
  <c r="H8699" i="16"/>
  <c r="G6223" i="16"/>
  <c r="H6223" i="16"/>
  <c r="E6223" i="16"/>
  <c r="F6223" i="16"/>
  <c r="I6223" i="16"/>
  <c r="E5981" i="16"/>
  <c r="I5981" i="16"/>
  <c r="G5981" i="16"/>
  <c r="F5981" i="16"/>
  <c r="H5981" i="16"/>
  <c r="H5781" i="16"/>
  <c r="E5781" i="16"/>
  <c r="I5781" i="16"/>
  <c r="F5781" i="16"/>
  <c r="G5781" i="16"/>
  <c r="H5657" i="16"/>
  <c r="E5657" i="16"/>
  <c r="I5657" i="16"/>
  <c r="F5657" i="16"/>
  <c r="G5657" i="16"/>
  <c r="F5523" i="16"/>
  <c r="G5523" i="16"/>
  <c r="H5523" i="16"/>
  <c r="E5523" i="16"/>
  <c r="I5523" i="16"/>
  <c r="F5435" i="16"/>
  <c r="G5435" i="16"/>
  <c r="H5435" i="16"/>
  <c r="E5435" i="16"/>
  <c r="I5435" i="16"/>
  <c r="F5275" i="16"/>
  <c r="G5275" i="16"/>
  <c r="H5275" i="16"/>
  <c r="E5275" i="16"/>
  <c r="I5275" i="16"/>
  <c r="H5141" i="16"/>
  <c r="E5141" i="16"/>
  <c r="I5141" i="16"/>
  <c r="F5141" i="16"/>
  <c r="G5141" i="16"/>
  <c r="H5017" i="16"/>
  <c r="E5017" i="16"/>
  <c r="I5017" i="16"/>
  <c r="F5017" i="16"/>
  <c r="G5017" i="16"/>
  <c r="E4883" i="16"/>
  <c r="I4883" i="16"/>
  <c r="F4883" i="16"/>
  <c r="G4883" i="16"/>
  <c r="H4883" i="16"/>
  <c r="E4759" i="16"/>
  <c r="I4759" i="16"/>
  <c r="F4759" i="16"/>
  <c r="G4759" i="16"/>
  <c r="H4759" i="16"/>
  <c r="E4635" i="16"/>
  <c r="I4635" i="16"/>
  <c r="G4635" i="16"/>
  <c r="H4635" i="16"/>
  <c r="F4635" i="16"/>
  <c r="G4501" i="16"/>
  <c r="E4501" i="16"/>
  <c r="F4501" i="16"/>
  <c r="H4501" i="16"/>
  <c r="I4501" i="16"/>
  <c r="E4439" i="16"/>
  <c r="I4439" i="16"/>
  <c r="F4439" i="16"/>
  <c r="H4439" i="16"/>
  <c r="G4439" i="16"/>
  <c r="E4315" i="16"/>
  <c r="I4315" i="16"/>
  <c r="F4315" i="16"/>
  <c r="G4315" i="16"/>
  <c r="H4315" i="16"/>
  <c r="G4181" i="16"/>
  <c r="H4181" i="16"/>
  <c r="E4181" i="16"/>
  <c r="I4181" i="16"/>
  <c r="F4181" i="16"/>
  <c r="E4083" i="16"/>
  <c r="I4083" i="16"/>
  <c r="F4083" i="16"/>
  <c r="G4083" i="16"/>
  <c r="H4083" i="16"/>
  <c r="E3959" i="16"/>
  <c r="I3959" i="16"/>
  <c r="F3959" i="16"/>
  <c r="G3959" i="16"/>
  <c r="H3959" i="16"/>
  <c r="E3799" i="16"/>
  <c r="I3799" i="16"/>
  <c r="F3799" i="16"/>
  <c r="G3799" i="16"/>
  <c r="H3799" i="16"/>
  <c r="H3675" i="16"/>
  <c r="E3675" i="16"/>
  <c r="F3675" i="16"/>
  <c r="G3675" i="16"/>
  <c r="I3675" i="16"/>
  <c r="F3541" i="16"/>
  <c r="H3541" i="16"/>
  <c r="I3541" i="16"/>
  <c r="E3541" i="16"/>
  <c r="G3541" i="16"/>
  <c r="F3417" i="16"/>
  <c r="I3417" i="16"/>
  <c r="E3417" i="16"/>
  <c r="G3417" i="16"/>
  <c r="H3417" i="16"/>
  <c r="G6103" i="16"/>
  <c r="E6103" i="16"/>
  <c r="H6103" i="16"/>
  <c r="F6103" i="16"/>
  <c r="I6103" i="16"/>
  <c r="H5881" i="16"/>
  <c r="E5881" i="16"/>
  <c r="I5881" i="16"/>
  <c r="G5881" i="16"/>
  <c r="F5881" i="16"/>
  <c r="G8574" i="16"/>
  <c r="E8574" i="16"/>
  <c r="F8574" i="16"/>
  <c r="H8574" i="16"/>
  <c r="I8574" i="16"/>
  <c r="E8440" i="16"/>
  <c r="I8440" i="16"/>
  <c r="F8440" i="16"/>
  <c r="G8440" i="16"/>
  <c r="H8440" i="16"/>
  <c r="E8316" i="16"/>
  <c r="I8316" i="16"/>
  <c r="F8316" i="16"/>
  <c r="G8316" i="16"/>
  <c r="H8316" i="16"/>
  <c r="E8120" i="16"/>
  <c r="I8120" i="16"/>
  <c r="G8120" i="16"/>
  <c r="F8120" i="16"/>
  <c r="H8120" i="16"/>
  <c r="E7996" i="16"/>
  <c r="I7996" i="16"/>
  <c r="H7996" i="16"/>
  <c r="F7996" i="16"/>
  <c r="G7996" i="16"/>
  <c r="G7862" i="16"/>
  <c r="H7862" i="16"/>
  <c r="E7862" i="16"/>
  <c r="I7862" i="16"/>
  <c r="F7862" i="16"/>
  <c r="E7702" i="16"/>
  <c r="I7702" i="16"/>
  <c r="F7702" i="16"/>
  <c r="G7702" i="16"/>
  <c r="H7702" i="16"/>
  <c r="E7578" i="16"/>
  <c r="I7578" i="16"/>
  <c r="F7578" i="16"/>
  <c r="G7578" i="16"/>
  <c r="H7578" i="16"/>
  <c r="E7454" i="16"/>
  <c r="I7454" i="16"/>
  <c r="G7454" i="16"/>
  <c r="F7454" i="16"/>
  <c r="H7454" i="16"/>
  <c r="G7320" i="16"/>
  <c r="E7320" i="16"/>
  <c r="F7320" i="16"/>
  <c r="H7320" i="16"/>
  <c r="I7320" i="16"/>
  <c r="G7196" i="16"/>
  <c r="F7196" i="16"/>
  <c r="E7196" i="16"/>
  <c r="H7196" i="16"/>
  <c r="I7196" i="16"/>
  <c r="E7062" i="16"/>
  <c r="I7062" i="16"/>
  <c r="F7062" i="16"/>
  <c r="G7062" i="16"/>
  <c r="H7062" i="16"/>
  <c r="E6938" i="16"/>
  <c r="I6938" i="16"/>
  <c r="G6938" i="16"/>
  <c r="F6938" i="16"/>
  <c r="H6938" i="16"/>
  <c r="G6876" i="16"/>
  <c r="E6876" i="16"/>
  <c r="I6876" i="16"/>
  <c r="F6876" i="16"/>
  <c r="H6876" i="16"/>
  <c r="E6742" i="16"/>
  <c r="I6742" i="16"/>
  <c r="G6742" i="16"/>
  <c r="H6742" i="16"/>
  <c r="F6742" i="16"/>
  <c r="G6716" i="16"/>
  <c r="E6716" i="16"/>
  <c r="I6716" i="16"/>
  <c r="H6716" i="16"/>
  <c r="F6716" i="16"/>
  <c r="E6494" i="16"/>
  <c r="I6494" i="16"/>
  <c r="G6494" i="16"/>
  <c r="H6494" i="16"/>
  <c r="F6494" i="16"/>
  <c r="F6360" i="16"/>
  <c r="E6360" i="16"/>
  <c r="H6360" i="16"/>
  <c r="I6360" i="16"/>
  <c r="G6360" i="16"/>
  <c r="H6334" i="16"/>
  <c r="G6334" i="16"/>
  <c r="E6334" i="16"/>
  <c r="I6334" i="16"/>
  <c r="F6334" i="16"/>
  <c r="G3283" i="16"/>
  <c r="H3283" i="16"/>
  <c r="E3283" i="16"/>
  <c r="I3283" i="16"/>
  <c r="F3283" i="16"/>
  <c r="G3159" i="16"/>
  <c r="H3159" i="16"/>
  <c r="E3159" i="16"/>
  <c r="I3159" i="16"/>
  <c r="F3159" i="16"/>
  <c r="F2999" i="16"/>
  <c r="G2999" i="16"/>
  <c r="H2999" i="16"/>
  <c r="I2999" i="16"/>
  <c r="E2999" i="16"/>
  <c r="F2875" i="16"/>
  <c r="G2875" i="16"/>
  <c r="E2875" i="16"/>
  <c r="H2875" i="16"/>
  <c r="I2875" i="16"/>
  <c r="H2741" i="16"/>
  <c r="E2741" i="16"/>
  <c r="I2741" i="16"/>
  <c r="F2741" i="16"/>
  <c r="G2741" i="16"/>
  <c r="H2617" i="16"/>
  <c r="E2617" i="16"/>
  <c r="I2617" i="16"/>
  <c r="F2617" i="16"/>
  <c r="G2617" i="16"/>
  <c r="F2483" i="16"/>
  <c r="G2483" i="16"/>
  <c r="H2483" i="16"/>
  <c r="E2483" i="16"/>
  <c r="I2483" i="16"/>
  <c r="F2359" i="16"/>
  <c r="G2359" i="16"/>
  <c r="H2359" i="16"/>
  <c r="E2359" i="16"/>
  <c r="I2359" i="16"/>
  <c r="H2261" i="16"/>
  <c r="E2261" i="16"/>
  <c r="I2261" i="16"/>
  <c r="F2261" i="16"/>
  <c r="G2261" i="16"/>
  <c r="H2101" i="16"/>
  <c r="E2101" i="16"/>
  <c r="I2101" i="16"/>
  <c r="F2101" i="16"/>
  <c r="G2101" i="16"/>
  <c r="H1977" i="16"/>
  <c r="E1977" i="16"/>
  <c r="I1977" i="16"/>
  <c r="F1977" i="16"/>
  <c r="G1977" i="16"/>
  <c r="F1843" i="16"/>
  <c r="G1843" i="16"/>
  <c r="H1843" i="16"/>
  <c r="E1843" i="16"/>
  <c r="I1843" i="16"/>
  <c r="F1719" i="16"/>
  <c r="G1719" i="16"/>
  <c r="H1719" i="16"/>
  <c r="I1719" i="16"/>
  <c r="E1719" i="16"/>
  <c r="E1595" i="16"/>
  <c r="I1595" i="16"/>
  <c r="F1595" i="16"/>
  <c r="G1595" i="16"/>
  <c r="H1595" i="16"/>
  <c r="E1461" i="16"/>
  <c r="I1461" i="16"/>
  <c r="G1461" i="16"/>
  <c r="H1461" i="16"/>
  <c r="F1461" i="16"/>
  <c r="E1337" i="16"/>
  <c r="I1337" i="16"/>
  <c r="G1337" i="16"/>
  <c r="F1337" i="16"/>
  <c r="H1337" i="16"/>
  <c r="G1203" i="16"/>
  <c r="H1203" i="16"/>
  <c r="E1203" i="16"/>
  <c r="I1203" i="16"/>
  <c r="F1203" i="16"/>
  <c r="H1079" i="16"/>
  <c r="E1079" i="16"/>
  <c r="I1079" i="16"/>
  <c r="G1079" i="16"/>
  <c r="F1079" i="16"/>
  <c r="H955" i="16"/>
  <c r="E955" i="16"/>
  <c r="I955" i="16"/>
  <c r="F955" i="16"/>
  <c r="G955" i="16"/>
  <c r="F821" i="16"/>
  <c r="G821" i="16"/>
  <c r="H821" i="16"/>
  <c r="E821" i="16"/>
  <c r="I821" i="16"/>
  <c r="F697" i="16"/>
  <c r="G697" i="16"/>
  <c r="H697" i="16"/>
  <c r="E697" i="16"/>
  <c r="I697" i="16"/>
  <c r="E563" i="16"/>
  <c r="I563" i="16"/>
  <c r="F563" i="16"/>
  <c r="G563" i="16"/>
  <c r="H563" i="16"/>
  <c r="E439" i="16"/>
  <c r="I439" i="16"/>
  <c r="F439" i="16"/>
  <c r="G439" i="16"/>
  <c r="H439" i="16"/>
  <c r="E315" i="16"/>
  <c r="I315" i="16"/>
  <c r="H315" i="16"/>
  <c r="F315" i="16"/>
  <c r="G315" i="16"/>
  <c r="H181" i="16"/>
  <c r="F181" i="16"/>
  <c r="G181" i="16"/>
  <c r="E181" i="16"/>
  <c r="I181" i="16"/>
  <c r="F4838" i="16"/>
  <c r="E4838" i="16"/>
  <c r="G4838" i="16"/>
  <c r="H4838" i="16"/>
  <c r="I4838" i="16"/>
  <c r="H4540" i="16"/>
  <c r="G4540" i="16"/>
  <c r="I4540" i="16"/>
  <c r="E4540" i="16"/>
  <c r="F4540" i="16"/>
  <c r="F4238" i="16"/>
  <c r="G4238" i="16"/>
  <c r="H4238" i="16"/>
  <c r="I4238" i="16"/>
  <c r="E4238" i="16"/>
  <c r="H4060" i="16"/>
  <c r="E4060" i="16"/>
  <c r="I4060" i="16"/>
  <c r="F4060" i="16"/>
  <c r="G4060" i="16"/>
  <c r="F3802" i="16"/>
  <c r="G3802" i="16"/>
  <c r="H3802" i="16"/>
  <c r="E3802" i="16"/>
  <c r="I3802" i="16"/>
  <c r="G3540" i="16"/>
  <c r="H3540" i="16"/>
  <c r="I3540" i="16"/>
  <c r="E3540" i="16"/>
  <c r="F3540" i="16"/>
  <c r="F3340" i="16"/>
  <c r="G3340" i="16"/>
  <c r="I3340" i="16"/>
  <c r="E3340" i="16"/>
  <c r="H3340" i="16"/>
  <c r="G3118" i="16"/>
  <c r="I3118" i="16"/>
  <c r="E3118" i="16"/>
  <c r="F3118" i="16"/>
  <c r="H3118" i="16"/>
  <c r="G2874" i="16"/>
  <c r="H2874" i="16"/>
  <c r="I2874" i="16"/>
  <c r="E2874" i="16"/>
  <c r="F2874" i="16"/>
  <c r="G2638" i="16"/>
  <c r="H2638" i="16"/>
  <c r="E2638" i="16"/>
  <c r="F2638" i="16"/>
  <c r="I2638" i="16"/>
  <c r="G2318" i="16"/>
  <c r="H2318" i="16"/>
  <c r="E2318" i="16"/>
  <c r="I2318" i="16"/>
  <c r="F2318" i="16"/>
  <c r="G2122" i="16"/>
  <c r="H2122" i="16"/>
  <c r="I2122" i="16"/>
  <c r="E2122" i="16"/>
  <c r="F2122" i="16"/>
  <c r="H4696" i="16"/>
  <c r="F4696" i="16"/>
  <c r="G4696" i="16"/>
  <c r="I4696" i="16"/>
  <c r="E4696" i="16"/>
  <c r="F4522" i="16"/>
  <c r="G4522" i="16"/>
  <c r="H4522" i="16"/>
  <c r="I4522" i="16"/>
  <c r="E4522" i="16"/>
  <c r="F4314" i="16"/>
  <c r="G4314" i="16"/>
  <c r="H4314" i="16"/>
  <c r="E4314" i="16"/>
  <c r="I4314" i="16"/>
  <c r="H3980" i="16"/>
  <c r="E3980" i="16"/>
  <c r="I3980" i="16"/>
  <c r="F3980" i="16"/>
  <c r="G3980" i="16"/>
  <c r="E3642" i="16"/>
  <c r="I3642" i="16"/>
  <c r="F3642" i="16"/>
  <c r="G3642" i="16"/>
  <c r="H3642" i="16"/>
  <c r="E3478" i="16"/>
  <c r="I3478" i="16"/>
  <c r="H3478" i="16"/>
  <c r="F3478" i="16"/>
  <c r="G3478" i="16"/>
  <c r="F3136" i="16"/>
  <c r="G3136" i="16"/>
  <c r="H3136" i="16"/>
  <c r="E3136" i="16"/>
  <c r="I3136" i="16"/>
  <c r="G2754" i="16"/>
  <c r="H2754" i="16"/>
  <c r="I2754" i="16"/>
  <c r="E2754" i="16"/>
  <c r="F2754" i="16"/>
  <c r="G2518" i="16"/>
  <c r="H2518" i="16"/>
  <c r="E2518" i="16"/>
  <c r="I2518" i="16"/>
  <c r="F2518" i="16"/>
  <c r="E2180" i="16"/>
  <c r="I2180" i="16"/>
  <c r="F2180" i="16"/>
  <c r="G2180" i="16"/>
  <c r="H2180" i="16"/>
  <c r="H6174" i="16"/>
  <c r="G6174" i="16"/>
  <c r="E6174" i="16"/>
  <c r="F6174" i="16"/>
  <c r="I6174" i="16"/>
  <c r="F6040" i="16"/>
  <c r="E6040" i="16"/>
  <c r="H6040" i="16"/>
  <c r="I6040" i="16"/>
  <c r="G6040" i="16"/>
  <c r="F5916" i="16"/>
  <c r="G5916" i="16"/>
  <c r="I5916" i="16"/>
  <c r="H5916" i="16"/>
  <c r="E5916" i="16"/>
  <c r="G5854" i="16"/>
  <c r="H5854" i="16"/>
  <c r="F5854" i="16"/>
  <c r="I5854" i="16"/>
  <c r="E5854" i="16"/>
  <c r="E5720" i="16"/>
  <c r="I5720" i="16"/>
  <c r="F5720" i="16"/>
  <c r="G5720" i="16"/>
  <c r="H5720" i="16"/>
  <c r="G5622" i="16"/>
  <c r="H5622" i="16"/>
  <c r="E5622" i="16"/>
  <c r="I5622" i="16"/>
  <c r="F5622" i="16"/>
  <c r="G5498" i="16"/>
  <c r="H5498" i="16"/>
  <c r="E5498" i="16"/>
  <c r="I5498" i="16"/>
  <c r="F5498" i="16"/>
  <c r="G5374" i="16"/>
  <c r="H5374" i="16"/>
  <c r="E5374" i="16"/>
  <c r="I5374" i="16"/>
  <c r="F5374" i="16"/>
  <c r="E5240" i="16"/>
  <c r="I5240" i="16"/>
  <c r="F5240" i="16"/>
  <c r="G5240" i="16"/>
  <c r="H5240" i="16"/>
  <c r="E5116" i="16"/>
  <c r="I5116" i="16"/>
  <c r="F5116" i="16"/>
  <c r="G5116" i="16"/>
  <c r="H5116" i="16"/>
  <c r="G4982" i="16"/>
  <c r="H4982" i="16"/>
  <c r="E4982" i="16"/>
  <c r="I4982" i="16"/>
  <c r="F4982" i="16"/>
  <c r="F4858" i="16"/>
  <c r="G4858" i="16"/>
  <c r="H4858" i="16"/>
  <c r="I4858" i="16"/>
  <c r="E4858" i="16"/>
  <c r="E1820" i="16"/>
  <c r="I1820" i="16"/>
  <c r="F1820" i="16"/>
  <c r="G1820" i="16"/>
  <c r="H1820" i="16"/>
  <c r="H1500" i="16"/>
  <c r="E1500" i="16"/>
  <c r="I1500" i="16"/>
  <c r="F1500" i="16"/>
  <c r="G1500" i="16"/>
  <c r="H1274" i="16"/>
  <c r="F1274" i="16"/>
  <c r="G1274" i="16"/>
  <c r="I1274" i="16"/>
  <c r="E1274" i="16"/>
  <c r="E1042" i="16"/>
  <c r="I1042" i="16"/>
  <c r="F1042" i="16"/>
  <c r="H1042" i="16"/>
  <c r="G1042" i="16"/>
  <c r="E762" i="16"/>
  <c r="I762" i="16"/>
  <c r="F762" i="16"/>
  <c r="G762" i="16"/>
  <c r="H762" i="16"/>
  <c r="F478" i="16"/>
  <c r="G478" i="16"/>
  <c r="H478" i="16"/>
  <c r="I478" i="16"/>
  <c r="E478" i="16"/>
  <c r="F238" i="16"/>
  <c r="G238" i="16"/>
  <c r="I238" i="16"/>
  <c r="E238" i="16"/>
  <c r="H238" i="16"/>
  <c r="G38" i="16"/>
  <c r="H38" i="16"/>
  <c r="E38" i="16"/>
  <c r="F38" i="16"/>
  <c r="I38" i="16"/>
  <c r="G1758" i="16"/>
  <c r="H1758" i="16"/>
  <c r="E1758" i="16"/>
  <c r="F1758" i="16"/>
  <c r="I1758" i="16"/>
  <c r="F1562" i="16"/>
  <c r="G1562" i="16"/>
  <c r="H1562" i="16"/>
  <c r="E1562" i="16"/>
  <c r="I1562" i="16"/>
  <c r="H1282" i="16"/>
  <c r="F1282" i="16"/>
  <c r="G1282" i="16"/>
  <c r="I1282" i="16"/>
  <c r="E1282" i="16"/>
  <c r="E994" i="16"/>
  <c r="I994" i="16"/>
  <c r="F994" i="16"/>
  <c r="H994" i="16"/>
  <c r="G994" i="16"/>
  <c r="G776" i="16"/>
  <c r="H776" i="16"/>
  <c r="E776" i="16"/>
  <c r="I776" i="16"/>
  <c r="F776" i="16"/>
  <c r="F482" i="16"/>
  <c r="G482" i="16"/>
  <c r="E482" i="16"/>
  <c r="H482" i="16"/>
  <c r="I482" i="16"/>
  <c r="F202" i="16"/>
  <c r="G202" i="16"/>
  <c r="E202" i="16"/>
  <c r="H202" i="16"/>
  <c r="I202" i="16"/>
  <c r="F8655" i="16"/>
  <c r="G8655" i="16"/>
  <c r="H8655" i="16"/>
  <c r="I8655" i="16"/>
  <c r="E8655" i="16"/>
  <c r="H8557" i="16"/>
  <c r="F8557" i="16"/>
  <c r="G8557" i="16"/>
  <c r="E8557" i="16"/>
  <c r="I8557" i="16"/>
  <c r="F8423" i="16"/>
  <c r="G8423" i="16"/>
  <c r="H8423" i="16"/>
  <c r="E8423" i="16"/>
  <c r="I8423" i="16"/>
  <c r="F8299" i="16"/>
  <c r="E8299" i="16"/>
  <c r="G8299" i="16"/>
  <c r="H8299" i="16"/>
  <c r="I8299" i="16"/>
  <c r="F8139" i="16"/>
  <c r="H8139" i="16"/>
  <c r="E8139" i="16"/>
  <c r="G8139" i="16"/>
  <c r="I8139" i="16"/>
  <c r="F8015" i="16"/>
  <c r="E8015" i="16"/>
  <c r="G8015" i="16"/>
  <c r="H8015" i="16"/>
  <c r="I8015" i="16"/>
  <c r="H7917" i="16"/>
  <c r="F7917" i="16"/>
  <c r="G7917" i="16"/>
  <c r="E7917" i="16"/>
  <c r="I7917" i="16"/>
  <c r="F7757" i="16"/>
  <c r="G7757" i="16"/>
  <c r="H7757" i="16"/>
  <c r="I7757" i="16"/>
  <c r="E7757" i="16"/>
  <c r="H7623" i="16"/>
  <c r="E7623" i="16"/>
  <c r="I7623" i="16"/>
  <c r="F7623" i="16"/>
  <c r="G7623" i="16"/>
  <c r="H7535" i="16"/>
  <c r="G7535" i="16"/>
  <c r="I7535" i="16"/>
  <c r="E7535" i="16"/>
  <c r="F7535" i="16"/>
  <c r="F7401" i="16"/>
  <c r="E7401" i="16"/>
  <c r="G7401" i="16"/>
  <c r="H7401" i="16"/>
  <c r="I7401" i="16"/>
  <c r="F7277" i="16"/>
  <c r="G7277" i="16"/>
  <c r="H7277" i="16"/>
  <c r="I7277" i="16"/>
  <c r="E7277" i="16"/>
  <c r="H7143" i="16"/>
  <c r="E7143" i="16"/>
  <c r="F7143" i="16"/>
  <c r="G7143" i="16"/>
  <c r="I7143" i="16"/>
  <c r="H7019" i="16"/>
  <c r="F7019" i="16"/>
  <c r="G7019" i="16"/>
  <c r="E7019" i="16"/>
  <c r="I7019" i="16"/>
  <c r="H6859" i="16"/>
  <c r="F6859" i="16"/>
  <c r="G6859" i="16"/>
  <c r="I6859" i="16"/>
  <c r="E6859" i="16"/>
  <c r="F6761" i="16"/>
  <c r="H6761" i="16"/>
  <c r="I6761" i="16"/>
  <c r="G6761" i="16"/>
  <c r="E6761" i="16"/>
  <c r="F6637" i="16"/>
  <c r="H6637" i="16"/>
  <c r="E6637" i="16"/>
  <c r="G6637" i="16"/>
  <c r="I6637" i="16"/>
  <c r="H6503" i="16"/>
  <c r="F6503" i="16"/>
  <c r="E6503" i="16"/>
  <c r="G6503" i="16"/>
  <c r="I6503" i="16"/>
  <c r="G6379" i="16"/>
  <c r="F6379" i="16"/>
  <c r="I6379" i="16"/>
  <c r="H6379" i="16"/>
  <c r="E6379" i="16"/>
  <c r="G6059" i="16"/>
  <c r="F6059" i="16"/>
  <c r="I6059" i="16"/>
  <c r="E6059" i="16"/>
  <c r="H6059" i="16"/>
  <c r="F5863" i="16"/>
  <c r="G5863" i="16"/>
  <c r="I5863" i="16"/>
  <c r="E5863" i="16"/>
  <c r="H5863" i="16"/>
  <c r="F5739" i="16"/>
  <c r="G5739" i="16"/>
  <c r="H5739" i="16"/>
  <c r="E5739" i="16"/>
  <c r="I5739" i="16"/>
  <c r="F5615" i="16"/>
  <c r="G5615" i="16"/>
  <c r="H5615" i="16"/>
  <c r="I5615" i="16"/>
  <c r="E5615" i="16"/>
  <c r="H5481" i="16"/>
  <c r="E5481" i="16"/>
  <c r="I5481" i="16"/>
  <c r="F5481" i="16"/>
  <c r="G5481" i="16"/>
  <c r="H5357" i="16"/>
  <c r="E5357" i="16"/>
  <c r="I5357" i="16"/>
  <c r="F5357" i="16"/>
  <c r="G5357" i="16"/>
  <c r="F5223" i="16"/>
  <c r="G5223" i="16"/>
  <c r="H5223" i="16"/>
  <c r="E5223" i="16"/>
  <c r="I5223" i="16"/>
  <c r="F5099" i="16"/>
  <c r="G5099" i="16"/>
  <c r="H5099" i="16"/>
  <c r="E5099" i="16"/>
  <c r="I5099" i="16"/>
  <c r="F4975" i="16"/>
  <c r="G4975" i="16"/>
  <c r="H4975" i="16"/>
  <c r="I4975" i="16"/>
  <c r="E4975" i="16"/>
  <c r="G4841" i="16"/>
  <c r="F4841" i="16"/>
  <c r="H4841" i="16"/>
  <c r="I4841" i="16"/>
  <c r="E4841" i="16"/>
  <c r="G4717" i="16"/>
  <c r="H4717" i="16"/>
  <c r="I4717" i="16"/>
  <c r="E4717" i="16"/>
  <c r="F4717" i="16"/>
  <c r="E4583" i="16"/>
  <c r="I4583" i="16"/>
  <c r="F4583" i="16"/>
  <c r="G4583" i="16"/>
  <c r="H4583" i="16"/>
  <c r="E4459" i="16"/>
  <c r="I4459" i="16"/>
  <c r="F4459" i="16"/>
  <c r="G4459" i="16"/>
  <c r="H4459" i="16"/>
  <c r="E4335" i="16"/>
  <c r="I4335" i="16"/>
  <c r="F4335" i="16"/>
  <c r="G4335" i="16"/>
  <c r="H4335" i="16"/>
  <c r="G4237" i="16"/>
  <c r="H4237" i="16"/>
  <c r="E4237" i="16"/>
  <c r="I4237" i="16"/>
  <c r="F4237" i="16"/>
  <c r="E4103" i="16"/>
  <c r="E8703" i="16" s="1"/>
  <c r="I4103" i="16"/>
  <c r="I8703" i="16" s="1"/>
  <c r="F4103" i="16"/>
  <c r="G4103" i="16"/>
  <c r="H4103" i="16"/>
  <c r="H8703" i="16" s="1"/>
  <c r="E4015" i="16"/>
  <c r="I4015" i="16"/>
  <c r="F4015" i="16"/>
  <c r="G4015" i="16"/>
  <c r="H4015" i="16"/>
  <c r="H4796" i="16"/>
  <c r="G4796" i="16"/>
  <c r="I4796" i="16"/>
  <c r="E4796" i="16"/>
  <c r="F4796" i="16"/>
  <c r="F4662" i="16"/>
  <c r="E4662" i="16"/>
  <c r="G4662" i="16"/>
  <c r="H4662" i="16"/>
  <c r="I4662" i="16"/>
  <c r="F4538" i="16"/>
  <c r="G4538" i="16"/>
  <c r="H4538" i="16"/>
  <c r="I4538" i="16"/>
  <c r="E4538" i="16"/>
  <c r="F4414" i="16"/>
  <c r="G4414" i="16"/>
  <c r="E4414" i="16"/>
  <c r="H4414" i="16"/>
  <c r="I4414" i="16"/>
  <c r="H4280" i="16"/>
  <c r="E4280" i="16"/>
  <c r="I4280" i="16"/>
  <c r="F4280" i="16"/>
  <c r="G4280" i="16"/>
  <c r="H4156" i="16"/>
  <c r="E4156" i="16"/>
  <c r="I4156" i="16"/>
  <c r="F4156" i="16"/>
  <c r="G4156" i="16"/>
  <c r="F4022" i="16"/>
  <c r="G4022" i="16"/>
  <c r="H4022" i="16"/>
  <c r="E4022" i="16"/>
  <c r="I4022" i="16"/>
  <c r="F3898" i="16"/>
  <c r="G3898" i="16"/>
  <c r="H3898" i="16"/>
  <c r="E3898" i="16"/>
  <c r="I3898" i="16"/>
  <c r="F3774" i="16"/>
  <c r="G3774" i="16"/>
  <c r="H3774" i="16"/>
  <c r="I3774" i="16"/>
  <c r="E3774" i="16"/>
  <c r="G3640" i="16"/>
  <c r="I3640" i="16"/>
  <c r="E3640" i="16"/>
  <c r="F3640" i="16"/>
  <c r="H3640" i="16"/>
  <c r="G3516" i="16"/>
  <c r="E3516" i="16"/>
  <c r="F3516" i="16"/>
  <c r="H3516" i="16"/>
  <c r="I3516" i="16"/>
  <c r="E3382" i="16"/>
  <c r="I3382" i="16"/>
  <c r="H3382" i="16"/>
  <c r="F3382" i="16"/>
  <c r="G3382" i="16"/>
  <c r="H3258" i="16"/>
  <c r="E3258" i="16"/>
  <c r="I3258" i="16"/>
  <c r="F3258" i="16"/>
  <c r="G3258" i="16"/>
  <c r="H3134" i="16"/>
  <c r="E3134" i="16"/>
  <c r="I3134" i="16"/>
  <c r="F3134" i="16"/>
  <c r="G3134" i="16"/>
  <c r="E3000" i="16"/>
  <c r="I3000" i="16"/>
  <c r="G3000" i="16"/>
  <c r="H3000" i="16"/>
  <c r="F3000" i="16"/>
  <c r="E2876" i="16"/>
  <c r="I2876" i="16"/>
  <c r="F2876" i="16"/>
  <c r="G2876" i="16"/>
  <c r="H2876" i="16"/>
  <c r="G2742" i="16"/>
  <c r="H2742" i="16"/>
  <c r="E2742" i="16"/>
  <c r="F2742" i="16"/>
  <c r="I2742" i="16"/>
  <c r="G2618" i="16"/>
  <c r="H2618" i="16"/>
  <c r="I2618" i="16"/>
  <c r="E2618" i="16"/>
  <c r="F2618" i="16"/>
  <c r="G2494" i="16"/>
  <c r="H2494" i="16"/>
  <c r="E2494" i="16"/>
  <c r="I2494" i="16"/>
  <c r="F2494" i="16"/>
  <c r="E2360" i="16"/>
  <c r="I2360" i="16"/>
  <c r="F2360" i="16"/>
  <c r="G2360" i="16"/>
  <c r="H2360" i="16"/>
  <c r="E2236" i="16"/>
  <c r="I2236" i="16"/>
  <c r="F2236" i="16"/>
  <c r="G2236" i="16"/>
  <c r="H2236" i="16"/>
  <c r="G2102" i="16"/>
  <c r="H2102" i="16"/>
  <c r="E2102" i="16"/>
  <c r="F2102" i="16"/>
  <c r="I2102" i="16"/>
  <c r="E2040" i="16"/>
  <c r="I2040" i="16"/>
  <c r="F2040" i="16"/>
  <c r="G2040" i="16"/>
  <c r="H2040" i="16"/>
  <c r="E1916" i="16"/>
  <c r="I1916" i="16"/>
  <c r="F1916" i="16"/>
  <c r="G1916" i="16"/>
  <c r="H1916" i="16"/>
  <c r="G1782" i="16"/>
  <c r="H1782" i="16"/>
  <c r="E1782" i="16"/>
  <c r="F1782" i="16"/>
  <c r="I1782" i="16"/>
  <c r="F1658" i="16"/>
  <c r="G1658" i="16"/>
  <c r="H1658" i="16"/>
  <c r="E1658" i="16"/>
  <c r="I1658" i="16"/>
  <c r="F1534" i="16"/>
  <c r="G1534" i="16"/>
  <c r="H1534" i="16"/>
  <c r="E1534" i="16"/>
  <c r="I1534" i="16"/>
  <c r="F1400" i="16"/>
  <c r="H1400" i="16"/>
  <c r="I1400" i="16"/>
  <c r="E1400" i="16"/>
  <c r="G1400" i="16"/>
  <c r="F1276" i="16"/>
  <c r="H1276" i="16"/>
  <c r="E1276" i="16"/>
  <c r="G1276" i="16"/>
  <c r="I1276" i="16"/>
  <c r="H1142" i="16"/>
  <c r="E1142" i="16"/>
  <c r="I1142" i="16"/>
  <c r="F1142" i="16"/>
  <c r="G1142" i="16"/>
  <c r="E982" i="16"/>
  <c r="I982" i="16"/>
  <c r="F982" i="16"/>
  <c r="G982" i="16"/>
  <c r="H982" i="16"/>
  <c r="E858" i="16"/>
  <c r="I858" i="16"/>
  <c r="F858" i="16"/>
  <c r="G858" i="16"/>
  <c r="H858" i="16"/>
  <c r="G760" i="16"/>
  <c r="H760" i="16"/>
  <c r="E760" i="16"/>
  <c r="I760" i="16"/>
  <c r="F760" i="16"/>
  <c r="F636" i="16"/>
  <c r="H636" i="16"/>
  <c r="I636" i="16"/>
  <c r="E636" i="16"/>
  <c r="G636" i="16"/>
  <c r="H476" i="16"/>
  <c r="E476" i="16"/>
  <c r="I476" i="16"/>
  <c r="F476" i="16"/>
  <c r="G476" i="16"/>
  <c r="E342" i="16"/>
  <c r="I342" i="16"/>
  <c r="F342" i="16"/>
  <c r="G342" i="16"/>
  <c r="H342" i="16"/>
  <c r="E6237" i="16"/>
  <c r="I6237" i="16"/>
  <c r="G6237" i="16"/>
  <c r="F6237" i="16"/>
  <c r="H6237" i="16"/>
  <c r="E6201" i="16"/>
  <c r="I6201" i="16"/>
  <c r="F6201" i="16"/>
  <c r="H6201" i="16"/>
  <c r="G6201" i="16"/>
  <c r="G6175" i="16"/>
  <c r="H6175" i="16"/>
  <c r="E6175" i="16"/>
  <c r="F6175" i="16"/>
  <c r="I6175" i="16"/>
  <c r="G6139" i="16"/>
  <c r="F6139" i="16"/>
  <c r="I6139" i="16"/>
  <c r="E6139" i="16"/>
  <c r="H6139" i="16"/>
  <c r="E6017" i="16"/>
  <c r="I6017" i="16"/>
  <c r="H6017" i="16"/>
  <c r="F6017" i="16"/>
  <c r="G6017" i="16"/>
  <c r="G5959" i="16"/>
  <c r="E5959" i="16"/>
  <c r="H5959" i="16"/>
  <c r="I5959" i="16"/>
  <c r="F5959" i="16"/>
  <c r="H5861" i="16"/>
  <c r="E5861" i="16"/>
  <c r="I5861" i="16"/>
  <c r="F5861" i="16"/>
  <c r="G5861" i="16"/>
  <c r="H5821" i="16"/>
  <c r="E5821" i="16"/>
  <c r="I5821" i="16"/>
  <c r="F5821" i="16"/>
  <c r="G5821" i="16"/>
  <c r="F5795" i="16"/>
  <c r="G5795" i="16"/>
  <c r="E5795" i="16"/>
  <c r="H5795" i="16"/>
  <c r="I5795" i="16"/>
  <c r="F5759" i="16"/>
  <c r="G5759" i="16"/>
  <c r="H5759" i="16"/>
  <c r="I5759" i="16"/>
  <c r="E5759" i="16"/>
  <c r="F5723" i="16"/>
  <c r="G5723" i="16"/>
  <c r="H5723" i="16"/>
  <c r="E5723" i="16"/>
  <c r="I5723" i="16"/>
  <c r="H5697" i="16"/>
  <c r="E5697" i="16"/>
  <c r="I5697" i="16"/>
  <c r="F5697" i="16"/>
  <c r="G5697" i="16"/>
  <c r="H5661" i="16"/>
  <c r="E5661" i="16"/>
  <c r="I5661" i="16"/>
  <c r="F5661" i="16"/>
  <c r="G5661" i="16"/>
  <c r="F5635" i="16"/>
  <c r="G5635" i="16"/>
  <c r="H5635" i="16"/>
  <c r="E5635" i="16"/>
  <c r="I5635" i="16"/>
  <c r="F5599" i="16"/>
  <c r="G5599" i="16"/>
  <c r="H5599" i="16"/>
  <c r="I5599" i="16"/>
  <c r="E5599" i="16"/>
  <c r="F5563" i="16"/>
  <c r="G5563" i="16"/>
  <c r="H5563" i="16"/>
  <c r="E5563" i="16"/>
  <c r="I5563" i="16"/>
  <c r="H5537" i="16"/>
  <c r="E5537" i="16"/>
  <c r="I5537" i="16"/>
  <c r="F5537" i="16"/>
  <c r="G5537" i="16"/>
  <c r="H5501" i="16"/>
  <c r="E5501" i="16"/>
  <c r="I5501" i="16"/>
  <c r="F5501" i="16"/>
  <c r="G5501" i="16"/>
  <c r="F5475" i="16"/>
  <c r="G5475" i="16"/>
  <c r="H5475" i="16"/>
  <c r="E5475" i="16"/>
  <c r="I5475" i="16"/>
  <c r="F5439" i="16"/>
  <c r="G5439" i="16"/>
  <c r="H5439" i="16"/>
  <c r="I5439" i="16"/>
  <c r="E5439" i="16"/>
  <c r="F5403" i="16"/>
  <c r="G5403" i="16"/>
  <c r="H5403" i="16"/>
  <c r="E5403" i="16"/>
  <c r="I5403" i="16"/>
  <c r="H5377" i="16"/>
  <c r="E5377" i="16"/>
  <c r="I5377" i="16"/>
  <c r="F5377" i="16"/>
  <c r="G5377" i="16"/>
  <c r="H5341" i="16"/>
  <c r="E5341" i="16"/>
  <c r="I5341" i="16"/>
  <c r="F5341" i="16"/>
  <c r="G5341" i="16"/>
  <c r="F5315" i="16"/>
  <c r="G5315" i="16"/>
  <c r="H5315" i="16"/>
  <c r="E5315" i="16"/>
  <c r="I5315" i="16"/>
  <c r="F5279" i="16"/>
  <c r="G5279" i="16"/>
  <c r="H5279" i="16"/>
  <c r="I5279" i="16"/>
  <c r="E5279" i="16"/>
  <c r="F5243" i="16"/>
  <c r="G5243" i="16"/>
  <c r="H5243" i="16"/>
  <c r="E5243" i="16"/>
  <c r="I5243" i="16"/>
  <c r="H5217" i="16"/>
  <c r="E5217" i="16"/>
  <c r="I5217" i="16"/>
  <c r="F5217" i="16"/>
  <c r="G5217" i="16"/>
  <c r="H5181" i="16"/>
  <c r="E5181" i="16"/>
  <c r="I5181" i="16"/>
  <c r="F5181" i="16"/>
  <c r="G5181" i="16"/>
  <c r="F5155" i="16"/>
  <c r="G5155" i="16"/>
  <c r="H5155" i="16"/>
  <c r="E5155" i="16"/>
  <c r="I5155" i="16"/>
  <c r="F5119" i="16"/>
  <c r="G5119" i="16"/>
  <c r="H5119" i="16"/>
  <c r="I5119" i="16"/>
  <c r="E5119" i="16"/>
  <c r="F5083" i="16"/>
  <c r="G5083" i="16"/>
  <c r="H5083" i="16"/>
  <c r="E5083" i="16"/>
  <c r="I5083" i="16"/>
  <c r="H5057" i="16"/>
  <c r="E5057" i="16"/>
  <c r="I5057" i="16"/>
  <c r="F5057" i="16"/>
  <c r="G5057" i="16"/>
  <c r="H5021" i="16"/>
  <c r="E5021" i="16"/>
  <c r="I5021" i="16"/>
  <c r="F5021" i="16"/>
  <c r="G5021" i="16"/>
  <c r="F4995" i="16"/>
  <c r="G4995" i="16"/>
  <c r="H4995" i="16"/>
  <c r="E4995" i="16"/>
  <c r="I4995" i="16"/>
  <c r="F4959" i="16"/>
  <c r="G4959" i="16"/>
  <c r="H4959" i="16"/>
  <c r="I4959" i="16"/>
  <c r="E4959" i="16"/>
  <c r="E4923" i="16"/>
  <c r="I4923" i="16"/>
  <c r="G4923" i="16"/>
  <c r="H4923" i="16"/>
  <c r="F4923" i="16"/>
  <c r="G4897" i="16"/>
  <c r="I4897" i="16"/>
  <c r="E4897" i="16"/>
  <c r="F4897" i="16"/>
  <c r="H4897" i="16"/>
  <c r="G4861" i="16"/>
  <c r="H4861" i="16"/>
  <c r="I4861" i="16"/>
  <c r="E4861" i="16"/>
  <c r="F4861" i="16"/>
  <c r="E4835" i="16"/>
  <c r="I4835" i="16"/>
  <c r="F4835" i="16"/>
  <c r="G4835" i="16"/>
  <c r="H4835" i="16"/>
  <c r="E4799" i="16"/>
  <c r="I4799" i="16"/>
  <c r="H4799" i="16"/>
  <c r="F4799" i="16"/>
  <c r="G4799" i="16"/>
  <c r="E4763" i="16"/>
  <c r="I4763" i="16"/>
  <c r="G4763" i="16"/>
  <c r="H4763" i="16"/>
  <c r="F4763" i="16"/>
  <c r="G4737" i="16"/>
  <c r="I4737" i="16"/>
  <c r="E4737" i="16"/>
  <c r="F4737" i="16"/>
  <c r="H4737" i="16"/>
  <c r="G4701" i="16"/>
  <c r="H4701" i="16"/>
  <c r="I4701" i="16"/>
  <c r="E4701" i="16"/>
  <c r="F4701" i="16"/>
  <c r="E4675" i="16"/>
  <c r="I4675" i="16"/>
  <c r="F4675" i="16"/>
  <c r="G4675" i="16"/>
  <c r="H4675" i="16"/>
  <c r="E4639" i="16"/>
  <c r="I4639" i="16"/>
  <c r="H4639" i="16"/>
  <c r="F4639" i="16"/>
  <c r="G4639" i="16"/>
  <c r="E4603" i="16"/>
  <c r="I4603" i="16"/>
  <c r="G4603" i="16"/>
  <c r="H4603" i="16"/>
  <c r="F4603" i="16"/>
  <c r="G4577" i="16"/>
  <c r="I4577" i="16"/>
  <c r="E4577" i="16"/>
  <c r="F4577" i="16"/>
  <c r="H4577" i="16"/>
  <c r="G4541" i="16"/>
  <c r="H4541" i="16"/>
  <c r="I4541" i="16"/>
  <c r="E4541" i="16"/>
  <c r="F4541" i="16"/>
  <c r="E4515" i="16"/>
  <c r="I4515" i="16"/>
  <c r="F4515" i="16"/>
  <c r="G4515" i="16"/>
  <c r="H4515" i="16"/>
  <c r="E4479" i="16"/>
  <c r="I4479" i="16"/>
  <c r="F4479" i="16"/>
  <c r="H4479" i="16"/>
  <c r="G4479" i="16"/>
  <c r="E4443" i="16"/>
  <c r="I4443" i="16"/>
  <c r="F4443" i="16"/>
  <c r="G4443" i="16"/>
  <c r="H4443" i="16"/>
  <c r="G4417" i="16"/>
  <c r="H4417" i="16"/>
  <c r="F4417" i="16"/>
  <c r="I4417" i="16"/>
  <c r="E4417" i="16"/>
  <c r="G4381" i="16"/>
  <c r="H4381" i="16"/>
  <c r="E4381" i="16"/>
  <c r="F4381" i="16"/>
  <c r="I4381" i="16"/>
  <c r="E4355" i="16"/>
  <c r="I4355" i="16"/>
  <c r="F4355" i="16"/>
  <c r="G4355" i="16"/>
  <c r="H4355" i="16"/>
  <c r="E4319" i="16"/>
  <c r="I4319" i="16"/>
  <c r="F4319" i="16"/>
  <c r="G4319" i="16"/>
  <c r="H4319" i="16"/>
  <c r="E4283" i="16"/>
  <c r="I4283" i="16"/>
  <c r="F4283" i="16"/>
  <c r="G4283" i="16"/>
  <c r="H4283" i="16"/>
  <c r="G4257" i="16"/>
  <c r="H4257" i="16"/>
  <c r="E4257" i="16"/>
  <c r="I4257" i="16"/>
  <c r="F4257" i="16"/>
  <c r="G4221" i="16"/>
  <c r="H4221" i="16"/>
  <c r="E4221" i="16"/>
  <c r="I4221" i="16"/>
  <c r="F4221" i="16"/>
  <c r="E4195" i="16"/>
  <c r="I4195" i="16"/>
  <c r="F4195" i="16"/>
  <c r="G4195" i="16"/>
  <c r="H4195" i="16"/>
  <c r="E4159" i="16"/>
  <c r="I4159" i="16"/>
  <c r="F4159" i="16"/>
  <c r="G4159" i="16"/>
  <c r="H4159" i="16"/>
  <c r="E4123" i="16"/>
  <c r="I4123" i="16"/>
  <c r="F4123" i="16"/>
  <c r="G4123" i="16"/>
  <c r="H4123" i="16"/>
  <c r="G4097" i="16"/>
  <c r="H4097" i="16"/>
  <c r="E4097" i="16"/>
  <c r="I4097" i="16"/>
  <c r="F4097" i="16"/>
  <c r="G4061" i="16"/>
  <c r="H4061" i="16"/>
  <c r="E4061" i="16"/>
  <c r="I4061" i="16"/>
  <c r="F4061" i="16"/>
  <c r="E4035" i="16"/>
  <c r="I4035" i="16"/>
  <c r="F4035" i="16"/>
  <c r="G4035" i="16"/>
  <c r="H4035" i="16"/>
  <c r="E3999" i="16"/>
  <c r="I3999" i="16"/>
  <c r="F3999" i="16"/>
  <c r="G3999" i="16"/>
  <c r="H3999" i="16"/>
  <c r="E3963" i="16"/>
  <c r="I3963" i="16"/>
  <c r="F3963" i="16"/>
  <c r="G3963" i="16"/>
  <c r="H3963" i="16"/>
  <c r="G3937" i="16"/>
  <c r="H3937" i="16"/>
  <c r="E3937" i="16"/>
  <c r="I3937" i="16"/>
  <c r="F3937" i="16"/>
  <c r="G3901" i="16"/>
  <c r="H3901" i="16"/>
  <c r="E3901" i="16"/>
  <c r="I3901" i="16"/>
  <c r="F3901" i="16"/>
  <c r="E3875" i="16"/>
  <c r="I3875" i="16"/>
  <c r="F3875" i="16"/>
  <c r="G3875" i="16"/>
  <c r="H3875" i="16"/>
  <c r="E3839" i="16"/>
  <c r="I3839" i="16"/>
  <c r="F3839" i="16"/>
  <c r="G3839" i="16"/>
  <c r="H3839" i="16"/>
  <c r="E3803" i="16"/>
  <c r="I3803" i="16"/>
  <c r="F3803" i="16"/>
  <c r="G3803" i="16"/>
  <c r="H3803" i="16"/>
  <c r="G3777" i="16"/>
  <c r="H3777" i="16"/>
  <c r="E3777" i="16"/>
  <c r="I3777" i="16"/>
  <c r="F3777" i="16"/>
  <c r="F3741" i="16"/>
  <c r="E3741" i="16"/>
  <c r="G3741" i="16"/>
  <c r="H3741" i="16"/>
  <c r="I3741" i="16"/>
  <c r="H3715" i="16"/>
  <c r="G3715" i="16"/>
  <c r="G8695" i="16" s="1"/>
  <c r="I3715" i="16"/>
  <c r="I8695" i="16" s="1"/>
  <c r="E3715" i="16"/>
  <c r="F3715" i="16"/>
  <c r="F8695" i="16" s="1"/>
  <c r="H3679" i="16"/>
  <c r="F3679" i="16"/>
  <c r="G3679" i="16"/>
  <c r="I3679" i="16"/>
  <c r="E3679" i="16"/>
  <c r="H3643" i="16"/>
  <c r="E3643" i="16"/>
  <c r="F3643" i="16"/>
  <c r="G3643" i="16"/>
  <c r="I3643" i="16"/>
  <c r="F3617" i="16"/>
  <c r="G3617" i="16"/>
  <c r="H3617" i="16"/>
  <c r="I3617" i="16"/>
  <c r="E3617" i="16"/>
  <c r="F3581" i="16"/>
  <c r="E3581" i="16"/>
  <c r="G3581" i="16"/>
  <c r="H3581" i="16"/>
  <c r="I3581" i="16"/>
  <c r="H3555" i="16"/>
  <c r="G3555" i="16"/>
  <c r="I3555" i="16"/>
  <c r="E3555" i="16"/>
  <c r="F3555" i="16"/>
  <c r="H3519" i="16"/>
  <c r="F3519" i="16"/>
  <c r="G3519" i="16"/>
  <c r="I3519" i="16"/>
  <c r="E3519" i="16"/>
  <c r="H3483" i="16"/>
  <c r="E3483" i="16"/>
  <c r="F3483" i="16"/>
  <c r="G3483" i="16"/>
  <c r="I3483" i="16"/>
  <c r="F3457" i="16"/>
  <c r="G3457" i="16"/>
  <c r="H3457" i="16"/>
  <c r="I3457" i="16"/>
  <c r="E3457" i="16"/>
  <c r="F3421" i="16"/>
  <c r="E3421" i="16"/>
  <c r="G3421" i="16"/>
  <c r="H3421" i="16"/>
  <c r="I3421" i="16"/>
  <c r="H3395" i="16"/>
  <c r="G3395" i="16"/>
  <c r="I3395" i="16"/>
  <c r="E3395" i="16"/>
  <c r="F3395" i="16"/>
  <c r="G3359" i="16"/>
  <c r="H3359" i="16"/>
  <c r="E3359" i="16"/>
  <c r="F3359" i="16"/>
  <c r="I3359" i="16"/>
  <c r="G3323" i="16"/>
  <c r="H3323" i="16"/>
  <c r="F3323" i="16"/>
  <c r="I3323" i="16"/>
  <c r="E3323" i="16"/>
  <c r="E6117" i="16"/>
  <c r="I6117" i="16"/>
  <c r="G6117" i="16"/>
  <c r="H6117" i="16"/>
  <c r="F6117" i="16"/>
  <c r="E6081" i="16"/>
  <c r="I6081" i="16"/>
  <c r="H6081" i="16"/>
  <c r="F6081" i="16"/>
  <c r="G6081" i="16"/>
  <c r="E5997" i="16"/>
  <c r="I5997" i="16"/>
  <c r="G5997" i="16"/>
  <c r="H5997" i="16"/>
  <c r="F5997" i="16"/>
  <c r="G5895" i="16"/>
  <c r="E5895" i="16"/>
  <c r="H5895" i="16"/>
  <c r="I5895" i="16"/>
  <c r="F5895" i="16"/>
  <c r="E8676" i="16"/>
  <c r="I8676" i="16"/>
  <c r="G8676" i="16"/>
  <c r="H8676" i="16"/>
  <c r="F8676" i="16"/>
  <c r="E8640" i="16"/>
  <c r="I8640" i="16"/>
  <c r="G8640" i="16"/>
  <c r="F8640" i="16"/>
  <c r="H8640" i="16"/>
  <c r="G8614" i="16"/>
  <c r="E8614" i="16"/>
  <c r="H8614" i="16"/>
  <c r="I8614" i="16"/>
  <c r="F8614" i="16"/>
  <c r="G8578" i="16"/>
  <c r="I8578" i="16"/>
  <c r="H8578" i="16"/>
  <c r="E8578" i="16"/>
  <c r="F8578" i="16"/>
  <c r="G8542" i="16"/>
  <c r="I8542" i="16"/>
  <c r="H8542" i="16"/>
  <c r="E8542" i="16"/>
  <c r="F8542" i="16"/>
  <c r="E8516" i="16"/>
  <c r="I8516" i="16"/>
  <c r="H8516" i="16"/>
  <c r="F8516" i="16"/>
  <c r="G8516" i="16"/>
  <c r="E8480" i="16"/>
  <c r="I8480" i="16"/>
  <c r="H8480" i="16"/>
  <c r="F8480" i="16"/>
  <c r="G8480" i="16"/>
  <c r="G8454" i="16"/>
  <c r="I8454" i="16"/>
  <c r="H8454" i="16"/>
  <c r="E8454" i="16"/>
  <c r="F8454" i="16"/>
  <c r="G8418" i="16"/>
  <c r="I8418" i="16"/>
  <c r="H8418" i="16"/>
  <c r="E8418" i="16"/>
  <c r="F8418" i="16"/>
  <c r="G8382" i="16"/>
  <c r="I8382" i="16"/>
  <c r="F8382" i="16"/>
  <c r="H8382" i="16"/>
  <c r="E8382" i="16"/>
  <c r="E8356" i="16"/>
  <c r="I8356" i="16"/>
  <c r="H8356" i="16"/>
  <c r="F8356" i="16"/>
  <c r="G8356" i="16"/>
  <c r="E8320" i="16"/>
  <c r="I8320" i="16"/>
  <c r="G8320" i="16"/>
  <c r="H8320" i="16"/>
  <c r="F8320" i="16"/>
  <c r="G8294" i="16"/>
  <c r="E8294" i="16"/>
  <c r="F8294" i="16"/>
  <c r="H8294" i="16"/>
  <c r="I8294" i="16"/>
  <c r="G8258" i="16"/>
  <c r="I8258" i="16"/>
  <c r="H8258" i="16"/>
  <c r="E8258" i="16"/>
  <c r="F8258" i="16"/>
  <c r="G8222" i="16"/>
  <c r="E8222" i="16"/>
  <c r="F8222" i="16"/>
  <c r="H8222" i="16"/>
  <c r="I8222" i="16"/>
  <c r="E8196" i="16"/>
  <c r="I8196" i="16"/>
  <c r="G8196" i="16"/>
  <c r="F8196" i="16"/>
  <c r="H8196" i="16"/>
  <c r="E8160" i="16"/>
  <c r="I8160" i="16"/>
  <c r="H8160" i="16"/>
  <c r="F8160" i="16"/>
  <c r="G8160" i="16"/>
  <c r="G8134" i="16"/>
  <c r="E8134" i="16"/>
  <c r="H8134" i="16"/>
  <c r="I8134" i="16"/>
  <c r="F8134" i="16"/>
  <c r="G8098" i="16"/>
  <c r="E8098" i="16"/>
  <c r="F8098" i="16"/>
  <c r="H8098" i="16"/>
  <c r="I8098" i="16"/>
  <c r="G8062" i="16"/>
  <c r="E8062" i="16"/>
  <c r="F8062" i="16"/>
  <c r="H8062" i="16"/>
  <c r="I8062" i="16"/>
  <c r="E8036" i="16"/>
  <c r="I8036" i="16"/>
  <c r="G8036" i="16"/>
  <c r="H8036" i="16"/>
  <c r="F8036" i="16"/>
  <c r="E8000" i="16"/>
  <c r="I8000" i="16"/>
  <c r="H8000" i="16"/>
  <c r="F8000" i="16"/>
  <c r="G8000" i="16"/>
  <c r="G7974" i="16"/>
  <c r="E7974" i="16"/>
  <c r="F7974" i="16"/>
  <c r="H7974" i="16"/>
  <c r="I7974" i="16"/>
  <c r="G7938" i="16"/>
  <c r="E7938" i="16"/>
  <c r="H7938" i="16"/>
  <c r="I7938" i="16"/>
  <c r="F7938" i="16"/>
  <c r="G7902" i="16"/>
  <c r="E7902" i="16"/>
  <c r="I7902" i="16"/>
  <c r="F7902" i="16"/>
  <c r="H7902" i="16"/>
  <c r="E7876" i="16"/>
  <c r="I7876" i="16"/>
  <c r="H7876" i="16"/>
  <c r="F7876" i="16"/>
  <c r="G7876" i="16"/>
  <c r="E7840" i="16"/>
  <c r="I7840" i="16"/>
  <c r="H7840" i="16"/>
  <c r="F7840" i="16"/>
  <c r="G7840" i="16"/>
  <c r="G7814" i="16"/>
  <c r="H7814" i="16"/>
  <c r="E7814" i="16"/>
  <c r="I7814" i="16"/>
  <c r="F7814" i="16"/>
  <c r="G7778" i="16"/>
  <c r="H7778" i="16"/>
  <c r="E7778" i="16"/>
  <c r="I7778" i="16"/>
  <c r="F7778" i="16"/>
  <c r="E7742" i="16"/>
  <c r="I7742" i="16"/>
  <c r="G7742" i="16"/>
  <c r="F7742" i="16"/>
  <c r="H7742" i="16"/>
  <c r="G7716" i="16"/>
  <c r="I7716" i="16"/>
  <c r="E7716" i="16"/>
  <c r="F7716" i="16"/>
  <c r="H7716" i="16"/>
  <c r="G7680" i="16"/>
  <c r="H7680" i="16"/>
  <c r="F7680" i="16"/>
  <c r="I7680" i="16"/>
  <c r="E7680" i="16"/>
  <c r="E7654" i="16"/>
  <c r="I7654" i="16"/>
  <c r="F7654" i="16"/>
  <c r="G7654" i="16"/>
  <c r="H7654" i="16"/>
  <c r="E7618" i="16"/>
  <c r="I7618" i="16"/>
  <c r="H7618" i="16"/>
  <c r="F7618" i="16"/>
  <c r="G7618" i="16"/>
  <c r="E7582" i="16"/>
  <c r="I7582" i="16"/>
  <c r="G7582" i="16"/>
  <c r="H7582" i="16"/>
  <c r="F7582" i="16"/>
  <c r="G7556" i="16"/>
  <c r="I7556" i="16"/>
  <c r="H7556" i="16"/>
  <c r="E7556" i="16"/>
  <c r="F7556" i="16"/>
  <c r="G7520" i="16"/>
  <c r="H7520" i="16"/>
  <c r="E7520" i="16"/>
  <c r="I7520" i="16"/>
  <c r="F7520" i="16"/>
  <c r="E7494" i="16"/>
  <c r="I7494" i="16"/>
  <c r="G7494" i="16"/>
  <c r="H7494" i="16"/>
  <c r="F7494" i="16"/>
  <c r="E7458" i="16"/>
  <c r="I7458" i="16"/>
  <c r="H7458" i="16"/>
  <c r="F7458" i="16"/>
  <c r="G7458" i="16"/>
  <c r="E7422" i="16"/>
  <c r="I7422" i="16"/>
  <c r="G7422" i="16"/>
  <c r="H7422" i="16"/>
  <c r="F7422" i="16"/>
  <c r="G7396" i="16"/>
  <c r="I7396" i="16"/>
  <c r="E7396" i="16"/>
  <c r="F7396" i="16"/>
  <c r="H7396" i="16"/>
  <c r="G7360" i="16"/>
  <c r="H7360" i="16"/>
  <c r="I7360" i="16"/>
  <c r="E7360" i="16"/>
  <c r="F7360" i="16"/>
  <c r="E7334" i="16"/>
  <c r="I7334" i="16"/>
  <c r="F7334" i="16"/>
  <c r="G7334" i="16"/>
  <c r="H7334" i="16"/>
  <c r="E7298" i="16"/>
  <c r="I7298" i="16"/>
  <c r="H7298" i="16"/>
  <c r="F7298" i="16"/>
  <c r="G7298" i="16"/>
  <c r="E7262" i="16"/>
  <c r="I7262" i="16"/>
  <c r="G7262" i="16"/>
  <c r="F7262" i="16"/>
  <c r="H7262" i="16"/>
  <c r="G7236" i="16"/>
  <c r="I7236" i="16"/>
  <c r="H7236" i="16"/>
  <c r="E7236" i="16"/>
  <c r="F7236" i="16"/>
  <c r="G7200" i="16"/>
  <c r="H7200" i="16"/>
  <c r="I7200" i="16"/>
  <c r="E7200" i="16"/>
  <c r="F7200" i="16"/>
  <c r="E7174" i="16"/>
  <c r="I7174" i="16"/>
  <c r="H7174" i="16"/>
  <c r="F7174" i="16"/>
  <c r="G7174" i="16"/>
  <c r="E7138" i="16"/>
  <c r="I7138" i="16"/>
  <c r="H7138" i="16"/>
  <c r="F7138" i="16"/>
  <c r="G7138" i="16"/>
  <c r="E7102" i="16"/>
  <c r="I7102" i="16"/>
  <c r="G7102" i="16"/>
  <c r="H7102" i="16"/>
  <c r="F7102" i="16"/>
  <c r="G7076" i="16"/>
  <c r="I7076" i="16"/>
  <c r="E7076" i="16"/>
  <c r="F7076" i="16"/>
  <c r="H7076" i="16"/>
  <c r="G7040" i="16"/>
  <c r="H7040" i="16"/>
  <c r="F7040" i="16"/>
  <c r="I7040" i="16"/>
  <c r="E7040" i="16"/>
  <c r="E7014" i="16"/>
  <c r="I7014" i="16"/>
  <c r="F7014" i="16"/>
  <c r="G7014" i="16"/>
  <c r="H7014" i="16"/>
  <c r="E6978" i="16"/>
  <c r="I6978" i="16"/>
  <c r="H6978" i="16"/>
  <c r="G6978" i="16"/>
  <c r="F6978" i="16"/>
  <c r="E6942" i="16"/>
  <c r="I6942" i="16"/>
  <c r="G6942" i="16"/>
  <c r="H6942" i="16"/>
  <c r="F6942" i="16"/>
  <c r="G6916" i="16"/>
  <c r="E6916" i="16"/>
  <c r="I6916" i="16"/>
  <c r="H6916" i="16"/>
  <c r="F6916" i="16"/>
  <c r="G6880" i="16"/>
  <c r="E6880" i="16"/>
  <c r="I6880" i="16"/>
  <c r="F6880" i="16"/>
  <c r="H6880" i="16"/>
  <c r="E6854" i="16"/>
  <c r="I6854" i="16"/>
  <c r="G6854" i="16"/>
  <c r="H6854" i="16"/>
  <c r="F6854" i="16"/>
  <c r="E6818" i="16"/>
  <c r="I6818" i="16"/>
  <c r="G6818" i="16"/>
  <c r="F6818" i="16"/>
  <c r="H6818" i="16"/>
  <c r="E6782" i="16"/>
  <c r="I6782" i="16"/>
  <c r="G6782" i="16"/>
  <c r="H6782" i="16"/>
  <c r="F6782" i="16"/>
  <c r="G6756" i="16"/>
  <c r="E6756" i="16"/>
  <c r="I6756" i="16"/>
  <c r="F6756" i="16"/>
  <c r="H6756" i="16"/>
  <c r="G6720" i="16"/>
  <c r="E6720" i="16"/>
  <c r="I6720" i="16"/>
  <c r="F6720" i="16"/>
  <c r="H6720" i="16"/>
  <c r="E6694" i="16"/>
  <c r="I6694" i="16"/>
  <c r="G6694" i="16"/>
  <c r="H6694" i="16"/>
  <c r="F6694" i="16"/>
  <c r="E6658" i="16"/>
  <c r="I6658" i="16"/>
  <c r="G6658" i="16"/>
  <c r="F6658" i="16"/>
  <c r="H6658" i="16"/>
  <c r="E6622" i="16"/>
  <c r="I6622" i="16"/>
  <c r="G6622" i="16"/>
  <c r="H6622" i="16"/>
  <c r="F6622" i="16"/>
  <c r="G6596" i="16"/>
  <c r="E6596" i="16"/>
  <c r="I6596" i="16"/>
  <c r="H6596" i="16"/>
  <c r="F6596" i="16"/>
  <c r="G6560" i="16"/>
  <c r="E6560" i="16"/>
  <c r="I6560" i="16"/>
  <c r="F6560" i="16"/>
  <c r="H6560" i="16"/>
  <c r="E6534" i="16"/>
  <c r="I6534" i="16"/>
  <c r="G6534" i="16"/>
  <c r="H6534" i="16"/>
  <c r="F6534" i="16"/>
  <c r="E6498" i="16"/>
  <c r="I6498" i="16"/>
  <c r="G6498" i="16"/>
  <c r="F6498" i="16"/>
  <c r="H6498" i="16"/>
  <c r="E6462" i="16"/>
  <c r="I6462" i="16"/>
  <c r="G6462" i="16"/>
  <c r="H6462" i="16"/>
  <c r="F6462" i="16"/>
  <c r="F6436" i="16"/>
  <c r="I6436" i="16"/>
  <c r="G6436" i="16"/>
  <c r="E6436" i="16"/>
  <c r="H6436" i="16"/>
  <c r="F6400" i="16"/>
  <c r="H6400" i="16"/>
  <c r="E6400" i="16"/>
  <c r="I6400" i="16"/>
  <c r="G6400" i="16"/>
  <c r="H6374" i="16"/>
  <c r="E6374" i="16"/>
  <c r="G6374" i="16"/>
  <c r="F6374" i="16"/>
  <c r="I6374" i="16"/>
  <c r="H6338" i="16"/>
  <c r="I6338" i="16"/>
  <c r="F6338" i="16"/>
  <c r="E6338" i="16"/>
  <c r="G6338" i="16"/>
  <c r="H6302" i="16"/>
  <c r="G6302" i="16"/>
  <c r="E6302" i="16"/>
  <c r="I6302" i="16"/>
  <c r="F6302" i="16"/>
  <c r="F6276" i="16"/>
  <c r="I6276" i="16"/>
  <c r="G6276" i="16"/>
  <c r="E6276" i="16"/>
  <c r="H6276" i="16"/>
  <c r="F6240" i="16"/>
  <c r="H6240" i="16"/>
  <c r="E6240" i="16"/>
  <c r="G6240" i="16"/>
  <c r="I6240" i="16"/>
  <c r="E3297" i="16"/>
  <c r="I3297" i="16"/>
  <c r="F3297" i="16"/>
  <c r="H3297" i="16"/>
  <c r="G3297" i="16"/>
  <c r="E3261" i="16"/>
  <c r="I3261" i="16"/>
  <c r="F3261" i="16"/>
  <c r="G3261" i="16"/>
  <c r="H3261" i="16"/>
  <c r="G3235" i="16"/>
  <c r="H3235" i="16"/>
  <c r="E3235" i="16"/>
  <c r="I3235" i="16"/>
  <c r="F3235" i="16"/>
  <c r="G3199" i="16"/>
  <c r="H3199" i="16"/>
  <c r="E3199" i="16"/>
  <c r="I3199" i="16"/>
  <c r="F3199" i="16"/>
  <c r="G3163" i="16"/>
  <c r="H3163" i="16"/>
  <c r="E3163" i="16"/>
  <c r="I3163" i="16"/>
  <c r="F3163" i="16"/>
  <c r="E3137" i="16"/>
  <c r="I3137" i="16"/>
  <c r="F3137" i="16"/>
  <c r="G3137" i="16"/>
  <c r="H3137" i="16"/>
  <c r="H3101" i="16"/>
  <c r="I3101" i="16"/>
  <c r="E3101" i="16"/>
  <c r="F3101" i="16"/>
  <c r="G3101" i="16"/>
  <c r="F3075" i="16"/>
  <c r="E3075" i="16"/>
  <c r="G3075" i="16"/>
  <c r="H3075" i="16"/>
  <c r="I3075" i="16"/>
  <c r="F3039" i="16"/>
  <c r="I3039" i="16"/>
  <c r="E3039" i="16"/>
  <c r="G3039" i="16"/>
  <c r="H3039" i="16"/>
  <c r="F3003" i="16"/>
  <c r="H3003" i="16"/>
  <c r="I3003" i="16"/>
  <c r="E3003" i="16"/>
  <c r="G3003" i="16"/>
  <c r="H2977" i="16"/>
  <c r="E2977" i="16"/>
  <c r="F2977" i="16"/>
  <c r="G2977" i="16"/>
  <c r="I2977" i="16"/>
  <c r="H2941" i="16"/>
  <c r="E2941" i="16"/>
  <c r="I2941" i="16"/>
  <c r="F2941" i="16"/>
  <c r="G2941" i="16"/>
  <c r="F2915" i="16"/>
  <c r="G2915" i="16"/>
  <c r="E2915" i="16"/>
  <c r="H2915" i="16"/>
  <c r="I2915" i="16"/>
  <c r="F2879" i="16"/>
  <c r="G2879" i="16"/>
  <c r="H2879" i="16"/>
  <c r="I2879" i="16"/>
  <c r="E2879" i="16"/>
  <c r="F2843" i="16"/>
  <c r="G2843" i="16"/>
  <c r="E2843" i="16"/>
  <c r="H2843" i="16"/>
  <c r="I2843" i="16"/>
  <c r="H2817" i="16"/>
  <c r="E2817" i="16"/>
  <c r="I2817" i="16"/>
  <c r="F2817" i="16"/>
  <c r="G2817" i="16"/>
  <c r="H2781" i="16"/>
  <c r="E2781" i="16"/>
  <c r="I2781" i="16"/>
  <c r="F2781" i="16"/>
  <c r="G2781" i="16"/>
  <c r="F2755" i="16"/>
  <c r="G2755" i="16"/>
  <c r="E2755" i="16"/>
  <c r="H2755" i="16"/>
  <c r="I2755" i="16"/>
  <c r="F2719" i="16"/>
  <c r="G2719" i="16"/>
  <c r="H2719" i="16"/>
  <c r="I2719" i="16"/>
  <c r="E2719" i="16"/>
  <c r="F2683" i="16"/>
  <c r="G2683" i="16"/>
  <c r="E2683" i="16"/>
  <c r="H2683" i="16"/>
  <c r="I2683" i="16"/>
  <c r="H2657" i="16"/>
  <c r="E2657" i="16"/>
  <c r="I2657" i="16"/>
  <c r="F2657" i="16"/>
  <c r="G2657" i="16"/>
  <c r="H2621" i="16"/>
  <c r="E2621" i="16"/>
  <c r="I2621" i="16"/>
  <c r="F2621" i="16"/>
  <c r="G2621" i="16"/>
  <c r="F2595" i="16"/>
  <c r="G2595" i="16"/>
  <c r="E2595" i="16"/>
  <c r="H2595" i="16"/>
  <c r="I2595" i="16"/>
  <c r="F2559" i="16"/>
  <c r="G2559" i="16"/>
  <c r="H2559" i="16"/>
  <c r="I2559" i="16"/>
  <c r="E2559" i="16"/>
  <c r="F2523" i="16"/>
  <c r="G2523" i="16"/>
  <c r="H2523" i="16"/>
  <c r="I2523" i="16"/>
  <c r="E2523" i="16"/>
  <c r="H2497" i="16"/>
  <c r="E2497" i="16"/>
  <c r="I2497" i="16"/>
  <c r="F2497" i="16"/>
  <c r="G2497" i="16"/>
  <c r="H2461" i="16"/>
  <c r="E2461" i="16"/>
  <c r="I2461" i="16"/>
  <c r="F2461" i="16"/>
  <c r="G2461" i="16"/>
  <c r="F2435" i="16"/>
  <c r="G2435" i="16"/>
  <c r="H2435" i="16"/>
  <c r="E2435" i="16"/>
  <c r="I2435" i="16"/>
  <c r="F2399" i="16"/>
  <c r="G2399" i="16"/>
  <c r="H2399" i="16"/>
  <c r="E2399" i="16"/>
  <c r="I2399" i="16"/>
  <c r="F2363" i="16"/>
  <c r="G2363" i="16"/>
  <c r="H2363" i="16"/>
  <c r="I2363" i="16"/>
  <c r="E2363" i="16"/>
  <c r="H2337" i="16"/>
  <c r="E2337" i="16"/>
  <c r="I2337" i="16"/>
  <c r="F2337" i="16"/>
  <c r="G2337" i="16"/>
  <c r="H2301" i="16"/>
  <c r="E2301" i="16"/>
  <c r="I2301" i="16"/>
  <c r="F2301" i="16"/>
  <c r="G2301" i="16"/>
  <c r="F2275" i="16"/>
  <c r="G2275" i="16"/>
  <c r="H2275" i="16"/>
  <c r="E2275" i="16"/>
  <c r="I2275" i="16"/>
  <c r="F2239" i="16"/>
  <c r="G2239" i="16"/>
  <c r="H2239" i="16"/>
  <c r="E2239" i="16"/>
  <c r="I2239" i="16"/>
  <c r="F2203" i="16"/>
  <c r="G2203" i="16"/>
  <c r="E2203" i="16"/>
  <c r="H2203" i="16"/>
  <c r="I2203" i="16"/>
  <c r="H2177" i="16"/>
  <c r="E2177" i="16"/>
  <c r="I2177" i="16"/>
  <c r="F2177" i="16"/>
  <c r="G2177" i="16"/>
  <c r="H2141" i="16"/>
  <c r="E2141" i="16"/>
  <c r="I2141" i="16"/>
  <c r="F2141" i="16"/>
  <c r="G2141" i="16"/>
  <c r="F2115" i="16"/>
  <c r="G2115" i="16"/>
  <c r="E2115" i="16"/>
  <c r="H2115" i="16"/>
  <c r="I2115" i="16"/>
  <c r="F2079" i="16"/>
  <c r="G2079" i="16"/>
  <c r="H2079" i="16"/>
  <c r="I2079" i="16"/>
  <c r="E2079" i="16"/>
  <c r="F2043" i="16"/>
  <c r="G2043" i="16"/>
  <c r="E2043" i="16"/>
  <c r="H2043" i="16"/>
  <c r="I2043" i="16"/>
  <c r="H2017" i="16"/>
  <c r="E2017" i="16"/>
  <c r="I2017" i="16"/>
  <c r="F2017" i="16"/>
  <c r="G2017" i="16"/>
  <c r="H1981" i="16"/>
  <c r="E1981" i="16"/>
  <c r="I1981" i="16"/>
  <c r="F1981" i="16"/>
  <c r="G1981" i="16"/>
  <c r="F1955" i="16"/>
  <c r="G1955" i="16"/>
  <c r="H1955" i="16"/>
  <c r="E1955" i="16"/>
  <c r="I1955" i="16"/>
  <c r="F1919" i="16"/>
  <c r="G1919" i="16"/>
  <c r="H1919" i="16"/>
  <c r="E1919" i="16"/>
  <c r="I1919" i="16"/>
  <c r="F1883" i="16"/>
  <c r="G1883" i="16"/>
  <c r="H1883" i="16"/>
  <c r="I1883" i="16"/>
  <c r="E1883" i="16"/>
  <c r="H1857" i="16"/>
  <c r="E1857" i="16"/>
  <c r="I1857" i="16"/>
  <c r="F1857" i="16"/>
  <c r="G1857" i="16"/>
  <c r="H1821" i="16"/>
  <c r="E1821" i="16"/>
  <c r="I1821" i="16"/>
  <c r="F1821" i="16"/>
  <c r="G1821" i="16"/>
  <c r="F1795" i="16"/>
  <c r="G1795" i="16"/>
  <c r="E1795" i="16"/>
  <c r="H1795" i="16"/>
  <c r="I1795" i="16"/>
  <c r="F1759" i="16"/>
  <c r="G1759" i="16"/>
  <c r="H1759" i="16"/>
  <c r="I1759" i="16"/>
  <c r="E1759" i="16"/>
  <c r="F1723" i="16"/>
  <c r="G1723" i="16"/>
  <c r="E1723" i="16"/>
  <c r="H1723" i="16"/>
  <c r="I1723" i="16"/>
  <c r="G1697" i="16"/>
  <c r="H1697" i="16"/>
  <c r="E1697" i="16"/>
  <c r="I1697" i="16"/>
  <c r="F1697" i="16"/>
  <c r="G1661" i="16"/>
  <c r="H1661" i="16"/>
  <c r="E1661" i="16"/>
  <c r="I1661" i="16"/>
  <c r="F1661" i="16"/>
  <c r="E1635" i="16"/>
  <c r="I1635" i="16"/>
  <c r="F1635" i="16"/>
  <c r="G1635" i="16"/>
  <c r="H1635" i="16"/>
  <c r="E1599" i="16"/>
  <c r="I1599" i="16"/>
  <c r="F1599" i="16"/>
  <c r="G1599" i="16"/>
  <c r="H1599" i="16"/>
  <c r="E1563" i="16"/>
  <c r="I1563" i="16"/>
  <c r="F1563" i="16"/>
  <c r="G1563" i="16"/>
  <c r="H1563" i="16"/>
  <c r="G1537" i="16"/>
  <c r="H1537" i="16"/>
  <c r="E1537" i="16"/>
  <c r="I1537" i="16"/>
  <c r="F1537" i="16"/>
  <c r="G1501" i="16"/>
  <c r="H1501" i="16"/>
  <c r="E1501" i="16"/>
  <c r="I1501" i="16"/>
  <c r="F1501" i="16"/>
  <c r="G1475" i="16"/>
  <c r="E1475" i="16"/>
  <c r="I1475" i="16"/>
  <c r="F1475" i="16"/>
  <c r="H1475" i="16"/>
  <c r="G1439" i="16"/>
  <c r="E1439" i="16"/>
  <c r="I1439" i="16"/>
  <c r="F1439" i="16"/>
  <c r="H1439" i="16"/>
  <c r="G1403" i="16"/>
  <c r="E1403" i="16"/>
  <c r="I1403" i="16"/>
  <c r="F1403" i="16"/>
  <c r="H1403" i="16"/>
  <c r="E1377" i="16"/>
  <c r="I1377" i="16"/>
  <c r="G1377" i="16"/>
  <c r="F1377" i="16"/>
  <c r="H1377" i="16"/>
  <c r="E1341" i="16"/>
  <c r="I1341" i="16"/>
  <c r="G1341" i="16"/>
  <c r="H1341" i="16"/>
  <c r="F1341" i="16"/>
  <c r="G1315" i="16"/>
  <c r="E1315" i="16"/>
  <c r="I1315" i="16"/>
  <c r="F1315" i="16"/>
  <c r="H1315" i="16"/>
  <c r="G1279" i="16"/>
  <c r="E1279" i="16"/>
  <c r="I1279" i="16"/>
  <c r="F1279" i="16"/>
  <c r="H1279" i="16"/>
  <c r="G1243" i="16"/>
  <c r="H1243" i="16"/>
  <c r="E1243" i="16"/>
  <c r="I1243" i="16"/>
  <c r="F1243" i="16"/>
  <c r="E1217" i="16"/>
  <c r="I1217" i="16"/>
  <c r="F1217" i="16"/>
  <c r="G1217" i="16"/>
  <c r="H1217" i="16"/>
  <c r="E1181" i="16"/>
  <c r="I1181" i="16"/>
  <c r="F1181" i="16"/>
  <c r="G1181" i="16"/>
  <c r="H1181" i="16"/>
  <c r="G1155" i="16"/>
  <c r="H1155" i="16"/>
  <c r="E1155" i="16"/>
  <c r="I1155" i="16"/>
  <c r="F1155" i="16"/>
  <c r="G1119" i="16"/>
  <c r="H1119" i="16"/>
  <c r="E1119" i="16"/>
  <c r="I1119" i="16"/>
  <c r="F1119" i="16"/>
  <c r="H1083" i="16"/>
  <c r="E1083" i="16"/>
  <c r="I1083" i="16"/>
  <c r="F1083" i="16"/>
  <c r="G1083" i="16"/>
  <c r="F1057" i="16"/>
  <c r="G1057" i="16"/>
  <c r="E1057" i="16"/>
  <c r="H1057" i="16"/>
  <c r="I1057" i="16"/>
  <c r="F1021" i="16"/>
  <c r="G1021" i="16"/>
  <c r="I1021" i="16"/>
  <c r="E1021" i="16"/>
  <c r="H1021" i="16"/>
  <c r="H995" i="16"/>
  <c r="E995" i="16"/>
  <c r="I995" i="16"/>
  <c r="F995" i="16"/>
  <c r="G995" i="16"/>
  <c r="H959" i="16"/>
  <c r="E959" i="16"/>
  <c r="I959" i="16"/>
  <c r="G959" i="16"/>
  <c r="F959" i="16"/>
  <c r="H923" i="16"/>
  <c r="E923" i="16"/>
  <c r="I923" i="16"/>
  <c r="F923" i="16"/>
  <c r="G923" i="16"/>
  <c r="F897" i="16"/>
  <c r="G897" i="16"/>
  <c r="E897" i="16"/>
  <c r="H897" i="16"/>
  <c r="I897" i="16"/>
  <c r="F861" i="16"/>
  <c r="G861" i="16"/>
  <c r="H861" i="16"/>
  <c r="E861" i="16"/>
  <c r="I861" i="16"/>
  <c r="H835" i="16"/>
  <c r="E835" i="16"/>
  <c r="I835" i="16"/>
  <c r="F835" i="16"/>
  <c r="G835" i="16"/>
  <c r="H799" i="16"/>
  <c r="E799" i="16"/>
  <c r="I799" i="16"/>
  <c r="F799" i="16"/>
  <c r="G799" i="16"/>
  <c r="H763" i="16"/>
  <c r="E763" i="16"/>
  <c r="I763" i="16"/>
  <c r="F763" i="16"/>
  <c r="G763" i="16"/>
  <c r="F737" i="16"/>
  <c r="G737" i="16"/>
  <c r="H737" i="16"/>
  <c r="I737" i="16"/>
  <c r="E737" i="16"/>
  <c r="F701" i="16"/>
  <c r="G701" i="16"/>
  <c r="H701" i="16"/>
  <c r="E701" i="16"/>
  <c r="I701" i="16"/>
  <c r="H675" i="16"/>
  <c r="E675" i="16"/>
  <c r="I675" i="16"/>
  <c r="F675" i="16"/>
  <c r="G675" i="16"/>
  <c r="G639" i="16"/>
  <c r="E639" i="16"/>
  <c r="I639" i="16"/>
  <c r="F639" i="16"/>
  <c r="H639" i="16"/>
  <c r="E603" i="16"/>
  <c r="I603" i="16"/>
  <c r="F603" i="16"/>
  <c r="G603" i="16"/>
  <c r="H603" i="16"/>
  <c r="G577" i="16"/>
  <c r="H577" i="16"/>
  <c r="I577" i="16"/>
  <c r="E577" i="16"/>
  <c r="F577" i="16"/>
  <c r="G541" i="16"/>
  <c r="H541" i="16"/>
  <c r="E541" i="16"/>
  <c r="F541" i="16"/>
  <c r="I541" i="16"/>
  <c r="E515" i="16"/>
  <c r="I515" i="16"/>
  <c r="F515" i="16"/>
  <c r="G515" i="16"/>
  <c r="H515" i="16"/>
  <c r="E479" i="16"/>
  <c r="I479" i="16"/>
  <c r="F479" i="16"/>
  <c r="G479" i="16"/>
  <c r="H479" i="16"/>
  <c r="E443" i="16"/>
  <c r="I443" i="16"/>
  <c r="G443" i="16"/>
  <c r="H443" i="16"/>
  <c r="F443" i="16"/>
  <c r="G417" i="16"/>
  <c r="I417" i="16"/>
  <c r="E417" i="16"/>
  <c r="F417" i="16"/>
  <c r="H417" i="16"/>
  <c r="G381" i="16"/>
  <c r="H381" i="16"/>
  <c r="I381" i="16"/>
  <c r="E381" i="16"/>
  <c r="F381" i="16"/>
  <c r="H355" i="16"/>
  <c r="E355" i="16"/>
  <c r="I355" i="16"/>
  <c r="F355" i="16"/>
  <c r="G355" i="16"/>
  <c r="H319" i="16"/>
  <c r="E319" i="16"/>
  <c r="I319" i="16"/>
  <c r="F319" i="16"/>
  <c r="G319" i="16"/>
  <c r="E283" i="16"/>
  <c r="I283" i="16"/>
  <c r="H283" i="16"/>
  <c r="F283" i="16"/>
  <c r="G283" i="16"/>
  <c r="G257" i="16"/>
  <c r="E257" i="16"/>
  <c r="F257" i="16"/>
  <c r="H257" i="16"/>
  <c r="I257" i="16"/>
  <c r="G221" i="16"/>
  <c r="H221" i="16"/>
  <c r="F221" i="16"/>
  <c r="I221" i="16"/>
  <c r="E221" i="16"/>
  <c r="E195" i="16"/>
  <c r="I195" i="16"/>
  <c r="F195" i="16"/>
  <c r="H195" i="16"/>
  <c r="G195" i="16"/>
  <c r="F159" i="16"/>
  <c r="G159" i="16"/>
  <c r="E159" i="16"/>
  <c r="H159" i="16"/>
  <c r="I159" i="16"/>
  <c r="F123" i="16"/>
  <c r="G123" i="16"/>
  <c r="I123" i="16"/>
  <c r="E123" i="16"/>
  <c r="H123" i="16"/>
  <c r="H97" i="16"/>
  <c r="E97" i="16"/>
  <c r="I97" i="16"/>
  <c r="F97" i="16"/>
  <c r="G97" i="16"/>
  <c r="H61" i="16"/>
  <c r="E61" i="16"/>
  <c r="I61" i="16"/>
  <c r="G61" i="16"/>
  <c r="F61" i="16"/>
  <c r="F35" i="16"/>
  <c r="G35" i="16"/>
  <c r="I35" i="16"/>
  <c r="E35" i="16"/>
  <c r="H35" i="16"/>
  <c r="H4816" i="16"/>
  <c r="I4816" i="16"/>
  <c r="E4816" i="16"/>
  <c r="F4816" i="16"/>
  <c r="G4816" i="16"/>
  <c r="F4758" i="16"/>
  <c r="E4758" i="16"/>
  <c r="G4758" i="16"/>
  <c r="H4758" i="16"/>
  <c r="I4758" i="16"/>
  <c r="F4714" i="16"/>
  <c r="G4714" i="16"/>
  <c r="H4714" i="16"/>
  <c r="I4714" i="16"/>
  <c r="E4714" i="16"/>
  <c r="H4620" i="16"/>
  <c r="G4620" i="16"/>
  <c r="I4620" i="16"/>
  <c r="E4620" i="16"/>
  <c r="F4620" i="16"/>
  <c r="H4416" i="16"/>
  <c r="E4416" i="16"/>
  <c r="I4416" i="16"/>
  <c r="F4416" i="16"/>
  <c r="G4416" i="16"/>
  <c r="F4362" i="16"/>
  <c r="G4362" i="16"/>
  <c r="I4362" i="16"/>
  <c r="E4362" i="16"/>
  <c r="H4362" i="16"/>
  <c r="F4318" i="16"/>
  <c r="G4318" i="16"/>
  <c r="H4318" i="16"/>
  <c r="I4318" i="16"/>
  <c r="E4318" i="16"/>
  <c r="H4256" i="16"/>
  <c r="E4256" i="16"/>
  <c r="I4256" i="16"/>
  <c r="F4256" i="16"/>
  <c r="G4256" i="16"/>
  <c r="F4198" i="16"/>
  <c r="G4198" i="16"/>
  <c r="H4198" i="16"/>
  <c r="E4198" i="16"/>
  <c r="I4198" i="16"/>
  <c r="F4162" i="16"/>
  <c r="G4162" i="16"/>
  <c r="H4162" i="16"/>
  <c r="E4162" i="16"/>
  <c r="I4162" i="16"/>
  <c r="F4122" i="16"/>
  <c r="G4122" i="16"/>
  <c r="H4122" i="16"/>
  <c r="E4122" i="16"/>
  <c r="I4122" i="16"/>
  <c r="F4074" i="16"/>
  <c r="G4074" i="16"/>
  <c r="H4074" i="16"/>
  <c r="E4074" i="16"/>
  <c r="I4074" i="16"/>
  <c r="H4020" i="16"/>
  <c r="E4020" i="16"/>
  <c r="I4020" i="16"/>
  <c r="F4020" i="16"/>
  <c r="G4020" i="16"/>
  <c r="F3958" i="16"/>
  <c r="G3958" i="16"/>
  <c r="H3958" i="16"/>
  <c r="E3958" i="16"/>
  <c r="I3958" i="16"/>
  <c r="H3896" i="16"/>
  <c r="E3896" i="16"/>
  <c r="I3896" i="16"/>
  <c r="F3896" i="16"/>
  <c r="G3896" i="16"/>
  <c r="H3816" i="16"/>
  <c r="E3816" i="16"/>
  <c r="I3816" i="16"/>
  <c r="F3816" i="16"/>
  <c r="G3816" i="16"/>
  <c r="F3758" i="16"/>
  <c r="G3758" i="16"/>
  <c r="H3758" i="16"/>
  <c r="I3758" i="16"/>
  <c r="E3758" i="16"/>
  <c r="G3696" i="16"/>
  <c r="F3696" i="16"/>
  <c r="H3696" i="16"/>
  <c r="I3696" i="16"/>
  <c r="E3696" i="16"/>
  <c r="E3602" i="16"/>
  <c r="I3602" i="16"/>
  <c r="G3602" i="16"/>
  <c r="H3602" i="16"/>
  <c r="F3602" i="16"/>
  <c r="E3558" i="16"/>
  <c r="I3558" i="16"/>
  <c r="H3558" i="16"/>
  <c r="F3558" i="16"/>
  <c r="G3558" i="16"/>
  <c r="E3482" i="16"/>
  <c r="I3482" i="16"/>
  <c r="F3482" i="16"/>
  <c r="G3482" i="16"/>
  <c r="H3482" i="16"/>
  <c r="E3438" i="16"/>
  <c r="I3438" i="16"/>
  <c r="F3438" i="16"/>
  <c r="G3438" i="16"/>
  <c r="H3438" i="16"/>
  <c r="G3380" i="16"/>
  <c r="H3380" i="16"/>
  <c r="I3380" i="16"/>
  <c r="E3380" i="16"/>
  <c r="F3380" i="16"/>
  <c r="H3354" i="16"/>
  <c r="E3354" i="16"/>
  <c r="I3354" i="16"/>
  <c r="F3354" i="16"/>
  <c r="G3354" i="16"/>
  <c r="H3314" i="16"/>
  <c r="E3314" i="16"/>
  <c r="I3314" i="16"/>
  <c r="F3314" i="16"/>
  <c r="G3314" i="16"/>
  <c r="H3242" i="16"/>
  <c r="E3242" i="16"/>
  <c r="I3242" i="16"/>
  <c r="F3242" i="16"/>
  <c r="G3242" i="16"/>
  <c r="H3202" i="16"/>
  <c r="E3202" i="16"/>
  <c r="I3202" i="16"/>
  <c r="F3202" i="16"/>
  <c r="G3202" i="16"/>
  <c r="H3122" i="16"/>
  <c r="E3122" i="16"/>
  <c r="I3122" i="16"/>
  <c r="F3122" i="16"/>
  <c r="G3122" i="16"/>
  <c r="G3082" i="16"/>
  <c r="H3082" i="16"/>
  <c r="I3082" i="16"/>
  <c r="E3082" i="16"/>
  <c r="F3082" i="16"/>
  <c r="G3002" i="16"/>
  <c r="H3002" i="16"/>
  <c r="I3002" i="16"/>
  <c r="E3002" i="16"/>
  <c r="F3002" i="16"/>
  <c r="G2954" i="16"/>
  <c r="H2954" i="16"/>
  <c r="I2954" i="16"/>
  <c r="E2954" i="16"/>
  <c r="F2954" i="16"/>
  <c r="G2878" i="16"/>
  <c r="H2878" i="16"/>
  <c r="E2878" i="16"/>
  <c r="F2878" i="16"/>
  <c r="I2878" i="16"/>
  <c r="G2838" i="16"/>
  <c r="H2838" i="16"/>
  <c r="E2838" i="16"/>
  <c r="F2838" i="16"/>
  <c r="I2838" i="16"/>
  <c r="G2802" i="16"/>
  <c r="H2802" i="16"/>
  <c r="I2802" i="16"/>
  <c r="E2802" i="16"/>
  <c r="F2802" i="16"/>
  <c r="G2714" i="16"/>
  <c r="H2714" i="16"/>
  <c r="I2714" i="16"/>
  <c r="E2714" i="16"/>
  <c r="F2714" i="16"/>
  <c r="G2642" i="16"/>
  <c r="H2642" i="16"/>
  <c r="I2642" i="16"/>
  <c r="E2642" i="16"/>
  <c r="F2642" i="16"/>
  <c r="E2580" i="16"/>
  <c r="I2580" i="16"/>
  <c r="F2580" i="16"/>
  <c r="G2580" i="16"/>
  <c r="H2580" i="16"/>
  <c r="G2522" i="16"/>
  <c r="H2522" i="16"/>
  <c r="E2522" i="16"/>
  <c r="I2522" i="16"/>
  <c r="F2522" i="16"/>
  <c r="G2402" i="16"/>
  <c r="H2402" i="16"/>
  <c r="E2402" i="16"/>
  <c r="I2402" i="16"/>
  <c r="F2402" i="16"/>
  <c r="G2322" i="16"/>
  <c r="H2322" i="16"/>
  <c r="E2322" i="16"/>
  <c r="I2322" i="16"/>
  <c r="F2322" i="16"/>
  <c r="G2282" i="16"/>
  <c r="H2282" i="16"/>
  <c r="E2282" i="16"/>
  <c r="I2282" i="16"/>
  <c r="F2282" i="16"/>
  <c r="G2202" i="16"/>
  <c r="H2202" i="16"/>
  <c r="I2202" i="16"/>
  <c r="E2202" i="16"/>
  <c r="F2202" i="16"/>
  <c r="E2136" i="16"/>
  <c r="I2136" i="16"/>
  <c r="F2136" i="16"/>
  <c r="G2136" i="16"/>
  <c r="H2136" i="16"/>
  <c r="E2100" i="16"/>
  <c r="I2100" i="16"/>
  <c r="F2100" i="16"/>
  <c r="G2100" i="16"/>
  <c r="H2100" i="16"/>
  <c r="G2042" i="16"/>
  <c r="H2042" i="16"/>
  <c r="I2042" i="16"/>
  <c r="E2042" i="16"/>
  <c r="F2042" i="16"/>
  <c r="H4780" i="16"/>
  <c r="G4780" i="16"/>
  <c r="I4780" i="16"/>
  <c r="E4780" i="16"/>
  <c r="F4780" i="16"/>
  <c r="H4700" i="16"/>
  <c r="G4700" i="16"/>
  <c r="I4700" i="16"/>
  <c r="E4700" i="16"/>
  <c r="F4700" i="16"/>
  <c r="F4674" i="16"/>
  <c r="I4674" i="16"/>
  <c r="E4674" i="16"/>
  <c r="G4674" i="16"/>
  <c r="H4674" i="16"/>
  <c r="F4602" i="16"/>
  <c r="G4602" i="16"/>
  <c r="H4602" i="16"/>
  <c r="I4602" i="16"/>
  <c r="E4602" i="16"/>
  <c r="H4576" i="16"/>
  <c r="I4576" i="16"/>
  <c r="E4576" i="16"/>
  <c r="F4576" i="16"/>
  <c r="G4576" i="16"/>
  <c r="H4536" i="16"/>
  <c r="F4536" i="16"/>
  <c r="G4536" i="16"/>
  <c r="I4536" i="16"/>
  <c r="E4536" i="16"/>
  <c r="H4496" i="16"/>
  <c r="I4496" i="16"/>
  <c r="E4496" i="16"/>
  <c r="F4496" i="16"/>
  <c r="G4496" i="16"/>
  <c r="H4460" i="16"/>
  <c r="E4460" i="16"/>
  <c r="I4460" i="16"/>
  <c r="G4460" i="16"/>
  <c r="F4460" i="16"/>
  <c r="H4420" i="16"/>
  <c r="E4420" i="16"/>
  <c r="I4420" i="16"/>
  <c r="G4420" i="16"/>
  <c r="F4420" i="16"/>
  <c r="F4322" i="16"/>
  <c r="G4322" i="16"/>
  <c r="H4322" i="16"/>
  <c r="E4322" i="16"/>
  <c r="I4322" i="16"/>
  <c r="F4274" i="16"/>
  <c r="G4274" i="16"/>
  <c r="H4274" i="16"/>
  <c r="E4274" i="16"/>
  <c r="I4274" i="16"/>
  <c r="F4154" i="16"/>
  <c r="G4154" i="16"/>
  <c r="H4154" i="16"/>
  <c r="E4154" i="16"/>
  <c r="I4154" i="16"/>
  <c r="F4042" i="16"/>
  <c r="G4042" i="16"/>
  <c r="H4042" i="16"/>
  <c r="E4042" i="16"/>
  <c r="I4042" i="16"/>
  <c r="F3994" i="16"/>
  <c r="G3994" i="16"/>
  <c r="H3994" i="16"/>
  <c r="E3994" i="16"/>
  <c r="I3994" i="16"/>
  <c r="F3918" i="16"/>
  <c r="G3918" i="16"/>
  <c r="H3918" i="16"/>
  <c r="I3918" i="16"/>
  <c r="E3918" i="16"/>
  <c r="H3856" i="16"/>
  <c r="E3856" i="16"/>
  <c r="I3856" i="16"/>
  <c r="F3856" i="16"/>
  <c r="G3856" i="16"/>
  <c r="F3798" i="16"/>
  <c r="G3798" i="16"/>
  <c r="H3798" i="16"/>
  <c r="E3798" i="16"/>
  <c r="I3798" i="16"/>
  <c r="E3722" i="16"/>
  <c r="I3722" i="16"/>
  <c r="F3722" i="16"/>
  <c r="G3722" i="16"/>
  <c r="H3722" i="16"/>
  <c r="E3678" i="16"/>
  <c r="I3678" i="16"/>
  <c r="F3678" i="16"/>
  <c r="G3678" i="16"/>
  <c r="H3678" i="16"/>
  <c r="G3620" i="16"/>
  <c r="H3620" i="16"/>
  <c r="I3620" i="16"/>
  <c r="E3620" i="16"/>
  <c r="F3620" i="16"/>
  <c r="E3554" i="16"/>
  <c r="I3554" i="16"/>
  <c r="G3554" i="16"/>
  <c r="H3554" i="16"/>
  <c r="F3554" i="16"/>
  <c r="G3496" i="16"/>
  <c r="I3496" i="16"/>
  <c r="E3496" i="16"/>
  <c r="F3496" i="16"/>
  <c r="H3496" i="16"/>
  <c r="E3398" i="16"/>
  <c r="I3398" i="16"/>
  <c r="H3398" i="16"/>
  <c r="F3398" i="16"/>
  <c r="G3398" i="16"/>
  <c r="H3282" i="16"/>
  <c r="E3282" i="16"/>
  <c r="I3282" i="16"/>
  <c r="F3282" i="16"/>
  <c r="G3282" i="16"/>
  <c r="H3198" i="16"/>
  <c r="E3198" i="16"/>
  <c r="I3198" i="16"/>
  <c r="F3198" i="16"/>
  <c r="G3198" i="16"/>
  <c r="F3140" i="16"/>
  <c r="G3140" i="16"/>
  <c r="H3140" i="16"/>
  <c r="E3140" i="16"/>
  <c r="I3140" i="16"/>
  <c r="E3060" i="16"/>
  <c r="I3060" i="16"/>
  <c r="F3060" i="16"/>
  <c r="G3060" i="16"/>
  <c r="H3060" i="16"/>
  <c r="E3016" i="16"/>
  <c r="I3016" i="16"/>
  <c r="G3016" i="16"/>
  <c r="H3016" i="16"/>
  <c r="F3016" i="16"/>
  <c r="E2940" i="16"/>
  <c r="I2940" i="16"/>
  <c r="F2940" i="16"/>
  <c r="G2940" i="16"/>
  <c r="H2940" i="16"/>
  <c r="E2900" i="16"/>
  <c r="I2900" i="16"/>
  <c r="F2900" i="16"/>
  <c r="G2900" i="16"/>
  <c r="H2900" i="16"/>
  <c r="G2758" i="16"/>
  <c r="H2758" i="16"/>
  <c r="E2758" i="16"/>
  <c r="F2758" i="16"/>
  <c r="I2758" i="16"/>
  <c r="G2722" i="16"/>
  <c r="H2722" i="16"/>
  <c r="I2722" i="16"/>
  <c r="E2722" i="16"/>
  <c r="F2722" i="16"/>
  <c r="G2674" i="16"/>
  <c r="H2674" i="16"/>
  <c r="I2674" i="16"/>
  <c r="E2674" i="16"/>
  <c r="F2674" i="16"/>
  <c r="G2598" i="16"/>
  <c r="H2598" i="16"/>
  <c r="E2598" i="16"/>
  <c r="F2598" i="16"/>
  <c r="I2598" i="16"/>
  <c r="G2554" i="16"/>
  <c r="H2554" i="16"/>
  <c r="I2554" i="16"/>
  <c r="E2554" i="16"/>
  <c r="F2554" i="16"/>
  <c r="G2482" i="16"/>
  <c r="H2482" i="16"/>
  <c r="E2482" i="16"/>
  <c r="I2482" i="16"/>
  <c r="F2482" i="16"/>
  <c r="G2438" i="16"/>
  <c r="H2438" i="16"/>
  <c r="E2438" i="16"/>
  <c r="I2438" i="16"/>
  <c r="F2438" i="16"/>
  <c r="G2394" i="16"/>
  <c r="H2394" i="16"/>
  <c r="E2394" i="16"/>
  <c r="I2394" i="16"/>
  <c r="F2394" i="16"/>
  <c r="E2340" i="16"/>
  <c r="I2340" i="16"/>
  <c r="F2340" i="16"/>
  <c r="G2340" i="16"/>
  <c r="H2340" i="16"/>
  <c r="G2274" i="16"/>
  <c r="H2274" i="16"/>
  <c r="E2274" i="16"/>
  <c r="I2274" i="16"/>
  <c r="F2274" i="16"/>
  <c r="E2216" i="16"/>
  <c r="I2216" i="16"/>
  <c r="F2216" i="16"/>
  <c r="G2216" i="16"/>
  <c r="H2216" i="16"/>
  <c r="G2154" i="16"/>
  <c r="H2154" i="16"/>
  <c r="I2154" i="16"/>
  <c r="E2154" i="16"/>
  <c r="F2154" i="16"/>
  <c r="E2056" i="16"/>
  <c r="I2056" i="16"/>
  <c r="F2056" i="16"/>
  <c r="G2056" i="16"/>
  <c r="H2056" i="16"/>
  <c r="H6214" i="16"/>
  <c r="E6214" i="16"/>
  <c r="G6214" i="16"/>
  <c r="F6214" i="16"/>
  <c r="I6214" i="16"/>
  <c r="H6178" i="16"/>
  <c r="I6178" i="16"/>
  <c r="F6178" i="16"/>
  <c r="E6178" i="16"/>
  <c r="G6178" i="16"/>
  <c r="H6142" i="16"/>
  <c r="G6142" i="16"/>
  <c r="E6142" i="16"/>
  <c r="F6142" i="16"/>
  <c r="I6142" i="16"/>
  <c r="F6116" i="16"/>
  <c r="I6116" i="16"/>
  <c r="G6116" i="16"/>
  <c r="E6116" i="16"/>
  <c r="H6116" i="16"/>
  <c r="F6080" i="16"/>
  <c r="H6080" i="16"/>
  <c r="E6080" i="16"/>
  <c r="I6080" i="16"/>
  <c r="G6080" i="16"/>
  <c r="H6054" i="16"/>
  <c r="E6054" i="16"/>
  <c r="G6054" i="16"/>
  <c r="F6054" i="16"/>
  <c r="I6054" i="16"/>
  <c r="H6018" i="16"/>
  <c r="I6018" i="16"/>
  <c r="F6018" i="16"/>
  <c r="E6018" i="16"/>
  <c r="G6018" i="16"/>
  <c r="H5982" i="16"/>
  <c r="G5982" i="16"/>
  <c r="E5982" i="16"/>
  <c r="I5982" i="16"/>
  <c r="F5982" i="16"/>
  <c r="F5956" i="16"/>
  <c r="I5956" i="16"/>
  <c r="G5956" i="16"/>
  <c r="E5956" i="16"/>
  <c r="H5956" i="16"/>
  <c r="F5920" i="16"/>
  <c r="H5920" i="16"/>
  <c r="E5920" i="16"/>
  <c r="I5920" i="16"/>
  <c r="G5920" i="16"/>
  <c r="H5894" i="16"/>
  <c r="E5894" i="16"/>
  <c r="G5894" i="16"/>
  <c r="F5894" i="16"/>
  <c r="I5894" i="16"/>
  <c r="G5858" i="16"/>
  <c r="H5858" i="16"/>
  <c r="E5858" i="16"/>
  <c r="F5858" i="16"/>
  <c r="I5858" i="16"/>
  <c r="G5822" i="16"/>
  <c r="H5822" i="16"/>
  <c r="F5822" i="16"/>
  <c r="I5822" i="16"/>
  <c r="E5822" i="16"/>
  <c r="E5796" i="16"/>
  <c r="I5796" i="16"/>
  <c r="F5796" i="16"/>
  <c r="H5796" i="16"/>
  <c r="G5796" i="16"/>
  <c r="E5760" i="16"/>
  <c r="I5760" i="16"/>
  <c r="F5760" i="16"/>
  <c r="G5760" i="16"/>
  <c r="H5760" i="16"/>
  <c r="G5734" i="16"/>
  <c r="H5734" i="16"/>
  <c r="E5734" i="16"/>
  <c r="I5734" i="16"/>
  <c r="F5734" i="16"/>
  <c r="G5698" i="16"/>
  <c r="H5698" i="16"/>
  <c r="E5698" i="16"/>
  <c r="I5698" i="16"/>
  <c r="F5698" i="16"/>
  <c r="G5662" i="16"/>
  <c r="H5662" i="16"/>
  <c r="E5662" i="16"/>
  <c r="I5662" i="16"/>
  <c r="F5662" i="16"/>
  <c r="E5636" i="16"/>
  <c r="I5636" i="16"/>
  <c r="F5636" i="16"/>
  <c r="G5636" i="16"/>
  <c r="H5636" i="16"/>
  <c r="E5600" i="16"/>
  <c r="I5600" i="16"/>
  <c r="F5600" i="16"/>
  <c r="G5600" i="16"/>
  <c r="H5600" i="16"/>
  <c r="G5574" i="16"/>
  <c r="H5574" i="16"/>
  <c r="E5574" i="16"/>
  <c r="I5574" i="16"/>
  <c r="F5574" i="16"/>
  <c r="G5538" i="16"/>
  <c r="H5538" i="16"/>
  <c r="E5538" i="16"/>
  <c r="I5538" i="16"/>
  <c r="F5538" i="16"/>
  <c r="G5502" i="16"/>
  <c r="H5502" i="16"/>
  <c r="E5502" i="16"/>
  <c r="I5502" i="16"/>
  <c r="F5502" i="16"/>
  <c r="E5476" i="16"/>
  <c r="I5476" i="16"/>
  <c r="F5476" i="16"/>
  <c r="G5476" i="16"/>
  <c r="H5476" i="16"/>
  <c r="E5440" i="16"/>
  <c r="I5440" i="16"/>
  <c r="F5440" i="16"/>
  <c r="G5440" i="16"/>
  <c r="H5440" i="16"/>
  <c r="G5414" i="16"/>
  <c r="H5414" i="16"/>
  <c r="E5414" i="16"/>
  <c r="I5414" i="16"/>
  <c r="F5414" i="16"/>
  <c r="G5378" i="16"/>
  <c r="H5378" i="16"/>
  <c r="E5378" i="16"/>
  <c r="I5378" i="16"/>
  <c r="F5378" i="16"/>
  <c r="G5342" i="16"/>
  <c r="H5342" i="16"/>
  <c r="E5342" i="16"/>
  <c r="I5342" i="16"/>
  <c r="F5342" i="16"/>
  <c r="E5316" i="16"/>
  <c r="I5316" i="16"/>
  <c r="F5316" i="16"/>
  <c r="G5316" i="16"/>
  <c r="H5316" i="16"/>
  <c r="E5280" i="16"/>
  <c r="I5280" i="16"/>
  <c r="F5280" i="16"/>
  <c r="G5280" i="16"/>
  <c r="H5280" i="16"/>
  <c r="G5254" i="16"/>
  <c r="H5254" i="16"/>
  <c r="E5254" i="16"/>
  <c r="I5254" i="16"/>
  <c r="F5254" i="16"/>
  <c r="G5218" i="16"/>
  <c r="H5218" i="16"/>
  <c r="E5218" i="16"/>
  <c r="I5218" i="16"/>
  <c r="F5218" i="16"/>
  <c r="G5182" i="16"/>
  <c r="H5182" i="16"/>
  <c r="E5182" i="16"/>
  <c r="I5182" i="16"/>
  <c r="F5182" i="16"/>
  <c r="E5156" i="16"/>
  <c r="I5156" i="16"/>
  <c r="F5156" i="16"/>
  <c r="G5156" i="16"/>
  <c r="H5156" i="16"/>
  <c r="E5120" i="16"/>
  <c r="I5120" i="16"/>
  <c r="F5120" i="16"/>
  <c r="G5120" i="16"/>
  <c r="H5120" i="16"/>
  <c r="G5094" i="16"/>
  <c r="H5094" i="16"/>
  <c r="E5094" i="16"/>
  <c r="I5094" i="16"/>
  <c r="F5094" i="16"/>
  <c r="G5058" i="16"/>
  <c r="H5058" i="16"/>
  <c r="E5058" i="16"/>
  <c r="I5058" i="16"/>
  <c r="F5058" i="16"/>
  <c r="G5022" i="16"/>
  <c r="H5022" i="16"/>
  <c r="E5022" i="16"/>
  <c r="I5022" i="16"/>
  <c r="F5022" i="16"/>
  <c r="E4996" i="16"/>
  <c r="I4996" i="16"/>
  <c r="F4996" i="16"/>
  <c r="G4996" i="16"/>
  <c r="H4996" i="16"/>
  <c r="E4960" i="16"/>
  <c r="I4960" i="16"/>
  <c r="F4960" i="16"/>
  <c r="G4960" i="16"/>
  <c r="H4960" i="16"/>
  <c r="F4934" i="16"/>
  <c r="E4934" i="16"/>
  <c r="G4934" i="16"/>
  <c r="H4934" i="16"/>
  <c r="I4934" i="16"/>
  <c r="F4898" i="16"/>
  <c r="I4898" i="16"/>
  <c r="E4898" i="16"/>
  <c r="G4898" i="16"/>
  <c r="H4898" i="16"/>
  <c r="F4862" i="16"/>
  <c r="H4862" i="16"/>
  <c r="I4862" i="16"/>
  <c r="E4862" i="16"/>
  <c r="G4862" i="16"/>
  <c r="G2002" i="16"/>
  <c r="H2002" i="16"/>
  <c r="E2002" i="16"/>
  <c r="I2002" i="16"/>
  <c r="F2002" i="16"/>
  <c r="G1954" i="16"/>
  <c r="H1954" i="16"/>
  <c r="E1954" i="16"/>
  <c r="I1954" i="16"/>
  <c r="F1954" i="16"/>
  <c r="E1896" i="16"/>
  <c r="I1896" i="16"/>
  <c r="F1896" i="16"/>
  <c r="G1896" i="16"/>
  <c r="H1896" i="16"/>
  <c r="G1834" i="16"/>
  <c r="H1834" i="16"/>
  <c r="E1834" i="16"/>
  <c r="I1834" i="16"/>
  <c r="F1834" i="16"/>
  <c r="G1794" i="16"/>
  <c r="H1794" i="16"/>
  <c r="I1794" i="16"/>
  <c r="E1794" i="16"/>
  <c r="F1794" i="16"/>
  <c r="G1722" i="16"/>
  <c r="H1722" i="16"/>
  <c r="I1722" i="16"/>
  <c r="E1722" i="16"/>
  <c r="F1722" i="16"/>
  <c r="F1674" i="16"/>
  <c r="G1674" i="16"/>
  <c r="H1674" i="16"/>
  <c r="E1674" i="16"/>
  <c r="I1674" i="16"/>
  <c r="F1518" i="16"/>
  <c r="G1518" i="16"/>
  <c r="H1518" i="16"/>
  <c r="E1518" i="16"/>
  <c r="I1518" i="16"/>
  <c r="F1460" i="16"/>
  <c r="H1460" i="16"/>
  <c r="E1460" i="16"/>
  <c r="G1460" i="16"/>
  <c r="I1460" i="16"/>
  <c r="F1420" i="16"/>
  <c r="H1420" i="16"/>
  <c r="E1420" i="16"/>
  <c r="G1420" i="16"/>
  <c r="I1420" i="16"/>
  <c r="H1354" i="16"/>
  <c r="F1354" i="16"/>
  <c r="G1354" i="16"/>
  <c r="I1354" i="16"/>
  <c r="E1354" i="16"/>
  <c r="F1296" i="16"/>
  <c r="H1296" i="16"/>
  <c r="I1296" i="16"/>
  <c r="E1296" i="16"/>
  <c r="G1296" i="16"/>
  <c r="F1220" i="16"/>
  <c r="G1220" i="16"/>
  <c r="H1220" i="16"/>
  <c r="E1220" i="16"/>
  <c r="I1220" i="16"/>
  <c r="F1176" i="16"/>
  <c r="G1176" i="16"/>
  <c r="H1176" i="16"/>
  <c r="E1176" i="16"/>
  <c r="I1176" i="16"/>
  <c r="H1118" i="16"/>
  <c r="E1118" i="16"/>
  <c r="I1118" i="16"/>
  <c r="F1118" i="16"/>
  <c r="G1118" i="16"/>
  <c r="G1056" i="16"/>
  <c r="H1056" i="16"/>
  <c r="E1056" i="16"/>
  <c r="F1056" i="16"/>
  <c r="I1056" i="16"/>
  <c r="E1002" i="16"/>
  <c r="I1002" i="16"/>
  <c r="F1002" i="16"/>
  <c r="H1002" i="16"/>
  <c r="G1002" i="16"/>
  <c r="G936" i="16"/>
  <c r="H936" i="16"/>
  <c r="E936" i="16"/>
  <c r="F936" i="16"/>
  <c r="I936" i="16"/>
  <c r="G860" i="16"/>
  <c r="H860" i="16"/>
  <c r="E860" i="16"/>
  <c r="I860" i="16"/>
  <c r="F860" i="16"/>
  <c r="E794" i="16"/>
  <c r="I794" i="16"/>
  <c r="F794" i="16"/>
  <c r="G794" i="16"/>
  <c r="H794" i="16"/>
  <c r="G700" i="16"/>
  <c r="H700" i="16"/>
  <c r="E700" i="16"/>
  <c r="I700" i="16"/>
  <c r="F700" i="16"/>
  <c r="G656" i="16"/>
  <c r="H656" i="16"/>
  <c r="E656" i="16"/>
  <c r="I656" i="16"/>
  <c r="F656" i="16"/>
  <c r="H580" i="16"/>
  <c r="E580" i="16"/>
  <c r="I580" i="16"/>
  <c r="F580" i="16"/>
  <c r="G580" i="16"/>
  <c r="H540" i="16"/>
  <c r="E540" i="16"/>
  <c r="I540" i="16"/>
  <c r="F540" i="16"/>
  <c r="G540" i="16"/>
  <c r="H496" i="16"/>
  <c r="E496" i="16"/>
  <c r="I496" i="16"/>
  <c r="F496" i="16"/>
  <c r="G496" i="16"/>
  <c r="F438" i="16"/>
  <c r="E438" i="16"/>
  <c r="G438" i="16"/>
  <c r="H438" i="16"/>
  <c r="I438" i="16"/>
  <c r="F362" i="16"/>
  <c r="G362" i="16"/>
  <c r="H362" i="16"/>
  <c r="I362" i="16"/>
  <c r="E362" i="16"/>
  <c r="H296" i="16"/>
  <c r="G296" i="16"/>
  <c r="I296" i="16"/>
  <c r="E296" i="16"/>
  <c r="F296" i="16"/>
  <c r="F242" i="16"/>
  <c r="G242" i="16"/>
  <c r="E242" i="16"/>
  <c r="H242" i="16"/>
  <c r="I242" i="16"/>
  <c r="F194" i="16"/>
  <c r="G194" i="16"/>
  <c r="E194" i="16"/>
  <c r="H194" i="16"/>
  <c r="I194" i="16"/>
  <c r="E100" i="16"/>
  <c r="I100" i="16"/>
  <c r="F100" i="16"/>
  <c r="G100" i="16"/>
  <c r="H100" i="16"/>
  <c r="E56" i="16"/>
  <c r="I56" i="16"/>
  <c r="F56" i="16"/>
  <c r="H56" i="16"/>
  <c r="G56" i="16"/>
  <c r="G1998" i="16"/>
  <c r="H1998" i="16"/>
  <c r="E1998" i="16"/>
  <c r="I1998" i="16"/>
  <c r="F1998" i="16"/>
  <c r="G1918" i="16"/>
  <c r="H1918" i="16"/>
  <c r="E1918" i="16"/>
  <c r="I1918" i="16"/>
  <c r="F1918" i="16"/>
  <c r="G1842" i="16"/>
  <c r="H1842" i="16"/>
  <c r="E1842" i="16"/>
  <c r="I1842" i="16"/>
  <c r="F1842" i="16"/>
  <c r="G1762" i="16"/>
  <c r="H1762" i="16"/>
  <c r="I1762" i="16"/>
  <c r="E1762" i="16"/>
  <c r="F1762" i="16"/>
  <c r="H1700" i="16"/>
  <c r="E1700" i="16"/>
  <c r="I1700" i="16"/>
  <c r="F1700" i="16"/>
  <c r="G1700" i="16"/>
  <c r="F1642" i="16"/>
  <c r="G1642" i="16"/>
  <c r="H1642" i="16"/>
  <c r="E1642" i="16"/>
  <c r="I1642" i="16"/>
  <c r="F1602" i="16"/>
  <c r="G1602" i="16"/>
  <c r="H1602" i="16"/>
  <c r="E1602" i="16"/>
  <c r="I1602" i="16"/>
  <c r="H1576" i="16"/>
  <c r="E1576" i="16"/>
  <c r="I1576" i="16"/>
  <c r="F1576" i="16"/>
  <c r="G1576" i="16"/>
  <c r="H1536" i="16"/>
  <c r="E1536" i="16"/>
  <c r="I1536" i="16"/>
  <c r="F1536" i="16"/>
  <c r="G1536" i="16"/>
  <c r="H1438" i="16"/>
  <c r="F1438" i="16"/>
  <c r="E1438" i="16"/>
  <c r="G1438" i="16"/>
  <c r="I1438" i="16"/>
  <c r="H1362" i="16"/>
  <c r="F1362" i="16"/>
  <c r="G1362" i="16"/>
  <c r="I1362" i="16"/>
  <c r="E1362" i="16"/>
  <c r="F1300" i="16"/>
  <c r="H1300" i="16"/>
  <c r="E1300" i="16"/>
  <c r="G1300" i="16"/>
  <c r="I1300" i="16"/>
  <c r="H1238" i="16"/>
  <c r="E1238" i="16"/>
  <c r="I1238" i="16"/>
  <c r="F1238" i="16"/>
  <c r="G1238" i="16"/>
  <c r="H1158" i="16"/>
  <c r="E1158" i="16"/>
  <c r="I1158" i="16"/>
  <c r="F1158" i="16"/>
  <c r="G1158" i="16"/>
  <c r="E1082" i="16"/>
  <c r="I1082" i="16"/>
  <c r="F1082" i="16"/>
  <c r="H1082" i="16"/>
  <c r="G1082" i="16"/>
  <c r="G1020" i="16"/>
  <c r="H1020" i="16"/>
  <c r="F1020" i="16"/>
  <c r="I1020" i="16"/>
  <c r="E1020" i="16"/>
  <c r="E962" i="16"/>
  <c r="I962" i="16"/>
  <c r="F962" i="16"/>
  <c r="H962" i="16"/>
  <c r="G962" i="16"/>
  <c r="E914" i="16"/>
  <c r="I914" i="16"/>
  <c r="F914" i="16"/>
  <c r="H914" i="16"/>
  <c r="G914" i="16"/>
  <c r="E842" i="16"/>
  <c r="I842" i="16"/>
  <c r="F842" i="16"/>
  <c r="G842" i="16"/>
  <c r="H842" i="16"/>
  <c r="G780" i="16"/>
  <c r="H780" i="16"/>
  <c r="E780" i="16"/>
  <c r="I780" i="16"/>
  <c r="F780" i="16"/>
  <c r="G736" i="16"/>
  <c r="H736" i="16"/>
  <c r="E736" i="16"/>
  <c r="I736" i="16"/>
  <c r="F736" i="16"/>
  <c r="E682" i="16"/>
  <c r="I682" i="16"/>
  <c r="F682" i="16"/>
  <c r="G682" i="16"/>
  <c r="H682" i="16"/>
  <c r="H616" i="16"/>
  <c r="E616" i="16"/>
  <c r="I616" i="16"/>
  <c r="F616" i="16"/>
  <c r="G616" i="16"/>
  <c r="F518" i="16"/>
  <c r="G518" i="16"/>
  <c r="H518" i="16"/>
  <c r="I518" i="16"/>
  <c r="E518" i="16"/>
  <c r="H420" i="16"/>
  <c r="E420" i="16"/>
  <c r="F420" i="16"/>
  <c r="G420" i="16"/>
  <c r="I420" i="16"/>
  <c r="H376" i="16"/>
  <c r="F376" i="16"/>
  <c r="G376" i="16"/>
  <c r="I376" i="16"/>
  <c r="E376" i="16"/>
  <c r="G336" i="16"/>
  <c r="H336" i="16"/>
  <c r="F336" i="16"/>
  <c r="E336" i="16"/>
  <c r="I336" i="16"/>
  <c r="H216" i="16"/>
  <c r="E216" i="16"/>
  <c r="I216" i="16"/>
  <c r="G216" i="16"/>
  <c r="F216" i="16"/>
  <c r="G162" i="16"/>
  <c r="E162" i="16"/>
  <c r="F162" i="16"/>
  <c r="I162" i="16"/>
  <c r="H162" i="16"/>
  <c r="G118" i="16"/>
  <c r="H118" i="16"/>
  <c r="E118" i="16"/>
  <c r="I118" i="16"/>
  <c r="F118" i="16"/>
  <c r="G42" i="16"/>
  <c r="G8742" i="16" s="1"/>
  <c r="H42" i="16"/>
  <c r="F42" i="16"/>
  <c r="F8742" i="16" s="1"/>
  <c r="I42" i="16"/>
  <c r="I8742" i="16" s="1"/>
  <c r="E42" i="16"/>
  <c r="E8742" i="16" s="1"/>
  <c r="F8659" i="16"/>
  <c r="H8659" i="16"/>
  <c r="E8659" i="16"/>
  <c r="G8659" i="16"/>
  <c r="I8659" i="16"/>
  <c r="F8623" i="16"/>
  <c r="H8623" i="16"/>
  <c r="I8623" i="16"/>
  <c r="G8623" i="16"/>
  <c r="E8623" i="16"/>
  <c r="H8597" i="16"/>
  <c r="E8597" i="16"/>
  <c r="I8597" i="16"/>
  <c r="F8597" i="16"/>
  <c r="G8597" i="16"/>
  <c r="H8561" i="16"/>
  <c r="F8561" i="16"/>
  <c r="E8561" i="16"/>
  <c r="I8561" i="16"/>
  <c r="G8561" i="16"/>
  <c r="F8535" i="16"/>
  <c r="I8535" i="16"/>
  <c r="G8535" i="16"/>
  <c r="H8535" i="16"/>
  <c r="E8535" i="16"/>
  <c r="F8499" i="16"/>
  <c r="G8499" i="16"/>
  <c r="H8499" i="16"/>
  <c r="I8499" i="16"/>
  <c r="E8499" i="16"/>
  <c r="F8463" i="16"/>
  <c r="H8463" i="16"/>
  <c r="I8463" i="16"/>
  <c r="G8463" i="16"/>
  <c r="E8463" i="16"/>
  <c r="H8437" i="16"/>
  <c r="F8437" i="16"/>
  <c r="G8437" i="16"/>
  <c r="E8437" i="16"/>
  <c r="I8437" i="16"/>
  <c r="H8401" i="16"/>
  <c r="F8401" i="16"/>
  <c r="G8401" i="16"/>
  <c r="E8401" i="16"/>
  <c r="I8401" i="16"/>
  <c r="F8375" i="16"/>
  <c r="H8375" i="16"/>
  <c r="I8375" i="16"/>
  <c r="G8375" i="16"/>
  <c r="E8375" i="16"/>
  <c r="F8339" i="16"/>
  <c r="E8339" i="16"/>
  <c r="G8339" i="16"/>
  <c r="H8339" i="16"/>
  <c r="I8339" i="16"/>
  <c r="F8303" i="16"/>
  <c r="H8303" i="16"/>
  <c r="E8303" i="16"/>
  <c r="G8303" i="16"/>
  <c r="I8303" i="16"/>
  <c r="H8277" i="16"/>
  <c r="E8277" i="16"/>
  <c r="I8277" i="16"/>
  <c r="F8277" i="16"/>
  <c r="G8277" i="16"/>
  <c r="H8241" i="16"/>
  <c r="E8241" i="16"/>
  <c r="I8241" i="16"/>
  <c r="F8241" i="16"/>
  <c r="G8241" i="16"/>
  <c r="F8215" i="16"/>
  <c r="H8215" i="16"/>
  <c r="E8215" i="16"/>
  <c r="G8215" i="16"/>
  <c r="I8215" i="16"/>
  <c r="F8179" i="16"/>
  <c r="H8179" i="16"/>
  <c r="E8179" i="16"/>
  <c r="G8179" i="16"/>
  <c r="I8179" i="16"/>
  <c r="F8143" i="16"/>
  <c r="I8143" i="16"/>
  <c r="G8143" i="16"/>
  <c r="H8143" i="16"/>
  <c r="E8143" i="16"/>
  <c r="H8117" i="16"/>
  <c r="F8117" i="16"/>
  <c r="G8117" i="16"/>
  <c r="E8117" i="16"/>
  <c r="I8117" i="16"/>
  <c r="H8081" i="16"/>
  <c r="E8081" i="16"/>
  <c r="I8081" i="16"/>
  <c r="F8081" i="16"/>
  <c r="G8081" i="16"/>
  <c r="F8055" i="16"/>
  <c r="H8055" i="16"/>
  <c r="E8055" i="16"/>
  <c r="G8055" i="16"/>
  <c r="I8055" i="16"/>
  <c r="F8019" i="16"/>
  <c r="H8019" i="16"/>
  <c r="I8019" i="16"/>
  <c r="G8019" i="16"/>
  <c r="E8019" i="16"/>
  <c r="F7983" i="16"/>
  <c r="I7983" i="16"/>
  <c r="G7983" i="16"/>
  <c r="H7983" i="16"/>
  <c r="E7983" i="16"/>
  <c r="H7957" i="16"/>
  <c r="E7957" i="16"/>
  <c r="I7957" i="16"/>
  <c r="F7957" i="16"/>
  <c r="G7957" i="16"/>
  <c r="H7921" i="16"/>
  <c r="F7921" i="16"/>
  <c r="E7921" i="16"/>
  <c r="I7921" i="16"/>
  <c r="G7921" i="16"/>
  <c r="F7895" i="16"/>
  <c r="E7895" i="16"/>
  <c r="I7895" i="16"/>
  <c r="G7895" i="16"/>
  <c r="H7895" i="16"/>
  <c r="F7859" i="16"/>
  <c r="E7859" i="16"/>
  <c r="G7859" i="16"/>
  <c r="H7859" i="16"/>
  <c r="I7859" i="16"/>
  <c r="F7823" i="16"/>
  <c r="I7823" i="16"/>
  <c r="G7823" i="16"/>
  <c r="H7823" i="16"/>
  <c r="E7823" i="16"/>
  <c r="H7797" i="16"/>
  <c r="E7797" i="16"/>
  <c r="I7797" i="16"/>
  <c r="F7797" i="16"/>
  <c r="G7797" i="16"/>
  <c r="F7761" i="16"/>
  <c r="H7761" i="16"/>
  <c r="I7761" i="16"/>
  <c r="E7761" i="16"/>
  <c r="G7761" i="16"/>
  <c r="H7735" i="16"/>
  <c r="E7735" i="16"/>
  <c r="F7735" i="16"/>
  <c r="G7735" i="16"/>
  <c r="I7735" i="16"/>
  <c r="H7699" i="16"/>
  <c r="I7699" i="16"/>
  <c r="E7699" i="16"/>
  <c r="F7699" i="16"/>
  <c r="G7699" i="16"/>
  <c r="H7663" i="16"/>
  <c r="G7663" i="16"/>
  <c r="I7663" i="16"/>
  <c r="E7663" i="16"/>
  <c r="F7663" i="16"/>
  <c r="F7637" i="16"/>
  <c r="I7637" i="16"/>
  <c r="E7637" i="16"/>
  <c r="G7637" i="16"/>
  <c r="H7637" i="16"/>
  <c r="F7601" i="16"/>
  <c r="H7601" i="16"/>
  <c r="G7601" i="16"/>
  <c r="I7601" i="16"/>
  <c r="E7601" i="16"/>
  <c r="H7575" i="16"/>
  <c r="E7575" i="16"/>
  <c r="F7575" i="16"/>
  <c r="G7575" i="16"/>
  <c r="I7575" i="16"/>
  <c r="H7539" i="16"/>
  <c r="I7539" i="16"/>
  <c r="E7539" i="16"/>
  <c r="F7539" i="16"/>
  <c r="G7539" i="16"/>
  <c r="H7503" i="16"/>
  <c r="G7503" i="16"/>
  <c r="I7503" i="16"/>
  <c r="E7503" i="16"/>
  <c r="F7503" i="16"/>
  <c r="F7477" i="16"/>
  <c r="I7477" i="16"/>
  <c r="G7477" i="16"/>
  <c r="H7477" i="16"/>
  <c r="E7477" i="16"/>
  <c r="F7441" i="16"/>
  <c r="H7441" i="16"/>
  <c r="I7441" i="16"/>
  <c r="E7441" i="16"/>
  <c r="G7441" i="16"/>
  <c r="H7415" i="16"/>
  <c r="E7415" i="16"/>
  <c r="F7415" i="16"/>
  <c r="G7415" i="16"/>
  <c r="I7415" i="16"/>
  <c r="H7379" i="16"/>
  <c r="I7379" i="16"/>
  <c r="E7379" i="16"/>
  <c r="F7379" i="16"/>
  <c r="G7379" i="16"/>
  <c r="H7343" i="16"/>
  <c r="G7343" i="16"/>
  <c r="I7343" i="16"/>
  <c r="E7343" i="16"/>
  <c r="F7343" i="16"/>
  <c r="F7317" i="16"/>
  <c r="I7317" i="16"/>
  <c r="E7317" i="16"/>
  <c r="G7317" i="16"/>
  <c r="H7317" i="16"/>
  <c r="F7281" i="16"/>
  <c r="H7281" i="16"/>
  <c r="I7281" i="16"/>
  <c r="E7281" i="16"/>
  <c r="G7281" i="16"/>
  <c r="H7255" i="16"/>
  <c r="E7255" i="16"/>
  <c r="I7255" i="16"/>
  <c r="F7255" i="16"/>
  <c r="G7255" i="16"/>
  <c r="H7219" i="16"/>
  <c r="I7219" i="16"/>
  <c r="G7219" i="16"/>
  <c r="E7219" i="16"/>
  <c r="F7219" i="16"/>
  <c r="H7183" i="16"/>
  <c r="G7183" i="16"/>
  <c r="I7183" i="16"/>
  <c r="E7183" i="16"/>
  <c r="F7183" i="16"/>
  <c r="F7157" i="16"/>
  <c r="I7157" i="16"/>
  <c r="E7157" i="16"/>
  <c r="G7157" i="16"/>
  <c r="H7157" i="16"/>
  <c r="F7121" i="16"/>
  <c r="H7121" i="16"/>
  <c r="G7121" i="16"/>
  <c r="I7121" i="16"/>
  <c r="E7121" i="16"/>
  <c r="H7095" i="16"/>
  <c r="E7095" i="16"/>
  <c r="I7095" i="16"/>
  <c r="F7095" i="16"/>
  <c r="G7095" i="16"/>
  <c r="H7059" i="16"/>
  <c r="I7059" i="16"/>
  <c r="E7059" i="16"/>
  <c r="F7059" i="16"/>
  <c r="G7059" i="16"/>
  <c r="H7023" i="16"/>
  <c r="G7023" i="16"/>
  <c r="F7023" i="16"/>
  <c r="I7023" i="16"/>
  <c r="E7023" i="16"/>
  <c r="F6997" i="16"/>
  <c r="I6997" i="16"/>
  <c r="E6997" i="16"/>
  <c r="H6997" i="16"/>
  <c r="G6997" i="16"/>
  <c r="F6961" i="16"/>
  <c r="H6961" i="16"/>
  <c r="I6961" i="16"/>
  <c r="E6961" i="16"/>
  <c r="G6961" i="16"/>
  <c r="H6935" i="16"/>
  <c r="F6935" i="16"/>
  <c r="E6935" i="16"/>
  <c r="G6935" i="16"/>
  <c r="I6935" i="16"/>
  <c r="H6899" i="16"/>
  <c r="F6899" i="16"/>
  <c r="G6899" i="16"/>
  <c r="I6899" i="16"/>
  <c r="E6899" i="16"/>
  <c r="H6863" i="16"/>
  <c r="F6863" i="16"/>
  <c r="E6863" i="16"/>
  <c r="G6863" i="16"/>
  <c r="I6863" i="16"/>
  <c r="F6837" i="16"/>
  <c r="H6837" i="16"/>
  <c r="E6837" i="16"/>
  <c r="G6837" i="16"/>
  <c r="I6837" i="16"/>
  <c r="F6801" i="16"/>
  <c r="H6801" i="16"/>
  <c r="I6801" i="16"/>
  <c r="E6801" i="16"/>
  <c r="G6801" i="16"/>
  <c r="H6775" i="16"/>
  <c r="F6775" i="16"/>
  <c r="I6775" i="16"/>
  <c r="E6775" i="16"/>
  <c r="G6775" i="16"/>
  <c r="H6739" i="16"/>
  <c r="F6739" i="16"/>
  <c r="G6739" i="16"/>
  <c r="I6739" i="16"/>
  <c r="E6739" i="16"/>
  <c r="H6703" i="16"/>
  <c r="F6703" i="16"/>
  <c r="I6703" i="16"/>
  <c r="E6703" i="16"/>
  <c r="G6703" i="16"/>
  <c r="F6677" i="16"/>
  <c r="H6677" i="16"/>
  <c r="E6677" i="16"/>
  <c r="G6677" i="16"/>
  <c r="I6677" i="16"/>
  <c r="F6641" i="16"/>
  <c r="H6641" i="16"/>
  <c r="I6641" i="16"/>
  <c r="G6641" i="16"/>
  <c r="E6641" i="16"/>
  <c r="H6615" i="16"/>
  <c r="F6615" i="16"/>
  <c r="E6615" i="16"/>
  <c r="G6615" i="16"/>
  <c r="I6615" i="16"/>
  <c r="H6579" i="16"/>
  <c r="F6579" i="16"/>
  <c r="G6579" i="16"/>
  <c r="E6579" i="16"/>
  <c r="I6579" i="16"/>
  <c r="H6543" i="16"/>
  <c r="F6543" i="16"/>
  <c r="I6543" i="16"/>
  <c r="E6543" i="16"/>
  <c r="G6543" i="16"/>
  <c r="F6517" i="16"/>
  <c r="H6517" i="16"/>
  <c r="E6517" i="16"/>
  <c r="G6517" i="16"/>
  <c r="I6517" i="16"/>
  <c r="F6481" i="16"/>
  <c r="H6481" i="16"/>
  <c r="I6481" i="16"/>
  <c r="E6481" i="16"/>
  <c r="G6481" i="16"/>
  <c r="H6455" i="16"/>
  <c r="F6455" i="16"/>
  <c r="E6455" i="16"/>
  <c r="I6455" i="16"/>
  <c r="G6455" i="16"/>
  <c r="G6419" i="16"/>
  <c r="I6419" i="16"/>
  <c r="F6419" i="16"/>
  <c r="E6419" i="16"/>
  <c r="H6419" i="16"/>
  <c r="G6383" i="16"/>
  <c r="H6383" i="16"/>
  <c r="E6383" i="16"/>
  <c r="I6383" i="16"/>
  <c r="F6383" i="16"/>
  <c r="E6357" i="16"/>
  <c r="I6357" i="16"/>
  <c r="G6357" i="16"/>
  <c r="F6357" i="16"/>
  <c r="H6357" i="16"/>
  <c r="E6321" i="16"/>
  <c r="I6321" i="16"/>
  <c r="H6321" i="16"/>
  <c r="F6321" i="16"/>
  <c r="G6321" i="16"/>
  <c r="G6295" i="16"/>
  <c r="E6295" i="16"/>
  <c r="H6295" i="16"/>
  <c r="F6295" i="16"/>
  <c r="I6295" i="16"/>
  <c r="G6259" i="16"/>
  <c r="I6259" i="16"/>
  <c r="F6259" i="16"/>
  <c r="E6259" i="16"/>
  <c r="H6259" i="16"/>
  <c r="E6037" i="16"/>
  <c r="I6037" i="16"/>
  <c r="G6037" i="16"/>
  <c r="F6037" i="16"/>
  <c r="H6037" i="16"/>
  <c r="G5983" i="16"/>
  <c r="H5983" i="16"/>
  <c r="E5983" i="16"/>
  <c r="F5983" i="16"/>
  <c r="I5983" i="16"/>
  <c r="E5957" i="16"/>
  <c r="I5957" i="16"/>
  <c r="G5957" i="16"/>
  <c r="H5957" i="16"/>
  <c r="F5957" i="16"/>
  <c r="G5903" i="16"/>
  <c r="H5903" i="16"/>
  <c r="E5903" i="16"/>
  <c r="I5903" i="16"/>
  <c r="F5903" i="16"/>
  <c r="H5841" i="16"/>
  <c r="E5841" i="16"/>
  <c r="I5841" i="16"/>
  <c r="G5841" i="16"/>
  <c r="F5841" i="16"/>
  <c r="F5815" i="16"/>
  <c r="G5815" i="16"/>
  <c r="I5815" i="16"/>
  <c r="E5815" i="16"/>
  <c r="H5815" i="16"/>
  <c r="F5779" i="16"/>
  <c r="G5779" i="16"/>
  <c r="E5779" i="16"/>
  <c r="H5779" i="16"/>
  <c r="I5779" i="16"/>
  <c r="F5743" i="16"/>
  <c r="G5743" i="16"/>
  <c r="H5743" i="16"/>
  <c r="I5743" i="16"/>
  <c r="E5743" i="16"/>
  <c r="H5717" i="16"/>
  <c r="E5717" i="16"/>
  <c r="I5717" i="16"/>
  <c r="F5717" i="16"/>
  <c r="G5717" i="16"/>
  <c r="H5681" i="16"/>
  <c r="E5681" i="16"/>
  <c r="I5681" i="16"/>
  <c r="F5681" i="16"/>
  <c r="G5681" i="16"/>
  <c r="F5655" i="16"/>
  <c r="G5655" i="16"/>
  <c r="H5655" i="16"/>
  <c r="E5655" i="16"/>
  <c r="I5655" i="16"/>
  <c r="F5619" i="16"/>
  <c r="G5619" i="16"/>
  <c r="H5619" i="16"/>
  <c r="E5619" i="16"/>
  <c r="I5619" i="16"/>
  <c r="F5583" i="16"/>
  <c r="G5583" i="16"/>
  <c r="H5583" i="16"/>
  <c r="I5583" i="16"/>
  <c r="E5583" i="16"/>
  <c r="H5557" i="16"/>
  <c r="E5557" i="16"/>
  <c r="I5557" i="16"/>
  <c r="F5557" i="16"/>
  <c r="G5557" i="16"/>
  <c r="H5521" i="16"/>
  <c r="E5521" i="16"/>
  <c r="I5521" i="16"/>
  <c r="F5521" i="16"/>
  <c r="G5521" i="16"/>
  <c r="F5495" i="16"/>
  <c r="G5495" i="16"/>
  <c r="H5495" i="16"/>
  <c r="E5495" i="16"/>
  <c r="I5495" i="16"/>
  <c r="F5459" i="16"/>
  <c r="G5459" i="16"/>
  <c r="H5459" i="16"/>
  <c r="E5459" i="16"/>
  <c r="I5459" i="16"/>
  <c r="F5423" i="16"/>
  <c r="G5423" i="16"/>
  <c r="H5423" i="16"/>
  <c r="I5423" i="16"/>
  <c r="E5423" i="16"/>
  <c r="H5397" i="16"/>
  <c r="E5397" i="16"/>
  <c r="I5397" i="16"/>
  <c r="F5397" i="16"/>
  <c r="G5397" i="16"/>
  <c r="H5361" i="16"/>
  <c r="E5361" i="16"/>
  <c r="I5361" i="16"/>
  <c r="F5361" i="16"/>
  <c r="G5361" i="16"/>
  <c r="F5335" i="16"/>
  <c r="G5335" i="16"/>
  <c r="H5335" i="16"/>
  <c r="E5335" i="16"/>
  <c r="I5335" i="16"/>
  <c r="F5299" i="16"/>
  <c r="G5299" i="16"/>
  <c r="H5299" i="16"/>
  <c r="E5299" i="16"/>
  <c r="I5299" i="16"/>
  <c r="F5263" i="16"/>
  <c r="G5263" i="16"/>
  <c r="H5263" i="16"/>
  <c r="I5263" i="16"/>
  <c r="E5263" i="16"/>
  <c r="H5237" i="16"/>
  <c r="E5237" i="16"/>
  <c r="I5237" i="16"/>
  <c r="F5237" i="16"/>
  <c r="G5237" i="16"/>
  <c r="H5201" i="16"/>
  <c r="E5201" i="16"/>
  <c r="I5201" i="16"/>
  <c r="F5201" i="16"/>
  <c r="G5201" i="16"/>
  <c r="F5175" i="16"/>
  <c r="G5175" i="16"/>
  <c r="H5175" i="16"/>
  <c r="E5175" i="16"/>
  <c r="I5175" i="16"/>
  <c r="F5139" i="16"/>
  <c r="G5139" i="16"/>
  <c r="H5139" i="16"/>
  <c r="E5139" i="16"/>
  <c r="I5139" i="16"/>
  <c r="F5103" i="16"/>
  <c r="G5103" i="16"/>
  <c r="H5103" i="16"/>
  <c r="I5103" i="16"/>
  <c r="E5103" i="16"/>
  <c r="H5077" i="16"/>
  <c r="E5077" i="16"/>
  <c r="I5077" i="16"/>
  <c r="F5077" i="16"/>
  <c r="G5077" i="16"/>
  <c r="H5041" i="16"/>
  <c r="E5041" i="16"/>
  <c r="I5041" i="16"/>
  <c r="F5041" i="16"/>
  <c r="G5041" i="16"/>
  <c r="F5015" i="16"/>
  <c r="G5015" i="16"/>
  <c r="H5015" i="16"/>
  <c r="E5015" i="16"/>
  <c r="I5015" i="16"/>
  <c r="F4979" i="16"/>
  <c r="G4979" i="16"/>
  <c r="H4979" i="16"/>
  <c r="E4979" i="16"/>
  <c r="I4979" i="16"/>
  <c r="E4943" i="16"/>
  <c r="I4943" i="16"/>
  <c r="H4943" i="16"/>
  <c r="F4943" i="16"/>
  <c r="G4943" i="16"/>
  <c r="G4917" i="16"/>
  <c r="E4917" i="16"/>
  <c r="F4917" i="16"/>
  <c r="H4917" i="16"/>
  <c r="I4917" i="16"/>
  <c r="G4881" i="16"/>
  <c r="I4881" i="16"/>
  <c r="E4881" i="16"/>
  <c r="F4881" i="16"/>
  <c r="H4881" i="16"/>
  <c r="E4855" i="16"/>
  <c r="I4855" i="16"/>
  <c r="F4855" i="16"/>
  <c r="G4855" i="16"/>
  <c r="H4855" i="16"/>
  <c r="E4819" i="16"/>
  <c r="I4819" i="16"/>
  <c r="F4819" i="16"/>
  <c r="G4819" i="16"/>
  <c r="H4819" i="16"/>
  <c r="E4783" i="16"/>
  <c r="I4783" i="16"/>
  <c r="H4783" i="16"/>
  <c r="F4783" i="16"/>
  <c r="G4783" i="16"/>
  <c r="G4757" i="16"/>
  <c r="E4757" i="16"/>
  <c r="F4757" i="16"/>
  <c r="H4757" i="16"/>
  <c r="I4757" i="16"/>
  <c r="G4721" i="16"/>
  <c r="I4721" i="16"/>
  <c r="E4721" i="16"/>
  <c r="F4721" i="16"/>
  <c r="H4721" i="16"/>
  <c r="E4695" i="16"/>
  <c r="I4695" i="16"/>
  <c r="F4695" i="16"/>
  <c r="G4695" i="16"/>
  <c r="H4695" i="16"/>
  <c r="E4659" i="16"/>
  <c r="I4659" i="16"/>
  <c r="F4659" i="16"/>
  <c r="G4659" i="16"/>
  <c r="H4659" i="16"/>
  <c r="E4623" i="16"/>
  <c r="I4623" i="16"/>
  <c r="H4623" i="16"/>
  <c r="F4623" i="16"/>
  <c r="G4623" i="16"/>
  <c r="G4597" i="16"/>
  <c r="E4597" i="16"/>
  <c r="F4597" i="16"/>
  <c r="H4597" i="16"/>
  <c r="I4597" i="16"/>
  <c r="G4561" i="16"/>
  <c r="I4561" i="16"/>
  <c r="E4561" i="16"/>
  <c r="F4561" i="16"/>
  <c r="H4561" i="16"/>
  <c r="E4535" i="16"/>
  <c r="I4535" i="16"/>
  <c r="F4535" i="16"/>
  <c r="G4535" i="16"/>
  <c r="H4535" i="16"/>
  <c r="E4499" i="16"/>
  <c r="I4499" i="16"/>
  <c r="F4499" i="16"/>
  <c r="G4499" i="16"/>
  <c r="H4499" i="16"/>
  <c r="E4463" i="16"/>
  <c r="I4463" i="16"/>
  <c r="F4463" i="16"/>
  <c r="H4463" i="16"/>
  <c r="G4463" i="16"/>
  <c r="G4437" i="16"/>
  <c r="H4437" i="16"/>
  <c r="E4437" i="16"/>
  <c r="F4437" i="16"/>
  <c r="I4437" i="16"/>
  <c r="G4401" i="16"/>
  <c r="H4401" i="16"/>
  <c r="F4401" i="16"/>
  <c r="I4401" i="16"/>
  <c r="E4401" i="16"/>
  <c r="E4375" i="16"/>
  <c r="I4375" i="16"/>
  <c r="F4375" i="16"/>
  <c r="H4375" i="16"/>
  <c r="G4375" i="16"/>
  <c r="E4339" i="16"/>
  <c r="I4339" i="16"/>
  <c r="F4339" i="16"/>
  <c r="G4339" i="16"/>
  <c r="G8719" i="16" s="1"/>
  <c r="H4339" i="16"/>
  <c r="E4303" i="16"/>
  <c r="I4303" i="16"/>
  <c r="F4303" i="16"/>
  <c r="G4303" i="16"/>
  <c r="H4303" i="16"/>
  <c r="G4277" i="16"/>
  <c r="H4277" i="16"/>
  <c r="E4277" i="16"/>
  <c r="I4277" i="16"/>
  <c r="F4277" i="16"/>
  <c r="G4241" i="16"/>
  <c r="H4241" i="16"/>
  <c r="E4241" i="16"/>
  <c r="I4241" i="16"/>
  <c r="F4241" i="16"/>
  <c r="E4215" i="16"/>
  <c r="I4215" i="16"/>
  <c r="F4215" i="16"/>
  <c r="G4215" i="16"/>
  <c r="H4215" i="16"/>
  <c r="E4179" i="16"/>
  <c r="I4179" i="16"/>
  <c r="F4179" i="16"/>
  <c r="G4179" i="16"/>
  <c r="H4179" i="16"/>
  <c r="E4143" i="16"/>
  <c r="I4143" i="16"/>
  <c r="F4143" i="16"/>
  <c r="G4143" i="16"/>
  <c r="H4143" i="16"/>
  <c r="G4117" i="16"/>
  <c r="H4117" i="16"/>
  <c r="E4117" i="16"/>
  <c r="I4117" i="16"/>
  <c r="F4117" i="16"/>
  <c r="G4081" i="16"/>
  <c r="H4081" i="16"/>
  <c r="E4081" i="16"/>
  <c r="I4081" i="16"/>
  <c r="F4081" i="16"/>
  <c r="E4055" i="16"/>
  <c r="I4055" i="16"/>
  <c r="F4055" i="16"/>
  <c r="G4055" i="16"/>
  <c r="H4055" i="16"/>
  <c r="E4019" i="16"/>
  <c r="I4019" i="16"/>
  <c r="F4019" i="16"/>
  <c r="G4019" i="16"/>
  <c r="H4019" i="16"/>
  <c r="E3983" i="16"/>
  <c r="I3983" i="16"/>
  <c r="F3983" i="16"/>
  <c r="G3983" i="16"/>
  <c r="H3983" i="16"/>
  <c r="G3957" i="16"/>
  <c r="H3957" i="16"/>
  <c r="E3957" i="16"/>
  <c r="I3957" i="16"/>
  <c r="F3957" i="16"/>
  <c r="H4836" i="16"/>
  <c r="E4836" i="16"/>
  <c r="F4836" i="16"/>
  <c r="G4836" i="16"/>
  <c r="I4836" i="16"/>
  <c r="H4800" i="16"/>
  <c r="I4800" i="16"/>
  <c r="E4800" i="16"/>
  <c r="F4800" i="16"/>
  <c r="G4800" i="16"/>
  <c r="F4774" i="16"/>
  <c r="E4774" i="16"/>
  <c r="G4774" i="16"/>
  <c r="H4774" i="16"/>
  <c r="I4774" i="16"/>
  <c r="F4738" i="16"/>
  <c r="I4738" i="16"/>
  <c r="E4738" i="16"/>
  <c r="G4738" i="16"/>
  <c r="H4738" i="16"/>
  <c r="F4702" i="16"/>
  <c r="H4702" i="16"/>
  <c r="I4702" i="16"/>
  <c r="E4702" i="16"/>
  <c r="G4702" i="16"/>
  <c r="H4676" i="16"/>
  <c r="E4676" i="16"/>
  <c r="F4676" i="16"/>
  <c r="G4676" i="16"/>
  <c r="I4676" i="16"/>
  <c r="H4640" i="16"/>
  <c r="I4640" i="16"/>
  <c r="E4640" i="16"/>
  <c r="F4640" i="16"/>
  <c r="G4640" i="16"/>
  <c r="F4614" i="16"/>
  <c r="E4614" i="16"/>
  <c r="G4614" i="16"/>
  <c r="H4614" i="16"/>
  <c r="I4614" i="16"/>
  <c r="F4578" i="16"/>
  <c r="I4578" i="16"/>
  <c r="E4578" i="16"/>
  <c r="G4578" i="16"/>
  <c r="H4578" i="16"/>
  <c r="F4542" i="16"/>
  <c r="H4542" i="16"/>
  <c r="I4542" i="16"/>
  <c r="E4542" i="16"/>
  <c r="G4542" i="16"/>
  <c r="H4516" i="16"/>
  <c r="E4516" i="16"/>
  <c r="F4516" i="16"/>
  <c r="G4516" i="16"/>
  <c r="I4516" i="16"/>
  <c r="H4480" i="16"/>
  <c r="E4480" i="16"/>
  <c r="I4480" i="16"/>
  <c r="F4480" i="16"/>
  <c r="G4480" i="16"/>
  <c r="F4454" i="16"/>
  <c r="G4454" i="16"/>
  <c r="E4454" i="16"/>
  <c r="H4454" i="16"/>
  <c r="I4454" i="16"/>
  <c r="F4418" i="16"/>
  <c r="G4418" i="16"/>
  <c r="I4418" i="16"/>
  <c r="E4418" i="16"/>
  <c r="H4418" i="16"/>
  <c r="F4382" i="16"/>
  <c r="G4382" i="16"/>
  <c r="E4382" i="16"/>
  <c r="H4382" i="16"/>
  <c r="I4382" i="16"/>
  <c r="H4356" i="16"/>
  <c r="E4356" i="16"/>
  <c r="I4356" i="16"/>
  <c r="G4356" i="16"/>
  <c r="F4356" i="16"/>
  <c r="H4320" i="16"/>
  <c r="E4320" i="16"/>
  <c r="I4320" i="16"/>
  <c r="F4320" i="16"/>
  <c r="G4320" i="16"/>
  <c r="F4294" i="16"/>
  <c r="G4294" i="16"/>
  <c r="H4294" i="16"/>
  <c r="E4294" i="16"/>
  <c r="I4294" i="16"/>
  <c r="F4258" i="16"/>
  <c r="G4258" i="16"/>
  <c r="H4258" i="16"/>
  <c r="E4258" i="16"/>
  <c r="I4258" i="16"/>
  <c r="F4222" i="16"/>
  <c r="G4222" i="16"/>
  <c r="H4222" i="16"/>
  <c r="I4222" i="16"/>
  <c r="E4222" i="16"/>
  <c r="H4196" i="16"/>
  <c r="E4196" i="16"/>
  <c r="I4196" i="16"/>
  <c r="F4196" i="16"/>
  <c r="G4196" i="16"/>
  <c r="H4160" i="16"/>
  <c r="E4160" i="16"/>
  <c r="I4160" i="16"/>
  <c r="F4160" i="16"/>
  <c r="G4160" i="16"/>
  <c r="F4134" i="16"/>
  <c r="G4134" i="16"/>
  <c r="H4134" i="16"/>
  <c r="E4134" i="16"/>
  <c r="I4134" i="16"/>
  <c r="F4098" i="16"/>
  <c r="G4098" i="16"/>
  <c r="H4098" i="16"/>
  <c r="E4098" i="16"/>
  <c r="I4098" i="16"/>
  <c r="F4062" i="16"/>
  <c r="G4062" i="16"/>
  <c r="H4062" i="16"/>
  <c r="I4062" i="16"/>
  <c r="E4062" i="16"/>
  <c r="H4036" i="16"/>
  <c r="E4036" i="16"/>
  <c r="I4036" i="16"/>
  <c r="F4036" i="16"/>
  <c r="G4036" i="16"/>
  <c r="H4000" i="16"/>
  <c r="E4000" i="16"/>
  <c r="I4000" i="16"/>
  <c r="F4000" i="16"/>
  <c r="G4000" i="16"/>
  <c r="F3974" i="16"/>
  <c r="G3974" i="16"/>
  <c r="H3974" i="16"/>
  <c r="E3974" i="16"/>
  <c r="I3974" i="16"/>
  <c r="F3938" i="16"/>
  <c r="G3938" i="16"/>
  <c r="H3938" i="16"/>
  <c r="E3938" i="16"/>
  <c r="I3938" i="16"/>
  <c r="F3902" i="16"/>
  <c r="G3902" i="16"/>
  <c r="H3902" i="16"/>
  <c r="I3902" i="16"/>
  <c r="E3902" i="16"/>
  <c r="H3876" i="16"/>
  <c r="E3876" i="16"/>
  <c r="I3876" i="16"/>
  <c r="F3876" i="16"/>
  <c r="G3876" i="16"/>
  <c r="H3840" i="16"/>
  <c r="E3840" i="16"/>
  <c r="I3840" i="16"/>
  <c r="F3840" i="16"/>
  <c r="G3840" i="16"/>
  <c r="F3814" i="16"/>
  <c r="G3814" i="16"/>
  <c r="H3814" i="16"/>
  <c r="E3814" i="16"/>
  <c r="I3814" i="16"/>
  <c r="F3778" i="16"/>
  <c r="G3778" i="16"/>
  <c r="H3778" i="16"/>
  <c r="E3778" i="16"/>
  <c r="I3778" i="16"/>
  <c r="E3742" i="16"/>
  <c r="I3742" i="16"/>
  <c r="F3742" i="16"/>
  <c r="G3742" i="16"/>
  <c r="H3742" i="16"/>
  <c r="G3716" i="16"/>
  <c r="H3716" i="16"/>
  <c r="I3716" i="16"/>
  <c r="E3716" i="16"/>
  <c r="F3716" i="16"/>
  <c r="G3680" i="16"/>
  <c r="F3680" i="16"/>
  <c r="H3680" i="16"/>
  <c r="I3680" i="16"/>
  <c r="E3680" i="16"/>
  <c r="E3654" i="16"/>
  <c r="I3654" i="16"/>
  <c r="H3654" i="16"/>
  <c r="F3654" i="16"/>
  <c r="G3654" i="16"/>
  <c r="E3618" i="16"/>
  <c r="I3618" i="16"/>
  <c r="G3618" i="16"/>
  <c r="H3618" i="16"/>
  <c r="F3618" i="16"/>
  <c r="E3582" i="16"/>
  <c r="I3582" i="16"/>
  <c r="F3582" i="16"/>
  <c r="G3582" i="16"/>
  <c r="H3582" i="16"/>
  <c r="G3556" i="16"/>
  <c r="H3556" i="16"/>
  <c r="I3556" i="16"/>
  <c r="E3556" i="16"/>
  <c r="F3556" i="16"/>
  <c r="G3520" i="16"/>
  <c r="F3520" i="16"/>
  <c r="H3520" i="16"/>
  <c r="I3520" i="16"/>
  <c r="E3520" i="16"/>
  <c r="E3494" i="16"/>
  <c r="I3494" i="16"/>
  <c r="H3494" i="16"/>
  <c r="F3494" i="16"/>
  <c r="G3494" i="16"/>
  <c r="E3458" i="16"/>
  <c r="I3458" i="16"/>
  <c r="G3458" i="16"/>
  <c r="H3458" i="16"/>
  <c r="F3458" i="16"/>
  <c r="E3422" i="16"/>
  <c r="I3422" i="16"/>
  <c r="F3422" i="16"/>
  <c r="G3422" i="16"/>
  <c r="H3422" i="16"/>
  <c r="G3396" i="16"/>
  <c r="H3396" i="16"/>
  <c r="I3396" i="16"/>
  <c r="E3396" i="16"/>
  <c r="F3396" i="16"/>
  <c r="F3360" i="16"/>
  <c r="G3360" i="16"/>
  <c r="E3360" i="16"/>
  <c r="H3360" i="16"/>
  <c r="I3360" i="16"/>
  <c r="H3334" i="16"/>
  <c r="E3334" i="16"/>
  <c r="I3334" i="16"/>
  <c r="G3334" i="16"/>
  <c r="F3334" i="16"/>
  <c r="H3298" i="16"/>
  <c r="E3298" i="16"/>
  <c r="I3298" i="16"/>
  <c r="F3298" i="16"/>
  <c r="G3298" i="16"/>
  <c r="H3262" i="16"/>
  <c r="E3262" i="16"/>
  <c r="I3262" i="16"/>
  <c r="F3262" i="16"/>
  <c r="G3262" i="16"/>
  <c r="F3236" i="16"/>
  <c r="G3236" i="16"/>
  <c r="H3236" i="16"/>
  <c r="E3236" i="16"/>
  <c r="I3236" i="16"/>
  <c r="F3200" i="16"/>
  <c r="G3200" i="16"/>
  <c r="H3200" i="16"/>
  <c r="E3200" i="16"/>
  <c r="I3200" i="16"/>
  <c r="H3174" i="16"/>
  <c r="E3174" i="16"/>
  <c r="I3174" i="16"/>
  <c r="F3174" i="16"/>
  <c r="G3174" i="16"/>
  <c r="H3138" i="16"/>
  <c r="E3138" i="16"/>
  <c r="I3138" i="16"/>
  <c r="F3138" i="16"/>
  <c r="G3138" i="16"/>
  <c r="G3102" i="16"/>
  <c r="I3102" i="16"/>
  <c r="E3102" i="16"/>
  <c r="F3102" i="16"/>
  <c r="H3102" i="16"/>
  <c r="E3076" i="16"/>
  <c r="I3076" i="16"/>
  <c r="F3076" i="16"/>
  <c r="G3076" i="16"/>
  <c r="H3076" i="16"/>
  <c r="E3040" i="16"/>
  <c r="I3040" i="16"/>
  <c r="F3040" i="16"/>
  <c r="G3040" i="16"/>
  <c r="H3040" i="16"/>
  <c r="G3014" i="16"/>
  <c r="F3014" i="16"/>
  <c r="H3014" i="16"/>
  <c r="I3014" i="16"/>
  <c r="E3014" i="16"/>
  <c r="G2978" i="16"/>
  <c r="E2978" i="16"/>
  <c r="F2978" i="16"/>
  <c r="H2978" i="16"/>
  <c r="I2978" i="16"/>
  <c r="G2942" i="16"/>
  <c r="H2942" i="16"/>
  <c r="E2942" i="16"/>
  <c r="F2942" i="16"/>
  <c r="I2942" i="16"/>
  <c r="E2916" i="16"/>
  <c r="I2916" i="16"/>
  <c r="F2916" i="16"/>
  <c r="G2916" i="16"/>
  <c r="H2916" i="16"/>
  <c r="E2880" i="16"/>
  <c r="I2880" i="16"/>
  <c r="F2880" i="16"/>
  <c r="G2880" i="16"/>
  <c r="H2880" i="16"/>
  <c r="G2854" i="16"/>
  <c r="H2854" i="16"/>
  <c r="E2854" i="16"/>
  <c r="F2854" i="16"/>
  <c r="I2854" i="16"/>
  <c r="G2818" i="16"/>
  <c r="H2818" i="16"/>
  <c r="I2818" i="16"/>
  <c r="E2818" i="16"/>
  <c r="F2818" i="16"/>
  <c r="G2782" i="16"/>
  <c r="H2782" i="16"/>
  <c r="E2782" i="16"/>
  <c r="F2782" i="16"/>
  <c r="I2782" i="16"/>
  <c r="E2756" i="16"/>
  <c r="I2756" i="16"/>
  <c r="F2756" i="16"/>
  <c r="G2756" i="16"/>
  <c r="H2756" i="16"/>
  <c r="E2720" i="16"/>
  <c r="I2720" i="16"/>
  <c r="F2720" i="16"/>
  <c r="G2720" i="16"/>
  <c r="H2720" i="16"/>
  <c r="G2694" i="16"/>
  <c r="H2694" i="16"/>
  <c r="E2694" i="16"/>
  <c r="F2694" i="16"/>
  <c r="I2694" i="16"/>
  <c r="G2658" i="16"/>
  <c r="H2658" i="16"/>
  <c r="I2658" i="16"/>
  <c r="E2658" i="16"/>
  <c r="F2658" i="16"/>
  <c r="G2622" i="16"/>
  <c r="H2622" i="16"/>
  <c r="E2622" i="16"/>
  <c r="F2622" i="16"/>
  <c r="I2622" i="16"/>
  <c r="E2596" i="16"/>
  <c r="I2596" i="16"/>
  <c r="F2596" i="16"/>
  <c r="G2596" i="16"/>
  <c r="H2596" i="16"/>
  <c r="E2560" i="16"/>
  <c r="I2560" i="16"/>
  <c r="F2560" i="16"/>
  <c r="G2560" i="16"/>
  <c r="H2560" i="16"/>
  <c r="G2534" i="16"/>
  <c r="H2534" i="16"/>
  <c r="E2534" i="16"/>
  <c r="F2534" i="16"/>
  <c r="I2534" i="16"/>
  <c r="G2498" i="16"/>
  <c r="H2498" i="16"/>
  <c r="E2498" i="16"/>
  <c r="I2498" i="16"/>
  <c r="F2498" i="16"/>
  <c r="G2462" i="16"/>
  <c r="H2462" i="16"/>
  <c r="E2462" i="16"/>
  <c r="I2462" i="16"/>
  <c r="F2462" i="16"/>
  <c r="E2436" i="16"/>
  <c r="I2436" i="16"/>
  <c r="F2436" i="16"/>
  <c r="G2436" i="16"/>
  <c r="H2436" i="16"/>
  <c r="E2400" i="16"/>
  <c r="I2400" i="16"/>
  <c r="F2400" i="16"/>
  <c r="G2400" i="16"/>
  <c r="H2400" i="16"/>
  <c r="G2374" i="16"/>
  <c r="H2374" i="16"/>
  <c r="E2374" i="16"/>
  <c r="I2374" i="16"/>
  <c r="F2374" i="16"/>
  <c r="G2338" i="16"/>
  <c r="H2338" i="16"/>
  <c r="E2338" i="16"/>
  <c r="I2338" i="16"/>
  <c r="F2338" i="16"/>
  <c r="G2302" i="16"/>
  <c r="H2302" i="16"/>
  <c r="E2302" i="16"/>
  <c r="I2302" i="16"/>
  <c r="F2302" i="16"/>
  <c r="E2276" i="16"/>
  <c r="I2276" i="16"/>
  <c r="F2276" i="16"/>
  <c r="G2276" i="16"/>
  <c r="H2276" i="16"/>
  <c r="E2240" i="16"/>
  <c r="I2240" i="16"/>
  <c r="F2240" i="16"/>
  <c r="G2240" i="16"/>
  <c r="H2240" i="16"/>
  <c r="G2214" i="16"/>
  <c r="H2214" i="16"/>
  <c r="E2214" i="16"/>
  <c r="I2214" i="16"/>
  <c r="F2214" i="16"/>
  <c r="G2178" i="16"/>
  <c r="H2178" i="16"/>
  <c r="I2178" i="16"/>
  <c r="E2178" i="16"/>
  <c r="F2178" i="16"/>
  <c r="G2142" i="16"/>
  <c r="H2142" i="16"/>
  <c r="E2142" i="16"/>
  <c r="F2142" i="16"/>
  <c r="I2142" i="16"/>
  <c r="E2116" i="16"/>
  <c r="I2116" i="16"/>
  <c r="F2116" i="16"/>
  <c r="G2116" i="16"/>
  <c r="H2116" i="16"/>
  <c r="E2080" i="16"/>
  <c r="I2080" i="16"/>
  <c r="F2080" i="16"/>
  <c r="G2080" i="16"/>
  <c r="H2080" i="16"/>
  <c r="G2054" i="16"/>
  <c r="H2054" i="16"/>
  <c r="E2054" i="16"/>
  <c r="F2054" i="16"/>
  <c r="I2054" i="16"/>
  <c r="G2018" i="16"/>
  <c r="H2018" i="16"/>
  <c r="E2018" i="16"/>
  <c r="I2018" i="16"/>
  <c r="F2018" i="16"/>
  <c r="G1982" i="16"/>
  <c r="H1982" i="16"/>
  <c r="E1982" i="16"/>
  <c r="I1982" i="16"/>
  <c r="F1982" i="16"/>
  <c r="E1956" i="16"/>
  <c r="I1956" i="16"/>
  <c r="F1956" i="16"/>
  <c r="G1956" i="16"/>
  <c r="H1956" i="16"/>
  <c r="E1920" i="16"/>
  <c r="I1920" i="16"/>
  <c r="F1920" i="16"/>
  <c r="G1920" i="16"/>
  <c r="H1920" i="16"/>
  <c r="G1894" i="16"/>
  <c r="H1894" i="16"/>
  <c r="E1894" i="16"/>
  <c r="I1894" i="16"/>
  <c r="F1894" i="16"/>
  <c r="G1858" i="16"/>
  <c r="H1858" i="16"/>
  <c r="E1858" i="16"/>
  <c r="I1858" i="16"/>
  <c r="F1858" i="16"/>
  <c r="G1822" i="16"/>
  <c r="H1822" i="16"/>
  <c r="E1822" i="16"/>
  <c r="F1822" i="16"/>
  <c r="I1822" i="16"/>
  <c r="E1796" i="16"/>
  <c r="I1796" i="16"/>
  <c r="F1796" i="16"/>
  <c r="G1796" i="16"/>
  <c r="H1796" i="16"/>
  <c r="E1760" i="16"/>
  <c r="I1760" i="16"/>
  <c r="F1760" i="16"/>
  <c r="G1760" i="16"/>
  <c r="H1760" i="16"/>
  <c r="G1734" i="16"/>
  <c r="H1734" i="16"/>
  <c r="E1734" i="16"/>
  <c r="F1734" i="16"/>
  <c r="I1734" i="16"/>
  <c r="F1698" i="16"/>
  <c r="G1698" i="16"/>
  <c r="H1698" i="16"/>
  <c r="E1698" i="16"/>
  <c r="I1698" i="16"/>
  <c r="F1662" i="16"/>
  <c r="G1662" i="16"/>
  <c r="H1662" i="16"/>
  <c r="E1662" i="16"/>
  <c r="I1662" i="16"/>
  <c r="H1636" i="16"/>
  <c r="E1636" i="16"/>
  <c r="I1636" i="16"/>
  <c r="F1636" i="16"/>
  <c r="G1636" i="16"/>
  <c r="H1600" i="16"/>
  <c r="E1600" i="16"/>
  <c r="I1600" i="16"/>
  <c r="F1600" i="16"/>
  <c r="G1600" i="16"/>
  <c r="F1574" i="16"/>
  <c r="G1574" i="16"/>
  <c r="H1574" i="16"/>
  <c r="I1574" i="16"/>
  <c r="E1574" i="16"/>
  <c r="F1538" i="16"/>
  <c r="G1538" i="16"/>
  <c r="H1538" i="16"/>
  <c r="E1538" i="16"/>
  <c r="I1538" i="16"/>
  <c r="F1502" i="16"/>
  <c r="G1502" i="16"/>
  <c r="H1502" i="16"/>
  <c r="E1502" i="16"/>
  <c r="I1502" i="16"/>
  <c r="H1476" i="16"/>
  <c r="E1476" i="16"/>
  <c r="I1476" i="16"/>
  <c r="F1476" i="16"/>
  <c r="G1476" i="16"/>
  <c r="F1440" i="16"/>
  <c r="H1440" i="16"/>
  <c r="I1440" i="16"/>
  <c r="E1440" i="16"/>
  <c r="G1440" i="16"/>
  <c r="H1414" i="16"/>
  <c r="F1414" i="16"/>
  <c r="E1414" i="16"/>
  <c r="G1414" i="16"/>
  <c r="I1414" i="16"/>
  <c r="H1378" i="16"/>
  <c r="F1378" i="16"/>
  <c r="G1378" i="16"/>
  <c r="I1378" i="16"/>
  <c r="E1378" i="16"/>
  <c r="H1342" i="16"/>
  <c r="F1342" i="16"/>
  <c r="E1342" i="16"/>
  <c r="G1342" i="16"/>
  <c r="I1342" i="16"/>
  <c r="F1316" i="16"/>
  <c r="H1316" i="16"/>
  <c r="E1316" i="16"/>
  <c r="G1316" i="16"/>
  <c r="I1316" i="16"/>
  <c r="F1280" i="16"/>
  <c r="H1280" i="16"/>
  <c r="I1280" i="16"/>
  <c r="E1280" i="16"/>
  <c r="G1280" i="16"/>
  <c r="H1254" i="16"/>
  <c r="F1254" i="16"/>
  <c r="E1254" i="16"/>
  <c r="G1254" i="16"/>
  <c r="I1254" i="16"/>
  <c r="H1218" i="16"/>
  <c r="E1218" i="16"/>
  <c r="I1218" i="16"/>
  <c r="F1218" i="16"/>
  <c r="G1218" i="16"/>
  <c r="H1182" i="16"/>
  <c r="E1182" i="16"/>
  <c r="I1182" i="16"/>
  <c r="F1182" i="16"/>
  <c r="G1182" i="16"/>
  <c r="F1156" i="16"/>
  <c r="G1156" i="16"/>
  <c r="H1156" i="16"/>
  <c r="E1156" i="16"/>
  <c r="I1156" i="16"/>
  <c r="F1120" i="16"/>
  <c r="G1120" i="16"/>
  <c r="H1120" i="16"/>
  <c r="I1120" i="16"/>
  <c r="E1120" i="16"/>
  <c r="E1094" i="16"/>
  <c r="I1094" i="16"/>
  <c r="F1094" i="16"/>
  <c r="G1094" i="16"/>
  <c r="H1094" i="16"/>
  <c r="E1058" i="16"/>
  <c r="I1058" i="16"/>
  <c r="F1058" i="16"/>
  <c r="H1058" i="16"/>
  <c r="G1058" i="16"/>
  <c r="E1022" i="16"/>
  <c r="I1022" i="16"/>
  <c r="F1022" i="16"/>
  <c r="G1022" i="16"/>
  <c r="H1022" i="16"/>
  <c r="G996" i="16"/>
  <c r="H996" i="16"/>
  <c r="F996" i="16"/>
  <c r="I996" i="16"/>
  <c r="E996" i="16"/>
  <c r="G960" i="16"/>
  <c r="H960" i="16"/>
  <c r="E960" i="16"/>
  <c r="F960" i="16"/>
  <c r="I960" i="16"/>
  <c r="E934" i="16"/>
  <c r="I934" i="16"/>
  <c r="F934" i="16"/>
  <c r="G934" i="16"/>
  <c r="H934" i="16"/>
  <c r="E898" i="16"/>
  <c r="I898" i="16"/>
  <c r="F898" i="16"/>
  <c r="H898" i="16"/>
  <c r="G898" i="16"/>
  <c r="E862" i="16"/>
  <c r="I862" i="16"/>
  <c r="F862" i="16"/>
  <c r="G862" i="16"/>
  <c r="H862" i="16"/>
  <c r="G836" i="16"/>
  <c r="H836" i="16"/>
  <c r="E836" i="16"/>
  <c r="I836" i="16"/>
  <c r="F836" i="16"/>
  <c r="G800" i="16"/>
  <c r="H800" i="16"/>
  <c r="E800" i="16"/>
  <c r="I800" i="16"/>
  <c r="F800" i="16"/>
  <c r="E774" i="16"/>
  <c r="I774" i="16"/>
  <c r="F774" i="16"/>
  <c r="G774" i="16"/>
  <c r="H774" i="16"/>
  <c r="E738" i="16"/>
  <c r="I738" i="16"/>
  <c r="F738" i="16"/>
  <c r="G738" i="16"/>
  <c r="H738" i="16"/>
  <c r="E702" i="16"/>
  <c r="I702" i="16"/>
  <c r="F702" i="16"/>
  <c r="G702" i="16"/>
  <c r="H702" i="16"/>
  <c r="G676" i="16"/>
  <c r="H676" i="16"/>
  <c r="E676" i="16"/>
  <c r="I676" i="16"/>
  <c r="F676" i="16"/>
  <c r="F640" i="16"/>
  <c r="H640" i="16"/>
  <c r="E640" i="16"/>
  <c r="G640" i="16"/>
  <c r="I640" i="16"/>
  <c r="F614" i="16"/>
  <c r="G614" i="16"/>
  <c r="H614" i="16"/>
  <c r="I614" i="16"/>
  <c r="E614" i="16"/>
  <c r="F578" i="16"/>
  <c r="G578" i="16"/>
  <c r="E578" i="16"/>
  <c r="H578" i="16"/>
  <c r="I578" i="16"/>
  <c r="F542" i="16"/>
  <c r="G542" i="16"/>
  <c r="H542" i="16"/>
  <c r="I542" i="16"/>
  <c r="E542" i="16"/>
  <c r="H516" i="16"/>
  <c r="E516" i="16"/>
  <c r="I516" i="16"/>
  <c r="F516" i="16"/>
  <c r="G516" i="16"/>
  <c r="H480" i="16"/>
  <c r="E480" i="16"/>
  <c r="I480" i="16"/>
  <c r="F480" i="16"/>
  <c r="G480" i="16"/>
  <c r="F454" i="16"/>
  <c r="E454" i="16"/>
  <c r="G454" i="16"/>
  <c r="H454" i="16"/>
  <c r="I454" i="16"/>
  <c r="F418" i="16"/>
  <c r="I418" i="16"/>
  <c r="E418" i="16"/>
  <c r="G418" i="16"/>
  <c r="H418" i="16"/>
  <c r="F382" i="16"/>
  <c r="H382" i="16"/>
  <c r="I382" i="16"/>
  <c r="E382" i="16"/>
  <c r="G382" i="16"/>
  <c r="G356" i="16"/>
  <c r="H356" i="16"/>
  <c r="F356" i="16"/>
  <c r="I356" i="16"/>
  <c r="E356" i="16"/>
  <c r="G320" i="16"/>
  <c r="H320" i="16"/>
  <c r="F320" i="16"/>
  <c r="I320" i="16"/>
  <c r="E320" i="16"/>
  <c r="F294" i="16"/>
  <c r="G294" i="16"/>
  <c r="H294" i="16"/>
  <c r="E294" i="16"/>
  <c r="I294" i="16"/>
  <c r="F258" i="16"/>
  <c r="E258" i="16"/>
  <c r="G258" i="16"/>
  <c r="I258" i="16"/>
  <c r="H258" i="16"/>
  <c r="F222" i="16"/>
  <c r="G222" i="16"/>
  <c r="I222" i="16"/>
  <c r="E222" i="16"/>
  <c r="H222" i="16"/>
  <c r="H196" i="16"/>
  <c r="E196" i="16"/>
  <c r="I196" i="16"/>
  <c r="F196" i="16"/>
  <c r="G196" i="16"/>
  <c r="E160" i="16"/>
  <c r="I160" i="16"/>
  <c r="F160" i="16"/>
  <c r="H160" i="16"/>
  <c r="G160" i="16"/>
  <c r="G134" i="16"/>
  <c r="H134" i="16"/>
  <c r="E134" i="16"/>
  <c r="I134" i="16"/>
  <c r="F134" i="16"/>
  <c r="G98" i="16"/>
  <c r="H98" i="16"/>
  <c r="F98" i="16"/>
  <c r="I98" i="16"/>
  <c r="E98" i="16"/>
  <c r="G62" i="16"/>
  <c r="H62" i="16"/>
  <c r="E62" i="16"/>
  <c r="I62" i="16"/>
  <c r="F62" i="16"/>
  <c r="E36" i="16"/>
  <c r="I36" i="16"/>
  <c r="F36" i="16"/>
  <c r="F8736" i="16" s="1"/>
  <c r="G36" i="16"/>
  <c r="G8736" i="16" s="1"/>
  <c r="H36" i="16"/>
  <c r="G8732" i="16"/>
  <c r="E8732" i="16"/>
  <c r="F8684" i="16"/>
  <c r="F8704" i="16"/>
  <c r="I8688" i="16"/>
  <c r="I8708" i="16"/>
  <c r="F8692" i="16"/>
  <c r="F8712" i="16"/>
  <c r="G8712" i="16"/>
  <c r="G8692" i="16"/>
  <c r="G8685" i="16"/>
  <c r="G8705" i="16"/>
  <c r="I8689" i="16"/>
  <c r="I8709" i="16"/>
  <c r="G8713" i="16"/>
  <c r="G8693" i="16"/>
  <c r="F8693" i="16"/>
  <c r="F8713" i="16"/>
  <c r="G8686" i="16"/>
  <c r="G8706" i="16"/>
  <c r="F8690" i="16"/>
  <c r="F8710" i="16"/>
  <c r="E8710" i="16"/>
  <c r="E8690" i="16"/>
  <c r="I8687" i="16"/>
  <c r="I8707" i="16"/>
  <c r="F8691" i="16"/>
  <c r="F8711" i="16"/>
  <c r="H8691" i="16"/>
  <c r="H8711" i="16"/>
  <c r="G8723" i="16"/>
  <c r="G8703" i="16"/>
  <c r="E8741" i="16"/>
  <c r="G8699" i="16"/>
  <c r="E8715" i="16"/>
  <c r="E8695" i="16"/>
  <c r="G8737" i="16"/>
  <c r="A8690" i="16"/>
  <c r="C6" i="9"/>
  <c r="F46" i="9"/>
  <c r="G46" i="9"/>
  <c r="H46" i="9"/>
  <c r="I46" i="9"/>
  <c r="J46" i="9"/>
  <c r="E46" i="9"/>
  <c r="D45" i="9"/>
  <c r="D46" i="9" s="1"/>
  <c r="F11" i="16" l="1"/>
  <c r="F12" i="16"/>
  <c r="F13" i="16"/>
  <c r="H8695" i="16"/>
  <c r="H8742" i="16"/>
  <c r="E8736" i="16"/>
  <c r="I8736" i="16"/>
  <c r="G8715" i="16"/>
  <c r="I8719" i="16"/>
  <c r="F8723" i="16"/>
  <c r="E8723" i="16"/>
  <c r="F8719" i="16"/>
  <c r="F8737" i="16"/>
  <c r="H8719" i="16"/>
  <c r="I8741" i="16"/>
  <c r="I8715" i="16"/>
  <c r="F8741" i="16"/>
  <c r="I8737" i="16"/>
  <c r="G8741" i="16"/>
  <c r="H8723" i="16"/>
  <c r="E8737" i="16"/>
  <c r="F8715" i="16"/>
  <c r="F8703" i="16"/>
  <c r="H8737" i="16"/>
  <c r="E8719" i="16"/>
  <c r="H8715" i="16"/>
  <c r="H8741" i="16"/>
  <c r="G8694" i="16"/>
  <c r="G8714" i="16"/>
  <c r="E8694" i="16"/>
  <c r="E8714" i="16"/>
  <c r="H8735" i="16"/>
  <c r="F8735" i="16"/>
  <c r="H8738" i="16"/>
  <c r="G8740" i="16"/>
  <c r="E8740" i="16"/>
  <c r="I8718" i="16"/>
  <c r="I8698" i="16"/>
  <c r="E8696" i="16"/>
  <c r="E8716" i="16"/>
  <c r="G8739" i="16"/>
  <c r="G8697" i="16"/>
  <c r="G8717" i="16"/>
  <c r="G8722" i="16"/>
  <c r="G8702" i="16"/>
  <c r="I8734" i="16"/>
  <c r="I8700" i="16"/>
  <c r="I8720" i="16"/>
  <c r="G8720" i="16"/>
  <c r="G8700" i="16"/>
  <c r="H8743" i="16"/>
  <c r="E8701" i="16"/>
  <c r="E8721" i="16"/>
  <c r="F8694" i="16"/>
  <c r="F8714" i="16"/>
  <c r="E8735" i="16"/>
  <c r="I8738" i="16"/>
  <c r="G8738" i="16"/>
  <c r="H8740" i="16"/>
  <c r="H8698" i="16"/>
  <c r="H8718" i="16"/>
  <c r="E8718" i="16"/>
  <c r="E8698" i="16"/>
  <c r="I8716" i="16"/>
  <c r="I8696" i="16"/>
  <c r="I8739" i="16"/>
  <c r="F8739" i="16"/>
  <c r="E8697" i="16"/>
  <c r="E8717" i="16"/>
  <c r="F8722" i="16"/>
  <c r="F8702" i="16"/>
  <c r="F8734" i="16"/>
  <c r="H8720" i="16"/>
  <c r="H8700" i="16"/>
  <c r="I8743" i="16"/>
  <c r="I8701" i="16"/>
  <c r="I8721" i="16"/>
  <c r="F8721" i="16"/>
  <c r="F8701" i="16"/>
  <c r="H8694" i="16"/>
  <c r="H8714" i="16"/>
  <c r="I8735" i="16"/>
  <c r="F8738" i="16"/>
  <c r="F8740" i="16"/>
  <c r="G8698" i="16"/>
  <c r="G8718" i="16"/>
  <c r="H8696" i="16"/>
  <c r="H8716" i="16"/>
  <c r="G8696" i="16"/>
  <c r="G8716" i="16"/>
  <c r="H8739" i="16"/>
  <c r="I8717" i="16"/>
  <c r="I8697" i="16"/>
  <c r="I8702" i="16"/>
  <c r="I8722" i="16"/>
  <c r="H8734" i="16"/>
  <c r="F8720" i="16"/>
  <c r="F8700" i="16"/>
  <c r="G8743" i="16"/>
  <c r="H8701" i="16"/>
  <c r="H8721" i="16"/>
  <c r="H8736" i="16"/>
  <c r="I8694" i="16"/>
  <c r="I8714" i="16"/>
  <c r="G8735" i="16"/>
  <c r="E8738" i="16"/>
  <c r="I8740" i="16"/>
  <c r="F8698" i="16"/>
  <c r="F8718" i="16"/>
  <c r="F8716" i="16"/>
  <c r="F8696" i="16"/>
  <c r="E8739" i="16"/>
  <c r="H8697" i="16"/>
  <c r="H8717" i="16"/>
  <c r="F8697" i="16"/>
  <c r="F8717" i="16"/>
  <c r="H8722" i="16"/>
  <c r="H8702" i="16"/>
  <c r="E8722" i="16"/>
  <c r="E8702" i="16"/>
  <c r="E8734" i="16"/>
  <c r="G8734" i="16"/>
  <c r="E8700" i="16"/>
  <c r="E8720" i="16"/>
  <c r="E8743" i="16"/>
  <c r="F8743" i="16"/>
  <c r="G8701" i="16"/>
  <c r="G8721" i="16"/>
  <c r="I6" i="9"/>
  <c r="I14" i="16" s="1"/>
  <c r="A14" i="16"/>
  <c r="G6" i="9"/>
  <c r="A8688" i="16"/>
  <c r="A8686" i="16"/>
  <c r="C7" i="9"/>
  <c r="A15" i="16" s="1"/>
  <c r="D6" i="9"/>
  <c r="E14" i="16" s="1"/>
  <c r="H6" i="9"/>
  <c r="E6" i="9"/>
  <c r="J6" i="9"/>
  <c r="F6" i="9"/>
  <c r="G14" i="16" l="1"/>
  <c r="H14" i="16"/>
  <c r="A8694" i="16"/>
  <c r="A8684" i="16"/>
  <c r="A8698" i="16"/>
  <c r="C8" i="9"/>
  <c r="A16" i="16" s="1"/>
  <c r="I7" i="9"/>
  <c r="I15" i="16" s="1"/>
  <c r="E7" i="9"/>
  <c r="F7" i="9"/>
  <c r="H7" i="9"/>
  <c r="H15" i="16" s="1"/>
  <c r="D7" i="9"/>
  <c r="E15" i="16" s="1"/>
  <c r="G7" i="9"/>
  <c r="J7" i="9"/>
  <c r="F14" i="16" l="1"/>
  <c r="G15" i="16"/>
  <c r="F15" i="16" s="1"/>
  <c r="A8706" i="16"/>
  <c r="A8708" i="16"/>
  <c r="A8700" i="16"/>
  <c r="A8696" i="16"/>
  <c r="A8692" i="16"/>
  <c r="A8704" i="16"/>
  <c r="C9" i="9"/>
  <c r="A17" i="16" s="1"/>
  <c r="D8" i="9"/>
  <c r="E16" i="16" s="1"/>
  <c r="I8" i="9"/>
  <c r="I16" i="16" s="1"/>
  <c r="H8" i="9"/>
  <c r="F8" i="9"/>
  <c r="J8" i="9"/>
  <c r="G8" i="9"/>
  <c r="E8" i="9"/>
  <c r="A8726" i="16" l="1"/>
  <c r="A8736" i="16"/>
  <c r="A8738" i="16"/>
  <c r="A8728" i="16"/>
  <c r="A8734" i="16"/>
  <c r="A8724" i="16"/>
  <c r="G16" i="16"/>
  <c r="F114" i="17"/>
  <c r="H16" i="16"/>
  <c r="F71" i="17"/>
  <c r="A8718" i="16"/>
  <c r="A8702" i="16"/>
  <c r="A8716" i="16"/>
  <c r="A8710" i="16"/>
  <c r="A8714" i="16"/>
  <c r="H9" i="9"/>
  <c r="E9" i="9"/>
  <c r="D9" i="9"/>
  <c r="E17" i="16" s="1"/>
  <c r="G9" i="9"/>
  <c r="J9" i="9"/>
  <c r="C10" i="9"/>
  <c r="A18" i="16" s="1"/>
  <c r="F9" i="9"/>
  <c r="I9" i="9"/>
  <c r="I17" i="16" s="1"/>
  <c r="F16" i="16" l="1"/>
  <c r="F62" i="17"/>
  <c r="A8740" i="16"/>
  <c r="A8730" i="16"/>
  <c r="G17" i="16"/>
  <c r="H17" i="16"/>
  <c r="A8720" i="16"/>
  <c r="A8712" i="16"/>
  <c r="G10" i="9"/>
  <c r="J10" i="9"/>
  <c r="I10" i="9"/>
  <c r="I18" i="16" s="1"/>
  <c r="F10" i="9"/>
  <c r="H10" i="9"/>
  <c r="H18" i="16" s="1"/>
  <c r="C11" i="9"/>
  <c r="A19" i="16" s="1"/>
  <c r="D10" i="9"/>
  <c r="E18" i="16" s="1"/>
  <c r="E10" i="9"/>
  <c r="F17" i="16" l="1"/>
  <c r="A8732" i="16"/>
  <c r="A8742" i="16"/>
  <c r="G18" i="16"/>
  <c r="F18" i="16" s="1"/>
  <c r="A8722" i="16"/>
  <c r="H11" i="9"/>
  <c r="I11" i="9"/>
  <c r="I19" i="16" s="1"/>
  <c r="D11" i="9"/>
  <c r="E19" i="16" s="1"/>
  <c r="G11" i="9"/>
  <c r="J11" i="9"/>
  <c r="F11" i="9"/>
  <c r="C12" i="9"/>
  <c r="A20" i="16" s="1"/>
  <c r="E11" i="9"/>
  <c r="H19" i="16" l="1"/>
  <c r="G19" i="16"/>
  <c r="G12" i="9"/>
  <c r="F12" i="9"/>
  <c r="I12" i="9"/>
  <c r="I20" i="16" s="1"/>
  <c r="H12" i="9"/>
  <c r="E12" i="9"/>
  <c r="G20" i="16" s="1"/>
  <c r="D12" i="9"/>
  <c r="E20" i="16" s="1"/>
  <c r="C13" i="9"/>
  <c r="A21" i="16" s="1"/>
  <c r="J12" i="9"/>
  <c r="F19" i="16" l="1"/>
  <c r="H20" i="16"/>
  <c r="F20" i="16" s="1"/>
  <c r="G13" i="9"/>
  <c r="D13" i="9"/>
  <c r="E21" i="16" s="1"/>
  <c r="J13" i="9"/>
  <c r="C14" i="9"/>
  <c r="A22" i="16" s="1"/>
  <c r="F13" i="9"/>
  <c r="I13" i="9"/>
  <c r="I21" i="16" s="1"/>
  <c r="H13" i="9"/>
  <c r="H21" i="16" s="1"/>
  <c r="E13" i="9"/>
  <c r="G21" i="16" s="1"/>
  <c r="J42" i="18" l="1"/>
  <c r="H11" i="18"/>
  <c r="I7" i="17" s="1"/>
  <c r="I11" i="18"/>
  <c r="J7" i="17" s="1"/>
  <c r="F11" i="18"/>
  <c r="F21" i="16"/>
  <c r="H14" i="9"/>
  <c r="H22" i="16" s="1"/>
  <c r="D14" i="9"/>
  <c r="E22" i="16" s="1"/>
  <c r="G14" i="9"/>
  <c r="J14" i="9"/>
  <c r="C15" i="9"/>
  <c r="A23" i="16" s="1"/>
  <c r="F2" i="18" s="1"/>
  <c r="H2" i="18" s="1"/>
  <c r="F14" i="9"/>
  <c r="E14" i="9"/>
  <c r="G22" i="16" s="1"/>
  <c r="I14" i="9"/>
  <c r="I22" i="16" s="1"/>
  <c r="K2" i="18"/>
  <c r="K36" i="17" l="1"/>
  <c r="I43" i="18"/>
  <c r="J37" i="17" s="1"/>
  <c r="I41" i="18"/>
  <c r="J35" i="17" s="1"/>
  <c r="J11" i="18"/>
  <c r="K7" i="17" s="1"/>
  <c r="H41" i="18"/>
  <c r="I35" i="17" s="1"/>
  <c r="I13" i="18"/>
  <c r="J9" i="17" s="1"/>
  <c r="G11" i="18"/>
  <c r="G7" i="17" s="1"/>
  <c r="H7" i="17" s="1"/>
  <c r="F12" i="18"/>
  <c r="G13" i="18"/>
  <c r="G9" i="17" s="1"/>
  <c r="H43" i="18"/>
  <c r="I37" i="17" s="1"/>
  <c r="I42" i="18"/>
  <c r="J13" i="18"/>
  <c r="K9" i="17" s="1"/>
  <c r="G12" i="18"/>
  <c r="I12" i="18"/>
  <c r="G41" i="18"/>
  <c r="G35" i="17" s="1"/>
  <c r="F42" i="18"/>
  <c r="G42" i="18"/>
  <c r="H42" i="18"/>
  <c r="J43" i="18"/>
  <c r="K37" i="17" s="1"/>
  <c r="G43" i="18"/>
  <c r="G37" i="17" s="1"/>
  <c r="F43" i="18"/>
  <c r="F13" i="18"/>
  <c r="J12" i="18"/>
  <c r="J41" i="18"/>
  <c r="K35" i="17" s="1"/>
  <c r="F41" i="18"/>
  <c r="H12" i="18"/>
  <c r="H13" i="18"/>
  <c r="I9" i="17" s="1"/>
  <c r="F22" i="16"/>
  <c r="E15" i="9"/>
  <c r="J15" i="9"/>
  <c r="F15" i="9"/>
  <c r="G15" i="9"/>
  <c r="H15" i="9"/>
  <c r="H23" i="16" s="1"/>
  <c r="D15" i="9"/>
  <c r="E23" i="16" s="1"/>
  <c r="G2" i="18" s="1"/>
  <c r="I2" i="18" s="1"/>
  <c r="I15" i="9"/>
  <c r="I23" i="16" s="1"/>
  <c r="L2" i="18"/>
  <c r="H37" i="17" l="1"/>
  <c r="N2" i="18"/>
  <c r="O11" i="18"/>
  <c r="K13" i="17" s="1"/>
  <c r="K8" i="17"/>
  <c r="H35" i="17"/>
  <c r="J36" i="17"/>
  <c r="N41" i="18"/>
  <c r="J41" i="17" s="1"/>
  <c r="M11" i="18"/>
  <c r="I13" i="17" s="1"/>
  <c r="I8" i="17"/>
  <c r="I36" i="17"/>
  <c r="M41" i="18"/>
  <c r="I41" i="17" s="1"/>
  <c r="J8" i="17"/>
  <c r="N11" i="18"/>
  <c r="J13" i="17" s="1"/>
  <c r="G36" i="17"/>
  <c r="H36" i="17" s="1"/>
  <c r="L41" i="18"/>
  <c r="G41" i="17" s="1"/>
  <c r="L11" i="18"/>
  <c r="G13" i="17" s="1"/>
  <c r="G8" i="17"/>
  <c r="H8" i="17" s="1"/>
  <c r="H9" i="17"/>
  <c r="O41" i="18"/>
  <c r="K41" i="17" s="1"/>
  <c r="K112" i="17"/>
  <c r="G23" i="16"/>
  <c r="F23" i="16" s="1"/>
  <c r="E10" i="18" l="1"/>
  <c r="F10" i="18" s="1"/>
  <c r="K10" i="18" s="1"/>
  <c r="N6" i="18"/>
  <c r="J112" i="17"/>
  <c r="K69" i="17"/>
  <c r="K67" i="17"/>
  <c r="K68" i="17"/>
  <c r="K111" i="17"/>
  <c r="J68" i="17"/>
  <c r="I68" i="17"/>
  <c r="K73" i="17"/>
  <c r="G68" i="17"/>
  <c r="H12" i="17" l="1"/>
  <c r="H72" i="17"/>
  <c r="F1" i="18"/>
  <c r="F1" i="17"/>
  <c r="F61" i="17" s="1"/>
  <c r="E14" i="18"/>
  <c r="F109" i="17"/>
  <c r="E34" i="18"/>
  <c r="I10" i="18"/>
  <c r="J10" i="18"/>
  <c r="F6" i="17"/>
  <c r="A26" i="17" s="1"/>
  <c r="G10" i="18"/>
  <c r="E40" i="18"/>
  <c r="F34" i="17"/>
  <c r="H10" i="18"/>
  <c r="F66" i="17"/>
  <c r="I112" i="17"/>
  <c r="I69" i="17"/>
  <c r="I67" i="17"/>
  <c r="I111" i="17"/>
  <c r="J69" i="17"/>
  <c r="K110" i="17"/>
  <c r="J67" i="17"/>
  <c r="J111" i="17"/>
  <c r="G69" i="17"/>
  <c r="K116" i="17"/>
  <c r="J73" i="17"/>
  <c r="I73" i="17"/>
  <c r="M10" i="18" l="1"/>
  <c r="I12" i="17" s="1"/>
  <c r="I72" i="17" s="1"/>
  <c r="I6" i="17"/>
  <c r="I66" i="17" s="1"/>
  <c r="O10" i="18"/>
  <c r="K12" i="17" s="1"/>
  <c r="K72" i="17" s="1"/>
  <c r="K6" i="17"/>
  <c r="K66" i="17" s="1"/>
  <c r="F113" i="17"/>
  <c r="F10" i="17"/>
  <c r="H14" i="18"/>
  <c r="M13" i="18" s="1"/>
  <c r="F38" i="17"/>
  <c r="E44" i="18"/>
  <c r="F70" i="17"/>
  <c r="G14" i="18"/>
  <c r="L13" i="18" s="1"/>
  <c r="F14" i="18"/>
  <c r="J14" i="18"/>
  <c r="O13" i="18" s="1"/>
  <c r="I14" i="18"/>
  <c r="N13" i="18" s="1"/>
  <c r="F40" i="18"/>
  <c r="K40" i="18" s="1"/>
  <c r="J40" i="18"/>
  <c r="G40" i="18"/>
  <c r="H40" i="18"/>
  <c r="E64" i="18"/>
  <c r="I40" i="18"/>
  <c r="N10" i="18"/>
  <c r="J12" i="17" s="1"/>
  <c r="J6" i="17"/>
  <c r="J66" i="17" s="1"/>
  <c r="L10" i="18"/>
  <c r="G12" i="17" s="1"/>
  <c r="G6" i="17"/>
  <c r="H6" i="17" s="1"/>
  <c r="F34" i="18"/>
  <c r="F37" i="18" s="1"/>
  <c r="E37" i="18"/>
  <c r="H34" i="18"/>
  <c r="G34" i="18"/>
  <c r="J34" i="18"/>
  <c r="I34" i="18"/>
  <c r="G112" i="17"/>
  <c r="J110" i="17"/>
  <c r="G67" i="17"/>
  <c r="G111" i="17"/>
  <c r="H68" i="17"/>
  <c r="I110" i="17"/>
  <c r="J116" i="17"/>
  <c r="G73" i="17"/>
  <c r="I116" i="17"/>
  <c r="H40" i="17" l="1"/>
  <c r="H115" i="17"/>
  <c r="J34" i="17"/>
  <c r="J109" i="17" s="1"/>
  <c r="N40" i="18"/>
  <c r="J40" i="17" s="1"/>
  <c r="K34" i="17"/>
  <c r="K109" i="17" s="1"/>
  <c r="O40" i="18"/>
  <c r="K40" i="17" s="1"/>
  <c r="K115" i="17" s="1"/>
  <c r="K15" i="17"/>
  <c r="K75" i="17" s="1"/>
  <c r="K10" i="17"/>
  <c r="K70" i="17" s="1"/>
  <c r="O12" i="18"/>
  <c r="K14" i="17" s="1"/>
  <c r="K74" i="17" s="1"/>
  <c r="I44" i="18"/>
  <c r="N43" i="18" s="1"/>
  <c r="J44" i="18"/>
  <c r="O43" i="18" s="1"/>
  <c r="G44" i="18"/>
  <c r="L43" i="18" s="1"/>
  <c r="F44" i="18"/>
  <c r="H44" i="18"/>
  <c r="M43" i="18" s="1"/>
  <c r="H64" i="18"/>
  <c r="I64" i="18"/>
  <c r="F64" i="18"/>
  <c r="F67" i="18" s="1"/>
  <c r="J64" i="18"/>
  <c r="G64" i="18"/>
  <c r="E67" i="18"/>
  <c r="I34" i="17"/>
  <c r="I109" i="17" s="1"/>
  <c r="M40" i="18"/>
  <c r="I40" i="17" s="1"/>
  <c r="I10" i="17"/>
  <c r="I70" i="17" s="1"/>
  <c r="I15" i="17"/>
  <c r="I75" i="17" s="1"/>
  <c r="M12" i="18"/>
  <c r="I14" i="17" s="1"/>
  <c r="I74" i="17" s="1"/>
  <c r="L12" i="18"/>
  <c r="G14" i="17" s="1"/>
  <c r="G15" i="17"/>
  <c r="G75" i="17" s="1"/>
  <c r="G10" i="17"/>
  <c r="G34" i="17"/>
  <c r="L40" i="18"/>
  <c r="G40" i="17" s="1"/>
  <c r="J10" i="17"/>
  <c r="J70" i="17" s="1"/>
  <c r="N12" i="18"/>
  <c r="J14" i="17" s="1"/>
  <c r="J74" i="17" s="1"/>
  <c r="J15" i="17"/>
  <c r="J75" i="17" s="1"/>
  <c r="G110" i="17"/>
  <c r="H67" i="17"/>
  <c r="H111" i="17"/>
  <c r="H112" i="17"/>
  <c r="H69" i="17"/>
  <c r="J72" i="17"/>
  <c r="G66" i="17"/>
  <c r="C27" i="17"/>
  <c r="D27" i="17" s="1"/>
  <c r="G72" i="17"/>
  <c r="G116" i="17"/>
  <c r="H66" i="17"/>
  <c r="I115" i="17" l="1"/>
  <c r="G74" i="17"/>
  <c r="H10" i="17"/>
  <c r="H70" i="17" s="1"/>
  <c r="G70" i="17"/>
  <c r="G38" i="17"/>
  <c r="G43" i="17"/>
  <c r="G118" i="17" s="1"/>
  <c r="L42" i="18"/>
  <c r="G42" i="17" s="1"/>
  <c r="H34" i="17"/>
  <c r="C28" i="17"/>
  <c r="D28" i="17" s="1"/>
  <c r="O42" i="18"/>
  <c r="K42" i="17" s="1"/>
  <c r="K117" i="17" s="1"/>
  <c r="K38" i="17"/>
  <c r="K113" i="17" s="1"/>
  <c r="K43" i="17"/>
  <c r="K118" i="17" s="1"/>
  <c r="I43" i="17"/>
  <c r="I118" i="17" s="1"/>
  <c r="I38" i="17"/>
  <c r="I113" i="17" s="1"/>
  <c r="M42" i="18"/>
  <c r="I42" i="17" s="1"/>
  <c r="I117" i="17" s="1"/>
  <c r="J43" i="17"/>
  <c r="J118" i="17" s="1"/>
  <c r="J38" i="17"/>
  <c r="J113" i="17" s="1"/>
  <c r="N42" i="18"/>
  <c r="J42" i="17" s="1"/>
  <c r="J117" i="17" s="1"/>
  <c r="H110" i="17"/>
  <c r="J115" i="17"/>
  <c r="G115" i="17"/>
  <c r="H38" i="17" l="1"/>
  <c r="H113" i="17" s="1"/>
  <c r="G113" i="17"/>
  <c r="G117" i="17"/>
  <c r="G109" i="17"/>
  <c r="H109" i="17"/>
</calcChain>
</file>

<file path=xl/sharedStrings.xml><?xml version="1.0" encoding="utf-8"?>
<sst xmlns="http://schemas.openxmlformats.org/spreadsheetml/2006/main" count="17083" uniqueCount="1267">
  <si>
    <t>Quelle</t>
  </si>
  <si>
    <t>Erläuterung</t>
  </si>
  <si>
    <t>Bodenfläche (Katasterfläche)</t>
  </si>
  <si>
    <t>Flächennutzungsarten (2-Steller)</t>
  </si>
  <si>
    <t>Insgesamt</t>
  </si>
  <si>
    <t>Gebäude- und Freifläche (GF)</t>
  </si>
  <si>
    <t>Betriebsfläche (BF)</t>
  </si>
  <si>
    <t>Erholungsfläche</t>
  </si>
  <si>
    <t>Verkehrsfläche</t>
  </si>
  <si>
    <t>Betriebsfläche Abbauland</t>
  </si>
  <si>
    <t>Friedhof</t>
  </si>
  <si>
    <t>Nordrhein-Westfalen</t>
  </si>
  <si>
    <t xml:space="preserve">  Düsseldorf, Regierungsbezirk</t>
  </si>
  <si>
    <t xml:space="preserve">    Düsseldorf, krfr. Stadt</t>
  </si>
  <si>
    <t xml:space="preserve">    Duisburg, krfr. Stadt</t>
  </si>
  <si>
    <t xml:space="preserve">    Essen, krfr. Stadt</t>
  </si>
  <si>
    <t xml:space="preserve">    Krefeld, krfr. Stadt</t>
  </si>
  <si>
    <t xml:space="preserve">    Mönchengladbach, krfr. Stadt</t>
  </si>
  <si>
    <t xml:space="preserve">    Mülheim an der Ruhr, krfr. Stadt</t>
  </si>
  <si>
    <t>-</t>
  </si>
  <si>
    <t xml:space="preserve">    Oberhausen, krfr. Stadt</t>
  </si>
  <si>
    <t xml:space="preserve">    Remscheid, krfr. Stadt</t>
  </si>
  <si>
    <t xml:space="preserve">    Solingen, krfr. Stadt</t>
  </si>
  <si>
    <t xml:space="preserve">    Wuppertal, krfr. Stadt</t>
  </si>
  <si>
    <t xml:space="preserve">    Kleve, Kreis</t>
  </si>
  <si>
    <t xml:space="preserve">      Bedburg-Hau</t>
  </si>
  <si>
    <t xml:space="preserve">      Emmerich am Rhein, Stadt</t>
  </si>
  <si>
    <t xml:space="preserve">      Geldern, Stadt</t>
  </si>
  <si>
    <t xml:space="preserve">      Goch, Stadt</t>
  </si>
  <si>
    <t xml:space="preserve">      Issum</t>
  </si>
  <si>
    <t xml:space="preserve">      Kalkar, Stadt</t>
  </si>
  <si>
    <t xml:space="preserve">      Kerken</t>
  </si>
  <si>
    <t xml:space="preserve">      Kevelaer, Stadt</t>
  </si>
  <si>
    <t xml:space="preserve">      Kleve, Stadt</t>
  </si>
  <si>
    <t xml:space="preserve">      Kranenburg</t>
  </si>
  <si>
    <t xml:space="preserve">      Rees, Stadt</t>
  </si>
  <si>
    <t xml:space="preserve">      Rheurdt</t>
  </si>
  <si>
    <t xml:space="preserve">      Straelen, Stadt</t>
  </si>
  <si>
    <t xml:space="preserve">      Uedem</t>
  </si>
  <si>
    <t xml:space="preserve">      Wachtendonk</t>
  </si>
  <si>
    <t xml:space="preserve">      Weeze</t>
  </si>
  <si>
    <t xml:space="preserve">    Mettmann, Kreis</t>
  </si>
  <si>
    <t xml:space="preserve">      Erkrath, Stadt</t>
  </si>
  <si>
    <t xml:space="preserve">      Haan, Stadt</t>
  </si>
  <si>
    <t xml:space="preserve">      Heiligenhaus, Stadt</t>
  </si>
  <si>
    <t xml:space="preserve">      Hilden, Stadt</t>
  </si>
  <si>
    <t xml:space="preserve">      Langenfeld (Rhld.), Stadt</t>
  </si>
  <si>
    <t xml:space="preserve">      Mettmann, Stadt</t>
  </si>
  <si>
    <t xml:space="preserve">      Monheim am Rhein, Stadt</t>
  </si>
  <si>
    <t xml:space="preserve">      Ratingen, Stadt</t>
  </si>
  <si>
    <t xml:space="preserve">      Velbert, Stadt</t>
  </si>
  <si>
    <t xml:space="preserve">      Wülfrath, Stadt</t>
  </si>
  <si>
    <t xml:space="preserve">    Rhein-Kreis Neuss</t>
  </si>
  <si>
    <t xml:space="preserve">      Dormagen, Stadt</t>
  </si>
  <si>
    <t xml:space="preserve">      Grevenbroich, Stadt</t>
  </si>
  <si>
    <t xml:space="preserve">      Jüchen</t>
  </si>
  <si>
    <t xml:space="preserve">      Kaarst, Stadt</t>
  </si>
  <si>
    <t xml:space="preserve">      Korschenbroich, Stadt</t>
  </si>
  <si>
    <t xml:space="preserve">      Meerbusch, Stadt</t>
  </si>
  <si>
    <t xml:space="preserve">      Neuss, Stadt</t>
  </si>
  <si>
    <t xml:space="preserve">      Rommerskirchen</t>
  </si>
  <si>
    <t xml:space="preserve">    Viersen, Kreis</t>
  </si>
  <si>
    <t xml:space="preserve">      Brüggen</t>
  </si>
  <si>
    <t xml:space="preserve">      Grefrath</t>
  </si>
  <si>
    <t xml:space="preserve">      Kempen, Stadt</t>
  </si>
  <si>
    <t xml:space="preserve">      Nettetal, Stadt</t>
  </si>
  <si>
    <t xml:space="preserve">      Niederkrüchten</t>
  </si>
  <si>
    <t xml:space="preserve">      Schwalmtal</t>
  </si>
  <si>
    <t xml:space="preserve">      Tönisvorst, Stadt</t>
  </si>
  <si>
    <t xml:space="preserve">      Viersen, Stadt</t>
  </si>
  <si>
    <t xml:space="preserve">      Willich, Stadt</t>
  </si>
  <si>
    <t xml:space="preserve">    Wesel, Kreis</t>
  </si>
  <si>
    <t xml:space="preserve">      Alpen</t>
  </si>
  <si>
    <t xml:space="preserve">      Dinslaken, Stadt</t>
  </si>
  <si>
    <t xml:space="preserve">      Hamminkeln, Stadt</t>
  </si>
  <si>
    <t xml:space="preserve">      Hünxe</t>
  </si>
  <si>
    <t xml:space="preserve">      Kamp-Lintfort, Stadt</t>
  </si>
  <si>
    <t xml:space="preserve">      Moers, Stadt</t>
  </si>
  <si>
    <t xml:space="preserve">      Neukirchen-Vluyn, Stadt</t>
  </si>
  <si>
    <t xml:space="preserve">      Rheinberg, Stadt</t>
  </si>
  <si>
    <t xml:space="preserve">      Schermbeck</t>
  </si>
  <si>
    <t xml:space="preserve">      Sonsbeck</t>
  </si>
  <si>
    <t xml:space="preserve">      Voerde (Niederrhein), Stadt</t>
  </si>
  <si>
    <t xml:space="preserve">      Wesel, Stadt</t>
  </si>
  <si>
    <t xml:space="preserve">      Xanten, Stadt</t>
  </si>
  <si>
    <t xml:space="preserve">  Köln, Regierungsbezirk</t>
  </si>
  <si>
    <t xml:space="preserve">    Bonn, krfr. Stadt</t>
  </si>
  <si>
    <t xml:space="preserve">    Köln, krfr. Stadt</t>
  </si>
  <si>
    <t xml:space="preserve">    Leverkusen, krfr. Stadt</t>
  </si>
  <si>
    <t xml:space="preserve">    Düren, Kreis</t>
  </si>
  <si>
    <t xml:space="preserve">      Aldenhoven</t>
  </si>
  <si>
    <t xml:space="preserve">      Düren, Stadt</t>
  </si>
  <si>
    <t xml:space="preserve">      Heimbach, Stadt</t>
  </si>
  <si>
    <t xml:space="preserve">      Hürtgenwald</t>
  </si>
  <si>
    <t xml:space="preserve">      Inden</t>
  </si>
  <si>
    <t xml:space="preserve">      Jülich, Stadt</t>
  </si>
  <si>
    <t xml:space="preserve">      Kreuzau</t>
  </si>
  <si>
    <t xml:space="preserve">      Langerwehe</t>
  </si>
  <si>
    <t xml:space="preserve">      Linnich, Stadt</t>
  </si>
  <si>
    <t xml:space="preserve">      Merzenich</t>
  </si>
  <si>
    <t xml:space="preserve">      Nideggen, Stadt</t>
  </si>
  <si>
    <t xml:space="preserve">      Niederzier</t>
  </si>
  <si>
    <t xml:space="preserve">      Nörvenich</t>
  </si>
  <si>
    <t xml:space="preserve">      Titz</t>
  </si>
  <si>
    <t xml:space="preserve">      Vettweiß</t>
  </si>
  <si>
    <t xml:space="preserve">    Rhein-Erft-Kreis</t>
  </si>
  <si>
    <t xml:space="preserve">      Bedburg, Stadt</t>
  </si>
  <si>
    <t xml:space="preserve">      Bergheim, Stadt</t>
  </si>
  <si>
    <t xml:space="preserve">      Brühl, Stadt</t>
  </si>
  <si>
    <t xml:space="preserve">      Erftstadt, Stadt</t>
  </si>
  <si>
    <t xml:space="preserve">      Frechen, Stadt</t>
  </si>
  <si>
    <t xml:space="preserve">      Hürth, Stadt</t>
  </si>
  <si>
    <t xml:space="preserve">      Kerpen, Stadt</t>
  </si>
  <si>
    <t xml:space="preserve">      Pulheim, Stadt</t>
  </si>
  <si>
    <t xml:space="preserve">      Wesseling, Stadt</t>
  </si>
  <si>
    <t xml:space="preserve">    Euskirchen, Kreis</t>
  </si>
  <si>
    <t xml:space="preserve">      Bad Münstereifel, Stadt</t>
  </si>
  <si>
    <t xml:space="preserve">      Blankenheim</t>
  </si>
  <si>
    <t xml:space="preserve">      Dahlem</t>
  </si>
  <si>
    <t xml:space="preserve">      Euskirchen, Stadt</t>
  </si>
  <si>
    <t xml:space="preserve">      Hellenthal</t>
  </si>
  <si>
    <t xml:space="preserve">      Kall</t>
  </si>
  <si>
    <t xml:space="preserve">      Mechernich, Stadt</t>
  </si>
  <si>
    <t xml:space="preserve">      Nettersheim</t>
  </si>
  <si>
    <t xml:space="preserve">      Schleiden, Stadt</t>
  </si>
  <si>
    <t xml:space="preserve">      Weilerswist</t>
  </si>
  <si>
    <t xml:space="preserve">      Zülpich, Stadt</t>
  </si>
  <si>
    <t xml:space="preserve">    Heinsberg, Kreis</t>
  </si>
  <si>
    <t xml:space="preserve">      Erkelenz, Stadt</t>
  </si>
  <si>
    <t xml:space="preserve">      Gangelt</t>
  </si>
  <si>
    <t xml:space="preserve">      Geilenkirchen, Stadt</t>
  </si>
  <si>
    <t xml:space="preserve">      Heinsberg, Stadt</t>
  </si>
  <si>
    <t xml:space="preserve">      Hückelhoven, Stadt</t>
  </si>
  <si>
    <t xml:space="preserve">      Selfkant</t>
  </si>
  <si>
    <t xml:space="preserve">      Übach-Palenberg, Stadt</t>
  </si>
  <si>
    <t xml:space="preserve">      Waldfeucht</t>
  </si>
  <si>
    <t xml:space="preserve">      Wassenberg, Stadt</t>
  </si>
  <si>
    <t xml:space="preserve">      Wegberg, Stadt</t>
  </si>
  <si>
    <t xml:space="preserve">    Oberbergischer Kreis</t>
  </si>
  <si>
    <t xml:space="preserve">      Bergneustadt, Stadt</t>
  </si>
  <si>
    <t xml:space="preserve">      Engelskirchen</t>
  </si>
  <si>
    <t xml:space="preserve">      Gummersbach, Stadt</t>
  </si>
  <si>
    <t xml:space="preserve">      Hückeswagen, Stadt</t>
  </si>
  <si>
    <t xml:space="preserve">      Lindlar</t>
  </si>
  <si>
    <t xml:space="preserve">      Marienheide</t>
  </si>
  <si>
    <t xml:space="preserve">      Morsbach</t>
  </si>
  <si>
    <t xml:space="preserve">      Nümbrecht</t>
  </si>
  <si>
    <t xml:space="preserve">      Radevormwald, Stadt</t>
  </si>
  <si>
    <t xml:space="preserve">      Reichshof</t>
  </si>
  <si>
    <t xml:space="preserve">      Waldbröl, Stadt</t>
  </si>
  <si>
    <t xml:space="preserve">      Wiehl, Stadt</t>
  </si>
  <si>
    <t xml:space="preserve">      Wipperfürth, Stadt</t>
  </si>
  <si>
    <t xml:space="preserve">    Rheinisch-Bergischer Kreis</t>
  </si>
  <si>
    <t xml:space="preserve">      Bergisch Gladbach, Stadt</t>
  </si>
  <si>
    <t xml:space="preserve">      Burscheid, Stadt</t>
  </si>
  <si>
    <t xml:space="preserve">      Kürten</t>
  </si>
  <si>
    <t xml:space="preserve">      Leichlingen (Rhld.), Stadt</t>
  </si>
  <si>
    <t xml:space="preserve">      Odenthal</t>
  </si>
  <si>
    <t xml:space="preserve">      Overath, Stadt</t>
  </si>
  <si>
    <t xml:space="preserve">      Rösrath, Stadt</t>
  </si>
  <si>
    <t xml:space="preserve">      Wermelskirchen, Stadt</t>
  </si>
  <si>
    <t xml:space="preserve">    Rhein-Sieg-Kreis</t>
  </si>
  <si>
    <t xml:space="preserve">      Alfter</t>
  </si>
  <si>
    <t xml:space="preserve">      Bad Honnef, Stadt</t>
  </si>
  <si>
    <t xml:space="preserve">      Bornheim, Stadt</t>
  </si>
  <si>
    <t xml:space="preserve">      Eitorf</t>
  </si>
  <si>
    <t xml:space="preserve">      Hennef (Sieg), Stadt</t>
  </si>
  <si>
    <t xml:space="preserve">      Königswinter, Stadt</t>
  </si>
  <si>
    <t xml:space="preserve">      Lohmar, Stadt</t>
  </si>
  <si>
    <t xml:space="preserve">      Meckenheim, Stadt</t>
  </si>
  <si>
    <t xml:space="preserve">      Much</t>
  </si>
  <si>
    <t xml:space="preserve">      Neunkirchen-Seelscheid</t>
  </si>
  <si>
    <t xml:space="preserve">      Niederkassel, Stadt</t>
  </si>
  <si>
    <t xml:space="preserve">      Rheinbach, Stadt</t>
  </si>
  <si>
    <t xml:space="preserve">      Ruppichteroth</t>
  </si>
  <si>
    <t xml:space="preserve">      Sankt Augustin, Stadt</t>
  </si>
  <si>
    <t xml:space="preserve">      Siegburg, Stadt</t>
  </si>
  <si>
    <t xml:space="preserve">      Swisttal</t>
  </si>
  <si>
    <t xml:space="preserve">      Troisdorf, Stadt</t>
  </si>
  <si>
    <t xml:space="preserve">      Wachtberg</t>
  </si>
  <si>
    <t xml:space="preserve">      Windeck</t>
  </si>
  <si>
    <t xml:space="preserve">  Münster, Regierungsbezirk</t>
  </si>
  <si>
    <t xml:space="preserve">    Bottrop, krfr. Stadt</t>
  </si>
  <si>
    <t xml:space="preserve">    Gelsenkirchen, krfr. Stadt</t>
  </si>
  <si>
    <t xml:space="preserve">    Münster, krfr. Stadt</t>
  </si>
  <si>
    <t xml:space="preserve">    Borken, Kreis</t>
  </si>
  <si>
    <t xml:space="preserve">      Ahaus, Stadt</t>
  </si>
  <si>
    <t xml:space="preserve">      Bocholt, Stadt</t>
  </si>
  <si>
    <t xml:space="preserve">      Borken, Stadt</t>
  </si>
  <si>
    <t xml:space="preserve">      Gescher, Stadt</t>
  </si>
  <si>
    <t xml:space="preserve">      Gronau (Westf.), Stadt</t>
  </si>
  <si>
    <t xml:space="preserve">      Heek</t>
  </si>
  <si>
    <t xml:space="preserve">      Heiden</t>
  </si>
  <si>
    <t xml:space="preserve">      Isselburg, Stadt</t>
  </si>
  <si>
    <t xml:space="preserve">      Legden</t>
  </si>
  <si>
    <t xml:space="preserve">      Raesfeld</t>
  </si>
  <si>
    <t xml:space="preserve">      Reken</t>
  </si>
  <si>
    <t xml:space="preserve">      Rhede, Stadt</t>
  </si>
  <si>
    <t xml:space="preserve">      Schöppingen</t>
  </si>
  <si>
    <t xml:space="preserve">      Stadtlohn, Stadt</t>
  </si>
  <si>
    <t xml:space="preserve">      Südlohn</t>
  </si>
  <si>
    <t xml:space="preserve">      Vreden, Stadt</t>
  </si>
  <si>
    <t xml:space="preserve">    Coesfeld, Kreis</t>
  </si>
  <si>
    <t xml:space="preserve">      Ascheberg</t>
  </si>
  <si>
    <t xml:space="preserve">      Billerbeck, Stadt</t>
  </si>
  <si>
    <t xml:space="preserve">      Coesfeld, Stadt</t>
  </si>
  <si>
    <t xml:space="preserve">      Dülmen, Stadt</t>
  </si>
  <si>
    <t xml:space="preserve">      Havixbeck</t>
  </si>
  <si>
    <t xml:space="preserve">      Lüdinghausen, Stadt</t>
  </si>
  <si>
    <t xml:space="preserve">      Nordkirchen</t>
  </si>
  <si>
    <t xml:space="preserve">      Nottuln</t>
  </si>
  <si>
    <t xml:space="preserve">      Olfen, Stadt</t>
  </si>
  <si>
    <t xml:space="preserve">      Rosendahl</t>
  </si>
  <si>
    <t xml:space="preserve">      Senden</t>
  </si>
  <si>
    <t xml:space="preserve">    Recklinghausen, Kreis</t>
  </si>
  <si>
    <t xml:space="preserve">      Castrop-Rauxel, Stadt</t>
  </si>
  <si>
    <t xml:space="preserve">      Datteln, Stadt</t>
  </si>
  <si>
    <t xml:space="preserve">      Dorsten, Stadt</t>
  </si>
  <si>
    <t xml:space="preserve">      Gladbeck, Stadt</t>
  </si>
  <si>
    <t xml:space="preserve">      Haltern am See, Stadt</t>
  </si>
  <si>
    <t xml:space="preserve">      Herten, Stadt</t>
  </si>
  <si>
    <t xml:space="preserve">      Marl, Stadt</t>
  </si>
  <si>
    <t xml:space="preserve">      Oer-Erkenschwick, Stadt</t>
  </si>
  <si>
    <t xml:space="preserve">      Recklinghausen, Stadt</t>
  </si>
  <si>
    <t xml:space="preserve">      Waltrop, Stadt</t>
  </si>
  <si>
    <t xml:space="preserve">    Steinfurt, Kreis</t>
  </si>
  <si>
    <t xml:space="preserve">      Altenberge</t>
  </si>
  <si>
    <t xml:space="preserve">      Emsdetten, Stadt</t>
  </si>
  <si>
    <t xml:space="preserve">      Greven, Stadt</t>
  </si>
  <si>
    <t xml:space="preserve">      Hörstel, Stadt</t>
  </si>
  <si>
    <t xml:space="preserve">      Hopsten</t>
  </si>
  <si>
    <t xml:space="preserve">      Horstmar, Stadt</t>
  </si>
  <si>
    <t xml:space="preserve">      Ibbenbüren, Stadt</t>
  </si>
  <si>
    <t xml:space="preserve">      Ladbergen</t>
  </si>
  <si>
    <t xml:space="preserve">      Laer</t>
  </si>
  <si>
    <t xml:space="preserve">      Lengerich, Stadt</t>
  </si>
  <si>
    <t xml:space="preserve">      Lienen</t>
  </si>
  <si>
    <t xml:space="preserve">      Lotte</t>
  </si>
  <si>
    <t xml:space="preserve">      Metelen</t>
  </si>
  <si>
    <t xml:space="preserve">      Mettingen</t>
  </si>
  <si>
    <t xml:space="preserve">      Neuenkirchen</t>
  </si>
  <si>
    <t xml:space="preserve">      Nordwalde</t>
  </si>
  <si>
    <t xml:space="preserve">      Ochtrup, Stadt</t>
  </si>
  <si>
    <t xml:space="preserve">      Recke</t>
  </si>
  <si>
    <t xml:space="preserve">      Rheine, Stadt</t>
  </si>
  <si>
    <t xml:space="preserve">      Saerbeck</t>
  </si>
  <si>
    <t xml:space="preserve">      Steinfurt, Stadt</t>
  </si>
  <si>
    <t xml:space="preserve">      Tecklenburg, Stadt</t>
  </si>
  <si>
    <t xml:space="preserve">      Westerkappeln</t>
  </si>
  <si>
    <t xml:space="preserve">      Wettringen</t>
  </si>
  <si>
    <t xml:space="preserve">    Warendorf, Kreis</t>
  </si>
  <si>
    <t xml:space="preserve">      Ahlen, Stadt</t>
  </si>
  <si>
    <t xml:space="preserve">      Beckum, Stadt</t>
  </si>
  <si>
    <t xml:space="preserve">      Beelen</t>
  </si>
  <si>
    <t xml:space="preserve">      Drensteinfurt, Stadt</t>
  </si>
  <si>
    <t xml:space="preserve">      Ennigerloh, Stadt</t>
  </si>
  <si>
    <t xml:space="preserve">      Everswinkel</t>
  </si>
  <si>
    <t xml:space="preserve">      Oelde, Stadt</t>
  </si>
  <si>
    <t xml:space="preserve">      Ostbevern</t>
  </si>
  <si>
    <t xml:space="preserve">      Sassenberg, Stadt</t>
  </si>
  <si>
    <t xml:space="preserve">      Sendenhorst, Stadt</t>
  </si>
  <si>
    <t xml:space="preserve">      Telgte, Stadt</t>
  </si>
  <si>
    <t xml:space="preserve">      Wadersloh</t>
  </si>
  <si>
    <t xml:space="preserve">      Warendorf, Stadt</t>
  </si>
  <si>
    <t xml:space="preserve">  Detmold, Regierungsbezirk</t>
  </si>
  <si>
    <t xml:space="preserve">    Bielefeld, krfr. Stadt</t>
  </si>
  <si>
    <t xml:space="preserve">    Gütersloh, Kreis</t>
  </si>
  <si>
    <t xml:space="preserve">      Borgholzhausen, Stadt</t>
  </si>
  <si>
    <t xml:space="preserve">      Gütersloh, Stadt</t>
  </si>
  <si>
    <t xml:space="preserve">      Halle (Westf.), Stadt</t>
  </si>
  <si>
    <t xml:space="preserve">      Harsewinkel, Stadt</t>
  </si>
  <si>
    <t xml:space="preserve">      Herzebrock-Clarholz</t>
  </si>
  <si>
    <t xml:space="preserve">      Langenberg</t>
  </si>
  <si>
    <t xml:space="preserve">      Rheda-Wiedenbrück, Stadt</t>
  </si>
  <si>
    <t xml:space="preserve">      Rietberg, Stadt</t>
  </si>
  <si>
    <t xml:space="preserve">      Schloß Holte-Stukenbrock, Stadt</t>
  </si>
  <si>
    <t xml:space="preserve">      Steinhagen</t>
  </si>
  <si>
    <t xml:space="preserve">      Versmold, Stadt</t>
  </si>
  <si>
    <t xml:space="preserve">      Werther (Westf.), Stadt</t>
  </si>
  <si>
    <t xml:space="preserve">    Herford, Kreis</t>
  </si>
  <si>
    <t xml:space="preserve">      Bünde, Stadt</t>
  </si>
  <si>
    <t xml:space="preserve">      Enger, Stadt</t>
  </si>
  <si>
    <t xml:space="preserve">      Herford, Stadt</t>
  </si>
  <si>
    <t xml:space="preserve">      Hiddenhausen</t>
  </si>
  <si>
    <t xml:space="preserve">      Kirchlengern</t>
  </si>
  <si>
    <t xml:space="preserve">      Löhne, Stadt</t>
  </si>
  <si>
    <t xml:space="preserve">      Rödinghausen</t>
  </si>
  <si>
    <t xml:space="preserve">      Spenge, Stadt</t>
  </si>
  <si>
    <t xml:space="preserve">      Vlotho, Stadt</t>
  </si>
  <si>
    <t xml:space="preserve">    Höxter, Kreis</t>
  </si>
  <si>
    <t xml:space="preserve">      Bad Driburg, Stadt</t>
  </si>
  <si>
    <t xml:space="preserve">      Beverungen, Stadt</t>
  </si>
  <si>
    <t xml:space="preserve">      Borgentreich, Stadt</t>
  </si>
  <si>
    <t xml:space="preserve">      Brakel, Stadt</t>
  </si>
  <si>
    <t xml:space="preserve">      Höxter, Stadt</t>
  </si>
  <si>
    <t xml:space="preserve">      Marienmünster, Stadt</t>
  </si>
  <si>
    <t xml:space="preserve">      Nieheim, Stadt</t>
  </si>
  <si>
    <t xml:space="preserve">      Steinheim, Stadt</t>
  </si>
  <si>
    <t xml:space="preserve">      Warburg, Stadt</t>
  </si>
  <si>
    <t xml:space="preserve">      Willebadessen, Stadt</t>
  </si>
  <si>
    <t xml:space="preserve">    Lippe, Kreis</t>
  </si>
  <si>
    <t xml:space="preserve">      Augustdorf</t>
  </si>
  <si>
    <t xml:space="preserve">      Bad Salzuflen, Stadt</t>
  </si>
  <si>
    <t xml:space="preserve">      Barntrup, Stadt</t>
  </si>
  <si>
    <t xml:space="preserve">      Blomberg, Stadt</t>
  </si>
  <si>
    <t xml:space="preserve">      Detmold, Stadt</t>
  </si>
  <si>
    <t xml:space="preserve">      Dörentrup</t>
  </si>
  <si>
    <t xml:space="preserve">      Extertal</t>
  </si>
  <si>
    <t xml:space="preserve">      Horn-Bad Meinberg, Stadt</t>
  </si>
  <si>
    <t xml:space="preserve">      Kalletal</t>
  </si>
  <si>
    <t xml:space="preserve">      Lage, Stadt</t>
  </si>
  <si>
    <t xml:space="preserve">      Lemgo, Stadt</t>
  </si>
  <si>
    <t xml:space="preserve">      Leopoldshöhe</t>
  </si>
  <si>
    <t xml:space="preserve">      Lügde, Stadt</t>
  </si>
  <si>
    <t xml:space="preserve">      Oerlinghausen, Stadt</t>
  </si>
  <si>
    <t xml:space="preserve">      Schieder-Schwalenberg, Stadt</t>
  </si>
  <si>
    <t xml:space="preserve">      Schlangen</t>
  </si>
  <si>
    <t xml:space="preserve">    Minden-Lübbecke, Kreis</t>
  </si>
  <si>
    <t xml:space="preserve">      Bad Oeynhausen, Stadt</t>
  </si>
  <si>
    <t xml:space="preserve">      Espelkamp, Stadt</t>
  </si>
  <si>
    <t xml:space="preserve">      Hille</t>
  </si>
  <si>
    <t xml:space="preserve">      Hüllhorst</t>
  </si>
  <si>
    <t xml:space="preserve">      Lübbecke, Stadt</t>
  </si>
  <si>
    <t xml:space="preserve">      Minden, Stadt</t>
  </si>
  <si>
    <t xml:space="preserve">      Petershagen, Stadt</t>
  </si>
  <si>
    <t xml:space="preserve">      Porta Westfalica, Stadt</t>
  </si>
  <si>
    <t xml:space="preserve">      Preußisch Oldendorf, Stadt</t>
  </si>
  <si>
    <t xml:space="preserve">      Rahden, Stadt</t>
  </si>
  <si>
    <t xml:space="preserve">      Stemwede</t>
  </si>
  <si>
    <t xml:space="preserve">    Paderborn, Kreis</t>
  </si>
  <si>
    <t xml:space="preserve">      Altenbeken</t>
  </si>
  <si>
    <t xml:space="preserve">      Bad Lippspringe, Stadt</t>
  </si>
  <si>
    <t xml:space="preserve">      Borchen</t>
  </si>
  <si>
    <t xml:space="preserve">      Büren, Stadt</t>
  </si>
  <si>
    <t xml:space="preserve">      Delbrück, Stadt</t>
  </si>
  <si>
    <t xml:space="preserve">      Hövelhof</t>
  </si>
  <si>
    <t xml:space="preserve">      Lichtenau, Stadt</t>
  </si>
  <si>
    <t xml:space="preserve">      Paderborn, Stadt</t>
  </si>
  <si>
    <t xml:space="preserve">      Salzkotten, Stadt</t>
  </si>
  <si>
    <t xml:space="preserve">      Bad Wünnenberg, Stadt</t>
  </si>
  <si>
    <t xml:space="preserve">  Arnsberg, Regierungsbezirk</t>
  </si>
  <si>
    <t xml:space="preserve">    Bochum, krfr. Stadt</t>
  </si>
  <si>
    <t xml:space="preserve">    Dortmund, krfr. Stadt</t>
  </si>
  <si>
    <t xml:space="preserve">    Hagen, krfr. Stadt</t>
  </si>
  <si>
    <t xml:space="preserve">    Hamm, krfr. Stadt</t>
  </si>
  <si>
    <t xml:space="preserve">    Herne, krfr. Stadt</t>
  </si>
  <si>
    <t xml:space="preserve">    Ennepe-Ruhr-Kreis</t>
  </si>
  <si>
    <t xml:space="preserve">      Breckerfeld, Stadt</t>
  </si>
  <si>
    <t xml:space="preserve">      Ennepetal, Stadt</t>
  </si>
  <si>
    <t xml:space="preserve">      Gevelsberg, Stadt</t>
  </si>
  <si>
    <t xml:space="preserve">      Hattingen, Stadt</t>
  </si>
  <si>
    <t xml:space="preserve">      Herdecke, Stadt</t>
  </si>
  <si>
    <t xml:space="preserve">      Schwelm, Stadt</t>
  </si>
  <si>
    <t xml:space="preserve">      Sprockhövel, Stadt</t>
  </si>
  <si>
    <t xml:space="preserve">      Wetter (Ruhr), Stadt</t>
  </si>
  <si>
    <t xml:space="preserve">      Witten, Stadt</t>
  </si>
  <si>
    <t xml:space="preserve">    Hochsauerlandkreis</t>
  </si>
  <si>
    <t xml:space="preserve">      Arnsberg, Stadt</t>
  </si>
  <si>
    <t xml:space="preserve">      Bestwig</t>
  </si>
  <si>
    <t xml:space="preserve">      Brilon, Stadt</t>
  </si>
  <si>
    <t xml:space="preserve">      Eslohe (Sauerland)</t>
  </si>
  <si>
    <t xml:space="preserve">      Hallenberg, Stadt</t>
  </si>
  <si>
    <t xml:space="preserve">      Marsberg, Stadt</t>
  </si>
  <si>
    <t xml:space="preserve">      Medebach, Stadt</t>
  </si>
  <si>
    <t xml:space="preserve">      Meschede, Stadt</t>
  </si>
  <si>
    <t xml:space="preserve">      Olsberg, Stadt</t>
  </si>
  <si>
    <t xml:space="preserve">      Schmallenberg, Stadt</t>
  </si>
  <si>
    <t xml:space="preserve">      Sundern (Sauerland), Stadt</t>
  </si>
  <si>
    <t xml:space="preserve">      Winterberg, Stadt</t>
  </si>
  <si>
    <t xml:space="preserve">    Märkischer Kreis</t>
  </si>
  <si>
    <t xml:space="preserve">      Altena, Stadt</t>
  </si>
  <si>
    <t xml:space="preserve">      Balve, Stadt</t>
  </si>
  <si>
    <t xml:space="preserve">      Halver, Stadt</t>
  </si>
  <si>
    <t xml:space="preserve">      Hemer, Stadt</t>
  </si>
  <si>
    <t xml:space="preserve">      Herscheid</t>
  </si>
  <si>
    <t xml:space="preserve">      Iserlohn, Stadt</t>
  </si>
  <si>
    <t xml:space="preserve">      Kierspe, Stadt</t>
  </si>
  <si>
    <t xml:space="preserve">      Lüdenscheid, Stadt</t>
  </si>
  <si>
    <t xml:space="preserve">      Meinerzhagen, Stadt</t>
  </si>
  <si>
    <t xml:space="preserve">      Menden (Sauerland), Stadt</t>
  </si>
  <si>
    <t xml:space="preserve">      Nachrodt-Wiblingwerde</t>
  </si>
  <si>
    <t xml:space="preserve">      Neuenrade, Stadt</t>
  </si>
  <si>
    <t xml:space="preserve">      Plettenberg, Stadt</t>
  </si>
  <si>
    <t xml:space="preserve">      Schalksmühle</t>
  </si>
  <si>
    <t xml:space="preserve">      Werdohl, Stadt</t>
  </si>
  <si>
    <t xml:space="preserve">    Olpe, Kreis</t>
  </si>
  <si>
    <t xml:space="preserve">      Attendorn, Stadt</t>
  </si>
  <si>
    <t xml:space="preserve">      Drolshagen, Stadt</t>
  </si>
  <si>
    <t xml:space="preserve">      Finnentrop</t>
  </si>
  <si>
    <t xml:space="preserve">      Kirchhundem</t>
  </si>
  <si>
    <t xml:space="preserve">      Lennestadt, Stadt</t>
  </si>
  <si>
    <t xml:space="preserve">      Olpe, Stadt</t>
  </si>
  <si>
    <t xml:space="preserve">      Wenden</t>
  </si>
  <si>
    <t xml:space="preserve">    Siegen-Wittgenstein, Kreis</t>
  </si>
  <si>
    <t xml:space="preserve">      Bad Berleburg, Stadt</t>
  </si>
  <si>
    <t xml:space="preserve">      Burbach</t>
  </si>
  <si>
    <t xml:space="preserve">      Erndtebrück</t>
  </si>
  <si>
    <t xml:space="preserve">      Freudenberg, Stadt</t>
  </si>
  <si>
    <t xml:space="preserve">      Hilchenbach, Stadt</t>
  </si>
  <si>
    <t xml:space="preserve">      Kreuztal, Stadt</t>
  </si>
  <si>
    <t xml:space="preserve">      Bad Laasphe, Stadt</t>
  </si>
  <si>
    <t xml:space="preserve">      Netphen, Stadt</t>
  </si>
  <si>
    <t xml:space="preserve">      Neunkirchen</t>
  </si>
  <si>
    <t xml:space="preserve">      Siegen, Stadt</t>
  </si>
  <si>
    <t xml:space="preserve">      Wilnsdorf</t>
  </si>
  <si>
    <t xml:space="preserve">    Soest, Kreis</t>
  </si>
  <si>
    <t xml:space="preserve">      Anröchte</t>
  </si>
  <si>
    <t xml:space="preserve">      Bad Sassendorf</t>
  </si>
  <si>
    <t xml:space="preserve">      Ense</t>
  </si>
  <si>
    <t xml:space="preserve">      Erwitte, Stadt</t>
  </si>
  <si>
    <t xml:space="preserve">      Geseke, Stadt</t>
  </si>
  <si>
    <t xml:space="preserve">      Lippetal</t>
  </si>
  <si>
    <t xml:space="preserve">      Lippstadt, Stadt</t>
  </si>
  <si>
    <t xml:space="preserve">      Möhnesee</t>
  </si>
  <si>
    <t xml:space="preserve">      Rüthen, Stadt</t>
  </si>
  <si>
    <t xml:space="preserve">      Soest, Stadt</t>
  </si>
  <si>
    <t xml:space="preserve">      Warstein, Stadt</t>
  </si>
  <si>
    <t xml:space="preserve">      Welver</t>
  </si>
  <si>
    <t xml:space="preserve">      Werl, Stadt</t>
  </si>
  <si>
    <t xml:space="preserve">      Wickede (Ruhr)</t>
  </si>
  <si>
    <t xml:space="preserve">    Unna, Kreis</t>
  </si>
  <si>
    <t xml:space="preserve">      Bergkamen, Stadt</t>
  </si>
  <si>
    <t xml:space="preserve">      Bönen</t>
  </si>
  <si>
    <t xml:space="preserve">      Fröndenberg / Ruhr, Stadt</t>
  </si>
  <si>
    <t xml:space="preserve">      Holzwickede</t>
  </si>
  <si>
    <t xml:space="preserve">      Kamen, Stadt</t>
  </si>
  <si>
    <t xml:space="preserve">      Lünen, Stadt</t>
  </si>
  <si>
    <t xml:space="preserve">      Schwerte, Stadt</t>
  </si>
  <si>
    <t xml:space="preserve">      Selm, Stadt</t>
  </si>
  <si>
    <t xml:space="preserve">      Unna, Stadt</t>
  </si>
  <si>
    <t xml:space="preserve">      Werne, Stadt</t>
  </si>
  <si>
    <t>Münsterland</t>
  </si>
  <si>
    <t>Emscher-Lippe</t>
  </si>
  <si>
    <t>Deutschland</t>
  </si>
  <si>
    <t>Schl</t>
  </si>
  <si>
    <t>Name</t>
  </si>
  <si>
    <t>Kleve, Kreis</t>
  </si>
  <si>
    <t>Bedburg-Hau</t>
  </si>
  <si>
    <t>Issum</t>
  </si>
  <si>
    <t>Kerken</t>
  </si>
  <si>
    <t>Kranenburg</t>
  </si>
  <si>
    <t>Rheurdt</t>
  </si>
  <si>
    <t>Uedem</t>
  </si>
  <si>
    <t>Wachtendonk</t>
  </si>
  <si>
    <t>Weeze</t>
  </si>
  <si>
    <t>Mettmann, Kreis</t>
  </si>
  <si>
    <t>Rhein-Kreis Neuss</t>
  </si>
  <si>
    <t>Jüchen</t>
  </si>
  <si>
    <t>Rommerskirchen</t>
  </si>
  <si>
    <t>Viersen, Kreis</t>
  </si>
  <si>
    <t>Brüggen</t>
  </si>
  <si>
    <t>Grefrath</t>
  </si>
  <si>
    <t>Niederkrüchten</t>
  </si>
  <si>
    <t>Schwalmtal</t>
  </si>
  <si>
    <t>Wesel, Kreis</t>
  </si>
  <si>
    <t>Alpen</t>
  </si>
  <si>
    <t>Hünxe</t>
  </si>
  <si>
    <t>Schermbeck</t>
  </si>
  <si>
    <t>Sonsbeck</t>
  </si>
  <si>
    <t>Roetgen</t>
  </si>
  <si>
    <t>Simmerath</t>
  </si>
  <si>
    <t>Düren, Kreis</t>
  </si>
  <si>
    <t>Aldenhoven</t>
  </si>
  <si>
    <t>Hürtgenwald</t>
  </si>
  <si>
    <t>Inden</t>
  </si>
  <si>
    <t>Kreuzau</t>
  </si>
  <si>
    <t>Langerwehe</t>
  </si>
  <si>
    <t>Merzenich</t>
  </si>
  <si>
    <t>Niederzier</t>
  </si>
  <si>
    <t>Nörvenich</t>
  </si>
  <si>
    <t>Titz</t>
  </si>
  <si>
    <t>Vettweiß</t>
  </si>
  <si>
    <t>Rhein-Erft-Kreis</t>
  </si>
  <si>
    <t>Elsdorf</t>
  </si>
  <si>
    <t>Euskirchen, Kreis</t>
  </si>
  <si>
    <t>Blankenheim</t>
  </si>
  <si>
    <t>Dahlem</t>
  </si>
  <si>
    <t>Hellenthal</t>
  </si>
  <si>
    <t>Kall</t>
  </si>
  <si>
    <t>Nettersheim</t>
  </si>
  <si>
    <t>Weilerswist</t>
  </si>
  <si>
    <t>Heinsberg, Kreis</t>
  </si>
  <si>
    <t>Gangelt</t>
  </si>
  <si>
    <t>Selfkant</t>
  </si>
  <si>
    <t>Waldfeucht</t>
  </si>
  <si>
    <t>Oberbergischer Kreis</t>
  </si>
  <si>
    <t>Engelskirchen</t>
  </si>
  <si>
    <t>Lindlar</t>
  </si>
  <si>
    <t>Marienheide</t>
  </si>
  <si>
    <t>Morsbach</t>
  </si>
  <si>
    <t>Nümbrecht</t>
  </si>
  <si>
    <t>Reichshof</t>
  </si>
  <si>
    <t>Rheinisch-Bergischer Kreis</t>
  </si>
  <si>
    <t>Kürten</t>
  </si>
  <si>
    <t>Odenthal</t>
  </si>
  <si>
    <t>Rhein-Sieg-Kreis</t>
  </si>
  <si>
    <t>Alfter</t>
  </si>
  <si>
    <t>Eitorf</t>
  </si>
  <si>
    <t>Much</t>
  </si>
  <si>
    <t>Neunkirchen-Seelscheid</t>
  </si>
  <si>
    <t>Ruppichteroth</t>
  </si>
  <si>
    <t>Swisttal</t>
  </si>
  <si>
    <t>Wachtberg</t>
  </si>
  <si>
    <t>Windeck</t>
  </si>
  <si>
    <t>Borken, Kreis</t>
  </si>
  <si>
    <t>Heek</t>
  </si>
  <si>
    <t>Heiden</t>
  </si>
  <si>
    <t>Legden</t>
  </si>
  <si>
    <t>Raesfeld</t>
  </si>
  <si>
    <t>Reken</t>
  </si>
  <si>
    <t>Schöppingen</t>
  </si>
  <si>
    <t>Südlohn</t>
  </si>
  <si>
    <t>Velen</t>
  </si>
  <si>
    <t>Coesfeld, Kreis</t>
  </si>
  <si>
    <t>Ascheberg</t>
  </si>
  <si>
    <t>Havixbeck</t>
  </si>
  <si>
    <t>Nordkirchen</t>
  </si>
  <si>
    <t>Nottuln</t>
  </si>
  <si>
    <t>Rosendahl</t>
  </si>
  <si>
    <t>Senden</t>
  </si>
  <si>
    <t>Recklinghausen, Kreis</t>
  </si>
  <si>
    <t>Steinfurt, Kreis</t>
  </si>
  <si>
    <t>Altenberge</t>
  </si>
  <si>
    <t>Hopsten</t>
  </si>
  <si>
    <t>Ladbergen</t>
  </si>
  <si>
    <t>Laer</t>
  </si>
  <si>
    <t>Lienen</t>
  </si>
  <si>
    <t>Lotte</t>
  </si>
  <si>
    <t>Metelen</t>
  </si>
  <si>
    <t>Mettingen</t>
  </si>
  <si>
    <t>Neuenkirchen</t>
  </si>
  <si>
    <t>Nordwalde</t>
  </si>
  <si>
    <t>Recke</t>
  </si>
  <si>
    <t>Saerbeck</t>
  </si>
  <si>
    <t>Westerkappeln</t>
  </si>
  <si>
    <t>Wettringen</t>
  </si>
  <si>
    <t>Warendorf, Kreis</t>
  </si>
  <si>
    <t>Beelen</t>
  </si>
  <si>
    <t>Everswinkel</t>
  </si>
  <si>
    <t>Ostbevern</t>
  </si>
  <si>
    <t>Wadersloh</t>
  </si>
  <si>
    <t>Gütersloh, Kreis</t>
  </si>
  <si>
    <t>Herzebrock-Clarholz</t>
  </si>
  <si>
    <t>Langenberg</t>
  </si>
  <si>
    <t>Steinhagen</t>
  </si>
  <si>
    <t>Verl</t>
  </si>
  <si>
    <t>Herford, Kreis</t>
  </si>
  <si>
    <t>Hiddenhausen</t>
  </si>
  <si>
    <t>Kirchlengern</t>
  </si>
  <si>
    <t>Rödinghausen</t>
  </si>
  <si>
    <t>Höxter, Kreis</t>
  </si>
  <si>
    <t>Lippe, Kreis</t>
  </si>
  <si>
    <t>Augustdorf</t>
  </si>
  <si>
    <t>Dörentrup</t>
  </si>
  <si>
    <t>Extertal</t>
  </si>
  <si>
    <t>Kalletal</t>
  </si>
  <si>
    <t>Leopoldshöhe</t>
  </si>
  <si>
    <t>Schlangen</t>
  </si>
  <si>
    <t>Minden-Lübbecke, Kreis</t>
  </si>
  <si>
    <t>Hille</t>
  </si>
  <si>
    <t>Hüllhorst</t>
  </si>
  <si>
    <t>Stemwede</t>
  </si>
  <si>
    <t>Paderborn, Kreis</t>
  </si>
  <si>
    <t>Altenbeken</t>
  </si>
  <si>
    <t>Borchen</t>
  </si>
  <si>
    <t>Hövelhof</t>
  </si>
  <si>
    <t>Ennepe-Ruhr-Kreis</t>
  </si>
  <si>
    <t>Hochsauerlandkreis</t>
  </si>
  <si>
    <t>Bestwig</t>
  </si>
  <si>
    <t>Eslohe (Sauerland)</t>
  </si>
  <si>
    <t>Märkischer Kreis</t>
  </si>
  <si>
    <t>Herscheid</t>
  </si>
  <si>
    <t>Nachrodt-Wiblingwerde</t>
  </si>
  <si>
    <t>Schalksmühle</t>
  </si>
  <si>
    <t>Olpe, Kreis</t>
  </si>
  <si>
    <t>Finnentrop</t>
  </si>
  <si>
    <t>Kirchhundem</t>
  </si>
  <si>
    <t>Wenden</t>
  </si>
  <si>
    <t>Siegen-Wittgenstein, Kreis</t>
  </si>
  <si>
    <t>Burbach</t>
  </si>
  <si>
    <t>Erndtebrück</t>
  </si>
  <si>
    <t>Neunkirchen</t>
  </si>
  <si>
    <t>Wilnsdorf</t>
  </si>
  <si>
    <t>Soest, Kreis</t>
  </si>
  <si>
    <t>Anröchte</t>
  </si>
  <si>
    <t>Bad Sassendorf</t>
  </si>
  <si>
    <t>Ense</t>
  </si>
  <si>
    <t>Lippetal</t>
  </si>
  <si>
    <t>Möhnesee</t>
  </si>
  <si>
    <t>Welver</t>
  </si>
  <si>
    <t>Wickede (Ruhr)</t>
  </si>
  <si>
    <t>Unna, Kreis</t>
  </si>
  <si>
    <t>Bönen</t>
  </si>
  <si>
    <t>Holzwickede</t>
  </si>
  <si>
    <t>Düsseldorf</t>
  </si>
  <si>
    <t>Duisburg</t>
  </si>
  <si>
    <t>Essen</t>
  </si>
  <si>
    <t>Krefeld</t>
  </si>
  <si>
    <t>Mönchengladbach</t>
  </si>
  <si>
    <t>Mülheim an der Ruhr</t>
  </si>
  <si>
    <t>Oberhausen</t>
  </si>
  <si>
    <t>Remscheid</t>
  </si>
  <si>
    <t>Solingen</t>
  </si>
  <si>
    <t>Wuppertal</t>
  </si>
  <si>
    <t>Aachen</t>
  </si>
  <si>
    <t>Bonn</t>
  </si>
  <si>
    <t>Köln</t>
  </si>
  <si>
    <t>Leverkusen</t>
  </si>
  <si>
    <t>Bottrop</t>
  </si>
  <si>
    <t>Gelsenkirchen</t>
  </si>
  <si>
    <t>Münster</t>
  </si>
  <si>
    <t>Bielefeld</t>
  </si>
  <si>
    <t>Bochum</t>
  </si>
  <si>
    <t>Dortmund</t>
  </si>
  <si>
    <t>Hagen</t>
  </si>
  <si>
    <t>Hamm</t>
  </si>
  <si>
    <t>Herne</t>
  </si>
  <si>
    <t>Emmerich am Rhein</t>
  </si>
  <si>
    <t>Geldern</t>
  </si>
  <si>
    <t>Goch</t>
  </si>
  <si>
    <t>Kalkar</t>
  </si>
  <si>
    <t>Kevelaer</t>
  </si>
  <si>
    <t>Kleve</t>
  </si>
  <si>
    <t>Rees</t>
  </si>
  <si>
    <t>Straelen</t>
  </si>
  <si>
    <t>Erkrath</t>
  </si>
  <si>
    <t>Haan</t>
  </si>
  <si>
    <t>Heiligenhaus</t>
  </si>
  <si>
    <t>Hilden</t>
  </si>
  <si>
    <t>Langenfeld (Rhld.)</t>
  </si>
  <si>
    <t>Mettmann</t>
  </si>
  <si>
    <t>Monheim am Rhein</t>
  </si>
  <si>
    <t>Ratingen</t>
  </si>
  <si>
    <t>Velbert</t>
  </si>
  <si>
    <t>Wülfrath</t>
  </si>
  <si>
    <t>Dormagen</t>
  </si>
  <si>
    <t>Grevenbroich</t>
  </si>
  <si>
    <t>Kaarst</t>
  </si>
  <si>
    <t>Korschenbroich</t>
  </si>
  <si>
    <t>Meerbusch</t>
  </si>
  <si>
    <t>Neuss</t>
  </si>
  <si>
    <t>Kempen</t>
  </si>
  <si>
    <t>Nettetal</t>
  </si>
  <si>
    <t>Tönisvorst</t>
  </si>
  <si>
    <t>Viersen</t>
  </si>
  <si>
    <t>Willich</t>
  </si>
  <si>
    <t>Dinslaken</t>
  </si>
  <si>
    <t>Hamminkeln</t>
  </si>
  <si>
    <t>Kamp-Lintfort</t>
  </si>
  <si>
    <t>Moers</t>
  </si>
  <si>
    <t>Neukirchen-Vluyn</t>
  </si>
  <si>
    <t>Rheinberg</t>
  </si>
  <si>
    <t>Voerde (Niederrhein)</t>
  </si>
  <si>
    <t>Wesel</t>
  </si>
  <si>
    <t>Xanten</t>
  </si>
  <si>
    <t>Alsdorf</t>
  </si>
  <si>
    <t>Baesweiler</t>
  </si>
  <si>
    <t>Eschweiler</t>
  </si>
  <si>
    <t>Herzogenrath</t>
  </si>
  <si>
    <t>Monschau</t>
  </si>
  <si>
    <t>Stolberg (Rhld.)</t>
  </si>
  <si>
    <t>Würselen</t>
  </si>
  <si>
    <t>Düren</t>
  </si>
  <si>
    <t>Heimbach</t>
  </si>
  <si>
    <t>Jülich</t>
  </si>
  <si>
    <t>Linnich</t>
  </si>
  <si>
    <t>Nideggen</t>
  </si>
  <si>
    <t>Bedburg</t>
  </si>
  <si>
    <t>Bergheim</t>
  </si>
  <si>
    <t>Brühl</t>
  </si>
  <si>
    <t>Erftstadt</t>
  </si>
  <si>
    <t>Frechen</t>
  </si>
  <si>
    <t>Hürth</t>
  </si>
  <si>
    <t>Kerpen</t>
  </si>
  <si>
    <t>Pulheim</t>
  </si>
  <si>
    <t>Wesseling</t>
  </si>
  <si>
    <t>Bad Münstereifel</t>
  </si>
  <si>
    <t>Euskirchen</t>
  </si>
  <si>
    <t>Mechernich</t>
  </si>
  <si>
    <t>Schleiden</t>
  </si>
  <si>
    <t>Zülpich</t>
  </si>
  <si>
    <t>Erkelenz</t>
  </si>
  <si>
    <t>Geilenkirchen</t>
  </si>
  <si>
    <t>Heinsberg</t>
  </si>
  <si>
    <t>Hückelhoven</t>
  </si>
  <si>
    <t>Übach-Palenberg</t>
  </si>
  <si>
    <t>Wassenberg</t>
  </si>
  <si>
    <t>Wegberg</t>
  </si>
  <si>
    <t>Bergneustadt</t>
  </si>
  <si>
    <t>Gummersbach</t>
  </si>
  <si>
    <t>Hückeswagen</t>
  </si>
  <si>
    <t>Radevormwald</t>
  </si>
  <si>
    <t>Waldbröl</t>
  </si>
  <si>
    <t>Wiehl</t>
  </si>
  <si>
    <t>Wipperfürth</t>
  </si>
  <si>
    <t>Bergisch Gladbach</t>
  </si>
  <si>
    <t>Burscheid</t>
  </si>
  <si>
    <t>Leichlingen (Rhld.)</t>
  </si>
  <si>
    <t>Overath</t>
  </si>
  <si>
    <t>Rösrath</t>
  </si>
  <si>
    <t>Wermelskirchen</t>
  </si>
  <si>
    <t>Bad Honnef</t>
  </si>
  <si>
    <t>Bornheim</t>
  </si>
  <si>
    <t>Hennef (Sieg)</t>
  </si>
  <si>
    <t>Königswinter</t>
  </si>
  <si>
    <t>Lohmar</t>
  </si>
  <si>
    <t>Meckenheim</t>
  </si>
  <si>
    <t>Niederkassel</t>
  </si>
  <si>
    <t>Rheinbach</t>
  </si>
  <si>
    <t>Sankt Augustin</t>
  </si>
  <si>
    <t>Siegburg</t>
  </si>
  <si>
    <t>Troisdorf</t>
  </si>
  <si>
    <t>Ahaus</t>
  </si>
  <si>
    <t>Bocholt</t>
  </si>
  <si>
    <t>Borken</t>
  </si>
  <si>
    <t>Gescher</t>
  </si>
  <si>
    <t>Gronau (Westf.)</t>
  </si>
  <si>
    <t>Isselburg</t>
  </si>
  <si>
    <t>Rhede</t>
  </si>
  <si>
    <t>Stadtlohn</t>
  </si>
  <si>
    <t>Vreden</t>
  </si>
  <si>
    <t>Billerbeck</t>
  </si>
  <si>
    <t>Coesfeld</t>
  </si>
  <si>
    <t>Dülmen</t>
  </si>
  <si>
    <t>Lüdinghausen</t>
  </si>
  <si>
    <t>Olfen</t>
  </si>
  <si>
    <t>Castrop-Rauxel</t>
  </si>
  <si>
    <t>Datteln</t>
  </si>
  <si>
    <t>Dorsten</t>
  </si>
  <si>
    <t>Gladbeck</t>
  </si>
  <si>
    <t>Haltern am See</t>
  </si>
  <si>
    <t>Herten</t>
  </si>
  <si>
    <t>Marl</t>
  </si>
  <si>
    <t>Oer-Erkenschwick</t>
  </si>
  <si>
    <t>Recklinghausen</t>
  </si>
  <si>
    <t>Waltrop</t>
  </si>
  <si>
    <t>Emsdetten</t>
  </si>
  <si>
    <t>Greven</t>
  </si>
  <si>
    <t>Hörstel</t>
  </si>
  <si>
    <t>Horstmar</t>
  </si>
  <si>
    <t>Ibbenbüren</t>
  </si>
  <si>
    <t>Lengerich</t>
  </si>
  <si>
    <t>Ochtrup</t>
  </si>
  <si>
    <t>Rheine</t>
  </si>
  <si>
    <t>Steinfurt</t>
  </si>
  <si>
    <t>Tecklenburg</t>
  </si>
  <si>
    <t>Ahlen</t>
  </si>
  <si>
    <t>Beckum</t>
  </si>
  <si>
    <t>Drensteinfurt</t>
  </si>
  <si>
    <t>Ennigerloh</t>
  </si>
  <si>
    <t>Oelde</t>
  </si>
  <si>
    <t>Sassenberg</t>
  </si>
  <si>
    <t>Sendenhorst</t>
  </si>
  <si>
    <t>Telgte</t>
  </si>
  <si>
    <t>Warendorf</t>
  </si>
  <si>
    <t>Borgholzhausen</t>
  </si>
  <si>
    <t>Gütersloh</t>
  </si>
  <si>
    <t>Halle (Westf.)</t>
  </si>
  <si>
    <t>Harsewinkel</t>
  </si>
  <si>
    <t>Rheda-Wiedenbrück</t>
  </si>
  <si>
    <t>Rietberg</t>
  </si>
  <si>
    <t>Schloß Holte-Stukenbrock</t>
  </si>
  <si>
    <t>Versmold</t>
  </si>
  <si>
    <t>Werther (Westf.)</t>
  </si>
  <si>
    <t>Bünde</t>
  </si>
  <si>
    <t>Enger</t>
  </si>
  <si>
    <t>Herford</t>
  </si>
  <si>
    <t>Löhne</t>
  </si>
  <si>
    <t>Spenge</t>
  </si>
  <si>
    <t>Vlotho</t>
  </si>
  <si>
    <t>Bad Driburg</t>
  </si>
  <si>
    <t>Beverungen</t>
  </si>
  <si>
    <t>Borgentreich</t>
  </si>
  <si>
    <t>Brakel</t>
  </si>
  <si>
    <t>Höxter</t>
  </si>
  <si>
    <t>Marienmünster</t>
  </si>
  <si>
    <t>Nieheim</t>
  </si>
  <si>
    <t>Steinheim</t>
  </si>
  <si>
    <t>Warburg</t>
  </si>
  <si>
    <t>Willebadessen</t>
  </si>
  <si>
    <t>Bad Salzuflen</t>
  </si>
  <si>
    <t>Barntrup</t>
  </si>
  <si>
    <t>Blomberg</t>
  </si>
  <si>
    <t>Detmold</t>
  </si>
  <si>
    <t>Horn-Bad Meinberg</t>
  </si>
  <si>
    <t>Lage</t>
  </si>
  <si>
    <t>Lemgo</t>
  </si>
  <si>
    <t>Lügde</t>
  </si>
  <si>
    <t>Oerlinghausen</t>
  </si>
  <si>
    <t>Schieder-Schwalenberg</t>
  </si>
  <si>
    <t>Bad Oeynhausen</t>
  </si>
  <si>
    <t>Espelkamp</t>
  </si>
  <si>
    <t>Lübbecke</t>
  </si>
  <si>
    <t>Minden</t>
  </si>
  <si>
    <t>Petershagen</t>
  </si>
  <si>
    <t>Porta Westfalica</t>
  </si>
  <si>
    <t>Preußisch Oldendorf</t>
  </si>
  <si>
    <t>Rahden</t>
  </si>
  <si>
    <t>Bad Lippspringe</t>
  </si>
  <si>
    <t>Büren</t>
  </si>
  <si>
    <t>Delbrück</t>
  </si>
  <si>
    <t>Lichtenau</t>
  </si>
  <si>
    <t>Paderborn</t>
  </si>
  <si>
    <t>Salzkotten</t>
  </si>
  <si>
    <t>Bad Wünnenberg</t>
  </si>
  <si>
    <t>Breckerfeld</t>
  </si>
  <si>
    <t>Ennepetal</t>
  </si>
  <si>
    <t>Gevelsberg</t>
  </si>
  <si>
    <t>Hattingen</t>
  </si>
  <si>
    <t>Herdecke</t>
  </si>
  <si>
    <t>Schwelm</t>
  </si>
  <si>
    <t>Sprockhövel</t>
  </si>
  <si>
    <t>Wetter (Ruhr)</t>
  </si>
  <si>
    <t>Witten</t>
  </si>
  <si>
    <t>Arnsberg</t>
  </si>
  <si>
    <t>Brilon</t>
  </si>
  <si>
    <t>Hallenberg</t>
  </si>
  <si>
    <t>Marsberg</t>
  </si>
  <si>
    <t>Medebach</t>
  </si>
  <si>
    <t>Meschede</t>
  </si>
  <si>
    <t>Olsberg</t>
  </si>
  <si>
    <t>Schmallenberg</t>
  </si>
  <si>
    <t>Sundern (Sauerland)</t>
  </si>
  <si>
    <t>Winterberg</t>
  </si>
  <si>
    <t>Altena</t>
  </si>
  <si>
    <t>Balve</t>
  </si>
  <si>
    <t>Halver</t>
  </si>
  <si>
    <t>Hemer</t>
  </si>
  <si>
    <t>Iserlohn</t>
  </si>
  <si>
    <t>Kierspe</t>
  </si>
  <si>
    <t>Lüdenscheid</t>
  </si>
  <si>
    <t>Meinerzhagen</t>
  </si>
  <si>
    <t>Menden (Sauerland)</t>
  </si>
  <si>
    <t>Neuenrade</t>
  </si>
  <si>
    <t>Plettenberg</t>
  </si>
  <si>
    <t>Werdohl</t>
  </si>
  <si>
    <t>Attendorn</t>
  </si>
  <si>
    <t>Drolshagen</t>
  </si>
  <si>
    <t>Lennestadt</t>
  </si>
  <si>
    <t>Olpe</t>
  </si>
  <si>
    <t>Bad Berleburg</t>
  </si>
  <si>
    <t>Freudenberg</t>
  </si>
  <si>
    <t>Hilchenbach</t>
  </si>
  <si>
    <t>Kreuztal</t>
  </si>
  <si>
    <t>Bad Laasphe</t>
  </si>
  <si>
    <t>Netphen</t>
  </si>
  <si>
    <t>Siegen</t>
  </si>
  <si>
    <t>Erwitte</t>
  </si>
  <si>
    <t>Geseke</t>
  </si>
  <si>
    <t>Lippstadt</t>
  </si>
  <si>
    <t>Rüthen</t>
  </si>
  <si>
    <t>Soest</t>
  </si>
  <si>
    <t>Warstein</t>
  </si>
  <si>
    <t>Werl</t>
  </si>
  <si>
    <t>Bergkamen</t>
  </si>
  <si>
    <t>Fröndenberg / Ruhr</t>
  </si>
  <si>
    <t>Kamen</t>
  </si>
  <si>
    <t>Lünen</t>
  </si>
  <si>
    <t>Schwerte</t>
  </si>
  <si>
    <t>Selm</t>
  </si>
  <si>
    <t>Unna</t>
  </si>
  <si>
    <t>Werne</t>
  </si>
  <si>
    <t>Anzahl Einheiten</t>
  </si>
  <si>
    <t>je Einheit</t>
  </si>
  <si>
    <t>Auswahl</t>
  </si>
  <si>
    <t>Vergleich</t>
  </si>
  <si>
    <t>insgesamt</t>
  </si>
  <si>
    <t>Siedlungs- und Verkehrsfläche</t>
  </si>
  <si>
    <t>Tage je Jahr</t>
  </si>
  <si>
    <t>Jahr</t>
  </si>
  <si>
    <t>ha</t>
  </si>
  <si>
    <t>Anteil an Gesamtfl.</t>
  </si>
  <si>
    <t xml:space="preserve">    Städteregion Aachen (einschl. Stadt Aachen)</t>
  </si>
  <si>
    <t xml:space="preserve">      Alsdorf, Stadt (ab 21.10.2009)</t>
  </si>
  <si>
    <t xml:space="preserve">      Baesweiler, Stadt (ab 21.10.2009)</t>
  </si>
  <si>
    <t xml:space="preserve">      Eschweiler, Stadt (ab 21.10.2009)</t>
  </si>
  <si>
    <t xml:space="preserve">      Herzogenrath, Stadt (ab 21.10.2009)</t>
  </si>
  <si>
    <t xml:space="preserve">      Monschau, Stadt (ab 21.10.2009)</t>
  </si>
  <si>
    <t xml:space="preserve">      Roetgen (ab 21.10.2009)</t>
  </si>
  <si>
    <t xml:space="preserve">      Simmerath (ab 21.10.2009)</t>
  </si>
  <si>
    <t xml:space="preserve">      Stolberg (Rhld.), Stadt (ab 21.10.2009)</t>
  </si>
  <si>
    <t xml:space="preserve">      Würselen, Stadt (ab 21.10.2009)</t>
  </si>
  <si>
    <t>Düsseldorf, Regierungsbezirk</t>
  </si>
  <si>
    <t>Köln, Regierungsbezirk</t>
  </si>
  <si>
    <t>Münster, Regierungsbezirk</t>
  </si>
  <si>
    <t>Detmold, Regierungsbezirk</t>
  </si>
  <si>
    <t>Arnsberg, Regierungsbezirk</t>
  </si>
  <si>
    <t>Städteregion Aachen</t>
  </si>
  <si>
    <t>Fläche insgesamt und Nutzungsarten der Si</t>
  </si>
  <si>
    <t>edlungsflächen, Gemeinden, letzten 10 Jahre</t>
  </si>
  <si>
    <t>ar</t>
  </si>
  <si>
    <t xml:space="preserve">      Elsdorf, Stadt</t>
  </si>
  <si>
    <t xml:space="preserve">      Verl, Stadt</t>
  </si>
  <si>
    <t>Die Berichtsjahre 1977 bis 1992 wurden</t>
  </si>
  <si>
    <t>aus methodischen Gründen in ar umge-</t>
  </si>
  <si>
    <t>rechnet.</t>
  </si>
  <si>
    <t>Aus diesem Grund sind bei der Inter-</t>
  </si>
  <si>
    <t>pretation Rundungsfehler zu berück-</t>
  </si>
  <si>
    <t>sichtigen.</t>
  </si>
  <si>
    <t>Deutschlandwerte müssen</t>
  </si>
  <si>
    <t>hier eingepflegt werden</t>
  </si>
  <si>
    <t>Quelle über Regionaldatenbank Deutschland</t>
  </si>
  <si>
    <t>https://www.regionalstatistik.de:443/genesis/online/logon</t>
  </si>
  <si>
    <t>mit Kennung GR001878</t>
  </si>
  <si>
    <t>Tabelle 33 Flächennutzung</t>
  </si>
  <si>
    <t>oder über Destatis.de</t>
  </si>
  <si>
    <t xml:space="preserve">Startseite &gt; Weitere Themen &gt; Umwelt &gt; Umweltökonomische Gesamtrechnungen &gt; Flächennutzung </t>
  </si>
  <si>
    <t>Bodenfläche nach Nutzungsarten</t>
  </si>
  <si>
    <r>
      <t>km</t>
    </r>
    <r>
      <rPr>
        <vertAlign val="superscript"/>
        <sz val="10"/>
        <rFont val="Arial"/>
        <family val="2"/>
      </rPr>
      <t>2</t>
    </r>
  </si>
  <si>
    <t>Zeit</t>
  </si>
  <si>
    <t>Landesdatenbak NRW GENESIS, eigene Berechnungen</t>
  </si>
  <si>
    <t>NRW zum Vergleich im aktuellsten Jahr</t>
  </si>
  <si>
    <t>NRW-Anteil zum Vergleich im aktuellsten Jahr</t>
  </si>
  <si>
    <t>Zusätzlicher Interpretationshinweis:</t>
  </si>
  <si>
    <t>Frühere Werte</t>
  </si>
  <si>
    <t xml:space="preserve">      Aachen, krfr. Stadt (ab 21.10.2009)</t>
  </si>
  <si>
    <t xml:space="preserve">      Velen, Stadt</t>
  </si>
  <si>
    <t>Deutschlandwerte</t>
  </si>
  <si>
    <t>Stand: 25.09.2018 / 12:50:46</t>
  </si>
  <si>
    <t>© IT.NRW, Düsseldorf, 2018. Dieses Werk ist lizenziert unter der Datenlizenz Deutschland - Namensnennung - Version 2.0.</t>
  </si>
  <si>
    <t>__________</t>
  </si>
  <si>
    <t>Flächen anderer Nutzung</t>
  </si>
  <si>
    <t>Flächenerhebung nach Art der tatsächlichen Nutzung</t>
  </si>
  <si>
    <t>GENESIS-Tabelle: 301_FläV_Ta</t>
  </si>
  <si>
    <t xml:space="preserve">  Zahlenmaterial enstehen.</t>
  </si>
  <si>
    <t>* Durch unabhängiges Runden können Differenzen im</t>
  </si>
  <si>
    <t xml:space="preserve">  eingeschränkt.</t>
  </si>
  <si>
    <t xml:space="preserve">  der Flächendaten mit vorangegangenen Jahren erheblich</t>
  </si>
  <si>
    <t xml:space="preserve">  allen Katasteramtsbezirken auf ALKIS ist der Vergleich</t>
  </si>
  <si>
    <t>* Aufgrund fachlicher und methodischer Umstellungen in</t>
  </si>
  <si>
    <t>ab 31.12.2016:</t>
  </si>
  <si>
    <t>Tagebau, Grube, Steinbruch</t>
  </si>
  <si>
    <t>Bergbaubetrieb</t>
  </si>
  <si>
    <t>Gewässer</t>
  </si>
  <si>
    <t>Vegetation</t>
  </si>
  <si>
    <t>Verkehr</t>
  </si>
  <si>
    <t>Siedlung</t>
  </si>
  <si>
    <t>Nutzungsarten 3-Steller (AdV-Nutzungsartenkatalog)</t>
  </si>
  <si>
    <t>Nutzungsarten 1-Steller (AdV-Nutzungsartenkatalog)</t>
  </si>
  <si>
    <t>Bodenfläche</t>
  </si>
  <si>
    <t>GENESIS-Tabelle: 301_FläV_Tn</t>
  </si>
  <si>
    <t>in qkm</t>
  </si>
  <si>
    <t>Düsseldorf, krfr. Stadt</t>
  </si>
  <si>
    <t>Duisburg, krfr. Stadt</t>
  </si>
  <si>
    <t>Essen, krfr. Stadt</t>
  </si>
  <si>
    <t>Krefeld, krfr. Stadt</t>
  </si>
  <si>
    <t>Mönchengladbach, krfr. Stadt</t>
  </si>
  <si>
    <t>Mülheim an der Ruhr, krfr. Stadt</t>
  </si>
  <si>
    <t>Oberhausen, krfr. Stadt</t>
  </si>
  <si>
    <t>Remscheid, krfr. Stadt</t>
  </si>
  <si>
    <t>Solingen, krfr. Stadt</t>
  </si>
  <si>
    <t>Wuppertal, krfr. Stadt</t>
  </si>
  <si>
    <t>Emmerich am Rhein, Stadt</t>
  </si>
  <si>
    <t>Geldern, Stadt</t>
  </si>
  <si>
    <t>Goch, Stadt</t>
  </si>
  <si>
    <t>Kalkar, Stadt</t>
  </si>
  <si>
    <t>Kevelaer, Stadt</t>
  </si>
  <si>
    <t>Kleve, Stadt</t>
  </si>
  <si>
    <t>Rees, Stadt</t>
  </si>
  <si>
    <t>Straelen, Stadt</t>
  </si>
  <si>
    <t>Erkrath, Stadt</t>
  </si>
  <si>
    <t>Haan, Stadt</t>
  </si>
  <si>
    <t>Heiligenhaus, Stadt</t>
  </si>
  <si>
    <t>Hilden, Stadt</t>
  </si>
  <si>
    <t>Langenfeld (Rhld.), Stadt</t>
  </si>
  <si>
    <t>Mettmann, Stadt</t>
  </si>
  <si>
    <t>Monheim am Rhein, Stadt</t>
  </si>
  <si>
    <t>Ratingen, Stadt</t>
  </si>
  <si>
    <t>Velbert, Stadt</t>
  </si>
  <si>
    <t>Wülfrath, Stadt</t>
  </si>
  <si>
    <t>Dormagen, Stadt</t>
  </si>
  <si>
    <t>Grevenbroich, Stadt</t>
  </si>
  <si>
    <t>Kaarst, Stadt</t>
  </si>
  <si>
    <t>Korschenbroich, Stadt</t>
  </si>
  <si>
    <t>Meerbusch, Stadt</t>
  </si>
  <si>
    <t>Neuss, Stadt</t>
  </si>
  <si>
    <t>Kempen, Stadt</t>
  </si>
  <si>
    <t>Nettetal, Stadt</t>
  </si>
  <si>
    <t>Tönisvorst, Stadt</t>
  </si>
  <si>
    <t>Viersen, Stadt</t>
  </si>
  <si>
    <t>Willich, Stadt</t>
  </si>
  <si>
    <t>Dinslaken, Stadt</t>
  </si>
  <si>
    <t>Hamminkeln, Stadt</t>
  </si>
  <si>
    <t>Kamp-Lintfort, Stadt</t>
  </si>
  <si>
    <t>Moers, Stadt</t>
  </si>
  <si>
    <t>Neukirchen-Vluyn, Stadt</t>
  </si>
  <si>
    <t>Rheinberg, Stadt</t>
  </si>
  <si>
    <t>Voerde (Niederrhein), Stadt</t>
  </si>
  <si>
    <t>Wesel, Stadt</t>
  </si>
  <si>
    <t>Xanten, Stadt</t>
  </si>
  <si>
    <t>Bonn, krfr. Stadt</t>
  </si>
  <si>
    <t>Köln, krfr. Stadt</t>
  </si>
  <si>
    <t>Leverkusen, krfr. Stadt</t>
  </si>
  <si>
    <t>Städteregion Aachen (einschl. Stadt Aachen)</t>
  </si>
  <si>
    <t>Aachen, krfr. Stadt (ab 21.10.2009)</t>
  </si>
  <si>
    <t>Alsdorf, Stadt (ab 21.10.2009)</t>
  </si>
  <si>
    <t>Baesweiler, Stadt (ab 21.10.2009)</t>
  </si>
  <si>
    <t>Eschweiler, Stadt (ab 21.10.2009)</t>
  </si>
  <si>
    <t>Herzogenrath, Stadt (ab 21.10.2009)</t>
  </si>
  <si>
    <t>Monschau, Stadt (ab 21.10.2009)</t>
  </si>
  <si>
    <t>Roetgen (ab 21.10.2009)</t>
  </si>
  <si>
    <t>Simmerath (ab 21.10.2009)</t>
  </si>
  <si>
    <t>Stolberg (Rhld.), Stadt (ab 21.10.2009)</t>
  </si>
  <si>
    <t>Würselen, Stadt (ab 21.10.2009)</t>
  </si>
  <si>
    <t>Düren, Stadt</t>
  </si>
  <si>
    <t>Heimbach, Stadt</t>
  </si>
  <si>
    <t>Jülich, Stadt</t>
  </si>
  <si>
    <t>Linnich, Stadt</t>
  </si>
  <si>
    <t>Nideggen, Stadt</t>
  </si>
  <si>
    <t>Bedburg, Stadt</t>
  </si>
  <si>
    <t>Bergheim, Stadt</t>
  </si>
  <si>
    <t>Brühl, Stadt</t>
  </si>
  <si>
    <t>Elsdorf, Stadt</t>
  </si>
  <si>
    <t>Erftstadt, Stadt</t>
  </si>
  <si>
    <t>Frechen, Stadt</t>
  </si>
  <si>
    <t>Hürth, Stadt</t>
  </si>
  <si>
    <t>Kerpen, Stadt</t>
  </si>
  <si>
    <t>Pulheim, Stadt</t>
  </si>
  <si>
    <t>Wesseling, Stadt</t>
  </si>
  <si>
    <t>Bad Münstereifel, Stadt</t>
  </si>
  <si>
    <t>Euskirchen, Stadt</t>
  </si>
  <si>
    <t>Mechernich, Stadt</t>
  </si>
  <si>
    <t>Schleiden, Stadt</t>
  </si>
  <si>
    <t>Zülpich, Stadt</t>
  </si>
  <si>
    <t>Erkelenz, Stadt</t>
  </si>
  <si>
    <t>Geilenkirchen, Stadt</t>
  </si>
  <si>
    <t>Heinsberg, Stadt</t>
  </si>
  <si>
    <t>Hückelhoven, Stadt</t>
  </si>
  <si>
    <t>Übach-Palenberg, Stadt</t>
  </si>
  <si>
    <t>Wassenberg, Stadt</t>
  </si>
  <si>
    <t>Wegberg, Stadt</t>
  </si>
  <si>
    <t>Bergneustadt, Stadt</t>
  </si>
  <si>
    <t>Gummersbach, Stadt</t>
  </si>
  <si>
    <t>Hückeswagen, Stadt</t>
  </si>
  <si>
    <t>Radevormwald, Stadt</t>
  </si>
  <si>
    <t>Waldbröl, Stadt</t>
  </si>
  <si>
    <t>Wiehl, Stadt</t>
  </si>
  <si>
    <t>Wipperfürth, Stadt</t>
  </si>
  <si>
    <t>Bergisch Gladbach, Stadt</t>
  </si>
  <si>
    <t>Burscheid, Stadt</t>
  </si>
  <si>
    <t>Leichlingen (Rhld.), Stadt</t>
  </si>
  <si>
    <t>Overath, Stadt</t>
  </si>
  <si>
    <t>Rösrath, Stadt</t>
  </si>
  <si>
    <t>Wermelskirchen, Stadt</t>
  </si>
  <si>
    <t>Bad Honnef, Stadt</t>
  </si>
  <si>
    <t>Bornheim, Stadt</t>
  </si>
  <si>
    <t>Hennef (Sieg), Stadt</t>
  </si>
  <si>
    <t>Königswinter, Stadt</t>
  </si>
  <si>
    <t>Lohmar, Stadt</t>
  </si>
  <si>
    <t>Meckenheim, Stadt</t>
  </si>
  <si>
    <t>Niederkassel, Stadt</t>
  </si>
  <si>
    <t>Rheinbach, Stadt</t>
  </si>
  <si>
    <t>Sankt Augustin, Stadt</t>
  </si>
  <si>
    <t>Siegburg, Stadt</t>
  </si>
  <si>
    <t>Troisdorf, Stadt</t>
  </si>
  <si>
    <t>Bottrop, krfr. Stadt</t>
  </si>
  <si>
    <t>Gelsenkirchen, krfr. Stadt</t>
  </si>
  <si>
    <t>Münster, krfr. Stadt</t>
  </si>
  <si>
    <t>Ahaus, Stadt</t>
  </si>
  <si>
    <t>Bocholt, Stadt</t>
  </si>
  <si>
    <t>Borken, Stadt</t>
  </si>
  <si>
    <t>Gescher, Stadt</t>
  </si>
  <si>
    <t>Gronau (Westf.), Stadt</t>
  </si>
  <si>
    <t>Isselburg, Stadt</t>
  </si>
  <si>
    <t>Rhede, Stadt</t>
  </si>
  <si>
    <t>Stadtlohn, Stadt</t>
  </si>
  <si>
    <t>Velen, Stadt</t>
  </si>
  <si>
    <t>Vreden, Stadt</t>
  </si>
  <si>
    <t>Billerbeck, Stadt</t>
  </si>
  <si>
    <t>Coesfeld, Stadt</t>
  </si>
  <si>
    <t>Dülmen, Stadt</t>
  </si>
  <si>
    <t>Lüdinghausen, Stadt</t>
  </si>
  <si>
    <t>Olfen, Stadt</t>
  </si>
  <si>
    <t>Castrop-Rauxel, Stadt</t>
  </si>
  <si>
    <t>Datteln, Stadt</t>
  </si>
  <si>
    <t>Dorsten, Stadt</t>
  </si>
  <si>
    <t>Gladbeck, Stadt</t>
  </si>
  <si>
    <t>Haltern am See, Stadt</t>
  </si>
  <si>
    <t>Herten, Stadt</t>
  </si>
  <si>
    <t>Marl, Stadt</t>
  </si>
  <si>
    <t>Oer-Erkenschwick, Stadt</t>
  </si>
  <si>
    <t>Recklinghausen, Stadt</t>
  </si>
  <si>
    <t>Waltrop, Stadt</t>
  </si>
  <si>
    <t>Emsdetten, Stadt</t>
  </si>
  <si>
    <t>Greven, Stadt</t>
  </si>
  <si>
    <t>Hörstel, Stadt</t>
  </si>
  <si>
    <t>Horstmar, Stadt</t>
  </si>
  <si>
    <t>Ibbenbüren, Stadt</t>
  </si>
  <si>
    <t>Lengerich, Stadt</t>
  </si>
  <si>
    <t>Ochtrup, Stadt</t>
  </si>
  <si>
    <t>Rheine, Stadt</t>
  </si>
  <si>
    <t>Steinfurt, Stadt</t>
  </si>
  <si>
    <t>Tecklenburg, Stadt</t>
  </si>
  <si>
    <t>Ahlen, Stadt</t>
  </si>
  <si>
    <t>Beckum, Stadt</t>
  </si>
  <si>
    <t>Drensteinfurt, Stadt</t>
  </si>
  <si>
    <t>Ennigerloh, Stadt</t>
  </si>
  <si>
    <t>Oelde, Stadt</t>
  </si>
  <si>
    <t>Sassenberg, Stadt</t>
  </si>
  <si>
    <t>Sendenhorst, Stadt</t>
  </si>
  <si>
    <t>Telgte, Stadt</t>
  </si>
  <si>
    <t>Warendorf, Stadt</t>
  </si>
  <si>
    <t>Bielefeld, krfr. Stadt</t>
  </si>
  <si>
    <t>Borgholzhausen, Stadt</t>
  </si>
  <si>
    <t>Gütersloh, Stadt</t>
  </si>
  <si>
    <t>Halle (Westf.), Stadt</t>
  </si>
  <si>
    <t>Harsewinkel, Stadt</t>
  </si>
  <si>
    <t>Rheda-Wiedenbrück, Stadt</t>
  </si>
  <si>
    <t>Rietberg, Stadt</t>
  </si>
  <si>
    <t>Schloß Holte-Stukenbrock, Stadt</t>
  </si>
  <si>
    <t>Verl, Stadt</t>
  </si>
  <si>
    <t>Versmold, Stadt</t>
  </si>
  <si>
    <t>Werther (Westf.), Stadt</t>
  </si>
  <si>
    <t>Bünde, Stadt</t>
  </si>
  <si>
    <t>Enger, Stadt</t>
  </si>
  <si>
    <t>Herford, Stadt</t>
  </si>
  <si>
    <t>Löhne, Stadt</t>
  </si>
  <si>
    <t>Spenge, Stadt</t>
  </si>
  <si>
    <t>Vlotho, Stadt</t>
  </si>
  <si>
    <t>Bad Driburg, Stadt</t>
  </si>
  <si>
    <t>Beverungen, Stadt</t>
  </si>
  <si>
    <t>Borgentreich, Stadt</t>
  </si>
  <si>
    <t>Brakel, Stadt</t>
  </si>
  <si>
    <t>Höxter, Stadt</t>
  </si>
  <si>
    <t>Marienmünster, Stadt</t>
  </si>
  <si>
    <t>Nieheim, Stadt</t>
  </si>
  <si>
    <t>Steinheim, Stadt</t>
  </si>
  <si>
    <t>Warburg, Stadt</t>
  </si>
  <si>
    <t>Willebadessen, Stadt</t>
  </si>
  <si>
    <t>Bad Salzuflen, Stadt</t>
  </si>
  <si>
    <t>Barntrup, Stadt</t>
  </si>
  <si>
    <t>Blomberg, Stadt</t>
  </si>
  <si>
    <t>Detmold, Stadt</t>
  </si>
  <si>
    <t>Horn-Bad Meinberg, Stadt</t>
  </si>
  <si>
    <t>Lage, Stadt</t>
  </si>
  <si>
    <t>Lemgo, Stadt</t>
  </si>
  <si>
    <t>Lügde, Stadt</t>
  </si>
  <si>
    <t>Oerlinghausen, Stadt</t>
  </si>
  <si>
    <t>Schieder-Schwalenberg, Stadt</t>
  </si>
  <si>
    <t>Bad Oeynhausen, Stadt</t>
  </si>
  <si>
    <t>Espelkamp, Stadt</t>
  </si>
  <si>
    <t>Lübbecke, Stadt</t>
  </si>
  <si>
    <t>Minden, Stadt</t>
  </si>
  <si>
    <t>Petershagen, Stadt</t>
  </si>
  <si>
    <t>Porta Westfalica, Stadt</t>
  </si>
  <si>
    <t>Preußisch Oldendorf, Stadt</t>
  </si>
  <si>
    <t>Rahden, Stadt</t>
  </si>
  <si>
    <t>Bad Lippspringe, Stadt</t>
  </si>
  <si>
    <t>Büren, Stadt</t>
  </si>
  <si>
    <t>Delbrück, Stadt</t>
  </si>
  <si>
    <t>Lichtenau, Stadt</t>
  </si>
  <si>
    <t>Paderborn, Stadt</t>
  </si>
  <si>
    <t>Salzkotten, Stadt</t>
  </si>
  <si>
    <t>Bad Wünnenberg, Stadt</t>
  </si>
  <si>
    <t>Bochum, krfr. Stadt</t>
  </si>
  <si>
    <t>Dortmund, krfr. Stadt</t>
  </si>
  <si>
    <t>Hagen, krfr. Stadt</t>
  </si>
  <si>
    <t>Hamm, krfr. Stadt</t>
  </si>
  <si>
    <t>Herne, krfr. Stadt</t>
  </si>
  <si>
    <t>Breckerfeld, Stadt</t>
  </si>
  <si>
    <t>Ennepetal, Stadt</t>
  </si>
  <si>
    <t>Gevelsberg, Stadt</t>
  </si>
  <si>
    <t>Hattingen, Stadt</t>
  </si>
  <si>
    <t>Herdecke, Stadt</t>
  </si>
  <si>
    <t>Schwelm, Stadt</t>
  </si>
  <si>
    <t>Sprockhövel, Stadt</t>
  </si>
  <si>
    <t>Wetter (Ruhr), Stadt</t>
  </si>
  <si>
    <t>Witten, Stadt</t>
  </si>
  <si>
    <t>Arnsberg, Stadt</t>
  </si>
  <si>
    <t>Brilon, Stadt</t>
  </si>
  <si>
    <t>Hallenberg, Stadt</t>
  </si>
  <si>
    <t>Marsberg, Stadt</t>
  </si>
  <si>
    <t>Medebach, Stadt</t>
  </si>
  <si>
    <t>Meschede, Stadt</t>
  </si>
  <si>
    <t>Olsberg, Stadt</t>
  </si>
  <si>
    <t>Schmallenberg, Stadt</t>
  </si>
  <si>
    <t>Sundern (Sauerland), Stadt</t>
  </si>
  <si>
    <t>Winterberg, Stadt</t>
  </si>
  <si>
    <t>Altena, Stadt</t>
  </si>
  <si>
    <t>Balve, Stadt</t>
  </si>
  <si>
    <t>Halver, Stadt</t>
  </si>
  <si>
    <t>Hemer, Stadt</t>
  </si>
  <si>
    <t>Iserlohn, Stadt</t>
  </si>
  <si>
    <t>Kierspe, Stadt</t>
  </si>
  <si>
    <t>Lüdenscheid, Stadt</t>
  </si>
  <si>
    <t>Meinerzhagen, Stadt</t>
  </si>
  <si>
    <t>Menden (Sauerland), Stadt</t>
  </si>
  <si>
    <t>Neuenrade, Stadt</t>
  </si>
  <si>
    <t>Plettenberg, Stadt</t>
  </si>
  <si>
    <t>Werdohl, Stadt</t>
  </si>
  <si>
    <t>Attendorn, Stadt</t>
  </si>
  <si>
    <t>Drolshagen, Stadt</t>
  </si>
  <si>
    <t>Lennestadt, Stadt</t>
  </si>
  <si>
    <t>Olpe, Stadt</t>
  </si>
  <si>
    <t>Bad Berleburg, Stadt</t>
  </si>
  <si>
    <t>Freudenberg, Stadt</t>
  </si>
  <si>
    <t>Hilchenbach, Stadt</t>
  </si>
  <si>
    <t>Kreuztal, Stadt</t>
  </si>
  <si>
    <t>Bad Laasphe, Stadt</t>
  </si>
  <si>
    <t>Netphen, Stadt</t>
  </si>
  <si>
    <t>Siegen, Stadt</t>
  </si>
  <si>
    <t>Erwitte, Stadt</t>
  </si>
  <si>
    <t>Geseke, Stadt</t>
  </si>
  <si>
    <t>Lippstadt, Stadt</t>
  </si>
  <si>
    <t>Rüthen, Stadt</t>
  </si>
  <si>
    <t>Soest, Stadt</t>
  </si>
  <si>
    <t>Warstein, Stadt</t>
  </si>
  <si>
    <t>Werl, Stadt</t>
  </si>
  <si>
    <t>Bergkamen, Stadt</t>
  </si>
  <si>
    <t>Fröndenberg / Ruhr, Stadt</t>
  </si>
  <si>
    <t>Kamen, Stadt</t>
  </si>
  <si>
    <t>Lünen, Stadt</t>
  </si>
  <si>
    <t>Schwerte, Stadt</t>
  </si>
  <si>
    <t>Selm, Stadt</t>
  </si>
  <si>
    <t>Unna, Stadt</t>
  </si>
  <si>
    <t>Werne, Stadt</t>
  </si>
  <si>
    <t>Achtung; Bei Neueinsoeicherungen Formel und Namen ausdehnen/anpassen</t>
  </si>
  <si>
    <t>Achtung unterschiedl.Formeln für D und NRW und Aggregate</t>
  </si>
  <si>
    <r>
      <t xml:space="preserve">Bodenfläche (Katasterfläche) in </t>
    </r>
    <r>
      <rPr>
        <b/>
        <u/>
        <sz val="14"/>
        <rFont val="Arial"/>
        <family val="2"/>
      </rPr>
      <t>ha</t>
    </r>
    <r>
      <rPr>
        <b/>
        <u/>
        <sz val="10"/>
        <rFont val="Arial"/>
        <family val="2"/>
      </rPr>
      <t xml:space="preserve">
Flächennutzungsarten (2-Steller)</t>
    </r>
  </si>
  <si>
    <t>Nutzungsarten 2-Steller (AdV-Nutzungsartenkatalog)</t>
  </si>
  <si>
    <t>ADVN09-1 Siedlung</t>
  </si>
  <si>
    <t>ADVN09-2 Verkehr</t>
  </si>
  <si>
    <t>ADVN09-3 Vegetation</t>
  </si>
  <si>
    <t>ADVN09-4 Gewässer</t>
  </si>
  <si>
    <t>ADVN09-14 Bergbaubetrieb</t>
  </si>
  <si>
    <t>ADVN09-15 Tagebau, Grube, Steinbruch</t>
  </si>
  <si>
    <t>ADVN09-18 Sport-, Freizeit- und Erholungsfläche</t>
  </si>
  <si>
    <t>ADVN09-19 Friedhof</t>
  </si>
  <si>
    <t>Bodenfläche
Insgesamt</t>
  </si>
  <si>
    <t>j</t>
  </si>
  <si>
    <t>n</t>
  </si>
  <si>
    <t>Erholung, Frh</t>
  </si>
  <si>
    <t>Schl0</t>
  </si>
  <si>
    <t>Schl1</t>
  </si>
  <si>
    <t>Gesamt</t>
  </si>
  <si>
    <t>S + V</t>
  </si>
  <si>
    <t>Erh</t>
  </si>
  <si>
    <t>Verk</t>
  </si>
  <si>
    <t>Sied</t>
  </si>
  <si>
    <r>
      <t xml:space="preserve">Achtung; Bei Neueinsoeicherungen
</t>
    </r>
    <r>
      <rPr>
        <b/>
        <u/>
        <sz val="11"/>
        <color rgb="FFFF0000"/>
        <rFont val="Calibri"/>
        <family val="2"/>
        <scheme val="minor"/>
      </rPr>
      <t xml:space="preserve">&gt; 10 J </t>
    </r>
    <r>
      <rPr>
        <b/>
        <sz val="11"/>
        <color rgb="FFFF0000"/>
        <rFont val="Calibri"/>
        <family val="2"/>
        <scheme val="minor"/>
      </rPr>
      <t>Formel und Namen ausdehnen/anpassen</t>
    </r>
  </si>
  <si>
    <t>Sport-, Freizeit- und Erholungsfläche</t>
  </si>
  <si>
    <t>Ruhrgebiet (RVR)</t>
  </si>
  <si>
    <t>Daten</t>
  </si>
  <si>
    <t>Jahr max</t>
  </si>
  <si>
    <t>Jahr min</t>
  </si>
  <si>
    <t>Dargest.Jahre</t>
  </si>
  <si>
    <t>Fl. Insges.</t>
  </si>
  <si>
    <t>Siedlungsfläche²</t>
  </si>
  <si>
    <r>
      <t>Erholungsfläche</t>
    </r>
    <r>
      <rPr>
        <sz val="10"/>
        <rFont val="Arial"/>
        <family val="2"/>
      </rPr>
      <t>³</t>
    </r>
  </si>
  <si>
    <t>Siedl.u.Verkehrsfl.¹</t>
  </si>
  <si>
    <t>Erholungsfläche³</t>
  </si>
  <si>
    <t>Hinweise:</t>
  </si>
  <si>
    <t xml:space="preserve">1) ab 2016: Siedlungs- und Verkehrsfläche ohne Fläche für Bergbaubetrieb, Tagebau, Grube u.Steinbruch / bis 2015: Gebäude- mit Freifläche, Betriebsfläche (ohne Abbauland), Erholungs-, Verkehrsfläche, Friedhof   </t>
  </si>
  <si>
    <t xml:space="preserve">3) ab 2016: Sport-, Freizeit- und Erholungsfläche, Friedhof / bis 2015: Erholungsfläche, Friedhof   </t>
  </si>
  <si>
    <t xml:space="preserve">*) Die Flächennutzungsstatistik basiert seit 2016 auf dem Amtlichern Liegenschaftskatastersystem (ALKIS). Die zeitliche Vergleichbarkeit mit Daten vor 2016 (Basis Liegenschaftsbuch ALB) ist nur noch sehr eingeschränkt möglich. "Siedlungs- und Verkehrsfläche" und "versiegelte Fläche" können nicht gleichgesetzt werden, da Siedlungs- und Verkehrsfläche auch unbebaute und nicht versiegelte Flächen enthält.   </t>
  </si>
  <si>
    <r>
      <t>Jahr</t>
    </r>
    <r>
      <rPr>
        <sz val="10"/>
        <rFont val="Calibri"/>
        <family val="2"/>
      </rPr>
      <t>⁴</t>
    </r>
    <r>
      <rPr>
        <vertAlign val="superscript"/>
        <sz val="10"/>
        <rFont val="Arial"/>
        <family val="2"/>
      </rPr>
      <t xml:space="preserve">
</t>
    </r>
    <r>
      <rPr>
        <sz val="8"/>
        <rFont val="Arial"/>
        <family val="2"/>
      </rPr>
      <t>Zeitraum</t>
    </r>
  </si>
  <si>
    <t xml:space="preserve">2) ab 2016: Wohnbau-, Industrie-, u.Gewerbefläche, Halde, Fläche gemischter Nutzung und besond. funkt.Prägung / bis 2015: Gebäude- mit Freifläche, Betriebsfläche (ohne Abbauland)   </t>
  </si>
  <si>
    <t xml:space="preserve">      Jüchen, Stadt</t>
  </si>
  <si>
    <t>© IT.NRW, Düsseldorf, 2019. Dieses Werk ist lizenziert unter der Datenlizenz Deutschland - Namensnennung - Version 2.0.</t>
  </si>
  <si>
    <t>Stand: 16.09.2019 / 10:48:38</t>
  </si>
  <si>
    <t>2016-18</t>
  </si>
  <si>
    <t>2013-15</t>
  </si>
  <si>
    <t>2009-13</t>
  </si>
  <si>
    <t>2009-18</t>
  </si>
  <si>
    <t>Bezug  5ha</t>
  </si>
  <si>
    <t xml:space="preserve">4) zum 31.12.   </t>
  </si>
  <si>
    <t>5) Umrechnung entspr. Gesamtflächenanteil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</si>
</sst>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8">
    <numFmt numFmtId="164" formatCode="#,##0.0"/>
    <numFmt numFmtId="165" formatCode="#,##0.0&quot; ha&quot;;[Red]\-#,##0.0&quot; ha&quot;;;"/>
    <numFmt numFmtId="166" formatCode="#,##0.0&quot; m²&quot;;[Red]\-#,##0.0&quot; m²&quot;;;"/>
    <numFmt numFmtId="167" formatCode="0.0%"/>
    <numFmt numFmtId="168" formatCode="_(&quot;$&quot;* #,##0_);_(&quot;$&quot;* \(#,##0\);_(&quot;$&quot;* &quot;-&quot;_);_(@_)"/>
    <numFmt numFmtId="169" formatCode="_(* #,##0_);_(* \(#,##0\);_(* &quot;-&quot;_);_(@_)"/>
    <numFmt numFmtId="170" formatCode="###\ ###\ ##0;[Red]\-###\ ###\ ##0;\-"/>
    <numFmt numFmtId="171" formatCode="###\ ##0.0;[Red]\-###\ ##0.0;\-"/>
    <numFmt numFmtId="172" formatCode="@\ *."/>
    <numFmt numFmtId="173" formatCode="\ \ @\ *."/>
    <numFmt numFmtId="174" formatCode="\ \ \ \ @\ *."/>
    <numFmt numFmtId="175" formatCode="\ \ \ \ \ \ @\ *."/>
    <numFmt numFmtId="176" formatCode="\ \ \ \ \ \ @"/>
    <numFmt numFmtId="177" formatCode="\ \ \ \ \ \ \ @\ *."/>
    <numFmt numFmtId="178" formatCode="\ \ \ \ @"/>
    <numFmt numFmtId="179" formatCode="\ \ @"/>
    <numFmt numFmtId="180" formatCode="\ \ \ @\ *."/>
    <numFmt numFmtId="181" formatCode="\ @"/>
    <numFmt numFmtId="182" formatCode="\ \ \ @"/>
    <numFmt numFmtId="183" formatCode="\ @\ *."/>
    <numFmt numFmtId="184" formatCode="\ \ \ \ \ \ \ \ \ @\ *."/>
    <numFmt numFmtId="185" formatCode="\ \ \ \ \ \ \ \ \ \ @\ *."/>
    <numFmt numFmtId="186" formatCode="\ \ \ \ \ \ \ \ \ @"/>
    <numFmt numFmtId="187" formatCode="\ \ \ \ \ \ \ \ \ \ \ \ @\ *."/>
    <numFmt numFmtId="188" formatCode="\ \ \ \ \ \ \ \ \ \ \ \ @"/>
    <numFmt numFmtId="189" formatCode="\ \ \ \ \ \ \ \ \ \ \ \ \ @\ *."/>
    <numFmt numFmtId="190" formatCode="#,##0&quot; ha&quot;;[Red]\-#,##0&quot; ha&quot;;;"/>
    <numFmt numFmtId="191" formatCode="#,##0&quot; m²&quot;;[Red]\-#,##0&quot; m²&quot;;;"/>
  </numFmts>
  <fonts count="3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u/>
      <sz val="12"/>
      <name val="Arial"/>
      <family val="2"/>
    </font>
    <font>
      <sz val="14"/>
      <name val="Arial"/>
      <family val="2"/>
    </font>
    <font>
      <vertAlign val="superscript"/>
      <sz val="10"/>
      <name val="Arial"/>
      <family val="2"/>
    </font>
    <font>
      <sz val="7"/>
      <name val="Letter Gothic CE"/>
      <family val="3"/>
      <charset val="238"/>
    </font>
    <font>
      <sz val="7"/>
      <name val="Arial"/>
      <family val="2"/>
    </font>
    <font>
      <sz val="9"/>
      <name val="MetaNormalLF-Roman"/>
      <family val="2"/>
    </font>
    <font>
      <sz val="10"/>
      <name val="MetaNormalLF-Roman"/>
      <family val="2"/>
    </font>
    <font>
      <b/>
      <sz val="11"/>
      <color rgb="FFFF0000"/>
      <name val="Arial"/>
      <family val="2"/>
    </font>
    <font>
      <sz val="8"/>
      <name val="MetaNormalLF-Roman"/>
      <family val="2"/>
    </font>
    <font>
      <b/>
      <u/>
      <sz val="10"/>
      <name val="Arial"/>
      <family val="2"/>
    </font>
    <font>
      <u/>
      <sz val="10"/>
      <color theme="10"/>
      <name val="Arial"/>
      <family val="2"/>
    </font>
    <font>
      <sz val="9.5"/>
      <name val="Arial"/>
      <family val="2"/>
    </font>
    <font>
      <sz val="10"/>
      <name val="Calibri"/>
      <family val="2"/>
    </font>
    <font>
      <sz val="10"/>
      <name val="Arial"/>
      <family val="2"/>
    </font>
    <font>
      <b/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u/>
      <sz val="14"/>
      <name val="Arial"/>
      <family val="2"/>
    </font>
    <font>
      <b/>
      <u/>
      <sz val="11"/>
      <color rgb="FFFF0000"/>
      <name val="Calibri"/>
      <family val="2"/>
      <scheme val="minor"/>
    </font>
    <font>
      <sz val="9"/>
      <name val="Arial"/>
      <family val="2"/>
    </font>
    <font>
      <b/>
      <sz val="12"/>
      <color rgb="FF000000"/>
      <name val="Arial"/>
      <family val="2"/>
    </font>
    <font>
      <sz val="6"/>
      <name val="Arial"/>
      <family val="2"/>
    </font>
    <font>
      <sz val="8"/>
      <color theme="1" tint="0.499984740745262"/>
      <name val="Arial"/>
      <family val="2"/>
    </font>
    <font>
      <sz val="7.5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rgb="FFEEB0AE"/>
        <bgColor indexed="64"/>
      </patternFill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ck">
        <color indexed="29"/>
      </left>
      <right/>
      <top/>
      <bottom/>
      <diagonal/>
    </border>
    <border>
      <left/>
      <right style="thick">
        <color indexed="29"/>
      </right>
      <top/>
      <bottom/>
      <diagonal/>
    </border>
    <border>
      <left/>
      <right/>
      <top style="thick">
        <color indexed="29"/>
      </top>
      <bottom/>
      <diagonal/>
    </border>
    <border>
      <left style="thick">
        <color indexed="31"/>
      </left>
      <right/>
      <top/>
      <bottom/>
      <diagonal/>
    </border>
    <border>
      <left/>
      <right style="thick">
        <color indexed="31"/>
      </right>
      <top/>
      <bottom/>
      <diagonal/>
    </border>
    <border>
      <left style="thick">
        <color indexed="31"/>
      </left>
      <right/>
      <top/>
      <bottom style="thick">
        <color indexed="31"/>
      </bottom>
      <diagonal/>
    </border>
    <border>
      <left/>
      <right/>
      <top/>
      <bottom style="thick">
        <color indexed="31"/>
      </bottom>
      <diagonal/>
    </border>
    <border>
      <left/>
      <right style="thick">
        <color indexed="31"/>
      </right>
      <top/>
      <bottom style="thick">
        <color indexed="31"/>
      </bottom>
      <diagonal/>
    </border>
    <border>
      <left style="thick">
        <color indexed="29"/>
      </left>
      <right/>
      <top/>
      <bottom style="thick">
        <color indexed="29"/>
      </bottom>
      <diagonal/>
    </border>
    <border>
      <left/>
      <right/>
      <top/>
      <bottom style="thick">
        <color indexed="29"/>
      </bottom>
      <diagonal/>
    </border>
    <border>
      <left/>
      <right style="thick">
        <color indexed="29"/>
      </right>
      <top/>
      <bottom style="thick">
        <color indexed="29"/>
      </bottom>
      <diagonal/>
    </border>
    <border>
      <left style="thick">
        <color indexed="29"/>
      </left>
      <right/>
      <top style="thick">
        <color indexed="29"/>
      </top>
      <bottom/>
      <diagonal/>
    </border>
    <border>
      <left/>
      <right style="thick">
        <color indexed="29"/>
      </right>
      <top style="thick">
        <color indexed="29"/>
      </top>
      <bottom/>
      <diagonal/>
    </border>
    <border>
      <left style="thick">
        <color indexed="31"/>
      </left>
      <right/>
      <top style="thick">
        <color indexed="31"/>
      </top>
      <bottom/>
      <diagonal/>
    </border>
    <border>
      <left/>
      <right/>
      <top style="thick">
        <color indexed="31"/>
      </top>
      <bottom/>
      <diagonal/>
    </border>
    <border>
      <left/>
      <right style="thick">
        <color indexed="31"/>
      </right>
      <top style="thick">
        <color indexed="31"/>
      </top>
      <bottom/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/>
      <right/>
      <top style="medium">
        <color rgb="FF0070C0"/>
      </top>
      <bottom/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 style="medium">
        <color rgb="FF0070C0"/>
      </left>
      <right/>
      <top/>
      <bottom/>
      <diagonal/>
    </border>
    <border>
      <left/>
      <right style="medium">
        <color rgb="FF0070C0"/>
      </right>
      <top/>
      <bottom/>
      <diagonal/>
    </border>
    <border>
      <left style="medium">
        <color rgb="FF0070C0"/>
      </left>
      <right/>
      <top/>
      <bottom style="medium">
        <color rgb="FF0070C0"/>
      </bottom>
      <diagonal/>
    </border>
    <border>
      <left/>
      <right/>
      <top/>
      <bottom style="medium">
        <color rgb="FF0070C0"/>
      </bottom>
      <diagonal/>
    </border>
    <border>
      <left/>
      <right style="medium">
        <color rgb="FF0070C0"/>
      </right>
      <top/>
      <bottom style="medium">
        <color rgb="FF0070C0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29">
    <xf numFmtId="0" fontId="0" fillId="0" borderId="0"/>
    <xf numFmtId="172" fontId="9" fillId="0" borderId="0"/>
    <xf numFmtId="49" fontId="9" fillId="0" borderId="0"/>
    <xf numFmtId="185" fontId="9" fillId="0" borderId="0">
      <alignment horizontal="center"/>
    </xf>
    <xf numFmtId="187" fontId="9" fillId="0" borderId="0"/>
    <xf numFmtId="188" fontId="9" fillId="0" borderId="0"/>
    <xf numFmtId="189" fontId="9" fillId="0" borderId="0"/>
    <xf numFmtId="183" fontId="13" fillId="0" borderId="0"/>
    <xf numFmtId="181" fontId="13" fillId="0" borderId="0"/>
    <xf numFmtId="173" fontId="14" fillId="0" borderId="0"/>
    <xf numFmtId="179" fontId="13" fillId="0" borderId="0"/>
    <xf numFmtId="180" fontId="9" fillId="0" borderId="0"/>
    <xf numFmtId="182" fontId="13" fillId="0" borderId="0"/>
    <xf numFmtId="174" fontId="14" fillId="0" borderId="0"/>
    <xf numFmtId="178" fontId="13" fillId="0" borderId="0"/>
    <xf numFmtId="175" fontId="9" fillId="0" borderId="0"/>
    <xf numFmtId="176" fontId="9" fillId="0" borderId="0">
      <alignment horizontal="center"/>
    </xf>
    <xf numFmtId="177" fontId="9" fillId="0" borderId="0">
      <alignment horizontal="center"/>
    </xf>
    <xf numFmtId="184" fontId="9" fillId="0" borderId="0"/>
    <xf numFmtId="186" fontId="9" fillId="0" borderId="0">
      <alignment horizontal="center"/>
    </xf>
    <xf numFmtId="169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71" fontId="15" fillId="0" borderId="1" applyFill="0" applyBorder="0">
      <alignment horizontal="right" indent="1"/>
    </xf>
    <xf numFmtId="0" fontId="9" fillId="0" borderId="2"/>
    <xf numFmtId="172" fontId="13" fillId="0" borderId="0"/>
    <xf numFmtId="170" fontId="16" fillId="0" borderId="0">
      <alignment horizontal="right" indent="1"/>
    </xf>
    <xf numFmtId="49" fontId="13" fillId="0" borderId="0"/>
    <xf numFmtId="0" fontId="20" fillId="0" borderId="0" applyNumberFormat="0" applyFill="0" applyBorder="0" applyAlignment="0" applyProtection="0"/>
    <xf numFmtId="0" fontId="3" fillId="0" borderId="0"/>
  </cellStyleXfs>
  <cellXfs count="149">
    <xf numFmtId="0" fontId="0" fillId="0" borderId="0" xfId="0"/>
    <xf numFmtId="14" fontId="0" fillId="0" borderId="0" xfId="0" applyNumberFormat="1"/>
    <xf numFmtId="0" fontId="0" fillId="0" borderId="0" xfId="0" applyAlignment="1">
      <alignment horizontal="right"/>
    </xf>
    <xf numFmtId="0" fontId="0" fillId="2" borderId="0" xfId="0" applyFill="1"/>
    <xf numFmtId="14" fontId="0" fillId="2" borderId="0" xfId="0" applyNumberFormat="1" applyFill="1"/>
    <xf numFmtId="0" fontId="6" fillId="2" borderId="0" xfId="0" applyFont="1" applyFill="1"/>
    <xf numFmtId="0" fontId="6" fillId="3" borderId="0" xfId="0" applyFont="1" applyFill="1"/>
    <xf numFmtId="0" fontId="0" fillId="3" borderId="0" xfId="0" applyFill="1"/>
    <xf numFmtId="14" fontId="0" fillId="3" borderId="0" xfId="0" applyNumberFormat="1" applyFill="1"/>
    <xf numFmtId="0" fontId="0" fillId="0" borderId="0" xfId="0" applyFill="1"/>
    <xf numFmtId="2" fontId="0" fillId="3" borderId="0" xfId="0" applyNumberFormat="1" applyFill="1"/>
    <xf numFmtId="2" fontId="0" fillId="2" borderId="0" xfId="0" applyNumberFormat="1" applyFill="1"/>
    <xf numFmtId="0" fontId="6" fillId="0" borderId="0" xfId="0" applyFont="1" applyFill="1" applyAlignment="1">
      <alignment horizontal="center"/>
    </xf>
    <xf numFmtId="2" fontId="0" fillId="0" borderId="0" xfId="0" applyNumberFormat="1" applyFill="1"/>
    <xf numFmtId="0" fontId="0" fillId="0" borderId="0" xfId="0" applyProtection="1">
      <protection locked="0"/>
    </xf>
    <xf numFmtId="167" fontId="0" fillId="2" borderId="0" xfId="0" applyNumberFormat="1" applyFill="1"/>
    <xf numFmtId="167" fontId="0" fillId="3" borderId="0" xfId="0" applyNumberFormat="1" applyFill="1"/>
    <xf numFmtId="0" fontId="0" fillId="0" borderId="0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/>
    </xf>
    <xf numFmtId="166" fontId="0" fillId="0" borderId="0" xfId="0" applyNumberFormat="1" applyFill="1" applyBorder="1"/>
    <xf numFmtId="166" fontId="0" fillId="0" borderId="4" xfId="0" applyNumberFormat="1" applyFill="1" applyBorder="1"/>
    <xf numFmtId="0" fontId="0" fillId="0" borderId="3" xfId="0" applyFill="1" applyBorder="1"/>
    <xf numFmtId="0" fontId="0" fillId="0" borderId="0" xfId="0" applyFill="1" applyBorder="1"/>
    <xf numFmtId="0" fontId="0" fillId="0" borderId="4" xfId="0" applyFill="1" applyBorder="1"/>
    <xf numFmtId="0" fontId="0" fillId="0" borderId="5" xfId="0" applyFill="1" applyBorder="1"/>
    <xf numFmtId="0" fontId="0" fillId="0" borderId="7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/>
    </xf>
    <xf numFmtId="0" fontId="0" fillId="0" borderId="6" xfId="0" applyBorder="1"/>
    <xf numFmtId="0" fontId="0" fillId="0" borderId="0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164" fontId="0" fillId="0" borderId="0" xfId="0" applyNumberFormat="1"/>
    <xf numFmtId="167" fontId="0" fillId="0" borderId="0" xfId="0" applyNumberFormat="1" applyFill="1" applyBorder="1" applyAlignment="1">
      <alignment horizontal="right" indent="1"/>
    </xf>
    <xf numFmtId="0" fontId="0" fillId="2" borderId="3" xfId="0" applyFill="1" applyBorder="1" applyAlignment="1">
      <alignment horizontal="center"/>
    </xf>
    <xf numFmtId="167" fontId="0" fillId="2" borderId="0" xfId="0" applyNumberFormat="1" applyFill="1" applyBorder="1" applyAlignment="1">
      <alignment horizontal="right" indent="1"/>
    </xf>
    <xf numFmtId="0" fontId="0" fillId="2" borderId="11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167" fontId="0" fillId="3" borderId="0" xfId="0" applyNumberFormat="1" applyFill="1" applyBorder="1" applyAlignment="1">
      <alignment horizontal="right" indent="1"/>
    </xf>
    <xf numFmtId="0" fontId="0" fillId="0" borderId="0" xfId="0" applyAlignment="1"/>
    <xf numFmtId="0" fontId="0" fillId="0" borderId="3" xfId="0" applyNumberFormat="1" applyFill="1" applyBorder="1" applyAlignment="1">
      <alignment horizontal="center"/>
    </xf>
    <xf numFmtId="0" fontId="0" fillId="2" borderId="3" xfId="0" applyNumberFormat="1" applyFill="1" applyBorder="1" applyAlignment="1">
      <alignment horizontal="center"/>
    </xf>
    <xf numFmtId="0" fontId="18" fillId="0" borderId="0" xfId="0" applyFont="1"/>
    <xf numFmtId="0" fontId="18" fillId="0" borderId="0" xfId="0" applyFont="1" applyAlignment="1">
      <alignment horizontal="left" indent="1"/>
    </xf>
    <xf numFmtId="0" fontId="4" fillId="0" borderId="0" xfId="0" applyFont="1"/>
    <xf numFmtId="0" fontId="0" fillId="2" borderId="0" xfId="0" applyNumberFormat="1" applyFill="1"/>
    <xf numFmtId="0" fontId="0" fillId="3" borderId="0" xfId="0" applyNumberFormat="1" applyFill="1"/>
    <xf numFmtId="164" fontId="0" fillId="2" borderId="0" xfId="0" applyNumberFormat="1" applyFill="1"/>
    <xf numFmtId="164" fontId="0" fillId="3" borderId="0" xfId="0" applyNumberFormat="1" applyFill="1"/>
    <xf numFmtId="0" fontId="22" fillId="0" borderId="0" xfId="0" applyFont="1"/>
    <xf numFmtId="0" fontId="4" fillId="0" borderId="3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2" borderId="0" xfId="0" applyFont="1" applyFill="1"/>
    <xf numFmtId="0" fontId="0" fillId="0" borderId="0" xfId="0" applyAlignment="1">
      <alignment horizontal="left" vertical="top"/>
    </xf>
    <xf numFmtId="0" fontId="4" fillId="0" borderId="19" xfId="0" applyFont="1" applyBorder="1"/>
    <xf numFmtId="0" fontId="0" fillId="0" borderId="20" xfId="0" applyBorder="1"/>
    <xf numFmtId="0" fontId="0" fillId="0" borderId="21" xfId="0" applyBorder="1"/>
    <xf numFmtId="0" fontId="4" fillId="4" borderId="22" xfId="0" applyFont="1" applyFill="1" applyBorder="1"/>
    <xf numFmtId="0" fontId="0" fillId="4" borderId="0" xfId="0" applyFill="1" applyBorder="1"/>
    <xf numFmtId="0" fontId="0" fillId="4" borderId="23" xfId="0" applyFill="1" applyBorder="1"/>
    <xf numFmtId="165" fontId="0" fillId="4" borderId="0" xfId="0" applyNumberFormat="1" applyFill="1" applyBorder="1"/>
    <xf numFmtId="0" fontId="0" fillId="0" borderId="0" xfId="0" applyProtection="1"/>
    <xf numFmtId="14" fontId="0" fillId="0" borderId="0" xfId="0" applyNumberFormat="1" applyProtection="1"/>
    <xf numFmtId="164" fontId="0" fillId="0" borderId="0" xfId="0" applyNumberFormat="1" applyFill="1" applyProtection="1"/>
    <xf numFmtId="0" fontId="17" fillId="0" borderId="0" xfId="0" applyFont="1" applyProtection="1"/>
    <xf numFmtId="0" fontId="4" fillId="0" borderId="0" xfId="0" applyFont="1" applyProtection="1"/>
    <xf numFmtId="0" fontId="20" fillId="0" borderId="0" xfId="27" applyProtection="1"/>
    <xf numFmtId="0" fontId="21" fillId="0" borderId="0" xfId="0" applyFont="1" applyAlignment="1" applyProtection="1">
      <alignment vertical="center"/>
    </xf>
    <xf numFmtId="164" fontId="0" fillId="0" borderId="0" xfId="0" applyNumberFormat="1" applyProtection="1"/>
    <xf numFmtId="0" fontId="0" fillId="5" borderId="0" xfId="0" applyFill="1" applyProtection="1">
      <protection locked="0"/>
    </xf>
    <xf numFmtId="14" fontId="0" fillId="5" borderId="0" xfId="0" applyNumberFormat="1" applyFill="1" applyProtection="1">
      <protection locked="0"/>
    </xf>
    <xf numFmtId="164" fontId="0" fillId="5" borderId="0" xfId="0" applyNumberFormat="1" applyFill="1" applyProtection="1">
      <protection locked="0"/>
    </xf>
    <xf numFmtId="0" fontId="3" fillId="0" borderId="0" xfId="28"/>
    <xf numFmtId="14" fontId="3" fillId="0" borderId="0" xfId="28" applyNumberFormat="1"/>
    <xf numFmtId="0" fontId="0" fillId="0" borderId="0" xfId="0" applyFill="1" applyProtection="1">
      <protection locked="0"/>
    </xf>
    <xf numFmtId="14" fontId="0" fillId="0" borderId="0" xfId="0" applyNumberFormat="1" applyFill="1" applyProtection="1">
      <protection locked="0"/>
    </xf>
    <xf numFmtId="0" fontId="24" fillId="0" borderId="0" xfId="28" applyFont="1" applyAlignment="1">
      <alignment horizontal="center" textRotation="90" wrapText="1"/>
    </xf>
    <xf numFmtId="1" fontId="0" fillId="0" borderId="0" xfId="0" applyNumberFormat="1"/>
    <xf numFmtId="1" fontId="3" fillId="0" borderId="0" xfId="28" applyNumberFormat="1"/>
    <xf numFmtId="0" fontId="0" fillId="0" borderId="0" xfId="0" applyAlignment="1">
      <alignment wrapText="1"/>
    </xf>
    <xf numFmtId="0" fontId="2" fillId="0" borderId="0" xfId="28" applyFont="1"/>
    <xf numFmtId="0" fontId="1" fillId="0" borderId="0" xfId="28" applyFont="1"/>
    <xf numFmtId="0" fontId="28" fillId="0" borderId="0" xfId="0" applyFont="1"/>
    <xf numFmtId="0" fontId="0" fillId="6" borderId="0" xfId="0" applyFill="1" applyProtection="1">
      <protection locked="0"/>
    </xf>
    <xf numFmtId="14" fontId="4" fillId="2" borderId="0" xfId="0" applyNumberFormat="1" applyFont="1" applyFill="1"/>
    <xf numFmtId="0" fontId="0" fillId="0" borderId="0" xfId="0" applyNumberFormat="1" applyFill="1" applyAlignment="1">
      <alignment horizontal="center"/>
    </xf>
    <xf numFmtId="165" fontId="0" fillId="4" borderId="25" xfId="0" applyNumberFormat="1" applyFill="1" applyBorder="1"/>
    <xf numFmtId="0" fontId="29" fillId="0" borderId="0" xfId="0" applyFont="1" applyAlignment="1">
      <alignment horizontal="center" vertical="center" readingOrder="1"/>
    </xf>
    <xf numFmtId="0" fontId="7" fillId="0" borderId="0" xfId="0" applyFont="1" applyAlignment="1">
      <alignment vertical="center" textRotation="180" wrapText="1"/>
    </xf>
    <xf numFmtId="0" fontId="7" fillId="0" borderId="0" xfId="0" applyFont="1" applyFill="1" applyBorder="1" applyAlignment="1">
      <alignment vertical="top" wrapText="1"/>
    </xf>
    <xf numFmtId="0" fontId="30" fillId="0" borderId="0" xfId="0" applyFont="1" applyAlignment="1">
      <alignment horizontal="left" vertical="top"/>
    </xf>
    <xf numFmtId="167" fontId="31" fillId="4" borderId="23" xfId="0" applyNumberFormat="1" applyFont="1" applyFill="1" applyBorder="1" applyAlignment="1">
      <alignment horizontal="center"/>
    </xf>
    <xf numFmtId="167" fontId="31" fillId="4" borderId="26" xfId="0" applyNumberFormat="1" applyFont="1" applyFill="1" applyBorder="1" applyAlignment="1">
      <alignment horizontal="center"/>
    </xf>
    <xf numFmtId="4" fontId="3" fillId="0" borderId="0" xfId="28" applyNumberFormat="1"/>
    <xf numFmtId="4" fontId="23" fillId="0" borderId="0" xfId="0" applyNumberFormat="1" applyFont="1" applyAlignment="1">
      <alignment horizontal="right"/>
    </xf>
    <xf numFmtId="0" fontId="24" fillId="0" borderId="0" xfId="28" applyFont="1" applyAlignment="1">
      <alignment horizontal="center" textRotation="90" wrapText="1"/>
    </xf>
    <xf numFmtId="0" fontId="19" fillId="0" borderId="0" xfId="0" applyFont="1" applyAlignment="1">
      <alignment horizontal="left" wrapText="1"/>
    </xf>
    <xf numFmtId="0" fontId="25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 vertical="center" textRotation="90"/>
    </xf>
    <xf numFmtId="0" fontId="8" fillId="0" borderId="0" xfId="0" applyFont="1" applyAlignment="1">
      <alignment horizontal="center" vertical="center" textRotation="180"/>
    </xf>
    <xf numFmtId="0" fontId="7" fillId="0" borderId="0" xfId="0" applyFont="1" applyAlignment="1">
      <alignment horizontal="center" vertical="center" textRotation="180"/>
    </xf>
    <xf numFmtId="0" fontId="6" fillId="0" borderId="6" xfId="0" applyFont="1" applyFill="1" applyBorder="1" applyAlignment="1">
      <alignment horizontal="left" indent="2"/>
    </xf>
    <xf numFmtId="0" fontId="6" fillId="0" borderId="0" xfId="0" applyFont="1" applyFill="1" applyBorder="1" applyAlignment="1">
      <alignment horizontal="left" indent="2"/>
    </xf>
    <xf numFmtId="0" fontId="6" fillId="0" borderId="7" xfId="0" applyFont="1" applyFill="1" applyBorder="1" applyAlignment="1">
      <alignment horizontal="left" indent="2"/>
    </xf>
    <xf numFmtId="0" fontId="30" fillId="0" borderId="0" xfId="0" applyFont="1" applyAlignment="1">
      <alignment horizontal="left" vertical="top" wrapText="1"/>
    </xf>
    <xf numFmtId="0" fontId="11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6" fillId="0" borderId="14" xfId="0" applyFont="1" applyFill="1" applyBorder="1" applyAlignment="1">
      <alignment horizontal="left" indent="2"/>
    </xf>
    <xf numFmtId="0" fontId="6" fillId="0" borderId="5" xfId="0" applyFont="1" applyFill="1" applyBorder="1" applyAlignment="1">
      <alignment horizontal="left" indent="2"/>
    </xf>
    <xf numFmtId="0" fontId="6" fillId="0" borderId="15" xfId="0" applyFont="1" applyFill="1" applyBorder="1" applyAlignment="1">
      <alignment horizontal="left" indent="2"/>
    </xf>
    <xf numFmtId="0" fontId="6" fillId="0" borderId="3" xfId="0" applyFont="1" applyFill="1" applyBorder="1" applyAlignment="1">
      <alignment horizontal="left" indent="2"/>
    </xf>
    <xf numFmtId="0" fontId="6" fillId="0" borderId="4" xfId="0" applyFont="1" applyFill="1" applyBorder="1" applyAlignment="1">
      <alignment horizontal="left" indent="2"/>
    </xf>
    <xf numFmtId="0" fontId="7" fillId="0" borderId="5" xfId="0" applyFont="1" applyFill="1" applyBorder="1" applyAlignment="1">
      <alignment horizontal="center" vertical="top" wrapText="1"/>
    </xf>
    <xf numFmtId="0" fontId="7" fillId="0" borderId="0" xfId="0" applyFont="1" applyFill="1" applyBorder="1" applyAlignment="1">
      <alignment horizontal="center" vertical="top" wrapText="1"/>
    </xf>
    <xf numFmtId="0" fontId="0" fillId="4" borderId="22" xfId="0" applyFill="1" applyBorder="1" applyAlignment="1">
      <alignment horizontal="left" indent="2"/>
    </xf>
    <xf numFmtId="0" fontId="0" fillId="4" borderId="0" xfId="0" applyFill="1" applyBorder="1" applyAlignment="1">
      <alignment horizontal="left" indent="2"/>
    </xf>
    <xf numFmtId="0" fontId="0" fillId="4" borderId="24" xfId="0" applyFill="1" applyBorder="1" applyAlignment="1">
      <alignment horizontal="left" indent="2"/>
    </xf>
    <xf numFmtId="0" fontId="0" fillId="4" borderId="25" xfId="0" applyFill="1" applyBorder="1" applyAlignment="1">
      <alignment horizontal="left" indent="2"/>
    </xf>
    <xf numFmtId="0" fontId="6" fillId="0" borderId="16" xfId="0" applyFont="1" applyFill="1" applyBorder="1" applyAlignment="1">
      <alignment horizontal="left" indent="2"/>
    </xf>
    <xf numFmtId="0" fontId="6" fillId="0" borderId="17" xfId="0" applyFont="1" applyFill="1" applyBorder="1" applyAlignment="1">
      <alignment horizontal="left" indent="2"/>
    </xf>
    <xf numFmtId="0" fontId="6" fillId="0" borderId="18" xfId="0" applyFont="1" applyFill="1" applyBorder="1" applyAlignment="1">
      <alignment horizontal="left" indent="2"/>
    </xf>
    <xf numFmtId="190" fontId="0" fillId="2" borderId="0" xfId="0" applyNumberFormat="1" applyFill="1" applyBorder="1" applyAlignment="1">
      <alignment horizontal="right" indent="1"/>
    </xf>
    <xf numFmtId="190" fontId="0" fillId="0" borderId="0" xfId="0" applyNumberFormat="1" applyFill="1" applyBorder="1" applyAlignment="1">
      <alignment horizontal="right" indent="1"/>
    </xf>
    <xf numFmtId="190" fontId="0" fillId="2" borderId="4" xfId="0" applyNumberFormat="1" applyFill="1" applyBorder="1" applyAlignment="1">
      <alignment horizontal="right" indent="1"/>
    </xf>
    <xf numFmtId="190" fontId="0" fillId="0" borderId="4" xfId="0" applyNumberFormat="1" applyFill="1" applyBorder="1" applyAlignment="1">
      <alignment horizontal="right" indent="1"/>
    </xf>
    <xf numFmtId="190" fontId="0" fillId="3" borderId="0" xfId="0" applyNumberFormat="1" applyFill="1" applyBorder="1" applyAlignment="1">
      <alignment horizontal="right" indent="1"/>
    </xf>
    <xf numFmtId="190" fontId="0" fillId="3" borderId="7" xfId="0" applyNumberFormat="1" applyFill="1" applyBorder="1" applyAlignment="1">
      <alignment horizontal="right" indent="1"/>
    </xf>
    <xf numFmtId="190" fontId="0" fillId="0" borderId="7" xfId="0" applyNumberFormat="1" applyFill="1" applyBorder="1" applyAlignment="1">
      <alignment horizontal="right" indent="1"/>
    </xf>
    <xf numFmtId="191" fontId="0" fillId="0" borderId="0" xfId="0" applyNumberFormat="1" applyFill="1" applyBorder="1" applyAlignment="1">
      <alignment horizontal="right" indent="1"/>
    </xf>
    <xf numFmtId="191" fontId="0" fillId="3" borderId="0" xfId="0" applyNumberFormat="1" applyFill="1" applyBorder="1" applyAlignment="1">
      <alignment horizontal="right" indent="1"/>
    </xf>
    <xf numFmtId="191" fontId="0" fillId="0" borderId="7" xfId="0" applyNumberFormat="1" applyFill="1" applyBorder="1" applyAlignment="1">
      <alignment horizontal="right" indent="1"/>
    </xf>
    <xf numFmtId="191" fontId="0" fillId="3" borderId="7" xfId="0" applyNumberFormat="1" applyFill="1" applyBorder="1" applyAlignment="1">
      <alignment horizontal="right" indent="1"/>
    </xf>
    <xf numFmtId="191" fontId="0" fillId="2" borderId="0" xfId="0" applyNumberFormat="1" applyFill="1" applyBorder="1" applyAlignment="1">
      <alignment horizontal="right" indent="1"/>
    </xf>
    <xf numFmtId="191" fontId="0" fillId="0" borderId="4" xfId="0" applyNumberFormat="1" applyFill="1" applyBorder="1" applyAlignment="1">
      <alignment horizontal="right" indent="1"/>
    </xf>
    <xf numFmtId="191" fontId="0" fillId="2" borderId="4" xfId="0" applyNumberFormat="1" applyFill="1" applyBorder="1" applyAlignment="1">
      <alignment horizontal="right" indent="1"/>
    </xf>
    <xf numFmtId="191" fontId="0" fillId="3" borderId="9" xfId="0" applyNumberFormat="1" applyFill="1" applyBorder="1" applyAlignment="1">
      <alignment horizontal="right" indent="1"/>
    </xf>
    <xf numFmtId="191" fontId="0" fillId="3" borderId="10" xfId="0" applyNumberFormat="1" applyFill="1" applyBorder="1" applyAlignment="1">
      <alignment horizontal="right" indent="1"/>
    </xf>
    <xf numFmtId="191" fontId="0" fillId="2" borderId="12" xfId="0" applyNumberFormat="1" applyFill="1" applyBorder="1" applyAlignment="1">
      <alignment horizontal="right" indent="1"/>
    </xf>
    <xf numFmtId="191" fontId="0" fillId="2" borderId="13" xfId="0" applyNumberFormat="1" applyFill="1" applyBorder="1" applyAlignment="1">
      <alignment horizontal="right" indent="1"/>
    </xf>
    <xf numFmtId="0" fontId="4" fillId="0" borderId="0" xfId="0" applyFont="1" applyFill="1"/>
    <xf numFmtId="0" fontId="32" fillId="0" borderId="27" xfId="0" applyNumberFormat="1" applyFont="1" applyFill="1" applyBorder="1" applyAlignment="1">
      <alignment horizontal="center" vertical="center" wrapText="1"/>
    </xf>
    <xf numFmtId="0" fontId="32" fillId="0" borderId="28" xfId="0" applyNumberFormat="1" applyFont="1" applyFill="1" applyBorder="1" applyAlignment="1">
      <alignment horizontal="center" vertical="center" wrapText="1"/>
    </xf>
    <xf numFmtId="0" fontId="32" fillId="0" borderId="29" xfId="0" applyNumberFormat="1" applyFont="1" applyFill="1" applyBorder="1" applyAlignment="1">
      <alignment horizontal="center" vertical="center" wrapText="1"/>
    </xf>
  </cellXfs>
  <cellStyles count="29">
    <cellStyle name="0mitP" xfId="1"/>
    <cellStyle name="0ohneP" xfId="2"/>
    <cellStyle name="10mitP" xfId="3"/>
    <cellStyle name="12mitP" xfId="4"/>
    <cellStyle name="12ohneP" xfId="5"/>
    <cellStyle name="13mitP" xfId="6"/>
    <cellStyle name="1mitP" xfId="7"/>
    <cellStyle name="1ohneP" xfId="8"/>
    <cellStyle name="2mitP" xfId="9"/>
    <cellStyle name="2ohneP" xfId="10"/>
    <cellStyle name="3mitP" xfId="11"/>
    <cellStyle name="3ohneP" xfId="12"/>
    <cellStyle name="4mitP" xfId="13"/>
    <cellStyle name="4ohneP" xfId="14"/>
    <cellStyle name="6mitP" xfId="15"/>
    <cellStyle name="6ohneP" xfId="16"/>
    <cellStyle name="7mitP" xfId="17"/>
    <cellStyle name="9mitP" xfId="18"/>
    <cellStyle name="9ohneP" xfId="19"/>
    <cellStyle name="Comma [0]" xfId="20"/>
    <cellStyle name="Currency [0]" xfId="21"/>
    <cellStyle name="Eine_Nachkommastelle" xfId="22"/>
    <cellStyle name="Fuss" xfId="23"/>
    <cellStyle name="Link" xfId="27" builtinId="8"/>
    <cellStyle name="mitP" xfId="24"/>
    <cellStyle name="Ohne_Nachkomma" xfId="25"/>
    <cellStyle name="ohneP" xfId="26"/>
    <cellStyle name="Standard" xfId="0" builtinId="0"/>
    <cellStyle name="Standard 2" xfId="28"/>
  </cellStyles>
  <dxfs count="0"/>
  <tableStyles count="0" defaultTableStyle="TableStyleMedium2" defaultPivotStyle="PivotStyleLight16"/>
  <colors>
    <mruColors>
      <color rgb="FFFF7C80"/>
      <color rgb="FFEEB0AE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77321820281168"/>
          <c:y val="5.905511811023622E-2"/>
          <c:w val="0.85882423419793374"/>
          <c:h val="0.76771653543307083"/>
        </c:manualLayout>
      </c:layout>
      <c:barChart>
        <c:barDir val="col"/>
        <c:grouping val="clustered"/>
        <c:varyColors val="0"/>
        <c:ser>
          <c:idx val="0"/>
          <c:order val="3"/>
          <c:tx>
            <c:strRef>
              <c:f>Einheiten!$L$9</c:f>
              <c:strCache>
                <c:ptCount val="1"/>
                <c:pt idx="0">
                  <c:v>Siedl.u.Verkehrsfl.¹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969696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3300"/>
              </a:solidFill>
              <a:ln w="12700">
                <a:solidFill>
                  <a:srgbClr val="96969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E9BD-4850-9CD4-C9871EAE8D6E}"/>
              </c:ext>
            </c:extLst>
          </c:dPt>
          <c:dLbls>
            <c:numFmt formatCode="#,##0_ ;[Red]\-#,##0\ 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Einheiten!$L$10:$L$13</c:f>
              <c:numCache>
                <c:formatCode>#,##0.0</c:formatCode>
                <c:ptCount val="4"/>
                <c:pt idx="0">
                  <c:v>6931.5068493150693</c:v>
                </c:pt>
                <c:pt idx="1">
                  <c:v>20758.082191780773</c:v>
                </c:pt>
                <c:pt idx="2">
                  <c:v>23539.999999999975</c:v>
                </c:pt>
                <c:pt idx="3">
                  <c:v>13007.945205479409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62-420A-BA44-958C1E83D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0"/>
        <c:axId val="38383616"/>
        <c:axId val="38385152"/>
      </c:barChart>
      <c:lineChart>
        <c:grouping val="stacked"/>
        <c:varyColors val="0"/>
        <c:ser>
          <c:idx val="1"/>
          <c:order val="0"/>
          <c:tx>
            <c:strRef>
              <c:f>Einheiten!$M$9</c:f>
              <c:strCache>
                <c:ptCount val="1"/>
                <c:pt idx="0">
                  <c:v>Siedlungsfläche²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10"/>
            <c:spPr>
              <a:solidFill>
                <a:srgbClr val="99330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dLbls>
            <c:numFmt formatCode="#,##0_ ;[Red]\-#,##0\ " sourceLinked="0"/>
            <c:spPr>
              <a:solidFill>
                <a:srgbClr val="993300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Einheiten!$Q$10:$Q$13</c:f>
              <c:strCache>
                <c:ptCount val="4"/>
                <c:pt idx="0">
                  <c:v>2016-18</c:v>
                </c:pt>
                <c:pt idx="1">
                  <c:v>2013-15</c:v>
                </c:pt>
                <c:pt idx="2">
                  <c:v>2009-13</c:v>
                </c:pt>
                <c:pt idx="3">
                  <c:v>2009-18</c:v>
                </c:pt>
              </c:strCache>
            </c:strRef>
          </c:cat>
          <c:val>
            <c:numRef>
              <c:f>Einheiten!$M$10:$M$13</c:f>
              <c:numCache>
                <c:formatCode>#,##0.0</c:formatCode>
                <c:ptCount val="4"/>
                <c:pt idx="0">
                  <c:v>8945.2054794520554</c:v>
                </c:pt>
                <c:pt idx="1">
                  <c:v>6607.5342465753229</c:v>
                </c:pt>
                <c:pt idx="2">
                  <c:v>9696.4383561643845</c:v>
                </c:pt>
                <c:pt idx="3">
                  <c:v>4849.8021308980096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62-420A-BA44-958C1E83DAE6}"/>
            </c:ext>
          </c:extLst>
        </c:ser>
        <c:ser>
          <c:idx val="2"/>
          <c:order val="1"/>
          <c:tx>
            <c:strRef>
              <c:f>Einheiten!$N$9</c:f>
              <c:strCache>
                <c:ptCount val="1"/>
                <c:pt idx="0">
                  <c:v>Erholungsfläche³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10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dLbls>
            <c:numFmt formatCode="#,##0_ ;[Red]\-#,##0\ " sourceLinked="0"/>
            <c:spPr>
              <a:solidFill>
                <a:srgbClr val="00FF00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Einheiten!$Q$10:$Q$13</c:f>
              <c:strCache>
                <c:ptCount val="4"/>
                <c:pt idx="0">
                  <c:v>2016-18</c:v>
                </c:pt>
                <c:pt idx="1">
                  <c:v>2013-15</c:v>
                </c:pt>
                <c:pt idx="2">
                  <c:v>2009-13</c:v>
                </c:pt>
                <c:pt idx="3">
                  <c:v>2009-18</c:v>
                </c:pt>
              </c:strCache>
            </c:strRef>
          </c:cat>
          <c:val>
            <c:numRef>
              <c:f>Einheiten!$N$10:$N$13</c:f>
              <c:numCache>
                <c:formatCode>#,##0.0</c:formatCode>
                <c:ptCount val="4"/>
                <c:pt idx="0">
                  <c:v>5150.6849315068494</c:v>
                </c:pt>
                <c:pt idx="1">
                  <c:v>5236.9863013698523</c:v>
                </c:pt>
                <c:pt idx="2">
                  <c:v>7873.5616438356228</c:v>
                </c:pt>
                <c:pt idx="3">
                  <c:v>9427.7625570776272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62-420A-BA44-958C1E83DAE6}"/>
            </c:ext>
          </c:extLst>
        </c:ser>
        <c:ser>
          <c:idx val="3"/>
          <c:order val="2"/>
          <c:tx>
            <c:strRef>
              <c:f>Einheiten!$O$9</c:f>
              <c:strCache>
                <c:ptCount val="1"/>
                <c:pt idx="0">
                  <c:v>Verkehrsfläche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10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numFmt formatCode="#,##0_ ;[Red]\-#,##0\ " sourceLinked="0"/>
            <c:spPr>
              <a:solidFill>
                <a:srgbClr val="0000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Einheiten!$Q$10:$Q$13</c:f>
              <c:strCache>
                <c:ptCount val="4"/>
                <c:pt idx="0">
                  <c:v>2016-18</c:v>
                </c:pt>
                <c:pt idx="1">
                  <c:v>2013-15</c:v>
                </c:pt>
                <c:pt idx="2">
                  <c:v>2009-13</c:v>
                </c:pt>
                <c:pt idx="3">
                  <c:v>2009-18</c:v>
                </c:pt>
              </c:strCache>
            </c:strRef>
          </c:cat>
          <c:val>
            <c:numRef>
              <c:f>Einheiten!$O$10:$O$13</c:f>
              <c:numCache>
                <c:formatCode>#,##0.0</c:formatCode>
                <c:ptCount val="4"/>
                <c:pt idx="0">
                  <c:v>-7164.3835616438355</c:v>
                </c:pt>
                <c:pt idx="1">
                  <c:v>8913.5616438355501</c:v>
                </c:pt>
                <c:pt idx="2">
                  <c:v>5970.0000000000173</c:v>
                </c:pt>
                <c:pt idx="3">
                  <c:v>-1269.6194824961938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62-420A-BA44-958C1E83D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83616"/>
        <c:axId val="38385152"/>
      </c:lineChart>
      <c:catAx>
        <c:axId val="38383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8385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385152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tägliche Flächenänderung (m²)</a:t>
                </a:r>
              </a:p>
            </c:rich>
          </c:tx>
          <c:layout>
            <c:manualLayout>
              <c:xMode val="edge"/>
              <c:yMode val="edge"/>
              <c:x val="8.4033613445378148E-3"/>
              <c:y val="0.2598425196850393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83836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6.2184873949579833E-2"/>
          <c:y val="0.90944881889763785"/>
          <c:w val="0.91932843688656563"/>
          <c:h val="7.874015748031493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627118644067796"/>
          <c:y val="1.9998205352536068E-2"/>
          <c:w val="0.8067796610169492"/>
          <c:h val="0.87944115681192025"/>
        </c:manualLayout>
      </c:layout>
      <c:barChart>
        <c:barDir val="col"/>
        <c:grouping val="clustered"/>
        <c:varyColors val="0"/>
        <c:ser>
          <c:idx val="0"/>
          <c:order val="3"/>
          <c:tx>
            <c:strRef>
              <c:f>Einheiten!$L$39</c:f>
              <c:strCache>
                <c:ptCount val="1"/>
                <c:pt idx="0">
                  <c:v>Siedl.u.Verkehrsfl.¹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solidFill>
                <a:srgbClr val="FF33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2B61-4D7F-A9E8-710AC282D020}"/>
              </c:ext>
            </c:extLst>
          </c:dPt>
          <c:dPt>
            <c:idx val="4"/>
            <c:invertIfNegative val="0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B7-444B-B2D9-B3F318AA4357}"/>
              </c:ext>
            </c:extLst>
          </c:dPt>
          <c:dPt>
            <c:idx val="5"/>
            <c:invertIfNegative val="0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EB7-444B-B2D9-B3F318AA4357}"/>
              </c:ext>
            </c:extLst>
          </c:dPt>
          <c:dPt>
            <c:idx val="6"/>
            <c:invertIfNegative val="0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EB7-444B-B2D9-B3F318AA4357}"/>
              </c:ext>
            </c:extLst>
          </c:dPt>
          <c:dPt>
            <c:idx val="7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EB7-444B-B2D9-B3F318AA4357}"/>
              </c:ext>
            </c:extLst>
          </c:dPt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(Einheiten!$Q$10:$Q$13,Einheiten!$Q$40:$Q$43)</c:f>
              <c:strCache>
                <c:ptCount val="8"/>
                <c:pt idx="0">
                  <c:v>2016-18</c:v>
                </c:pt>
                <c:pt idx="1">
                  <c:v>2013-15</c:v>
                </c:pt>
                <c:pt idx="2">
                  <c:v>2009-13</c:v>
                </c:pt>
                <c:pt idx="3">
                  <c:v>2009-18</c:v>
                </c:pt>
                <c:pt idx="4">
                  <c:v>2016-18</c:v>
                </c:pt>
                <c:pt idx="5">
                  <c:v>2013-15</c:v>
                </c:pt>
                <c:pt idx="6">
                  <c:v>2009-13</c:v>
                </c:pt>
                <c:pt idx="7">
                  <c:v>2009-18</c:v>
                </c:pt>
              </c:strCache>
            </c:strRef>
          </c:cat>
          <c:val>
            <c:numRef>
              <c:f>(Einheiten!$L$10:$L$13,Einheiten!$L$40:$L$43)</c:f>
              <c:numCache>
                <c:formatCode>#,##0.0</c:formatCode>
                <c:ptCount val="8"/>
                <c:pt idx="0">
                  <c:v>6931.5068493150693</c:v>
                </c:pt>
                <c:pt idx="1">
                  <c:v>20758.082191780773</c:v>
                </c:pt>
                <c:pt idx="2">
                  <c:v>23539.999999999975</c:v>
                </c:pt>
                <c:pt idx="3">
                  <c:v>13007.945205479409</c:v>
                </c:pt>
                <c:pt idx="4">
                  <c:v>57082.191780821915</c:v>
                </c:pt>
                <c:pt idx="5">
                  <c:v>91650.684931506839</c:v>
                </c:pt>
                <c:pt idx="6">
                  <c:v>103053.42465753377</c:v>
                </c:pt>
                <c:pt idx="7">
                  <c:v>69929.162861491568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EB7-444B-B2D9-B3F318AA4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571456"/>
        <c:axId val="39572992"/>
      </c:barChart>
      <c:lineChart>
        <c:grouping val="stacked"/>
        <c:varyColors val="0"/>
        <c:ser>
          <c:idx val="1"/>
          <c:order val="0"/>
          <c:tx>
            <c:strRef>
              <c:f>Einheiten!$M$9</c:f>
              <c:strCache>
                <c:ptCount val="1"/>
                <c:pt idx="0">
                  <c:v>Siedlungsfläche²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10"/>
            <c:spPr>
              <a:solidFill>
                <a:srgbClr val="99330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dLbls>
            <c:numFmt formatCode="#,##0_ ;[Red]\-#,##0\ " sourceLinked="0"/>
            <c:spPr>
              <a:solidFill>
                <a:srgbClr val="993300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(Einheiten!$Q$10:$Q$13,Einheiten!$Q$40:$Q$43)</c:f>
              <c:strCache>
                <c:ptCount val="8"/>
                <c:pt idx="0">
                  <c:v>2016-18</c:v>
                </c:pt>
                <c:pt idx="1">
                  <c:v>2013-15</c:v>
                </c:pt>
                <c:pt idx="2">
                  <c:v>2009-13</c:v>
                </c:pt>
                <c:pt idx="3">
                  <c:v>2009-18</c:v>
                </c:pt>
                <c:pt idx="4">
                  <c:v>2016-18</c:v>
                </c:pt>
                <c:pt idx="5">
                  <c:v>2013-15</c:v>
                </c:pt>
                <c:pt idx="6">
                  <c:v>2009-13</c:v>
                </c:pt>
                <c:pt idx="7">
                  <c:v>2009-18</c:v>
                </c:pt>
              </c:strCache>
            </c:strRef>
          </c:cat>
          <c:val>
            <c:numRef>
              <c:f>(Einheiten!$M$10:$M$13,Einheiten!$M$40:$M$43)</c:f>
              <c:numCache>
                <c:formatCode>#,##0.0</c:formatCode>
                <c:ptCount val="8"/>
                <c:pt idx="0">
                  <c:v>8945.2054794520554</c:v>
                </c:pt>
                <c:pt idx="1">
                  <c:v>6607.5342465753229</c:v>
                </c:pt>
                <c:pt idx="2">
                  <c:v>9696.4383561643845</c:v>
                </c:pt>
                <c:pt idx="3">
                  <c:v>4849.8021308980096</c:v>
                </c:pt>
                <c:pt idx="4">
                  <c:v>15136.986301369863</c:v>
                </c:pt>
                <c:pt idx="5">
                  <c:v>16579.863013698054</c:v>
                </c:pt>
                <c:pt idx="6">
                  <c:v>38375.547945205588</c:v>
                </c:pt>
                <c:pt idx="7">
                  <c:v>1606.9101978690878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EB7-444B-B2D9-B3F318AA4357}"/>
            </c:ext>
          </c:extLst>
        </c:ser>
        <c:ser>
          <c:idx val="2"/>
          <c:order val="1"/>
          <c:tx>
            <c:strRef>
              <c:f>Einheiten!$N$9</c:f>
              <c:strCache>
                <c:ptCount val="1"/>
                <c:pt idx="0">
                  <c:v>Erholungsfläche³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10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dLbls>
            <c:numFmt formatCode="#,##0_ ;[Red]\-#,##0\ " sourceLinked="0"/>
            <c:spPr>
              <a:solidFill>
                <a:srgbClr val="00FF00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(Einheiten!$Q$10:$Q$13,Einheiten!$Q$40:$Q$43)</c:f>
              <c:strCache>
                <c:ptCount val="8"/>
                <c:pt idx="0">
                  <c:v>2016-18</c:v>
                </c:pt>
                <c:pt idx="1">
                  <c:v>2013-15</c:v>
                </c:pt>
                <c:pt idx="2">
                  <c:v>2009-13</c:v>
                </c:pt>
                <c:pt idx="3">
                  <c:v>2009-18</c:v>
                </c:pt>
                <c:pt idx="4">
                  <c:v>2016-18</c:v>
                </c:pt>
                <c:pt idx="5">
                  <c:v>2013-15</c:v>
                </c:pt>
                <c:pt idx="6">
                  <c:v>2009-13</c:v>
                </c:pt>
                <c:pt idx="7">
                  <c:v>2009-18</c:v>
                </c:pt>
              </c:strCache>
            </c:strRef>
          </c:cat>
          <c:val>
            <c:numRef>
              <c:f>(Einheiten!$N$10:$N$13,Einheiten!$N$40:$N$43)</c:f>
              <c:numCache>
                <c:formatCode>#,##0.0</c:formatCode>
                <c:ptCount val="8"/>
                <c:pt idx="0">
                  <c:v>5150.6849315068494</c:v>
                </c:pt>
                <c:pt idx="1">
                  <c:v>5236.9863013698523</c:v>
                </c:pt>
                <c:pt idx="2">
                  <c:v>7873.5616438356228</c:v>
                </c:pt>
                <c:pt idx="3">
                  <c:v>9427.7625570776272</c:v>
                </c:pt>
                <c:pt idx="4">
                  <c:v>58273.972602739726</c:v>
                </c:pt>
                <c:pt idx="5">
                  <c:v>49209.452054794427</c:v>
                </c:pt>
                <c:pt idx="6">
                  <c:v>34884.794520547897</c:v>
                </c:pt>
                <c:pt idx="7">
                  <c:v>70451.080669710791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EB7-444B-B2D9-B3F318AA4357}"/>
            </c:ext>
          </c:extLst>
        </c:ser>
        <c:ser>
          <c:idx val="3"/>
          <c:order val="2"/>
          <c:tx>
            <c:strRef>
              <c:f>Einheiten!$O$9</c:f>
              <c:strCache>
                <c:ptCount val="1"/>
                <c:pt idx="0">
                  <c:v>Verkehrsfläche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10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numFmt formatCode="#,##0_ ;[Red]\-#,##0\ " sourceLinked="0"/>
            <c:spPr>
              <a:solidFill>
                <a:srgbClr val="0000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(Einheiten!$Q$10:$Q$13,Einheiten!$Q$40:$Q$43)</c:f>
              <c:strCache>
                <c:ptCount val="8"/>
                <c:pt idx="0">
                  <c:v>2016-18</c:v>
                </c:pt>
                <c:pt idx="1">
                  <c:v>2013-15</c:v>
                </c:pt>
                <c:pt idx="2">
                  <c:v>2009-13</c:v>
                </c:pt>
                <c:pt idx="3">
                  <c:v>2009-18</c:v>
                </c:pt>
                <c:pt idx="4">
                  <c:v>2016-18</c:v>
                </c:pt>
                <c:pt idx="5">
                  <c:v>2013-15</c:v>
                </c:pt>
                <c:pt idx="6">
                  <c:v>2009-13</c:v>
                </c:pt>
                <c:pt idx="7">
                  <c:v>2009-18</c:v>
                </c:pt>
              </c:strCache>
            </c:strRef>
          </c:cat>
          <c:val>
            <c:numRef>
              <c:f>(Einheiten!$O$10:$O$13,Einheiten!$O$40:$O$43)</c:f>
              <c:numCache>
                <c:formatCode>#,##0.0</c:formatCode>
                <c:ptCount val="8"/>
                <c:pt idx="0">
                  <c:v>-7164.3835616438355</c:v>
                </c:pt>
                <c:pt idx="1">
                  <c:v>8913.5616438355501</c:v>
                </c:pt>
                <c:pt idx="2">
                  <c:v>5970.0000000000173</c:v>
                </c:pt>
                <c:pt idx="3">
                  <c:v>-1269.6194824961938</c:v>
                </c:pt>
                <c:pt idx="4">
                  <c:v>-16328.767123287671</c:v>
                </c:pt>
                <c:pt idx="5">
                  <c:v>25861.369863013762</c:v>
                </c:pt>
                <c:pt idx="6">
                  <c:v>29793.082191780679</c:v>
                </c:pt>
                <c:pt idx="7">
                  <c:v>-2128.8280060883012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EB7-444B-B2D9-B3F318AA4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71456"/>
        <c:axId val="39572992"/>
      </c:lineChart>
      <c:catAx>
        <c:axId val="39571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957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572992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tägliche Flächenänderung (m²)</a:t>
                </a:r>
              </a:p>
            </c:rich>
          </c:tx>
          <c:layout>
            <c:manualLayout>
              <c:xMode val="edge"/>
              <c:yMode val="edge"/>
              <c:x val="1.1864406779661017E-2"/>
              <c:y val="0.5957452900592454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9571456"/>
        <c:crosses val="autoZero"/>
        <c:crossBetween val="between"/>
      </c:valAx>
      <c:spPr>
        <a:solidFill>
          <a:srgbClr val="FFFFCC"/>
        </a:solidFill>
        <a:ln w="25400">
          <a:noFill/>
        </a:ln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9.03954802259887E-2"/>
          <c:y val="0.96453981936977395"/>
          <c:w val="0.90677966101694918"/>
          <c:h val="3.48162475822050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77321820281168"/>
          <c:y val="5.905511811023622E-2"/>
          <c:w val="0.85882423419793374"/>
          <c:h val="0.76771653543307083"/>
        </c:manualLayout>
      </c:layout>
      <c:barChart>
        <c:barDir val="col"/>
        <c:grouping val="clustered"/>
        <c:varyColors val="0"/>
        <c:ser>
          <c:idx val="0"/>
          <c:order val="3"/>
          <c:tx>
            <c:strRef>
              <c:f>Einheiten!$L$39</c:f>
              <c:strCache>
                <c:ptCount val="1"/>
                <c:pt idx="0">
                  <c:v>Siedl.u.Verkehrsfl.¹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12700">
              <a:solidFill>
                <a:srgbClr val="969696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12700">
                <a:solidFill>
                  <a:srgbClr val="96969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0D-4966-B782-3A142DF46BA8}"/>
              </c:ext>
            </c:extLst>
          </c:dPt>
          <c:dLbls>
            <c:numFmt formatCode="#,##0_ ;[Red]\-#,##0\ 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Einheiten!$Q$40:$Q$43</c:f>
              <c:strCache>
                <c:ptCount val="4"/>
                <c:pt idx="0">
                  <c:v>2016-18</c:v>
                </c:pt>
                <c:pt idx="1">
                  <c:v>2013-15</c:v>
                </c:pt>
                <c:pt idx="2">
                  <c:v>2009-13</c:v>
                </c:pt>
                <c:pt idx="3">
                  <c:v>2009-18</c:v>
                </c:pt>
              </c:strCache>
            </c:strRef>
          </c:cat>
          <c:val>
            <c:numRef>
              <c:f>Einheiten!$L$40:$L$43</c:f>
              <c:numCache>
                <c:formatCode>#,##0.0</c:formatCode>
                <c:ptCount val="4"/>
                <c:pt idx="0">
                  <c:v>57082.191780821915</c:v>
                </c:pt>
                <c:pt idx="1">
                  <c:v>91650.684931506839</c:v>
                </c:pt>
                <c:pt idx="2">
                  <c:v>103053.42465753377</c:v>
                </c:pt>
                <c:pt idx="3">
                  <c:v>69929.162861491568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0D-4966-B782-3A142DF46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0"/>
        <c:axId val="38383616"/>
        <c:axId val="38385152"/>
      </c:barChart>
      <c:lineChart>
        <c:grouping val="stacked"/>
        <c:varyColors val="0"/>
        <c:ser>
          <c:idx val="1"/>
          <c:order val="0"/>
          <c:tx>
            <c:strRef>
              <c:f>Einheiten!$M$39</c:f>
              <c:strCache>
                <c:ptCount val="1"/>
                <c:pt idx="0">
                  <c:v>Siedlungsfläche²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10"/>
            <c:spPr>
              <a:solidFill>
                <a:srgbClr val="99330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dLbls>
            <c:numFmt formatCode="#,##0_ ;[Red]\-#,##0\ " sourceLinked="0"/>
            <c:spPr>
              <a:solidFill>
                <a:srgbClr val="993300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Einheiten!$Q$40:$Q$43</c:f>
              <c:strCache>
                <c:ptCount val="4"/>
                <c:pt idx="0">
                  <c:v>2016-18</c:v>
                </c:pt>
                <c:pt idx="1">
                  <c:v>2013-15</c:v>
                </c:pt>
                <c:pt idx="2">
                  <c:v>2009-13</c:v>
                </c:pt>
                <c:pt idx="3">
                  <c:v>2009-18</c:v>
                </c:pt>
              </c:strCache>
            </c:strRef>
          </c:cat>
          <c:val>
            <c:numRef>
              <c:f>Einheiten!$M$40:$M$43</c:f>
              <c:numCache>
                <c:formatCode>#,##0.0</c:formatCode>
                <c:ptCount val="4"/>
                <c:pt idx="0">
                  <c:v>15136.986301369863</c:v>
                </c:pt>
                <c:pt idx="1">
                  <c:v>16579.863013698054</c:v>
                </c:pt>
                <c:pt idx="2">
                  <c:v>38375.547945205588</c:v>
                </c:pt>
                <c:pt idx="3">
                  <c:v>1606.9101978690878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0D-4966-B782-3A142DF46BA8}"/>
            </c:ext>
          </c:extLst>
        </c:ser>
        <c:ser>
          <c:idx val="2"/>
          <c:order val="1"/>
          <c:tx>
            <c:strRef>
              <c:f>Einheiten!$N$39</c:f>
              <c:strCache>
                <c:ptCount val="1"/>
                <c:pt idx="0">
                  <c:v>Erholungsfläche³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10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dLbls>
            <c:numFmt formatCode="#,##0_ ;[Red]\-#,##0\ " sourceLinked="0"/>
            <c:spPr>
              <a:solidFill>
                <a:srgbClr val="00FF00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Einheiten!$Q$40:$Q$43</c:f>
              <c:strCache>
                <c:ptCount val="4"/>
                <c:pt idx="0">
                  <c:v>2016-18</c:v>
                </c:pt>
                <c:pt idx="1">
                  <c:v>2013-15</c:v>
                </c:pt>
                <c:pt idx="2">
                  <c:v>2009-13</c:v>
                </c:pt>
                <c:pt idx="3">
                  <c:v>2009-18</c:v>
                </c:pt>
              </c:strCache>
            </c:strRef>
          </c:cat>
          <c:val>
            <c:numRef>
              <c:f>Einheiten!$N$40:$N$43</c:f>
              <c:numCache>
                <c:formatCode>#,##0.0</c:formatCode>
                <c:ptCount val="4"/>
                <c:pt idx="0">
                  <c:v>58273.972602739726</c:v>
                </c:pt>
                <c:pt idx="1">
                  <c:v>49209.452054794427</c:v>
                </c:pt>
                <c:pt idx="2">
                  <c:v>34884.794520547897</c:v>
                </c:pt>
                <c:pt idx="3">
                  <c:v>70451.080669710791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0D-4966-B782-3A142DF46BA8}"/>
            </c:ext>
          </c:extLst>
        </c:ser>
        <c:ser>
          <c:idx val="3"/>
          <c:order val="2"/>
          <c:tx>
            <c:strRef>
              <c:f>Einheiten!$O$39</c:f>
              <c:strCache>
                <c:ptCount val="1"/>
                <c:pt idx="0">
                  <c:v>Verkehrsfläche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10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numFmt formatCode="#,##0_ ;[Red]\-#,##0\ " sourceLinked="0"/>
            <c:spPr>
              <a:solidFill>
                <a:srgbClr val="0000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Einheiten!$Q$40:$Q$43</c:f>
              <c:strCache>
                <c:ptCount val="4"/>
                <c:pt idx="0">
                  <c:v>2016-18</c:v>
                </c:pt>
                <c:pt idx="1">
                  <c:v>2013-15</c:v>
                </c:pt>
                <c:pt idx="2">
                  <c:v>2009-13</c:v>
                </c:pt>
                <c:pt idx="3">
                  <c:v>2009-18</c:v>
                </c:pt>
              </c:strCache>
            </c:strRef>
          </c:cat>
          <c:val>
            <c:numRef>
              <c:f>Einheiten!$O$40:$O$43</c:f>
              <c:numCache>
                <c:formatCode>#,##0.0</c:formatCode>
                <c:ptCount val="4"/>
                <c:pt idx="0">
                  <c:v>-16328.767123287671</c:v>
                </c:pt>
                <c:pt idx="1">
                  <c:v>25861.369863013762</c:v>
                </c:pt>
                <c:pt idx="2">
                  <c:v>29793.082191780679</c:v>
                </c:pt>
                <c:pt idx="3">
                  <c:v>-2128.8280060883012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0D-4966-B782-3A142DF46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83616"/>
        <c:axId val="38385152"/>
      </c:lineChart>
      <c:catAx>
        <c:axId val="38383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8385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385152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tägliche Flächenänderung (m²)</a:t>
                </a:r>
              </a:p>
            </c:rich>
          </c:tx>
          <c:layout>
            <c:manualLayout>
              <c:xMode val="edge"/>
              <c:yMode val="edge"/>
              <c:x val="8.4033613445378148E-3"/>
              <c:y val="0.2598425196850393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83836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6.2184873949579833E-2"/>
          <c:y val="0.90944881889763785"/>
          <c:w val="0.91932843688656563"/>
          <c:h val="7.874015748031493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trlProps/ctrlProp1.xml><?xml version="1.0" encoding="utf-8"?>
<formControlPr xmlns="http://schemas.microsoft.com/office/spreadsheetml/2009/9/main" objectType="List" dx="16" fmlaLink="Einheiten!$D$4" fmlaRange="Einheiten!$B$2:$B$438" noThreeD="1" sel="185" val="183"/>
</file>

<file path=xl/ctrlProps/ctrlProp2.xml><?xml version="1.0" encoding="utf-8"?>
<formControlPr xmlns="http://schemas.microsoft.com/office/spreadsheetml/2009/9/main" objectType="List" dx="16" fmlaLink="Einheiten!$H$4" fmlaRange="Einheiten!$B$2:$B$438" noThreeD="1" sel="2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2</xdr:row>
          <xdr:rowOff>28575</xdr:rowOff>
        </xdr:from>
        <xdr:to>
          <xdr:col>1</xdr:col>
          <xdr:colOff>752475</xdr:colOff>
          <xdr:row>23</xdr:row>
          <xdr:rowOff>38100</xdr:rowOff>
        </xdr:to>
        <xdr:sp macro="" textlink="">
          <xdr:nvSpPr>
            <xdr:cNvPr id="18433" name="List Box 1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2</xdr:row>
          <xdr:rowOff>19050</xdr:rowOff>
        </xdr:from>
        <xdr:to>
          <xdr:col>4</xdr:col>
          <xdr:colOff>9525</xdr:colOff>
          <xdr:row>23</xdr:row>
          <xdr:rowOff>28575</xdr:rowOff>
        </xdr:to>
        <xdr:sp macro="" textlink="">
          <xdr:nvSpPr>
            <xdr:cNvPr id="18434" name="List Box 2" hidden="1">
              <a:extLst>
                <a:ext uri="{63B3BB69-23CF-44E3-9099-C40C66FF867C}">
                  <a14:compatExt spid="_x0000_s18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19050</xdr:colOff>
      <xdr:row>15</xdr:row>
      <xdr:rowOff>28574</xdr:rowOff>
    </xdr:from>
    <xdr:to>
      <xdr:col>10</xdr:col>
      <xdr:colOff>1095375</xdr:colOff>
      <xdr:row>29</xdr:row>
      <xdr:rowOff>133349</xdr:rowOff>
    </xdr:to>
    <xdr:graphicFrame macro="">
      <xdr:nvGraphicFramePr>
        <xdr:cNvPr id="4" name="Diagram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38100</xdr:colOff>
      <xdr:row>77</xdr:row>
      <xdr:rowOff>38100</xdr:rowOff>
    </xdr:from>
    <xdr:to>
      <xdr:col>10</xdr:col>
      <xdr:colOff>1066800</xdr:colOff>
      <xdr:row>105</xdr:row>
      <xdr:rowOff>114300</xdr:rowOff>
    </xdr:to>
    <xdr:graphicFrame macro="">
      <xdr:nvGraphicFramePr>
        <xdr:cNvPr id="5" name="Diagramm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438150</xdr:colOff>
      <xdr:row>103</xdr:row>
      <xdr:rowOff>123825</xdr:rowOff>
    </xdr:from>
    <xdr:to>
      <xdr:col>8</xdr:col>
      <xdr:colOff>962025</xdr:colOff>
      <xdr:row>104</xdr:row>
      <xdr:rowOff>142875</xdr:rowOff>
    </xdr:to>
    <xdr:sp macro="" textlink="Einheiten!$R$9">
      <xdr:nvSpPr>
        <xdr:cNvPr id="6" name="AutoShape 10"/>
        <xdr:cNvSpPr>
          <a:spLocks noChangeArrowheads="1" noTextEdit="1"/>
        </xdr:cNvSpPr>
      </xdr:nvSpPr>
      <xdr:spPr bwMode="auto">
        <a:xfrm>
          <a:off x="4781550" y="17573625"/>
          <a:ext cx="2266950" cy="180975"/>
        </a:xfrm>
        <a:prstGeom prst="flowChartAlternateProcess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fld id="{E49085CB-A56E-40A6-8941-8410D8335ADD}" type="TxLink">
            <a:rPr lang="en-US" sz="1200" b="1" i="0" u="none" strike="noStrike" baseline="0">
              <a:solidFill>
                <a:srgbClr val="FF7C80"/>
              </a:solidFill>
              <a:latin typeface="Arial"/>
              <a:cs typeface="Arial"/>
            </a:rPr>
            <a:pPr algn="ctr" rtl="0">
              <a:defRPr sz="1000"/>
            </a:pPr>
            <a:t>Münsterland</a:t>
          </a:fld>
          <a:endParaRPr lang="de-DE" sz="800" b="1" i="0" u="none" strike="noStrike" baseline="0">
            <a:solidFill>
              <a:srgbClr val="FF7C8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8</xdr:col>
      <xdr:colOff>1047750</xdr:colOff>
      <xdr:row>103</xdr:row>
      <xdr:rowOff>133350</xdr:rowOff>
    </xdr:from>
    <xdr:to>
      <xdr:col>10</xdr:col>
      <xdr:colOff>1000125</xdr:colOff>
      <xdr:row>104</xdr:row>
      <xdr:rowOff>152400</xdr:rowOff>
    </xdr:to>
    <xdr:sp macro="" textlink="Einheiten!$R$39">
      <xdr:nvSpPr>
        <xdr:cNvPr id="7" name="AutoShape 12"/>
        <xdr:cNvSpPr>
          <a:spLocks noChangeArrowheads="1" noTextEdit="1"/>
        </xdr:cNvSpPr>
      </xdr:nvSpPr>
      <xdr:spPr bwMode="auto">
        <a:xfrm>
          <a:off x="7134225" y="17583150"/>
          <a:ext cx="2266950" cy="180975"/>
        </a:xfrm>
        <a:prstGeom prst="flowChartAlternateProcess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fld id="{CFCB0BCB-930A-4BDC-98E0-5437EDA52C9B}" type="TxLink">
            <a:rPr lang="en-US" sz="1200" b="1" i="0" u="none" strike="noStrike" baseline="0">
              <a:solidFill>
                <a:schemeClr val="tx2">
                  <a:lumMod val="40000"/>
                  <a:lumOff val="60000"/>
                </a:schemeClr>
              </a:solidFill>
              <a:latin typeface="Arial"/>
              <a:cs typeface="Arial"/>
            </a:rPr>
            <a:pPr algn="ctr" rtl="0">
              <a:defRPr sz="1000"/>
            </a:pPr>
            <a:t>Nordrhein-Westfalen</a:t>
          </a:fld>
          <a:endParaRPr lang="de-DE" sz="800" b="1" i="0" u="none" strike="noStrike" baseline="0">
            <a:solidFill>
              <a:schemeClr val="tx2">
                <a:lumMod val="40000"/>
                <a:lumOff val="60000"/>
              </a:schemeClr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57150</xdr:colOff>
      <xdr:row>43</xdr:row>
      <xdr:rowOff>9525</xdr:rowOff>
    </xdr:from>
    <xdr:to>
      <xdr:col>11</xdr:col>
      <xdr:colOff>19050</xdr:colOff>
      <xdr:row>57</xdr:row>
      <xdr:rowOff>142875</xdr:rowOff>
    </xdr:to>
    <xdr:graphicFrame macro="">
      <xdr:nvGraphicFramePr>
        <xdr:cNvPr id="9" name="Diagram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171450</xdr:colOff>
          <xdr:row>0</xdr:row>
          <xdr:rowOff>114300</xdr:rowOff>
        </xdr:from>
        <xdr:to>
          <xdr:col>14</xdr:col>
          <xdr:colOff>542925</xdr:colOff>
          <xdr:row>56</xdr:row>
          <xdr:rowOff>85725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destatis.de/jetspeed/portal/cms/Sites/destatis/Internet/DE/Content/Statistiken/Umwelt/UmweltoekonomischeGesamtrechnungen/Flaechennutzung/Tabellen/Content100/Bodenflaeche,templateId=renderPrint.psml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destatis.de/jetspeed/portal/cms/Sites/destatis/Internet/DE/Content/Statistiken/Umwelt/UmweltoekonomischeGesamtrechnungen/Flaechennutzung/Tabellen/Content100/Bodenflaeche,templateId=renderPrint.psml" TargetMode="External"/><Relationship Id="rId1" Type="http://schemas.openxmlformats.org/officeDocument/2006/relationships/hyperlink" Target="https://www.regionalstatistik.de/genesis/online/logon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-Dokument.docx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L30"/>
  <sheetViews>
    <sheetView workbookViewId="0">
      <pane ySplit="4" topLeftCell="A5" activePane="bottomLeft" state="frozen"/>
      <selection activeCell="N3" sqref="N3"/>
      <selection pane="bottomLeft" activeCell="N3" sqref="N3"/>
    </sheetView>
  </sheetViews>
  <sheetFormatPr baseColWidth="10" defaultRowHeight="15"/>
  <cols>
    <col min="1" max="16384" width="11.42578125" style="76"/>
  </cols>
  <sheetData>
    <row r="1" spans="1:12">
      <c r="A1" s="76" t="s">
        <v>922</v>
      </c>
    </row>
    <row r="2" spans="1:12">
      <c r="D2" s="76" t="s">
        <v>939</v>
      </c>
      <c r="E2" s="76" t="s">
        <v>939</v>
      </c>
      <c r="F2" s="76" t="s">
        <v>939</v>
      </c>
      <c r="G2" s="76" t="s">
        <v>939</v>
      </c>
      <c r="H2" s="76" t="s">
        <v>939</v>
      </c>
      <c r="I2" s="76" t="s">
        <v>939</v>
      </c>
      <c r="J2" s="76" t="s">
        <v>939</v>
      </c>
    </row>
    <row r="3" spans="1:12">
      <c r="D3" s="76" t="s">
        <v>938</v>
      </c>
      <c r="E3" s="76" t="s">
        <v>938</v>
      </c>
      <c r="F3" s="76" t="s">
        <v>938</v>
      </c>
      <c r="G3" s="76" t="s">
        <v>938</v>
      </c>
      <c r="H3" s="76" t="s">
        <v>938</v>
      </c>
      <c r="I3" s="76" t="s">
        <v>937</v>
      </c>
      <c r="J3" s="76" t="s">
        <v>937</v>
      </c>
    </row>
    <row r="4" spans="1:12">
      <c r="D4" s="76" t="s">
        <v>4</v>
      </c>
      <c r="E4" s="76" t="s">
        <v>936</v>
      </c>
      <c r="F4" s="76" t="s">
        <v>935</v>
      </c>
      <c r="G4" s="76" t="s">
        <v>934</v>
      </c>
      <c r="H4" s="76" t="s">
        <v>933</v>
      </c>
      <c r="I4" s="76" t="s">
        <v>932</v>
      </c>
      <c r="J4" s="76" t="s">
        <v>931</v>
      </c>
      <c r="K4" s="85" t="s">
        <v>1240</v>
      </c>
      <c r="L4" s="85" t="s">
        <v>10</v>
      </c>
    </row>
    <row r="5" spans="1:12">
      <c r="D5" s="76" t="s">
        <v>870</v>
      </c>
      <c r="E5" s="76" t="s">
        <v>870</v>
      </c>
      <c r="F5" s="76" t="s">
        <v>870</v>
      </c>
      <c r="G5" s="76" t="s">
        <v>870</v>
      </c>
      <c r="H5" s="76" t="s">
        <v>870</v>
      </c>
      <c r="I5" s="76" t="s">
        <v>870</v>
      </c>
      <c r="J5" s="76" t="s">
        <v>870</v>
      </c>
      <c r="K5" s="85" t="s">
        <v>870</v>
      </c>
      <c r="L5" s="85" t="s">
        <v>870</v>
      </c>
    </row>
    <row r="6" spans="1:12">
      <c r="A6" s="78">
        <f>A28</f>
        <v>1</v>
      </c>
      <c r="B6" s="78" t="str">
        <f>B28</f>
        <v>Deutschland</v>
      </c>
      <c r="C6" s="79">
        <f>C28</f>
        <v>43465</v>
      </c>
      <c r="D6" s="78">
        <f>D28*100</f>
        <v>35758168</v>
      </c>
      <c r="E6" s="78">
        <f t="shared" ref="E6:J6" si="0">E28*100</f>
        <v>3298599</v>
      </c>
      <c r="F6" s="78">
        <f t="shared" si="0"/>
        <v>1804639</v>
      </c>
      <c r="G6" s="78">
        <f t="shared" si="0"/>
        <v>29833421.999999996</v>
      </c>
      <c r="H6" s="78">
        <f t="shared" si="0"/>
        <v>821509</v>
      </c>
      <c r="I6" s="78">
        <f t="shared" si="0"/>
        <v>921.00000000000011</v>
      </c>
      <c r="J6" s="78">
        <f t="shared" si="0"/>
        <v>151854</v>
      </c>
      <c r="K6" s="78">
        <v>486971</v>
      </c>
      <c r="L6" s="78">
        <v>38958</v>
      </c>
    </row>
    <row r="7" spans="1:12">
      <c r="A7" s="78">
        <f t="shared" ref="A7:C7" si="1">A29</f>
        <v>1</v>
      </c>
      <c r="B7" s="78" t="str">
        <f t="shared" si="1"/>
        <v>Deutschland</v>
      </c>
      <c r="C7" s="79">
        <f t="shared" si="1"/>
        <v>43100</v>
      </c>
      <c r="D7" s="78">
        <f t="shared" ref="D7:J7" si="2">D29*100</f>
        <v>35758168</v>
      </c>
      <c r="E7" s="78">
        <f t="shared" si="2"/>
        <v>3298599</v>
      </c>
      <c r="F7" s="78">
        <f t="shared" si="2"/>
        <v>1804639</v>
      </c>
      <c r="G7" s="78">
        <f t="shared" si="2"/>
        <v>29833421.999999996</v>
      </c>
      <c r="H7" s="78">
        <f t="shared" si="2"/>
        <v>821509</v>
      </c>
      <c r="I7" s="78">
        <f t="shared" si="2"/>
        <v>921.00000000000011</v>
      </c>
      <c r="J7" s="78">
        <f t="shared" si="2"/>
        <v>151854</v>
      </c>
      <c r="K7" s="78">
        <v>486971</v>
      </c>
      <c r="L7" s="78">
        <v>38958</v>
      </c>
    </row>
    <row r="8" spans="1:12">
      <c r="A8" s="78">
        <f t="shared" ref="A8:C8" si="3">A30</f>
        <v>1</v>
      </c>
      <c r="B8" s="78" t="str">
        <f t="shared" si="3"/>
        <v>Deutschland</v>
      </c>
      <c r="C8" s="79">
        <f t="shared" si="3"/>
        <v>42735</v>
      </c>
      <c r="D8" s="78">
        <f t="shared" ref="D8:J8" si="4">D30*100</f>
        <v>35757963</v>
      </c>
      <c r="E8" s="78">
        <f t="shared" si="4"/>
        <v>3277007</v>
      </c>
      <c r="F8" s="78">
        <f t="shared" si="4"/>
        <v>1802890.0000000002</v>
      </c>
      <c r="G8" s="78">
        <f t="shared" si="4"/>
        <v>29856167</v>
      </c>
      <c r="H8" s="78">
        <f t="shared" si="4"/>
        <v>821898</v>
      </c>
      <c r="I8" s="78">
        <f t="shared" si="4"/>
        <v>2861</v>
      </c>
      <c r="J8" s="78">
        <f t="shared" si="4"/>
        <v>151629</v>
      </c>
      <c r="K8" s="78">
        <v>486971</v>
      </c>
      <c r="L8" s="78">
        <v>38958</v>
      </c>
    </row>
    <row r="22" spans="1:12" s="65" customFormat="1" ht="12.75">
      <c r="A22" s="69" t="s">
        <v>905</v>
      </c>
    </row>
    <row r="23" spans="1:12" s="65" customFormat="1" ht="12.75">
      <c r="A23" s="71" t="s">
        <v>906</v>
      </c>
    </row>
    <row r="24" spans="1:12" s="65" customFormat="1" ht="12.75">
      <c r="A24" s="70" t="s">
        <v>907</v>
      </c>
    </row>
    <row r="25" spans="1:12" s="65" customFormat="1">
      <c r="A25" s="68" t="s">
        <v>899</v>
      </c>
    </row>
    <row r="26" spans="1:12" s="65" customFormat="1">
      <c r="A26" s="68" t="s">
        <v>900</v>
      </c>
    </row>
    <row r="27" spans="1:12" s="65" customFormat="1" ht="12.75">
      <c r="A27" s="65" t="s">
        <v>914</v>
      </c>
      <c r="C27" s="65" t="s">
        <v>941</v>
      </c>
    </row>
    <row r="28" spans="1:12">
      <c r="A28" s="78">
        <v>1</v>
      </c>
      <c r="B28" s="78" t="s">
        <v>433</v>
      </c>
      <c r="C28" s="77">
        <v>43465</v>
      </c>
      <c r="D28" s="97">
        <v>357581.68</v>
      </c>
      <c r="E28" s="98">
        <v>32985.99</v>
      </c>
      <c r="F28" s="98">
        <v>18046.39</v>
      </c>
      <c r="G28" s="98">
        <v>298334.21999999997</v>
      </c>
      <c r="H28" s="98">
        <v>8215.09</v>
      </c>
      <c r="I28" s="98">
        <v>9.2100000000000009</v>
      </c>
      <c r="J28" s="97">
        <v>1518.54</v>
      </c>
      <c r="K28" s="97">
        <v>5007.34</v>
      </c>
      <c r="L28" s="97">
        <v>389.35</v>
      </c>
    </row>
    <row r="29" spans="1:12">
      <c r="A29" s="78">
        <v>1</v>
      </c>
      <c r="B29" s="78" t="s">
        <v>433</v>
      </c>
      <c r="C29" s="77">
        <v>43100</v>
      </c>
      <c r="D29" s="97">
        <v>357581.68</v>
      </c>
      <c r="E29" s="98">
        <v>32985.99</v>
      </c>
      <c r="F29" s="98">
        <v>18046.39</v>
      </c>
      <c r="G29" s="98">
        <v>298334.21999999997</v>
      </c>
      <c r="H29" s="98">
        <v>8215.09</v>
      </c>
      <c r="I29" s="98">
        <v>9.2100000000000009</v>
      </c>
      <c r="J29" s="97">
        <v>1518.54</v>
      </c>
      <c r="K29" s="97">
        <v>5007.34</v>
      </c>
      <c r="L29" s="97">
        <v>389.35</v>
      </c>
    </row>
    <row r="30" spans="1:12">
      <c r="A30" s="78">
        <v>1</v>
      </c>
      <c r="B30" s="78" t="s">
        <v>433</v>
      </c>
      <c r="C30" s="77">
        <v>42735</v>
      </c>
      <c r="D30" s="97">
        <v>357579.63</v>
      </c>
      <c r="E30" s="98">
        <v>32770.07</v>
      </c>
      <c r="F30" s="98">
        <v>18028.900000000001</v>
      </c>
      <c r="G30" s="98">
        <v>298561.67</v>
      </c>
      <c r="H30" s="98">
        <v>8218.98</v>
      </c>
      <c r="I30" s="98">
        <v>28.61</v>
      </c>
      <c r="J30" s="97">
        <v>1516.29</v>
      </c>
      <c r="K30" s="97">
        <v>4869.71</v>
      </c>
      <c r="L30" s="97">
        <v>389.58</v>
      </c>
    </row>
  </sheetData>
  <sheetProtection sheet="1" objects="1" scenarios="1"/>
  <hyperlinks>
    <hyperlink ref="A24" r:id="rId1"/>
  </hyperlinks>
  <pageMargins left="0.7" right="0.7" top="0.78740157499999996" bottom="0.78740157499999996" header="0.3" footer="0.3"/>
  <pageSetup paperSize="9" orientation="portrait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M53"/>
  <sheetViews>
    <sheetView workbookViewId="0"/>
  </sheetViews>
  <sheetFormatPr baseColWidth="10" defaultRowHeight="12.75"/>
  <cols>
    <col min="1" max="3" width="11.42578125" style="65"/>
    <col min="4" max="4" width="11.7109375" style="65" bestFit="1" customWidth="1"/>
    <col min="5" max="16384" width="11.42578125" style="65"/>
  </cols>
  <sheetData>
    <row r="1" spans="1:12" ht="15">
      <c r="A1" s="68" t="s">
        <v>917</v>
      </c>
      <c r="D1" s="65" t="s">
        <v>2</v>
      </c>
      <c r="E1" s="65" t="s">
        <v>2</v>
      </c>
      <c r="F1" s="65" t="s">
        <v>2</v>
      </c>
      <c r="G1" s="65" t="s">
        <v>2</v>
      </c>
      <c r="H1" s="65" t="s">
        <v>2</v>
      </c>
      <c r="I1" s="65" t="s">
        <v>2</v>
      </c>
      <c r="J1" s="65" t="s">
        <v>2</v>
      </c>
    </row>
    <row r="2" spans="1:12">
      <c r="D2" s="65" t="s">
        <v>3</v>
      </c>
      <c r="E2" s="65" t="s">
        <v>3</v>
      </c>
      <c r="F2" s="65" t="s">
        <v>3</v>
      </c>
      <c r="G2" s="65" t="s">
        <v>3</v>
      </c>
      <c r="H2" s="65" t="s">
        <v>3</v>
      </c>
      <c r="I2" s="65" t="s">
        <v>3</v>
      </c>
      <c r="J2" s="65" t="s">
        <v>3</v>
      </c>
    </row>
    <row r="3" spans="1:12">
      <c r="D3" s="65" t="s">
        <v>4</v>
      </c>
      <c r="E3" s="65" t="s">
        <v>5</v>
      </c>
      <c r="F3" s="65" t="s">
        <v>6</v>
      </c>
      <c r="G3" s="65" t="s">
        <v>6</v>
      </c>
      <c r="H3" s="65" t="s">
        <v>7</v>
      </c>
      <c r="I3" s="65" t="s">
        <v>8</v>
      </c>
      <c r="J3" s="65" t="s">
        <v>8</v>
      </c>
    </row>
    <row r="4" spans="1:12">
      <c r="E4" s="65" t="s">
        <v>4</v>
      </c>
      <c r="F4" s="65" t="s">
        <v>4</v>
      </c>
      <c r="G4" s="65" t="s">
        <v>9</v>
      </c>
      <c r="H4" s="65" t="s">
        <v>4</v>
      </c>
      <c r="I4" s="65" t="s">
        <v>4</v>
      </c>
      <c r="J4" s="65" t="s">
        <v>10</v>
      </c>
    </row>
    <row r="5" spans="1:12" ht="14.25">
      <c r="D5" s="69" t="s">
        <v>908</v>
      </c>
      <c r="E5" s="69" t="s">
        <v>908</v>
      </c>
      <c r="F5" s="69" t="s">
        <v>908</v>
      </c>
      <c r="G5" s="69" t="s">
        <v>908</v>
      </c>
      <c r="H5" s="69" t="s">
        <v>908</v>
      </c>
      <c r="I5" s="69" t="s">
        <v>908</v>
      </c>
      <c r="J5" s="69" t="s">
        <v>908</v>
      </c>
    </row>
    <row r="6" spans="1:12">
      <c r="A6" s="65">
        <v>1</v>
      </c>
      <c r="B6" s="65" t="s">
        <v>433</v>
      </c>
      <c r="C6" s="66">
        <f>MAX(C30:C51)</f>
        <v>42369</v>
      </c>
      <c r="D6" s="67">
        <f t="shared" ref="D6:J15" si="0">VLOOKUP($C6,D_Werte,COLUMN()-2,FALSE)</f>
        <v>357401.65761695331</v>
      </c>
      <c r="E6" s="67">
        <f t="shared" si="0"/>
        <v>25126.14275871143</v>
      </c>
      <c r="F6" s="67">
        <f t="shared" si="0"/>
        <v>2654.0665256269349</v>
      </c>
      <c r="G6" s="67">
        <f t="shared" si="0"/>
        <v>1625.9677415308822</v>
      </c>
      <c r="H6" s="67">
        <f t="shared" si="0"/>
        <v>4414.6001890913794</v>
      </c>
      <c r="I6" s="67">
        <f t="shared" si="0"/>
        <v>18143.185664801473</v>
      </c>
      <c r="J6" s="67">
        <f t="shared" si="0"/>
        <v>378.80325096540651</v>
      </c>
      <c r="L6" s="66"/>
    </row>
    <row r="7" spans="1:12">
      <c r="A7" s="65">
        <v>1</v>
      </c>
      <c r="B7" s="65" t="s">
        <v>433</v>
      </c>
      <c r="C7" s="66">
        <f>DATEVALUE("31.12."&amp;YEAR(C6)-1)</f>
        <v>42004</v>
      </c>
      <c r="D7" s="67">
        <f t="shared" si="0"/>
        <v>357370.86748219241</v>
      </c>
      <c r="E7" s="67">
        <f t="shared" si="0"/>
        <v>25025.702000000001</v>
      </c>
      <c r="F7" s="67">
        <f t="shared" si="0"/>
        <v>2643.4569999999999</v>
      </c>
      <c r="G7" s="67">
        <f t="shared" si="0"/>
        <v>1619.4680000000001</v>
      </c>
      <c r="H7" s="67">
        <f t="shared" si="0"/>
        <v>4396.9530000000004</v>
      </c>
      <c r="I7" s="67">
        <f t="shared" si="0"/>
        <v>18070.659</v>
      </c>
      <c r="J7" s="67">
        <f t="shared" si="0"/>
        <v>377.28899999999999</v>
      </c>
      <c r="L7" s="66"/>
    </row>
    <row r="8" spans="1:12">
      <c r="A8" s="65">
        <v>1</v>
      </c>
      <c r="B8" s="65" t="s">
        <v>433</v>
      </c>
      <c r="C8" s="66">
        <f t="shared" ref="C8:C15" si="1">DATEVALUE("31.12."&amp;YEAR(C7)-1)</f>
        <v>41639</v>
      </c>
      <c r="D8" s="67">
        <f t="shared" si="0"/>
        <v>357340.08</v>
      </c>
      <c r="E8" s="67">
        <f t="shared" si="0"/>
        <v>24904.487000000001</v>
      </c>
      <c r="F8" s="67">
        <f t="shared" si="0"/>
        <v>2618.123</v>
      </c>
      <c r="G8" s="67">
        <f t="shared" si="0"/>
        <v>1619.5</v>
      </c>
      <c r="H8" s="67">
        <f t="shared" si="0"/>
        <v>4332.6099999999997</v>
      </c>
      <c r="I8" s="67">
        <f t="shared" si="0"/>
        <v>17985.115000000002</v>
      </c>
      <c r="J8" s="67">
        <f t="shared" si="0"/>
        <v>376.2</v>
      </c>
      <c r="L8" s="66"/>
    </row>
    <row r="9" spans="1:12">
      <c r="A9" s="65">
        <v>1</v>
      </c>
      <c r="B9" s="65" t="s">
        <v>433</v>
      </c>
      <c r="C9" s="66">
        <f t="shared" si="1"/>
        <v>41274</v>
      </c>
      <c r="D9" s="67">
        <f t="shared" si="0"/>
        <v>357167.94</v>
      </c>
      <c r="E9" s="67">
        <f t="shared" si="0"/>
        <v>24869.29</v>
      </c>
      <c r="F9" s="67">
        <f t="shared" si="0"/>
        <v>2530.1579999999999</v>
      </c>
      <c r="G9" s="67">
        <f t="shared" si="0"/>
        <v>1583.694</v>
      </c>
      <c r="H9" s="67">
        <f t="shared" si="0"/>
        <v>4257.2520000000004</v>
      </c>
      <c r="I9" s="67">
        <f t="shared" si="0"/>
        <v>17922.996999999999</v>
      </c>
      <c r="J9" s="67">
        <f t="shared" si="0"/>
        <v>372.221</v>
      </c>
      <c r="L9" s="66"/>
    </row>
    <row r="10" spans="1:12">
      <c r="A10" s="65">
        <v>1</v>
      </c>
      <c r="B10" s="65" t="s">
        <v>433</v>
      </c>
      <c r="C10" s="66">
        <f t="shared" si="1"/>
        <v>40908</v>
      </c>
      <c r="D10" s="67">
        <f t="shared" si="0"/>
        <v>357137.17</v>
      </c>
      <c r="E10" s="67">
        <f t="shared" si="0"/>
        <v>24769.876</v>
      </c>
      <c r="F10" s="67">
        <f t="shared" si="0"/>
        <v>2544.0970000000002</v>
      </c>
      <c r="G10" s="67">
        <f t="shared" si="0"/>
        <v>1626.383</v>
      </c>
      <c r="H10" s="67">
        <f t="shared" si="0"/>
        <v>4191.8729999999996</v>
      </c>
      <c r="I10" s="67">
        <f t="shared" si="0"/>
        <v>17883.755000000001</v>
      </c>
      <c r="J10" s="67">
        <f t="shared" si="0"/>
        <v>369.41399999999999</v>
      </c>
      <c r="L10" s="66"/>
    </row>
    <row r="11" spans="1:12">
      <c r="A11" s="65">
        <v>1</v>
      </c>
      <c r="B11" s="65" t="s">
        <v>433</v>
      </c>
      <c r="C11" s="66">
        <f t="shared" si="1"/>
        <v>40543</v>
      </c>
      <c r="D11" s="67">
        <f t="shared" si="0"/>
        <v>357121.41</v>
      </c>
      <c r="E11" s="67">
        <f t="shared" si="0"/>
        <v>24589.036</v>
      </c>
      <c r="F11" s="67">
        <f t="shared" si="0"/>
        <v>2459.3330000000001</v>
      </c>
      <c r="G11" s="67">
        <f t="shared" si="0"/>
        <v>1622.7639999999999</v>
      </c>
      <c r="H11" s="67">
        <f t="shared" si="0"/>
        <v>3984.6709999999998</v>
      </c>
      <c r="I11" s="67">
        <f t="shared" si="0"/>
        <v>17930.760999999999</v>
      </c>
      <c r="J11" s="67">
        <f t="shared" si="0"/>
        <v>361.10199999999998</v>
      </c>
      <c r="L11" s="66"/>
    </row>
    <row r="12" spans="1:12">
      <c r="A12" s="65">
        <v>1</v>
      </c>
      <c r="B12" s="65" t="s">
        <v>433</v>
      </c>
      <c r="C12" s="66">
        <f t="shared" si="1"/>
        <v>40178</v>
      </c>
      <c r="D12" s="67">
        <f t="shared" si="0"/>
        <v>357123.5</v>
      </c>
      <c r="E12" s="67">
        <f t="shared" si="0"/>
        <v>24511.7</v>
      </c>
      <c r="F12" s="67">
        <f t="shared" si="0"/>
        <v>2448.7579999999998</v>
      </c>
      <c r="G12" s="67">
        <f t="shared" si="0"/>
        <v>1655.6179999999999</v>
      </c>
      <c r="H12" s="67">
        <f t="shared" si="0"/>
        <v>3904.973</v>
      </c>
      <c r="I12" s="67">
        <f t="shared" si="0"/>
        <v>17855.646000000001</v>
      </c>
      <c r="J12" s="67">
        <f t="shared" si="0"/>
        <v>356.40699999999998</v>
      </c>
      <c r="L12" s="66"/>
    </row>
    <row r="13" spans="1:12">
      <c r="A13" s="65">
        <v>1</v>
      </c>
      <c r="B13" s="65" t="s">
        <v>433</v>
      </c>
      <c r="C13" s="66">
        <f t="shared" si="1"/>
        <v>39813</v>
      </c>
      <c r="D13" s="67">
        <f t="shared" si="0"/>
        <v>357111.91</v>
      </c>
      <c r="E13" s="67">
        <f t="shared" si="0"/>
        <v>24416.188978000013</v>
      </c>
      <c r="F13" s="67">
        <f t="shared" si="0"/>
        <v>2456.2184120000002</v>
      </c>
      <c r="G13" s="67">
        <f t="shared" si="0"/>
        <v>1668.8312050000002</v>
      </c>
      <c r="H13" s="67">
        <f t="shared" si="0"/>
        <v>3787.2022439999987</v>
      </c>
      <c r="I13" s="67">
        <f t="shared" si="0"/>
        <v>17789.930976</v>
      </c>
      <c r="J13" s="67">
        <f t="shared" si="0"/>
        <v>356.56054800000004</v>
      </c>
      <c r="L13" s="66"/>
    </row>
    <row r="14" spans="1:12">
      <c r="A14" s="65">
        <v>1</v>
      </c>
      <c r="B14" s="65" t="s">
        <v>433</v>
      </c>
      <c r="C14" s="66">
        <f t="shared" si="1"/>
        <v>39447</v>
      </c>
      <c r="D14" s="67">
        <f t="shared" si="0"/>
        <v>357104.07</v>
      </c>
      <c r="E14" s="67">
        <f t="shared" si="0"/>
        <v>24294</v>
      </c>
      <c r="F14" s="67">
        <f t="shared" si="0"/>
        <v>2471.5</v>
      </c>
      <c r="G14" s="67">
        <f t="shared" si="0"/>
        <v>1690.5</v>
      </c>
      <c r="H14" s="67">
        <f t="shared" si="0"/>
        <v>3644</v>
      </c>
      <c r="I14" s="67">
        <f t="shared" si="0"/>
        <v>17715</v>
      </c>
      <c r="J14" s="67">
        <f t="shared" si="0"/>
        <v>355</v>
      </c>
      <c r="L14" s="66"/>
    </row>
    <row r="15" spans="1:12">
      <c r="A15" s="65">
        <v>1</v>
      </c>
      <c r="B15" s="65" t="s">
        <v>433</v>
      </c>
      <c r="C15" s="66">
        <f t="shared" si="1"/>
        <v>39082</v>
      </c>
      <c r="D15" s="67">
        <f t="shared" si="0"/>
        <v>357114.22</v>
      </c>
      <c r="E15" s="67">
        <f t="shared" si="0"/>
        <v>24156</v>
      </c>
      <c r="F15" s="67">
        <f t="shared" si="0"/>
        <v>2487</v>
      </c>
      <c r="G15" s="67">
        <f t="shared" si="0"/>
        <v>1713</v>
      </c>
      <c r="H15" s="67">
        <f t="shared" si="0"/>
        <v>3526</v>
      </c>
      <c r="I15" s="67">
        <f t="shared" si="0"/>
        <v>17626</v>
      </c>
      <c r="J15" s="67">
        <f t="shared" si="0"/>
        <v>354</v>
      </c>
    </row>
    <row r="19" spans="1:13">
      <c r="A19" s="65" t="s">
        <v>901</v>
      </c>
    </row>
    <row r="20" spans="1:13">
      <c r="A20" s="70" t="s">
        <v>902</v>
      </c>
    </row>
    <row r="21" spans="1:13">
      <c r="A21" s="69" t="s">
        <v>903</v>
      </c>
    </row>
    <row r="22" spans="1:13">
      <c r="A22" s="69" t="s">
        <v>904</v>
      </c>
    </row>
    <row r="24" spans="1:13">
      <c r="A24" s="69" t="s">
        <v>905</v>
      </c>
    </row>
    <row r="25" spans="1:13">
      <c r="A25" s="71" t="s">
        <v>906</v>
      </c>
    </row>
    <row r="26" spans="1:13">
      <c r="A26" s="70" t="s">
        <v>907</v>
      </c>
    </row>
    <row r="27" spans="1:13" ht="15">
      <c r="A27" s="68" t="s">
        <v>899</v>
      </c>
    </row>
    <row r="28" spans="1:13" ht="15">
      <c r="A28" s="68" t="s">
        <v>900</v>
      </c>
    </row>
    <row r="29" spans="1:13">
      <c r="A29" s="65" t="s">
        <v>914</v>
      </c>
    </row>
    <row r="30" spans="1:13">
      <c r="A30" s="73">
        <v>1</v>
      </c>
      <c r="B30" s="73" t="s">
        <v>433</v>
      </c>
      <c r="C30" s="74">
        <v>35430</v>
      </c>
      <c r="D30" s="75">
        <v>357021.44</v>
      </c>
      <c r="E30" s="75">
        <v>21937.39</v>
      </c>
      <c r="F30" s="75">
        <v>2514.54</v>
      </c>
      <c r="G30" s="75">
        <v>1894.43</v>
      </c>
      <c r="H30" s="75">
        <v>2373.87</v>
      </c>
      <c r="I30" s="75">
        <v>16784.95</v>
      </c>
      <c r="J30" s="75">
        <v>335.36</v>
      </c>
      <c r="L30" s="72"/>
      <c r="M30" s="72"/>
    </row>
    <row r="31" spans="1:13">
      <c r="A31" s="73">
        <v>1</v>
      </c>
      <c r="B31" s="73" t="s">
        <v>433</v>
      </c>
      <c r="C31" s="74">
        <v>36891</v>
      </c>
      <c r="D31" s="75">
        <v>357021.54</v>
      </c>
      <c r="E31" s="75">
        <v>23080.79</v>
      </c>
      <c r="F31" s="75">
        <v>2528.17</v>
      </c>
      <c r="G31" s="75">
        <v>1795.78</v>
      </c>
      <c r="H31" s="75">
        <v>2658.53</v>
      </c>
      <c r="I31" s="75">
        <v>17117.64</v>
      </c>
      <c r="J31" s="75">
        <v>349.6</v>
      </c>
      <c r="L31" s="72"/>
      <c r="M31" s="72"/>
    </row>
    <row r="32" spans="1:13">
      <c r="A32" s="73">
        <v>1</v>
      </c>
      <c r="B32" s="73" t="s">
        <v>433</v>
      </c>
      <c r="C32" s="74">
        <v>37256</v>
      </c>
      <c r="D32" s="75">
        <v>357022.9</v>
      </c>
      <c r="E32" s="75">
        <v>24580.75</v>
      </c>
      <c r="F32" s="75">
        <v>2510.5</v>
      </c>
      <c r="G32" s="75">
        <v>1740</v>
      </c>
      <c r="H32" s="75">
        <v>3485</v>
      </c>
      <c r="I32" s="75">
        <v>17692</v>
      </c>
      <c r="J32" s="75">
        <v>353.5</v>
      </c>
      <c r="L32" s="72"/>
      <c r="M32" s="72"/>
    </row>
    <row r="33" spans="1:13">
      <c r="A33" s="73">
        <v>1</v>
      </c>
      <c r="B33" s="73" t="s">
        <v>433</v>
      </c>
      <c r="C33" s="74">
        <v>37621</v>
      </c>
      <c r="D33" s="75">
        <v>357026.55</v>
      </c>
      <c r="E33" s="75">
        <v>24366.5</v>
      </c>
      <c r="F33" s="75">
        <v>2513</v>
      </c>
      <c r="G33" s="75">
        <v>1748</v>
      </c>
      <c r="H33" s="75">
        <v>3367</v>
      </c>
      <c r="I33" s="75">
        <v>17610</v>
      </c>
      <c r="J33" s="75">
        <v>353</v>
      </c>
      <c r="L33" s="72"/>
      <c r="M33" s="72"/>
    </row>
    <row r="34" spans="1:13">
      <c r="A34" s="73">
        <v>1</v>
      </c>
      <c r="B34" s="73" t="s">
        <v>433</v>
      </c>
      <c r="C34" s="74">
        <v>37986</v>
      </c>
      <c r="D34" s="75">
        <v>357030.32</v>
      </c>
      <c r="E34" s="75">
        <v>24152.25</v>
      </c>
      <c r="F34" s="75">
        <v>2515.5</v>
      </c>
      <c r="G34" s="75">
        <v>1756</v>
      </c>
      <c r="H34" s="75">
        <v>3249</v>
      </c>
      <c r="I34" s="75">
        <v>17528</v>
      </c>
      <c r="J34" s="75">
        <v>352.5</v>
      </c>
      <c r="L34" s="72"/>
      <c r="M34" s="72"/>
    </row>
    <row r="35" spans="1:13">
      <c r="A35" s="73">
        <v>1</v>
      </c>
      <c r="B35" s="73" t="s">
        <v>433</v>
      </c>
      <c r="C35" s="74">
        <v>38352</v>
      </c>
      <c r="D35" s="75">
        <v>357045.64</v>
      </c>
      <c r="E35" s="75">
        <v>23938.389782999995</v>
      </c>
      <c r="F35" s="75">
        <v>2517.7897610000014</v>
      </c>
      <c r="G35" s="75">
        <v>1763.8840240000002</v>
      </c>
      <c r="H35" s="75">
        <v>3130.8999639999988</v>
      </c>
      <c r="I35" s="75">
        <v>17445.894671999991</v>
      </c>
      <c r="J35" s="75">
        <v>351.66965699999986</v>
      </c>
      <c r="L35" s="72"/>
      <c r="M35" s="72"/>
    </row>
    <row r="36" spans="1:13">
      <c r="A36" s="73">
        <v>1</v>
      </c>
      <c r="B36" s="73" t="s">
        <v>433</v>
      </c>
      <c r="C36" s="74">
        <v>38717</v>
      </c>
      <c r="D36" s="75">
        <v>357092.9</v>
      </c>
      <c r="E36" s="75">
        <v>24047</v>
      </c>
      <c r="F36" s="75">
        <v>2502.5</v>
      </c>
      <c r="G36" s="75">
        <v>1727.5</v>
      </c>
      <c r="H36" s="75">
        <v>3338</v>
      </c>
      <c r="I36" s="75">
        <v>17538</v>
      </c>
      <c r="J36" s="75">
        <v>353</v>
      </c>
      <c r="L36" s="72"/>
      <c r="M36" s="72"/>
    </row>
    <row r="37" spans="1:13">
      <c r="A37" s="73">
        <v>1</v>
      </c>
      <c r="B37" s="73" t="s">
        <v>433</v>
      </c>
      <c r="C37" s="74">
        <v>39082</v>
      </c>
      <c r="D37" s="75">
        <v>357114.22</v>
      </c>
      <c r="E37" s="75">
        <v>24156</v>
      </c>
      <c r="F37" s="75">
        <v>2487</v>
      </c>
      <c r="G37" s="75">
        <v>1713</v>
      </c>
      <c r="H37" s="75">
        <v>3526</v>
      </c>
      <c r="I37" s="75">
        <v>17626</v>
      </c>
      <c r="J37" s="75">
        <v>354</v>
      </c>
      <c r="L37" s="72"/>
      <c r="M37" s="72"/>
    </row>
    <row r="38" spans="1:13">
      <c r="A38" s="73">
        <v>1</v>
      </c>
      <c r="B38" s="73" t="s">
        <v>433</v>
      </c>
      <c r="C38" s="74">
        <v>39447</v>
      </c>
      <c r="D38" s="75">
        <v>357104.07</v>
      </c>
      <c r="E38" s="75">
        <v>24294</v>
      </c>
      <c r="F38" s="75">
        <v>2471.5</v>
      </c>
      <c r="G38" s="75">
        <v>1690.5</v>
      </c>
      <c r="H38" s="75">
        <v>3644</v>
      </c>
      <c r="I38" s="75">
        <v>17715</v>
      </c>
      <c r="J38" s="75">
        <v>355</v>
      </c>
      <c r="L38" s="72"/>
      <c r="M38" s="72"/>
    </row>
    <row r="39" spans="1:13">
      <c r="A39" s="73">
        <v>1</v>
      </c>
      <c r="B39" s="73" t="s">
        <v>433</v>
      </c>
      <c r="C39" s="74">
        <v>39813</v>
      </c>
      <c r="D39" s="75">
        <v>357111.91</v>
      </c>
      <c r="E39" s="75">
        <v>24416.188978000013</v>
      </c>
      <c r="F39" s="75">
        <v>2456.2184120000002</v>
      </c>
      <c r="G39" s="75">
        <v>1668.8312050000002</v>
      </c>
      <c r="H39" s="75">
        <v>3787.2022439999987</v>
      </c>
      <c r="I39" s="75">
        <v>17789.930976</v>
      </c>
      <c r="J39" s="75">
        <v>356.56054800000004</v>
      </c>
      <c r="L39" s="72"/>
      <c r="M39" s="72"/>
    </row>
    <row r="40" spans="1:13">
      <c r="A40" s="73">
        <v>1</v>
      </c>
      <c r="B40" s="73" t="s">
        <v>433</v>
      </c>
      <c r="C40" s="74">
        <v>40178</v>
      </c>
      <c r="D40" s="75">
        <v>357123.5</v>
      </c>
      <c r="E40" s="75">
        <v>24511.7</v>
      </c>
      <c r="F40" s="75">
        <v>2448.7579999999998</v>
      </c>
      <c r="G40" s="75">
        <v>1655.6179999999999</v>
      </c>
      <c r="H40" s="75">
        <v>3904.973</v>
      </c>
      <c r="I40" s="75">
        <v>17855.646000000001</v>
      </c>
      <c r="J40" s="75">
        <v>356.40699999999998</v>
      </c>
      <c r="L40" s="72"/>
      <c r="M40" s="72"/>
    </row>
    <row r="41" spans="1:13">
      <c r="A41" s="73">
        <v>1</v>
      </c>
      <c r="B41" s="73" t="s">
        <v>433</v>
      </c>
      <c r="C41" s="74">
        <v>40543</v>
      </c>
      <c r="D41" s="75">
        <v>357121.41</v>
      </c>
      <c r="E41" s="75">
        <v>24589.036</v>
      </c>
      <c r="F41" s="75">
        <v>2459.3330000000001</v>
      </c>
      <c r="G41" s="75">
        <v>1622.7639999999999</v>
      </c>
      <c r="H41" s="75">
        <v>3984.6709999999998</v>
      </c>
      <c r="I41" s="75">
        <v>17930.760999999999</v>
      </c>
      <c r="J41" s="75">
        <v>361.10199999999998</v>
      </c>
      <c r="L41" s="72"/>
      <c r="M41" s="72"/>
    </row>
    <row r="42" spans="1:13">
      <c r="A42" s="73">
        <v>1</v>
      </c>
      <c r="B42" s="73" t="s">
        <v>433</v>
      </c>
      <c r="C42" s="74">
        <v>40908</v>
      </c>
      <c r="D42" s="75">
        <v>357137.17</v>
      </c>
      <c r="E42" s="75">
        <v>24769.876</v>
      </c>
      <c r="F42" s="75">
        <v>2544.0970000000002</v>
      </c>
      <c r="G42" s="75">
        <v>1626.383</v>
      </c>
      <c r="H42" s="75">
        <v>4191.8729999999996</v>
      </c>
      <c r="I42" s="75">
        <v>17883.755000000001</v>
      </c>
      <c r="J42" s="75">
        <v>369.41399999999999</v>
      </c>
      <c r="L42" s="72"/>
      <c r="M42" s="72"/>
    </row>
    <row r="43" spans="1:13">
      <c r="A43" s="73">
        <v>1</v>
      </c>
      <c r="B43" s="73" t="s">
        <v>433</v>
      </c>
      <c r="C43" s="74">
        <v>41274</v>
      </c>
      <c r="D43" s="75">
        <v>357167.94</v>
      </c>
      <c r="E43" s="75">
        <v>24869.29</v>
      </c>
      <c r="F43" s="75">
        <v>2530.1579999999999</v>
      </c>
      <c r="G43" s="75">
        <v>1583.694</v>
      </c>
      <c r="H43" s="75">
        <v>4257.2520000000004</v>
      </c>
      <c r="I43" s="75">
        <v>17922.996999999999</v>
      </c>
      <c r="J43" s="75">
        <v>372.221</v>
      </c>
      <c r="L43" s="72"/>
      <c r="M43" s="72"/>
    </row>
    <row r="44" spans="1:13">
      <c r="A44" s="73">
        <v>1</v>
      </c>
      <c r="B44" s="73" t="s">
        <v>433</v>
      </c>
      <c r="C44" s="74">
        <v>41639</v>
      </c>
      <c r="D44" s="75">
        <v>357340.08</v>
      </c>
      <c r="E44" s="75">
        <v>24904.487000000001</v>
      </c>
      <c r="F44" s="75">
        <v>2618.123</v>
      </c>
      <c r="G44" s="75">
        <v>1619.5</v>
      </c>
      <c r="H44" s="75">
        <v>4332.6099999999997</v>
      </c>
      <c r="I44" s="75">
        <v>17985.115000000002</v>
      </c>
      <c r="J44" s="75">
        <v>376.2</v>
      </c>
      <c r="L44" s="72"/>
      <c r="M44" s="72"/>
    </row>
    <row r="45" spans="1:13">
      <c r="A45" s="73">
        <v>1</v>
      </c>
      <c r="B45" s="73" t="s">
        <v>433</v>
      </c>
      <c r="C45" s="74">
        <v>42004</v>
      </c>
      <c r="D45" s="75">
        <f>D44/100*(($D$43-$D$42)/$D$42*100)+D44</f>
        <v>357370.86748219241</v>
      </c>
      <c r="E45" s="75">
        <v>25025.702000000001</v>
      </c>
      <c r="F45" s="75">
        <v>2643.4569999999999</v>
      </c>
      <c r="G45" s="75">
        <v>1619.4680000000001</v>
      </c>
      <c r="H45" s="75">
        <v>4396.9530000000004</v>
      </c>
      <c r="I45" s="75">
        <v>18070.659</v>
      </c>
      <c r="J45" s="75">
        <v>377.28899999999999</v>
      </c>
      <c r="L45" s="72"/>
      <c r="M45" s="72"/>
    </row>
    <row r="46" spans="1:13">
      <c r="A46" s="73">
        <v>1</v>
      </c>
      <c r="B46" s="73" t="s">
        <v>433</v>
      </c>
      <c r="C46" s="74">
        <v>42369</v>
      </c>
      <c r="D46" s="75">
        <f>D45/100*(($D$43-$D$42)/$D$42*100)+D45</f>
        <v>357401.65761695331</v>
      </c>
      <c r="E46" s="75">
        <f>E45/100*(($E$43-$E$42)/$E$42*100)+E45</f>
        <v>25126.14275871143</v>
      </c>
      <c r="F46" s="75">
        <f t="shared" ref="F46:J46" si="2">F45/100*(($E$43-$E$42)/$E$42*100)+F45</f>
        <v>2654.0665256269349</v>
      </c>
      <c r="G46" s="75">
        <f t="shared" si="2"/>
        <v>1625.9677415308822</v>
      </c>
      <c r="H46" s="75">
        <f t="shared" si="2"/>
        <v>4414.6001890913794</v>
      </c>
      <c r="I46" s="75">
        <f t="shared" si="2"/>
        <v>18143.185664801473</v>
      </c>
      <c r="J46" s="75">
        <f t="shared" si="2"/>
        <v>378.80325096540651</v>
      </c>
      <c r="L46" s="72"/>
      <c r="M46" s="72"/>
    </row>
    <row r="47" spans="1:13">
      <c r="A47" s="73"/>
      <c r="B47" s="75"/>
      <c r="C47" s="73"/>
      <c r="D47" s="73"/>
      <c r="E47" s="73"/>
      <c r="F47" s="73"/>
      <c r="G47" s="73"/>
      <c r="H47" s="73"/>
      <c r="I47" s="73"/>
      <c r="J47" s="73"/>
    </row>
    <row r="48" spans="1:13">
      <c r="A48" s="73"/>
      <c r="B48" s="75"/>
      <c r="C48" s="75"/>
      <c r="D48" s="73"/>
      <c r="E48" s="73"/>
      <c r="F48" s="73"/>
      <c r="G48" s="73"/>
      <c r="H48" s="73"/>
      <c r="I48" s="73"/>
      <c r="J48" s="73"/>
    </row>
    <row r="49" spans="1:10">
      <c r="A49" s="73"/>
      <c r="B49" s="75"/>
      <c r="C49" s="75"/>
      <c r="D49" s="73"/>
      <c r="E49" s="73"/>
      <c r="F49" s="73"/>
      <c r="G49" s="73"/>
      <c r="H49" s="73"/>
      <c r="I49" s="73"/>
      <c r="J49" s="73"/>
    </row>
    <row r="50" spans="1:10">
      <c r="A50" s="73"/>
      <c r="B50" s="75"/>
      <c r="C50" s="75"/>
      <c r="D50" s="73"/>
      <c r="E50" s="73"/>
      <c r="F50" s="73"/>
      <c r="G50" s="73"/>
      <c r="H50" s="73"/>
      <c r="I50" s="73"/>
      <c r="J50" s="73"/>
    </row>
    <row r="51" spans="1:10">
      <c r="A51" s="73"/>
      <c r="B51" s="75"/>
      <c r="C51" s="75"/>
      <c r="D51" s="73"/>
      <c r="E51" s="73"/>
      <c r="F51" s="73"/>
      <c r="G51" s="73"/>
      <c r="H51" s="73"/>
      <c r="I51" s="73"/>
      <c r="J51" s="73"/>
    </row>
    <row r="52" spans="1:10">
      <c r="B52" s="72"/>
      <c r="C52" s="72"/>
    </row>
    <row r="53" spans="1:10">
      <c r="B53" s="72"/>
      <c r="C53" s="72"/>
    </row>
  </sheetData>
  <sheetProtection sheet="1" objects="1" scenarios="1"/>
  <hyperlinks>
    <hyperlink ref="A20" r:id="rId1" display="https://www.regionalstatistik.de/genesis/online/logon"/>
    <hyperlink ref="A26" r:id="rId2"/>
  </hyperlinks>
  <pageMargins left="0.7" right="0.7" top="0.78740157499999996" bottom="0.78740157499999996" header="0.3" footer="0.3"/>
  <pageSetup paperSize="9" orientation="landscape" verticalDpi="0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R4348"/>
  <sheetViews>
    <sheetView workbookViewId="0">
      <selection sqref="A1:A8"/>
    </sheetView>
  </sheetViews>
  <sheetFormatPr baseColWidth="10" defaultRowHeight="15"/>
  <cols>
    <col min="1" max="1" width="13" style="76" bestFit="1" customWidth="1"/>
    <col min="2" max="8" width="13" style="76" customWidth="1"/>
    <col min="9" max="16384" width="11.42578125" style="76"/>
  </cols>
  <sheetData>
    <row r="1" spans="1:18">
      <c r="A1" s="99" t="s">
        <v>1239</v>
      </c>
      <c r="I1" s="76" t="s">
        <v>923</v>
      </c>
    </row>
    <row r="2" spans="1:18">
      <c r="A2" s="99"/>
      <c r="I2" s="76" t="s">
        <v>888</v>
      </c>
    </row>
    <row r="3" spans="1:18">
      <c r="A3" s="99"/>
      <c r="I3" s="76" t="s">
        <v>889</v>
      </c>
    </row>
    <row r="4" spans="1:18">
      <c r="A4" s="99"/>
      <c r="I4" s="76" t="s">
        <v>922</v>
      </c>
      <c r="M4" s="84" t="s">
        <v>1229</v>
      </c>
      <c r="N4" s="84" t="s">
        <v>1229</v>
      </c>
      <c r="O4" s="84" t="s">
        <v>1230</v>
      </c>
    </row>
    <row r="5" spans="1:18">
      <c r="A5" s="99"/>
      <c r="L5" s="76" t="s">
        <v>2</v>
      </c>
      <c r="M5" s="76" t="s">
        <v>2</v>
      </c>
      <c r="N5" s="76" t="s">
        <v>2</v>
      </c>
      <c r="O5" s="76" t="s">
        <v>2</v>
      </c>
      <c r="P5" s="76" t="s">
        <v>2</v>
      </c>
      <c r="Q5" s="76" t="s">
        <v>2</v>
      </c>
      <c r="R5" s="76" t="s">
        <v>2</v>
      </c>
    </row>
    <row r="6" spans="1:18">
      <c r="A6" s="99"/>
      <c r="L6" s="76" t="s">
        <v>3</v>
      </c>
      <c r="M6" s="76" t="s">
        <v>3</v>
      </c>
      <c r="N6" s="76" t="s">
        <v>3</v>
      </c>
      <c r="O6" s="76" t="s">
        <v>3</v>
      </c>
      <c r="P6" s="76" t="s">
        <v>3</v>
      </c>
      <c r="Q6" s="76" t="s">
        <v>3</v>
      </c>
      <c r="R6" s="76" t="s">
        <v>3</v>
      </c>
    </row>
    <row r="7" spans="1:18">
      <c r="A7" s="99"/>
      <c r="L7" s="76" t="s">
        <v>4</v>
      </c>
      <c r="M7" s="76" t="s">
        <v>5</v>
      </c>
      <c r="N7" s="76" t="s">
        <v>6</v>
      </c>
      <c r="O7" s="76" t="s">
        <v>6</v>
      </c>
      <c r="P7" s="76" t="s">
        <v>7</v>
      </c>
      <c r="Q7" s="76" t="s">
        <v>8</v>
      </c>
      <c r="R7" s="76" t="s">
        <v>921</v>
      </c>
    </row>
    <row r="8" spans="1:18">
      <c r="A8" s="99"/>
      <c r="M8" s="76" t="s">
        <v>4</v>
      </c>
      <c r="N8" s="76" t="s">
        <v>4</v>
      </c>
      <c r="O8" s="76" t="s">
        <v>9</v>
      </c>
      <c r="P8" s="76" t="s">
        <v>4</v>
      </c>
      <c r="Q8" s="76" t="s">
        <v>4</v>
      </c>
      <c r="R8" s="76" t="s">
        <v>10</v>
      </c>
    </row>
    <row r="9" spans="1:18">
      <c r="A9" s="84" t="s">
        <v>1233</v>
      </c>
      <c r="B9" s="84" t="s">
        <v>1232</v>
      </c>
      <c r="C9" s="84" t="s">
        <v>869</v>
      </c>
      <c r="D9" s="84" t="s">
        <v>1234</v>
      </c>
      <c r="E9" s="84" t="s">
        <v>1235</v>
      </c>
      <c r="F9" s="84" t="s">
        <v>1238</v>
      </c>
      <c r="G9" s="84" t="s">
        <v>1236</v>
      </c>
      <c r="H9" s="84" t="s">
        <v>1237</v>
      </c>
      <c r="L9" s="76" t="s">
        <v>890</v>
      </c>
      <c r="M9" s="76" t="s">
        <v>890</v>
      </c>
      <c r="N9" s="76" t="s">
        <v>890</v>
      </c>
      <c r="O9" s="76" t="s">
        <v>890</v>
      </c>
      <c r="P9" s="76" t="s">
        <v>890</v>
      </c>
      <c r="Q9" s="76" t="s">
        <v>890</v>
      </c>
      <c r="R9" s="76" t="s">
        <v>890</v>
      </c>
    </row>
    <row r="10" spans="1:18">
      <c r="A10" s="82">
        <f>(B10&amp;C10)+0</f>
        <v>500000002015</v>
      </c>
      <c r="B10" s="82" t="str">
        <f>LEFT(I10&amp;"00000000",8)</f>
        <v>50000000</v>
      </c>
      <c r="C10" s="82">
        <f>YEAR(K10)</f>
        <v>2015</v>
      </c>
      <c r="D10" s="82">
        <f>IF(L10="-",0,L10/100)</f>
        <v>3411251.91</v>
      </c>
      <c r="E10" s="82">
        <f>SUM(F10:H10)</f>
        <v>782808.57</v>
      </c>
      <c r="F10" s="82">
        <f t="array" ref="F10">SUM(IF(M10:N10="-",0,M10:N10),IF(O10="-",0,-O10))/100</f>
        <v>458350.29</v>
      </c>
      <c r="G10" s="82">
        <f t="array" ref="G10">SUM(IF(P10="-",0,P10),IF(R10="-",0,R10))/100</f>
        <v>78982.289999999994</v>
      </c>
      <c r="H10" s="82">
        <f t="array" ref="H10">SUM(IF(Q10="-",0,Q10))/100</f>
        <v>245475.99</v>
      </c>
      <c r="I10" s="76">
        <v>5</v>
      </c>
      <c r="J10" s="76" t="s">
        <v>11</v>
      </c>
      <c r="K10" s="77">
        <v>42369</v>
      </c>
      <c r="L10" s="76">
        <v>341125191</v>
      </c>
      <c r="M10" s="76">
        <v>43770362</v>
      </c>
      <c r="N10" s="76">
        <v>4027936</v>
      </c>
      <c r="O10" s="76">
        <v>1963269</v>
      </c>
      <c r="P10" s="76">
        <v>7082726</v>
      </c>
      <c r="Q10" s="76">
        <v>24547599</v>
      </c>
      <c r="R10" s="76">
        <v>815503</v>
      </c>
    </row>
    <row r="11" spans="1:18">
      <c r="A11" s="82">
        <f t="shared" ref="A11:A74" si="0">(B11&amp;C11)+0</f>
        <v>500000002014</v>
      </c>
      <c r="B11" s="82" t="str">
        <f t="shared" ref="B11:B74" si="1">LEFT(I11&amp;"00000000",8)</f>
        <v>50000000</v>
      </c>
      <c r="C11" s="82">
        <f t="shared" ref="C11:C74" si="2">YEAR(K11)</f>
        <v>2014</v>
      </c>
      <c r="D11" s="82">
        <f t="shared" ref="D11:D74" si="3">IF(L11="-",0,L11/100)</f>
        <v>3411040.16</v>
      </c>
      <c r="E11" s="82">
        <f t="shared" ref="E11:E74" si="4">SUM(F11:H11)</f>
        <v>779396.29</v>
      </c>
      <c r="F11" s="82">
        <f t="array" ref="F11">SUM(IF(M11:N11="-",0,M11:N11),IF(O11="-",0,-O11))/100</f>
        <v>457999.03</v>
      </c>
      <c r="G11" s="82">
        <f t="array" ref="G11">SUM(IF(P11="-",0,P11),IF(R11="-",0,R11))/100</f>
        <v>76907.070000000007</v>
      </c>
      <c r="H11" s="82">
        <f t="array" ref="H11">SUM(IF(Q11="-",0,Q11))/100</f>
        <v>244490.19</v>
      </c>
      <c r="I11" s="76">
        <v>5</v>
      </c>
      <c r="J11" s="76" t="s">
        <v>11</v>
      </c>
      <c r="K11" s="77">
        <v>42004</v>
      </c>
      <c r="L11" s="76">
        <v>341104016</v>
      </c>
      <c r="M11" s="76">
        <v>43734235</v>
      </c>
      <c r="N11" s="76">
        <v>3963056</v>
      </c>
      <c r="O11" s="76">
        <v>1897388</v>
      </c>
      <c r="P11" s="76">
        <v>6874694</v>
      </c>
      <c r="Q11" s="76">
        <v>24449019</v>
      </c>
      <c r="R11" s="76">
        <v>816013</v>
      </c>
    </row>
    <row r="12" spans="1:18">
      <c r="A12" s="82">
        <f t="shared" si="0"/>
        <v>500000002013</v>
      </c>
      <c r="B12" s="82" t="str">
        <f t="shared" si="1"/>
        <v>50000000</v>
      </c>
      <c r="C12" s="82">
        <f t="shared" si="2"/>
        <v>2013</v>
      </c>
      <c r="D12" s="82">
        <f t="shared" si="3"/>
        <v>3411026.46</v>
      </c>
      <c r="E12" s="82">
        <f t="shared" si="4"/>
        <v>776118.07</v>
      </c>
      <c r="F12" s="82">
        <f t="array" ref="F12">SUM(IF(M12:N12="-",0,M12:N12),IF(O12="-",0,-O12))/100</f>
        <v>457139.96</v>
      </c>
      <c r="G12" s="82">
        <f t="array" ref="G12">SUM(IF(P12="-",0,P12),IF(R12="-",0,R12))/100</f>
        <v>75390</v>
      </c>
      <c r="H12" s="82">
        <f t="array" ref="H12">SUM(IF(Q12="-",0,Q12))/100</f>
        <v>243588.11</v>
      </c>
      <c r="I12" s="76">
        <v>5</v>
      </c>
      <c r="J12" s="76" t="s">
        <v>11</v>
      </c>
      <c r="K12" s="77">
        <v>41639</v>
      </c>
      <c r="L12" s="76">
        <v>341102646</v>
      </c>
      <c r="M12" s="76">
        <v>43643336</v>
      </c>
      <c r="N12" s="76">
        <v>3936627</v>
      </c>
      <c r="O12" s="76">
        <v>1865967</v>
      </c>
      <c r="P12" s="76">
        <v>6724187</v>
      </c>
      <c r="Q12" s="76">
        <v>24358811</v>
      </c>
      <c r="R12" s="76">
        <v>814813</v>
      </c>
    </row>
    <row r="13" spans="1:18">
      <c r="A13" s="82">
        <f t="shared" si="0"/>
        <v>500000002012</v>
      </c>
      <c r="B13" s="82" t="str">
        <f t="shared" si="1"/>
        <v>50000000</v>
      </c>
      <c r="C13" s="82">
        <f t="shared" si="2"/>
        <v>2012</v>
      </c>
      <c r="D13" s="82">
        <f t="shared" si="3"/>
        <v>3410970.07</v>
      </c>
      <c r="E13" s="82">
        <f t="shared" si="4"/>
        <v>772725.57</v>
      </c>
      <c r="F13" s="82">
        <f t="array" ref="F13">SUM(IF(M13:N13="-",0,M13:N13),IF(O13="-",0,-O13))/100</f>
        <v>456288.27</v>
      </c>
      <c r="G13" s="82">
        <f t="array" ref="G13">SUM(IF(P13="-",0,P13),IF(R13="-",0,R13))/100</f>
        <v>74318.45</v>
      </c>
      <c r="H13" s="82">
        <f t="array" ref="H13">SUM(IF(Q13="-",0,Q13))/100</f>
        <v>242118.85</v>
      </c>
      <c r="I13" s="76">
        <v>5</v>
      </c>
      <c r="J13" s="76" t="s">
        <v>11</v>
      </c>
      <c r="K13" s="77">
        <v>41274</v>
      </c>
      <c r="L13" s="76">
        <v>341097007</v>
      </c>
      <c r="M13" s="76">
        <v>43636585</v>
      </c>
      <c r="N13" s="76">
        <v>3872959</v>
      </c>
      <c r="O13" s="76">
        <v>1880717</v>
      </c>
      <c r="P13" s="76">
        <v>6621959</v>
      </c>
      <c r="Q13" s="76">
        <v>24211885</v>
      </c>
      <c r="R13" s="76">
        <v>809886</v>
      </c>
    </row>
    <row r="14" spans="1:18">
      <c r="A14" s="82">
        <f t="shared" si="0"/>
        <v>500000002011</v>
      </c>
      <c r="B14" s="82" t="str">
        <f t="shared" si="1"/>
        <v>50000000</v>
      </c>
      <c r="C14" s="82">
        <f t="shared" si="2"/>
        <v>2011</v>
      </c>
      <c r="D14" s="82">
        <f t="shared" si="3"/>
        <v>3409771.64</v>
      </c>
      <c r="E14" s="82">
        <f t="shared" si="4"/>
        <v>768933.04</v>
      </c>
      <c r="F14" s="82">
        <f t="array" ref="F14">SUM(IF(M14:N14="-",0,M14:N14),IF(O14="-",0,-O14))/100</f>
        <v>455180.02</v>
      </c>
      <c r="G14" s="82">
        <f t="array" ref="G14">SUM(IF(P14="-",0,P14),IF(R14="-",0,R14))/100</f>
        <v>72518.36</v>
      </c>
      <c r="H14" s="82">
        <f t="array" ref="H14">SUM(IF(Q14="-",0,Q14))/100</f>
        <v>241234.66</v>
      </c>
      <c r="I14" s="76">
        <v>5</v>
      </c>
      <c r="J14" s="76" t="s">
        <v>11</v>
      </c>
      <c r="K14" s="77">
        <v>40908</v>
      </c>
      <c r="L14" s="76">
        <v>340977164</v>
      </c>
      <c r="M14" s="76">
        <v>43702685</v>
      </c>
      <c r="N14" s="76">
        <v>3643479</v>
      </c>
      <c r="O14" s="76">
        <v>1828162</v>
      </c>
      <c r="P14" s="76">
        <v>6469115</v>
      </c>
      <c r="Q14" s="76">
        <v>24123466</v>
      </c>
      <c r="R14" s="76">
        <v>782721</v>
      </c>
    </row>
    <row r="15" spans="1:18">
      <c r="A15" s="82">
        <f t="shared" si="0"/>
        <v>500000002010</v>
      </c>
      <c r="B15" s="82" t="str">
        <f t="shared" si="1"/>
        <v>50000000</v>
      </c>
      <c r="C15" s="82">
        <f t="shared" si="2"/>
        <v>2010</v>
      </c>
      <c r="D15" s="82">
        <f t="shared" si="3"/>
        <v>3409225.52</v>
      </c>
      <c r="E15" s="82">
        <f t="shared" si="4"/>
        <v>765284.71</v>
      </c>
      <c r="F15" s="82">
        <f t="array" ref="F15">SUM(IF(M15:N15="-",0,M15:N15),IF(O15="-",0,-O15))/100</f>
        <v>453423.11</v>
      </c>
      <c r="G15" s="82">
        <f t="array" ref="G15">SUM(IF(P15="-",0,P15),IF(R15="-",0,R15))/100</f>
        <v>71571.199999999997</v>
      </c>
      <c r="H15" s="82">
        <f t="array" ref="H15">SUM(IF(Q15="-",0,Q15))/100</f>
        <v>240290.4</v>
      </c>
      <c r="I15" s="76">
        <v>5</v>
      </c>
      <c r="J15" s="76" t="s">
        <v>11</v>
      </c>
      <c r="K15" s="77">
        <v>40543</v>
      </c>
      <c r="L15" s="76">
        <v>340922552</v>
      </c>
      <c r="M15" s="76">
        <v>43567681</v>
      </c>
      <c r="N15" s="76">
        <v>3605550</v>
      </c>
      <c r="O15" s="76">
        <v>1830920</v>
      </c>
      <c r="P15" s="76">
        <v>6339792</v>
      </c>
      <c r="Q15" s="76">
        <v>24029040</v>
      </c>
      <c r="R15" s="76">
        <v>817328</v>
      </c>
    </row>
    <row r="16" spans="1:18">
      <c r="A16" s="82">
        <f t="shared" si="0"/>
        <v>500000002009</v>
      </c>
      <c r="B16" s="82" t="str">
        <f t="shared" si="1"/>
        <v>50000000</v>
      </c>
      <c r="C16" s="82">
        <f t="shared" si="2"/>
        <v>2009</v>
      </c>
      <c r="D16" s="82">
        <f t="shared" si="3"/>
        <v>3408800.65</v>
      </c>
      <c r="E16" s="82">
        <f t="shared" si="4"/>
        <v>761072.27</v>
      </c>
      <c r="F16" s="82">
        <f t="array" ref="F16">SUM(IF(M16:N16="-",0,M16:N16),IF(O16="-",0,-O16))/100</f>
        <v>451537.13</v>
      </c>
      <c r="G16" s="82">
        <f t="array" ref="G16">SUM(IF(P16="-",0,P16),IF(R16="-",0,R16))/100</f>
        <v>70296.820000000007</v>
      </c>
      <c r="H16" s="82">
        <f t="array" ref="H16">SUM(IF(Q16="-",0,Q16))/100</f>
        <v>239238.32</v>
      </c>
      <c r="I16" s="76">
        <v>5</v>
      </c>
      <c r="J16" s="76" t="s">
        <v>11</v>
      </c>
      <c r="K16" s="77">
        <v>40178</v>
      </c>
      <c r="L16" s="76">
        <v>340880065</v>
      </c>
      <c r="M16" s="76">
        <v>43432540</v>
      </c>
      <c r="N16" s="76">
        <v>3623050</v>
      </c>
      <c r="O16" s="76">
        <v>1901877</v>
      </c>
      <c r="P16" s="76">
        <v>6210153</v>
      </c>
      <c r="Q16" s="76">
        <v>23923832</v>
      </c>
      <c r="R16" s="76">
        <v>819529</v>
      </c>
    </row>
    <row r="17" spans="1:18">
      <c r="A17" s="82">
        <f t="shared" si="0"/>
        <v>500000002008</v>
      </c>
      <c r="B17" s="82" t="str">
        <f t="shared" si="1"/>
        <v>50000000</v>
      </c>
      <c r="C17" s="82">
        <f t="shared" si="2"/>
        <v>2008</v>
      </c>
      <c r="D17" s="82">
        <f t="shared" si="3"/>
        <v>3408831</v>
      </c>
      <c r="E17" s="82">
        <f t="shared" si="4"/>
        <v>757700.04</v>
      </c>
      <c r="F17" s="82">
        <f t="array" ref="F17">SUM(IF(M17:N17="-",0,M17:N17),IF(O17="-",0,-O17))/100</f>
        <v>451045.42</v>
      </c>
      <c r="G17" s="82">
        <f t="array" ref="G17">SUM(IF(P17="-",0,P17),IF(R17="-",0,R17))/100</f>
        <v>68511.12</v>
      </c>
      <c r="H17" s="82">
        <f t="array" ref="H17">SUM(IF(Q17="-",0,Q17))/100</f>
        <v>238143.5</v>
      </c>
      <c r="I17" s="76">
        <v>5</v>
      </c>
      <c r="J17" s="76" t="s">
        <v>11</v>
      </c>
      <c r="K17" s="77">
        <v>39813</v>
      </c>
      <c r="L17" s="76">
        <v>340883100</v>
      </c>
      <c r="M17" s="76">
        <v>43396184</v>
      </c>
      <c r="N17" s="76">
        <v>3615895</v>
      </c>
      <c r="O17" s="76">
        <v>1907537</v>
      </c>
      <c r="P17" s="76">
        <v>6031001</v>
      </c>
      <c r="Q17" s="76">
        <v>23814350</v>
      </c>
      <c r="R17" s="76">
        <v>820111</v>
      </c>
    </row>
    <row r="18" spans="1:18">
      <c r="A18" s="82">
        <f t="shared" si="0"/>
        <v>500000002007</v>
      </c>
      <c r="B18" s="82" t="str">
        <f t="shared" si="1"/>
        <v>50000000</v>
      </c>
      <c r="C18" s="82">
        <f t="shared" si="2"/>
        <v>2007</v>
      </c>
      <c r="D18" s="82">
        <f t="shared" si="3"/>
        <v>3408650.52</v>
      </c>
      <c r="E18" s="82">
        <f t="shared" si="4"/>
        <v>752218.98</v>
      </c>
      <c r="F18" s="82">
        <f t="array" ref="F18">SUM(IF(M18:N18="-",0,M18:N18),IF(O18="-",0,-O18))/100</f>
        <v>449507.1</v>
      </c>
      <c r="G18" s="82">
        <f t="array" ref="G18">SUM(IF(P18="-",0,P18),IF(R18="-",0,R18))/100</f>
        <v>66483.89</v>
      </c>
      <c r="H18" s="82">
        <f t="array" ref="H18">SUM(IF(Q18="-",0,Q18))/100</f>
        <v>236227.99</v>
      </c>
      <c r="I18" s="76">
        <v>5</v>
      </c>
      <c r="J18" s="76" t="s">
        <v>11</v>
      </c>
      <c r="K18" s="77">
        <v>39447</v>
      </c>
      <c r="L18" s="76">
        <v>340865052</v>
      </c>
      <c r="M18" s="76">
        <v>43257693</v>
      </c>
      <c r="N18" s="76">
        <v>3697339</v>
      </c>
      <c r="O18" s="76">
        <v>2004322</v>
      </c>
      <c r="P18" s="76">
        <v>5836231</v>
      </c>
      <c r="Q18" s="76">
        <v>23622799</v>
      </c>
      <c r="R18" s="76">
        <v>812158</v>
      </c>
    </row>
    <row r="19" spans="1:18">
      <c r="A19" s="82">
        <f t="shared" si="0"/>
        <v>500000002006</v>
      </c>
      <c r="B19" s="82" t="str">
        <f t="shared" si="1"/>
        <v>50000000</v>
      </c>
      <c r="C19" s="82">
        <f t="shared" si="2"/>
        <v>2006</v>
      </c>
      <c r="D19" s="82">
        <f t="shared" si="3"/>
        <v>3408601.06</v>
      </c>
      <c r="E19" s="82">
        <f t="shared" si="4"/>
        <v>747058.04999999993</v>
      </c>
      <c r="F19" s="82">
        <f t="array" ref="F19">SUM(IF(M19:N19="-",0,M19:N19),IF(O19="-",0,-O19))/100</f>
        <v>447973.66</v>
      </c>
      <c r="G19" s="82">
        <f t="array" ref="G19">SUM(IF(P19="-",0,P19),IF(R19="-",0,R19))/100</f>
        <v>64583.86</v>
      </c>
      <c r="H19" s="82">
        <f t="array" ref="H19">SUM(IF(Q19="-",0,Q19))/100</f>
        <v>234500.53</v>
      </c>
      <c r="I19" s="76">
        <v>5</v>
      </c>
      <c r="J19" s="76" t="s">
        <v>11</v>
      </c>
      <c r="K19" s="77">
        <v>39082</v>
      </c>
      <c r="L19" s="76">
        <v>340860106</v>
      </c>
      <c r="M19" s="76">
        <v>43121034</v>
      </c>
      <c r="N19" s="76">
        <v>3544825</v>
      </c>
      <c r="O19" s="76">
        <v>1868493</v>
      </c>
      <c r="P19" s="76">
        <v>5652663</v>
      </c>
      <c r="Q19" s="76">
        <v>23450053</v>
      </c>
      <c r="R19" s="76">
        <v>805723</v>
      </c>
    </row>
    <row r="20" spans="1:18">
      <c r="A20" s="82">
        <f t="shared" si="0"/>
        <v>510000002015</v>
      </c>
      <c r="B20" s="82" t="str">
        <f t="shared" si="1"/>
        <v>51000000</v>
      </c>
      <c r="C20" s="82">
        <f t="shared" si="2"/>
        <v>2015</v>
      </c>
      <c r="D20" s="82">
        <f t="shared" si="3"/>
        <v>529242.05000000005</v>
      </c>
      <c r="E20" s="82">
        <f t="shared" si="4"/>
        <v>178598.55</v>
      </c>
      <c r="F20" s="82">
        <f t="array" ref="F20">SUM(IF(M20:N20="-",0,M20:N20),IF(O20="-",0,-O20))/100</f>
        <v>107314.64</v>
      </c>
      <c r="G20" s="82">
        <f t="array" ref="G20">SUM(IF(P20="-",0,P20),IF(R20="-",0,R20))/100</f>
        <v>23992.67</v>
      </c>
      <c r="H20" s="82">
        <f t="array" ref="H20">SUM(IF(Q20="-",0,Q20))/100</f>
        <v>47291.24</v>
      </c>
      <c r="I20" s="76">
        <v>51</v>
      </c>
      <c r="J20" s="76" t="s">
        <v>12</v>
      </c>
      <c r="K20" s="77">
        <v>42369</v>
      </c>
      <c r="L20" s="76">
        <v>52924205</v>
      </c>
      <c r="M20" s="76">
        <v>10203564</v>
      </c>
      <c r="N20" s="76">
        <v>1048965</v>
      </c>
      <c r="O20" s="76">
        <v>521065</v>
      </c>
      <c r="P20" s="76">
        <v>2167858</v>
      </c>
      <c r="Q20" s="76">
        <v>4729124</v>
      </c>
      <c r="R20" s="76">
        <v>231409</v>
      </c>
    </row>
    <row r="21" spans="1:18">
      <c r="A21" s="82">
        <f t="shared" si="0"/>
        <v>510000002014</v>
      </c>
      <c r="B21" s="82" t="str">
        <f t="shared" si="1"/>
        <v>51000000</v>
      </c>
      <c r="C21" s="82">
        <f t="shared" si="2"/>
        <v>2014</v>
      </c>
      <c r="D21" s="82">
        <f t="shared" si="3"/>
        <v>529242.11</v>
      </c>
      <c r="E21" s="82">
        <f t="shared" si="4"/>
        <v>177608</v>
      </c>
      <c r="F21" s="82">
        <f t="array" ref="F21">SUM(IF(M21:N21="-",0,M21:N21),IF(O21="-",0,-O21))/100</f>
        <v>107224.3</v>
      </c>
      <c r="G21" s="82">
        <f t="array" ref="G21">SUM(IF(P21="-",0,P21),IF(R21="-",0,R21))/100</f>
        <v>23526.79</v>
      </c>
      <c r="H21" s="82">
        <f t="array" ref="H21">SUM(IF(Q21="-",0,Q21))/100</f>
        <v>46856.91</v>
      </c>
      <c r="I21" s="76">
        <v>51</v>
      </c>
      <c r="J21" s="76" t="s">
        <v>12</v>
      </c>
      <c r="K21" s="77">
        <v>42004</v>
      </c>
      <c r="L21" s="76">
        <v>52924211</v>
      </c>
      <c r="M21" s="76">
        <v>10193159</v>
      </c>
      <c r="N21" s="76">
        <v>1024752</v>
      </c>
      <c r="O21" s="76">
        <v>495481</v>
      </c>
      <c r="P21" s="76">
        <v>2118648</v>
      </c>
      <c r="Q21" s="76">
        <v>4685691</v>
      </c>
      <c r="R21" s="76">
        <v>234031</v>
      </c>
    </row>
    <row r="22" spans="1:18">
      <c r="A22" s="82">
        <f t="shared" si="0"/>
        <v>510000002013</v>
      </c>
      <c r="B22" s="82" t="str">
        <f t="shared" si="1"/>
        <v>51000000</v>
      </c>
      <c r="C22" s="82">
        <f t="shared" si="2"/>
        <v>2013</v>
      </c>
      <c r="D22" s="82">
        <f t="shared" si="3"/>
        <v>529239.18000000005</v>
      </c>
      <c r="E22" s="82">
        <f t="shared" si="4"/>
        <v>176705.19</v>
      </c>
      <c r="F22" s="82">
        <f t="array" ref="F22">SUM(IF(M22:N22="-",0,M22:N22),IF(O22="-",0,-O22))/100</f>
        <v>107154.56</v>
      </c>
      <c r="G22" s="82">
        <f t="array" ref="G22">SUM(IF(P22="-",0,P22),IF(R22="-",0,R22))/100</f>
        <v>23200.78</v>
      </c>
      <c r="H22" s="82">
        <f t="array" ref="H22">SUM(IF(Q22="-",0,Q22))/100</f>
        <v>46349.85</v>
      </c>
      <c r="I22" s="76">
        <v>51</v>
      </c>
      <c r="J22" s="76" t="s">
        <v>12</v>
      </c>
      <c r="K22" s="77">
        <v>41639</v>
      </c>
      <c r="L22" s="76">
        <v>52923918</v>
      </c>
      <c r="M22" s="76">
        <v>10206603</v>
      </c>
      <c r="N22" s="76">
        <v>1018960</v>
      </c>
      <c r="O22" s="76">
        <v>510107</v>
      </c>
      <c r="P22" s="76">
        <v>2084292</v>
      </c>
      <c r="Q22" s="76">
        <v>4634985</v>
      </c>
      <c r="R22" s="76">
        <v>235786</v>
      </c>
    </row>
    <row r="23" spans="1:18">
      <c r="A23" s="82">
        <f t="shared" si="0"/>
        <v>510000002012</v>
      </c>
      <c r="B23" s="82" t="str">
        <f t="shared" si="1"/>
        <v>51000000</v>
      </c>
      <c r="C23" s="82">
        <f t="shared" si="2"/>
        <v>2012</v>
      </c>
      <c r="D23" s="82">
        <f t="shared" si="3"/>
        <v>529231.53</v>
      </c>
      <c r="E23" s="82">
        <f t="shared" si="4"/>
        <v>175786.54</v>
      </c>
      <c r="F23" s="82">
        <f t="array" ref="F23">SUM(IF(M23:N23="-",0,M23:N23),IF(O23="-",0,-O23))/100</f>
        <v>107038.13</v>
      </c>
      <c r="G23" s="82">
        <f t="array" ref="G23">SUM(IF(P23="-",0,P23),IF(R23="-",0,R23))/100</f>
        <v>23119.74</v>
      </c>
      <c r="H23" s="82">
        <f t="array" ref="H23">SUM(IF(Q23="-",0,Q23))/100</f>
        <v>45628.67</v>
      </c>
      <c r="I23" s="76">
        <v>51</v>
      </c>
      <c r="J23" s="76" t="s">
        <v>12</v>
      </c>
      <c r="K23" s="77">
        <v>41274</v>
      </c>
      <c r="L23" s="76">
        <v>52923153</v>
      </c>
      <c r="M23" s="76">
        <v>10195603</v>
      </c>
      <c r="N23" s="76">
        <v>1026071</v>
      </c>
      <c r="O23" s="76">
        <v>517861</v>
      </c>
      <c r="P23" s="76">
        <v>2074217</v>
      </c>
      <c r="Q23" s="76">
        <v>4562867</v>
      </c>
      <c r="R23" s="76">
        <v>237757</v>
      </c>
    </row>
    <row r="24" spans="1:18">
      <c r="A24" s="82">
        <f t="shared" si="0"/>
        <v>510000002011</v>
      </c>
      <c r="B24" s="82" t="str">
        <f t="shared" si="1"/>
        <v>51000000</v>
      </c>
      <c r="C24" s="82">
        <f t="shared" si="2"/>
        <v>2011</v>
      </c>
      <c r="D24" s="82">
        <f t="shared" si="3"/>
        <v>529110.81000000006</v>
      </c>
      <c r="E24" s="82">
        <f t="shared" si="4"/>
        <v>175413.06</v>
      </c>
      <c r="F24" s="82">
        <f t="array" ref="F24">SUM(IF(M24:N24="-",0,M24:N24),IF(O24="-",0,-O24))/100</f>
        <v>106958.31</v>
      </c>
      <c r="G24" s="82">
        <f t="array" ref="G24">SUM(IF(P24="-",0,P24),IF(R24="-",0,R24))/100</f>
        <v>22941.26</v>
      </c>
      <c r="H24" s="82">
        <f t="array" ref="H24">SUM(IF(Q24="-",0,Q24))/100</f>
        <v>45513.49</v>
      </c>
      <c r="I24" s="76">
        <v>51</v>
      </c>
      <c r="J24" s="76" t="s">
        <v>12</v>
      </c>
      <c r="K24" s="77">
        <v>40908</v>
      </c>
      <c r="L24" s="76">
        <v>52911081</v>
      </c>
      <c r="M24" s="76">
        <v>10248157</v>
      </c>
      <c r="N24" s="76">
        <v>971509</v>
      </c>
      <c r="O24" s="76">
        <v>523835</v>
      </c>
      <c r="P24" s="76">
        <v>2055768</v>
      </c>
      <c r="Q24" s="76">
        <v>4551349</v>
      </c>
      <c r="R24" s="76">
        <v>238358</v>
      </c>
    </row>
    <row r="25" spans="1:18">
      <c r="A25" s="82">
        <f t="shared" si="0"/>
        <v>510000002010</v>
      </c>
      <c r="B25" s="82" t="str">
        <f t="shared" si="1"/>
        <v>51000000</v>
      </c>
      <c r="C25" s="82">
        <f t="shared" si="2"/>
        <v>2010</v>
      </c>
      <c r="D25" s="82">
        <f t="shared" si="3"/>
        <v>529096.99</v>
      </c>
      <c r="E25" s="82">
        <f t="shared" si="4"/>
        <v>174860.89</v>
      </c>
      <c r="F25" s="82">
        <f t="array" ref="F25">SUM(IF(M25:N25="-",0,M25:N25),IF(O25="-",0,-O25))/100</f>
        <v>106883.42</v>
      </c>
      <c r="G25" s="82">
        <f t="array" ref="G25">SUM(IF(P25="-",0,P25),IF(R25="-",0,R25))/100</f>
        <v>22602.02</v>
      </c>
      <c r="H25" s="82">
        <f t="array" ref="H25">SUM(IF(Q25="-",0,Q25))/100</f>
        <v>45375.45</v>
      </c>
      <c r="I25" s="76">
        <v>51</v>
      </c>
      <c r="J25" s="76" t="s">
        <v>12</v>
      </c>
      <c r="K25" s="77">
        <v>40543</v>
      </c>
      <c r="L25" s="76">
        <v>52909699</v>
      </c>
      <c r="M25" s="76">
        <v>10243483</v>
      </c>
      <c r="N25" s="76">
        <v>960903</v>
      </c>
      <c r="O25" s="76">
        <v>516044</v>
      </c>
      <c r="P25" s="76">
        <v>2023817</v>
      </c>
      <c r="Q25" s="76">
        <v>4537545</v>
      </c>
      <c r="R25" s="76">
        <v>236385</v>
      </c>
    </row>
    <row r="26" spans="1:18">
      <c r="A26" s="82">
        <f t="shared" si="0"/>
        <v>510000002009</v>
      </c>
      <c r="B26" s="82" t="str">
        <f t="shared" si="1"/>
        <v>51000000</v>
      </c>
      <c r="C26" s="82">
        <f t="shared" si="2"/>
        <v>2009</v>
      </c>
      <c r="D26" s="82">
        <f t="shared" si="3"/>
        <v>529087.64</v>
      </c>
      <c r="E26" s="82">
        <f t="shared" si="4"/>
        <v>174167.31</v>
      </c>
      <c r="F26" s="82">
        <f t="array" ref="F26">SUM(IF(M26:N26="-",0,M26:N26),IF(O26="-",0,-O26))/100</f>
        <v>106666.27</v>
      </c>
      <c r="G26" s="82">
        <f t="array" ref="G26">SUM(IF(P26="-",0,P26),IF(R26="-",0,R26))/100</f>
        <v>22172.28</v>
      </c>
      <c r="H26" s="82">
        <f t="array" ref="H26">SUM(IF(Q26="-",0,Q26))/100</f>
        <v>45328.76</v>
      </c>
      <c r="I26" s="76">
        <v>51</v>
      </c>
      <c r="J26" s="76" t="s">
        <v>12</v>
      </c>
      <c r="K26" s="77">
        <v>40178</v>
      </c>
      <c r="L26" s="76">
        <v>52908764</v>
      </c>
      <c r="M26" s="76">
        <v>10226612</v>
      </c>
      <c r="N26" s="76">
        <v>948299</v>
      </c>
      <c r="O26" s="76">
        <v>508284</v>
      </c>
      <c r="P26" s="76">
        <v>1981688</v>
      </c>
      <c r="Q26" s="76">
        <v>4532876</v>
      </c>
      <c r="R26" s="76">
        <v>235540</v>
      </c>
    </row>
    <row r="27" spans="1:18">
      <c r="A27" s="82">
        <f t="shared" si="0"/>
        <v>510000002008</v>
      </c>
      <c r="B27" s="82" t="str">
        <f t="shared" si="1"/>
        <v>51000000</v>
      </c>
      <c r="C27" s="82">
        <f t="shared" si="2"/>
        <v>2008</v>
      </c>
      <c r="D27" s="82">
        <f t="shared" si="3"/>
        <v>529090.09</v>
      </c>
      <c r="E27" s="82">
        <f t="shared" si="4"/>
        <v>173362.66</v>
      </c>
      <c r="F27" s="82">
        <f t="array" ref="F27">SUM(IF(M27:N27="-",0,M27:N27),IF(O27="-",0,-O27))/100</f>
        <v>106343.56</v>
      </c>
      <c r="G27" s="82">
        <f t="array" ref="G27">SUM(IF(P27="-",0,P27),IF(R27="-",0,R27))/100</f>
        <v>21773.07</v>
      </c>
      <c r="H27" s="82">
        <f t="array" ref="H27">SUM(IF(Q27="-",0,Q27))/100</f>
        <v>45246.03</v>
      </c>
      <c r="I27" s="76">
        <v>51</v>
      </c>
      <c r="J27" s="76" t="s">
        <v>12</v>
      </c>
      <c r="K27" s="77">
        <v>39813</v>
      </c>
      <c r="L27" s="76">
        <v>52909009</v>
      </c>
      <c r="M27" s="76">
        <v>10197134</v>
      </c>
      <c r="N27" s="76">
        <v>936898</v>
      </c>
      <c r="O27" s="76">
        <v>499676</v>
      </c>
      <c r="P27" s="76">
        <v>1943583</v>
      </c>
      <c r="Q27" s="76">
        <v>4524603</v>
      </c>
      <c r="R27" s="76">
        <v>233724</v>
      </c>
    </row>
    <row r="28" spans="1:18">
      <c r="A28" s="82">
        <f t="shared" si="0"/>
        <v>510000002007</v>
      </c>
      <c r="B28" s="82" t="str">
        <f t="shared" si="1"/>
        <v>51000000</v>
      </c>
      <c r="C28" s="82">
        <f t="shared" si="2"/>
        <v>2007</v>
      </c>
      <c r="D28" s="82">
        <f t="shared" si="3"/>
        <v>529063.04</v>
      </c>
      <c r="E28" s="82">
        <f t="shared" si="4"/>
        <v>172526.57</v>
      </c>
      <c r="F28" s="82">
        <f t="array" ref="F28">SUM(IF(M28:N28="-",0,M28:N28),IF(O28="-",0,-O28))/100</f>
        <v>106015.15</v>
      </c>
      <c r="G28" s="82">
        <f t="array" ref="G28">SUM(IF(P28="-",0,P28),IF(R28="-",0,R28))/100</f>
        <v>21364.36</v>
      </c>
      <c r="H28" s="82">
        <f t="array" ref="H28">SUM(IF(Q28="-",0,Q28))/100</f>
        <v>45147.06</v>
      </c>
      <c r="I28" s="76">
        <v>51</v>
      </c>
      <c r="J28" s="76" t="s">
        <v>12</v>
      </c>
      <c r="K28" s="77">
        <v>39447</v>
      </c>
      <c r="L28" s="76">
        <v>52906304</v>
      </c>
      <c r="M28" s="76">
        <v>10159229</v>
      </c>
      <c r="N28" s="76">
        <v>943723</v>
      </c>
      <c r="O28" s="76">
        <v>501437</v>
      </c>
      <c r="P28" s="76">
        <v>1905414</v>
      </c>
      <c r="Q28" s="76">
        <v>4514706</v>
      </c>
      <c r="R28" s="76">
        <v>231022</v>
      </c>
    </row>
    <row r="29" spans="1:18">
      <c r="A29" s="82">
        <f t="shared" si="0"/>
        <v>510000002006</v>
      </c>
      <c r="B29" s="82" t="str">
        <f t="shared" si="1"/>
        <v>51000000</v>
      </c>
      <c r="C29" s="82">
        <f t="shared" si="2"/>
        <v>2006</v>
      </c>
      <c r="D29" s="82">
        <f t="shared" si="3"/>
        <v>529048.67000000004</v>
      </c>
      <c r="E29" s="82">
        <f t="shared" si="4"/>
        <v>171933.34000000003</v>
      </c>
      <c r="F29" s="82">
        <f t="array" ref="F29">SUM(IF(M29:N29="-",0,M29:N29),IF(O29="-",0,-O29))/100</f>
        <v>106042.3</v>
      </c>
      <c r="G29" s="82">
        <f t="array" ref="G29">SUM(IF(P29="-",0,P29),IF(R29="-",0,R29))/100</f>
        <v>20824.490000000002</v>
      </c>
      <c r="H29" s="82">
        <f t="array" ref="H29">SUM(IF(Q29="-",0,Q29))/100</f>
        <v>45066.55</v>
      </c>
      <c r="I29" s="76">
        <v>51</v>
      </c>
      <c r="J29" s="76" t="s">
        <v>12</v>
      </c>
      <c r="K29" s="77">
        <v>39082</v>
      </c>
      <c r="L29" s="76">
        <v>52904867</v>
      </c>
      <c r="M29" s="76">
        <v>10164295</v>
      </c>
      <c r="N29" s="76">
        <v>798068</v>
      </c>
      <c r="O29" s="76">
        <v>358133</v>
      </c>
      <c r="P29" s="76">
        <v>1854775</v>
      </c>
      <c r="Q29" s="76">
        <v>4506655</v>
      </c>
      <c r="R29" s="76">
        <v>227674</v>
      </c>
    </row>
    <row r="30" spans="1:18">
      <c r="A30" s="82">
        <f t="shared" si="0"/>
        <v>511100002015</v>
      </c>
      <c r="B30" s="82" t="str">
        <f t="shared" si="1"/>
        <v>51110000</v>
      </c>
      <c r="C30" s="82">
        <f t="shared" si="2"/>
        <v>2015</v>
      </c>
      <c r="D30" s="82">
        <f t="shared" si="3"/>
        <v>21741.1</v>
      </c>
      <c r="E30" s="82">
        <f t="shared" si="4"/>
        <v>13188.58</v>
      </c>
      <c r="F30" s="82">
        <f t="array" ref="F30">SUM(IF(M30:N30="-",0,M30:N30),IF(O30="-",0,-O30))/100</f>
        <v>7372.82</v>
      </c>
      <c r="G30" s="82">
        <f t="array" ref="G30">SUM(IF(P30="-",0,P30),IF(R30="-",0,R30))/100</f>
        <v>2107.66</v>
      </c>
      <c r="H30" s="82">
        <f t="array" ref="H30">SUM(IF(Q30="-",0,Q30))/100</f>
        <v>3708.1</v>
      </c>
      <c r="I30" s="76">
        <v>5111</v>
      </c>
      <c r="J30" s="76" t="s">
        <v>13</v>
      </c>
      <c r="K30" s="77">
        <v>42369</v>
      </c>
      <c r="L30" s="76">
        <v>2174110</v>
      </c>
      <c r="M30" s="76">
        <v>717955</v>
      </c>
      <c r="N30" s="76">
        <v>21548</v>
      </c>
      <c r="O30" s="76">
        <v>2221</v>
      </c>
      <c r="P30" s="76">
        <v>184268</v>
      </c>
      <c r="Q30" s="76">
        <v>370810</v>
      </c>
      <c r="R30" s="76">
        <v>26498</v>
      </c>
    </row>
    <row r="31" spans="1:18">
      <c r="A31" s="82">
        <f t="shared" si="0"/>
        <v>511100002014</v>
      </c>
      <c r="B31" s="82" t="str">
        <f t="shared" si="1"/>
        <v>51110000</v>
      </c>
      <c r="C31" s="82">
        <f t="shared" si="2"/>
        <v>2014</v>
      </c>
      <c r="D31" s="82">
        <f t="shared" si="3"/>
        <v>21741.08</v>
      </c>
      <c r="E31" s="82">
        <f t="shared" si="4"/>
        <v>13064.7</v>
      </c>
      <c r="F31" s="82">
        <f t="array" ref="F31">SUM(IF(M31:N31="-",0,M31:N31),IF(O31="-",0,-O31))/100</f>
        <v>7360.37</v>
      </c>
      <c r="G31" s="82">
        <f t="array" ref="G31">SUM(IF(P31="-",0,P31),IF(R31="-",0,R31))/100</f>
        <v>2047.28</v>
      </c>
      <c r="H31" s="82">
        <f t="array" ref="H31">SUM(IF(Q31="-",0,Q31))/100</f>
        <v>3657.05</v>
      </c>
      <c r="I31" s="76">
        <v>5111</v>
      </c>
      <c r="J31" s="76" t="s">
        <v>13</v>
      </c>
      <c r="K31" s="77">
        <v>42004</v>
      </c>
      <c r="L31" s="76">
        <v>2174108</v>
      </c>
      <c r="M31" s="76">
        <v>716781</v>
      </c>
      <c r="N31" s="76">
        <v>29574</v>
      </c>
      <c r="O31" s="76">
        <v>10318</v>
      </c>
      <c r="P31" s="76">
        <v>178328</v>
      </c>
      <c r="Q31" s="76">
        <v>365705</v>
      </c>
      <c r="R31" s="76">
        <v>26400</v>
      </c>
    </row>
    <row r="32" spans="1:18">
      <c r="A32" s="82">
        <f t="shared" si="0"/>
        <v>511100002013</v>
      </c>
      <c r="B32" s="82" t="str">
        <f t="shared" si="1"/>
        <v>51110000</v>
      </c>
      <c r="C32" s="82">
        <f t="shared" si="2"/>
        <v>2013</v>
      </c>
      <c r="D32" s="82">
        <f t="shared" si="3"/>
        <v>21741.1</v>
      </c>
      <c r="E32" s="82">
        <f t="shared" si="4"/>
        <v>13025.43</v>
      </c>
      <c r="F32" s="82">
        <f t="array" ref="F32">SUM(IF(M32:N32="-",0,M32:N32),IF(O32="-",0,-O32))/100</f>
        <v>7365.38</v>
      </c>
      <c r="G32" s="82">
        <f t="array" ref="G32">SUM(IF(P32="-",0,P32),IF(R32="-",0,R32))/100</f>
        <v>2027.2</v>
      </c>
      <c r="H32" s="82">
        <f t="array" ref="H32">SUM(IF(Q32="-",0,Q32))/100</f>
        <v>3632.85</v>
      </c>
      <c r="I32" s="76">
        <v>5111</v>
      </c>
      <c r="J32" s="76" t="s">
        <v>13</v>
      </c>
      <c r="K32" s="77">
        <v>41639</v>
      </c>
      <c r="L32" s="76">
        <v>2174110</v>
      </c>
      <c r="M32" s="76">
        <v>717024</v>
      </c>
      <c r="N32" s="76">
        <v>29832</v>
      </c>
      <c r="O32" s="76">
        <v>10318</v>
      </c>
      <c r="P32" s="76">
        <v>176319</v>
      </c>
      <c r="Q32" s="76">
        <v>363285</v>
      </c>
      <c r="R32" s="76">
        <v>26401</v>
      </c>
    </row>
    <row r="33" spans="1:18">
      <c r="A33" s="82">
        <f t="shared" si="0"/>
        <v>511100002012</v>
      </c>
      <c r="B33" s="82" t="str">
        <f t="shared" si="1"/>
        <v>51110000</v>
      </c>
      <c r="C33" s="82">
        <f t="shared" si="2"/>
        <v>2012</v>
      </c>
      <c r="D33" s="82">
        <f t="shared" si="3"/>
        <v>21740.84</v>
      </c>
      <c r="E33" s="82">
        <f t="shared" si="4"/>
        <v>13017.6</v>
      </c>
      <c r="F33" s="82">
        <f t="array" ref="F33">SUM(IF(M33:N33="-",0,M33:N33),IF(O33="-",0,-O33))/100</f>
        <v>7356.79</v>
      </c>
      <c r="G33" s="82">
        <f t="array" ref="G33">SUM(IF(P33="-",0,P33),IF(R33="-",0,R33))/100</f>
        <v>2028.46</v>
      </c>
      <c r="H33" s="82">
        <f t="array" ref="H33">SUM(IF(Q33="-",0,Q33))/100</f>
        <v>3632.35</v>
      </c>
      <c r="I33" s="76">
        <v>5111</v>
      </c>
      <c r="J33" s="76" t="s">
        <v>13</v>
      </c>
      <c r="K33" s="77">
        <v>41274</v>
      </c>
      <c r="L33" s="76">
        <v>2174084</v>
      </c>
      <c r="M33" s="76">
        <v>716115</v>
      </c>
      <c r="N33" s="76">
        <v>29972</v>
      </c>
      <c r="O33" s="76">
        <v>10408</v>
      </c>
      <c r="P33" s="76">
        <v>176407</v>
      </c>
      <c r="Q33" s="76">
        <v>363235</v>
      </c>
      <c r="R33" s="76">
        <v>26439</v>
      </c>
    </row>
    <row r="34" spans="1:18">
      <c r="A34" s="82">
        <f t="shared" si="0"/>
        <v>511100002011</v>
      </c>
      <c r="B34" s="82" t="str">
        <f t="shared" si="1"/>
        <v>51110000</v>
      </c>
      <c r="C34" s="82">
        <f t="shared" si="2"/>
        <v>2011</v>
      </c>
      <c r="D34" s="82">
        <f t="shared" si="3"/>
        <v>21740.76</v>
      </c>
      <c r="E34" s="82">
        <f t="shared" si="4"/>
        <v>12962.589999999998</v>
      </c>
      <c r="F34" s="82">
        <f t="array" ref="F34">SUM(IF(M34:N34="-",0,M34:N34),IF(O34="-",0,-O34))/100</f>
        <v>7343.15</v>
      </c>
      <c r="G34" s="82">
        <f t="array" ref="G34">SUM(IF(P34="-",0,P34),IF(R34="-",0,R34))/100</f>
        <v>2007.72</v>
      </c>
      <c r="H34" s="82">
        <f t="array" ref="H34">SUM(IF(Q34="-",0,Q34))/100</f>
        <v>3611.72</v>
      </c>
      <c r="I34" s="76">
        <v>5111</v>
      </c>
      <c r="J34" s="76" t="s">
        <v>13</v>
      </c>
      <c r="K34" s="77">
        <v>40908</v>
      </c>
      <c r="L34" s="76">
        <v>2174076</v>
      </c>
      <c r="M34" s="76">
        <v>715973</v>
      </c>
      <c r="N34" s="76">
        <v>28796</v>
      </c>
      <c r="O34" s="76">
        <v>10454</v>
      </c>
      <c r="P34" s="76">
        <v>174306</v>
      </c>
      <c r="Q34" s="76">
        <v>361172</v>
      </c>
      <c r="R34" s="76">
        <v>26466</v>
      </c>
    </row>
    <row r="35" spans="1:18">
      <c r="A35" s="82">
        <f t="shared" si="0"/>
        <v>511100002010</v>
      </c>
      <c r="B35" s="82" t="str">
        <f t="shared" si="1"/>
        <v>51110000</v>
      </c>
      <c r="C35" s="82">
        <f t="shared" si="2"/>
        <v>2010</v>
      </c>
      <c r="D35" s="82">
        <f t="shared" si="3"/>
        <v>21721.51</v>
      </c>
      <c r="E35" s="82">
        <f t="shared" si="4"/>
        <v>12952.529999999999</v>
      </c>
      <c r="F35" s="82">
        <f t="array" ref="F35">SUM(IF(M35:N35="-",0,M35:N35),IF(O35="-",0,-O35))/100</f>
        <v>7425.19</v>
      </c>
      <c r="G35" s="82">
        <f t="array" ref="G35">SUM(IF(P35="-",0,P35),IF(R35="-",0,R35))/100</f>
        <v>1987.84</v>
      </c>
      <c r="H35" s="82">
        <f t="array" ref="H35">SUM(IF(Q35="-",0,Q35))/100</f>
        <v>3539.5</v>
      </c>
      <c r="I35" s="76">
        <v>5111</v>
      </c>
      <c r="J35" s="76" t="s">
        <v>13</v>
      </c>
      <c r="K35" s="77">
        <v>40543</v>
      </c>
      <c r="L35" s="76">
        <v>2172151</v>
      </c>
      <c r="M35" s="76">
        <v>722434</v>
      </c>
      <c r="N35" s="76">
        <v>31163</v>
      </c>
      <c r="O35" s="76">
        <v>11078</v>
      </c>
      <c r="P35" s="76">
        <v>172256</v>
      </c>
      <c r="Q35" s="76">
        <v>353950</v>
      </c>
      <c r="R35" s="76">
        <v>26528</v>
      </c>
    </row>
    <row r="36" spans="1:18">
      <c r="A36" s="82">
        <f t="shared" si="0"/>
        <v>511100002009</v>
      </c>
      <c r="B36" s="82" t="str">
        <f t="shared" si="1"/>
        <v>51110000</v>
      </c>
      <c r="C36" s="82">
        <f t="shared" si="2"/>
        <v>2009</v>
      </c>
      <c r="D36" s="82">
        <f t="shared" si="3"/>
        <v>21721.74</v>
      </c>
      <c r="E36" s="82">
        <f t="shared" si="4"/>
        <v>12949.199999999999</v>
      </c>
      <c r="F36" s="82">
        <f t="array" ref="F36">SUM(IF(M36:N36="-",0,M36:N36),IF(O36="-",0,-O36))/100</f>
        <v>7428.84</v>
      </c>
      <c r="G36" s="82">
        <f t="array" ref="G36">SUM(IF(P36="-",0,P36),IF(R36="-",0,R36))/100</f>
        <v>1979.05</v>
      </c>
      <c r="H36" s="82">
        <f t="array" ref="H36">SUM(IF(Q36="-",0,Q36))/100</f>
        <v>3541.31</v>
      </c>
      <c r="I36" s="76">
        <v>5111</v>
      </c>
      <c r="J36" s="76" t="s">
        <v>13</v>
      </c>
      <c r="K36" s="77">
        <v>40178</v>
      </c>
      <c r="L36" s="76">
        <v>2172174</v>
      </c>
      <c r="M36" s="76">
        <v>723088</v>
      </c>
      <c r="N36" s="76">
        <v>30873</v>
      </c>
      <c r="O36" s="76">
        <v>11077</v>
      </c>
      <c r="P36" s="76">
        <v>171300</v>
      </c>
      <c r="Q36" s="76">
        <v>354131</v>
      </c>
      <c r="R36" s="76">
        <v>26605</v>
      </c>
    </row>
    <row r="37" spans="1:18">
      <c r="A37" s="82">
        <f t="shared" si="0"/>
        <v>511100002008</v>
      </c>
      <c r="B37" s="82" t="str">
        <f t="shared" si="1"/>
        <v>51110000</v>
      </c>
      <c r="C37" s="82">
        <f t="shared" si="2"/>
        <v>2008</v>
      </c>
      <c r="D37" s="82">
        <f t="shared" si="3"/>
        <v>21720.74</v>
      </c>
      <c r="E37" s="82">
        <f t="shared" si="4"/>
        <v>12871.21</v>
      </c>
      <c r="F37" s="82">
        <f t="array" ref="F37">SUM(IF(M37:N37="-",0,M37:N37),IF(O37="-",0,-O37))/100</f>
        <v>7439.29</v>
      </c>
      <c r="G37" s="82">
        <f t="array" ref="G37">SUM(IF(P37="-",0,P37),IF(R37="-",0,R37))/100</f>
        <v>1917.26</v>
      </c>
      <c r="H37" s="82">
        <f t="array" ref="H37">SUM(IF(Q37="-",0,Q37))/100</f>
        <v>3514.66</v>
      </c>
      <c r="I37" s="76">
        <v>5111</v>
      </c>
      <c r="J37" s="76" t="s">
        <v>13</v>
      </c>
      <c r="K37" s="77">
        <v>39813</v>
      </c>
      <c r="L37" s="76">
        <v>2172074</v>
      </c>
      <c r="M37" s="76">
        <v>724466</v>
      </c>
      <c r="N37" s="76">
        <v>41337</v>
      </c>
      <c r="O37" s="76">
        <v>21874</v>
      </c>
      <c r="P37" s="76">
        <v>165121</v>
      </c>
      <c r="Q37" s="76">
        <v>351466</v>
      </c>
      <c r="R37" s="76">
        <v>26605</v>
      </c>
    </row>
    <row r="38" spans="1:18">
      <c r="A38" s="82">
        <f t="shared" si="0"/>
        <v>511100002007</v>
      </c>
      <c r="B38" s="82" t="str">
        <f t="shared" si="1"/>
        <v>51110000</v>
      </c>
      <c r="C38" s="82">
        <f t="shared" si="2"/>
        <v>2007</v>
      </c>
      <c r="D38" s="82">
        <f t="shared" si="3"/>
        <v>21702.05</v>
      </c>
      <c r="E38" s="82">
        <f t="shared" si="4"/>
        <v>12887.019999999999</v>
      </c>
      <c r="F38" s="82">
        <f t="array" ref="F38">SUM(IF(M38:N38="-",0,M38:N38),IF(O38="-",0,-O38))/100</f>
        <v>7429.03</v>
      </c>
      <c r="G38" s="82">
        <f t="array" ref="G38">SUM(IF(P38="-",0,P38),IF(R38="-",0,R38))/100</f>
        <v>1901.76</v>
      </c>
      <c r="H38" s="82">
        <f t="array" ref="H38">SUM(IF(Q38="-",0,Q38))/100</f>
        <v>3556.23</v>
      </c>
      <c r="I38" s="76">
        <v>5111</v>
      </c>
      <c r="J38" s="76" t="s">
        <v>13</v>
      </c>
      <c r="K38" s="77">
        <v>39447</v>
      </c>
      <c r="L38" s="76">
        <v>2170205</v>
      </c>
      <c r="M38" s="76">
        <v>723292</v>
      </c>
      <c r="N38" s="76">
        <v>41514</v>
      </c>
      <c r="O38" s="76">
        <v>21903</v>
      </c>
      <c r="P38" s="76">
        <v>163571</v>
      </c>
      <c r="Q38" s="76">
        <v>355623</v>
      </c>
      <c r="R38" s="76">
        <v>26605</v>
      </c>
    </row>
    <row r="39" spans="1:18">
      <c r="A39" s="82">
        <f t="shared" si="0"/>
        <v>511100002006</v>
      </c>
      <c r="B39" s="82" t="str">
        <f t="shared" si="1"/>
        <v>51110000</v>
      </c>
      <c r="C39" s="82">
        <f t="shared" si="2"/>
        <v>2006</v>
      </c>
      <c r="D39" s="82">
        <f t="shared" si="3"/>
        <v>21701.48</v>
      </c>
      <c r="E39" s="82">
        <f t="shared" si="4"/>
        <v>12840.6</v>
      </c>
      <c r="F39" s="82">
        <f t="array" ref="F39">SUM(IF(M39:N39="-",0,M39:N39),IF(O39="-",0,-O39))/100</f>
        <v>7425.49</v>
      </c>
      <c r="G39" s="82">
        <f t="array" ref="G39">SUM(IF(P39="-",0,P39),IF(R39="-",0,R39))/100</f>
        <v>1885.68</v>
      </c>
      <c r="H39" s="82">
        <f t="array" ref="H39">SUM(IF(Q39="-",0,Q39))/100</f>
        <v>3529.43</v>
      </c>
      <c r="I39" s="76">
        <v>5111</v>
      </c>
      <c r="J39" s="76" t="s">
        <v>13</v>
      </c>
      <c r="K39" s="77">
        <v>39082</v>
      </c>
      <c r="L39" s="76">
        <v>2170148</v>
      </c>
      <c r="M39" s="76">
        <v>721181</v>
      </c>
      <c r="N39" s="76">
        <v>43582</v>
      </c>
      <c r="O39" s="76">
        <v>22214</v>
      </c>
      <c r="P39" s="76">
        <v>161923</v>
      </c>
      <c r="Q39" s="76">
        <v>352943</v>
      </c>
      <c r="R39" s="76">
        <v>26645</v>
      </c>
    </row>
    <row r="40" spans="1:18">
      <c r="A40" s="82">
        <f t="shared" si="0"/>
        <v>511200002015</v>
      </c>
      <c r="B40" s="82" t="str">
        <f t="shared" si="1"/>
        <v>51120000</v>
      </c>
      <c r="C40" s="82">
        <f t="shared" si="2"/>
        <v>2015</v>
      </c>
      <c r="D40" s="82">
        <f t="shared" si="3"/>
        <v>23279.5</v>
      </c>
      <c r="E40" s="82">
        <f t="shared" si="4"/>
        <v>14664.23</v>
      </c>
      <c r="F40" s="82">
        <f t="array" ref="F40">SUM(IF(M40:N40="-",0,M40:N40),IF(O40="-",0,-O40))/100</f>
        <v>8974.32</v>
      </c>
      <c r="G40" s="82">
        <f t="array" ref="G40">SUM(IF(P40="-",0,P40),IF(R40="-",0,R40))/100</f>
        <v>2033.09</v>
      </c>
      <c r="H40" s="82">
        <f t="array" ref="H40">SUM(IF(Q40="-",0,Q40))/100</f>
        <v>3656.82</v>
      </c>
      <c r="I40" s="76">
        <v>5112</v>
      </c>
      <c r="J40" s="76" t="s">
        <v>14</v>
      </c>
      <c r="K40" s="77">
        <v>42369</v>
      </c>
      <c r="L40" s="76">
        <v>2327950</v>
      </c>
      <c r="M40" s="76">
        <v>836831</v>
      </c>
      <c r="N40" s="76">
        <v>61521</v>
      </c>
      <c r="O40" s="76">
        <v>920</v>
      </c>
      <c r="P40" s="76">
        <v>180000</v>
      </c>
      <c r="Q40" s="76">
        <v>365682</v>
      </c>
      <c r="R40" s="76">
        <v>23309</v>
      </c>
    </row>
    <row r="41" spans="1:18">
      <c r="A41" s="82">
        <f t="shared" si="0"/>
        <v>511200002014</v>
      </c>
      <c r="B41" s="82" t="str">
        <f t="shared" si="1"/>
        <v>51120000</v>
      </c>
      <c r="C41" s="82">
        <f t="shared" si="2"/>
        <v>2014</v>
      </c>
      <c r="D41" s="82">
        <f t="shared" si="3"/>
        <v>23279.52</v>
      </c>
      <c r="E41" s="82">
        <f t="shared" si="4"/>
        <v>14473.98</v>
      </c>
      <c r="F41" s="82">
        <f t="array" ref="F41">SUM(IF(M41:N41="-",0,M41:N41),IF(O41="-",0,-O41))/100</f>
        <v>8954</v>
      </c>
      <c r="G41" s="82">
        <f t="array" ref="G41">SUM(IF(P41="-",0,P41),IF(R41="-",0,R41))/100</f>
        <v>1944.1</v>
      </c>
      <c r="H41" s="82">
        <f t="array" ref="H41">SUM(IF(Q41="-",0,Q41))/100</f>
        <v>3575.88</v>
      </c>
      <c r="I41" s="76">
        <v>5112</v>
      </c>
      <c r="J41" s="76" t="s">
        <v>14</v>
      </c>
      <c r="K41" s="77">
        <v>42004</v>
      </c>
      <c r="L41" s="76">
        <v>2327952</v>
      </c>
      <c r="M41" s="76">
        <v>836455</v>
      </c>
      <c r="N41" s="76">
        <v>59994</v>
      </c>
      <c r="O41" s="76">
        <v>1049</v>
      </c>
      <c r="P41" s="76">
        <v>171104</v>
      </c>
      <c r="Q41" s="76">
        <v>357588</v>
      </c>
      <c r="R41" s="76">
        <v>23306</v>
      </c>
    </row>
    <row r="42" spans="1:18">
      <c r="A42" s="82">
        <f t="shared" si="0"/>
        <v>511200002013</v>
      </c>
      <c r="B42" s="82" t="str">
        <f t="shared" si="1"/>
        <v>51120000</v>
      </c>
      <c r="C42" s="82">
        <f t="shared" si="2"/>
        <v>2013</v>
      </c>
      <c r="D42" s="82">
        <f t="shared" si="3"/>
        <v>23279.53</v>
      </c>
      <c r="E42" s="82">
        <f t="shared" si="4"/>
        <v>14286.65</v>
      </c>
      <c r="F42" s="82">
        <f t="array" ref="F42">SUM(IF(M42:N42="-",0,M42:N42),IF(O42="-",0,-O42))/100</f>
        <v>8945.56</v>
      </c>
      <c r="G42" s="82">
        <f t="array" ref="G42">SUM(IF(P42="-",0,P42),IF(R42="-",0,R42))/100</f>
        <v>1955.95</v>
      </c>
      <c r="H42" s="82">
        <f t="array" ref="H42">SUM(IF(Q42="-",0,Q42))/100</f>
        <v>3385.14</v>
      </c>
      <c r="I42" s="76">
        <v>5112</v>
      </c>
      <c r="J42" s="76" t="s">
        <v>14</v>
      </c>
      <c r="K42" s="77">
        <v>41639</v>
      </c>
      <c r="L42" s="76">
        <v>2327953</v>
      </c>
      <c r="M42" s="76">
        <v>835518</v>
      </c>
      <c r="N42" s="76">
        <v>60087</v>
      </c>
      <c r="O42" s="76">
        <v>1049</v>
      </c>
      <c r="P42" s="76">
        <v>171129</v>
      </c>
      <c r="Q42" s="76">
        <v>338514</v>
      </c>
      <c r="R42" s="76">
        <v>24466</v>
      </c>
    </row>
    <row r="43" spans="1:18">
      <c r="A43" s="82">
        <f t="shared" si="0"/>
        <v>511200002012</v>
      </c>
      <c r="B43" s="82" t="str">
        <f t="shared" si="1"/>
        <v>51120000</v>
      </c>
      <c r="C43" s="82">
        <f t="shared" si="2"/>
        <v>2012</v>
      </c>
      <c r="D43" s="82">
        <f t="shared" si="3"/>
        <v>23279.53</v>
      </c>
      <c r="E43" s="82">
        <f t="shared" si="4"/>
        <v>14249.17</v>
      </c>
      <c r="F43" s="82">
        <f t="array" ref="F43">SUM(IF(M43:N43="-",0,M43:N43),IF(O43="-",0,-O43))/100</f>
        <v>8933.93</v>
      </c>
      <c r="G43" s="82">
        <f t="array" ref="G43">SUM(IF(P43="-",0,P43),IF(R43="-",0,R43))/100</f>
        <v>1951.21</v>
      </c>
      <c r="H43" s="82">
        <f t="array" ref="H43">SUM(IF(Q43="-",0,Q43))/100</f>
        <v>3364.03</v>
      </c>
      <c r="I43" s="76">
        <v>5112</v>
      </c>
      <c r="J43" s="76" t="s">
        <v>14</v>
      </c>
      <c r="K43" s="77">
        <v>41274</v>
      </c>
      <c r="L43" s="76">
        <v>2327953</v>
      </c>
      <c r="M43" s="76">
        <v>834614</v>
      </c>
      <c r="N43" s="76">
        <v>60243</v>
      </c>
      <c r="O43" s="76">
        <v>1464</v>
      </c>
      <c r="P43" s="76">
        <v>170398</v>
      </c>
      <c r="Q43" s="76">
        <v>336403</v>
      </c>
      <c r="R43" s="76">
        <v>24723</v>
      </c>
    </row>
    <row r="44" spans="1:18">
      <c r="A44" s="82">
        <f t="shared" si="0"/>
        <v>511200002011</v>
      </c>
      <c r="B44" s="82" t="str">
        <f t="shared" si="1"/>
        <v>51120000</v>
      </c>
      <c r="C44" s="82">
        <f t="shared" si="2"/>
        <v>2011</v>
      </c>
      <c r="D44" s="82">
        <f t="shared" si="3"/>
        <v>23282.65</v>
      </c>
      <c r="E44" s="82">
        <f t="shared" si="4"/>
        <v>14242.83</v>
      </c>
      <c r="F44" s="82">
        <f t="array" ref="F44">SUM(IF(M44:N44="-",0,M44:N44),IF(O44="-",0,-O44))/100</f>
        <v>8925.07</v>
      </c>
      <c r="G44" s="82">
        <f t="array" ref="G44">SUM(IF(P44="-",0,P44),IF(R44="-",0,R44))/100</f>
        <v>1956.68</v>
      </c>
      <c r="H44" s="82">
        <f t="array" ref="H44">SUM(IF(Q44="-",0,Q44))/100</f>
        <v>3361.08</v>
      </c>
      <c r="I44" s="76">
        <v>5112</v>
      </c>
      <c r="J44" s="76" t="s">
        <v>14</v>
      </c>
      <c r="K44" s="77">
        <v>40908</v>
      </c>
      <c r="L44" s="76">
        <v>2328265</v>
      </c>
      <c r="M44" s="76">
        <v>862127</v>
      </c>
      <c r="N44" s="76">
        <v>31846</v>
      </c>
      <c r="O44" s="76">
        <v>1466</v>
      </c>
      <c r="P44" s="76">
        <v>170986</v>
      </c>
      <c r="Q44" s="76">
        <v>336108</v>
      </c>
      <c r="R44" s="76">
        <v>24682</v>
      </c>
    </row>
    <row r="45" spans="1:18">
      <c r="A45" s="82">
        <f t="shared" si="0"/>
        <v>511200002010</v>
      </c>
      <c r="B45" s="82" t="str">
        <f t="shared" si="1"/>
        <v>51120000</v>
      </c>
      <c r="C45" s="82">
        <f t="shared" si="2"/>
        <v>2010</v>
      </c>
      <c r="D45" s="82">
        <f t="shared" si="3"/>
        <v>23282.92</v>
      </c>
      <c r="E45" s="82">
        <f t="shared" si="4"/>
        <v>14236.96</v>
      </c>
      <c r="F45" s="82">
        <f t="array" ref="F45">SUM(IF(M45:N45="-",0,M45:N45),IF(O45="-",0,-O45))/100</f>
        <v>8920.2199999999993</v>
      </c>
      <c r="G45" s="82">
        <f t="array" ref="G45">SUM(IF(P45="-",0,P45),IF(R45="-",0,R45))/100</f>
        <v>1956.89</v>
      </c>
      <c r="H45" s="82">
        <f t="array" ref="H45">SUM(IF(Q45="-",0,Q45))/100</f>
        <v>3359.85</v>
      </c>
      <c r="I45" s="76">
        <v>5112</v>
      </c>
      <c r="J45" s="76" t="s">
        <v>14</v>
      </c>
      <c r="K45" s="77">
        <v>40543</v>
      </c>
      <c r="L45" s="76">
        <v>2328292</v>
      </c>
      <c r="M45" s="76">
        <v>859589</v>
      </c>
      <c r="N45" s="76">
        <v>33902</v>
      </c>
      <c r="O45" s="76">
        <v>1469</v>
      </c>
      <c r="P45" s="76">
        <v>171006</v>
      </c>
      <c r="Q45" s="76">
        <v>335985</v>
      </c>
      <c r="R45" s="76">
        <v>24683</v>
      </c>
    </row>
    <row r="46" spans="1:18">
      <c r="A46" s="82">
        <f t="shared" si="0"/>
        <v>511200002009</v>
      </c>
      <c r="B46" s="82" t="str">
        <f t="shared" si="1"/>
        <v>51120000</v>
      </c>
      <c r="C46" s="82">
        <f t="shared" si="2"/>
        <v>2009</v>
      </c>
      <c r="D46" s="82">
        <f t="shared" si="3"/>
        <v>23281.35</v>
      </c>
      <c r="E46" s="82">
        <f t="shared" si="4"/>
        <v>14198.029999999999</v>
      </c>
      <c r="F46" s="82">
        <f t="array" ref="F46">SUM(IF(M46:N46="-",0,M46:N46),IF(O46="-",0,-O46))/100</f>
        <v>8876.4599999999991</v>
      </c>
      <c r="G46" s="82">
        <f t="array" ref="G46">SUM(IF(P46="-",0,P46),IF(R46="-",0,R46))/100</f>
        <v>1927.33</v>
      </c>
      <c r="H46" s="82">
        <f t="array" ref="H46">SUM(IF(Q46="-",0,Q46))/100</f>
        <v>3394.24</v>
      </c>
      <c r="I46" s="76">
        <v>5112</v>
      </c>
      <c r="J46" s="76" t="s">
        <v>14</v>
      </c>
      <c r="K46" s="77">
        <v>40178</v>
      </c>
      <c r="L46" s="76">
        <v>2328135</v>
      </c>
      <c r="M46" s="76">
        <v>854406</v>
      </c>
      <c r="N46" s="76">
        <v>34746</v>
      </c>
      <c r="O46" s="76">
        <v>1506</v>
      </c>
      <c r="P46" s="76">
        <v>167796</v>
      </c>
      <c r="Q46" s="76">
        <v>339424</v>
      </c>
      <c r="R46" s="76">
        <v>24937</v>
      </c>
    </row>
    <row r="47" spans="1:18">
      <c r="A47" s="82">
        <f t="shared" si="0"/>
        <v>511200002008</v>
      </c>
      <c r="B47" s="82" t="str">
        <f t="shared" si="1"/>
        <v>51120000</v>
      </c>
      <c r="C47" s="82">
        <f t="shared" si="2"/>
        <v>2008</v>
      </c>
      <c r="D47" s="82">
        <f t="shared" si="3"/>
        <v>23280.53</v>
      </c>
      <c r="E47" s="82">
        <f t="shared" si="4"/>
        <v>14140.150000000001</v>
      </c>
      <c r="F47" s="82">
        <f t="array" ref="F47">SUM(IF(M47:N47="-",0,M47:N47),IF(O47="-",0,-O47))/100</f>
        <v>8804.3700000000008</v>
      </c>
      <c r="G47" s="82">
        <f t="array" ref="G47">SUM(IF(P47="-",0,P47),IF(R47="-",0,R47))/100</f>
        <v>1885.77</v>
      </c>
      <c r="H47" s="82">
        <f t="array" ref="H47">SUM(IF(Q47="-",0,Q47))/100</f>
        <v>3450.01</v>
      </c>
      <c r="I47" s="76">
        <v>5112</v>
      </c>
      <c r="J47" s="76" t="s">
        <v>14</v>
      </c>
      <c r="K47" s="77">
        <v>39813</v>
      </c>
      <c r="L47" s="76">
        <v>2328053</v>
      </c>
      <c r="M47" s="76">
        <v>846940</v>
      </c>
      <c r="N47" s="76">
        <v>35003</v>
      </c>
      <c r="O47" s="76">
        <v>1506</v>
      </c>
      <c r="P47" s="76">
        <v>163648</v>
      </c>
      <c r="Q47" s="76">
        <v>345001</v>
      </c>
      <c r="R47" s="76">
        <v>24929</v>
      </c>
    </row>
    <row r="48" spans="1:18">
      <c r="A48" s="82">
        <f t="shared" si="0"/>
        <v>511200002007</v>
      </c>
      <c r="B48" s="82" t="str">
        <f t="shared" si="1"/>
        <v>51120000</v>
      </c>
      <c r="C48" s="82">
        <f t="shared" si="2"/>
        <v>2007</v>
      </c>
      <c r="D48" s="82">
        <f t="shared" si="3"/>
        <v>23280.75</v>
      </c>
      <c r="E48" s="82">
        <f t="shared" si="4"/>
        <v>14115.06</v>
      </c>
      <c r="F48" s="82">
        <f t="array" ref="F48">SUM(IF(M48:N48="-",0,M48:N48),IF(O48="-",0,-O48))/100</f>
        <v>8798.2800000000007</v>
      </c>
      <c r="G48" s="82">
        <f t="array" ref="G48">SUM(IF(P48="-",0,P48),IF(R48="-",0,R48))/100</f>
        <v>1873.88</v>
      </c>
      <c r="H48" s="82">
        <f t="array" ref="H48">SUM(IF(Q48="-",0,Q48))/100</f>
        <v>3442.9</v>
      </c>
      <c r="I48" s="76">
        <v>5112</v>
      </c>
      <c r="J48" s="76" t="s">
        <v>14</v>
      </c>
      <c r="K48" s="77">
        <v>39447</v>
      </c>
      <c r="L48" s="76">
        <v>2328075</v>
      </c>
      <c r="M48" s="76">
        <v>847086</v>
      </c>
      <c r="N48" s="76">
        <v>34272</v>
      </c>
      <c r="O48" s="76">
        <v>1530</v>
      </c>
      <c r="P48" s="76">
        <v>162460</v>
      </c>
      <c r="Q48" s="76">
        <v>344290</v>
      </c>
      <c r="R48" s="76">
        <v>24928</v>
      </c>
    </row>
    <row r="49" spans="1:18">
      <c r="A49" s="82">
        <f t="shared" si="0"/>
        <v>511200002006</v>
      </c>
      <c r="B49" s="82" t="str">
        <f t="shared" si="1"/>
        <v>51120000</v>
      </c>
      <c r="C49" s="82">
        <f t="shared" si="2"/>
        <v>2006</v>
      </c>
      <c r="D49" s="82">
        <f t="shared" si="3"/>
        <v>23280.98</v>
      </c>
      <c r="E49" s="82">
        <f t="shared" si="4"/>
        <v>14102.8</v>
      </c>
      <c r="F49" s="82">
        <f t="array" ref="F49">SUM(IF(M49:N49="-",0,M49:N49),IF(O49="-",0,-O49))/100</f>
        <v>8779.89</v>
      </c>
      <c r="G49" s="82">
        <f t="array" ref="G49">SUM(IF(P49="-",0,P49),IF(R49="-",0,R49))/100</f>
        <v>1875.77</v>
      </c>
      <c r="H49" s="82">
        <f t="array" ref="H49">SUM(IF(Q49="-",0,Q49))/100</f>
        <v>3447.14</v>
      </c>
      <c r="I49" s="76">
        <v>5112</v>
      </c>
      <c r="J49" s="76" t="s">
        <v>14</v>
      </c>
      <c r="K49" s="77">
        <v>39082</v>
      </c>
      <c r="L49" s="76">
        <v>2328098</v>
      </c>
      <c r="M49" s="76">
        <v>845094</v>
      </c>
      <c r="N49" s="76">
        <v>34572</v>
      </c>
      <c r="O49" s="76">
        <v>1677</v>
      </c>
      <c r="P49" s="76">
        <v>162645</v>
      </c>
      <c r="Q49" s="76">
        <v>344714</v>
      </c>
      <c r="R49" s="76">
        <v>24932</v>
      </c>
    </row>
    <row r="50" spans="1:18">
      <c r="A50" s="82">
        <f t="shared" si="0"/>
        <v>511300002015</v>
      </c>
      <c r="B50" s="82" t="str">
        <f t="shared" si="1"/>
        <v>51130000</v>
      </c>
      <c r="C50" s="82">
        <f t="shared" si="2"/>
        <v>2015</v>
      </c>
      <c r="D50" s="82">
        <f t="shared" si="3"/>
        <v>21033.9</v>
      </c>
      <c r="E50" s="82">
        <f t="shared" si="4"/>
        <v>14227.09</v>
      </c>
      <c r="F50" s="82">
        <f t="array" ref="F50">SUM(IF(M50:N50="-",0,M50:N50),IF(O50="-",0,-O50))/100</f>
        <v>8579.58</v>
      </c>
      <c r="G50" s="82">
        <f t="array" ref="G50">SUM(IF(P50="-",0,P50),IF(R50="-",0,R50))/100</f>
        <v>2702.1</v>
      </c>
      <c r="H50" s="82">
        <f t="array" ref="H50">SUM(IF(Q50="-",0,Q50))/100</f>
        <v>2945.41</v>
      </c>
      <c r="I50" s="76">
        <v>5113</v>
      </c>
      <c r="J50" s="76" t="s">
        <v>15</v>
      </c>
      <c r="K50" s="77">
        <v>42369</v>
      </c>
      <c r="L50" s="76">
        <v>2103390</v>
      </c>
      <c r="M50" s="76">
        <v>803519</v>
      </c>
      <c r="N50" s="76">
        <v>54460</v>
      </c>
      <c r="O50" s="76">
        <v>21</v>
      </c>
      <c r="P50" s="76">
        <v>235180</v>
      </c>
      <c r="Q50" s="76">
        <v>294541</v>
      </c>
      <c r="R50" s="76">
        <v>35030</v>
      </c>
    </row>
    <row r="51" spans="1:18">
      <c r="A51" s="82">
        <f t="shared" si="0"/>
        <v>511300002014</v>
      </c>
      <c r="B51" s="82" t="str">
        <f t="shared" si="1"/>
        <v>51130000</v>
      </c>
      <c r="C51" s="82">
        <f t="shared" si="2"/>
        <v>2014</v>
      </c>
      <c r="D51" s="82">
        <f t="shared" si="3"/>
        <v>21033.9</v>
      </c>
      <c r="E51" s="82">
        <f t="shared" si="4"/>
        <v>14221</v>
      </c>
      <c r="F51" s="82">
        <f t="array" ref="F51">SUM(IF(M51:N51="-",0,M51:N51),IF(O51="-",0,-O51))/100</f>
        <v>8567.7000000000007</v>
      </c>
      <c r="G51" s="82">
        <f t="array" ref="G51">SUM(IF(P51="-",0,P51),IF(R51="-",0,R51))/100</f>
        <v>2706.24</v>
      </c>
      <c r="H51" s="82">
        <f t="array" ref="H51">SUM(IF(Q51="-",0,Q51))/100</f>
        <v>2947.06</v>
      </c>
      <c r="I51" s="76">
        <v>5113</v>
      </c>
      <c r="J51" s="76" t="s">
        <v>15</v>
      </c>
      <c r="K51" s="77">
        <v>42004</v>
      </c>
      <c r="L51" s="76">
        <v>2103390</v>
      </c>
      <c r="M51" s="76">
        <v>802507</v>
      </c>
      <c r="N51" s="76">
        <v>54284</v>
      </c>
      <c r="O51" s="76">
        <v>21</v>
      </c>
      <c r="P51" s="76">
        <v>235595</v>
      </c>
      <c r="Q51" s="76">
        <v>294706</v>
      </c>
      <c r="R51" s="76">
        <v>35029</v>
      </c>
    </row>
    <row r="52" spans="1:18">
      <c r="A52" s="82">
        <f t="shared" si="0"/>
        <v>511300002013</v>
      </c>
      <c r="B52" s="82" t="str">
        <f t="shared" si="1"/>
        <v>51130000</v>
      </c>
      <c r="C52" s="82">
        <f t="shared" si="2"/>
        <v>2013</v>
      </c>
      <c r="D52" s="82">
        <f t="shared" si="3"/>
        <v>21033.74</v>
      </c>
      <c r="E52" s="82">
        <f t="shared" si="4"/>
        <v>14229.34</v>
      </c>
      <c r="F52" s="82">
        <f t="array" ref="F52">SUM(IF(M52:N52="-",0,M52:N52),IF(O52="-",0,-O52))/100</f>
        <v>8586.18</v>
      </c>
      <c r="G52" s="82">
        <f t="array" ref="G52">SUM(IF(P52="-",0,P52),IF(R52="-",0,R52))/100</f>
        <v>2708.7</v>
      </c>
      <c r="H52" s="82">
        <f t="array" ref="H52">SUM(IF(Q52="-",0,Q52))/100</f>
        <v>2934.46</v>
      </c>
      <c r="I52" s="76">
        <v>5113</v>
      </c>
      <c r="J52" s="76" t="s">
        <v>15</v>
      </c>
      <c r="K52" s="77">
        <v>41639</v>
      </c>
      <c r="L52" s="76">
        <v>2103374</v>
      </c>
      <c r="M52" s="76">
        <v>804373</v>
      </c>
      <c r="N52" s="76">
        <v>54266</v>
      </c>
      <c r="O52" s="76">
        <v>21</v>
      </c>
      <c r="P52" s="76">
        <v>235790</v>
      </c>
      <c r="Q52" s="76">
        <v>293446</v>
      </c>
      <c r="R52" s="76">
        <v>35080</v>
      </c>
    </row>
    <row r="53" spans="1:18">
      <c r="A53" s="82">
        <f t="shared" si="0"/>
        <v>511300002012</v>
      </c>
      <c r="B53" s="82" t="str">
        <f t="shared" si="1"/>
        <v>51130000</v>
      </c>
      <c r="C53" s="82">
        <f t="shared" si="2"/>
        <v>2012</v>
      </c>
      <c r="D53" s="82">
        <f t="shared" si="3"/>
        <v>21030.42</v>
      </c>
      <c r="E53" s="82">
        <f t="shared" si="4"/>
        <v>14212.25</v>
      </c>
      <c r="F53" s="82">
        <f t="array" ref="F53">SUM(IF(M53:N53="-",0,M53:N53),IF(O53="-",0,-O53))/100</f>
        <v>8612.5499999999993</v>
      </c>
      <c r="G53" s="82">
        <f t="array" ref="G53">SUM(IF(P53="-",0,P53),IF(R53="-",0,R53))/100</f>
        <v>2680.83</v>
      </c>
      <c r="H53" s="82">
        <f t="array" ref="H53">SUM(IF(Q53="-",0,Q53))/100</f>
        <v>2918.87</v>
      </c>
      <c r="I53" s="76">
        <v>5113</v>
      </c>
      <c r="J53" s="76" t="s">
        <v>15</v>
      </c>
      <c r="K53" s="77">
        <v>41274</v>
      </c>
      <c r="L53" s="76">
        <v>2103042</v>
      </c>
      <c r="M53" s="76">
        <v>807071</v>
      </c>
      <c r="N53" s="76">
        <v>54205</v>
      </c>
      <c r="O53" s="76">
        <v>21</v>
      </c>
      <c r="P53" s="76">
        <v>233001</v>
      </c>
      <c r="Q53" s="76">
        <v>291887</v>
      </c>
      <c r="R53" s="76">
        <v>35082</v>
      </c>
    </row>
    <row r="54" spans="1:18">
      <c r="A54" s="82">
        <f t="shared" si="0"/>
        <v>511300002011</v>
      </c>
      <c r="B54" s="82" t="str">
        <f t="shared" si="1"/>
        <v>51130000</v>
      </c>
      <c r="C54" s="82">
        <f t="shared" si="2"/>
        <v>2011</v>
      </c>
      <c r="D54" s="82">
        <f t="shared" si="3"/>
        <v>21034.22</v>
      </c>
      <c r="E54" s="82">
        <f t="shared" si="4"/>
        <v>14211.53</v>
      </c>
      <c r="F54" s="82">
        <f t="array" ref="F54">SUM(IF(M54:N54="-",0,M54:N54),IF(O54="-",0,-O54))/100</f>
        <v>8617.25</v>
      </c>
      <c r="G54" s="82">
        <f t="array" ref="G54">SUM(IF(P54="-",0,P54),IF(R54="-",0,R54))/100</f>
        <v>2678.17</v>
      </c>
      <c r="H54" s="82">
        <f t="array" ref="H54">SUM(IF(Q54="-",0,Q54))/100</f>
        <v>2916.11</v>
      </c>
      <c r="I54" s="76">
        <v>5113</v>
      </c>
      <c r="J54" s="76" t="s">
        <v>15</v>
      </c>
      <c r="K54" s="77">
        <v>40908</v>
      </c>
      <c r="L54" s="76">
        <v>2103422</v>
      </c>
      <c r="M54" s="76">
        <v>807402</v>
      </c>
      <c r="N54" s="76">
        <v>54344</v>
      </c>
      <c r="O54" s="76">
        <v>21</v>
      </c>
      <c r="P54" s="76">
        <v>232716</v>
      </c>
      <c r="Q54" s="76">
        <v>291611</v>
      </c>
      <c r="R54" s="76">
        <v>35101</v>
      </c>
    </row>
    <row r="55" spans="1:18">
      <c r="A55" s="82">
        <f t="shared" si="0"/>
        <v>511300002010</v>
      </c>
      <c r="B55" s="82" t="str">
        <f t="shared" si="1"/>
        <v>51130000</v>
      </c>
      <c r="C55" s="82">
        <f t="shared" si="2"/>
        <v>2010</v>
      </c>
      <c r="D55" s="82">
        <f t="shared" si="3"/>
        <v>21032.19</v>
      </c>
      <c r="E55" s="82">
        <f t="shared" si="4"/>
        <v>14211.15</v>
      </c>
      <c r="F55" s="82">
        <f t="array" ref="F55">SUM(IF(M55:N55="-",0,M55:N55),IF(O55="-",0,-O55))/100</f>
        <v>8626.11</v>
      </c>
      <c r="G55" s="82">
        <f t="array" ref="G55">SUM(IF(P55="-",0,P55),IF(R55="-",0,R55))/100</f>
        <v>2673.07</v>
      </c>
      <c r="H55" s="82">
        <f t="array" ref="H55">SUM(IF(Q55="-",0,Q55))/100</f>
        <v>2911.97</v>
      </c>
      <c r="I55" s="76">
        <v>5113</v>
      </c>
      <c r="J55" s="76" t="s">
        <v>15</v>
      </c>
      <c r="K55" s="77">
        <v>40543</v>
      </c>
      <c r="L55" s="76">
        <v>2103219</v>
      </c>
      <c r="M55" s="76">
        <v>808454</v>
      </c>
      <c r="N55" s="76">
        <v>54178</v>
      </c>
      <c r="O55" s="76">
        <v>21</v>
      </c>
      <c r="P55" s="76">
        <v>232560</v>
      </c>
      <c r="Q55" s="76">
        <v>291197</v>
      </c>
      <c r="R55" s="76">
        <v>34747</v>
      </c>
    </row>
    <row r="56" spans="1:18">
      <c r="A56" s="82">
        <f t="shared" si="0"/>
        <v>511300002009</v>
      </c>
      <c r="B56" s="82" t="str">
        <f t="shared" si="1"/>
        <v>51130000</v>
      </c>
      <c r="C56" s="82">
        <f t="shared" si="2"/>
        <v>2009</v>
      </c>
      <c r="D56" s="82">
        <f t="shared" si="3"/>
        <v>21030.959999999999</v>
      </c>
      <c r="E56" s="82">
        <f t="shared" si="4"/>
        <v>14203.86</v>
      </c>
      <c r="F56" s="82">
        <f t="array" ref="F56">SUM(IF(M56:N56="-",0,M56:N56),IF(O56="-",0,-O56))/100</f>
        <v>8630.5499999999993</v>
      </c>
      <c r="G56" s="82">
        <f t="array" ref="G56">SUM(IF(P56="-",0,P56),IF(R56="-",0,R56))/100</f>
        <v>2657.93</v>
      </c>
      <c r="H56" s="82">
        <f t="array" ref="H56">SUM(IF(Q56="-",0,Q56))/100</f>
        <v>2915.38</v>
      </c>
      <c r="I56" s="76">
        <v>5113</v>
      </c>
      <c r="J56" s="76" t="s">
        <v>15</v>
      </c>
      <c r="K56" s="77">
        <v>40178</v>
      </c>
      <c r="L56" s="76">
        <v>2103096</v>
      </c>
      <c r="M56" s="76">
        <v>808970</v>
      </c>
      <c r="N56" s="76">
        <v>54106</v>
      </c>
      <c r="O56" s="76">
        <v>21</v>
      </c>
      <c r="P56" s="76">
        <v>231258</v>
      </c>
      <c r="Q56" s="76">
        <v>291538</v>
      </c>
      <c r="R56" s="76">
        <v>34535</v>
      </c>
    </row>
    <row r="57" spans="1:18">
      <c r="A57" s="82">
        <f t="shared" si="0"/>
        <v>511300002008</v>
      </c>
      <c r="B57" s="82" t="str">
        <f t="shared" si="1"/>
        <v>51130000</v>
      </c>
      <c r="C57" s="82">
        <f t="shared" si="2"/>
        <v>2008</v>
      </c>
      <c r="D57" s="82">
        <f t="shared" si="3"/>
        <v>21031.43</v>
      </c>
      <c r="E57" s="82">
        <f t="shared" si="4"/>
        <v>14227.410000000002</v>
      </c>
      <c r="F57" s="82">
        <f t="array" ref="F57">SUM(IF(M57:N57="-",0,M57:N57),IF(O57="-",0,-O57))/100</f>
        <v>8647.5400000000009</v>
      </c>
      <c r="G57" s="82">
        <f t="array" ref="G57">SUM(IF(P57="-",0,P57),IF(R57="-",0,R57))/100</f>
        <v>2650.69</v>
      </c>
      <c r="H57" s="82">
        <f t="array" ref="H57">SUM(IF(Q57="-",0,Q57))/100</f>
        <v>2929.18</v>
      </c>
      <c r="I57" s="76">
        <v>5113</v>
      </c>
      <c r="J57" s="76" t="s">
        <v>15</v>
      </c>
      <c r="K57" s="77">
        <v>39813</v>
      </c>
      <c r="L57" s="76">
        <v>2103143</v>
      </c>
      <c r="M57" s="76">
        <v>810790</v>
      </c>
      <c r="N57" s="76">
        <v>53985</v>
      </c>
      <c r="O57" s="76">
        <v>21</v>
      </c>
      <c r="P57" s="76">
        <v>230918</v>
      </c>
      <c r="Q57" s="76">
        <v>292918</v>
      </c>
      <c r="R57" s="76">
        <v>34151</v>
      </c>
    </row>
    <row r="58" spans="1:18">
      <c r="A58" s="82">
        <f t="shared" si="0"/>
        <v>511300002007</v>
      </c>
      <c r="B58" s="82" t="str">
        <f t="shared" si="1"/>
        <v>51130000</v>
      </c>
      <c r="C58" s="82">
        <f t="shared" si="2"/>
        <v>2007</v>
      </c>
      <c r="D58" s="82">
        <f t="shared" si="3"/>
        <v>21031.34</v>
      </c>
      <c r="E58" s="82">
        <f t="shared" si="4"/>
        <v>14234.06</v>
      </c>
      <c r="F58" s="82">
        <f t="array" ref="F58">SUM(IF(M58:N58="-",0,M58:N58),IF(O58="-",0,-O58))/100</f>
        <v>8696.34</v>
      </c>
      <c r="G58" s="82">
        <f t="array" ref="G58">SUM(IF(P58="-",0,P58),IF(R58="-",0,R58))/100</f>
        <v>2634.41</v>
      </c>
      <c r="H58" s="82">
        <f t="array" ref="H58">SUM(IF(Q58="-",0,Q58))/100</f>
        <v>2903.31</v>
      </c>
      <c r="I58" s="76">
        <v>5113</v>
      </c>
      <c r="J58" s="76" t="s">
        <v>15</v>
      </c>
      <c r="K58" s="77">
        <v>39447</v>
      </c>
      <c r="L58" s="76">
        <v>2103134</v>
      </c>
      <c r="M58" s="76">
        <v>815794</v>
      </c>
      <c r="N58" s="76">
        <v>53861</v>
      </c>
      <c r="O58" s="76">
        <v>21</v>
      </c>
      <c r="P58" s="76">
        <v>229696</v>
      </c>
      <c r="Q58" s="76">
        <v>290331</v>
      </c>
      <c r="R58" s="76">
        <v>33745</v>
      </c>
    </row>
    <row r="59" spans="1:18">
      <c r="A59" s="82">
        <f t="shared" si="0"/>
        <v>511300002006</v>
      </c>
      <c r="B59" s="82" t="str">
        <f t="shared" si="1"/>
        <v>51130000</v>
      </c>
      <c r="C59" s="82">
        <f t="shared" si="2"/>
        <v>2006</v>
      </c>
      <c r="D59" s="82">
        <f t="shared" si="3"/>
        <v>21037.47</v>
      </c>
      <c r="E59" s="82">
        <f t="shared" si="4"/>
        <v>14249.83</v>
      </c>
      <c r="F59" s="82">
        <f t="array" ref="F59">SUM(IF(M59:N59="-",0,M59:N59),IF(O59="-",0,-O59))/100</f>
        <v>8683.73</v>
      </c>
      <c r="G59" s="82">
        <f t="array" ref="G59">SUM(IF(P59="-",0,P59),IF(R59="-",0,R59))/100</f>
        <v>2655.99</v>
      </c>
      <c r="H59" s="82">
        <f t="array" ref="H59">SUM(IF(Q59="-",0,Q59))/100</f>
        <v>2910.11</v>
      </c>
      <c r="I59" s="76">
        <v>5113</v>
      </c>
      <c r="J59" s="76" t="s">
        <v>15</v>
      </c>
      <c r="K59" s="77">
        <v>39082</v>
      </c>
      <c r="L59" s="76">
        <v>2103747</v>
      </c>
      <c r="M59" s="76">
        <v>816298</v>
      </c>
      <c r="N59" s="76">
        <v>52096</v>
      </c>
      <c r="O59" s="76">
        <v>21</v>
      </c>
      <c r="P59" s="76">
        <v>232256</v>
      </c>
      <c r="Q59" s="76">
        <v>291011</v>
      </c>
      <c r="R59" s="76">
        <v>33343</v>
      </c>
    </row>
    <row r="60" spans="1:18">
      <c r="A60" s="82">
        <f t="shared" si="0"/>
        <v>511400002015</v>
      </c>
      <c r="B60" s="82" t="str">
        <f t="shared" si="1"/>
        <v>51140000</v>
      </c>
      <c r="C60" s="82">
        <f t="shared" si="2"/>
        <v>2015</v>
      </c>
      <c r="D60" s="82">
        <f t="shared" si="3"/>
        <v>13777.48</v>
      </c>
      <c r="E60" s="82">
        <f t="shared" si="4"/>
        <v>7698.22</v>
      </c>
      <c r="F60" s="82">
        <f t="array" ref="F60">SUM(IF(M60:N60="-",0,M60:N60),IF(O60="-",0,-O60))/100</f>
        <v>4738.09</v>
      </c>
      <c r="G60" s="82">
        <f t="array" ref="G60">SUM(IF(P60="-",0,P60),IF(R60="-",0,R60))/100</f>
        <v>1332.58</v>
      </c>
      <c r="H60" s="82">
        <f t="array" ref="H60">SUM(IF(Q60="-",0,Q60))/100</f>
        <v>1627.55</v>
      </c>
      <c r="I60" s="76">
        <v>5114</v>
      </c>
      <c r="J60" s="76" t="s">
        <v>16</v>
      </c>
      <c r="K60" s="77">
        <v>42369</v>
      </c>
      <c r="L60" s="76">
        <v>1377748</v>
      </c>
      <c r="M60" s="76">
        <v>444746</v>
      </c>
      <c r="N60" s="76">
        <v>29620</v>
      </c>
      <c r="O60" s="76">
        <v>557</v>
      </c>
      <c r="P60" s="76">
        <v>121181</v>
      </c>
      <c r="Q60" s="76">
        <v>162755</v>
      </c>
      <c r="R60" s="76">
        <v>12077</v>
      </c>
    </row>
    <row r="61" spans="1:18">
      <c r="A61" s="82">
        <f t="shared" si="0"/>
        <v>511400002014</v>
      </c>
      <c r="B61" s="82" t="str">
        <f t="shared" si="1"/>
        <v>51140000</v>
      </c>
      <c r="C61" s="82">
        <f t="shared" si="2"/>
        <v>2014</v>
      </c>
      <c r="D61" s="82">
        <f t="shared" si="3"/>
        <v>13777.52</v>
      </c>
      <c r="E61" s="82">
        <f t="shared" si="4"/>
        <v>7674.33</v>
      </c>
      <c r="F61" s="82">
        <f t="array" ref="F61">SUM(IF(M61:N61="-",0,M61:N61),IF(O61="-",0,-O61))/100</f>
        <v>4744.75</v>
      </c>
      <c r="G61" s="82">
        <f t="array" ref="G61">SUM(IF(P61="-",0,P61),IF(R61="-",0,R61))/100</f>
        <v>1326.97</v>
      </c>
      <c r="H61" s="82">
        <f t="array" ref="H61">SUM(IF(Q61="-",0,Q61))/100</f>
        <v>1602.61</v>
      </c>
      <c r="I61" s="76">
        <v>5114</v>
      </c>
      <c r="J61" s="76" t="s">
        <v>16</v>
      </c>
      <c r="K61" s="77">
        <v>42004</v>
      </c>
      <c r="L61" s="76">
        <v>1377752</v>
      </c>
      <c r="M61" s="76">
        <v>447025</v>
      </c>
      <c r="N61" s="76">
        <v>28007</v>
      </c>
      <c r="O61" s="76">
        <v>557</v>
      </c>
      <c r="P61" s="76">
        <v>120076</v>
      </c>
      <c r="Q61" s="76">
        <v>160261</v>
      </c>
      <c r="R61" s="76">
        <v>12621</v>
      </c>
    </row>
    <row r="62" spans="1:18">
      <c r="A62" s="82">
        <f t="shared" si="0"/>
        <v>511400002013</v>
      </c>
      <c r="B62" s="82" t="str">
        <f t="shared" si="1"/>
        <v>51140000</v>
      </c>
      <c r="C62" s="82">
        <f t="shared" si="2"/>
        <v>2013</v>
      </c>
      <c r="D62" s="82">
        <f t="shared" si="3"/>
        <v>13777.52</v>
      </c>
      <c r="E62" s="82">
        <f t="shared" si="4"/>
        <v>7661.73</v>
      </c>
      <c r="F62" s="82">
        <f t="array" ref="F62">SUM(IF(M62:N62="-",0,M62:N62),IF(O62="-",0,-O62))/100</f>
        <v>4713.04</v>
      </c>
      <c r="G62" s="82">
        <f t="array" ref="G62">SUM(IF(P62="-",0,P62),IF(R62="-",0,R62))/100</f>
        <v>1324.07</v>
      </c>
      <c r="H62" s="82">
        <f t="array" ref="H62">SUM(IF(Q62="-",0,Q62))/100</f>
        <v>1624.62</v>
      </c>
      <c r="I62" s="76">
        <v>5114</v>
      </c>
      <c r="J62" s="76" t="s">
        <v>16</v>
      </c>
      <c r="K62" s="77">
        <v>41639</v>
      </c>
      <c r="L62" s="76">
        <v>1377752</v>
      </c>
      <c r="M62" s="76">
        <v>442783</v>
      </c>
      <c r="N62" s="76">
        <v>29078</v>
      </c>
      <c r="O62" s="76">
        <v>557</v>
      </c>
      <c r="P62" s="76">
        <v>119781</v>
      </c>
      <c r="Q62" s="76">
        <v>162462</v>
      </c>
      <c r="R62" s="76">
        <v>12626</v>
      </c>
    </row>
    <row r="63" spans="1:18">
      <c r="A63" s="82">
        <f t="shared" si="0"/>
        <v>511400002012</v>
      </c>
      <c r="B63" s="82" t="str">
        <f t="shared" si="1"/>
        <v>51140000</v>
      </c>
      <c r="C63" s="82">
        <f t="shared" si="2"/>
        <v>2012</v>
      </c>
      <c r="D63" s="82">
        <f t="shared" si="3"/>
        <v>13774.99</v>
      </c>
      <c r="E63" s="82">
        <f t="shared" si="4"/>
        <v>7658.4900000000007</v>
      </c>
      <c r="F63" s="82">
        <f t="array" ref="F63">SUM(IF(M63:N63="-",0,M63:N63),IF(O63="-",0,-O63))/100</f>
        <v>4728.8500000000004</v>
      </c>
      <c r="G63" s="82">
        <f t="array" ref="G63">SUM(IF(P63="-",0,P63),IF(R63="-",0,R63))/100</f>
        <v>1325.09</v>
      </c>
      <c r="H63" s="82">
        <f t="array" ref="H63">SUM(IF(Q63="-",0,Q63))/100</f>
        <v>1604.55</v>
      </c>
      <c r="I63" s="76">
        <v>5114</v>
      </c>
      <c r="J63" s="76" t="s">
        <v>16</v>
      </c>
      <c r="K63" s="77">
        <v>41274</v>
      </c>
      <c r="L63" s="76">
        <v>1377499</v>
      </c>
      <c r="M63" s="76">
        <v>456715</v>
      </c>
      <c r="N63" s="76">
        <v>16727</v>
      </c>
      <c r="O63" s="76">
        <v>557</v>
      </c>
      <c r="P63" s="76">
        <v>119885</v>
      </c>
      <c r="Q63" s="76">
        <v>160455</v>
      </c>
      <c r="R63" s="76">
        <v>12624</v>
      </c>
    </row>
    <row r="64" spans="1:18">
      <c r="A64" s="82">
        <f t="shared" si="0"/>
        <v>511400002011</v>
      </c>
      <c r="B64" s="82" t="str">
        <f t="shared" si="1"/>
        <v>51140000</v>
      </c>
      <c r="C64" s="82">
        <f t="shared" si="2"/>
        <v>2011</v>
      </c>
      <c r="D64" s="82">
        <f t="shared" si="3"/>
        <v>13775.1</v>
      </c>
      <c r="E64" s="82">
        <f t="shared" si="4"/>
        <v>7651.0400000000009</v>
      </c>
      <c r="F64" s="82">
        <f t="array" ref="F64">SUM(IF(M64:N64="-",0,M64:N64),IF(O64="-",0,-O64))/100</f>
        <v>4729.5200000000004</v>
      </c>
      <c r="G64" s="82">
        <f t="array" ref="G64">SUM(IF(P64="-",0,P64),IF(R64="-",0,R64))/100</f>
        <v>1317.85</v>
      </c>
      <c r="H64" s="82">
        <f t="array" ref="H64">SUM(IF(Q64="-",0,Q64))/100</f>
        <v>1603.67</v>
      </c>
      <c r="I64" s="76">
        <v>5114</v>
      </c>
      <c r="J64" s="76" t="s">
        <v>16</v>
      </c>
      <c r="K64" s="77">
        <v>40908</v>
      </c>
      <c r="L64" s="76">
        <v>1377510</v>
      </c>
      <c r="M64" s="76">
        <v>456845</v>
      </c>
      <c r="N64" s="76">
        <v>16664</v>
      </c>
      <c r="O64" s="76">
        <v>557</v>
      </c>
      <c r="P64" s="76">
        <v>119130</v>
      </c>
      <c r="Q64" s="76">
        <v>160367</v>
      </c>
      <c r="R64" s="76">
        <v>12655</v>
      </c>
    </row>
    <row r="65" spans="1:18">
      <c r="A65" s="82">
        <f t="shared" si="0"/>
        <v>511400002010</v>
      </c>
      <c r="B65" s="82" t="str">
        <f t="shared" si="1"/>
        <v>51140000</v>
      </c>
      <c r="C65" s="82">
        <f t="shared" si="2"/>
        <v>2010</v>
      </c>
      <c r="D65" s="82">
        <f t="shared" si="3"/>
        <v>13775.11</v>
      </c>
      <c r="E65" s="82">
        <f t="shared" si="4"/>
        <v>7634.39</v>
      </c>
      <c r="F65" s="82">
        <f t="array" ref="F65">SUM(IF(M65:N65="-",0,M65:N65),IF(O65="-",0,-O65))/100</f>
        <v>4737.26</v>
      </c>
      <c r="G65" s="82">
        <f t="array" ref="G65">SUM(IF(P65="-",0,P65),IF(R65="-",0,R65))/100</f>
        <v>1297.0899999999999</v>
      </c>
      <c r="H65" s="82">
        <f t="array" ref="H65">SUM(IF(Q65="-",0,Q65))/100</f>
        <v>1600.04</v>
      </c>
      <c r="I65" s="76">
        <v>5114</v>
      </c>
      <c r="J65" s="76" t="s">
        <v>16</v>
      </c>
      <c r="K65" s="77">
        <v>40543</v>
      </c>
      <c r="L65" s="76">
        <v>1377511</v>
      </c>
      <c r="M65" s="76">
        <v>457571</v>
      </c>
      <c r="N65" s="76">
        <v>16712</v>
      </c>
      <c r="O65" s="76">
        <v>557</v>
      </c>
      <c r="P65" s="76">
        <v>117055</v>
      </c>
      <c r="Q65" s="76">
        <v>160004</v>
      </c>
      <c r="R65" s="76">
        <v>12654</v>
      </c>
    </row>
    <row r="66" spans="1:18">
      <c r="A66" s="82">
        <f t="shared" si="0"/>
        <v>511400002009</v>
      </c>
      <c r="B66" s="82" t="str">
        <f t="shared" si="1"/>
        <v>51140000</v>
      </c>
      <c r="C66" s="82">
        <f t="shared" si="2"/>
        <v>2009</v>
      </c>
      <c r="D66" s="82">
        <f t="shared" si="3"/>
        <v>13775.14</v>
      </c>
      <c r="E66" s="82">
        <f t="shared" si="4"/>
        <v>7639.07</v>
      </c>
      <c r="F66" s="82">
        <f t="array" ref="F66">SUM(IF(M66:N66="-",0,M66:N66),IF(O66="-",0,-O66))/100</f>
        <v>4739.99</v>
      </c>
      <c r="G66" s="82">
        <f t="array" ref="G66">SUM(IF(P66="-",0,P66),IF(R66="-",0,R66))/100</f>
        <v>1293.57</v>
      </c>
      <c r="H66" s="82">
        <f t="array" ref="H66">SUM(IF(Q66="-",0,Q66))/100</f>
        <v>1605.51</v>
      </c>
      <c r="I66" s="76">
        <v>5114</v>
      </c>
      <c r="J66" s="76" t="s">
        <v>16</v>
      </c>
      <c r="K66" s="77">
        <v>40178</v>
      </c>
      <c r="L66" s="76">
        <v>1377514</v>
      </c>
      <c r="M66" s="76">
        <v>457337</v>
      </c>
      <c r="N66" s="76">
        <v>17219</v>
      </c>
      <c r="O66" s="76">
        <v>557</v>
      </c>
      <c r="P66" s="76">
        <v>116693</v>
      </c>
      <c r="Q66" s="76">
        <v>160551</v>
      </c>
      <c r="R66" s="76">
        <v>12664</v>
      </c>
    </row>
    <row r="67" spans="1:18">
      <c r="A67" s="82">
        <f t="shared" si="0"/>
        <v>511400002008</v>
      </c>
      <c r="B67" s="82" t="str">
        <f t="shared" si="1"/>
        <v>51140000</v>
      </c>
      <c r="C67" s="82">
        <f t="shared" si="2"/>
        <v>2008</v>
      </c>
      <c r="D67" s="82">
        <f t="shared" si="3"/>
        <v>13775.34</v>
      </c>
      <c r="E67" s="82">
        <f t="shared" si="4"/>
        <v>7639.74</v>
      </c>
      <c r="F67" s="82">
        <f t="array" ref="F67">SUM(IF(M67:N67="-",0,M67:N67),IF(O67="-",0,-O67))/100</f>
        <v>4750.38</v>
      </c>
      <c r="G67" s="82">
        <f t="array" ref="G67">SUM(IF(P67="-",0,P67),IF(R67="-",0,R67))/100</f>
        <v>1282.7</v>
      </c>
      <c r="H67" s="82">
        <f t="array" ref="H67">SUM(IF(Q67="-",0,Q67))/100</f>
        <v>1606.66</v>
      </c>
      <c r="I67" s="76">
        <v>5114</v>
      </c>
      <c r="J67" s="76" t="s">
        <v>16</v>
      </c>
      <c r="K67" s="77">
        <v>39813</v>
      </c>
      <c r="L67" s="76">
        <v>1377534</v>
      </c>
      <c r="M67" s="76">
        <v>458460</v>
      </c>
      <c r="N67" s="76">
        <v>17179</v>
      </c>
      <c r="O67" s="76">
        <v>601</v>
      </c>
      <c r="P67" s="76">
        <v>115586</v>
      </c>
      <c r="Q67" s="76">
        <v>160666</v>
      </c>
      <c r="R67" s="76">
        <v>12684</v>
      </c>
    </row>
    <row r="68" spans="1:18">
      <c r="A68" s="82">
        <f t="shared" si="0"/>
        <v>511400002007</v>
      </c>
      <c r="B68" s="82" t="str">
        <f t="shared" si="1"/>
        <v>51140000</v>
      </c>
      <c r="C68" s="82">
        <f t="shared" si="2"/>
        <v>2007</v>
      </c>
      <c r="D68" s="82">
        <f t="shared" si="3"/>
        <v>13776.23</v>
      </c>
      <c r="E68" s="82">
        <f t="shared" si="4"/>
        <v>7630.5400000000009</v>
      </c>
      <c r="F68" s="82">
        <f t="array" ref="F68">SUM(IF(M68:N68="-",0,M68:N68),IF(O68="-",0,-O68))/100</f>
        <v>4744.3500000000004</v>
      </c>
      <c r="G68" s="82">
        <f t="array" ref="G68">SUM(IF(P68="-",0,P68),IF(R68="-",0,R68))/100</f>
        <v>1263.68</v>
      </c>
      <c r="H68" s="82">
        <f t="array" ref="H68">SUM(IF(Q68="-",0,Q68))/100</f>
        <v>1622.51</v>
      </c>
      <c r="I68" s="76">
        <v>5114</v>
      </c>
      <c r="J68" s="76" t="s">
        <v>16</v>
      </c>
      <c r="K68" s="77">
        <v>39447</v>
      </c>
      <c r="L68" s="76">
        <v>1377623</v>
      </c>
      <c r="M68" s="76">
        <v>458185</v>
      </c>
      <c r="N68" s="76">
        <v>17098</v>
      </c>
      <c r="O68" s="76">
        <v>848</v>
      </c>
      <c r="P68" s="76">
        <v>113636</v>
      </c>
      <c r="Q68" s="76">
        <v>162251</v>
      </c>
      <c r="R68" s="76">
        <v>12732</v>
      </c>
    </row>
    <row r="69" spans="1:18">
      <c r="A69" s="82">
        <f t="shared" si="0"/>
        <v>511400002006</v>
      </c>
      <c r="B69" s="82" t="str">
        <f t="shared" si="1"/>
        <v>51140000</v>
      </c>
      <c r="C69" s="82">
        <f t="shared" si="2"/>
        <v>2006</v>
      </c>
      <c r="D69" s="82">
        <f t="shared" si="3"/>
        <v>13775.69</v>
      </c>
      <c r="E69" s="82">
        <f t="shared" si="4"/>
        <v>7631.16</v>
      </c>
      <c r="F69" s="82">
        <f t="array" ref="F69">SUM(IF(M69:N69="-",0,M69:N69),IF(O69="-",0,-O69))/100</f>
        <v>4677.51</v>
      </c>
      <c r="G69" s="82">
        <f t="array" ref="G69">SUM(IF(P69="-",0,P69),IF(R69="-",0,R69))/100</f>
        <v>1326.8</v>
      </c>
      <c r="H69" s="82">
        <f t="array" ref="H69">SUM(IF(Q69="-",0,Q69))/100</f>
        <v>1626.85</v>
      </c>
      <c r="I69" s="76">
        <v>5114</v>
      </c>
      <c r="J69" s="76" t="s">
        <v>16</v>
      </c>
      <c r="K69" s="77">
        <v>39082</v>
      </c>
      <c r="L69" s="76">
        <v>1377569</v>
      </c>
      <c r="M69" s="76">
        <v>451579</v>
      </c>
      <c r="N69" s="76">
        <v>17020</v>
      </c>
      <c r="O69" s="76">
        <v>848</v>
      </c>
      <c r="P69" s="76">
        <v>119179</v>
      </c>
      <c r="Q69" s="76">
        <v>162685</v>
      </c>
      <c r="R69" s="76">
        <v>13501</v>
      </c>
    </row>
    <row r="70" spans="1:18">
      <c r="A70" s="82">
        <f t="shared" si="0"/>
        <v>511600002015</v>
      </c>
      <c r="B70" s="82" t="str">
        <f t="shared" si="1"/>
        <v>51160000</v>
      </c>
      <c r="C70" s="82">
        <f t="shared" si="2"/>
        <v>2015</v>
      </c>
      <c r="D70" s="82">
        <f t="shared" si="3"/>
        <v>17046.919999999998</v>
      </c>
      <c r="E70" s="82">
        <f t="shared" si="4"/>
        <v>8421.34</v>
      </c>
      <c r="F70" s="82">
        <f t="array" ref="F70">SUM(IF(M70:N70="-",0,M70:N70),IF(O70="-",0,-O70))/100</f>
        <v>5215.7700000000004</v>
      </c>
      <c r="G70" s="82">
        <f t="array" ref="G70">SUM(IF(P70="-",0,P70),IF(R70="-",0,R70))/100</f>
        <v>1120.77</v>
      </c>
      <c r="H70" s="82">
        <f t="array" ref="H70">SUM(IF(Q70="-",0,Q70))/100</f>
        <v>2084.8000000000002</v>
      </c>
      <c r="I70" s="76">
        <v>5116</v>
      </c>
      <c r="J70" s="76" t="s">
        <v>17</v>
      </c>
      <c r="K70" s="77">
        <v>42369</v>
      </c>
      <c r="L70" s="76">
        <v>1704692</v>
      </c>
      <c r="M70" s="76">
        <v>501700</v>
      </c>
      <c r="N70" s="76">
        <v>24743</v>
      </c>
      <c r="O70" s="76">
        <v>4866</v>
      </c>
      <c r="P70" s="76">
        <v>96172</v>
      </c>
      <c r="Q70" s="76">
        <v>208480</v>
      </c>
      <c r="R70" s="76">
        <v>15905</v>
      </c>
    </row>
    <row r="71" spans="1:18">
      <c r="A71" s="82">
        <f t="shared" si="0"/>
        <v>511600002014</v>
      </c>
      <c r="B71" s="82" t="str">
        <f t="shared" si="1"/>
        <v>51160000</v>
      </c>
      <c r="C71" s="82">
        <f t="shared" si="2"/>
        <v>2014</v>
      </c>
      <c r="D71" s="82">
        <f t="shared" si="3"/>
        <v>17046.919999999998</v>
      </c>
      <c r="E71" s="82">
        <f t="shared" si="4"/>
        <v>8400.11</v>
      </c>
      <c r="F71" s="82">
        <f t="array" ref="F71">SUM(IF(M71:N71="-",0,M71:N71),IF(O71="-",0,-O71))/100</f>
        <v>5169.51</v>
      </c>
      <c r="G71" s="82">
        <f t="array" ref="G71">SUM(IF(P71="-",0,P71),IF(R71="-",0,R71))/100</f>
        <v>1125.19</v>
      </c>
      <c r="H71" s="82">
        <f t="array" ref="H71">SUM(IF(Q71="-",0,Q71))/100</f>
        <v>2105.41</v>
      </c>
      <c r="I71" s="76">
        <v>5116</v>
      </c>
      <c r="J71" s="76" t="s">
        <v>17</v>
      </c>
      <c r="K71" s="77">
        <v>42004</v>
      </c>
      <c r="L71" s="76">
        <v>1704692</v>
      </c>
      <c r="M71" s="76">
        <v>497215</v>
      </c>
      <c r="N71" s="76">
        <v>23871</v>
      </c>
      <c r="O71" s="76">
        <v>4135</v>
      </c>
      <c r="P71" s="76">
        <v>96145</v>
      </c>
      <c r="Q71" s="76">
        <v>210541</v>
      </c>
      <c r="R71" s="76">
        <v>16374</v>
      </c>
    </row>
    <row r="72" spans="1:18">
      <c r="A72" s="82">
        <f t="shared" si="0"/>
        <v>511600002013</v>
      </c>
      <c r="B72" s="82" t="str">
        <f t="shared" si="1"/>
        <v>51160000</v>
      </c>
      <c r="C72" s="82">
        <f t="shared" si="2"/>
        <v>2013</v>
      </c>
      <c r="D72" s="82">
        <f t="shared" si="3"/>
        <v>17044.8</v>
      </c>
      <c r="E72" s="82">
        <f t="shared" si="4"/>
        <v>8365.08</v>
      </c>
      <c r="F72" s="82">
        <f t="array" ref="F72">SUM(IF(M72:N72="-",0,M72:N72),IF(O72="-",0,-O72))/100</f>
        <v>5150.41</v>
      </c>
      <c r="G72" s="82">
        <f t="array" ref="G72">SUM(IF(P72="-",0,P72),IF(R72="-",0,R72))/100</f>
        <v>1119.17</v>
      </c>
      <c r="H72" s="82">
        <f t="array" ref="H72">SUM(IF(Q72="-",0,Q72))/100</f>
        <v>2095.5</v>
      </c>
      <c r="I72" s="76">
        <v>5116</v>
      </c>
      <c r="J72" s="76" t="s">
        <v>17</v>
      </c>
      <c r="K72" s="77">
        <v>41639</v>
      </c>
      <c r="L72" s="76">
        <v>1704480</v>
      </c>
      <c r="M72" s="76">
        <v>511416</v>
      </c>
      <c r="N72" s="76">
        <v>8122</v>
      </c>
      <c r="O72" s="76">
        <v>4497</v>
      </c>
      <c r="P72" s="76">
        <v>95543</v>
      </c>
      <c r="Q72" s="76">
        <v>209550</v>
      </c>
      <c r="R72" s="76">
        <v>16374</v>
      </c>
    </row>
    <row r="73" spans="1:18">
      <c r="A73" s="82">
        <f t="shared" si="0"/>
        <v>511600002012</v>
      </c>
      <c r="B73" s="82" t="str">
        <f t="shared" si="1"/>
        <v>51160000</v>
      </c>
      <c r="C73" s="82">
        <f t="shared" si="2"/>
        <v>2012</v>
      </c>
      <c r="D73" s="82">
        <f t="shared" si="3"/>
        <v>17044.689999999999</v>
      </c>
      <c r="E73" s="82">
        <f t="shared" si="4"/>
        <v>8375.58</v>
      </c>
      <c r="F73" s="82">
        <f t="array" ref="F73">SUM(IF(M73:N73="-",0,M73:N73),IF(O73="-",0,-O73))/100</f>
        <v>5162.13</v>
      </c>
      <c r="G73" s="82">
        <f t="array" ref="G73">SUM(IF(P73="-",0,P73),IF(R73="-",0,R73))/100</f>
        <v>1115.6099999999999</v>
      </c>
      <c r="H73" s="82">
        <f t="array" ref="H73">SUM(IF(Q73="-",0,Q73))/100</f>
        <v>2097.84</v>
      </c>
      <c r="I73" s="76">
        <v>5116</v>
      </c>
      <c r="J73" s="76" t="s">
        <v>17</v>
      </c>
      <c r="K73" s="77">
        <v>41274</v>
      </c>
      <c r="L73" s="76">
        <v>1704469</v>
      </c>
      <c r="M73" s="76">
        <v>512408</v>
      </c>
      <c r="N73" s="76">
        <v>7714</v>
      </c>
      <c r="O73" s="76">
        <v>3909</v>
      </c>
      <c r="P73" s="76">
        <v>95629</v>
      </c>
      <c r="Q73" s="76">
        <v>209784</v>
      </c>
      <c r="R73" s="76">
        <v>15932</v>
      </c>
    </row>
    <row r="74" spans="1:18">
      <c r="A74" s="82">
        <f t="shared" si="0"/>
        <v>511600002011</v>
      </c>
      <c r="B74" s="82" t="str">
        <f t="shared" si="1"/>
        <v>51160000</v>
      </c>
      <c r="C74" s="82">
        <f t="shared" si="2"/>
        <v>2011</v>
      </c>
      <c r="D74" s="82">
        <f t="shared" si="3"/>
        <v>17044.63</v>
      </c>
      <c r="E74" s="82">
        <f t="shared" si="4"/>
        <v>8374.5299999999988</v>
      </c>
      <c r="F74" s="82">
        <f t="array" ref="F74">SUM(IF(M74:N74="-",0,M74:N74),IF(O74="-",0,-O74))/100</f>
        <v>5155.96</v>
      </c>
      <c r="G74" s="82">
        <f t="array" ref="G74">SUM(IF(P74="-",0,P74),IF(R74="-",0,R74))/100</f>
        <v>1119.02</v>
      </c>
      <c r="H74" s="82">
        <f t="array" ref="H74">SUM(IF(Q74="-",0,Q74))/100</f>
        <v>2099.5500000000002</v>
      </c>
      <c r="I74" s="76">
        <v>5116</v>
      </c>
      <c r="J74" s="76" t="s">
        <v>17</v>
      </c>
      <c r="K74" s="77">
        <v>40908</v>
      </c>
      <c r="L74" s="76">
        <v>1704463</v>
      </c>
      <c r="M74" s="76">
        <v>511113</v>
      </c>
      <c r="N74" s="76">
        <v>8393</v>
      </c>
      <c r="O74" s="76">
        <v>3910</v>
      </c>
      <c r="P74" s="76">
        <v>95824</v>
      </c>
      <c r="Q74" s="76">
        <v>209955</v>
      </c>
      <c r="R74" s="76">
        <v>16078</v>
      </c>
    </row>
    <row r="75" spans="1:18">
      <c r="A75" s="82">
        <f t="shared" ref="A75:A138" si="5">(B75&amp;C75)+0</f>
        <v>511600002010</v>
      </c>
      <c r="B75" s="82" t="str">
        <f t="shared" ref="B75:B138" si="6">LEFT(I75&amp;"00000000",8)</f>
        <v>51160000</v>
      </c>
      <c r="C75" s="82">
        <f t="shared" ref="C75:C138" si="7">YEAR(K75)</f>
        <v>2010</v>
      </c>
      <c r="D75" s="82">
        <f t="shared" ref="D75:D138" si="8">IF(L75="-",0,L75/100)</f>
        <v>17044.580000000002</v>
      </c>
      <c r="E75" s="82">
        <f t="shared" ref="E75:E138" si="9">SUM(F75:H75)</f>
        <v>8405.68</v>
      </c>
      <c r="F75" s="82">
        <f t="array" ref="F75">SUM(IF(M75:N75="-",0,M75:N75),IF(O75="-",0,-O75))/100</f>
        <v>5180.3599999999997</v>
      </c>
      <c r="G75" s="82">
        <f t="array" ref="G75">SUM(IF(P75="-",0,P75),IF(R75="-",0,R75))/100</f>
        <v>1125.6600000000001</v>
      </c>
      <c r="H75" s="82">
        <f t="array" ref="H75">SUM(IF(Q75="-",0,Q75))/100</f>
        <v>2099.66</v>
      </c>
      <c r="I75" s="76">
        <v>5116</v>
      </c>
      <c r="J75" s="76" t="s">
        <v>17</v>
      </c>
      <c r="K75" s="77">
        <v>40543</v>
      </c>
      <c r="L75" s="76">
        <v>1704458</v>
      </c>
      <c r="M75" s="76">
        <v>513271</v>
      </c>
      <c r="N75" s="76">
        <v>8675</v>
      </c>
      <c r="O75" s="76">
        <v>3910</v>
      </c>
      <c r="P75" s="76">
        <v>96512</v>
      </c>
      <c r="Q75" s="76">
        <v>209966</v>
      </c>
      <c r="R75" s="76">
        <v>16054</v>
      </c>
    </row>
    <row r="76" spans="1:18">
      <c r="A76" s="82">
        <f t="shared" si="5"/>
        <v>511600002009</v>
      </c>
      <c r="B76" s="82" t="str">
        <f t="shared" si="6"/>
        <v>51160000</v>
      </c>
      <c r="C76" s="82">
        <f t="shared" si="7"/>
        <v>2009</v>
      </c>
      <c r="D76" s="82">
        <f t="shared" si="8"/>
        <v>17044.66</v>
      </c>
      <c r="E76" s="82">
        <f t="shared" si="9"/>
        <v>8394.4599999999991</v>
      </c>
      <c r="F76" s="82">
        <f t="array" ref="F76">SUM(IF(M76:N76="-",0,M76:N76),IF(O76="-",0,-O76))/100</f>
        <v>5165.4399999999996</v>
      </c>
      <c r="G76" s="82">
        <f t="array" ref="G76">SUM(IF(P76="-",0,P76),IF(R76="-",0,R76))/100</f>
        <v>1130.82</v>
      </c>
      <c r="H76" s="82">
        <f t="array" ref="H76">SUM(IF(Q76="-",0,Q76))/100</f>
        <v>2098.1999999999998</v>
      </c>
      <c r="I76" s="76">
        <v>5116</v>
      </c>
      <c r="J76" s="76" t="s">
        <v>17</v>
      </c>
      <c r="K76" s="77">
        <v>40178</v>
      </c>
      <c r="L76" s="76">
        <v>1704466</v>
      </c>
      <c r="M76" s="76">
        <v>511557</v>
      </c>
      <c r="N76" s="76">
        <v>8960</v>
      </c>
      <c r="O76" s="76">
        <v>3973</v>
      </c>
      <c r="P76" s="76">
        <v>97695</v>
      </c>
      <c r="Q76" s="76">
        <v>209820</v>
      </c>
      <c r="R76" s="76">
        <v>15387</v>
      </c>
    </row>
    <row r="77" spans="1:18">
      <c r="A77" s="82">
        <f t="shared" si="5"/>
        <v>511600002008</v>
      </c>
      <c r="B77" s="82" t="str">
        <f t="shared" si="6"/>
        <v>51160000</v>
      </c>
      <c r="C77" s="82">
        <f t="shared" si="7"/>
        <v>2008</v>
      </c>
      <c r="D77" s="82">
        <f t="shared" si="8"/>
        <v>17044.439999999999</v>
      </c>
      <c r="E77" s="82">
        <f t="shared" si="9"/>
        <v>8349.119999999999</v>
      </c>
      <c r="F77" s="82">
        <f t="array" ref="F77">SUM(IF(M77:N77="-",0,M77:N77),IF(O77="-",0,-O77))/100</f>
        <v>5069.37</v>
      </c>
      <c r="G77" s="82">
        <f t="array" ref="G77">SUM(IF(P77="-",0,P77),IF(R77="-",0,R77))/100</f>
        <v>1158.21</v>
      </c>
      <c r="H77" s="82">
        <f t="array" ref="H77">SUM(IF(Q77="-",0,Q77))/100</f>
        <v>2121.54</v>
      </c>
      <c r="I77" s="76">
        <v>5116</v>
      </c>
      <c r="J77" s="76" t="s">
        <v>17</v>
      </c>
      <c r="K77" s="77">
        <v>39813</v>
      </c>
      <c r="L77" s="76">
        <v>1704444</v>
      </c>
      <c r="M77" s="76">
        <v>501836</v>
      </c>
      <c r="N77" s="76">
        <v>9500</v>
      </c>
      <c r="O77" s="76">
        <v>4399</v>
      </c>
      <c r="P77" s="76">
        <v>100602</v>
      </c>
      <c r="Q77" s="76">
        <v>212154</v>
      </c>
      <c r="R77" s="76">
        <v>15219</v>
      </c>
    </row>
    <row r="78" spans="1:18">
      <c r="A78" s="82">
        <f t="shared" si="5"/>
        <v>511600002007</v>
      </c>
      <c r="B78" s="82" t="str">
        <f t="shared" si="6"/>
        <v>51160000</v>
      </c>
      <c r="C78" s="82">
        <f t="shared" si="7"/>
        <v>2007</v>
      </c>
      <c r="D78" s="82">
        <f t="shared" si="8"/>
        <v>17044.759999999998</v>
      </c>
      <c r="E78" s="82">
        <f t="shared" si="9"/>
        <v>8338.84</v>
      </c>
      <c r="F78" s="82">
        <f t="array" ref="F78">SUM(IF(M78:N78="-",0,M78:N78),IF(O78="-",0,-O78))/100</f>
        <v>5055.3900000000003</v>
      </c>
      <c r="G78" s="82">
        <f t="array" ref="G78">SUM(IF(P78="-",0,P78),IF(R78="-",0,R78))/100</f>
        <v>1148.93</v>
      </c>
      <c r="H78" s="82">
        <f t="array" ref="H78">SUM(IF(Q78="-",0,Q78))/100</f>
        <v>2134.52</v>
      </c>
      <c r="I78" s="76">
        <v>5116</v>
      </c>
      <c r="J78" s="76" t="s">
        <v>17</v>
      </c>
      <c r="K78" s="77">
        <v>39447</v>
      </c>
      <c r="L78" s="76">
        <v>1704476</v>
      </c>
      <c r="M78" s="76">
        <v>500713</v>
      </c>
      <c r="N78" s="76">
        <v>9226</v>
      </c>
      <c r="O78" s="76">
        <v>4400</v>
      </c>
      <c r="P78" s="76">
        <v>100165</v>
      </c>
      <c r="Q78" s="76">
        <v>213452</v>
      </c>
      <c r="R78" s="76">
        <v>14728</v>
      </c>
    </row>
    <row r="79" spans="1:18">
      <c r="A79" s="82">
        <f t="shared" si="5"/>
        <v>511600002006</v>
      </c>
      <c r="B79" s="82" t="str">
        <f t="shared" si="6"/>
        <v>51160000</v>
      </c>
      <c r="C79" s="82">
        <f t="shared" si="7"/>
        <v>2006</v>
      </c>
      <c r="D79" s="82">
        <f t="shared" si="8"/>
        <v>17044.47</v>
      </c>
      <c r="E79" s="82">
        <f t="shared" si="9"/>
        <v>8316.119999999999</v>
      </c>
      <c r="F79" s="82">
        <f t="array" ref="F79">SUM(IF(M79:N79="-",0,M79:N79),IF(O79="-",0,-O79))/100</f>
        <v>5048.05</v>
      </c>
      <c r="G79" s="82">
        <f t="array" ref="G79">SUM(IF(P79="-",0,P79),IF(R79="-",0,R79))/100</f>
        <v>1132.24</v>
      </c>
      <c r="H79" s="82">
        <f t="array" ref="H79">SUM(IF(Q79="-",0,Q79))/100</f>
        <v>2135.83</v>
      </c>
      <c r="I79" s="76">
        <v>5116</v>
      </c>
      <c r="J79" s="76" t="s">
        <v>17</v>
      </c>
      <c r="K79" s="77">
        <v>39082</v>
      </c>
      <c r="L79" s="76">
        <v>1704447</v>
      </c>
      <c r="M79" s="76">
        <v>500220</v>
      </c>
      <c r="N79" s="76">
        <v>8765</v>
      </c>
      <c r="O79" s="76">
        <v>4180</v>
      </c>
      <c r="P79" s="76">
        <v>99290</v>
      </c>
      <c r="Q79" s="76">
        <v>213583</v>
      </c>
      <c r="R79" s="76">
        <v>13934</v>
      </c>
    </row>
    <row r="80" spans="1:18">
      <c r="A80" s="82">
        <f t="shared" si="5"/>
        <v>511700002015</v>
      </c>
      <c r="B80" s="82" t="str">
        <f t="shared" si="6"/>
        <v>51170000</v>
      </c>
      <c r="C80" s="82">
        <f t="shared" si="7"/>
        <v>2015</v>
      </c>
      <c r="D80" s="82">
        <f t="shared" si="8"/>
        <v>9127.9599999999991</v>
      </c>
      <c r="E80" s="82">
        <f t="shared" si="9"/>
        <v>5085.4400000000005</v>
      </c>
      <c r="F80" s="82">
        <f t="array" ref="F80">SUM(IF(M80:N80="-",0,M80:N80),IF(O80="-",0,-O80))/100</f>
        <v>3048.52</v>
      </c>
      <c r="G80" s="82">
        <f t="array" ref="G80">SUM(IF(P80="-",0,P80),IF(R80="-",0,R80))/100</f>
        <v>769.7</v>
      </c>
      <c r="H80" s="82">
        <f t="array" ref="H80">SUM(IF(Q80="-",0,Q80))/100</f>
        <v>1267.22</v>
      </c>
      <c r="I80" s="76">
        <v>5117</v>
      </c>
      <c r="J80" s="76" t="s">
        <v>18</v>
      </c>
      <c r="K80" s="77">
        <v>42369</v>
      </c>
      <c r="L80" s="76">
        <v>912796</v>
      </c>
      <c r="M80" s="76">
        <v>290334</v>
      </c>
      <c r="N80" s="76">
        <v>14796</v>
      </c>
      <c r="O80" s="76">
        <v>278</v>
      </c>
      <c r="P80" s="76">
        <v>66614</v>
      </c>
      <c r="Q80" s="76">
        <v>126722</v>
      </c>
      <c r="R80" s="76">
        <v>10356</v>
      </c>
    </row>
    <row r="81" spans="1:18">
      <c r="A81" s="82">
        <f t="shared" si="5"/>
        <v>511700002014</v>
      </c>
      <c r="B81" s="82" t="str">
        <f t="shared" si="6"/>
        <v>51170000</v>
      </c>
      <c r="C81" s="82">
        <f t="shared" si="7"/>
        <v>2014</v>
      </c>
      <c r="D81" s="82">
        <f t="shared" si="8"/>
        <v>9127.9599999999991</v>
      </c>
      <c r="E81" s="82">
        <f t="shared" si="9"/>
        <v>5079.6899999999996</v>
      </c>
      <c r="F81" s="82">
        <f t="array" ref="F81">SUM(IF(M81:N81="-",0,M81:N81),IF(O81="-",0,-O81))/100</f>
        <v>3049.13</v>
      </c>
      <c r="G81" s="82">
        <f t="array" ref="G81">SUM(IF(P81="-",0,P81),IF(R81="-",0,R81))/100</f>
        <v>763.2</v>
      </c>
      <c r="H81" s="82">
        <f t="array" ref="H81">SUM(IF(Q81="-",0,Q81))/100</f>
        <v>1267.3599999999999</v>
      </c>
      <c r="I81" s="76">
        <v>5117</v>
      </c>
      <c r="J81" s="76" t="s">
        <v>18</v>
      </c>
      <c r="K81" s="77">
        <v>42004</v>
      </c>
      <c r="L81" s="76">
        <v>912796</v>
      </c>
      <c r="M81" s="76">
        <v>290343</v>
      </c>
      <c r="N81" s="76">
        <v>14848</v>
      </c>
      <c r="O81" s="76">
        <v>278</v>
      </c>
      <c r="P81" s="76">
        <v>65963</v>
      </c>
      <c r="Q81" s="76">
        <v>126736</v>
      </c>
      <c r="R81" s="76">
        <v>10357</v>
      </c>
    </row>
    <row r="82" spans="1:18">
      <c r="A82" s="82">
        <f t="shared" si="5"/>
        <v>511700002013</v>
      </c>
      <c r="B82" s="82" t="str">
        <f t="shared" si="6"/>
        <v>51170000</v>
      </c>
      <c r="C82" s="82">
        <f t="shared" si="7"/>
        <v>2013</v>
      </c>
      <c r="D82" s="82">
        <f t="shared" si="8"/>
        <v>9127.9599999999991</v>
      </c>
      <c r="E82" s="82">
        <f t="shared" si="9"/>
        <v>5080.08</v>
      </c>
      <c r="F82" s="82">
        <f t="array" ref="F82">SUM(IF(M82:N82="-",0,M82:N82),IF(O82="-",0,-O82))/100</f>
        <v>3042</v>
      </c>
      <c r="G82" s="82">
        <f t="array" ref="G82">SUM(IF(P82="-",0,P82),IF(R82="-",0,R82))/100</f>
        <v>770.44</v>
      </c>
      <c r="H82" s="82">
        <f t="array" ref="H82">SUM(IF(Q82="-",0,Q82))/100</f>
        <v>1267.6400000000001</v>
      </c>
      <c r="I82" s="76">
        <v>5117</v>
      </c>
      <c r="J82" s="76" t="s">
        <v>18</v>
      </c>
      <c r="K82" s="77">
        <v>41639</v>
      </c>
      <c r="L82" s="76">
        <v>912796</v>
      </c>
      <c r="M82" s="76">
        <v>289661</v>
      </c>
      <c r="N82" s="76">
        <v>14817</v>
      </c>
      <c r="O82" s="76">
        <v>278</v>
      </c>
      <c r="P82" s="76">
        <v>66687</v>
      </c>
      <c r="Q82" s="76">
        <v>126764</v>
      </c>
      <c r="R82" s="76">
        <v>10357</v>
      </c>
    </row>
    <row r="83" spans="1:18">
      <c r="A83" s="82">
        <f t="shared" si="5"/>
        <v>511700002012</v>
      </c>
      <c r="B83" s="82" t="str">
        <f t="shared" si="6"/>
        <v>51170000</v>
      </c>
      <c r="C83" s="82">
        <f t="shared" si="7"/>
        <v>2012</v>
      </c>
      <c r="D83" s="82">
        <f t="shared" si="8"/>
        <v>9127.9599999999991</v>
      </c>
      <c r="E83" s="82">
        <f t="shared" si="9"/>
        <v>5077.03</v>
      </c>
      <c r="F83" s="82">
        <f t="array" ref="F83">SUM(IF(M83:N83="-",0,M83:N83),IF(O83="-",0,-O83))/100</f>
        <v>3038.31</v>
      </c>
      <c r="G83" s="82">
        <f t="array" ref="G83">SUM(IF(P83="-",0,P83),IF(R83="-",0,R83))/100</f>
        <v>774.41</v>
      </c>
      <c r="H83" s="82">
        <f t="array" ref="H83">SUM(IF(Q83="-",0,Q83))/100</f>
        <v>1264.31</v>
      </c>
      <c r="I83" s="76">
        <v>5117</v>
      </c>
      <c r="J83" s="76" t="s">
        <v>18</v>
      </c>
      <c r="K83" s="77">
        <v>41274</v>
      </c>
      <c r="L83" s="76">
        <v>912796</v>
      </c>
      <c r="M83" s="76">
        <v>289269</v>
      </c>
      <c r="N83" s="76">
        <v>14840</v>
      </c>
      <c r="O83" s="76">
        <v>278</v>
      </c>
      <c r="P83" s="76">
        <v>67084</v>
      </c>
      <c r="Q83" s="76">
        <v>126431</v>
      </c>
      <c r="R83" s="76">
        <v>10357</v>
      </c>
    </row>
    <row r="84" spans="1:18">
      <c r="A84" s="82">
        <f t="shared" si="5"/>
        <v>511700002011</v>
      </c>
      <c r="B84" s="82" t="str">
        <f t="shared" si="6"/>
        <v>51170000</v>
      </c>
      <c r="C84" s="82">
        <f t="shared" si="7"/>
        <v>2011</v>
      </c>
      <c r="D84" s="82">
        <f t="shared" si="8"/>
        <v>9127.9599999999991</v>
      </c>
      <c r="E84" s="82">
        <f t="shared" si="9"/>
        <v>5076.29</v>
      </c>
      <c r="F84" s="82">
        <f t="array" ref="F84">SUM(IF(M84:N84="-",0,M84:N84),IF(O84="-",0,-O84))/100</f>
        <v>3034.81</v>
      </c>
      <c r="G84" s="82">
        <f t="array" ref="G84">SUM(IF(P84="-",0,P84),IF(R84="-",0,R84))/100</f>
        <v>776.32</v>
      </c>
      <c r="H84" s="82">
        <f t="array" ref="H84">SUM(IF(Q84="-",0,Q84))/100</f>
        <v>1265.1600000000001</v>
      </c>
      <c r="I84" s="76">
        <v>5117</v>
      </c>
      <c r="J84" s="76" t="s">
        <v>18</v>
      </c>
      <c r="K84" s="77">
        <v>40908</v>
      </c>
      <c r="L84" s="76">
        <v>912796</v>
      </c>
      <c r="M84" s="76">
        <v>289004</v>
      </c>
      <c r="N84" s="76">
        <v>14755</v>
      </c>
      <c r="O84" s="76">
        <v>278</v>
      </c>
      <c r="P84" s="76">
        <v>67275</v>
      </c>
      <c r="Q84" s="76">
        <v>126516</v>
      </c>
      <c r="R84" s="76">
        <v>10357</v>
      </c>
    </row>
    <row r="85" spans="1:18">
      <c r="A85" s="82">
        <f t="shared" si="5"/>
        <v>511700002010</v>
      </c>
      <c r="B85" s="82" t="str">
        <f t="shared" si="6"/>
        <v>51170000</v>
      </c>
      <c r="C85" s="82">
        <f t="shared" si="7"/>
        <v>2010</v>
      </c>
      <c r="D85" s="82">
        <f t="shared" si="8"/>
        <v>9128.98</v>
      </c>
      <c r="E85" s="82">
        <f t="shared" si="9"/>
        <v>5073.8900000000003</v>
      </c>
      <c r="F85" s="82">
        <f t="array" ref="F85">SUM(IF(M85:N85="-",0,M85:N85),IF(O85="-",0,-O85))/100</f>
        <v>3033.89</v>
      </c>
      <c r="G85" s="82">
        <f t="array" ref="G85">SUM(IF(P85="-",0,P85),IF(R85="-",0,R85))/100</f>
        <v>779.28</v>
      </c>
      <c r="H85" s="82">
        <f t="array" ref="H85">SUM(IF(Q85="-",0,Q85))/100</f>
        <v>1260.72</v>
      </c>
      <c r="I85" s="76">
        <v>5117</v>
      </c>
      <c r="J85" s="76" t="s">
        <v>18</v>
      </c>
      <c r="K85" s="77">
        <v>40543</v>
      </c>
      <c r="L85" s="76">
        <v>912898</v>
      </c>
      <c r="M85" s="76">
        <v>288856</v>
      </c>
      <c r="N85" s="76">
        <v>14812</v>
      </c>
      <c r="O85" s="76">
        <v>279</v>
      </c>
      <c r="P85" s="76">
        <v>67571</v>
      </c>
      <c r="Q85" s="76">
        <v>126072</v>
      </c>
      <c r="R85" s="76">
        <v>10357</v>
      </c>
    </row>
    <row r="86" spans="1:18">
      <c r="A86" s="82">
        <f t="shared" si="5"/>
        <v>511700002009</v>
      </c>
      <c r="B86" s="82" t="str">
        <f t="shared" si="6"/>
        <v>51170000</v>
      </c>
      <c r="C86" s="82">
        <f t="shared" si="7"/>
        <v>2009</v>
      </c>
      <c r="D86" s="82">
        <f t="shared" si="8"/>
        <v>9128.89</v>
      </c>
      <c r="E86" s="82">
        <f t="shared" si="9"/>
        <v>5092.3500000000004</v>
      </c>
      <c r="F86" s="82">
        <f t="array" ref="F86">SUM(IF(M86:N86="-",0,M86:N86),IF(O86="-",0,-O86))/100</f>
        <v>3074.81</v>
      </c>
      <c r="G86" s="82">
        <f t="array" ref="G86">SUM(IF(P86="-",0,P86),IF(R86="-",0,R86))/100</f>
        <v>780.92</v>
      </c>
      <c r="H86" s="82">
        <f t="array" ref="H86">SUM(IF(Q86="-",0,Q86))/100</f>
        <v>1236.6199999999999</v>
      </c>
      <c r="I86" s="76">
        <v>5117</v>
      </c>
      <c r="J86" s="76" t="s">
        <v>18</v>
      </c>
      <c r="K86" s="77">
        <v>40178</v>
      </c>
      <c r="L86" s="76">
        <v>912889</v>
      </c>
      <c r="M86" s="76">
        <v>294124</v>
      </c>
      <c r="N86" s="76">
        <v>13357</v>
      </c>
      <c r="O86" s="76" t="s">
        <v>19</v>
      </c>
      <c r="P86" s="76">
        <v>67770</v>
      </c>
      <c r="Q86" s="76">
        <v>123662</v>
      </c>
      <c r="R86" s="76">
        <v>10322</v>
      </c>
    </row>
    <row r="87" spans="1:18">
      <c r="A87" s="82">
        <f t="shared" si="5"/>
        <v>511700002008</v>
      </c>
      <c r="B87" s="82" t="str">
        <f t="shared" si="6"/>
        <v>51170000</v>
      </c>
      <c r="C87" s="82">
        <f t="shared" si="7"/>
        <v>2008</v>
      </c>
      <c r="D87" s="82">
        <f t="shared" si="8"/>
        <v>9128.99</v>
      </c>
      <c r="E87" s="82">
        <f t="shared" si="9"/>
        <v>5148.68</v>
      </c>
      <c r="F87" s="82">
        <f t="array" ref="F87">SUM(IF(M87:N87="-",0,M87:N87),IF(O87="-",0,-O87))/100</f>
        <v>3122.44</v>
      </c>
      <c r="G87" s="82">
        <f t="array" ref="G87">SUM(IF(P87="-",0,P87),IF(R87="-",0,R87))/100</f>
        <v>779.61</v>
      </c>
      <c r="H87" s="82">
        <f t="array" ref="H87">SUM(IF(Q87="-",0,Q87))/100</f>
        <v>1246.6300000000001</v>
      </c>
      <c r="I87" s="76">
        <v>5117</v>
      </c>
      <c r="J87" s="76" t="s">
        <v>18</v>
      </c>
      <c r="K87" s="77">
        <v>39813</v>
      </c>
      <c r="L87" s="76">
        <v>912899</v>
      </c>
      <c r="M87" s="76">
        <v>299724</v>
      </c>
      <c r="N87" s="76">
        <v>12520</v>
      </c>
      <c r="O87" s="76" t="s">
        <v>19</v>
      </c>
      <c r="P87" s="76">
        <v>67659</v>
      </c>
      <c r="Q87" s="76">
        <v>124663</v>
      </c>
      <c r="R87" s="76">
        <v>10302</v>
      </c>
    </row>
    <row r="88" spans="1:18">
      <c r="A88" s="82">
        <f t="shared" si="5"/>
        <v>511700002007</v>
      </c>
      <c r="B88" s="82" t="str">
        <f t="shared" si="6"/>
        <v>51170000</v>
      </c>
      <c r="C88" s="82">
        <f t="shared" si="7"/>
        <v>2007</v>
      </c>
      <c r="D88" s="82">
        <f t="shared" si="8"/>
        <v>9129.01</v>
      </c>
      <c r="E88" s="82">
        <f t="shared" si="9"/>
        <v>5156.97</v>
      </c>
      <c r="F88" s="82">
        <f t="array" ref="F88">SUM(IF(M88:N88="-",0,M88:N88),IF(O88="-",0,-O88))/100</f>
        <v>3170.51</v>
      </c>
      <c r="G88" s="82">
        <f t="array" ref="G88">SUM(IF(P88="-",0,P88),IF(R88="-",0,R88))/100</f>
        <v>755.86</v>
      </c>
      <c r="H88" s="82">
        <f t="array" ref="H88">SUM(IF(Q88="-",0,Q88))/100</f>
        <v>1230.5999999999999</v>
      </c>
      <c r="I88" s="76">
        <v>5117</v>
      </c>
      <c r="J88" s="76" t="s">
        <v>18</v>
      </c>
      <c r="K88" s="77">
        <v>39447</v>
      </c>
      <c r="L88" s="76">
        <v>912901</v>
      </c>
      <c r="M88" s="76">
        <v>303959</v>
      </c>
      <c r="N88" s="76">
        <v>13868</v>
      </c>
      <c r="O88" s="76">
        <v>776</v>
      </c>
      <c r="P88" s="76">
        <v>65383</v>
      </c>
      <c r="Q88" s="76">
        <v>123060</v>
      </c>
      <c r="R88" s="76">
        <v>10203</v>
      </c>
    </row>
    <row r="89" spans="1:18">
      <c r="A89" s="82">
        <f t="shared" si="5"/>
        <v>511700002006</v>
      </c>
      <c r="B89" s="82" t="str">
        <f t="shared" si="6"/>
        <v>51170000</v>
      </c>
      <c r="C89" s="82">
        <f t="shared" si="7"/>
        <v>2006</v>
      </c>
      <c r="D89" s="82">
        <f t="shared" si="8"/>
        <v>9128.84</v>
      </c>
      <c r="E89" s="82">
        <f t="shared" si="9"/>
        <v>5123.18</v>
      </c>
      <c r="F89" s="82">
        <f t="array" ref="F89">SUM(IF(M89:N89="-",0,M89:N89),IF(O89="-",0,-O89))/100</f>
        <v>3174.56</v>
      </c>
      <c r="G89" s="82">
        <f t="array" ref="G89">SUM(IF(P89="-",0,P89),IF(R89="-",0,R89))/100</f>
        <v>748.65</v>
      </c>
      <c r="H89" s="82">
        <f t="array" ref="H89">SUM(IF(Q89="-",0,Q89))/100</f>
        <v>1199.97</v>
      </c>
      <c r="I89" s="76">
        <v>5117</v>
      </c>
      <c r="J89" s="76" t="s">
        <v>18</v>
      </c>
      <c r="K89" s="77">
        <v>39082</v>
      </c>
      <c r="L89" s="76">
        <v>912884</v>
      </c>
      <c r="M89" s="76">
        <v>304260</v>
      </c>
      <c r="N89" s="76">
        <v>13983</v>
      </c>
      <c r="O89" s="76">
        <v>787</v>
      </c>
      <c r="P89" s="76">
        <v>65159</v>
      </c>
      <c r="Q89" s="76">
        <v>119997</v>
      </c>
      <c r="R89" s="76">
        <v>9706</v>
      </c>
    </row>
    <row r="90" spans="1:18">
      <c r="A90" s="82">
        <f t="shared" si="5"/>
        <v>511900002015</v>
      </c>
      <c r="B90" s="82" t="str">
        <f t="shared" si="6"/>
        <v>51190000</v>
      </c>
      <c r="C90" s="82">
        <f t="shared" si="7"/>
        <v>2015</v>
      </c>
      <c r="D90" s="82">
        <f t="shared" si="8"/>
        <v>7709.49</v>
      </c>
      <c r="E90" s="82">
        <f t="shared" si="9"/>
        <v>5835.81</v>
      </c>
      <c r="F90" s="82">
        <f t="array" ref="F90">SUM(IF(M90:N90="-",0,M90:N90),IF(O90="-",0,-O90))/100</f>
        <v>3577.93</v>
      </c>
      <c r="G90" s="82">
        <f t="array" ref="G90">SUM(IF(P90="-",0,P90),IF(R90="-",0,R90))/100</f>
        <v>893.49</v>
      </c>
      <c r="H90" s="82">
        <f t="array" ref="H90">SUM(IF(Q90="-",0,Q90))/100</f>
        <v>1364.39</v>
      </c>
      <c r="I90" s="76">
        <v>5119</v>
      </c>
      <c r="J90" s="76" t="s">
        <v>20</v>
      </c>
      <c r="K90" s="77">
        <v>42369</v>
      </c>
      <c r="L90" s="76">
        <v>770949</v>
      </c>
      <c r="M90" s="76">
        <v>332420</v>
      </c>
      <c r="N90" s="76">
        <v>25373</v>
      </c>
      <c r="O90" s="76">
        <v>0</v>
      </c>
      <c r="P90" s="76">
        <v>82907</v>
      </c>
      <c r="Q90" s="76">
        <v>136439</v>
      </c>
      <c r="R90" s="76">
        <v>6442</v>
      </c>
    </row>
    <row r="91" spans="1:18">
      <c r="A91" s="82">
        <f t="shared" si="5"/>
        <v>511900002014</v>
      </c>
      <c r="B91" s="82" t="str">
        <f t="shared" si="6"/>
        <v>51190000</v>
      </c>
      <c r="C91" s="82">
        <f t="shared" si="7"/>
        <v>2014</v>
      </c>
      <c r="D91" s="82">
        <f t="shared" si="8"/>
        <v>7709.51</v>
      </c>
      <c r="E91" s="82">
        <f t="shared" si="9"/>
        <v>5855.08</v>
      </c>
      <c r="F91" s="82">
        <f t="array" ref="F91">SUM(IF(M91:N91="-",0,M91:N91),IF(O91="-",0,-O91))/100</f>
        <v>3579.47</v>
      </c>
      <c r="G91" s="82">
        <f t="array" ref="G91">SUM(IF(P91="-",0,P91),IF(R91="-",0,R91))/100</f>
        <v>912.53</v>
      </c>
      <c r="H91" s="82">
        <f t="array" ref="H91">SUM(IF(Q91="-",0,Q91))/100</f>
        <v>1363.08</v>
      </c>
      <c r="I91" s="76">
        <v>5119</v>
      </c>
      <c r="J91" s="76" t="s">
        <v>20</v>
      </c>
      <c r="K91" s="77">
        <v>42004</v>
      </c>
      <c r="L91" s="76">
        <v>770951</v>
      </c>
      <c r="M91" s="76">
        <v>332188</v>
      </c>
      <c r="N91" s="76">
        <v>25759</v>
      </c>
      <c r="O91" s="76" t="s">
        <v>19</v>
      </c>
      <c r="P91" s="76">
        <v>84727</v>
      </c>
      <c r="Q91" s="76">
        <v>136308</v>
      </c>
      <c r="R91" s="76">
        <v>6526</v>
      </c>
    </row>
    <row r="92" spans="1:18">
      <c r="A92" s="82">
        <f t="shared" si="5"/>
        <v>511900002013</v>
      </c>
      <c r="B92" s="82" t="str">
        <f t="shared" si="6"/>
        <v>51190000</v>
      </c>
      <c r="C92" s="82">
        <f t="shared" si="7"/>
        <v>2013</v>
      </c>
      <c r="D92" s="82">
        <f t="shared" si="8"/>
        <v>7709.5</v>
      </c>
      <c r="E92" s="82">
        <f t="shared" si="9"/>
        <v>5835.74</v>
      </c>
      <c r="F92" s="82">
        <f t="array" ref="F92">SUM(IF(M92:N92="-",0,M92:N92),IF(O92="-",0,-O92))/100</f>
        <v>3586.99</v>
      </c>
      <c r="G92" s="82">
        <f t="array" ref="G92">SUM(IF(P92="-",0,P92),IF(R92="-",0,R92))/100</f>
        <v>902.75</v>
      </c>
      <c r="H92" s="82">
        <f t="array" ref="H92">SUM(IF(Q92="-",0,Q92))/100</f>
        <v>1346</v>
      </c>
      <c r="I92" s="76">
        <v>5119</v>
      </c>
      <c r="J92" s="76" t="s">
        <v>20</v>
      </c>
      <c r="K92" s="77">
        <v>41639</v>
      </c>
      <c r="L92" s="76">
        <v>770950</v>
      </c>
      <c r="M92" s="76">
        <v>331473</v>
      </c>
      <c r="N92" s="76">
        <v>27226</v>
      </c>
      <c r="O92" s="76" t="s">
        <v>19</v>
      </c>
      <c r="P92" s="76">
        <v>83748</v>
      </c>
      <c r="Q92" s="76">
        <v>134600</v>
      </c>
      <c r="R92" s="76">
        <v>6527</v>
      </c>
    </row>
    <row r="93" spans="1:18">
      <c r="A93" s="82">
        <f t="shared" si="5"/>
        <v>511900002012</v>
      </c>
      <c r="B93" s="82" t="str">
        <f t="shared" si="6"/>
        <v>51190000</v>
      </c>
      <c r="C93" s="82">
        <f t="shared" si="7"/>
        <v>2012</v>
      </c>
      <c r="D93" s="82">
        <f t="shared" si="8"/>
        <v>7709.5</v>
      </c>
      <c r="E93" s="82">
        <f t="shared" si="9"/>
        <v>5831.84</v>
      </c>
      <c r="F93" s="82">
        <f t="array" ref="F93">SUM(IF(M93:N93="-",0,M93:N93),IF(O93="-",0,-O93))/100</f>
        <v>3583.68</v>
      </c>
      <c r="G93" s="82">
        <f t="array" ref="G93">SUM(IF(P93="-",0,P93),IF(R93="-",0,R93))/100</f>
        <v>901.81</v>
      </c>
      <c r="H93" s="82">
        <f t="array" ref="H93">SUM(IF(Q93="-",0,Q93))/100</f>
        <v>1346.35</v>
      </c>
      <c r="I93" s="76">
        <v>5119</v>
      </c>
      <c r="J93" s="76" t="s">
        <v>20</v>
      </c>
      <c r="K93" s="77">
        <v>41274</v>
      </c>
      <c r="L93" s="76">
        <v>770950</v>
      </c>
      <c r="M93" s="76">
        <v>331095</v>
      </c>
      <c r="N93" s="76">
        <v>27273</v>
      </c>
      <c r="O93" s="76">
        <v>0</v>
      </c>
      <c r="P93" s="76">
        <v>83654</v>
      </c>
      <c r="Q93" s="76">
        <v>134635</v>
      </c>
      <c r="R93" s="76">
        <v>6527</v>
      </c>
    </row>
    <row r="94" spans="1:18">
      <c r="A94" s="82">
        <f t="shared" si="5"/>
        <v>511900002011</v>
      </c>
      <c r="B94" s="82" t="str">
        <f t="shared" si="6"/>
        <v>51190000</v>
      </c>
      <c r="C94" s="82">
        <f t="shared" si="7"/>
        <v>2011</v>
      </c>
      <c r="D94" s="82">
        <f t="shared" si="8"/>
        <v>7709.5</v>
      </c>
      <c r="E94" s="82">
        <f t="shared" si="9"/>
        <v>5824.88</v>
      </c>
      <c r="F94" s="82">
        <f t="array" ref="F94">SUM(IF(M94:N94="-",0,M94:N94),IF(O94="-",0,-O94))/100</f>
        <v>3584.69</v>
      </c>
      <c r="G94" s="82">
        <f t="array" ref="G94">SUM(IF(P94="-",0,P94),IF(R94="-",0,R94))/100</f>
        <v>901.05</v>
      </c>
      <c r="H94" s="82">
        <f t="array" ref="H94">SUM(IF(Q94="-",0,Q94))/100</f>
        <v>1339.14</v>
      </c>
      <c r="I94" s="76">
        <v>5119</v>
      </c>
      <c r="J94" s="76" t="s">
        <v>20</v>
      </c>
      <c r="K94" s="77">
        <v>40908</v>
      </c>
      <c r="L94" s="76">
        <v>770950</v>
      </c>
      <c r="M94" s="76">
        <v>331088</v>
      </c>
      <c r="N94" s="76">
        <v>27381</v>
      </c>
      <c r="O94" s="76">
        <v>0</v>
      </c>
      <c r="P94" s="76">
        <v>83578</v>
      </c>
      <c r="Q94" s="76">
        <v>133914</v>
      </c>
      <c r="R94" s="76">
        <v>6527</v>
      </c>
    </row>
    <row r="95" spans="1:18">
      <c r="A95" s="82">
        <f t="shared" si="5"/>
        <v>511900002010</v>
      </c>
      <c r="B95" s="82" t="str">
        <f t="shared" si="6"/>
        <v>51190000</v>
      </c>
      <c r="C95" s="82">
        <f t="shared" si="7"/>
        <v>2010</v>
      </c>
      <c r="D95" s="82">
        <f t="shared" si="8"/>
        <v>7711.23</v>
      </c>
      <c r="E95" s="82">
        <f t="shared" si="9"/>
        <v>5785.52</v>
      </c>
      <c r="F95" s="82">
        <f t="array" ref="F95">SUM(IF(M95:N95="-",0,M95:N95),IF(O95="-",0,-O95))/100</f>
        <v>3576.12</v>
      </c>
      <c r="G95" s="82">
        <f t="array" ref="G95">SUM(IF(P95="-",0,P95),IF(R95="-",0,R95))/100</f>
        <v>869.47</v>
      </c>
      <c r="H95" s="82">
        <f t="array" ref="H95">SUM(IF(Q95="-",0,Q95))/100</f>
        <v>1339.93</v>
      </c>
      <c r="I95" s="76">
        <v>5119</v>
      </c>
      <c r="J95" s="76" t="s">
        <v>20</v>
      </c>
      <c r="K95" s="77">
        <v>40543</v>
      </c>
      <c r="L95" s="76">
        <v>771123</v>
      </c>
      <c r="M95" s="76">
        <v>329983</v>
      </c>
      <c r="N95" s="76">
        <v>27629</v>
      </c>
      <c r="O95" s="76">
        <v>0</v>
      </c>
      <c r="P95" s="76">
        <v>80436</v>
      </c>
      <c r="Q95" s="76">
        <v>133993</v>
      </c>
      <c r="R95" s="76">
        <v>6511</v>
      </c>
    </row>
    <row r="96" spans="1:18">
      <c r="A96" s="82">
        <f t="shared" si="5"/>
        <v>511900002009</v>
      </c>
      <c r="B96" s="82" t="str">
        <f t="shared" si="6"/>
        <v>51190000</v>
      </c>
      <c r="C96" s="82">
        <f t="shared" si="7"/>
        <v>2009</v>
      </c>
      <c r="D96" s="82">
        <f t="shared" si="8"/>
        <v>7711.06</v>
      </c>
      <c r="E96" s="82">
        <f t="shared" si="9"/>
        <v>5772.36</v>
      </c>
      <c r="F96" s="82">
        <f t="array" ref="F96">SUM(IF(M96:N96="-",0,M96:N96),IF(O96="-",0,-O96))/100</f>
        <v>3579.45</v>
      </c>
      <c r="G96" s="82">
        <f t="array" ref="G96">SUM(IF(P96="-",0,P96),IF(R96="-",0,R96))/100</f>
        <v>846.95</v>
      </c>
      <c r="H96" s="82">
        <f t="array" ref="H96">SUM(IF(Q96="-",0,Q96))/100</f>
        <v>1345.96</v>
      </c>
      <c r="I96" s="76">
        <v>5119</v>
      </c>
      <c r="J96" s="76" t="s">
        <v>20</v>
      </c>
      <c r="K96" s="77">
        <v>40178</v>
      </c>
      <c r="L96" s="76">
        <v>771106</v>
      </c>
      <c r="M96" s="76">
        <v>332623</v>
      </c>
      <c r="N96" s="76">
        <v>25322</v>
      </c>
      <c r="O96" s="76" t="s">
        <v>19</v>
      </c>
      <c r="P96" s="76">
        <v>77744</v>
      </c>
      <c r="Q96" s="76">
        <v>134596</v>
      </c>
      <c r="R96" s="76">
        <v>6951</v>
      </c>
    </row>
    <row r="97" spans="1:18">
      <c r="A97" s="82">
        <f t="shared" si="5"/>
        <v>511900002008</v>
      </c>
      <c r="B97" s="82" t="str">
        <f t="shared" si="6"/>
        <v>51190000</v>
      </c>
      <c r="C97" s="82">
        <f t="shared" si="7"/>
        <v>2008</v>
      </c>
      <c r="D97" s="82">
        <f t="shared" si="8"/>
        <v>7710.55</v>
      </c>
      <c r="E97" s="82">
        <f t="shared" si="9"/>
        <v>5771.9</v>
      </c>
      <c r="F97" s="82">
        <f t="array" ref="F97">SUM(IF(M97:N97="-",0,M97:N97),IF(O97="-",0,-O97))/100</f>
        <v>3590.03</v>
      </c>
      <c r="G97" s="82">
        <f t="array" ref="G97">SUM(IF(P97="-",0,P97),IF(R97="-",0,R97))/100</f>
        <v>832.47</v>
      </c>
      <c r="H97" s="82">
        <f t="array" ref="H97">SUM(IF(Q97="-",0,Q97))/100</f>
        <v>1349.4</v>
      </c>
      <c r="I97" s="76">
        <v>5119</v>
      </c>
      <c r="J97" s="76" t="s">
        <v>20</v>
      </c>
      <c r="K97" s="77">
        <v>39813</v>
      </c>
      <c r="L97" s="76">
        <v>771055</v>
      </c>
      <c r="M97" s="76">
        <v>333525</v>
      </c>
      <c r="N97" s="76">
        <v>25478</v>
      </c>
      <c r="O97" s="76" t="s">
        <v>19</v>
      </c>
      <c r="P97" s="76">
        <v>76367</v>
      </c>
      <c r="Q97" s="76">
        <v>134940</v>
      </c>
      <c r="R97" s="76">
        <v>6880</v>
      </c>
    </row>
    <row r="98" spans="1:18">
      <c r="A98" s="82">
        <f t="shared" si="5"/>
        <v>511900002007</v>
      </c>
      <c r="B98" s="82" t="str">
        <f t="shared" si="6"/>
        <v>51190000</v>
      </c>
      <c r="C98" s="82">
        <f t="shared" si="7"/>
        <v>2007</v>
      </c>
      <c r="D98" s="82">
        <f t="shared" si="8"/>
        <v>7710.61</v>
      </c>
      <c r="E98" s="82">
        <f t="shared" si="9"/>
        <v>5776.09</v>
      </c>
      <c r="F98" s="82">
        <f t="array" ref="F98">SUM(IF(M98:N98="-",0,M98:N98),IF(O98="-",0,-O98))/100</f>
        <v>3599.95</v>
      </c>
      <c r="G98" s="82">
        <f t="array" ref="G98">SUM(IF(P98="-",0,P98),IF(R98="-",0,R98))/100</f>
        <v>832.74</v>
      </c>
      <c r="H98" s="82">
        <f t="array" ref="H98">SUM(IF(Q98="-",0,Q98))/100</f>
        <v>1343.4</v>
      </c>
      <c r="I98" s="76">
        <v>5119</v>
      </c>
      <c r="J98" s="76" t="s">
        <v>20</v>
      </c>
      <c r="K98" s="77">
        <v>39447</v>
      </c>
      <c r="L98" s="76">
        <v>771061</v>
      </c>
      <c r="M98" s="76">
        <v>333477</v>
      </c>
      <c r="N98" s="76">
        <v>26518</v>
      </c>
      <c r="O98" s="76" t="s">
        <v>19</v>
      </c>
      <c r="P98" s="76">
        <v>76380</v>
      </c>
      <c r="Q98" s="76">
        <v>134340</v>
      </c>
      <c r="R98" s="76">
        <v>6894</v>
      </c>
    </row>
    <row r="99" spans="1:18">
      <c r="A99" s="82">
        <f t="shared" si="5"/>
        <v>511900002006</v>
      </c>
      <c r="B99" s="82" t="str">
        <f t="shared" si="6"/>
        <v>51190000</v>
      </c>
      <c r="C99" s="82">
        <f t="shared" si="7"/>
        <v>2006</v>
      </c>
      <c r="D99" s="82">
        <f t="shared" si="8"/>
        <v>7704.37</v>
      </c>
      <c r="E99" s="82">
        <f t="shared" si="9"/>
        <v>5732.93</v>
      </c>
      <c r="F99" s="82">
        <f t="array" ref="F99">SUM(IF(M99:N99="-",0,M99:N99),IF(O99="-",0,-O99))/100</f>
        <v>3574.81</v>
      </c>
      <c r="G99" s="82">
        <f t="array" ref="G99">SUM(IF(P99="-",0,P99),IF(R99="-",0,R99))/100</f>
        <v>821.72</v>
      </c>
      <c r="H99" s="82">
        <f t="array" ref="H99">SUM(IF(Q99="-",0,Q99))/100</f>
        <v>1336.4</v>
      </c>
      <c r="I99" s="76">
        <v>5119</v>
      </c>
      <c r="J99" s="76" t="s">
        <v>20</v>
      </c>
      <c r="K99" s="77">
        <v>39082</v>
      </c>
      <c r="L99" s="76">
        <v>770437</v>
      </c>
      <c r="M99" s="76">
        <v>332476</v>
      </c>
      <c r="N99" s="76">
        <v>25005</v>
      </c>
      <c r="O99" s="76" t="s">
        <v>19</v>
      </c>
      <c r="P99" s="76">
        <v>75277</v>
      </c>
      <c r="Q99" s="76">
        <v>133640</v>
      </c>
      <c r="R99" s="76">
        <v>6895</v>
      </c>
    </row>
    <row r="100" spans="1:18">
      <c r="A100" s="82">
        <f t="shared" si="5"/>
        <v>512000002015</v>
      </c>
      <c r="B100" s="82" t="str">
        <f t="shared" si="6"/>
        <v>51200000</v>
      </c>
      <c r="C100" s="82">
        <f t="shared" si="7"/>
        <v>2015</v>
      </c>
      <c r="D100" s="82">
        <f t="shared" si="8"/>
        <v>7451.69</v>
      </c>
      <c r="E100" s="82">
        <f t="shared" si="9"/>
        <v>3283.22</v>
      </c>
      <c r="F100" s="82">
        <f t="array" ref="F100">SUM(IF(M100:N100="-",0,M100:N100),IF(O100="-",0,-O100))/100</f>
        <v>2150.58</v>
      </c>
      <c r="G100" s="82">
        <f t="array" ref="G100">SUM(IF(P100="-",0,P100),IF(R100="-",0,R100))/100</f>
        <v>433.14</v>
      </c>
      <c r="H100" s="82">
        <f t="array" ref="H100">SUM(IF(Q100="-",0,Q100))/100</f>
        <v>699.5</v>
      </c>
      <c r="I100" s="76">
        <v>5120</v>
      </c>
      <c r="J100" s="76" t="s">
        <v>21</v>
      </c>
      <c r="K100" s="77">
        <v>42369</v>
      </c>
      <c r="L100" s="76">
        <v>745169</v>
      </c>
      <c r="M100" s="76">
        <v>207603</v>
      </c>
      <c r="N100" s="76">
        <v>7479</v>
      </c>
      <c r="O100" s="76">
        <v>24</v>
      </c>
      <c r="P100" s="76">
        <v>38257</v>
      </c>
      <c r="Q100" s="76">
        <v>69950</v>
      </c>
      <c r="R100" s="76">
        <v>5057</v>
      </c>
    </row>
    <row r="101" spans="1:18">
      <c r="A101" s="82">
        <f t="shared" si="5"/>
        <v>512000002014</v>
      </c>
      <c r="B101" s="82" t="str">
        <f t="shared" si="6"/>
        <v>51200000</v>
      </c>
      <c r="C101" s="82">
        <f t="shared" si="7"/>
        <v>2014</v>
      </c>
      <c r="D101" s="82">
        <f t="shared" si="8"/>
        <v>7451.69</v>
      </c>
      <c r="E101" s="82">
        <f t="shared" si="9"/>
        <v>3289.49</v>
      </c>
      <c r="F101" s="82">
        <f t="array" ref="F101">SUM(IF(M101:N101="-",0,M101:N101),IF(O101="-",0,-O101))/100</f>
        <v>2181.46</v>
      </c>
      <c r="G101" s="82">
        <f t="array" ref="G101">SUM(IF(P101="-",0,P101),IF(R101="-",0,R101))/100</f>
        <v>399.48</v>
      </c>
      <c r="H101" s="82">
        <f t="array" ref="H101">SUM(IF(Q101="-",0,Q101))/100</f>
        <v>708.55</v>
      </c>
      <c r="I101" s="76">
        <v>5120</v>
      </c>
      <c r="J101" s="76" t="s">
        <v>21</v>
      </c>
      <c r="K101" s="77">
        <v>42004</v>
      </c>
      <c r="L101" s="76">
        <v>745169</v>
      </c>
      <c r="M101" s="76">
        <v>210164</v>
      </c>
      <c r="N101" s="76">
        <v>8006</v>
      </c>
      <c r="O101" s="76">
        <v>24</v>
      </c>
      <c r="P101" s="76">
        <v>34917</v>
      </c>
      <c r="Q101" s="76">
        <v>70855</v>
      </c>
      <c r="R101" s="76">
        <v>5031</v>
      </c>
    </row>
    <row r="102" spans="1:18">
      <c r="A102" s="82">
        <f t="shared" si="5"/>
        <v>512000002013</v>
      </c>
      <c r="B102" s="82" t="str">
        <f t="shared" si="6"/>
        <v>51200000</v>
      </c>
      <c r="C102" s="82">
        <f t="shared" si="7"/>
        <v>2013</v>
      </c>
      <c r="D102" s="82">
        <f t="shared" si="8"/>
        <v>7451.66</v>
      </c>
      <c r="E102" s="82">
        <f t="shared" si="9"/>
        <v>3276.92</v>
      </c>
      <c r="F102" s="82">
        <f t="array" ref="F102">SUM(IF(M102:N102="-",0,M102:N102),IF(O102="-",0,-O102))/100</f>
        <v>2176.94</v>
      </c>
      <c r="G102" s="82">
        <f t="array" ref="G102">SUM(IF(P102="-",0,P102),IF(R102="-",0,R102))/100</f>
        <v>397.87</v>
      </c>
      <c r="H102" s="82">
        <f t="array" ref="H102">SUM(IF(Q102="-",0,Q102))/100</f>
        <v>702.11</v>
      </c>
      <c r="I102" s="76">
        <v>5120</v>
      </c>
      <c r="J102" s="76" t="s">
        <v>21</v>
      </c>
      <c r="K102" s="77">
        <v>41639</v>
      </c>
      <c r="L102" s="76">
        <v>745166</v>
      </c>
      <c r="M102" s="76">
        <v>209825</v>
      </c>
      <c r="N102" s="76">
        <v>7893</v>
      </c>
      <c r="O102" s="76">
        <v>24</v>
      </c>
      <c r="P102" s="76">
        <v>34757</v>
      </c>
      <c r="Q102" s="76">
        <v>70211</v>
      </c>
      <c r="R102" s="76">
        <v>5030</v>
      </c>
    </row>
    <row r="103" spans="1:18">
      <c r="A103" s="82">
        <f t="shared" si="5"/>
        <v>512000002012</v>
      </c>
      <c r="B103" s="82" t="str">
        <f t="shared" si="6"/>
        <v>51200000</v>
      </c>
      <c r="C103" s="82">
        <f t="shared" si="7"/>
        <v>2012</v>
      </c>
      <c r="D103" s="82">
        <f t="shared" si="8"/>
        <v>7451.66</v>
      </c>
      <c r="E103" s="82">
        <f t="shared" si="9"/>
        <v>3276.87</v>
      </c>
      <c r="F103" s="82">
        <f t="array" ref="F103">SUM(IF(M103:N103="-",0,M103:N103),IF(O103="-",0,-O103))/100</f>
        <v>2173.9699999999998</v>
      </c>
      <c r="G103" s="82">
        <f t="array" ref="G103">SUM(IF(P103="-",0,P103),IF(R103="-",0,R103))/100</f>
        <v>401.55</v>
      </c>
      <c r="H103" s="82">
        <f t="array" ref="H103">SUM(IF(Q103="-",0,Q103))/100</f>
        <v>701.35</v>
      </c>
      <c r="I103" s="76">
        <v>5120</v>
      </c>
      <c r="J103" s="76" t="s">
        <v>21</v>
      </c>
      <c r="K103" s="77">
        <v>41274</v>
      </c>
      <c r="L103" s="76">
        <v>745166</v>
      </c>
      <c r="M103" s="76">
        <v>209521</v>
      </c>
      <c r="N103" s="76">
        <v>7900</v>
      </c>
      <c r="O103" s="76">
        <v>24</v>
      </c>
      <c r="P103" s="76">
        <v>34954</v>
      </c>
      <c r="Q103" s="76">
        <v>70135</v>
      </c>
      <c r="R103" s="76">
        <v>5201</v>
      </c>
    </row>
    <row r="104" spans="1:18">
      <c r="A104" s="82">
        <f t="shared" si="5"/>
        <v>512000002011</v>
      </c>
      <c r="B104" s="82" t="str">
        <f t="shared" si="6"/>
        <v>51200000</v>
      </c>
      <c r="C104" s="82">
        <f t="shared" si="7"/>
        <v>2011</v>
      </c>
      <c r="D104" s="82">
        <f t="shared" si="8"/>
        <v>7459.83</v>
      </c>
      <c r="E104" s="82">
        <f t="shared" si="9"/>
        <v>3273.6</v>
      </c>
      <c r="F104" s="82">
        <f t="array" ref="F104">SUM(IF(M104:N104="-",0,M104:N104),IF(O104="-",0,-O104))/100</f>
        <v>2170.33</v>
      </c>
      <c r="G104" s="82">
        <f t="array" ref="G104">SUM(IF(P104="-",0,P104),IF(R104="-",0,R104))/100</f>
        <v>401.08</v>
      </c>
      <c r="H104" s="82">
        <f t="array" ref="H104">SUM(IF(Q104="-",0,Q104))/100</f>
        <v>702.19</v>
      </c>
      <c r="I104" s="76">
        <v>5120</v>
      </c>
      <c r="J104" s="76" t="s">
        <v>21</v>
      </c>
      <c r="K104" s="77">
        <v>40908</v>
      </c>
      <c r="L104" s="76">
        <v>745983</v>
      </c>
      <c r="M104" s="76">
        <v>211785</v>
      </c>
      <c r="N104" s="76">
        <v>5273</v>
      </c>
      <c r="O104" s="76">
        <v>25</v>
      </c>
      <c r="P104" s="76">
        <v>34911</v>
      </c>
      <c r="Q104" s="76">
        <v>70219</v>
      </c>
      <c r="R104" s="76">
        <v>5197</v>
      </c>
    </row>
    <row r="105" spans="1:18">
      <c r="A105" s="82">
        <f t="shared" si="5"/>
        <v>512000002010</v>
      </c>
      <c r="B105" s="82" t="str">
        <f t="shared" si="6"/>
        <v>51200000</v>
      </c>
      <c r="C105" s="82">
        <f t="shared" si="7"/>
        <v>2010</v>
      </c>
      <c r="D105" s="82">
        <f t="shared" si="8"/>
        <v>7459.84</v>
      </c>
      <c r="E105" s="82">
        <f t="shared" si="9"/>
        <v>3260.7799999999997</v>
      </c>
      <c r="F105" s="82">
        <f t="array" ref="F105">SUM(IF(M105:N105="-",0,M105:N105),IF(O105="-",0,-O105))/100</f>
        <v>2163.83</v>
      </c>
      <c r="G105" s="82">
        <f t="array" ref="G105">SUM(IF(P105="-",0,P105),IF(R105="-",0,R105))/100</f>
        <v>394.68</v>
      </c>
      <c r="H105" s="82">
        <f t="array" ref="H105">SUM(IF(Q105="-",0,Q105))/100</f>
        <v>702.27</v>
      </c>
      <c r="I105" s="76">
        <v>5120</v>
      </c>
      <c r="J105" s="76" t="s">
        <v>21</v>
      </c>
      <c r="K105" s="77">
        <v>40543</v>
      </c>
      <c r="L105" s="76">
        <v>745984</v>
      </c>
      <c r="M105" s="76">
        <v>211562</v>
      </c>
      <c r="N105" s="76">
        <v>4846</v>
      </c>
      <c r="O105" s="76">
        <v>25</v>
      </c>
      <c r="P105" s="76">
        <v>34272</v>
      </c>
      <c r="Q105" s="76">
        <v>70227</v>
      </c>
      <c r="R105" s="76">
        <v>5196</v>
      </c>
    </row>
    <row r="106" spans="1:18">
      <c r="A106" s="82">
        <f t="shared" si="5"/>
        <v>512000002009</v>
      </c>
      <c r="B106" s="82" t="str">
        <f t="shared" si="6"/>
        <v>51200000</v>
      </c>
      <c r="C106" s="82">
        <f t="shared" si="7"/>
        <v>2009</v>
      </c>
      <c r="D106" s="82">
        <f t="shared" si="8"/>
        <v>7459.9</v>
      </c>
      <c r="E106" s="82">
        <f t="shared" si="9"/>
        <v>3259.3900000000003</v>
      </c>
      <c r="F106" s="82">
        <f t="array" ref="F106">SUM(IF(M106:N106="-",0,M106:N106),IF(O106="-",0,-O106))/100</f>
        <v>2165.71</v>
      </c>
      <c r="G106" s="82">
        <f t="array" ref="G106">SUM(IF(P106="-",0,P106),IF(R106="-",0,R106))/100</f>
        <v>389.96</v>
      </c>
      <c r="H106" s="82">
        <f t="array" ref="H106">SUM(IF(Q106="-",0,Q106))/100</f>
        <v>703.72</v>
      </c>
      <c r="I106" s="76">
        <v>5120</v>
      </c>
      <c r="J106" s="76" t="s">
        <v>21</v>
      </c>
      <c r="K106" s="77">
        <v>40178</v>
      </c>
      <c r="L106" s="76">
        <v>745990</v>
      </c>
      <c r="M106" s="76">
        <v>211839</v>
      </c>
      <c r="N106" s="76">
        <v>4757</v>
      </c>
      <c r="O106" s="76">
        <v>25</v>
      </c>
      <c r="P106" s="76">
        <v>33799</v>
      </c>
      <c r="Q106" s="76">
        <v>70372</v>
      </c>
      <c r="R106" s="76">
        <v>5197</v>
      </c>
    </row>
    <row r="107" spans="1:18">
      <c r="A107" s="82">
        <f t="shared" si="5"/>
        <v>512000002008</v>
      </c>
      <c r="B107" s="82" t="str">
        <f t="shared" si="6"/>
        <v>51200000</v>
      </c>
      <c r="C107" s="82">
        <f t="shared" si="7"/>
        <v>2008</v>
      </c>
      <c r="D107" s="82">
        <f t="shared" si="8"/>
        <v>7460.17</v>
      </c>
      <c r="E107" s="82">
        <f t="shared" si="9"/>
        <v>3243.86</v>
      </c>
      <c r="F107" s="82">
        <f t="array" ref="F107">SUM(IF(M107:N107="-",0,M107:N107),IF(O107="-",0,-O107))/100</f>
        <v>2164.5300000000002</v>
      </c>
      <c r="G107" s="82">
        <f t="array" ref="G107">SUM(IF(P107="-",0,P107),IF(R107="-",0,R107))/100</f>
        <v>379.85</v>
      </c>
      <c r="H107" s="82">
        <f t="array" ref="H107">SUM(IF(Q107="-",0,Q107))/100</f>
        <v>699.48</v>
      </c>
      <c r="I107" s="76">
        <v>5120</v>
      </c>
      <c r="J107" s="76" t="s">
        <v>21</v>
      </c>
      <c r="K107" s="77">
        <v>39813</v>
      </c>
      <c r="L107" s="76">
        <v>746017</v>
      </c>
      <c r="M107" s="76">
        <v>211947</v>
      </c>
      <c r="N107" s="76">
        <v>4531</v>
      </c>
      <c r="O107" s="76">
        <v>25</v>
      </c>
      <c r="P107" s="76">
        <v>32790</v>
      </c>
      <c r="Q107" s="76">
        <v>69948</v>
      </c>
      <c r="R107" s="76">
        <v>5195</v>
      </c>
    </row>
    <row r="108" spans="1:18">
      <c r="A108" s="82">
        <f t="shared" si="5"/>
        <v>512000002007</v>
      </c>
      <c r="B108" s="82" t="str">
        <f t="shared" si="6"/>
        <v>51200000</v>
      </c>
      <c r="C108" s="82">
        <f t="shared" si="7"/>
        <v>2007</v>
      </c>
      <c r="D108" s="82">
        <f t="shared" si="8"/>
        <v>7460.36</v>
      </c>
      <c r="E108" s="82">
        <f t="shared" si="9"/>
        <v>3240.44</v>
      </c>
      <c r="F108" s="82">
        <f t="array" ref="F108">SUM(IF(M108:N108="-",0,M108:N108),IF(O108="-",0,-O108))/100</f>
        <v>2164.7199999999998</v>
      </c>
      <c r="G108" s="82">
        <f t="array" ref="G108">SUM(IF(P108="-",0,P108),IF(R108="-",0,R108))/100</f>
        <v>374.63</v>
      </c>
      <c r="H108" s="82">
        <f t="array" ref="H108">SUM(IF(Q108="-",0,Q108))/100</f>
        <v>701.09</v>
      </c>
      <c r="I108" s="76">
        <v>5120</v>
      </c>
      <c r="J108" s="76" t="s">
        <v>21</v>
      </c>
      <c r="K108" s="77">
        <v>39447</v>
      </c>
      <c r="L108" s="76">
        <v>746036</v>
      </c>
      <c r="M108" s="76">
        <v>211792</v>
      </c>
      <c r="N108" s="76">
        <v>5084</v>
      </c>
      <c r="O108" s="76">
        <v>404</v>
      </c>
      <c r="P108" s="76">
        <v>32296</v>
      </c>
      <c r="Q108" s="76">
        <v>70109</v>
      </c>
      <c r="R108" s="76">
        <v>5167</v>
      </c>
    </row>
    <row r="109" spans="1:18">
      <c r="A109" s="82">
        <f t="shared" si="5"/>
        <v>512000002006</v>
      </c>
      <c r="B109" s="82" t="str">
        <f t="shared" si="6"/>
        <v>51200000</v>
      </c>
      <c r="C109" s="82">
        <f t="shared" si="7"/>
        <v>2006</v>
      </c>
      <c r="D109" s="82">
        <f t="shared" si="8"/>
        <v>7460.4</v>
      </c>
      <c r="E109" s="82">
        <f t="shared" si="9"/>
        <v>3194.4700000000003</v>
      </c>
      <c r="F109" s="82">
        <f t="array" ref="F109">SUM(IF(M109:N109="-",0,M109:N109),IF(O109="-",0,-O109))/100</f>
        <v>2155.35</v>
      </c>
      <c r="G109" s="82">
        <f t="array" ref="G109">SUM(IF(P109="-",0,P109),IF(R109="-",0,R109))/100</f>
        <v>337.57</v>
      </c>
      <c r="H109" s="82">
        <f t="array" ref="H109">SUM(IF(Q109="-",0,Q109))/100</f>
        <v>701.55</v>
      </c>
      <c r="I109" s="76">
        <v>5120</v>
      </c>
      <c r="J109" s="76" t="s">
        <v>21</v>
      </c>
      <c r="K109" s="77">
        <v>39082</v>
      </c>
      <c r="L109" s="76">
        <v>746040</v>
      </c>
      <c r="M109" s="76">
        <v>210850</v>
      </c>
      <c r="N109" s="76">
        <v>5122</v>
      </c>
      <c r="O109" s="76">
        <v>437</v>
      </c>
      <c r="P109" s="76">
        <v>28706</v>
      </c>
      <c r="Q109" s="76">
        <v>70155</v>
      </c>
      <c r="R109" s="76">
        <v>5051</v>
      </c>
    </row>
    <row r="110" spans="1:18">
      <c r="A110" s="82">
        <f t="shared" si="5"/>
        <v>512200002015</v>
      </c>
      <c r="B110" s="82" t="str">
        <f t="shared" si="6"/>
        <v>51220000</v>
      </c>
      <c r="C110" s="82">
        <f t="shared" si="7"/>
        <v>2015</v>
      </c>
      <c r="D110" s="82">
        <f t="shared" si="8"/>
        <v>8954.41</v>
      </c>
      <c r="E110" s="82">
        <f t="shared" si="9"/>
        <v>4344.07</v>
      </c>
      <c r="F110" s="82">
        <f t="array" ref="F110">SUM(IF(M110:N110="-",0,M110:N110),IF(O110="-",0,-O110))/100</f>
        <v>2939.95</v>
      </c>
      <c r="G110" s="82">
        <f t="array" ref="G110">SUM(IF(P110="-",0,P110),IF(R110="-",0,R110))/100</f>
        <v>562.51</v>
      </c>
      <c r="H110" s="82">
        <f t="array" ref="H110">SUM(IF(Q110="-",0,Q110))/100</f>
        <v>841.61</v>
      </c>
      <c r="I110" s="76">
        <v>5122</v>
      </c>
      <c r="J110" s="76" t="s">
        <v>22</v>
      </c>
      <c r="K110" s="77">
        <v>42369</v>
      </c>
      <c r="L110" s="76">
        <v>895441</v>
      </c>
      <c r="M110" s="76">
        <v>289004</v>
      </c>
      <c r="N110" s="76">
        <v>5004</v>
      </c>
      <c r="O110" s="76">
        <v>13</v>
      </c>
      <c r="P110" s="76">
        <v>47841</v>
      </c>
      <c r="Q110" s="76">
        <v>84161</v>
      </c>
      <c r="R110" s="76">
        <v>8410</v>
      </c>
    </row>
    <row r="111" spans="1:18">
      <c r="A111" s="82">
        <f t="shared" si="5"/>
        <v>512200002014</v>
      </c>
      <c r="B111" s="82" t="str">
        <f t="shared" si="6"/>
        <v>51220000</v>
      </c>
      <c r="C111" s="82">
        <f t="shared" si="7"/>
        <v>2014</v>
      </c>
      <c r="D111" s="82">
        <f t="shared" si="8"/>
        <v>8954.42</v>
      </c>
      <c r="E111" s="82">
        <f t="shared" si="9"/>
        <v>4353.7700000000004</v>
      </c>
      <c r="F111" s="82">
        <f t="array" ref="F111">SUM(IF(M111:N111="-",0,M111:N111),IF(O111="-",0,-O111))/100</f>
        <v>2951.23</v>
      </c>
      <c r="G111" s="82">
        <f t="array" ref="G111">SUM(IF(P111="-",0,P111),IF(R111="-",0,R111))/100</f>
        <v>547.77</v>
      </c>
      <c r="H111" s="82">
        <f t="array" ref="H111">SUM(IF(Q111="-",0,Q111))/100</f>
        <v>854.77</v>
      </c>
      <c r="I111" s="76">
        <v>5122</v>
      </c>
      <c r="J111" s="76" t="s">
        <v>22</v>
      </c>
      <c r="K111" s="77">
        <v>42004</v>
      </c>
      <c r="L111" s="76">
        <v>895442</v>
      </c>
      <c r="M111" s="76">
        <v>289922</v>
      </c>
      <c r="N111" s="76">
        <v>5217</v>
      </c>
      <c r="O111" s="76">
        <v>16</v>
      </c>
      <c r="P111" s="76">
        <v>46543</v>
      </c>
      <c r="Q111" s="76">
        <v>85477</v>
      </c>
      <c r="R111" s="76">
        <v>8234</v>
      </c>
    </row>
    <row r="112" spans="1:18">
      <c r="A112" s="82">
        <f t="shared" si="5"/>
        <v>512200002013</v>
      </c>
      <c r="B112" s="82" t="str">
        <f t="shared" si="6"/>
        <v>51220000</v>
      </c>
      <c r="C112" s="82">
        <f t="shared" si="7"/>
        <v>2013</v>
      </c>
      <c r="D112" s="82">
        <f t="shared" si="8"/>
        <v>8954.25</v>
      </c>
      <c r="E112" s="82">
        <f t="shared" si="9"/>
        <v>4337.9399999999996</v>
      </c>
      <c r="F112" s="82">
        <f t="array" ref="F112">SUM(IF(M112:N112="-",0,M112:N112),IF(O112="-",0,-O112))/100</f>
        <v>2947.21</v>
      </c>
      <c r="G112" s="82">
        <f t="array" ref="G112">SUM(IF(P112="-",0,P112),IF(R112="-",0,R112))/100</f>
        <v>531.99</v>
      </c>
      <c r="H112" s="82">
        <f t="array" ref="H112">SUM(IF(Q112="-",0,Q112))/100</f>
        <v>858.74</v>
      </c>
      <c r="I112" s="76">
        <v>5122</v>
      </c>
      <c r="J112" s="76" t="s">
        <v>22</v>
      </c>
      <c r="K112" s="77">
        <v>41639</v>
      </c>
      <c r="L112" s="76">
        <v>895425</v>
      </c>
      <c r="M112" s="76">
        <v>289553</v>
      </c>
      <c r="N112" s="76">
        <v>5317</v>
      </c>
      <c r="O112" s="76">
        <v>149</v>
      </c>
      <c r="P112" s="76">
        <v>44964</v>
      </c>
      <c r="Q112" s="76">
        <v>85874</v>
      </c>
      <c r="R112" s="76">
        <v>8235</v>
      </c>
    </row>
    <row r="113" spans="1:18">
      <c r="A113" s="82">
        <f t="shared" si="5"/>
        <v>512200002012</v>
      </c>
      <c r="B113" s="82" t="str">
        <f t="shared" si="6"/>
        <v>51220000</v>
      </c>
      <c r="C113" s="82">
        <f t="shared" si="7"/>
        <v>2012</v>
      </c>
      <c r="D113" s="82">
        <f t="shared" si="8"/>
        <v>8954.58</v>
      </c>
      <c r="E113" s="82">
        <f t="shared" si="9"/>
        <v>4335.95</v>
      </c>
      <c r="F113" s="82">
        <f t="array" ref="F113">SUM(IF(M113:N113="-",0,M113:N113),IF(O113="-",0,-O113))/100</f>
        <v>2928.08</v>
      </c>
      <c r="G113" s="82">
        <f t="array" ref="G113">SUM(IF(P113="-",0,P113),IF(R113="-",0,R113))/100</f>
        <v>547.11</v>
      </c>
      <c r="H113" s="82">
        <f t="array" ref="H113">SUM(IF(Q113="-",0,Q113))/100</f>
        <v>860.76</v>
      </c>
      <c r="I113" s="76">
        <v>5122</v>
      </c>
      <c r="J113" s="76" t="s">
        <v>22</v>
      </c>
      <c r="K113" s="77">
        <v>41274</v>
      </c>
      <c r="L113" s="76">
        <v>895458</v>
      </c>
      <c r="M113" s="76">
        <v>286798</v>
      </c>
      <c r="N113" s="76">
        <v>6159</v>
      </c>
      <c r="O113" s="76">
        <v>149</v>
      </c>
      <c r="P113" s="76">
        <v>46477</v>
      </c>
      <c r="Q113" s="76">
        <v>86076</v>
      </c>
      <c r="R113" s="76">
        <v>8234</v>
      </c>
    </row>
    <row r="114" spans="1:18">
      <c r="A114" s="82">
        <f t="shared" si="5"/>
        <v>512200002011</v>
      </c>
      <c r="B114" s="82" t="str">
        <f t="shared" si="6"/>
        <v>51220000</v>
      </c>
      <c r="C114" s="82">
        <f t="shared" si="7"/>
        <v>2011</v>
      </c>
      <c r="D114" s="82">
        <f t="shared" si="8"/>
        <v>8953.98</v>
      </c>
      <c r="E114" s="82">
        <f t="shared" si="9"/>
        <v>4332.7300000000005</v>
      </c>
      <c r="F114" s="82">
        <f t="array" ref="F114">SUM(IF(M114:N114="-",0,M114:N114),IF(O114="-",0,-O114))/100</f>
        <v>2926.46</v>
      </c>
      <c r="G114" s="82">
        <f t="array" ref="G114">SUM(IF(P114="-",0,P114),IF(R114="-",0,R114))/100</f>
        <v>546.19000000000005</v>
      </c>
      <c r="H114" s="82">
        <f t="array" ref="H114">SUM(IF(Q114="-",0,Q114))/100</f>
        <v>860.08</v>
      </c>
      <c r="I114" s="76">
        <v>5122</v>
      </c>
      <c r="J114" s="76" t="s">
        <v>22</v>
      </c>
      <c r="K114" s="77">
        <v>40908</v>
      </c>
      <c r="L114" s="76">
        <v>895398</v>
      </c>
      <c r="M114" s="76">
        <v>285829</v>
      </c>
      <c r="N114" s="76">
        <v>6966</v>
      </c>
      <c r="O114" s="76">
        <v>149</v>
      </c>
      <c r="P114" s="76">
        <v>46388</v>
      </c>
      <c r="Q114" s="76">
        <v>86008</v>
      </c>
      <c r="R114" s="76">
        <v>8231</v>
      </c>
    </row>
    <row r="115" spans="1:18">
      <c r="A115" s="82">
        <f t="shared" si="5"/>
        <v>512200002010</v>
      </c>
      <c r="B115" s="82" t="str">
        <f t="shared" si="6"/>
        <v>51220000</v>
      </c>
      <c r="C115" s="82">
        <f t="shared" si="7"/>
        <v>2010</v>
      </c>
      <c r="D115" s="82">
        <f t="shared" si="8"/>
        <v>8954.2800000000007</v>
      </c>
      <c r="E115" s="82">
        <f t="shared" si="9"/>
        <v>4327.3600000000006</v>
      </c>
      <c r="F115" s="82">
        <f t="array" ref="F115">SUM(IF(M115:N115="-",0,M115:N115),IF(O115="-",0,-O115))/100</f>
        <v>2929.44</v>
      </c>
      <c r="G115" s="82">
        <f t="array" ref="G115">SUM(IF(P115="-",0,P115),IF(R115="-",0,R115))/100</f>
        <v>542.78</v>
      </c>
      <c r="H115" s="82">
        <f t="array" ref="H115">SUM(IF(Q115="-",0,Q115))/100</f>
        <v>855.14</v>
      </c>
      <c r="I115" s="76">
        <v>5122</v>
      </c>
      <c r="J115" s="76" t="s">
        <v>22</v>
      </c>
      <c r="K115" s="77">
        <v>40543</v>
      </c>
      <c r="L115" s="76">
        <v>895428</v>
      </c>
      <c r="M115" s="76">
        <v>286167</v>
      </c>
      <c r="N115" s="76">
        <v>6928</v>
      </c>
      <c r="O115" s="76">
        <v>151</v>
      </c>
      <c r="P115" s="76">
        <v>46046</v>
      </c>
      <c r="Q115" s="76">
        <v>85514</v>
      </c>
      <c r="R115" s="76">
        <v>8232</v>
      </c>
    </row>
    <row r="116" spans="1:18">
      <c r="A116" s="82">
        <f t="shared" si="5"/>
        <v>512200002009</v>
      </c>
      <c r="B116" s="82" t="str">
        <f t="shared" si="6"/>
        <v>51220000</v>
      </c>
      <c r="C116" s="82">
        <f t="shared" si="7"/>
        <v>2009</v>
      </c>
      <c r="D116" s="82">
        <f t="shared" si="8"/>
        <v>8947.7099999999991</v>
      </c>
      <c r="E116" s="82">
        <f t="shared" si="9"/>
        <v>4317.59</v>
      </c>
      <c r="F116" s="82">
        <f t="array" ref="F116">SUM(IF(M116:N116="-",0,M116:N116),IF(O116="-",0,-O116))/100</f>
        <v>2924.02</v>
      </c>
      <c r="G116" s="82">
        <f t="array" ref="G116">SUM(IF(P116="-",0,P116),IF(R116="-",0,R116))/100</f>
        <v>542.42999999999995</v>
      </c>
      <c r="H116" s="82">
        <f t="array" ref="H116">SUM(IF(Q116="-",0,Q116))/100</f>
        <v>851.14</v>
      </c>
      <c r="I116" s="76">
        <v>5122</v>
      </c>
      <c r="J116" s="76" t="s">
        <v>22</v>
      </c>
      <c r="K116" s="77">
        <v>40178</v>
      </c>
      <c r="L116" s="76">
        <v>894771</v>
      </c>
      <c r="M116" s="76">
        <v>286297</v>
      </c>
      <c r="N116" s="76">
        <v>6255</v>
      </c>
      <c r="O116" s="76">
        <v>150</v>
      </c>
      <c r="P116" s="76">
        <v>45999</v>
      </c>
      <c r="Q116" s="76">
        <v>85114</v>
      </c>
      <c r="R116" s="76">
        <v>8244</v>
      </c>
    </row>
    <row r="117" spans="1:18">
      <c r="A117" s="82">
        <f t="shared" si="5"/>
        <v>512200002008</v>
      </c>
      <c r="B117" s="82" t="str">
        <f t="shared" si="6"/>
        <v>51220000</v>
      </c>
      <c r="C117" s="82">
        <f t="shared" si="7"/>
        <v>2008</v>
      </c>
      <c r="D117" s="82">
        <f t="shared" si="8"/>
        <v>8948.9</v>
      </c>
      <c r="E117" s="82">
        <f t="shared" si="9"/>
        <v>4312.68</v>
      </c>
      <c r="F117" s="82">
        <f t="array" ref="F117">SUM(IF(M117:N117="-",0,M117:N117),IF(O117="-",0,-O117))/100</f>
        <v>2920.83</v>
      </c>
      <c r="G117" s="82">
        <f t="array" ref="G117">SUM(IF(P117="-",0,P117),IF(R117="-",0,R117))/100</f>
        <v>540.05999999999995</v>
      </c>
      <c r="H117" s="82">
        <f t="array" ref="H117">SUM(IF(Q117="-",0,Q117))/100</f>
        <v>851.79</v>
      </c>
      <c r="I117" s="76">
        <v>5122</v>
      </c>
      <c r="J117" s="76" t="s">
        <v>22</v>
      </c>
      <c r="K117" s="77">
        <v>39813</v>
      </c>
      <c r="L117" s="76">
        <v>894890</v>
      </c>
      <c r="M117" s="76">
        <v>286104</v>
      </c>
      <c r="N117" s="76">
        <v>6129</v>
      </c>
      <c r="O117" s="76">
        <v>150</v>
      </c>
      <c r="P117" s="76">
        <v>45761</v>
      </c>
      <c r="Q117" s="76">
        <v>85179</v>
      </c>
      <c r="R117" s="76">
        <v>8245</v>
      </c>
    </row>
    <row r="118" spans="1:18">
      <c r="A118" s="82">
        <f t="shared" si="5"/>
        <v>512200002007</v>
      </c>
      <c r="B118" s="82" t="str">
        <f t="shared" si="6"/>
        <v>51220000</v>
      </c>
      <c r="C118" s="82">
        <f t="shared" si="7"/>
        <v>2007</v>
      </c>
      <c r="D118" s="82">
        <f t="shared" si="8"/>
        <v>8948.83</v>
      </c>
      <c r="E118" s="82">
        <f t="shared" si="9"/>
        <v>4301.42</v>
      </c>
      <c r="F118" s="82">
        <f t="array" ref="F118">SUM(IF(M118:N118="-",0,M118:N118),IF(O118="-",0,-O118))/100</f>
        <v>2923.06</v>
      </c>
      <c r="G118" s="82">
        <f t="array" ref="G118">SUM(IF(P118="-",0,P118),IF(R118="-",0,R118))/100</f>
        <v>528.5</v>
      </c>
      <c r="H118" s="82">
        <f t="array" ref="H118">SUM(IF(Q118="-",0,Q118))/100</f>
        <v>849.86</v>
      </c>
      <c r="I118" s="76">
        <v>5122</v>
      </c>
      <c r="J118" s="76" t="s">
        <v>22</v>
      </c>
      <c r="K118" s="77">
        <v>39447</v>
      </c>
      <c r="L118" s="76">
        <v>894883</v>
      </c>
      <c r="M118" s="76">
        <v>286207</v>
      </c>
      <c r="N118" s="76">
        <v>6249</v>
      </c>
      <c r="O118" s="76">
        <v>150</v>
      </c>
      <c r="P118" s="76">
        <v>44605</v>
      </c>
      <c r="Q118" s="76">
        <v>84986</v>
      </c>
      <c r="R118" s="76">
        <v>8245</v>
      </c>
    </row>
    <row r="119" spans="1:18">
      <c r="A119" s="82">
        <f t="shared" si="5"/>
        <v>512200002006</v>
      </c>
      <c r="B119" s="82" t="str">
        <f t="shared" si="6"/>
        <v>51220000</v>
      </c>
      <c r="C119" s="82">
        <f t="shared" si="7"/>
        <v>2006</v>
      </c>
      <c r="D119" s="82">
        <f t="shared" si="8"/>
        <v>8948.9699999999993</v>
      </c>
      <c r="E119" s="82">
        <f t="shared" si="9"/>
        <v>4238.5599999999995</v>
      </c>
      <c r="F119" s="82">
        <f t="array" ref="F119">SUM(IF(M119:N119="-",0,M119:N119),IF(O119="-",0,-O119))/100</f>
        <v>2918.64</v>
      </c>
      <c r="G119" s="82">
        <f t="array" ref="G119">SUM(IF(P119="-",0,P119),IF(R119="-",0,R119))/100</f>
        <v>483.46</v>
      </c>
      <c r="H119" s="82">
        <f t="array" ref="H119">SUM(IF(Q119="-",0,Q119))/100</f>
        <v>836.46</v>
      </c>
      <c r="I119" s="76">
        <v>5122</v>
      </c>
      <c r="J119" s="76" t="s">
        <v>22</v>
      </c>
      <c r="K119" s="77">
        <v>39082</v>
      </c>
      <c r="L119" s="76">
        <v>894897</v>
      </c>
      <c r="M119" s="76">
        <v>285730</v>
      </c>
      <c r="N119" s="76">
        <v>6284</v>
      </c>
      <c r="O119" s="76">
        <v>150</v>
      </c>
      <c r="P119" s="76">
        <v>40101</v>
      </c>
      <c r="Q119" s="76">
        <v>83646</v>
      </c>
      <c r="R119" s="76">
        <v>8245</v>
      </c>
    </row>
    <row r="120" spans="1:18">
      <c r="A120" s="82">
        <f t="shared" si="5"/>
        <v>512400002015</v>
      </c>
      <c r="B120" s="82" t="str">
        <f t="shared" si="6"/>
        <v>51240000</v>
      </c>
      <c r="C120" s="82">
        <f t="shared" si="7"/>
        <v>2015</v>
      </c>
      <c r="D120" s="82">
        <f t="shared" si="8"/>
        <v>16838.79</v>
      </c>
      <c r="E120" s="82">
        <f t="shared" si="9"/>
        <v>8274.84</v>
      </c>
      <c r="F120" s="82">
        <f t="array" ref="F120">SUM(IF(M120:N120="-",0,M120:N120),IF(O120="-",0,-O120))/100</f>
        <v>5020.51</v>
      </c>
      <c r="G120" s="82">
        <f t="array" ref="G120">SUM(IF(P120="-",0,P120),IF(R120="-",0,R120))/100</f>
        <v>1293.6300000000001</v>
      </c>
      <c r="H120" s="82">
        <f t="array" ref="H120">SUM(IF(Q120="-",0,Q120))/100</f>
        <v>1960.7</v>
      </c>
      <c r="I120" s="76">
        <v>5124</v>
      </c>
      <c r="J120" s="76" t="s">
        <v>23</v>
      </c>
      <c r="K120" s="77">
        <v>42369</v>
      </c>
      <c r="L120" s="76">
        <v>1683879</v>
      </c>
      <c r="M120" s="76">
        <v>492989</v>
      </c>
      <c r="N120" s="76">
        <v>27880</v>
      </c>
      <c r="O120" s="76">
        <v>18818</v>
      </c>
      <c r="P120" s="76">
        <v>118100</v>
      </c>
      <c r="Q120" s="76">
        <v>196070</v>
      </c>
      <c r="R120" s="76">
        <v>11263</v>
      </c>
    </row>
    <row r="121" spans="1:18">
      <c r="A121" s="82">
        <f t="shared" si="5"/>
        <v>512400002014</v>
      </c>
      <c r="B121" s="82" t="str">
        <f t="shared" si="6"/>
        <v>51240000</v>
      </c>
      <c r="C121" s="82">
        <f t="shared" si="7"/>
        <v>2014</v>
      </c>
      <c r="D121" s="82">
        <f t="shared" si="8"/>
        <v>16838.79</v>
      </c>
      <c r="E121" s="82">
        <f t="shared" si="9"/>
        <v>8273.19</v>
      </c>
      <c r="F121" s="82">
        <f t="array" ref="F121">SUM(IF(M121:N121="-",0,M121:N121),IF(O121="-",0,-O121))/100</f>
        <v>5001.42</v>
      </c>
      <c r="G121" s="82">
        <f t="array" ref="G121">SUM(IF(P121="-",0,P121),IF(R121="-",0,R121))/100</f>
        <v>1292.1600000000001</v>
      </c>
      <c r="H121" s="82">
        <f t="array" ref="H121">SUM(IF(Q121="-",0,Q121))/100</f>
        <v>1979.61</v>
      </c>
      <c r="I121" s="76">
        <v>5124</v>
      </c>
      <c r="J121" s="76" t="s">
        <v>23</v>
      </c>
      <c r="K121" s="77">
        <v>42004</v>
      </c>
      <c r="L121" s="76">
        <v>1683879</v>
      </c>
      <c r="M121" s="76">
        <v>487957</v>
      </c>
      <c r="N121" s="76">
        <v>30873</v>
      </c>
      <c r="O121" s="76">
        <v>18688</v>
      </c>
      <c r="P121" s="76">
        <v>117922</v>
      </c>
      <c r="Q121" s="76">
        <v>197961</v>
      </c>
      <c r="R121" s="76">
        <v>11294</v>
      </c>
    </row>
    <row r="122" spans="1:18">
      <c r="A122" s="82">
        <f t="shared" si="5"/>
        <v>512400002013</v>
      </c>
      <c r="B122" s="82" t="str">
        <f t="shared" si="6"/>
        <v>51240000</v>
      </c>
      <c r="C122" s="82">
        <f t="shared" si="7"/>
        <v>2013</v>
      </c>
      <c r="D122" s="82">
        <f t="shared" si="8"/>
        <v>16838.79</v>
      </c>
      <c r="E122" s="82">
        <f t="shared" si="9"/>
        <v>8276.9</v>
      </c>
      <c r="F122" s="82">
        <f t="array" ref="F122">SUM(IF(M122:N122="-",0,M122:N122),IF(O122="-",0,-O122))/100</f>
        <v>5007.8500000000004</v>
      </c>
      <c r="G122" s="82">
        <f t="array" ref="G122">SUM(IF(P122="-",0,P122),IF(R122="-",0,R122))/100</f>
        <v>1288.96</v>
      </c>
      <c r="H122" s="82">
        <f t="array" ref="H122">SUM(IF(Q122="-",0,Q122))/100</f>
        <v>1980.09</v>
      </c>
      <c r="I122" s="76">
        <v>5124</v>
      </c>
      <c r="J122" s="76" t="s">
        <v>23</v>
      </c>
      <c r="K122" s="77">
        <v>41639</v>
      </c>
      <c r="L122" s="76">
        <v>1683879</v>
      </c>
      <c r="M122" s="76">
        <v>486952</v>
      </c>
      <c r="N122" s="76">
        <v>31601</v>
      </c>
      <c r="O122" s="76">
        <v>17768</v>
      </c>
      <c r="P122" s="76">
        <v>117648</v>
      </c>
      <c r="Q122" s="76">
        <v>198009</v>
      </c>
      <c r="R122" s="76">
        <v>11248</v>
      </c>
    </row>
    <row r="123" spans="1:18">
      <c r="A123" s="82">
        <f t="shared" si="5"/>
        <v>512400002012</v>
      </c>
      <c r="B123" s="82" t="str">
        <f t="shared" si="6"/>
        <v>51240000</v>
      </c>
      <c r="C123" s="82">
        <f t="shared" si="7"/>
        <v>2012</v>
      </c>
      <c r="D123" s="82">
        <f t="shared" si="8"/>
        <v>16838.79</v>
      </c>
      <c r="E123" s="82">
        <f t="shared" si="9"/>
        <v>8271</v>
      </c>
      <c r="F123" s="82">
        <f t="array" ref="F123">SUM(IF(M123:N123="-",0,M123:N123),IF(O123="-",0,-O123))/100</f>
        <v>4955.93</v>
      </c>
      <c r="G123" s="82">
        <f t="array" ref="G123">SUM(IF(P123="-",0,P123),IF(R123="-",0,R123))/100</f>
        <v>1313.29</v>
      </c>
      <c r="H123" s="82">
        <f t="array" ref="H123">SUM(IF(Q123="-",0,Q123))/100</f>
        <v>2001.78</v>
      </c>
      <c r="I123" s="76">
        <v>5124</v>
      </c>
      <c r="J123" s="76" t="s">
        <v>23</v>
      </c>
      <c r="K123" s="77">
        <v>41274</v>
      </c>
      <c r="L123" s="76">
        <v>1683879</v>
      </c>
      <c r="M123" s="76">
        <v>481200</v>
      </c>
      <c r="N123" s="76">
        <v>31699</v>
      </c>
      <c r="O123" s="76">
        <v>17306</v>
      </c>
      <c r="P123" s="76">
        <v>117702</v>
      </c>
      <c r="Q123" s="76">
        <v>200178</v>
      </c>
      <c r="R123" s="76">
        <v>13627</v>
      </c>
    </row>
    <row r="124" spans="1:18">
      <c r="A124" s="82">
        <f t="shared" si="5"/>
        <v>512400002011</v>
      </c>
      <c r="B124" s="82" t="str">
        <f t="shared" si="6"/>
        <v>51240000</v>
      </c>
      <c r="C124" s="82">
        <f t="shared" si="7"/>
        <v>2011</v>
      </c>
      <c r="D124" s="82">
        <f t="shared" si="8"/>
        <v>16838.78</v>
      </c>
      <c r="E124" s="82">
        <f t="shared" si="9"/>
        <v>8253.26</v>
      </c>
      <c r="F124" s="82">
        <f t="array" ref="F124">SUM(IF(M124:N124="-",0,M124:N124),IF(O124="-",0,-O124))/100</f>
        <v>4931.1400000000003</v>
      </c>
      <c r="G124" s="82">
        <f t="array" ref="G124">SUM(IF(P124="-",0,P124),IF(R124="-",0,R124))/100</f>
        <v>1312.59</v>
      </c>
      <c r="H124" s="82">
        <f t="array" ref="H124">SUM(IF(Q124="-",0,Q124))/100</f>
        <v>2009.53</v>
      </c>
      <c r="I124" s="76">
        <v>5124</v>
      </c>
      <c r="J124" s="76" t="s">
        <v>23</v>
      </c>
      <c r="K124" s="77">
        <v>40908</v>
      </c>
      <c r="L124" s="76">
        <v>1683878</v>
      </c>
      <c r="M124" s="76">
        <v>477709</v>
      </c>
      <c r="N124" s="76">
        <v>32007</v>
      </c>
      <c r="O124" s="76">
        <v>16602</v>
      </c>
      <c r="P124" s="76">
        <v>117198</v>
      </c>
      <c r="Q124" s="76">
        <v>200953</v>
      </c>
      <c r="R124" s="76">
        <v>14061</v>
      </c>
    </row>
    <row r="125" spans="1:18">
      <c r="A125" s="82">
        <f t="shared" si="5"/>
        <v>512400002010</v>
      </c>
      <c r="B125" s="82" t="str">
        <f t="shared" si="6"/>
        <v>51240000</v>
      </c>
      <c r="C125" s="82">
        <f t="shared" si="7"/>
        <v>2010</v>
      </c>
      <c r="D125" s="82">
        <f t="shared" si="8"/>
        <v>16838.97</v>
      </c>
      <c r="E125" s="82">
        <f t="shared" si="9"/>
        <v>8245.4800000000014</v>
      </c>
      <c r="F125" s="82">
        <f t="array" ref="F125">SUM(IF(M125:N125="-",0,M125:N125),IF(O125="-",0,-O125))/100</f>
        <v>4929.18</v>
      </c>
      <c r="G125" s="82">
        <f t="array" ref="G125">SUM(IF(P125="-",0,P125),IF(R125="-",0,R125))/100</f>
        <v>1307.3499999999999</v>
      </c>
      <c r="H125" s="82">
        <f t="array" ref="H125">SUM(IF(Q125="-",0,Q125))/100</f>
        <v>2008.95</v>
      </c>
      <c r="I125" s="76">
        <v>5124</v>
      </c>
      <c r="J125" s="76" t="s">
        <v>23</v>
      </c>
      <c r="K125" s="77">
        <v>40543</v>
      </c>
      <c r="L125" s="76">
        <v>1683897</v>
      </c>
      <c r="M125" s="76">
        <v>484107</v>
      </c>
      <c r="N125" s="76">
        <v>25412</v>
      </c>
      <c r="O125" s="76">
        <v>16601</v>
      </c>
      <c r="P125" s="76">
        <v>116665</v>
      </c>
      <c r="Q125" s="76">
        <v>200895</v>
      </c>
      <c r="R125" s="76">
        <v>14070</v>
      </c>
    </row>
    <row r="126" spans="1:18">
      <c r="A126" s="82">
        <f t="shared" si="5"/>
        <v>512400002009</v>
      </c>
      <c r="B126" s="82" t="str">
        <f t="shared" si="6"/>
        <v>51240000</v>
      </c>
      <c r="C126" s="82">
        <f t="shared" si="7"/>
        <v>2009</v>
      </c>
      <c r="D126" s="82">
        <f t="shared" si="8"/>
        <v>16838.490000000002</v>
      </c>
      <c r="E126" s="82">
        <f t="shared" si="9"/>
        <v>8198.26</v>
      </c>
      <c r="F126" s="82">
        <f t="array" ref="F126">SUM(IF(M126:N126="-",0,M126:N126),IF(O126="-",0,-O126))/100</f>
        <v>4916.2700000000004</v>
      </c>
      <c r="G126" s="82">
        <f t="array" ref="G126">SUM(IF(P126="-",0,P126),IF(R126="-",0,R126))/100</f>
        <v>1267.67</v>
      </c>
      <c r="H126" s="82">
        <f t="array" ref="H126">SUM(IF(Q126="-",0,Q126))/100</f>
        <v>2014.32</v>
      </c>
      <c r="I126" s="76">
        <v>5124</v>
      </c>
      <c r="J126" s="76" t="s">
        <v>23</v>
      </c>
      <c r="K126" s="77">
        <v>40178</v>
      </c>
      <c r="L126" s="76">
        <v>1683849</v>
      </c>
      <c r="M126" s="76">
        <v>482465</v>
      </c>
      <c r="N126" s="76">
        <v>25763</v>
      </c>
      <c r="O126" s="76">
        <v>16601</v>
      </c>
      <c r="P126" s="76">
        <v>112693</v>
      </c>
      <c r="Q126" s="76">
        <v>201432</v>
      </c>
      <c r="R126" s="76">
        <v>14074</v>
      </c>
    </row>
    <row r="127" spans="1:18">
      <c r="A127" s="82">
        <f t="shared" si="5"/>
        <v>512400002008</v>
      </c>
      <c r="B127" s="82" t="str">
        <f t="shared" si="6"/>
        <v>51240000</v>
      </c>
      <c r="C127" s="82">
        <f t="shared" si="7"/>
        <v>2008</v>
      </c>
      <c r="D127" s="82">
        <f t="shared" si="8"/>
        <v>16838.900000000001</v>
      </c>
      <c r="E127" s="82">
        <f t="shared" si="9"/>
        <v>8104.9299999999994</v>
      </c>
      <c r="F127" s="82">
        <f t="array" ref="F127">SUM(IF(M127:N127="-",0,M127:N127),IF(O127="-",0,-O127))/100</f>
        <v>4897.53</v>
      </c>
      <c r="G127" s="82">
        <f t="array" ref="G127">SUM(IF(P127="-",0,P127),IF(R127="-",0,R127))/100</f>
        <v>1205.95</v>
      </c>
      <c r="H127" s="82">
        <f t="array" ref="H127">SUM(IF(Q127="-",0,Q127))/100</f>
        <v>2001.45</v>
      </c>
      <c r="I127" s="76">
        <v>5124</v>
      </c>
      <c r="J127" s="76" t="s">
        <v>23</v>
      </c>
      <c r="K127" s="77">
        <v>39813</v>
      </c>
      <c r="L127" s="76">
        <v>1683890</v>
      </c>
      <c r="M127" s="76">
        <v>479838</v>
      </c>
      <c r="N127" s="76">
        <v>26513</v>
      </c>
      <c r="O127" s="76">
        <v>16598</v>
      </c>
      <c r="P127" s="76">
        <v>106556</v>
      </c>
      <c r="Q127" s="76">
        <v>200145</v>
      </c>
      <c r="R127" s="76">
        <v>14039</v>
      </c>
    </row>
    <row r="128" spans="1:18">
      <c r="A128" s="82">
        <f t="shared" si="5"/>
        <v>512400002007</v>
      </c>
      <c r="B128" s="82" t="str">
        <f t="shared" si="6"/>
        <v>51240000</v>
      </c>
      <c r="C128" s="82">
        <f t="shared" si="7"/>
        <v>2007</v>
      </c>
      <c r="D128" s="82">
        <f t="shared" si="8"/>
        <v>16838.71</v>
      </c>
      <c r="E128" s="82">
        <f t="shared" si="9"/>
        <v>8070.16</v>
      </c>
      <c r="F128" s="82">
        <f t="array" ref="F128">SUM(IF(M128:N128="-",0,M128:N128),IF(O128="-",0,-O128))/100</f>
        <v>4895.42</v>
      </c>
      <c r="G128" s="82">
        <f t="array" ref="G128">SUM(IF(P128="-",0,P128),IF(R128="-",0,R128))/100</f>
        <v>1184.1099999999999</v>
      </c>
      <c r="H128" s="82">
        <f t="array" ref="H128">SUM(IF(Q128="-",0,Q128))/100</f>
        <v>1990.63</v>
      </c>
      <c r="I128" s="76">
        <v>5124</v>
      </c>
      <c r="J128" s="76" t="s">
        <v>23</v>
      </c>
      <c r="K128" s="77">
        <v>39447</v>
      </c>
      <c r="L128" s="76">
        <v>1683871</v>
      </c>
      <c r="M128" s="76">
        <v>480146</v>
      </c>
      <c r="N128" s="76">
        <v>26620</v>
      </c>
      <c r="O128" s="76">
        <v>17224</v>
      </c>
      <c r="P128" s="76">
        <v>104337</v>
      </c>
      <c r="Q128" s="76">
        <v>199063</v>
      </c>
      <c r="R128" s="76">
        <v>14074</v>
      </c>
    </row>
    <row r="129" spans="1:18">
      <c r="A129" s="82">
        <f t="shared" si="5"/>
        <v>512400002006</v>
      </c>
      <c r="B129" s="82" t="str">
        <f t="shared" si="6"/>
        <v>51240000</v>
      </c>
      <c r="C129" s="82">
        <f t="shared" si="7"/>
        <v>2006</v>
      </c>
      <c r="D129" s="82">
        <f t="shared" si="8"/>
        <v>16838.68</v>
      </c>
      <c r="E129" s="82">
        <f t="shared" si="9"/>
        <v>8029.98</v>
      </c>
      <c r="F129" s="82">
        <f t="array" ref="F129">SUM(IF(M129:N129="-",0,M129:N129),IF(O129="-",0,-O129))/100</f>
        <v>4893.5</v>
      </c>
      <c r="G129" s="82">
        <f t="array" ref="G129">SUM(IF(P129="-",0,P129),IF(R129="-",0,R129))/100</f>
        <v>1147.8800000000001</v>
      </c>
      <c r="H129" s="82">
        <f t="array" ref="H129">SUM(IF(Q129="-",0,Q129))/100</f>
        <v>1988.6</v>
      </c>
      <c r="I129" s="76">
        <v>5124</v>
      </c>
      <c r="J129" s="76" t="s">
        <v>23</v>
      </c>
      <c r="K129" s="77">
        <v>39082</v>
      </c>
      <c r="L129" s="76">
        <v>1683868</v>
      </c>
      <c r="M129" s="76">
        <v>480240</v>
      </c>
      <c r="N129" s="76">
        <v>25705</v>
      </c>
      <c r="O129" s="76">
        <v>16595</v>
      </c>
      <c r="P129" s="76">
        <v>100712</v>
      </c>
      <c r="Q129" s="76">
        <v>198860</v>
      </c>
      <c r="R129" s="76">
        <v>14076</v>
      </c>
    </row>
    <row r="130" spans="1:18">
      <c r="A130" s="82">
        <f t="shared" si="5"/>
        <v>515400002015</v>
      </c>
      <c r="B130" s="82" t="str">
        <f t="shared" si="6"/>
        <v>51540000</v>
      </c>
      <c r="C130" s="82">
        <f t="shared" si="7"/>
        <v>2015</v>
      </c>
      <c r="D130" s="82">
        <f t="shared" si="8"/>
        <v>123298.87</v>
      </c>
      <c r="E130" s="82">
        <f t="shared" si="9"/>
        <v>20704.669999999998</v>
      </c>
      <c r="F130" s="82">
        <f t="array" ref="F130">SUM(IF(M130:N130="-",0,M130:N130),IF(O130="-",0,-O130))/100</f>
        <v>12355.15</v>
      </c>
      <c r="G130" s="82">
        <f t="array" ref="G130">SUM(IF(P130="-",0,P130),IF(R130="-",0,R130))/100</f>
        <v>1979.75</v>
      </c>
      <c r="H130" s="82">
        <f t="array" ref="H130">SUM(IF(Q130="-",0,Q130))/100</f>
        <v>6369.77</v>
      </c>
      <c r="I130" s="76">
        <v>5154</v>
      </c>
      <c r="J130" s="76" t="s">
        <v>24</v>
      </c>
      <c r="K130" s="77">
        <v>42369</v>
      </c>
      <c r="L130" s="76">
        <v>12329887</v>
      </c>
      <c r="M130" s="76">
        <v>1192749</v>
      </c>
      <c r="N130" s="76">
        <v>98052</v>
      </c>
      <c r="O130" s="76">
        <v>55286</v>
      </c>
      <c r="P130" s="76">
        <v>187229</v>
      </c>
      <c r="Q130" s="76">
        <v>636977</v>
      </c>
      <c r="R130" s="76">
        <v>10746</v>
      </c>
    </row>
    <row r="131" spans="1:18">
      <c r="A131" s="82">
        <f t="shared" si="5"/>
        <v>515400002014</v>
      </c>
      <c r="B131" s="82" t="str">
        <f t="shared" si="6"/>
        <v>51540000</v>
      </c>
      <c r="C131" s="82">
        <f t="shared" si="7"/>
        <v>2014</v>
      </c>
      <c r="D131" s="82">
        <f t="shared" si="8"/>
        <v>123298.81</v>
      </c>
      <c r="E131" s="82">
        <f t="shared" si="9"/>
        <v>20499.739999999998</v>
      </c>
      <c r="F131" s="82">
        <f t="array" ref="F131">SUM(IF(M131:N131="-",0,M131:N131),IF(O131="-",0,-O131))/100</f>
        <v>12269.07</v>
      </c>
      <c r="G131" s="82">
        <f t="array" ref="G131">SUM(IF(P131="-",0,P131),IF(R131="-",0,R131))/100</f>
        <v>1900.06</v>
      </c>
      <c r="H131" s="82">
        <f t="array" ref="H131">SUM(IF(Q131="-",0,Q131))/100</f>
        <v>6330.61</v>
      </c>
      <c r="I131" s="76">
        <v>5154</v>
      </c>
      <c r="J131" s="76" t="s">
        <v>24</v>
      </c>
      <c r="K131" s="77">
        <v>42004</v>
      </c>
      <c r="L131" s="76">
        <v>12329881</v>
      </c>
      <c r="M131" s="76">
        <v>1183680</v>
      </c>
      <c r="N131" s="76">
        <v>97399</v>
      </c>
      <c r="O131" s="76">
        <v>54172</v>
      </c>
      <c r="P131" s="76">
        <v>178256</v>
      </c>
      <c r="Q131" s="76">
        <v>633061</v>
      </c>
      <c r="R131" s="76">
        <v>11750</v>
      </c>
    </row>
    <row r="132" spans="1:18">
      <c r="A132" s="82">
        <f t="shared" si="5"/>
        <v>515400002013</v>
      </c>
      <c r="B132" s="82" t="str">
        <f t="shared" si="6"/>
        <v>51540000</v>
      </c>
      <c r="C132" s="82">
        <f t="shared" si="7"/>
        <v>2013</v>
      </c>
      <c r="D132" s="82">
        <f t="shared" si="8"/>
        <v>123298.8</v>
      </c>
      <c r="E132" s="82">
        <f t="shared" si="9"/>
        <v>20276.88</v>
      </c>
      <c r="F132" s="82">
        <f t="array" ref="F132">SUM(IF(M132:N132="-",0,M132:N132),IF(O132="-",0,-O132))/100</f>
        <v>12173.95</v>
      </c>
      <c r="G132" s="82">
        <f t="array" ref="G132">SUM(IF(P132="-",0,P132),IF(R132="-",0,R132))/100</f>
        <v>1783.49</v>
      </c>
      <c r="H132" s="82">
        <f t="array" ref="H132">SUM(IF(Q132="-",0,Q132))/100</f>
        <v>6319.44</v>
      </c>
      <c r="I132" s="76">
        <v>5154</v>
      </c>
      <c r="J132" s="76" t="s">
        <v>24</v>
      </c>
      <c r="K132" s="77">
        <v>41639</v>
      </c>
      <c r="L132" s="76">
        <v>12329880</v>
      </c>
      <c r="M132" s="76">
        <v>1174692</v>
      </c>
      <c r="N132" s="76">
        <v>99474</v>
      </c>
      <c r="O132" s="76">
        <v>56771</v>
      </c>
      <c r="P132" s="76">
        <v>166219</v>
      </c>
      <c r="Q132" s="76">
        <v>631944</v>
      </c>
      <c r="R132" s="76">
        <v>12130</v>
      </c>
    </row>
    <row r="133" spans="1:18">
      <c r="A133" s="82">
        <f t="shared" si="5"/>
        <v>515400002012</v>
      </c>
      <c r="B133" s="82" t="str">
        <f t="shared" si="6"/>
        <v>51540000</v>
      </c>
      <c r="C133" s="82">
        <f t="shared" si="7"/>
        <v>2012</v>
      </c>
      <c r="D133" s="82">
        <f t="shared" si="8"/>
        <v>123298.79</v>
      </c>
      <c r="E133" s="82">
        <f t="shared" si="9"/>
        <v>20149.599999999999</v>
      </c>
      <c r="F133" s="82">
        <f t="array" ref="F133">SUM(IF(M133:N133="-",0,M133:N133),IF(O133="-",0,-O133))/100</f>
        <v>12092.72</v>
      </c>
      <c r="G133" s="82">
        <f t="array" ref="G133">SUM(IF(P133="-",0,P133),IF(R133="-",0,R133))/100</f>
        <v>1758.2</v>
      </c>
      <c r="H133" s="82">
        <f t="array" ref="H133">SUM(IF(Q133="-",0,Q133))/100</f>
        <v>6298.68</v>
      </c>
      <c r="I133" s="76">
        <v>5154</v>
      </c>
      <c r="J133" s="76" t="s">
        <v>24</v>
      </c>
      <c r="K133" s="77">
        <v>41274</v>
      </c>
      <c r="L133" s="76">
        <v>12329879</v>
      </c>
      <c r="M133" s="76">
        <v>1169730</v>
      </c>
      <c r="N133" s="76">
        <v>94895</v>
      </c>
      <c r="O133" s="76">
        <v>55353</v>
      </c>
      <c r="P133" s="76">
        <v>163752</v>
      </c>
      <c r="Q133" s="76">
        <v>629868</v>
      </c>
      <c r="R133" s="76">
        <v>12068</v>
      </c>
    </row>
    <row r="134" spans="1:18">
      <c r="A134" s="82">
        <f t="shared" si="5"/>
        <v>515400002011</v>
      </c>
      <c r="B134" s="82" t="str">
        <f t="shared" si="6"/>
        <v>51540000</v>
      </c>
      <c r="C134" s="82">
        <f t="shared" si="7"/>
        <v>2011</v>
      </c>
      <c r="D134" s="82">
        <f t="shared" si="8"/>
        <v>123209.78</v>
      </c>
      <c r="E134" s="82">
        <f t="shared" si="9"/>
        <v>20096.32</v>
      </c>
      <c r="F134" s="82">
        <f t="array" ref="F134">SUM(IF(M134:N134="-",0,M134:N134),IF(O134="-",0,-O134))/100</f>
        <v>12082.67</v>
      </c>
      <c r="G134" s="82">
        <f t="array" ref="G134">SUM(IF(P134="-",0,P134),IF(R134="-",0,R134))/100</f>
        <v>1746.17</v>
      </c>
      <c r="H134" s="82">
        <f t="array" ref="H134">SUM(IF(Q134="-",0,Q134))/100</f>
        <v>6267.48</v>
      </c>
      <c r="I134" s="76">
        <v>5154</v>
      </c>
      <c r="J134" s="76" t="s">
        <v>24</v>
      </c>
      <c r="K134" s="77">
        <v>40908</v>
      </c>
      <c r="L134" s="76">
        <v>12320978</v>
      </c>
      <c r="M134" s="76">
        <v>1192615</v>
      </c>
      <c r="N134" s="76">
        <v>69963</v>
      </c>
      <c r="O134" s="76">
        <v>54311</v>
      </c>
      <c r="P134" s="76">
        <v>162136</v>
      </c>
      <c r="Q134" s="76">
        <v>626748</v>
      </c>
      <c r="R134" s="76">
        <v>12481</v>
      </c>
    </row>
    <row r="135" spans="1:18">
      <c r="A135" s="82">
        <f t="shared" si="5"/>
        <v>515400002010</v>
      </c>
      <c r="B135" s="82" t="str">
        <f t="shared" si="6"/>
        <v>51540000</v>
      </c>
      <c r="C135" s="82">
        <f t="shared" si="7"/>
        <v>2010</v>
      </c>
      <c r="D135" s="82">
        <f t="shared" si="8"/>
        <v>123214.57</v>
      </c>
      <c r="E135" s="82">
        <f t="shared" si="9"/>
        <v>19955.78</v>
      </c>
      <c r="F135" s="82">
        <f t="array" ref="F135">SUM(IF(M135:N135="-",0,M135:N135),IF(O135="-",0,-O135))/100</f>
        <v>12048.18</v>
      </c>
      <c r="G135" s="82">
        <f t="array" ref="G135">SUM(IF(P135="-",0,P135),IF(R135="-",0,R135))/100</f>
        <v>1664.1</v>
      </c>
      <c r="H135" s="82">
        <f t="array" ref="H135">SUM(IF(Q135="-",0,Q135))/100</f>
        <v>6243.5</v>
      </c>
      <c r="I135" s="76">
        <v>5154</v>
      </c>
      <c r="J135" s="76" t="s">
        <v>24</v>
      </c>
      <c r="K135" s="77">
        <v>40543</v>
      </c>
      <c r="L135" s="76">
        <v>12321457</v>
      </c>
      <c r="M135" s="76">
        <v>1189366</v>
      </c>
      <c r="N135" s="76">
        <v>70142</v>
      </c>
      <c r="O135" s="76">
        <v>54690</v>
      </c>
      <c r="P135" s="76">
        <v>153859</v>
      </c>
      <c r="Q135" s="76">
        <v>624350</v>
      </c>
      <c r="R135" s="76">
        <v>12551</v>
      </c>
    </row>
    <row r="136" spans="1:18">
      <c r="A136" s="82">
        <f t="shared" si="5"/>
        <v>515400002009</v>
      </c>
      <c r="B136" s="82" t="str">
        <f t="shared" si="6"/>
        <v>51540000</v>
      </c>
      <c r="C136" s="82">
        <f t="shared" si="7"/>
        <v>2009</v>
      </c>
      <c r="D136" s="82">
        <f t="shared" si="8"/>
        <v>123214.22</v>
      </c>
      <c r="E136" s="82">
        <f t="shared" si="9"/>
        <v>19815.349999999999</v>
      </c>
      <c r="F136" s="82">
        <f t="array" ref="F136">SUM(IF(M136:N136="-",0,M136:N136),IF(O136="-",0,-O136))/100</f>
        <v>11996.64</v>
      </c>
      <c r="G136" s="82">
        <f t="array" ref="G136">SUM(IF(P136="-",0,P136),IF(R136="-",0,R136))/100</f>
        <v>1605.6</v>
      </c>
      <c r="H136" s="82">
        <f t="array" ref="H136">SUM(IF(Q136="-",0,Q136))/100</f>
        <v>6213.11</v>
      </c>
      <c r="I136" s="76">
        <v>5154</v>
      </c>
      <c r="J136" s="76" t="s">
        <v>24</v>
      </c>
      <c r="K136" s="77">
        <v>40178</v>
      </c>
      <c r="L136" s="76">
        <v>12321422</v>
      </c>
      <c r="M136" s="76">
        <v>1183928</v>
      </c>
      <c r="N136" s="76">
        <v>74505</v>
      </c>
      <c r="O136" s="76">
        <v>58769</v>
      </c>
      <c r="P136" s="76">
        <v>148042</v>
      </c>
      <c r="Q136" s="76">
        <v>621311</v>
      </c>
      <c r="R136" s="76">
        <v>12518</v>
      </c>
    </row>
    <row r="137" spans="1:18">
      <c r="A137" s="82">
        <f t="shared" si="5"/>
        <v>515400002008</v>
      </c>
      <c r="B137" s="82" t="str">
        <f t="shared" si="6"/>
        <v>51540000</v>
      </c>
      <c r="C137" s="82">
        <f t="shared" si="7"/>
        <v>2008</v>
      </c>
      <c r="D137" s="82">
        <f t="shared" si="8"/>
        <v>123215.11</v>
      </c>
      <c r="E137" s="82">
        <f t="shared" si="9"/>
        <v>19679.689999999999</v>
      </c>
      <c r="F137" s="82">
        <f t="array" ref="F137">SUM(IF(M137:N137="-",0,M137:N137),IF(O137="-",0,-O137))/100</f>
        <v>11940.85</v>
      </c>
      <c r="G137" s="82">
        <f t="array" ref="G137">SUM(IF(P137="-",0,P137),IF(R137="-",0,R137))/100</f>
        <v>1606.8</v>
      </c>
      <c r="H137" s="82">
        <f t="array" ref="H137">SUM(IF(Q137="-",0,Q137))/100</f>
        <v>6132.04</v>
      </c>
      <c r="I137" s="76">
        <v>5154</v>
      </c>
      <c r="J137" s="76" t="s">
        <v>24</v>
      </c>
      <c r="K137" s="77">
        <v>39813</v>
      </c>
      <c r="L137" s="76">
        <v>12321511</v>
      </c>
      <c r="M137" s="76">
        <v>1178660</v>
      </c>
      <c r="N137" s="76">
        <v>74125</v>
      </c>
      <c r="O137" s="76">
        <v>58700</v>
      </c>
      <c r="P137" s="76">
        <v>148686</v>
      </c>
      <c r="Q137" s="76">
        <v>613204</v>
      </c>
      <c r="R137" s="76">
        <v>11994</v>
      </c>
    </row>
    <row r="138" spans="1:18">
      <c r="A138" s="82">
        <f t="shared" si="5"/>
        <v>515400002007</v>
      </c>
      <c r="B138" s="82" t="str">
        <f t="shared" si="6"/>
        <v>51540000</v>
      </c>
      <c r="C138" s="82">
        <f t="shared" si="7"/>
        <v>2007</v>
      </c>
      <c r="D138" s="82">
        <f t="shared" si="8"/>
        <v>123214.05</v>
      </c>
      <c r="E138" s="82">
        <f t="shared" si="9"/>
        <v>19434.510000000002</v>
      </c>
      <c r="F138" s="82">
        <f t="array" ref="F138">SUM(IF(M138:N138="-",0,M138:N138),IF(O138="-",0,-O138))/100</f>
        <v>11856.51</v>
      </c>
      <c r="G138" s="82">
        <f t="array" ref="G138">SUM(IF(P138="-",0,P138),IF(R138="-",0,R138))/100</f>
        <v>1502.82</v>
      </c>
      <c r="H138" s="82">
        <f t="array" ref="H138">SUM(IF(Q138="-",0,Q138))/100</f>
        <v>6075.18</v>
      </c>
      <c r="I138" s="76">
        <v>5154</v>
      </c>
      <c r="J138" s="76" t="s">
        <v>24</v>
      </c>
      <c r="K138" s="77">
        <v>39447</v>
      </c>
      <c r="L138" s="76">
        <v>12321405</v>
      </c>
      <c r="M138" s="76">
        <v>1169265</v>
      </c>
      <c r="N138" s="76">
        <v>66389</v>
      </c>
      <c r="O138" s="76">
        <v>50003</v>
      </c>
      <c r="P138" s="76">
        <v>138805</v>
      </c>
      <c r="Q138" s="76">
        <v>607518</v>
      </c>
      <c r="R138" s="76">
        <v>11477</v>
      </c>
    </row>
    <row r="139" spans="1:18">
      <c r="A139" s="82">
        <f t="shared" ref="A139:A202" si="10">(B139&amp;C139)+0</f>
        <v>515400002006</v>
      </c>
      <c r="B139" s="82" t="str">
        <f t="shared" ref="B139:B202" si="11">LEFT(I139&amp;"00000000",8)</f>
        <v>51540000</v>
      </c>
      <c r="C139" s="82">
        <f t="shared" ref="C139:C202" si="12">YEAR(K139)</f>
        <v>2006</v>
      </c>
      <c r="D139" s="82">
        <f t="shared" ref="D139:D202" si="13">IF(L139="-",0,L139/100)</f>
        <v>123212.76</v>
      </c>
      <c r="E139" s="82">
        <f t="shared" ref="E139:E202" si="14">SUM(F139:H139)</f>
        <v>19603.77</v>
      </c>
      <c r="F139" s="82">
        <f t="array" ref="F139">SUM(IF(M139:N139="-",0,M139:N139),IF(O139="-",0,-O139))/100</f>
        <v>12232.59</v>
      </c>
      <c r="G139" s="82">
        <f t="array" ref="G139">SUM(IF(P139="-",0,P139),IF(R139="-",0,R139))/100</f>
        <v>1325.14</v>
      </c>
      <c r="H139" s="82">
        <f t="array" ref="H139">SUM(IF(Q139="-",0,Q139))/100</f>
        <v>6046.04</v>
      </c>
      <c r="I139" s="76">
        <v>5154</v>
      </c>
      <c r="J139" s="76" t="s">
        <v>24</v>
      </c>
      <c r="K139" s="77">
        <v>39082</v>
      </c>
      <c r="L139" s="76">
        <v>12321276</v>
      </c>
      <c r="M139" s="76">
        <v>1206531</v>
      </c>
      <c r="N139" s="76">
        <v>74282</v>
      </c>
      <c r="O139" s="76">
        <v>57554</v>
      </c>
      <c r="P139" s="76">
        <v>121234</v>
      </c>
      <c r="Q139" s="76">
        <v>604604</v>
      </c>
      <c r="R139" s="76">
        <v>11280</v>
      </c>
    </row>
    <row r="140" spans="1:18">
      <c r="A140" s="82">
        <f t="shared" si="10"/>
        <v>515400402015</v>
      </c>
      <c r="B140" s="82" t="str">
        <f t="shared" si="11"/>
        <v>51540040</v>
      </c>
      <c r="C140" s="82">
        <f t="shared" si="12"/>
        <v>2015</v>
      </c>
      <c r="D140" s="82">
        <f t="shared" si="13"/>
        <v>6131.22</v>
      </c>
      <c r="E140" s="82">
        <f t="shared" si="14"/>
        <v>1074.54</v>
      </c>
      <c r="F140" s="82">
        <f t="array" ref="F140">SUM(IF(M140:N140="-",0,M140:N140),IF(O140="-",0,-O140))/100</f>
        <v>614.16</v>
      </c>
      <c r="G140" s="82">
        <f t="array" ref="G140">SUM(IF(P140="-",0,P140),IF(R140="-",0,R140))/100</f>
        <v>208.92</v>
      </c>
      <c r="H140" s="82">
        <f t="array" ref="H140">SUM(IF(Q140="-",0,Q140))/100</f>
        <v>251.46</v>
      </c>
      <c r="I140" s="76">
        <v>5154004</v>
      </c>
      <c r="J140" s="76" t="s">
        <v>25</v>
      </c>
      <c r="K140" s="77">
        <v>42369</v>
      </c>
      <c r="L140" s="76">
        <v>613122</v>
      </c>
      <c r="M140" s="76">
        <v>59892</v>
      </c>
      <c r="N140" s="76">
        <v>1574</v>
      </c>
      <c r="O140" s="76">
        <v>50</v>
      </c>
      <c r="P140" s="76">
        <v>20288</v>
      </c>
      <c r="Q140" s="76">
        <v>25146</v>
      </c>
      <c r="R140" s="76">
        <v>604</v>
      </c>
    </row>
    <row r="141" spans="1:18">
      <c r="A141" s="82">
        <f t="shared" si="10"/>
        <v>515400402014</v>
      </c>
      <c r="B141" s="82" t="str">
        <f t="shared" si="11"/>
        <v>51540040</v>
      </c>
      <c r="C141" s="82">
        <f t="shared" si="12"/>
        <v>2014</v>
      </c>
      <c r="D141" s="82">
        <f t="shared" si="13"/>
        <v>6131.22</v>
      </c>
      <c r="E141" s="82">
        <f t="shared" si="14"/>
        <v>1072.0899999999999</v>
      </c>
      <c r="F141" s="82">
        <f t="array" ref="F141">SUM(IF(M141:N141="-",0,M141:N141),IF(O141="-",0,-O141))/100</f>
        <v>613.4</v>
      </c>
      <c r="G141" s="82">
        <f t="array" ref="G141">SUM(IF(P141="-",0,P141),IF(R141="-",0,R141))/100</f>
        <v>207.2</v>
      </c>
      <c r="H141" s="82">
        <f t="array" ref="H141">SUM(IF(Q141="-",0,Q141))/100</f>
        <v>251.49</v>
      </c>
      <c r="I141" s="76">
        <v>5154004</v>
      </c>
      <c r="J141" s="76" t="s">
        <v>25</v>
      </c>
      <c r="K141" s="77">
        <v>42004</v>
      </c>
      <c r="L141" s="76">
        <v>613122</v>
      </c>
      <c r="M141" s="76">
        <v>59844</v>
      </c>
      <c r="N141" s="76">
        <v>1546</v>
      </c>
      <c r="O141" s="76">
        <v>50</v>
      </c>
      <c r="P141" s="76">
        <v>20116</v>
      </c>
      <c r="Q141" s="76">
        <v>25149</v>
      </c>
      <c r="R141" s="76">
        <v>604</v>
      </c>
    </row>
    <row r="142" spans="1:18">
      <c r="A142" s="82">
        <f t="shared" si="10"/>
        <v>515400402013</v>
      </c>
      <c r="B142" s="82" t="str">
        <f t="shared" si="11"/>
        <v>51540040</v>
      </c>
      <c r="C142" s="82">
        <f t="shared" si="12"/>
        <v>2013</v>
      </c>
      <c r="D142" s="82">
        <f t="shared" si="13"/>
        <v>6131.22</v>
      </c>
      <c r="E142" s="82">
        <f t="shared" si="14"/>
        <v>1065.8899999999999</v>
      </c>
      <c r="F142" s="82">
        <f t="array" ref="F142">SUM(IF(M142:N142="-",0,M142:N142),IF(O142="-",0,-O142))/100</f>
        <v>607.16</v>
      </c>
      <c r="G142" s="82">
        <f t="array" ref="G142">SUM(IF(P142="-",0,P142),IF(R142="-",0,R142))/100</f>
        <v>207.2</v>
      </c>
      <c r="H142" s="82">
        <f t="array" ref="H142">SUM(IF(Q142="-",0,Q142))/100</f>
        <v>251.53</v>
      </c>
      <c r="I142" s="76">
        <v>5154004</v>
      </c>
      <c r="J142" s="76" t="s">
        <v>25</v>
      </c>
      <c r="K142" s="77">
        <v>41639</v>
      </c>
      <c r="L142" s="76">
        <v>613122</v>
      </c>
      <c r="M142" s="76">
        <v>59220</v>
      </c>
      <c r="N142" s="76">
        <v>1546</v>
      </c>
      <c r="O142" s="76">
        <v>50</v>
      </c>
      <c r="P142" s="76">
        <v>20116</v>
      </c>
      <c r="Q142" s="76">
        <v>25153</v>
      </c>
      <c r="R142" s="76">
        <v>604</v>
      </c>
    </row>
    <row r="143" spans="1:18">
      <c r="A143" s="82">
        <f t="shared" si="10"/>
        <v>515400402012</v>
      </c>
      <c r="B143" s="82" t="str">
        <f t="shared" si="11"/>
        <v>51540040</v>
      </c>
      <c r="C143" s="82">
        <f t="shared" si="12"/>
        <v>2012</v>
      </c>
      <c r="D143" s="82">
        <f t="shared" si="13"/>
        <v>6131.22</v>
      </c>
      <c r="E143" s="82">
        <f t="shared" si="14"/>
        <v>1060.67</v>
      </c>
      <c r="F143" s="82">
        <f t="array" ref="F143">SUM(IF(M143:N143="-",0,M143:N143),IF(O143="-",0,-O143))/100</f>
        <v>602.61</v>
      </c>
      <c r="G143" s="82">
        <f t="array" ref="G143">SUM(IF(P143="-",0,P143),IF(R143="-",0,R143))/100</f>
        <v>206.97</v>
      </c>
      <c r="H143" s="82">
        <f t="array" ref="H143">SUM(IF(Q143="-",0,Q143))/100</f>
        <v>251.09</v>
      </c>
      <c r="I143" s="76">
        <v>5154004</v>
      </c>
      <c r="J143" s="76" t="s">
        <v>25</v>
      </c>
      <c r="K143" s="77">
        <v>41274</v>
      </c>
      <c r="L143" s="76">
        <v>613122</v>
      </c>
      <c r="M143" s="76">
        <v>58770</v>
      </c>
      <c r="N143" s="76">
        <v>1541</v>
      </c>
      <c r="O143" s="76">
        <v>50</v>
      </c>
      <c r="P143" s="76">
        <v>20093</v>
      </c>
      <c r="Q143" s="76">
        <v>25109</v>
      </c>
      <c r="R143" s="76">
        <v>604</v>
      </c>
    </row>
    <row r="144" spans="1:18">
      <c r="A144" s="82">
        <f t="shared" si="10"/>
        <v>515400402011</v>
      </c>
      <c r="B144" s="82" t="str">
        <f t="shared" si="11"/>
        <v>51540040</v>
      </c>
      <c r="C144" s="82">
        <f t="shared" si="12"/>
        <v>2011</v>
      </c>
      <c r="D144" s="82">
        <f t="shared" si="13"/>
        <v>6129.7</v>
      </c>
      <c r="E144" s="82">
        <f t="shared" si="14"/>
        <v>1060.3800000000001</v>
      </c>
      <c r="F144" s="82">
        <f t="array" ref="F144">SUM(IF(M144:N144="-",0,M144:N144),IF(O144="-",0,-O144))/100</f>
        <v>602.73</v>
      </c>
      <c r="G144" s="82">
        <f t="array" ref="G144">SUM(IF(P144="-",0,P144),IF(R144="-",0,R144))/100</f>
        <v>206.61</v>
      </c>
      <c r="H144" s="82">
        <f t="array" ref="H144">SUM(IF(Q144="-",0,Q144))/100</f>
        <v>251.04</v>
      </c>
      <c r="I144" s="76">
        <v>5154004</v>
      </c>
      <c r="J144" s="76" t="s">
        <v>25</v>
      </c>
      <c r="K144" s="77">
        <v>40908</v>
      </c>
      <c r="L144" s="76">
        <v>612970</v>
      </c>
      <c r="M144" s="76">
        <v>59492</v>
      </c>
      <c r="N144" s="76">
        <v>831</v>
      </c>
      <c r="O144" s="76">
        <v>50</v>
      </c>
      <c r="P144" s="76">
        <v>20052</v>
      </c>
      <c r="Q144" s="76">
        <v>25104</v>
      </c>
      <c r="R144" s="76">
        <v>609</v>
      </c>
    </row>
    <row r="145" spans="1:18">
      <c r="A145" s="82">
        <f t="shared" si="10"/>
        <v>515400402010</v>
      </c>
      <c r="B145" s="82" t="str">
        <f t="shared" si="11"/>
        <v>51540040</v>
      </c>
      <c r="C145" s="82">
        <f t="shared" si="12"/>
        <v>2010</v>
      </c>
      <c r="D145" s="82">
        <f t="shared" si="13"/>
        <v>6129.72</v>
      </c>
      <c r="E145" s="82">
        <f t="shared" si="14"/>
        <v>1057.81</v>
      </c>
      <c r="F145" s="82">
        <f t="array" ref="F145">SUM(IF(M145:N145="-",0,M145:N145),IF(O145="-",0,-O145))/100</f>
        <v>598.1</v>
      </c>
      <c r="G145" s="82">
        <f t="array" ref="G145">SUM(IF(P145="-",0,P145),IF(R145="-",0,R145))/100</f>
        <v>208.22</v>
      </c>
      <c r="H145" s="82">
        <f t="array" ref="H145">SUM(IF(Q145="-",0,Q145))/100</f>
        <v>251.49</v>
      </c>
      <c r="I145" s="76">
        <v>5154004</v>
      </c>
      <c r="J145" s="76" t="s">
        <v>25</v>
      </c>
      <c r="K145" s="77">
        <v>40543</v>
      </c>
      <c r="L145" s="76">
        <v>612972</v>
      </c>
      <c r="M145" s="76">
        <v>59069</v>
      </c>
      <c r="N145" s="76">
        <v>791</v>
      </c>
      <c r="O145" s="76">
        <v>50</v>
      </c>
      <c r="P145" s="76">
        <v>20039</v>
      </c>
      <c r="Q145" s="76">
        <v>25149</v>
      </c>
      <c r="R145" s="76">
        <v>783</v>
      </c>
    </row>
    <row r="146" spans="1:18">
      <c r="A146" s="82">
        <f t="shared" si="10"/>
        <v>515400402009</v>
      </c>
      <c r="B146" s="82" t="str">
        <f t="shared" si="11"/>
        <v>51540040</v>
      </c>
      <c r="C146" s="82">
        <f t="shared" si="12"/>
        <v>2009</v>
      </c>
      <c r="D146" s="82">
        <f t="shared" si="13"/>
        <v>6130.11</v>
      </c>
      <c r="E146" s="82">
        <f t="shared" si="14"/>
        <v>1053.93</v>
      </c>
      <c r="F146" s="82">
        <f t="array" ref="F146">SUM(IF(M146:N146="-",0,M146:N146),IF(O146="-",0,-O146))/100</f>
        <v>593.64</v>
      </c>
      <c r="G146" s="82">
        <f t="array" ref="G146">SUM(IF(P146="-",0,P146),IF(R146="-",0,R146))/100</f>
        <v>208.58</v>
      </c>
      <c r="H146" s="82">
        <f t="array" ref="H146">SUM(IF(Q146="-",0,Q146))/100</f>
        <v>251.71</v>
      </c>
      <c r="I146" s="76">
        <v>5154004</v>
      </c>
      <c r="J146" s="76" t="s">
        <v>25</v>
      </c>
      <c r="K146" s="77">
        <v>40178</v>
      </c>
      <c r="L146" s="76">
        <v>613011</v>
      </c>
      <c r="M146" s="76">
        <v>58623</v>
      </c>
      <c r="N146" s="76">
        <v>791</v>
      </c>
      <c r="O146" s="76">
        <v>50</v>
      </c>
      <c r="P146" s="76">
        <v>20075</v>
      </c>
      <c r="Q146" s="76">
        <v>25171</v>
      </c>
      <c r="R146" s="76">
        <v>783</v>
      </c>
    </row>
    <row r="147" spans="1:18">
      <c r="A147" s="82">
        <f t="shared" si="10"/>
        <v>515400402008</v>
      </c>
      <c r="B147" s="82" t="str">
        <f t="shared" si="11"/>
        <v>51540040</v>
      </c>
      <c r="C147" s="82">
        <f t="shared" si="12"/>
        <v>2008</v>
      </c>
      <c r="D147" s="82">
        <f t="shared" si="13"/>
        <v>6130.13</v>
      </c>
      <c r="E147" s="82">
        <f t="shared" si="14"/>
        <v>1048.52</v>
      </c>
      <c r="F147" s="82">
        <f t="array" ref="F147">SUM(IF(M147:N147="-",0,M147:N147),IF(O147="-",0,-O147))/100</f>
        <v>592.03</v>
      </c>
      <c r="G147" s="82">
        <f t="array" ref="G147">SUM(IF(P147="-",0,P147),IF(R147="-",0,R147))/100</f>
        <v>208.27</v>
      </c>
      <c r="H147" s="82">
        <f t="array" ref="H147">SUM(IF(Q147="-",0,Q147))/100</f>
        <v>248.22</v>
      </c>
      <c r="I147" s="76">
        <v>5154004</v>
      </c>
      <c r="J147" s="76" t="s">
        <v>25</v>
      </c>
      <c r="K147" s="77">
        <v>39813</v>
      </c>
      <c r="L147" s="76">
        <v>613013</v>
      </c>
      <c r="M147" s="76">
        <v>58462</v>
      </c>
      <c r="N147" s="76">
        <v>791</v>
      </c>
      <c r="O147" s="76">
        <v>50</v>
      </c>
      <c r="P147" s="76">
        <v>20044</v>
      </c>
      <c r="Q147" s="76">
        <v>24822</v>
      </c>
      <c r="R147" s="76">
        <v>783</v>
      </c>
    </row>
    <row r="148" spans="1:18">
      <c r="A148" s="82">
        <f t="shared" si="10"/>
        <v>515400402007</v>
      </c>
      <c r="B148" s="82" t="str">
        <f t="shared" si="11"/>
        <v>51540040</v>
      </c>
      <c r="C148" s="82">
        <f t="shared" si="12"/>
        <v>2007</v>
      </c>
      <c r="D148" s="82">
        <f t="shared" si="13"/>
        <v>6130.46</v>
      </c>
      <c r="E148" s="82">
        <f t="shared" si="14"/>
        <v>1030.96</v>
      </c>
      <c r="F148" s="82">
        <f t="array" ref="F148">SUM(IF(M148:N148="-",0,M148:N148),IF(O148="-",0,-O148))/100</f>
        <v>585.13</v>
      </c>
      <c r="G148" s="82">
        <f t="array" ref="G148">SUM(IF(P148="-",0,P148),IF(R148="-",0,R148))/100</f>
        <v>199.16</v>
      </c>
      <c r="H148" s="82">
        <f t="array" ref="H148">SUM(IF(Q148="-",0,Q148))/100</f>
        <v>246.67</v>
      </c>
      <c r="I148" s="76">
        <v>5154004</v>
      </c>
      <c r="J148" s="76" t="s">
        <v>25</v>
      </c>
      <c r="K148" s="77">
        <v>39447</v>
      </c>
      <c r="L148" s="76">
        <v>613046</v>
      </c>
      <c r="M148" s="76">
        <v>57772</v>
      </c>
      <c r="N148" s="76">
        <v>791</v>
      </c>
      <c r="O148" s="76">
        <v>50</v>
      </c>
      <c r="P148" s="76">
        <v>19276</v>
      </c>
      <c r="Q148" s="76">
        <v>24667</v>
      </c>
      <c r="R148" s="76">
        <v>640</v>
      </c>
    </row>
    <row r="149" spans="1:18">
      <c r="A149" s="82">
        <f t="shared" si="10"/>
        <v>515400402006</v>
      </c>
      <c r="B149" s="82" t="str">
        <f t="shared" si="11"/>
        <v>51540040</v>
      </c>
      <c r="C149" s="82">
        <f t="shared" si="12"/>
        <v>2006</v>
      </c>
      <c r="D149" s="82">
        <f t="shared" si="13"/>
        <v>6130.36</v>
      </c>
      <c r="E149" s="82">
        <f t="shared" si="14"/>
        <v>1017.6500000000001</v>
      </c>
      <c r="F149" s="82">
        <f t="array" ref="F149">SUM(IF(M149:N149="-",0,M149:N149),IF(O149="-",0,-O149))/100</f>
        <v>591.51</v>
      </c>
      <c r="G149" s="82">
        <f t="array" ref="G149">SUM(IF(P149="-",0,P149),IF(R149="-",0,R149))/100</f>
        <v>182.08</v>
      </c>
      <c r="H149" s="82">
        <f t="array" ref="H149">SUM(IF(Q149="-",0,Q149))/100</f>
        <v>244.06</v>
      </c>
      <c r="I149" s="76">
        <v>5154004</v>
      </c>
      <c r="J149" s="76" t="s">
        <v>25</v>
      </c>
      <c r="K149" s="77">
        <v>39082</v>
      </c>
      <c r="L149" s="76">
        <v>613036</v>
      </c>
      <c r="M149" s="76">
        <v>58456</v>
      </c>
      <c r="N149" s="76">
        <v>1640</v>
      </c>
      <c r="O149" s="76">
        <v>945</v>
      </c>
      <c r="P149" s="76">
        <v>17341</v>
      </c>
      <c r="Q149" s="76">
        <v>24406</v>
      </c>
      <c r="R149" s="76">
        <v>867</v>
      </c>
    </row>
    <row r="150" spans="1:18">
      <c r="A150" s="82">
        <f t="shared" si="10"/>
        <v>515400802015</v>
      </c>
      <c r="B150" s="82" t="str">
        <f t="shared" si="11"/>
        <v>51540080</v>
      </c>
      <c r="C150" s="82">
        <f t="shared" si="12"/>
        <v>2015</v>
      </c>
      <c r="D150" s="82">
        <f t="shared" si="13"/>
        <v>8040.07</v>
      </c>
      <c r="E150" s="82">
        <f t="shared" si="14"/>
        <v>1856.1</v>
      </c>
      <c r="F150" s="82">
        <f t="array" ref="F150">SUM(IF(M150:N150="-",0,M150:N150),IF(O150="-",0,-O150))/100</f>
        <v>1107.31</v>
      </c>
      <c r="G150" s="82">
        <f t="array" ref="G150">SUM(IF(P150="-",0,P150),IF(R150="-",0,R150))/100</f>
        <v>154.21</v>
      </c>
      <c r="H150" s="82">
        <f t="array" ref="H150">SUM(IF(Q150="-",0,Q150))/100</f>
        <v>594.58000000000004</v>
      </c>
      <c r="I150" s="76">
        <v>5154008</v>
      </c>
      <c r="J150" s="76" t="s">
        <v>26</v>
      </c>
      <c r="K150" s="77">
        <v>42369</v>
      </c>
      <c r="L150" s="76">
        <v>804007</v>
      </c>
      <c r="M150" s="76">
        <v>101097</v>
      </c>
      <c r="N150" s="76">
        <v>10572</v>
      </c>
      <c r="O150" s="76">
        <v>938</v>
      </c>
      <c r="P150" s="76">
        <v>14138</v>
      </c>
      <c r="Q150" s="76">
        <v>59458</v>
      </c>
      <c r="R150" s="76">
        <v>1283</v>
      </c>
    </row>
    <row r="151" spans="1:18">
      <c r="A151" s="82">
        <f t="shared" si="10"/>
        <v>515400802014</v>
      </c>
      <c r="B151" s="82" t="str">
        <f t="shared" si="11"/>
        <v>51540080</v>
      </c>
      <c r="C151" s="82">
        <f t="shared" si="12"/>
        <v>2014</v>
      </c>
      <c r="D151" s="82">
        <f t="shared" si="13"/>
        <v>8040.07</v>
      </c>
      <c r="E151" s="82">
        <f t="shared" si="14"/>
        <v>1797.0600000000002</v>
      </c>
      <c r="F151" s="82">
        <f t="array" ref="F151">SUM(IF(M151:N151="-",0,M151:N151),IF(O151="-",0,-O151))/100</f>
        <v>1103.1300000000001</v>
      </c>
      <c r="G151" s="82">
        <f t="array" ref="G151">SUM(IF(P151="-",0,P151),IF(R151="-",0,R151))/100</f>
        <v>106.17</v>
      </c>
      <c r="H151" s="82">
        <f t="array" ref="H151">SUM(IF(Q151="-",0,Q151))/100</f>
        <v>587.76</v>
      </c>
      <c r="I151" s="76">
        <v>5154008</v>
      </c>
      <c r="J151" s="76" t="s">
        <v>26</v>
      </c>
      <c r="K151" s="77">
        <v>42004</v>
      </c>
      <c r="L151" s="76">
        <v>804007</v>
      </c>
      <c r="M151" s="76">
        <v>100856</v>
      </c>
      <c r="N151" s="76">
        <v>10648</v>
      </c>
      <c r="O151" s="76">
        <v>1191</v>
      </c>
      <c r="P151" s="76">
        <v>9340</v>
      </c>
      <c r="Q151" s="76">
        <v>58776</v>
      </c>
      <c r="R151" s="76">
        <v>1277</v>
      </c>
    </row>
    <row r="152" spans="1:18">
      <c r="A152" s="82">
        <f t="shared" si="10"/>
        <v>515400802013</v>
      </c>
      <c r="B152" s="82" t="str">
        <f t="shared" si="11"/>
        <v>51540080</v>
      </c>
      <c r="C152" s="82">
        <f t="shared" si="12"/>
        <v>2013</v>
      </c>
      <c r="D152" s="82">
        <f t="shared" si="13"/>
        <v>8040.07</v>
      </c>
      <c r="E152" s="82">
        <f t="shared" si="14"/>
        <v>1796.9900000000002</v>
      </c>
      <c r="F152" s="82">
        <f t="array" ref="F152">SUM(IF(M152:N152="-",0,M152:N152),IF(O152="-",0,-O152))/100</f>
        <v>1102.69</v>
      </c>
      <c r="G152" s="82">
        <f t="array" ref="G152">SUM(IF(P152="-",0,P152),IF(R152="-",0,R152))/100</f>
        <v>107.15</v>
      </c>
      <c r="H152" s="82">
        <f t="array" ref="H152">SUM(IF(Q152="-",0,Q152))/100</f>
        <v>587.15</v>
      </c>
      <c r="I152" s="76">
        <v>5154008</v>
      </c>
      <c r="J152" s="76" t="s">
        <v>26</v>
      </c>
      <c r="K152" s="77">
        <v>41639</v>
      </c>
      <c r="L152" s="76">
        <v>804007</v>
      </c>
      <c r="M152" s="76">
        <v>100751</v>
      </c>
      <c r="N152" s="76">
        <v>10709</v>
      </c>
      <c r="O152" s="76">
        <v>1191</v>
      </c>
      <c r="P152" s="76">
        <v>9379</v>
      </c>
      <c r="Q152" s="76">
        <v>58715</v>
      </c>
      <c r="R152" s="76">
        <v>1336</v>
      </c>
    </row>
    <row r="153" spans="1:18">
      <c r="A153" s="82">
        <f t="shared" si="10"/>
        <v>515400802012</v>
      </c>
      <c r="B153" s="82" t="str">
        <f t="shared" si="11"/>
        <v>51540080</v>
      </c>
      <c r="C153" s="82">
        <f t="shared" si="12"/>
        <v>2012</v>
      </c>
      <c r="D153" s="82">
        <f t="shared" si="13"/>
        <v>8040.07</v>
      </c>
      <c r="E153" s="82">
        <f t="shared" si="14"/>
        <v>1796.2400000000002</v>
      </c>
      <c r="F153" s="82">
        <f t="array" ref="F153">SUM(IF(M153:N153="-",0,M153:N153),IF(O153="-",0,-O153))/100</f>
        <v>1101.6400000000001</v>
      </c>
      <c r="G153" s="82">
        <f t="array" ref="G153">SUM(IF(P153="-",0,P153),IF(R153="-",0,R153))/100</f>
        <v>107.22</v>
      </c>
      <c r="H153" s="82">
        <f t="array" ref="H153">SUM(IF(Q153="-",0,Q153))/100</f>
        <v>587.38</v>
      </c>
      <c r="I153" s="76">
        <v>5154008</v>
      </c>
      <c r="J153" s="76" t="s">
        <v>26</v>
      </c>
      <c r="K153" s="77">
        <v>41274</v>
      </c>
      <c r="L153" s="76">
        <v>804007</v>
      </c>
      <c r="M153" s="76">
        <v>100680</v>
      </c>
      <c r="N153" s="76">
        <v>10675</v>
      </c>
      <c r="O153" s="76">
        <v>1191</v>
      </c>
      <c r="P153" s="76">
        <v>9386</v>
      </c>
      <c r="Q153" s="76">
        <v>58738</v>
      </c>
      <c r="R153" s="76">
        <v>1336</v>
      </c>
    </row>
    <row r="154" spans="1:18">
      <c r="A154" s="82">
        <f t="shared" si="10"/>
        <v>515400802011</v>
      </c>
      <c r="B154" s="82" t="str">
        <f t="shared" si="11"/>
        <v>51540080</v>
      </c>
      <c r="C154" s="82">
        <f t="shared" si="12"/>
        <v>2011</v>
      </c>
      <c r="D154" s="82">
        <f t="shared" si="13"/>
        <v>8011.8</v>
      </c>
      <c r="E154" s="82">
        <f t="shared" si="14"/>
        <v>1789.46</v>
      </c>
      <c r="F154" s="82">
        <f t="array" ref="F154">SUM(IF(M154:N154="-",0,M154:N154),IF(O154="-",0,-O154))/100</f>
        <v>1098.03</v>
      </c>
      <c r="G154" s="82">
        <f t="array" ref="G154">SUM(IF(P154="-",0,P154),IF(R154="-",0,R154))/100</f>
        <v>109.31</v>
      </c>
      <c r="H154" s="82">
        <f t="array" ref="H154">SUM(IF(Q154="-",0,Q154))/100</f>
        <v>582.12</v>
      </c>
      <c r="I154" s="76">
        <v>5154008</v>
      </c>
      <c r="J154" s="76" t="s">
        <v>26</v>
      </c>
      <c r="K154" s="77">
        <v>40908</v>
      </c>
      <c r="L154" s="76">
        <v>801180</v>
      </c>
      <c r="M154" s="76">
        <v>106791</v>
      </c>
      <c r="N154" s="76">
        <v>4204</v>
      </c>
      <c r="O154" s="76">
        <v>1192</v>
      </c>
      <c r="P154" s="76">
        <v>9595</v>
      </c>
      <c r="Q154" s="76">
        <v>58212</v>
      </c>
      <c r="R154" s="76">
        <v>1336</v>
      </c>
    </row>
    <row r="155" spans="1:18">
      <c r="A155" s="82">
        <f t="shared" si="10"/>
        <v>515400802010</v>
      </c>
      <c r="B155" s="82" t="str">
        <f t="shared" si="11"/>
        <v>51540080</v>
      </c>
      <c r="C155" s="82">
        <f t="shared" si="12"/>
        <v>2010</v>
      </c>
      <c r="D155" s="82">
        <f t="shared" si="13"/>
        <v>8011.51</v>
      </c>
      <c r="E155" s="82">
        <f t="shared" si="14"/>
        <v>1786.71</v>
      </c>
      <c r="F155" s="82">
        <f t="array" ref="F155">SUM(IF(M155:N155="-",0,M155:N155),IF(O155="-",0,-O155))/100</f>
        <v>1095.98</v>
      </c>
      <c r="G155" s="82">
        <f t="array" ref="G155">SUM(IF(P155="-",0,P155),IF(R155="-",0,R155))/100</f>
        <v>108.16</v>
      </c>
      <c r="H155" s="82">
        <f t="array" ref="H155">SUM(IF(Q155="-",0,Q155))/100</f>
        <v>582.57000000000005</v>
      </c>
      <c r="I155" s="76">
        <v>5154008</v>
      </c>
      <c r="J155" s="76" t="s">
        <v>26</v>
      </c>
      <c r="K155" s="77">
        <v>40543</v>
      </c>
      <c r="L155" s="76">
        <v>801151</v>
      </c>
      <c r="M155" s="76">
        <v>106586</v>
      </c>
      <c r="N155" s="76">
        <v>4204</v>
      </c>
      <c r="O155" s="76">
        <v>1192</v>
      </c>
      <c r="P155" s="76">
        <v>9480</v>
      </c>
      <c r="Q155" s="76">
        <v>58257</v>
      </c>
      <c r="R155" s="76">
        <v>1336</v>
      </c>
    </row>
    <row r="156" spans="1:18">
      <c r="A156" s="82">
        <f t="shared" si="10"/>
        <v>515400802009</v>
      </c>
      <c r="B156" s="82" t="str">
        <f t="shared" si="11"/>
        <v>51540080</v>
      </c>
      <c r="C156" s="82">
        <f t="shared" si="12"/>
        <v>2009</v>
      </c>
      <c r="D156" s="82">
        <f t="shared" si="13"/>
        <v>8011.44</v>
      </c>
      <c r="E156" s="82">
        <f t="shared" si="14"/>
        <v>1781.92</v>
      </c>
      <c r="F156" s="82">
        <f t="array" ref="F156">SUM(IF(M156:N156="-",0,M156:N156),IF(O156="-",0,-O156))/100</f>
        <v>1096.27</v>
      </c>
      <c r="G156" s="82">
        <f t="array" ref="G156">SUM(IF(P156="-",0,P156),IF(R156="-",0,R156))/100</f>
        <v>104.91</v>
      </c>
      <c r="H156" s="82">
        <f t="array" ref="H156">SUM(IF(Q156="-",0,Q156))/100</f>
        <v>580.74</v>
      </c>
      <c r="I156" s="76">
        <v>5154008</v>
      </c>
      <c r="J156" s="76" t="s">
        <v>26</v>
      </c>
      <c r="K156" s="77">
        <v>40178</v>
      </c>
      <c r="L156" s="76">
        <v>801144</v>
      </c>
      <c r="M156" s="76">
        <v>106615</v>
      </c>
      <c r="N156" s="76">
        <v>4204</v>
      </c>
      <c r="O156" s="76">
        <v>1192</v>
      </c>
      <c r="P156" s="76">
        <v>9155</v>
      </c>
      <c r="Q156" s="76">
        <v>58074</v>
      </c>
      <c r="R156" s="76">
        <v>1336</v>
      </c>
    </row>
    <row r="157" spans="1:18">
      <c r="A157" s="82">
        <f t="shared" si="10"/>
        <v>515400802008</v>
      </c>
      <c r="B157" s="82" t="str">
        <f t="shared" si="11"/>
        <v>51540080</v>
      </c>
      <c r="C157" s="82">
        <f t="shared" si="12"/>
        <v>2008</v>
      </c>
      <c r="D157" s="82">
        <f t="shared" si="13"/>
        <v>8011.46</v>
      </c>
      <c r="E157" s="82">
        <f t="shared" si="14"/>
        <v>1753.4700000000003</v>
      </c>
      <c r="F157" s="82">
        <f t="array" ref="F157">SUM(IF(M157:N157="-",0,M157:N157),IF(O157="-",0,-O157))/100</f>
        <v>1119.48</v>
      </c>
      <c r="G157" s="82">
        <f t="array" ref="G157">SUM(IF(P157="-",0,P157),IF(R157="-",0,R157))/100</f>
        <v>95.65</v>
      </c>
      <c r="H157" s="82">
        <f t="array" ref="H157">SUM(IF(Q157="-",0,Q157))/100</f>
        <v>538.34</v>
      </c>
      <c r="I157" s="76">
        <v>5154008</v>
      </c>
      <c r="J157" s="76" t="s">
        <v>26</v>
      </c>
      <c r="K157" s="77">
        <v>39813</v>
      </c>
      <c r="L157" s="76">
        <v>801146</v>
      </c>
      <c r="M157" s="76">
        <v>108821</v>
      </c>
      <c r="N157" s="76">
        <v>5297</v>
      </c>
      <c r="O157" s="76">
        <v>2170</v>
      </c>
      <c r="P157" s="76">
        <v>8465</v>
      </c>
      <c r="Q157" s="76">
        <v>53834</v>
      </c>
      <c r="R157" s="76">
        <v>1100</v>
      </c>
    </row>
    <row r="158" spans="1:18">
      <c r="A158" s="82">
        <f t="shared" si="10"/>
        <v>515400802007</v>
      </c>
      <c r="B158" s="82" t="str">
        <f t="shared" si="11"/>
        <v>51540080</v>
      </c>
      <c r="C158" s="82">
        <f t="shared" si="12"/>
        <v>2007</v>
      </c>
      <c r="D158" s="82">
        <f t="shared" si="13"/>
        <v>8011.44</v>
      </c>
      <c r="E158" s="82">
        <f t="shared" si="14"/>
        <v>1710.69</v>
      </c>
      <c r="F158" s="82">
        <f t="array" ref="F158">SUM(IF(M158:N158="-",0,M158:N158),IF(O158="-",0,-O158))/100</f>
        <v>1083.9000000000001</v>
      </c>
      <c r="G158" s="82">
        <f t="array" ref="G158">SUM(IF(P158="-",0,P158),IF(R158="-",0,R158))/100</f>
        <v>90.26</v>
      </c>
      <c r="H158" s="82">
        <f t="array" ref="H158">SUM(IF(Q158="-",0,Q158))/100</f>
        <v>536.53</v>
      </c>
      <c r="I158" s="76">
        <v>5154008</v>
      </c>
      <c r="J158" s="76" t="s">
        <v>26</v>
      </c>
      <c r="K158" s="77">
        <v>39447</v>
      </c>
      <c r="L158" s="76">
        <v>801144</v>
      </c>
      <c r="M158" s="76">
        <v>105048</v>
      </c>
      <c r="N158" s="76">
        <v>5789</v>
      </c>
      <c r="O158" s="76">
        <v>2447</v>
      </c>
      <c r="P158" s="76">
        <v>7926</v>
      </c>
      <c r="Q158" s="76">
        <v>53653</v>
      </c>
      <c r="R158" s="76">
        <v>1100</v>
      </c>
    </row>
    <row r="159" spans="1:18">
      <c r="A159" s="82">
        <f t="shared" si="10"/>
        <v>515400802006</v>
      </c>
      <c r="B159" s="82" t="str">
        <f t="shared" si="11"/>
        <v>51540080</v>
      </c>
      <c r="C159" s="82">
        <f t="shared" si="12"/>
        <v>2006</v>
      </c>
      <c r="D159" s="82">
        <f t="shared" si="13"/>
        <v>8011.62</v>
      </c>
      <c r="E159" s="82">
        <f t="shared" si="14"/>
        <v>1706.4199999999998</v>
      </c>
      <c r="F159" s="82">
        <f t="array" ref="F159">SUM(IF(M159:N159="-",0,M159:N159),IF(O159="-",0,-O159))/100</f>
        <v>1080.01</v>
      </c>
      <c r="G159" s="82">
        <f t="array" ref="G159">SUM(IF(P159="-",0,P159),IF(R159="-",0,R159))/100</f>
        <v>89.63</v>
      </c>
      <c r="H159" s="82">
        <f t="array" ref="H159">SUM(IF(Q159="-",0,Q159))/100</f>
        <v>536.78</v>
      </c>
      <c r="I159" s="76">
        <v>5154008</v>
      </c>
      <c r="J159" s="76" t="s">
        <v>26</v>
      </c>
      <c r="K159" s="77">
        <v>39082</v>
      </c>
      <c r="L159" s="76">
        <v>801162</v>
      </c>
      <c r="M159" s="76">
        <v>104648</v>
      </c>
      <c r="N159" s="76">
        <v>4898</v>
      </c>
      <c r="O159" s="76">
        <v>1545</v>
      </c>
      <c r="P159" s="76">
        <v>7867</v>
      </c>
      <c r="Q159" s="76">
        <v>53678</v>
      </c>
      <c r="R159" s="76">
        <v>1096</v>
      </c>
    </row>
    <row r="160" spans="1:18">
      <c r="A160" s="82">
        <f t="shared" si="10"/>
        <v>515401202015</v>
      </c>
      <c r="B160" s="82" t="str">
        <f t="shared" si="11"/>
        <v>51540120</v>
      </c>
      <c r="C160" s="82">
        <f t="shared" si="12"/>
        <v>2015</v>
      </c>
      <c r="D160" s="82">
        <f t="shared" si="13"/>
        <v>9697.1299999999992</v>
      </c>
      <c r="E160" s="82">
        <f t="shared" si="14"/>
        <v>2114.04</v>
      </c>
      <c r="F160" s="82">
        <f t="array" ref="F160">SUM(IF(M160:N160="-",0,M160:N160),IF(O160="-",0,-O160))/100</f>
        <v>1258.05</v>
      </c>
      <c r="G160" s="82">
        <f t="array" ref="G160">SUM(IF(P160="-",0,P160),IF(R160="-",0,R160))/100</f>
        <v>288.77</v>
      </c>
      <c r="H160" s="82">
        <f t="array" ref="H160">SUM(IF(Q160="-",0,Q160))/100</f>
        <v>567.22</v>
      </c>
      <c r="I160" s="76">
        <v>5154012</v>
      </c>
      <c r="J160" s="76" t="s">
        <v>27</v>
      </c>
      <c r="K160" s="77">
        <v>42369</v>
      </c>
      <c r="L160" s="76">
        <v>969713</v>
      </c>
      <c r="M160" s="76">
        <v>122965</v>
      </c>
      <c r="N160" s="76">
        <v>3877</v>
      </c>
      <c r="O160" s="76">
        <v>1037</v>
      </c>
      <c r="P160" s="76">
        <v>28021</v>
      </c>
      <c r="Q160" s="76">
        <v>56722</v>
      </c>
      <c r="R160" s="76">
        <v>856</v>
      </c>
    </row>
    <row r="161" spans="1:18">
      <c r="A161" s="82">
        <f t="shared" si="10"/>
        <v>515401202014</v>
      </c>
      <c r="B161" s="82" t="str">
        <f t="shared" si="11"/>
        <v>51540120</v>
      </c>
      <c r="C161" s="82">
        <f t="shared" si="12"/>
        <v>2014</v>
      </c>
      <c r="D161" s="82">
        <f t="shared" si="13"/>
        <v>9697.1299999999992</v>
      </c>
      <c r="E161" s="82">
        <f t="shared" si="14"/>
        <v>2093.8700000000003</v>
      </c>
      <c r="F161" s="82">
        <f t="array" ref="F161">SUM(IF(M161:N161="-",0,M161:N161),IF(O161="-",0,-O161))/100</f>
        <v>1250.1500000000001</v>
      </c>
      <c r="G161" s="82">
        <f t="array" ref="G161">SUM(IF(P161="-",0,P161),IF(R161="-",0,R161))/100</f>
        <v>284.36</v>
      </c>
      <c r="H161" s="82">
        <f t="array" ref="H161">SUM(IF(Q161="-",0,Q161))/100</f>
        <v>559.36</v>
      </c>
      <c r="I161" s="76">
        <v>5154012</v>
      </c>
      <c r="J161" s="76" t="s">
        <v>27</v>
      </c>
      <c r="K161" s="77">
        <v>42004</v>
      </c>
      <c r="L161" s="76">
        <v>969713</v>
      </c>
      <c r="M161" s="76">
        <v>122174</v>
      </c>
      <c r="N161" s="76">
        <v>3955</v>
      </c>
      <c r="O161" s="76">
        <v>1114</v>
      </c>
      <c r="P161" s="76">
        <v>27579</v>
      </c>
      <c r="Q161" s="76">
        <v>55936</v>
      </c>
      <c r="R161" s="76">
        <v>857</v>
      </c>
    </row>
    <row r="162" spans="1:18">
      <c r="A162" s="82">
        <f t="shared" si="10"/>
        <v>515401202013</v>
      </c>
      <c r="B162" s="82" t="str">
        <f t="shared" si="11"/>
        <v>51540120</v>
      </c>
      <c r="C162" s="82">
        <f t="shared" si="12"/>
        <v>2013</v>
      </c>
      <c r="D162" s="82">
        <f t="shared" si="13"/>
        <v>9697.1299999999992</v>
      </c>
      <c r="E162" s="82">
        <f t="shared" si="14"/>
        <v>1996.1399999999999</v>
      </c>
      <c r="F162" s="82">
        <f t="array" ref="F162">SUM(IF(M162:N162="-",0,M162:N162),IF(O162="-",0,-O162))/100</f>
        <v>1239.83</v>
      </c>
      <c r="G162" s="82">
        <f t="array" ref="G162">SUM(IF(P162="-",0,P162),IF(R162="-",0,R162))/100</f>
        <v>202.39</v>
      </c>
      <c r="H162" s="82">
        <f t="array" ref="H162">SUM(IF(Q162="-",0,Q162))/100</f>
        <v>553.91999999999996</v>
      </c>
      <c r="I162" s="76">
        <v>5154012</v>
      </c>
      <c r="J162" s="76" t="s">
        <v>27</v>
      </c>
      <c r="K162" s="77">
        <v>41639</v>
      </c>
      <c r="L162" s="76">
        <v>969713</v>
      </c>
      <c r="M162" s="76">
        <v>121422</v>
      </c>
      <c r="N162" s="76">
        <v>3738</v>
      </c>
      <c r="O162" s="76">
        <v>1177</v>
      </c>
      <c r="P162" s="76">
        <v>19382</v>
      </c>
      <c r="Q162" s="76">
        <v>55392</v>
      </c>
      <c r="R162" s="76">
        <v>857</v>
      </c>
    </row>
    <row r="163" spans="1:18">
      <c r="A163" s="82">
        <f t="shared" si="10"/>
        <v>515401202012</v>
      </c>
      <c r="B163" s="82" t="str">
        <f t="shared" si="11"/>
        <v>51540120</v>
      </c>
      <c r="C163" s="82">
        <f t="shared" si="12"/>
        <v>2012</v>
      </c>
      <c r="D163" s="82">
        <f t="shared" si="13"/>
        <v>9696.18</v>
      </c>
      <c r="E163" s="82">
        <f t="shared" si="14"/>
        <v>1971.5800000000002</v>
      </c>
      <c r="F163" s="82">
        <f t="array" ref="F163">SUM(IF(M163:N163="-",0,M163:N163),IF(O163="-",0,-O163))/100</f>
        <v>1247.19</v>
      </c>
      <c r="G163" s="82">
        <f t="array" ref="G163">SUM(IF(P163="-",0,P163),IF(R163="-",0,R163))/100</f>
        <v>180.69</v>
      </c>
      <c r="H163" s="82">
        <f t="array" ref="H163">SUM(IF(Q163="-",0,Q163))/100</f>
        <v>543.70000000000005</v>
      </c>
      <c r="I163" s="76">
        <v>5154012</v>
      </c>
      <c r="J163" s="76" t="s">
        <v>27</v>
      </c>
      <c r="K163" s="77">
        <v>41274</v>
      </c>
      <c r="L163" s="76">
        <v>969618</v>
      </c>
      <c r="M163" s="76">
        <v>121970</v>
      </c>
      <c r="N163" s="76">
        <v>3805</v>
      </c>
      <c r="O163" s="76">
        <v>1056</v>
      </c>
      <c r="P163" s="76">
        <v>17322</v>
      </c>
      <c r="Q163" s="76">
        <v>54370</v>
      </c>
      <c r="R163" s="76">
        <v>747</v>
      </c>
    </row>
    <row r="164" spans="1:18">
      <c r="A164" s="82">
        <f t="shared" si="10"/>
        <v>515401202011</v>
      </c>
      <c r="B164" s="82" t="str">
        <f t="shared" si="11"/>
        <v>51540120</v>
      </c>
      <c r="C164" s="82">
        <f t="shared" si="12"/>
        <v>2011</v>
      </c>
      <c r="D164" s="82">
        <f t="shared" si="13"/>
        <v>9691.36</v>
      </c>
      <c r="E164" s="82">
        <f t="shared" si="14"/>
        <v>1959.1399999999999</v>
      </c>
      <c r="F164" s="82">
        <f t="array" ref="F164">SUM(IF(M164:N164="-",0,M164:N164),IF(O164="-",0,-O164))/100</f>
        <v>1253.92</v>
      </c>
      <c r="G164" s="82">
        <f t="array" ref="G164">SUM(IF(P164="-",0,P164),IF(R164="-",0,R164))/100</f>
        <v>167.07</v>
      </c>
      <c r="H164" s="82">
        <f t="array" ref="H164">SUM(IF(Q164="-",0,Q164))/100</f>
        <v>538.15</v>
      </c>
      <c r="I164" s="76">
        <v>5154012</v>
      </c>
      <c r="J164" s="76" t="s">
        <v>27</v>
      </c>
      <c r="K164" s="77">
        <v>40908</v>
      </c>
      <c r="L164" s="76">
        <v>969136</v>
      </c>
      <c r="M164" s="76">
        <v>124740</v>
      </c>
      <c r="N164" s="76">
        <v>1707</v>
      </c>
      <c r="O164" s="76">
        <v>1055</v>
      </c>
      <c r="P164" s="76">
        <v>15878</v>
      </c>
      <c r="Q164" s="76">
        <v>53815</v>
      </c>
      <c r="R164" s="76">
        <v>829</v>
      </c>
    </row>
    <row r="165" spans="1:18">
      <c r="A165" s="82">
        <f t="shared" si="10"/>
        <v>515401202010</v>
      </c>
      <c r="B165" s="82" t="str">
        <f t="shared" si="11"/>
        <v>51540120</v>
      </c>
      <c r="C165" s="82">
        <f t="shared" si="12"/>
        <v>2010</v>
      </c>
      <c r="D165" s="82">
        <f t="shared" si="13"/>
        <v>9691.36</v>
      </c>
      <c r="E165" s="82">
        <f t="shared" si="14"/>
        <v>1926.8300000000002</v>
      </c>
      <c r="F165" s="82">
        <f t="array" ref="F165">SUM(IF(M165:N165="-",0,M165:N165),IF(O165="-",0,-O165))/100</f>
        <v>1261.68</v>
      </c>
      <c r="G165" s="82">
        <f t="array" ref="G165">SUM(IF(P165="-",0,P165),IF(R165="-",0,R165))/100</f>
        <v>127.95</v>
      </c>
      <c r="H165" s="82">
        <f t="array" ref="H165">SUM(IF(Q165="-",0,Q165))/100</f>
        <v>537.20000000000005</v>
      </c>
      <c r="I165" s="76">
        <v>5154012</v>
      </c>
      <c r="J165" s="76" t="s">
        <v>27</v>
      </c>
      <c r="K165" s="77">
        <v>40543</v>
      </c>
      <c r="L165" s="76">
        <v>969136</v>
      </c>
      <c r="M165" s="76">
        <v>125706</v>
      </c>
      <c r="N165" s="76">
        <v>1840</v>
      </c>
      <c r="O165" s="76">
        <v>1378</v>
      </c>
      <c r="P165" s="76">
        <v>12100</v>
      </c>
      <c r="Q165" s="76">
        <v>53720</v>
      </c>
      <c r="R165" s="76">
        <v>695</v>
      </c>
    </row>
    <row r="166" spans="1:18">
      <c r="A166" s="82">
        <f t="shared" si="10"/>
        <v>515401202009</v>
      </c>
      <c r="B166" s="82" t="str">
        <f t="shared" si="11"/>
        <v>51540120</v>
      </c>
      <c r="C166" s="82">
        <f t="shared" si="12"/>
        <v>2009</v>
      </c>
      <c r="D166" s="82">
        <f t="shared" si="13"/>
        <v>9691.35</v>
      </c>
      <c r="E166" s="82">
        <f t="shared" si="14"/>
        <v>1919.23</v>
      </c>
      <c r="F166" s="82">
        <f t="array" ref="F166">SUM(IF(M166:N166="-",0,M166:N166),IF(O166="-",0,-O166))/100</f>
        <v>1258.31</v>
      </c>
      <c r="G166" s="82">
        <f t="array" ref="G166">SUM(IF(P166="-",0,P166),IF(R166="-",0,R166))/100</f>
        <v>125.84</v>
      </c>
      <c r="H166" s="82">
        <f t="array" ref="H166">SUM(IF(Q166="-",0,Q166))/100</f>
        <v>535.08000000000004</v>
      </c>
      <c r="I166" s="76">
        <v>5154012</v>
      </c>
      <c r="J166" s="76" t="s">
        <v>27</v>
      </c>
      <c r="K166" s="77">
        <v>40178</v>
      </c>
      <c r="L166" s="76">
        <v>969135</v>
      </c>
      <c r="M166" s="76">
        <v>125370</v>
      </c>
      <c r="N166" s="76">
        <v>1839</v>
      </c>
      <c r="O166" s="76">
        <v>1378</v>
      </c>
      <c r="P166" s="76">
        <v>11889</v>
      </c>
      <c r="Q166" s="76">
        <v>53508</v>
      </c>
      <c r="R166" s="76">
        <v>695</v>
      </c>
    </row>
    <row r="167" spans="1:18">
      <c r="A167" s="82">
        <f t="shared" si="10"/>
        <v>515401202008</v>
      </c>
      <c r="B167" s="82" t="str">
        <f t="shared" si="11"/>
        <v>51540120</v>
      </c>
      <c r="C167" s="82">
        <f t="shared" si="12"/>
        <v>2008</v>
      </c>
      <c r="D167" s="82">
        <f t="shared" si="13"/>
        <v>9691.39</v>
      </c>
      <c r="E167" s="82">
        <f t="shared" si="14"/>
        <v>1902.2199999999998</v>
      </c>
      <c r="F167" s="82">
        <f t="array" ref="F167">SUM(IF(M167:N167="-",0,M167:N167),IF(O167="-",0,-O167))/100</f>
        <v>1242.3399999999999</v>
      </c>
      <c r="G167" s="82">
        <f t="array" ref="G167">SUM(IF(P167="-",0,P167),IF(R167="-",0,R167))/100</f>
        <v>125.57</v>
      </c>
      <c r="H167" s="82">
        <f t="array" ref="H167">SUM(IF(Q167="-",0,Q167))/100</f>
        <v>534.30999999999995</v>
      </c>
      <c r="I167" s="76">
        <v>5154012</v>
      </c>
      <c r="J167" s="76" t="s">
        <v>27</v>
      </c>
      <c r="K167" s="77">
        <v>39813</v>
      </c>
      <c r="L167" s="76">
        <v>969139</v>
      </c>
      <c r="M167" s="76">
        <v>123792</v>
      </c>
      <c r="N167" s="76">
        <v>1820</v>
      </c>
      <c r="O167" s="76">
        <v>1378</v>
      </c>
      <c r="P167" s="76">
        <v>11862</v>
      </c>
      <c r="Q167" s="76">
        <v>53431</v>
      </c>
      <c r="R167" s="76">
        <v>695</v>
      </c>
    </row>
    <row r="168" spans="1:18">
      <c r="A168" s="82">
        <f t="shared" si="10"/>
        <v>515401202007</v>
      </c>
      <c r="B168" s="82" t="str">
        <f t="shared" si="11"/>
        <v>51540120</v>
      </c>
      <c r="C168" s="82">
        <f t="shared" si="12"/>
        <v>2007</v>
      </c>
      <c r="D168" s="82">
        <f t="shared" si="13"/>
        <v>9691.2800000000007</v>
      </c>
      <c r="E168" s="82">
        <f t="shared" si="14"/>
        <v>1893.9700000000003</v>
      </c>
      <c r="F168" s="82">
        <f t="array" ref="F168">SUM(IF(M168:N168="-",0,M168:N168),IF(O168="-",0,-O168))/100</f>
        <v>1241.9000000000001</v>
      </c>
      <c r="G168" s="82">
        <f t="array" ref="G168">SUM(IF(P168="-",0,P168),IF(R168="-",0,R168))/100</f>
        <v>122.49</v>
      </c>
      <c r="H168" s="82">
        <f t="array" ref="H168">SUM(IF(Q168="-",0,Q168))/100</f>
        <v>529.58000000000004</v>
      </c>
      <c r="I168" s="76">
        <v>5154012</v>
      </c>
      <c r="J168" s="76" t="s">
        <v>27</v>
      </c>
      <c r="K168" s="77">
        <v>39447</v>
      </c>
      <c r="L168" s="76">
        <v>969128</v>
      </c>
      <c r="M168" s="76">
        <v>123590</v>
      </c>
      <c r="N168" s="76">
        <v>4149</v>
      </c>
      <c r="O168" s="76">
        <v>3549</v>
      </c>
      <c r="P168" s="76">
        <v>11614</v>
      </c>
      <c r="Q168" s="76">
        <v>52958</v>
      </c>
      <c r="R168" s="76">
        <v>635</v>
      </c>
    </row>
    <row r="169" spans="1:18">
      <c r="A169" s="82">
        <f t="shared" si="10"/>
        <v>515401202006</v>
      </c>
      <c r="B169" s="82" t="str">
        <f t="shared" si="11"/>
        <v>51540120</v>
      </c>
      <c r="C169" s="82">
        <f t="shared" si="12"/>
        <v>2006</v>
      </c>
      <c r="D169" s="82">
        <f t="shared" si="13"/>
        <v>9691.2800000000007</v>
      </c>
      <c r="E169" s="82">
        <f t="shared" si="14"/>
        <v>1862.91</v>
      </c>
      <c r="F169" s="82">
        <f t="array" ref="F169">SUM(IF(M169:N169="-",0,M169:N169),IF(O169="-",0,-O169))/100</f>
        <v>1229.51</v>
      </c>
      <c r="G169" s="82">
        <f t="array" ref="G169">SUM(IF(P169="-",0,P169),IF(R169="-",0,R169))/100</f>
        <v>103.12</v>
      </c>
      <c r="H169" s="82">
        <f t="array" ref="H169">SUM(IF(Q169="-",0,Q169))/100</f>
        <v>530.28</v>
      </c>
      <c r="I169" s="76">
        <v>5154012</v>
      </c>
      <c r="J169" s="76" t="s">
        <v>27</v>
      </c>
      <c r="K169" s="77">
        <v>39082</v>
      </c>
      <c r="L169" s="76">
        <v>969128</v>
      </c>
      <c r="M169" s="76">
        <v>122277</v>
      </c>
      <c r="N169" s="76">
        <v>4236</v>
      </c>
      <c r="O169" s="76">
        <v>3562</v>
      </c>
      <c r="P169" s="76">
        <v>9677</v>
      </c>
      <c r="Q169" s="76">
        <v>53028</v>
      </c>
      <c r="R169" s="76">
        <v>635</v>
      </c>
    </row>
    <row r="170" spans="1:18">
      <c r="A170" s="82">
        <f t="shared" si="10"/>
        <v>515401602015</v>
      </c>
      <c r="B170" s="82" t="str">
        <f t="shared" si="11"/>
        <v>51540160</v>
      </c>
      <c r="C170" s="82">
        <f t="shared" si="12"/>
        <v>2015</v>
      </c>
      <c r="D170" s="82">
        <f t="shared" si="13"/>
        <v>11542.98</v>
      </c>
      <c r="E170" s="82">
        <f t="shared" si="14"/>
        <v>2099.83</v>
      </c>
      <c r="F170" s="82">
        <f t="array" ref="F170">SUM(IF(M170:N170="-",0,M170:N170),IF(O170="-",0,-O170))/100</f>
        <v>1348.37</v>
      </c>
      <c r="G170" s="82">
        <f t="array" ref="G170">SUM(IF(P170="-",0,P170),IF(R170="-",0,R170))/100</f>
        <v>148.43</v>
      </c>
      <c r="H170" s="82">
        <f t="array" ref="H170">SUM(IF(Q170="-",0,Q170))/100</f>
        <v>603.03</v>
      </c>
      <c r="I170" s="76">
        <v>5154016</v>
      </c>
      <c r="J170" s="76" t="s">
        <v>28</v>
      </c>
      <c r="K170" s="77">
        <v>42369</v>
      </c>
      <c r="L170" s="76">
        <v>1154298</v>
      </c>
      <c r="M170" s="76">
        <v>131144</v>
      </c>
      <c r="N170" s="76">
        <v>10827</v>
      </c>
      <c r="O170" s="76">
        <v>7134</v>
      </c>
      <c r="P170" s="76">
        <v>14159</v>
      </c>
      <c r="Q170" s="76">
        <v>60303</v>
      </c>
      <c r="R170" s="76">
        <v>684</v>
      </c>
    </row>
    <row r="171" spans="1:18">
      <c r="A171" s="82">
        <f t="shared" si="10"/>
        <v>515401602014</v>
      </c>
      <c r="B171" s="82" t="str">
        <f t="shared" si="11"/>
        <v>51540160</v>
      </c>
      <c r="C171" s="82">
        <f t="shared" si="12"/>
        <v>2014</v>
      </c>
      <c r="D171" s="82">
        <f t="shared" si="13"/>
        <v>11542.98</v>
      </c>
      <c r="E171" s="82">
        <f t="shared" si="14"/>
        <v>2086.52</v>
      </c>
      <c r="F171" s="82">
        <f t="array" ref="F171">SUM(IF(M171:N171="-",0,M171:N171),IF(O171="-",0,-O171))/100</f>
        <v>1334.3</v>
      </c>
      <c r="G171" s="82">
        <f t="array" ref="G171">SUM(IF(P171="-",0,P171),IF(R171="-",0,R171))/100</f>
        <v>151.31</v>
      </c>
      <c r="H171" s="82">
        <f t="array" ref="H171">SUM(IF(Q171="-",0,Q171))/100</f>
        <v>600.91</v>
      </c>
      <c r="I171" s="76">
        <v>5154016</v>
      </c>
      <c r="J171" s="76" t="s">
        <v>28</v>
      </c>
      <c r="K171" s="77">
        <v>42004</v>
      </c>
      <c r="L171" s="76">
        <v>1154298</v>
      </c>
      <c r="M171" s="76">
        <v>129962</v>
      </c>
      <c r="N171" s="76">
        <v>10271</v>
      </c>
      <c r="O171" s="76">
        <v>6803</v>
      </c>
      <c r="P171" s="76">
        <v>13613</v>
      </c>
      <c r="Q171" s="76">
        <v>60091</v>
      </c>
      <c r="R171" s="76">
        <v>1518</v>
      </c>
    </row>
    <row r="172" spans="1:18">
      <c r="A172" s="82">
        <f t="shared" si="10"/>
        <v>515401602013</v>
      </c>
      <c r="B172" s="82" t="str">
        <f t="shared" si="11"/>
        <v>51540160</v>
      </c>
      <c r="C172" s="82">
        <f t="shared" si="12"/>
        <v>2013</v>
      </c>
      <c r="D172" s="82">
        <f t="shared" si="13"/>
        <v>11542.98</v>
      </c>
      <c r="E172" s="82">
        <f t="shared" si="14"/>
        <v>2074.09</v>
      </c>
      <c r="F172" s="82">
        <f t="array" ref="F172">SUM(IF(M172:N172="-",0,M172:N172),IF(O172="-",0,-O172))/100</f>
        <v>1323.11</v>
      </c>
      <c r="G172" s="82">
        <f t="array" ref="G172">SUM(IF(P172="-",0,P172),IF(R172="-",0,R172))/100</f>
        <v>150.93</v>
      </c>
      <c r="H172" s="82">
        <f t="array" ref="H172">SUM(IF(Q172="-",0,Q172))/100</f>
        <v>600.04999999999995</v>
      </c>
      <c r="I172" s="76">
        <v>5154016</v>
      </c>
      <c r="J172" s="76" t="s">
        <v>28</v>
      </c>
      <c r="K172" s="77">
        <v>41639</v>
      </c>
      <c r="L172" s="76">
        <v>1154298</v>
      </c>
      <c r="M172" s="76">
        <v>129052</v>
      </c>
      <c r="N172" s="76">
        <v>10114</v>
      </c>
      <c r="O172" s="76">
        <v>6855</v>
      </c>
      <c r="P172" s="76">
        <v>13563</v>
      </c>
      <c r="Q172" s="76">
        <v>60005</v>
      </c>
      <c r="R172" s="76">
        <v>1530</v>
      </c>
    </row>
    <row r="173" spans="1:18">
      <c r="A173" s="82">
        <f t="shared" si="10"/>
        <v>515401602012</v>
      </c>
      <c r="B173" s="82" t="str">
        <f t="shared" si="11"/>
        <v>51540160</v>
      </c>
      <c r="C173" s="82">
        <f t="shared" si="12"/>
        <v>2012</v>
      </c>
      <c r="D173" s="82">
        <f t="shared" si="13"/>
        <v>11542.98</v>
      </c>
      <c r="E173" s="82">
        <f t="shared" si="14"/>
        <v>2065.5100000000002</v>
      </c>
      <c r="F173" s="82">
        <f t="array" ref="F173">SUM(IF(M173:N173="-",0,M173:N173),IF(O173="-",0,-O173))/100</f>
        <v>1316.72</v>
      </c>
      <c r="G173" s="82">
        <f t="array" ref="G173">SUM(IF(P173="-",0,P173),IF(R173="-",0,R173))/100</f>
        <v>149.51</v>
      </c>
      <c r="H173" s="82">
        <f t="array" ref="H173">SUM(IF(Q173="-",0,Q173))/100</f>
        <v>599.28</v>
      </c>
      <c r="I173" s="76">
        <v>5154016</v>
      </c>
      <c r="J173" s="76" t="s">
        <v>28</v>
      </c>
      <c r="K173" s="77">
        <v>41274</v>
      </c>
      <c r="L173" s="76">
        <v>1154298</v>
      </c>
      <c r="M173" s="76">
        <v>128701</v>
      </c>
      <c r="N173" s="76">
        <v>9655</v>
      </c>
      <c r="O173" s="76">
        <v>6684</v>
      </c>
      <c r="P173" s="76">
        <v>13421</v>
      </c>
      <c r="Q173" s="76">
        <v>59928</v>
      </c>
      <c r="R173" s="76">
        <v>1530</v>
      </c>
    </row>
    <row r="174" spans="1:18">
      <c r="A174" s="82">
        <f t="shared" si="10"/>
        <v>515401602011</v>
      </c>
      <c r="B174" s="82" t="str">
        <f t="shared" si="11"/>
        <v>51540160</v>
      </c>
      <c r="C174" s="82">
        <f t="shared" si="12"/>
        <v>2011</v>
      </c>
      <c r="D174" s="82">
        <f t="shared" si="13"/>
        <v>11538.29</v>
      </c>
      <c r="E174" s="82">
        <f t="shared" si="14"/>
        <v>2080.75</v>
      </c>
      <c r="F174" s="82">
        <f t="array" ref="F174">SUM(IF(M174:N174="-",0,M174:N174),IF(O174="-",0,-O174))/100</f>
        <v>1339.02</v>
      </c>
      <c r="G174" s="82">
        <f t="array" ref="G174">SUM(IF(P174="-",0,P174),IF(R174="-",0,R174))/100</f>
        <v>149.55000000000001</v>
      </c>
      <c r="H174" s="82">
        <f t="array" ref="H174">SUM(IF(Q174="-",0,Q174))/100</f>
        <v>592.17999999999995</v>
      </c>
      <c r="I174" s="76">
        <v>5154016</v>
      </c>
      <c r="J174" s="76" t="s">
        <v>28</v>
      </c>
      <c r="K174" s="77">
        <v>40908</v>
      </c>
      <c r="L174" s="76">
        <v>1153829</v>
      </c>
      <c r="M174" s="76">
        <v>132872</v>
      </c>
      <c r="N174" s="76">
        <v>7709</v>
      </c>
      <c r="O174" s="76">
        <v>6679</v>
      </c>
      <c r="P174" s="76">
        <v>13425</v>
      </c>
      <c r="Q174" s="76">
        <v>59218</v>
      </c>
      <c r="R174" s="76">
        <v>1530</v>
      </c>
    </row>
    <row r="175" spans="1:18">
      <c r="A175" s="82">
        <f t="shared" si="10"/>
        <v>515401602010</v>
      </c>
      <c r="B175" s="82" t="str">
        <f t="shared" si="11"/>
        <v>51540160</v>
      </c>
      <c r="C175" s="82">
        <f t="shared" si="12"/>
        <v>2010</v>
      </c>
      <c r="D175" s="82">
        <f t="shared" si="13"/>
        <v>11538.35</v>
      </c>
      <c r="E175" s="82">
        <f t="shared" si="14"/>
        <v>2077.0600000000004</v>
      </c>
      <c r="F175" s="82">
        <f t="array" ref="F175">SUM(IF(M175:N175="-",0,M175:N175),IF(O175="-",0,-O175))/100</f>
        <v>1336.21</v>
      </c>
      <c r="G175" s="82">
        <f t="array" ref="G175">SUM(IF(P175="-",0,P175),IF(R175="-",0,R175))/100</f>
        <v>149.63</v>
      </c>
      <c r="H175" s="82">
        <f t="array" ref="H175">SUM(IF(Q175="-",0,Q175))/100</f>
        <v>591.22</v>
      </c>
      <c r="I175" s="76">
        <v>5154016</v>
      </c>
      <c r="J175" s="76" t="s">
        <v>28</v>
      </c>
      <c r="K175" s="77">
        <v>40543</v>
      </c>
      <c r="L175" s="76">
        <v>1153835</v>
      </c>
      <c r="M175" s="76">
        <v>132522</v>
      </c>
      <c r="N175" s="76">
        <v>7777</v>
      </c>
      <c r="O175" s="76">
        <v>6678</v>
      </c>
      <c r="P175" s="76">
        <v>13433</v>
      </c>
      <c r="Q175" s="76">
        <v>59122</v>
      </c>
      <c r="R175" s="76">
        <v>1530</v>
      </c>
    </row>
    <row r="176" spans="1:18">
      <c r="A176" s="82">
        <f t="shared" si="10"/>
        <v>515401602009</v>
      </c>
      <c r="B176" s="82" t="str">
        <f t="shared" si="11"/>
        <v>51540160</v>
      </c>
      <c r="C176" s="82">
        <f t="shared" si="12"/>
        <v>2009</v>
      </c>
      <c r="D176" s="82">
        <f t="shared" si="13"/>
        <v>11537.88</v>
      </c>
      <c r="E176" s="82">
        <f t="shared" si="14"/>
        <v>2070.0100000000002</v>
      </c>
      <c r="F176" s="82">
        <f t="array" ref="F176">SUM(IF(M176:N176="-",0,M176:N176),IF(O176="-",0,-O176))/100</f>
        <v>1329.89</v>
      </c>
      <c r="G176" s="82">
        <f t="array" ref="G176">SUM(IF(P176="-",0,P176),IF(R176="-",0,R176))/100</f>
        <v>148.96</v>
      </c>
      <c r="H176" s="82">
        <f t="array" ref="H176">SUM(IF(Q176="-",0,Q176))/100</f>
        <v>591.16</v>
      </c>
      <c r="I176" s="76">
        <v>5154016</v>
      </c>
      <c r="J176" s="76" t="s">
        <v>28</v>
      </c>
      <c r="K176" s="77">
        <v>40178</v>
      </c>
      <c r="L176" s="76">
        <v>1153788</v>
      </c>
      <c r="M176" s="76">
        <v>131914</v>
      </c>
      <c r="N176" s="76">
        <v>7752</v>
      </c>
      <c r="O176" s="76">
        <v>6677</v>
      </c>
      <c r="P176" s="76">
        <v>13366</v>
      </c>
      <c r="Q176" s="76">
        <v>59116</v>
      </c>
      <c r="R176" s="76">
        <v>1530</v>
      </c>
    </row>
    <row r="177" spans="1:18">
      <c r="A177" s="82">
        <f t="shared" si="10"/>
        <v>515401602008</v>
      </c>
      <c r="B177" s="82" t="str">
        <f t="shared" si="11"/>
        <v>51540160</v>
      </c>
      <c r="C177" s="82">
        <f t="shared" si="12"/>
        <v>2008</v>
      </c>
      <c r="D177" s="82">
        <f t="shared" si="13"/>
        <v>11538.1</v>
      </c>
      <c r="E177" s="82">
        <f t="shared" si="14"/>
        <v>2058</v>
      </c>
      <c r="F177" s="82">
        <f t="array" ref="F177">SUM(IF(M177:N177="-",0,M177:N177),IF(O177="-",0,-O177))/100</f>
        <v>1319.65</v>
      </c>
      <c r="G177" s="82">
        <f t="array" ref="G177">SUM(IF(P177="-",0,P177),IF(R177="-",0,R177))/100</f>
        <v>147.86000000000001</v>
      </c>
      <c r="H177" s="82">
        <f t="array" ref="H177">SUM(IF(Q177="-",0,Q177))/100</f>
        <v>590.49</v>
      </c>
      <c r="I177" s="76">
        <v>5154016</v>
      </c>
      <c r="J177" s="76" t="s">
        <v>28</v>
      </c>
      <c r="K177" s="77">
        <v>39813</v>
      </c>
      <c r="L177" s="76">
        <v>1153810</v>
      </c>
      <c r="M177" s="76">
        <v>130794</v>
      </c>
      <c r="N177" s="76">
        <v>7849</v>
      </c>
      <c r="O177" s="76">
        <v>6678</v>
      </c>
      <c r="P177" s="76">
        <v>13325</v>
      </c>
      <c r="Q177" s="76">
        <v>59049</v>
      </c>
      <c r="R177" s="76">
        <v>1461</v>
      </c>
    </row>
    <row r="178" spans="1:18">
      <c r="A178" s="82">
        <f t="shared" si="10"/>
        <v>515401602007</v>
      </c>
      <c r="B178" s="82" t="str">
        <f t="shared" si="11"/>
        <v>51540160</v>
      </c>
      <c r="C178" s="82">
        <f t="shared" si="12"/>
        <v>2007</v>
      </c>
      <c r="D178" s="82">
        <f t="shared" si="13"/>
        <v>11537.86</v>
      </c>
      <c r="E178" s="82">
        <f t="shared" si="14"/>
        <v>2046.42</v>
      </c>
      <c r="F178" s="82">
        <f t="array" ref="F178">SUM(IF(M178:N178="-",0,M178:N178),IF(O178="-",0,-O178))/100</f>
        <v>1322.23</v>
      </c>
      <c r="G178" s="82">
        <f t="array" ref="G178">SUM(IF(P178="-",0,P178),IF(R178="-",0,R178))/100</f>
        <v>135.53</v>
      </c>
      <c r="H178" s="82">
        <f t="array" ref="H178">SUM(IF(Q178="-",0,Q178))/100</f>
        <v>588.66</v>
      </c>
      <c r="I178" s="76">
        <v>5154016</v>
      </c>
      <c r="J178" s="76" t="s">
        <v>28</v>
      </c>
      <c r="K178" s="77">
        <v>39447</v>
      </c>
      <c r="L178" s="76">
        <v>1153786</v>
      </c>
      <c r="M178" s="76">
        <v>130978</v>
      </c>
      <c r="N178" s="76">
        <v>7923</v>
      </c>
      <c r="O178" s="76">
        <v>6678</v>
      </c>
      <c r="P178" s="76">
        <v>12204</v>
      </c>
      <c r="Q178" s="76">
        <v>58866</v>
      </c>
      <c r="R178" s="76">
        <v>1349</v>
      </c>
    </row>
    <row r="179" spans="1:18">
      <c r="A179" s="82">
        <f t="shared" si="10"/>
        <v>515401602006</v>
      </c>
      <c r="B179" s="82" t="str">
        <f t="shared" si="11"/>
        <v>51540160</v>
      </c>
      <c r="C179" s="82">
        <f t="shared" si="12"/>
        <v>2006</v>
      </c>
      <c r="D179" s="82">
        <f t="shared" si="13"/>
        <v>11538.38</v>
      </c>
      <c r="E179" s="82">
        <f t="shared" si="14"/>
        <v>2036.31</v>
      </c>
      <c r="F179" s="82">
        <f t="array" ref="F179">SUM(IF(M179:N179="-",0,M179:N179),IF(O179="-",0,-O179))/100</f>
        <v>1319.57</v>
      </c>
      <c r="G179" s="82">
        <f t="array" ref="G179">SUM(IF(P179="-",0,P179),IF(R179="-",0,R179))/100</f>
        <v>118.26</v>
      </c>
      <c r="H179" s="82">
        <f t="array" ref="H179">SUM(IF(Q179="-",0,Q179))/100</f>
        <v>598.48</v>
      </c>
      <c r="I179" s="76">
        <v>5154016</v>
      </c>
      <c r="J179" s="76" t="s">
        <v>28</v>
      </c>
      <c r="K179" s="77">
        <v>39082</v>
      </c>
      <c r="L179" s="76">
        <v>1153838</v>
      </c>
      <c r="M179" s="76">
        <v>130561</v>
      </c>
      <c r="N179" s="76">
        <v>9430</v>
      </c>
      <c r="O179" s="76">
        <v>8034</v>
      </c>
      <c r="P179" s="76">
        <v>10591</v>
      </c>
      <c r="Q179" s="76">
        <v>59848</v>
      </c>
      <c r="R179" s="76">
        <v>1235</v>
      </c>
    </row>
    <row r="180" spans="1:18">
      <c r="A180" s="82">
        <f t="shared" si="10"/>
        <v>515402002015</v>
      </c>
      <c r="B180" s="82" t="str">
        <f t="shared" si="11"/>
        <v>51540200</v>
      </c>
      <c r="C180" s="82">
        <f t="shared" si="12"/>
        <v>2015</v>
      </c>
      <c r="D180" s="82">
        <f t="shared" si="13"/>
        <v>5473.62</v>
      </c>
      <c r="E180" s="82">
        <f t="shared" si="14"/>
        <v>904.71</v>
      </c>
      <c r="F180" s="82">
        <f t="array" ref="F180">SUM(IF(M180:N180="-",0,M180:N180),IF(O180="-",0,-O180))/100</f>
        <v>458.99</v>
      </c>
      <c r="G180" s="82">
        <f t="array" ref="G180">SUM(IF(P180="-",0,P180),IF(R180="-",0,R180))/100</f>
        <v>164</v>
      </c>
      <c r="H180" s="82">
        <f t="array" ref="H180">SUM(IF(Q180="-",0,Q180))/100</f>
        <v>281.72000000000003</v>
      </c>
      <c r="I180" s="76">
        <v>5154020</v>
      </c>
      <c r="J180" s="76" t="s">
        <v>29</v>
      </c>
      <c r="K180" s="77">
        <v>42369</v>
      </c>
      <c r="L180" s="76">
        <v>547362</v>
      </c>
      <c r="M180" s="76">
        <v>44666</v>
      </c>
      <c r="N180" s="76">
        <v>1756</v>
      </c>
      <c r="O180" s="76">
        <v>523</v>
      </c>
      <c r="P180" s="76">
        <v>16014</v>
      </c>
      <c r="Q180" s="76">
        <v>28172</v>
      </c>
      <c r="R180" s="76">
        <v>386</v>
      </c>
    </row>
    <row r="181" spans="1:18">
      <c r="A181" s="82">
        <f t="shared" si="10"/>
        <v>515402002014</v>
      </c>
      <c r="B181" s="82" t="str">
        <f t="shared" si="11"/>
        <v>51540200</v>
      </c>
      <c r="C181" s="82">
        <f t="shared" si="12"/>
        <v>2014</v>
      </c>
      <c r="D181" s="82">
        <f t="shared" si="13"/>
        <v>5473.62</v>
      </c>
      <c r="E181" s="82">
        <f t="shared" si="14"/>
        <v>892.17</v>
      </c>
      <c r="F181" s="82">
        <f t="array" ref="F181">SUM(IF(M181:N181="-",0,M181:N181),IF(O181="-",0,-O181))/100</f>
        <v>448.03</v>
      </c>
      <c r="G181" s="82">
        <f t="array" ref="G181">SUM(IF(P181="-",0,P181),IF(R181="-",0,R181))/100</f>
        <v>162.61000000000001</v>
      </c>
      <c r="H181" s="82">
        <f t="array" ref="H181">SUM(IF(Q181="-",0,Q181))/100</f>
        <v>281.52999999999997</v>
      </c>
      <c r="I181" s="76">
        <v>5154020</v>
      </c>
      <c r="J181" s="76" t="s">
        <v>29</v>
      </c>
      <c r="K181" s="77">
        <v>42004</v>
      </c>
      <c r="L181" s="76">
        <v>547362</v>
      </c>
      <c r="M181" s="76">
        <v>43536</v>
      </c>
      <c r="N181" s="76">
        <v>1790</v>
      </c>
      <c r="O181" s="76">
        <v>523</v>
      </c>
      <c r="P181" s="76">
        <v>15875</v>
      </c>
      <c r="Q181" s="76">
        <v>28153</v>
      </c>
      <c r="R181" s="76">
        <v>386</v>
      </c>
    </row>
    <row r="182" spans="1:18">
      <c r="A182" s="82">
        <f t="shared" si="10"/>
        <v>515402002013</v>
      </c>
      <c r="B182" s="82" t="str">
        <f t="shared" si="11"/>
        <v>51540200</v>
      </c>
      <c r="C182" s="82">
        <f t="shared" si="12"/>
        <v>2013</v>
      </c>
      <c r="D182" s="82">
        <f t="shared" si="13"/>
        <v>5473.62</v>
      </c>
      <c r="E182" s="82">
        <f t="shared" si="14"/>
        <v>867.65000000000009</v>
      </c>
      <c r="F182" s="82">
        <f t="array" ref="F182">SUM(IF(M182:N182="-",0,M182:N182),IF(O182="-",0,-O182))/100</f>
        <v>442.27</v>
      </c>
      <c r="G182" s="82">
        <f t="array" ref="G182">SUM(IF(P182="-",0,P182),IF(R182="-",0,R182))/100</f>
        <v>138.46</v>
      </c>
      <c r="H182" s="82">
        <f t="array" ref="H182">SUM(IF(Q182="-",0,Q182))/100</f>
        <v>286.92</v>
      </c>
      <c r="I182" s="76">
        <v>5154020</v>
      </c>
      <c r="J182" s="76" t="s">
        <v>29</v>
      </c>
      <c r="K182" s="77">
        <v>41639</v>
      </c>
      <c r="L182" s="76">
        <v>547362</v>
      </c>
      <c r="M182" s="76">
        <v>43077</v>
      </c>
      <c r="N182" s="76">
        <v>3508</v>
      </c>
      <c r="O182" s="76">
        <v>2358</v>
      </c>
      <c r="P182" s="76">
        <v>13462</v>
      </c>
      <c r="Q182" s="76">
        <v>28692</v>
      </c>
      <c r="R182" s="76">
        <v>384</v>
      </c>
    </row>
    <row r="183" spans="1:18">
      <c r="A183" s="82">
        <f t="shared" si="10"/>
        <v>515402002012</v>
      </c>
      <c r="B183" s="82" t="str">
        <f t="shared" si="11"/>
        <v>51540200</v>
      </c>
      <c r="C183" s="82">
        <f t="shared" si="12"/>
        <v>2012</v>
      </c>
      <c r="D183" s="82">
        <f t="shared" si="13"/>
        <v>5473.4</v>
      </c>
      <c r="E183" s="82">
        <f t="shared" si="14"/>
        <v>850.59999999999991</v>
      </c>
      <c r="F183" s="82">
        <f t="array" ref="F183">SUM(IF(M183:N183="-",0,M183:N183),IF(O183="-",0,-O183))/100</f>
        <v>448.15</v>
      </c>
      <c r="G183" s="82">
        <f t="array" ref="G183">SUM(IF(P183="-",0,P183),IF(R183="-",0,R183))/100</f>
        <v>121.9</v>
      </c>
      <c r="H183" s="82">
        <f t="array" ref="H183">SUM(IF(Q183="-",0,Q183))/100</f>
        <v>280.55</v>
      </c>
      <c r="I183" s="76">
        <v>5154020</v>
      </c>
      <c r="J183" s="76" t="s">
        <v>29</v>
      </c>
      <c r="K183" s="77">
        <v>41274</v>
      </c>
      <c r="L183" s="76">
        <v>547340</v>
      </c>
      <c r="M183" s="76">
        <v>43773</v>
      </c>
      <c r="N183" s="76">
        <v>3400</v>
      </c>
      <c r="O183" s="76">
        <v>2358</v>
      </c>
      <c r="P183" s="76">
        <v>11812</v>
      </c>
      <c r="Q183" s="76">
        <v>28055</v>
      </c>
      <c r="R183" s="76">
        <v>378</v>
      </c>
    </row>
    <row r="184" spans="1:18">
      <c r="A184" s="82">
        <f t="shared" si="10"/>
        <v>515402002011</v>
      </c>
      <c r="B184" s="82" t="str">
        <f t="shared" si="11"/>
        <v>51540200</v>
      </c>
      <c r="C184" s="82">
        <f t="shared" si="12"/>
        <v>2011</v>
      </c>
      <c r="D184" s="82">
        <f t="shared" si="13"/>
        <v>5468.48</v>
      </c>
      <c r="E184" s="82">
        <f t="shared" si="14"/>
        <v>846.86</v>
      </c>
      <c r="F184" s="82">
        <f t="array" ref="F184">SUM(IF(M184:N184="-",0,M184:N184),IF(O184="-",0,-O184))/100</f>
        <v>446.28</v>
      </c>
      <c r="G184" s="82">
        <f t="array" ref="G184">SUM(IF(P184="-",0,P184),IF(R184="-",0,R184))/100</f>
        <v>120.43</v>
      </c>
      <c r="H184" s="82">
        <f t="array" ref="H184">SUM(IF(Q184="-",0,Q184))/100</f>
        <v>280.14999999999998</v>
      </c>
      <c r="I184" s="76">
        <v>5154020</v>
      </c>
      <c r="J184" s="76" t="s">
        <v>29</v>
      </c>
      <c r="K184" s="77">
        <v>40908</v>
      </c>
      <c r="L184" s="76">
        <v>546848</v>
      </c>
      <c r="M184" s="76">
        <v>44299</v>
      </c>
      <c r="N184" s="76">
        <v>2685</v>
      </c>
      <c r="O184" s="76">
        <v>2356</v>
      </c>
      <c r="P184" s="76">
        <v>11665</v>
      </c>
      <c r="Q184" s="76">
        <v>28015</v>
      </c>
      <c r="R184" s="76">
        <v>378</v>
      </c>
    </row>
    <row r="185" spans="1:18">
      <c r="A185" s="82">
        <f t="shared" si="10"/>
        <v>515402002010</v>
      </c>
      <c r="B185" s="82" t="str">
        <f t="shared" si="11"/>
        <v>51540200</v>
      </c>
      <c r="C185" s="82">
        <f t="shared" si="12"/>
        <v>2010</v>
      </c>
      <c r="D185" s="82">
        <f t="shared" si="13"/>
        <v>5468.51</v>
      </c>
      <c r="E185" s="82">
        <f t="shared" si="14"/>
        <v>829.81999999999994</v>
      </c>
      <c r="F185" s="82">
        <f t="array" ref="F185">SUM(IF(M185:N185="-",0,M185:N185),IF(O185="-",0,-O185))/100</f>
        <v>446.53</v>
      </c>
      <c r="G185" s="82">
        <f t="array" ref="G185">SUM(IF(P185="-",0,P185),IF(R185="-",0,R185))/100</f>
        <v>107.28</v>
      </c>
      <c r="H185" s="82">
        <f t="array" ref="H185">SUM(IF(Q185="-",0,Q185))/100</f>
        <v>276.01</v>
      </c>
      <c r="I185" s="76">
        <v>5154020</v>
      </c>
      <c r="J185" s="76" t="s">
        <v>29</v>
      </c>
      <c r="K185" s="77">
        <v>40543</v>
      </c>
      <c r="L185" s="76">
        <v>546851</v>
      </c>
      <c r="M185" s="76">
        <v>44330</v>
      </c>
      <c r="N185" s="76">
        <v>2679</v>
      </c>
      <c r="O185" s="76">
        <v>2356</v>
      </c>
      <c r="P185" s="76">
        <v>10350</v>
      </c>
      <c r="Q185" s="76">
        <v>27601</v>
      </c>
      <c r="R185" s="76">
        <v>378</v>
      </c>
    </row>
    <row r="186" spans="1:18">
      <c r="A186" s="82">
        <f t="shared" si="10"/>
        <v>515402002009</v>
      </c>
      <c r="B186" s="82" t="str">
        <f t="shared" si="11"/>
        <v>51540200</v>
      </c>
      <c r="C186" s="82">
        <f t="shared" si="12"/>
        <v>2009</v>
      </c>
      <c r="D186" s="82">
        <f t="shared" si="13"/>
        <v>5468.39</v>
      </c>
      <c r="E186" s="82">
        <f t="shared" si="14"/>
        <v>826.61000000000013</v>
      </c>
      <c r="F186" s="82">
        <f t="array" ref="F186">SUM(IF(M186:N186="-",0,M186:N186),IF(O186="-",0,-O186))/100</f>
        <v>443.72</v>
      </c>
      <c r="G186" s="82">
        <f t="array" ref="G186">SUM(IF(P186="-",0,P186),IF(R186="-",0,R186))/100</f>
        <v>106.95</v>
      </c>
      <c r="H186" s="82">
        <f t="array" ref="H186">SUM(IF(Q186="-",0,Q186))/100</f>
        <v>275.94</v>
      </c>
      <c r="I186" s="76">
        <v>5154020</v>
      </c>
      <c r="J186" s="76" t="s">
        <v>29</v>
      </c>
      <c r="K186" s="77">
        <v>40178</v>
      </c>
      <c r="L186" s="76">
        <v>546839</v>
      </c>
      <c r="M186" s="76">
        <v>44049</v>
      </c>
      <c r="N186" s="76">
        <v>2679</v>
      </c>
      <c r="O186" s="76">
        <v>2356</v>
      </c>
      <c r="P186" s="76">
        <v>10317</v>
      </c>
      <c r="Q186" s="76">
        <v>27594</v>
      </c>
      <c r="R186" s="76">
        <v>378</v>
      </c>
    </row>
    <row r="187" spans="1:18">
      <c r="A187" s="82">
        <f t="shared" si="10"/>
        <v>515402002008</v>
      </c>
      <c r="B187" s="82" t="str">
        <f t="shared" si="11"/>
        <v>51540200</v>
      </c>
      <c r="C187" s="82">
        <f t="shared" si="12"/>
        <v>2008</v>
      </c>
      <c r="D187" s="82">
        <f t="shared" si="13"/>
        <v>5468.4</v>
      </c>
      <c r="E187" s="82">
        <f t="shared" si="14"/>
        <v>823.46</v>
      </c>
      <c r="F187" s="82">
        <f t="array" ref="F187">SUM(IF(M187:N187="-",0,M187:N187),IF(O187="-",0,-O187))/100</f>
        <v>440.06</v>
      </c>
      <c r="G187" s="82">
        <f t="array" ref="G187">SUM(IF(P187="-",0,P187),IF(R187="-",0,R187))/100</f>
        <v>107.43</v>
      </c>
      <c r="H187" s="82">
        <f t="array" ref="H187">SUM(IF(Q187="-",0,Q187))/100</f>
        <v>275.97000000000003</v>
      </c>
      <c r="I187" s="76">
        <v>5154020</v>
      </c>
      <c r="J187" s="76" t="s">
        <v>29</v>
      </c>
      <c r="K187" s="77">
        <v>39813</v>
      </c>
      <c r="L187" s="76">
        <v>546840</v>
      </c>
      <c r="M187" s="76">
        <v>43649</v>
      </c>
      <c r="N187" s="76">
        <v>2713</v>
      </c>
      <c r="O187" s="76">
        <v>2356</v>
      </c>
      <c r="P187" s="76">
        <v>10365</v>
      </c>
      <c r="Q187" s="76">
        <v>27597</v>
      </c>
      <c r="R187" s="76">
        <v>378</v>
      </c>
    </row>
    <row r="188" spans="1:18">
      <c r="A188" s="82">
        <f t="shared" si="10"/>
        <v>515402002007</v>
      </c>
      <c r="B188" s="82" t="str">
        <f t="shared" si="11"/>
        <v>51540200</v>
      </c>
      <c r="C188" s="82">
        <f t="shared" si="12"/>
        <v>2007</v>
      </c>
      <c r="D188" s="82">
        <f t="shared" si="13"/>
        <v>5468.21</v>
      </c>
      <c r="E188" s="82">
        <f t="shared" si="14"/>
        <v>807.03</v>
      </c>
      <c r="F188" s="82">
        <f t="array" ref="F188">SUM(IF(M188:N188="-",0,M188:N188),IF(O188="-",0,-O188))/100</f>
        <v>440.86</v>
      </c>
      <c r="G188" s="82">
        <f t="array" ref="G188">SUM(IF(P188="-",0,P188),IF(R188="-",0,R188))/100</f>
        <v>92.49</v>
      </c>
      <c r="H188" s="82">
        <f t="array" ref="H188">SUM(IF(Q188="-",0,Q188))/100</f>
        <v>273.68</v>
      </c>
      <c r="I188" s="76">
        <v>5154020</v>
      </c>
      <c r="J188" s="76" t="s">
        <v>29</v>
      </c>
      <c r="K188" s="77">
        <v>39447</v>
      </c>
      <c r="L188" s="76">
        <v>546821</v>
      </c>
      <c r="M188" s="76">
        <v>43771</v>
      </c>
      <c r="N188" s="76">
        <v>2755</v>
      </c>
      <c r="O188" s="76">
        <v>2440</v>
      </c>
      <c r="P188" s="76">
        <v>8871</v>
      </c>
      <c r="Q188" s="76">
        <v>27368</v>
      </c>
      <c r="R188" s="76">
        <v>378</v>
      </c>
    </row>
    <row r="189" spans="1:18">
      <c r="A189" s="82">
        <f t="shared" si="10"/>
        <v>515402002006</v>
      </c>
      <c r="B189" s="82" t="str">
        <f t="shared" si="11"/>
        <v>51540200</v>
      </c>
      <c r="C189" s="82">
        <f t="shared" si="12"/>
        <v>2006</v>
      </c>
      <c r="D189" s="82">
        <f t="shared" si="13"/>
        <v>5468.21</v>
      </c>
      <c r="E189" s="82">
        <f t="shared" si="14"/>
        <v>758.93</v>
      </c>
      <c r="F189" s="82">
        <f t="array" ref="F189">SUM(IF(M189:N189="-",0,M189:N189),IF(O189="-",0,-O189))/100</f>
        <v>441.64</v>
      </c>
      <c r="G189" s="82">
        <f t="array" ref="G189">SUM(IF(P189="-",0,P189),IF(R189="-",0,R189))/100</f>
        <v>42.9</v>
      </c>
      <c r="H189" s="82">
        <f t="array" ref="H189">SUM(IF(Q189="-",0,Q189))/100</f>
        <v>274.39</v>
      </c>
      <c r="I189" s="76">
        <v>5154020</v>
      </c>
      <c r="J189" s="76" t="s">
        <v>29</v>
      </c>
      <c r="K189" s="77">
        <v>39082</v>
      </c>
      <c r="L189" s="76">
        <v>546821</v>
      </c>
      <c r="M189" s="76">
        <v>43882</v>
      </c>
      <c r="N189" s="76">
        <v>2970</v>
      </c>
      <c r="O189" s="76">
        <v>2688</v>
      </c>
      <c r="P189" s="76">
        <v>3913</v>
      </c>
      <c r="Q189" s="76">
        <v>27439</v>
      </c>
      <c r="R189" s="76">
        <v>377</v>
      </c>
    </row>
    <row r="190" spans="1:18">
      <c r="A190" s="82">
        <f t="shared" si="10"/>
        <v>515402402015</v>
      </c>
      <c r="B190" s="82" t="str">
        <f t="shared" si="11"/>
        <v>51540240</v>
      </c>
      <c r="C190" s="82">
        <f t="shared" si="12"/>
        <v>2015</v>
      </c>
      <c r="D190" s="82">
        <f t="shared" si="13"/>
        <v>8819.67</v>
      </c>
      <c r="E190" s="82">
        <f t="shared" si="14"/>
        <v>1181.0300000000002</v>
      </c>
      <c r="F190" s="82">
        <f t="array" ref="F190">SUM(IF(M190:N190="-",0,M190:N190),IF(O190="-",0,-O190))/100</f>
        <v>701.2</v>
      </c>
      <c r="G190" s="82">
        <f t="array" ref="G190">SUM(IF(P190="-",0,P190),IF(R190="-",0,R190))/100</f>
        <v>124.19</v>
      </c>
      <c r="H190" s="82">
        <f t="array" ref="H190">SUM(IF(Q190="-",0,Q190))/100</f>
        <v>355.64</v>
      </c>
      <c r="I190" s="76">
        <v>5154024</v>
      </c>
      <c r="J190" s="76" t="s">
        <v>30</v>
      </c>
      <c r="K190" s="77">
        <v>42369</v>
      </c>
      <c r="L190" s="76">
        <v>881967</v>
      </c>
      <c r="M190" s="76">
        <v>69169</v>
      </c>
      <c r="N190" s="76">
        <v>2310</v>
      </c>
      <c r="O190" s="76">
        <v>1359</v>
      </c>
      <c r="P190" s="76">
        <v>11965</v>
      </c>
      <c r="Q190" s="76">
        <v>35564</v>
      </c>
      <c r="R190" s="76">
        <v>454</v>
      </c>
    </row>
    <row r="191" spans="1:18">
      <c r="A191" s="82">
        <f t="shared" si="10"/>
        <v>515402402014</v>
      </c>
      <c r="B191" s="82" t="str">
        <f t="shared" si="11"/>
        <v>51540240</v>
      </c>
      <c r="C191" s="82">
        <f t="shared" si="12"/>
        <v>2014</v>
      </c>
      <c r="D191" s="82">
        <f t="shared" si="13"/>
        <v>8819.67</v>
      </c>
      <c r="E191" s="82">
        <f t="shared" si="14"/>
        <v>1181.55</v>
      </c>
      <c r="F191" s="82">
        <f t="array" ref="F191">SUM(IF(M191:N191="-",0,M191:N191),IF(O191="-",0,-O191))/100</f>
        <v>701.01</v>
      </c>
      <c r="G191" s="82">
        <f t="array" ref="G191">SUM(IF(P191="-",0,P191),IF(R191="-",0,R191))/100</f>
        <v>123.78</v>
      </c>
      <c r="H191" s="82">
        <f t="array" ref="H191">SUM(IF(Q191="-",0,Q191))/100</f>
        <v>356.76</v>
      </c>
      <c r="I191" s="76">
        <v>5154024</v>
      </c>
      <c r="J191" s="76" t="s">
        <v>30</v>
      </c>
      <c r="K191" s="77">
        <v>42004</v>
      </c>
      <c r="L191" s="76">
        <v>881967</v>
      </c>
      <c r="M191" s="76">
        <v>69163</v>
      </c>
      <c r="N191" s="76">
        <v>2363</v>
      </c>
      <c r="O191" s="76">
        <v>1425</v>
      </c>
      <c r="P191" s="76">
        <v>11924</v>
      </c>
      <c r="Q191" s="76">
        <v>35676</v>
      </c>
      <c r="R191" s="76">
        <v>454</v>
      </c>
    </row>
    <row r="192" spans="1:18">
      <c r="A192" s="82">
        <f t="shared" si="10"/>
        <v>515402402013</v>
      </c>
      <c r="B192" s="82" t="str">
        <f t="shared" si="11"/>
        <v>51540240</v>
      </c>
      <c r="C192" s="82">
        <f t="shared" si="12"/>
        <v>2013</v>
      </c>
      <c r="D192" s="82">
        <f t="shared" si="13"/>
        <v>8819.67</v>
      </c>
      <c r="E192" s="82">
        <f t="shared" si="14"/>
        <v>1171.76</v>
      </c>
      <c r="F192" s="82">
        <f t="array" ref="F192">SUM(IF(M192:N192="-",0,M192:N192),IF(O192="-",0,-O192))/100</f>
        <v>693.01</v>
      </c>
      <c r="G192" s="82">
        <f t="array" ref="G192">SUM(IF(P192="-",0,P192),IF(R192="-",0,R192))/100</f>
        <v>122.28</v>
      </c>
      <c r="H192" s="82">
        <f t="array" ref="H192">SUM(IF(Q192="-",0,Q192))/100</f>
        <v>356.47</v>
      </c>
      <c r="I192" s="76">
        <v>5154024</v>
      </c>
      <c r="J192" s="76" t="s">
        <v>30</v>
      </c>
      <c r="K192" s="77">
        <v>41639</v>
      </c>
      <c r="L192" s="76">
        <v>881967</v>
      </c>
      <c r="M192" s="76">
        <v>68458</v>
      </c>
      <c r="N192" s="76">
        <v>2268</v>
      </c>
      <c r="O192" s="76">
        <v>1425</v>
      </c>
      <c r="P192" s="76">
        <v>11774</v>
      </c>
      <c r="Q192" s="76">
        <v>35647</v>
      </c>
      <c r="R192" s="76">
        <v>454</v>
      </c>
    </row>
    <row r="193" spans="1:18">
      <c r="A193" s="82">
        <f t="shared" si="10"/>
        <v>515402402012</v>
      </c>
      <c r="B193" s="82" t="str">
        <f t="shared" si="11"/>
        <v>51540240</v>
      </c>
      <c r="C193" s="82">
        <f t="shared" si="12"/>
        <v>2012</v>
      </c>
      <c r="D193" s="82">
        <f t="shared" si="13"/>
        <v>8819.67</v>
      </c>
      <c r="E193" s="82">
        <f t="shared" si="14"/>
        <v>1169.5900000000001</v>
      </c>
      <c r="F193" s="82">
        <f t="array" ref="F193">SUM(IF(M193:N193="-",0,M193:N193),IF(O193="-",0,-O193))/100</f>
        <v>690.44</v>
      </c>
      <c r="G193" s="82">
        <f t="array" ref="G193">SUM(IF(P193="-",0,P193),IF(R193="-",0,R193))/100</f>
        <v>122.39</v>
      </c>
      <c r="H193" s="82">
        <f t="array" ref="H193">SUM(IF(Q193="-",0,Q193))/100</f>
        <v>356.76</v>
      </c>
      <c r="I193" s="76">
        <v>5154024</v>
      </c>
      <c r="J193" s="76" t="s">
        <v>30</v>
      </c>
      <c r="K193" s="77">
        <v>41274</v>
      </c>
      <c r="L193" s="76">
        <v>881967</v>
      </c>
      <c r="M193" s="76">
        <v>68172</v>
      </c>
      <c r="N193" s="76">
        <v>2298</v>
      </c>
      <c r="O193" s="76">
        <v>1426</v>
      </c>
      <c r="P193" s="76">
        <v>11785</v>
      </c>
      <c r="Q193" s="76">
        <v>35676</v>
      </c>
      <c r="R193" s="76">
        <v>454</v>
      </c>
    </row>
    <row r="194" spans="1:18">
      <c r="A194" s="82">
        <f t="shared" si="10"/>
        <v>515402402011</v>
      </c>
      <c r="B194" s="82" t="str">
        <f t="shared" si="11"/>
        <v>51540240</v>
      </c>
      <c r="C194" s="82">
        <f t="shared" si="12"/>
        <v>2011</v>
      </c>
      <c r="D194" s="82">
        <f t="shared" si="13"/>
        <v>8822.67</v>
      </c>
      <c r="E194" s="82">
        <f t="shared" si="14"/>
        <v>1167.3399999999999</v>
      </c>
      <c r="F194" s="82">
        <f t="array" ref="F194">SUM(IF(M194:N194="-",0,M194:N194),IF(O194="-",0,-O194))/100</f>
        <v>689.23</v>
      </c>
      <c r="G194" s="82">
        <f t="array" ref="G194">SUM(IF(P194="-",0,P194),IF(R194="-",0,R194))/100</f>
        <v>121.92</v>
      </c>
      <c r="H194" s="82">
        <f t="array" ref="H194">SUM(IF(Q194="-",0,Q194))/100</f>
        <v>356.19</v>
      </c>
      <c r="I194" s="76">
        <v>5154024</v>
      </c>
      <c r="J194" s="76" t="s">
        <v>30</v>
      </c>
      <c r="K194" s="77">
        <v>40908</v>
      </c>
      <c r="L194" s="76">
        <v>882267</v>
      </c>
      <c r="M194" s="76">
        <v>68188</v>
      </c>
      <c r="N194" s="76">
        <v>2161</v>
      </c>
      <c r="O194" s="76">
        <v>1426</v>
      </c>
      <c r="P194" s="76">
        <v>11740</v>
      </c>
      <c r="Q194" s="76">
        <v>35619</v>
      </c>
      <c r="R194" s="76">
        <v>452</v>
      </c>
    </row>
    <row r="195" spans="1:18">
      <c r="A195" s="82">
        <f t="shared" si="10"/>
        <v>515402402010</v>
      </c>
      <c r="B195" s="82" t="str">
        <f t="shared" si="11"/>
        <v>51540240</v>
      </c>
      <c r="C195" s="82">
        <f t="shared" si="12"/>
        <v>2010</v>
      </c>
      <c r="D195" s="82">
        <f t="shared" si="13"/>
        <v>8822.64</v>
      </c>
      <c r="E195" s="82">
        <f t="shared" si="14"/>
        <v>1157.33</v>
      </c>
      <c r="F195" s="82">
        <f t="array" ref="F195">SUM(IF(M195:N195="-",0,M195:N195),IF(O195="-",0,-O195))/100</f>
        <v>679.22</v>
      </c>
      <c r="G195" s="82">
        <f t="array" ref="G195">SUM(IF(P195="-",0,P195),IF(R195="-",0,R195))/100</f>
        <v>121.82</v>
      </c>
      <c r="H195" s="82">
        <f t="array" ref="H195">SUM(IF(Q195="-",0,Q195))/100</f>
        <v>356.29</v>
      </c>
      <c r="I195" s="76">
        <v>5154024</v>
      </c>
      <c r="J195" s="76" t="s">
        <v>30</v>
      </c>
      <c r="K195" s="77">
        <v>40543</v>
      </c>
      <c r="L195" s="76">
        <v>882264</v>
      </c>
      <c r="M195" s="76">
        <v>67187</v>
      </c>
      <c r="N195" s="76">
        <v>2161</v>
      </c>
      <c r="O195" s="76">
        <v>1426</v>
      </c>
      <c r="P195" s="76">
        <v>11730</v>
      </c>
      <c r="Q195" s="76">
        <v>35629</v>
      </c>
      <c r="R195" s="76">
        <v>452</v>
      </c>
    </row>
    <row r="196" spans="1:18">
      <c r="A196" s="82">
        <f t="shared" si="10"/>
        <v>515402402009</v>
      </c>
      <c r="B196" s="82" t="str">
        <f t="shared" si="11"/>
        <v>51540240</v>
      </c>
      <c r="C196" s="82">
        <f t="shared" si="12"/>
        <v>2009</v>
      </c>
      <c r="D196" s="82">
        <f t="shared" si="13"/>
        <v>8822.84</v>
      </c>
      <c r="E196" s="82">
        <f t="shared" si="14"/>
        <v>1161.23</v>
      </c>
      <c r="F196" s="82">
        <f t="array" ref="F196">SUM(IF(M196:N196="-",0,M196:N196),IF(O196="-",0,-O196))/100</f>
        <v>687.31</v>
      </c>
      <c r="G196" s="82">
        <f t="array" ref="G196">SUM(IF(P196="-",0,P196),IF(R196="-",0,R196))/100</f>
        <v>121.09</v>
      </c>
      <c r="H196" s="82">
        <f t="array" ref="H196">SUM(IF(Q196="-",0,Q196))/100</f>
        <v>352.83</v>
      </c>
      <c r="I196" s="76">
        <v>5154024</v>
      </c>
      <c r="J196" s="76" t="s">
        <v>30</v>
      </c>
      <c r="K196" s="77">
        <v>40178</v>
      </c>
      <c r="L196" s="76">
        <v>882284</v>
      </c>
      <c r="M196" s="76">
        <v>67996</v>
      </c>
      <c r="N196" s="76">
        <v>2161</v>
      </c>
      <c r="O196" s="76">
        <v>1426</v>
      </c>
      <c r="P196" s="76">
        <v>11657</v>
      </c>
      <c r="Q196" s="76">
        <v>35283</v>
      </c>
      <c r="R196" s="76">
        <v>452</v>
      </c>
    </row>
    <row r="197" spans="1:18">
      <c r="A197" s="82">
        <f t="shared" si="10"/>
        <v>515402402008</v>
      </c>
      <c r="B197" s="82" t="str">
        <f t="shared" si="11"/>
        <v>51540240</v>
      </c>
      <c r="C197" s="82">
        <f t="shared" si="12"/>
        <v>2008</v>
      </c>
      <c r="D197" s="82">
        <f t="shared" si="13"/>
        <v>8822.85</v>
      </c>
      <c r="E197" s="82">
        <f t="shared" si="14"/>
        <v>1153.4299999999998</v>
      </c>
      <c r="F197" s="82">
        <f t="array" ref="F197">SUM(IF(M197:N197="-",0,M197:N197),IF(O197="-",0,-O197))/100</f>
        <v>680.5</v>
      </c>
      <c r="G197" s="82">
        <f t="array" ref="G197">SUM(IF(P197="-",0,P197),IF(R197="-",0,R197))/100</f>
        <v>120.32</v>
      </c>
      <c r="H197" s="82">
        <f t="array" ref="H197">SUM(IF(Q197="-",0,Q197))/100</f>
        <v>352.61</v>
      </c>
      <c r="I197" s="76">
        <v>5154024</v>
      </c>
      <c r="J197" s="76" t="s">
        <v>30</v>
      </c>
      <c r="K197" s="77">
        <v>39813</v>
      </c>
      <c r="L197" s="76">
        <v>882285</v>
      </c>
      <c r="M197" s="76">
        <v>67254</v>
      </c>
      <c r="N197" s="76">
        <v>2222</v>
      </c>
      <c r="O197" s="76">
        <v>1426</v>
      </c>
      <c r="P197" s="76">
        <v>11580</v>
      </c>
      <c r="Q197" s="76">
        <v>35261</v>
      </c>
      <c r="R197" s="76">
        <v>452</v>
      </c>
    </row>
    <row r="198" spans="1:18">
      <c r="A198" s="82">
        <f t="shared" si="10"/>
        <v>515402402007</v>
      </c>
      <c r="B198" s="82" t="str">
        <f t="shared" si="11"/>
        <v>51540240</v>
      </c>
      <c r="C198" s="82">
        <f t="shared" si="12"/>
        <v>2007</v>
      </c>
      <c r="D198" s="82">
        <f t="shared" si="13"/>
        <v>8822.7999999999993</v>
      </c>
      <c r="E198" s="82">
        <f t="shared" si="14"/>
        <v>1149.44</v>
      </c>
      <c r="F198" s="82">
        <f t="array" ref="F198">SUM(IF(M198:N198="-",0,M198:N198),IF(O198="-",0,-O198))/100</f>
        <v>676.27</v>
      </c>
      <c r="G198" s="82">
        <f t="array" ref="G198">SUM(IF(P198="-",0,P198),IF(R198="-",0,R198))/100</f>
        <v>120.77</v>
      </c>
      <c r="H198" s="82">
        <f t="array" ref="H198">SUM(IF(Q198="-",0,Q198))/100</f>
        <v>352.4</v>
      </c>
      <c r="I198" s="76">
        <v>5154024</v>
      </c>
      <c r="J198" s="76" t="s">
        <v>30</v>
      </c>
      <c r="K198" s="77">
        <v>39447</v>
      </c>
      <c r="L198" s="76">
        <v>882280</v>
      </c>
      <c r="M198" s="76">
        <v>66845</v>
      </c>
      <c r="N198" s="76">
        <v>1721</v>
      </c>
      <c r="O198" s="76">
        <v>939</v>
      </c>
      <c r="P198" s="76">
        <v>11625</v>
      </c>
      <c r="Q198" s="76">
        <v>35240</v>
      </c>
      <c r="R198" s="76">
        <v>452</v>
      </c>
    </row>
    <row r="199" spans="1:18">
      <c r="A199" s="82">
        <f t="shared" si="10"/>
        <v>515402402006</v>
      </c>
      <c r="B199" s="82" t="str">
        <f t="shared" si="11"/>
        <v>51540240</v>
      </c>
      <c r="C199" s="82">
        <f t="shared" si="12"/>
        <v>2006</v>
      </c>
      <c r="D199" s="82">
        <f t="shared" si="13"/>
        <v>8822.8700000000008</v>
      </c>
      <c r="E199" s="82">
        <f t="shared" si="14"/>
        <v>1132.02</v>
      </c>
      <c r="F199" s="82">
        <f t="array" ref="F199">SUM(IF(M199:N199="-",0,M199:N199),IF(O199="-",0,-O199))/100</f>
        <v>695.53</v>
      </c>
      <c r="G199" s="82">
        <f t="array" ref="G199">SUM(IF(P199="-",0,P199),IF(R199="-",0,R199))/100</f>
        <v>91.76</v>
      </c>
      <c r="H199" s="82">
        <f t="array" ref="H199">SUM(IF(Q199="-",0,Q199))/100</f>
        <v>344.73</v>
      </c>
      <c r="I199" s="76">
        <v>5154024</v>
      </c>
      <c r="J199" s="76" t="s">
        <v>30</v>
      </c>
      <c r="K199" s="77">
        <v>39082</v>
      </c>
      <c r="L199" s="76">
        <v>882287</v>
      </c>
      <c r="M199" s="76">
        <v>68918</v>
      </c>
      <c r="N199" s="76">
        <v>1976</v>
      </c>
      <c r="O199" s="76">
        <v>1341</v>
      </c>
      <c r="P199" s="76">
        <v>8841</v>
      </c>
      <c r="Q199" s="76">
        <v>34473</v>
      </c>
      <c r="R199" s="76">
        <v>335</v>
      </c>
    </row>
    <row r="200" spans="1:18">
      <c r="A200" s="82">
        <f t="shared" si="10"/>
        <v>515402802015</v>
      </c>
      <c r="B200" s="82" t="str">
        <f t="shared" si="11"/>
        <v>51540280</v>
      </c>
      <c r="C200" s="82">
        <f t="shared" si="12"/>
        <v>2015</v>
      </c>
      <c r="D200" s="82">
        <f t="shared" si="13"/>
        <v>5817.25</v>
      </c>
      <c r="E200" s="82">
        <f t="shared" si="14"/>
        <v>826.7</v>
      </c>
      <c r="F200" s="82">
        <f t="array" ref="F200">SUM(IF(M200:N200="-",0,M200:N200),IF(O200="-",0,-O200))/100</f>
        <v>433.41</v>
      </c>
      <c r="G200" s="82">
        <f t="array" ref="G200">SUM(IF(P200="-",0,P200),IF(R200="-",0,R200))/100</f>
        <v>71.81</v>
      </c>
      <c r="H200" s="82">
        <f t="array" ref="H200">SUM(IF(Q200="-",0,Q200))/100</f>
        <v>321.48</v>
      </c>
      <c r="I200" s="76">
        <v>5154028</v>
      </c>
      <c r="J200" s="76" t="s">
        <v>31</v>
      </c>
      <c r="K200" s="77">
        <v>42369</v>
      </c>
      <c r="L200" s="76">
        <v>581725</v>
      </c>
      <c r="M200" s="76">
        <v>42516</v>
      </c>
      <c r="N200" s="76">
        <v>2561</v>
      </c>
      <c r="O200" s="76">
        <v>1736</v>
      </c>
      <c r="P200" s="76">
        <v>6798</v>
      </c>
      <c r="Q200" s="76">
        <v>32148</v>
      </c>
      <c r="R200" s="76">
        <v>383</v>
      </c>
    </row>
    <row r="201" spans="1:18">
      <c r="A201" s="82">
        <f t="shared" si="10"/>
        <v>515402802014</v>
      </c>
      <c r="B201" s="82" t="str">
        <f t="shared" si="11"/>
        <v>51540280</v>
      </c>
      <c r="C201" s="82">
        <f t="shared" si="12"/>
        <v>2014</v>
      </c>
      <c r="D201" s="82">
        <f t="shared" si="13"/>
        <v>5817.25</v>
      </c>
      <c r="E201" s="82">
        <f t="shared" si="14"/>
        <v>819.91000000000008</v>
      </c>
      <c r="F201" s="82">
        <f t="array" ref="F201">SUM(IF(M201:N201="-",0,M201:N201),IF(O201="-",0,-O201))/100</f>
        <v>427.69</v>
      </c>
      <c r="G201" s="82">
        <f t="array" ref="G201">SUM(IF(P201="-",0,P201),IF(R201="-",0,R201))/100</f>
        <v>72.03</v>
      </c>
      <c r="H201" s="82">
        <f t="array" ref="H201">SUM(IF(Q201="-",0,Q201))/100</f>
        <v>320.19</v>
      </c>
      <c r="I201" s="76">
        <v>5154028</v>
      </c>
      <c r="J201" s="76" t="s">
        <v>31</v>
      </c>
      <c r="K201" s="77">
        <v>42004</v>
      </c>
      <c r="L201" s="76">
        <v>581725</v>
      </c>
      <c r="M201" s="76">
        <v>41935</v>
      </c>
      <c r="N201" s="76">
        <v>2571</v>
      </c>
      <c r="O201" s="76">
        <v>1737</v>
      </c>
      <c r="P201" s="76">
        <v>6820</v>
      </c>
      <c r="Q201" s="76">
        <v>32019</v>
      </c>
      <c r="R201" s="76">
        <v>383</v>
      </c>
    </row>
    <row r="202" spans="1:18">
      <c r="A202" s="82">
        <f t="shared" si="10"/>
        <v>515402802013</v>
      </c>
      <c r="B202" s="82" t="str">
        <f t="shared" si="11"/>
        <v>51540280</v>
      </c>
      <c r="C202" s="82">
        <f t="shared" si="12"/>
        <v>2013</v>
      </c>
      <c r="D202" s="82">
        <f t="shared" si="13"/>
        <v>5817.25</v>
      </c>
      <c r="E202" s="82">
        <f t="shared" si="14"/>
        <v>816.31999999999994</v>
      </c>
      <c r="F202" s="82">
        <f t="array" ref="F202">SUM(IF(M202:N202="-",0,M202:N202),IF(O202="-",0,-O202))/100</f>
        <v>424.18</v>
      </c>
      <c r="G202" s="82">
        <f t="array" ref="G202">SUM(IF(P202="-",0,P202),IF(R202="-",0,R202))/100</f>
        <v>72.19</v>
      </c>
      <c r="H202" s="82">
        <f t="array" ref="H202">SUM(IF(Q202="-",0,Q202))/100</f>
        <v>319.95</v>
      </c>
      <c r="I202" s="76">
        <v>5154028</v>
      </c>
      <c r="J202" s="76" t="s">
        <v>31</v>
      </c>
      <c r="K202" s="77">
        <v>41639</v>
      </c>
      <c r="L202" s="76">
        <v>581725</v>
      </c>
      <c r="M202" s="76">
        <v>41541</v>
      </c>
      <c r="N202" s="76">
        <v>3351</v>
      </c>
      <c r="O202" s="76">
        <v>2474</v>
      </c>
      <c r="P202" s="76">
        <v>6836</v>
      </c>
      <c r="Q202" s="76">
        <v>31995</v>
      </c>
      <c r="R202" s="76">
        <v>383</v>
      </c>
    </row>
    <row r="203" spans="1:18">
      <c r="A203" s="82">
        <f t="shared" ref="A203:A266" si="15">(B203&amp;C203)+0</f>
        <v>515402802012</v>
      </c>
      <c r="B203" s="82" t="str">
        <f t="shared" ref="B203:B266" si="16">LEFT(I203&amp;"00000000",8)</f>
        <v>51540280</v>
      </c>
      <c r="C203" s="82">
        <f t="shared" ref="C203:C266" si="17">YEAR(K203)</f>
        <v>2012</v>
      </c>
      <c r="D203" s="82">
        <f t="shared" ref="D203:D266" si="18">IF(L203="-",0,L203/100)</f>
        <v>5817.25</v>
      </c>
      <c r="E203" s="82">
        <f t="shared" ref="E203:E266" si="19">SUM(F203:H203)</f>
        <v>811.84</v>
      </c>
      <c r="F203" s="82">
        <f t="array" ref="F203">SUM(IF(M203:N203="-",0,M203:N203),IF(O203="-",0,-O203))/100</f>
        <v>419.22</v>
      </c>
      <c r="G203" s="82">
        <f t="array" ref="G203">SUM(IF(P203="-",0,P203),IF(R203="-",0,R203))/100</f>
        <v>72.83</v>
      </c>
      <c r="H203" s="82">
        <f t="array" ref="H203">SUM(IF(Q203="-",0,Q203))/100</f>
        <v>319.79000000000002</v>
      </c>
      <c r="I203" s="76">
        <v>5154028</v>
      </c>
      <c r="J203" s="76" t="s">
        <v>31</v>
      </c>
      <c r="K203" s="77">
        <v>41274</v>
      </c>
      <c r="L203" s="76">
        <v>581725</v>
      </c>
      <c r="M203" s="76">
        <v>41050</v>
      </c>
      <c r="N203" s="76">
        <v>2693</v>
      </c>
      <c r="O203" s="76">
        <v>1821</v>
      </c>
      <c r="P203" s="76">
        <v>6900</v>
      </c>
      <c r="Q203" s="76">
        <v>31979</v>
      </c>
      <c r="R203" s="76">
        <v>383</v>
      </c>
    </row>
    <row r="204" spans="1:18">
      <c r="A204" s="82">
        <f t="shared" si="15"/>
        <v>515402802011</v>
      </c>
      <c r="B204" s="82" t="str">
        <f t="shared" si="16"/>
        <v>51540280</v>
      </c>
      <c r="C204" s="82">
        <f t="shared" si="17"/>
        <v>2011</v>
      </c>
      <c r="D204" s="82">
        <f t="shared" si="18"/>
        <v>5800.82</v>
      </c>
      <c r="E204" s="82">
        <f t="shared" si="19"/>
        <v>809.61</v>
      </c>
      <c r="F204" s="82">
        <f t="array" ref="F204">SUM(IF(M204:N204="-",0,M204:N204),IF(O204="-",0,-O204))/100</f>
        <v>417.89</v>
      </c>
      <c r="G204" s="82">
        <f t="array" ref="G204">SUM(IF(P204="-",0,P204),IF(R204="-",0,R204))/100</f>
        <v>73.36</v>
      </c>
      <c r="H204" s="82">
        <f t="array" ref="H204">SUM(IF(Q204="-",0,Q204))/100</f>
        <v>318.36</v>
      </c>
      <c r="I204" s="76">
        <v>5154028</v>
      </c>
      <c r="J204" s="76" t="s">
        <v>31</v>
      </c>
      <c r="K204" s="77">
        <v>40908</v>
      </c>
      <c r="L204" s="76">
        <v>580082</v>
      </c>
      <c r="M204" s="76">
        <v>41440</v>
      </c>
      <c r="N204" s="76">
        <v>2170</v>
      </c>
      <c r="O204" s="76">
        <v>1821</v>
      </c>
      <c r="P204" s="76">
        <v>6953</v>
      </c>
      <c r="Q204" s="76">
        <v>31836</v>
      </c>
      <c r="R204" s="76">
        <v>383</v>
      </c>
    </row>
    <row r="205" spans="1:18">
      <c r="A205" s="82">
        <f t="shared" si="15"/>
        <v>515402802010</v>
      </c>
      <c r="B205" s="82" t="str">
        <f t="shared" si="16"/>
        <v>51540280</v>
      </c>
      <c r="C205" s="82">
        <f t="shared" si="17"/>
        <v>2010</v>
      </c>
      <c r="D205" s="82">
        <f t="shared" si="18"/>
        <v>5800.81</v>
      </c>
      <c r="E205" s="82">
        <f t="shared" si="19"/>
        <v>789.3</v>
      </c>
      <c r="F205" s="82">
        <f t="array" ref="F205">SUM(IF(M205:N205="-",0,M205:N205),IF(O205="-",0,-O205))/100</f>
        <v>417.62</v>
      </c>
      <c r="G205" s="82">
        <f t="array" ref="G205">SUM(IF(P205="-",0,P205),IF(R205="-",0,R205))/100</f>
        <v>59.19</v>
      </c>
      <c r="H205" s="82">
        <f t="array" ref="H205">SUM(IF(Q205="-",0,Q205))/100</f>
        <v>312.49</v>
      </c>
      <c r="I205" s="76">
        <v>5154028</v>
      </c>
      <c r="J205" s="76" t="s">
        <v>31</v>
      </c>
      <c r="K205" s="77">
        <v>40543</v>
      </c>
      <c r="L205" s="76">
        <v>580081</v>
      </c>
      <c r="M205" s="76">
        <v>41493</v>
      </c>
      <c r="N205" s="76">
        <v>2089</v>
      </c>
      <c r="O205" s="76">
        <v>1820</v>
      </c>
      <c r="P205" s="76">
        <v>5537</v>
      </c>
      <c r="Q205" s="76">
        <v>31249</v>
      </c>
      <c r="R205" s="76">
        <v>382</v>
      </c>
    </row>
    <row r="206" spans="1:18">
      <c r="A206" s="82">
        <f t="shared" si="15"/>
        <v>515402802009</v>
      </c>
      <c r="B206" s="82" t="str">
        <f t="shared" si="16"/>
        <v>51540280</v>
      </c>
      <c r="C206" s="82">
        <f t="shared" si="17"/>
        <v>2009</v>
      </c>
      <c r="D206" s="82">
        <f t="shared" si="18"/>
        <v>5800.8</v>
      </c>
      <c r="E206" s="82">
        <f t="shared" si="19"/>
        <v>774.71</v>
      </c>
      <c r="F206" s="82">
        <f t="array" ref="F206">SUM(IF(M206:N206="-",0,M206:N206),IF(O206="-",0,-O206))/100</f>
        <v>419.37</v>
      </c>
      <c r="G206" s="82">
        <f t="array" ref="G206">SUM(IF(P206="-",0,P206),IF(R206="-",0,R206))/100</f>
        <v>40.590000000000003</v>
      </c>
      <c r="H206" s="82">
        <f t="array" ref="H206">SUM(IF(Q206="-",0,Q206))/100</f>
        <v>314.75</v>
      </c>
      <c r="I206" s="76">
        <v>5154028</v>
      </c>
      <c r="J206" s="76" t="s">
        <v>31</v>
      </c>
      <c r="K206" s="77">
        <v>40178</v>
      </c>
      <c r="L206" s="76">
        <v>580080</v>
      </c>
      <c r="M206" s="76">
        <v>41548</v>
      </c>
      <c r="N206" s="76">
        <v>6072</v>
      </c>
      <c r="O206" s="76">
        <v>5683</v>
      </c>
      <c r="P206" s="76">
        <v>3705</v>
      </c>
      <c r="Q206" s="76">
        <v>31475</v>
      </c>
      <c r="R206" s="76">
        <v>354</v>
      </c>
    </row>
    <row r="207" spans="1:18">
      <c r="A207" s="82">
        <f t="shared" si="15"/>
        <v>515402802008</v>
      </c>
      <c r="B207" s="82" t="str">
        <f t="shared" si="16"/>
        <v>51540280</v>
      </c>
      <c r="C207" s="82">
        <f t="shared" si="17"/>
        <v>2008</v>
      </c>
      <c r="D207" s="82">
        <f t="shared" si="18"/>
        <v>5800.72</v>
      </c>
      <c r="E207" s="82">
        <f t="shared" si="19"/>
        <v>772.39</v>
      </c>
      <c r="F207" s="82">
        <f t="array" ref="F207">SUM(IF(M207:N207="-",0,M207:N207),IF(O207="-",0,-O207))/100</f>
        <v>414.95</v>
      </c>
      <c r="G207" s="82">
        <f t="array" ref="G207">SUM(IF(P207="-",0,P207),IF(R207="-",0,R207))/100</f>
        <v>39.71</v>
      </c>
      <c r="H207" s="82">
        <f t="array" ref="H207">SUM(IF(Q207="-",0,Q207))/100</f>
        <v>317.73</v>
      </c>
      <c r="I207" s="76">
        <v>5154028</v>
      </c>
      <c r="J207" s="76" t="s">
        <v>31</v>
      </c>
      <c r="K207" s="77">
        <v>39813</v>
      </c>
      <c r="L207" s="76">
        <v>580072</v>
      </c>
      <c r="M207" s="76">
        <v>41141</v>
      </c>
      <c r="N207" s="76">
        <v>5118</v>
      </c>
      <c r="O207" s="76">
        <v>4764</v>
      </c>
      <c r="P207" s="76">
        <v>3612</v>
      </c>
      <c r="Q207" s="76">
        <v>31773</v>
      </c>
      <c r="R207" s="76">
        <v>359</v>
      </c>
    </row>
    <row r="208" spans="1:18">
      <c r="A208" s="82">
        <f t="shared" si="15"/>
        <v>515402802007</v>
      </c>
      <c r="B208" s="82" t="str">
        <f t="shared" si="16"/>
        <v>51540280</v>
      </c>
      <c r="C208" s="82">
        <f t="shared" si="17"/>
        <v>2007</v>
      </c>
      <c r="D208" s="82">
        <f t="shared" si="18"/>
        <v>5800.33</v>
      </c>
      <c r="E208" s="82">
        <f t="shared" si="19"/>
        <v>763.69</v>
      </c>
      <c r="F208" s="82">
        <f t="array" ref="F208">SUM(IF(M208:N208="-",0,M208:N208),IF(O208="-",0,-O208))/100</f>
        <v>407.98</v>
      </c>
      <c r="G208" s="82">
        <f t="array" ref="G208">SUM(IF(P208="-",0,P208),IF(R208="-",0,R208))/100</f>
        <v>39.47</v>
      </c>
      <c r="H208" s="82">
        <f t="array" ref="H208">SUM(IF(Q208="-",0,Q208))/100</f>
        <v>316.24</v>
      </c>
      <c r="I208" s="76">
        <v>5154028</v>
      </c>
      <c r="J208" s="76" t="s">
        <v>31</v>
      </c>
      <c r="K208" s="77">
        <v>39447</v>
      </c>
      <c r="L208" s="76">
        <v>580033</v>
      </c>
      <c r="M208" s="76">
        <v>40439</v>
      </c>
      <c r="N208" s="76">
        <v>5123</v>
      </c>
      <c r="O208" s="76">
        <v>4764</v>
      </c>
      <c r="P208" s="76">
        <v>3588</v>
      </c>
      <c r="Q208" s="76">
        <v>31624</v>
      </c>
      <c r="R208" s="76">
        <v>359</v>
      </c>
    </row>
    <row r="209" spans="1:18">
      <c r="A209" s="82">
        <f t="shared" si="15"/>
        <v>515402802006</v>
      </c>
      <c r="B209" s="82" t="str">
        <f t="shared" si="16"/>
        <v>51540280</v>
      </c>
      <c r="C209" s="82">
        <f t="shared" si="17"/>
        <v>2006</v>
      </c>
      <c r="D209" s="82">
        <f t="shared" si="18"/>
        <v>5800.32</v>
      </c>
      <c r="E209" s="82">
        <f t="shared" si="19"/>
        <v>762.88</v>
      </c>
      <c r="F209" s="82">
        <f t="array" ref="F209">SUM(IF(M209:N209="-",0,M209:N209),IF(O209="-",0,-O209))/100</f>
        <v>407.39</v>
      </c>
      <c r="G209" s="82">
        <f t="array" ref="G209">SUM(IF(P209="-",0,P209),IF(R209="-",0,R209))/100</f>
        <v>39.58</v>
      </c>
      <c r="H209" s="82">
        <f t="array" ref="H209">SUM(IF(Q209="-",0,Q209))/100</f>
        <v>315.91000000000003</v>
      </c>
      <c r="I209" s="76">
        <v>5154028</v>
      </c>
      <c r="J209" s="76" t="s">
        <v>31</v>
      </c>
      <c r="K209" s="77">
        <v>39082</v>
      </c>
      <c r="L209" s="76">
        <v>580032</v>
      </c>
      <c r="M209" s="76">
        <v>40380</v>
      </c>
      <c r="N209" s="76">
        <v>5123</v>
      </c>
      <c r="O209" s="76">
        <v>4764</v>
      </c>
      <c r="P209" s="76">
        <v>3598</v>
      </c>
      <c r="Q209" s="76">
        <v>31591</v>
      </c>
      <c r="R209" s="76">
        <v>360</v>
      </c>
    </row>
    <row r="210" spans="1:18">
      <c r="A210" s="82">
        <f t="shared" si="15"/>
        <v>515403202015</v>
      </c>
      <c r="B210" s="82" t="str">
        <f t="shared" si="16"/>
        <v>51540320</v>
      </c>
      <c r="C210" s="82">
        <f t="shared" si="17"/>
        <v>2015</v>
      </c>
      <c r="D210" s="82">
        <f t="shared" si="18"/>
        <v>10063.950000000001</v>
      </c>
      <c r="E210" s="82">
        <f t="shared" si="19"/>
        <v>1755.04</v>
      </c>
      <c r="F210" s="82">
        <f t="array" ref="F210">SUM(IF(M210:N210="-",0,M210:N210),IF(O210="-",0,-O210))/100</f>
        <v>1107.75</v>
      </c>
      <c r="G210" s="82">
        <f t="array" ref="G210">SUM(IF(P210="-",0,P210),IF(R210="-",0,R210))/100</f>
        <v>120.05</v>
      </c>
      <c r="H210" s="82">
        <f t="array" ref="H210">SUM(IF(Q210="-",0,Q210))/100</f>
        <v>527.24</v>
      </c>
      <c r="I210" s="76">
        <v>5154032</v>
      </c>
      <c r="J210" s="76" t="s">
        <v>32</v>
      </c>
      <c r="K210" s="77">
        <v>42369</v>
      </c>
      <c r="L210" s="76">
        <v>1006395</v>
      </c>
      <c r="M210" s="76">
        <v>107496</v>
      </c>
      <c r="N210" s="76">
        <v>6839</v>
      </c>
      <c r="O210" s="76">
        <v>3560</v>
      </c>
      <c r="P210" s="76">
        <v>11484</v>
      </c>
      <c r="Q210" s="76">
        <v>52724</v>
      </c>
      <c r="R210" s="76">
        <v>521</v>
      </c>
    </row>
    <row r="211" spans="1:18">
      <c r="A211" s="82">
        <f t="shared" si="15"/>
        <v>515403202014</v>
      </c>
      <c r="B211" s="82" t="str">
        <f t="shared" si="16"/>
        <v>51540320</v>
      </c>
      <c r="C211" s="82">
        <f t="shared" si="17"/>
        <v>2014</v>
      </c>
      <c r="D211" s="82">
        <f t="shared" si="18"/>
        <v>10063.950000000001</v>
      </c>
      <c r="E211" s="82">
        <f t="shared" si="19"/>
        <v>1715.58</v>
      </c>
      <c r="F211" s="82">
        <f t="array" ref="F211">SUM(IF(M211:N211="-",0,M211:N211),IF(O211="-",0,-O211))/100</f>
        <v>1085.77</v>
      </c>
      <c r="G211" s="82">
        <f t="array" ref="G211">SUM(IF(P211="-",0,P211),IF(R211="-",0,R211))/100</f>
        <v>107.26</v>
      </c>
      <c r="H211" s="82">
        <f t="array" ref="H211">SUM(IF(Q211="-",0,Q211))/100</f>
        <v>522.54999999999995</v>
      </c>
      <c r="I211" s="76">
        <v>5154032</v>
      </c>
      <c r="J211" s="76" t="s">
        <v>32</v>
      </c>
      <c r="K211" s="77">
        <v>42004</v>
      </c>
      <c r="L211" s="76">
        <v>1006395</v>
      </c>
      <c r="M211" s="76">
        <v>105531</v>
      </c>
      <c r="N211" s="76">
        <v>7824</v>
      </c>
      <c r="O211" s="76">
        <v>4778</v>
      </c>
      <c r="P211" s="76">
        <v>10205</v>
      </c>
      <c r="Q211" s="76">
        <v>52255</v>
      </c>
      <c r="R211" s="76">
        <v>521</v>
      </c>
    </row>
    <row r="212" spans="1:18">
      <c r="A212" s="82">
        <f t="shared" si="15"/>
        <v>515403202013</v>
      </c>
      <c r="B212" s="82" t="str">
        <f t="shared" si="16"/>
        <v>51540320</v>
      </c>
      <c r="C212" s="82">
        <f t="shared" si="17"/>
        <v>2013</v>
      </c>
      <c r="D212" s="82">
        <f t="shared" si="18"/>
        <v>10063.950000000001</v>
      </c>
      <c r="E212" s="82">
        <f t="shared" si="19"/>
        <v>1690.6100000000001</v>
      </c>
      <c r="F212" s="82">
        <f t="array" ref="F212">SUM(IF(M212:N212="-",0,M212:N212),IF(O212="-",0,-O212))/100</f>
        <v>1075.6500000000001</v>
      </c>
      <c r="G212" s="82">
        <f t="array" ref="G212">SUM(IF(P212="-",0,P212),IF(R212="-",0,R212))/100</f>
        <v>91.62</v>
      </c>
      <c r="H212" s="82">
        <f t="array" ref="H212">SUM(IF(Q212="-",0,Q212))/100</f>
        <v>523.34</v>
      </c>
      <c r="I212" s="76">
        <v>5154032</v>
      </c>
      <c r="J212" s="76" t="s">
        <v>32</v>
      </c>
      <c r="K212" s="77">
        <v>41639</v>
      </c>
      <c r="L212" s="76">
        <v>1006395</v>
      </c>
      <c r="M212" s="76">
        <v>104631</v>
      </c>
      <c r="N212" s="76">
        <v>7711</v>
      </c>
      <c r="O212" s="76">
        <v>4777</v>
      </c>
      <c r="P212" s="76">
        <v>8646</v>
      </c>
      <c r="Q212" s="76">
        <v>52334</v>
      </c>
      <c r="R212" s="76">
        <v>516</v>
      </c>
    </row>
    <row r="213" spans="1:18">
      <c r="A213" s="82">
        <f t="shared" si="15"/>
        <v>515403202012</v>
      </c>
      <c r="B213" s="82" t="str">
        <f t="shared" si="16"/>
        <v>51540320</v>
      </c>
      <c r="C213" s="82">
        <f t="shared" si="17"/>
        <v>2012</v>
      </c>
      <c r="D213" s="82">
        <f t="shared" si="18"/>
        <v>10065.11</v>
      </c>
      <c r="E213" s="82">
        <f t="shared" si="19"/>
        <v>1676.04</v>
      </c>
      <c r="F213" s="82">
        <f t="array" ref="F213">SUM(IF(M213:N213="-",0,M213:N213),IF(O213="-",0,-O213))/100</f>
        <v>1061.72</v>
      </c>
      <c r="G213" s="82">
        <f t="array" ref="G213">SUM(IF(P213="-",0,P213),IF(R213="-",0,R213))/100</f>
        <v>89.51</v>
      </c>
      <c r="H213" s="82">
        <f t="array" ref="H213">SUM(IF(Q213="-",0,Q213))/100</f>
        <v>524.80999999999995</v>
      </c>
      <c r="I213" s="76">
        <v>5154032</v>
      </c>
      <c r="J213" s="76" t="s">
        <v>32</v>
      </c>
      <c r="K213" s="77">
        <v>41274</v>
      </c>
      <c r="L213" s="76">
        <v>1006511</v>
      </c>
      <c r="M213" s="76">
        <v>103509</v>
      </c>
      <c r="N213" s="76">
        <v>7160</v>
      </c>
      <c r="O213" s="76">
        <v>4497</v>
      </c>
      <c r="P213" s="76">
        <v>8435</v>
      </c>
      <c r="Q213" s="76">
        <v>52481</v>
      </c>
      <c r="R213" s="76">
        <v>516</v>
      </c>
    </row>
    <row r="214" spans="1:18">
      <c r="A214" s="82">
        <f t="shared" si="15"/>
        <v>515403202011</v>
      </c>
      <c r="B214" s="82" t="str">
        <f t="shared" si="16"/>
        <v>51540320</v>
      </c>
      <c r="C214" s="82">
        <f t="shared" si="17"/>
        <v>2011</v>
      </c>
      <c r="D214" s="82">
        <f t="shared" si="18"/>
        <v>10048.129999999999</v>
      </c>
      <c r="E214" s="82">
        <f t="shared" si="19"/>
        <v>1668.0300000000002</v>
      </c>
      <c r="F214" s="82">
        <f t="array" ref="F214">SUM(IF(M214:N214="-",0,M214:N214),IF(O214="-",0,-O214))/100</f>
        <v>1056.03</v>
      </c>
      <c r="G214" s="82">
        <f t="array" ref="G214">SUM(IF(P214="-",0,P214),IF(R214="-",0,R214))/100</f>
        <v>88.87</v>
      </c>
      <c r="H214" s="82">
        <f t="array" ref="H214">SUM(IF(Q214="-",0,Q214))/100</f>
        <v>523.13</v>
      </c>
      <c r="I214" s="76">
        <v>5154032</v>
      </c>
      <c r="J214" s="76" t="s">
        <v>32</v>
      </c>
      <c r="K214" s="77">
        <v>40908</v>
      </c>
      <c r="L214" s="76">
        <v>1004813</v>
      </c>
      <c r="M214" s="76">
        <v>104571</v>
      </c>
      <c r="N214" s="76">
        <v>5524</v>
      </c>
      <c r="O214" s="76">
        <v>4492</v>
      </c>
      <c r="P214" s="76">
        <v>8373</v>
      </c>
      <c r="Q214" s="76">
        <v>52313</v>
      </c>
      <c r="R214" s="76">
        <v>514</v>
      </c>
    </row>
    <row r="215" spans="1:18">
      <c r="A215" s="82">
        <f t="shared" si="15"/>
        <v>515403202010</v>
      </c>
      <c r="B215" s="82" t="str">
        <f t="shared" si="16"/>
        <v>51540320</v>
      </c>
      <c r="C215" s="82">
        <f t="shared" si="17"/>
        <v>2010</v>
      </c>
      <c r="D215" s="82">
        <f t="shared" si="18"/>
        <v>10048.34</v>
      </c>
      <c r="E215" s="82">
        <f t="shared" si="19"/>
        <v>1663.17</v>
      </c>
      <c r="F215" s="82">
        <f t="array" ref="F215">SUM(IF(M215:N215="-",0,M215:N215),IF(O215="-",0,-O215))/100</f>
        <v>1051.9000000000001</v>
      </c>
      <c r="G215" s="82">
        <f t="array" ref="G215">SUM(IF(P215="-",0,P215),IF(R215="-",0,R215))/100</f>
        <v>88.75</v>
      </c>
      <c r="H215" s="82">
        <f t="array" ref="H215">SUM(IF(Q215="-",0,Q215))/100</f>
        <v>522.52</v>
      </c>
      <c r="I215" s="76">
        <v>5154032</v>
      </c>
      <c r="J215" s="76" t="s">
        <v>32</v>
      </c>
      <c r="K215" s="77">
        <v>40543</v>
      </c>
      <c r="L215" s="76">
        <v>1004834</v>
      </c>
      <c r="M215" s="76">
        <v>104158</v>
      </c>
      <c r="N215" s="76">
        <v>5574</v>
      </c>
      <c r="O215" s="76">
        <v>4542</v>
      </c>
      <c r="P215" s="76">
        <v>8361</v>
      </c>
      <c r="Q215" s="76">
        <v>52252</v>
      </c>
      <c r="R215" s="76">
        <v>514</v>
      </c>
    </row>
    <row r="216" spans="1:18">
      <c r="A216" s="82">
        <f t="shared" si="15"/>
        <v>515403202009</v>
      </c>
      <c r="B216" s="82" t="str">
        <f t="shared" si="16"/>
        <v>51540320</v>
      </c>
      <c r="C216" s="82">
        <f t="shared" si="17"/>
        <v>2009</v>
      </c>
      <c r="D216" s="82">
        <f t="shared" si="18"/>
        <v>10047.92</v>
      </c>
      <c r="E216" s="82">
        <f t="shared" si="19"/>
        <v>1651.19</v>
      </c>
      <c r="F216" s="82">
        <f t="array" ref="F216">SUM(IF(M216:N216="-",0,M216:N216),IF(O216="-",0,-O216))/100</f>
        <v>1042.53</v>
      </c>
      <c r="G216" s="82">
        <f t="array" ref="G216">SUM(IF(P216="-",0,P216),IF(R216="-",0,R216))/100</f>
        <v>88.31</v>
      </c>
      <c r="H216" s="82">
        <f t="array" ref="H216">SUM(IF(Q216="-",0,Q216))/100</f>
        <v>520.35</v>
      </c>
      <c r="I216" s="76">
        <v>5154032</v>
      </c>
      <c r="J216" s="76" t="s">
        <v>32</v>
      </c>
      <c r="K216" s="77">
        <v>40178</v>
      </c>
      <c r="L216" s="76">
        <v>1004792</v>
      </c>
      <c r="M216" s="76">
        <v>103221</v>
      </c>
      <c r="N216" s="76">
        <v>5574</v>
      </c>
      <c r="O216" s="76">
        <v>4542</v>
      </c>
      <c r="P216" s="76">
        <v>8317</v>
      </c>
      <c r="Q216" s="76">
        <v>52035</v>
      </c>
      <c r="R216" s="76">
        <v>514</v>
      </c>
    </row>
    <row r="217" spans="1:18">
      <c r="A217" s="82">
        <f t="shared" si="15"/>
        <v>515403202008</v>
      </c>
      <c r="B217" s="82" t="str">
        <f t="shared" si="16"/>
        <v>51540320</v>
      </c>
      <c r="C217" s="82">
        <f t="shared" si="17"/>
        <v>2008</v>
      </c>
      <c r="D217" s="82">
        <f t="shared" si="18"/>
        <v>10048.07</v>
      </c>
      <c r="E217" s="82">
        <f t="shared" si="19"/>
        <v>1637.0700000000002</v>
      </c>
      <c r="F217" s="82">
        <f t="array" ref="F217">SUM(IF(M217:N217="-",0,M217:N217),IF(O217="-",0,-O217))/100</f>
        <v>1029.18</v>
      </c>
      <c r="G217" s="82">
        <f t="array" ref="G217">SUM(IF(P217="-",0,P217),IF(R217="-",0,R217))/100</f>
        <v>86.72</v>
      </c>
      <c r="H217" s="82">
        <f t="array" ref="H217">SUM(IF(Q217="-",0,Q217))/100</f>
        <v>521.16999999999996</v>
      </c>
      <c r="I217" s="76">
        <v>5154032</v>
      </c>
      <c r="J217" s="76" t="s">
        <v>32</v>
      </c>
      <c r="K217" s="77">
        <v>39813</v>
      </c>
      <c r="L217" s="76">
        <v>1004807</v>
      </c>
      <c r="M217" s="76">
        <v>101884</v>
      </c>
      <c r="N217" s="76">
        <v>5649</v>
      </c>
      <c r="O217" s="76">
        <v>4615</v>
      </c>
      <c r="P217" s="76">
        <v>8158</v>
      </c>
      <c r="Q217" s="76">
        <v>52117</v>
      </c>
      <c r="R217" s="76">
        <v>514</v>
      </c>
    </row>
    <row r="218" spans="1:18">
      <c r="A218" s="82">
        <f t="shared" si="15"/>
        <v>515403202007</v>
      </c>
      <c r="B218" s="82" t="str">
        <f t="shared" si="16"/>
        <v>51540320</v>
      </c>
      <c r="C218" s="82">
        <f t="shared" si="17"/>
        <v>2007</v>
      </c>
      <c r="D218" s="82">
        <f t="shared" si="18"/>
        <v>10048.09</v>
      </c>
      <c r="E218" s="82">
        <f t="shared" si="19"/>
        <v>1625.24</v>
      </c>
      <c r="F218" s="82">
        <f t="array" ref="F218">SUM(IF(M218:N218="-",0,M218:N218),IF(O218="-",0,-O218))/100</f>
        <v>1026.04</v>
      </c>
      <c r="G218" s="82">
        <f t="array" ref="G218">SUM(IF(P218="-",0,P218),IF(R218="-",0,R218))/100</f>
        <v>86.4</v>
      </c>
      <c r="H218" s="82">
        <f t="array" ref="H218">SUM(IF(Q218="-",0,Q218))/100</f>
        <v>512.79999999999995</v>
      </c>
      <c r="I218" s="76">
        <v>5154032</v>
      </c>
      <c r="J218" s="76" t="s">
        <v>32</v>
      </c>
      <c r="K218" s="77">
        <v>39447</v>
      </c>
      <c r="L218" s="76">
        <v>1004809</v>
      </c>
      <c r="M218" s="76">
        <v>101570</v>
      </c>
      <c r="N218" s="76">
        <v>6321</v>
      </c>
      <c r="O218" s="76">
        <v>5287</v>
      </c>
      <c r="P218" s="76">
        <v>8126</v>
      </c>
      <c r="Q218" s="76">
        <v>51280</v>
      </c>
      <c r="R218" s="76">
        <v>514</v>
      </c>
    </row>
    <row r="219" spans="1:18">
      <c r="A219" s="82">
        <f t="shared" si="15"/>
        <v>515403202006</v>
      </c>
      <c r="B219" s="82" t="str">
        <f t="shared" si="16"/>
        <v>51540320</v>
      </c>
      <c r="C219" s="82">
        <f t="shared" si="17"/>
        <v>2006</v>
      </c>
      <c r="D219" s="82">
        <f t="shared" si="18"/>
        <v>10047.200000000001</v>
      </c>
      <c r="E219" s="82">
        <f t="shared" si="19"/>
        <v>1583.31</v>
      </c>
      <c r="F219" s="82">
        <f t="array" ref="F219">SUM(IF(M219:N219="-",0,M219:N219),IF(O219="-",0,-O219))/100</f>
        <v>1021.9</v>
      </c>
      <c r="G219" s="82">
        <f t="array" ref="G219">SUM(IF(P219="-",0,P219),IF(R219="-",0,R219))/100</f>
        <v>69.709999999999994</v>
      </c>
      <c r="H219" s="82">
        <f t="array" ref="H219">SUM(IF(Q219="-",0,Q219))/100</f>
        <v>491.7</v>
      </c>
      <c r="I219" s="76">
        <v>5154032</v>
      </c>
      <c r="J219" s="76" t="s">
        <v>32</v>
      </c>
      <c r="K219" s="77">
        <v>39082</v>
      </c>
      <c r="L219" s="76">
        <v>1004720</v>
      </c>
      <c r="M219" s="76">
        <v>100916</v>
      </c>
      <c r="N219" s="76">
        <v>9043</v>
      </c>
      <c r="O219" s="76">
        <v>7769</v>
      </c>
      <c r="P219" s="76">
        <v>6378</v>
      </c>
      <c r="Q219" s="76">
        <v>49170</v>
      </c>
      <c r="R219" s="76">
        <v>593</v>
      </c>
    </row>
    <row r="220" spans="1:18">
      <c r="A220" s="82">
        <f t="shared" si="15"/>
        <v>515403602015</v>
      </c>
      <c r="B220" s="82" t="str">
        <f t="shared" si="16"/>
        <v>51540360</v>
      </c>
      <c r="C220" s="82">
        <f t="shared" si="17"/>
        <v>2015</v>
      </c>
      <c r="D220" s="82">
        <f t="shared" si="18"/>
        <v>9776.15</v>
      </c>
      <c r="E220" s="82">
        <f t="shared" si="19"/>
        <v>2139.5700000000002</v>
      </c>
      <c r="F220" s="82">
        <f t="array" ref="F220">SUM(IF(M220:N220="-",0,M220:N220),IF(O220="-",0,-O220))/100</f>
        <v>1495.9</v>
      </c>
      <c r="G220" s="82">
        <f t="array" ref="G220">SUM(IF(P220="-",0,P220),IF(R220="-",0,R220))/100</f>
        <v>145.05000000000001</v>
      </c>
      <c r="H220" s="82">
        <f t="array" ref="H220">SUM(IF(Q220="-",0,Q220))/100</f>
        <v>498.62</v>
      </c>
      <c r="I220" s="76">
        <v>5154036</v>
      </c>
      <c r="J220" s="76" t="s">
        <v>33</v>
      </c>
      <c r="K220" s="77">
        <v>42369</v>
      </c>
      <c r="L220" s="76">
        <v>977615</v>
      </c>
      <c r="M220" s="76">
        <v>146885</v>
      </c>
      <c r="N220" s="76">
        <v>3146</v>
      </c>
      <c r="O220" s="76">
        <v>441</v>
      </c>
      <c r="P220" s="76">
        <v>11716</v>
      </c>
      <c r="Q220" s="76">
        <v>49862</v>
      </c>
      <c r="R220" s="76">
        <v>2789</v>
      </c>
    </row>
    <row r="221" spans="1:18">
      <c r="A221" s="82">
        <f t="shared" si="15"/>
        <v>515403602014</v>
      </c>
      <c r="B221" s="82" t="str">
        <f t="shared" si="16"/>
        <v>51540360</v>
      </c>
      <c r="C221" s="82">
        <f t="shared" si="17"/>
        <v>2014</v>
      </c>
      <c r="D221" s="82">
        <f t="shared" si="18"/>
        <v>9776.15</v>
      </c>
      <c r="E221" s="82">
        <f t="shared" si="19"/>
        <v>2132.36</v>
      </c>
      <c r="F221" s="82">
        <f t="array" ref="F221">SUM(IF(M221:N221="-",0,M221:N221),IF(O221="-",0,-O221))/100</f>
        <v>1490.63</v>
      </c>
      <c r="G221" s="82">
        <f t="array" ref="G221">SUM(IF(P221="-",0,P221),IF(R221="-",0,R221))/100</f>
        <v>144.63</v>
      </c>
      <c r="H221" s="82">
        <f t="array" ref="H221">SUM(IF(Q221="-",0,Q221))/100</f>
        <v>497.1</v>
      </c>
      <c r="I221" s="76">
        <v>5154036</v>
      </c>
      <c r="J221" s="76" t="s">
        <v>33</v>
      </c>
      <c r="K221" s="77">
        <v>42004</v>
      </c>
      <c r="L221" s="76">
        <v>977615</v>
      </c>
      <c r="M221" s="76">
        <v>146356</v>
      </c>
      <c r="N221" s="76">
        <v>3148</v>
      </c>
      <c r="O221" s="76">
        <v>441</v>
      </c>
      <c r="P221" s="76">
        <v>11674</v>
      </c>
      <c r="Q221" s="76">
        <v>49710</v>
      </c>
      <c r="R221" s="76">
        <v>2789</v>
      </c>
    </row>
    <row r="222" spans="1:18">
      <c r="A222" s="82">
        <f t="shared" si="15"/>
        <v>515403602013</v>
      </c>
      <c r="B222" s="82" t="str">
        <f t="shared" si="16"/>
        <v>51540360</v>
      </c>
      <c r="C222" s="82">
        <f t="shared" si="17"/>
        <v>2013</v>
      </c>
      <c r="D222" s="82">
        <f t="shared" si="18"/>
        <v>9776.15</v>
      </c>
      <c r="E222" s="82">
        <f t="shared" si="19"/>
        <v>2115.29</v>
      </c>
      <c r="F222" s="82">
        <f t="array" ref="F222">SUM(IF(M222:N222="-",0,M222:N222),IF(O222="-",0,-O222))/100</f>
        <v>1471.58</v>
      </c>
      <c r="G222" s="82">
        <f t="array" ref="G222">SUM(IF(P222="-",0,P222),IF(R222="-",0,R222))/100</f>
        <v>146.08000000000001</v>
      </c>
      <c r="H222" s="82">
        <f t="array" ref="H222">SUM(IF(Q222="-",0,Q222))/100</f>
        <v>497.63</v>
      </c>
      <c r="I222" s="76">
        <v>5154036</v>
      </c>
      <c r="J222" s="76" t="s">
        <v>33</v>
      </c>
      <c r="K222" s="77">
        <v>41639</v>
      </c>
      <c r="L222" s="76">
        <v>977615</v>
      </c>
      <c r="M222" s="76">
        <v>144429</v>
      </c>
      <c r="N222" s="76">
        <v>3170</v>
      </c>
      <c r="O222" s="76">
        <v>441</v>
      </c>
      <c r="P222" s="76">
        <v>11805</v>
      </c>
      <c r="Q222" s="76">
        <v>49763</v>
      </c>
      <c r="R222" s="76">
        <v>2803</v>
      </c>
    </row>
    <row r="223" spans="1:18">
      <c r="A223" s="82">
        <f t="shared" si="15"/>
        <v>515403602012</v>
      </c>
      <c r="B223" s="82" t="str">
        <f t="shared" si="16"/>
        <v>51540360</v>
      </c>
      <c r="C223" s="82">
        <f t="shared" si="17"/>
        <v>2012</v>
      </c>
      <c r="D223" s="82">
        <f t="shared" si="18"/>
        <v>9776.15</v>
      </c>
      <c r="E223" s="82">
        <f t="shared" si="19"/>
        <v>2111.7199999999998</v>
      </c>
      <c r="F223" s="82">
        <f t="array" ref="F223">SUM(IF(M223:N223="-",0,M223:N223),IF(O223="-",0,-O223))/100</f>
        <v>1468.35</v>
      </c>
      <c r="G223" s="82">
        <f t="array" ref="G223">SUM(IF(P223="-",0,P223),IF(R223="-",0,R223))/100</f>
        <v>145.77000000000001</v>
      </c>
      <c r="H223" s="82">
        <f t="array" ref="H223">SUM(IF(Q223="-",0,Q223))/100</f>
        <v>497.6</v>
      </c>
      <c r="I223" s="76">
        <v>5154036</v>
      </c>
      <c r="J223" s="76" t="s">
        <v>33</v>
      </c>
      <c r="K223" s="77">
        <v>41274</v>
      </c>
      <c r="L223" s="76">
        <v>977615</v>
      </c>
      <c r="M223" s="76">
        <v>144018</v>
      </c>
      <c r="N223" s="76">
        <v>3258</v>
      </c>
      <c r="O223" s="76">
        <v>441</v>
      </c>
      <c r="P223" s="76">
        <v>11772</v>
      </c>
      <c r="Q223" s="76">
        <v>49760</v>
      </c>
      <c r="R223" s="76">
        <v>2805</v>
      </c>
    </row>
    <row r="224" spans="1:18">
      <c r="A224" s="82">
        <f t="shared" si="15"/>
        <v>515403602011</v>
      </c>
      <c r="B224" s="82" t="str">
        <f t="shared" si="16"/>
        <v>51540360</v>
      </c>
      <c r="C224" s="82">
        <f t="shared" si="17"/>
        <v>2011</v>
      </c>
      <c r="D224" s="82">
        <f t="shared" si="18"/>
        <v>9774.68</v>
      </c>
      <c r="E224" s="82">
        <f t="shared" si="19"/>
        <v>2108.12</v>
      </c>
      <c r="F224" s="82">
        <f t="array" ref="F224">SUM(IF(M224:N224="-",0,M224:N224),IF(O224="-",0,-O224))/100</f>
        <v>1465.45</v>
      </c>
      <c r="G224" s="82">
        <f t="array" ref="G224">SUM(IF(P224="-",0,P224),IF(R224="-",0,R224))/100</f>
        <v>145.41</v>
      </c>
      <c r="H224" s="82">
        <f t="array" ref="H224">SUM(IF(Q224="-",0,Q224))/100</f>
        <v>497.26</v>
      </c>
      <c r="I224" s="76">
        <v>5154036</v>
      </c>
      <c r="J224" s="76" t="s">
        <v>33</v>
      </c>
      <c r="K224" s="77">
        <v>40908</v>
      </c>
      <c r="L224" s="76">
        <v>977468</v>
      </c>
      <c r="M224" s="76">
        <v>144464</v>
      </c>
      <c r="N224" s="76">
        <v>2523</v>
      </c>
      <c r="O224" s="76">
        <v>442</v>
      </c>
      <c r="P224" s="76">
        <v>11751</v>
      </c>
      <c r="Q224" s="76">
        <v>49726</v>
      </c>
      <c r="R224" s="76">
        <v>2790</v>
      </c>
    </row>
    <row r="225" spans="1:18">
      <c r="A225" s="82">
        <f t="shared" si="15"/>
        <v>515403602010</v>
      </c>
      <c r="B225" s="82" t="str">
        <f t="shared" si="16"/>
        <v>51540360</v>
      </c>
      <c r="C225" s="82">
        <f t="shared" si="17"/>
        <v>2010</v>
      </c>
      <c r="D225" s="82">
        <f t="shared" si="18"/>
        <v>9779.4500000000007</v>
      </c>
      <c r="E225" s="82">
        <f t="shared" si="19"/>
        <v>2103.8199999999997</v>
      </c>
      <c r="F225" s="82">
        <f t="array" ref="F225">SUM(IF(M225:N225="-",0,M225:N225),IF(O225="-",0,-O225))/100</f>
        <v>1458.46</v>
      </c>
      <c r="G225" s="82">
        <f t="array" ref="G225">SUM(IF(P225="-",0,P225),IF(R225="-",0,R225))/100</f>
        <v>146.87</v>
      </c>
      <c r="H225" s="82">
        <f t="array" ref="H225">SUM(IF(Q225="-",0,Q225))/100</f>
        <v>498.49</v>
      </c>
      <c r="I225" s="76">
        <v>5154036</v>
      </c>
      <c r="J225" s="76" t="s">
        <v>33</v>
      </c>
      <c r="K225" s="77">
        <v>40543</v>
      </c>
      <c r="L225" s="76">
        <v>977945</v>
      </c>
      <c r="M225" s="76">
        <v>143729</v>
      </c>
      <c r="N225" s="76">
        <v>2559</v>
      </c>
      <c r="O225" s="76">
        <v>442</v>
      </c>
      <c r="P225" s="76">
        <v>11897</v>
      </c>
      <c r="Q225" s="76">
        <v>49849</v>
      </c>
      <c r="R225" s="76">
        <v>2790</v>
      </c>
    </row>
    <row r="226" spans="1:18">
      <c r="A226" s="82">
        <f t="shared" si="15"/>
        <v>515403602009</v>
      </c>
      <c r="B226" s="82" t="str">
        <f t="shared" si="16"/>
        <v>51540360</v>
      </c>
      <c r="C226" s="82">
        <f t="shared" si="17"/>
        <v>2009</v>
      </c>
      <c r="D226" s="82">
        <f t="shared" si="18"/>
        <v>9779.6299999999992</v>
      </c>
      <c r="E226" s="82">
        <f t="shared" si="19"/>
        <v>2095.04</v>
      </c>
      <c r="F226" s="82">
        <f t="array" ref="F226">SUM(IF(M226:N226="-",0,M226:N226),IF(O226="-",0,-O226))/100</f>
        <v>1449.46</v>
      </c>
      <c r="G226" s="82">
        <f t="array" ref="G226">SUM(IF(P226="-",0,P226),IF(R226="-",0,R226))/100</f>
        <v>147.01</v>
      </c>
      <c r="H226" s="82">
        <f t="array" ref="H226">SUM(IF(Q226="-",0,Q226))/100</f>
        <v>498.57</v>
      </c>
      <c r="I226" s="76">
        <v>5154036</v>
      </c>
      <c r="J226" s="76" t="s">
        <v>33</v>
      </c>
      <c r="K226" s="77">
        <v>40178</v>
      </c>
      <c r="L226" s="76">
        <v>977963</v>
      </c>
      <c r="M226" s="76">
        <v>142807</v>
      </c>
      <c r="N226" s="76">
        <v>2581</v>
      </c>
      <c r="O226" s="76">
        <v>442</v>
      </c>
      <c r="P226" s="76">
        <v>11911</v>
      </c>
      <c r="Q226" s="76">
        <v>49857</v>
      </c>
      <c r="R226" s="76">
        <v>2790</v>
      </c>
    </row>
    <row r="227" spans="1:18">
      <c r="A227" s="82">
        <f t="shared" si="15"/>
        <v>515403602008</v>
      </c>
      <c r="B227" s="82" t="str">
        <f t="shared" si="16"/>
        <v>51540360</v>
      </c>
      <c r="C227" s="82">
        <f t="shared" si="17"/>
        <v>2008</v>
      </c>
      <c r="D227" s="82">
        <f t="shared" si="18"/>
        <v>9779.67</v>
      </c>
      <c r="E227" s="82">
        <f t="shared" si="19"/>
        <v>2086.5</v>
      </c>
      <c r="F227" s="82">
        <f t="array" ref="F227">SUM(IF(M227:N227="-",0,M227:N227),IF(O227="-",0,-O227))/100</f>
        <v>1438.36</v>
      </c>
      <c r="G227" s="82">
        <f t="array" ref="G227">SUM(IF(P227="-",0,P227),IF(R227="-",0,R227))/100</f>
        <v>150.88</v>
      </c>
      <c r="H227" s="82">
        <f t="array" ref="H227">SUM(IF(Q227="-",0,Q227))/100</f>
        <v>497.26</v>
      </c>
      <c r="I227" s="76">
        <v>5154036</v>
      </c>
      <c r="J227" s="76" t="s">
        <v>33</v>
      </c>
      <c r="K227" s="77">
        <v>39813</v>
      </c>
      <c r="L227" s="76">
        <v>977967</v>
      </c>
      <c r="M227" s="76">
        <v>142039</v>
      </c>
      <c r="N227" s="76">
        <v>2239</v>
      </c>
      <c r="O227" s="76">
        <v>442</v>
      </c>
      <c r="P227" s="76">
        <v>12471</v>
      </c>
      <c r="Q227" s="76">
        <v>49726</v>
      </c>
      <c r="R227" s="76">
        <v>2617</v>
      </c>
    </row>
    <row r="228" spans="1:18">
      <c r="A228" s="82">
        <f t="shared" si="15"/>
        <v>515403602007</v>
      </c>
      <c r="B228" s="82" t="str">
        <f t="shared" si="16"/>
        <v>51540360</v>
      </c>
      <c r="C228" s="82">
        <f t="shared" si="17"/>
        <v>2007</v>
      </c>
      <c r="D228" s="82">
        <f t="shared" si="18"/>
        <v>9779.5400000000009</v>
      </c>
      <c r="E228" s="82">
        <f t="shared" si="19"/>
        <v>2027.6699999999998</v>
      </c>
      <c r="F228" s="82">
        <f t="array" ref="F228">SUM(IF(M228:N228="-",0,M228:N228),IF(O228="-",0,-O228))/100</f>
        <v>1413.85</v>
      </c>
      <c r="G228" s="82">
        <f t="array" ref="G228">SUM(IF(P228="-",0,P228),IF(R228="-",0,R228))/100</f>
        <v>146.33000000000001</v>
      </c>
      <c r="H228" s="82">
        <f t="array" ref="H228">SUM(IF(Q228="-",0,Q228))/100</f>
        <v>467.49</v>
      </c>
      <c r="I228" s="76">
        <v>5154036</v>
      </c>
      <c r="J228" s="76" t="s">
        <v>33</v>
      </c>
      <c r="K228" s="77">
        <v>39447</v>
      </c>
      <c r="L228" s="76">
        <v>977954</v>
      </c>
      <c r="M228" s="76">
        <v>139451</v>
      </c>
      <c r="N228" s="76">
        <v>2847</v>
      </c>
      <c r="O228" s="76">
        <v>913</v>
      </c>
      <c r="P228" s="76">
        <v>12040</v>
      </c>
      <c r="Q228" s="76">
        <v>46749</v>
      </c>
      <c r="R228" s="76">
        <v>2593</v>
      </c>
    </row>
    <row r="229" spans="1:18">
      <c r="A229" s="82">
        <f t="shared" si="15"/>
        <v>515403602006</v>
      </c>
      <c r="B229" s="82" t="str">
        <f t="shared" si="16"/>
        <v>51540360</v>
      </c>
      <c r="C229" s="82">
        <f t="shared" si="17"/>
        <v>2006</v>
      </c>
      <c r="D229" s="82">
        <f t="shared" si="18"/>
        <v>9779.49</v>
      </c>
      <c r="E229" s="82">
        <f t="shared" si="19"/>
        <v>2023.07</v>
      </c>
      <c r="F229" s="82">
        <f t="array" ref="F229">SUM(IF(M229:N229="-",0,M229:N229),IF(O229="-",0,-O229))/100</f>
        <v>1409.27</v>
      </c>
      <c r="G229" s="82">
        <f t="array" ref="G229">SUM(IF(P229="-",0,P229),IF(R229="-",0,R229))/100</f>
        <v>144.85</v>
      </c>
      <c r="H229" s="82">
        <f t="array" ref="H229">SUM(IF(Q229="-",0,Q229))/100</f>
        <v>468.95</v>
      </c>
      <c r="I229" s="76">
        <v>5154036</v>
      </c>
      <c r="J229" s="76" t="s">
        <v>33</v>
      </c>
      <c r="K229" s="77">
        <v>39082</v>
      </c>
      <c r="L229" s="76">
        <v>977949</v>
      </c>
      <c r="M229" s="76">
        <v>139032</v>
      </c>
      <c r="N229" s="76">
        <v>2807</v>
      </c>
      <c r="O229" s="76">
        <v>912</v>
      </c>
      <c r="P229" s="76">
        <v>11892</v>
      </c>
      <c r="Q229" s="76">
        <v>46895</v>
      </c>
      <c r="R229" s="76">
        <v>2593</v>
      </c>
    </row>
    <row r="230" spans="1:18">
      <c r="A230" s="82">
        <f t="shared" si="15"/>
        <v>515404002015</v>
      </c>
      <c r="B230" s="82" t="str">
        <f t="shared" si="16"/>
        <v>51540400</v>
      </c>
      <c r="C230" s="82">
        <f t="shared" si="17"/>
        <v>2015</v>
      </c>
      <c r="D230" s="82">
        <f t="shared" si="18"/>
        <v>7688.73</v>
      </c>
      <c r="E230" s="82">
        <f t="shared" si="19"/>
        <v>777.03</v>
      </c>
      <c r="F230" s="82">
        <f t="array" ref="F230">SUM(IF(M230:N230="-",0,M230:N230),IF(O230="-",0,-O230))/100</f>
        <v>475.33</v>
      </c>
      <c r="G230" s="82">
        <f t="array" ref="G230">SUM(IF(P230="-",0,P230),IF(R230="-",0,R230))/100</f>
        <v>49.15</v>
      </c>
      <c r="H230" s="82">
        <f t="array" ref="H230">SUM(IF(Q230="-",0,Q230))/100</f>
        <v>252.55</v>
      </c>
      <c r="I230" s="76">
        <v>5154040</v>
      </c>
      <c r="J230" s="76" t="s">
        <v>34</v>
      </c>
      <c r="K230" s="77">
        <v>42369</v>
      </c>
      <c r="L230" s="76">
        <v>768873</v>
      </c>
      <c r="M230" s="76">
        <v>46301</v>
      </c>
      <c r="N230" s="76">
        <v>1740</v>
      </c>
      <c r="O230" s="76">
        <v>508</v>
      </c>
      <c r="P230" s="76">
        <v>4682</v>
      </c>
      <c r="Q230" s="76">
        <v>25255</v>
      </c>
      <c r="R230" s="76">
        <v>233</v>
      </c>
    </row>
    <row r="231" spans="1:18">
      <c r="A231" s="82">
        <f t="shared" si="15"/>
        <v>515404002014</v>
      </c>
      <c r="B231" s="82" t="str">
        <f t="shared" si="16"/>
        <v>51540400</v>
      </c>
      <c r="C231" s="82">
        <f t="shared" si="17"/>
        <v>2014</v>
      </c>
      <c r="D231" s="82">
        <f t="shared" si="18"/>
        <v>7688.73</v>
      </c>
      <c r="E231" s="82">
        <f t="shared" si="19"/>
        <v>774.83</v>
      </c>
      <c r="F231" s="82">
        <f t="array" ref="F231">SUM(IF(M231:N231="-",0,M231:N231),IF(O231="-",0,-O231))/100</f>
        <v>472.99</v>
      </c>
      <c r="G231" s="82">
        <f t="array" ref="G231">SUM(IF(P231="-",0,P231),IF(R231="-",0,R231))/100</f>
        <v>49.47</v>
      </c>
      <c r="H231" s="82">
        <f t="array" ref="H231">SUM(IF(Q231="-",0,Q231))/100</f>
        <v>252.37</v>
      </c>
      <c r="I231" s="76">
        <v>5154040</v>
      </c>
      <c r="J231" s="76" t="s">
        <v>34</v>
      </c>
      <c r="K231" s="77">
        <v>42004</v>
      </c>
      <c r="L231" s="76">
        <v>768873</v>
      </c>
      <c r="M231" s="76">
        <v>46040</v>
      </c>
      <c r="N231" s="76">
        <v>1767</v>
      </c>
      <c r="O231" s="76">
        <v>508</v>
      </c>
      <c r="P231" s="76">
        <v>4714</v>
      </c>
      <c r="Q231" s="76">
        <v>25237</v>
      </c>
      <c r="R231" s="76">
        <v>233</v>
      </c>
    </row>
    <row r="232" spans="1:18">
      <c r="A232" s="82">
        <f t="shared" si="15"/>
        <v>515404002013</v>
      </c>
      <c r="B232" s="82" t="str">
        <f t="shared" si="16"/>
        <v>51540400</v>
      </c>
      <c r="C232" s="82">
        <f t="shared" si="17"/>
        <v>2013</v>
      </c>
      <c r="D232" s="82">
        <f t="shared" si="18"/>
        <v>7688.73</v>
      </c>
      <c r="E232" s="82">
        <f t="shared" si="19"/>
        <v>770.48</v>
      </c>
      <c r="F232" s="82">
        <f t="array" ref="F232">SUM(IF(M232:N232="-",0,M232:N232),IF(O232="-",0,-O232))/100</f>
        <v>469.18</v>
      </c>
      <c r="G232" s="82">
        <f t="array" ref="G232">SUM(IF(P232="-",0,P232),IF(R232="-",0,R232))/100</f>
        <v>49.09</v>
      </c>
      <c r="H232" s="82">
        <f t="array" ref="H232">SUM(IF(Q232="-",0,Q232))/100</f>
        <v>252.21</v>
      </c>
      <c r="I232" s="76">
        <v>5154040</v>
      </c>
      <c r="J232" s="76" t="s">
        <v>34</v>
      </c>
      <c r="K232" s="77">
        <v>41639</v>
      </c>
      <c r="L232" s="76">
        <v>768873</v>
      </c>
      <c r="M232" s="76">
        <v>45670</v>
      </c>
      <c r="N232" s="76">
        <v>1756</v>
      </c>
      <c r="O232" s="76">
        <v>508</v>
      </c>
      <c r="P232" s="76">
        <v>4676</v>
      </c>
      <c r="Q232" s="76">
        <v>25221</v>
      </c>
      <c r="R232" s="76">
        <v>233</v>
      </c>
    </row>
    <row r="233" spans="1:18">
      <c r="A233" s="82">
        <f t="shared" si="15"/>
        <v>515404002012</v>
      </c>
      <c r="B233" s="82" t="str">
        <f t="shared" si="16"/>
        <v>51540400</v>
      </c>
      <c r="C233" s="82">
        <f t="shared" si="17"/>
        <v>2012</v>
      </c>
      <c r="D233" s="82">
        <f t="shared" si="18"/>
        <v>7688.73</v>
      </c>
      <c r="E233" s="82">
        <f t="shared" si="19"/>
        <v>765.46</v>
      </c>
      <c r="F233" s="82">
        <f t="array" ref="F233">SUM(IF(M233:N233="-",0,M233:N233),IF(O233="-",0,-O233))/100</f>
        <v>466.28</v>
      </c>
      <c r="G233" s="82">
        <f t="array" ref="G233">SUM(IF(P233="-",0,P233),IF(R233="-",0,R233))/100</f>
        <v>48.23</v>
      </c>
      <c r="H233" s="82">
        <f t="array" ref="H233">SUM(IF(Q233="-",0,Q233))/100</f>
        <v>250.95</v>
      </c>
      <c r="I233" s="76">
        <v>5154040</v>
      </c>
      <c r="J233" s="76" t="s">
        <v>34</v>
      </c>
      <c r="K233" s="77">
        <v>41274</v>
      </c>
      <c r="L233" s="76">
        <v>768873</v>
      </c>
      <c r="M233" s="76">
        <v>45380</v>
      </c>
      <c r="N233" s="76">
        <v>1756</v>
      </c>
      <c r="O233" s="76">
        <v>508</v>
      </c>
      <c r="P233" s="76">
        <v>4590</v>
      </c>
      <c r="Q233" s="76">
        <v>25095</v>
      </c>
      <c r="R233" s="76">
        <v>233</v>
      </c>
    </row>
    <row r="234" spans="1:18">
      <c r="A234" s="82">
        <f t="shared" si="15"/>
        <v>515404002011</v>
      </c>
      <c r="B234" s="82" t="str">
        <f t="shared" si="16"/>
        <v>51540400</v>
      </c>
      <c r="C234" s="82">
        <f t="shared" si="17"/>
        <v>2011</v>
      </c>
      <c r="D234" s="82">
        <f t="shared" si="18"/>
        <v>7692.42</v>
      </c>
      <c r="E234" s="82">
        <f t="shared" si="19"/>
        <v>761.54</v>
      </c>
      <c r="F234" s="82">
        <f t="array" ref="F234">SUM(IF(M234:N234="-",0,M234:N234),IF(O234="-",0,-O234))/100</f>
        <v>463.26</v>
      </c>
      <c r="G234" s="82">
        <f t="array" ref="G234">SUM(IF(P234="-",0,P234),IF(R234="-",0,R234))/100</f>
        <v>47.86</v>
      </c>
      <c r="H234" s="82">
        <f t="array" ref="H234">SUM(IF(Q234="-",0,Q234))/100</f>
        <v>250.42</v>
      </c>
      <c r="I234" s="76">
        <v>5154040</v>
      </c>
      <c r="J234" s="76" t="s">
        <v>34</v>
      </c>
      <c r="K234" s="77">
        <v>40908</v>
      </c>
      <c r="L234" s="76">
        <v>769242</v>
      </c>
      <c r="M234" s="76">
        <v>45877</v>
      </c>
      <c r="N234" s="76">
        <v>956</v>
      </c>
      <c r="O234" s="76">
        <v>507</v>
      </c>
      <c r="P234" s="76">
        <v>4552</v>
      </c>
      <c r="Q234" s="76">
        <v>25042</v>
      </c>
      <c r="R234" s="76">
        <v>234</v>
      </c>
    </row>
    <row r="235" spans="1:18">
      <c r="A235" s="82">
        <f t="shared" si="15"/>
        <v>515404002010</v>
      </c>
      <c r="B235" s="82" t="str">
        <f t="shared" si="16"/>
        <v>51540400</v>
      </c>
      <c r="C235" s="82">
        <f t="shared" si="17"/>
        <v>2010</v>
      </c>
      <c r="D235" s="82">
        <f t="shared" si="18"/>
        <v>7692.42</v>
      </c>
      <c r="E235" s="82">
        <f t="shared" si="19"/>
        <v>760.05</v>
      </c>
      <c r="F235" s="82">
        <f t="array" ref="F235">SUM(IF(M235:N235="-",0,M235:N235),IF(O235="-",0,-O235))/100</f>
        <v>461.85</v>
      </c>
      <c r="G235" s="82">
        <f t="array" ref="G235">SUM(IF(P235="-",0,P235),IF(R235="-",0,R235))/100</f>
        <v>47.88</v>
      </c>
      <c r="H235" s="82">
        <f t="array" ref="H235">SUM(IF(Q235="-",0,Q235))/100</f>
        <v>250.32</v>
      </c>
      <c r="I235" s="76">
        <v>5154040</v>
      </c>
      <c r="J235" s="76" t="s">
        <v>34</v>
      </c>
      <c r="K235" s="77">
        <v>40543</v>
      </c>
      <c r="L235" s="76">
        <v>769242</v>
      </c>
      <c r="M235" s="76">
        <v>45736</v>
      </c>
      <c r="N235" s="76">
        <v>956</v>
      </c>
      <c r="O235" s="76">
        <v>507</v>
      </c>
      <c r="P235" s="76">
        <v>4554</v>
      </c>
      <c r="Q235" s="76">
        <v>25032</v>
      </c>
      <c r="R235" s="76">
        <v>234</v>
      </c>
    </row>
    <row r="236" spans="1:18">
      <c r="A236" s="82">
        <f t="shared" si="15"/>
        <v>515404002009</v>
      </c>
      <c r="B236" s="82" t="str">
        <f t="shared" si="16"/>
        <v>51540400</v>
      </c>
      <c r="C236" s="82">
        <f t="shared" si="17"/>
        <v>2009</v>
      </c>
      <c r="D236" s="82">
        <f t="shared" si="18"/>
        <v>7692.43</v>
      </c>
      <c r="E236" s="82">
        <f t="shared" si="19"/>
        <v>755.23</v>
      </c>
      <c r="F236" s="82">
        <f t="array" ref="F236">SUM(IF(M236:N236="-",0,M236:N236),IF(O236="-",0,-O236))/100</f>
        <v>458.54</v>
      </c>
      <c r="G236" s="82">
        <f t="array" ref="G236">SUM(IF(P236="-",0,P236),IF(R236="-",0,R236))/100</f>
        <v>47.34</v>
      </c>
      <c r="H236" s="82">
        <f t="array" ref="H236">SUM(IF(Q236="-",0,Q236))/100</f>
        <v>249.35</v>
      </c>
      <c r="I236" s="76">
        <v>5154040</v>
      </c>
      <c r="J236" s="76" t="s">
        <v>34</v>
      </c>
      <c r="K236" s="77">
        <v>40178</v>
      </c>
      <c r="L236" s="76">
        <v>769243</v>
      </c>
      <c r="M236" s="76">
        <v>45405</v>
      </c>
      <c r="N236" s="76">
        <v>956</v>
      </c>
      <c r="O236" s="76">
        <v>507</v>
      </c>
      <c r="P236" s="76">
        <v>4500</v>
      </c>
      <c r="Q236" s="76">
        <v>24935</v>
      </c>
      <c r="R236" s="76">
        <v>234</v>
      </c>
    </row>
    <row r="237" spans="1:18">
      <c r="A237" s="82">
        <f t="shared" si="15"/>
        <v>515404002008</v>
      </c>
      <c r="B237" s="82" t="str">
        <f t="shared" si="16"/>
        <v>51540400</v>
      </c>
      <c r="C237" s="82">
        <f t="shared" si="17"/>
        <v>2008</v>
      </c>
      <c r="D237" s="82">
        <f t="shared" si="18"/>
        <v>7692.43</v>
      </c>
      <c r="E237" s="82">
        <f t="shared" si="19"/>
        <v>749.62</v>
      </c>
      <c r="F237" s="82">
        <f t="array" ref="F237">SUM(IF(M237:N237="-",0,M237:N237),IF(O237="-",0,-O237))/100</f>
        <v>452.7</v>
      </c>
      <c r="G237" s="82">
        <f t="array" ref="G237">SUM(IF(P237="-",0,P237),IF(R237="-",0,R237))/100</f>
        <v>48.23</v>
      </c>
      <c r="H237" s="82">
        <f t="array" ref="H237">SUM(IF(Q237="-",0,Q237))/100</f>
        <v>248.69</v>
      </c>
      <c r="I237" s="76">
        <v>5154040</v>
      </c>
      <c r="J237" s="76" t="s">
        <v>34</v>
      </c>
      <c r="K237" s="77">
        <v>39813</v>
      </c>
      <c r="L237" s="76">
        <v>769243</v>
      </c>
      <c r="M237" s="76">
        <v>44826</v>
      </c>
      <c r="N237" s="76">
        <v>983</v>
      </c>
      <c r="O237" s="76">
        <v>539</v>
      </c>
      <c r="P237" s="76">
        <v>4589</v>
      </c>
      <c r="Q237" s="76">
        <v>24869</v>
      </c>
      <c r="R237" s="76">
        <v>234</v>
      </c>
    </row>
    <row r="238" spans="1:18">
      <c r="A238" s="82">
        <f t="shared" si="15"/>
        <v>515404002007</v>
      </c>
      <c r="B238" s="82" t="str">
        <f t="shared" si="16"/>
        <v>51540400</v>
      </c>
      <c r="C238" s="82">
        <f t="shared" si="17"/>
        <v>2007</v>
      </c>
      <c r="D238" s="82">
        <f t="shared" si="18"/>
        <v>7692.44</v>
      </c>
      <c r="E238" s="82">
        <f t="shared" si="19"/>
        <v>746.06</v>
      </c>
      <c r="F238" s="82">
        <f t="array" ref="F238">SUM(IF(M238:N238="-",0,M238:N238),IF(O238="-",0,-O238))/100</f>
        <v>449.95</v>
      </c>
      <c r="G238" s="82">
        <f t="array" ref="G238">SUM(IF(P238="-",0,P238),IF(R238="-",0,R238))/100</f>
        <v>47.57</v>
      </c>
      <c r="H238" s="82">
        <f t="array" ref="H238">SUM(IF(Q238="-",0,Q238))/100</f>
        <v>248.54</v>
      </c>
      <c r="I238" s="76">
        <v>5154040</v>
      </c>
      <c r="J238" s="76" t="s">
        <v>34</v>
      </c>
      <c r="K238" s="77">
        <v>39447</v>
      </c>
      <c r="L238" s="76">
        <v>769244</v>
      </c>
      <c r="M238" s="76">
        <v>44503</v>
      </c>
      <c r="N238" s="76">
        <v>1031</v>
      </c>
      <c r="O238" s="76">
        <v>539</v>
      </c>
      <c r="P238" s="76">
        <v>4523</v>
      </c>
      <c r="Q238" s="76">
        <v>24854</v>
      </c>
      <c r="R238" s="76">
        <v>234</v>
      </c>
    </row>
    <row r="239" spans="1:18">
      <c r="A239" s="82">
        <f t="shared" si="15"/>
        <v>515404002006</v>
      </c>
      <c r="B239" s="82" t="str">
        <f t="shared" si="16"/>
        <v>51540400</v>
      </c>
      <c r="C239" s="82">
        <f t="shared" si="17"/>
        <v>2006</v>
      </c>
      <c r="D239" s="82">
        <f t="shared" si="18"/>
        <v>7692.46</v>
      </c>
      <c r="E239" s="82">
        <f t="shared" si="19"/>
        <v>855.96999999999991</v>
      </c>
      <c r="F239" s="82">
        <f t="array" ref="F239">SUM(IF(M239:N239="-",0,M239:N239),IF(O239="-",0,-O239))/100</f>
        <v>577.54999999999995</v>
      </c>
      <c r="G239" s="82">
        <f t="array" ref="G239">SUM(IF(P239="-",0,P239),IF(R239="-",0,R239))/100</f>
        <v>33.380000000000003</v>
      </c>
      <c r="H239" s="82">
        <f t="array" ref="H239">SUM(IF(Q239="-",0,Q239))/100</f>
        <v>245.04</v>
      </c>
      <c r="I239" s="76">
        <v>5154040</v>
      </c>
      <c r="J239" s="76" t="s">
        <v>34</v>
      </c>
      <c r="K239" s="77">
        <v>39082</v>
      </c>
      <c r="L239" s="76">
        <v>769246</v>
      </c>
      <c r="M239" s="76">
        <v>57330</v>
      </c>
      <c r="N239" s="76">
        <v>2290</v>
      </c>
      <c r="O239" s="76">
        <v>1865</v>
      </c>
      <c r="P239" s="76">
        <v>3118</v>
      </c>
      <c r="Q239" s="76">
        <v>24504</v>
      </c>
      <c r="R239" s="76">
        <v>220</v>
      </c>
    </row>
    <row r="240" spans="1:18">
      <c r="A240" s="82">
        <f t="shared" si="15"/>
        <v>515404402015</v>
      </c>
      <c r="B240" s="82" t="str">
        <f t="shared" si="16"/>
        <v>51540440</v>
      </c>
      <c r="C240" s="82">
        <f t="shared" si="17"/>
        <v>2015</v>
      </c>
      <c r="D240" s="82">
        <f t="shared" si="18"/>
        <v>10986.18</v>
      </c>
      <c r="E240" s="82">
        <f t="shared" si="19"/>
        <v>1362.46</v>
      </c>
      <c r="F240" s="82">
        <f t="array" ref="F240">SUM(IF(M240:N240="-",0,M240:N240),IF(O240="-",0,-O240))/100</f>
        <v>815.3</v>
      </c>
      <c r="G240" s="82">
        <f t="array" ref="G240">SUM(IF(P240="-",0,P240),IF(R240="-",0,R240))/100</f>
        <v>96.56</v>
      </c>
      <c r="H240" s="82">
        <f t="array" ref="H240">SUM(IF(Q240="-",0,Q240))/100</f>
        <v>450.6</v>
      </c>
      <c r="I240" s="76">
        <v>5154044</v>
      </c>
      <c r="J240" s="76" t="s">
        <v>35</v>
      </c>
      <c r="K240" s="77">
        <v>42369</v>
      </c>
      <c r="L240" s="76">
        <v>1098618</v>
      </c>
      <c r="M240" s="76">
        <v>78593</v>
      </c>
      <c r="N240" s="76">
        <v>9094</v>
      </c>
      <c r="O240" s="76">
        <v>6157</v>
      </c>
      <c r="P240" s="76">
        <v>8684</v>
      </c>
      <c r="Q240" s="76">
        <v>45060</v>
      </c>
      <c r="R240" s="76">
        <v>972</v>
      </c>
    </row>
    <row r="241" spans="1:18">
      <c r="A241" s="82">
        <f t="shared" si="15"/>
        <v>515404402014</v>
      </c>
      <c r="B241" s="82" t="str">
        <f t="shared" si="16"/>
        <v>51540440</v>
      </c>
      <c r="C241" s="82">
        <f t="shared" si="17"/>
        <v>2014</v>
      </c>
      <c r="D241" s="82">
        <f t="shared" si="18"/>
        <v>10986.13</v>
      </c>
      <c r="E241" s="82">
        <f t="shared" si="19"/>
        <v>1357.87</v>
      </c>
      <c r="F241" s="82">
        <f t="array" ref="F241">SUM(IF(M241:N241="-",0,M241:N241),IF(O241="-",0,-O241))/100</f>
        <v>814.38</v>
      </c>
      <c r="G241" s="82">
        <f t="array" ref="G241">SUM(IF(P241="-",0,P241),IF(R241="-",0,R241))/100</f>
        <v>96.69</v>
      </c>
      <c r="H241" s="82">
        <f t="array" ref="H241">SUM(IF(Q241="-",0,Q241))/100</f>
        <v>446.8</v>
      </c>
      <c r="I241" s="76">
        <v>5154044</v>
      </c>
      <c r="J241" s="76" t="s">
        <v>35</v>
      </c>
      <c r="K241" s="77">
        <v>42004</v>
      </c>
      <c r="L241" s="76">
        <v>1098613</v>
      </c>
      <c r="M241" s="76">
        <v>78500</v>
      </c>
      <c r="N241" s="76">
        <v>10585</v>
      </c>
      <c r="O241" s="76">
        <v>7647</v>
      </c>
      <c r="P241" s="76">
        <v>8697</v>
      </c>
      <c r="Q241" s="76">
        <v>44680</v>
      </c>
      <c r="R241" s="76">
        <v>972</v>
      </c>
    </row>
    <row r="242" spans="1:18">
      <c r="A242" s="82">
        <f t="shared" si="15"/>
        <v>515404402013</v>
      </c>
      <c r="B242" s="82" t="str">
        <f t="shared" si="16"/>
        <v>51540440</v>
      </c>
      <c r="C242" s="82">
        <f t="shared" si="17"/>
        <v>2013</v>
      </c>
      <c r="D242" s="82">
        <f t="shared" si="18"/>
        <v>10986.13</v>
      </c>
      <c r="E242" s="82">
        <f t="shared" si="19"/>
        <v>1356.52</v>
      </c>
      <c r="F242" s="82">
        <f t="array" ref="F242">SUM(IF(M242:N242="-",0,M242:N242),IF(O242="-",0,-O242))/100</f>
        <v>812.39</v>
      </c>
      <c r="G242" s="82">
        <f t="array" ref="G242">SUM(IF(P242="-",0,P242),IF(R242="-",0,R242))/100</f>
        <v>97.37</v>
      </c>
      <c r="H242" s="82">
        <f t="array" ref="H242">SUM(IF(Q242="-",0,Q242))/100</f>
        <v>446.76</v>
      </c>
      <c r="I242" s="76">
        <v>5154044</v>
      </c>
      <c r="J242" s="76" t="s">
        <v>35</v>
      </c>
      <c r="K242" s="77">
        <v>41639</v>
      </c>
      <c r="L242" s="76">
        <v>1098613</v>
      </c>
      <c r="M242" s="76">
        <v>78301</v>
      </c>
      <c r="N242" s="76">
        <v>10524</v>
      </c>
      <c r="O242" s="76">
        <v>7586</v>
      </c>
      <c r="P242" s="76">
        <v>8765</v>
      </c>
      <c r="Q242" s="76">
        <v>44676</v>
      </c>
      <c r="R242" s="76">
        <v>972</v>
      </c>
    </row>
    <row r="243" spans="1:18">
      <c r="A243" s="82">
        <f t="shared" si="15"/>
        <v>515404402012</v>
      </c>
      <c r="B243" s="82" t="str">
        <f t="shared" si="16"/>
        <v>51540440</v>
      </c>
      <c r="C243" s="82">
        <f t="shared" si="17"/>
        <v>2012</v>
      </c>
      <c r="D243" s="82">
        <f t="shared" si="18"/>
        <v>10986.13</v>
      </c>
      <c r="E243" s="82">
        <f t="shared" si="19"/>
        <v>1351.74</v>
      </c>
      <c r="F243" s="82">
        <f t="array" ref="F243">SUM(IF(M243:N243="-",0,M243:N243),IF(O243="-",0,-O243))/100</f>
        <v>808.98</v>
      </c>
      <c r="G243" s="82">
        <f t="array" ref="G243">SUM(IF(P243="-",0,P243),IF(R243="-",0,R243))/100</f>
        <v>97.09</v>
      </c>
      <c r="H243" s="82">
        <f t="array" ref="H243">SUM(IF(Q243="-",0,Q243))/100</f>
        <v>445.67</v>
      </c>
      <c r="I243" s="76">
        <v>5154044</v>
      </c>
      <c r="J243" s="76" t="s">
        <v>35</v>
      </c>
      <c r="K243" s="77">
        <v>41274</v>
      </c>
      <c r="L243" s="76">
        <v>1098613</v>
      </c>
      <c r="M243" s="76">
        <v>77947</v>
      </c>
      <c r="N243" s="76">
        <v>10537</v>
      </c>
      <c r="O243" s="76">
        <v>7586</v>
      </c>
      <c r="P243" s="76">
        <v>8737</v>
      </c>
      <c r="Q243" s="76">
        <v>44567</v>
      </c>
      <c r="R243" s="76">
        <v>972</v>
      </c>
    </row>
    <row r="244" spans="1:18">
      <c r="A244" s="82">
        <f t="shared" si="15"/>
        <v>515404402011</v>
      </c>
      <c r="B244" s="82" t="str">
        <f t="shared" si="16"/>
        <v>51540440</v>
      </c>
      <c r="C244" s="82">
        <f t="shared" si="17"/>
        <v>2011</v>
      </c>
      <c r="D244" s="82">
        <f t="shared" si="18"/>
        <v>10967.25</v>
      </c>
      <c r="E244" s="82">
        <f t="shared" si="19"/>
        <v>1344.99</v>
      </c>
      <c r="F244" s="82">
        <f t="array" ref="F244">SUM(IF(M244:N244="-",0,M244:N244),IF(O244="-",0,-O244))/100</f>
        <v>804.88</v>
      </c>
      <c r="G244" s="82">
        <f t="array" ref="G244">SUM(IF(P244="-",0,P244),IF(R244="-",0,R244))/100</f>
        <v>97.14</v>
      </c>
      <c r="H244" s="82">
        <f t="array" ref="H244">SUM(IF(Q244="-",0,Q244))/100</f>
        <v>442.97</v>
      </c>
      <c r="I244" s="76">
        <v>5154044</v>
      </c>
      <c r="J244" s="76" t="s">
        <v>35</v>
      </c>
      <c r="K244" s="77">
        <v>40908</v>
      </c>
      <c r="L244" s="76">
        <v>1096725</v>
      </c>
      <c r="M244" s="76">
        <v>79849</v>
      </c>
      <c r="N244" s="76">
        <v>8225</v>
      </c>
      <c r="O244" s="76">
        <v>7586</v>
      </c>
      <c r="P244" s="76">
        <v>8743</v>
      </c>
      <c r="Q244" s="76">
        <v>44297</v>
      </c>
      <c r="R244" s="76">
        <v>971</v>
      </c>
    </row>
    <row r="245" spans="1:18">
      <c r="A245" s="82">
        <f t="shared" si="15"/>
        <v>515404402010</v>
      </c>
      <c r="B245" s="82" t="str">
        <f t="shared" si="16"/>
        <v>51540440</v>
      </c>
      <c r="C245" s="82">
        <f t="shared" si="17"/>
        <v>2010</v>
      </c>
      <c r="D245" s="82">
        <f t="shared" si="18"/>
        <v>10967.26</v>
      </c>
      <c r="E245" s="82">
        <f t="shared" si="19"/>
        <v>1337.68</v>
      </c>
      <c r="F245" s="82">
        <f t="array" ref="F245">SUM(IF(M245:N245="-",0,M245:N245),IF(O245="-",0,-O245))/100</f>
        <v>797.2</v>
      </c>
      <c r="G245" s="82">
        <f t="array" ref="G245">SUM(IF(P245="-",0,P245),IF(R245="-",0,R245))/100</f>
        <v>97.55</v>
      </c>
      <c r="H245" s="82">
        <f t="array" ref="H245">SUM(IF(Q245="-",0,Q245))/100</f>
        <v>442.93</v>
      </c>
      <c r="I245" s="76">
        <v>5154044</v>
      </c>
      <c r="J245" s="76" t="s">
        <v>35</v>
      </c>
      <c r="K245" s="77">
        <v>40543</v>
      </c>
      <c r="L245" s="76">
        <v>1096726</v>
      </c>
      <c r="M245" s="76">
        <v>79081</v>
      </c>
      <c r="N245" s="76">
        <v>8225</v>
      </c>
      <c r="O245" s="76">
        <v>7586</v>
      </c>
      <c r="P245" s="76">
        <v>8784</v>
      </c>
      <c r="Q245" s="76">
        <v>44293</v>
      </c>
      <c r="R245" s="76">
        <v>971</v>
      </c>
    </row>
    <row r="246" spans="1:18">
      <c r="A246" s="82">
        <f t="shared" si="15"/>
        <v>515404402009</v>
      </c>
      <c r="B246" s="82" t="str">
        <f t="shared" si="16"/>
        <v>51540440</v>
      </c>
      <c r="C246" s="82">
        <f t="shared" si="17"/>
        <v>2009</v>
      </c>
      <c r="D246" s="82">
        <f t="shared" si="18"/>
        <v>10967.25</v>
      </c>
      <c r="E246" s="82">
        <f t="shared" si="19"/>
        <v>1331.77</v>
      </c>
      <c r="F246" s="82">
        <f t="array" ref="F246">SUM(IF(M246:N246="-",0,M246:N246),IF(O246="-",0,-O246))/100</f>
        <v>791.44</v>
      </c>
      <c r="G246" s="82">
        <f t="array" ref="G246">SUM(IF(P246="-",0,P246),IF(R246="-",0,R246))/100</f>
        <v>97.91</v>
      </c>
      <c r="H246" s="82">
        <f t="array" ref="H246">SUM(IF(Q246="-",0,Q246))/100</f>
        <v>442.42</v>
      </c>
      <c r="I246" s="76">
        <v>5154044</v>
      </c>
      <c r="J246" s="76" t="s">
        <v>35</v>
      </c>
      <c r="K246" s="77">
        <v>40178</v>
      </c>
      <c r="L246" s="76">
        <v>1096725</v>
      </c>
      <c r="M246" s="76">
        <v>78505</v>
      </c>
      <c r="N246" s="76">
        <v>7585</v>
      </c>
      <c r="O246" s="76">
        <v>6946</v>
      </c>
      <c r="P246" s="76">
        <v>8820</v>
      </c>
      <c r="Q246" s="76">
        <v>44242</v>
      </c>
      <c r="R246" s="76">
        <v>971</v>
      </c>
    </row>
    <row r="247" spans="1:18">
      <c r="A247" s="82">
        <f t="shared" si="15"/>
        <v>515404402008</v>
      </c>
      <c r="B247" s="82" t="str">
        <f t="shared" si="16"/>
        <v>51540440</v>
      </c>
      <c r="C247" s="82">
        <f t="shared" si="17"/>
        <v>2008</v>
      </c>
      <c r="D247" s="82">
        <f t="shared" si="18"/>
        <v>10967.55</v>
      </c>
      <c r="E247" s="82">
        <f t="shared" si="19"/>
        <v>1320.17</v>
      </c>
      <c r="F247" s="82">
        <f t="array" ref="F247">SUM(IF(M247:N247="-",0,M247:N247),IF(O247="-",0,-O247))/100</f>
        <v>782.34</v>
      </c>
      <c r="G247" s="82">
        <f t="array" ref="G247">SUM(IF(P247="-",0,P247),IF(R247="-",0,R247))/100</f>
        <v>100.54</v>
      </c>
      <c r="H247" s="82">
        <f t="array" ref="H247">SUM(IF(Q247="-",0,Q247))/100</f>
        <v>437.29</v>
      </c>
      <c r="I247" s="76">
        <v>5154044</v>
      </c>
      <c r="J247" s="76" t="s">
        <v>35</v>
      </c>
      <c r="K247" s="77">
        <v>39813</v>
      </c>
      <c r="L247" s="76">
        <v>1096755</v>
      </c>
      <c r="M247" s="76">
        <v>77661</v>
      </c>
      <c r="N247" s="76">
        <v>8833</v>
      </c>
      <c r="O247" s="76">
        <v>8260</v>
      </c>
      <c r="P247" s="76">
        <v>9083</v>
      </c>
      <c r="Q247" s="76">
        <v>43729</v>
      </c>
      <c r="R247" s="76">
        <v>971</v>
      </c>
    </row>
    <row r="248" spans="1:18">
      <c r="A248" s="82">
        <f t="shared" si="15"/>
        <v>515404402007</v>
      </c>
      <c r="B248" s="82" t="str">
        <f t="shared" si="16"/>
        <v>51540440</v>
      </c>
      <c r="C248" s="82">
        <f t="shared" si="17"/>
        <v>2007</v>
      </c>
      <c r="D248" s="82">
        <f t="shared" si="18"/>
        <v>10967.41</v>
      </c>
      <c r="E248" s="82">
        <f t="shared" si="19"/>
        <v>1290.1600000000001</v>
      </c>
      <c r="F248" s="82">
        <f t="array" ref="F248">SUM(IF(M248:N248="-",0,M248:N248),IF(O248="-",0,-O248))/100</f>
        <v>756.57</v>
      </c>
      <c r="G248" s="82">
        <f t="array" ref="G248">SUM(IF(P248="-",0,P248),IF(R248="-",0,R248))/100</f>
        <v>95.31</v>
      </c>
      <c r="H248" s="82">
        <f t="array" ref="H248">SUM(IF(Q248="-",0,Q248))/100</f>
        <v>438.28</v>
      </c>
      <c r="I248" s="76">
        <v>5154044</v>
      </c>
      <c r="J248" s="76" t="s">
        <v>35</v>
      </c>
      <c r="K248" s="77">
        <v>39447</v>
      </c>
      <c r="L248" s="76">
        <v>1096741</v>
      </c>
      <c r="M248" s="76">
        <v>74786</v>
      </c>
      <c r="N248" s="76">
        <v>5025</v>
      </c>
      <c r="O248" s="76">
        <v>4154</v>
      </c>
      <c r="P248" s="76">
        <v>8560</v>
      </c>
      <c r="Q248" s="76">
        <v>43828</v>
      </c>
      <c r="R248" s="76">
        <v>971</v>
      </c>
    </row>
    <row r="249" spans="1:18">
      <c r="A249" s="82">
        <f t="shared" si="15"/>
        <v>515404402006</v>
      </c>
      <c r="B249" s="82" t="str">
        <f t="shared" si="16"/>
        <v>51540440</v>
      </c>
      <c r="C249" s="82">
        <f t="shared" si="17"/>
        <v>2006</v>
      </c>
      <c r="D249" s="82">
        <f t="shared" si="18"/>
        <v>10966.42</v>
      </c>
      <c r="E249" s="82">
        <f t="shared" si="19"/>
        <v>1272.08</v>
      </c>
      <c r="F249" s="82">
        <f t="array" ref="F249">SUM(IF(M249:N249="-",0,M249:N249),IF(O249="-",0,-O249))/100</f>
        <v>739.94</v>
      </c>
      <c r="G249" s="82">
        <f t="array" ref="G249">SUM(IF(P249="-",0,P249),IF(R249="-",0,R249))/100</f>
        <v>93.42</v>
      </c>
      <c r="H249" s="82">
        <f t="array" ref="H249">SUM(IF(Q249="-",0,Q249))/100</f>
        <v>438.72</v>
      </c>
      <c r="I249" s="76">
        <v>5154044</v>
      </c>
      <c r="J249" s="76" t="s">
        <v>35</v>
      </c>
      <c r="K249" s="77">
        <v>39082</v>
      </c>
      <c r="L249" s="76">
        <v>1096642</v>
      </c>
      <c r="M249" s="76">
        <v>73317</v>
      </c>
      <c r="N249" s="76">
        <v>4458</v>
      </c>
      <c r="O249" s="76">
        <v>3781</v>
      </c>
      <c r="P249" s="76">
        <v>8371</v>
      </c>
      <c r="Q249" s="76">
        <v>43872</v>
      </c>
      <c r="R249" s="76">
        <v>971</v>
      </c>
    </row>
    <row r="250" spans="1:18">
      <c r="A250" s="82">
        <f t="shared" si="15"/>
        <v>515404802015</v>
      </c>
      <c r="B250" s="82" t="str">
        <f t="shared" si="16"/>
        <v>51540480</v>
      </c>
      <c r="C250" s="82">
        <f t="shared" si="17"/>
        <v>2015</v>
      </c>
      <c r="D250" s="82">
        <f t="shared" si="18"/>
        <v>3002.59</v>
      </c>
      <c r="E250" s="82">
        <f t="shared" si="19"/>
        <v>460.35</v>
      </c>
      <c r="F250" s="82">
        <f t="array" ref="F250">SUM(IF(M250:N250="-",0,M250:N250),IF(O250="-",0,-O250))/100</f>
        <v>239.16</v>
      </c>
      <c r="G250" s="82">
        <f t="array" ref="G250">SUM(IF(P250="-",0,P250),IF(R250="-",0,R250))/100</f>
        <v>50.46</v>
      </c>
      <c r="H250" s="82">
        <f t="array" ref="H250">SUM(IF(Q250="-",0,Q250))/100</f>
        <v>170.73</v>
      </c>
      <c r="I250" s="76">
        <v>5154048</v>
      </c>
      <c r="J250" s="76" t="s">
        <v>36</v>
      </c>
      <c r="K250" s="77">
        <v>42369</v>
      </c>
      <c r="L250" s="76">
        <v>300259</v>
      </c>
      <c r="M250" s="76">
        <v>23462</v>
      </c>
      <c r="N250" s="76">
        <v>454</v>
      </c>
      <c r="O250" s="76">
        <v>0</v>
      </c>
      <c r="P250" s="76">
        <v>4757</v>
      </c>
      <c r="Q250" s="76">
        <v>17073</v>
      </c>
      <c r="R250" s="76">
        <v>289</v>
      </c>
    </row>
    <row r="251" spans="1:18">
      <c r="A251" s="82">
        <f t="shared" si="15"/>
        <v>515404802014</v>
      </c>
      <c r="B251" s="82" t="str">
        <f t="shared" si="16"/>
        <v>51540480</v>
      </c>
      <c r="C251" s="82">
        <f t="shared" si="17"/>
        <v>2014</v>
      </c>
      <c r="D251" s="82">
        <f t="shared" si="18"/>
        <v>3002.59</v>
      </c>
      <c r="E251" s="82">
        <f t="shared" si="19"/>
        <v>459.03999999999996</v>
      </c>
      <c r="F251" s="82">
        <f t="array" ref="F251">SUM(IF(M251:N251="-",0,M251:N251),IF(O251="-",0,-O251))/100</f>
        <v>238.2</v>
      </c>
      <c r="G251" s="82">
        <f t="array" ref="G251">SUM(IF(P251="-",0,P251),IF(R251="-",0,R251))/100</f>
        <v>50.15</v>
      </c>
      <c r="H251" s="82">
        <f t="array" ref="H251">SUM(IF(Q251="-",0,Q251))/100</f>
        <v>170.69</v>
      </c>
      <c r="I251" s="76">
        <v>5154048</v>
      </c>
      <c r="J251" s="76" t="s">
        <v>36</v>
      </c>
      <c r="K251" s="77">
        <v>42004</v>
      </c>
      <c r="L251" s="76">
        <v>300259</v>
      </c>
      <c r="M251" s="76">
        <v>23366</v>
      </c>
      <c r="N251" s="76">
        <v>454</v>
      </c>
      <c r="O251" s="76" t="s">
        <v>19</v>
      </c>
      <c r="P251" s="76">
        <v>4726</v>
      </c>
      <c r="Q251" s="76">
        <v>17069</v>
      </c>
      <c r="R251" s="76">
        <v>289</v>
      </c>
    </row>
    <row r="252" spans="1:18">
      <c r="A252" s="82">
        <f t="shared" si="15"/>
        <v>515404802013</v>
      </c>
      <c r="B252" s="82" t="str">
        <f t="shared" si="16"/>
        <v>51540480</v>
      </c>
      <c r="C252" s="82">
        <f t="shared" si="17"/>
        <v>2013</v>
      </c>
      <c r="D252" s="82">
        <f t="shared" si="18"/>
        <v>3002.59</v>
      </c>
      <c r="E252" s="82">
        <f t="shared" si="19"/>
        <v>458.15999999999997</v>
      </c>
      <c r="F252" s="82">
        <f t="array" ref="F252">SUM(IF(M252:N252="-",0,M252:N252),IF(O252="-",0,-O252))/100</f>
        <v>237.16</v>
      </c>
      <c r="G252" s="82">
        <f t="array" ref="G252">SUM(IF(P252="-",0,P252),IF(R252="-",0,R252))/100</f>
        <v>50.22</v>
      </c>
      <c r="H252" s="82">
        <f t="array" ref="H252">SUM(IF(Q252="-",0,Q252))/100</f>
        <v>170.78</v>
      </c>
      <c r="I252" s="76">
        <v>5154048</v>
      </c>
      <c r="J252" s="76" t="s">
        <v>36</v>
      </c>
      <c r="K252" s="77">
        <v>41639</v>
      </c>
      <c r="L252" s="76">
        <v>300259</v>
      </c>
      <c r="M252" s="76">
        <v>23262</v>
      </c>
      <c r="N252" s="76">
        <v>454</v>
      </c>
      <c r="O252" s="76" t="s">
        <v>19</v>
      </c>
      <c r="P252" s="76">
        <v>4733</v>
      </c>
      <c r="Q252" s="76">
        <v>17078</v>
      </c>
      <c r="R252" s="76">
        <v>289</v>
      </c>
    </row>
    <row r="253" spans="1:18">
      <c r="A253" s="82">
        <f t="shared" si="15"/>
        <v>515404802012</v>
      </c>
      <c r="B253" s="82" t="str">
        <f t="shared" si="16"/>
        <v>51540480</v>
      </c>
      <c r="C253" s="82">
        <f t="shared" si="17"/>
        <v>2012</v>
      </c>
      <c r="D253" s="82">
        <f t="shared" si="18"/>
        <v>3002.59</v>
      </c>
      <c r="E253" s="82">
        <f t="shared" si="19"/>
        <v>455.92999999999995</v>
      </c>
      <c r="F253" s="82">
        <f t="array" ref="F253">SUM(IF(M253:N253="-",0,M253:N253),IF(O253="-",0,-O253))/100</f>
        <v>234.45</v>
      </c>
      <c r="G253" s="82">
        <f t="array" ref="G253">SUM(IF(P253="-",0,P253),IF(R253="-",0,R253))/100</f>
        <v>50.81</v>
      </c>
      <c r="H253" s="82">
        <f t="array" ref="H253">SUM(IF(Q253="-",0,Q253))/100</f>
        <v>170.67</v>
      </c>
      <c r="I253" s="76">
        <v>5154048</v>
      </c>
      <c r="J253" s="76" t="s">
        <v>36</v>
      </c>
      <c r="K253" s="77">
        <v>41274</v>
      </c>
      <c r="L253" s="76">
        <v>300259</v>
      </c>
      <c r="M253" s="76">
        <v>22991</v>
      </c>
      <c r="N253" s="76">
        <v>454</v>
      </c>
      <c r="O253" s="76">
        <v>0</v>
      </c>
      <c r="P253" s="76">
        <v>4792</v>
      </c>
      <c r="Q253" s="76">
        <v>17067</v>
      </c>
      <c r="R253" s="76">
        <v>289</v>
      </c>
    </row>
    <row r="254" spans="1:18">
      <c r="A254" s="82">
        <f t="shared" si="15"/>
        <v>515404802011</v>
      </c>
      <c r="B254" s="82" t="str">
        <f t="shared" si="16"/>
        <v>51540480</v>
      </c>
      <c r="C254" s="82">
        <f t="shared" si="17"/>
        <v>2011</v>
      </c>
      <c r="D254" s="82">
        <f t="shared" si="18"/>
        <v>3000.97</v>
      </c>
      <c r="E254" s="82">
        <f t="shared" si="19"/>
        <v>455.65</v>
      </c>
      <c r="F254" s="82">
        <f t="array" ref="F254">SUM(IF(M254:N254="-",0,M254:N254),IF(O254="-",0,-O254))/100</f>
        <v>234.21</v>
      </c>
      <c r="G254" s="82">
        <f t="array" ref="G254">SUM(IF(P254="-",0,P254),IF(R254="-",0,R254))/100</f>
        <v>50.98</v>
      </c>
      <c r="H254" s="82">
        <f t="array" ref="H254">SUM(IF(Q254="-",0,Q254))/100</f>
        <v>170.46</v>
      </c>
      <c r="I254" s="76">
        <v>5154048</v>
      </c>
      <c r="J254" s="76" t="s">
        <v>36</v>
      </c>
      <c r="K254" s="77">
        <v>40908</v>
      </c>
      <c r="L254" s="76">
        <v>300097</v>
      </c>
      <c r="M254" s="76">
        <v>23003</v>
      </c>
      <c r="N254" s="76">
        <v>418</v>
      </c>
      <c r="O254" s="76">
        <v>0</v>
      </c>
      <c r="P254" s="76">
        <v>4809</v>
      </c>
      <c r="Q254" s="76">
        <v>17046</v>
      </c>
      <c r="R254" s="76">
        <v>289</v>
      </c>
    </row>
    <row r="255" spans="1:18">
      <c r="A255" s="82">
        <f t="shared" si="15"/>
        <v>515404802010</v>
      </c>
      <c r="B255" s="82" t="str">
        <f t="shared" si="16"/>
        <v>51540480</v>
      </c>
      <c r="C255" s="82">
        <f t="shared" si="17"/>
        <v>2010</v>
      </c>
      <c r="D255" s="82">
        <f t="shared" si="18"/>
        <v>3000.95</v>
      </c>
      <c r="E255" s="82">
        <f t="shared" si="19"/>
        <v>446.99</v>
      </c>
      <c r="F255" s="82">
        <f t="array" ref="F255">SUM(IF(M255:N255="-",0,M255:N255),IF(O255="-",0,-O255))/100</f>
        <v>233.38</v>
      </c>
      <c r="G255" s="82">
        <f t="array" ref="G255">SUM(IF(P255="-",0,P255),IF(R255="-",0,R255))/100</f>
        <v>46.47</v>
      </c>
      <c r="H255" s="82">
        <f t="array" ref="H255">SUM(IF(Q255="-",0,Q255))/100</f>
        <v>167.14</v>
      </c>
      <c r="I255" s="76">
        <v>5154048</v>
      </c>
      <c r="J255" s="76" t="s">
        <v>36</v>
      </c>
      <c r="K255" s="77">
        <v>40543</v>
      </c>
      <c r="L255" s="76">
        <v>300095</v>
      </c>
      <c r="M255" s="76">
        <v>22944</v>
      </c>
      <c r="N255" s="76">
        <v>394</v>
      </c>
      <c r="O255" s="76">
        <v>0</v>
      </c>
      <c r="P255" s="76">
        <v>4325</v>
      </c>
      <c r="Q255" s="76">
        <v>16714</v>
      </c>
      <c r="R255" s="76">
        <v>322</v>
      </c>
    </row>
    <row r="256" spans="1:18">
      <c r="A256" s="82">
        <f t="shared" si="15"/>
        <v>515404802009</v>
      </c>
      <c r="B256" s="82" t="str">
        <f t="shared" si="16"/>
        <v>51540480</v>
      </c>
      <c r="C256" s="82">
        <f t="shared" si="17"/>
        <v>2009</v>
      </c>
      <c r="D256" s="82">
        <f t="shared" si="18"/>
        <v>3000.97</v>
      </c>
      <c r="E256" s="82">
        <f t="shared" si="19"/>
        <v>436.38</v>
      </c>
      <c r="F256" s="82">
        <f t="array" ref="F256">SUM(IF(M256:N256="-",0,M256:N256),IF(O256="-",0,-O256))/100</f>
        <v>240.38</v>
      </c>
      <c r="G256" s="82">
        <f t="array" ref="G256">SUM(IF(P256="-",0,P256),IF(R256="-",0,R256))/100</f>
        <v>34.700000000000003</v>
      </c>
      <c r="H256" s="82">
        <f t="array" ref="H256">SUM(IF(Q256="-",0,Q256))/100</f>
        <v>161.30000000000001</v>
      </c>
      <c r="I256" s="76">
        <v>5154048</v>
      </c>
      <c r="J256" s="76" t="s">
        <v>36</v>
      </c>
      <c r="K256" s="77">
        <v>40178</v>
      </c>
      <c r="L256" s="76">
        <v>300097</v>
      </c>
      <c r="M256" s="76">
        <v>23646</v>
      </c>
      <c r="N256" s="76">
        <v>1250</v>
      </c>
      <c r="O256" s="76">
        <v>858</v>
      </c>
      <c r="P256" s="76">
        <v>3148</v>
      </c>
      <c r="Q256" s="76">
        <v>16130</v>
      </c>
      <c r="R256" s="76">
        <v>322</v>
      </c>
    </row>
    <row r="257" spans="1:18">
      <c r="A257" s="82">
        <f t="shared" si="15"/>
        <v>515404802008</v>
      </c>
      <c r="B257" s="82" t="str">
        <f t="shared" si="16"/>
        <v>51540480</v>
      </c>
      <c r="C257" s="82">
        <f t="shared" si="17"/>
        <v>2008</v>
      </c>
      <c r="D257" s="82">
        <f t="shared" si="18"/>
        <v>3001.14</v>
      </c>
      <c r="E257" s="82">
        <f t="shared" si="19"/>
        <v>427.86</v>
      </c>
      <c r="F257" s="82">
        <f t="array" ref="F257">SUM(IF(M257:N257="-",0,M257:N257),IF(O257="-",0,-O257))/100</f>
        <v>229.18</v>
      </c>
      <c r="G257" s="82">
        <f t="array" ref="G257">SUM(IF(P257="-",0,P257),IF(R257="-",0,R257))/100</f>
        <v>40.28</v>
      </c>
      <c r="H257" s="82">
        <f t="array" ref="H257">SUM(IF(Q257="-",0,Q257))/100</f>
        <v>158.4</v>
      </c>
      <c r="I257" s="76">
        <v>5154048</v>
      </c>
      <c r="J257" s="76" t="s">
        <v>36</v>
      </c>
      <c r="K257" s="77">
        <v>39813</v>
      </c>
      <c r="L257" s="76">
        <v>300114</v>
      </c>
      <c r="M257" s="76">
        <v>22623</v>
      </c>
      <c r="N257" s="76">
        <v>1153</v>
      </c>
      <c r="O257" s="76">
        <v>858</v>
      </c>
      <c r="P257" s="76">
        <v>3705</v>
      </c>
      <c r="Q257" s="76">
        <v>15840</v>
      </c>
      <c r="R257" s="76">
        <v>323</v>
      </c>
    </row>
    <row r="258" spans="1:18">
      <c r="A258" s="82">
        <f t="shared" si="15"/>
        <v>515404802007</v>
      </c>
      <c r="B258" s="82" t="str">
        <f t="shared" si="16"/>
        <v>51540480</v>
      </c>
      <c r="C258" s="82">
        <f t="shared" si="17"/>
        <v>2007</v>
      </c>
      <c r="D258" s="82">
        <f t="shared" si="18"/>
        <v>3001.15</v>
      </c>
      <c r="E258" s="82">
        <f t="shared" si="19"/>
        <v>426.17</v>
      </c>
      <c r="F258" s="82">
        <f t="array" ref="F258">SUM(IF(M258:N258="-",0,M258:N258),IF(O258="-",0,-O258))/100</f>
        <v>229.18</v>
      </c>
      <c r="G258" s="82">
        <f t="array" ref="G258">SUM(IF(P258="-",0,P258),IF(R258="-",0,R258))/100</f>
        <v>36.299999999999997</v>
      </c>
      <c r="H258" s="82">
        <f t="array" ref="H258">SUM(IF(Q258="-",0,Q258))/100</f>
        <v>160.69</v>
      </c>
      <c r="I258" s="76">
        <v>5154048</v>
      </c>
      <c r="J258" s="76" t="s">
        <v>36</v>
      </c>
      <c r="K258" s="77">
        <v>39447</v>
      </c>
      <c r="L258" s="76">
        <v>300115</v>
      </c>
      <c r="M258" s="76">
        <v>22600</v>
      </c>
      <c r="N258" s="76">
        <v>1175</v>
      </c>
      <c r="O258" s="76">
        <v>857</v>
      </c>
      <c r="P258" s="76">
        <v>3292</v>
      </c>
      <c r="Q258" s="76">
        <v>16069</v>
      </c>
      <c r="R258" s="76">
        <v>338</v>
      </c>
    </row>
    <row r="259" spans="1:18">
      <c r="A259" s="82">
        <f t="shared" si="15"/>
        <v>515404802006</v>
      </c>
      <c r="B259" s="82" t="str">
        <f t="shared" si="16"/>
        <v>51540480</v>
      </c>
      <c r="C259" s="82">
        <f t="shared" si="17"/>
        <v>2006</v>
      </c>
      <c r="D259" s="82">
        <f t="shared" si="18"/>
        <v>3001.11</v>
      </c>
      <c r="E259" s="82">
        <f t="shared" si="19"/>
        <v>425.91999999999996</v>
      </c>
      <c r="F259" s="82">
        <f t="array" ref="F259">SUM(IF(M259:N259="-",0,M259:N259),IF(O259="-",0,-O259))/100</f>
        <v>227.12</v>
      </c>
      <c r="G259" s="82">
        <f t="array" ref="G259">SUM(IF(P259="-",0,P259),IF(R259="-",0,R259))/100</f>
        <v>36.270000000000003</v>
      </c>
      <c r="H259" s="82">
        <f t="array" ref="H259">SUM(IF(Q259="-",0,Q259))/100</f>
        <v>162.53</v>
      </c>
      <c r="I259" s="76">
        <v>5154048</v>
      </c>
      <c r="J259" s="76" t="s">
        <v>36</v>
      </c>
      <c r="K259" s="77">
        <v>39082</v>
      </c>
      <c r="L259" s="76">
        <v>300111</v>
      </c>
      <c r="M259" s="76">
        <v>22402</v>
      </c>
      <c r="N259" s="76">
        <v>1168</v>
      </c>
      <c r="O259" s="76">
        <v>858</v>
      </c>
      <c r="P259" s="76">
        <v>3289</v>
      </c>
      <c r="Q259" s="76">
        <v>16253</v>
      </c>
      <c r="R259" s="76">
        <v>338</v>
      </c>
    </row>
    <row r="260" spans="1:18">
      <c r="A260" s="82">
        <f t="shared" si="15"/>
        <v>515405202015</v>
      </c>
      <c r="B260" s="82" t="str">
        <f t="shared" si="16"/>
        <v>51540520</v>
      </c>
      <c r="C260" s="82">
        <f t="shared" si="17"/>
        <v>2015</v>
      </c>
      <c r="D260" s="82">
        <f t="shared" si="18"/>
        <v>7403.55</v>
      </c>
      <c r="E260" s="82">
        <f t="shared" si="19"/>
        <v>1534.01</v>
      </c>
      <c r="F260" s="82">
        <f t="array" ref="F260">SUM(IF(M260:N260="-",0,M260:N260),IF(O260="-",0,-O260))/100</f>
        <v>956.45</v>
      </c>
      <c r="G260" s="82">
        <f t="array" ref="G260">SUM(IF(P260="-",0,P260),IF(R260="-",0,R260))/100</f>
        <v>123.81</v>
      </c>
      <c r="H260" s="82">
        <f t="array" ref="H260">SUM(IF(Q260="-",0,Q260))/100</f>
        <v>453.75</v>
      </c>
      <c r="I260" s="76">
        <v>5154052</v>
      </c>
      <c r="J260" s="76" t="s">
        <v>37</v>
      </c>
      <c r="K260" s="77">
        <v>42369</v>
      </c>
      <c r="L260" s="76">
        <v>740355</v>
      </c>
      <c r="M260" s="76">
        <v>91083</v>
      </c>
      <c r="N260" s="76">
        <v>5214</v>
      </c>
      <c r="O260" s="76">
        <v>652</v>
      </c>
      <c r="P260" s="76">
        <v>11915</v>
      </c>
      <c r="Q260" s="76">
        <v>45375</v>
      </c>
      <c r="R260" s="76">
        <v>466</v>
      </c>
    </row>
    <row r="261" spans="1:18">
      <c r="A261" s="82">
        <f t="shared" si="15"/>
        <v>515405202014</v>
      </c>
      <c r="B261" s="82" t="str">
        <f t="shared" si="16"/>
        <v>51540520</v>
      </c>
      <c r="C261" s="82">
        <f t="shared" si="17"/>
        <v>2014</v>
      </c>
      <c r="D261" s="82">
        <f t="shared" si="18"/>
        <v>7403.55</v>
      </c>
      <c r="E261" s="82">
        <f t="shared" si="19"/>
        <v>1526.52</v>
      </c>
      <c r="F261" s="82">
        <f t="array" ref="F261">SUM(IF(M261:N261="-",0,M261:N261),IF(O261="-",0,-O261))/100</f>
        <v>950.03</v>
      </c>
      <c r="G261" s="82">
        <f t="array" ref="G261">SUM(IF(P261="-",0,P261),IF(R261="-",0,R261))/100</f>
        <v>122.89</v>
      </c>
      <c r="H261" s="82">
        <f t="array" ref="H261">SUM(IF(Q261="-",0,Q261))/100</f>
        <v>453.6</v>
      </c>
      <c r="I261" s="76">
        <v>5154052</v>
      </c>
      <c r="J261" s="76" t="s">
        <v>37</v>
      </c>
      <c r="K261" s="77">
        <v>42004</v>
      </c>
      <c r="L261" s="76">
        <v>740355</v>
      </c>
      <c r="M261" s="76">
        <v>90476</v>
      </c>
      <c r="N261" s="76">
        <v>5179</v>
      </c>
      <c r="O261" s="76">
        <v>652</v>
      </c>
      <c r="P261" s="76">
        <v>11823</v>
      </c>
      <c r="Q261" s="76">
        <v>45360</v>
      </c>
      <c r="R261" s="76">
        <v>466</v>
      </c>
    </row>
    <row r="262" spans="1:18">
      <c r="A262" s="82">
        <f t="shared" si="15"/>
        <v>515405202013</v>
      </c>
      <c r="B262" s="82" t="str">
        <f t="shared" si="16"/>
        <v>51540520</v>
      </c>
      <c r="C262" s="82">
        <f t="shared" si="17"/>
        <v>2013</v>
      </c>
      <c r="D262" s="82">
        <f t="shared" si="18"/>
        <v>7403.55</v>
      </c>
      <c r="E262" s="82">
        <f t="shared" si="19"/>
        <v>1520.2800000000002</v>
      </c>
      <c r="F262" s="82">
        <f t="array" ref="F262">SUM(IF(M262:N262="-",0,M262:N262),IF(O262="-",0,-O262))/100</f>
        <v>942.74</v>
      </c>
      <c r="G262" s="82">
        <f t="array" ref="G262">SUM(IF(P262="-",0,P262),IF(R262="-",0,R262))/100</f>
        <v>123.91</v>
      </c>
      <c r="H262" s="82">
        <f t="array" ref="H262">SUM(IF(Q262="-",0,Q262))/100</f>
        <v>453.63</v>
      </c>
      <c r="I262" s="76">
        <v>5154052</v>
      </c>
      <c r="J262" s="76" t="s">
        <v>37</v>
      </c>
      <c r="K262" s="77">
        <v>41639</v>
      </c>
      <c r="L262" s="76">
        <v>740355</v>
      </c>
      <c r="M262" s="76">
        <v>89873</v>
      </c>
      <c r="N262" s="76">
        <v>5053</v>
      </c>
      <c r="O262" s="76">
        <v>652</v>
      </c>
      <c r="P262" s="76">
        <v>11925</v>
      </c>
      <c r="Q262" s="76">
        <v>45363</v>
      </c>
      <c r="R262" s="76">
        <v>466</v>
      </c>
    </row>
    <row r="263" spans="1:18">
      <c r="A263" s="82">
        <f t="shared" si="15"/>
        <v>515405202012</v>
      </c>
      <c r="B263" s="82" t="str">
        <f t="shared" si="16"/>
        <v>51540520</v>
      </c>
      <c r="C263" s="82">
        <f t="shared" si="17"/>
        <v>2012</v>
      </c>
      <c r="D263" s="82">
        <f t="shared" si="18"/>
        <v>7403.55</v>
      </c>
      <c r="E263" s="82">
        <f t="shared" si="19"/>
        <v>1508.7</v>
      </c>
      <c r="F263" s="82">
        <f t="array" ref="F263">SUM(IF(M263:N263="-",0,M263:N263),IF(O263="-",0,-O263))/100</f>
        <v>934.52</v>
      </c>
      <c r="G263" s="82">
        <f t="array" ref="G263">SUM(IF(P263="-",0,P263),IF(R263="-",0,R263))/100</f>
        <v>126.67</v>
      </c>
      <c r="H263" s="82">
        <f t="array" ref="H263">SUM(IF(Q263="-",0,Q263))/100</f>
        <v>447.51</v>
      </c>
      <c r="I263" s="76">
        <v>5154052</v>
      </c>
      <c r="J263" s="76" t="s">
        <v>37</v>
      </c>
      <c r="K263" s="77">
        <v>41274</v>
      </c>
      <c r="L263" s="76">
        <v>740355</v>
      </c>
      <c r="M263" s="76">
        <v>89140</v>
      </c>
      <c r="N263" s="76">
        <v>4587</v>
      </c>
      <c r="O263" s="76">
        <v>275</v>
      </c>
      <c r="P263" s="76">
        <v>12201</v>
      </c>
      <c r="Q263" s="76">
        <v>44751</v>
      </c>
      <c r="R263" s="76">
        <v>466</v>
      </c>
    </row>
    <row r="264" spans="1:18">
      <c r="A264" s="82">
        <f t="shared" si="15"/>
        <v>515405202011</v>
      </c>
      <c r="B264" s="82" t="str">
        <f t="shared" si="16"/>
        <v>51540520</v>
      </c>
      <c r="C264" s="82">
        <f t="shared" si="17"/>
        <v>2011</v>
      </c>
      <c r="D264" s="82">
        <f t="shared" si="18"/>
        <v>7403.59</v>
      </c>
      <c r="E264" s="82">
        <f t="shared" si="19"/>
        <v>1494.1000000000001</v>
      </c>
      <c r="F264" s="82">
        <f t="array" ref="F264">SUM(IF(M264:N264="-",0,M264:N264),IF(O264="-",0,-O264))/100</f>
        <v>923.15</v>
      </c>
      <c r="G264" s="82">
        <f t="array" ref="G264">SUM(IF(P264="-",0,P264),IF(R264="-",0,R264))/100</f>
        <v>128.28</v>
      </c>
      <c r="H264" s="82">
        <f t="array" ref="H264">SUM(IF(Q264="-",0,Q264))/100</f>
        <v>442.67</v>
      </c>
      <c r="I264" s="76">
        <v>5154052</v>
      </c>
      <c r="J264" s="76" t="s">
        <v>37</v>
      </c>
      <c r="K264" s="77">
        <v>40908</v>
      </c>
      <c r="L264" s="76">
        <v>740359</v>
      </c>
      <c r="M264" s="76">
        <v>89868</v>
      </c>
      <c r="N264" s="76">
        <v>2764</v>
      </c>
      <c r="O264" s="76">
        <v>317</v>
      </c>
      <c r="P264" s="76">
        <v>12362</v>
      </c>
      <c r="Q264" s="76">
        <v>44267</v>
      </c>
      <c r="R264" s="76">
        <v>466</v>
      </c>
    </row>
    <row r="265" spans="1:18">
      <c r="A265" s="82">
        <f t="shared" si="15"/>
        <v>515405202010</v>
      </c>
      <c r="B265" s="82" t="str">
        <f t="shared" si="16"/>
        <v>51540520</v>
      </c>
      <c r="C265" s="82">
        <f t="shared" si="17"/>
        <v>2010</v>
      </c>
      <c r="D265" s="82">
        <f t="shared" si="18"/>
        <v>7403.57</v>
      </c>
      <c r="E265" s="82">
        <f t="shared" si="19"/>
        <v>1472.1499999999999</v>
      </c>
      <c r="F265" s="82">
        <f t="array" ref="F265">SUM(IF(M265:N265="-",0,M265:N265),IF(O265="-",0,-O265))/100</f>
        <v>917.51</v>
      </c>
      <c r="G265" s="82">
        <f t="array" ref="G265">SUM(IF(P265="-",0,P265),IF(R265="-",0,R265))/100</f>
        <v>118.36</v>
      </c>
      <c r="H265" s="82">
        <f t="array" ref="H265">SUM(IF(Q265="-",0,Q265))/100</f>
        <v>436.28</v>
      </c>
      <c r="I265" s="76">
        <v>5154052</v>
      </c>
      <c r="J265" s="76" t="s">
        <v>37</v>
      </c>
      <c r="K265" s="77">
        <v>40543</v>
      </c>
      <c r="L265" s="76">
        <v>740357</v>
      </c>
      <c r="M265" s="76">
        <v>89268</v>
      </c>
      <c r="N265" s="76">
        <v>2800</v>
      </c>
      <c r="O265" s="76">
        <v>317</v>
      </c>
      <c r="P265" s="76">
        <v>11370</v>
      </c>
      <c r="Q265" s="76">
        <v>43628</v>
      </c>
      <c r="R265" s="76">
        <v>466</v>
      </c>
    </row>
    <row r="266" spans="1:18">
      <c r="A266" s="82">
        <f t="shared" si="15"/>
        <v>515405202009</v>
      </c>
      <c r="B266" s="82" t="str">
        <f t="shared" si="16"/>
        <v>51540520</v>
      </c>
      <c r="C266" s="82">
        <f t="shared" si="17"/>
        <v>2009</v>
      </c>
      <c r="D266" s="82">
        <f t="shared" si="18"/>
        <v>7403.57</v>
      </c>
      <c r="E266" s="82">
        <f t="shared" si="19"/>
        <v>1436.38</v>
      </c>
      <c r="F266" s="82">
        <f t="array" ref="F266">SUM(IF(M266:N266="-",0,M266:N266),IF(O266="-",0,-O266))/100</f>
        <v>909.84</v>
      </c>
      <c r="G266" s="82">
        <f t="array" ref="G266">SUM(IF(P266="-",0,P266),IF(R266="-",0,R266))/100</f>
        <v>98.95</v>
      </c>
      <c r="H266" s="82">
        <f t="array" ref="H266">SUM(IF(Q266="-",0,Q266))/100</f>
        <v>427.59</v>
      </c>
      <c r="I266" s="76">
        <v>5154052</v>
      </c>
      <c r="J266" s="76" t="s">
        <v>37</v>
      </c>
      <c r="K266" s="77">
        <v>40178</v>
      </c>
      <c r="L266" s="76">
        <v>740357</v>
      </c>
      <c r="M266" s="76">
        <v>88519</v>
      </c>
      <c r="N266" s="76">
        <v>2782</v>
      </c>
      <c r="O266" s="76">
        <v>317</v>
      </c>
      <c r="P266" s="76">
        <v>9434</v>
      </c>
      <c r="Q266" s="76">
        <v>42759</v>
      </c>
      <c r="R266" s="76">
        <v>461</v>
      </c>
    </row>
    <row r="267" spans="1:18">
      <c r="A267" s="82">
        <f t="shared" ref="A267:A330" si="20">(B267&amp;C267)+0</f>
        <v>515405202008</v>
      </c>
      <c r="B267" s="82" t="str">
        <f t="shared" ref="B267:B330" si="21">LEFT(I267&amp;"00000000",8)</f>
        <v>51540520</v>
      </c>
      <c r="C267" s="82">
        <f t="shared" ref="C267:C330" si="22">YEAR(K267)</f>
        <v>2008</v>
      </c>
      <c r="D267" s="82">
        <f t="shared" ref="D267:D330" si="23">IF(L267="-",0,L267/100)</f>
        <v>7403.58</v>
      </c>
      <c r="E267" s="82">
        <f t="shared" ref="E267:E330" si="24">SUM(F267:H267)</f>
        <v>1424.45</v>
      </c>
      <c r="F267" s="82">
        <f t="array" ref="F267">SUM(IF(M267:N267="-",0,M267:N267),IF(O267="-",0,-O267))/100</f>
        <v>918.45</v>
      </c>
      <c r="G267" s="82">
        <f t="array" ref="G267">SUM(IF(P267="-",0,P267),IF(R267="-",0,R267))/100</f>
        <v>86.45</v>
      </c>
      <c r="H267" s="82">
        <f t="array" ref="H267">SUM(IF(Q267="-",0,Q267))/100</f>
        <v>419.55</v>
      </c>
      <c r="I267" s="76">
        <v>5154052</v>
      </c>
      <c r="J267" s="76" t="s">
        <v>37</v>
      </c>
      <c r="K267" s="77">
        <v>39813</v>
      </c>
      <c r="L267" s="76">
        <v>740358</v>
      </c>
      <c r="M267" s="76">
        <v>89239</v>
      </c>
      <c r="N267" s="76">
        <v>2923</v>
      </c>
      <c r="O267" s="76">
        <v>317</v>
      </c>
      <c r="P267" s="76">
        <v>8184</v>
      </c>
      <c r="Q267" s="76">
        <v>41955</v>
      </c>
      <c r="R267" s="76">
        <v>461</v>
      </c>
    </row>
    <row r="268" spans="1:18">
      <c r="A268" s="82">
        <f t="shared" si="20"/>
        <v>515405202007</v>
      </c>
      <c r="B268" s="82" t="str">
        <f t="shared" si="21"/>
        <v>51540520</v>
      </c>
      <c r="C268" s="82">
        <f t="shared" si="22"/>
        <v>2007</v>
      </c>
      <c r="D268" s="82">
        <f t="shared" si="23"/>
        <v>7403.59</v>
      </c>
      <c r="E268" s="82">
        <f t="shared" si="24"/>
        <v>1393.2</v>
      </c>
      <c r="F268" s="82">
        <f t="array" ref="F268">SUM(IF(M268:N268="-",0,M268:N268),IF(O268="-",0,-O268))/100</f>
        <v>917.95</v>
      </c>
      <c r="G268" s="82">
        <f t="array" ref="G268">SUM(IF(P268="-",0,P268),IF(R268="-",0,R268))/100</f>
        <v>60.25</v>
      </c>
      <c r="H268" s="82">
        <f t="array" ref="H268">SUM(IF(Q268="-",0,Q268))/100</f>
        <v>415</v>
      </c>
      <c r="I268" s="76">
        <v>5154052</v>
      </c>
      <c r="J268" s="76" t="s">
        <v>37</v>
      </c>
      <c r="K268" s="77">
        <v>39447</v>
      </c>
      <c r="L268" s="76">
        <v>740359</v>
      </c>
      <c r="M268" s="76">
        <v>89060</v>
      </c>
      <c r="N268" s="76">
        <v>3127</v>
      </c>
      <c r="O268" s="76">
        <v>392</v>
      </c>
      <c r="P268" s="76">
        <v>5642</v>
      </c>
      <c r="Q268" s="76">
        <v>41500</v>
      </c>
      <c r="R268" s="76">
        <v>383</v>
      </c>
    </row>
    <row r="269" spans="1:18">
      <c r="A269" s="82">
        <f t="shared" si="20"/>
        <v>515405202006</v>
      </c>
      <c r="B269" s="82" t="str">
        <f t="shared" si="21"/>
        <v>51540520</v>
      </c>
      <c r="C269" s="82">
        <f t="shared" si="22"/>
        <v>2006</v>
      </c>
      <c r="D269" s="82">
        <f t="shared" si="23"/>
        <v>7403.58</v>
      </c>
      <c r="E269" s="82">
        <f t="shared" si="24"/>
        <v>1388.46</v>
      </c>
      <c r="F269" s="82">
        <f t="array" ref="F269">SUM(IF(M269:N269="-",0,M269:N269),IF(O269="-",0,-O269))/100</f>
        <v>915.16</v>
      </c>
      <c r="G269" s="82">
        <f t="array" ref="G269">SUM(IF(P269="-",0,P269),IF(R269="-",0,R269))/100</f>
        <v>58.24</v>
      </c>
      <c r="H269" s="82">
        <f t="array" ref="H269">SUM(IF(Q269="-",0,Q269))/100</f>
        <v>415.06</v>
      </c>
      <c r="I269" s="76">
        <v>5154052</v>
      </c>
      <c r="J269" s="76" t="s">
        <v>37</v>
      </c>
      <c r="K269" s="77">
        <v>39082</v>
      </c>
      <c r="L269" s="76">
        <v>740358</v>
      </c>
      <c r="M269" s="76">
        <v>88156</v>
      </c>
      <c r="N269" s="76">
        <v>3752</v>
      </c>
      <c r="O269" s="76">
        <v>392</v>
      </c>
      <c r="P269" s="76">
        <v>5441</v>
      </c>
      <c r="Q269" s="76">
        <v>41506</v>
      </c>
      <c r="R269" s="76">
        <v>383</v>
      </c>
    </row>
    <row r="270" spans="1:18">
      <c r="A270" s="82">
        <f t="shared" si="20"/>
        <v>515405602015</v>
      </c>
      <c r="B270" s="82" t="str">
        <f t="shared" si="21"/>
        <v>51540560</v>
      </c>
      <c r="C270" s="82">
        <f t="shared" si="22"/>
        <v>2015</v>
      </c>
      <c r="D270" s="82">
        <f t="shared" si="23"/>
        <v>6092.73</v>
      </c>
      <c r="E270" s="82">
        <f t="shared" si="24"/>
        <v>661.44999999999993</v>
      </c>
      <c r="F270" s="82">
        <f t="array" ref="F270">SUM(IF(M270:N270="-",0,M270:N270),IF(O270="-",0,-O270))/100</f>
        <v>404.77</v>
      </c>
      <c r="G270" s="82">
        <f t="array" ref="G270">SUM(IF(P270="-",0,P270),IF(R270="-",0,R270))/100</f>
        <v>37.89</v>
      </c>
      <c r="H270" s="82">
        <f t="array" ref="H270">SUM(IF(Q270="-",0,Q270))/100</f>
        <v>218.79</v>
      </c>
      <c r="I270" s="76">
        <v>5154056</v>
      </c>
      <c r="J270" s="76" t="s">
        <v>38</v>
      </c>
      <c r="K270" s="77">
        <v>42369</v>
      </c>
      <c r="L270" s="76">
        <v>609273</v>
      </c>
      <c r="M270" s="76">
        <v>39614</v>
      </c>
      <c r="N270" s="76">
        <v>2818</v>
      </c>
      <c r="O270" s="76">
        <v>1955</v>
      </c>
      <c r="P270" s="76">
        <v>3697</v>
      </c>
      <c r="Q270" s="76">
        <v>21879</v>
      </c>
      <c r="R270" s="76">
        <v>92</v>
      </c>
    </row>
    <row r="271" spans="1:18">
      <c r="A271" s="82">
        <f t="shared" si="20"/>
        <v>515405602014</v>
      </c>
      <c r="B271" s="82" t="str">
        <f t="shared" si="21"/>
        <v>51540560</v>
      </c>
      <c r="C271" s="82">
        <f t="shared" si="22"/>
        <v>2014</v>
      </c>
      <c r="D271" s="82">
        <f t="shared" si="23"/>
        <v>6092.73</v>
      </c>
      <c r="E271" s="82">
        <f t="shared" si="24"/>
        <v>650.01</v>
      </c>
      <c r="F271" s="82">
        <f t="array" ref="F271">SUM(IF(M271:N271="-",0,M271:N271),IF(O271="-",0,-O271))/100</f>
        <v>401.01</v>
      </c>
      <c r="G271" s="82">
        <f t="array" ref="G271">SUM(IF(P271="-",0,P271),IF(R271="-",0,R271))/100</f>
        <v>29.85</v>
      </c>
      <c r="H271" s="82">
        <f t="array" ref="H271">SUM(IF(Q271="-",0,Q271))/100</f>
        <v>219.15</v>
      </c>
      <c r="I271" s="76">
        <v>5154056</v>
      </c>
      <c r="J271" s="76" t="s">
        <v>38</v>
      </c>
      <c r="K271" s="77">
        <v>42004</v>
      </c>
      <c r="L271" s="76">
        <v>609273</v>
      </c>
      <c r="M271" s="76">
        <v>39024</v>
      </c>
      <c r="N271" s="76">
        <v>2321</v>
      </c>
      <c r="O271" s="76">
        <v>1244</v>
      </c>
      <c r="P271" s="76">
        <v>2718</v>
      </c>
      <c r="Q271" s="76">
        <v>21915</v>
      </c>
      <c r="R271" s="76">
        <v>267</v>
      </c>
    </row>
    <row r="272" spans="1:18">
      <c r="A272" s="82">
        <f t="shared" si="20"/>
        <v>515405602013</v>
      </c>
      <c r="B272" s="82" t="str">
        <f t="shared" si="21"/>
        <v>51540560</v>
      </c>
      <c r="C272" s="82">
        <f t="shared" si="22"/>
        <v>2013</v>
      </c>
      <c r="D272" s="82">
        <f t="shared" si="23"/>
        <v>6092.72</v>
      </c>
      <c r="E272" s="82">
        <f t="shared" si="24"/>
        <v>643.29</v>
      </c>
      <c r="F272" s="82">
        <f t="array" ref="F272">SUM(IF(M272:N272="-",0,M272:N272),IF(O272="-",0,-O272))/100</f>
        <v>394.45</v>
      </c>
      <c r="G272" s="82">
        <f t="array" ref="G272">SUM(IF(P272="-",0,P272),IF(R272="-",0,R272))/100</f>
        <v>30</v>
      </c>
      <c r="H272" s="82">
        <f t="array" ref="H272">SUM(IF(Q272="-",0,Q272))/100</f>
        <v>218.84</v>
      </c>
      <c r="I272" s="76">
        <v>5154056</v>
      </c>
      <c r="J272" s="76" t="s">
        <v>38</v>
      </c>
      <c r="K272" s="77">
        <v>41639</v>
      </c>
      <c r="L272" s="76">
        <v>609272</v>
      </c>
      <c r="M272" s="76">
        <v>38470</v>
      </c>
      <c r="N272" s="76">
        <v>1896</v>
      </c>
      <c r="O272" s="76">
        <v>921</v>
      </c>
      <c r="P272" s="76">
        <v>2733</v>
      </c>
      <c r="Q272" s="76">
        <v>21884</v>
      </c>
      <c r="R272" s="76">
        <v>267</v>
      </c>
    </row>
    <row r="273" spans="1:18">
      <c r="A273" s="82">
        <f t="shared" si="20"/>
        <v>515405602012</v>
      </c>
      <c r="B273" s="82" t="str">
        <f t="shared" si="21"/>
        <v>51540560</v>
      </c>
      <c r="C273" s="82">
        <f t="shared" si="22"/>
        <v>2012</v>
      </c>
      <c r="D273" s="82">
        <f t="shared" si="23"/>
        <v>6092.72</v>
      </c>
      <c r="E273" s="82">
        <f t="shared" si="24"/>
        <v>638.98</v>
      </c>
      <c r="F273" s="82">
        <f t="array" ref="F273">SUM(IF(M273:N273="-",0,M273:N273),IF(O273="-",0,-O273))/100</f>
        <v>390.13</v>
      </c>
      <c r="G273" s="82">
        <f t="array" ref="G273">SUM(IF(P273="-",0,P273),IF(R273="-",0,R273))/100</f>
        <v>30.49</v>
      </c>
      <c r="H273" s="82">
        <f t="array" ref="H273">SUM(IF(Q273="-",0,Q273))/100</f>
        <v>218.36</v>
      </c>
      <c r="I273" s="76">
        <v>5154056</v>
      </c>
      <c r="J273" s="76" t="s">
        <v>38</v>
      </c>
      <c r="K273" s="77">
        <v>41274</v>
      </c>
      <c r="L273" s="76">
        <v>609272</v>
      </c>
      <c r="M273" s="76">
        <v>38062</v>
      </c>
      <c r="N273" s="76">
        <v>1872</v>
      </c>
      <c r="O273" s="76">
        <v>921</v>
      </c>
      <c r="P273" s="76">
        <v>2782</v>
      </c>
      <c r="Q273" s="76">
        <v>21836</v>
      </c>
      <c r="R273" s="76">
        <v>267</v>
      </c>
    </row>
    <row r="274" spans="1:18">
      <c r="A274" s="82">
        <f t="shared" si="20"/>
        <v>515405602011</v>
      </c>
      <c r="B274" s="82" t="str">
        <f t="shared" si="21"/>
        <v>51540560</v>
      </c>
      <c r="C274" s="82">
        <f t="shared" si="22"/>
        <v>2011</v>
      </c>
      <c r="D274" s="82">
        <f t="shared" si="23"/>
        <v>6096.71</v>
      </c>
      <c r="E274" s="82">
        <f t="shared" si="24"/>
        <v>639.57999999999993</v>
      </c>
      <c r="F274" s="82">
        <f t="array" ref="F274">SUM(IF(M274:N274="-",0,M274:N274),IF(O274="-",0,-O274))/100</f>
        <v>391.04</v>
      </c>
      <c r="G274" s="82">
        <f t="array" ref="G274">SUM(IF(P274="-",0,P274),IF(R274="-",0,R274))/100</f>
        <v>29.97</v>
      </c>
      <c r="H274" s="82">
        <f t="array" ref="H274">SUM(IF(Q274="-",0,Q274))/100</f>
        <v>218.57</v>
      </c>
      <c r="I274" s="76">
        <v>5154056</v>
      </c>
      <c r="J274" s="76" t="s">
        <v>38</v>
      </c>
      <c r="K274" s="77">
        <v>40908</v>
      </c>
      <c r="L274" s="76">
        <v>609671</v>
      </c>
      <c r="M274" s="76">
        <v>39059</v>
      </c>
      <c r="N274" s="76">
        <v>967</v>
      </c>
      <c r="O274" s="76">
        <v>922</v>
      </c>
      <c r="P274" s="76">
        <v>2730</v>
      </c>
      <c r="Q274" s="76">
        <v>21857</v>
      </c>
      <c r="R274" s="76">
        <v>267</v>
      </c>
    </row>
    <row r="275" spans="1:18">
      <c r="A275" s="82">
        <f t="shared" si="20"/>
        <v>515405602010</v>
      </c>
      <c r="B275" s="82" t="str">
        <f t="shared" si="21"/>
        <v>51540560</v>
      </c>
      <c r="C275" s="82">
        <f t="shared" si="22"/>
        <v>2010</v>
      </c>
      <c r="D275" s="82">
        <f t="shared" si="23"/>
        <v>6096.77</v>
      </c>
      <c r="E275" s="82">
        <f t="shared" si="24"/>
        <v>638.78</v>
      </c>
      <c r="F275" s="82">
        <f t="array" ref="F275">SUM(IF(M275:N275="-",0,M275:N275),IF(O275="-",0,-O275))/100</f>
        <v>396.33</v>
      </c>
      <c r="G275" s="82">
        <f t="array" ref="G275">SUM(IF(P275="-",0,P275),IF(R275="-",0,R275))/100</f>
        <v>26.6</v>
      </c>
      <c r="H275" s="82">
        <f t="array" ref="H275">SUM(IF(Q275="-",0,Q275))/100</f>
        <v>215.85</v>
      </c>
      <c r="I275" s="76">
        <v>5154056</v>
      </c>
      <c r="J275" s="76" t="s">
        <v>38</v>
      </c>
      <c r="K275" s="77">
        <v>40543</v>
      </c>
      <c r="L275" s="76">
        <v>609677</v>
      </c>
      <c r="M275" s="76">
        <v>39588</v>
      </c>
      <c r="N275" s="76">
        <v>967</v>
      </c>
      <c r="O275" s="76">
        <v>922</v>
      </c>
      <c r="P275" s="76">
        <v>2395</v>
      </c>
      <c r="Q275" s="76">
        <v>21585</v>
      </c>
      <c r="R275" s="76">
        <v>265</v>
      </c>
    </row>
    <row r="276" spans="1:18">
      <c r="A276" s="82">
        <f t="shared" si="20"/>
        <v>515405602009</v>
      </c>
      <c r="B276" s="82" t="str">
        <f t="shared" si="21"/>
        <v>51540560</v>
      </c>
      <c r="C276" s="82">
        <f t="shared" si="22"/>
        <v>2009</v>
      </c>
      <c r="D276" s="82">
        <f t="shared" si="23"/>
        <v>6096.73</v>
      </c>
      <c r="E276" s="82">
        <f t="shared" si="24"/>
        <v>635.67000000000007</v>
      </c>
      <c r="F276" s="82">
        <f t="array" ref="F276">SUM(IF(M276:N276="-",0,M276:N276),IF(O276="-",0,-O276))/100</f>
        <v>393.37</v>
      </c>
      <c r="G276" s="82">
        <f t="array" ref="G276">SUM(IF(P276="-",0,P276),IF(R276="-",0,R276))/100</f>
        <v>26.6</v>
      </c>
      <c r="H276" s="82">
        <f t="array" ref="H276">SUM(IF(Q276="-",0,Q276))/100</f>
        <v>215.7</v>
      </c>
      <c r="I276" s="76">
        <v>5154056</v>
      </c>
      <c r="J276" s="76" t="s">
        <v>38</v>
      </c>
      <c r="K276" s="77">
        <v>40178</v>
      </c>
      <c r="L276" s="76">
        <v>609673</v>
      </c>
      <c r="M276" s="76">
        <v>39292</v>
      </c>
      <c r="N276" s="76">
        <v>967</v>
      </c>
      <c r="O276" s="76">
        <v>922</v>
      </c>
      <c r="P276" s="76">
        <v>2395</v>
      </c>
      <c r="Q276" s="76">
        <v>21570</v>
      </c>
      <c r="R276" s="76">
        <v>265</v>
      </c>
    </row>
    <row r="277" spans="1:18">
      <c r="A277" s="82">
        <f t="shared" si="20"/>
        <v>515405602008</v>
      </c>
      <c r="B277" s="82" t="str">
        <f t="shared" si="21"/>
        <v>51540560</v>
      </c>
      <c r="C277" s="82">
        <f t="shared" si="22"/>
        <v>2008</v>
      </c>
      <c r="D277" s="82">
        <f t="shared" si="23"/>
        <v>6096.71</v>
      </c>
      <c r="E277" s="82">
        <f t="shared" si="24"/>
        <v>634.01</v>
      </c>
      <c r="F277" s="82">
        <f t="array" ref="F277">SUM(IF(M277:N277="-",0,M277:N277),IF(O277="-",0,-O277))/100</f>
        <v>390.59</v>
      </c>
      <c r="G277" s="82">
        <f t="array" ref="G277">SUM(IF(P277="-",0,P277),IF(R277="-",0,R277))/100</f>
        <v>27.46</v>
      </c>
      <c r="H277" s="82">
        <f t="array" ref="H277">SUM(IF(Q277="-",0,Q277))/100</f>
        <v>215.96</v>
      </c>
      <c r="I277" s="76">
        <v>5154056</v>
      </c>
      <c r="J277" s="76" t="s">
        <v>38</v>
      </c>
      <c r="K277" s="77">
        <v>39813</v>
      </c>
      <c r="L277" s="76">
        <v>609671</v>
      </c>
      <c r="M277" s="76">
        <v>38990</v>
      </c>
      <c r="N277" s="76">
        <v>991</v>
      </c>
      <c r="O277" s="76">
        <v>922</v>
      </c>
      <c r="P277" s="76">
        <v>2481</v>
      </c>
      <c r="Q277" s="76">
        <v>21596</v>
      </c>
      <c r="R277" s="76">
        <v>265</v>
      </c>
    </row>
    <row r="278" spans="1:18">
      <c r="A278" s="82">
        <f t="shared" si="20"/>
        <v>515405602007</v>
      </c>
      <c r="B278" s="82" t="str">
        <f t="shared" si="21"/>
        <v>51540560</v>
      </c>
      <c r="C278" s="82">
        <f t="shared" si="22"/>
        <v>2007</v>
      </c>
      <c r="D278" s="82">
        <f t="shared" si="23"/>
        <v>6096.54</v>
      </c>
      <c r="E278" s="82">
        <f t="shared" si="24"/>
        <v>630.67000000000007</v>
      </c>
      <c r="F278" s="82">
        <f t="array" ref="F278">SUM(IF(M278:N278="-",0,M278:N278),IF(O278="-",0,-O278))/100</f>
        <v>387.55</v>
      </c>
      <c r="G278" s="82">
        <f t="array" ref="G278">SUM(IF(P278="-",0,P278),IF(R278="-",0,R278))/100</f>
        <v>26.92</v>
      </c>
      <c r="H278" s="82">
        <f t="array" ref="H278">SUM(IF(Q278="-",0,Q278))/100</f>
        <v>216.2</v>
      </c>
      <c r="I278" s="76">
        <v>5154056</v>
      </c>
      <c r="J278" s="76" t="s">
        <v>38</v>
      </c>
      <c r="K278" s="77">
        <v>39447</v>
      </c>
      <c r="L278" s="76">
        <v>609654</v>
      </c>
      <c r="M278" s="76">
        <v>38686</v>
      </c>
      <c r="N278" s="76">
        <v>991</v>
      </c>
      <c r="O278" s="76">
        <v>922</v>
      </c>
      <c r="P278" s="76">
        <v>2427</v>
      </c>
      <c r="Q278" s="76">
        <v>21620</v>
      </c>
      <c r="R278" s="76">
        <v>265</v>
      </c>
    </row>
    <row r="279" spans="1:18">
      <c r="A279" s="82">
        <f t="shared" si="20"/>
        <v>515405602006</v>
      </c>
      <c r="B279" s="82" t="str">
        <f t="shared" si="21"/>
        <v>51540560</v>
      </c>
      <c r="C279" s="82">
        <f t="shared" si="22"/>
        <v>2006</v>
      </c>
      <c r="D279" s="82">
        <f t="shared" si="23"/>
        <v>6096.56</v>
      </c>
      <c r="E279" s="82">
        <f t="shared" si="24"/>
        <v>621.54999999999995</v>
      </c>
      <c r="F279" s="82">
        <f t="array" ref="F279">SUM(IF(M279:N279="-",0,M279:N279),IF(O279="-",0,-O279))/100</f>
        <v>382.52</v>
      </c>
      <c r="G279" s="82">
        <f t="array" ref="G279">SUM(IF(P279="-",0,P279),IF(R279="-",0,R279))/100</f>
        <v>23.79</v>
      </c>
      <c r="H279" s="82">
        <f t="array" ref="H279">SUM(IF(Q279="-",0,Q279))/100</f>
        <v>215.24</v>
      </c>
      <c r="I279" s="76">
        <v>5154056</v>
      </c>
      <c r="J279" s="76" t="s">
        <v>38</v>
      </c>
      <c r="K279" s="77">
        <v>39082</v>
      </c>
      <c r="L279" s="76">
        <v>609656</v>
      </c>
      <c r="M279" s="76">
        <v>38183</v>
      </c>
      <c r="N279" s="76">
        <v>732</v>
      </c>
      <c r="O279" s="76">
        <v>663</v>
      </c>
      <c r="P279" s="76">
        <v>2114</v>
      </c>
      <c r="Q279" s="76">
        <v>21524</v>
      </c>
      <c r="R279" s="76">
        <v>265</v>
      </c>
    </row>
    <row r="280" spans="1:18">
      <c r="A280" s="82">
        <f t="shared" si="20"/>
        <v>515406002015</v>
      </c>
      <c r="B280" s="82" t="str">
        <f t="shared" si="21"/>
        <v>51540600</v>
      </c>
      <c r="C280" s="82">
        <f t="shared" si="22"/>
        <v>2015</v>
      </c>
      <c r="D280" s="82">
        <f t="shared" si="23"/>
        <v>4813.8999999999996</v>
      </c>
      <c r="E280" s="82">
        <f t="shared" si="24"/>
        <v>713.52</v>
      </c>
      <c r="F280" s="82">
        <f t="array" ref="F280">SUM(IF(M280:N280="-",0,M280:N280),IF(O280="-",0,-O280))/100</f>
        <v>369.29</v>
      </c>
      <c r="G280" s="82">
        <f t="array" ref="G280">SUM(IF(P280="-",0,P280),IF(R280="-",0,R280))/100</f>
        <v>56.56</v>
      </c>
      <c r="H280" s="82">
        <f t="array" ref="H280">SUM(IF(Q280="-",0,Q280))/100</f>
        <v>287.67</v>
      </c>
      <c r="I280" s="76">
        <v>5154060</v>
      </c>
      <c r="J280" s="76" t="s">
        <v>39</v>
      </c>
      <c r="K280" s="77">
        <v>42369</v>
      </c>
      <c r="L280" s="76">
        <v>481390</v>
      </c>
      <c r="M280" s="76">
        <v>36339</v>
      </c>
      <c r="N280" s="76">
        <v>3137</v>
      </c>
      <c r="O280" s="76">
        <v>2547</v>
      </c>
      <c r="P280" s="76">
        <v>5392</v>
      </c>
      <c r="Q280" s="76">
        <v>28767</v>
      </c>
      <c r="R280" s="76">
        <v>264</v>
      </c>
    </row>
    <row r="281" spans="1:18">
      <c r="A281" s="82">
        <f t="shared" si="20"/>
        <v>515406002014</v>
      </c>
      <c r="B281" s="82" t="str">
        <f t="shared" si="21"/>
        <v>51540600</v>
      </c>
      <c r="C281" s="82">
        <f t="shared" si="22"/>
        <v>2014</v>
      </c>
      <c r="D281" s="82">
        <f t="shared" si="23"/>
        <v>4813.8999999999996</v>
      </c>
      <c r="E281" s="82">
        <f t="shared" si="24"/>
        <v>709.92000000000007</v>
      </c>
      <c r="F281" s="82">
        <f t="array" ref="F281">SUM(IF(M281:N281="-",0,M281:N281),IF(O281="-",0,-O281))/100</f>
        <v>365.81</v>
      </c>
      <c r="G281" s="82">
        <f t="array" ref="G281">SUM(IF(P281="-",0,P281),IF(R281="-",0,R281))/100</f>
        <v>56.69</v>
      </c>
      <c r="H281" s="82">
        <f t="array" ref="H281">SUM(IF(Q281="-",0,Q281))/100</f>
        <v>287.42</v>
      </c>
      <c r="I281" s="76">
        <v>5154060</v>
      </c>
      <c r="J281" s="76" t="s">
        <v>39</v>
      </c>
      <c r="K281" s="77">
        <v>42004</v>
      </c>
      <c r="L281" s="76">
        <v>481390</v>
      </c>
      <c r="M281" s="76">
        <v>35847</v>
      </c>
      <c r="N281" s="76">
        <v>3280</v>
      </c>
      <c r="O281" s="76">
        <v>2546</v>
      </c>
      <c r="P281" s="76">
        <v>5405</v>
      </c>
      <c r="Q281" s="76">
        <v>28742</v>
      </c>
      <c r="R281" s="76">
        <v>264</v>
      </c>
    </row>
    <row r="282" spans="1:18">
      <c r="A282" s="82">
        <f t="shared" si="20"/>
        <v>515406002013</v>
      </c>
      <c r="B282" s="82" t="str">
        <f t="shared" si="21"/>
        <v>51540600</v>
      </c>
      <c r="C282" s="82">
        <f t="shared" si="22"/>
        <v>2013</v>
      </c>
      <c r="D282" s="82">
        <f t="shared" si="23"/>
        <v>4813.8999999999996</v>
      </c>
      <c r="E282" s="82">
        <f t="shared" si="24"/>
        <v>715.77</v>
      </c>
      <c r="F282" s="82">
        <f t="array" ref="F282">SUM(IF(M282:N282="-",0,M282:N282),IF(O282="-",0,-O282))/100</f>
        <v>365.65</v>
      </c>
      <c r="G282" s="82">
        <f t="array" ref="G282">SUM(IF(P282="-",0,P282),IF(R282="-",0,R282))/100</f>
        <v>63.82</v>
      </c>
      <c r="H282" s="82">
        <f t="array" ref="H282">SUM(IF(Q282="-",0,Q282))/100</f>
        <v>286.3</v>
      </c>
      <c r="I282" s="76">
        <v>5154060</v>
      </c>
      <c r="J282" s="76" t="s">
        <v>39</v>
      </c>
      <c r="K282" s="77">
        <v>41639</v>
      </c>
      <c r="L282" s="76">
        <v>481390</v>
      </c>
      <c r="M282" s="76">
        <v>35514</v>
      </c>
      <c r="N282" s="76">
        <v>3596</v>
      </c>
      <c r="O282" s="76">
        <v>2545</v>
      </c>
      <c r="P282" s="76">
        <v>6118</v>
      </c>
      <c r="Q282" s="76">
        <v>28630</v>
      </c>
      <c r="R282" s="76">
        <v>264</v>
      </c>
    </row>
    <row r="283" spans="1:18">
      <c r="A283" s="82">
        <f t="shared" si="20"/>
        <v>515406002012</v>
      </c>
      <c r="B283" s="82" t="str">
        <f t="shared" si="21"/>
        <v>51540600</v>
      </c>
      <c r="C283" s="82">
        <f t="shared" si="22"/>
        <v>2012</v>
      </c>
      <c r="D283" s="82">
        <f t="shared" si="23"/>
        <v>4813.8999999999996</v>
      </c>
      <c r="E283" s="82">
        <f t="shared" si="24"/>
        <v>709.22</v>
      </c>
      <c r="F283" s="82">
        <f t="array" ref="F283">SUM(IF(M283:N283="-",0,M283:N283),IF(O283="-",0,-O283))/100</f>
        <v>359.46</v>
      </c>
      <c r="G283" s="82">
        <f t="array" ref="G283">SUM(IF(P283="-",0,P283),IF(R283="-",0,R283))/100</f>
        <v>63.74</v>
      </c>
      <c r="H283" s="82">
        <f t="array" ref="H283">SUM(IF(Q283="-",0,Q283))/100</f>
        <v>286.02</v>
      </c>
      <c r="I283" s="76">
        <v>5154060</v>
      </c>
      <c r="J283" s="76" t="s">
        <v>39</v>
      </c>
      <c r="K283" s="77">
        <v>41274</v>
      </c>
      <c r="L283" s="76">
        <v>481390</v>
      </c>
      <c r="M283" s="76">
        <v>34821</v>
      </c>
      <c r="N283" s="76">
        <v>3671</v>
      </c>
      <c r="O283" s="76">
        <v>2546</v>
      </c>
      <c r="P283" s="76">
        <v>6110</v>
      </c>
      <c r="Q283" s="76">
        <v>28602</v>
      </c>
      <c r="R283" s="76">
        <v>264</v>
      </c>
    </row>
    <row r="284" spans="1:18">
      <c r="A284" s="82">
        <f t="shared" si="20"/>
        <v>515406002011</v>
      </c>
      <c r="B284" s="82" t="str">
        <f t="shared" si="21"/>
        <v>51540600</v>
      </c>
      <c r="C284" s="82">
        <f t="shared" si="22"/>
        <v>2011</v>
      </c>
      <c r="D284" s="82">
        <f t="shared" si="23"/>
        <v>4813.87</v>
      </c>
      <c r="E284" s="82">
        <f t="shared" si="24"/>
        <v>705.71</v>
      </c>
      <c r="F284" s="82">
        <f t="array" ref="F284">SUM(IF(M284:N284="-",0,M284:N284),IF(O284="-",0,-O284))/100</f>
        <v>356.18</v>
      </c>
      <c r="G284" s="82">
        <f t="array" ref="G284">SUM(IF(P284="-",0,P284),IF(R284="-",0,R284))/100</f>
        <v>63.75</v>
      </c>
      <c r="H284" s="82">
        <f t="array" ref="H284">SUM(IF(Q284="-",0,Q284))/100</f>
        <v>285.77999999999997</v>
      </c>
      <c r="I284" s="76">
        <v>5154060</v>
      </c>
      <c r="J284" s="76" t="s">
        <v>39</v>
      </c>
      <c r="K284" s="77">
        <v>40908</v>
      </c>
      <c r="L284" s="76">
        <v>481387</v>
      </c>
      <c r="M284" s="76">
        <v>35159</v>
      </c>
      <c r="N284" s="76">
        <v>3003</v>
      </c>
      <c r="O284" s="76">
        <v>2544</v>
      </c>
      <c r="P284" s="76">
        <v>6111</v>
      </c>
      <c r="Q284" s="76">
        <v>28578</v>
      </c>
      <c r="R284" s="76">
        <v>264</v>
      </c>
    </row>
    <row r="285" spans="1:18">
      <c r="A285" s="82">
        <f t="shared" si="20"/>
        <v>515406002010</v>
      </c>
      <c r="B285" s="82" t="str">
        <f t="shared" si="21"/>
        <v>51540600</v>
      </c>
      <c r="C285" s="82">
        <f t="shared" si="22"/>
        <v>2010</v>
      </c>
      <c r="D285" s="82">
        <f t="shared" si="23"/>
        <v>4813.87</v>
      </c>
      <c r="E285" s="82">
        <f t="shared" si="24"/>
        <v>703.95</v>
      </c>
      <c r="F285" s="82">
        <f t="array" ref="F285">SUM(IF(M285:N285="-",0,M285:N285),IF(O285="-",0,-O285))/100</f>
        <v>354.92</v>
      </c>
      <c r="G285" s="82">
        <f t="array" ref="G285">SUM(IF(P285="-",0,P285),IF(R285="-",0,R285))/100</f>
        <v>63.76</v>
      </c>
      <c r="H285" s="82">
        <f t="array" ref="H285">SUM(IF(Q285="-",0,Q285))/100</f>
        <v>285.27</v>
      </c>
      <c r="I285" s="76">
        <v>5154060</v>
      </c>
      <c r="J285" s="76" t="s">
        <v>39</v>
      </c>
      <c r="K285" s="77">
        <v>40543</v>
      </c>
      <c r="L285" s="76">
        <v>481387</v>
      </c>
      <c r="M285" s="76">
        <v>35034</v>
      </c>
      <c r="N285" s="76">
        <v>3009</v>
      </c>
      <c r="O285" s="76">
        <v>2551</v>
      </c>
      <c r="P285" s="76">
        <v>6112</v>
      </c>
      <c r="Q285" s="76">
        <v>28527</v>
      </c>
      <c r="R285" s="76">
        <v>264</v>
      </c>
    </row>
    <row r="286" spans="1:18">
      <c r="A286" s="82">
        <f t="shared" si="20"/>
        <v>515406002009</v>
      </c>
      <c r="B286" s="82" t="str">
        <f t="shared" si="21"/>
        <v>51540600</v>
      </c>
      <c r="C286" s="82">
        <f t="shared" si="22"/>
        <v>2009</v>
      </c>
      <c r="D286" s="82">
        <f t="shared" si="23"/>
        <v>4813.88</v>
      </c>
      <c r="E286" s="82">
        <f t="shared" si="24"/>
        <v>690.6099999999999</v>
      </c>
      <c r="F286" s="82">
        <f t="array" ref="F286">SUM(IF(M286:N286="-",0,M286:N286),IF(O286="-",0,-O286))/100</f>
        <v>349.03</v>
      </c>
      <c r="G286" s="82">
        <f t="array" ref="G286">SUM(IF(P286="-",0,P286),IF(R286="-",0,R286))/100</f>
        <v>61.9</v>
      </c>
      <c r="H286" s="82">
        <f t="array" ref="H286">SUM(IF(Q286="-",0,Q286))/100</f>
        <v>279.68</v>
      </c>
      <c r="I286" s="76">
        <v>5154060</v>
      </c>
      <c r="J286" s="76" t="s">
        <v>39</v>
      </c>
      <c r="K286" s="77">
        <v>40178</v>
      </c>
      <c r="L286" s="76">
        <v>481388</v>
      </c>
      <c r="M286" s="76">
        <v>34444</v>
      </c>
      <c r="N286" s="76">
        <v>3010</v>
      </c>
      <c r="O286" s="76">
        <v>2551</v>
      </c>
      <c r="P286" s="76">
        <v>5926</v>
      </c>
      <c r="Q286" s="76">
        <v>27968</v>
      </c>
      <c r="R286" s="76">
        <v>264</v>
      </c>
    </row>
    <row r="287" spans="1:18">
      <c r="A287" s="82">
        <f t="shared" si="20"/>
        <v>515406002008</v>
      </c>
      <c r="B287" s="82" t="str">
        <f t="shared" si="21"/>
        <v>51540600</v>
      </c>
      <c r="C287" s="82">
        <f t="shared" si="22"/>
        <v>2008</v>
      </c>
      <c r="D287" s="82">
        <f t="shared" si="23"/>
        <v>4813.88</v>
      </c>
      <c r="E287" s="82">
        <f t="shared" si="24"/>
        <v>681.9</v>
      </c>
      <c r="F287" s="82">
        <f t="array" ref="F287">SUM(IF(M287:N287="-",0,M287:N287),IF(O287="-",0,-O287))/100</f>
        <v>345.88</v>
      </c>
      <c r="G287" s="82">
        <f t="array" ref="G287">SUM(IF(P287="-",0,P287),IF(R287="-",0,R287))/100</f>
        <v>59.88</v>
      </c>
      <c r="H287" s="82">
        <f t="array" ref="H287">SUM(IF(Q287="-",0,Q287))/100</f>
        <v>276.14</v>
      </c>
      <c r="I287" s="76">
        <v>5154060</v>
      </c>
      <c r="J287" s="76" t="s">
        <v>39</v>
      </c>
      <c r="K287" s="77">
        <v>39813</v>
      </c>
      <c r="L287" s="76">
        <v>481388</v>
      </c>
      <c r="M287" s="76">
        <v>34176</v>
      </c>
      <c r="N287" s="76">
        <v>3016</v>
      </c>
      <c r="O287" s="76">
        <v>2604</v>
      </c>
      <c r="P287" s="76">
        <v>5724</v>
      </c>
      <c r="Q287" s="76">
        <v>27614</v>
      </c>
      <c r="R287" s="76">
        <v>264</v>
      </c>
    </row>
    <row r="288" spans="1:18">
      <c r="A288" s="82">
        <f t="shared" si="20"/>
        <v>515406002007</v>
      </c>
      <c r="B288" s="82" t="str">
        <f t="shared" si="21"/>
        <v>51540600</v>
      </c>
      <c r="C288" s="82">
        <f t="shared" si="22"/>
        <v>2007</v>
      </c>
      <c r="D288" s="82">
        <f t="shared" si="23"/>
        <v>4813.88</v>
      </c>
      <c r="E288" s="82">
        <f t="shared" si="24"/>
        <v>693.53</v>
      </c>
      <c r="F288" s="82">
        <f t="array" ref="F288">SUM(IF(M288:N288="-",0,M288:N288),IF(O288="-",0,-O288))/100</f>
        <v>375.19</v>
      </c>
      <c r="G288" s="82">
        <f t="array" ref="G288">SUM(IF(P288="-",0,P288),IF(R288="-",0,R288))/100</f>
        <v>45.46</v>
      </c>
      <c r="H288" s="82">
        <f t="array" ref="H288">SUM(IF(Q288="-",0,Q288))/100</f>
        <v>272.88</v>
      </c>
      <c r="I288" s="76">
        <v>5154060</v>
      </c>
      <c r="J288" s="76" t="s">
        <v>39</v>
      </c>
      <c r="K288" s="77">
        <v>39447</v>
      </c>
      <c r="L288" s="76">
        <v>481388</v>
      </c>
      <c r="M288" s="76">
        <v>37177</v>
      </c>
      <c r="N288" s="76">
        <v>3465</v>
      </c>
      <c r="O288" s="76">
        <v>3123</v>
      </c>
      <c r="P288" s="76">
        <v>4397</v>
      </c>
      <c r="Q288" s="76">
        <v>27288</v>
      </c>
      <c r="R288" s="76">
        <v>149</v>
      </c>
    </row>
    <row r="289" spans="1:18">
      <c r="A289" s="82">
        <f t="shared" si="20"/>
        <v>515406002006</v>
      </c>
      <c r="B289" s="82" t="str">
        <f t="shared" si="21"/>
        <v>51540600</v>
      </c>
      <c r="C289" s="82">
        <f t="shared" si="22"/>
        <v>2006</v>
      </c>
      <c r="D289" s="82">
        <f t="shared" si="23"/>
        <v>4813.8599999999997</v>
      </c>
      <c r="E289" s="82">
        <f t="shared" si="24"/>
        <v>697.42</v>
      </c>
      <c r="F289" s="82">
        <f t="array" ref="F289">SUM(IF(M289:N289="-",0,M289:N289),IF(O289="-",0,-O289))/100</f>
        <v>387.09</v>
      </c>
      <c r="G289" s="82">
        <f t="array" ref="G289">SUM(IF(P289="-",0,P289),IF(R289="-",0,R289))/100</f>
        <v>37.24</v>
      </c>
      <c r="H289" s="82">
        <f t="array" ref="H289">SUM(IF(Q289="-",0,Q289))/100</f>
        <v>273.08999999999997</v>
      </c>
      <c r="I289" s="76">
        <v>5154060</v>
      </c>
      <c r="J289" s="76" t="s">
        <v>39</v>
      </c>
      <c r="K289" s="77">
        <v>39082</v>
      </c>
      <c r="L289" s="76">
        <v>481386</v>
      </c>
      <c r="M289" s="76">
        <v>38368</v>
      </c>
      <c r="N289" s="76">
        <v>3465</v>
      </c>
      <c r="O289" s="76">
        <v>3124</v>
      </c>
      <c r="P289" s="76">
        <v>3575</v>
      </c>
      <c r="Q289" s="76">
        <v>27309</v>
      </c>
      <c r="R289" s="76">
        <v>149</v>
      </c>
    </row>
    <row r="290" spans="1:18">
      <c r="A290" s="82">
        <f t="shared" si="20"/>
        <v>515406402015</v>
      </c>
      <c r="B290" s="82" t="str">
        <f t="shared" si="21"/>
        <v>51540640</v>
      </c>
      <c r="C290" s="82">
        <f t="shared" si="22"/>
        <v>2015</v>
      </c>
      <c r="D290" s="82">
        <f t="shared" si="23"/>
        <v>7949.15</v>
      </c>
      <c r="E290" s="82">
        <f t="shared" si="24"/>
        <v>1244.29</v>
      </c>
      <c r="F290" s="82">
        <f t="array" ref="F290">SUM(IF(M290:N290="-",0,M290:N290),IF(O290="-",0,-O290))/100</f>
        <v>569.71</v>
      </c>
      <c r="G290" s="82">
        <f t="array" ref="G290">SUM(IF(P290="-",0,P290),IF(R290="-",0,R290))/100</f>
        <v>139.88999999999999</v>
      </c>
      <c r="H290" s="82">
        <f t="array" ref="H290">SUM(IF(Q290="-",0,Q290))/100</f>
        <v>534.69000000000005</v>
      </c>
      <c r="I290" s="76">
        <v>5154064</v>
      </c>
      <c r="J290" s="76" t="s">
        <v>40</v>
      </c>
      <c r="K290" s="77">
        <v>42369</v>
      </c>
      <c r="L290" s="76">
        <v>794915</v>
      </c>
      <c r="M290" s="76">
        <v>51527</v>
      </c>
      <c r="N290" s="76">
        <v>32133</v>
      </c>
      <c r="O290" s="76">
        <v>26689</v>
      </c>
      <c r="P290" s="76">
        <v>13519</v>
      </c>
      <c r="Q290" s="76">
        <v>53469</v>
      </c>
      <c r="R290" s="76">
        <v>470</v>
      </c>
    </row>
    <row r="291" spans="1:18">
      <c r="A291" s="82">
        <f t="shared" si="20"/>
        <v>515406402014</v>
      </c>
      <c r="B291" s="82" t="str">
        <f t="shared" si="21"/>
        <v>51540640</v>
      </c>
      <c r="C291" s="82">
        <f t="shared" si="22"/>
        <v>2014</v>
      </c>
      <c r="D291" s="82">
        <f t="shared" si="23"/>
        <v>7949.14</v>
      </c>
      <c r="E291" s="82">
        <f t="shared" si="24"/>
        <v>1230.44</v>
      </c>
      <c r="F291" s="82">
        <f t="array" ref="F291">SUM(IF(M291:N291="-",0,M291:N291),IF(O291="-",0,-O291))/100</f>
        <v>572.54</v>
      </c>
      <c r="G291" s="82">
        <f t="array" ref="G291">SUM(IF(P291="-",0,P291),IF(R291="-",0,R291))/100</f>
        <v>134.97</v>
      </c>
      <c r="H291" s="82">
        <f t="array" ref="H291">SUM(IF(Q291="-",0,Q291))/100</f>
        <v>522.92999999999995</v>
      </c>
      <c r="I291" s="76">
        <v>5154064</v>
      </c>
      <c r="J291" s="76" t="s">
        <v>40</v>
      </c>
      <c r="K291" s="77">
        <v>42004</v>
      </c>
      <c r="L291" s="76">
        <v>794914</v>
      </c>
      <c r="M291" s="76">
        <v>51070</v>
      </c>
      <c r="N291" s="76">
        <v>29697</v>
      </c>
      <c r="O291" s="76">
        <v>23513</v>
      </c>
      <c r="P291" s="76">
        <v>13027</v>
      </c>
      <c r="Q291" s="76">
        <v>52293</v>
      </c>
      <c r="R291" s="76">
        <v>470</v>
      </c>
    </row>
    <row r="292" spans="1:18">
      <c r="A292" s="82">
        <f t="shared" si="20"/>
        <v>515406402013</v>
      </c>
      <c r="B292" s="82" t="str">
        <f t="shared" si="21"/>
        <v>51540640</v>
      </c>
      <c r="C292" s="82">
        <f t="shared" si="22"/>
        <v>2013</v>
      </c>
      <c r="D292" s="82">
        <f t="shared" si="23"/>
        <v>7949.14</v>
      </c>
      <c r="E292" s="82">
        <f t="shared" si="24"/>
        <v>1217.6399999999999</v>
      </c>
      <c r="F292" s="82">
        <f t="array" ref="F292">SUM(IF(M292:N292="-",0,M292:N292),IF(O292="-",0,-O292))/100</f>
        <v>572.9</v>
      </c>
      <c r="G292" s="82">
        <f t="array" ref="G292">SUM(IF(P292="-",0,P292),IF(R292="-",0,R292))/100</f>
        <v>130.78</v>
      </c>
      <c r="H292" s="82">
        <f t="array" ref="H292">SUM(IF(Q292="-",0,Q292))/100</f>
        <v>513.96</v>
      </c>
      <c r="I292" s="76">
        <v>5154064</v>
      </c>
      <c r="J292" s="76" t="s">
        <v>40</v>
      </c>
      <c r="K292" s="77">
        <v>41639</v>
      </c>
      <c r="L292" s="76">
        <v>794914</v>
      </c>
      <c r="M292" s="76">
        <v>51021</v>
      </c>
      <c r="N292" s="76">
        <v>30080</v>
      </c>
      <c r="O292" s="76">
        <v>23811</v>
      </c>
      <c r="P292" s="76">
        <v>12306</v>
      </c>
      <c r="Q292" s="76">
        <v>51396</v>
      </c>
      <c r="R292" s="76">
        <v>772</v>
      </c>
    </row>
    <row r="293" spans="1:18">
      <c r="A293" s="82">
        <f t="shared" si="20"/>
        <v>515406402012</v>
      </c>
      <c r="B293" s="82" t="str">
        <f t="shared" si="21"/>
        <v>51540640</v>
      </c>
      <c r="C293" s="82">
        <f t="shared" si="22"/>
        <v>2012</v>
      </c>
      <c r="D293" s="82">
        <f t="shared" si="23"/>
        <v>7949.14</v>
      </c>
      <c r="E293" s="82">
        <f t="shared" si="24"/>
        <v>1205.78</v>
      </c>
      <c r="F293" s="82">
        <f t="array" ref="F293">SUM(IF(M293:N293="-",0,M293:N293),IF(O293="-",0,-O293))/100</f>
        <v>542.86</v>
      </c>
      <c r="G293" s="82">
        <f t="array" ref="G293">SUM(IF(P293="-",0,P293),IF(R293="-",0,R293))/100</f>
        <v>144.38</v>
      </c>
      <c r="H293" s="82">
        <f t="array" ref="H293">SUM(IF(Q293="-",0,Q293))/100</f>
        <v>518.54</v>
      </c>
      <c r="I293" s="76">
        <v>5154064</v>
      </c>
      <c r="J293" s="76" t="s">
        <v>40</v>
      </c>
      <c r="K293" s="77">
        <v>41274</v>
      </c>
      <c r="L293" s="76">
        <v>794914</v>
      </c>
      <c r="M293" s="76">
        <v>50746</v>
      </c>
      <c r="N293" s="76">
        <v>27533</v>
      </c>
      <c r="O293" s="76">
        <v>23993</v>
      </c>
      <c r="P293" s="76">
        <v>13614</v>
      </c>
      <c r="Q293" s="76">
        <v>51854</v>
      </c>
      <c r="R293" s="76">
        <v>824</v>
      </c>
    </row>
    <row r="294" spans="1:18">
      <c r="A294" s="82">
        <f t="shared" si="20"/>
        <v>515406402011</v>
      </c>
      <c r="B294" s="82" t="str">
        <f t="shared" si="21"/>
        <v>51540640</v>
      </c>
      <c r="C294" s="82">
        <f t="shared" si="22"/>
        <v>2011</v>
      </c>
      <c r="D294" s="82">
        <f t="shared" si="23"/>
        <v>7949.04</v>
      </c>
      <c r="E294" s="82">
        <f t="shared" si="24"/>
        <v>1205.06</v>
      </c>
      <c r="F294" s="82">
        <f t="array" ref="F294">SUM(IF(M294:N294="-",0,M294:N294),IF(O294="-",0,-O294))/100</f>
        <v>541.37</v>
      </c>
      <c r="G294" s="82">
        <f t="array" ref="G294">SUM(IF(P294="-",0,P294),IF(R294="-",0,R294))/100</f>
        <v>145.66</v>
      </c>
      <c r="H294" s="82">
        <f t="array" ref="H294">SUM(IF(Q294="-",0,Q294))/100</f>
        <v>518.03</v>
      </c>
      <c r="I294" s="76">
        <v>5154064</v>
      </c>
      <c r="J294" s="76" t="s">
        <v>40</v>
      </c>
      <c r="K294" s="77">
        <v>40908</v>
      </c>
      <c r="L294" s="76">
        <v>794904</v>
      </c>
      <c r="M294" s="76">
        <v>52943</v>
      </c>
      <c r="N294" s="76">
        <v>24116</v>
      </c>
      <c r="O294" s="76">
        <v>22922</v>
      </c>
      <c r="P294" s="76">
        <v>13397</v>
      </c>
      <c r="Q294" s="76">
        <v>51803</v>
      </c>
      <c r="R294" s="76">
        <v>1169</v>
      </c>
    </row>
    <row r="295" spans="1:18">
      <c r="A295" s="82">
        <f t="shared" si="20"/>
        <v>515406402010</v>
      </c>
      <c r="B295" s="82" t="str">
        <f t="shared" si="21"/>
        <v>51540640</v>
      </c>
      <c r="C295" s="82">
        <f t="shared" si="22"/>
        <v>2010</v>
      </c>
      <c r="D295" s="82">
        <f t="shared" si="23"/>
        <v>7949.04</v>
      </c>
      <c r="E295" s="82">
        <f t="shared" si="24"/>
        <v>1204.33</v>
      </c>
      <c r="F295" s="82">
        <f t="array" ref="F295">SUM(IF(M295:N295="-",0,M295:N295),IF(O295="-",0,-O295))/100</f>
        <v>541.29</v>
      </c>
      <c r="G295" s="82">
        <f t="array" ref="G295">SUM(IF(P295="-",0,P295),IF(R295="-",0,R295))/100</f>
        <v>145.61000000000001</v>
      </c>
      <c r="H295" s="82">
        <f t="array" ref="H295">SUM(IF(Q295="-",0,Q295))/100</f>
        <v>517.42999999999995</v>
      </c>
      <c r="I295" s="76">
        <v>5154064</v>
      </c>
      <c r="J295" s="76" t="s">
        <v>40</v>
      </c>
      <c r="K295" s="77">
        <v>40543</v>
      </c>
      <c r="L295" s="76">
        <v>794904</v>
      </c>
      <c r="M295" s="76">
        <v>52935</v>
      </c>
      <c r="N295" s="76">
        <v>24117</v>
      </c>
      <c r="O295" s="76">
        <v>22923</v>
      </c>
      <c r="P295" s="76">
        <v>13392</v>
      </c>
      <c r="Q295" s="76">
        <v>51743</v>
      </c>
      <c r="R295" s="76">
        <v>1169</v>
      </c>
    </row>
    <row r="296" spans="1:18">
      <c r="A296" s="82">
        <f t="shared" si="20"/>
        <v>515406402009</v>
      </c>
      <c r="B296" s="82" t="str">
        <f t="shared" si="21"/>
        <v>51540640</v>
      </c>
      <c r="C296" s="82">
        <f t="shared" si="22"/>
        <v>2009</v>
      </c>
      <c r="D296" s="82">
        <f t="shared" si="23"/>
        <v>7949.03</v>
      </c>
      <c r="E296" s="82">
        <f t="shared" si="24"/>
        <v>1195.44</v>
      </c>
      <c r="F296" s="82">
        <f t="array" ref="F296">SUM(IF(M296:N296="-",0,M296:N296),IF(O296="-",0,-O296))/100</f>
        <v>533.54</v>
      </c>
      <c r="G296" s="82">
        <f t="array" ref="G296">SUM(IF(P296="-",0,P296),IF(R296="-",0,R296))/100</f>
        <v>145.96</v>
      </c>
      <c r="H296" s="82">
        <f t="array" ref="H296">SUM(IF(Q296="-",0,Q296))/100</f>
        <v>515.94000000000005</v>
      </c>
      <c r="I296" s="76">
        <v>5154064</v>
      </c>
      <c r="J296" s="76" t="s">
        <v>40</v>
      </c>
      <c r="K296" s="77">
        <v>40178</v>
      </c>
      <c r="L296" s="76">
        <v>794903</v>
      </c>
      <c r="M296" s="76">
        <v>51974</v>
      </c>
      <c r="N296" s="76">
        <v>24302</v>
      </c>
      <c r="O296" s="76">
        <v>22922</v>
      </c>
      <c r="P296" s="76">
        <v>13427</v>
      </c>
      <c r="Q296" s="76">
        <v>51594</v>
      </c>
      <c r="R296" s="76">
        <v>1169</v>
      </c>
    </row>
    <row r="297" spans="1:18">
      <c r="A297" s="82">
        <f t="shared" si="20"/>
        <v>515406402008</v>
      </c>
      <c r="B297" s="82" t="str">
        <f t="shared" si="21"/>
        <v>51540640</v>
      </c>
      <c r="C297" s="82">
        <f t="shared" si="22"/>
        <v>2008</v>
      </c>
      <c r="D297" s="82">
        <f t="shared" si="23"/>
        <v>7949.03</v>
      </c>
      <c r="E297" s="82">
        <f t="shared" si="24"/>
        <v>1206.6200000000001</v>
      </c>
      <c r="F297" s="82">
        <f t="array" ref="F297">SUM(IF(M297:N297="-",0,M297:N297),IF(O297="-",0,-O297))/100</f>
        <v>545.16</v>
      </c>
      <c r="G297" s="82">
        <f t="array" ref="G297">SUM(IF(P297="-",0,P297),IF(R297="-",0,R297))/100</f>
        <v>161.55000000000001</v>
      </c>
      <c r="H297" s="82">
        <f t="array" ref="H297">SUM(IF(Q297="-",0,Q297))/100</f>
        <v>499.91</v>
      </c>
      <c r="I297" s="76">
        <v>5154064</v>
      </c>
      <c r="J297" s="76" t="s">
        <v>40</v>
      </c>
      <c r="K297" s="77">
        <v>39813</v>
      </c>
      <c r="L297" s="76">
        <v>794903</v>
      </c>
      <c r="M297" s="76">
        <v>53309</v>
      </c>
      <c r="N297" s="76">
        <v>22528</v>
      </c>
      <c r="O297" s="76">
        <v>21321</v>
      </c>
      <c r="P297" s="76">
        <v>15038</v>
      </c>
      <c r="Q297" s="76">
        <v>49991</v>
      </c>
      <c r="R297" s="76">
        <v>1117</v>
      </c>
    </row>
    <row r="298" spans="1:18">
      <c r="A298" s="82">
        <f t="shared" si="20"/>
        <v>515406402007</v>
      </c>
      <c r="B298" s="82" t="str">
        <f t="shared" si="21"/>
        <v>51540640</v>
      </c>
      <c r="C298" s="82">
        <f t="shared" si="22"/>
        <v>2007</v>
      </c>
      <c r="D298" s="82">
        <f t="shared" si="23"/>
        <v>7949.03</v>
      </c>
      <c r="E298" s="82">
        <f t="shared" si="24"/>
        <v>1199.6100000000001</v>
      </c>
      <c r="F298" s="82">
        <f t="array" ref="F298">SUM(IF(M298:N298="-",0,M298:N298),IF(O298="-",0,-O298))/100</f>
        <v>541.96</v>
      </c>
      <c r="G298" s="82">
        <f t="array" ref="G298">SUM(IF(P298="-",0,P298),IF(R298="-",0,R298))/100</f>
        <v>158.11000000000001</v>
      </c>
      <c r="H298" s="82">
        <f t="array" ref="H298">SUM(IF(Q298="-",0,Q298))/100</f>
        <v>499.54</v>
      </c>
      <c r="I298" s="76">
        <v>5154064</v>
      </c>
      <c r="J298" s="76" t="s">
        <v>40</v>
      </c>
      <c r="K298" s="77">
        <v>39447</v>
      </c>
      <c r="L298" s="76">
        <v>794903</v>
      </c>
      <c r="M298" s="76">
        <v>52989</v>
      </c>
      <c r="N298" s="76">
        <v>14156</v>
      </c>
      <c r="O298" s="76">
        <v>12949</v>
      </c>
      <c r="P298" s="76">
        <v>14694</v>
      </c>
      <c r="Q298" s="76">
        <v>49954</v>
      </c>
      <c r="R298" s="76">
        <v>1117</v>
      </c>
    </row>
    <row r="299" spans="1:18">
      <c r="A299" s="82">
        <f t="shared" si="20"/>
        <v>515406402006</v>
      </c>
      <c r="B299" s="82" t="str">
        <f t="shared" si="21"/>
        <v>51540640</v>
      </c>
      <c r="C299" s="82">
        <f t="shared" si="22"/>
        <v>2006</v>
      </c>
      <c r="D299" s="82">
        <f t="shared" si="23"/>
        <v>7949.04</v>
      </c>
      <c r="E299" s="82">
        <f t="shared" si="24"/>
        <v>1458.87</v>
      </c>
      <c r="F299" s="82">
        <f t="array" ref="F299">SUM(IF(M299:N299="-",0,M299:N299),IF(O299="-",0,-O299))/100</f>
        <v>806.88</v>
      </c>
      <c r="G299" s="82">
        <f t="array" ref="G299">SUM(IF(P299="-",0,P299),IF(R299="-",0,R299))/100</f>
        <v>160.91</v>
      </c>
      <c r="H299" s="82">
        <f t="array" ref="H299">SUM(IF(Q299="-",0,Q299))/100</f>
        <v>491.08</v>
      </c>
      <c r="I299" s="76">
        <v>5154064</v>
      </c>
      <c r="J299" s="76" t="s">
        <v>40</v>
      </c>
      <c r="K299" s="77">
        <v>39082</v>
      </c>
      <c r="L299" s="76">
        <v>794904</v>
      </c>
      <c r="M299" s="76">
        <v>79705</v>
      </c>
      <c r="N299" s="76">
        <v>16294</v>
      </c>
      <c r="O299" s="76">
        <v>15311</v>
      </c>
      <c r="P299" s="76">
        <v>15228</v>
      </c>
      <c r="Q299" s="76">
        <v>49108</v>
      </c>
      <c r="R299" s="76">
        <v>863</v>
      </c>
    </row>
    <row r="300" spans="1:18">
      <c r="A300" s="82">
        <f t="shared" si="20"/>
        <v>515800002015</v>
      </c>
      <c r="B300" s="82" t="str">
        <f t="shared" si="21"/>
        <v>51580000</v>
      </c>
      <c r="C300" s="82">
        <f t="shared" si="22"/>
        <v>2015</v>
      </c>
      <c r="D300" s="82">
        <f t="shared" si="23"/>
        <v>40721.67</v>
      </c>
      <c r="E300" s="82">
        <f t="shared" si="24"/>
        <v>16294.52</v>
      </c>
      <c r="F300" s="82">
        <f t="array" ref="F300">SUM(IF(M300:N300="-",0,M300:N300),IF(O300="-",0,-O300))/100</f>
        <v>9926.6</v>
      </c>
      <c r="G300" s="82">
        <f t="array" ref="G300">SUM(IF(P300="-",0,P300),IF(R300="-",0,R300))/100</f>
        <v>2521.4</v>
      </c>
      <c r="H300" s="82">
        <f t="array" ref="H300">SUM(IF(Q300="-",0,Q300))/100</f>
        <v>3846.52</v>
      </c>
      <c r="I300" s="76">
        <v>5158</v>
      </c>
      <c r="J300" s="76" t="s">
        <v>41</v>
      </c>
      <c r="K300" s="77">
        <v>42369</v>
      </c>
      <c r="L300" s="76">
        <v>4072167</v>
      </c>
      <c r="M300" s="76">
        <v>954690</v>
      </c>
      <c r="N300" s="76">
        <v>70212</v>
      </c>
      <c r="O300" s="76">
        <v>32242</v>
      </c>
      <c r="P300" s="76">
        <v>235378</v>
      </c>
      <c r="Q300" s="76">
        <v>384652</v>
      </c>
      <c r="R300" s="76">
        <v>16762</v>
      </c>
    </row>
    <row r="301" spans="1:18">
      <c r="A301" s="82">
        <f t="shared" si="20"/>
        <v>515800002014</v>
      </c>
      <c r="B301" s="82" t="str">
        <f t="shared" si="21"/>
        <v>51580000</v>
      </c>
      <c r="C301" s="82">
        <f t="shared" si="22"/>
        <v>2014</v>
      </c>
      <c r="D301" s="82">
        <f t="shared" si="23"/>
        <v>40721.660000000003</v>
      </c>
      <c r="E301" s="82">
        <f t="shared" si="24"/>
        <v>16253.339999999998</v>
      </c>
      <c r="F301" s="82">
        <f t="array" ref="F301">SUM(IF(M301:N301="-",0,M301:N301),IF(O301="-",0,-O301))/100</f>
        <v>9946.9699999999993</v>
      </c>
      <c r="G301" s="82">
        <f t="array" ref="G301">SUM(IF(P301="-",0,P301),IF(R301="-",0,R301))/100</f>
        <v>2476.9</v>
      </c>
      <c r="H301" s="82">
        <f t="array" ref="H301">SUM(IF(Q301="-",0,Q301))/100</f>
        <v>3829.47</v>
      </c>
      <c r="I301" s="76">
        <v>5158</v>
      </c>
      <c r="J301" s="76" t="s">
        <v>41</v>
      </c>
      <c r="K301" s="77">
        <v>42004</v>
      </c>
      <c r="L301" s="76">
        <v>4072166</v>
      </c>
      <c r="M301" s="76">
        <v>956888</v>
      </c>
      <c r="N301" s="76">
        <v>70140</v>
      </c>
      <c r="O301" s="76">
        <v>32331</v>
      </c>
      <c r="P301" s="76">
        <v>230187</v>
      </c>
      <c r="Q301" s="76">
        <v>382947</v>
      </c>
      <c r="R301" s="76">
        <v>17503</v>
      </c>
    </row>
    <row r="302" spans="1:18">
      <c r="A302" s="82">
        <f t="shared" si="20"/>
        <v>515800002013</v>
      </c>
      <c r="B302" s="82" t="str">
        <f t="shared" si="21"/>
        <v>51580000</v>
      </c>
      <c r="C302" s="82">
        <f t="shared" si="22"/>
        <v>2013</v>
      </c>
      <c r="D302" s="82">
        <f t="shared" si="23"/>
        <v>40721.620000000003</v>
      </c>
      <c r="E302" s="82">
        <f t="shared" si="24"/>
        <v>16270.68</v>
      </c>
      <c r="F302" s="82">
        <f t="array" ref="F302">SUM(IF(M302:N302="-",0,M302:N302),IF(O302="-",0,-O302))/100</f>
        <v>9971.44</v>
      </c>
      <c r="G302" s="82">
        <f t="array" ref="G302">SUM(IF(P302="-",0,P302),IF(R302="-",0,R302))/100</f>
        <v>2443.98</v>
      </c>
      <c r="H302" s="82">
        <f t="array" ref="H302">SUM(IF(Q302="-",0,Q302))/100</f>
        <v>3855.26</v>
      </c>
      <c r="I302" s="76">
        <v>5158</v>
      </c>
      <c r="J302" s="76" t="s">
        <v>41</v>
      </c>
      <c r="K302" s="77">
        <v>41639</v>
      </c>
      <c r="L302" s="76">
        <v>4072162</v>
      </c>
      <c r="M302" s="76">
        <v>959478</v>
      </c>
      <c r="N302" s="76">
        <v>70072</v>
      </c>
      <c r="O302" s="76">
        <v>32406</v>
      </c>
      <c r="P302" s="76">
        <v>226816</v>
      </c>
      <c r="Q302" s="76">
        <v>385526</v>
      </c>
      <c r="R302" s="76">
        <v>17582</v>
      </c>
    </row>
    <row r="303" spans="1:18">
      <c r="A303" s="82">
        <f t="shared" si="20"/>
        <v>515800002012</v>
      </c>
      <c r="B303" s="82" t="str">
        <f t="shared" si="21"/>
        <v>51580000</v>
      </c>
      <c r="C303" s="82">
        <f t="shared" si="22"/>
        <v>2012</v>
      </c>
      <c r="D303" s="82">
        <f t="shared" si="23"/>
        <v>40721.620000000003</v>
      </c>
      <c r="E303" s="82">
        <f t="shared" si="24"/>
        <v>16237.189999999999</v>
      </c>
      <c r="F303" s="82">
        <f t="array" ref="F303">SUM(IF(M303:N303="-",0,M303:N303),IF(O303="-",0,-O303))/100</f>
        <v>9957.4699999999993</v>
      </c>
      <c r="G303" s="82">
        <f t="array" ref="G303">SUM(IF(P303="-",0,P303),IF(R303="-",0,R303))/100</f>
        <v>2425.8200000000002</v>
      </c>
      <c r="H303" s="82">
        <f t="array" ref="H303">SUM(IF(Q303="-",0,Q303))/100</f>
        <v>3853.9</v>
      </c>
      <c r="I303" s="76">
        <v>5158</v>
      </c>
      <c r="J303" s="76" t="s">
        <v>41</v>
      </c>
      <c r="K303" s="77">
        <v>41274</v>
      </c>
      <c r="L303" s="76">
        <v>4072162</v>
      </c>
      <c r="M303" s="76">
        <v>958290</v>
      </c>
      <c r="N303" s="76">
        <v>71644</v>
      </c>
      <c r="O303" s="76">
        <v>34187</v>
      </c>
      <c r="P303" s="76">
        <v>225731</v>
      </c>
      <c r="Q303" s="76">
        <v>385390</v>
      </c>
      <c r="R303" s="76">
        <v>16851</v>
      </c>
    </row>
    <row r="304" spans="1:18">
      <c r="A304" s="82">
        <f t="shared" si="20"/>
        <v>515800002011</v>
      </c>
      <c r="B304" s="82" t="str">
        <f t="shared" si="21"/>
        <v>51580000</v>
      </c>
      <c r="C304" s="82">
        <f t="shared" si="22"/>
        <v>2011</v>
      </c>
      <c r="D304" s="82">
        <f t="shared" si="23"/>
        <v>40709.769999999997</v>
      </c>
      <c r="E304" s="82">
        <f t="shared" si="24"/>
        <v>16212.429999999998</v>
      </c>
      <c r="F304" s="82">
        <f t="array" ref="F304">SUM(IF(M304:N304="-",0,M304:N304),IF(O304="-",0,-O304))/100</f>
        <v>9964.06</v>
      </c>
      <c r="G304" s="82">
        <f t="array" ref="G304">SUM(IF(P304="-",0,P304),IF(R304="-",0,R304))/100</f>
        <v>2397.48</v>
      </c>
      <c r="H304" s="82">
        <f t="array" ref="H304">SUM(IF(Q304="-",0,Q304))/100</f>
        <v>3850.89</v>
      </c>
      <c r="I304" s="76">
        <v>5158</v>
      </c>
      <c r="J304" s="76" t="s">
        <v>41</v>
      </c>
      <c r="K304" s="77">
        <v>40908</v>
      </c>
      <c r="L304" s="76">
        <v>4070977</v>
      </c>
      <c r="M304" s="76">
        <v>956437</v>
      </c>
      <c r="N304" s="76">
        <v>79895</v>
      </c>
      <c r="O304" s="76">
        <v>39926</v>
      </c>
      <c r="P304" s="76">
        <v>222943</v>
      </c>
      <c r="Q304" s="76">
        <v>385089</v>
      </c>
      <c r="R304" s="76">
        <v>16805</v>
      </c>
    </row>
    <row r="305" spans="1:18">
      <c r="A305" s="82">
        <f t="shared" si="20"/>
        <v>515800002010</v>
      </c>
      <c r="B305" s="82" t="str">
        <f t="shared" si="21"/>
        <v>51580000</v>
      </c>
      <c r="C305" s="82">
        <f t="shared" si="22"/>
        <v>2010</v>
      </c>
      <c r="D305" s="82">
        <f t="shared" si="23"/>
        <v>40709.839999999997</v>
      </c>
      <c r="E305" s="82">
        <f t="shared" si="24"/>
        <v>16209.53</v>
      </c>
      <c r="F305" s="82">
        <f t="array" ref="F305">SUM(IF(M305:N305="-",0,M305:N305),IF(O305="-",0,-O305))/100</f>
        <v>9948.92</v>
      </c>
      <c r="G305" s="82">
        <f t="array" ref="G305">SUM(IF(P305="-",0,P305),IF(R305="-",0,R305))/100</f>
        <v>2414.6799999999998</v>
      </c>
      <c r="H305" s="82">
        <f t="array" ref="H305">SUM(IF(Q305="-",0,Q305))/100</f>
        <v>3845.93</v>
      </c>
      <c r="I305" s="76">
        <v>5158</v>
      </c>
      <c r="J305" s="76" t="s">
        <v>41</v>
      </c>
      <c r="K305" s="77">
        <v>40543</v>
      </c>
      <c r="L305" s="76">
        <v>4070984</v>
      </c>
      <c r="M305" s="76">
        <v>954650</v>
      </c>
      <c r="N305" s="76">
        <v>80322</v>
      </c>
      <c r="O305" s="76">
        <v>40080</v>
      </c>
      <c r="P305" s="76">
        <v>225284</v>
      </c>
      <c r="Q305" s="76">
        <v>384593</v>
      </c>
      <c r="R305" s="76">
        <v>16184</v>
      </c>
    </row>
    <row r="306" spans="1:18">
      <c r="A306" s="82">
        <f t="shared" si="20"/>
        <v>515800002009</v>
      </c>
      <c r="B306" s="82" t="str">
        <f t="shared" si="21"/>
        <v>51580000</v>
      </c>
      <c r="C306" s="82">
        <f t="shared" si="22"/>
        <v>2009</v>
      </c>
      <c r="D306" s="82">
        <f t="shared" si="23"/>
        <v>40710.07</v>
      </c>
      <c r="E306" s="82">
        <f t="shared" si="24"/>
        <v>16155.380000000001</v>
      </c>
      <c r="F306" s="82">
        <f t="array" ref="F306">SUM(IF(M306:N306="-",0,M306:N306),IF(O306="-",0,-O306))/100</f>
        <v>9931.27</v>
      </c>
      <c r="G306" s="82">
        <f t="array" ref="G306">SUM(IF(P306="-",0,P306),IF(R306="-",0,R306))/100</f>
        <v>2383.0700000000002</v>
      </c>
      <c r="H306" s="82">
        <f t="array" ref="H306">SUM(IF(Q306="-",0,Q306))/100</f>
        <v>3841.04</v>
      </c>
      <c r="I306" s="76">
        <v>5158</v>
      </c>
      <c r="J306" s="76" t="s">
        <v>41</v>
      </c>
      <c r="K306" s="77">
        <v>40178</v>
      </c>
      <c r="L306" s="76">
        <v>4071007</v>
      </c>
      <c r="M306" s="76">
        <v>951950</v>
      </c>
      <c r="N306" s="76">
        <v>81679</v>
      </c>
      <c r="O306" s="76">
        <v>40502</v>
      </c>
      <c r="P306" s="76">
        <v>222221</v>
      </c>
      <c r="Q306" s="76">
        <v>384104</v>
      </c>
      <c r="R306" s="76">
        <v>16086</v>
      </c>
    </row>
    <row r="307" spans="1:18">
      <c r="A307" s="82">
        <f t="shared" si="20"/>
        <v>515800002008</v>
      </c>
      <c r="B307" s="82" t="str">
        <f t="shared" si="21"/>
        <v>51580000</v>
      </c>
      <c r="C307" s="82">
        <f t="shared" si="22"/>
        <v>2008</v>
      </c>
      <c r="D307" s="82">
        <f t="shared" si="23"/>
        <v>40709.980000000003</v>
      </c>
      <c r="E307" s="82">
        <f t="shared" si="24"/>
        <v>15988.27</v>
      </c>
      <c r="F307" s="82">
        <f t="array" ref="F307">SUM(IF(M307:N307="-",0,M307:N307),IF(O307="-",0,-O307))/100</f>
        <v>9885.7900000000009</v>
      </c>
      <c r="G307" s="82">
        <f t="array" ref="G307">SUM(IF(P307="-",0,P307),IF(R307="-",0,R307))/100</f>
        <v>2266.7800000000002</v>
      </c>
      <c r="H307" s="82">
        <f t="array" ref="H307">SUM(IF(Q307="-",0,Q307))/100</f>
        <v>3835.7</v>
      </c>
      <c r="I307" s="76">
        <v>5158</v>
      </c>
      <c r="J307" s="76" t="s">
        <v>41</v>
      </c>
      <c r="K307" s="77">
        <v>39813</v>
      </c>
      <c r="L307" s="76">
        <v>4070998</v>
      </c>
      <c r="M307" s="76">
        <v>948088</v>
      </c>
      <c r="N307" s="76">
        <v>88134</v>
      </c>
      <c r="O307" s="76">
        <v>47643</v>
      </c>
      <c r="P307" s="76">
        <v>210983</v>
      </c>
      <c r="Q307" s="76">
        <v>383570</v>
      </c>
      <c r="R307" s="76">
        <v>15695</v>
      </c>
    </row>
    <row r="308" spans="1:18">
      <c r="A308" s="82">
        <f t="shared" si="20"/>
        <v>515800002007</v>
      </c>
      <c r="B308" s="82" t="str">
        <f t="shared" si="21"/>
        <v>51580000</v>
      </c>
      <c r="C308" s="82">
        <f t="shared" si="22"/>
        <v>2007</v>
      </c>
      <c r="D308" s="82">
        <f t="shared" si="23"/>
        <v>40709.879999999997</v>
      </c>
      <c r="E308" s="82">
        <f t="shared" si="24"/>
        <v>15863.28</v>
      </c>
      <c r="F308" s="82">
        <f t="array" ref="F308">SUM(IF(M308:N308="-",0,M308:N308),IF(O308="-",0,-O308))/100</f>
        <v>9875.6200000000008</v>
      </c>
      <c r="G308" s="82">
        <f t="array" ref="G308">SUM(IF(P308="-",0,P308),IF(R308="-",0,R308))/100</f>
        <v>2160.14</v>
      </c>
      <c r="H308" s="82">
        <f t="array" ref="H308">SUM(IF(Q308="-",0,Q308))/100</f>
        <v>3827.52</v>
      </c>
      <c r="I308" s="76">
        <v>5158</v>
      </c>
      <c r="J308" s="76" t="s">
        <v>41</v>
      </c>
      <c r="K308" s="77">
        <v>39447</v>
      </c>
      <c r="L308" s="76">
        <v>4070988</v>
      </c>
      <c r="M308" s="76">
        <v>946750</v>
      </c>
      <c r="N308" s="76">
        <v>89172</v>
      </c>
      <c r="O308" s="76">
        <v>48360</v>
      </c>
      <c r="P308" s="76">
        <v>201547</v>
      </c>
      <c r="Q308" s="76">
        <v>382752</v>
      </c>
      <c r="R308" s="76">
        <v>14467</v>
      </c>
    </row>
    <row r="309" spans="1:18">
      <c r="A309" s="82">
        <f t="shared" si="20"/>
        <v>515800002006</v>
      </c>
      <c r="B309" s="82" t="str">
        <f t="shared" si="21"/>
        <v>51580000</v>
      </c>
      <c r="C309" s="82">
        <f t="shared" si="22"/>
        <v>2006</v>
      </c>
      <c r="D309" s="82">
        <f t="shared" si="23"/>
        <v>40709.74</v>
      </c>
      <c r="E309" s="82">
        <f t="shared" si="24"/>
        <v>15683.82</v>
      </c>
      <c r="F309" s="82">
        <f t="array" ref="F309">SUM(IF(M309:N309="-",0,M309:N309),IF(O309="-",0,-O309))/100</f>
        <v>9853.43</v>
      </c>
      <c r="G309" s="82">
        <f t="array" ref="G309">SUM(IF(P309="-",0,P309),IF(R309="-",0,R309))/100</f>
        <v>2007.66</v>
      </c>
      <c r="H309" s="82">
        <f t="array" ref="H309">SUM(IF(Q309="-",0,Q309))/100</f>
        <v>3822.73</v>
      </c>
      <c r="I309" s="76">
        <v>5158</v>
      </c>
      <c r="J309" s="76" t="s">
        <v>41</v>
      </c>
      <c r="K309" s="77">
        <v>39082</v>
      </c>
      <c r="L309" s="76">
        <v>4070974</v>
      </c>
      <c r="M309" s="76">
        <v>945193</v>
      </c>
      <c r="N309" s="76">
        <v>79785</v>
      </c>
      <c r="O309" s="76">
        <v>39635</v>
      </c>
      <c r="P309" s="76">
        <v>188237</v>
      </c>
      <c r="Q309" s="76">
        <v>382273</v>
      </c>
      <c r="R309" s="76">
        <v>12529</v>
      </c>
    </row>
    <row r="310" spans="1:18">
      <c r="A310" s="82">
        <f t="shared" si="20"/>
        <v>515800402015</v>
      </c>
      <c r="B310" s="82" t="str">
        <f t="shared" si="21"/>
        <v>51580040</v>
      </c>
      <c r="C310" s="82">
        <f t="shared" si="22"/>
        <v>2015</v>
      </c>
      <c r="D310" s="82">
        <f t="shared" si="23"/>
        <v>2688.36</v>
      </c>
      <c r="E310" s="82">
        <f t="shared" si="24"/>
        <v>1159.5</v>
      </c>
      <c r="F310" s="82">
        <f t="array" ref="F310">SUM(IF(M310:N310="-",0,M310:N310),IF(O310="-",0,-O310))/100</f>
        <v>670.38</v>
      </c>
      <c r="G310" s="82">
        <f t="array" ref="G310">SUM(IF(P310="-",0,P310),IF(R310="-",0,R310))/100</f>
        <v>172.74</v>
      </c>
      <c r="H310" s="82">
        <f t="array" ref="H310">SUM(IF(Q310="-",0,Q310))/100</f>
        <v>316.38</v>
      </c>
      <c r="I310" s="76">
        <v>5158004</v>
      </c>
      <c r="J310" s="76" t="s">
        <v>42</v>
      </c>
      <c r="K310" s="77">
        <v>42369</v>
      </c>
      <c r="L310" s="76">
        <v>268836</v>
      </c>
      <c r="M310" s="76">
        <v>65381</v>
      </c>
      <c r="N310" s="76">
        <v>2107</v>
      </c>
      <c r="O310" s="76">
        <v>450</v>
      </c>
      <c r="P310" s="76">
        <v>15815</v>
      </c>
      <c r="Q310" s="76">
        <v>31638</v>
      </c>
      <c r="R310" s="76">
        <v>1459</v>
      </c>
    </row>
    <row r="311" spans="1:18">
      <c r="A311" s="82">
        <f t="shared" si="20"/>
        <v>515800402014</v>
      </c>
      <c r="B311" s="82" t="str">
        <f t="shared" si="21"/>
        <v>51580040</v>
      </c>
      <c r="C311" s="82">
        <f t="shared" si="22"/>
        <v>2014</v>
      </c>
      <c r="D311" s="82">
        <f t="shared" si="23"/>
        <v>2688.36</v>
      </c>
      <c r="E311" s="82">
        <f t="shared" si="24"/>
        <v>1167.01</v>
      </c>
      <c r="F311" s="82">
        <f t="array" ref="F311">SUM(IF(M311:N311="-",0,M311:N311),IF(O311="-",0,-O311))/100</f>
        <v>682.93</v>
      </c>
      <c r="G311" s="82">
        <f t="array" ref="G311">SUM(IF(P311="-",0,P311),IF(R311="-",0,R311))/100</f>
        <v>162.72</v>
      </c>
      <c r="H311" s="82">
        <f t="array" ref="H311">SUM(IF(Q311="-",0,Q311))/100</f>
        <v>321.36</v>
      </c>
      <c r="I311" s="76">
        <v>5158004</v>
      </c>
      <c r="J311" s="76" t="s">
        <v>42</v>
      </c>
      <c r="K311" s="77">
        <v>42004</v>
      </c>
      <c r="L311" s="76">
        <v>268836</v>
      </c>
      <c r="M311" s="76">
        <v>66752</v>
      </c>
      <c r="N311" s="76">
        <v>2004</v>
      </c>
      <c r="O311" s="76">
        <v>463</v>
      </c>
      <c r="P311" s="76">
        <v>14810</v>
      </c>
      <c r="Q311" s="76">
        <v>32136</v>
      </c>
      <c r="R311" s="76">
        <v>1462</v>
      </c>
    </row>
    <row r="312" spans="1:18">
      <c r="A312" s="82">
        <f t="shared" si="20"/>
        <v>515800402013</v>
      </c>
      <c r="B312" s="82" t="str">
        <f t="shared" si="21"/>
        <v>51580040</v>
      </c>
      <c r="C312" s="82">
        <f t="shared" si="22"/>
        <v>2013</v>
      </c>
      <c r="D312" s="82">
        <f t="shared" si="23"/>
        <v>2688.36</v>
      </c>
      <c r="E312" s="82">
        <f t="shared" si="24"/>
        <v>1175.72</v>
      </c>
      <c r="F312" s="82">
        <f t="array" ref="F312">SUM(IF(M312:N312="-",0,M312:N312),IF(O312="-",0,-O312))/100</f>
        <v>690.14</v>
      </c>
      <c r="G312" s="82">
        <f t="array" ref="G312">SUM(IF(P312="-",0,P312),IF(R312="-",0,R312))/100</f>
        <v>161.28</v>
      </c>
      <c r="H312" s="82">
        <f t="array" ref="H312">SUM(IF(Q312="-",0,Q312))/100</f>
        <v>324.3</v>
      </c>
      <c r="I312" s="76">
        <v>5158004</v>
      </c>
      <c r="J312" s="76" t="s">
        <v>42</v>
      </c>
      <c r="K312" s="77">
        <v>41639</v>
      </c>
      <c r="L312" s="76">
        <v>268836</v>
      </c>
      <c r="M312" s="76">
        <v>67122</v>
      </c>
      <c r="N312" s="76">
        <v>2183</v>
      </c>
      <c r="O312" s="76">
        <v>291</v>
      </c>
      <c r="P312" s="76">
        <v>14565</v>
      </c>
      <c r="Q312" s="76">
        <v>32430</v>
      </c>
      <c r="R312" s="76">
        <v>1563</v>
      </c>
    </row>
    <row r="313" spans="1:18">
      <c r="A313" s="82">
        <f t="shared" si="20"/>
        <v>515800402012</v>
      </c>
      <c r="B313" s="82" t="str">
        <f t="shared" si="21"/>
        <v>51580040</v>
      </c>
      <c r="C313" s="82">
        <f t="shared" si="22"/>
        <v>2012</v>
      </c>
      <c r="D313" s="82">
        <f t="shared" si="23"/>
        <v>2688.36</v>
      </c>
      <c r="E313" s="82">
        <f t="shared" si="24"/>
        <v>1173.42</v>
      </c>
      <c r="F313" s="82">
        <f t="array" ref="F313">SUM(IF(M313:N313="-",0,M313:N313),IF(O313="-",0,-O313))/100</f>
        <v>691.41</v>
      </c>
      <c r="G313" s="82">
        <f t="array" ref="G313">SUM(IF(P313="-",0,P313),IF(R313="-",0,R313))/100</f>
        <v>157.52000000000001</v>
      </c>
      <c r="H313" s="82">
        <f t="array" ref="H313">SUM(IF(Q313="-",0,Q313))/100</f>
        <v>324.49</v>
      </c>
      <c r="I313" s="76">
        <v>5158004</v>
      </c>
      <c r="J313" s="76" t="s">
        <v>42</v>
      </c>
      <c r="K313" s="77">
        <v>41274</v>
      </c>
      <c r="L313" s="76">
        <v>268836</v>
      </c>
      <c r="M313" s="76">
        <v>67249</v>
      </c>
      <c r="N313" s="76">
        <v>2183</v>
      </c>
      <c r="O313" s="76">
        <v>291</v>
      </c>
      <c r="P313" s="76">
        <v>14550</v>
      </c>
      <c r="Q313" s="76">
        <v>32449</v>
      </c>
      <c r="R313" s="76">
        <v>1202</v>
      </c>
    </row>
    <row r="314" spans="1:18">
      <c r="A314" s="82">
        <f t="shared" si="20"/>
        <v>515800402011</v>
      </c>
      <c r="B314" s="82" t="str">
        <f t="shared" si="21"/>
        <v>51580040</v>
      </c>
      <c r="C314" s="82">
        <f t="shared" si="22"/>
        <v>2011</v>
      </c>
      <c r="D314" s="82">
        <f t="shared" si="23"/>
        <v>2686.38</v>
      </c>
      <c r="E314" s="82">
        <f t="shared" si="24"/>
        <v>1172.76</v>
      </c>
      <c r="F314" s="82">
        <f t="array" ref="F314">SUM(IF(M314:N314="-",0,M314:N314),IF(O314="-",0,-O314))/100</f>
        <v>691.24</v>
      </c>
      <c r="G314" s="82">
        <f t="array" ref="G314">SUM(IF(P314="-",0,P314),IF(R314="-",0,R314))/100</f>
        <v>156.46</v>
      </c>
      <c r="H314" s="82">
        <f t="array" ref="H314">SUM(IF(Q314="-",0,Q314))/100</f>
        <v>325.06</v>
      </c>
      <c r="I314" s="76">
        <v>5158004</v>
      </c>
      <c r="J314" s="76" t="s">
        <v>42</v>
      </c>
      <c r="K314" s="77">
        <v>40908</v>
      </c>
      <c r="L314" s="76">
        <v>268638</v>
      </c>
      <c r="M314" s="76">
        <v>67153</v>
      </c>
      <c r="N314" s="76">
        <v>2260</v>
      </c>
      <c r="O314" s="76">
        <v>289</v>
      </c>
      <c r="P314" s="76">
        <v>14456</v>
      </c>
      <c r="Q314" s="76">
        <v>32506</v>
      </c>
      <c r="R314" s="76">
        <v>1190</v>
      </c>
    </row>
    <row r="315" spans="1:18">
      <c r="A315" s="82">
        <f t="shared" si="20"/>
        <v>515800402010</v>
      </c>
      <c r="B315" s="82" t="str">
        <f t="shared" si="21"/>
        <v>51580040</v>
      </c>
      <c r="C315" s="82">
        <f t="shared" si="22"/>
        <v>2010</v>
      </c>
      <c r="D315" s="82">
        <f t="shared" si="23"/>
        <v>2686.38</v>
      </c>
      <c r="E315" s="82">
        <f t="shared" si="24"/>
        <v>1172.49</v>
      </c>
      <c r="F315" s="82">
        <f t="array" ref="F315">SUM(IF(M315:N315="-",0,M315:N315),IF(O315="-",0,-O315))/100</f>
        <v>690.6</v>
      </c>
      <c r="G315" s="82">
        <f t="array" ref="G315">SUM(IF(P315="-",0,P315),IF(R315="-",0,R315))/100</f>
        <v>156.32</v>
      </c>
      <c r="H315" s="82">
        <f t="array" ref="H315">SUM(IF(Q315="-",0,Q315))/100</f>
        <v>325.57</v>
      </c>
      <c r="I315" s="76">
        <v>5158004</v>
      </c>
      <c r="J315" s="76" t="s">
        <v>42</v>
      </c>
      <c r="K315" s="77">
        <v>40543</v>
      </c>
      <c r="L315" s="76">
        <v>268638</v>
      </c>
      <c r="M315" s="76">
        <v>67089</v>
      </c>
      <c r="N315" s="76">
        <v>2260</v>
      </c>
      <c r="O315" s="76">
        <v>289</v>
      </c>
      <c r="P315" s="76">
        <v>14442</v>
      </c>
      <c r="Q315" s="76">
        <v>32557</v>
      </c>
      <c r="R315" s="76">
        <v>1190</v>
      </c>
    </row>
    <row r="316" spans="1:18">
      <c r="A316" s="82">
        <f t="shared" si="20"/>
        <v>515800402009</v>
      </c>
      <c r="B316" s="82" t="str">
        <f t="shared" si="21"/>
        <v>51580040</v>
      </c>
      <c r="C316" s="82">
        <f t="shared" si="22"/>
        <v>2009</v>
      </c>
      <c r="D316" s="82">
        <f t="shared" si="23"/>
        <v>2686.38</v>
      </c>
      <c r="E316" s="82">
        <f t="shared" si="24"/>
        <v>1169.1199999999999</v>
      </c>
      <c r="F316" s="82">
        <f t="array" ref="F316">SUM(IF(M316:N316="-",0,M316:N316),IF(O316="-",0,-O316))/100</f>
        <v>690.53</v>
      </c>
      <c r="G316" s="82">
        <f t="array" ref="G316">SUM(IF(P316="-",0,P316),IF(R316="-",0,R316))/100</f>
        <v>153.35</v>
      </c>
      <c r="H316" s="82">
        <f t="array" ref="H316">SUM(IF(Q316="-",0,Q316))/100</f>
        <v>325.24</v>
      </c>
      <c r="I316" s="76">
        <v>5158004</v>
      </c>
      <c r="J316" s="76" t="s">
        <v>42</v>
      </c>
      <c r="K316" s="77">
        <v>40178</v>
      </c>
      <c r="L316" s="76">
        <v>268638</v>
      </c>
      <c r="M316" s="76">
        <v>67082</v>
      </c>
      <c r="N316" s="76">
        <v>2260</v>
      </c>
      <c r="O316" s="76">
        <v>289</v>
      </c>
      <c r="P316" s="76">
        <v>14145</v>
      </c>
      <c r="Q316" s="76">
        <v>32524</v>
      </c>
      <c r="R316" s="76">
        <v>1190</v>
      </c>
    </row>
    <row r="317" spans="1:18">
      <c r="A317" s="82">
        <f t="shared" si="20"/>
        <v>515800402008</v>
      </c>
      <c r="B317" s="82" t="str">
        <f t="shared" si="21"/>
        <v>51580040</v>
      </c>
      <c r="C317" s="82">
        <f t="shared" si="22"/>
        <v>2008</v>
      </c>
      <c r="D317" s="82">
        <f t="shared" si="23"/>
        <v>2686.38</v>
      </c>
      <c r="E317" s="82">
        <f t="shared" si="24"/>
        <v>1167.04</v>
      </c>
      <c r="F317" s="82">
        <f t="array" ref="F317">SUM(IF(M317:N317="-",0,M317:N317),IF(O317="-",0,-O317))/100</f>
        <v>690.74</v>
      </c>
      <c r="G317" s="82">
        <f t="array" ref="G317">SUM(IF(P317="-",0,P317),IF(R317="-",0,R317))/100</f>
        <v>152.65</v>
      </c>
      <c r="H317" s="82">
        <f t="array" ref="H317">SUM(IF(Q317="-",0,Q317))/100</f>
        <v>323.64999999999998</v>
      </c>
      <c r="I317" s="76">
        <v>5158004</v>
      </c>
      <c r="J317" s="76" t="s">
        <v>42</v>
      </c>
      <c r="K317" s="77">
        <v>39813</v>
      </c>
      <c r="L317" s="76">
        <v>268638</v>
      </c>
      <c r="M317" s="76">
        <v>67103</v>
      </c>
      <c r="N317" s="76">
        <v>2260</v>
      </c>
      <c r="O317" s="76">
        <v>289</v>
      </c>
      <c r="P317" s="76">
        <v>14075</v>
      </c>
      <c r="Q317" s="76">
        <v>32365</v>
      </c>
      <c r="R317" s="76">
        <v>1190</v>
      </c>
    </row>
    <row r="318" spans="1:18">
      <c r="A318" s="82">
        <f t="shared" si="20"/>
        <v>515800402007</v>
      </c>
      <c r="B318" s="82" t="str">
        <f t="shared" si="21"/>
        <v>51580040</v>
      </c>
      <c r="C318" s="82">
        <f t="shared" si="22"/>
        <v>2007</v>
      </c>
      <c r="D318" s="82">
        <f t="shared" si="23"/>
        <v>2686.39</v>
      </c>
      <c r="E318" s="82">
        <f t="shared" si="24"/>
        <v>1166.98</v>
      </c>
      <c r="F318" s="82">
        <f t="array" ref="F318">SUM(IF(M318:N318="-",0,M318:N318),IF(O318="-",0,-O318))/100</f>
        <v>690.05</v>
      </c>
      <c r="G318" s="82">
        <f t="array" ref="G318">SUM(IF(P318="-",0,P318),IF(R318="-",0,R318))/100</f>
        <v>153.44</v>
      </c>
      <c r="H318" s="82">
        <f t="array" ref="H318">SUM(IF(Q318="-",0,Q318))/100</f>
        <v>323.49</v>
      </c>
      <c r="I318" s="76">
        <v>5158004</v>
      </c>
      <c r="J318" s="76" t="s">
        <v>42</v>
      </c>
      <c r="K318" s="77">
        <v>39447</v>
      </c>
      <c r="L318" s="76">
        <v>268639</v>
      </c>
      <c r="M318" s="76">
        <v>67024</v>
      </c>
      <c r="N318" s="76">
        <v>2270</v>
      </c>
      <c r="O318" s="76">
        <v>289</v>
      </c>
      <c r="P318" s="76">
        <v>14154</v>
      </c>
      <c r="Q318" s="76">
        <v>32349</v>
      </c>
      <c r="R318" s="76">
        <v>1190</v>
      </c>
    </row>
    <row r="319" spans="1:18">
      <c r="A319" s="82">
        <f t="shared" si="20"/>
        <v>515800402006</v>
      </c>
      <c r="B319" s="82" t="str">
        <f t="shared" si="21"/>
        <v>51580040</v>
      </c>
      <c r="C319" s="82">
        <f t="shared" si="22"/>
        <v>2006</v>
      </c>
      <c r="D319" s="82">
        <f t="shared" si="23"/>
        <v>2686.39</v>
      </c>
      <c r="E319" s="82">
        <f t="shared" si="24"/>
        <v>1164.1500000000001</v>
      </c>
      <c r="F319" s="82">
        <f t="array" ref="F319">SUM(IF(M319:N319="-",0,M319:N319),IF(O319="-",0,-O319))/100</f>
        <v>690.55</v>
      </c>
      <c r="G319" s="82">
        <f t="array" ref="G319">SUM(IF(P319="-",0,P319),IF(R319="-",0,R319))/100</f>
        <v>150.47999999999999</v>
      </c>
      <c r="H319" s="82">
        <f t="array" ref="H319">SUM(IF(Q319="-",0,Q319))/100</f>
        <v>323.12</v>
      </c>
      <c r="I319" s="76">
        <v>5158004</v>
      </c>
      <c r="J319" s="76" t="s">
        <v>42</v>
      </c>
      <c r="K319" s="77">
        <v>39082</v>
      </c>
      <c r="L319" s="76">
        <v>268639</v>
      </c>
      <c r="M319" s="76">
        <v>67073</v>
      </c>
      <c r="N319" s="76">
        <v>2271</v>
      </c>
      <c r="O319" s="76">
        <v>289</v>
      </c>
      <c r="P319" s="76">
        <v>13858</v>
      </c>
      <c r="Q319" s="76">
        <v>32312</v>
      </c>
      <c r="R319" s="76">
        <v>1190</v>
      </c>
    </row>
    <row r="320" spans="1:18">
      <c r="A320" s="82">
        <f t="shared" si="20"/>
        <v>515800802015</v>
      </c>
      <c r="B320" s="82" t="str">
        <f t="shared" si="21"/>
        <v>51580080</v>
      </c>
      <c r="C320" s="82">
        <f t="shared" si="22"/>
        <v>2015</v>
      </c>
      <c r="D320" s="82">
        <f t="shared" si="23"/>
        <v>2419.4499999999998</v>
      </c>
      <c r="E320" s="82">
        <f t="shared" si="24"/>
        <v>1160.51</v>
      </c>
      <c r="F320" s="82">
        <f t="array" ref="F320">SUM(IF(M320:N320="-",0,M320:N320),IF(O320="-",0,-O320))/100</f>
        <v>668.02</v>
      </c>
      <c r="G320" s="82">
        <f t="array" ref="G320">SUM(IF(P320="-",0,P320),IF(R320="-",0,R320))/100</f>
        <v>221.42</v>
      </c>
      <c r="H320" s="82">
        <f t="array" ref="H320">SUM(IF(Q320="-",0,Q320))/100</f>
        <v>271.07</v>
      </c>
      <c r="I320" s="76">
        <v>5158008</v>
      </c>
      <c r="J320" s="76" t="s">
        <v>43</v>
      </c>
      <c r="K320" s="77">
        <v>42369</v>
      </c>
      <c r="L320" s="76">
        <v>241945</v>
      </c>
      <c r="M320" s="76">
        <v>66531</v>
      </c>
      <c r="N320" s="76">
        <v>271</v>
      </c>
      <c r="O320" s="76">
        <v>0</v>
      </c>
      <c r="P320" s="76">
        <v>21098</v>
      </c>
      <c r="Q320" s="76">
        <v>27107</v>
      </c>
      <c r="R320" s="76">
        <v>1044</v>
      </c>
    </row>
    <row r="321" spans="1:18">
      <c r="A321" s="82">
        <f t="shared" si="20"/>
        <v>515800802014</v>
      </c>
      <c r="B321" s="82" t="str">
        <f t="shared" si="21"/>
        <v>51580080</v>
      </c>
      <c r="C321" s="82">
        <f t="shared" si="22"/>
        <v>2014</v>
      </c>
      <c r="D321" s="82">
        <f t="shared" si="23"/>
        <v>2419.46</v>
      </c>
      <c r="E321" s="82">
        <f t="shared" si="24"/>
        <v>1157.45</v>
      </c>
      <c r="F321" s="82">
        <f t="array" ref="F321">SUM(IF(M321:N321="-",0,M321:N321),IF(O321="-",0,-O321))/100</f>
        <v>668.41</v>
      </c>
      <c r="G321" s="82">
        <f t="array" ref="G321">SUM(IF(P321="-",0,P321),IF(R321="-",0,R321))/100</f>
        <v>224.86</v>
      </c>
      <c r="H321" s="82">
        <f t="array" ref="H321">SUM(IF(Q321="-",0,Q321))/100</f>
        <v>264.18</v>
      </c>
      <c r="I321" s="76">
        <v>5158008</v>
      </c>
      <c r="J321" s="76" t="s">
        <v>43</v>
      </c>
      <c r="K321" s="77">
        <v>42004</v>
      </c>
      <c r="L321" s="76">
        <v>241946</v>
      </c>
      <c r="M321" s="76">
        <v>66553</v>
      </c>
      <c r="N321" s="76">
        <v>288</v>
      </c>
      <c r="O321" s="76" t="s">
        <v>19</v>
      </c>
      <c r="P321" s="76">
        <v>21441</v>
      </c>
      <c r="Q321" s="76">
        <v>26418</v>
      </c>
      <c r="R321" s="76">
        <v>1045</v>
      </c>
    </row>
    <row r="322" spans="1:18">
      <c r="A322" s="82">
        <f t="shared" si="20"/>
        <v>515800802013</v>
      </c>
      <c r="B322" s="82" t="str">
        <f t="shared" si="21"/>
        <v>51580080</v>
      </c>
      <c r="C322" s="82">
        <f t="shared" si="22"/>
        <v>2013</v>
      </c>
      <c r="D322" s="82">
        <f t="shared" si="23"/>
        <v>2419.46</v>
      </c>
      <c r="E322" s="82">
        <f t="shared" si="24"/>
        <v>1167.07</v>
      </c>
      <c r="F322" s="82">
        <f t="array" ref="F322">SUM(IF(M322:N322="-",0,M322:N322),IF(O322="-",0,-O322))/100</f>
        <v>680.8</v>
      </c>
      <c r="G322" s="82">
        <f t="array" ref="G322">SUM(IF(P322="-",0,P322),IF(R322="-",0,R322))/100</f>
        <v>206.2</v>
      </c>
      <c r="H322" s="82">
        <f t="array" ref="H322">SUM(IF(Q322="-",0,Q322))/100</f>
        <v>280.07</v>
      </c>
      <c r="I322" s="76">
        <v>5158008</v>
      </c>
      <c r="J322" s="76" t="s">
        <v>43</v>
      </c>
      <c r="K322" s="77">
        <v>41639</v>
      </c>
      <c r="L322" s="76">
        <v>241946</v>
      </c>
      <c r="M322" s="76">
        <v>67613</v>
      </c>
      <c r="N322" s="76">
        <v>467</v>
      </c>
      <c r="O322" s="76" t="s">
        <v>19</v>
      </c>
      <c r="P322" s="76">
        <v>19584</v>
      </c>
      <c r="Q322" s="76">
        <v>28007</v>
      </c>
      <c r="R322" s="76">
        <v>1036</v>
      </c>
    </row>
    <row r="323" spans="1:18">
      <c r="A323" s="82">
        <f t="shared" si="20"/>
        <v>515800802012</v>
      </c>
      <c r="B323" s="82" t="str">
        <f t="shared" si="21"/>
        <v>51580080</v>
      </c>
      <c r="C323" s="82">
        <f t="shared" si="22"/>
        <v>2012</v>
      </c>
      <c r="D323" s="82">
        <f t="shared" si="23"/>
        <v>2419.46</v>
      </c>
      <c r="E323" s="82">
        <f t="shared" si="24"/>
        <v>1169.3399999999999</v>
      </c>
      <c r="F323" s="82">
        <f t="array" ref="F323">SUM(IF(M323:N323="-",0,M323:N323),IF(O323="-",0,-O323))/100</f>
        <v>684.67</v>
      </c>
      <c r="G323" s="82">
        <f t="array" ref="G323">SUM(IF(P323="-",0,P323),IF(R323="-",0,R323))/100</f>
        <v>202.98</v>
      </c>
      <c r="H323" s="82">
        <f t="array" ref="H323">SUM(IF(Q323="-",0,Q323))/100</f>
        <v>281.69</v>
      </c>
      <c r="I323" s="76">
        <v>5158008</v>
      </c>
      <c r="J323" s="76" t="s">
        <v>43</v>
      </c>
      <c r="K323" s="77">
        <v>41274</v>
      </c>
      <c r="L323" s="76">
        <v>241946</v>
      </c>
      <c r="M323" s="76">
        <v>67784</v>
      </c>
      <c r="N323" s="76">
        <v>683</v>
      </c>
      <c r="O323" s="76">
        <v>0</v>
      </c>
      <c r="P323" s="76">
        <v>19262</v>
      </c>
      <c r="Q323" s="76">
        <v>28169</v>
      </c>
      <c r="R323" s="76">
        <v>1036</v>
      </c>
    </row>
    <row r="324" spans="1:18">
      <c r="A324" s="82">
        <f t="shared" si="20"/>
        <v>515800802011</v>
      </c>
      <c r="B324" s="82" t="str">
        <f t="shared" si="21"/>
        <v>51580080</v>
      </c>
      <c r="C324" s="82">
        <f t="shared" si="22"/>
        <v>2011</v>
      </c>
      <c r="D324" s="82">
        <f t="shared" si="23"/>
        <v>2421.1999999999998</v>
      </c>
      <c r="E324" s="82">
        <f t="shared" si="24"/>
        <v>1165.46</v>
      </c>
      <c r="F324" s="82">
        <f t="array" ref="F324">SUM(IF(M324:N324="-",0,M324:N324),IF(O324="-",0,-O324))/100</f>
        <v>679.97</v>
      </c>
      <c r="G324" s="82">
        <f t="array" ref="G324">SUM(IF(P324="-",0,P324),IF(R324="-",0,R324))/100</f>
        <v>204.86</v>
      </c>
      <c r="H324" s="82">
        <f t="array" ref="H324">SUM(IF(Q324="-",0,Q324))/100</f>
        <v>280.63</v>
      </c>
      <c r="I324" s="76">
        <v>5158008</v>
      </c>
      <c r="J324" s="76" t="s">
        <v>43</v>
      </c>
      <c r="K324" s="77">
        <v>40908</v>
      </c>
      <c r="L324" s="76">
        <v>242120</v>
      </c>
      <c r="M324" s="76">
        <v>67305</v>
      </c>
      <c r="N324" s="76">
        <v>692</v>
      </c>
      <c r="O324" s="76">
        <v>0</v>
      </c>
      <c r="P324" s="76">
        <v>19302</v>
      </c>
      <c r="Q324" s="76">
        <v>28063</v>
      </c>
      <c r="R324" s="76">
        <v>1184</v>
      </c>
    </row>
    <row r="325" spans="1:18">
      <c r="A325" s="82">
        <f t="shared" si="20"/>
        <v>515800802010</v>
      </c>
      <c r="B325" s="82" t="str">
        <f t="shared" si="21"/>
        <v>51580080</v>
      </c>
      <c r="C325" s="82">
        <f t="shared" si="22"/>
        <v>2010</v>
      </c>
      <c r="D325" s="82">
        <f t="shared" si="23"/>
        <v>2421.2199999999998</v>
      </c>
      <c r="E325" s="82">
        <f t="shared" si="24"/>
        <v>1160.6600000000001</v>
      </c>
      <c r="F325" s="82">
        <f t="array" ref="F325">SUM(IF(M325:N325="-",0,M325:N325),IF(O325="-",0,-O325))/100</f>
        <v>680.15</v>
      </c>
      <c r="G325" s="82">
        <f t="array" ref="G325">SUM(IF(P325="-",0,P325),IF(R325="-",0,R325))/100</f>
        <v>204.3</v>
      </c>
      <c r="H325" s="82">
        <f t="array" ref="H325">SUM(IF(Q325="-",0,Q325))/100</f>
        <v>276.20999999999998</v>
      </c>
      <c r="I325" s="76">
        <v>5158008</v>
      </c>
      <c r="J325" s="76" t="s">
        <v>43</v>
      </c>
      <c r="K325" s="77">
        <v>40543</v>
      </c>
      <c r="L325" s="76">
        <v>242122</v>
      </c>
      <c r="M325" s="76">
        <v>67323</v>
      </c>
      <c r="N325" s="76">
        <v>692</v>
      </c>
      <c r="O325" s="76">
        <v>0</v>
      </c>
      <c r="P325" s="76">
        <v>19246</v>
      </c>
      <c r="Q325" s="76">
        <v>27621</v>
      </c>
      <c r="R325" s="76">
        <v>1184</v>
      </c>
    </row>
    <row r="326" spans="1:18">
      <c r="A326" s="82">
        <f t="shared" si="20"/>
        <v>515800802009</v>
      </c>
      <c r="B326" s="82" t="str">
        <f t="shared" si="21"/>
        <v>51580080</v>
      </c>
      <c r="C326" s="82">
        <f t="shared" si="22"/>
        <v>2009</v>
      </c>
      <c r="D326" s="82">
        <f t="shared" si="23"/>
        <v>2421.2199999999998</v>
      </c>
      <c r="E326" s="82">
        <f t="shared" si="24"/>
        <v>1159.49</v>
      </c>
      <c r="F326" s="82">
        <f t="array" ref="F326">SUM(IF(M326:N326="-",0,M326:N326),IF(O326="-",0,-O326))/100</f>
        <v>678.53</v>
      </c>
      <c r="G326" s="82">
        <f t="array" ref="G326">SUM(IF(P326="-",0,P326),IF(R326="-",0,R326))/100</f>
        <v>204.97</v>
      </c>
      <c r="H326" s="82">
        <f t="array" ref="H326">SUM(IF(Q326="-",0,Q326))/100</f>
        <v>275.99</v>
      </c>
      <c r="I326" s="76">
        <v>5158008</v>
      </c>
      <c r="J326" s="76" t="s">
        <v>43</v>
      </c>
      <c r="K326" s="77">
        <v>40178</v>
      </c>
      <c r="L326" s="76">
        <v>242122</v>
      </c>
      <c r="M326" s="76">
        <v>67161</v>
      </c>
      <c r="N326" s="76">
        <v>692</v>
      </c>
      <c r="O326" s="76" t="s">
        <v>19</v>
      </c>
      <c r="P326" s="76">
        <v>19313</v>
      </c>
      <c r="Q326" s="76">
        <v>27599</v>
      </c>
      <c r="R326" s="76">
        <v>1184</v>
      </c>
    </row>
    <row r="327" spans="1:18">
      <c r="A327" s="82">
        <f t="shared" si="20"/>
        <v>515800802008</v>
      </c>
      <c r="B327" s="82" t="str">
        <f t="shared" si="21"/>
        <v>51580080</v>
      </c>
      <c r="C327" s="82">
        <f t="shared" si="22"/>
        <v>2008</v>
      </c>
      <c r="D327" s="82">
        <f t="shared" si="23"/>
        <v>2421.2800000000002</v>
      </c>
      <c r="E327" s="82">
        <f t="shared" si="24"/>
        <v>1159.8200000000002</v>
      </c>
      <c r="F327" s="82">
        <f t="array" ref="F327">SUM(IF(M327:N327="-",0,M327:N327),IF(O327="-",0,-O327))/100</f>
        <v>675.63</v>
      </c>
      <c r="G327" s="82">
        <f t="array" ref="G327">SUM(IF(P327="-",0,P327),IF(R327="-",0,R327))/100</f>
        <v>208.22</v>
      </c>
      <c r="H327" s="82">
        <f t="array" ref="H327">SUM(IF(Q327="-",0,Q327))/100</f>
        <v>275.97000000000003</v>
      </c>
      <c r="I327" s="76">
        <v>5158008</v>
      </c>
      <c r="J327" s="76" t="s">
        <v>43</v>
      </c>
      <c r="K327" s="77">
        <v>39813</v>
      </c>
      <c r="L327" s="76">
        <v>242128</v>
      </c>
      <c r="M327" s="76">
        <v>67096</v>
      </c>
      <c r="N327" s="76">
        <v>467</v>
      </c>
      <c r="O327" s="76" t="s">
        <v>19</v>
      </c>
      <c r="P327" s="76">
        <v>19638</v>
      </c>
      <c r="Q327" s="76">
        <v>27597</v>
      </c>
      <c r="R327" s="76">
        <v>1184</v>
      </c>
    </row>
    <row r="328" spans="1:18">
      <c r="A328" s="82">
        <f t="shared" si="20"/>
        <v>515800802007</v>
      </c>
      <c r="B328" s="82" t="str">
        <f t="shared" si="21"/>
        <v>51580080</v>
      </c>
      <c r="C328" s="82">
        <f t="shared" si="22"/>
        <v>2007</v>
      </c>
      <c r="D328" s="82">
        <f t="shared" si="23"/>
        <v>2421.34</v>
      </c>
      <c r="E328" s="82">
        <f t="shared" si="24"/>
        <v>1138.3699999999999</v>
      </c>
      <c r="F328" s="82">
        <f t="array" ref="F328">SUM(IF(M328:N328="-",0,M328:N328),IF(O328="-",0,-O328))/100</f>
        <v>664.05</v>
      </c>
      <c r="G328" s="82">
        <f t="array" ref="G328">SUM(IF(P328="-",0,P328),IF(R328="-",0,R328))/100</f>
        <v>199.23</v>
      </c>
      <c r="H328" s="82">
        <f t="array" ref="H328">SUM(IF(Q328="-",0,Q328))/100</f>
        <v>275.08999999999997</v>
      </c>
      <c r="I328" s="76">
        <v>5158008</v>
      </c>
      <c r="J328" s="76" t="s">
        <v>43</v>
      </c>
      <c r="K328" s="77">
        <v>39447</v>
      </c>
      <c r="L328" s="76">
        <v>242134</v>
      </c>
      <c r="M328" s="76">
        <v>65956</v>
      </c>
      <c r="N328" s="76">
        <v>449</v>
      </c>
      <c r="O328" s="76" t="s">
        <v>19</v>
      </c>
      <c r="P328" s="76">
        <v>19123</v>
      </c>
      <c r="Q328" s="76">
        <v>27509</v>
      </c>
      <c r="R328" s="76">
        <v>800</v>
      </c>
    </row>
    <row r="329" spans="1:18">
      <c r="A329" s="82">
        <f t="shared" si="20"/>
        <v>515800802006</v>
      </c>
      <c r="B329" s="82" t="str">
        <f t="shared" si="21"/>
        <v>51580080</v>
      </c>
      <c r="C329" s="82">
        <f t="shared" si="22"/>
        <v>2006</v>
      </c>
      <c r="D329" s="82">
        <f t="shared" si="23"/>
        <v>2421.58</v>
      </c>
      <c r="E329" s="82">
        <f t="shared" si="24"/>
        <v>1129.9100000000001</v>
      </c>
      <c r="F329" s="82">
        <f t="array" ref="F329">SUM(IF(M329:N329="-",0,M329:N329),IF(O329="-",0,-O329))/100</f>
        <v>661.87</v>
      </c>
      <c r="G329" s="82">
        <f t="array" ref="G329">SUM(IF(P329="-",0,P329),IF(R329="-",0,R329))/100</f>
        <v>194.07</v>
      </c>
      <c r="H329" s="82">
        <f t="array" ref="H329">SUM(IF(Q329="-",0,Q329))/100</f>
        <v>273.97000000000003</v>
      </c>
      <c r="I329" s="76">
        <v>5158008</v>
      </c>
      <c r="J329" s="76" t="s">
        <v>43</v>
      </c>
      <c r="K329" s="77">
        <v>39082</v>
      </c>
      <c r="L329" s="76">
        <v>242158</v>
      </c>
      <c r="M329" s="76">
        <v>65738</v>
      </c>
      <c r="N329" s="76">
        <v>449</v>
      </c>
      <c r="O329" s="76" t="s">
        <v>19</v>
      </c>
      <c r="P329" s="76">
        <v>18607</v>
      </c>
      <c r="Q329" s="76">
        <v>27397</v>
      </c>
      <c r="R329" s="76">
        <v>800</v>
      </c>
    </row>
    <row r="330" spans="1:18">
      <c r="A330" s="82">
        <f t="shared" si="20"/>
        <v>515801202015</v>
      </c>
      <c r="B330" s="82" t="str">
        <f t="shared" si="21"/>
        <v>51580120</v>
      </c>
      <c r="C330" s="82">
        <f t="shared" si="22"/>
        <v>2015</v>
      </c>
      <c r="D330" s="82">
        <f t="shared" si="23"/>
        <v>2752.22</v>
      </c>
      <c r="E330" s="82">
        <f t="shared" si="24"/>
        <v>970.55</v>
      </c>
      <c r="F330" s="82">
        <f t="array" ref="F330">SUM(IF(M330:N330="-",0,M330:N330),IF(O330="-",0,-O330))/100</f>
        <v>596.04</v>
      </c>
      <c r="G330" s="82">
        <f t="array" ref="G330">SUM(IF(P330="-",0,P330),IF(R330="-",0,R330))/100</f>
        <v>174.07</v>
      </c>
      <c r="H330" s="82">
        <f t="array" ref="H330">SUM(IF(Q330="-",0,Q330))/100</f>
        <v>200.44</v>
      </c>
      <c r="I330" s="76">
        <v>5158012</v>
      </c>
      <c r="J330" s="76" t="s">
        <v>44</v>
      </c>
      <c r="K330" s="77">
        <v>42369</v>
      </c>
      <c r="L330" s="76">
        <v>275222</v>
      </c>
      <c r="M330" s="76">
        <v>58265</v>
      </c>
      <c r="N330" s="76">
        <v>1339</v>
      </c>
      <c r="O330" s="76">
        <v>0</v>
      </c>
      <c r="P330" s="76">
        <v>16724</v>
      </c>
      <c r="Q330" s="76">
        <v>20044</v>
      </c>
      <c r="R330" s="76">
        <v>683</v>
      </c>
    </row>
    <row r="331" spans="1:18">
      <c r="A331" s="82">
        <f t="shared" ref="A331:A394" si="25">(B331&amp;C331)+0</f>
        <v>515801202014</v>
      </c>
      <c r="B331" s="82" t="str">
        <f t="shared" ref="B331:B394" si="26">LEFT(I331&amp;"00000000",8)</f>
        <v>51580120</v>
      </c>
      <c r="C331" s="82">
        <f t="shared" ref="C331:C394" si="27">YEAR(K331)</f>
        <v>2014</v>
      </c>
      <c r="D331" s="82">
        <f t="shared" ref="D331:D394" si="28">IF(L331="-",0,L331/100)</f>
        <v>2752.22</v>
      </c>
      <c r="E331" s="82">
        <f t="shared" ref="E331:E394" si="29">SUM(F331:H331)</f>
        <v>968.21</v>
      </c>
      <c r="F331" s="82">
        <f t="array" ref="F331">SUM(IF(M331:N331="-",0,M331:N331),IF(O331="-",0,-O331))/100</f>
        <v>596.45000000000005</v>
      </c>
      <c r="G331" s="82">
        <f t="array" ref="G331">SUM(IF(P331="-",0,P331),IF(R331="-",0,R331))/100</f>
        <v>170.71</v>
      </c>
      <c r="H331" s="82">
        <f t="array" ref="H331">SUM(IF(Q331="-",0,Q331))/100</f>
        <v>201.05</v>
      </c>
      <c r="I331" s="76">
        <v>5158012</v>
      </c>
      <c r="J331" s="76" t="s">
        <v>44</v>
      </c>
      <c r="K331" s="77">
        <v>42004</v>
      </c>
      <c r="L331" s="76">
        <v>275222</v>
      </c>
      <c r="M331" s="76">
        <v>58273</v>
      </c>
      <c r="N331" s="76">
        <v>1372</v>
      </c>
      <c r="O331" s="76" t="s">
        <v>19</v>
      </c>
      <c r="P331" s="76">
        <v>16388</v>
      </c>
      <c r="Q331" s="76">
        <v>20105</v>
      </c>
      <c r="R331" s="76">
        <v>683</v>
      </c>
    </row>
    <row r="332" spans="1:18">
      <c r="A332" s="82">
        <f t="shared" si="25"/>
        <v>515801202013</v>
      </c>
      <c r="B332" s="82" t="str">
        <f t="shared" si="26"/>
        <v>51580120</v>
      </c>
      <c r="C332" s="82">
        <f t="shared" si="27"/>
        <v>2013</v>
      </c>
      <c r="D332" s="82">
        <f t="shared" si="28"/>
        <v>2752.17</v>
      </c>
      <c r="E332" s="82">
        <f t="shared" si="29"/>
        <v>961.18000000000006</v>
      </c>
      <c r="F332" s="82">
        <f t="array" ref="F332">SUM(IF(M332:N332="-",0,M332:N332),IF(O332="-",0,-O332))/100</f>
        <v>593.72</v>
      </c>
      <c r="G332" s="82">
        <f t="array" ref="G332">SUM(IF(P332="-",0,P332),IF(R332="-",0,R332))/100</f>
        <v>167.26</v>
      </c>
      <c r="H332" s="82">
        <f t="array" ref="H332">SUM(IF(Q332="-",0,Q332))/100</f>
        <v>200.2</v>
      </c>
      <c r="I332" s="76">
        <v>5158012</v>
      </c>
      <c r="J332" s="76" t="s">
        <v>44</v>
      </c>
      <c r="K332" s="77">
        <v>41639</v>
      </c>
      <c r="L332" s="76">
        <v>275217</v>
      </c>
      <c r="M332" s="76">
        <v>58040</v>
      </c>
      <c r="N332" s="76">
        <v>1332</v>
      </c>
      <c r="O332" s="76" t="s">
        <v>19</v>
      </c>
      <c r="P332" s="76">
        <v>16043</v>
      </c>
      <c r="Q332" s="76">
        <v>20020</v>
      </c>
      <c r="R332" s="76">
        <v>683</v>
      </c>
    </row>
    <row r="333" spans="1:18">
      <c r="A333" s="82">
        <f t="shared" si="25"/>
        <v>515801202012</v>
      </c>
      <c r="B333" s="82" t="str">
        <f t="shared" si="26"/>
        <v>51580120</v>
      </c>
      <c r="C333" s="82">
        <f t="shared" si="27"/>
        <v>2012</v>
      </c>
      <c r="D333" s="82">
        <f t="shared" si="28"/>
        <v>2752.17</v>
      </c>
      <c r="E333" s="82">
        <f t="shared" si="29"/>
        <v>958.12999999999988</v>
      </c>
      <c r="F333" s="82">
        <f t="array" ref="F333">SUM(IF(M333:N333="-",0,M333:N333),IF(O333="-",0,-O333))/100</f>
        <v>594.16</v>
      </c>
      <c r="G333" s="82">
        <f t="array" ref="G333">SUM(IF(P333="-",0,P333),IF(R333="-",0,R333))/100</f>
        <v>166.69</v>
      </c>
      <c r="H333" s="82">
        <f t="array" ref="H333">SUM(IF(Q333="-",0,Q333))/100</f>
        <v>197.28</v>
      </c>
      <c r="I333" s="76">
        <v>5158012</v>
      </c>
      <c r="J333" s="76" t="s">
        <v>44</v>
      </c>
      <c r="K333" s="77">
        <v>41274</v>
      </c>
      <c r="L333" s="76">
        <v>275217</v>
      </c>
      <c r="M333" s="76">
        <v>58070</v>
      </c>
      <c r="N333" s="76">
        <v>1346</v>
      </c>
      <c r="O333" s="76">
        <v>0</v>
      </c>
      <c r="P333" s="76">
        <v>15986</v>
      </c>
      <c r="Q333" s="76">
        <v>19728</v>
      </c>
      <c r="R333" s="76">
        <v>683</v>
      </c>
    </row>
    <row r="334" spans="1:18">
      <c r="A334" s="82">
        <f t="shared" si="25"/>
        <v>515801202011</v>
      </c>
      <c r="B334" s="82" t="str">
        <f t="shared" si="26"/>
        <v>51580120</v>
      </c>
      <c r="C334" s="82">
        <f t="shared" si="27"/>
        <v>2011</v>
      </c>
      <c r="D334" s="82">
        <f t="shared" si="28"/>
        <v>2747.16</v>
      </c>
      <c r="E334" s="82">
        <f t="shared" si="29"/>
        <v>955.5</v>
      </c>
      <c r="F334" s="82">
        <f t="array" ref="F334">SUM(IF(M334:N334="-",0,M334:N334),IF(O334="-",0,-O334))/100</f>
        <v>594.70000000000005</v>
      </c>
      <c r="G334" s="82">
        <f t="array" ref="G334">SUM(IF(P334="-",0,P334),IF(R334="-",0,R334))/100</f>
        <v>164.6</v>
      </c>
      <c r="H334" s="82">
        <f t="array" ref="H334">SUM(IF(Q334="-",0,Q334))/100</f>
        <v>196.2</v>
      </c>
      <c r="I334" s="76">
        <v>5158012</v>
      </c>
      <c r="J334" s="76" t="s">
        <v>44</v>
      </c>
      <c r="K334" s="77">
        <v>40908</v>
      </c>
      <c r="L334" s="76">
        <v>274716</v>
      </c>
      <c r="M334" s="76">
        <v>58080</v>
      </c>
      <c r="N334" s="76">
        <v>1390</v>
      </c>
      <c r="O334" s="76">
        <v>0</v>
      </c>
      <c r="P334" s="76">
        <v>15766</v>
      </c>
      <c r="Q334" s="76">
        <v>19620</v>
      </c>
      <c r="R334" s="76">
        <v>694</v>
      </c>
    </row>
    <row r="335" spans="1:18">
      <c r="A335" s="82">
        <f t="shared" si="25"/>
        <v>515801202010</v>
      </c>
      <c r="B335" s="82" t="str">
        <f t="shared" si="26"/>
        <v>51580120</v>
      </c>
      <c r="C335" s="82">
        <f t="shared" si="27"/>
        <v>2010</v>
      </c>
      <c r="D335" s="82">
        <f t="shared" si="28"/>
        <v>2747.16</v>
      </c>
      <c r="E335" s="82">
        <f t="shared" si="29"/>
        <v>953.48</v>
      </c>
      <c r="F335" s="82">
        <f t="array" ref="F335">SUM(IF(M335:N335="-",0,M335:N335),IF(O335="-",0,-O335))/100</f>
        <v>594.66999999999996</v>
      </c>
      <c r="G335" s="82">
        <f t="array" ref="G335">SUM(IF(P335="-",0,P335),IF(R335="-",0,R335))/100</f>
        <v>163.07</v>
      </c>
      <c r="H335" s="82">
        <f t="array" ref="H335">SUM(IF(Q335="-",0,Q335))/100</f>
        <v>195.74</v>
      </c>
      <c r="I335" s="76">
        <v>5158012</v>
      </c>
      <c r="J335" s="76" t="s">
        <v>44</v>
      </c>
      <c r="K335" s="77">
        <v>40543</v>
      </c>
      <c r="L335" s="76">
        <v>274716</v>
      </c>
      <c r="M335" s="76">
        <v>58070</v>
      </c>
      <c r="N335" s="76">
        <v>1397</v>
      </c>
      <c r="O335" s="76">
        <v>0</v>
      </c>
      <c r="P335" s="76">
        <v>15613</v>
      </c>
      <c r="Q335" s="76">
        <v>19574</v>
      </c>
      <c r="R335" s="76">
        <v>694</v>
      </c>
    </row>
    <row r="336" spans="1:18">
      <c r="A336" s="82">
        <f t="shared" si="25"/>
        <v>515801202009</v>
      </c>
      <c r="B336" s="82" t="str">
        <f t="shared" si="26"/>
        <v>51580120</v>
      </c>
      <c r="C336" s="82">
        <f t="shared" si="27"/>
        <v>2009</v>
      </c>
      <c r="D336" s="82">
        <f t="shared" si="28"/>
        <v>2747.15</v>
      </c>
      <c r="E336" s="82">
        <f t="shared" si="29"/>
        <v>951.82999999999993</v>
      </c>
      <c r="F336" s="82">
        <f t="array" ref="F336">SUM(IF(M336:N336="-",0,M336:N336),IF(O336="-",0,-O336))/100</f>
        <v>597.16999999999996</v>
      </c>
      <c r="G336" s="82">
        <f t="array" ref="G336">SUM(IF(P336="-",0,P336),IF(R336="-",0,R336))/100</f>
        <v>158.84</v>
      </c>
      <c r="H336" s="82">
        <f t="array" ref="H336">SUM(IF(Q336="-",0,Q336))/100</f>
        <v>195.82</v>
      </c>
      <c r="I336" s="76">
        <v>5158012</v>
      </c>
      <c r="J336" s="76" t="s">
        <v>44</v>
      </c>
      <c r="K336" s="77">
        <v>40178</v>
      </c>
      <c r="L336" s="76">
        <v>274715</v>
      </c>
      <c r="M336" s="76">
        <v>58320</v>
      </c>
      <c r="N336" s="76">
        <v>1397</v>
      </c>
      <c r="O336" s="76" t="s">
        <v>19</v>
      </c>
      <c r="P336" s="76">
        <v>15190</v>
      </c>
      <c r="Q336" s="76">
        <v>19582</v>
      </c>
      <c r="R336" s="76">
        <v>694</v>
      </c>
    </row>
    <row r="337" spans="1:18">
      <c r="A337" s="82">
        <f t="shared" si="25"/>
        <v>515801202008</v>
      </c>
      <c r="B337" s="82" t="str">
        <f t="shared" si="26"/>
        <v>51580120</v>
      </c>
      <c r="C337" s="82">
        <f t="shared" si="27"/>
        <v>2008</v>
      </c>
      <c r="D337" s="82">
        <f t="shared" si="28"/>
        <v>2747.16</v>
      </c>
      <c r="E337" s="82">
        <f t="shared" si="29"/>
        <v>940.66</v>
      </c>
      <c r="F337" s="82">
        <f t="array" ref="F337">SUM(IF(M337:N337="-",0,M337:N337),IF(O337="-",0,-O337))/100</f>
        <v>590.13</v>
      </c>
      <c r="G337" s="82">
        <f t="array" ref="G337">SUM(IF(P337="-",0,P337),IF(R337="-",0,R337))/100</f>
        <v>156.51</v>
      </c>
      <c r="H337" s="82">
        <f t="array" ref="H337">SUM(IF(Q337="-",0,Q337))/100</f>
        <v>194.02</v>
      </c>
      <c r="I337" s="76">
        <v>5158012</v>
      </c>
      <c r="J337" s="76" t="s">
        <v>44</v>
      </c>
      <c r="K337" s="77">
        <v>39813</v>
      </c>
      <c r="L337" s="76">
        <v>274716</v>
      </c>
      <c r="M337" s="76">
        <v>57615</v>
      </c>
      <c r="N337" s="76">
        <v>1398</v>
      </c>
      <c r="O337" s="76" t="s">
        <v>19</v>
      </c>
      <c r="P337" s="76">
        <v>14957</v>
      </c>
      <c r="Q337" s="76">
        <v>19402</v>
      </c>
      <c r="R337" s="76">
        <v>694</v>
      </c>
    </row>
    <row r="338" spans="1:18">
      <c r="A338" s="82">
        <f t="shared" si="25"/>
        <v>515801202007</v>
      </c>
      <c r="B338" s="82" t="str">
        <f t="shared" si="26"/>
        <v>51580120</v>
      </c>
      <c r="C338" s="82">
        <f t="shared" si="27"/>
        <v>2007</v>
      </c>
      <c r="D338" s="82">
        <f t="shared" si="28"/>
        <v>2747.18</v>
      </c>
      <c r="E338" s="82">
        <f t="shared" si="29"/>
        <v>926.77</v>
      </c>
      <c r="F338" s="82">
        <f t="array" ref="F338">SUM(IF(M338:N338="-",0,M338:N338),IF(O338="-",0,-O338))/100</f>
        <v>588.41999999999996</v>
      </c>
      <c r="G338" s="82">
        <f t="array" ref="G338">SUM(IF(P338="-",0,P338),IF(R338="-",0,R338))/100</f>
        <v>145.11000000000001</v>
      </c>
      <c r="H338" s="82">
        <f t="array" ref="H338">SUM(IF(Q338="-",0,Q338))/100</f>
        <v>193.24</v>
      </c>
      <c r="I338" s="76">
        <v>5158012</v>
      </c>
      <c r="J338" s="76" t="s">
        <v>44</v>
      </c>
      <c r="K338" s="77">
        <v>39447</v>
      </c>
      <c r="L338" s="76">
        <v>274718</v>
      </c>
      <c r="M338" s="76">
        <v>57451</v>
      </c>
      <c r="N338" s="76">
        <v>1424</v>
      </c>
      <c r="O338" s="76">
        <v>33</v>
      </c>
      <c r="P338" s="76">
        <v>13817</v>
      </c>
      <c r="Q338" s="76">
        <v>19324</v>
      </c>
      <c r="R338" s="76">
        <v>694</v>
      </c>
    </row>
    <row r="339" spans="1:18">
      <c r="A339" s="82">
        <f t="shared" si="25"/>
        <v>515801202006</v>
      </c>
      <c r="B339" s="82" t="str">
        <f t="shared" si="26"/>
        <v>51580120</v>
      </c>
      <c r="C339" s="82">
        <f t="shared" si="27"/>
        <v>2006</v>
      </c>
      <c r="D339" s="82">
        <f t="shared" si="28"/>
        <v>2747.18</v>
      </c>
      <c r="E339" s="82">
        <f t="shared" si="29"/>
        <v>908.35</v>
      </c>
      <c r="F339" s="82">
        <f t="array" ref="F339">SUM(IF(M339:N339="-",0,M339:N339),IF(O339="-",0,-O339))/100</f>
        <v>576.59</v>
      </c>
      <c r="G339" s="82">
        <f t="array" ref="G339">SUM(IF(P339="-",0,P339),IF(R339="-",0,R339))/100</f>
        <v>139.04</v>
      </c>
      <c r="H339" s="82">
        <f t="array" ref="H339">SUM(IF(Q339="-",0,Q339))/100</f>
        <v>192.72</v>
      </c>
      <c r="I339" s="76">
        <v>5158012</v>
      </c>
      <c r="J339" s="76" t="s">
        <v>44</v>
      </c>
      <c r="K339" s="77">
        <v>39082</v>
      </c>
      <c r="L339" s="76">
        <v>274718</v>
      </c>
      <c r="M339" s="76">
        <v>56260</v>
      </c>
      <c r="N339" s="76">
        <v>1458</v>
      </c>
      <c r="O339" s="76">
        <v>59</v>
      </c>
      <c r="P339" s="76">
        <v>13210</v>
      </c>
      <c r="Q339" s="76">
        <v>19272</v>
      </c>
      <c r="R339" s="76">
        <v>694</v>
      </c>
    </row>
    <row r="340" spans="1:18">
      <c r="A340" s="82">
        <f t="shared" si="25"/>
        <v>515801602015</v>
      </c>
      <c r="B340" s="82" t="str">
        <f t="shared" si="26"/>
        <v>51580160</v>
      </c>
      <c r="C340" s="82">
        <f t="shared" si="27"/>
        <v>2015</v>
      </c>
      <c r="D340" s="82">
        <f t="shared" si="28"/>
        <v>2594.9499999999998</v>
      </c>
      <c r="E340" s="82">
        <f t="shared" si="29"/>
        <v>1509.3899999999999</v>
      </c>
      <c r="F340" s="82">
        <f t="array" ref="F340">SUM(IF(M340:N340="-",0,M340:N340),IF(O340="-",0,-O340))/100</f>
        <v>1019.89</v>
      </c>
      <c r="G340" s="82">
        <f t="array" ref="G340">SUM(IF(P340="-",0,P340),IF(R340="-",0,R340))/100</f>
        <v>161.19999999999999</v>
      </c>
      <c r="H340" s="82">
        <f t="array" ref="H340">SUM(IF(Q340="-",0,Q340))/100</f>
        <v>328.3</v>
      </c>
      <c r="I340" s="76">
        <v>5158016</v>
      </c>
      <c r="J340" s="76" t="s">
        <v>45</v>
      </c>
      <c r="K340" s="77">
        <v>42369</v>
      </c>
      <c r="L340" s="76">
        <v>259495</v>
      </c>
      <c r="M340" s="76">
        <v>101183</v>
      </c>
      <c r="N340" s="76">
        <v>806</v>
      </c>
      <c r="O340" s="76">
        <v>0</v>
      </c>
      <c r="P340" s="76">
        <v>15484</v>
      </c>
      <c r="Q340" s="76">
        <v>32830</v>
      </c>
      <c r="R340" s="76">
        <v>636</v>
      </c>
    </row>
    <row r="341" spans="1:18">
      <c r="A341" s="82">
        <f t="shared" si="25"/>
        <v>515801602014</v>
      </c>
      <c r="B341" s="82" t="str">
        <f t="shared" si="26"/>
        <v>51580160</v>
      </c>
      <c r="C341" s="82">
        <f t="shared" si="27"/>
        <v>2014</v>
      </c>
      <c r="D341" s="82">
        <f t="shared" si="28"/>
        <v>2594.9299999999998</v>
      </c>
      <c r="E341" s="82">
        <f t="shared" si="29"/>
        <v>1500.78</v>
      </c>
      <c r="F341" s="82">
        <f t="array" ref="F341">SUM(IF(M341:N341="-",0,M341:N341),IF(O341="-",0,-O341))/100</f>
        <v>1024.3</v>
      </c>
      <c r="G341" s="82">
        <f t="array" ref="G341">SUM(IF(P341="-",0,P341),IF(R341="-",0,R341))/100</f>
        <v>153.91</v>
      </c>
      <c r="H341" s="82">
        <f t="array" ref="H341">SUM(IF(Q341="-",0,Q341))/100</f>
        <v>322.57</v>
      </c>
      <c r="I341" s="76">
        <v>5158016</v>
      </c>
      <c r="J341" s="76" t="s">
        <v>45</v>
      </c>
      <c r="K341" s="77">
        <v>42004</v>
      </c>
      <c r="L341" s="76">
        <v>259493</v>
      </c>
      <c r="M341" s="76">
        <v>101758</v>
      </c>
      <c r="N341" s="76">
        <v>672</v>
      </c>
      <c r="O341" s="76" t="s">
        <v>19</v>
      </c>
      <c r="P341" s="76">
        <v>13949</v>
      </c>
      <c r="Q341" s="76">
        <v>32257</v>
      </c>
      <c r="R341" s="76">
        <v>1442</v>
      </c>
    </row>
    <row r="342" spans="1:18">
      <c r="A342" s="82">
        <f t="shared" si="25"/>
        <v>515801602013</v>
      </c>
      <c r="B342" s="82" t="str">
        <f t="shared" si="26"/>
        <v>51580160</v>
      </c>
      <c r="C342" s="82">
        <f t="shared" si="27"/>
        <v>2013</v>
      </c>
      <c r="D342" s="82">
        <f t="shared" si="28"/>
        <v>2594.9299999999998</v>
      </c>
      <c r="E342" s="82">
        <f t="shared" si="29"/>
        <v>1517.13</v>
      </c>
      <c r="F342" s="82">
        <f t="array" ref="F342">SUM(IF(M342:N342="-",0,M342:N342),IF(O342="-",0,-O342))/100</f>
        <v>1024.21</v>
      </c>
      <c r="G342" s="82">
        <f t="array" ref="G342">SUM(IF(P342="-",0,P342),IF(R342="-",0,R342))/100</f>
        <v>159.71</v>
      </c>
      <c r="H342" s="82">
        <f t="array" ref="H342">SUM(IF(Q342="-",0,Q342))/100</f>
        <v>333.21</v>
      </c>
      <c r="I342" s="76">
        <v>5158016</v>
      </c>
      <c r="J342" s="76" t="s">
        <v>45</v>
      </c>
      <c r="K342" s="77">
        <v>41639</v>
      </c>
      <c r="L342" s="76">
        <v>259493</v>
      </c>
      <c r="M342" s="76">
        <v>101752</v>
      </c>
      <c r="N342" s="76">
        <v>669</v>
      </c>
      <c r="O342" s="76" t="s">
        <v>19</v>
      </c>
      <c r="P342" s="76">
        <v>14527</v>
      </c>
      <c r="Q342" s="76">
        <v>33321</v>
      </c>
      <c r="R342" s="76">
        <v>1444</v>
      </c>
    </row>
    <row r="343" spans="1:18">
      <c r="A343" s="82">
        <f t="shared" si="25"/>
        <v>515801602012</v>
      </c>
      <c r="B343" s="82" t="str">
        <f t="shared" si="26"/>
        <v>51580160</v>
      </c>
      <c r="C343" s="82">
        <f t="shared" si="27"/>
        <v>2012</v>
      </c>
      <c r="D343" s="82">
        <f t="shared" si="28"/>
        <v>2594.9299999999998</v>
      </c>
      <c r="E343" s="82">
        <f t="shared" si="29"/>
        <v>1518.2600000000002</v>
      </c>
      <c r="F343" s="82">
        <f t="array" ref="F343">SUM(IF(M343:N343="-",0,M343:N343),IF(O343="-",0,-O343))/100</f>
        <v>1023.27</v>
      </c>
      <c r="G343" s="82">
        <f t="array" ref="G343">SUM(IF(P343="-",0,P343),IF(R343="-",0,R343))/100</f>
        <v>161.36000000000001</v>
      </c>
      <c r="H343" s="82">
        <f t="array" ref="H343">SUM(IF(Q343="-",0,Q343))/100</f>
        <v>333.63</v>
      </c>
      <c r="I343" s="76">
        <v>5158016</v>
      </c>
      <c r="J343" s="76" t="s">
        <v>45</v>
      </c>
      <c r="K343" s="77">
        <v>41274</v>
      </c>
      <c r="L343" s="76">
        <v>259493</v>
      </c>
      <c r="M343" s="76">
        <v>101653</v>
      </c>
      <c r="N343" s="76">
        <v>674</v>
      </c>
      <c r="O343" s="76">
        <v>0</v>
      </c>
      <c r="P343" s="76">
        <v>14692</v>
      </c>
      <c r="Q343" s="76">
        <v>33363</v>
      </c>
      <c r="R343" s="76">
        <v>1444</v>
      </c>
    </row>
    <row r="344" spans="1:18">
      <c r="A344" s="82">
        <f t="shared" si="25"/>
        <v>515801602011</v>
      </c>
      <c r="B344" s="82" t="str">
        <f t="shared" si="26"/>
        <v>51580160</v>
      </c>
      <c r="C344" s="82">
        <f t="shared" si="27"/>
        <v>2011</v>
      </c>
      <c r="D344" s="82">
        <f t="shared" si="28"/>
        <v>2595.54</v>
      </c>
      <c r="E344" s="82">
        <f t="shared" si="29"/>
        <v>1503.18</v>
      </c>
      <c r="F344" s="82">
        <f t="array" ref="F344">SUM(IF(M344:N344="-",0,M344:N344),IF(O344="-",0,-O344))/100</f>
        <v>1022.34</v>
      </c>
      <c r="G344" s="82">
        <f t="array" ref="G344">SUM(IF(P344="-",0,P344),IF(R344="-",0,R344))/100</f>
        <v>145.85</v>
      </c>
      <c r="H344" s="82">
        <f t="array" ref="H344">SUM(IF(Q344="-",0,Q344))/100</f>
        <v>334.99</v>
      </c>
      <c r="I344" s="76">
        <v>5158016</v>
      </c>
      <c r="J344" s="76" t="s">
        <v>45</v>
      </c>
      <c r="K344" s="77">
        <v>40908</v>
      </c>
      <c r="L344" s="76">
        <v>259554</v>
      </c>
      <c r="M344" s="76">
        <v>101415</v>
      </c>
      <c r="N344" s="76">
        <v>819</v>
      </c>
      <c r="O344" s="76">
        <v>0</v>
      </c>
      <c r="P344" s="76">
        <v>13151</v>
      </c>
      <c r="Q344" s="76">
        <v>33499</v>
      </c>
      <c r="R344" s="76">
        <v>1434</v>
      </c>
    </row>
    <row r="345" spans="1:18">
      <c r="A345" s="82">
        <f t="shared" si="25"/>
        <v>515801602010</v>
      </c>
      <c r="B345" s="82" t="str">
        <f t="shared" si="26"/>
        <v>51580160</v>
      </c>
      <c r="C345" s="82">
        <f t="shared" si="27"/>
        <v>2010</v>
      </c>
      <c r="D345" s="82">
        <f t="shared" si="28"/>
        <v>2595.5500000000002</v>
      </c>
      <c r="E345" s="82">
        <f t="shared" si="29"/>
        <v>1504.9</v>
      </c>
      <c r="F345" s="82">
        <f t="array" ref="F345">SUM(IF(M345:N345="-",0,M345:N345),IF(O345="-",0,-O345))/100</f>
        <v>1021.62</v>
      </c>
      <c r="G345" s="82">
        <f t="array" ref="G345">SUM(IF(P345="-",0,P345),IF(R345="-",0,R345))/100</f>
        <v>147.38999999999999</v>
      </c>
      <c r="H345" s="82">
        <f t="array" ref="H345">SUM(IF(Q345="-",0,Q345))/100</f>
        <v>335.89</v>
      </c>
      <c r="I345" s="76">
        <v>5158016</v>
      </c>
      <c r="J345" s="76" t="s">
        <v>45</v>
      </c>
      <c r="K345" s="77">
        <v>40543</v>
      </c>
      <c r="L345" s="76">
        <v>259555</v>
      </c>
      <c r="M345" s="76">
        <v>101296</v>
      </c>
      <c r="N345" s="76">
        <v>866</v>
      </c>
      <c r="O345" s="76">
        <v>0</v>
      </c>
      <c r="P345" s="76">
        <v>13305</v>
      </c>
      <c r="Q345" s="76">
        <v>33589</v>
      </c>
      <c r="R345" s="76">
        <v>1434</v>
      </c>
    </row>
    <row r="346" spans="1:18">
      <c r="A346" s="82">
        <f t="shared" si="25"/>
        <v>515801602009</v>
      </c>
      <c r="B346" s="82" t="str">
        <f t="shared" si="26"/>
        <v>51580160</v>
      </c>
      <c r="C346" s="82">
        <f t="shared" si="27"/>
        <v>2009</v>
      </c>
      <c r="D346" s="82">
        <f t="shared" si="28"/>
        <v>2595.6</v>
      </c>
      <c r="E346" s="82">
        <f t="shared" si="29"/>
        <v>1507.1699999999998</v>
      </c>
      <c r="F346" s="82">
        <f t="array" ref="F346">SUM(IF(M346:N346="-",0,M346:N346),IF(O346="-",0,-O346))/100</f>
        <v>1023.74</v>
      </c>
      <c r="G346" s="82">
        <f t="array" ref="G346">SUM(IF(P346="-",0,P346),IF(R346="-",0,R346))/100</f>
        <v>147.84</v>
      </c>
      <c r="H346" s="82">
        <f t="array" ref="H346">SUM(IF(Q346="-",0,Q346))/100</f>
        <v>335.59</v>
      </c>
      <c r="I346" s="76">
        <v>5158016</v>
      </c>
      <c r="J346" s="76" t="s">
        <v>45</v>
      </c>
      <c r="K346" s="77">
        <v>40178</v>
      </c>
      <c r="L346" s="76">
        <v>259560</v>
      </c>
      <c r="M346" s="76">
        <v>101508</v>
      </c>
      <c r="N346" s="76">
        <v>866</v>
      </c>
      <c r="O346" s="76" t="s">
        <v>19</v>
      </c>
      <c r="P346" s="76">
        <v>13350</v>
      </c>
      <c r="Q346" s="76">
        <v>33559</v>
      </c>
      <c r="R346" s="76">
        <v>1434</v>
      </c>
    </row>
    <row r="347" spans="1:18">
      <c r="A347" s="82">
        <f t="shared" si="25"/>
        <v>515801602008</v>
      </c>
      <c r="B347" s="82" t="str">
        <f t="shared" si="26"/>
        <v>51580160</v>
      </c>
      <c r="C347" s="82">
        <f t="shared" si="27"/>
        <v>2008</v>
      </c>
      <c r="D347" s="82">
        <f t="shared" si="28"/>
        <v>2595.6</v>
      </c>
      <c r="E347" s="82">
        <f t="shared" si="29"/>
        <v>1475.04</v>
      </c>
      <c r="F347" s="82">
        <f t="array" ref="F347">SUM(IF(M347:N347="-",0,M347:N347),IF(O347="-",0,-O347))/100</f>
        <v>999.37</v>
      </c>
      <c r="G347" s="82">
        <f t="array" ref="G347">SUM(IF(P347="-",0,P347),IF(R347="-",0,R347))/100</f>
        <v>141.32</v>
      </c>
      <c r="H347" s="82">
        <f t="array" ref="H347">SUM(IF(Q347="-",0,Q347))/100</f>
        <v>334.35</v>
      </c>
      <c r="I347" s="76">
        <v>5158016</v>
      </c>
      <c r="J347" s="76" t="s">
        <v>45</v>
      </c>
      <c r="K347" s="77">
        <v>39813</v>
      </c>
      <c r="L347" s="76">
        <v>259560</v>
      </c>
      <c r="M347" s="76">
        <v>99091</v>
      </c>
      <c r="N347" s="76">
        <v>846</v>
      </c>
      <c r="O347" s="76" t="s">
        <v>19</v>
      </c>
      <c r="P347" s="76">
        <v>13090</v>
      </c>
      <c r="Q347" s="76">
        <v>33435</v>
      </c>
      <c r="R347" s="76">
        <v>1042</v>
      </c>
    </row>
    <row r="348" spans="1:18">
      <c r="A348" s="82">
        <f t="shared" si="25"/>
        <v>515801602007</v>
      </c>
      <c r="B348" s="82" t="str">
        <f t="shared" si="26"/>
        <v>51580160</v>
      </c>
      <c r="C348" s="82">
        <f t="shared" si="27"/>
        <v>2007</v>
      </c>
      <c r="D348" s="82">
        <f t="shared" si="28"/>
        <v>2595.58</v>
      </c>
      <c r="E348" s="82">
        <f t="shared" si="29"/>
        <v>1473.24</v>
      </c>
      <c r="F348" s="82">
        <f t="array" ref="F348">SUM(IF(M348:N348="-",0,M348:N348),IF(O348="-",0,-O348))/100</f>
        <v>999.65</v>
      </c>
      <c r="G348" s="82">
        <f t="array" ref="G348">SUM(IF(P348="-",0,P348),IF(R348="-",0,R348))/100</f>
        <v>138.34</v>
      </c>
      <c r="H348" s="82">
        <f t="array" ref="H348">SUM(IF(Q348="-",0,Q348))/100</f>
        <v>335.25</v>
      </c>
      <c r="I348" s="76">
        <v>5158016</v>
      </c>
      <c r="J348" s="76" t="s">
        <v>45</v>
      </c>
      <c r="K348" s="77">
        <v>39447</v>
      </c>
      <c r="L348" s="76">
        <v>259558</v>
      </c>
      <c r="M348" s="76">
        <v>99118</v>
      </c>
      <c r="N348" s="76">
        <v>1387</v>
      </c>
      <c r="O348" s="76">
        <v>540</v>
      </c>
      <c r="P348" s="76">
        <v>12792</v>
      </c>
      <c r="Q348" s="76">
        <v>33525</v>
      </c>
      <c r="R348" s="76">
        <v>1042</v>
      </c>
    </row>
    <row r="349" spans="1:18">
      <c r="A349" s="82">
        <f t="shared" si="25"/>
        <v>515801602006</v>
      </c>
      <c r="B349" s="82" t="str">
        <f t="shared" si="26"/>
        <v>51580160</v>
      </c>
      <c r="C349" s="82">
        <f t="shared" si="27"/>
        <v>2006</v>
      </c>
      <c r="D349" s="82">
        <f t="shared" si="28"/>
        <v>2595.58</v>
      </c>
      <c r="E349" s="82">
        <f t="shared" si="29"/>
        <v>1461.5500000000002</v>
      </c>
      <c r="F349" s="82">
        <f t="array" ref="F349">SUM(IF(M349:N349="-",0,M349:N349),IF(O349="-",0,-O349))/100</f>
        <v>997.48</v>
      </c>
      <c r="G349" s="82">
        <f t="array" ref="G349">SUM(IF(P349="-",0,P349),IF(R349="-",0,R349))/100</f>
        <v>135.47</v>
      </c>
      <c r="H349" s="82">
        <f t="array" ref="H349">SUM(IF(Q349="-",0,Q349))/100</f>
        <v>328.6</v>
      </c>
      <c r="I349" s="76">
        <v>5158016</v>
      </c>
      <c r="J349" s="76" t="s">
        <v>45</v>
      </c>
      <c r="K349" s="77">
        <v>39082</v>
      </c>
      <c r="L349" s="76">
        <v>259558</v>
      </c>
      <c r="M349" s="76">
        <v>98904</v>
      </c>
      <c r="N349" s="76">
        <v>1384</v>
      </c>
      <c r="O349" s="76">
        <v>540</v>
      </c>
      <c r="P349" s="76">
        <v>12505</v>
      </c>
      <c r="Q349" s="76">
        <v>32860</v>
      </c>
      <c r="R349" s="76">
        <v>1042</v>
      </c>
    </row>
    <row r="350" spans="1:18">
      <c r="A350" s="82">
        <f t="shared" si="25"/>
        <v>515802002015</v>
      </c>
      <c r="B350" s="82" t="str">
        <f t="shared" si="26"/>
        <v>51580200</v>
      </c>
      <c r="C350" s="82">
        <f t="shared" si="27"/>
        <v>2015</v>
      </c>
      <c r="D350" s="82">
        <f t="shared" si="28"/>
        <v>4114.8900000000003</v>
      </c>
      <c r="E350" s="82">
        <f t="shared" si="29"/>
        <v>2118.27</v>
      </c>
      <c r="F350" s="82">
        <f t="array" ref="F350">SUM(IF(M350:N350="-",0,M350:N350),IF(O350="-",0,-O350))/100</f>
        <v>1293.47</v>
      </c>
      <c r="G350" s="82">
        <f t="array" ref="G350">SUM(IF(P350="-",0,P350),IF(R350="-",0,R350))/100</f>
        <v>237.7</v>
      </c>
      <c r="H350" s="82">
        <f t="array" ref="H350">SUM(IF(Q350="-",0,Q350))/100</f>
        <v>587.1</v>
      </c>
      <c r="I350" s="76">
        <v>5158020</v>
      </c>
      <c r="J350" s="76" t="s">
        <v>46</v>
      </c>
      <c r="K350" s="77">
        <v>42369</v>
      </c>
      <c r="L350" s="76">
        <v>411489</v>
      </c>
      <c r="M350" s="76">
        <v>126632</v>
      </c>
      <c r="N350" s="76">
        <v>4469</v>
      </c>
      <c r="O350" s="76">
        <v>1754</v>
      </c>
      <c r="P350" s="76">
        <v>22147</v>
      </c>
      <c r="Q350" s="76">
        <v>58710</v>
      </c>
      <c r="R350" s="76">
        <v>1623</v>
      </c>
    </row>
    <row r="351" spans="1:18">
      <c r="A351" s="82">
        <f t="shared" si="25"/>
        <v>515802002014</v>
      </c>
      <c r="B351" s="82" t="str">
        <f t="shared" si="26"/>
        <v>51580200</v>
      </c>
      <c r="C351" s="82">
        <f t="shared" si="27"/>
        <v>2014</v>
      </c>
      <c r="D351" s="82">
        <f t="shared" si="28"/>
        <v>4114.8900000000003</v>
      </c>
      <c r="E351" s="82">
        <f t="shared" si="29"/>
        <v>2099.75</v>
      </c>
      <c r="F351" s="82">
        <f t="array" ref="F351">SUM(IF(M351:N351="-",0,M351:N351),IF(O351="-",0,-O351))/100</f>
        <v>1282.6600000000001</v>
      </c>
      <c r="G351" s="82">
        <f t="array" ref="G351">SUM(IF(P351="-",0,P351),IF(R351="-",0,R351))/100</f>
        <v>233.2</v>
      </c>
      <c r="H351" s="82">
        <f t="array" ref="H351">SUM(IF(Q351="-",0,Q351))/100</f>
        <v>583.89</v>
      </c>
      <c r="I351" s="76">
        <v>5158020</v>
      </c>
      <c r="J351" s="76" t="s">
        <v>46</v>
      </c>
      <c r="K351" s="77">
        <v>42004</v>
      </c>
      <c r="L351" s="76">
        <v>411489</v>
      </c>
      <c r="M351" s="76">
        <v>125189</v>
      </c>
      <c r="N351" s="76">
        <v>4834</v>
      </c>
      <c r="O351" s="76">
        <v>1757</v>
      </c>
      <c r="P351" s="76">
        <v>21741</v>
      </c>
      <c r="Q351" s="76">
        <v>58389</v>
      </c>
      <c r="R351" s="76">
        <v>1579</v>
      </c>
    </row>
    <row r="352" spans="1:18">
      <c r="A352" s="82">
        <f t="shared" si="25"/>
        <v>515802002013</v>
      </c>
      <c r="B352" s="82" t="str">
        <f t="shared" si="26"/>
        <v>51580200</v>
      </c>
      <c r="C352" s="82">
        <f t="shared" si="27"/>
        <v>2013</v>
      </c>
      <c r="D352" s="82">
        <f t="shared" si="28"/>
        <v>4114.8900000000003</v>
      </c>
      <c r="E352" s="82">
        <f t="shared" si="29"/>
        <v>2089.06</v>
      </c>
      <c r="F352" s="82">
        <f t="array" ref="F352">SUM(IF(M352:N352="-",0,M352:N352),IF(O352="-",0,-O352))/100</f>
        <v>1272.76</v>
      </c>
      <c r="G352" s="82">
        <f t="array" ref="G352">SUM(IF(P352="-",0,P352),IF(R352="-",0,R352))/100</f>
        <v>234.14</v>
      </c>
      <c r="H352" s="82">
        <f t="array" ref="H352">SUM(IF(Q352="-",0,Q352))/100</f>
        <v>582.16</v>
      </c>
      <c r="I352" s="76">
        <v>5158020</v>
      </c>
      <c r="J352" s="76" t="s">
        <v>46</v>
      </c>
      <c r="K352" s="77">
        <v>41639</v>
      </c>
      <c r="L352" s="76">
        <v>411489</v>
      </c>
      <c r="M352" s="76">
        <v>124407</v>
      </c>
      <c r="N352" s="76">
        <v>4625</v>
      </c>
      <c r="O352" s="76">
        <v>1756</v>
      </c>
      <c r="P352" s="76">
        <v>21835</v>
      </c>
      <c r="Q352" s="76">
        <v>58216</v>
      </c>
      <c r="R352" s="76">
        <v>1579</v>
      </c>
    </row>
    <row r="353" spans="1:18">
      <c r="A353" s="82">
        <f t="shared" si="25"/>
        <v>515802002012</v>
      </c>
      <c r="B353" s="82" t="str">
        <f t="shared" si="26"/>
        <v>51580200</v>
      </c>
      <c r="C353" s="82">
        <f t="shared" si="27"/>
        <v>2012</v>
      </c>
      <c r="D353" s="82">
        <f t="shared" si="28"/>
        <v>4114.8900000000003</v>
      </c>
      <c r="E353" s="82">
        <f t="shared" si="29"/>
        <v>2084.42</v>
      </c>
      <c r="F353" s="82">
        <f t="array" ref="F353">SUM(IF(M353:N353="-",0,M353:N353),IF(O353="-",0,-O353))/100</f>
        <v>1267.8800000000001</v>
      </c>
      <c r="G353" s="82">
        <f t="array" ref="G353">SUM(IF(P353="-",0,P353),IF(R353="-",0,R353))/100</f>
        <v>235.22</v>
      </c>
      <c r="H353" s="82">
        <f t="array" ref="H353">SUM(IF(Q353="-",0,Q353))/100</f>
        <v>581.32000000000005</v>
      </c>
      <c r="I353" s="76">
        <v>5158020</v>
      </c>
      <c r="J353" s="76" t="s">
        <v>46</v>
      </c>
      <c r="K353" s="77">
        <v>41274</v>
      </c>
      <c r="L353" s="76">
        <v>411489</v>
      </c>
      <c r="M353" s="76">
        <v>123919</v>
      </c>
      <c r="N353" s="76">
        <v>4625</v>
      </c>
      <c r="O353" s="76">
        <v>1756</v>
      </c>
      <c r="P353" s="76">
        <v>21943</v>
      </c>
      <c r="Q353" s="76">
        <v>58132</v>
      </c>
      <c r="R353" s="76">
        <v>1579</v>
      </c>
    </row>
    <row r="354" spans="1:18">
      <c r="A354" s="82">
        <f t="shared" si="25"/>
        <v>515802002011</v>
      </c>
      <c r="B354" s="82" t="str">
        <f t="shared" si="26"/>
        <v>51580200</v>
      </c>
      <c r="C354" s="82">
        <f t="shared" si="27"/>
        <v>2011</v>
      </c>
      <c r="D354" s="82">
        <f t="shared" si="28"/>
        <v>4114.62</v>
      </c>
      <c r="E354" s="82">
        <f t="shared" si="29"/>
        <v>2079.41</v>
      </c>
      <c r="F354" s="82">
        <f t="array" ref="F354">SUM(IF(M354:N354="-",0,M354:N354),IF(O354="-",0,-O354))/100</f>
        <v>1265.8499999999999</v>
      </c>
      <c r="G354" s="82">
        <f t="array" ref="G354">SUM(IF(P354="-",0,P354),IF(R354="-",0,R354))/100</f>
        <v>232.35</v>
      </c>
      <c r="H354" s="82">
        <f t="array" ref="H354">SUM(IF(Q354="-",0,Q354))/100</f>
        <v>581.21</v>
      </c>
      <c r="I354" s="76">
        <v>5158020</v>
      </c>
      <c r="J354" s="76" t="s">
        <v>46</v>
      </c>
      <c r="K354" s="77">
        <v>40908</v>
      </c>
      <c r="L354" s="76">
        <v>411462</v>
      </c>
      <c r="M354" s="76">
        <v>123678</v>
      </c>
      <c r="N354" s="76">
        <v>4666</v>
      </c>
      <c r="O354" s="76">
        <v>1759</v>
      </c>
      <c r="P354" s="76">
        <v>21657</v>
      </c>
      <c r="Q354" s="76">
        <v>58121</v>
      </c>
      <c r="R354" s="76">
        <v>1578</v>
      </c>
    </row>
    <row r="355" spans="1:18">
      <c r="A355" s="82">
        <f t="shared" si="25"/>
        <v>515802002010</v>
      </c>
      <c r="B355" s="82" t="str">
        <f t="shared" si="26"/>
        <v>51580200</v>
      </c>
      <c r="C355" s="82">
        <f t="shared" si="27"/>
        <v>2010</v>
      </c>
      <c r="D355" s="82">
        <f t="shared" si="28"/>
        <v>4114.62</v>
      </c>
      <c r="E355" s="82">
        <f t="shared" si="29"/>
        <v>2125.9499999999998</v>
      </c>
      <c r="F355" s="82">
        <f t="array" ref="F355">SUM(IF(M355:N355="-",0,M355:N355),IF(O355="-",0,-O355))/100</f>
        <v>1267.45</v>
      </c>
      <c r="G355" s="82">
        <f t="array" ref="G355">SUM(IF(P355="-",0,P355),IF(R355="-",0,R355))/100</f>
        <v>277.3</v>
      </c>
      <c r="H355" s="82">
        <f t="array" ref="H355">SUM(IF(Q355="-",0,Q355))/100</f>
        <v>581.20000000000005</v>
      </c>
      <c r="I355" s="76">
        <v>5158020</v>
      </c>
      <c r="J355" s="76" t="s">
        <v>46</v>
      </c>
      <c r="K355" s="77">
        <v>40543</v>
      </c>
      <c r="L355" s="76">
        <v>411462</v>
      </c>
      <c r="M355" s="76">
        <v>123521</v>
      </c>
      <c r="N355" s="76">
        <v>4983</v>
      </c>
      <c r="O355" s="76">
        <v>1759</v>
      </c>
      <c r="P355" s="76">
        <v>26153</v>
      </c>
      <c r="Q355" s="76">
        <v>58120</v>
      </c>
      <c r="R355" s="76">
        <v>1577</v>
      </c>
    </row>
    <row r="356" spans="1:18">
      <c r="A356" s="82">
        <f t="shared" si="25"/>
        <v>515802002009</v>
      </c>
      <c r="B356" s="82" t="str">
        <f t="shared" si="26"/>
        <v>51580200</v>
      </c>
      <c r="C356" s="82">
        <f t="shared" si="27"/>
        <v>2009</v>
      </c>
      <c r="D356" s="82">
        <f t="shared" si="28"/>
        <v>4114.62</v>
      </c>
      <c r="E356" s="82">
        <f t="shared" si="29"/>
        <v>2118.2200000000003</v>
      </c>
      <c r="F356" s="82">
        <f t="array" ref="F356">SUM(IF(M356:N356="-",0,M356:N356),IF(O356="-",0,-O356))/100</f>
        <v>1262.44</v>
      </c>
      <c r="G356" s="82">
        <f t="array" ref="G356">SUM(IF(P356="-",0,P356),IF(R356="-",0,R356))/100</f>
        <v>273.67</v>
      </c>
      <c r="H356" s="82">
        <f t="array" ref="H356">SUM(IF(Q356="-",0,Q356))/100</f>
        <v>582.11</v>
      </c>
      <c r="I356" s="76">
        <v>5158020</v>
      </c>
      <c r="J356" s="76" t="s">
        <v>46</v>
      </c>
      <c r="K356" s="77">
        <v>40178</v>
      </c>
      <c r="L356" s="76">
        <v>411462</v>
      </c>
      <c r="M356" s="76">
        <v>123085</v>
      </c>
      <c r="N356" s="76">
        <v>5010</v>
      </c>
      <c r="O356" s="76">
        <v>1851</v>
      </c>
      <c r="P356" s="76">
        <v>25886</v>
      </c>
      <c r="Q356" s="76">
        <v>58211</v>
      </c>
      <c r="R356" s="76">
        <v>1481</v>
      </c>
    </row>
    <row r="357" spans="1:18">
      <c r="A357" s="82">
        <f t="shared" si="25"/>
        <v>515802002008</v>
      </c>
      <c r="B357" s="82" t="str">
        <f t="shared" si="26"/>
        <v>51580200</v>
      </c>
      <c r="C357" s="82">
        <f t="shared" si="27"/>
        <v>2008</v>
      </c>
      <c r="D357" s="82">
        <f t="shared" si="28"/>
        <v>4114.62</v>
      </c>
      <c r="E357" s="82">
        <f t="shared" si="29"/>
        <v>2034</v>
      </c>
      <c r="F357" s="82">
        <f t="array" ref="F357">SUM(IF(M357:N357="-",0,M357:N357),IF(O357="-",0,-O357))/100</f>
        <v>1260.56</v>
      </c>
      <c r="G357" s="82">
        <f t="array" ref="G357">SUM(IF(P357="-",0,P357),IF(R357="-",0,R357))/100</f>
        <v>193.21</v>
      </c>
      <c r="H357" s="82">
        <f t="array" ref="H357">SUM(IF(Q357="-",0,Q357))/100</f>
        <v>580.23</v>
      </c>
      <c r="I357" s="76">
        <v>5158020</v>
      </c>
      <c r="J357" s="76" t="s">
        <v>46</v>
      </c>
      <c r="K357" s="77">
        <v>39813</v>
      </c>
      <c r="L357" s="76">
        <v>411462</v>
      </c>
      <c r="M357" s="76">
        <v>123025</v>
      </c>
      <c r="N357" s="76">
        <v>12025</v>
      </c>
      <c r="O357" s="76">
        <v>8994</v>
      </c>
      <c r="P357" s="76">
        <v>17844</v>
      </c>
      <c r="Q357" s="76">
        <v>58023</v>
      </c>
      <c r="R357" s="76">
        <v>1477</v>
      </c>
    </row>
    <row r="358" spans="1:18">
      <c r="A358" s="82">
        <f t="shared" si="25"/>
        <v>515802002007</v>
      </c>
      <c r="B358" s="82" t="str">
        <f t="shared" si="26"/>
        <v>51580200</v>
      </c>
      <c r="C358" s="82">
        <f t="shared" si="27"/>
        <v>2007</v>
      </c>
      <c r="D358" s="82">
        <f t="shared" si="28"/>
        <v>4106.57</v>
      </c>
      <c r="E358" s="82">
        <f t="shared" si="29"/>
        <v>2012.4499999999998</v>
      </c>
      <c r="F358" s="82">
        <f t="array" ref="F358">SUM(IF(M358:N358="-",0,M358:N358),IF(O358="-",0,-O358))/100</f>
        <v>1275.45</v>
      </c>
      <c r="G358" s="82">
        <f t="array" ref="G358">SUM(IF(P358="-",0,P358),IF(R358="-",0,R358))/100</f>
        <v>168.1</v>
      </c>
      <c r="H358" s="82">
        <f t="array" ref="H358">SUM(IF(Q358="-",0,Q358))/100</f>
        <v>568.9</v>
      </c>
      <c r="I358" s="76">
        <v>5158020</v>
      </c>
      <c r="J358" s="76" t="s">
        <v>46</v>
      </c>
      <c r="K358" s="77">
        <v>39447</v>
      </c>
      <c r="L358" s="76">
        <v>410657</v>
      </c>
      <c r="M358" s="76">
        <v>123548</v>
      </c>
      <c r="N358" s="76">
        <v>13809</v>
      </c>
      <c r="O358" s="76">
        <v>9812</v>
      </c>
      <c r="P358" s="76">
        <v>15716</v>
      </c>
      <c r="Q358" s="76">
        <v>56890</v>
      </c>
      <c r="R358" s="76">
        <v>1094</v>
      </c>
    </row>
    <row r="359" spans="1:18">
      <c r="A359" s="82">
        <f t="shared" si="25"/>
        <v>515802002006</v>
      </c>
      <c r="B359" s="82" t="str">
        <f t="shared" si="26"/>
        <v>51580200</v>
      </c>
      <c r="C359" s="82">
        <f t="shared" si="27"/>
        <v>2006</v>
      </c>
      <c r="D359" s="82">
        <f t="shared" si="28"/>
        <v>4106.58</v>
      </c>
      <c r="E359" s="82">
        <f t="shared" si="29"/>
        <v>2002.24</v>
      </c>
      <c r="F359" s="82">
        <f t="array" ref="F359">SUM(IF(M359:N359="-",0,M359:N359),IF(O359="-",0,-O359))/100</f>
        <v>1268.23</v>
      </c>
      <c r="G359" s="82">
        <f t="array" ref="G359">SUM(IF(P359="-",0,P359),IF(R359="-",0,R359))/100</f>
        <v>165.54</v>
      </c>
      <c r="H359" s="82">
        <f t="array" ref="H359">SUM(IF(Q359="-",0,Q359))/100</f>
        <v>568.47</v>
      </c>
      <c r="I359" s="76">
        <v>5158020</v>
      </c>
      <c r="J359" s="76" t="s">
        <v>46</v>
      </c>
      <c r="K359" s="77">
        <v>39082</v>
      </c>
      <c r="L359" s="76">
        <v>410658</v>
      </c>
      <c r="M359" s="76">
        <v>123086</v>
      </c>
      <c r="N359" s="76">
        <v>13549</v>
      </c>
      <c r="O359" s="76">
        <v>9812</v>
      </c>
      <c r="P359" s="76">
        <v>15385</v>
      </c>
      <c r="Q359" s="76">
        <v>56847</v>
      </c>
      <c r="R359" s="76">
        <v>1169</v>
      </c>
    </row>
    <row r="360" spans="1:18">
      <c r="A360" s="82">
        <f t="shared" si="25"/>
        <v>515802402015</v>
      </c>
      <c r="B360" s="82" t="str">
        <f t="shared" si="26"/>
        <v>51580240</v>
      </c>
      <c r="C360" s="82">
        <f t="shared" si="27"/>
        <v>2015</v>
      </c>
      <c r="D360" s="82">
        <f t="shared" si="28"/>
        <v>4255.78</v>
      </c>
      <c r="E360" s="82">
        <f t="shared" si="29"/>
        <v>1354.79</v>
      </c>
      <c r="F360" s="82">
        <f t="array" ref="F360">SUM(IF(M360:N360="-",0,M360:N360),IF(O360="-",0,-O360))/100</f>
        <v>803.48</v>
      </c>
      <c r="G360" s="82">
        <f t="array" ref="G360">SUM(IF(P360="-",0,P360),IF(R360="-",0,R360))/100</f>
        <v>271.44</v>
      </c>
      <c r="H360" s="82">
        <f t="array" ref="H360">SUM(IF(Q360="-",0,Q360))/100</f>
        <v>279.87</v>
      </c>
      <c r="I360" s="76">
        <v>5158024</v>
      </c>
      <c r="J360" s="76" t="s">
        <v>47</v>
      </c>
      <c r="K360" s="77">
        <v>42369</v>
      </c>
      <c r="L360" s="76">
        <v>425578</v>
      </c>
      <c r="M360" s="76">
        <v>77862</v>
      </c>
      <c r="N360" s="76">
        <v>5724</v>
      </c>
      <c r="O360" s="76">
        <v>3238</v>
      </c>
      <c r="P360" s="76">
        <v>25439</v>
      </c>
      <c r="Q360" s="76">
        <v>27987</v>
      </c>
      <c r="R360" s="76">
        <v>1705</v>
      </c>
    </row>
    <row r="361" spans="1:18">
      <c r="A361" s="82">
        <f t="shared" si="25"/>
        <v>515802402014</v>
      </c>
      <c r="B361" s="82" t="str">
        <f t="shared" si="26"/>
        <v>51580240</v>
      </c>
      <c r="C361" s="82">
        <f t="shared" si="27"/>
        <v>2014</v>
      </c>
      <c r="D361" s="82">
        <f t="shared" si="28"/>
        <v>4255.78</v>
      </c>
      <c r="E361" s="82">
        <f t="shared" si="29"/>
        <v>1334.8899999999999</v>
      </c>
      <c r="F361" s="82">
        <f t="array" ref="F361">SUM(IF(M361:N361="-",0,M361:N361),IF(O361="-",0,-O361))/100</f>
        <v>798.9</v>
      </c>
      <c r="G361" s="82">
        <f t="array" ref="G361">SUM(IF(P361="-",0,P361),IF(R361="-",0,R361))/100</f>
        <v>268.13</v>
      </c>
      <c r="H361" s="82">
        <f t="array" ref="H361">SUM(IF(Q361="-",0,Q361))/100</f>
        <v>267.86</v>
      </c>
      <c r="I361" s="76">
        <v>5158024</v>
      </c>
      <c r="J361" s="76" t="s">
        <v>47</v>
      </c>
      <c r="K361" s="77">
        <v>42004</v>
      </c>
      <c r="L361" s="76">
        <v>425578</v>
      </c>
      <c r="M361" s="76">
        <v>78466</v>
      </c>
      <c r="N361" s="76">
        <v>4645</v>
      </c>
      <c r="O361" s="76">
        <v>3221</v>
      </c>
      <c r="P361" s="76">
        <v>25107</v>
      </c>
      <c r="Q361" s="76">
        <v>26786</v>
      </c>
      <c r="R361" s="76">
        <v>1706</v>
      </c>
    </row>
    <row r="362" spans="1:18">
      <c r="A362" s="82">
        <f t="shared" si="25"/>
        <v>515802402013</v>
      </c>
      <c r="B362" s="82" t="str">
        <f t="shared" si="26"/>
        <v>51580240</v>
      </c>
      <c r="C362" s="82">
        <f t="shared" si="27"/>
        <v>2013</v>
      </c>
      <c r="D362" s="82">
        <f t="shared" si="28"/>
        <v>4255.7700000000004</v>
      </c>
      <c r="E362" s="82">
        <f t="shared" si="29"/>
        <v>1330.73</v>
      </c>
      <c r="F362" s="82">
        <f t="array" ref="F362">SUM(IF(M362:N362="-",0,M362:N362),IF(O362="-",0,-O362))/100</f>
        <v>808.76</v>
      </c>
      <c r="G362" s="82">
        <f t="array" ref="G362">SUM(IF(P362="-",0,P362),IF(R362="-",0,R362))/100</f>
        <v>249.48</v>
      </c>
      <c r="H362" s="82">
        <f t="array" ref="H362">SUM(IF(Q362="-",0,Q362))/100</f>
        <v>272.49</v>
      </c>
      <c r="I362" s="76">
        <v>5158024</v>
      </c>
      <c r="J362" s="76" t="s">
        <v>47</v>
      </c>
      <c r="K362" s="77">
        <v>41639</v>
      </c>
      <c r="L362" s="76">
        <v>425577</v>
      </c>
      <c r="M362" s="76">
        <v>79388</v>
      </c>
      <c r="N362" s="76">
        <v>4706</v>
      </c>
      <c r="O362" s="76">
        <v>3218</v>
      </c>
      <c r="P362" s="76">
        <v>23295</v>
      </c>
      <c r="Q362" s="76">
        <v>27249</v>
      </c>
      <c r="R362" s="76">
        <v>1653</v>
      </c>
    </row>
    <row r="363" spans="1:18">
      <c r="A363" s="82">
        <f t="shared" si="25"/>
        <v>515802402012</v>
      </c>
      <c r="B363" s="82" t="str">
        <f t="shared" si="26"/>
        <v>51580240</v>
      </c>
      <c r="C363" s="82">
        <f t="shared" si="27"/>
        <v>2012</v>
      </c>
      <c r="D363" s="82">
        <f t="shared" si="28"/>
        <v>4255.7700000000004</v>
      </c>
      <c r="E363" s="82">
        <f t="shared" si="29"/>
        <v>1324.4099999999999</v>
      </c>
      <c r="F363" s="82">
        <f t="array" ref="F363">SUM(IF(M363:N363="-",0,M363:N363),IF(O363="-",0,-O363))/100</f>
        <v>805.56</v>
      </c>
      <c r="G363" s="82">
        <f t="array" ref="G363">SUM(IF(P363="-",0,P363),IF(R363="-",0,R363))/100</f>
        <v>247.04</v>
      </c>
      <c r="H363" s="82">
        <f t="array" ref="H363">SUM(IF(Q363="-",0,Q363))/100</f>
        <v>271.81</v>
      </c>
      <c r="I363" s="76">
        <v>5158024</v>
      </c>
      <c r="J363" s="76" t="s">
        <v>47</v>
      </c>
      <c r="K363" s="77">
        <v>41274</v>
      </c>
      <c r="L363" s="76">
        <v>425577</v>
      </c>
      <c r="M363" s="76">
        <v>79073</v>
      </c>
      <c r="N363" s="76">
        <v>4702</v>
      </c>
      <c r="O363" s="76">
        <v>3219</v>
      </c>
      <c r="P363" s="76">
        <v>23419</v>
      </c>
      <c r="Q363" s="76">
        <v>27181</v>
      </c>
      <c r="R363" s="76">
        <v>1285</v>
      </c>
    </row>
    <row r="364" spans="1:18">
      <c r="A364" s="82">
        <f t="shared" si="25"/>
        <v>515802402011</v>
      </c>
      <c r="B364" s="82" t="str">
        <f t="shared" si="26"/>
        <v>51580240</v>
      </c>
      <c r="C364" s="82">
        <f t="shared" si="27"/>
        <v>2011</v>
      </c>
      <c r="D364" s="82">
        <f t="shared" si="28"/>
        <v>4252.51</v>
      </c>
      <c r="E364" s="82">
        <f t="shared" si="29"/>
        <v>1317.02</v>
      </c>
      <c r="F364" s="82">
        <f t="array" ref="F364">SUM(IF(M364:N364="-",0,M364:N364),IF(O364="-",0,-O364))/100</f>
        <v>801.98</v>
      </c>
      <c r="G364" s="82">
        <f t="array" ref="G364">SUM(IF(P364="-",0,P364),IF(R364="-",0,R364))/100</f>
        <v>244.68</v>
      </c>
      <c r="H364" s="82">
        <f t="array" ref="H364">SUM(IF(Q364="-",0,Q364))/100</f>
        <v>270.36</v>
      </c>
      <c r="I364" s="76">
        <v>5158024</v>
      </c>
      <c r="J364" s="76" t="s">
        <v>47</v>
      </c>
      <c r="K364" s="77">
        <v>40908</v>
      </c>
      <c r="L364" s="76">
        <v>425251</v>
      </c>
      <c r="M364" s="76">
        <v>78755</v>
      </c>
      <c r="N364" s="76">
        <v>4668</v>
      </c>
      <c r="O364" s="76">
        <v>3225</v>
      </c>
      <c r="P364" s="76">
        <v>23164</v>
      </c>
      <c r="Q364" s="76">
        <v>27036</v>
      </c>
      <c r="R364" s="76">
        <v>1304</v>
      </c>
    </row>
    <row r="365" spans="1:18">
      <c r="A365" s="82">
        <f t="shared" si="25"/>
        <v>515802402010</v>
      </c>
      <c r="B365" s="82" t="str">
        <f t="shared" si="26"/>
        <v>51580240</v>
      </c>
      <c r="C365" s="82">
        <f t="shared" si="27"/>
        <v>2010</v>
      </c>
      <c r="D365" s="82">
        <f t="shared" si="28"/>
        <v>4252.51</v>
      </c>
      <c r="E365" s="82">
        <f t="shared" si="29"/>
        <v>1308.8700000000001</v>
      </c>
      <c r="F365" s="82">
        <f t="array" ref="F365">SUM(IF(M365:N365="-",0,M365:N365),IF(O365="-",0,-O365))/100</f>
        <v>792.69</v>
      </c>
      <c r="G365" s="82">
        <f t="array" ref="G365">SUM(IF(P365="-",0,P365),IF(R365="-",0,R365))/100</f>
        <v>244.97</v>
      </c>
      <c r="H365" s="82">
        <f t="array" ref="H365">SUM(IF(Q365="-",0,Q365))/100</f>
        <v>271.20999999999998</v>
      </c>
      <c r="I365" s="76">
        <v>5158024</v>
      </c>
      <c r="J365" s="76" t="s">
        <v>47</v>
      </c>
      <c r="K365" s="77">
        <v>40543</v>
      </c>
      <c r="L365" s="76">
        <v>425251</v>
      </c>
      <c r="M365" s="76">
        <v>77754</v>
      </c>
      <c r="N365" s="76">
        <v>4740</v>
      </c>
      <c r="O365" s="76">
        <v>3225</v>
      </c>
      <c r="P365" s="76">
        <v>23193</v>
      </c>
      <c r="Q365" s="76">
        <v>27121</v>
      </c>
      <c r="R365" s="76">
        <v>1304</v>
      </c>
    </row>
    <row r="366" spans="1:18">
      <c r="A366" s="82">
        <f t="shared" si="25"/>
        <v>515802402009</v>
      </c>
      <c r="B366" s="82" t="str">
        <f t="shared" si="26"/>
        <v>51580240</v>
      </c>
      <c r="C366" s="82">
        <f t="shared" si="27"/>
        <v>2009</v>
      </c>
      <c r="D366" s="82">
        <f t="shared" si="28"/>
        <v>4252.6099999999997</v>
      </c>
      <c r="E366" s="82">
        <f t="shared" si="29"/>
        <v>1304.9000000000001</v>
      </c>
      <c r="F366" s="82">
        <f t="array" ref="F366">SUM(IF(M366:N366="-",0,M366:N366),IF(O366="-",0,-O366))/100</f>
        <v>791.01</v>
      </c>
      <c r="G366" s="82">
        <f t="array" ref="G366">SUM(IF(P366="-",0,P366),IF(R366="-",0,R366))/100</f>
        <v>243.27</v>
      </c>
      <c r="H366" s="82">
        <f t="array" ref="H366">SUM(IF(Q366="-",0,Q366))/100</f>
        <v>270.62</v>
      </c>
      <c r="I366" s="76">
        <v>5158024</v>
      </c>
      <c r="J366" s="76" t="s">
        <v>47</v>
      </c>
      <c r="K366" s="77">
        <v>40178</v>
      </c>
      <c r="L366" s="76">
        <v>425261</v>
      </c>
      <c r="M366" s="76">
        <v>77276</v>
      </c>
      <c r="N366" s="76">
        <v>5050</v>
      </c>
      <c r="O366" s="76">
        <v>3225</v>
      </c>
      <c r="P366" s="76">
        <v>23023</v>
      </c>
      <c r="Q366" s="76">
        <v>27062</v>
      </c>
      <c r="R366" s="76">
        <v>1304</v>
      </c>
    </row>
    <row r="367" spans="1:18">
      <c r="A367" s="82">
        <f t="shared" si="25"/>
        <v>515802402008</v>
      </c>
      <c r="B367" s="82" t="str">
        <f t="shared" si="26"/>
        <v>51580240</v>
      </c>
      <c r="C367" s="82">
        <f t="shared" si="27"/>
        <v>2008</v>
      </c>
      <c r="D367" s="82">
        <f t="shared" si="28"/>
        <v>4252.6000000000004</v>
      </c>
      <c r="E367" s="82">
        <f t="shared" si="29"/>
        <v>1302.1600000000001</v>
      </c>
      <c r="F367" s="82">
        <f t="array" ref="F367">SUM(IF(M367:N367="-",0,M367:N367),IF(O367="-",0,-O367))/100</f>
        <v>791.71</v>
      </c>
      <c r="G367" s="82">
        <f t="array" ref="G367">SUM(IF(P367="-",0,P367),IF(R367="-",0,R367))/100</f>
        <v>240.26</v>
      </c>
      <c r="H367" s="82">
        <f t="array" ref="H367">SUM(IF(Q367="-",0,Q367))/100</f>
        <v>270.19</v>
      </c>
      <c r="I367" s="76">
        <v>5158024</v>
      </c>
      <c r="J367" s="76" t="s">
        <v>47</v>
      </c>
      <c r="K367" s="77">
        <v>39813</v>
      </c>
      <c r="L367" s="76">
        <v>425260</v>
      </c>
      <c r="M367" s="76">
        <v>77335</v>
      </c>
      <c r="N367" s="76">
        <v>5061</v>
      </c>
      <c r="O367" s="76">
        <v>3225</v>
      </c>
      <c r="P367" s="76">
        <v>22722</v>
      </c>
      <c r="Q367" s="76">
        <v>27019</v>
      </c>
      <c r="R367" s="76">
        <v>1304</v>
      </c>
    </row>
    <row r="368" spans="1:18">
      <c r="A368" s="82">
        <f t="shared" si="25"/>
        <v>515802402007</v>
      </c>
      <c r="B368" s="82" t="str">
        <f t="shared" si="26"/>
        <v>51580240</v>
      </c>
      <c r="C368" s="82">
        <f t="shared" si="27"/>
        <v>2007</v>
      </c>
      <c r="D368" s="82">
        <f t="shared" si="28"/>
        <v>4252.58</v>
      </c>
      <c r="E368" s="82">
        <f t="shared" si="29"/>
        <v>1291.75</v>
      </c>
      <c r="F368" s="82">
        <f t="array" ref="F368">SUM(IF(M368:N368="-",0,M368:N368),IF(O368="-",0,-O368))/100</f>
        <v>787.36</v>
      </c>
      <c r="G368" s="82">
        <f t="array" ref="G368">SUM(IF(P368="-",0,P368),IF(R368="-",0,R368))/100</f>
        <v>234.67</v>
      </c>
      <c r="H368" s="82">
        <f t="array" ref="H368">SUM(IF(Q368="-",0,Q368))/100</f>
        <v>269.72000000000003</v>
      </c>
      <c r="I368" s="76">
        <v>5158024</v>
      </c>
      <c r="J368" s="76" t="s">
        <v>47</v>
      </c>
      <c r="K368" s="77">
        <v>39447</v>
      </c>
      <c r="L368" s="76">
        <v>425258</v>
      </c>
      <c r="M368" s="76">
        <v>76901</v>
      </c>
      <c r="N368" s="76">
        <v>5112</v>
      </c>
      <c r="O368" s="76">
        <v>3277</v>
      </c>
      <c r="P368" s="76">
        <v>22202</v>
      </c>
      <c r="Q368" s="76">
        <v>26972</v>
      </c>
      <c r="R368" s="76">
        <v>1265</v>
      </c>
    </row>
    <row r="369" spans="1:18">
      <c r="A369" s="82">
        <f t="shared" si="25"/>
        <v>515802402006</v>
      </c>
      <c r="B369" s="82" t="str">
        <f t="shared" si="26"/>
        <v>51580240</v>
      </c>
      <c r="C369" s="82">
        <f t="shared" si="27"/>
        <v>2006</v>
      </c>
      <c r="D369" s="82">
        <f t="shared" si="28"/>
        <v>4252.43</v>
      </c>
      <c r="E369" s="82">
        <f t="shared" si="29"/>
        <v>1285.72</v>
      </c>
      <c r="F369" s="82">
        <f t="array" ref="F369">SUM(IF(M369:N369="-",0,M369:N369),IF(O369="-",0,-O369))/100</f>
        <v>786.09</v>
      </c>
      <c r="G369" s="82">
        <f t="array" ref="G369">SUM(IF(P369="-",0,P369),IF(R369="-",0,R369))/100</f>
        <v>231.17</v>
      </c>
      <c r="H369" s="82">
        <f t="array" ref="H369">SUM(IF(Q369="-",0,Q369))/100</f>
        <v>268.45999999999998</v>
      </c>
      <c r="I369" s="76">
        <v>5158024</v>
      </c>
      <c r="J369" s="76" t="s">
        <v>47</v>
      </c>
      <c r="K369" s="77">
        <v>39082</v>
      </c>
      <c r="L369" s="76">
        <v>425243</v>
      </c>
      <c r="M369" s="76">
        <v>76834</v>
      </c>
      <c r="N369" s="76">
        <v>5052</v>
      </c>
      <c r="O369" s="76">
        <v>3277</v>
      </c>
      <c r="P369" s="76">
        <v>21852</v>
      </c>
      <c r="Q369" s="76">
        <v>26846</v>
      </c>
      <c r="R369" s="76">
        <v>1265</v>
      </c>
    </row>
    <row r="370" spans="1:18">
      <c r="A370" s="82">
        <f t="shared" si="25"/>
        <v>515802602015</v>
      </c>
      <c r="B370" s="82" t="str">
        <f t="shared" si="26"/>
        <v>51580260</v>
      </c>
      <c r="C370" s="82">
        <f t="shared" si="27"/>
        <v>2015</v>
      </c>
      <c r="D370" s="82">
        <f t="shared" si="28"/>
        <v>2304.6</v>
      </c>
      <c r="E370" s="82">
        <f t="shared" si="29"/>
        <v>986.41999999999985</v>
      </c>
      <c r="F370" s="82">
        <f t="array" ref="F370">SUM(IF(M370:N370="-",0,M370:N370),IF(O370="-",0,-O370))/100</f>
        <v>677.42</v>
      </c>
      <c r="G370" s="82">
        <f t="array" ref="G370">SUM(IF(P370="-",0,P370),IF(R370="-",0,R370))/100</f>
        <v>117.05</v>
      </c>
      <c r="H370" s="82">
        <f t="array" ref="H370">SUM(IF(Q370="-",0,Q370))/100</f>
        <v>191.95</v>
      </c>
      <c r="I370" s="76">
        <v>5158026</v>
      </c>
      <c r="J370" s="76" t="s">
        <v>48</v>
      </c>
      <c r="K370" s="77">
        <v>42369</v>
      </c>
      <c r="L370" s="76">
        <v>230460</v>
      </c>
      <c r="M370" s="76">
        <v>66267</v>
      </c>
      <c r="N370" s="76">
        <v>3020</v>
      </c>
      <c r="O370" s="76">
        <v>1545</v>
      </c>
      <c r="P370" s="76">
        <v>10643</v>
      </c>
      <c r="Q370" s="76">
        <v>19195</v>
      </c>
      <c r="R370" s="76">
        <v>1062</v>
      </c>
    </row>
    <row r="371" spans="1:18">
      <c r="A371" s="82">
        <f t="shared" si="25"/>
        <v>515802602014</v>
      </c>
      <c r="B371" s="82" t="str">
        <f t="shared" si="26"/>
        <v>51580260</v>
      </c>
      <c r="C371" s="82">
        <f t="shared" si="27"/>
        <v>2014</v>
      </c>
      <c r="D371" s="82">
        <f t="shared" si="28"/>
        <v>2304.6</v>
      </c>
      <c r="E371" s="82">
        <f t="shared" si="29"/>
        <v>986.21</v>
      </c>
      <c r="F371" s="82">
        <f t="array" ref="F371">SUM(IF(M371:N371="-",0,M371:N371),IF(O371="-",0,-O371))/100</f>
        <v>692.48</v>
      </c>
      <c r="G371" s="82">
        <f t="array" ref="G371">SUM(IF(P371="-",0,P371),IF(R371="-",0,R371))/100</f>
        <v>103.22</v>
      </c>
      <c r="H371" s="82">
        <f t="array" ref="H371">SUM(IF(Q371="-",0,Q371))/100</f>
        <v>190.51</v>
      </c>
      <c r="I371" s="76">
        <v>5158026</v>
      </c>
      <c r="J371" s="76" t="s">
        <v>48</v>
      </c>
      <c r="K371" s="77">
        <v>42004</v>
      </c>
      <c r="L371" s="76">
        <v>230460</v>
      </c>
      <c r="M371" s="76">
        <v>67102</v>
      </c>
      <c r="N371" s="76">
        <v>3693</v>
      </c>
      <c r="O371" s="76">
        <v>1547</v>
      </c>
      <c r="P371" s="76">
        <v>9261</v>
      </c>
      <c r="Q371" s="76">
        <v>19051</v>
      </c>
      <c r="R371" s="76">
        <v>1061</v>
      </c>
    </row>
    <row r="372" spans="1:18">
      <c r="A372" s="82">
        <f t="shared" si="25"/>
        <v>515802602013</v>
      </c>
      <c r="B372" s="82" t="str">
        <f t="shared" si="26"/>
        <v>51580260</v>
      </c>
      <c r="C372" s="82">
        <f t="shared" si="27"/>
        <v>2013</v>
      </c>
      <c r="D372" s="82">
        <f t="shared" si="28"/>
        <v>2304.6</v>
      </c>
      <c r="E372" s="82">
        <f t="shared" si="29"/>
        <v>988.45</v>
      </c>
      <c r="F372" s="82">
        <f t="array" ref="F372">SUM(IF(M372:N372="-",0,M372:N372),IF(O372="-",0,-O372))/100</f>
        <v>694.01</v>
      </c>
      <c r="G372" s="82">
        <f t="array" ref="G372">SUM(IF(P372="-",0,P372),IF(R372="-",0,R372))/100</f>
        <v>103.99</v>
      </c>
      <c r="H372" s="82">
        <f t="array" ref="H372">SUM(IF(Q372="-",0,Q372))/100</f>
        <v>190.45</v>
      </c>
      <c r="I372" s="76">
        <v>5158026</v>
      </c>
      <c r="J372" s="76" t="s">
        <v>48</v>
      </c>
      <c r="K372" s="77">
        <v>41639</v>
      </c>
      <c r="L372" s="76">
        <v>230460</v>
      </c>
      <c r="M372" s="76">
        <v>67166</v>
      </c>
      <c r="N372" s="76">
        <v>3801</v>
      </c>
      <c r="O372" s="76">
        <v>1566</v>
      </c>
      <c r="P372" s="76">
        <v>9348</v>
      </c>
      <c r="Q372" s="76">
        <v>19045</v>
      </c>
      <c r="R372" s="76">
        <v>1051</v>
      </c>
    </row>
    <row r="373" spans="1:18">
      <c r="A373" s="82">
        <f t="shared" si="25"/>
        <v>515802602012</v>
      </c>
      <c r="B373" s="82" t="str">
        <f t="shared" si="26"/>
        <v>51580260</v>
      </c>
      <c r="C373" s="82">
        <f t="shared" si="27"/>
        <v>2012</v>
      </c>
      <c r="D373" s="82">
        <f t="shared" si="28"/>
        <v>2304.6</v>
      </c>
      <c r="E373" s="82">
        <f t="shared" si="29"/>
        <v>984.55</v>
      </c>
      <c r="F373" s="82">
        <f t="array" ref="F373">SUM(IF(M373:N373="-",0,M373:N373),IF(O373="-",0,-O373))/100</f>
        <v>694.28</v>
      </c>
      <c r="G373" s="82">
        <f t="array" ref="G373">SUM(IF(P373="-",0,P373),IF(R373="-",0,R373))/100</f>
        <v>99.54</v>
      </c>
      <c r="H373" s="82">
        <f t="array" ref="H373">SUM(IF(Q373="-",0,Q373))/100</f>
        <v>190.73</v>
      </c>
      <c r="I373" s="76">
        <v>5158026</v>
      </c>
      <c r="J373" s="76" t="s">
        <v>48</v>
      </c>
      <c r="K373" s="77">
        <v>41274</v>
      </c>
      <c r="L373" s="76">
        <v>230460</v>
      </c>
      <c r="M373" s="76">
        <v>67199</v>
      </c>
      <c r="N373" s="76">
        <v>5575</v>
      </c>
      <c r="O373" s="76">
        <v>3346</v>
      </c>
      <c r="P373" s="76">
        <v>8903</v>
      </c>
      <c r="Q373" s="76">
        <v>19073</v>
      </c>
      <c r="R373" s="76">
        <v>1051</v>
      </c>
    </row>
    <row r="374" spans="1:18">
      <c r="A374" s="82">
        <f t="shared" si="25"/>
        <v>515802602011</v>
      </c>
      <c r="B374" s="82" t="str">
        <f t="shared" si="26"/>
        <v>51580260</v>
      </c>
      <c r="C374" s="82">
        <f t="shared" si="27"/>
        <v>2011</v>
      </c>
      <c r="D374" s="82">
        <f t="shared" si="28"/>
        <v>2304.87</v>
      </c>
      <c r="E374" s="82">
        <f t="shared" si="29"/>
        <v>985.06999999999994</v>
      </c>
      <c r="F374" s="82">
        <f t="array" ref="F374">SUM(IF(M374:N374="-",0,M374:N374),IF(O374="-",0,-O374))/100</f>
        <v>692.92</v>
      </c>
      <c r="G374" s="82">
        <f t="array" ref="G374">SUM(IF(P374="-",0,P374),IF(R374="-",0,R374))/100</f>
        <v>99.84</v>
      </c>
      <c r="H374" s="82">
        <f t="array" ref="H374">SUM(IF(Q374="-",0,Q374))/100</f>
        <v>192.31</v>
      </c>
      <c r="I374" s="76">
        <v>5158026</v>
      </c>
      <c r="J374" s="76" t="s">
        <v>48</v>
      </c>
      <c r="K374" s="77">
        <v>40908</v>
      </c>
      <c r="L374" s="76">
        <v>230487</v>
      </c>
      <c r="M374" s="76">
        <v>67093</v>
      </c>
      <c r="N374" s="76">
        <v>12029</v>
      </c>
      <c r="O374" s="76">
        <v>9830</v>
      </c>
      <c r="P374" s="76">
        <v>8934</v>
      </c>
      <c r="Q374" s="76">
        <v>19231</v>
      </c>
      <c r="R374" s="76">
        <v>1050</v>
      </c>
    </row>
    <row r="375" spans="1:18">
      <c r="A375" s="82">
        <f t="shared" si="25"/>
        <v>515802602010</v>
      </c>
      <c r="B375" s="82" t="str">
        <f t="shared" si="26"/>
        <v>51580260</v>
      </c>
      <c r="C375" s="82">
        <f t="shared" si="27"/>
        <v>2010</v>
      </c>
      <c r="D375" s="82">
        <f t="shared" si="28"/>
        <v>2304.87</v>
      </c>
      <c r="E375" s="82">
        <f t="shared" si="29"/>
        <v>985.32</v>
      </c>
      <c r="F375" s="82">
        <f t="array" ref="F375">SUM(IF(M375:N375="-",0,M375:N375),IF(O375="-",0,-O375))/100</f>
        <v>692.99</v>
      </c>
      <c r="G375" s="82">
        <f t="array" ref="G375">SUM(IF(P375="-",0,P375),IF(R375="-",0,R375))/100</f>
        <v>99.72</v>
      </c>
      <c r="H375" s="82">
        <f t="array" ref="H375">SUM(IF(Q375="-",0,Q375))/100</f>
        <v>192.61</v>
      </c>
      <c r="I375" s="76">
        <v>5158026</v>
      </c>
      <c r="J375" s="76" t="s">
        <v>48</v>
      </c>
      <c r="K375" s="77">
        <v>40543</v>
      </c>
      <c r="L375" s="76">
        <v>230487</v>
      </c>
      <c r="M375" s="76">
        <v>67100</v>
      </c>
      <c r="N375" s="76">
        <v>11974</v>
      </c>
      <c r="O375" s="76">
        <v>9775</v>
      </c>
      <c r="P375" s="76">
        <v>8922</v>
      </c>
      <c r="Q375" s="76">
        <v>19261</v>
      </c>
      <c r="R375" s="76">
        <v>1050</v>
      </c>
    </row>
    <row r="376" spans="1:18">
      <c r="A376" s="82">
        <f t="shared" si="25"/>
        <v>515802602009</v>
      </c>
      <c r="B376" s="82" t="str">
        <f t="shared" si="26"/>
        <v>51580260</v>
      </c>
      <c r="C376" s="82">
        <f t="shared" si="27"/>
        <v>2009</v>
      </c>
      <c r="D376" s="82">
        <f t="shared" si="28"/>
        <v>2304.86</v>
      </c>
      <c r="E376" s="82">
        <f t="shared" si="29"/>
        <v>984.93</v>
      </c>
      <c r="F376" s="82">
        <f t="array" ref="F376">SUM(IF(M376:N376="-",0,M376:N376),IF(O376="-",0,-O376))/100</f>
        <v>694.38</v>
      </c>
      <c r="G376" s="82">
        <f t="array" ref="G376">SUM(IF(P376="-",0,P376),IF(R376="-",0,R376))/100</f>
        <v>97.88</v>
      </c>
      <c r="H376" s="82">
        <f t="array" ref="H376">SUM(IF(Q376="-",0,Q376))/100</f>
        <v>192.67</v>
      </c>
      <c r="I376" s="76">
        <v>5158026</v>
      </c>
      <c r="J376" s="76" t="s">
        <v>48</v>
      </c>
      <c r="K376" s="77">
        <v>40178</v>
      </c>
      <c r="L376" s="76">
        <v>230486</v>
      </c>
      <c r="M376" s="76">
        <v>67239</v>
      </c>
      <c r="N376" s="76">
        <v>11974</v>
      </c>
      <c r="O376" s="76">
        <v>9775</v>
      </c>
      <c r="P376" s="76">
        <v>8738</v>
      </c>
      <c r="Q376" s="76">
        <v>19267</v>
      </c>
      <c r="R376" s="76">
        <v>1050</v>
      </c>
    </row>
    <row r="377" spans="1:18">
      <c r="A377" s="82">
        <f t="shared" si="25"/>
        <v>515802602008</v>
      </c>
      <c r="B377" s="82" t="str">
        <f t="shared" si="26"/>
        <v>51580260</v>
      </c>
      <c r="C377" s="82">
        <f t="shared" si="27"/>
        <v>2008</v>
      </c>
      <c r="D377" s="82">
        <f t="shared" si="28"/>
        <v>2304.86</v>
      </c>
      <c r="E377" s="82">
        <f t="shared" si="29"/>
        <v>982.75</v>
      </c>
      <c r="F377" s="82">
        <f t="array" ref="F377">SUM(IF(M377:N377="-",0,M377:N377),IF(O377="-",0,-O377))/100</f>
        <v>694.27</v>
      </c>
      <c r="G377" s="82">
        <f t="array" ref="G377">SUM(IF(P377="-",0,P377),IF(R377="-",0,R377))/100</f>
        <v>96.05</v>
      </c>
      <c r="H377" s="82">
        <f t="array" ref="H377">SUM(IF(Q377="-",0,Q377))/100</f>
        <v>192.43</v>
      </c>
      <c r="I377" s="76">
        <v>5158026</v>
      </c>
      <c r="J377" s="76" t="s">
        <v>48</v>
      </c>
      <c r="K377" s="77">
        <v>39813</v>
      </c>
      <c r="L377" s="76">
        <v>230486</v>
      </c>
      <c r="M377" s="76">
        <v>67219</v>
      </c>
      <c r="N377" s="76">
        <v>11982</v>
      </c>
      <c r="O377" s="76">
        <v>9774</v>
      </c>
      <c r="P377" s="76">
        <v>8555</v>
      </c>
      <c r="Q377" s="76">
        <v>19243</v>
      </c>
      <c r="R377" s="76">
        <v>1050</v>
      </c>
    </row>
    <row r="378" spans="1:18">
      <c r="A378" s="82">
        <f t="shared" si="25"/>
        <v>515802602007</v>
      </c>
      <c r="B378" s="82" t="str">
        <f t="shared" si="26"/>
        <v>51580260</v>
      </c>
      <c r="C378" s="82">
        <f t="shared" si="27"/>
        <v>2007</v>
      </c>
      <c r="D378" s="82">
        <f t="shared" si="28"/>
        <v>2312.92</v>
      </c>
      <c r="E378" s="82">
        <f t="shared" si="29"/>
        <v>963.78000000000009</v>
      </c>
      <c r="F378" s="82">
        <f t="array" ref="F378">SUM(IF(M378:N378="-",0,M378:N378),IF(O378="-",0,-O378))/100</f>
        <v>688.82</v>
      </c>
      <c r="G378" s="82">
        <f t="array" ref="G378">SUM(IF(P378="-",0,P378),IF(R378="-",0,R378))/100</f>
        <v>70.569999999999993</v>
      </c>
      <c r="H378" s="82">
        <f t="array" ref="H378">SUM(IF(Q378="-",0,Q378))/100</f>
        <v>204.39</v>
      </c>
      <c r="I378" s="76">
        <v>5158026</v>
      </c>
      <c r="J378" s="76" t="s">
        <v>48</v>
      </c>
      <c r="K378" s="77">
        <v>39447</v>
      </c>
      <c r="L378" s="76">
        <v>231292</v>
      </c>
      <c r="M378" s="76">
        <v>67236</v>
      </c>
      <c r="N378" s="76">
        <v>10714</v>
      </c>
      <c r="O378" s="76">
        <v>9068</v>
      </c>
      <c r="P378" s="76">
        <v>6428</v>
      </c>
      <c r="Q378" s="76">
        <v>20439</v>
      </c>
      <c r="R378" s="76">
        <v>629</v>
      </c>
    </row>
    <row r="379" spans="1:18">
      <c r="A379" s="82">
        <f t="shared" si="25"/>
        <v>515802602006</v>
      </c>
      <c r="B379" s="82" t="str">
        <f t="shared" si="26"/>
        <v>51580260</v>
      </c>
      <c r="C379" s="82">
        <f t="shared" si="27"/>
        <v>2006</v>
      </c>
      <c r="D379" s="82">
        <f t="shared" si="28"/>
        <v>2312.9299999999998</v>
      </c>
      <c r="E379" s="82">
        <f t="shared" si="29"/>
        <v>961.76</v>
      </c>
      <c r="F379" s="82">
        <f t="array" ref="F379">SUM(IF(M379:N379="-",0,M379:N379),IF(O379="-",0,-O379))/100</f>
        <v>686.72</v>
      </c>
      <c r="G379" s="82">
        <f t="array" ref="G379">SUM(IF(P379="-",0,P379),IF(R379="-",0,R379))/100</f>
        <v>70.89</v>
      </c>
      <c r="H379" s="82">
        <f t="array" ref="H379">SUM(IF(Q379="-",0,Q379))/100</f>
        <v>204.15</v>
      </c>
      <c r="I379" s="76">
        <v>5158026</v>
      </c>
      <c r="J379" s="76" t="s">
        <v>48</v>
      </c>
      <c r="K379" s="77">
        <v>39082</v>
      </c>
      <c r="L379" s="76">
        <v>231293</v>
      </c>
      <c r="M379" s="76">
        <v>66995</v>
      </c>
      <c r="N379" s="76">
        <v>10782</v>
      </c>
      <c r="O379" s="76">
        <v>9105</v>
      </c>
      <c r="P379" s="76">
        <v>6558</v>
      </c>
      <c r="Q379" s="76">
        <v>20415</v>
      </c>
      <c r="R379" s="76">
        <v>531</v>
      </c>
    </row>
    <row r="380" spans="1:18">
      <c r="A380" s="82">
        <f t="shared" si="25"/>
        <v>515802802015</v>
      </c>
      <c r="B380" s="82" t="str">
        <f t="shared" si="26"/>
        <v>51580280</v>
      </c>
      <c r="C380" s="82">
        <f t="shared" si="27"/>
        <v>2015</v>
      </c>
      <c r="D380" s="82">
        <f t="shared" si="28"/>
        <v>8874.2199999999993</v>
      </c>
      <c r="E380" s="82">
        <f t="shared" si="29"/>
        <v>3298.48</v>
      </c>
      <c r="F380" s="82">
        <f t="array" ref="F380">SUM(IF(M380:N380="-",0,M380:N380),IF(O380="-",0,-O380))/100</f>
        <v>1797.18</v>
      </c>
      <c r="G380" s="82">
        <f t="array" ref="G380">SUM(IF(P380="-",0,P380),IF(R380="-",0,R380))/100</f>
        <v>653.67999999999995</v>
      </c>
      <c r="H380" s="82">
        <f t="array" ref="H380">SUM(IF(Q380="-",0,Q380))/100</f>
        <v>847.62</v>
      </c>
      <c r="I380" s="76">
        <v>5158028</v>
      </c>
      <c r="J380" s="76" t="s">
        <v>49</v>
      </c>
      <c r="K380" s="77">
        <v>42369</v>
      </c>
      <c r="L380" s="76">
        <v>887422</v>
      </c>
      <c r="M380" s="76">
        <v>176326</v>
      </c>
      <c r="N380" s="76">
        <v>4115</v>
      </c>
      <c r="O380" s="76">
        <v>723</v>
      </c>
      <c r="P380" s="76">
        <v>61884</v>
      </c>
      <c r="Q380" s="76">
        <v>84762</v>
      </c>
      <c r="R380" s="76">
        <v>3484</v>
      </c>
    </row>
    <row r="381" spans="1:18">
      <c r="A381" s="82">
        <f t="shared" si="25"/>
        <v>515802802014</v>
      </c>
      <c r="B381" s="82" t="str">
        <f t="shared" si="26"/>
        <v>51580280</v>
      </c>
      <c r="C381" s="82">
        <f t="shared" si="27"/>
        <v>2014</v>
      </c>
      <c r="D381" s="82">
        <f t="shared" si="28"/>
        <v>8874.2199999999993</v>
      </c>
      <c r="E381" s="82">
        <f t="shared" si="29"/>
        <v>3302.07</v>
      </c>
      <c r="F381" s="82">
        <f t="array" ref="F381">SUM(IF(M381:N381="-",0,M381:N381),IF(O381="-",0,-O381))/100</f>
        <v>1797.85</v>
      </c>
      <c r="G381" s="82">
        <f t="array" ref="G381">SUM(IF(P381="-",0,P381),IF(R381="-",0,R381))/100</f>
        <v>651.63</v>
      </c>
      <c r="H381" s="82">
        <f t="array" ref="H381">SUM(IF(Q381="-",0,Q381))/100</f>
        <v>852.59</v>
      </c>
      <c r="I381" s="76">
        <v>5158028</v>
      </c>
      <c r="J381" s="76" t="s">
        <v>49</v>
      </c>
      <c r="K381" s="77">
        <v>42004</v>
      </c>
      <c r="L381" s="76">
        <v>887422</v>
      </c>
      <c r="M381" s="76">
        <v>176295</v>
      </c>
      <c r="N381" s="76">
        <v>4213</v>
      </c>
      <c r="O381" s="76">
        <v>723</v>
      </c>
      <c r="P381" s="76">
        <v>61672</v>
      </c>
      <c r="Q381" s="76">
        <v>85259</v>
      </c>
      <c r="R381" s="76">
        <v>3491</v>
      </c>
    </row>
    <row r="382" spans="1:18">
      <c r="A382" s="82">
        <f t="shared" si="25"/>
        <v>515802802013</v>
      </c>
      <c r="B382" s="82" t="str">
        <f t="shared" si="26"/>
        <v>51580280</v>
      </c>
      <c r="C382" s="82">
        <f t="shared" si="27"/>
        <v>2013</v>
      </c>
      <c r="D382" s="82">
        <f t="shared" si="28"/>
        <v>8874.24</v>
      </c>
      <c r="E382" s="82">
        <f t="shared" si="29"/>
        <v>3302.04</v>
      </c>
      <c r="F382" s="82">
        <f t="array" ref="F382">SUM(IF(M382:N382="-",0,M382:N382),IF(O382="-",0,-O382))/100</f>
        <v>1795.23</v>
      </c>
      <c r="G382" s="82">
        <f t="array" ref="G382">SUM(IF(P382="-",0,P382),IF(R382="-",0,R382))/100</f>
        <v>655.02</v>
      </c>
      <c r="H382" s="82">
        <f t="array" ref="H382">SUM(IF(Q382="-",0,Q382))/100</f>
        <v>851.79</v>
      </c>
      <c r="I382" s="76">
        <v>5158028</v>
      </c>
      <c r="J382" s="76" t="s">
        <v>49</v>
      </c>
      <c r="K382" s="77">
        <v>41639</v>
      </c>
      <c r="L382" s="76">
        <v>887424</v>
      </c>
      <c r="M382" s="76">
        <v>176741</v>
      </c>
      <c r="N382" s="76">
        <v>3737</v>
      </c>
      <c r="O382" s="76">
        <v>955</v>
      </c>
      <c r="P382" s="76">
        <v>62011</v>
      </c>
      <c r="Q382" s="76">
        <v>85179</v>
      </c>
      <c r="R382" s="76">
        <v>3491</v>
      </c>
    </row>
    <row r="383" spans="1:18">
      <c r="A383" s="82">
        <f t="shared" si="25"/>
        <v>515802802012</v>
      </c>
      <c r="B383" s="82" t="str">
        <f t="shared" si="26"/>
        <v>51580280</v>
      </c>
      <c r="C383" s="82">
        <f t="shared" si="27"/>
        <v>2012</v>
      </c>
      <c r="D383" s="82">
        <f t="shared" si="28"/>
        <v>8874.24</v>
      </c>
      <c r="E383" s="82">
        <f t="shared" si="29"/>
        <v>3287.3700000000003</v>
      </c>
      <c r="F383" s="82">
        <f t="array" ref="F383">SUM(IF(M383:N383="-",0,M383:N383),IF(O383="-",0,-O383))/100</f>
        <v>1783.43</v>
      </c>
      <c r="G383" s="82">
        <f t="array" ref="G383">SUM(IF(P383="-",0,P383),IF(R383="-",0,R383))/100</f>
        <v>651.46</v>
      </c>
      <c r="H383" s="82">
        <f t="array" ref="H383">SUM(IF(Q383="-",0,Q383))/100</f>
        <v>852.48</v>
      </c>
      <c r="I383" s="76">
        <v>5158028</v>
      </c>
      <c r="J383" s="76" t="s">
        <v>49</v>
      </c>
      <c r="K383" s="77">
        <v>41274</v>
      </c>
      <c r="L383" s="76">
        <v>887424</v>
      </c>
      <c r="M383" s="76">
        <v>175974</v>
      </c>
      <c r="N383" s="76">
        <v>3324</v>
      </c>
      <c r="O383" s="76">
        <v>955</v>
      </c>
      <c r="P383" s="76">
        <v>61655</v>
      </c>
      <c r="Q383" s="76">
        <v>85248</v>
      </c>
      <c r="R383" s="76">
        <v>3491</v>
      </c>
    </row>
    <row r="384" spans="1:18">
      <c r="A384" s="82">
        <f t="shared" si="25"/>
        <v>515802802011</v>
      </c>
      <c r="B384" s="82" t="str">
        <f t="shared" si="26"/>
        <v>51580280</v>
      </c>
      <c r="C384" s="82">
        <f t="shared" si="27"/>
        <v>2011</v>
      </c>
      <c r="D384" s="82">
        <f t="shared" si="28"/>
        <v>8872.3700000000008</v>
      </c>
      <c r="E384" s="82">
        <f t="shared" si="29"/>
        <v>3277.8900000000003</v>
      </c>
      <c r="F384" s="82">
        <f t="array" ref="F384">SUM(IF(M384:N384="-",0,M384:N384),IF(O384="-",0,-O384))/100</f>
        <v>1784.38</v>
      </c>
      <c r="G384" s="82">
        <f t="array" ref="G384">SUM(IF(P384="-",0,P384),IF(R384="-",0,R384))/100</f>
        <v>641.5</v>
      </c>
      <c r="H384" s="82">
        <f t="array" ref="H384">SUM(IF(Q384="-",0,Q384))/100</f>
        <v>852.01</v>
      </c>
      <c r="I384" s="76">
        <v>5158028</v>
      </c>
      <c r="J384" s="76" t="s">
        <v>49</v>
      </c>
      <c r="K384" s="77">
        <v>40908</v>
      </c>
      <c r="L384" s="76">
        <v>887237</v>
      </c>
      <c r="M384" s="76">
        <v>175761</v>
      </c>
      <c r="N384" s="76">
        <v>2907</v>
      </c>
      <c r="O384" s="76">
        <v>230</v>
      </c>
      <c r="P384" s="76">
        <v>60796</v>
      </c>
      <c r="Q384" s="76">
        <v>85201</v>
      </c>
      <c r="R384" s="76">
        <v>3354</v>
      </c>
    </row>
    <row r="385" spans="1:18">
      <c r="A385" s="82">
        <f t="shared" si="25"/>
        <v>515802802010</v>
      </c>
      <c r="B385" s="82" t="str">
        <f t="shared" si="26"/>
        <v>51580280</v>
      </c>
      <c r="C385" s="82">
        <f t="shared" si="27"/>
        <v>2010</v>
      </c>
      <c r="D385" s="82">
        <f t="shared" si="28"/>
        <v>8872.39</v>
      </c>
      <c r="E385" s="82">
        <f t="shared" si="29"/>
        <v>3244.2</v>
      </c>
      <c r="F385" s="82">
        <f t="array" ref="F385">SUM(IF(M385:N385="-",0,M385:N385),IF(O385="-",0,-O385))/100</f>
        <v>1781.28</v>
      </c>
      <c r="G385" s="82">
        <f t="array" ref="G385">SUM(IF(P385="-",0,P385),IF(R385="-",0,R385))/100</f>
        <v>613.34</v>
      </c>
      <c r="H385" s="82">
        <f t="array" ref="H385">SUM(IF(Q385="-",0,Q385))/100</f>
        <v>849.58</v>
      </c>
      <c r="I385" s="76">
        <v>5158028</v>
      </c>
      <c r="J385" s="76" t="s">
        <v>49</v>
      </c>
      <c r="K385" s="77">
        <v>40543</v>
      </c>
      <c r="L385" s="76">
        <v>887239</v>
      </c>
      <c r="M385" s="76">
        <v>175397</v>
      </c>
      <c r="N385" s="76">
        <v>3170</v>
      </c>
      <c r="O385" s="76">
        <v>439</v>
      </c>
      <c r="P385" s="76">
        <v>58600</v>
      </c>
      <c r="Q385" s="76">
        <v>84958</v>
      </c>
      <c r="R385" s="76">
        <v>2734</v>
      </c>
    </row>
    <row r="386" spans="1:18">
      <c r="A386" s="82">
        <f t="shared" si="25"/>
        <v>515802802009</v>
      </c>
      <c r="B386" s="82" t="str">
        <f t="shared" si="26"/>
        <v>51580280</v>
      </c>
      <c r="C386" s="82">
        <f t="shared" si="27"/>
        <v>2009</v>
      </c>
      <c r="D386" s="82">
        <f t="shared" si="28"/>
        <v>8872.3799999999992</v>
      </c>
      <c r="E386" s="82">
        <f t="shared" si="29"/>
        <v>3213.83</v>
      </c>
      <c r="F386" s="82">
        <f t="array" ref="F386">SUM(IF(M386:N386="-",0,M386:N386),IF(O386="-",0,-O386))/100</f>
        <v>1770.26</v>
      </c>
      <c r="G386" s="82">
        <f t="array" ref="G386">SUM(IF(P386="-",0,P386),IF(R386="-",0,R386))/100</f>
        <v>596.54999999999995</v>
      </c>
      <c r="H386" s="82">
        <f t="array" ref="H386">SUM(IF(Q386="-",0,Q386))/100</f>
        <v>847.02</v>
      </c>
      <c r="I386" s="76">
        <v>5158028</v>
      </c>
      <c r="J386" s="76" t="s">
        <v>49</v>
      </c>
      <c r="K386" s="77">
        <v>40178</v>
      </c>
      <c r="L386" s="76">
        <v>887238</v>
      </c>
      <c r="M386" s="76">
        <v>173464</v>
      </c>
      <c r="N386" s="76">
        <v>4001</v>
      </c>
      <c r="O386" s="76">
        <v>439</v>
      </c>
      <c r="P386" s="76">
        <v>56921</v>
      </c>
      <c r="Q386" s="76">
        <v>84702</v>
      </c>
      <c r="R386" s="76">
        <v>2734</v>
      </c>
    </row>
    <row r="387" spans="1:18">
      <c r="A387" s="82">
        <f t="shared" si="25"/>
        <v>515802802008</v>
      </c>
      <c r="B387" s="82" t="str">
        <f t="shared" si="26"/>
        <v>51580280</v>
      </c>
      <c r="C387" s="82">
        <f t="shared" si="27"/>
        <v>2008</v>
      </c>
      <c r="D387" s="82">
        <f t="shared" si="28"/>
        <v>8872.39</v>
      </c>
      <c r="E387" s="82">
        <f t="shared" si="29"/>
        <v>3203.57</v>
      </c>
      <c r="F387" s="82">
        <f t="array" ref="F387">SUM(IF(M387:N387="-",0,M387:N387),IF(O387="-",0,-O387))/100</f>
        <v>1764.03</v>
      </c>
      <c r="G387" s="82">
        <f t="array" ref="G387">SUM(IF(P387="-",0,P387),IF(R387="-",0,R387))/100</f>
        <v>593.66</v>
      </c>
      <c r="H387" s="82">
        <f t="array" ref="H387">SUM(IF(Q387="-",0,Q387))/100</f>
        <v>845.88</v>
      </c>
      <c r="I387" s="76">
        <v>5158028</v>
      </c>
      <c r="J387" s="76" t="s">
        <v>49</v>
      </c>
      <c r="K387" s="77">
        <v>39813</v>
      </c>
      <c r="L387" s="76">
        <v>887239</v>
      </c>
      <c r="M387" s="76">
        <v>173107</v>
      </c>
      <c r="N387" s="76">
        <v>3735</v>
      </c>
      <c r="O387" s="76">
        <v>439</v>
      </c>
      <c r="P387" s="76">
        <v>56627</v>
      </c>
      <c r="Q387" s="76">
        <v>84588</v>
      </c>
      <c r="R387" s="76">
        <v>2739</v>
      </c>
    </row>
    <row r="388" spans="1:18">
      <c r="A388" s="82">
        <f t="shared" si="25"/>
        <v>515802802007</v>
      </c>
      <c r="B388" s="82" t="str">
        <f t="shared" si="26"/>
        <v>51580280</v>
      </c>
      <c r="C388" s="82">
        <f t="shared" si="27"/>
        <v>2007</v>
      </c>
      <c r="D388" s="82">
        <f t="shared" si="28"/>
        <v>8872.3799999999992</v>
      </c>
      <c r="E388" s="82">
        <f t="shared" si="29"/>
        <v>3192.21</v>
      </c>
      <c r="F388" s="82">
        <f t="array" ref="F388">SUM(IF(M388:N388="-",0,M388:N388),IF(O388="-",0,-O388))/100</f>
        <v>1762.67</v>
      </c>
      <c r="G388" s="82">
        <f t="array" ref="G388">SUM(IF(P388="-",0,P388),IF(R388="-",0,R388))/100</f>
        <v>584.85</v>
      </c>
      <c r="H388" s="82">
        <f t="array" ref="H388">SUM(IF(Q388="-",0,Q388))/100</f>
        <v>844.69</v>
      </c>
      <c r="I388" s="76">
        <v>5158028</v>
      </c>
      <c r="J388" s="76" t="s">
        <v>49</v>
      </c>
      <c r="K388" s="77">
        <v>39447</v>
      </c>
      <c r="L388" s="76">
        <v>887238</v>
      </c>
      <c r="M388" s="76">
        <v>173055</v>
      </c>
      <c r="N388" s="76">
        <v>3651</v>
      </c>
      <c r="O388" s="76">
        <v>439</v>
      </c>
      <c r="P388" s="76">
        <v>55796</v>
      </c>
      <c r="Q388" s="76">
        <v>84469</v>
      </c>
      <c r="R388" s="76">
        <v>2689</v>
      </c>
    </row>
    <row r="389" spans="1:18">
      <c r="A389" s="82">
        <f t="shared" si="25"/>
        <v>515802802006</v>
      </c>
      <c r="B389" s="82" t="str">
        <f t="shared" si="26"/>
        <v>51580280</v>
      </c>
      <c r="C389" s="82">
        <f t="shared" si="27"/>
        <v>2006</v>
      </c>
      <c r="D389" s="82">
        <f t="shared" si="28"/>
        <v>8872.3799999999992</v>
      </c>
      <c r="E389" s="82">
        <f t="shared" si="29"/>
        <v>3152.64</v>
      </c>
      <c r="F389" s="82">
        <f t="array" ref="F389">SUM(IF(M389:N389="-",0,M389:N389),IF(O389="-",0,-O389))/100</f>
        <v>1768.15</v>
      </c>
      <c r="G389" s="82">
        <f t="array" ref="G389">SUM(IF(P389="-",0,P389),IF(R389="-",0,R389))/100</f>
        <v>538.66</v>
      </c>
      <c r="H389" s="82">
        <f t="array" ref="H389">SUM(IF(Q389="-",0,Q389))/100</f>
        <v>845.83</v>
      </c>
      <c r="I389" s="76">
        <v>5158028</v>
      </c>
      <c r="J389" s="76" t="s">
        <v>49</v>
      </c>
      <c r="K389" s="77">
        <v>39082</v>
      </c>
      <c r="L389" s="76">
        <v>887238</v>
      </c>
      <c r="M389" s="76">
        <v>173848</v>
      </c>
      <c r="N389" s="76">
        <v>3415</v>
      </c>
      <c r="O389" s="76">
        <v>448</v>
      </c>
      <c r="P389" s="76">
        <v>52178</v>
      </c>
      <c r="Q389" s="76">
        <v>84583</v>
      </c>
      <c r="R389" s="76">
        <v>1688</v>
      </c>
    </row>
    <row r="390" spans="1:18">
      <c r="A390" s="82">
        <f t="shared" si="25"/>
        <v>515803202015</v>
      </c>
      <c r="B390" s="82" t="str">
        <f t="shared" si="26"/>
        <v>51580320</v>
      </c>
      <c r="C390" s="82">
        <f t="shared" si="27"/>
        <v>2015</v>
      </c>
      <c r="D390" s="82">
        <f t="shared" si="28"/>
        <v>7490.26</v>
      </c>
      <c r="E390" s="82">
        <f t="shared" si="29"/>
        <v>2776.95</v>
      </c>
      <c r="F390" s="82">
        <f t="array" ref="F390">SUM(IF(M390:N390="-",0,M390:N390),IF(O390="-",0,-O390))/100</f>
        <v>1751.29</v>
      </c>
      <c r="G390" s="82">
        <f t="array" ref="G390">SUM(IF(P390="-",0,P390),IF(R390="-",0,R390))/100</f>
        <v>401.1</v>
      </c>
      <c r="H390" s="82">
        <f t="array" ref="H390">SUM(IF(Q390="-",0,Q390))/100</f>
        <v>624.55999999999995</v>
      </c>
      <c r="I390" s="76">
        <v>5158032</v>
      </c>
      <c r="J390" s="76" t="s">
        <v>50</v>
      </c>
      <c r="K390" s="77">
        <v>42369</v>
      </c>
      <c r="L390" s="76">
        <v>749026</v>
      </c>
      <c r="M390" s="76">
        <v>164221</v>
      </c>
      <c r="N390" s="76">
        <v>10914</v>
      </c>
      <c r="O390" s="76">
        <v>6</v>
      </c>
      <c r="P390" s="76">
        <v>35609</v>
      </c>
      <c r="Q390" s="76">
        <v>62456</v>
      </c>
      <c r="R390" s="76">
        <v>4501</v>
      </c>
    </row>
    <row r="391" spans="1:18">
      <c r="A391" s="82">
        <f t="shared" si="25"/>
        <v>515803202014</v>
      </c>
      <c r="B391" s="82" t="str">
        <f t="shared" si="26"/>
        <v>51580320</v>
      </c>
      <c r="C391" s="82">
        <f t="shared" si="27"/>
        <v>2014</v>
      </c>
      <c r="D391" s="82">
        <f t="shared" si="28"/>
        <v>7490.26</v>
      </c>
      <c r="E391" s="82">
        <f t="shared" si="29"/>
        <v>2770.05</v>
      </c>
      <c r="F391" s="82">
        <f t="array" ref="F391">SUM(IF(M391:N391="-",0,M391:N391),IF(O391="-",0,-O391))/100</f>
        <v>1745.74</v>
      </c>
      <c r="G391" s="82">
        <f t="array" ref="G391">SUM(IF(P391="-",0,P391),IF(R391="-",0,R391))/100</f>
        <v>400.56</v>
      </c>
      <c r="H391" s="82">
        <f t="array" ref="H391">SUM(IF(Q391="-",0,Q391))/100</f>
        <v>623.75</v>
      </c>
      <c r="I391" s="76">
        <v>5158032</v>
      </c>
      <c r="J391" s="76" t="s">
        <v>50</v>
      </c>
      <c r="K391" s="77">
        <v>42004</v>
      </c>
      <c r="L391" s="76">
        <v>749026</v>
      </c>
      <c r="M391" s="76">
        <v>164527</v>
      </c>
      <c r="N391" s="76">
        <v>10053</v>
      </c>
      <c r="O391" s="76">
        <v>6</v>
      </c>
      <c r="P391" s="76">
        <v>35559</v>
      </c>
      <c r="Q391" s="76">
        <v>62375</v>
      </c>
      <c r="R391" s="76">
        <v>4497</v>
      </c>
    </row>
    <row r="392" spans="1:18">
      <c r="A392" s="82">
        <f t="shared" si="25"/>
        <v>515803202013</v>
      </c>
      <c r="B392" s="82" t="str">
        <f t="shared" si="26"/>
        <v>51580320</v>
      </c>
      <c r="C392" s="82">
        <f t="shared" si="27"/>
        <v>2013</v>
      </c>
      <c r="D392" s="82">
        <f t="shared" si="28"/>
        <v>7490.26</v>
      </c>
      <c r="E392" s="82">
        <f t="shared" si="29"/>
        <v>2761.88</v>
      </c>
      <c r="F392" s="82">
        <f t="array" ref="F392">SUM(IF(M392:N392="-",0,M392:N392),IF(O392="-",0,-O392))/100</f>
        <v>1744.26</v>
      </c>
      <c r="G392" s="82">
        <f t="array" ref="G392">SUM(IF(P392="-",0,P392),IF(R392="-",0,R392))/100</f>
        <v>401.65</v>
      </c>
      <c r="H392" s="82">
        <f t="array" ref="H392">SUM(IF(Q392="-",0,Q392))/100</f>
        <v>615.97</v>
      </c>
      <c r="I392" s="76">
        <v>5158032</v>
      </c>
      <c r="J392" s="76" t="s">
        <v>50</v>
      </c>
      <c r="K392" s="77">
        <v>41639</v>
      </c>
      <c r="L392" s="76">
        <v>749026</v>
      </c>
      <c r="M392" s="76">
        <v>164342</v>
      </c>
      <c r="N392" s="76">
        <v>10090</v>
      </c>
      <c r="O392" s="76">
        <v>6</v>
      </c>
      <c r="P392" s="76">
        <v>35648</v>
      </c>
      <c r="Q392" s="76">
        <v>61597</v>
      </c>
      <c r="R392" s="76">
        <v>4517</v>
      </c>
    </row>
    <row r="393" spans="1:18">
      <c r="A393" s="82">
        <f t="shared" si="25"/>
        <v>515803202012</v>
      </c>
      <c r="B393" s="82" t="str">
        <f t="shared" si="26"/>
        <v>51580320</v>
      </c>
      <c r="C393" s="82">
        <f t="shared" si="27"/>
        <v>2012</v>
      </c>
      <c r="D393" s="82">
        <f t="shared" si="28"/>
        <v>7490.26</v>
      </c>
      <c r="E393" s="82">
        <f t="shared" si="29"/>
        <v>2760.56</v>
      </c>
      <c r="F393" s="82">
        <f t="array" ref="F393">SUM(IF(M393:N393="-",0,M393:N393),IF(O393="-",0,-O393))/100</f>
        <v>1745.78</v>
      </c>
      <c r="G393" s="82">
        <f t="array" ref="G393">SUM(IF(P393="-",0,P393),IF(R393="-",0,R393))/100</f>
        <v>398.93</v>
      </c>
      <c r="H393" s="82">
        <f t="array" ref="H393">SUM(IF(Q393="-",0,Q393))/100</f>
        <v>615.85</v>
      </c>
      <c r="I393" s="76">
        <v>5158032</v>
      </c>
      <c r="J393" s="76" t="s">
        <v>50</v>
      </c>
      <c r="K393" s="77">
        <v>41274</v>
      </c>
      <c r="L393" s="76">
        <v>749026</v>
      </c>
      <c r="M393" s="76">
        <v>164491</v>
      </c>
      <c r="N393" s="76">
        <v>10093</v>
      </c>
      <c r="O393" s="76">
        <v>6</v>
      </c>
      <c r="P393" s="76">
        <v>35377</v>
      </c>
      <c r="Q393" s="76">
        <v>61585</v>
      </c>
      <c r="R393" s="76">
        <v>4516</v>
      </c>
    </row>
    <row r="394" spans="1:18">
      <c r="A394" s="82">
        <f t="shared" si="25"/>
        <v>515803202011</v>
      </c>
      <c r="B394" s="82" t="str">
        <f t="shared" si="26"/>
        <v>51580320</v>
      </c>
      <c r="C394" s="82">
        <f t="shared" si="27"/>
        <v>2011</v>
      </c>
      <c r="D394" s="82">
        <f t="shared" si="28"/>
        <v>7491.42</v>
      </c>
      <c r="E394" s="82">
        <f t="shared" si="29"/>
        <v>2770.45</v>
      </c>
      <c r="F394" s="82">
        <f t="array" ref="F394">SUM(IF(M394:N394="-",0,M394:N394),IF(O394="-",0,-O394))/100</f>
        <v>1750.34</v>
      </c>
      <c r="G394" s="82">
        <f t="array" ref="G394">SUM(IF(P394="-",0,P394),IF(R394="-",0,R394))/100</f>
        <v>406.43</v>
      </c>
      <c r="H394" s="82">
        <f t="array" ref="H394">SUM(IF(Q394="-",0,Q394))/100</f>
        <v>613.67999999999995</v>
      </c>
      <c r="I394" s="76">
        <v>5158032</v>
      </c>
      <c r="J394" s="76" t="s">
        <v>50</v>
      </c>
      <c r="K394" s="77">
        <v>40908</v>
      </c>
      <c r="L394" s="76">
        <v>749142</v>
      </c>
      <c r="M394" s="76">
        <v>164345</v>
      </c>
      <c r="N394" s="76">
        <v>10695</v>
      </c>
      <c r="O394" s="76">
        <v>6</v>
      </c>
      <c r="P394" s="76">
        <v>36112</v>
      </c>
      <c r="Q394" s="76">
        <v>61368</v>
      </c>
      <c r="R394" s="76">
        <v>4531</v>
      </c>
    </row>
    <row r="395" spans="1:18">
      <c r="A395" s="82">
        <f t="shared" ref="A395:A458" si="30">(B395&amp;C395)+0</f>
        <v>515803202010</v>
      </c>
      <c r="B395" s="82" t="str">
        <f t="shared" ref="B395:B458" si="31">LEFT(I395&amp;"00000000",8)</f>
        <v>51580320</v>
      </c>
      <c r="C395" s="82">
        <f t="shared" ref="C395:C458" si="32">YEAR(K395)</f>
        <v>2010</v>
      </c>
      <c r="D395" s="82">
        <f t="shared" ref="D395:D458" si="33">IF(L395="-",0,L395/100)</f>
        <v>7491.44</v>
      </c>
      <c r="E395" s="82">
        <f t="shared" ref="E395:E458" si="34">SUM(F395:H395)</f>
        <v>2769.21</v>
      </c>
      <c r="F395" s="82">
        <f t="array" ref="F395">SUM(IF(M395:N395="-",0,M395:N395),IF(O395="-",0,-O395))/100</f>
        <v>1749.05</v>
      </c>
      <c r="G395" s="82">
        <f t="array" ref="G395">SUM(IF(P395="-",0,P395),IF(R395="-",0,R395))/100</f>
        <v>406.33</v>
      </c>
      <c r="H395" s="82">
        <f t="array" ref="H395">SUM(IF(Q395="-",0,Q395))/100</f>
        <v>613.83000000000004</v>
      </c>
      <c r="I395" s="76">
        <v>5158032</v>
      </c>
      <c r="J395" s="76" t="s">
        <v>50</v>
      </c>
      <c r="K395" s="77">
        <v>40543</v>
      </c>
      <c r="L395" s="76">
        <v>749144</v>
      </c>
      <c r="M395" s="76">
        <v>164442</v>
      </c>
      <c r="N395" s="76">
        <v>10469</v>
      </c>
      <c r="O395" s="76">
        <v>6</v>
      </c>
      <c r="P395" s="76">
        <v>36102</v>
      </c>
      <c r="Q395" s="76">
        <v>61383</v>
      </c>
      <c r="R395" s="76">
        <v>4531</v>
      </c>
    </row>
    <row r="396" spans="1:18">
      <c r="A396" s="82">
        <f t="shared" si="30"/>
        <v>515803202009</v>
      </c>
      <c r="B396" s="82" t="str">
        <f t="shared" si="31"/>
        <v>51580320</v>
      </c>
      <c r="C396" s="82">
        <f t="shared" si="32"/>
        <v>2009</v>
      </c>
      <c r="D396" s="82">
        <f t="shared" si="33"/>
        <v>7491.54</v>
      </c>
      <c r="E396" s="82">
        <f t="shared" si="34"/>
        <v>2766.46</v>
      </c>
      <c r="F396" s="82">
        <f t="array" ref="F396">SUM(IF(M396:N396="-",0,M396:N396),IF(O396="-",0,-O396))/100</f>
        <v>1747.5</v>
      </c>
      <c r="G396" s="82">
        <f t="array" ref="G396">SUM(IF(P396="-",0,P396),IF(R396="-",0,R396))/100</f>
        <v>407.9</v>
      </c>
      <c r="H396" s="82">
        <f t="array" ref="H396">SUM(IF(Q396="-",0,Q396))/100</f>
        <v>611.05999999999995</v>
      </c>
      <c r="I396" s="76">
        <v>5158032</v>
      </c>
      <c r="J396" s="76" t="s">
        <v>50</v>
      </c>
      <c r="K396" s="77">
        <v>40178</v>
      </c>
      <c r="L396" s="76">
        <v>749154</v>
      </c>
      <c r="M396" s="76">
        <v>164333</v>
      </c>
      <c r="N396" s="76">
        <v>10423</v>
      </c>
      <c r="O396" s="76">
        <v>6</v>
      </c>
      <c r="P396" s="76">
        <v>36260</v>
      </c>
      <c r="Q396" s="76">
        <v>61106</v>
      </c>
      <c r="R396" s="76">
        <v>4530</v>
      </c>
    </row>
    <row r="397" spans="1:18">
      <c r="A397" s="82">
        <f t="shared" si="30"/>
        <v>515803202008</v>
      </c>
      <c r="B397" s="82" t="str">
        <f t="shared" si="31"/>
        <v>51580320</v>
      </c>
      <c r="C397" s="82">
        <f t="shared" si="32"/>
        <v>2008</v>
      </c>
      <c r="D397" s="82">
        <f t="shared" si="33"/>
        <v>7491.4</v>
      </c>
      <c r="E397" s="82">
        <f t="shared" si="34"/>
        <v>2767.15</v>
      </c>
      <c r="F397" s="82">
        <f t="array" ref="F397">SUM(IF(M397:N397="-",0,M397:N397),IF(O397="-",0,-O397))/100</f>
        <v>1746.41</v>
      </c>
      <c r="G397" s="82">
        <f t="array" ref="G397">SUM(IF(P397="-",0,P397),IF(R397="-",0,R397))/100</f>
        <v>404.57</v>
      </c>
      <c r="H397" s="82">
        <f t="array" ref="H397">SUM(IF(Q397="-",0,Q397))/100</f>
        <v>616.16999999999996</v>
      </c>
      <c r="I397" s="76">
        <v>5158032</v>
      </c>
      <c r="J397" s="76" t="s">
        <v>50</v>
      </c>
      <c r="K397" s="77">
        <v>39813</v>
      </c>
      <c r="L397" s="76">
        <v>749140</v>
      </c>
      <c r="M397" s="76">
        <v>164251</v>
      </c>
      <c r="N397" s="76">
        <v>10396</v>
      </c>
      <c r="O397" s="76">
        <v>6</v>
      </c>
      <c r="P397" s="76">
        <v>35927</v>
      </c>
      <c r="Q397" s="76">
        <v>61617</v>
      </c>
      <c r="R397" s="76">
        <v>4530</v>
      </c>
    </row>
    <row r="398" spans="1:18">
      <c r="A398" s="82">
        <f t="shared" si="30"/>
        <v>515803202007</v>
      </c>
      <c r="B398" s="82" t="str">
        <f t="shared" si="31"/>
        <v>51580320</v>
      </c>
      <c r="C398" s="82">
        <f t="shared" si="32"/>
        <v>2007</v>
      </c>
      <c r="D398" s="82">
        <f t="shared" si="33"/>
        <v>7491.24</v>
      </c>
      <c r="E398" s="82">
        <f t="shared" si="34"/>
        <v>2743.33</v>
      </c>
      <c r="F398" s="82">
        <f t="array" ref="F398">SUM(IF(M398:N398="-",0,M398:N398),IF(O398="-",0,-O398))/100</f>
        <v>1746.85</v>
      </c>
      <c r="G398" s="82">
        <f t="array" ref="G398">SUM(IF(P398="-",0,P398),IF(R398="-",0,R398))/100</f>
        <v>386.72</v>
      </c>
      <c r="H398" s="82">
        <f t="array" ref="H398">SUM(IF(Q398="-",0,Q398))/100</f>
        <v>609.76</v>
      </c>
      <c r="I398" s="76">
        <v>5158032</v>
      </c>
      <c r="J398" s="76" t="s">
        <v>50</v>
      </c>
      <c r="K398" s="77">
        <v>39447</v>
      </c>
      <c r="L398" s="76">
        <v>749124</v>
      </c>
      <c r="M398" s="76">
        <v>164204</v>
      </c>
      <c r="N398" s="76">
        <v>10487</v>
      </c>
      <c r="O398" s="76">
        <v>6</v>
      </c>
      <c r="P398" s="76">
        <v>34093</v>
      </c>
      <c r="Q398" s="76">
        <v>60976</v>
      </c>
      <c r="R398" s="76">
        <v>4579</v>
      </c>
    </row>
    <row r="399" spans="1:18">
      <c r="A399" s="82">
        <f t="shared" si="30"/>
        <v>515803202006</v>
      </c>
      <c r="B399" s="82" t="str">
        <f t="shared" si="31"/>
        <v>51580320</v>
      </c>
      <c r="C399" s="82">
        <f t="shared" si="32"/>
        <v>2006</v>
      </c>
      <c r="D399" s="82">
        <f t="shared" si="33"/>
        <v>7491.29</v>
      </c>
      <c r="E399" s="82">
        <f t="shared" si="34"/>
        <v>2677.99</v>
      </c>
      <c r="F399" s="82">
        <f t="array" ref="F399">SUM(IF(M399:N399="-",0,M399:N399),IF(O399="-",0,-O399))/100</f>
        <v>1749.61</v>
      </c>
      <c r="G399" s="82">
        <f t="array" ref="G399">SUM(IF(P399="-",0,P399),IF(R399="-",0,R399))/100</f>
        <v>315.68</v>
      </c>
      <c r="H399" s="82">
        <f t="array" ref="H399">SUM(IF(Q399="-",0,Q399))/100</f>
        <v>612.70000000000005</v>
      </c>
      <c r="I399" s="76">
        <v>5158032</v>
      </c>
      <c r="J399" s="76" t="s">
        <v>50</v>
      </c>
      <c r="K399" s="77">
        <v>39082</v>
      </c>
      <c r="L399" s="76">
        <v>749129</v>
      </c>
      <c r="M399" s="76">
        <v>164535</v>
      </c>
      <c r="N399" s="76">
        <v>10426</v>
      </c>
      <c r="O399" s="76" t="s">
        <v>19</v>
      </c>
      <c r="P399" s="76">
        <v>27829</v>
      </c>
      <c r="Q399" s="76">
        <v>61270</v>
      </c>
      <c r="R399" s="76">
        <v>3739</v>
      </c>
    </row>
    <row r="400" spans="1:18">
      <c r="A400" s="82">
        <f t="shared" si="30"/>
        <v>515803602015</v>
      </c>
      <c r="B400" s="82" t="str">
        <f t="shared" si="31"/>
        <v>51580360</v>
      </c>
      <c r="C400" s="82">
        <f t="shared" si="32"/>
        <v>2015</v>
      </c>
      <c r="D400" s="82">
        <f t="shared" si="33"/>
        <v>3226.94</v>
      </c>
      <c r="E400" s="82">
        <f t="shared" si="34"/>
        <v>959.66</v>
      </c>
      <c r="F400" s="82">
        <f t="array" ref="F400">SUM(IF(M400:N400="-",0,M400:N400),IF(O400="-",0,-O400))/100</f>
        <v>649.42999999999995</v>
      </c>
      <c r="G400" s="82">
        <f t="array" ref="G400">SUM(IF(P400="-",0,P400),IF(R400="-",0,R400))/100</f>
        <v>111</v>
      </c>
      <c r="H400" s="82">
        <f t="array" ref="H400">SUM(IF(Q400="-",0,Q400))/100</f>
        <v>199.23</v>
      </c>
      <c r="I400" s="76">
        <v>5158036</v>
      </c>
      <c r="J400" s="76" t="s">
        <v>51</v>
      </c>
      <c r="K400" s="77">
        <v>42369</v>
      </c>
      <c r="L400" s="76">
        <v>322694</v>
      </c>
      <c r="M400" s="76">
        <v>52022</v>
      </c>
      <c r="N400" s="76">
        <v>37447</v>
      </c>
      <c r="O400" s="76">
        <v>24526</v>
      </c>
      <c r="P400" s="76">
        <v>10535</v>
      </c>
      <c r="Q400" s="76">
        <v>19923</v>
      </c>
      <c r="R400" s="76">
        <v>565</v>
      </c>
    </row>
    <row r="401" spans="1:18">
      <c r="A401" s="82">
        <f t="shared" si="30"/>
        <v>515803602014</v>
      </c>
      <c r="B401" s="82" t="str">
        <f t="shared" si="31"/>
        <v>51580360</v>
      </c>
      <c r="C401" s="82">
        <f t="shared" si="32"/>
        <v>2014</v>
      </c>
      <c r="D401" s="82">
        <f t="shared" si="33"/>
        <v>3226.94</v>
      </c>
      <c r="E401" s="82">
        <f t="shared" si="34"/>
        <v>966.92000000000007</v>
      </c>
      <c r="F401" s="82">
        <f t="array" ref="F401">SUM(IF(M401:N401="-",0,M401:N401),IF(O401="-",0,-O401))/100</f>
        <v>657.25</v>
      </c>
      <c r="G401" s="82">
        <f t="array" ref="G401">SUM(IF(P401="-",0,P401),IF(R401="-",0,R401))/100</f>
        <v>107.96</v>
      </c>
      <c r="H401" s="82">
        <f t="array" ref="H401">SUM(IF(Q401="-",0,Q401))/100</f>
        <v>201.71</v>
      </c>
      <c r="I401" s="76">
        <v>5158036</v>
      </c>
      <c r="J401" s="76" t="s">
        <v>51</v>
      </c>
      <c r="K401" s="77">
        <v>42004</v>
      </c>
      <c r="L401" s="76">
        <v>322694</v>
      </c>
      <c r="M401" s="76">
        <v>51973</v>
      </c>
      <c r="N401" s="76">
        <v>38366</v>
      </c>
      <c r="O401" s="76">
        <v>24614</v>
      </c>
      <c r="P401" s="76">
        <v>10259</v>
      </c>
      <c r="Q401" s="76">
        <v>20171</v>
      </c>
      <c r="R401" s="76">
        <v>537</v>
      </c>
    </row>
    <row r="402" spans="1:18">
      <c r="A402" s="82">
        <f t="shared" si="30"/>
        <v>515803602013</v>
      </c>
      <c r="B402" s="82" t="str">
        <f t="shared" si="31"/>
        <v>51580360</v>
      </c>
      <c r="C402" s="82">
        <f t="shared" si="32"/>
        <v>2013</v>
      </c>
      <c r="D402" s="82">
        <f t="shared" si="33"/>
        <v>3226.94</v>
      </c>
      <c r="E402" s="82">
        <f t="shared" si="34"/>
        <v>977.42</v>
      </c>
      <c r="F402" s="82">
        <f t="array" ref="F402">SUM(IF(M402:N402="-",0,M402:N402),IF(O402="-",0,-O402))/100</f>
        <v>667.55</v>
      </c>
      <c r="G402" s="82">
        <f t="array" ref="G402">SUM(IF(P402="-",0,P402),IF(R402="-",0,R402))/100</f>
        <v>105.25</v>
      </c>
      <c r="H402" s="82">
        <f t="array" ref="H402">SUM(IF(Q402="-",0,Q402))/100</f>
        <v>204.62</v>
      </c>
      <c r="I402" s="76">
        <v>5158036</v>
      </c>
      <c r="J402" s="76" t="s">
        <v>51</v>
      </c>
      <c r="K402" s="77">
        <v>41639</v>
      </c>
      <c r="L402" s="76">
        <v>322694</v>
      </c>
      <c r="M402" s="76">
        <v>52907</v>
      </c>
      <c r="N402" s="76">
        <v>38462</v>
      </c>
      <c r="O402" s="76">
        <v>24614</v>
      </c>
      <c r="P402" s="76">
        <v>9960</v>
      </c>
      <c r="Q402" s="76">
        <v>20462</v>
      </c>
      <c r="R402" s="76">
        <v>565</v>
      </c>
    </row>
    <row r="403" spans="1:18">
      <c r="A403" s="82">
        <f t="shared" si="30"/>
        <v>515803602012</v>
      </c>
      <c r="B403" s="82" t="str">
        <f t="shared" si="31"/>
        <v>51580360</v>
      </c>
      <c r="C403" s="82">
        <f t="shared" si="32"/>
        <v>2012</v>
      </c>
      <c r="D403" s="82">
        <f t="shared" si="33"/>
        <v>3226.94</v>
      </c>
      <c r="E403" s="82">
        <f t="shared" si="34"/>
        <v>976.73</v>
      </c>
      <c r="F403" s="82">
        <f t="array" ref="F403">SUM(IF(M403:N403="-",0,M403:N403),IF(O403="-",0,-O403))/100</f>
        <v>667.03</v>
      </c>
      <c r="G403" s="82">
        <f t="array" ref="G403">SUM(IF(P403="-",0,P403),IF(R403="-",0,R403))/100</f>
        <v>105.08</v>
      </c>
      <c r="H403" s="82">
        <f t="array" ref="H403">SUM(IF(Q403="-",0,Q403))/100</f>
        <v>204.62</v>
      </c>
      <c r="I403" s="76">
        <v>5158036</v>
      </c>
      <c r="J403" s="76" t="s">
        <v>51</v>
      </c>
      <c r="K403" s="77">
        <v>41274</v>
      </c>
      <c r="L403" s="76">
        <v>322694</v>
      </c>
      <c r="M403" s="76">
        <v>52878</v>
      </c>
      <c r="N403" s="76">
        <v>38439</v>
      </c>
      <c r="O403" s="76">
        <v>24614</v>
      </c>
      <c r="P403" s="76">
        <v>9944</v>
      </c>
      <c r="Q403" s="76">
        <v>20462</v>
      </c>
      <c r="R403" s="76">
        <v>564</v>
      </c>
    </row>
    <row r="404" spans="1:18">
      <c r="A404" s="82">
        <f t="shared" si="30"/>
        <v>515803602011</v>
      </c>
      <c r="B404" s="82" t="str">
        <f t="shared" si="31"/>
        <v>51580360</v>
      </c>
      <c r="C404" s="82">
        <f t="shared" si="32"/>
        <v>2011</v>
      </c>
      <c r="D404" s="82">
        <f t="shared" si="33"/>
        <v>3223.7</v>
      </c>
      <c r="E404" s="82">
        <f t="shared" si="34"/>
        <v>985.69</v>
      </c>
      <c r="F404" s="82">
        <f t="array" ref="F404">SUM(IF(M404:N404="-",0,M404:N404),IF(O404="-",0,-O404))/100</f>
        <v>680.34</v>
      </c>
      <c r="G404" s="82">
        <f t="array" ref="G404">SUM(IF(P404="-",0,P404),IF(R404="-",0,R404))/100</f>
        <v>100.91</v>
      </c>
      <c r="H404" s="82">
        <f t="array" ref="H404">SUM(IF(Q404="-",0,Q404))/100</f>
        <v>204.44</v>
      </c>
      <c r="I404" s="76">
        <v>5158036</v>
      </c>
      <c r="J404" s="76" t="s">
        <v>51</v>
      </c>
      <c r="K404" s="77">
        <v>40908</v>
      </c>
      <c r="L404" s="76">
        <v>322370</v>
      </c>
      <c r="M404" s="76">
        <v>52852</v>
      </c>
      <c r="N404" s="76">
        <v>39769</v>
      </c>
      <c r="O404" s="76">
        <v>24587</v>
      </c>
      <c r="P404" s="76">
        <v>9605</v>
      </c>
      <c r="Q404" s="76">
        <v>20444</v>
      </c>
      <c r="R404" s="76">
        <v>486</v>
      </c>
    </row>
    <row r="405" spans="1:18">
      <c r="A405" s="82">
        <f t="shared" si="30"/>
        <v>515803602010</v>
      </c>
      <c r="B405" s="82" t="str">
        <f t="shared" si="31"/>
        <v>51580360</v>
      </c>
      <c r="C405" s="82">
        <f t="shared" si="32"/>
        <v>2010</v>
      </c>
      <c r="D405" s="82">
        <f t="shared" si="33"/>
        <v>3223.7</v>
      </c>
      <c r="E405" s="82">
        <f t="shared" si="34"/>
        <v>984.44999999999993</v>
      </c>
      <c r="F405" s="82">
        <f t="array" ref="F405">SUM(IF(M405:N405="-",0,M405:N405),IF(O405="-",0,-O405))/100</f>
        <v>678.42</v>
      </c>
      <c r="G405" s="82">
        <f t="array" ref="G405">SUM(IF(P405="-",0,P405),IF(R405="-",0,R405))/100</f>
        <v>101.94</v>
      </c>
      <c r="H405" s="82">
        <f t="array" ref="H405">SUM(IF(Q405="-",0,Q405))/100</f>
        <v>204.09</v>
      </c>
      <c r="I405" s="76">
        <v>5158036</v>
      </c>
      <c r="J405" s="76" t="s">
        <v>51</v>
      </c>
      <c r="K405" s="77">
        <v>40543</v>
      </c>
      <c r="L405" s="76">
        <v>322370</v>
      </c>
      <c r="M405" s="76">
        <v>52658</v>
      </c>
      <c r="N405" s="76">
        <v>39771</v>
      </c>
      <c r="O405" s="76">
        <v>24587</v>
      </c>
      <c r="P405" s="76">
        <v>9708</v>
      </c>
      <c r="Q405" s="76">
        <v>20409</v>
      </c>
      <c r="R405" s="76">
        <v>486</v>
      </c>
    </row>
    <row r="406" spans="1:18">
      <c r="A406" s="82">
        <f t="shared" si="30"/>
        <v>515803602009</v>
      </c>
      <c r="B406" s="82" t="str">
        <f t="shared" si="31"/>
        <v>51580360</v>
      </c>
      <c r="C406" s="82">
        <f t="shared" si="32"/>
        <v>2009</v>
      </c>
      <c r="D406" s="82">
        <f t="shared" si="33"/>
        <v>3223.71</v>
      </c>
      <c r="E406" s="82">
        <f t="shared" si="34"/>
        <v>979.43</v>
      </c>
      <c r="F406" s="82">
        <f t="array" ref="F406">SUM(IF(M406:N406="-",0,M406:N406),IF(O406="-",0,-O406))/100</f>
        <v>675.71</v>
      </c>
      <c r="G406" s="82">
        <f t="array" ref="G406">SUM(IF(P406="-",0,P406),IF(R406="-",0,R406))/100</f>
        <v>98.8</v>
      </c>
      <c r="H406" s="82">
        <f t="array" ref="H406">SUM(IF(Q406="-",0,Q406))/100</f>
        <v>204.92</v>
      </c>
      <c r="I406" s="76">
        <v>5158036</v>
      </c>
      <c r="J406" s="76" t="s">
        <v>51</v>
      </c>
      <c r="K406" s="77">
        <v>40178</v>
      </c>
      <c r="L406" s="76">
        <v>322371</v>
      </c>
      <c r="M406" s="76">
        <v>52482</v>
      </c>
      <c r="N406" s="76">
        <v>40006</v>
      </c>
      <c r="O406" s="76">
        <v>24917</v>
      </c>
      <c r="P406" s="76">
        <v>9395</v>
      </c>
      <c r="Q406" s="76">
        <v>20492</v>
      </c>
      <c r="R406" s="76">
        <v>485</v>
      </c>
    </row>
    <row r="407" spans="1:18">
      <c r="A407" s="82">
        <f t="shared" si="30"/>
        <v>515803602008</v>
      </c>
      <c r="B407" s="82" t="str">
        <f t="shared" si="31"/>
        <v>51580360</v>
      </c>
      <c r="C407" s="82">
        <f t="shared" si="32"/>
        <v>2008</v>
      </c>
      <c r="D407" s="82">
        <f t="shared" si="33"/>
        <v>3223.69</v>
      </c>
      <c r="E407" s="82">
        <f t="shared" si="34"/>
        <v>956.08000000000015</v>
      </c>
      <c r="F407" s="82">
        <f t="array" ref="F407">SUM(IF(M407:N407="-",0,M407:N407),IF(O407="-",0,-O407))/100</f>
        <v>672.94</v>
      </c>
      <c r="G407" s="82">
        <f t="array" ref="G407">SUM(IF(P407="-",0,P407),IF(R407="-",0,R407))/100</f>
        <v>80.33</v>
      </c>
      <c r="H407" s="82">
        <f t="array" ref="H407">SUM(IF(Q407="-",0,Q407))/100</f>
        <v>202.81</v>
      </c>
      <c r="I407" s="76">
        <v>5158036</v>
      </c>
      <c r="J407" s="76" t="s">
        <v>51</v>
      </c>
      <c r="K407" s="77">
        <v>39813</v>
      </c>
      <c r="L407" s="76">
        <v>322369</v>
      </c>
      <c r="M407" s="76">
        <v>52246</v>
      </c>
      <c r="N407" s="76">
        <v>39964</v>
      </c>
      <c r="O407" s="76">
        <v>24916</v>
      </c>
      <c r="P407" s="76">
        <v>7548</v>
      </c>
      <c r="Q407" s="76">
        <v>20281</v>
      </c>
      <c r="R407" s="76">
        <v>485</v>
      </c>
    </row>
    <row r="408" spans="1:18">
      <c r="A408" s="82">
        <f t="shared" si="30"/>
        <v>515803602007</v>
      </c>
      <c r="B408" s="82" t="str">
        <f t="shared" si="31"/>
        <v>51580360</v>
      </c>
      <c r="C408" s="82">
        <f t="shared" si="32"/>
        <v>2007</v>
      </c>
      <c r="D408" s="82">
        <f t="shared" si="33"/>
        <v>3223.7</v>
      </c>
      <c r="E408" s="82">
        <f t="shared" si="34"/>
        <v>954.4</v>
      </c>
      <c r="F408" s="82">
        <f t="array" ref="F408">SUM(IF(M408:N408="-",0,M408:N408),IF(O408="-",0,-O408))/100</f>
        <v>672.3</v>
      </c>
      <c r="G408" s="82">
        <f t="array" ref="G408">SUM(IF(P408="-",0,P408),IF(R408="-",0,R408))/100</f>
        <v>79.11</v>
      </c>
      <c r="H408" s="82">
        <f t="array" ref="H408">SUM(IF(Q408="-",0,Q408))/100</f>
        <v>202.99</v>
      </c>
      <c r="I408" s="76">
        <v>5158036</v>
      </c>
      <c r="J408" s="76" t="s">
        <v>51</v>
      </c>
      <c r="K408" s="77">
        <v>39447</v>
      </c>
      <c r="L408" s="76">
        <v>322370</v>
      </c>
      <c r="M408" s="76">
        <v>52257</v>
      </c>
      <c r="N408" s="76">
        <v>39869</v>
      </c>
      <c r="O408" s="76">
        <v>24896</v>
      </c>
      <c r="P408" s="76">
        <v>7426</v>
      </c>
      <c r="Q408" s="76">
        <v>20299</v>
      </c>
      <c r="R408" s="76">
        <v>485</v>
      </c>
    </row>
    <row r="409" spans="1:18">
      <c r="A409" s="82">
        <f t="shared" si="30"/>
        <v>515803602006</v>
      </c>
      <c r="B409" s="82" t="str">
        <f t="shared" si="31"/>
        <v>51580360</v>
      </c>
      <c r="C409" s="82">
        <f t="shared" si="32"/>
        <v>2006</v>
      </c>
      <c r="D409" s="82">
        <f t="shared" si="33"/>
        <v>3223.4</v>
      </c>
      <c r="E409" s="82">
        <f t="shared" si="34"/>
        <v>939.51</v>
      </c>
      <c r="F409" s="82">
        <f t="array" ref="F409">SUM(IF(M409:N409="-",0,M409:N409),IF(O409="-",0,-O409))/100</f>
        <v>668.14</v>
      </c>
      <c r="G409" s="82">
        <f t="array" ref="G409">SUM(IF(P409="-",0,P409),IF(R409="-",0,R409))/100</f>
        <v>66.66</v>
      </c>
      <c r="H409" s="82">
        <f t="array" ref="H409">SUM(IF(Q409="-",0,Q409))/100</f>
        <v>204.71</v>
      </c>
      <c r="I409" s="76">
        <v>5158036</v>
      </c>
      <c r="J409" s="76" t="s">
        <v>51</v>
      </c>
      <c r="K409" s="77">
        <v>39082</v>
      </c>
      <c r="L409" s="76">
        <v>322340</v>
      </c>
      <c r="M409" s="76">
        <v>51920</v>
      </c>
      <c r="N409" s="76">
        <v>30999</v>
      </c>
      <c r="O409" s="76">
        <v>16105</v>
      </c>
      <c r="P409" s="76">
        <v>6255</v>
      </c>
      <c r="Q409" s="76">
        <v>20471</v>
      </c>
      <c r="R409" s="76">
        <v>411</v>
      </c>
    </row>
    <row r="410" spans="1:18">
      <c r="A410" s="82">
        <f t="shared" si="30"/>
        <v>516200002015</v>
      </c>
      <c r="B410" s="82" t="str">
        <f t="shared" si="31"/>
        <v>51620000</v>
      </c>
      <c r="C410" s="82">
        <f t="shared" si="32"/>
        <v>2015</v>
      </c>
      <c r="D410" s="82">
        <f t="shared" si="33"/>
        <v>57652.23</v>
      </c>
      <c r="E410" s="82">
        <f t="shared" si="34"/>
        <v>17882.219999999998</v>
      </c>
      <c r="F410" s="82">
        <f t="array" ref="F410">SUM(IF(M410:N410="-",0,M410:N410),IF(O410="-",0,-O410))/100</f>
        <v>10903.73</v>
      </c>
      <c r="G410" s="82">
        <f t="array" ref="G410">SUM(IF(P410="-",0,P410),IF(R410="-",0,R410))/100</f>
        <v>2161.5500000000002</v>
      </c>
      <c r="H410" s="82">
        <f t="array" ref="H410">SUM(IF(Q410="-",0,Q410))/100</f>
        <v>4816.9399999999996</v>
      </c>
      <c r="I410" s="76">
        <v>5162</v>
      </c>
      <c r="J410" s="76" t="s">
        <v>52</v>
      </c>
      <c r="K410" s="77">
        <v>42369</v>
      </c>
      <c r="L410" s="76">
        <v>5765223</v>
      </c>
      <c r="M410" s="76">
        <v>1005563</v>
      </c>
      <c r="N410" s="76">
        <v>408111</v>
      </c>
      <c r="O410" s="76">
        <v>323301</v>
      </c>
      <c r="P410" s="76">
        <v>199326</v>
      </c>
      <c r="Q410" s="76">
        <v>481694</v>
      </c>
      <c r="R410" s="76">
        <v>16829</v>
      </c>
    </row>
    <row r="411" spans="1:18">
      <c r="A411" s="82">
        <f t="shared" si="30"/>
        <v>516200002014</v>
      </c>
      <c r="B411" s="82" t="str">
        <f t="shared" si="31"/>
        <v>51620000</v>
      </c>
      <c r="C411" s="82">
        <f t="shared" si="32"/>
        <v>2014</v>
      </c>
      <c r="D411" s="82">
        <f t="shared" si="33"/>
        <v>57652.23</v>
      </c>
      <c r="E411" s="82">
        <f t="shared" si="34"/>
        <v>17904.22</v>
      </c>
      <c r="F411" s="82">
        <f t="array" ref="F411">SUM(IF(M411:N411="-",0,M411:N411),IF(O411="-",0,-O411))/100</f>
        <v>10916.1</v>
      </c>
      <c r="G411" s="82">
        <f t="array" ref="G411">SUM(IF(P411="-",0,P411),IF(R411="-",0,R411))/100</f>
        <v>2153.92</v>
      </c>
      <c r="H411" s="82">
        <f t="array" ref="H411">SUM(IF(Q411="-",0,Q411))/100</f>
        <v>4834.2</v>
      </c>
      <c r="I411" s="76">
        <v>5162</v>
      </c>
      <c r="J411" s="76" t="s">
        <v>52</v>
      </c>
      <c r="K411" s="77">
        <v>42004</v>
      </c>
      <c r="L411" s="76">
        <v>5765223</v>
      </c>
      <c r="M411" s="76">
        <v>1006840</v>
      </c>
      <c r="N411" s="76">
        <v>372877</v>
      </c>
      <c r="O411" s="76">
        <v>288107</v>
      </c>
      <c r="P411" s="76">
        <v>198545</v>
      </c>
      <c r="Q411" s="76">
        <v>483420</v>
      </c>
      <c r="R411" s="76">
        <v>16847</v>
      </c>
    </row>
    <row r="412" spans="1:18">
      <c r="A412" s="82">
        <f t="shared" si="30"/>
        <v>516200002013</v>
      </c>
      <c r="B412" s="82" t="str">
        <f t="shared" si="31"/>
        <v>51620000</v>
      </c>
      <c r="C412" s="82">
        <f t="shared" si="32"/>
        <v>2013</v>
      </c>
      <c r="D412" s="82">
        <f t="shared" si="33"/>
        <v>57651.81</v>
      </c>
      <c r="E412" s="82">
        <f t="shared" si="34"/>
        <v>17846.16</v>
      </c>
      <c r="F412" s="82">
        <f t="array" ref="F412">SUM(IF(M412:N412="-",0,M412:N412),IF(O412="-",0,-O412))/100</f>
        <v>10889.72</v>
      </c>
      <c r="G412" s="82">
        <f t="array" ref="G412">SUM(IF(P412="-",0,P412),IF(R412="-",0,R412))/100</f>
        <v>2138.94</v>
      </c>
      <c r="H412" s="82">
        <f t="array" ref="H412">SUM(IF(Q412="-",0,Q412))/100</f>
        <v>4817.5</v>
      </c>
      <c r="I412" s="76">
        <v>5162</v>
      </c>
      <c r="J412" s="76" t="s">
        <v>52</v>
      </c>
      <c r="K412" s="77">
        <v>41639</v>
      </c>
      <c r="L412" s="76">
        <v>5765181</v>
      </c>
      <c r="M412" s="76">
        <v>1015813</v>
      </c>
      <c r="N412" s="76">
        <v>361827</v>
      </c>
      <c r="O412" s="76">
        <v>288668</v>
      </c>
      <c r="P412" s="76">
        <v>196886</v>
      </c>
      <c r="Q412" s="76">
        <v>481750</v>
      </c>
      <c r="R412" s="76">
        <v>17008</v>
      </c>
    </row>
    <row r="413" spans="1:18">
      <c r="A413" s="82">
        <f t="shared" si="30"/>
        <v>516200002012</v>
      </c>
      <c r="B413" s="82" t="str">
        <f t="shared" si="31"/>
        <v>51620000</v>
      </c>
      <c r="C413" s="82">
        <f t="shared" si="32"/>
        <v>2012</v>
      </c>
      <c r="D413" s="82">
        <f t="shared" si="33"/>
        <v>57651.8</v>
      </c>
      <c r="E413" s="82">
        <f t="shared" si="34"/>
        <v>17823.77</v>
      </c>
      <c r="F413" s="82">
        <f t="array" ref="F413">SUM(IF(M413:N413="-",0,M413:N413),IF(O413="-",0,-O413))/100</f>
        <v>10874.03</v>
      </c>
      <c r="G413" s="82">
        <f t="array" ref="G413">SUM(IF(P413="-",0,P413),IF(R413="-",0,R413))/100</f>
        <v>2136.42</v>
      </c>
      <c r="H413" s="82">
        <f t="array" ref="H413">SUM(IF(Q413="-",0,Q413))/100</f>
        <v>4813.32</v>
      </c>
      <c r="I413" s="76">
        <v>5162</v>
      </c>
      <c r="J413" s="76" t="s">
        <v>52</v>
      </c>
      <c r="K413" s="77">
        <v>41274</v>
      </c>
      <c r="L413" s="76">
        <v>5765180</v>
      </c>
      <c r="M413" s="76">
        <v>1014236</v>
      </c>
      <c r="N413" s="76">
        <v>360443</v>
      </c>
      <c r="O413" s="76">
        <v>287276</v>
      </c>
      <c r="P413" s="76">
        <v>196635</v>
      </c>
      <c r="Q413" s="76">
        <v>481332</v>
      </c>
      <c r="R413" s="76">
        <v>17007</v>
      </c>
    </row>
    <row r="414" spans="1:18">
      <c r="A414" s="82">
        <f t="shared" si="30"/>
        <v>516200002011</v>
      </c>
      <c r="B414" s="82" t="str">
        <f t="shared" si="31"/>
        <v>51620000</v>
      </c>
      <c r="C414" s="82">
        <f t="shared" si="32"/>
        <v>2011</v>
      </c>
      <c r="D414" s="82">
        <f t="shared" si="33"/>
        <v>57651.77</v>
      </c>
      <c r="E414" s="82">
        <f t="shared" si="34"/>
        <v>17787.16</v>
      </c>
      <c r="F414" s="82">
        <f t="array" ref="F414">SUM(IF(M414:N414="-",0,M414:N414),IF(O414="-",0,-O414))/100</f>
        <v>10852.59</v>
      </c>
      <c r="G414" s="82">
        <f t="array" ref="G414">SUM(IF(P414="-",0,P414),IF(R414="-",0,R414))/100</f>
        <v>2124.41</v>
      </c>
      <c r="H414" s="82">
        <f t="array" ref="H414">SUM(IF(Q414="-",0,Q414))/100</f>
        <v>4810.16</v>
      </c>
      <c r="I414" s="76">
        <v>5162</v>
      </c>
      <c r="J414" s="76" t="s">
        <v>52</v>
      </c>
      <c r="K414" s="77">
        <v>40908</v>
      </c>
      <c r="L414" s="76">
        <v>5765177</v>
      </c>
      <c r="M414" s="76">
        <v>1012313</v>
      </c>
      <c r="N414" s="76">
        <v>358277</v>
      </c>
      <c r="O414" s="76">
        <v>285331</v>
      </c>
      <c r="P414" s="76">
        <v>195518</v>
      </c>
      <c r="Q414" s="76">
        <v>481016</v>
      </c>
      <c r="R414" s="76">
        <v>16923</v>
      </c>
    </row>
    <row r="415" spans="1:18">
      <c r="A415" s="82">
        <f t="shared" si="30"/>
        <v>516200002010</v>
      </c>
      <c r="B415" s="82" t="str">
        <f t="shared" si="31"/>
        <v>51620000</v>
      </c>
      <c r="C415" s="82">
        <f t="shared" si="32"/>
        <v>2010</v>
      </c>
      <c r="D415" s="82">
        <f t="shared" si="33"/>
        <v>57651.88</v>
      </c>
      <c r="E415" s="82">
        <f t="shared" si="34"/>
        <v>17627.5</v>
      </c>
      <c r="F415" s="82">
        <f t="array" ref="F415">SUM(IF(M415:N415="-",0,M415:N415),IF(O415="-",0,-O415))/100</f>
        <v>10797.19</v>
      </c>
      <c r="G415" s="82">
        <f t="array" ref="G415">SUM(IF(P415="-",0,P415),IF(R415="-",0,R415))/100</f>
        <v>2017.62</v>
      </c>
      <c r="H415" s="82">
        <f t="array" ref="H415">SUM(IF(Q415="-",0,Q415))/100</f>
        <v>4812.6899999999996</v>
      </c>
      <c r="I415" s="76">
        <v>5162</v>
      </c>
      <c r="J415" s="76" t="s">
        <v>52</v>
      </c>
      <c r="K415" s="77">
        <v>40543</v>
      </c>
      <c r="L415" s="76">
        <v>5765188</v>
      </c>
      <c r="M415" s="76">
        <v>1007408</v>
      </c>
      <c r="N415" s="76">
        <v>349787</v>
      </c>
      <c r="O415" s="76">
        <v>277476</v>
      </c>
      <c r="P415" s="76">
        <v>185795</v>
      </c>
      <c r="Q415" s="76">
        <v>481269</v>
      </c>
      <c r="R415" s="76">
        <v>15967</v>
      </c>
    </row>
    <row r="416" spans="1:18">
      <c r="A416" s="82">
        <f t="shared" si="30"/>
        <v>516200002009</v>
      </c>
      <c r="B416" s="82" t="str">
        <f t="shared" si="31"/>
        <v>51620000</v>
      </c>
      <c r="C416" s="82">
        <f t="shared" si="32"/>
        <v>2009</v>
      </c>
      <c r="D416" s="82">
        <f t="shared" si="33"/>
        <v>57651.77</v>
      </c>
      <c r="E416" s="82">
        <f t="shared" si="34"/>
        <v>17451.120000000003</v>
      </c>
      <c r="F416" s="82">
        <f t="array" ref="F416">SUM(IF(M416:N416="-",0,M416:N416),IF(O416="-",0,-O416))/100</f>
        <v>10762.29</v>
      </c>
      <c r="G416" s="82">
        <f t="array" ref="G416">SUM(IF(P416="-",0,P416),IF(R416="-",0,R416))/100</f>
        <v>1891.86</v>
      </c>
      <c r="H416" s="82">
        <f t="array" ref="H416">SUM(IF(Q416="-",0,Q416))/100</f>
        <v>4796.97</v>
      </c>
      <c r="I416" s="76">
        <v>5162</v>
      </c>
      <c r="J416" s="76" t="s">
        <v>52</v>
      </c>
      <c r="K416" s="77">
        <v>40178</v>
      </c>
      <c r="L416" s="76">
        <v>5765177</v>
      </c>
      <c r="M416" s="76">
        <v>1004016</v>
      </c>
      <c r="N416" s="76">
        <v>334005</v>
      </c>
      <c r="O416" s="76">
        <v>261792</v>
      </c>
      <c r="P416" s="76">
        <v>173795</v>
      </c>
      <c r="Q416" s="76">
        <v>479697</v>
      </c>
      <c r="R416" s="76">
        <v>15391</v>
      </c>
    </row>
    <row r="417" spans="1:18">
      <c r="A417" s="82">
        <f t="shared" si="30"/>
        <v>516200002008</v>
      </c>
      <c r="B417" s="82" t="str">
        <f t="shared" si="31"/>
        <v>51620000</v>
      </c>
      <c r="C417" s="82">
        <f t="shared" si="32"/>
        <v>2008</v>
      </c>
      <c r="D417" s="82">
        <f t="shared" si="33"/>
        <v>57651.86</v>
      </c>
      <c r="E417" s="82">
        <f t="shared" si="34"/>
        <v>17353.88</v>
      </c>
      <c r="F417" s="82">
        <f t="array" ref="F417">SUM(IF(M417:N417="-",0,M417:N417),IF(O417="-",0,-O417))/100</f>
        <v>10715.33</v>
      </c>
      <c r="G417" s="82">
        <f t="array" ref="G417">SUM(IF(P417="-",0,P417),IF(R417="-",0,R417))/100</f>
        <v>1861.59</v>
      </c>
      <c r="H417" s="82">
        <f t="array" ref="H417">SUM(IF(Q417="-",0,Q417))/100</f>
        <v>4776.96</v>
      </c>
      <c r="I417" s="76">
        <v>5162</v>
      </c>
      <c r="J417" s="76" t="s">
        <v>52</v>
      </c>
      <c r="K417" s="77">
        <v>39813</v>
      </c>
      <c r="L417" s="76">
        <v>5765186</v>
      </c>
      <c r="M417" s="76">
        <v>999493</v>
      </c>
      <c r="N417" s="76">
        <v>303843</v>
      </c>
      <c r="O417" s="76">
        <v>231803</v>
      </c>
      <c r="P417" s="76">
        <v>171086</v>
      </c>
      <c r="Q417" s="76">
        <v>477696</v>
      </c>
      <c r="R417" s="76">
        <v>15073</v>
      </c>
    </row>
    <row r="418" spans="1:18">
      <c r="A418" s="82">
        <f t="shared" si="30"/>
        <v>516200002007</v>
      </c>
      <c r="B418" s="82" t="str">
        <f t="shared" si="31"/>
        <v>51620000</v>
      </c>
      <c r="C418" s="82">
        <f t="shared" si="32"/>
        <v>2007</v>
      </c>
      <c r="D418" s="82">
        <f t="shared" si="33"/>
        <v>57644.86</v>
      </c>
      <c r="E418" s="82">
        <f t="shared" si="34"/>
        <v>17161.43</v>
      </c>
      <c r="F418" s="82">
        <f t="array" ref="F418">SUM(IF(M418:N418="-",0,M418:N418),IF(O418="-",0,-O418))/100</f>
        <v>10559.6</v>
      </c>
      <c r="G418" s="82">
        <f t="array" ref="G418">SUM(IF(P418="-",0,P418),IF(R418="-",0,R418))/100</f>
        <v>1838.14</v>
      </c>
      <c r="H418" s="82">
        <f t="array" ref="H418">SUM(IF(Q418="-",0,Q418))/100</f>
        <v>4763.6899999999996</v>
      </c>
      <c r="I418" s="76">
        <v>5162</v>
      </c>
      <c r="J418" s="76" t="s">
        <v>52</v>
      </c>
      <c r="K418" s="77">
        <v>39447</v>
      </c>
      <c r="L418" s="76">
        <v>5764486</v>
      </c>
      <c r="M418" s="76">
        <v>980499</v>
      </c>
      <c r="N418" s="76">
        <v>311044</v>
      </c>
      <c r="O418" s="76">
        <v>235583</v>
      </c>
      <c r="P418" s="76">
        <v>168705</v>
      </c>
      <c r="Q418" s="76">
        <v>476369</v>
      </c>
      <c r="R418" s="76">
        <v>15109</v>
      </c>
    </row>
    <row r="419" spans="1:18">
      <c r="A419" s="82">
        <f t="shared" si="30"/>
        <v>516200002006</v>
      </c>
      <c r="B419" s="82" t="str">
        <f t="shared" si="31"/>
        <v>51620000</v>
      </c>
      <c r="C419" s="82">
        <f t="shared" si="32"/>
        <v>2006</v>
      </c>
      <c r="D419" s="82">
        <f t="shared" si="33"/>
        <v>57633.15</v>
      </c>
      <c r="E419" s="82">
        <f t="shared" si="34"/>
        <v>17036.030000000002</v>
      </c>
      <c r="F419" s="82">
        <f t="array" ref="F419">SUM(IF(M419:N419="-",0,M419:N419),IF(O419="-",0,-O419))/100</f>
        <v>10442.19</v>
      </c>
      <c r="G419" s="82">
        <f t="array" ref="G419">SUM(IF(P419="-",0,P419),IF(R419="-",0,R419))/100</f>
        <v>1785.2</v>
      </c>
      <c r="H419" s="82">
        <f t="array" ref="H419">SUM(IF(Q419="-",0,Q419))/100</f>
        <v>4808.6400000000003</v>
      </c>
      <c r="I419" s="76">
        <v>5162</v>
      </c>
      <c r="J419" s="76" t="s">
        <v>52</v>
      </c>
      <c r="K419" s="77">
        <v>39082</v>
      </c>
      <c r="L419" s="76">
        <v>5763315</v>
      </c>
      <c r="M419" s="76">
        <v>969234</v>
      </c>
      <c r="N419" s="76">
        <v>170000</v>
      </c>
      <c r="O419" s="76">
        <v>95015</v>
      </c>
      <c r="P419" s="76">
        <v>163536</v>
      </c>
      <c r="Q419" s="76">
        <v>480864</v>
      </c>
      <c r="R419" s="76">
        <v>14984</v>
      </c>
    </row>
    <row r="420" spans="1:18">
      <c r="A420" s="82">
        <f t="shared" si="30"/>
        <v>516200402015</v>
      </c>
      <c r="B420" s="82" t="str">
        <f t="shared" si="31"/>
        <v>51620040</v>
      </c>
      <c r="C420" s="82">
        <f t="shared" si="32"/>
        <v>2015</v>
      </c>
      <c r="D420" s="82">
        <f t="shared" si="33"/>
        <v>8549.57</v>
      </c>
      <c r="E420" s="82">
        <f t="shared" si="34"/>
        <v>2654.1800000000003</v>
      </c>
      <c r="F420" s="82">
        <f t="array" ref="F420">SUM(IF(M420:N420="-",0,M420:N420),IF(O420="-",0,-O420))/100</f>
        <v>1795.74</v>
      </c>
      <c r="G420" s="82">
        <f t="array" ref="G420">SUM(IF(P420="-",0,P420),IF(R420="-",0,R420))/100</f>
        <v>266.60000000000002</v>
      </c>
      <c r="H420" s="82">
        <f t="array" ref="H420">SUM(IF(Q420="-",0,Q420))/100</f>
        <v>591.84</v>
      </c>
      <c r="I420" s="76">
        <v>5162004</v>
      </c>
      <c r="J420" s="76" t="s">
        <v>53</v>
      </c>
      <c r="K420" s="77">
        <v>42369</v>
      </c>
      <c r="L420" s="76">
        <v>854957</v>
      </c>
      <c r="M420" s="76">
        <v>163311</v>
      </c>
      <c r="N420" s="76">
        <v>27464</v>
      </c>
      <c r="O420" s="76">
        <v>11201</v>
      </c>
      <c r="P420" s="76">
        <v>25482</v>
      </c>
      <c r="Q420" s="76">
        <v>59184</v>
      </c>
      <c r="R420" s="76">
        <v>1178</v>
      </c>
    </row>
    <row r="421" spans="1:18">
      <c r="A421" s="82">
        <f t="shared" si="30"/>
        <v>516200402014</v>
      </c>
      <c r="B421" s="82" t="str">
        <f t="shared" si="31"/>
        <v>51620040</v>
      </c>
      <c r="C421" s="82">
        <f t="shared" si="32"/>
        <v>2014</v>
      </c>
      <c r="D421" s="82">
        <f t="shared" si="33"/>
        <v>8549.57</v>
      </c>
      <c r="E421" s="82">
        <f t="shared" si="34"/>
        <v>2648.6899999999996</v>
      </c>
      <c r="F421" s="82">
        <f t="array" ref="F421">SUM(IF(M421:N421="-",0,M421:N421),IF(O421="-",0,-O421))/100</f>
        <v>1792.09</v>
      </c>
      <c r="G421" s="82">
        <f t="array" ref="G421">SUM(IF(P421="-",0,P421),IF(R421="-",0,R421))/100</f>
        <v>264.48</v>
      </c>
      <c r="H421" s="82">
        <f t="array" ref="H421">SUM(IF(Q421="-",0,Q421))/100</f>
        <v>592.12</v>
      </c>
      <c r="I421" s="76">
        <v>5162004</v>
      </c>
      <c r="J421" s="76" t="s">
        <v>53</v>
      </c>
      <c r="K421" s="77">
        <v>42004</v>
      </c>
      <c r="L421" s="76">
        <v>854957</v>
      </c>
      <c r="M421" s="76">
        <v>162968</v>
      </c>
      <c r="N421" s="76">
        <v>27441</v>
      </c>
      <c r="O421" s="76">
        <v>11200</v>
      </c>
      <c r="P421" s="76">
        <v>25270</v>
      </c>
      <c r="Q421" s="76">
        <v>59212</v>
      </c>
      <c r="R421" s="76">
        <v>1178</v>
      </c>
    </row>
    <row r="422" spans="1:18">
      <c r="A422" s="82">
        <f t="shared" si="30"/>
        <v>516200402013</v>
      </c>
      <c r="B422" s="82" t="str">
        <f t="shared" si="31"/>
        <v>51620040</v>
      </c>
      <c r="C422" s="82">
        <f t="shared" si="32"/>
        <v>2013</v>
      </c>
      <c r="D422" s="82">
        <f t="shared" si="33"/>
        <v>8549.27</v>
      </c>
      <c r="E422" s="82">
        <f t="shared" si="34"/>
        <v>2655.7799999999997</v>
      </c>
      <c r="F422" s="82">
        <f t="array" ref="F422">SUM(IF(M422:N422="-",0,M422:N422),IF(O422="-",0,-O422))/100</f>
        <v>1800.28</v>
      </c>
      <c r="G422" s="82">
        <f t="array" ref="G422">SUM(IF(P422="-",0,P422),IF(R422="-",0,R422))/100</f>
        <v>264.42</v>
      </c>
      <c r="H422" s="82">
        <f t="array" ref="H422">SUM(IF(Q422="-",0,Q422))/100</f>
        <v>591.08000000000004</v>
      </c>
      <c r="I422" s="76">
        <v>5162004</v>
      </c>
      <c r="J422" s="76" t="s">
        <v>53</v>
      </c>
      <c r="K422" s="77">
        <v>41639</v>
      </c>
      <c r="L422" s="76">
        <v>854927</v>
      </c>
      <c r="M422" s="76">
        <v>160522</v>
      </c>
      <c r="N422" s="76">
        <v>30705</v>
      </c>
      <c r="O422" s="76">
        <v>11199</v>
      </c>
      <c r="P422" s="76">
        <v>25266</v>
      </c>
      <c r="Q422" s="76">
        <v>59108</v>
      </c>
      <c r="R422" s="76">
        <v>1176</v>
      </c>
    </row>
    <row r="423" spans="1:18">
      <c r="A423" s="82">
        <f t="shared" si="30"/>
        <v>516200402012</v>
      </c>
      <c r="B423" s="82" t="str">
        <f t="shared" si="31"/>
        <v>51620040</v>
      </c>
      <c r="C423" s="82">
        <f t="shared" si="32"/>
        <v>2012</v>
      </c>
      <c r="D423" s="82">
        <f t="shared" si="33"/>
        <v>8549.27</v>
      </c>
      <c r="E423" s="82">
        <f t="shared" si="34"/>
        <v>2654.22</v>
      </c>
      <c r="F423" s="82">
        <f t="array" ref="F423">SUM(IF(M423:N423="-",0,M423:N423),IF(O423="-",0,-O423))/100</f>
        <v>1799.06</v>
      </c>
      <c r="G423" s="82">
        <f t="array" ref="G423">SUM(IF(P423="-",0,P423),IF(R423="-",0,R423))/100</f>
        <v>264.2</v>
      </c>
      <c r="H423" s="82">
        <f t="array" ref="H423">SUM(IF(Q423="-",0,Q423))/100</f>
        <v>590.96</v>
      </c>
      <c r="I423" s="76">
        <v>5162004</v>
      </c>
      <c r="J423" s="76" t="s">
        <v>53</v>
      </c>
      <c r="K423" s="77">
        <v>41274</v>
      </c>
      <c r="L423" s="76">
        <v>854927</v>
      </c>
      <c r="M423" s="76">
        <v>160400</v>
      </c>
      <c r="N423" s="76">
        <v>30705</v>
      </c>
      <c r="O423" s="76">
        <v>11199</v>
      </c>
      <c r="P423" s="76">
        <v>25244</v>
      </c>
      <c r="Q423" s="76">
        <v>59096</v>
      </c>
      <c r="R423" s="76">
        <v>1176</v>
      </c>
    </row>
    <row r="424" spans="1:18">
      <c r="A424" s="82">
        <f t="shared" si="30"/>
        <v>516200402011</v>
      </c>
      <c r="B424" s="82" t="str">
        <f t="shared" si="31"/>
        <v>51620040</v>
      </c>
      <c r="C424" s="82">
        <f t="shared" si="32"/>
        <v>2011</v>
      </c>
      <c r="D424" s="82">
        <f t="shared" si="33"/>
        <v>8549.23</v>
      </c>
      <c r="E424" s="82">
        <f t="shared" si="34"/>
        <v>2645.88</v>
      </c>
      <c r="F424" s="82">
        <f t="array" ref="F424">SUM(IF(M424:N424="-",0,M424:N424),IF(O424="-",0,-O424))/100</f>
        <v>1797.64</v>
      </c>
      <c r="G424" s="82">
        <f t="array" ref="G424">SUM(IF(P424="-",0,P424),IF(R424="-",0,R424))/100</f>
        <v>260.47000000000003</v>
      </c>
      <c r="H424" s="82">
        <f t="array" ref="H424">SUM(IF(Q424="-",0,Q424))/100</f>
        <v>587.77</v>
      </c>
      <c r="I424" s="76">
        <v>5162004</v>
      </c>
      <c r="J424" s="76" t="s">
        <v>53</v>
      </c>
      <c r="K424" s="77">
        <v>40908</v>
      </c>
      <c r="L424" s="76">
        <v>854923</v>
      </c>
      <c r="M424" s="76">
        <v>160259</v>
      </c>
      <c r="N424" s="76">
        <v>30704</v>
      </c>
      <c r="O424" s="76">
        <v>11199</v>
      </c>
      <c r="P424" s="76">
        <v>24948</v>
      </c>
      <c r="Q424" s="76">
        <v>58777</v>
      </c>
      <c r="R424" s="76">
        <v>1099</v>
      </c>
    </row>
    <row r="425" spans="1:18">
      <c r="A425" s="82">
        <f t="shared" si="30"/>
        <v>516200402010</v>
      </c>
      <c r="B425" s="82" t="str">
        <f t="shared" si="31"/>
        <v>51620040</v>
      </c>
      <c r="C425" s="82">
        <f t="shared" si="32"/>
        <v>2010</v>
      </c>
      <c r="D425" s="82">
        <f t="shared" si="33"/>
        <v>8549.25</v>
      </c>
      <c r="E425" s="82">
        <f t="shared" si="34"/>
        <v>2629.08</v>
      </c>
      <c r="F425" s="82">
        <f t="array" ref="F425">SUM(IF(M425:N425="-",0,M425:N425),IF(O425="-",0,-O425))/100</f>
        <v>1791.97</v>
      </c>
      <c r="G425" s="82">
        <f t="array" ref="G425">SUM(IF(P425="-",0,P425),IF(R425="-",0,R425))/100</f>
        <v>250.86</v>
      </c>
      <c r="H425" s="82">
        <f t="array" ref="H425">SUM(IF(Q425="-",0,Q425))/100</f>
        <v>586.25</v>
      </c>
      <c r="I425" s="76">
        <v>5162004</v>
      </c>
      <c r="J425" s="76" t="s">
        <v>53</v>
      </c>
      <c r="K425" s="77">
        <v>40543</v>
      </c>
      <c r="L425" s="76">
        <v>854925</v>
      </c>
      <c r="M425" s="76">
        <v>159702</v>
      </c>
      <c r="N425" s="76">
        <v>31114</v>
      </c>
      <c r="O425" s="76">
        <v>11619</v>
      </c>
      <c r="P425" s="76">
        <v>23986</v>
      </c>
      <c r="Q425" s="76">
        <v>58625</v>
      </c>
      <c r="R425" s="76">
        <v>1100</v>
      </c>
    </row>
    <row r="426" spans="1:18">
      <c r="A426" s="82">
        <f t="shared" si="30"/>
        <v>516200402009</v>
      </c>
      <c r="B426" s="82" t="str">
        <f t="shared" si="31"/>
        <v>51620040</v>
      </c>
      <c r="C426" s="82">
        <f t="shared" si="32"/>
        <v>2009</v>
      </c>
      <c r="D426" s="82">
        <f t="shared" si="33"/>
        <v>8549.2199999999993</v>
      </c>
      <c r="E426" s="82">
        <f t="shared" si="34"/>
        <v>2622.74</v>
      </c>
      <c r="F426" s="82">
        <f t="array" ref="F426">SUM(IF(M426:N426="-",0,M426:N426),IF(O426="-",0,-O426))/100</f>
        <v>1788.83</v>
      </c>
      <c r="G426" s="82">
        <f t="array" ref="G426">SUM(IF(P426="-",0,P426),IF(R426="-",0,R426))/100</f>
        <v>249.74</v>
      </c>
      <c r="H426" s="82">
        <f t="array" ref="H426">SUM(IF(Q426="-",0,Q426))/100</f>
        <v>584.16999999999996</v>
      </c>
      <c r="I426" s="76">
        <v>5162004</v>
      </c>
      <c r="J426" s="76" t="s">
        <v>53</v>
      </c>
      <c r="K426" s="77">
        <v>40178</v>
      </c>
      <c r="L426" s="76">
        <v>854922</v>
      </c>
      <c r="M426" s="76">
        <v>159388</v>
      </c>
      <c r="N426" s="76">
        <v>31114</v>
      </c>
      <c r="O426" s="76">
        <v>11619</v>
      </c>
      <c r="P426" s="76">
        <v>23874</v>
      </c>
      <c r="Q426" s="76">
        <v>58417</v>
      </c>
      <c r="R426" s="76">
        <v>1100</v>
      </c>
    </row>
    <row r="427" spans="1:18">
      <c r="A427" s="82">
        <f t="shared" si="30"/>
        <v>516200402008</v>
      </c>
      <c r="B427" s="82" t="str">
        <f t="shared" si="31"/>
        <v>51620040</v>
      </c>
      <c r="C427" s="82">
        <f t="shared" si="32"/>
        <v>2008</v>
      </c>
      <c r="D427" s="82">
        <f t="shared" si="33"/>
        <v>8549.08</v>
      </c>
      <c r="E427" s="82">
        <f t="shared" si="34"/>
        <v>2595.56</v>
      </c>
      <c r="F427" s="82">
        <f t="array" ref="F427">SUM(IF(M427:N427="-",0,M427:N427),IF(O427="-",0,-O427))/100</f>
        <v>1767.38</v>
      </c>
      <c r="G427" s="82">
        <f t="array" ref="G427">SUM(IF(P427="-",0,P427),IF(R427="-",0,R427))/100</f>
        <v>245.27</v>
      </c>
      <c r="H427" s="82">
        <f t="array" ref="H427">SUM(IF(Q427="-",0,Q427))/100</f>
        <v>582.91</v>
      </c>
      <c r="I427" s="76">
        <v>5162004</v>
      </c>
      <c r="J427" s="76" t="s">
        <v>53</v>
      </c>
      <c r="K427" s="77">
        <v>39813</v>
      </c>
      <c r="L427" s="76">
        <v>854908</v>
      </c>
      <c r="M427" s="76">
        <v>157238</v>
      </c>
      <c r="N427" s="76">
        <v>30617</v>
      </c>
      <c r="O427" s="76">
        <v>11117</v>
      </c>
      <c r="P427" s="76">
        <v>23551</v>
      </c>
      <c r="Q427" s="76">
        <v>58291</v>
      </c>
      <c r="R427" s="76">
        <v>976</v>
      </c>
    </row>
    <row r="428" spans="1:18">
      <c r="A428" s="82">
        <f t="shared" si="30"/>
        <v>516200402007</v>
      </c>
      <c r="B428" s="82" t="str">
        <f t="shared" si="31"/>
        <v>51620040</v>
      </c>
      <c r="C428" s="82">
        <f t="shared" si="32"/>
        <v>2007</v>
      </c>
      <c r="D428" s="82">
        <f t="shared" si="33"/>
        <v>8548.5300000000007</v>
      </c>
      <c r="E428" s="82">
        <f t="shared" si="34"/>
        <v>2566.0100000000002</v>
      </c>
      <c r="F428" s="82">
        <f t="array" ref="F428">SUM(IF(M428:N428="-",0,M428:N428),IF(O428="-",0,-O428))/100</f>
        <v>1743.68</v>
      </c>
      <c r="G428" s="82">
        <f t="array" ref="G428">SUM(IF(P428="-",0,P428),IF(R428="-",0,R428))/100</f>
        <v>242.96</v>
      </c>
      <c r="H428" s="82">
        <f t="array" ref="H428">SUM(IF(Q428="-",0,Q428))/100</f>
        <v>579.37</v>
      </c>
      <c r="I428" s="76">
        <v>5162004</v>
      </c>
      <c r="J428" s="76" t="s">
        <v>53</v>
      </c>
      <c r="K428" s="77">
        <v>39447</v>
      </c>
      <c r="L428" s="76">
        <v>854853</v>
      </c>
      <c r="M428" s="76">
        <v>154850</v>
      </c>
      <c r="N428" s="76">
        <v>33406</v>
      </c>
      <c r="O428" s="76">
        <v>13888</v>
      </c>
      <c r="P428" s="76">
        <v>23320</v>
      </c>
      <c r="Q428" s="76">
        <v>57937</v>
      </c>
      <c r="R428" s="76">
        <v>976</v>
      </c>
    </row>
    <row r="429" spans="1:18">
      <c r="A429" s="82">
        <f t="shared" si="30"/>
        <v>516200402006</v>
      </c>
      <c r="B429" s="82" t="str">
        <f t="shared" si="31"/>
        <v>51620040</v>
      </c>
      <c r="C429" s="82">
        <f t="shared" si="32"/>
        <v>2006</v>
      </c>
      <c r="D429" s="82">
        <f t="shared" si="33"/>
        <v>8541.2900000000009</v>
      </c>
      <c r="E429" s="82">
        <f t="shared" si="34"/>
        <v>2558.4</v>
      </c>
      <c r="F429" s="82">
        <f t="array" ref="F429">SUM(IF(M429:N429="-",0,M429:N429),IF(O429="-",0,-O429))/100</f>
        <v>1738.02</v>
      </c>
      <c r="G429" s="82">
        <f t="array" ref="G429">SUM(IF(P429="-",0,P429),IF(R429="-",0,R429))/100</f>
        <v>241.56</v>
      </c>
      <c r="H429" s="82">
        <f t="array" ref="H429">SUM(IF(Q429="-",0,Q429))/100</f>
        <v>578.82000000000005</v>
      </c>
      <c r="I429" s="76">
        <v>5162004</v>
      </c>
      <c r="J429" s="76" t="s">
        <v>53</v>
      </c>
      <c r="K429" s="77">
        <v>39082</v>
      </c>
      <c r="L429" s="76">
        <v>854129</v>
      </c>
      <c r="M429" s="76">
        <v>154024</v>
      </c>
      <c r="N429" s="76">
        <v>33666</v>
      </c>
      <c r="O429" s="76">
        <v>13888</v>
      </c>
      <c r="P429" s="76">
        <v>23180</v>
      </c>
      <c r="Q429" s="76">
        <v>57882</v>
      </c>
      <c r="R429" s="76">
        <v>976</v>
      </c>
    </row>
    <row r="430" spans="1:18">
      <c r="A430" s="82">
        <f t="shared" si="30"/>
        <v>516200802015</v>
      </c>
      <c r="B430" s="82" t="str">
        <f t="shared" si="31"/>
        <v>51620080</v>
      </c>
      <c r="C430" s="82">
        <f t="shared" si="32"/>
        <v>2015</v>
      </c>
      <c r="D430" s="82">
        <f t="shared" si="33"/>
        <v>10250.9</v>
      </c>
      <c r="E430" s="82">
        <f t="shared" si="34"/>
        <v>3115.7400000000002</v>
      </c>
      <c r="F430" s="82">
        <f t="array" ref="F430">SUM(IF(M430:N430="-",0,M430:N430),IF(O430="-",0,-O430))/100</f>
        <v>2002.39</v>
      </c>
      <c r="G430" s="82">
        <f t="array" ref="G430">SUM(IF(P430="-",0,P430),IF(R430="-",0,R430))/100</f>
        <v>251.12</v>
      </c>
      <c r="H430" s="82">
        <f t="array" ref="H430">SUM(IF(Q430="-",0,Q430))/100</f>
        <v>862.23</v>
      </c>
      <c r="I430" s="76">
        <v>5162008</v>
      </c>
      <c r="J430" s="76" t="s">
        <v>54</v>
      </c>
      <c r="K430" s="77">
        <v>42369</v>
      </c>
      <c r="L430" s="76">
        <v>1025090</v>
      </c>
      <c r="M430" s="76">
        <v>165949</v>
      </c>
      <c r="N430" s="76">
        <v>63466</v>
      </c>
      <c r="O430" s="76">
        <v>29176</v>
      </c>
      <c r="P430" s="76">
        <v>23270</v>
      </c>
      <c r="Q430" s="76">
        <v>86223</v>
      </c>
      <c r="R430" s="76">
        <v>1842</v>
      </c>
    </row>
    <row r="431" spans="1:18">
      <c r="A431" s="82">
        <f t="shared" si="30"/>
        <v>516200802014</v>
      </c>
      <c r="B431" s="82" t="str">
        <f t="shared" si="31"/>
        <v>51620080</v>
      </c>
      <c r="C431" s="82">
        <f t="shared" si="32"/>
        <v>2014</v>
      </c>
      <c r="D431" s="82">
        <f t="shared" si="33"/>
        <v>10250.9</v>
      </c>
      <c r="E431" s="82">
        <f t="shared" si="34"/>
        <v>3111</v>
      </c>
      <c r="F431" s="82">
        <f t="array" ref="F431">SUM(IF(M431:N431="-",0,M431:N431),IF(O431="-",0,-O431))/100</f>
        <v>1998.32</v>
      </c>
      <c r="G431" s="82">
        <f t="array" ref="G431">SUM(IF(P431="-",0,P431),IF(R431="-",0,R431))/100</f>
        <v>250.33</v>
      </c>
      <c r="H431" s="82">
        <f t="array" ref="H431">SUM(IF(Q431="-",0,Q431))/100</f>
        <v>862.35</v>
      </c>
      <c r="I431" s="76">
        <v>5162008</v>
      </c>
      <c r="J431" s="76" t="s">
        <v>54</v>
      </c>
      <c r="K431" s="77">
        <v>42004</v>
      </c>
      <c r="L431" s="76">
        <v>1025090</v>
      </c>
      <c r="M431" s="76">
        <v>165642</v>
      </c>
      <c r="N431" s="76">
        <v>63367</v>
      </c>
      <c r="O431" s="76">
        <v>29177</v>
      </c>
      <c r="P431" s="76">
        <v>23191</v>
      </c>
      <c r="Q431" s="76">
        <v>86235</v>
      </c>
      <c r="R431" s="76">
        <v>1842</v>
      </c>
    </row>
    <row r="432" spans="1:18">
      <c r="A432" s="82">
        <f t="shared" si="30"/>
        <v>516200802013</v>
      </c>
      <c r="B432" s="82" t="str">
        <f t="shared" si="31"/>
        <v>51620080</v>
      </c>
      <c r="C432" s="82">
        <f t="shared" si="32"/>
        <v>2013</v>
      </c>
      <c r="D432" s="82">
        <f t="shared" si="33"/>
        <v>10250.950000000001</v>
      </c>
      <c r="E432" s="82">
        <f t="shared" si="34"/>
        <v>3107.52</v>
      </c>
      <c r="F432" s="82">
        <f t="array" ref="F432">SUM(IF(M432:N432="-",0,M432:N432),IF(O432="-",0,-O432))/100</f>
        <v>1993.81</v>
      </c>
      <c r="G432" s="82">
        <f t="array" ref="G432">SUM(IF(P432="-",0,P432),IF(R432="-",0,R432))/100</f>
        <v>252.4</v>
      </c>
      <c r="H432" s="82">
        <f t="array" ref="H432">SUM(IF(Q432="-",0,Q432))/100</f>
        <v>861.31</v>
      </c>
      <c r="I432" s="76">
        <v>5162008</v>
      </c>
      <c r="J432" s="76" t="s">
        <v>54</v>
      </c>
      <c r="K432" s="77">
        <v>41639</v>
      </c>
      <c r="L432" s="76">
        <v>1025095</v>
      </c>
      <c r="M432" s="76">
        <v>167442</v>
      </c>
      <c r="N432" s="76">
        <v>61115</v>
      </c>
      <c r="O432" s="76">
        <v>29176</v>
      </c>
      <c r="P432" s="76">
        <v>23240</v>
      </c>
      <c r="Q432" s="76">
        <v>86131</v>
      </c>
      <c r="R432" s="76">
        <v>2000</v>
      </c>
    </row>
    <row r="433" spans="1:18">
      <c r="A433" s="82">
        <f t="shared" si="30"/>
        <v>516200802012</v>
      </c>
      <c r="B433" s="82" t="str">
        <f t="shared" si="31"/>
        <v>51620080</v>
      </c>
      <c r="C433" s="82">
        <f t="shared" si="32"/>
        <v>2012</v>
      </c>
      <c r="D433" s="82">
        <f t="shared" si="33"/>
        <v>10250.950000000001</v>
      </c>
      <c r="E433" s="82">
        <f t="shared" si="34"/>
        <v>3106.83</v>
      </c>
      <c r="F433" s="82">
        <f t="array" ref="F433">SUM(IF(M433:N433="-",0,M433:N433),IF(O433="-",0,-O433))/100</f>
        <v>1993.03</v>
      </c>
      <c r="G433" s="82">
        <f t="array" ref="G433">SUM(IF(P433="-",0,P433),IF(R433="-",0,R433))/100</f>
        <v>252.53</v>
      </c>
      <c r="H433" s="82">
        <f t="array" ref="H433">SUM(IF(Q433="-",0,Q433))/100</f>
        <v>861.27</v>
      </c>
      <c r="I433" s="76">
        <v>5162008</v>
      </c>
      <c r="J433" s="76" t="s">
        <v>54</v>
      </c>
      <c r="K433" s="77">
        <v>41274</v>
      </c>
      <c r="L433" s="76">
        <v>1025095</v>
      </c>
      <c r="M433" s="76">
        <v>167364</v>
      </c>
      <c r="N433" s="76">
        <v>61115</v>
      </c>
      <c r="O433" s="76">
        <v>29176</v>
      </c>
      <c r="P433" s="76">
        <v>23253</v>
      </c>
      <c r="Q433" s="76">
        <v>86127</v>
      </c>
      <c r="R433" s="76">
        <v>2000</v>
      </c>
    </row>
    <row r="434" spans="1:18">
      <c r="A434" s="82">
        <f t="shared" si="30"/>
        <v>516200802011</v>
      </c>
      <c r="B434" s="82" t="str">
        <f t="shared" si="31"/>
        <v>51620080</v>
      </c>
      <c r="C434" s="82">
        <f t="shared" si="32"/>
        <v>2011</v>
      </c>
      <c r="D434" s="82">
        <f t="shared" si="33"/>
        <v>10250.959999999999</v>
      </c>
      <c r="E434" s="82">
        <f t="shared" si="34"/>
        <v>3099.31</v>
      </c>
      <c r="F434" s="82">
        <f t="array" ref="F434">SUM(IF(M434:N434="-",0,M434:N434),IF(O434="-",0,-O434))/100</f>
        <v>1987.72</v>
      </c>
      <c r="G434" s="82">
        <f t="array" ref="G434">SUM(IF(P434="-",0,P434),IF(R434="-",0,R434))/100</f>
        <v>251.16</v>
      </c>
      <c r="H434" s="82">
        <f t="array" ref="H434">SUM(IF(Q434="-",0,Q434))/100</f>
        <v>860.43</v>
      </c>
      <c r="I434" s="76">
        <v>5162008</v>
      </c>
      <c r="J434" s="76" t="s">
        <v>54</v>
      </c>
      <c r="K434" s="77">
        <v>40908</v>
      </c>
      <c r="L434" s="76">
        <v>1025096</v>
      </c>
      <c r="M434" s="76">
        <v>166833</v>
      </c>
      <c r="N434" s="76">
        <v>61115</v>
      </c>
      <c r="O434" s="76">
        <v>29176</v>
      </c>
      <c r="P434" s="76">
        <v>23116</v>
      </c>
      <c r="Q434" s="76">
        <v>86043</v>
      </c>
      <c r="R434" s="76">
        <v>2000</v>
      </c>
    </row>
    <row r="435" spans="1:18">
      <c r="A435" s="82">
        <f t="shared" si="30"/>
        <v>516200802010</v>
      </c>
      <c r="B435" s="82" t="str">
        <f t="shared" si="31"/>
        <v>51620080</v>
      </c>
      <c r="C435" s="82">
        <f t="shared" si="32"/>
        <v>2010</v>
      </c>
      <c r="D435" s="82">
        <f t="shared" si="33"/>
        <v>10250.969999999999</v>
      </c>
      <c r="E435" s="82">
        <f t="shared" si="34"/>
        <v>3033.99</v>
      </c>
      <c r="F435" s="82">
        <f t="array" ref="F435">SUM(IF(M435:N435="-",0,M435:N435),IF(O435="-",0,-O435))/100</f>
        <v>1958.84</v>
      </c>
      <c r="G435" s="82">
        <f t="array" ref="G435">SUM(IF(P435="-",0,P435),IF(R435="-",0,R435))/100</f>
        <v>217.94</v>
      </c>
      <c r="H435" s="82">
        <f t="array" ref="H435">SUM(IF(Q435="-",0,Q435))/100</f>
        <v>857.21</v>
      </c>
      <c r="I435" s="76">
        <v>5162008</v>
      </c>
      <c r="J435" s="76" t="s">
        <v>54</v>
      </c>
      <c r="K435" s="77">
        <v>40543</v>
      </c>
      <c r="L435" s="76">
        <v>1025097</v>
      </c>
      <c r="M435" s="76">
        <v>164674</v>
      </c>
      <c r="N435" s="76">
        <v>62894</v>
      </c>
      <c r="O435" s="76">
        <v>31684</v>
      </c>
      <c r="P435" s="76">
        <v>20586</v>
      </c>
      <c r="Q435" s="76">
        <v>85721</v>
      </c>
      <c r="R435" s="76">
        <v>1208</v>
      </c>
    </row>
    <row r="436" spans="1:18">
      <c r="A436" s="82">
        <f t="shared" si="30"/>
        <v>516200802009</v>
      </c>
      <c r="B436" s="82" t="str">
        <f t="shared" si="31"/>
        <v>51620080</v>
      </c>
      <c r="C436" s="82">
        <f t="shared" si="32"/>
        <v>2009</v>
      </c>
      <c r="D436" s="82">
        <f t="shared" si="33"/>
        <v>10250.969999999999</v>
      </c>
      <c r="E436" s="82">
        <f t="shared" si="34"/>
        <v>3026.0200000000004</v>
      </c>
      <c r="F436" s="82">
        <f t="array" ref="F436">SUM(IF(M436:N436="-",0,M436:N436),IF(O436="-",0,-O436))/100</f>
        <v>1953.4</v>
      </c>
      <c r="G436" s="82">
        <f t="array" ref="G436">SUM(IF(P436="-",0,P436),IF(R436="-",0,R436))/100</f>
        <v>215.74</v>
      </c>
      <c r="H436" s="82">
        <f t="array" ref="H436">SUM(IF(Q436="-",0,Q436))/100</f>
        <v>856.88</v>
      </c>
      <c r="I436" s="76">
        <v>5162008</v>
      </c>
      <c r="J436" s="76" t="s">
        <v>54</v>
      </c>
      <c r="K436" s="77">
        <v>40178</v>
      </c>
      <c r="L436" s="76">
        <v>1025097</v>
      </c>
      <c r="M436" s="76">
        <v>164162</v>
      </c>
      <c r="N436" s="76">
        <v>62862</v>
      </c>
      <c r="O436" s="76">
        <v>31684</v>
      </c>
      <c r="P436" s="76">
        <v>20564</v>
      </c>
      <c r="Q436" s="76">
        <v>85688</v>
      </c>
      <c r="R436" s="76">
        <v>1010</v>
      </c>
    </row>
    <row r="437" spans="1:18">
      <c r="A437" s="82">
        <f t="shared" si="30"/>
        <v>516200802008</v>
      </c>
      <c r="B437" s="82" t="str">
        <f t="shared" si="31"/>
        <v>51620080</v>
      </c>
      <c r="C437" s="82">
        <f t="shared" si="32"/>
        <v>2008</v>
      </c>
      <c r="D437" s="82">
        <f t="shared" si="33"/>
        <v>10250.799999999999</v>
      </c>
      <c r="E437" s="82">
        <f t="shared" si="34"/>
        <v>3008.3100000000004</v>
      </c>
      <c r="F437" s="82">
        <f t="array" ref="F437">SUM(IF(M437:N437="-",0,M437:N437),IF(O437="-",0,-O437))/100</f>
        <v>1932.4</v>
      </c>
      <c r="G437" s="82">
        <f t="array" ref="G437">SUM(IF(P437="-",0,P437),IF(R437="-",0,R437))/100</f>
        <v>218.55</v>
      </c>
      <c r="H437" s="82">
        <f t="array" ref="H437">SUM(IF(Q437="-",0,Q437))/100</f>
        <v>857.36</v>
      </c>
      <c r="I437" s="76">
        <v>5162008</v>
      </c>
      <c r="J437" s="76" t="s">
        <v>54</v>
      </c>
      <c r="K437" s="77">
        <v>39813</v>
      </c>
      <c r="L437" s="76">
        <v>1025080</v>
      </c>
      <c r="M437" s="76">
        <v>162054</v>
      </c>
      <c r="N437" s="76">
        <v>62721</v>
      </c>
      <c r="O437" s="76">
        <v>31535</v>
      </c>
      <c r="P437" s="76">
        <v>20845</v>
      </c>
      <c r="Q437" s="76">
        <v>85736</v>
      </c>
      <c r="R437" s="76">
        <v>1010</v>
      </c>
    </row>
    <row r="438" spans="1:18">
      <c r="A438" s="82">
        <f t="shared" si="30"/>
        <v>516200802007</v>
      </c>
      <c r="B438" s="82" t="str">
        <f t="shared" si="31"/>
        <v>51620080</v>
      </c>
      <c r="C438" s="82">
        <f t="shared" si="32"/>
        <v>2007</v>
      </c>
      <c r="D438" s="82">
        <f t="shared" si="33"/>
        <v>10245.629999999999</v>
      </c>
      <c r="E438" s="82">
        <f t="shared" si="34"/>
        <v>2946.97</v>
      </c>
      <c r="F438" s="82">
        <f t="array" ref="F438">SUM(IF(M438:N438="-",0,M438:N438),IF(O438="-",0,-O438))/100</f>
        <v>1879.1</v>
      </c>
      <c r="G438" s="82">
        <f t="array" ref="G438">SUM(IF(P438="-",0,P438),IF(R438="-",0,R438))/100</f>
        <v>213.1</v>
      </c>
      <c r="H438" s="82">
        <f t="array" ref="H438">SUM(IF(Q438="-",0,Q438))/100</f>
        <v>854.77</v>
      </c>
      <c r="I438" s="76">
        <v>5162008</v>
      </c>
      <c r="J438" s="76" t="s">
        <v>54</v>
      </c>
      <c r="K438" s="77">
        <v>39447</v>
      </c>
      <c r="L438" s="76">
        <v>1024563</v>
      </c>
      <c r="M438" s="76">
        <v>153683</v>
      </c>
      <c r="N438" s="76">
        <v>66655</v>
      </c>
      <c r="O438" s="76">
        <v>32428</v>
      </c>
      <c r="P438" s="76">
        <v>20300</v>
      </c>
      <c r="Q438" s="76">
        <v>85477</v>
      </c>
      <c r="R438" s="76">
        <v>1010</v>
      </c>
    </row>
    <row r="439" spans="1:18">
      <c r="A439" s="82">
        <f t="shared" si="30"/>
        <v>516200802006</v>
      </c>
      <c r="B439" s="82" t="str">
        <f t="shared" si="31"/>
        <v>51620080</v>
      </c>
      <c r="C439" s="82">
        <f t="shared" si="32"/>
        <v>2006</v>
      </c>
      <c r="D439" s="82">
        <f t="shared" si="33"/>
        <v>10245.68</v>
      </c>
      <c r="E439" s="82">
        <f t="shared" si="34"/>
        <v>2940.14</v>
      </c>
      <c r="F439" s="82">
        <f t="array" ref="F439">SUM(IF(M439:N439="-",0,M439:N439),IF(O439="-",0,-O439))/100</f>
        <v>1872.24</v>
      </c>
      <c r="G439" s="82">
        <f t="array" ref="G439">SUM(IF(P439="-",0,P439),IF(R439="-",0,R439))/100</f>
        <v>213.11</v>
      </c>
      <c r="H439" s="82">
        <f t="array" ref="H439">SUM(IF(Q439="-",0,Q439))/100</f>
        <v>854.79</v>
      </c>
      <c r="I439" s="76">
        <v>5162008</v>
      </c>
      <c r="J439" s="76" t="s">
        <v>54</v>
      </c>
      <c r="K439" s="77">
        <v>39082</v>
      </c>
      <c r="L439" s="76">
        <v>1024568</v>
      </c>
      <c r="M439" s="76">
        <v>152993</v>
      </c>
      <c r="N439" s="76">
        <v>66659</v>
      </c>
      <c r="O439" s="76">
        <v>32428</v>
      </c>
      <c r="P439" s="76">
        <v>20301</v>
      </c>
      <c r="Q439" s="76">
        <v>85479</v>
      </c>
      <c r="R439" s="76">
        <v>1010</v>
      </c>
    </row>
    <row r="440" spans="1:18">
      <c r="A440" s="82">
        <f t="shared" si="30"/>
        <v>516201202015</v>
      </c>
      <c r="B440" s="82" t="str">
        <f t="shared" si="31"/>
        <v>51620120</v>
      </c>
      <c r="C440" s="82">
        <f t="shared" si="32"/>
        <v>2015</v>
      </c>
      <c r="D440" s="82">
        <f t="shared" si="33"/>
        <v>7187.21</v>
      </c>
      <c r="E440" s="82">
        <f t="shared" si="34"/>
        <v>1227.1999999999998</v>
      </c>
      <c r="F440" s="82">
        <f t="array" ref="F440">SUM(IF(M440:N440="-",0,M440:N440),IF(O440="-",0,-O440))/100</f>
        <v>692.17</v>
      </c>
      <c r="G440" s="82">
        <f t="array" ref="G440">SUM(IF(P440="-",0,P440),IF(R440="-",0,R440))/100</f>
        <v>174.45</v>
      </c>
      <c r="H440" s="82">
        <f t="array" ref="H440">SUM(IF(Q440="-",0,Q440))/100</f>
        <v>360.58</v>
      </c>
      <c r="I440" s="76">
        <v>5162012</v>
      </c>
      <c r="J440" s="76" t="s">
        <v>55</v>
      </c>
      <c r="K440" s="77">
        <v>42369</v>
      </c>
      <c r="L440" s="76">
        <v>718721</v>
      </c>
      <c r="M440" s="76">
        <v>60806</v>
      </c>
      <c r="N440" s="76">
        <v>268491</v>
      </c>
      <c r="O440" s="76">
        <v>260080</v>
      </c>
      <c r="P440" s="76">
        <v>16646</v>
      </c>
      <c r="Q440" s="76">
        <v>36058</v>
      </c>
      <c r="R440" s="76">
        <v>799</v>
      </c>
    </row>
    <row r="441" spans="1:18">
      <c r="A441" s="82">
        <f t="shared" si="30"/>
        <v>516201202014</v>
      </c>
      <c r="B441" s="82" t="str">
        <f t="shared" si="31"/>
        <v>51620120</v>
      </c>
      <c r="C441" s="82">
        <f t="shared" si="32"/>
        <v>2014</v>
      </c>
      <c r="D441" s="82">
        <f t="shared" si="33"/>
        <v>7187.21</v>
      </c>
      <c r="E441" s="82">
        <f t="shared" si="34"/>
        <v>1286.99</v>
      </c>
      <c r="F441" s="82">
        <f t="array" ref="F441">SUM(IF(M441:N441="-",0,M441:N441),IF(O441="-",0,-O441))/100</f>
        <v>729.76</v>
      </c>
      <c r="G441" s="82">
        <f t="array" ref="G441">SUM(IF(P441="-",0,P441),IF(R441="-",0,R441))/100</f>
        <v>175.09</v>
      </c>
      <c r="H441" s="82">
        <f t="array" ref="H441">SUM(IF(Q441="-",0,Q441))/100</f>
        <v>382.14</v>
      </c>
      <c r="I441" s="76">
        <v>5162012</v>
      </c>
      <c r="J441" s="76" t="s">
        <v>55</v>
      </c>
      <c r="K441" s="77">
        <v>42004</v>
      </c>
      <c r="L441" s="76">
        <v>718721</v>
      </c>
      <c r="M441" s="76">
        <v>64286</v>
      </c>
      <c r="N441" s="76">
        <v>233576</v>
      </c>
      <c r="O441" s="76">
        <v>224886</v>
      </c>
      <c r="P441" s="76">
        <v>16710</v>
      </c>
      <c r="Q441" s="76">
        <v>38214</v>
      </c>
      <c r="R441" s="76">
        <v>799</v>
      </c>
    </row>
    <row r="442" spans="1:18">
      <c r="A442" s="82">
        <f t="shared" si="30"/>
        <v>516201202013</v>
      </c>
      <c r="B442" s="82" t="str">
        <f t="shared" si="31"/>
        <v>51620120</v>
      </c>
      <c r="C442" s="82">
        <f t="shared" si="32"/>
        <v>2013</v>
      </c>
      <c r="D442" s="82">
        <f t="shared" si="33"/>
        <v>7187.29</v>
      </c>
      <c r="E442" s="82">
        <f t="shared" si="34"/>
        <v>1275.4199999999998</v>
      </c>
      <c r="F442" s="82">
        <f t="array" ref="F442">SUM(IF(M442:N442="-",0,M442:N442),IF(O442="-",0,-O442))/100</f>
        <v>718.17</v>
      </c>
      <c r="G442" s="82">
        <f t="array" ref="G442">SUM(IF(P442="-",0,P442),IF(R442="-",0,R442))/100</f>
        <v>175.42</v>
      </c>
      <c r="H442" s="82">
        <f t="array" ref="H442">SUM(IF(Q442="-",0,Q442))/100</f>
        <v>381.83</v>
      </c>
      <c r="I442" s="76">
        <v>5162012</v>
      </c>
      <c r="J442" s="76" t="s">
        <v>55</v>
      </c>
      <c r="K442" s="77">
        <v>41639</v>
      </c>
      <c r="L442" s="76">
        <v>718729</v>
      </c>
      <c r="M442" s="76">
        <v>63795</v>
      </c>
      <c r="N442" s="76">
        <v>233268</v>
      </c>
      <c r="O442" s="76">
        <v>225246</v>
      </c>
      <c r="P442" s="76">
        <v>16743</v>
      </c>
      <c r="Q442" s="76">
        <v>38183</v>
      </c>
      <c r="R442" s="76">
        <v>799</v>
      </c>
    </row>
    <row r="443" spans="1:18">
      <c r="A443" s="82">
        <f t="shared" si="30"/>
        <v>516201202012</v>
      </c>
      <c r="B443" s="82" t="str">
        <f t="shared" si="31"/>
        <v>51620120</v>
      </c>
      <c r="C443" s="82">
        <f t="shared" si="32"/>
        <v>2012</v>
      </c>
      <c r="D443" s="82">
        <f t="shared" si="33"/>
        <v>7187.29</v>
      </c>
      <c r="E443" s="82">
        <f t="shared" si="34"/>
        <v>1275.28</v>
      </c>
      <c r="F443" s="82">
        <f t="array" ref="F443">SUM(IF(M443:N443="-",0,M443:N443),IF(O443="-",0,-O443))/100</f>
        <v>717.98</v>
      </c>
      <c r="G443" s="82">
        <f t="array" ref="G443">SUM(IF(P443="-",0,P443),IF(R443="-",0,R443))/100</f>
        <v>175.42</v>
      </c>
      <c r="H443" s="82">
        <f t="array" ref="H443">SUM(IF(Q443="-",0,Q443))/100</f>
        <v>381.88</v>
      </c>
      <c r="I443" s="76">
        <v>5162012</v>
      </c>
      <c r="J443" s="76" t="s">
        <v>55</v>
      </c>
      <c r="K443" s="77">
        <v>41274</v>
      </c>
      <c r="L443" s="76">
        <v>718729</v>
      </c>
      <c r="M443" s="76">
        <v>63776</v>
      </c>
      <c r="N443" s="76">
        <v>233268</v>
      </c>
      <c r="O443" s="76">
        <v>225246</v>
      </c>
      <c r="P443" s="76">
        <v>16743</v>
      </c>
      <c r="Q443" s="76">
        <v>38188</v>
      </c>
      <c r="R443" s="76">
        <v>799</v>
      </c>
    </row>
    <row r="444" spans="1:18">
      <c r="A444" s="82">
        <f t="shared" si="30"/>
        <v>516201202011</v>
      </c>
      <c r="B444" s="82" t="str">
        <f t="shared" si="31"/>
        <v>51620120</v>
      </c>
      <c r="C444" s="82">
        <f t="shared" si="32"/>
        <v>2011</v>
      </c>
      <c r="D444" s="82">
        <f t="shared" si="33"/>
        <v>7187.31</v>
      </c>
      <c r="E444" s="82">
        <f t="shared" si="34"/>
        <v>1290.32</v>
      </c>
      <c r="F444" s="82">
        <f t="array" ref="F444">SUM(IF(M444:N444="-",0,M444:N444),IF(O444="-",0,-O444))/100</f>
        <v>734.53</v>
      </c>
      <c r="G444" s="82">
        <f t="array" ref="G444">SUM(IF(P444="-",0,P444),IF(R444="-",0,R444))/100</f>
        <v>173.82</v>
      </c>
      <c r="H444" s="82">
        <f t="array" ref="H444">SUM(IF(Q444="-",0,Q444))/100</f>
        <v>381.97</v>
      </c>
      <c r="I444" s="76">
        <v>5162012</v>
      </c>
      <c r="J444" s="76" t="s">
        <v>55</v>
      </c>
      <c r="K444" s="77">
        <v>40908</v>
      </c>
      <c r="L444" s="76">
        <v>718731</v>
      </c>
      <c r="M444" s="76">
        <v>65431</v>
      </c>
      <c r="N444" s="76">
        <v>231322</v>
      </c>
      <c r="O444" s="76">
        <v>223300</v>
      </c>
      <c r="P444" s="76">
        <v>16583</v>
      </c>
      <c r="Q444" s="76">
        <v>38197</v>
      </c>
      <c r="R444" s="76">
        <v>799</v>
      </c>
    </row>
    <row r="445" spans="1:18">
      <c r="A445" s="82">
        <f t="shared" si="30"/>
        <v>516201202010</v>
      </c>
      <c r="B445" s="82" t="str">
        <f t="shared" si="31"/>
        <v>51620120</v>
      </c>
      <c r="C445" s="82">
        <f t="shared" si="32"/>
        <v>2010</v>
      </c>
      <c r="D445" s="82">
        <f t="shared" si="33"/>
        <v>7187.31</v>
      </c>
      <c r="E445" s="82">
        <f t="shared" si="34"/>
        <v>1245.6600000000001</v>
      </c>
      <c r="F445" s="82">
        <f t="array" ref="F445">SUM(IF(M445:N445="-",0,M445:N445),IF(O445="-",0,-O445))/100</f>
        <v>713.09</v>
      </c>
      <c r="G445" s="82">
        <f t="array" ref="G445">SUM(IF(P445="-",0,P445),IF(R445="-",0,R445))/100</f>
        <v>154.33000000000001</v>
      </c>
      <c r="H445" s="82">
        <f t="array" ref="H445">SUM(IF(Q445="-",0,Q445))/100</f>
        <v>378.24</v>
      </c>
      <c r="I445" s="76">
        <v>5162012</v>
      </c>
      <c r="J445" s="76" t="s">
        <v>55</v>
      </c>
      <c r="K445" s="77">
        <v>40543</v>
      </c>
      <c r="L445" s="76">
        <v>718731</v>
      </c>
      <c r="M445" s="76">
        <v>63223</v>
      </c>
      <c r="N445" s="76">
        <v>220592</v>
      </c>
      <c r="O445" s="76">
        <v>212506</v>
      </c>
      <c r="P445" s="76">
        <v>14635</v>
      </c>
      <c r="Q445" s="76">
        <v>37824</v>
      </c>
      <c r="R445" s="76">
        <v>798</v>
      </c>
    </row>
    <row r="446" spans="1:18">
      <c r="A446" s="82">
        <f t="shared" si="30"/>
        <v>516201202009</v>
      </c>
      <c r="B446" s="82" t="str">
        <f t="shared" si="31"/>
        <v>51620120</v>
      </c>
      <c r="C446" s="82">
        <f t="shared" si="32"/>
        <v>2009</v>
      </c>
      <c r="D446" s="82">
        <f t="shared" si="33"/>
        <v>7187.29</v>
      </c>
      <c r="E446" s="82">
        <f t="shared" si="34"/>
        <v>1243.48</v>
      </c>
      <c r="F446" s="82">
        <f t="array" ref="F446">SUM(IF(M446:N446="-",0,M446:N446),IF(O446="-",0,-O446))/100</f>
        <v>709.51</v>
      </c>
      <c r="G446" s="82">
        <f t="array" ref="G446">SUM(IF(P446="-",0,P446),IF(R446="-",0,R446))/100</f>
        <v>144.4</v>
      </c>
      <c r="H446" s="82">
        <f t="array" ref="H446">SUM(IF(Q446="-",0,Q446))/100</f>
        <v>389.57</v>
      </c>
      <c r="I446" s="76">
        <v>5162012</v>
      </c>
      <c r="J446" s="76" t="s">
        <v>55</v>
      </c>
      <c r="K446" s="77">
        <v>40178</v>
      </c>
      <c r="L446" s="76">
        <v>718729</v>
      </c>
      <c r="M446" s="76">
        <v>62928</v>
      </c>
      <c r="N446" s="76">
        <v>204348</v>
      </c>
      <c r="O446" s="76">
        <v>196325</v>
      </c>
      <c r="P446" s="76">
        <v>13642</v>
      </c>
      <c r="Q446" s="76">
        <v>38957</v>
      </c>
      <c r="R446" s="76">
        <v>798</v>
      </c>
    </row>
    <row r="447" spans="1:18">
      <c r="A447" s="82">
        <f t="shared" si="30"/>
        <v>516201202008</v>
      </c>
      <c r="B447" s="82" t="str">
        <f t="shared" si="31"/>
        <v>51620120</v>
      </c>
      <c r="C447" s="82">
        <f t="shared" si="32"/>
        <v>2008</v>
      </c>
      <c r="D447" s="82">
        <f t="shared" si="33"/>
        <v>7187.46</v>
      </c>
      <c r="E447" s="82">
        <f t="shared" si="34"/>
        <v>1289.19</v>
      </c>
      <c r="F447" s="82">
        <f t="array" ref="F447">SUM(IF(M447:N447="-",0,M447:N447),IF(O447="-",0,-O447))/100</f>
        <v>723.57</v>
      </c>
      <c r="G447" s="82">
        <f t="array" ref="G447">SUM(IF(P447="-",0,P447),IF(R447="-",0,R447))/100</f>
        <v>147.43</v>
      </c>
      <c r="H447" s="82">
        <f t="array" ref="H447">SUM(IF(Q447="-",0,Q447))/100</f>
        <v>418.19</v>
      </c>
      <c r="I447" s="76">
        <v>5162012</v>
      </c>
      <c r="J447" s="76" t="s">
        <v>55</v>
      </c>
      <c r="K447" s="77">
        <v>39813</v>
      </c>
      <c r="L447" s="76">
        <v>718746</v>
      </c>
      <c r="M447" s="76">
        <v>64334</v>
      </c>
      <c r="N447" s="76">
        <v>177603</v>
      </c>
      <c r="O447" s="76">
        <v>169580</v>
      </c>
      <c r="P447" s="76">
        <v>13834</v>
      </c>
      <c r="Q447" s="76">
        <v>41819</v>
      </c>
      <c r="R447" s="76">
        <v>909</v>
      </c>
    </row>
    <row r="448" spans="1:18">
      <c r="A448" s="82">
        <f t="shared" si="30"/>
        <v>516201202007</v>
      </c>
      <c r="B448" s="82" t="str">
        <f t="shared" si="31"/>
        <v>51620120</v>
      </c>
      <c r="C448" s="82">
        <f t="shared" si="32"/>
        <v>2007</v>
      </c>
      <c r="D448" s="82">
        <f t="shared" si="33"/>
        <v>7187.45</v>
      </c>
      <c r="E448" s="82">
        <f t="shared" si="34"/>
        <v>1285.21</v>
      </c>
      <c r="F448" s="82">
        <f t="array" ref="F448">SUM(IF(M448:N448="-",0,M448:N448),IF(O448="-",0,-O448))/100</f>
        <v>721.15</v>
      </c>
      <c r="G448" s="82">
        <f t="array" ref="G448">SUM(IF(P448="-",0,P448),IF(R448="-",0,R448))/100</f>
        <v>146.28</v>
      </c>
      <c r="H448" s="82">
        <f t="array" ref="H448">SUM(IF(Q448="-",0,Q448))/100</f>
        <v>417.78</v>
      </c>
      <c r="I448" s="76">
        <v>5162012</v>
      </c>
      <c r="J448" s="76" t="s">
        <v>55</v>
      </c>
      <c r="K448" s="77">
        <v>39447</v>
      </c>
      <c r="L448" s="76">
        <v>718745</v>
      </c>
      <c r="M448" s="76">
        <v>64092</v>
      </c>
      <c r="N448" s="76">
        <v>177603</v>
      </c>
      <c r="O448" s="76">
        <v>169580</v>
      </c>
      <c r="P448" s="76">
        <v>13720</v>
      </c>
      <c r="Q448" s="76">
        <v>41778</v>
      </c>
      <c r="R448" s="76">
        <v>908</v>
      </c>
    </row>
    <row r="449" spans="1:18">
      <c r="A449" s="82">
        <f t="shared" si="30"/>
        <v>516201202006</v>
      </c>
      <c r="B449" s="82" t="str">
        <f t="shared" si="31"/>
        <v>51620120</v>
      </c>
      <c r="C449" s="82">
        <f t="shared" si="32"/>
        <v>2006</v>
      </c>
      <c r="D449" s="82">
        <f t="shared" si="33"/>
        <v>7187.41</v>
      </c>
      <c r="E449" s="82">
        <f t="shared" si="34"/>
        <v>1322.5</v>
      </c>
      <c r="F449" s="82">
        <f t="array" ref="F449">SUM(IF(M449:N449="-",0,M449:N449),IF(O449="-",0,-O449))/100</f>
        <v>698.19</v>
      </c>
      <c r="G449" s="82">
        <f t="array" ref="G449">SUM(IF(P449="-",0,P449),IF(R449="-",0,R449))/100</f>
        <v>144.68</v>
      </c>
      <c r="H449" s="82">
        <f t="array" ref="H449">SUM(IF(Q449="-",0,Q449))/100</f>
        <v>479.63</v>
      </c>
      <c r="I449" s="76">
        <v>5162012</v>
      </c>
      <c r="J449" s="76" t="s">
        <v>55</v>
      </c>
      <c r="K449" s="77">
        <v>39082</v>
      </c>
      <c r="L449" s="76">
        <v>718741</v>
      </c>
      <c r="M449" s="76">
        <v>62504</v>
      </c>
      <c r="N449" s="76">
        <v>36517</v>
      </c>
      <c r="O449" s="76">
        <v>29202</v>
      </c>
      <c r="P449" s="76">
        <v>13533</v>
      </c>
      <c r="Q449" s="76">
        <v>47963</v>
      </c>
      <c r="R449" s="76">
        <v>935</v>
      </c>
    </row>
    <row r="450" spans="1:18">
      <c r="A450" s="82">
        <f t="shared" si="30"/>
        <v>516201602015</v>
      </c>
      <c r="B450" s="82" t="str">
        <f t="shared" si="31"/>
        <v>51620160</v>
      </c>
      <c r="C450" s="82">
        <f t="shared" si="32"/>
        <v>2015</v>
      </c>
      <c r="D450" s="82">
        <f t="shared" si="33"/>
        <v>3739.46</v>
      </c>
      <c r="E450" s="82">
        <f t="shared" si="34"/>
        <v>1353.56</v>
      </c>
      <c r="F450" s="82">
        <f t="array" ref="F450">SUM(IF(M450:N450="-",0,M450:N450),IF(O450="-",0,-O450))/100</f>
        <v>847.46</v>
      </c>
      <c r="G450" s="82">
        <f t="array" ref="G450">SUM(IF(P450="-",0,P450),IF(R450="-",0,R450))/100</f>
        <v>108.08</v>
      </c>
      <c r="H450" s="82">
        <f t="array" ref="H450">SUM(IF(Q450="-",0,Q450))/100</f>
        <v>398.02</v>
      </c>
      <c r="I450" s="76">
        <v>5162016</v>
      </c>
      <c r="J450" s="76" t="s">
        <v>56</v>
      </c>
      <c r="K450" s="77">
        <v>42369</v>
      </c>
      <c r="L450" s="76">
        <v>373946</v>
      </c>
      <c r="M450" s="76">
        <v>82506</v>
      </c>
      <c r="N450" s="76">
        <v>11244</v>
      </c>
      <c r="O450" s="76">
        <v>9004</v>
      </c>
      <c r="P450" s="76">
        <v>9501</v>
      </c>
      <c r="Q450" s="76">
        <v>39802</v>
      </c>
      <c r="R450" s="76">
        <v>1307</v>
      </c>
    </row>
    <row r="451" spans="1:18">
      <c r="A451" s="82">
        <f t="shared" si="30"/>
        <v>516201602014</v>
      </c>
      <c r="B451" s="82" t="str">
        <f t="shared" si="31"/>
        <v>51620160</v>
      </c>
      <c r="C451" s="82">
        <f t="shared" si="32"/>
        <v>2014</v>
      </c>
      <c r="D451" s="82">
        <f t="shared" si="33"/>
        <v>3739.46</v>
      </c>
      <c r="E451" s="82">
        <f t="shared" si="34"/>
        <v>1350.47</v>
      </c>
      <c r="F451" s="82">
        <f t="array" ref="F451">SUM(IF(M451:N451="-",0,M451:N451),IF(O451="-",0,-O451))/100</f>
        <v>844.52</v>
      </c>
      <c r="G451" s="82">
        <f t="array" ref="G451">SUM(IF(P451="-",0,P451),IF(R451="-",0,R451))/100</f>
        <v>108.2</v>
      </c>
      <c r="H451" s="82">
        <f t="array" ref="H451">SUM(IF(Q451="-",0,Q451))/100</f>
        <v>397.75</v>
      </c>
      <c r="I451" s="76">
        <v>5162016</v>
      </c>
      <c r="J451" s="76" t="s">
        <v>56</v>
      </c>
      <c r="K451" s="77">
        <v>42004</v>
      </c>
      <c r="L451" s="76">
        <v>373946</v>
      </c>
      <c r="M451" s="76">
        <v>82277</v>
      </c>
      <c r="N451" s="76">
        <v>11179</v>
      </c>
      <c r="O451" s="76">
        <v>9004</v>
      </c>
      <c r="P451" s="76">
        <v>9513</v>
      </c>
      <c r="Q451" s="76">
        <v>39775</v>
      </c>
      <c r="R451" s="76">
        <v>1307</v>
      </c>
    </row>
    <row r="452" spans="1:18">
      <c r="A452" s="82">
        <f t="shared" si="30"/>
        <v>516201602013</v>
      </c>
      <c r="B452" s="82" t="str">
        <f t="shared" si="31"/>
        <v>51620160</v>
      </c>
      <c r="C452" s="82">
        <f t="shared" si="32"/>
        <v>2013</v>
      </c>
      <c r="D452" s="82">
        <f t="shared" si="33"/>
        <v>3739.5</v>
      </c>
      <c r="E452" s="82">
        <f t="shared" si="34"/>
        <v>1346.9</v>
      </c>
      <c r="F452" s="82">
        <f t="array" ref="F452">SUM(IF(M452:N452="-",0,M452:N452),IF(O452="-",0,-O452))/100</f>
        <v>844.28</v>
      </c>
      <c r="G452" s="82">
        <f t="array" ref="G452">SUM(IF(P452="-",0,P452),IF(R452="-",0,R452))/100</f>
        <v>105.85</v>
      </c>
      <c r="H452" s="82">
        <f t="array" ref="H452">SUM(IF(Q452="-",0,Q452))/100</f>
        <v>396.77</v>
      </c>
      <c r="I452" s="76">
        <v>5162016</v>
      </c>
      <c r="J452" s="76" t="s">
        <v>56</v>
      </c>
      <c r="K452" s="77">
        <v>41639</v>
      </c>
      <c r="L452" s="76">
        <v>373950</v>
      </c>
      <c r="M452" s="76">
        <v>83293</v>
      </c>
      <c r="N452" s="76">
        <v>10141</v>
      </c>
      <c r="O452" s="76">
        <v>9006</v>
      </c>
      <c r="P452" s="76">
        <v>9275</v>
      </c>
      <c r="Q452" s="76">
        <v>39677</v>
      </c>
      <c r="R452" s="76">
        <v>1310</v>
      </c>
    </row>
    <row r="453" spans="1:18">
      <c r="A453" s="82">
        <f t="shared" si="30"/>
        <v>516201602012</v>
      </c>
      <c r="B453" s="82" t="str">
        <f t="shared" si="31"/>
        <v>51620160</v>
      </c>
      <c r="C453" s="82">
        <f t="shared" si="32"/>
        <v>2012</v>
      </c>
      <c r="D453" s="82">
        <f t="shared" si="33"/>
        <v>3739.51</v>
      </c>
      <c r="E453" s="82">
        <f t="shared" si="34"/>
        <v>1343.9</v>
      </c>
      <c r="F453" s="82">
        <f t="array" ref="F453">SUM(IF(M453:N453="-",0,M453:N453),IF(O453="-",0,-O453))/100</f>
        <v>844.22</v>
      </c>
      <c r="G453" s="82">
        <f t="array" ref="G453">SUM(IF(P453="-",0,P453),IF(R453="-",0,R453))/100</f>
        <v>105.7</v>
      </c>
      <c r="H453" s="82">
        <f t="array" ref="H453">SUM(IF(Q453="-",0,Q453))/100</f>
        <v>393.98</v>
      </c>
      <c r="I453" s="76">
        <v>5162016</v>
      </c>
      <c r="J453" s="76" t="s">
        <v>56</v>
      </c>
      <c r="K453" s="77">
        <v>41274</v>
      </c>
      <c r="L453" s="76">
        <v>373951</v>
      </c>
      <c r="M453" s="76">
        <v>83287</v>
      </c>
      <c r="N453" s="76">
        <v>8750</v>
      </c>
      <c r="O453" s="76">
        <v>7615</v>
      </c>
      <c r="P453" s="76">
        <v>9261</v>
      </c>
      <c r="Q453" s="76">
        <v>39398</v>
      </c>
      <c r="R453" s="76">
        <v>1309</v>
      </c>
    </row>
    <row r="454" spans="1:18">
      <c r="A454" s="82">
        <f t="shared" si="30"/>
        <v>516201602011</v>
      </c>
      <c r="B454" s="82" t="str">
        <f t="shared" si="31"/>
        <v>51620160</v>
      </c>
      <c r="C454" s="82">
        <f t="shared" si="32"/>
        <v>2011</v>
      </c>
      <c r="D454" s="82">
        <f t="shared" si="33"/>
        <v>3739.5</v>
      </c>
      <c r="E454" s="82">
        <f t="shared" si="34"/>
        <v>1340.69</v>
      </c>
      <c r="F454" s="82">
        <f t="array" ref="F454">SUM(IF(M454:N454="-",0,M454:N454),IF(O454="-",0,-O454))/100</f>
        <v>841.68</v>
      </c>
      <c r="G454" s="82">
        <f t="array" ref="G454">SUM(IF(P454="-",0,P454),IF(R454="-",0,R454))/100</f>
        <v>105.85</v>
      </c>
      <c r="H454" s="82">
        <f t="array" ref="H454">SUM(IF(Q454="-",0,Q454))/100</f>
        <v>393.16</v>
      </c>
      <c r="I454" s="76">
        <v>5162016</v>
      </c>
      <c r="J454" s="76" t="s">
        <v>56</v>
      </c>
      <c r="K454" s="77">
        <v>40908</v>
      </c>
      <c r="L454" s="76">
        <v>373950</v>
      </c>
      <c r="M454" s="76">
        <v>83033</v>
      </c>
      <c r="N454" s="76">
        <v>8750</v>
      </c>
      <c r="O454" s="76">
        <v>7615</v>
      </c>
      <c r="P454" s="76">
        <v>9276</v>
      </c>
      <c r="Q454" s="76">
        <v>39316</v>
      </c>
      <c r="R454" s="76">
        <v>1309</v>
      </c>
    </row>
    <row r="455" spans="1:18">
      <c r="A455" s="82">
        <f t="shared" si="30"/>
        <v>516201602010</v>
      </c>
      <c r="B455" s="82" t="str">
        <f t="shared" si="31"/>
        <v>51620160</v>
      </c>
      <c r="C455" s="82">
        <f t="shared" si="32"/>
        <v>2010</v>
      </c>
      <c r="D455" s="82">
        <f t="shared" si="33"/>
        <v>3739.5</v>
      </c>
      <c r="E455" s="82">
        <f t="shared" si="34"/>
        <v>1339.97</v>
      </c>
      <c r="F455" s="82">
        <f t="array" ref="F455">SUM(IF(M455:N455="-",0,M455:N455),IF(O455="-",0,-O455))/100</f>
        <v>841.06</v>
      </c>
      <c r="G455" s="82">
        <f t="array" ref="G455">SUM(IF(P455="-",0,P455),IF(R455="-",0,R455))/100</f>
        <v>105.85</v>
      </c>
      <c r="H455" s="82">
        <f t="array" ref="H455">SUM(IF(Q455="-",0,Q455))/100</f>
        <v>393.06</v>
      </c>
      <c r="I455" s="76">
        <v>5162016</v>
      </c>
      <c r="J455" s="76" t="s">
        <v>56</v>
      </c>
      <c r="K455" s="77">
        <v>40543</v>
      </c>
      <c r="L455" s="76">
        <v>373950</v>
      </c>
      <c r="M455" s="76">
        <v>82971</v>
      </c>
      <c r="N455" s="76">
        <v>8754</v>
      </c>
      <c r="O455" s="76">
        <v>7619</v>
      </c>
      <c r="P455" s="76">
        <v>9276</v>
      </c>
      <c r="Q455" s="76">
        <v>39306</v>
      </c>
      <c r="R455" s="76">
        <v>1309</v>
      </c>
    </row>
    <row r="456" spans="1:18">
      <c r="A456" s="82">
        <f t="shared" si="30"/>
        <v>516201602009</v>
      </c>
      <c r="B456" s="82" t="str">
        <f t="shared" si="31"/>
        <v>51620160</v>
      </c>
      <c r="C456" s="82">
        <f t="shared" si="32"/>
        <v>2009</v>
      </c>
      <c r="D456" s="82">
        <f t="shared" si="33"/>
        <v>3739.51</v>
      </c>
      <c r="E456" s="82">
        <f t="shared" si="34"/>
        <v>1328.76</v>
      </c>
      <c r="F456" s="82">
        <f t="array" ref="F456">SUM(IF(M456:N456="-",0,M456:N456),IF(O456="-",0,-O456))/100</f>
        <v>832.78</v>
      </c>
      <c r="G456" s="82">
        <f t="array" ref="G456">SUM(IF(P456="-",0,P456),IF(R456="-",0,R456))/100</f>
        <v>103.81</v>
      </c>
      <c r="H456" s="82">
        <f t="array" ref="H456">SUM(IF(Q456="-",0,Q456))/100</f>
        <v>392.17</v>
      </c>
      <c r="I456" s="76">
        <v>5162016</v>
      </c>
      <c r="J456" s="76" t="s">
        <v>56</v>
      </c>
      <c r="K456" s="77">
        <v>40178</v>
      </c>
      <c r="L456" s="76">
        <v>373951</v>
      </c>
      <c r="M456" s="76">
        <v>82145</v>
      </c>
      <c r="N456" s="76">
        <v>8726</v>
      </c>
      <c r="O456" s="76">
        <v>7593</v>
      </c>
      <c r="P456" s="76">
        <v>9102</v>
      </c>
      <c r="Q456" s="76">
        <v>39217</v>
      </c>
      <c r="R456" s="76">
        <v>1279</v>
      </c>
    </row>
    <row r="457" spans="1:18">
      <c r="A457" s="82">
        <f t="shared" si="30"/>
        <v>516201602008</v>
      </c>
      <c r="B457" s="82" t="str">
        <f t="shared" si="31"/>
        <v>51620160</v>
      </c>
      <c r="C457" s="82">
        <f t="shared" si="32"/>
        <v>2008</v>
      </c>
      <c r="D457" s="82">
        <f t="shared" si="33"/>
        <v>3739.52</v>
      </c>
      <c r="E457" s="82">
        <f t="shared" si="34"/>
        <v>1300.94</v>
      </c>
      <c r="F457" s="82">
        <f t="array" ref="F457">SUM(IF(M457:N457="-",0,M457:N457),IF(O457="-",0,-O457))/100</f>
        <v>829.76</v>
      </c>
      <c r="G457" s="82">
        <f t="array" ref="G457">SUM(IF(P457="-",0,P457),IF(R457="-",0,R457))/100</f>
        <v>80.12</v>
      </c>
      <c r="H457" s="82">
        <f t="array" ref="H457">SUM(IF(Q457="-",0,Q457))/100</f>
        <v>391.06</v>
      </c>
      <c r="I457" s="76">
        <v>5162016</v>
      </c>
      <c r="J457" s="76" t="s">
        <v>56</v>
      </c>
      <c r="K457" s="77">
        <v>39813</v>
      </c>
      <c r="L457" s="76">
        <v>373952</v>
      </c>
      <c r="M457" s="76">
        <v>81843</v>
      </c>
      <c r="N457" s="76">
        <v>6108</v>
      </c>
      <c r="O457" s="76">
        <v>4975</v>
      </c>
      <c r="P457" s="76">
        <v>6733</v>
      </c>
      <c r="Q457" s="76">
        <v>39106</v>
      </c>
      <c r="R457" s="76">
        <v>1279</v>
      </c>
    </row>
    <row r="458" spans="1:18">
      <c r="A458" s="82">
        <f t="shared" si="30"/>
        <v>516201602007</v>
      </c>
      <c r="B458" s="82" t="str">
        <f t="shared" si="31"/>
        <v>51620160</v>
      </c>
      <c r="C458" s="82">
        <f t="shared" si="32"/>
        <v>2007</v>
      </c>
      <c r="D458" s="82">
        <f t="shared" si="33"/>
        <v>3739.66</v>
      </c>
      <c r="E458" s="82">
        <f t="shared" si="34"/>
        <v>1294.18</v>
      </c>
      <c r="F458" s="82">
        <f t="array" ref="F458">SUM(IF(M458:N458="-",0,M458:N458),IF(O458="-",0,-O458))/100</f>
        <v>823.21</v>
      </c>
      <c r="G458" s="82">
        <f t="array" ref="G458">SUM(IF(P458="-",0,P458),IF(R458="-",0,R458))/100</f>
        <v>79.7</v>
      </c>
      <c r="H458" s="82">
        <f t="array" ref="H458">SUM(IF(Q458="-",0,Q458))/100</f>
        <v>391.27</v>
      </c>
      <c r="I458" s="76">
        <v>5162016</v>
      </c>
      <c r="J458" s="76" t="s">
        <v>56</v>
      </c>
      <c r="K458" s="77">
        <v>39447</v>
      </c>
      <c r="L458" s="76">
        <v>373966</v>
      </c>
      <c r="M458" s="76">
        <v>81176</v>
      </c>
      <c r="N458" s="76">
        <v>6317</v>
      </c>
      <c r="O458" s="76">
        <v>5172</v>
      </c>
      <c r="P458" s="76">
        <v>6689</v>
      </c>
      <c r="Q458" s="76">
        <v>39127</v>
      </c>
      <c r="R458" s="76">
        <v>1281</v>
      </c>
    </row>
    <row r="459" spans="1:18">
      <c r="A459" s="82">
        <f t="shared" ref="A459:A522" si="35">(B459&amp;C459)+0</f>
        <v>516201602006</v>
      </c>
      <c r="B459" s="82" t="str">
        <f t="shared" ref="B459:B522" si="36">LEFT(I459&amp;"00000000",8)</f>
        <v>51620160</v>
      </c>
      <c r="C459" s="82">
        <f t="shared" ref="C459:C522" si="37">YEAR(K459)</f>
        <v>2006</v>
      </c>
      <c r="D459" s="82">
        <f t="shared" ref="D459:D522" si="38">IF(L459="-",0,L459/100)</f>
        <v>3739.67</v>
      </c>
      <c r="E459" s="82">
        <f t="shared" ref="E459:E522" si="39">SUM(F459:H459)</f>
        <v>1286.05</v>
      </c>
      <c r="F459" s="82">
        <f t="array" ref="F459">SUM(IF(M459:N459="-",0,M459:N459),IF(O459="-",0,-O459))/100</f>
        <v>816.21</v>
      </c>
      <c r="G459" s="82">
        <f t="array" ref="G459">SUM(IF(P459="-",0,P459),IF(R459="-",0,R459))/100</f>
        <v>79.55</v>
      </c>
      <c r="H459" s="82">
        <f t="array" ref="H459">SUM(IF(Q459="-",0,Q459))/100</f>
        <v>390.29</v>
      </c>
      <c r="I459" s="76">
        <v>5162016</v>
      </c>
      <c r="J459" s="76" t="s">
        <v>56</v>
      </c>
      <c r="K459" s="77">
        <v>39082</v>
      </c>
      <c r="L459" s="76">
        <v>373967</v>
      </c>
      <c r="M459" s="76">
        <v>80435</v>
      </c>
      <c r="N459" s="76">
        <v>6398</v>
      </c>
      <c r="O459" s="76">
        <v>5212</v>
      </c>
      <c r="P459" s="76">
        <v>6653</v>
      </c>
      <c r="Q459" s="76">
        <v>39029</v>
      </c>
      <c r="R459" s="76">
        <v>1302</v>
      </c>
    </row>
    <row r="460" spans="1:18">
      <c r="A460" s="82">
        <f t="shared" si="35"/>
        <v>516202002015</v>
      </c>
      <c r="B460" s="82" t="str">
        <f t="shared" si="36"/>
        <v>51620200</v>
      </c>
      <c r="C460" s="82">
        <f t="shared" si="37"/>
        <v>2015</v>
      </c>
      <c r="D460" s="82">
        <f t="shared" si="38"/>
        <v>5525.63</v>
      </c>
      <c r="E460" s="82">
        <f t="shared" si="39"/>
        <v>1509.1499999999999</v>
      </c>
      <c r="F460" s="82">
        <f t="array" ref="F460">SUM(IF(M460:N460="-",0,M460:N460),IF(O460="-",0,-O460))/100</f>
        <v>891.54</v>
      </c>
      <c r="G460" s="82">
        <f t="array" ref="G460">SUM(IF(P460="-",0,P460),IF(R460="-",0,R460))/100</f>
        <v>203.82</v>
      </c>
      <c r="H460" s="82">
        <f t="array" ref="H460">SUM(IF(Q460="-",0,Q460))/100</f>
        <v>413.79</v>
      </c>
      <c r="I460" s="76">
        <v>5162020</v>
      </c>
      <c r="J460" s="76" t="s">
        <v>57</v>
      </c>
      <c r="K460" s="77">
        <v>42369</v>
      </c>
      <c r="L460" s="76">
        <v>552563</v>
      </c>
      <c r="M460" s="76">
        <v>87245</v>
      </c>
      <c r="N460" s="76">
        <v>8007</v>
      </c>
      <c r="O460" s="76">
        <v>6098</v>
      </c>
      <c r="P460" s="76">
        <v>18947</v>
      </c>
      <c r="Q460" s="76">
        <v>41379</v>
      </c>
      <c r="R460" s="76">
        <v>1435</v>
      </c>
    </row>
    <row r="461" spans="1:18">
      <c r="A461" s="82">
        <f t="shared" si="35"/>
        <v>516202002014</v>
      </c>
      <c r="B461" s="82" t="str">
        <f t="shared" si="36"/>
        <v>51620200</v>
      </c>
      <c r="C461" s="82">
        <f t="shared" si="37"/>
        <v>2014</v>
      </c>
      <c r="D461" s="82">
        <f t="shared" si="38"/>
        <v>5525.63</v>
      </c>
      <c r="E461" s="82">
        <f t="shared" si="39"/>
        <v>1506.69</v>
      </c>
      <c r="F461" s="82">
        <f t="array" ref="F461">SUM(IF(M461:N461="-",0,M461:N461),IF(O461="-",0,-O461))/100</f>
        <v>889.05</v>
      </c>
      <c r="G461" s="82">
        <f t="array" ref="G461">SUM(IF(P461="-",0,P461),IF(R461="-",0,R461))/100</f>
        <v>203.79</v>
      </c>
      <c r="H461" s="82">
        <f t="array" ref="H461">SUM(IF(Q461="-",0,Q461))/100</f>
        <v>413.85</v>
      </c>
      <c r="I461" s="76">
        <v>5162020</v>
      </c>
      <c r="J461" s="76" t="s">
        <v>57</v>
      </c>
      <c r="K461" s="77">
        <v>42004</v>
      </c>
      <c r="L461" s="76">
        <v>552563</v>
      </c>
      <c r="M461" s="76">
        <v>86996</v>
      </c>
      <c r="N461" s="76">
        <v>8007</v>
      </c>
      <c r="O461" s="76">
        <v>6098</v>
      </c>
      <c r="P461" s="76">
        <v>18944</v>
      </c>
      <c r="Q461" s="76">
        <v>41385</v>
      </c>
      <c r="R461" s="76">
        <v>1435</v>
      </c>
    </row>
    <row r="462" spans="1:18">
      <c r="A462" s="82">
        <f t="shared" si="35"/>
        <v>516202002013</v>
      </c>
      <c r="B462" s="82" t="str">
        <f t="shared" si="36"/>
        <v>51620200</v>
      </c>
      <c r="C462" s="82">
        <f t="shared" si="37"/>
        <v>2013</v>
      </c>
      <c r="D462" s="82">
        <f t="shared" si="38"/>
        <v>5525.77</v>
      </c>
      <c r="E462" s="82">
        <f t="shared" si="39"/>
        <v>1501.99</v>
      </c>
      <c r="F462" s="82">
        <f t="array" ref="F462">SUM(IF(M462:N462="-",0,M462:N462),IF(O462="-",0,-O462))/100</f>
        <v>885.12</v>
      </c>
      <c r="G462" s="82">
        <f t="array" ref="G462">SUM(IF(P462="-",0,P462),IF(R462="-",0,R462))/100</f>
        <v>204.31</v>
      </c>
      <c r="H462" s="82">
        <f t="array" ref="H462">SUM(IF(Q462="-",0,Q462))/100</f>
        <v>412.56</v>
      </c>
      <c r="I462" s="76">
        <v>5162020</v>
      </c>
      <c r="J462" s="76" t="s">
        <v>57</v>
      </c>
      <c r="K462" s="77">
        <v>41639</v>
      </c>
      <c r="L462" s="76">
        <v>552577</v>
      </c>
      <c r="M462" s="76">
        <v>87989</v>
      </c>
      <c r="N462" s="76">
        <v>6621</v>
      </c>
      <c r="O462" s="76">
        <v>6098</v>
      </c>
      <c r="P462" s="76">
        <v>18997</v>
      </c>
      <c r="Q462" s="76">
        <v>41256</v>
      </c>
      <c r="R462" s="76">
        <v>1434</v>
      </c>
    </row>
    <row r="463" spans="1:18">
      <c r="A463" s="82">
        <f t="shared" si="35"/>
        <v>516202002012</v>
      </c>
      <c r="B463" s="82" t="str">
        <f t="shared" si="36"/>
        <v>51620200</v>
      </c>
      <c r="C463" s="82">
        <f t="shared" si="37"/>
        <v>2012</v>
      </c>
      <c r="D463" s="82">
        <f t="shared" si="38"/>
        <v>5525.77</v>
      </c>
      <c r="E463" s="82">
        <f t="shared" si="39"/>
        <v>1491.83</v>
      </c>
      <c r="F463" s="82">
        <f t="array" ref="F463">SUM(IF(M463:N463="-",0,M463:N463),IF(O463="-",0,-O463))/100</f>
        <v>876.37</v>
      </c>
      <c r="G463" s="82">
        <f t="array" ref="G463">SUM(IF(P463="-",0,P463),IF(R463="-",0,R463))/100</f>
        <v>202.9</v>
      </c>
      <c r="H463" s="82">
        <f t="array" ref="H463">SUM(IF(Q463="-",0,Q463))/100</f>
        <v>412.56</v>
      </c>
      <c r="I463" s="76">
        <v>5162020</v>
      </c>
      <c r="J463" s="76" t="s">
        <v>57</v>
      </c>
      <c r="K463" s="77">
        <v>41274</v>
      </c>
      <c r="L463" s="76">
        <v>552577</v>
      </c>
      <c r="M463" s="76">
        <v>87114</v>
      </c>
      <c r="N463" s="76">
        <v>6621</v>
      </c>
      <c r="O463" s="76">
        <v>6098</v>
      </c>
      <c r="P463" s="76">
        <v>18856</v>
      </c>
      <c r="Q463" s="76">
        <v>41256</v>
      </c>
      <c r="R463" s="76">
        <v>1434</v>
      </c>
    </row>
    <row r="464" spans="1:18">
      <c r="A464" s="82">
        <f t="shared" si="35"/>
        <v>516202002011</v>
      </c>
      <c r="B464" s="82" t="str">
        <f t="shared" si="36"/>
        <v>51620200</v>
      </c>
      <c r="C464" s="82">
        <f t="shared" si="37"/>
        <v>2011</v>
      </c>
      <c r="D464" s="82">
        <f t="shared" si="38"/>
        <v>5525.75</v>
      </c>
      <c r="E464" s="82">
        <f t="shared" si="39"/>
        <v>1488.01</v>
      </c>
      <c r="F464" s="82">
        <f t="array" ref="F464">SUM(IF(M464:N464="-",0,M464:N464),IF(O464="-",0,-O464))/100</f>
        <v>873.36</v>
      </c>
      <c r="G464" s="82">
        <f t="array" ref="G464">SUM(IF(P464="-",0,P464),IF(R464="-",0,R464))/100</f>
        <v>201.93</v>
      </c>
      <c r="H464" s="82">
        <f t="array" ref="H464">SUM(IF(Q464="-",0,Q464))/100</f>
        <v>412.72</v>
      </c>
      <c r="I464" s="76">
        <v>5162020</v>
      </c>
      <c r="J464" s="76" t="s">
        <v>57</v>
      </c>
      <c r="K464" s="77">
        <v>40908</v>
      </c>
      <c r="L464" s="76">
        <v>552575</v>
      </c>
      <c r="M464" s="76">
        <v>86813</v>
      </c>
      <c r="N464" s="76">
        <v>6621</v>
      </c>
      <c r="O464" s="76">
        <v>6098</v>
      </c>
      <c r="P464" s="76">
        <v>18759</v>
      </c>
      <c r="Q464" s="76">
        <v>41272</v>
      </c>
      <c r="R464" s="76">
        <v>1434</v>
      </c>
    </row>
    <row r="465" spans="1:18">
      <c r="A465" s="82">
        <f t="shared" si="35"/>
        <v>516202002010</v>
      </c>
      <c r="B465" s="82" t="str">
        <f t="shared" si="36"/>
        <v>51620200</v>
      </c>
      <c r="C465" s="82">
        <f t="shared" si="37"/>
        <v>2010</v>
      </c>
      <c r="D465" s="82">
        <f t="shared" si="38"/>
        <v>5525.76</v>
      </c>
      <c r="E465" s="82">
        <f t="shared" si="39"/>
        <v>1479.52</v>
      </c>
      <c r="F465" s="82">
        <f t="array" ref="F465">SUM(IF(M465:N465="-",0,M465:N465),IF(O465="-",0,-O465))/100</f>
        <v>870.55</v>
      </c>
      <c r="G465" s="82">
        <f t="array" ref="G465">SUM(IF(P465="-",0,P465),IF(R465="-",0,R465))/100</f>
        <v>196.51</v>
      </c>
      <c r="H465" s="82">
        <f t="array" ref="H465">SUM(IF(Q465="-",0,Q465))/100</f>
        <v>412.46</v>
      </c>
      <c r="I465" s="76">
        <v>5162020</v>
      </c>
      <c r="J465" s="76" t="s">
        <v>57</v>
      </c>
      <c r="K465" s="77">
        <v>40543</v>
      </c>
      <c r="L465" s="76">
        <v>552576</v>
      </c>
      <c r="M465" s="76">
        <v>86540</v>
      </c>
      <c r="N465" s="76">
        <v>6613</v>
      </c>
      <c r="O465" s="76">
        <v>6098</v>
      </c>
      <c r="P465" s="76">
        <v>18217</v>
      </c>
      <c r="Q465" s="76">
        <v>41246</v>
      </c>
      <c r="R465" s="76">
        <v>1434</v>
      </c>
    </row>
    <row r="466" spans="1:18">
      <c r="A466" s="82">
        <f t="shared" si="35"/>
        <v>516202002009</v>
      </c>
      <c r="B466" s="82" t="str">
        <f t="shared" si="36"/>
        <v>51620200</v>
      </c>
      <c r="C466" s="82">
        <f t="shared" si="37"/>
        <v>2009</v>
      </c>
      <c r="D466" s="82">
        <f t="shared" si="38"/>
        <v>5525.79</v>
      </c>
      <c r="E466" s="82">
        <f t="shared" si="39"/>
        <v>1466.69</v>
      </c>
      <c r="F466" s="82">
        <f t="array" ref="F466">SUM(IF(M466:N466="-",0,M466:N466),IF(O466="-",0,-O466))/100</f>
        <v>866.09</v>
      </c>
      <c r="G466" s="82">
        <f t="array" ref="G466">SUM(IF(P466="-",0,P466),IF(R466="-",0,R466))/100</f>
        <v>190.58</v>
      </c>
      <c r="H466" s="82">
        <f t="array" ref="H466">SUM(IF(Q466="-",0,Q466))/100</f>
        <v>410.02</v>
      </c>
      <c r="I466" s="76">
        <v>5162020</v>
      </c>
      <c r="J466" s="76" t="s">
        <v>57</v>
      </c>
      <c r="K466" s="77">
        <v>40178</v>
      </c>
      <c r="L466" s="76">
        <v>552579</v>
      </c>
      <c r="M466" s="76">
        <v>86107</v>
      </c>
      <c r="N466" s="76">
        <v>6600</v>
      </c>
      <c r="O466" s="76">
        <v>6098</v>
      </c>
      <c r="P466" s="76">
        <v>17624</v>
      </c>
      <c r="Q466" s="76">
        <v>41002</v>
      </c>
      <c r="R466" s="76">
        <v>1434</v>
      </c>
    </row>
    <row r="467" spans="1:18">
      <c r="A467" s="82">
        <f t="shared" si="35"/>
        <v>516202002008</v>
      </c>
      <c r="B467" s="82" t="str">
        <f t="shared" si="36"/>
        <v>51620200</v>
      </c>
      <c r="C467" s="82">
        <f t="shared" si="37"/>
        <v>2008</v>
      </c>
      <c r="D467" s="82">
        <f t="shared" si="38"/>
        <v>5525.79</v>
      </c>
      <c r="E467" s="82">
        <f t="shared" si="39"/>
        <v>1462.13</v>
      </c>
      <c r="F467" s="82">
        <f t="array" ref="F467">SUM(IF(M467:N467="-",0,M467:N467),IF(O467="-",0,-O467))/100</f>
        <v>862.97</v>
      </c>
      <c r="G467" s="82">
        <f t="array" ref="G467">SUM(IF(P467="-",0,P467),IF(R467="-",0,R467))/100</f>
        <v>189.55</v>
      </c>
      <c r="H467" s="82">
        <f t="array" ref="H467">SUM(IF(Q467="-",0,Q467))/100</f>
        <v>409.61</v>
      </c>
      <c r="I467" s="76">
        <v>5162020</v>
      </c>
      <c r="J467" s="76" t="s">
        <v>57</v>
      </c>
      <c r="K467" s="77">
        <v>39813</v>
      </c>
      <c r="L467" s="76">
        <v>552579</v>
      </c>
      <c r="M467" s="76">
        <v>85795</v>
      </c>
      <c r="N467" s="76">
        <v>6600</v>
      </c>
      <c r="O467" s="76">
        <v>6098</v>
      </c>
      <c r="P467" s="76">
        <v>17521</v>
      </c>
      <c r="Q467" s="76">
        <v>40961</v>
      </c>
      <c r="R467" s="76">
        <v>1434</v>
      </c>
    </row>
    <row r="468" spans="1:18">
      <c r="A468" s="82">
        <f t="shared" si="35"/>
        <v>516202002007</v>
      </c>
      <c r="B468" s="82" t="str">
        <f t="shared" si="36"/>
        <v>51620200</v>
      </c>
      <c r="C468" s="82">
        <f t="shared" si="37"/>
        <v>2007</v>
      </c>
      <c r="D468" s="82">
        <f t="shared" si="38"/>
        <v>5525.72</v>
      </c>
      <c r="E468" s="82">
        <f t="shared" si="39"/>
        <v>1449.29</v>
      </c>
      <c r="F468" s="82">
        <f t="array" ref="F468">SUM(IF(M468:N468="-",0,M468:N468),IF(O468="-",0,-O468))/100</f>
        <v>849.91</v>
      </c>
      <c r="G468" s="82">
        <f t="array" ref="G468">SUM(IF(P468="-",0,P468),IF(R468="-",0,R468))/100</f>
        <v>188.99</v>
      </c>
      <c r="H468" s="82">
        <f t="array" ref="H468">SUM(IF(Q468="-",0,Q468))/100</f>
        <v>410.39</v>
      </c>
      <c r="I468" s="76">
        <v>5162020</v>
      </c>
      <c r="J468" s="76" t="s">
        <v>57</v>
      </c>
      <c r="K468" s="77">
        <v>39447</v>
      </c>
      <c r="L468" s="76">
        <v>552572</v>
      </c>
      <c r="M468" s="76">
        <v>84474</v>
      </c>
      <c r="N468" s="76">
        <v>6616</v>
      </c>
      <c r="O468" s="76">
        <v>6099</v>
      </c>
      <c r="P468" s="76">
        <v>17464</v>
      </c>
      <c r="Q468" s="76">
        <v>41039</v>
      </c>
      <c r="R468" s="76">
        <v>1435</v>
      </c>
    </row>
    <row r="469" spans="1:18">
      <c r="A469" s="82">
        <f t="shared" si="35"/>
        <v>516202002006</v>
      </c>
      <c r="B469" s="82" t="str">
        <f t="shared" si="36"/>
        <v>51620200</v>
      </c>
      <c r="C469" s="82">
        <f t="shared" si="37"/>
        <v>2006</v>
      </c>
      <c r="D469" s="82">
        <f t="shared" si="38"/>
        <v>5525.65</v>
      </c>
      <c r="E469" s="82">
        <f t="shared" si="39"/>
        <v>1432.98</v>
      </c>
      <c r="F469" s="82">
        <f t="array" ref="F469">SUM(IF(M469:N469="-",0,M469:N469),IF(O469="-",0,-O469))/100</f>
        <v>834.08</v>
      </c>
      <c r="G469" s="82">
        <f t="array" ref="G469">SUM(IF(P469="-",0,P469),IF(R469="-",0,R469))/100</f>
        <v>188.5</v>
      </c>
      <c r="H469" s="82">
        <f t="array" ref="H469">SUM(IF(Q469="-",0,Q469))/100</f>
        <v>410.4</v>
      </c>
      <c r="I469" s="76">
        <v>5162020</v>
      </c>
      <c r="J469" s="76" t="s">
        <v>57</v>
      </c>
      <c r="K469" s="77">
        <v>39082</v>
      </c>
      <c r="L469" s="76">
        <v>552565</v>
      </c>
      <c r="M469" s="76">
        <v>82951</v>
      </c>
      <c r="N469" s="76">
        <v>6566</v>
      </c>
      <c r="O469" s="76">
        <v>6109</v>
      </c>
      <c r="P469" s="76">
        <v>17355</v>
      </c>
      <c r="Q469" s="76">
        <v>41040</v>
      </c>
      <c r="R469" s="76">
        <v>1495</v>
      </c>
    </row>
    <row r="470" spans="1:18">
      <c r="A470" s="82">
        <f t="shared" si="35"/>
        <v>516202202015</v>
      </c>
      <c r="B470" s="82" t="str">
        <f t="shared" si="36"/>
        <v>51620220</v>
      </c>
      <c r="C470" s="82">
        <f t="shared" si="37"/>
        <v>2015</v>
      </c>
      <c r="D470" s="82">
        <f t="shared" si="38"/>
        <v>6439.46</v>
      </c>
      <c r="E470" s="82">
        <f t="shared" si="39"/>
        <v>2097.8900000000003</v>
      </c>
      <c r="F470" s="82">
        <f t="array" ref="F470">SUM(IF(M470:N470="-",0,M470:N470),IF(O470="-",0,-O470))/100</f>
        <v>1281.75</v>
      </c>
      <c r="G470" s="82">
        <f t="array" ref="G470">SUM(IF(P470="-",0,P470),IF(R470="-",0,R470))/100</f>
        <v>231.95</v>
      </c>
      <c r="H470" s="82">
        <f t="array" ref="H470">SUM(IF(Q470="-",0,Q470))/100</f>
        <v>584.19000000000005</v>
      </c>
      <c r="I470" s="76">
        <v>5162022</v>
      </c>
      <c r="J470" s="76" t="s">
        <v>58</v>
      </c>
      <c r="K470" s="77">
        <v>42369</v>
      </c>
      <c r="L470" s="76">
        <v>643946</v>
      </c>
      <c r="M470" s="76">
        <v>126105</v>
      </c>
      <c r="N470" s="76">
        <v>5161</v>
      </c>
      <c r="O470" s="76">
        <v>3091</v>
      </c>
      <c r="P470" s="76">
        <v>21542</v>
      </c>
      <c r="Q470" s="76">
        <v>58419</v>
      </c>
      <c r="R470" s="76">
        <v>1653</v>
      </c>
    </row>
    <row r="471" spans="1:18">
      <c r="A471" s="82">
        <f t="shared" si="35"/>
        <v>516202202014</v>
      </c>
      <c r="B471" s="82" t="str">
        <f t="shared" si="36"/>
        <v>51620220</v>
      </c>
      <c r="C471" s="82">
        <f t="shared" si="37"/>
        <v>2014</v>
      </c>
      <c r="D471" s="82">
        <f t="shared" si="38"/>
        <v>6439.46</v>
      </c>
      <c r="E471" s="82">
        <f t="shared" si="39"/>
        <v>2089.5100000000002</v>
      </c>
      <c r="F471" s="82">
        <f t="array" ref="F471">SUM(IF(M471:N471="-",0,M471:N471),IF(O471="-",0,-O471))/100</f>
        <v>1280.1099999999999</v>
      </c>
      <c r="G471" s="82">
        <f t="array" ref="G471">SUM(IF(P471="-",0,P471),IF(R471="-",0,R471))/100</f>
        <v>227.46</v>
      </c>
      <c r="H471" s="82">
        <f t="array" ref="H471">SUM(IF(Q471="-",0,Q471))/100</f>
        <v>581.94000000000005</v>
      </c>
      <c r="I471" s="76">
        <v>5162022</v>
      </c>
      <c r="J471" s="76" t="s">
        <v>58</v>
      </c>
      <c r="K471" s="77">
        <v>42004</v>
      </c>
      <c r="L471" s="76">
        <v>643946</v>
      </c>
      <c r="M471" s="76">
        <v>125941</v>
      </c>
      <c r="N471" s="76">
        <v>5161</v>
      </c>
      <c r="O471" s="76">
        <v>3091</v>
      </c>
      <c r="P471" s="76">
        <v>21093</v>
      </c>
      <c r="Q471" s="76">
        <v>58194</v>
      </c>
      <c r="R471" s="76">
        <v>1653</v>
      </c>
    </row>
    <row r="472" spans="1:18">
      <c r="A472" s="82">
        <f t="shared" si="35"/>
        <v>516202202013</v>
      </c>
      <c r="B472" s="82" t="str">
        <f t="shared" si="36"/>
        <v>51620220</v>
      </c>
      <c r="C472" s="82">
        <f t="shared" si="37"/>
        <v>2013</v>
      </c>
      <c r="D472" s="82">
        <f t="shared" si="38"/>
        <v>6438.79</v>
      </c>
      <c r="E472" s="82">
        <f t="shared" si="39"/>
        <v>2075.0700000000002</v>
      </c>
      <c r="F472" s="82">
        <f t="array" ref="F472">SUM(IF(M472:N472="-",0,M472:N472),IF(O472="-",0,-O472))/100</f>
        <v>1274.21</v>
      </c>
      <c r="G472" s="82">
        <f t="array" ref="G472">SUM(IF(P472="-",0,P472),IF(R472="-",0,R472))/100</f>
        <v>222.73</v>
      </c>
      <c r="H472" s="82">
        <f t="array" ref="H472">SUM(IF(Q472="-",0,Q472))/100</f>
        <v>578.13</v>
      </c>
      <c r="I472" s="76">
        <v>5162022</v>
      </c>
      <c r="J472" s="76" t="s">
        <v>58</v>
      </c>
      <c r="K472" s="77">
        <v>41639</v>
      </c>
      <c r="L472" s="76">
        <v>643879</v>
      </c>
      <c r="M472" s="76">
        <v>125769</v>
      </c>
      <c r="N472" s="76">
        <v>4741</v>
      </c>
      <c r="O472" s="76">
        <v>3089</v>
      </c>
      <c r="P472" s="76">
        <v>20619</v>
      </c>
      <c r="Q472" s="76">
        <v>57813</v>
      </c>
      <c r="R472" s="76">
        <v>1654</v>
      </c>
    </row>
    <row r="473" spans="1:18">
      <c r="A473" s="82">
        <f t="shared" si="35"/>
        <v>516202202012</v>
      </c>
      <c r="B473" s="82" t="str">
        <f t="shared" si="36"/>
        <v>51620220</v>
      </c>
      <c r="C473" s="82">
        <f t="shared" si="37"/>
        <v>2012</v>
      </c>
      <c r="D473" s="82">
        <f t="shared" si="38"/>
        <v>6438.79</v>
      </c>
      <c r="E473" s="82">
        <f t="shared" si="39"/>
        <v>2072</v>
      </c>
      <c r="F473" s="82">
        <f t="array" ref="F473">SUM(IF(M473:N473="-",0,M473:N473),IF(O473="-",0,-O473))/100</f>
        <v>1273.29</v>
      </c>
      <c r="G473" s="82">
        <f t="array" ref="G473">SUM(IF(P473="-",0,P473),IF(R473="-",0,R473))/100</f>
        <v>222.31</v>
      </c>
      <c r="H473" s="82">
        <f t="array" ref="H473">SUM(IF(Q473="-",0,Q473))/100</f>
        <v>576.4</v>
      </c>
      <c r="I473" s="76">
        <v>5162022</v>
      </c>
      <c r="J473" s="76" t="s">
        <v>58</v>
      </c>
      <c r="K473" s="77">
        <v>41274</v>
      </c>
      <c r="L473" s="76">
        <v>643879</v>
      </c>
      <c r="M473" s="76">
        <v>125669</v>
      </c>
      <c r="N473" s="76">
        <v>4748</v>
      </c>
      <c r="O473" s="76">
        <v>3088</v>
      </c>
      <c r="P473" s="76">
        <v>20577</v>
      </c>
      <c r="Q473" s="76">
        <v>57640</v>
      </c>
      <c r="R473" s="76">
        <v>1654</v>
      </c>
    </row>
    <row r="474" spans="1:18">
      <c r="A474" s="82">
        <f t="shared" si="35"/>
        <v>516202202011</v>
      </c>
      <c r="B474" s="82" t="str">
        <f t="shared" si="36"/>
        <v>51620220</v>
      </c>
      <c r="C474" s="82">
        <f t="shared" si="37"/>
        <v>2011</v>
      </c>
      <c r="D474" s="82">
        <f t="shared" si="38"/>
        <v>6438.79</v>
      </c>
      <c r="E474" s="82">
        <f t="shared" si="39"/>
        <v>2059.59</v>
      </c>
      <c r="F474" s="82">
        <f t="array" ref="F474">SUM(IF(M474:N474="-",0,M474:N474),IF(O474="-",0,-O474))/100</f>
        <v>1262.17</v>
      </c>
      <c r="G474" s="82">
        <f t="array" ref="G474">SUM(IF(P474="-",0,P474),IF(R474="-",0,R474))/100</f>
        <v>221.48</v>
      </c>
      <c r="H474" s="82">
        <f t="array" ref="H474">SUM(IF(Q474="-",0,Q474))/100</f>
        <v>575.94000000000005</v>
      </c>
      <c r="I474" s="76">
        <v>5162022</v>
      </c>
      <c r="J474" s="76" t="s">
        <v>58</v>
      </c>
      <c r="K474" s="77">
        <v>40908</v>
      </c>
      <c r="L474" s="76">
        <v>643879</v>
      </c>
      <c r="M474" s="76">
        <v>124558</v>
      </c>
      <c r="N474" s="76">
        <v>4748</v>
      </c>
      <c r="O474" s="76">
        <v>3089</v>
      </c>
      <c r="P474" s="76">
        <v>20454</v>
      </c>
      <c r="Q474" s="76">
        <v>57594</v>
      </c>
      <c r="R474" s="76">
        <v>1694</v>
      </c>
    </row>
    <row r="475" spans="1:18">
      <c r="A475" s="82">
        <f t="shared" si="35"/>
        <v>516202202010</v>
      </c>
      <c r="B475" s="82" t="str">
        <f t="shared" si="36"/>
        <v>51620220</v>
      </c>
      <c r="C475" s="82">
        <f t="shared" si="37"/>
        <v>2010</v>
      </c>
      <c r="D475" s="82">
        <f t="shared" si="38"/>
        <v>6438.81</v>
      </c>
      <c r="E475" s="82">
        <f t="shared" si="39"/>
        <v>2058.11</v>
      </c>
      <c r="F475" s="82">
        <f t="array" ref="F475">SUM(IF(M475:N475="-",0,M475:N475),IF(O475="-",0,-O475))/100</f>
        <v>1264.3599999999999</v>
      </c>
      <c r="G475" s="82">
        <f t="array" ref="G475">SUM(IF(P475="-",0,P475),IF(R475="-",0,R475))/100</f>
        <v>217.87</v>
      </c>
      <c r="H475" s="82">
        <f t="array" ref="H475">SUM(IF(Q475="-",0,Q475))/100</f>
        <v>575.88</v>
      </c>
      <c r="I475" s="76">
        <v>5162022</v>
      </c>
      <c r="J475" s="76" t="s">
        <v>58</v>
      </c>
      <c r="K475" s="77">
        <v>40543</v>
      </c>
      <c r="L475" s="76">
        <v>643881</v>
      </c>
      <c r="M475" s="76">
        <v>124777</v>
      </c>
      <c r="N475" s="76">
        <v>4748</v>
      </c>
      <c r="O475" s="76">
        <v>3089</v>
      </c>
      <c r="P475" s="76">
        <v>20093</v>
      </c>
      <c r="Q475" s="76">
        <v>57588</v>
      </c>
      <c r="R475" s="76">
        <v>1694</v>
      </c>
    </row>
    <row r="476" spans="1:18">
      <c r="A476" s="82">
        <f t="shared" si="35"/>
        <v>516202202009</v>
      </c>
      <c r="B476" s="82" t="str">
        <f t="shared" si="36"/>
        <v>51620220</v>
      </c>
      <c r="C476" s="82">
        <f t="shared" si="37"/>
        <v>2009</v>
      </c>
      <c r="D476" s="82">
        <f t="shared" si="38"/>
        <v>6438.71</v>
      </c>
      <c r="E476" s="82">
        <f t="shared" si="39"/>
        <v>2020.9199999999998</v>
      </c>
      <c r="F476" s="82">
        <f t="array" ref="F476">SUM(IF(M476:N476="-",0,M476:N476),IF(O476="-",0,-O476))/100</f>
        <v>1262.51</v>
      </c>
      <c r="G476" s="82">
        <f t="array" ref="G476">SUM(IF(P476="-",0,P476),IF(R476="-",0,R476))/100</f>
        <v>196.11</v>
      </c>
      <c r="H476" s="82">
        <f t="array" ref="H476">SUM(IF(Q476="-",0,Q476))/100</f>
        <v>562.29999999999995</v>
      </c>
      <c r="I476" s="76">
        <v>5162022</v>
      </c>
      <c r="J476" s="76" t="s">
        <v>58</v>
      </c>
      <c r="K476" s="77">
        <v>40178</v>
      </c>
      <c r="L476" s="76">
        <v>643871</v>
      </c>
      <c r="M476" s="76">
        <v>124618</v>
      </c>
      <c r="N476" s="76">
        <v>5274</v>
      </c>
      <c r="O476" s="76">
        <v>3641</v>
      </c>
      <c r="P476" s="76">
        <v>17917</v>
      </c>
      <c r="Q476" s="76">
        <v>56230</v>
      </c>
      <c r="R476" s="76">
        <v>1694</v>
      </c>
    </row>
    <row r="477" spans="1:18">
      <c r="A477" s="82">
        <f t="shared" si="35"/>
        <v>516202202008</v>
      </c>
      <c r="B477" s="82" t="str">
        <f t="shared" si="36"/>
        <v>51620220</v>
      </c>
      <c r="C477" s="82">
        <f t="shared" si="37"/>
        <v>2008</v>
      </c>
      <c r="D477" s="82">
        <f t="shared" si="38"/>
        <v>6438.9</v>
      </c>
      <c r="E477" s="82">
        <f t="shared" si="39"/>
        <v>1978.69</v>
      </c>
      <c r="F477" s="82">
        <f t="array" ref="F477">SUM(IF(M477:N477="-",0,M477:N477),IF(O477="-",0,-O477))/100</f>
        <v>1262.1500000000001</v>
      </c>
      <c r="G477" s="82">
        <f t="array" ref="G477">SUM(IF(P477="-",0,P477),IF(R477="-",0,R477))/100</f>
        <v>192.07</v>
      </c>
      <c r="H477" s="82">
        <f t="array" ref="H477">SUM(IF(Q477="-",0,Q477))/100</f>
        <v>524.47</v>
      </c>
      <c r="I477" s="76">
        <v>5162022</v>
      </c>
      <c r="J477" s="76" t="s">
        <v>58</v>
      </c>
      <c r="K477" s="77">
        <v>39813</v>
      </c>
      <c r="L477" s="76">
        <v>643890</v>
      </c>
      <c r="M477" s="76">
        <v>124560</v>
      </c>
      <c r="N477" s="76">
        <v>5297</v>
      </c>
      <c r="O477" s="76">
        <v>3642</v>
      </c>
      <c r="P477" s="76">
        <v>17819</v>
      </c>
      <c r="Q477" s="76">
        <v>52447</v>
      </c>
      <c r="R477" s="76">
        <v>1388</v>
      </c>
    </row>
    <row r="478" spans="1:18">
      <c r="A478" s="82">
        <f t="shared" si="35"/>
        <v>516202202007</v>
      </c>
      <c r="B478" s="82" t="str">
        <f t="shared" si="36"/>
        <v>51620220</v>
      </c>
      <c r="C478" s="82">
        <f t="shared" si="37"/>
        <v>2007</v>
      </c>
      <c r="D478" s="82">
        <f t="shared" si="38"/>
        <v>6437.68</v>
      </c>
      <c r="E478" s="82">
        <f t="shared" si="39"/>
        <v>1962.9</v>
      </c>
      <c r="F478" s="82">
        <f t="array" ref="F478">SUM(IF(M478:N478="-",0,M478:N478),IF(O478="-",0,-O478))/100</f>
        <v>1252.8800000000001</v>
      </c>
      <c r="G478" s="82">
        <f t="array" ref="G478">SUM(IF(P478="-",0,P478),IF(R478="-",0,R478))/100</f>
        <v>191.38</v>
      </c>
      <c r="H478" s="82">
        <f t="array" ref="H478">SUM(IF(Q478="-",0,Q478))/100</f>
        <v>518.64</v>
      </c>
      <c r="I478" s="76">
        <v>5162022</v>
      </c>
      <c r="J478" s="76" t="s">
        <v>58</v>
      </c>
      <c r="K478" s="77">
        <v>39447</v>
      </c>
      <c r="L478" s="76">
        <v>643768</v>
      </c>
      <c r="M478" s="76">
        <v>123621</v>
      </c>
      <c r="N478" s="76">
        <v>5320</v>
      </c>
      <c r="O478" s="76">
        <v>3653</v>
      </c>
      <c r="P478" s="76">
        <v>17750</v>
      </c>
      <c r="Q478" s="76">
        <v>51864</v>
      </c>
      <c r="R478" s="76">
        <v>1388</v>
      </c>
    </row>
    <row r="479" spans="1:18">
      <c r="A479" s="82">
        <f t="shared" si="35"/>
        <v>516202202006</v>
      </c>
      <c r="B479" s="82" t="str">
        <f t="shared" si="36"/>
        <v>51620220</v>
      </c>
      <c r="C479" s="82">
        <f t="shared" si="37"/>
        <v>2006</v>
      </c>
      <c r="D479" s="82">
        <f t="shared" si="38"/>
        <v>6437.78</v>
      </c>
      <c r="E479" s="82">
        <f t="shared" si="39"/>
        <v>1929.46</v>
      </c>
      <c r="F479" s="82">
        <f t="array" ref="F479">SUM(IF(M479:N479="-",0,M479:N479),IF(O479="-",0,-O479))/100</f>
        <v>1226.0999999999999</v>
      </c>
      <c r="G479" s="82">
        <f t="array" ref="G479">SUM(IF(P479="-",0,P479),IF(R479="-",0,R479))/100</f>
        <v>187.15</v>
      </c>
      <c r="H479" s="82">
        <f t="array" ref="H479">SUM(IF(Q479="-",0,Q479))/100</f>
        <v>516.21</v>
      </c>
      <c r="I479" s="76">
        <v>5162022</v>
      </c>
      <c r="J479" s="76" t="s">
        <v>58</v>
      </c>
      <c r="K479" s="77">
        <v>39082</v>
      </c>
      <c r="L479" s="76">
        <v>643778</v>
      </c>
      <c r="M479" s="76">
        <v>120964</v>
      </c>
      <c r="N479" s="76">
        <v>5376</v>
      </c>
      <c r="O479" s="76">
        <v>3730</v>
      </c>
      <c r="P479" s="76">
        <v>17327</v>
      </c>
      <c r="Q479" s="76">
        <v>51621</v>
      </c>
      <c r="R479" s="76">
        <v>1388</v>
      </c>
    </row>
    <row r="480" spans="1:18">
      <c r="A480" s="82">
        <f t="shared" si="35"/>
        <v>516202402015</v>
      </c>
      <c r="B480" s="82" t="str">
        <f t="shared" si="36"/>
        <v>51620240</v>
      </c>
      <c r="C480" s="82">
        <f t="shared" si="37"/>
        <v>2015</v>
      </c>
      <c r="D480" s="82">
        <f t="shared" si="38"/>
        <v>9952.14</v>
      </c>
      <c r="E480" s="82">
        <f t="shared" si="39"/>
        <v>5087.91</v>
      </c>
      <c r="F480" s="82">
        <f t="array" ref="F480">SUM(IF(M480:N480="-",0,M480:N480),IF(O480="-",0,-O480))/100</f>
        <v>2970.39</v>
      </c>
      <c r="G480" s="82">
        <f t="array" ref="G480">SUM(IF(P480="-",0,P480),IF(R480="-",0,R480))/100</f>
        <v>824.14</v>
      </c>
      <c r="H480" s="82">
        <f t="array" ref="H480">SUM(IF(Q480="-",0,Q480))/100</f>
        <v>1293.3800000000001</v>
      </c>
      <c r="I480" s="76">
        <v>5162024</v>
      </c>
      <c r="J480" s="76" t="s">
        <v>59</v>
      </c>
      <c r="K480" s="77">
        <v>42369</v>
      </c>
      <c r="L480" s="76">
        <v>995214</v>
      </c>
      <c r="M480" s="76">
        <v>278192</v>
      </c>
      <c r="N480" s="76">
        <v>23498</v>
      </c>
      <c r="O480" s="76">
        <v>4651</v>
      </c>
      <c r="P480" s="76">
        <v>74440</v>
      </c>
      <c r="Q480" s="76">
        <v>129338</v>
      </c>
      <c r="R480" s="76">
        <v>7974</v>
      </c>
    </row>
    <row r="481" spans="1:18">
      <c r="A481" s="82">
        <f t="shared" si="35"/>
        <v>516202402014</v>
      </c>
      <c r="B481" s="82" t="str">
        <f t="shared" si="36"/>
        <v>51620240</v>
      </c>
      <c r="C481" s="82">
        <f t="shared" si="37"/>
        <v>2014</v>
      </c>
      <c r="D481" s="82">
        <f t="shared" si="38"/>
        <v>9952.14</v>
      </c>
      <c r="E481" s="82">
        <f t="shared" si="39"/>
        <v>5083.4699999999993</v>
      </c>
      <c r="F481" s="82">
        <f t="array" ref="F481">SUM(IF(M481:N481="-",0,M481:N481),IF(O481="-",0,-O481))/100</f>
        <v>2968.43</v>
      </c>
      <c r="G481" s="82">
        <f t="array" ref="G481">SUM(IF(P481="-",0,P481),IF(R481="-",0,R481))/100</f>
        <v>823.31</v>
      </c>
      <c r="H481" s="82">
        <f t="array" ref="H481">SUM(IF(Q481="-",0,Q481))/100</f>
        <v>1291.73</v>
      </c>
      <c r="I481" s="76">
        <v>5162024</v>
      </c>
      <c r="J481" s="76" t="s">
        <v>59</v>
      </c>
      <c r="K481" s="77">
        <v>42004</v>
      </c>
      <c r="L481" s="76">
        <v>995214</v>
      </c>
      <c r="M481" s="76">
        <v>277864</v>
      </c>
      <c r="N481" s="76">
        <v>23630</v>
      </c>
      <c r="O481" s="76">
        <v>4651</v>
      </c>
      <c r="P481" s="76">
        <v>74338</v>
      </c>
      <c r="Q481" s="76">
        <v>129173</v>
      </c>
      <c r="R481" s="76">
        <v>7993</v>
      </c>
    </row>
    <row r="482" spans="1:18">
      <c r="A482" s="82">
        <f t="shared" si="35"/>
        <v>516202402013</v>
      </c>
      <c r="B482" s="82" t="str">
        <f t="shared" si="36"/>
        <v>51620240</v>
      </c>
      <c r="C482" s="82">
        <f t="shared" si="37"/>
        <v>2013</v>
      </c>
      <c r="D482" s="82">
        <f t="shared" si="38"/>
        <v>9952.76</v>
      </c>
      <c r="E482" s="82">
        <f t="shared" si="39"/>
        <v>5059.68</v>
      </c>
      <c r="F482" s="82">
        <f t="array" ref="F482">SUM(IF(M482:N482="-",0,M482:N482),IF(O482="-",0,-O482))/100</f>
        <v>2962.85</v>
      </c>
      <c r="G482" s="82">
        <f t="array" ref="G482">SUM(IF(P482="-",0,P482),IF(R482="-",0,R482))/100</f>
        <v>812.61</v>
      </c>
      <c r="H482" s="82">
        <f t="array" ref="H482">SUM(IF(Q482="-",0,Q482))/100</f>
        <v>1284.22</v>
      </c>
      <c r="I482" s="76">
        <v>5162024</v>
      </c>
      <c r="J482" s="76" t="s">
        <v>59</v>
      </c>
      <c r="K482" s="77">
        <v>41639</v>
      </c>
      <c r="L482" s="76">
        <v>995276</v>
      </c>
      <c r="M482" s="76">
        <v>286138</v>
      </c>
      <c r="N482" s="76">
        <v>15001</v>
      </c>
      <c r="O482" s="76">
        <v>4854</v>
      </c>
      <c r="P482" s="76">
        <v>73266</v>
      </c>
      <c r="Q482" s="76">
        <v>128422</v>
      </c>
      <c r="R482" s="76">
        <v>7995</v>
      </c>
    </row>
    <row r="483" spans="1:18">
      <c r="A483" s="82">
        <f t="shared" si="35"/>
        <v>516202402012</v>
      </c>
      <c r="B483" s="82" t="str">
        <f t="shared" si="36"/>
        <v>51620240</v>
      </c>
      <c r="C483" s="82">
        <f t="shared" si="37"/>
        <v>2012</v>
      </c>
      <c r="D483" s="82">
        <f t="shared" si="38"/>
        <v>9952.75</v>
      </c>
      <c r="E483" s="82">
        <f t="shared" si="39"/>
        <v>5058.8999999999996</v>
      </c>
      <c r="F483" s="82">
        <f t="array" ref="F483">SUM(IF(M483:N483="-",0,M483:N483),IF(O483="-",0,-O483))/100</f>
        <v>2961.44</v>
      </c>
      <c r="G483" s="82">
        <f t="array" ref="G483">SUM(IF(P483="-",0,P483),IF(R483="-",0,R483))/100</f>
        <v>812.25</v>
      </c>
      <c r="H483" s="82">
        <f t="array" ref="H483">SUM(IF(Q483="-",0,Q483))/100</f>
        <v>1285.21</v>
      </c>
      <c r="I483" s="76">
        <v>5162024</v>
      </c>
      <c r="J483" s="76" t="s">
        <v>59</v>
      </c>
      <c r="K483" s="77">
        <v>41274</v>
      </c>
      <c r="L483" s="76">
        <v>995275</v>
      </c>
      <c r="M483" s="76">
        <v>285997</v>
      </c>
      <c r="N483" s="76">
        <v>15001</v>
      </c>
      <c r="O483" s="76">
        <v>4854</v>
      </c>
      <c r="P483" s="76">
        <v>73230</v>
      </c>
      <c r="Q483" s="76">
        <v>128521</v>
      </c>
      <c r="R483" s="76">
        <v>7995</v>
      </c>
    </row>
    <row r="484" spans="1:18">
      <c r="A484" s="82">
        <f t="shared" si="35"/>
        <v>516202402011</v>
      </c>
      <c r="B484" s="82" t="str">
        <f t="shared" si="36"/>
        <v>51620240</v>
      </c>
      <c r="C484" s="82">
        <f t="shared" si="37"/>
        <v>2011</v>
      </c>
      <c r="D484" s="82">
        <f t="shared" si="38"/>
        <v>9952.76</v>
      </c>
      <c r="E484" s="82">
        <f t="shared" si="39"/>
        <v>5050.55</v>
      </c>
      <c r="F484" s="82">
        <f t="array" ref="F484">SUM(IF(M484:N484="-",0,M484:N484),IF(O484="-",0,-O484))/100</f>
        <v>2952.56</v>
      </c>
      <c r="G484" s="82">
        <f t="array" ref="G484">SUM(IF(P484="-",0,P484),IF(R484="-",0,R484))/100</f>
        <v>809.94</v>
      </c>
      <c r="H484" s="82">
        <f t="array" ref="H484">SUM(IF(Q484="-",0,Q484))/100</f>
        <v>1288.05</v>
      </c>
      <c r="I484" s="76">
        <v>5162024</v>
      </c>
      <c r="J484" s="76" t="s">
        <v>59</v>
      </c>
      <c r="K484" s="77">
        <v>40908</v>
      </c>
      <c r="L484" s="76">
        <v>995276</v>
      </c>
      <c r="M484" s="76">
        <v>285393</v>
      </c>
      <c r="N484" s="76">
        <v>14717</v>
      </c>
      <c r="O484" s="76">
        <v>4854</v>
      </c>
      <c r="P484" s="76">
        <v>73044</v>
      </c>
      <c r="Q484" s="76">
        <v>128805</v>
      </c>
      <c r="R484" s="76">
        <v>7950</v>
      </c>
    </row>
    <row r="485" spans="1:18">
      <c r="A485" s="82">
        <f t="shared" si="35"/>
        <v>516202402010</v>
      </c>
      <c r="B485" s="82" t="str">
        <f t="shared" si="36"/>
        <v>51620240</v>
      </c>
      <c r="C485" s="82">
        <f t="shared" si="37"/>
        <v>2010</v>
      </c>
      <c r="D485" s="82">
        <f t="shared" si="38"/>
        <v>9952.82</v>
      </c>
      <c r="E485" s="82">
        <f t="shared" si="39"/>
        <v>5028.9399999999996</v>
      </c>
      <c r="F485" s="82">
        <f t="array" ref="F485">SUM(IF(M485:N485="-",0,M485:N485),IF(O485="-",0,-O485))/100</f>
        <v>2954.52</v>
      </c>
      <c r="G485" s="82">
        <f t="array" ref="G485">SUM(IF(P485="-",0,P485),IF(R485="-",0,R485))/100</f>
        <v>774.62</v>
      </c>
      <c r="H485" s="82">
        <f t="array" ref="H485">SUM(IF(Q485="-",0,Q485))/100</f>
        <v>1299.8</v>
      </c>
      <c r="I485" s="76">
        <v>5162024</v>
      </c>
      <c r="J485" s="76" t="s">
        <v>59</v>
      </c>
      <c r="K485" s="77">
        <v>40543</v>
      </c>
      <c r="L485" s="76">
        <v>995282</v>
      </c>
      <c r="M485" s="76">
        <v>285541</v>
      </c>
      <c r="N485" s="76">
        <v>14772</v>
      </c>
      <c r="O485" s="76">
        <v>4861</v>
      </c>
      <c r="P485" s="76">
        <v>69676</v>
      </c>
      <c r="Q485" s="76">
        <v>129980</v>
      </c>
      <c r="R485" s="76">
        <v>7786</v>
      </c>
    </row>
    <row r="486" spans="1:18">
      <c r="A486" s="82">
        <f t="shared" si="35"/>
        <v>516202402009</v>
      </c>
      <c r="B486" s="82" t="str">
        <f t="shared" si="36"/>
        <v>51620240</v>
      </c>
      <c r="C486" s="82">
        <f t="shared" si="37"/>
        <v>2009</v>
      </c>
      <c r="D486" s="82">
        <f t="shared" si="38"/>
        <v>9952.77</v>
      </c>
      <c r="E486" s="82">
        <f t="shared" si="39"/>
        <v>5005.1099999999997</v>
      </c>
      <c r="F486" s="82">
        <f t="array" ref="F486">SUM(IF(M486:N486="-",0,M486:N486),IF(O486="-",0,-O486))/100</f>
        <v>2950</v>
      </c>
      <c r="G486" s="82">
        <f t="array" ref="G486">SUM(IF(P486="-",0,P486),IF(R486="-",0,R486))/100</f>
        <v>761.79</v>
      </c>
      <c r="H486" s="82">
        <f t="array" ref="H486">SUM(IF(Q486="-",0,Q486))/100</f>
        <v>1293.32</v>
      </c>
      <c r="I486" s="76">
        <v>5162024</v>
      </c>
      <c r="J486" s="76" t="s">
        <v>59</v>
      </c>
      <c r="K486" s="77">
        <v>40178</v>
      </c>
      <c r="L486" s="76">
        <v>995277</v>
      </c>
      <c r="M486" s="76">
        <v>285091</v>
      </c>
      <c r="N486" s="76">
        <v>14724</v>
      </c>
      <c r="O486" s="76">
        <v>4815</v>
      </c>
      <c r="P486" s="76">
        <v>68520</v>
      </c>
      <c r="Q486" s="76">
        <v>129332</v>
      </c>
      <c r="R486" s="76">
        <v>7659</v>
      </c>
    </row>
    <row r="487" spans="1:18">
      <c r="A487" s="82">
        <f t="shared" si="35"/>
        <v>516202402008</v>
      </c>
      <c r="B487" s="82" t="str">
        <f t="shared" si="36"/>
        <v>51620240</v>
      </c>
      <c r="C487" s="82">
        <f t="shared" si="37"/>
        <v>2008</v>
      </c>
      <c r="D487" s="82">
        <f t="shared" si="38"/>
        <v>9952.81</v>
      </c>
      <c r="E487" s="82">
        <f t="shared" si="39"/>
        <v>4991.6000000000004</v>
      </c>
      <c r="F487" s="82">
        <f t="array" ref="F487">SUM(IF(M487:N487="-",0,M487:N487),IF(O487="-",0,-O487))/100</f>
        <v>2945.74</v>
      </c>
      <c r="G487" s="82">
        <f t="array" ref="G487">SUM(IF(P487="-",0,P487),IF(R487="-",0,R487))/100</f>
        <v>760.21</v>
      </c>
      <c r="H487" s="82">
        <f t="array" ref="H487">SUM(IF(Q487="-",0,Q487))/100</f>
        <v>1285.6500000000001</v>
      </c>
      <c r="I487" s="76">
        <v>5162024</v>
      </c>
      <c r="J487" s="76" t="s">
        <v>59</v>
      </c>
      <c r="K487" s="77">
        <v>39813</v>
      </c>
      <c r="L487" s="76">
        <v>995281</v>
      </c>
      <c r="M487" s="76">
        <v>284871</v>
      </c>
      <c r="N487" s="76">
        <v>14518</v>
      </c>
      <c r="O487" s="76">
        <v>4815</v>
      </c>
      <c r="P487" s="76">
        <v>68362</v>
      </c>
      <c r="Q487" s="76">
        <v>128565</v>
      </c>
      <c r="R487" s="76">
        <v>7659</v>
      </c>
    </row>
    <row r="488" spans="1:18">
      <c r="A488" s="82">
        <f t="shared" si="35"/>
        <v>516202402007</v>
      </c>
      <c r="B488" s="82" t="str">
        <f t="shared" si="36"/>
        <v>51620240</v>
      </c>
      <c r="C488" s="82">
        <f t="shared" si="37"/>
        <v>2007</v>
      </c>
      <c r="D488" s="82">
        <f t="shared" si="38"/>
        <v>9952.5499999999993</v>
      </c>
      <c r="E488" s="82">
        <f t="shared" si="39"/>
        <v>4945.6499999999996</v>
      </c>
      <c r="F488" s="82">
        <f t="array" ref="F488">SUM(IF(M488:N488="-",0,M488:N488),IF(O488="-",0,-O488))/100</f>
        <v>2912.16</v>
      </c>
      <c r="G488" s="82">
        <f t="array" ref="G488">SUM(IF(P488="-",0,P488),IF(R488="-",0,R488))/100</f>
        <v>749.68</v>
      </c>
      <c r="H488" s="82">
        <f t="array" ref="H488">SUM(IF(Q488="-",0,Q488))/100</f>
        <v>1283.81</v>
      </c>
      <c r="I488" s="76">
        <v>5162024</v>
      </c>
      <c r="J488" s="76" t="s">
        <v>59</v>
      </c>
      <c r="K488" s="77">
        <v>39447</v>
      </c>
      <c r="L488" s="76">
        <v>995255</v>
      </c>
      <c r="M488" s="76">
        <v>281527</v>
      </c>
      <c r="N488" s="76">
        <v>14411</v>
      </c>
      <c r="O488" s="76">
        <v>4722</v>
      </c>
      <c r="P488" s="76">
        <v>67281</v>
      </c>
      <c r="Q488" s="76">
        <v>128381</v>
      </c>
      <c r="R488" s="76">
        <v>7687</v>
      </c>
    </row>
    <row r="489" spans="1:18">
      <c r="A489" s="82">
        <f t="shared" si="35"/>
        <v>516202402006</v>
      </c>
      <c r="B489" s="82" t="str">
        <f t="shared" si="36"/>
        <v>51620240</v>
      </c>
      <c r="C489" s="82">
        <f t="shared" si="37"/>
        <v>2006</v>
      </c>
      <c r="D489" s="82">
        <f t="shared" si="38"/>
        <v>9948.0300000000007</v>
      </c>
      <c r="E489" s="82">
        <f t="shared" si="39"/>
        <v>4863.25</v>
      </c>
      <c r="F489" s="82">
        <f t="array" ref="F489">SUM(IF(M489:N489="-",0,M489:N489),IF(O489="-",0,-O489))/100</f>
        <v>2885.06</v>
      </c>
      <c r="G489" s="82">
        <f t="array" ref="G489">SUM(IF(P489="-",0,P489),IF(R489="-",0,R489))/100</f>
        <v>704.79</v>
      </c>
      <c r="H489" s="82">
        <f t="array" ref="H489">SUM(IF(Q489="-",0,Q489))/100</f>
        <v>1273.4000000000001</v>
      </c>
      <c r="I489" s="76">
        <v>5162024</v>
      </c>
      <c r="J489" s="76" t="s">
        <v>59</v>
      </c>
      <c r="K489" s="77">
        <v>39082</v>
      </c>
      <c r="L489" s="76">
        <v>994803</v>
      </c>
      <c r="M489" s="76">
        <v>278809</v>
      </c>
      <c r="N489" s="76">
        <v>14102</v>
      </c>
      <c r="O489" s="76">
        <v>4405</v>
      </c>
      <c r="P489" s="76">
        <v>63025</v>
      </c>
      <c r="Q489" s="76">
        <v>127340</v>
      </c>
      <c r="R489" s="76">
        <v>7454</v>
      </c>
    </row>
    <row r="490" spans="1:18">
      <c r="A490" s="82">
        <f t="shared" si="35"/>
        <v>516202802015</v>
      </c>
      <c r="B490" s="82" t="str">
        <f t="shared" si="36"/>
        <v>51620280</v>
      </c>
      <c r="C490" s="82">
        <f t="shared" si="37"/>
        <v>2015</v>
      </c>
      <c r="D490" s="82">
        <f t="shared" si="38"/>
        <v>6007.86</v>
      </c>
      <c r="E490" s="82">
        <f t="shared" si="39"/>
        <v>836.59000000000015</v>
      </c>
      <c r="F490" s="82">
        <f t="array" ref="F490">SUM(IF(M490:N490="-",0,M490:N490),IF(O490="-",0,-O490))/100</f>
        <v>422.29</v>
      </c>
      <c r="G490" s="82">
        <f t="array" ref="G490">SUM(IF(P490="-",0,P490),IF(R490="-",0,R490))/100</f>
        <v>101.39</v>
      </c>
      <c r="H490" s="82">
        <f t="array" ref="H490">SUM(IF(Q490="-",0,Q490))/100</f>
        <v>312.91000000000003</v>
      </c>
      <c r="I490" s="76">
        <v>5162028</v>
      </c>
      <c r="J490" s="76" t="s">
        <v>60</v>
      </c>
      <c r="K490" s="77">
        <v>42369</v>
      </c>
      <c r="L490" s="76">
        <v>600786</v>
      </c>
      <c r="M490" s="76">
        <v>41449</v>
      </c>
      <c r="N490" s="76">
        <v>780</v>
      </c>
      <c r="O490" s="76">
        <v>0</v>
      </c>
      <c r="P490" s="76">
        <v>9498</v>
      </c>
      <c r="Q490" s="76">
        <v>31291</v>
      </c>
      <c r="R490" s="76">
        <v>641</v>
      </c>
    </row>
    <row r="491" spans="1:18">
      <c r="A491" s="82">
        <f t="shared" si="35"/>
        <v>516202802014</v>
      </c>
      <c r="B491" s="82" t="str">
        <f t="shared" si="36"/>
        <v>51620280</v>
      </c>
      <c r="C491" s="82">
        <f t="shared" si="37"/>
        <v>2014</v>
      </c>
      <c r="D491" s="82">
        <f t="shared" si="38"/>
        <v>6007.86</v>
      </c>
      <c r="E491" s="82">
        <f t="shared" si="39"/>
        <v>827.40000000000009</v>
      </c>
      <c r="F491" s="82">
        <f t="array" ref="F491">SUM(IF(M491:N491="-",0,M491:N491),IF(O491="-",0,-O491))/100</f>
        <v>413.82</v>
      </c>
      <c r="G491" s="82">
        <f t="array" ref="G491">SUM(IF(P491="-",0,P491),IF(R491="-",0,R491))/100</f>
        <v>101.26</v>
      </c>
      <c r="H491" s="82">
        <f t="array" ref="H491">SUM(IF(Q491="-",0,Q491))/100</f>
        <v>312.32</v>
      </c>
      <c r="I491" s="76">
        <v>5162028</v>
      </c>
      <c r="J491" s="76" t="s">
        <v>60</v>
      </c>
      <c r="K491" s="77">
        <v>42004</v>
      </c>
      <c r="L491" s="76">
        <v>600786</v>
      </c>
      <c r="M491" s="76">
        <v>40866</v>
      </c>
      <c r="N491" s="76">
        <v>516</v>
      </c>
      <c r="O491" s="76" t="s">
        <v>19</v>
      </c>
      <c r="P491" s="76">
        <v>9486</v>
      </c>
      <c r="Q491" s="76">
        <v>31232</v>
      </c>
      <c r="R491" s="76">
        <v>640</v>
      </c>
    </row>
    <row r="492" spans="1:18">
      <c r="A492" s="82">
        <f t="shared" si="35"/>
        <v>516202802013</v>
      </c>
      <c r="B492" s="82" t="str">
        <f t="shared" si="36"/>
        <v>51620280</v>
      </c>
      <c r="C492" s="82">
        <f t="shared" si="37"/>
        <v>2013</v>
      </c>
      <c r="D492" s="82">
        <f t="shared" si="38"/>
        <v>6007.48</v>
      </c>
      <c r="E492" s="82">
        <f t="shared" si="39"/>
        <v>823.80000000000007</v>
      </c>
      <c r="F492" s="82">
        <f t="array" ref="F492">SUM(IF(M492:N492="-",0,M492:N492),IF(O492="-",0,-O492))/100</f>
        <v>411</v>
      </c>
      <c r="G492" s="82">
        <f t="array" ref="G492">SUM(IF(P492="-",0,P492),IF(R492="-",0,R492))/100</f>
        <v>101.2</v>
      </c>
      <c r="H492" s="82">
        <f t="array" ref="H492">SUM(IF(Q492="-",0,Q492))/100</f>
        <v>311.60000000000002</v>
      </c>
      <c r="I492" s="76">
        <v>5162028</v>
      </c>
      <c r="J492" s="76" t="s">
        <v>60</v>
      </c>
      <c r="K492" s="77">
        <v>41639</v>
      </c>
      <c r="L492" s="76">
        <v>600748</v>
      </c>
      <c r="M492" s="76">
        <v>40865</v>
      </c>
      <c r="N492" s="76">
        <v>235</v>
      </c>
      <c r="O492" s="76" t="s">
        <v>19</v>
      </c>
      <c r="P492" s="76">
        <v>9480</v>
      </c>
      <c r="Q492" s="76">
        <v>31160</v>
      </c>
      <c r="R492" s="76">
        <v>640</v>
      </c>
    </row>
    <row r="493" spans="1:18">
      <c r="A493" s="82">
        <f t="shared" si="35"/>
        <v>516202802012</v>
      </c>
      <c r="B493" s="82" t="str">
        <f t="shared" si="36"/>
        <v>51620280</v>
      </c>
      <c r="C493" s="82">
        <f t="shared" si="37"/>
        <v>2012</v>
      </c>
      <c r="D493" s="82">
        <f t="shared" si="38"/>
        <v>6007.47</v>
      </c>
      <c r="E493" s="82">
        <f t="shared" si="39"/>
        <v>820.81</v>
      </c>
      <c r="F493" s="82">
        <f t="array" ref="F493">SUM(IF(M493:N493="-",0,M493:N493),IF(O493="-",0,-O493))/100</f>
        <v>408.64</v>
      </c>
      <c r="G493" s="82">
        <f t="array" ref="G493">SUM(IF(P493="-",0,P493),IF(R493="-",0,R493))/100</f>
        <v>101.11</v>
      </c>
      <c r="H493" s="82">
        <f t="array" ref="H493">SUM(IF(Q493="-",0,Q493))/100</f>
        <v>311.06</v>
      </c>
      <c r="I493" s="76">
        <v>5162028</v>
      </c>
      <c r="J493" s="76" t="s">
        <v>60</v>
      </c>
      <c r="K493" s="77">
        <v>41274</v>
      </c>
      <c r="L493" s="76">
        <v>600747</v>
      </c>
      <c r="M493" s="76">
        <v>40629</v>
      </c>
      <c r="N493" s="76">
        <v>235</v>
      </c>
      <c r="O493" s="76">
        <v>0</v>
      </c>
      <c r="P493" s="76">
        <v>9471</v>
      </c>
      <c r="Q493" s="76">
        <v>31106</v>
      </c>
      <c r="R493" s="76">
        <v>640</v>
      </c>
    </row>
    <row r="494" spans="1:18">
      <c r="A494" s="82">
        <f t="shared" si="35"/>
        <v>516202802011</v>
      </c>
      <c r="B494" s="82" t="str">
        <f t="shared" si="36"/>
        <v>51620280</v>
      </c>
      <c r="C494" s="82">
        <f t="shared" si="37"/>
        <v>2011</v>
      </c>
      <c r="D494" s="82">
        <f t="shared" si="38"/>
        <v>6007.47</v>
      </c>
      <c r="E494" s="82">
        <f t="shared" si="39"/>
        <v>812.81</v>
      </c>
      <c r="F494" s="82">
        <f t="array" ref="F494">SUM(IF(M494:N494="-",0,M494:N494),IF(O494="-",0,-O494))/100</f>
        <v>402.93</v>
      </c>
      <c r="G494" s="82">
        <f t="array" ref="G494">SUM(IF(P494="-",0,P494),IF(R494="-",0,R494))/100</f>
        <v>99.76</v>
      </c>
      <c r="H494" s="82">
        <f t="array" ref="H494">SUM(IF(Q494="-",0,Q494))/100</f>
        <v>310.12</v>
      </c>
      <c r="I494" s="76">
        <v>5162028</v>
      </c>
      <c r="J494" s="76" t="s">
        <v>60</v>
      </c>
      <c r="K494" s="77">
        <v>40908</v>
      </c>
      <c r="L494" s="76">
        <v>600747</v>
      </c>
      <c r="M494" s="76">
        <v>39993</v>
      </c>
      <c r="N494" s="76">
        <v>300</v>
      </c>
      <c r="O494" s="76">
        <v>0</v>
      </c>
      <c r="P494" s="76">
        <v>9338</v>
      </c>
      <c r="Q494" s="76">
        <v>31012</v>
      </c>
      <c r="R494" s="76">
        <v>638</v>
      </c>
    </row>
    <row r="495" spans="1:18">
      <c r="A495" s="82">
        <f t="shared" si="35"/>
        <v>516202802010</v>
      </c>
      <c r="B495" s="82" t="str">
        <f t="shared" si="36"/>
        <v>51620280</v>
      </c>
      <c r="C495" s="82">
        <f t="shared" si="37"/>
        <v>2010</v>
      </c>
      <c r="D495" s="82">
        <f t="shared" si="38"/>
        <v>6007.46</v>
      </c>
      <c r="E495" s="82">
        <f t="shared" si="39"/>
        <v>812.23</v>
      </c>
      <c r="F495" s="82">
        <f t="array" ref="F495">SUM(IF(M495:N495="-",0,M495:N495),IF(O495="-",0,-O495))/100</f>
        <v>402.8</v>
      </c>
      <c r="G495" s="82">
        <f t="array" ref="G495">SUM(IF(P495="-",0,P495),IF(R495="-",0,R495))/100</f>
        <v>99.64</v>
      </c>
      <c r="H495" s="82">
        <f t="array" ref="H495">SUM(IF(Q495="-",0,Q495))/100</f>
        <v>309.79000000000002</v>
      </c>
      <c r="I495" s="76">
        <v>5162028</v>
      </c>
      <c r="J495" s="76" t="s">
        <v>60</v>
      </c>
      <c r="K495" s="77">
        <v>40543</v>
      </c>
      <c r="L495" s="76">
        <v>600746</v>
      </c>
      <c r="M495" s="76">
        <v>39980</v>
      </c>
      <c r="N495" s="76">
        <v>300</v>
      </c>
      <c r="O495" s="76">
        <v>0</v>
      </c>
      <c r="P495" s="76">
        <v>9326</v>
      </c>
      <c r="Q495" s="76">
        <v>30979</v>
      </c>
      <c r="R495" s="76">
        <v>638</v>
      </c>
    </row>
    <row r="496" spans="1:18">
      <c r="A496" s="82">
        <f t="shared" si="35"/>
        <v>516202802009</v>
      </c>
      <c r="B496" s="82" t="str">
        <f t="shared" si="36"/>
        <v>51620280</v>
      </c>
      <c r="C496" s="82">
        <f t="shared" si="37"/>
        <v>2009</v>
      </c>
      <c r="D496" s="82">
        <f t="shared" si="38"/>
        <v>6007.51</v>
      </c>
      <c r="E496" s="82">
        <f t="shared" si="39"/>
        <v>737.40000000000009</v>
      </c>
      <c r="F496" s="82">
        <f t="array" ref="F496">SUM(IF(M496:N496="-",0,M496:N496),IF(O496="-",0,-O496))/100</f>
        <v>399.17</v>
      </c>
      <c r="G496" s="82">
        <f t="array" ref="G496">SUM(IF(P496="-",0,P496),IF(R496="-",0,R496))/100</f>
        <v>29.69</v>
      </c>
      <c r="H496" s="82">
        <f t="array" ref="H496">SUM(IF(Q496="-",0,Q496))/100</f>
        <v>308.54000000000002</v>
      </c>
      <c r="I496" s="76">
        <v>5162028</v>
      </c>
      <c r="J496" s="76" t="s">
        <v>60</v>
      </c>
      <c r="K496" s="77">
        <v>40178</v>
      </c>
      <c r="L496" s="76">
        <v>600751</v>
      </c>
      <c r="M496" s="76">
        <v>39577</v>
      </c>
      <c r="N496" s="76">
        <v>357</v>
      </c>
      <c r="O496" s="76">
        <v>17</v>
      </c>
      <c r="P496" s="76">
        <v>2552</v>
      </c>
      <c r="Q496" s="76">
        <v>30854</v>
      </c>
      <c r="R496" s="76">
        <v>417</v>
      </c>
    </row>
    <row r="497" spans="1:18">
      <c r="A497" s="82">
        <f t="shared" si="35"/>
        <v>516202802008</v>
      </c>
      <c r="B497" s="82" t="str">
        <f t="shared" si="36"/>
        <v>51620280</v>
      </c>
      <c r="C497" s="82">
        <f t="shared" si="37"/>
        <v>2008</v>
      </c>
      <c r="D497" s="82">
        <f t="shared" si="38"/>
        <v>6007.5</v>
      </c>
      <c r="E497" s="82">
        <f t="shared" si="39"/>
        <v>727.46</v>
      </c>
      <c r="F497" s="82">
        <f t="array" ref="F497">SUM(IF(M497:N497="-",0,M497:N497),IF(O497="-",0,-O497))/100</f>
        <v>391.36</v>
      </c>
      <c r="G497" s="82">
        <f t="array" ref="G497">SUM(IF(P497="-",0,P497),IF(R497="-",0,R497))/100</f>
        <v>28.39</v>
      </c>
      <c r="H497" s="82">
        <f t="array" ref="H497">SUM(IF(Q497="-",0,Q497))/100</f>
        <v>307.70999999999998</v>
      </c>
      <c r="I497" s="76">
        <v>5162028</v>
      </c>
      <c r="J497" s="76" t="s">
        <v>60</v>
      </c>
      <c r="K497" s="77">
        <v>39813</v>
      </c>
      <c r="L497" s="76">
        <v>600750</v>
      </c>
      <c r="M497" s="76">
        <v>38798</v>
      </c>
      <c r="N497" s="76">
        <v>379</v>
      </c>
      <c r="O497" s="76">
        <v>41</v>
      </c>
      <c r="P497" s="76">
        <v>2421</v>
      </c>
      <c r="Q497" s="76">
        <v>30771</v>
      </c>
      <c r="R497" s="76">
        <v>418</v>
      </c>
    </row>
    <row r="498" spans="1:18">
      <c r="A498" s="82">
        <f t="shared" si="35"/>
        <v>516202802007</v>
      </c>
      <c r="B498" s="82" t="str">
        <f t="shared" si="36"/>
        <v>51620280</v>
      </c>
      <c r="C498" s="82">
        <f t="shared" si="37"/>
        <v>2007</v>
      </c>
      <c r="D498" s="82">
        <f t="shared" si="38"/>
        <v>6007.64</v>
      </c>
      <c r="E498" s="82">
        <f t="shared" si="39"/>
        <v>711.22</v>
      </c>
      <c r="F498" s="82">
        <f t="array" ref="F498">SUM(IF(M498:N498="-",0,M498:N498),IF(O498="-",0,-O498))/100</f>
        <v>377.51</v>
      </c>
      <c r="G498" s="82">
        <f t="array" ref="G498">SUM(IF(P498="-",0,P498),IF(R498="-",0,R498))/100</f>
        <v>26.05</v>
      </c>
      <c r="H498" s="82">
        <f t="array" ref="H498">SUM(IF(Q498="-",0,Q498))/100</f>
        <v>307.66000000000003</v>
      </c>
      <c r="I498" s="76">
        <v>5162028</v>
      </c>
      <c r="J498" s="76" t="s">
        <v>60</v>
      </c>
      <c r="K498" s="77">
        <v>39447</v>
      </c>
      <c r="L498" s="76">
        <v>600764</v>
      </c>
      <c r="M498" s="76">
        <v>37076</v>
      </c>
      <c r="N498" s="76">
        <v>716</v>
      </c>
      <c r="O498" s="76">
        <v>41</v>
      </c>
      <c r="P498" s="76">
        <v>2181</v>
      </c>
      <c r="Q498" s="76">
        <v>30766</v>
      </c>
      <c r="R498" s="76">
        <v>424</v>
      </c>
    </row>
    <row r="499" spans="1:18">
      <c r="A499" s="82">
        <f t="shared" si="35"/>
        <v>516202802006</v>
      </c>
      <c r="B499" s="82" t="str">
        <f t="shared" si="36"/>
        <v>51620280</v>
      </c>
      <c r="C499" s="82">
        <f t="shared" si="37"/>
        <v>2006</v>
      </c>
      <c r="D499" s="82">
        <f t="shared" si="38"/>
        <v>6007.64</v>
      </c>
      <c r="E499" s="82">
        <f t="shared" si="39"/>
        <v>703.25</v>
      </c>
      <c r="F499" s="82">
        <f t="array" ref="F499">SUM(IF(M499:N499="-",0,M499:N499),IF(O499="-",0,-O499))/100</f>
        <v>372.29</v>
      </c>
      <c r="G499" s="82">
        <f t="array" ref="G499">SUM(IF(P499="-",0,P499),IF(R499="-",0,R499))/100</f>
        <v>25.86</v>
      </c>
      <c r="H499" s="82">
        <f t="array" ref="H499">SUM(IF(Q499="-",0,Q499))/100</f>
        <v>305.10000000000002</v>
      </c>
      <c r="I499" s="76">
        <v>5162028</v>
      </c>
      <c r="J499" s="76" t="s">
        <v>60</v>
      </c>
      <c r="K499" s="77">
        <v>39082</v>
      </c>
      <c r="L499" s="76">
        <v>600764</v>
      </c>
      <c r="M499" s="76">
        <v>36554</v>
      </c>
      <c r="N499" s="76">
        <v>716</v>
      </c>
      <c r="O499" s="76">
        <v>41</v>
      </c>
      <c r="P499" s="76">
        <v>2162</v>
      </c>
      <c r="Q499" s="76">
        <v>30510</v>
      </c>
      <c r="R499" s="76">
        <v>424</v>
      </c>
    </row>
    <row r="500" spans="1:18">
      <c r="A500" s="82">
        <f t="shared" si="35"/>
        <v>516600002015</v>
      </c>
      <c r="B500" s="82" t="str">
        <f t="shared" si="36"/>
        <v>51660000</v>
      </c>
      <c r="C500" s="82">
        <f t="shared" si="37"/>
        <v>2015</v>
      </c>
      <c r="D500" s="82">
        <f t="shared" si="38"/>
        <v>56327.76</v>
      </c>
      <c r="E500" s="82">
        <f t="shared" si="39"/>
        <v>14525.35</v>
      </c>
      <c r="F500" s="82">
        <f t="array" ref="F500">SUM(IF(M500:N500="-",0,M500:N500),IF(O500="-",0,-O500))/100</f>
        <v>8904.09</v>
      </c>
      <c r="G500" s="82">
        <f t="array" ref="G500">SUM(IF(P500="-",0,P500),IF(R500="-",0,R500))/100</f>
        <v>1291.44</v>
      </c>
      <c r="H500" s="82">
        <f t="array" ref="H500">SUM(IF(Q500="-",0,Q500))/100</f>
        <v>4329.82</v>
      </c>
      <c r="I500" s="76">
        <v>5166</v>
      </c>
      <c r="J500" s="76" t="s">
        <v>61</v>
      </c>
      <c r="K500" s="77">
        <v>42369</v>
      </c>
      <c r="L500" s="76">
        <v>5632776</v>
      </c>
      <c r="M500" s="76">
        <v>867211</v>
      </c>
      <c r="N500" s="76">
        <v>40703</v>
      </c>
      <c r="O500" s="76">
        <v>17505</v>
      </c>
      <c r="P500" s="76">
        <v>116802</v>
      </c>
      <c r="Q500" s="76">
        <v>432982</v>
      </c>
      <c r="R500" s="76">
        <v>12342</v>
      </c>
    </row>
    <row r="501" spans="1:18">
      <c r="A501" s="82">
        <f t="shared" si="35"/>
        <v>516600002014</v>
      </c>
      <c r="B501" s="82" t="str">
        <f t="shared" si="36"/>
        <v>51660000</v>
      </c>
      <c r="C501" s="82">
        <f t="shared" si="37"/>
        <v>2014</v>
      </c>
      <c r="D501" s="82">
        <f t="shared" si="38"/>
        <v>56327.76</v>
      </c>
      <c r="E501" s="82">
        <f t="shared" si="39"/>
        <v>14468.739999999998</v>
      </c>
      <c r="F501" s="82">
        <f t="array" ref="F501">SUM(IF(M501:N501="-",0,M501:N501),IF(O501="-",0,-O501))/100</f>
        <v>8865.7199999999993</v>
      </c>
      <c r="G501" s="82">
        <f t="array" ref="G501">SUM(IF(P501="-",0,P501),IF(R501="-",0,R501))/100</f>
        <v>1283.4000000000001</v>
      </c>
      <c r="H501" s="82">
        <f t="array" ref="H501">SUM(IF(Q501="-",0,Q501))/100</f>
        <v>4319.62</v>
      </c>
      <c r="I501" s="76">
        <v>5166</v>
      </c>
      <c r="J501" s="76" t="s">
        <v>61</v>
      </c>
      <c r="K501" s="77">
        <v>42004</v>
      </c>
      <c r="L501" s="76">
        <v>5632776</v>
      </c>
      <c r="M501" s="76">
        <v>864074</v>
      </c>
      <c r="N501" s="76">
        <v>41208</v>
      </c>
      <c r="O501" s="76">
        <v>18710</v>
      </c>
      <c r="P501" s="76">
        <v>116011</v>
      </c>
      <c r="Q501" s="76">
        <v>431962</v>
      </c>
      <c r="R501" s="76">
        <v>12329</v>
      </c>
    </row>
    <row r="502" spans="1:18">
      <c r="A502" s="82">
        <f t="shared" si="35"/>
        <v>516600002013</v>
      </c>
      <c r="B502" s="82" t="str">
        <f t="shared" si="36"/>
        <v>51660000</v>
      </c>
      <c r="C502" s="82">
        <f t="shared" si="37"/>
        <v>2013</v>
      </c>
      <c r="D502" s="82">
        <f t="shared" si="38"/>
        <v>56327.75</v>
      </c>
      <c r="E502" s="82">
        <f t="shared" si="39"/>
        <v>14456.25</v>
      </c>
      <c r="F502" s="82">
        <f t="array" ref="F502">SUM(IF(M502:N502="-",0,M502:N502),IF(O502="-",0,-O502))/100</f>
        <v>8849.1299999999992</v>
      </c>
      <c r="G502" s="82">
        <f t="array" ref="G502">SUM(IF(P502="-",0,P502),IF(R502="-",0,R502))/100</f>
        <v>1253.76</v>
      </c>
      <c r="H502" s="82">
        <f t="array" ref="H502">SUM(IF(Q502="-",0,Q502))/100</f>
        <v>4353.3599999999997</v>
      </c>
      <c r="I502" s="76">
        <v>5166</v>
      </c>
      <c r="J502" s="76" t="s">
        <v>61</v>
      </c>
      <c r="K502" s="77">
        <v>41639</v>
      </c>
      <c r="L502" s="76">
        <v>5632775</v>
      </c>
      <c r="M502" s="76">
        <v>861890</v>
      </c>
      <c r="N502" s="76">
        <v>44246</v>
      </c>
      <c r="O502" s="76">
        <v>21223</v>
      </c>
      <c r="P502" s="76">
        <v>113047</v>
      </c>
      <c r="Q502" s="76">
        <v>435336</v>
      </c>
      <c r="R502" s="76">
        <v>12329</v>
      </c>
    </row>
    <row r="503" spans="1:18">
      <c r="A503" s="82">
        <f t="shared" si="35"/>
        <v>516600002012</v>
      </c>
      <c r="B503" s="82" t="str">
        <f t="shared" si="36"/>
        <v>51660000</v>
      </c>
      <c r="C503" s="82">
        <f t="shared" si="37"/>
        <v>2012</v>
      </c>
      <c r="D503" s="82">
        <f t="shared" si="38"/>
        <v>56326.02</v>
      </c>
      <c r="E503" s="82">
        <f t="shared" si="39"/>
        <v>14412.310000000001</v>
      </c>
      <c r="F503" s="82">
        <f t="array" ref="F503">SUM(IF(M503:N503="-",0,M503:N503),IF(O503="-",0,-O503))/100</f>
        <v>8802.7800000000007</v>
      </c>
      <c r="G503" s="82">
        <f t="array" ref="G503">SUM(IF(P503="-",0,P503),IF(R503="-",0,R503))/100</f>
        <v>1273.3699999999999</v>
      </c>
      <c r="H503" s="82">
        <f t="array" ref="H503">SUM(IF(Q503="-",0,Q503))/100</f>
        <v>4336.16</v>
      </c>
      <c r="I503" s="76">
        <v>5166</v>
      </c>
      <c r="J503" s="76" t="s">
        <v>61</v>
      </c>
      <c r="K503" s="77">
        <v>41274</v>
      </c>
      <c r="L503" s="76">
        <v>5632602</v>
      </c>
      <c r="M503" s="76">
        <v>856274</v>
      </c>
      <c r="N503" s="76">
        <v>43368</v>
      </c>
      <c r="O503" s="76">
        <v>19364</v>
      </c>
      <c r="P503" s="76">
        <v>114706</v>
      </c>
      <c r="Q503" s="76">
        <v>433616</v>
      </c>
      <c r="R503" s="76">
        <v>12631</v>
      </c>
    </row>
    <row r="504" spans="1:18">
      <c r="A504" s="82">
        <f t="shared" si="35"/>
        <v>516600002011</v>
      </c>
      <c r="B504" s="82" t="str">
        <f t="shared" si="36"/>
        <v>51660000</v>
      </c>
      <c r="C504" s="82">
        <f t="shared" si="37"/>
        <v>2011</v>
      </c>
      <c r="D504" s="82">
        <f t="shared" si="38"/>
        <v>56325.87</v>
      </c>
      <c r="E504" s="82">
        <f t="shared" si="39"/>
        <v>14368.17</v>
      </c>
      <c r="F504" s="82">
        <f t="array" ref="F504">SUM(IF(M504:N504="-",0,M504:N504),IF(O504="-",0,-O504))/100</f>
        <v>8774.61</v>
      </c>
      <c r="G504" s="82">
        <f t="array" ref="G504">SUM(IF(P504="-",0,P504),IF(R504="-",0,R504))/100</f>
        <v>1268.1500000000001</v>
      </c>
      <c r="H504" s="82">
        <f t="array" ref="H504">SUM(IF(Q504="-",0,Q504))/100</f>
        <v>4325.41</v>
      </c>
      <c r="I504" s="76">
        <v>5166</v>
      </c>
      <c r="J504" s="76" t="s">
        <v>61</v>
      </c>
      <c r="K504" s="77">
        <v>40908</v>
      </c>
      <c r="L504" s="76">
        <v>5632587</v>
      </c>
      <c r="M504" s="76">
        <v>853557</v>
      </c>
      <c r="N504" s="76">
        <v>43463</v>
      </c>
      <c r="O504" s="76">
        <v>19559</v>
      </c>
      <c r="P504" s="76">
        <v>114193</v>
      </c>
      <c r="Q504" s="76">
        <v>432541</v>
      </c>
      <c r="R504" s="76">
        <v>12622</v>
      </c>
    </row>
    <row r="505" spans="1:18">
      <c r="A505" s="82">
        <f t="shared" si="35"/>
        <v>516600002010</v>
      </c>
      <c r="B505" s="82" t="str">
        <f t="shared" si="36"/>
        <v>51660000</v>
      </c>
      <c r="C505" s="82">
        <f t="shared" si="37"/>
        <v>2010</v>
      </c>
      <c r="D505" s="82">
        <f t="shared" si="38"/>
        <v>56324.78</v>
      </c>
      <c r="E505" s="82">
        <f t="shared" si="39"/>
        <v>14324.179999999998</v>
      </c>
      <c r="F505" s="82">
        <f t="array" ref="F505">SUM(IF(M505:N505="-",0,M505:N505),IF(O505="-",0,-O505))/100</f>
        <v>8751.7199999999993</v>
      </c>
      <c r="G505" s="82">
        <f t="array" ref="G505">SUM(IF(P505="-",0,P505),IF(R505="-",0,R505))/100</f>
        <v>1259.8</v>
      </c>
      <c r="H505" s="82">
        <f t="array" ref="H505">SUM(IF(Q505="-",0,Q505))/100</f>
        <v>4312.66</v>
      </c>
      <c r="I505" s="76">
        <v>5166</v>
      </c>
      <c r="J505" s="76" t="s">
        <v>61</v>
      </c>
      <c r="K505" s="77">
        <v>40543</v>
      </c>
      <c r="L505" s="76">
        <v>5632478</v>
      </c>
      <c r="M505" s="76">
        <v>851429</v>
      </c>
      <c r="N505" s="76">
        <v>41886</v>
      </c>
      <c r="O505" s="76">
        <v>18143</v>
      </c>
      <c r="P505" s="76">
        <v>113372</v>
      </c>
      <c r="Q505" s="76">
        <v>431266</v>
      </c>
      <c r="R505" s="76">
        <v>12608</v>
      </c>
    </row>
    <row r="506" spans="1:18">
      <c r="A506" s="82">
        <f t="shared" si="35"/>
        <v>516600002009</v>
      </c>
      <c r="B506" s="82" t="str">
        <f t="shared" si="36"/>
        <v>51660000</v>
      </c>
      <c r="C506" s="82">
        <f t="shared" si="37"/>
        <v>2009</v>
      </c>
      <c r="D506" s="82">
        <f t="shared" si="38"/>
        <v>56324.87</v>
      </c>
      <c r="E506" s="82">
        <f t="shared" si="39"/>
        <v>14281.119999999999</v>
      </c>
      <c r="F506" s="82">
        <f t="array" ref="F506">SUM(IF(M506:N506="-",0,M506:N506),IF(O506="-",0,-O506))/100</f>
        <v>8718.7800000000007</v>
      </c>
      <c r="G506" s="82">
        <f t="array" ref="G506">SUM(IF(P506="-",0,P506),IF(R506="-",0,R506))/100</f>
        <v>1249.06</v>
      </c>
      <c r="H506" s="82">
        <f t="array" ref="H506">SUM(IF(Q506="-",0,Q506))/100</f>
        <v>4313.28</v>
      </c>
      <c r="I506" s="76">
        <v>5166</v>
      </c>
      <c r="J506" s="76" t="s">
        <v>61</v>
      </c>
      <c r="K506" s="77">
        <v>40178</v>
      </c>
      <c r="L506" s="76">
        <v>5632487</v>
      </c>
      <c r="M506" s="76">
        <v>848323</v>
      </c>
      <c r="N506" s="76">
        <v>41860</v>
      </c>
      <c r="O506" s="76">
        <v>18305</v>
      </c>
      <c r="P506" s="76">
        <v>112302</v>
      </c>
      <c r="Q506" s="76">
        <v>431328</v>
      </c>
      <c r="R506" s="76">
        <v>12604</v>
      </c>
    </row>
    <row r="507" spans="1:18">
      <c r="A507" s="82">
        <f t="shared" si="35"/>
        <v>516600002008</v>
      </c>
      <c r="B507" s="82" t="str">
        <f t="shared" si="36"/>
        <v>51660000</v>
      </c>
      <c r="C507" s="82">
        <f t="shared" si="37"/>
        <v>2008</v>
      </c>
      <c r="D507" s="82">
        <f t="shared" si="38"/>
        <v>56326.22</v>
      </c>
      <c r="E507" s="82">
        <f t="shared" si="39"/>
        <v>14225.279999999999</v>
      </c>
      <c r="F507" s="82">
        <f t="array" ref="F507">SUM(IF(M507:N507="-",0,M507:N507),IF(O507="-",0,-O507))/100</f>
        <v>8694.1</v>
      </c>
      <c r="G507" s="82">
        <f t="array" ref="G507">SUM(IF(P507="-",0,P507),IF(R507="-",0,R507))/100</f>
        <v>1245.4000000000001</v>
      </c>
      <c r="H507" s="82">
        <f t="array" ref="H507">SUM(IF(Q507="-",0,Q507))/100</f>
        <v>4285.78</v>
      </c>
      <c r="I507" s="76">
        <v>5166</v>
      </c>
      <c r="J507" s="76" t="s">
        <v>61</v>
      </c>
      <c r="K507" s="77">
        <v>39813</v>
      </c>
      <c r="L507" s="76">
        <v>5632622</v>
      </c>
      <c r="M507" s="76">
        <v>845775</v>
      </c>
      <c r="N507" s="76">
        <v>42619</v>
      </c>
      <c r="O507" s="76">
        <v>18984</v>
      </c>
      <c r="P507" s="76">
        <v>111921</v>
      </c>
      <c r="Q507" s="76">
        <v>428578</v>
      </c>
      <c r="R507" s="76">
        <v>12619</v>
      </c>
    </row>
    <row r="508" spans="1:18">
      <c r="A508" s="82">
        <f t="shared" si="35"/>
        <v>516600002007</v>
      </c>
      <c r="B508" s="82" t="str">
        <f t="shared" si="36"/>
        <v>51660000</v>
      </c>
      <c r="C508" s="82">
        <f t="shared" si="37"/>
        <v>2007</v>
      </c>
      <c r="D508" s="82">
        <f t="shared" si="38"/>
        <v>56325.99</v>
      </c>
      <c r="E508" s="82">
        <f t="shared" si="39"/>
        <v>14158.970000000001</v>
      </c>
      <c r="F508" s="82">
        <f t="array" ref="F508">SUM(IF(M508:N508="-",0,M508:N508),IF(O508="-",0,-O508))/100</f>
        <v>8625.7999999999993</v>
      </c>
      <c r="G508" s="82">
        <f t="array" ref="G508">SUM(IF(P508="-",0,P508),IF(R508="-",0,R508))/100</f>
        <v>1243.53</v>
      </c>
      <c r="H508" s="82">
        <f t="array" ref="H508">SUM(IF(Q508="-",0,Q508))/100</f>
        <v>4289.6400000000003</v>
      </c>
      <c r="I508" s="76">
        <v>5166</v>
      </c>
      <c r="J508" s="76" t="s">
        <v>61</v>
      </c>
      <c r="K508" s="77">
        <v>39447</v>
      </c>
      <c r="L508" s="76">
        <v>5632599</v>
      </c>
      <c r="M508" s="76">
        <v>839166</v>
      </c>
      <c r="N508" s="76">
        <v>41962</v>
      </c>
      <c r="O508" s="76">
        <v>18548</v>
      </c>
      <c r="P508" s="76">
        <v>111741</v>
      </c>
      <c r="Q508" s="76">
        <v>428964</v>
      </c>
      <c r="R508" s="76">
        <v>12612</v>
      </c>
    </row>
    <row r="509" spans="1:18">
      <c r="A509" s="82">
        <f t="shared" si="35"/>
        <v>516600002006</v>
      </c>
      <c r="B509" s="82" t="str">
        <f t="shared" si="36"/>
        <v>51660000</v>
      </c>
      <c r="C509" s="82">
        <f t="shared" si="37"/>
        <v>2006</v>
      </c>
      <c r="D509" s="82">
        <f t="shared" si="38"/>
        <v>56325.58</v>
      </c>
      <c r="E509" s="82">
        <f t="shared" si="39"/>
        <v>14097.19</v>
      </c>
      <c r="F509" s="82">
        <f t="array" ref="F509">SUM(IF(M509:N509="-",0,M509:N509),IF(O509="-",0,-O509))/100</f>
        <v>8581.98</v>
      </c>
      <c r="G509" s="82">
        <f t="array" ref="G509">SUM(IF(P509="-",0,P509),IF(R509="-",0,R509))/100</f>
        <v>1230.8800000000001</v>
      </c>
      <c r="H509" s="82">
        <f t="array" ref="H509">SUM(IF(Q509="-",0,Q509))/100</f>
        <v>4284.33</v>
      </c>
      <c r="I509" s="76">
        <v>5166</v>
      </c>
      <c r="J509" s="76" t="s">
        <v>61</v>
      </c>
      <c r="K509" s="77">
        <v>39082</v>
      </c>
      <c r="L509" s="76">
        <v>5632558</v>
      </c>
      <c r="M509" s="76">
        <v>834965</v>
      </c>
      <c r="N509" s="76">
        <v>41190</v>
      </c>
      <c r="O509" s="76">
        <v>17957</v>
      </c>
      <c r="P509" s="76">
        <v>110386</v>
      </c>
      <c r="Q509" s="76">
        <v>428433</v>
      </c>
      <c r="R509" s="76">
        <v>12702</v>
      </c>
    </row>
    <row r="510" spans="1:18">
      <c r="A510" s="82">
        <f t="shared" si="35"/>
        <v>516600402015</v>
      </c>
      <c r="B510" s="82" t="str">
        <f t="shared" si="36"/>
        <v>51660040</v>
      </c>
      <c r="C510" s="82">
        <f t="shared" si="37"/>
        <v>2015</v>
      </c>
      <c r="D510" s="82">
        <f t="shared" si="38"/>
        <v>6120.16</v>
      </c>
      <c r="E510" s="82">
        <f t="shared" si="39"/>
        <v>1017.04</v>
      </c>
      <c r="F510" s="82">
        <f t="array" ref="F510">SUM(IF(M510:N510="-",0,M510:N510),IF(O510="-",0,-O510))/100</f>
        <v>628.12</v>
      </c>
      <c r="G510" s="82">
        <f t="array" ref="G510">SUM(IF(P510="-",0,P510),IF(R510="-",0,R510))/100</f>
        <v>50.52</v>
      </c>
      <c r="H510" s="82">
        <f t="array" ref="H510">SUM(IF(Q510="-",0,Q510))/100</f>
        <v>338.4</v>
      </c>
      <c r="I510" s="76">
        <v>5166004</v>
      </c>
      <c r="J510" s="76" t="s">
        <v>62</v>
      </c>
      <c r="K510" s="77">
        <v>42369</v>
      </c>
      <c r="L510" s="76">
        <v>612016</v>
      </c>
      <c r="M510" s="76">
        <v>57955</v>
      </c>
      <c r="N510" s="76">
        <v>8914</v>
      </c>
      <c r="O510" s="76">
        <v>4057</v>
      </c>
      <c r="P510" s="76">
        <v>4466</v>
      </c>
      <c r="Q510" s="76">
        <v>33840</v>
      </c>
      <c r="R510" s="76">
        <v>586</v>
      </c>
    </row>
    <row r="511" spans="1:18">
      <c r="A511" s="82">
        <f t="shared" si="35"/>
        <v>516600402014</v>
      </c>
      <c r="B511" s="82" t="str">
        <f t="shared" si="36"/>
        <v>51660040</v>
      </c>
      <c r="C511" s="82">
        <f t="shared" si="37"/>
        <v>2014</v>
      </c>
      <c r="D511" s="82">
        <f t="shared" si="38"/>
        <v>6120.16</v>
      </c>
      <c r="E511" s="82">
        <f t="shared" si="39"/>
        <v>1014.8999999999999</v>
      </c>
      <c r="F511" s="82">
        <f t="array" ref="F511">SUM(IF(M511:N511="-",0,M511:N511),IF(O511="-",0,-O511))/100</f>
        <v>625.92999999999995</v>
      </c>
      <c r="G511" s="82">
        <f t="array" ref="G511">SUM(IF(P511="-",0,P511),IF(R511="-",0,R511))/100</f>
        <v>50.67</v>
      </c>
      <c r="H511" s="82">
        <f t="array" ref="H511">SUM(IF(Q511="-",0,Q511))/100</f>
        <v>338.3</v>
      </c>
      <c r="I511" s="76">
        <v>5166004</v>
      </c>
      <c r="J511" s="76" t="s">
        <v>62</v>
      </c>
      <c r="K511" s="77">
        <v>42004</v>
      </c>
      <c r="L511" s="76">
        <v>612016</v>
      </c>
      <c r="M511" s="76">
        <v>57736</v>
      </c>
      <c r="N511" s="76">
        <v>8914</v>
      </c>
      <c r="O511" s="76">
        <v>4057</v>
      </c>
      <c r="P511" s="76">
        <v>4481</v>
      </c>
      <c r="Q511" s="76">
        <v>33830</v>
      </c>
      <c r="R511" s="76">
        <v>586</v>
      </c>
    </row>
    <row r="512" spans="1:18">
      <c r="A512" s="82">
        <f t="shared" si="35"/>
        <v>516600402013</v>
      </c>
      <c r="B512" s="82" t="str">
        <f t="shared" si="36"/>
        <v>51660040</v>
      </c>
      <c r="C512" s="82">
        <f t="shared" si="37"/>
        <v>2013</v>
      </c>
      <c r="D512" s="82">
        <f t="shared" si="38"/>
        <v>6120.16</v>
      </c>
      <c r="E512" s="82">
        <f t="shared" si="39"/>
        <v>1051.1799999999998</v>
      </c>
      <c r="F512" s="82">
        <f t="array" ref="F512">SUM(IF(M512:N512="-",0,M512:N512),IF(O512="-",0,-O512))/100</f>
        <v>628.41</v>
      </c>
      <c r="G512" s="82">
        <f t="array" ref="G512">SUM(IF(P512="-",0,P512),IF(R512="-",0,R512))/100</f>
        <v>49.55</v>
      </c>
      <c r="H512" s="82">
        <f t="array" ref="H512">SUM(IF(Q512="-",0,Q512))/100</f>
        <v>373.22</v>
      </c>
      <c r="I512" s="76">
        <v>5166004</v>
      </c>
      <c r="J512" s="76" t="s">
        <v>62</v>
      </c>
      <c r="K512" s="77">
        <v>41639</v>
      </c>
      <c r="L512" s="76">
        <v>612016</v>
      </c>
      <c r="M512" s="76">
        <v>58038</v>
      </c>
      <c r="N512" s="76">
        <v>9726</v>
      </c>
      <c r="O512" s="76">
        <v>4923</v>
      </c>
      <c r="P512" s="76">
        <v>4369</v>
      </c>
      <c r="Q512" s="76">
        <v>37322</v>
      </c>
      <c r="R512" s="76">
        <v>586</v>
      </c>
    </row>
    <row r="513" spans="1:18">
      <c r="A513" s="82">
        <f t="shared" si="35"/>
        <v>516600402012</v>
      </c>
      <c r="B513" s="82" t="str">
        <f t="shared" si="36"/>
        <v>51660040</v>
      </c>
      <c r="C513" s="82">
        <f t="shared" si="37"/>
        <v>2012</v>
      </c>
      <c r="D513" s="82">
        <f t="shared" si="38"/>
        <v>6124.81</v>
      </c>
      <c r="E513" s="82">
        <f t="shared" si="39"/>
        <v>1051.1100000000001</v>
      </c>
      <c r="F513" s="82">
        <f t="array" ref="F513">SUM(IF(M513:N513="-",0,M513:N513),IF(O513="-",0,-O513))/100</f>
        <v>622.36</v>
      </c>
      <c r="G513" s="82">
        <f t="array" ref="G513">SUM(IF(P513="-",0,P513),IF(R513="-",0,R513))/100</f>
        <v>51.57</v>
      </c>
      <c r="H513" s="82">
        <f t="array" ref="H513">SUM(IF(Q513="-",0,Q513))/100</f>
        <v>377.18</v>
      </c>
      <c r="I513" s="76">
        <v>5166004</v>
      </c>
      <c r="J513" s="76" t="s">
        <v>62</v>
      </c>
      <c r="K513" s="77">
        <v>41274</v>
      </c>
      <c r="L513" s="76">
        <v>612481</v>
      </c>
      <c r="M513" s="76">
        <v>57427</v>
      </c>
      <c r="N513" s="76">
        <v>9715</v>
      </c>
      <c r="O513" s="76">
        <v>4906</v>
      </c>
      <c r="P513" s="76">
        <v>4570</v>
      </c>
      <c r="Q513" s="76">
        <v>37718</v>
      </c>
      <c r="R513" s="76">
        <v>587</v>
      </c>
    </row>
    <row r="514" spans="1:18">
      <c r="A514" s="82">
        <f t="shared" si="35"/>
        <v>516600402011</v>
      </c>
      <c r="B514" s="82" t="str">
        <f t="shared" si="36"/>
        <v>51660040</v>
      </c>
      <c r="C514" s="82">
        <f t="shared" si="37"/>
        <v>2011</v>
      </c>
      <c r="D514" s="82">
        <f t="shared" si="38"/>
        <v>6124.79</v>
      </c>
      <c r="E514" s="82">
        <f t="shared" si="39"/>
        <v>1043.6199999999999</v>
      </c>
      <c r="F514" s="82">
        <f t="array" ref="F514">SUM(IF(M514:N514="-",0,M514:N514),IF(O514="-",0,-O514))/100</f>
        <v>615.95000000000005</v>
      </c>
      <c r="G514" s="82">
        <f t="array" ref="G514">SUM(IF(P514="-",0,P514),IF(R514="-",0,R514))/100</f>
        <v>50.92</v>
      </c>
      <c r="H514" s="82">
        <f t="array" ref="H514">SUM(IF(Q514="-",0,Q514))/100</f>
        <v>376.75</v>
      </c>
      <c r="I514" s="76">
        <v>5166004</v>
      </c>
      <c r="J514" s="76" t="s">
        <v>62</v>
      </c>
      <c r="K514" s="77">
        <v>40908</v>
      </c>
      <c r="L514" s="76">
        <v>612479</v>
      </c>
      <c r="M514" s="76">
        <v>56800</v>
      </c>
      <c r="N514" s="76">
        <v>9701</v>
      </c>
      <c r="O514" s="76">
        <v>4906</v>
      </c>
      <c r="P514" s="76">
        <v>4505</v>
      </c>
      <c r="Q514" s="76">
        <v>37675</v>
      </c>
      <c r="R514" s="76">
        <v>587</v>
      </c>
    </row>
    <row r="515" spans="1:18">
      <c r="A515" s="82">
        <f t="shared" si="35"/>
        <v>516600402010</v>
      </c>
      <c r="B515" s="82" t="str">
        <f t="shared" si="36"/>
        <v>51660040</v>
      </c>
      <c r="C515" s="82">
        <f t="shared" si="37"/>
        <v>2010</v>
      </c>
      <c r="D515" s="82">
        <f t="shared" si="38"/>
        <v>6124.78</v>
      </c>
      <c r="E515" s="82">
        <f t="shared" si="39"/>
        <v>1038.76</v>
      </c>
      <c r="F515" s="82">
        <f t="array" ref="F515">SUM(IF(M515:N515="-",0,M515:N515),IF(O515="-",0,-O515))/100</f>
        <v>611.5</v>
      </c>
      <c r="G515" s="82">
        <f t="array" ref="G515">SUM(IF(P515="-",0,P515),IF(R515="-",0,R515))/100</f>
        <v>50.8</v>
      </c>
      <c r="H515" s="82">
        <f t="array" ref="H515">SUM(IF(Q515="-",0,Q515))/100</f>
        <v>376.46</v>
      </c>
      <c r="I515" s="76">
        <v>5166004</v>
      </c>
      <c r="J515" s="76" t="s">
        <v>62</v>
      </c>
      <c r="K515" s="77">
        <v>40543</v>
      </c>
      <c r="L515" s="76">
        <v>612478</v>
      </c>
      <c r="M515" s="76">
        <v>56355</v>
      </c>
      <c r="N515" s="76">
        <v>9701</v>
      </c>
      <c r="O515" s="76">
        <v>4906</v>
      </c>
      <c r="P515" s="76">
        <v>4493</v>
      </c>
      <c r="Q515" s="76">
        <v>37646</v>
      </c>
      <c r="R515" s="76">
        <v>587</v>
      </c>
    </row>
    <row r="516" spans="1:18">
      <c r="A516" s="82">
        <f t="shared" si="35"/>
        <v>516600402009</v>
      </c>
      <c r="B516" s="82" t="str">
        <f t="shared" si="36"/>
        <v>51660040</v>
      </c>
      <c r="C516" s="82">
        <f t="shared" si="37"/>
        <v>2009</v>
      </c>
      <c r="D516" s="82">
        <f t="shared" si="38"/>
        <v>6124.78</v>
      </c>
      <c r="E516" s="82">
        <f t="shared" si="39"/>
        <v>1047.6300000000001</v>
      </c>
      <c r="F516" s="82">
        <f t="array" ref="F516">SUM(IF(M516:N516="-",0,M516:N516),IF(O516="-",0,-O516))/100</f>
        <v>617.86</v>
      </c>
      <c r="G516" s="82">
        <f t="array" ref="G516">SUM(IF(P516="-",0,P516),IF(R516="-",0,R516))/100</f>
        <v>50.1</v>
      </c>
      <c r="H516" s="82">
        <f t="array" ref="H516">SUM(IF(Q516="-",0,Q516))/100</f>
        <v>379.67</v>
      </c>
      <c r="I516" s="76">
        <v>5166004</v>
      </c>
      <c r="J516" s="76" t="s">
        <v>62</v>
      </c>
      <c r="K516" s="77">
        <v>40178</v>
      </c>
      <c r="L516" s="76">
        <v>612478</v>
      </c>
      <c r="M516" s="76">
        <v>56992</v>
      </c>
      <c r="N516" s="76">
        <v>9387</v>
      </c>
      <c r="O516" s="76">
        <v>4593</v>
      </c>
      <c r="P516" s="76">
        <v>4423</v>
      </c>
      <c r="Q516" s="76">
        <v>37967</v>
      </c>
      <c r="R516" s="76">
        <v>587</v>
      </c>
    </row>
    <row r="517" spans="1:18">
      <c r="A517" s="82">
        <f t="shared" si="35"/>
        <v>516600402008</v>
      </c>
      <c r="B517" s="82" t="str">
        <f t="shared" si="36"/>
        <v>51660040</v>
      </c>
      <c r="C517" s="82">
        <f t="shared" si="37"/>
        <v>2008</v>
      </c>
      <c r="D517" s="82">
        <f t="shared" si="38"/>
        <v>6125.54</v>
      </c>
      <c r="E517" s="82">
        <f t="shared" si="39"/>
        <v>1045.08</v>
      </c>
      <c r="F517" s="82">
        <f t="array" ref="F517">SUM(IF(M517:N517="-",0,M517:N517),IF(O517="-",0,-O517))/100</f>
        <v>616.02</v>
      </c>
      <c r="G517" s="82">
        <f t="array" ref="G517">SUM(IF(P517="-",0,P517),IF(R517="-",0,R517))/100</f>
        <v>49.83</v>
      </c>
      <c r="H517" s="82">
        <f t="array" ref="H517">SUM(IF(Q517="-",0,Q517))/100</f>
        <v>379.23</v>
      </c>
      <c r="I517" s="76">
        <v>5166004</v>
      </c>
      <c r="J517" s="76" t="s">
        <v>62</v>
      </c>
      <c r="K517" s="77">
        <v>39813</v>
      </c>
      <c r="L517" s="76">
        <v>612554</v>
      </c>
      <c r="M517" s="76">
        <v>56808</v>
      </c>
      <c r="N517" s="76">
        <v>9387</v>
      </c>
      <c r="O517" s="76">
        <v>4593</v>
      </c>
      <c r="P517" s="76">
        <v>4397</v>
      </c>
      <c r="Q517" s="76">
        <v>37923</v>
      </c>
      <c r="R517" s="76">
        <v>586</v>
      </c>
    </row>
    <row r="518" spans="1:18">
      <c r="A518" s="82">
        <f t="shared" si="35"/>
        <v>516600402007</v>
      </c>
      <c r="B518" s="82" t="str">
        <f t="shared" si="36"/>
        <v>51660040</v>
      </c>
      <c r="C518" s="82">
        <f t="shared" si="37"/>
        <v>2007</v>
      </c>
      <c r="D518" s="82">
        <f t="shared" si="38"/>
        <v>6125.54</v>
      </c>
      <c r="E518" s="82">
        <f t="shared" si="39"/>
        <v>1042.75</v>
      </c>
      <c r="F518" s="82">
        <f t="array" ref="F518">SUM(IF(M518:N518="-",0,M518:N518),IF(O518="-",0,-O518))/100</f>
        <v>612.82000000000005</v>
      </c>
      <c r="G518" s="82">
        <f t="array" ref="G518">SUM(IF(P518="-",0,P518),IF(R518="-",0,R518))/100</f>
        <v>49.95</v>
      </c>
      <c r="H518" s="82">
        <f t="array" ref="H518">SUM(IF(Q518="-",0,Q518))/100</f>
        <v>379.98</v>
      </c>
      <c r="I518" s="76">
        <v>5166004</v>
      </c>
      <c r="J518" s="76" t="s">
        <v>62</v>
      </c>
      <c r="K518" s="77">
        <v>39447</v>
      </c>
      <c r="L518" s="76">
        <v>612554</v>
      </c>
      <c r="M518" s="76">
        <v>56488</v>
      </c>
      <c r="N518" s="76">
        <v>9387</v>
      </c>
      <c r="O518" s="76">
        <v>4593</v>
      </c>
      <c r="P518" s="76">
        <v>4409</v>
      </c>
      <c r="Q518" s="76">
        <v>37998</v>
      </c>
      <c r="R518" s="76">
        <v>586</v>
      </c>
    </row>
    <row r="519" spans="1:18">
      <c r="A519" s="82">
        <f t="shared" si="35"/>
        <v>516600402006</v>
      </c>
      <c r="B519" s="82" t="str">
        <f t="shared" si="36"/>
        <v>51660040</v>
      </c>
      <c r="C519" s="82">
        <f t="shared" si="37"/>
        <v>2006</v>
      </c>
      <c r="D519" s="82">
        <f t="shared" si="38"/>
        <v>6125.53</v>
      </c>
      <c r="E519" s="82">
        <f t="shared" si="39"/>
        <v>1040.5300000000002</v>
      </c>
      <c r="F519" s="82">
        <f t="array" ref="F519">SUM(IF(M519:N519="-",0,M519:N519),IF(O519="-",0,-O519))/100</f>
        <v>612.09</v>
      </c>
      <c r="G519" s="82">
        <f t="array" ref="G519">SUM(IF(P519="-",0,P519),IF(R519="-",0,R519))/100</f>
        <v>50.22</v>
      </c>
      <c r="H519" s="82">
        <f t="array" ref="H519">SUM(IF(Q519="-",0,Q519))/100</f>
        <v>378.22</v>
      </c>
      <c r="I519" s="76">
        <v>5166004</v>
      </c>
      <c r="J519" s="76" t="s">
        <v>62</v>
      </c>
      <c r="K519" s="77">
        <v>39082</v>
      </c>
      <c r="L519" s="76">
        <v>612553</v>
      </c>
      <c r="M519" s="76">
        <v>56413</v>
      </c>
      <c r="N519" s="76">
        <v>9389</v>
      </c>
      <c r="O519" s="76">
        <v>4593</v>
      </c>
      <c r="P519" s="76">
        <v>4435</v>
      </c>
      <c r="Q519" s="76">
        <v>37822</v>
      </c>
      <c r="R519" s="76">
        <v>587</v>
      </c>
    </row>
    <row r="520" spans="1:18">
      <c r="A520" s="82">
        <f t="shared" si="35"/>
        <v>516600802015</v>
      </c>
      <c r="B520" s="82" t="str">
        <f t="shared" si="36"/>
        <v>51660080</v>
      </c>
      <c r="C520" s="82">
        <f t="shared" si="37"/>
        <v>2015</v>
      </c>
      <c r="D520" s="82">
        <f t="shared" si="38"/>
        <v>3097.81</v>
      </c>
      <c r="E520" s="82">
        <f t="shared" si="39"/>
        <v>782.31000000000006</v>
      </c>
      <c r="F520" s="82">
        <f t="array" ref="F520">SUM(IF(M520:N520="-",0,M520:N520),IF(O520="-",0,-O520))/100</f>
        <v>490.65</v>
      </c>
      <c r="G520" s="82">
        <f t="array" ref="G520">SUM(IF(P520="-",0,P520),IF(R520="-",0,R520))/100</f>
        <v>62.07</v>
      </c>
      <c r="H520" s="82">
        <f t="array" ref="H520">SUM(IF(Q520="-",0,Q520))/100</f>
        <v>229.59</v>
      </c>
      <c r="I520" s="76">
        <v>5166008</v>
      </c>
      <c r="J520" s="76" t="s">
        <v>63</v>
      </c>
      <c r="K520" s="77">
        <v>42369</v>
      </c>
      <c r="L520" s="76">
        <v>309781</v>
      </c>
      <c r="M520" s="76">
        <v>48462</v>
      </c>
      <c r="N520" s="76">
        <v>1009</v>
      </c>
      <c r="O520" s="76">
        <v>406</v>
      </c>
      <c r="P520" s="76">
        <v>5432</v>
      </c>
      <c r="Q520" s="76">
        <v>22959</v>
      </c>
      <c r="R520" s="76">
        <v>775</v>
      </c>
    </row>
    <row r="521" spans="1:18">
      <c r="A521" s="82">
        <f t="shared" si="35"/>
        <v>516600802014</v>
      </c>
      <c r="B521" s="82" t="str">
        <f t="shared" si="36"/>
        <v>51660080</v>
      </c>
      <c r="C521" s="82">
        <f t="shared" si="37"/>
        <v>2014</v>
      </c>
      <c r="D521" s="82">
        <f t="shared" si="38"/>
        <v>3097.81</v>
      </c>
      <c r="E521" s="82">
        <f t="shared" si="39"/>
        <v>779.27</v>
      </c>
      <c r="F521" s="82">
        <f t="array" ref="F521">SUM(IF(M521:N521="-",0,M521:N521),IF(O521="-",0,-O521))/100</f>
        <v>487.82</v>
      </c>
      <c r="G521" s="82">
        <f t="array" ref="G521">SUM(IF(P521="-",0,P521),IF(R521="-",0,R521))/100</f>
        <v>62.2</v>
      </c>
      <c r="H521" s="82">
        <f t="array" ref="H521">SUM(IF(Q521="-",0,Q521))/100</f>
        <v>229.25</v>
      </c>
      <c r="I521" s="76">
        <v>5166008</v>
      </c>
      <c r="J521" s="76" t="s">
        <v>63</v>
      </c>
      <c r="K521" s="77">
        <v>42004</v>
      </c>
      <c r="L521" s="76">
        <v>309781</v>
      </c>
      <c r="M521" s="76">
        <v>48179</v>
      </c>
      <c r="N521" s="76">
        <v>1009</v>
      </c>
      <c r="O521" s="76">
        <v>406</v>
      </c>
      <c r="P521" s="76">
        <v>5451</v>
      </c>
      <c r="Q521" s="76">
        <v>22925</v>
      </c>
      <c r="R521" s="76">
        <v>769</v>
      </c>
    </row>
    <row r="522" spans="1:18">
      <c r="A522" s="82">
        <f t="shared" si="35"/>
        <v>516600802013</v>
      </c>
      <c r="B522" s="82" t="str">
        <f t="shared" si="36"/>
        <v>51660080</v>
      </c>
      <c r="C522" s="82">
        <f t="shared" si="37"/>
        <v>2013</v>
      </c>
      <c r="D522" s="82">
        <f t="shared" si="38"/>
        <v>3097.81</v>
      </c>
      <c r="E522" s="82">
        <f t="shared" si="39"/>
        <v>778.49</v>
      </c>
      <c r="F522" s="82">
        <f t="array" ref="F522">SUM(IF(M522:N522="-",0,M522:N522),IF(O522="-",0,-O522))/100</f>
        <v>487.54</v>
      </c>
      <c r="G522" s="82">
        <f t="array" ref="G522">SUM(IF(P522="-",0,P522),IF(R522="-",0,R522))/100</f>
        <v>62.22</v>
      </c>
      <c r="H522" s="82">
        <f t="array" ref="H522">SUM(IF(Q522="-",0,Q522))/100</f>
        <v>228.73</v>
      </c>
      <c r="I522" s="76">
        <v>5166008</v>
      </c>
      <c r="J522" s="76" t="s">
        <v>63</v>
      </c>
      <c r="K522" s="77">
        <v>41639</v>
      </c>
      <c r="L522" s="76">
        <v>309781</v>
      </c>
      <c r="M522" s="76">
        <v>48159</v>
      </c>
      <c r="N522" s="76">
        <v>1001</v>
      </c>
      <c r="O522" s="76">
        <v>406</v>
      </c>
      <c r="P522" s="76">
        <v>5453</v>
      </c>
      <c r="Q522" s="76">
        <v>22873</v>
      </c>
      <c r="R522" s="76">
        <v>769</v>
      </c>
    </row>
    <row r="523" spans="1:18">
      <c r="A523" s="82">
        <f t="shared" ref="A523:A586" si="40">(B523&amp;C523)+0</f>
        <v>516600802012</v>
      </c>
      <c r="B523" s="82" t="str">
        <f t="shared" ref="B523:B586" si="41">LEFT(I523&amp;"00000000",8)</f>
        <v>51660080</v>
      </c>
      <c r="C523" s="82">
        <f t="shared" ref="C523:C586" si="42">YEAR(K523)</f>
        <v>2012</v>
      </c>
      <c r="D523" s="82">
        <f t="shared" ref="D523:D586" si="43">IF(L523="-",0,L523/100)</f>
        <v>3098.03</v>
      </c>
      <c r="E523" s="82">
        <f t="shared" ref="E523:E586" si="44">SUM(F523:H523)</f>
        <v>771.58999999999992</v>
      </c>
      <c r="F523" s="82">
        <f t="array" ref="F523">SUM(IF(M523:N523="-",0,M523:N523),IF(O523="-",0,-O523))/100</f>
        <v>475.44</v>
      </c>
      <c r="G523" s="82">
        <f t="array" ref="G523">SUM(IF(P523="-",0,P523),IF(R523="-",0,R523))/100</f>
        <v>67.88</v>
      </c>
      <c r="H523" s="82">
        <f t="array" ref="H523">SUM(IF(Q523="-",0,Q523))/100</f>
        <v>228.27</v>
      </c>
      <c r="I523" s="76">
        <v>5166008</v>
      </c>
      <c r="J523" s="76" t="s">
        <v>63</v>
      </c>
      <c r="K523" s="77">
        <v>41274</v>
      </c>
      <c r="L523" s="76">
        <v>309803</v>
      </c>
      <c r="M523" s="76">
        <v>46959</v>
      </c>
      <c r="N523" s="76">
        <v>991</v>
      </c>
      <c r="O523" s="76">
        <v>406</v>
      </c>
      <c r="P523" s="76">
        <v>6019</v>
      </c>
      <c r="Q523" s="76">
        <v>22827</v>
      </c>
      <c r="R523" s="76">
        <v>769</v>
      </c>
    </row>
    <row r="524" spans="1:18">
      <c r="A524" s="82">
        <f t="shared" si="40"/>
        <v>516600802011</v>
      </c>
      <c r="B524" s="82" t="str">
        <f t="shared" si="41"/>
        <v>51660080</v>
      </c>
      <c r="C524" s="82">
        <f t="shared" si="42"/>
        <v>2011</v>
      </c>
      <c r="D524" s="82">
        <f t="shared" si="43"/>
        <v>3098.02</v>
      </c>
      <c r="E524" s="82">
        <f t="shared" si="44"/>
        <v>770</v>
      </c>
      <c r="F524" s="82">
        <f t="array" ref="F524">SUM(IF(M524:N524="-",0,M524:N524),IF(O524="-",0,-O524))/100</f>
        <v>473.74</v>
      </c>
      <c r="G524" s="82">
        <f t="array" ref="G524">SUM(IF(P524="-",0,P524),IF(R524="-",0,R524))/100</f>
        <v>67.86</v>
      </c>
      <c r="H524" s="82">
        <f t="array" ref="H524">SUM(IF(Q524="-",0,Q524))/100</f>
        <v>228.4</v>
      </c>
      <c r="I524" s="76">
        <v>5166008</v>
      </c>
      <c r="J524" s="76" t="s">
        <v>63</v>
      </c>
      <c r="K524" s="77">
        <v>40908</v>
      </c>
      <c r="L524" s="76">
        <v>309802</v>
      </c>
      <c r="M524" s="76">
        <v>46789</v>
      </c>
      <c r="N524" s="76">
        <v>991</v>
      </c>
      <c r="O524" s="76">
        <v>406</v>
      </c>
      <c r="P524" s="76">
        <v>6017</v>
      </c>
      <c r="Q524" s="76">
        <v>22840</v>
      </c>
      <c r="R524" s="76">
        <v>769</v>
      </c>
    </row>
    <row r="525" spans="1:18">
      <c r="A525" s="82">
        <f t="shared" si="40"/>
        <v>516600802010</v>
      </c>
      <c r="B525" s="82" t="str">
        <f t="shared" si="41"/>
        <v>51660080</v>
      </c>
      <c r="C525" s="82">
        <f t="shared" si="42"/>
        <v>2010</v>
      </c>
      <c r="D525" s="82">
        <f t="shared" si="43"/>
        <v>3097.92</v>
      </c>
      <c r="E525" s="82">
        <f t="shared" si="44"/>
        <v>767.53</v>
      </c>
      <c r="F525" s="82">
        <f t="array" ref="F525">SUM(IF(M525:N525="-",0,M525:N525),IF(O525="-",0,-O525))/100</f>
        <v>472.45</v>
      </c>
      <c r="G525" s="82">
        <f t="array" ref="G525">SUM(IF(P525="-",0,P525),IF(R525="-",0,R525))/100</f>
        <v>67.37</v>
      </c>
      <c r="H525" s="82">
        <f t="array" ref="H525">SUM(IF(Q525="-",0,Q525))/100</f>
        <v>227.71</v>
      </c>
      <c r="I525" s="76">
        <v>5166008</v>
      </c>
      <c r="J525" s="76" t="s">
        <v>63</v>
      </c>
      <c r="K525" s="77">
        <v>40543</v>
      </c>
      <c r="L525" s="76">
        <v>309792</v>
      </c>
      <c r="M525" s="76">
        <v>46660</v>
      </c>
      <c r="N525" s="76">
        <v>991</v>
      </c>
      <c r="O525" s="76">
        <v>406</v>
      </c>
      <c r="P525" s="76">
        <v>5968</v>
      </c>
      <c r="Q525" s="76">
        <v>22771</v>
      </c>
      <c r="R525" s="76">
        <v>769</v>
      </c>
    </row>
    <row r="526" spans="1:18">
      <c r="A526" s="82">
        <f t="shared" si="40"/>
        <v>516600802009</v>
      </c>
      <c r="B526" s="82" t="str">
        <f t="shared" si="41"/>
        <v>51660080</v>
      </c>
      <c r="C526" s="82">
        <f t="shared" si="42"/>
        <v>2009</v>
      </c>
      <c r="D526" s="82">
        <f t="shared" si="43"/>
        <v>3097.82</v>
      </c>
      <c r="E526" s="82">
        <f t="shared" si="44"/>
        <v>764.44</v>
      </c>
      <c r="F526" s="82">
        <f t="array" ref="F526">SUM(IF(M526:N526="-",0,M526:N526),IF(O526="-",0,-O526))/100</f>
        <v>471.7</v>
      </c>
      <c r="G526" s="82">
        <f t="array" ref="G526">SUM(IF(P526="-",0,P526),IF(R526="-",0,R526))/100</f>
        <v>65.180000000000007</v>
      </c>
      <c r="H526" s="82">
        <f t="array" ref="H526">SUM(IF(Q526="-",0,Q526))/100</f>
        <v>227.56</v>
      </c>
      <c r="I526" s="76">
        <v>5166008</v>
      </c>
      <c r="J526" s="76" t="s">
        <v>63</v>
      </c>
      <c r="K526" s="77">
        <v>40178</v>
      </c>
      <c r="L526" s="76">
        <v>309782</v>
      </c>
      <c r="M526" s="76">
        <v>46585</v>
      </c>
      <c r="N526" s="76">
        <v>991</v>
      </c>
      <c r="O526" s="76">
        <v>406</v>
      </c>
      <c r="P526" s="76">
        <v>5749</v>
      </c>
      <c r="Q526" s="76">
        <v>22756</v>
      </c>
      <c r="R526" s="76">
        <v>769</v>
      </c>
    </row>
    <row r="527" spans="1:18">
      <c r="A527" s="82">
        <f t="shared" si="40"/>
        <v>516600802008</v>
      </c>
      <c r="B527" s="82" t="str">
        <f t="shared" si="41"/>
        <v>51660080</v>
      </c>
      <c r="C527" s="82">
        <f t="shared" si="42"/>
        <v>2008</v>
      </c>
      <c r="D527" s="82">
        <f t="shared" si="43"/>
        <v>3097.75</v>
      </c>
      <c r="E527" s="82">
        <f t="shared" si="44"/>
        <v>764.23</v>
      </c>
      <c r="F527" s="82">
        <f t="array" ref="F527">SUM(IF(M527:N527="-",0,M527:N527),IF(O527="-",0,-O527))/100</f>
        <v>471.51</v>
      </c>
      <c r="G527" s="82">
        <f t="array" ref="G527">SUM(IF(P527="-",0,P527),IF(R527="-",0,R527))/100</f>
        <v>64.98</v>
      </c>
      <c r="H527" s="82">
        <f t="array" ref="H527">SUM(IF(Q527="-",0,Q527))/100</f>
        <v>227.74</v>
      </c>
      <c r="I527" s="76">
        <v>5166008</v>
      </c>
      <c r="J527" s="76" t="s">
        <v>63</v>
      </c>
      <c r="K527" s="77">
        <v>39813</v>
      </c>
      <c r="L527" s="76">
        <v>309775</v>
      </c>
      <c r="M527" s="76">
        <v>46566</v>
      </c>
      <c r="N527" s="76">
        <v>991</v>
      </c>
      <c r="O527" s="76">
        <v>406</v>
      </c>
      <c r="P527" s="76">
        <v>5729</v>
      </c>
      <c r="Q527" s="76">
        <v>22774</v>
      </c>
      <c r="R527" s="76">
        <v>769</v>
      </c>
    </row>
    <row r="528" spans="1:18">
      <c r="A528" s="82">
        <f t="shared" si="40"/>
        <v>516600802007</v>
      </c>
      <c r="B528" s="82" t="str">
        <f t="shared" si="41"/>
        <v>51660080</v>
      </c>
      <c r="C528" s="82">
        <f t="shared" si="42"/>
        <v>2007</v>
      </c>
      <c r="D528" s="82">
        <f t="shared" si="43"/>
        <v>3097.74</v>
      </c>
      <c r="E528" s="82">
        <f t="shared" si="44"/>
        <v>763.41</v>
      </c>
      <c r="F528" s="82">
        <f t="array" ref="F528">SUM(IF(M528:N528="-",0,M528:N528),IF(O528="-",0,-O528))/100</f>
        <v>470.31</v>
      </c>
      <c r="G528" s="82">
        <f t="array" ref="G528">SUM(IF(P528="-",0,P528),IF(R528="-",0,R528))/100</f>
        <v>65.22</v>
      </c>
      <c r="H528" s="82">
        <f t="array" ref="H528">SUM(IF(Q528="-",0,Q528))/100</f>
        <v>227.88</v>
      </c>
      <c r="I528" s="76">
        <v>5166008</v>
      </c>
      <c r="J528" s="76" t="s">
        <v>63</v>
      </c>
      <c r="K528" s="77">
        <v>39447</v>
      </c>
      <c r="L528" s="76">
        <v>309774</v>
      </c>
      <c r="M528" s="76">
        <v>46446</v>
      </c>
      <c r="N528" s="76">
        <v>991</v>
      </c>
      <c r="O528" s="76">
        <v>406</v>
      </c>
      <c r="P528" s="76">
        <v>5753</v>
      </c>
      <c r="Q528" s="76">
        <v>22788</v>
      </c>
      <c r="R528" s="76">
        <v>769</v>
      </c>
    </row>
    <row r="529" spans="1:18">
      <c r="A529" s="82">
        <f t="shared" si="40"/>
        <v>516600802006</v>
      </c>
      <c r="B529" s="82" t="str">
        <f t="shared" si="41"/>
        <v>51660080</v>
      </c>
      <c r="C529" s="82">
        <f t="shared" si="42"/>
        <v>2006</v>
      </c>
      <c r="D529" s="82">
        <f t="shared" si="43"/>
        <v>3097.73</v>
      </c>
      <c r="E529" s="82">
        <f t="shared" si="44"/>
        <v>760.28</v>
      </c>
      <c r="F529" s="82">
        <f t="array" ref="F529">SUM(IF(M529:N529="-",0,M529:N529),IF(O529="-",0,-O529))/100</f>
        <v>467.99</v>
      </c>
      <c r="G529" s="82">
        <f t="array" ref="G529">SUM(IF(P529="-",0,P529),IF(R529="-",0,R529))/100</f>
        <v>64.569999999999993</v>
      </c>
      <c r="H529" s="82">
        <f t="array" ref="H529">SUM(IF(Q529="-",0,Q529))/100</f>
        <v>227.72</v>
      </c>
      <c r="I529" s="76">
        <v>5166008</v>
      </c>
      <c r="J529" s="76" t="s">
        <v>63</v>
      </c>
      <c r="K529" s="77">
        <v>39082</v>
      </c>
      <c r="L529" s="76">
        <v>309773</v>
      </c>
      <c r="M529" s="76">
        <v>46187</v>
      </c>
      <c r="N529" s="76">
        <v>1018</v>
      </c>
      <c r="O529" s="76">
        <v>406</v>
      </c>
      <c r="P529" s="76">
        <v>5688</v>
      </c>
      <c r="Q529" s="76">
        <v>22772</v>
      </c>
      <c r="R529" s="76">
        <v>769</v>
      </c>
    </row>
    <row r="530" spans="1:18">
      <c r="A530" s="82">
        <f t="shared" si="40"/>
        <v>516601202015</v>
      </c>
      <c r="B530" s="82" t="str">
        <f t="shared" si="41"/>
        <v>51660120</v>
      </c>
      <c r="C530" s="82">
        <f t="shared" si="42"/>
        <v>2015</v>
      </c>
      <c r="D530" s="82">
        <f t="shared" si="43"/>
        <v>6879.78</v>
      </c>
      <c r="E530" s="82">
        <f t="shared" si="44"/>
        <v>1670.2</v>
      </c>
      <c r="F530" s="82">
        <f t="array" ref="F530">SUM(IF(M530:N530="-",0,M530:N530),IF(O530="-",0,-O530))/100</f>
        <v>1077.96</v>
      </c>
      <c r="G530" s="82">
        <f t="array" ref="G530">SUM(IF(P530="-",0,P530),IF(R530="-",0,R530))/100</f>
        <v>127.41</v>
      </c>
      <c r="H530" s="82">
        <f t="array" ref="H530">SUM(IF(Q530="-",0,Q530))/100</f>
        <v>464.83</v>
      </c>
      <c r="I530" s="76">
        <v>5166012</v>
      </c>
      <c r="J530" s="76" t="s">
        <v>64</v>
      </c>
      <c r="K530" s="77">
        <v>42369</v>
      </c>
      <c r="L530" s="76">
        <v>687978</v>
      </c>
      <c r="M530" s="76">
        <v>107492</v>
      </c>
      <c r="N530" s="76">
        <v>2887</v>
      </c>
      <c r="O530" s="76">
        <v>2583</v>
      </c>
      <c r="P530" s="76">
        <v>11403</v>
      </c>
      <c r="Q530" s="76">
        <v>46483</v>
      </c>
      <c r="R530" s="76">
        <v>1338</v>
      </c>
    </row>
    <row r="531" spans="1:18">
      <c r="A531" s="82">
        <f t="shared" si="40"/>
        <v>516601202014</v>
      </c>
      <c r="B531" s="82" t="str">
        <f t="shared" si="41"/>
        <v>51660120</v>
      </c>
      <c r="C531" s="82">
        <f t="shared" si="42"/>
        <v>2014</v>
      </c>
      <c r="D531" s="82">
        <f t="shared" si="43"/>
        <v>6879.78</v>
      </c>
      <c r="E531" s="82">
        <f t="shared" si="44"/>
        <v>1662.63</v>
      </c>
      <c r="F531" s="82">
        <f t="array" ref="F531">SUM(IF(M531:N531="-",0,M531:N531),IF(O531="-",0,-O531))/100</f>
        <v>1073.58</v>
      </c>
      <c r="G531" s="82">
        <f t="array" ref="G531">SUM(IF(P531="-",0,P531),IF(R531="-",0,R531))/100</f>
        <v>124.45</v>
      </c>
      <c r="H531" s="82">
        <f t="array" ref="H531">SUM(IF(Q531="-",0,Q531))/100</f>
        <v>464.6</v>
      </c>
      <c r="I531" s="76">
        <v>5166012</v>
      </c>
      <c r="J531" s="76" t="s">
        <v>64</v>
      </c>
      <c r="K531" s="77">
        <v>42004</v>
      </c>
      <c r="L531" s="76">
        <v>687978</v>
      </c>
      <c r="M531" s="76">
        <v>107112</v>
      </c>
      <c r="N531" s="76">
        <v>2830</v>
      </c>
      <c r="O531" s="76">
        <v>2584</v>
      </c>
      <c r="P531" s="76">
        <v>11107</v>
      </c>
      <c r="Q531" s="76">
        <v>46460</v>
      </c>
      <c r="R531" s="76">
        <v>1338</v>
      </c>
    </row>
    <row r="532" spans="1:18">
      <c r="A532" s="82">
        <f t="shared" si="40"/>
        <v>516601202013</v>
      </c>
      <c r="B532" s="82" t="str">
        <f t="shared" si="41"/>
        <v>51660120</v>
      </c>
      <c r="C532" s="82">
        <f t="shared" si="42"/>
        <v>2013</v>
      </c>
      <c r="D532" s="82">
        <f t="shared" si="43"/>
        <v>6879.78</v>
      </c>
      <c r="E532" s="82">
        <f t="shared" si="44"/>
        <v>1663.77</v>
      </c>
      <c r="F532" s="82">
        <f t="array" ref="F532">SUM(IF(M532:N532="-",0,M532:N532),IF(O532="-",0,-O532))/100</f>
        <v>1069.26</v>
      </c>
      <c r="G532" s="82">
        <f t="array" ref="G532">SUM(IF(P532="-",0,P532),IF(R532="-",0,R532))/100</f>
        <v>130.94999999999999</v>
      </c>
      <c r="H532" s="82">
        <f t="array" ref="H532">SUM(IF(Q532="-",0,Q532))/100</f>
        <v>463.56</v>
      </c>
      <c r="I532" s="76">
        <v>5166012</v>
      </c>
      <c r="J532" s="76" t="s">
        <v>64</v>
      </c>
      <c r="K532" s="77">
        <v>41639</v>
      </c>
      <c r="L532" s="76">
        <v>687978</v>
      </c>
      <c r="M532" s="76">
        <v>106645</v>
      </c>
      <c r="N532" s="76">
        <v>4262</v>
      </c>
      <c r="O532" s="76">
        <v>3981</v>
      </c>
      <c r="P532" s="76">
        <v>11757</v>
      </c>
      <c r="Q532" s="76">
        <v>46356</v>
      </c>
      <c r="R532" s="76">
        <v>1338</v>
      </c>
    </row>
    <row r="533" spans="1:18">
      <c r="A533" s="82">
        <f t="shared" si="40"/>
        <v>516601202012</v>
      </c>
      <c r="B533" s="82" t="str">
        <f t="shared" si="41"/>
        <v>51660120</v>
      </c>
      <c r="C533" s="82">
        <f t="shared" si="42"/>
        <v>2012</v>
      </c>
      <c r="D533" s="82">
        <f t="shared" si="43"/>
        <v>6880.99</v>
      </c>
      <c r="E533" s="82">
        <f t="shared" si="44"/>
        <v>1665.04</v>
      </c>
      <c r="F533" s="82">
        <f t="array" ref="F533">SUM(IF(M533:N533="-",0,M533:N533),IF(O533="-",0,-O533))/100</f>
        <v>1066.77</v>
      </c>
      <c r="G533" s="82">
        <f t="array" ref="G533">SUM(IF(P533="-",0,P533),IF(R533="-",0,R533))/100</f>
        <v>133.58000000000001</v>
      </c>
      <c r="H533" s="82">
        <f t="array" ref="H533">SUM(IF(Q533="-",0,Q533))/100</f>
        <v>464.69</v>
      </c>
      <c r="I533" s="76">
        <v>5166012</v>
      </c>
      <c r="J533" s="76" t="s">
        <v>64</v>
      </c>
      <c r="K533" s="77">
        <v>41274</v>
      </c>
      <c r="L533" s="76">
        <v>688099</v>
      </c>
      <c r="M533" s="76">
        <v>106016</v>
      </c>
      <c r="N533" s="76">
        <v>4377</v>
      </c>
      <c r="O533" s="76">
        <v>3716</v>
      </c>
      <c r="P533" s="76">
        <v>11967</v>
      </c>
      <c r="Q533" s="76">
        <v>46469</v>
      </c>
      <c r="R533" s="76">
        <v>1391</v>
      </c>
    </row>
    <row r="534" spans="1:18">
      <c r="A534" s="82">
        <f t="shared" si="40"/>
        <v>516601202011</v>
      </c>
      <c r="B534" s="82" t="str">
        <f t="shared" si="41"/>
        <v>51660120</v>
      </c>
      <c r="C534" s="82">
        <f t="shared" si="42"/>
        <v>2011</v>
      </c>
      <c r="D534" s="82">
        <f t="shared" si="43"/>
        <v>6880.88</v>
      </c>
      <c r="E534" s="82">
        <f t="shared" si="44"/>
        <v>1662.1600000000003</v>
      </c>
      <c r="F534" s="82">
        <f t="array" ref="F534">SUM(IF(M534:N534="-",0,M534:N534),IF(O534="-",0,-O534))/100</f>
        <v>1064.3800000000001</v>
      </c>
      <c r="G534" s="82">
        <f t="array" ref="G534">SUM(IF(P534="-",0,P534),IF(R534="-",0,R534))/100</f>
        <v>133.43</v>
      </c>
      <c r="H534" s="82">
        <f t="array" ref="H534">SUM(IF(Q534="-",0,Q534))/100</f>
        <v>464.35</v>
      </c>
      <c r="I534" s="76">
        <v>5166012</v>
      </c>
      <c r="J534" s="76" t="s">
        <v>64</v>
      </c>
      <c r="K534" s="77">
        <v>40908</v>
      </c>
      <c r="L534" s="76">
        <v>688088</v>
      </c>
      <c r="M534" s="76">
        <v>105777</v>
      </c>
      <c r="N534" s="76">
        <v>4376</v>
      </c>
      <c r="O534" s="76">
        <v>3715</v>
      </c>
      <c r="P534" s="76">
        <v>11952</v>
      </c>
      <c r="Q534" s="76">
        <v>46435</v>
      </c>
      <c r="R534" s="76">
        <v>1391</v>
      </c>
    </row>
    <row r="535" spans="1:18">
      <c r="A535" s="82">
        <f t="shared" si="40"/>
        <v>516601202010</v>
      </c>
      <c r="B535" s="82" t="str">
        <f t="shared" si="41"/>
        <v>51660120</v>
      </c>
      <c r="C535" s="82">
        <f t="shared" si="42"/>
        <v>2010</v>
      </c>
      <c r="D535" s="82">
        <f t="shared" si="43"/>
        <v>6880.7</v>
      </c>
      <c r="E535" s="82">
        <f t="shared" si="44"/>
        <v>1656.73</v>
      </c>
      <c r="F535" s="82">
        <f t="array" ref="F535">SUM(IF(M535:N535="-",0,M535:N535),IF(O535="-",0,-O535))/100</f>
        <v>1060.6500000000001</v>
      </c>
      <c r="G535" s="82">
        <f t="array" ref="G535">SUM(IF(P535="-",0,P535),IF(R535="-",0,R535))/100</f>
        <v>133.44</v>
      </c>
      <c r="H535" s="82">
        <f t="array" ref="H535">SUM(IF(Q535="-",0,Q535))/100</f>
        <v>462.64</v>
      </c>
      <c r="I535" s="76">
        <v>5166012</v>
      </c>
      <c r="J535" s="76" t="s">
        <v>64</v>
      </c>
      <c r="K535" s="77">
        <v>40543</v>
      </c>
      <c r="L535" s="76">
        <v>688070</v>
      </c>
      <c r="M535" s="76">
        <v>105426</v>
      </c>
      <c r="N535" s="76">
        <v>2749</v>
      </c>
      <c r="O535" s="76">
        <v>2110</v>
      </c>
      <c r="P535" s="76">
        <v>11953</v>
      </c>
      <c r="Q535" s="76">
        <v>46264</v>
      </c>
      <c r="R535" s="76">
        <v>1391</v>
      </c>
    </row>
    <row r="536" spans="1:18">
      <c r="A536" s="82">
        <f t="shared" si="40"/>
        <v>516601202009</v>
      </c>
      <c r="B536" s="82" t="str">
        <f t="shared" si="41"/>
        <v>51660120</v>
      </c>
      <c r="C536" s="82">
        <f t="shared" si="42"/>
        <v>2009</v>
      </c>
      <c r="D536" s="82">
        <f t="shared" si="43"/>
        <v>6881.19</v>
      </c>
      <c r="E536" s="82">
        <f t="shared" si="44"/>
        <v>1653.3300000000002</v>
      </c>
      <c r="F536" s="82">
        <f t="array" ref="F536">SUM(IF(M536:N536="-",0,M536:N536),IF(O536="-",0,-O536))/100</f>
        <v>1056.96</v>
      </c>
      <c r="G536" s="82">
        <f t="array" ref="G536">SUM(IF(P536="-",0,P536),IF(R536="-",0,R536))/100</f>
        <v>133.41999999999999</v>
      </c>
      <c r="H536" s="82">
        <f t="array" ref="H536">SUM(IF(Q536="-",0,Q536))/100</f>
        <v>462.95</v>
      </c>
      <c r="I536" s="76">
        <v>5166012</v>
      </c>
      <c r="J536" s="76" t="s">
        <v>64</v>
      </c>
      <c r="K536" s="77">
        <v>40178</v>
      </c>
      <c r="L536" s="76">
        <v>688119</v>
      </c>
      <c r="M536" s="76">
        <v>105058</v>
      </c>
      <c r="N536" s="76">
        <v>2748</v>
      </c>
      <c r="O536" s="76">
        <v>2110</v>
      </c>
      <c r="P536" s="76">
        <v>11951</v>
      </c>
      <c r="Q536" s="76">
        <v>46295</v>
      </c>
      <c r="R536" s="76">
        <v>1391</v>
      </c>
    </row>
    <row r="537" spans="1:18">
      <c r="A537" s="82">
        <f t="shared" si="40"/>
        <v>516601202008</v>
      </c>
      <c r="B537" s="82" t="str">
        <f t="shared" si="41"/>
        <v>51660120</v>
      </c>
      <c r="C537" s="82">
        <f t="shared" si="42"/>
        <v>2008</v>
      </c>
      <c r="D537" s="82">
        <f t="shared" si="43"/>
        <v>6881.22</v>
      </c>
      <c r="E537" s="82">
        <f t="shared" si="44"/>
        <v>1643.51</v>
      </c>
      <c r="F537" s="82">
        <f t="array" ref="F537">SUM(IF(M537:N537="-",0,M537:N537),IF(O537="-",0,-O537))/100</f>
        <v>1051.04</v>
      </c>
      <c r="G537" s="82">
        <f t="array" ref="G537">SUM(IF(P537="-",0,P537),IF(R537="-",0,R537))/100</f>
        <v>131.05000000000001</v>
      </c>
      <c r="H537" s="82">
        <f t="array" ref="H537">SUM(IF(Q537="-",0,Q537))/100</f>
        <v>461.42</v>
      </c>
      <c r="I537" s="76">
        <v>5166012</v>
      </c>
      <c r="J537" s="76" t="s">
        <v>64</v>
      </c>
      <c r="K537" s="77">
        <v>39813</v>
      </c>
      <c r="L537" s="76">
        <v>688122</v>
      </c>
      <c r="M537" s="76">
        <v>104388</v>
      </c>
      <c r="N537" s="76">
        <v>3506</v>
      </c>
      <c r="O537" s="76">
        <v>2790</v>
      </c>
      <c r="P537" s="76">
        <v>11698</v>
      </c>
      <c r="Q537" s="76">
        <v>46142</v>
      </c>
      <c r="R537" s="76">
        <v>1407</v>
      </c>
    </row>
    <row r="538" spans="1:18">
      <c r="A538" s="82">
        <f t="shared" si="40"/>
        <v>516601202007</v>
      </c>
      <c r="B538" s="82" t="str">
        <f t="shared" si="41"/>
        <v>51660120</v>
      </c>
      <c r="C538" s="82">
        <f t="shared" si="42"/>
        <v>2007</v>
      </c>
      <c r="D538" s="82">
        <f t="shared" si="43"/>
        <v>6881.38</v>
      </c>
      <c r="E538" s="82">
        <f t="shared" si="44"/>
        <v>1616.48</v>
      </c>
      <c r="F538" s="82">
        <f t="array" ref="F538">SUM(IF(M538:N538="-",0,M538:N538),IF(O538="-",0,-O538))/100</f>
        <v>1023.77</v>
      </c>
      <c r="G538" s="82">
        <f t="array" ref="G538">SUM(IF(P538="-",0,P538),IF(R538="-",0,R538))/100</f>
        <v>130.72</v>
      </c>
      <c r="H538" s="82">
        <f t="array" ref="H538">SUM(IF(Q538="-",0,Q538))/100</f>
        <v>461.99</v>
      </c>
      <c r="I538" s="76">
        <v>5166012</v>
      </c>
      <c r="J538" s="76" t="s">
        <v>64</v>
      </c>
      <c r="K538" s="77">
        <v>39447</v>
      </c>
      <c r="L538" s="76">
        <v>688138</v>
      </c>
      <c r="M538" s="76">
        <v>101696</v>
      </c>
      <c r="N538" s="76">
        <v>3471</v>
      </c>
      <c r="O538" s="76">
        <v>2790</v>
      </c>
      <c r="P538" s="76">
        <v>11665</v>
      </c>
      <c r="Q538" s="76">
        <v>46199</v>
      </c>
      <c r="R538" s="76">
        <v>1407</v>
      </c>
    </row>
    <row r="539" spans="1:18">
      <c r="A539" s="82">
        <f t="shared" si="40"/>
        <v>516601202006</v>
      </c>
      <c r="B539" s="82" t="str">
        <f t="shared" si="41"/>
        <v>51660120</v>
      </c>
      <c r="C539" s="82">
        <f t="shared" si="42"/>
        <v>2006</v>
      </c>
      <c r="D539" s="82">
        <f t="shared" si="43"/>
        <v>6881.44</v>
      </c>
      <c r="E539" s="82">
        <f t="shared" si="44"/>
        <v>1611.9499999999998</v>
      </c>
      <c r="F539" s="82">
        <f t="array" ref="F539">SUM(IF(M539:N539="-",0,M539:N539),IF(O539="-",0,-O539))/100</f>
        <v>1021.68</v>
      </c>
      <c r="G539" s="82">
        <f t="array" ref="G539">SUM(IF(P539="-",0,P539),IF(R539="-",0,R539))/100</f>
        <v>129.88999999999999</v>
      </c>
      <c r="H539" s="82">
        <f t="array" ref="H539">SUM(IF(Q539="-",0,Q539))/100</f>
        <v>460.38</v>
      </c>
      <c r="I539" s="76">
        <v>5166012</v>
      </c>
      <c r="J539" s="76" t="s">
        <v>64</v>
      </c>
      <c r="K539" s="77">
        <v>39082</v>
      </c>
      <c r="L539" s="76">
        <v>688144</v>
      </c>
      <c r="M539" s="76">
        <v>101487</v>
      </c>
      <c r="N539" s="76">
        <v>3471</v>
      </c>
      <c r="O539" s="76">
        <v>2790</v>
      </c>
      <c r="P539" s="76">
        <v>11581</v>
      </c>
      <c r="Q539" s="76">
        <v>46038</v>
      </c>
      <c r="R539" s="76">
        <v>1408</v>
      </c>
    </row>
    <row r="540" spans="1:18">
      <c r="A540" s="82">
        <f t="shared" si="40"/>
        <v>516601602015</v>
      </c>
      <c r="B540" s="82" t="str">
        <f t="shared" si="41"/>
        <v>51660160</v>
      </c>
      <c r="C540" s="82">
        <f t="shared" si="42"/>
        <v>2015</v>
      </c>
      <c r="D540" s="82">
        <f t="shared" si="43"/>
        <v>8387.3700000000008</v>
      </c>
      <c r="E540" s="82">
        <f t="shared" si="44"/>
        <v>2184.33</v>
      </c>
      <c r="F540" s="82">
        <f t="array" ref="F540">SUM(IF(M540:N540="-",0,M540:N540),IF(O540="-",0,-O540))/100</f>
        <v>1360.34</v>
      </c>
      <c r="G540" s="82">
        <f t="array" ref="G540">SUM(IF(P540="-",0,P540),IF(R540="-",0,R540))/100</f>
        <v>212.03</v>
      </c>
      <c r="H540" s="82">
        <f t="array" ref="H540">SUM(IF(Q540="-",0,Q540))/100</f>
        <v>611.96</v>
      </c>
      <c r="I540" s="76">
        <v>5166016</v>
      </c>
      <c r="J540" s="76" t="s">
        <v>65</v>
      </c>
      <c r="K540" s="77">
        <v>42369</v>
      </c>
      <c r="L540" s="76">
        <v>838737</v>
      </c>
      <c r="M540" s="76">
        <v>131658</v>
      </c>
      <c r="N540" s="76">
        <v>6467</v>
      </c>
      <c r="O540" s="76">
        <v>2091</v>
      </c>
      <c r="P540" s="76">
        <v>19623</v>
      </c>
      <c r="Q540" s="76">
        <v>61196</v>
      </c>
      <c r="R540" s="76">
        <v>1580</v>
      </c>
    </row>
    <row r="541" spans="1:18">
      <c r="A541" s="82">
        <f t="shared" si="40"/>
        <v>516601602014</v>
      </c>
      <c r="B541" s="82" t="str">
        <f t="shared" si="41"/>
        <v>51660160</v>
      </c>
      <c r="C541" s="82">
        <f t="shared" si="42"/>
        <v>2014</v>
      </c>
      <c r="D541" s="82">
        <f t="shared" si="43"/>
        <v>8387.3700000000008</v>
      </c>
      <c r="E541" s="82">
        <f t="shared" si="44"/>
        <v>2177.2799999999997</v>
      </c>
      <c r="F541" s="82">
        <f t="array" ref="F541">SUM(IF(M541:N541="-",0,M541:N541),IF(O541="-",0,-O541))/100</f>
        <v>1355.47</v>
      </c>
      <c r="G541" s="82">
        <f t="array" ref="G541">SUM(IF(P541="-",0,P541),IF(R541="-",0,R541))/100</f>
        <v>212.3</v>
      </c>
      <c r="H541" s="82">
        <f t="array" ref="H541">SUM(IF(Q541="-",0,Q541))/100</f>
        <v>609.51</v>
      </c>
      <c r="I541" s="76">
        <v>5166016</v>
      </c>
      <c r="J541" s="76" t="s">
        <v>65</v>
      </c>
      <c r="K541" s="77">
        <v>42004</v>
      </c>
      <c r="L541" s="76">
        <v>838737</v>
      </c>
      <c r="M541" s="76">
        <v>131172</v>
      </c>
      <c r="N541" s="76">
        <v>6466</v>
      </c>
      <c r="O541" s="76">
        <v>2091</v>
      </c>
      <c r="P541" s="76">
        <v>19642</v>
      </c>
      <c r="Q541" s="76">
        <v>60951</v>
      </c>
      <c r="R541" s="76">
        <v>1588</v>
      </c>
    </row>
    <row r="542" spans="1:18">
      <c r="A542" s="82">
        <f t="shared" si="40"/>
        <v>516601602013</v>
      </c>
      <c r="B542" s="82" t="str">
        <f t="shared" si="41"/>
        <v>51660160</v>
      </c>
      <c r="C542" s="82">
        <f t="shared" si="42"/>
        <v>2013</v>
      </c>
      <c r="D542" s="82">
        <f t="shared" si="43"/>
        <v>8387.3700000000008</v>
      </c>
      <c r="E542" s="82">
        <f t="shared" si="44"/>
        <v>2172.7600000000002</v>
      </c>
      <c r="F542" s="82">
        <f t="array" ref="F542">SUM(IF(M542:N542="-",0,M542:N542),IF(O542="-",0,-O542))/100</f>
        <v>1350.71</v>
      </c>
      <c r="G542" s="82">
        <f t="array" ref="G542">SUM(IF(P542="-",0,P542),IF(R542="-",0,R542))/100</f>
        <v>211.69</v>
      </c>
      <c r="H542" s="82">
        <f t="array" ref="H542">SUM(IF(Q542="-",0,Q542))/100</f>
        <v>610.36</v>
      </c>
      <c r="I542" s="76">
        <v>5166016</v>
      </c>
      <c r="J542" s="76" t="s">
        <v>65</v>
      </c>
      <c r="K542" s="77">
        <v>41639</v>
      </c>
      <c r="L542" s="76">
        <v>838737</v>
      </c>
      <c r="M542" s="76">
        <v>130709</v>
      </c>
      <c r="N542" s="76">
        <v>6453</v>
      </c>
      <c r="O542" s="76">
        <v>2091</v>
      </c>
      <c r="P542" s="76">
        <v>19581</v>
      </c>
      <c r="Q542" s="76">
        <v>61036</v>
      </c>
      <c r="R542" s="76">
        <v>1588</v>
      </c>
    </row>
    <row r="543" spans="1:18">
      <c r="A543" s="82">
        <f t="shared" si="40"/>
        <v>516601602012</v>
      </c>
      <c r="B543" s="82" t="str">
        <f t="shared" si="41"/>
        <v>51660160</v>
      </c>
      <c r="C543" s="82">
        <f t="shared" si="42"/>
        <v>2012</v>
      </c>
      <c r="D543" s="82">
        <f t="shared" si="43"/>
        <v>8386.27</v>
      </c>
      <c r="E543" s="82">
        <f t="shared" si="44"/>
        <v>2152.67</v>
      </c>
      <c r="F543" s="82">
        <f t="array" ref="F543">SUM(IF(M543:N543="-",0,M543:N543),IF(O543="-",0,-O543))/100</f>
        <v>1351.61</v>
      </c>
      <c r="G543" s="82">
        <f t="array" ref="G543">SUM(IF(P543="-",0,P543),IF(R543="-",0,R543))/100</f>
        <v>215.25</v>
      </c>
      <c r="H543" s="82">
        <f t="array" ref="H543">SUM(IF(Q543="-",0,Q543))/100</f>
        <v>585.80999999999995</v>
      </c>
      <c r="I543" s="76">
        <v>5166016</v>
      </c>
      <c r="J543" s="76" t="s">
        <v>65</v>
      </c>
      <c r="K543" s="77">
        <v>41274</v>
      </c>
      <c r="L543" s="76">
        <v>838627</v>
      </c>
      <c r="M543" s="76">
        <v>130360</v>
      </c>
      <c r="N543" s="76">
        <v>6560</v>
      </c>
      <c r="O543" s="76">
        <v>1759</v>
      </c>
      <c r="P543" s="76">
        <v>19936</v>
      </c>
      <c r="Q543" s="76">
        <v>58581</v>
      </c>
      <c r="R543" s="76">
        <v>1589</v>
      </c>
    </row>
    <row r="544" spans="1:18">
      <c r="A544" s="82">
        <f t="shared" si="40"/>
        <v>516601602011</v>
      </c>
      <c r="B544" s="82" t="str">
        <f t="shared" si="41"/>
        <v>51660160</v>
      </c>
      <c r="C544" s="82">
        <f t="shared" si="42"/>
        <v>2011</v>
      </c>
      <c r="D544" s="82">
        <f t="shared" si="43"/>
        <v>8386.27</v>
      </c>
      <c r="E544" s="82">
        <f t="shared" si="44"/>
        <v>2141.96</v>
      </c>
      <c r="F544" s="82">
        <f t="array" ref="F544">SUM(IF(M544:N544="-",0,M544:N544),IF(O544="-",0,-O544))/100</f>
        <v>1345.17</v>
      </c>
      <c r="G544" s="82">
        <f t="array" ref="G544">SUM(IF(P544="-",0,P544),IF(R544="-",0,R544))/100</f>
        <v>214.12</v>
      </c>
      <c r="H544" s="82">
        <f t="array" ref="H544">SUM(IF(Q544="-",0,Q544))/100</f>
        <v>582.66999999999996</v>
      </c>
      <c r="I544" s="76">
        <v>5166016</v>
      </c>
      <c r="J544" s="76" t="s">
        <v>65</v>
      </c>
      <c r="K544" s="77">
        <v>40908</v>
      </c>
      <c r="L544" s="76">
        <v>838627</v>
      </c>
      <c r="M544" s="76">
        <v>129716</v>
      </c>
      <c r="N544" s="76">
        <v>6560</v>
      </c>
      <c r="O544" s="76">
        <v>1759</v>
      </c>
      <c r="P544" s="76">
        <v>19823</v>
      </c>
      <c r="Q544" s="76">
        <v>58267</v>
      </c>
      <c r="R544" s="76">
        <v>1589</v>
      </c>
    </row>
    <row r="545" spans="1:18">
      <c r="A545" s="82">
        <f t="shared" si="40"/>
        <v>516601602010</v>
      </c>
      <c r="B545" s="82" t="str">
        <f t="shared" si="41"/>
        <v>51660160</v>
      </c>
      <c r="C545" s="82">
        <f t="shared" si="42"/>
        <v>2010</v>
      </c>
      <c r="D545" s="82">
        <f t="shared" si="43"/>
        <v>8385.99</v>
      </c>
      <c r="E545" s="82">
        <f t="shared" si="44"/>
        <v>2135.19</v>
      </c>
      <c r="F545" s="82">
        <f t="array" ref="F545">SUM(IF(M545:N545="-",0,M545:N545),IF(O545="-",0,-O545))/100</f>
        <v>1348.8</v>
      </c>
      <c r="G545" s="82">
        <f t="array" ref="G545">SUM(IF(P545="-",0,P545),IF(R545="-",0,R545))/100</f>
        <v>214.04</v>
      </c>
      <c r="H545" s="82">
        <f t="array" ref="H545">SUM(IF(Q545="-",0,Q545))/100</f>
        <v>572.35</v>
      </c>
      <c r="I545" s="76">
        <v>5166016</v>
      </c>
      <c r="J545" s="76" t="s">
        <v>65</v>
      </c>
      <c r="K545" s="77">
        <v>40543</v>
      </c>
      <c r="L545" s="76">
        <v>838599</v>
      </c>
      <c r="M545" s="76">
        <v>130214</v>
      </c>
      <c r="N545" s="76">
        <v>6425</v>
      </c>
      <c r="O545" s="76">
        <v>1759</v>
      </c>
      <c r="P545" s="76">
        <v>19815</v>
      </c>
      <c r="Q545" s="76">
        <v>57235</v>
      </c>
      <c r="R545" s="76">
        <v>1589</v>
      </c>
    </row>
    <row r="546" spans="1:18">
      <c r="A546" s="82">
        <f t="shared" si="40"/>
        <v>516601602009</v>
      </c>
      <c r="B546" s="82" t="str">
        <f t="shared" si="41"/>
        <v>51660160</v>
      </c>
      <c r="C546" s="82">
        <f t="shared" si="42"/>
        <v>2009</v>
      </c>
      <c r="D546" s="82">
        <f t="shared" si="43"/>
        <v>8385.93</v>
      </c>
      <c r="E546" s="82">
        <f t="shared" si="44"/>
        <v>2131.0299999999997</v>
      </c>
      <c r="F546" s="82">
        <f t="array" ref="F546">SUM(IF(M546:N546="-",0,M546:N546),IF(O546="-",0,-O546))/100</f>
        <v>1344.28</v>
      </c>
      <c r="G546" s="82">
        <f t="array" ref="G546">SUM(IF(P546="-",0,P546),IF(R546="-",0,R546))/100</f>
        <v>214.22</v>
      </c>
      <c r="H546" s="82">
        <f t="array" ref="H546">SUM(IF(Q546="-",0,Q546))/100</f>
        <v>572.53</v>
      </c>
      <c r="I546" s="76">
        <v>5166016</v>
      </c>
      <c r="J546" s="76" t="s">
        <v>65</v>
      </c>
      <c r="K546" s="77">
        <v>40178</v>
      </c>
      <c r="L546" s="76">
        <v>838593</v>
      </c>
      <c r="M546" s="76">
        <v>129760</v>
      </c>
      <c r="N546" s="76">
        <v>6427</v>
      </c>
      <c r="O546" s="76">
        <v>1759</v>
      </c>
      <c r="P546" s="76">
        <v>19833</v>
      </c>
      <c r="Q546" s="76">
        <v>57253</v>
      </c>
      <c r="R546" s="76">
        <v>1589</v>
      </c>
    </row>
    <row r="547" spans="1:18">
      <c r="A547" s="82">
        <f t="shared" si="40"/>
        <v>516601602008</v>
      </c>
      <c r="B547" s="82" t="str">
        <f t="shared" si="41"/>
        <v>51660160</v>
      </c>
      <c r="C547" s="82">
        <f t="shared" si="42"/>
        <v>2008</v>
      </c>
      <c r="D547" s="82">
        <f t="shared" si="43"/>
        <v>8386.01</v>
      </c>
      <c r="E547" s="82">
        <f t="shared" si="44"/>
        <v>2130.0600000000004</v>
      </c>
      <c r="F547" s="82">
        <f t="array" ref="F547">SUM(IF(M547:N547="-",0,M547:N547),IF(O547="-",0,-O547))/100</f>
        <v>1342.89</v>
      </c>
      <c r="G547" s="82">
        <f t="array" ref="G547">SUM(IF(P547="-",0,P547),IF(R547="-",0,R547))/100</f>
        <v>214.15</v>
      </c>
      <c r="H547" s="82">
        <f t="array" ref="H547">SUM(IF(Q547="-",0,Q547))/100</f>
        <v>573.02</v>
      </c>
      <c r="I547" s="76">
        <v>5166016</v>
      </c>
      <c r="J547" s="76" t="s">
        <v>65</v>
      </c>
      <c r="K547" s="77">
        <v>39813</v>
      </c>
      <c r="L547" s="76">
        <v>838601</v>
      </c>
      <c r="M547" s="76">
        <v>129621</v>
      </c>
      <c r="N547" s="76">
        <v>6427</v>
      </c>
      <c r="O547" s="76">
        <v>1759</v>
      </c>
      <c r="P547" s="76">
        <v>19827</v>
      </c>
      <c r="Q547" s="76">
        <v>57302</v>
      </c>
      <c r="R547" s="76">
        <v>1588</v>
      </c>
    </row>
    <row r="548" spans="1:18">
      <c r="A548" s="82">
        <f t="shared" si="40"/>
        <v>516601602007</v>
      </c>
      <c r="B548" s="82" t="str">
        <f t="shared" si="41"/>
        <v>51660160</v>
      </c>
      <c r="C548" s="82">
        <f t="shared" si="42"/>
        <v>2007</v>
      </c>
      <c r="D548" s="82">
        <f t="shared" si="43"/>
        <v>8386.0499999999993</v>
      </c>
      <c r="E548" s="82">
        <f t="shared" si="44"/>
        <v>2127.0100000000002</v>
      </c>
      <c r="F548" s="82">
        <f t="array" ref="F548">SUM(IF(M548:N548="-",0,M548:N548),IF(O548="-",0,-O548))/100</f>
        <v>1339.93</v>
      </c>
      <c r="G548" s="82">
        <f t="array" ref="G548">SUM(IF(P548="-",0,P548),IF(R548="-",0,R548))/100</f>
        <v>214.36</v>
      </c>
      <c r="H548" s="82">
        <f t="array" ref="H548">SUM(IF(Q548="-",0,Q548))/100</f>
        <v>572.72</v>
      </c>
      <c r="I548" s="76">
        <v>5166016</v>
      </c>
      <c r="J548" s="76" t="s">
        <v>65</v>
      </c>
      <c r="K548" s="77">
        <v>39447</v>
      </c>
      <c r="L548" s="76">
        <v>838605</v>
      </c>
      <c r="M548" s="76">
        <v>129349</v>
      </c>
      <c r="N548" s="76">
        <v>6403</v>
      </c>
      <c r="O548" s="76">
        <v>1759</v>
      </c>
      <c r="P548" s="76">
        <v>19848</v>
      </c>
      <c r="Q548" s="76">
        <v>57272</v>
      </c>
      <c r="R548" s="76">
        <v>1588</v>
      </c>
    </row>
    <row r="549" spans="1:18">
      <c r="A549" s="82">
        <f t="shared" si="40"/>
        <v>516601602006</v>
      </c>
      <c r="B549" s="82" t="str">
        <f t="shared" si="41"/>
        <v>51660160</v>
      </c>
      <c r="C549" s="82">
        <f t="shared" si="42"/>
        <v>2006</v>
      </c>
      <c r="D549" s="82">
        <f t="shared" si="43"/>
        <v>8386.06</v>
      </c>
      <c r="E549" s="82">
        <f t="shared" si="44"/>
        <v>2118.8399999999997</v>
      </c>
      <c r="F549" s="82">
        <f t="array" ref="F549">SUM(IF(M549:N549="-",0,M549:N549),IF(O549="-",0,-O549))/100</f>
        <v>1331.87</v>
      </c>
      <c r="G549" s="82">
        <f t="array" ref="G549">SUM(IF(P549="-",0,P549),IF(R549="-",0,R549))/100</f>
        <v>214.1</v>
      </c>
      <c r="H549" s="82">
        <f t="array" ref="H549">SUM(IF(Q549="-",0,Q549))/100</f>
        <v>572.87</v>
      </c>
      <c r="I549" s="76">
        <v>5166016</v>
      </c>
      <c r="J549" s="76" t="s">
        <v>65</v>
      </c>
      <c r="K549" s="77">
        <v>39082</v>
      </c>
      <c r="L549" s="76">
        <v>838606</v>
      </c>
      <c r="M549" s="76">
        <v>129113</v>
      </c>
      <c r="N549" s="76">
        <v>5833</v>
      </c>
      <c r="O549" s="76">
        <v>1759</v>
      </c>
      <c r="P549" s="76">
        <v>19820</v>
      </c>
      <c r="Q549" s="76">
        <v>57287</v>
      </c>
      <c r="R549" s="76">
        <v>1590</v>
      </c>
    </row>
    <row r="550" spans="1:18">
      <c r="A550" s="82">
        <f t="shared" si="40"/>
        <v>516602002015</v>
      </c>
      <c r="B550" s="82" t="str">
        <f t="shared" si="41"/>
        <v>51660200</v>
      </c>
      <c r="C550" s="82">
        <f t="shared" si="42"/>
        <v>2015</v>
      </c>
      <c r="D550" s="82">
        <f t="shared" si="43"/>
        <v>6707.09</v>
      </c>
      <c r="E550" s="82">
        <f t="shared" si="44"/>
        <v>1515.68</v>
      </c>
      <c r="F550" s="82">
        <f t="array" ref="F550">SUM(IF(M550:N550="-",0,M550:N550),IF(O550="-",0,-O550))/100</f>
        <v>693.46</v>
      </c>
      <c r="G550" s="82">
        <f t="array" ref="G550">SUM(IF(P550="-",0,P550),IF(R550="-",0,R550))/100</f>
        <v>146.85</v>
      </c>
      <c r="H550" s="82">
        <f t="array" ref="H550">SUM(IF(Q550="-",0,Q550))/100</f>
        <v>675.37</v>
      </c>
      <c r="I550" s="76">
        <v>5166020</v>
      </c>
      <c r="J550" s="76" t="s">
        <v>66</v>
      </c>
      <c r="K550" s="77">
        <v>42369</v>
      </c>
      <c r="L550" s="76">
        <v>670709</v>
      </c>
      <c r="M550" s="76">
        <v>68393</v>
      </c>
      <c r="N550" s="76">
        <v>4386</v>
      </c>
      <c r="O550" s="76">
        <v>3433</v>
      </c>
      <c r="P550" s="76">
        <v>14452</v>
      </c>
      <c r="Q550" s="76">
        <v>67537</v>
      </c>
      <c r="R550" s="76">
        <v>233</v>
      </c>
    </row>
    <row r="551" spans="1:18">
      <c r="A551" s="82">
        <f t="shared" si="40"/>
        <v>516602002014</v>
      </c>
      <c r="B551" s="82" t="str">
        <f t="shared" si="41"/>
        <v>51660200</v>
      </c>
      <c r="C551" s="82">
        <f t="shared" si="42"/>
        <v>2014</v>
      </c>
      <c r="D551" s="82">
        <f t="shared" si="43"/>
        <v>6707.09</v>
      </c>
      <c r="E551" s="82">
        <f t="shared" si="44"/>
        <v>1512.28</v>
      </c>
      <c r="F551" s="82">
        <f t="array" ref="F551">SUM(IF(M551:N551="-",0,M551:N551),IF(O551="-",0,-O551))/100</f>
        <v>691.81</v>
      </c>
      <c r="G551" s="82">
        <f t="array" ref="G551">SUM(IF(P551="-",0,P551),IF(R551="-",0,R551))/100</f>
        <v>146.77000000000001</v>
      </c>
      <c r="H551" s="82">
        <f t="array" ref="H551">SUM(IF(Q551="-",0,Q551))/100</f>
        <v>673.7</v>
      </c>
      <c r="I551" s="76">
        <v>5166020</v>
      </c>
      <c r="J551" s="76" t="s">
        <v>66</v>
      </c>
      <c r="K551" s="77">
        <v>42004</v>
      </c>
      <c r="L551" s="76">
        <v>670709</v>
      </c>
      <c r="M551" s="76">
        <v>68228</v>
      </c>
      <c r="N551" s="76">
        <v>5749</v>
      </c>
      <c r="O551" s="76">
        <v>4796</v>
      </c>
      <c r="P551" s="76">
        <v>14444</v>
      </c>
      <c r="Q551" s="76">
        <v>67370</v>
      </c>
      <c r="R551" s="76">
        <v>233</v>
      </c>
    </row>
    <row r="552" spans="1:18">
      <c r="A552" s="82">
        <f t="shared" si="40"/>
        <v>516602002013</v>
      </c>
      <c r="B552" s="82" t="str">
        <f t="shared" si="41"/>
        <v>51660200</v>
      </c>
      <c r="C552" s="82">
        <f t="shared" si="42"/>
        <v>2013</v>
      </c>
      <c r="D552" s="82">
        <f t="shared" si="43"/>
        <v>6707.09</v>
      </c>
      <c r="E552" s="82">
        <f t="shared" si="44"/>
        <v>1509.9899999999998</v>
      </c>
      <c r="F552" s="82">
        <f t="array" ref="F552">SUM(IF(M552:N552="-",0,M552:N552),IF(O552="-",0,-O552))/100</f>
        <v>688.27</v>
      </c>
      <c r="G552" s="82">
        <f t="array" ref="G552">SUM(IF(P552="-",0,P552),IF(R552="-",0,R552))/100</f>
        <v>147.55000000000001</v>
      </c>
      <c r="H552" s="82">
        <f t="array" ref="H552">SUM(IF(Q552="-",0,Q552))/100</f>
        <v>674.17</v>
      </c>
      <c r="I552" s="76">
        <v>5166020</v>
      </c>
      <c r="J552" s="76" t="s">
        <v>66</v>
      </c>
      <c r="K552" s="77">
        <v>41639</v>
      </c>
      <c r="L552" s="76">
        <v>670709</v>
      </c>
      <c r="M552" s="76">
        <v>67873</v>
      </c>
      <c r="N552" s="76">
        <v>6295</v>
      </c>
      <c r="O552" s="76">
        <v>5341</v>
      </c>
      <c r="P552" s="76">
        <v>14522</v>
      </c>
      <c r="Q552" s="76">
        <v>67417</v>
      </c>
      <c r="R552" s="76">
        <v>233</v>
      </c>
    </row>
    <row r="553" spans="1:18">
      <c r="A553" s="82">
        <f t="shared" si="40"/>
        <v>516602002012</v>
      </c>
      <c r="B553" s="82" t="str">
        <f t="shared" si="41"/>
        <v>51660200</v>
      </c>
      <c r="C553" s="82">
        <f t="shared" si="42"/>
        <v>2012</v>
      </c>
      <c r="D553" s="82">
        <f t="shared" si="43"/>
        <v>6707.02</v>
      </c>
      <c r="E553" s="82">
        <f t="shared" si="44"/>
        <v>1518.1599999999999</v>
      </c>
      <c r="F553" s="82">
        <f t="array" ref="F553">SUM(IF(M553:N553="-",0,M553:N553),IF(O553="-",0,-O553))/100</f>
        <v>688.76</v>
      </c>
      <c r="G553" s="82">
        <f t="array" ref="G553">SUM(IF(P553="-",0,P553),IF(R553="-",0,R553))/100</f>
        <v>149.81</v>
      </c>
      <c r="H553" s="82">
        <f t="array" ref="H553">SUM(IF(Q553="-",0,Q553))/100</f>
        <v>679.59</v>
      </c>
      <c r="I553" s="76">
        <v>5166020</v>
      </c>
      <c r="J553" s="76" t="s">
        <v>66</v>
      </c>
      <c r="K553" s="77">
        <v>41274</v>
      </c>
      <c r="L553" s="76">
        <v>670702</v>
      </c>
      <c r="M553" s="76">
        <v>67497</v>
      </c>
      <c r="N553" s="76">
        <v>5722</v>
      </c>
      <c r="O553" s="76">
        <v>4343</v>
      </c>
      <c r="P553" s="76">
        <v>14531</v>
      </c>
      <c r="Q553" s="76">
        <v>67959</v>
      </c>
      <c r="R553" s="76">
        <v>450</v>
      </c>
    </row>
    <row r="554" spans="1:18">
      <c r="A554" s="82">
        <f t="shared" si="40"/>
        <v>516602002011</v>
      </c>
      <c r="B554" s="82" t="str">
        <f t="shared" si="41"/>
        <v>51660200</v>
      </c>
      <c r="C554" s="82">
        <f t="shared" si="42"/>
        <v>2011</v>
      </c>
      <c r="D554" s="82">
        <f t="shared" si="43"/>
        <v>6707.06</v>
      </c>
      <c r="E554" s="82">
        <f t="shared" si="44"/>
        <v>1514.3400000000001</v>
      </c>
      <c r="F554" s="82">
        <f t="array" ref="F554">SUM(IF(M554:N554="-",0,M554:N554),IF(O554="-",0,-O554))/100</f>
        <v>687.89</v>
      </c>
      <c r="G554" s="82">
        <f t="array" ref="G554">SUM(IF(P554="-",0,P554),IF(R554="-",0,R554))/100</f>
        <v>148.87</v>
      </c>
      <c r="H554" s="82">
        <f t="array" ref="H554">SUM(IF(Q554="-",0,Q554))/100</f>
        <v>677.58</v>
      </c>
      <c r="I554" s="76">
        <v>5166020</v>
      </c>
      <c r="J554" s="76" t="s">
        <v>66</v>
      </c>
      <c r="K554" s="77">
        <v>40908</v>
      </c>
      <c r="L554" s="76">
        <v>670706</v>
      </c>
      <c r="M554" s="76">
        <v>67472</v>
      </c>
      <c r="N554" s="76">
        <v>5178</v>
      </c>
      <c r="O554" s="76">
        <v>3861</v>
      </c>
      <c r="P554" s="76">
        <v>14437</v>
      </c>
      <c r="Q554" s="76">
        <v>67758</v>
      </c>
      <c r="R554" s="76">
        <v>450</v>
      </c>
    </row>
    <row r="555" spans="1:18">
      <c r="A555" s="82">
        <f t="shared" si="40"/>
        <v>516602002010</v>
      </c>
      <c r="B555" s="82" t="str">
        <f t="shared" si="41"/>
        <v>51660200</v>
      </c>
      <c r="C555" s="82">
        <f t="shared" si="42"/>
        <v>2010</v>
      </c>
      <c r="D555" s="82">
        <f t="shared" si="43"/>
        <v>6707.04</v>
      </c>
      <c r="E555" s="82">
        <f t="shared" si="44"/>
        <v>1511.67</v>
      </c>
      <c r="F555" s="82">
        <f t="array" ref="F555">SUM(IF(M555:N555="-",0,M555:N555),IF(O555="-",0,-O555))/100</f>
        <v>686.24</v>
      </c>
      <c r="G555" s="82">
        <f t="array" ref="G555">SUM(IF(P555="-",0,P555),IF(R555="-",0,R555))/100</f>
        <v>147.29</v>
      </c>
      <c r="H555" s="82">
        <f t="array" ref="H555">SUM(IF(Q555="-",0,Q555))/100</f>
        <v>678.14</v>
      </c>
      <c r="I555" s="76">
        <v>5166020</v>
      </c>
      <c r="J555" s="76" t="s">
        <v>66</v>
      </c>
      <c r="K555" s="77">
        <v>40543</v>
      </c>
      <c r="L555" s="76">
        <v>670704</v>
      </c>
      <c r="M555" s="76">
        <v>67307</v>
      </c>
      <c r="N555" s="76">
        <v>5178</v>
      </c>
      <c r="O555" s="76">
        <v>3861</v>
      </c>
      <c r="P555" s="76">
        <v>14279</v>
      </c>
      <c r="Q555" s="76">
        <v>67814</v>
      </c>
      <c r="R555" s="76">
        <v>450</v>
      </c>
    </row>
    <row r="556" spans="1:18">
      <c r="A556" s="82">
        <f t="shared" si="40"/>
        <v>516602002009</v>
      </c>
      <c r="B556" s="82" t="str">
        <f t="shared" si="41"/>
        <v>51660200</v>
      </c>
      <c r="C556" s="82">
        <f t="shared" si="42"/>
        <v>2009</v>
      </c>
      <c r="D556" s="82">
        <f t="shared" si="43"/>
        <v>6707.03</v>
      </c>
      <c r="E556" s="82">
        <f t="shared" si="44"/>
        <v>1510.1399999999999</v>
      </c>
      <c r="F556" s="82">
        <f t="array" ref="F556">SUM(IF(M556:N556="-",0,M556:N556),IF(O556="-",0,-O556))/100</f>
        <v>685.79</v>
      </c>
      <c r="G556" s="82">
        <f t="array" ref="G556">SUM(IF(P556="-",0,P556),IF(R556="-",0,R556))/100</f>
        <v>146.1</v>
      </c>
      <c r="H556" s="82">
        <f t="array" ref="H556">SUM(IF(Q556="-",0,Q556))/100</f>
        <v>678.25</v>
      </c>
      <c r="I556" s="76">
        <v>5166020</v>
      </c>
      <c r="J556" s="76" t="s">
        <v>66</v>
      </c>
      <c r="K556" s="77">
        <v>40178</v>
      </c>
      <c r="L556" s="76">
        <v>670703</v>
      </c>
      <c r="M556" s="76">
        <v>67262</v>
      </c>
      <c r="N556" s="76">
        <v>5178</v>
      </c>
      <c r="O556" s="76">
        <v>3861</v>
      </c>
      <c r="P556" s="76">
        <v>14160</v>
      </c>
      <c r="Q556" s="76">
        <v>67825</v>
      </c>
      <c r="R556" s="76">
        <v>450</v>
      </c>
    </row>
    <row r="557" spans="1:18">
      <c r="A557" s="82">
        <f t="shared" si="40"/>
        <v>516602002008</v>
      </c>
      <c r="B557" s="82" t="str">
        <f t="shared" si="41"/>
        <v>51660200</v>
      </c>
      <c r="C557" s="82">
        <f t="shared" si="42"/>
        <v>2008</v>
      </c>
      <c r="D557" s="82">
        <f t="shared" si="43"/>
        <v>6707.03</v>
      </c>
      <c r="E557" s="82">
        <f t="shared" si="44"/>
        <v>1487.45</v>
      </c>
      <c r="F557" s="82">
        <f t="array" ref="F557">SUM(IF(M557:N557="-",0,M557:N557),IF(O557="-",0,-O557))/100</f>
        <v>685.6</v>
      </c>
      <c r="G557" s="82">
        <f t="array" ref="G557">SUM(IF(P557="-",0,P557),IF(R557="-",0,R557))/100</f>
        <v>147.81</v>
      </c>
      <c r="H557" s="82">
        <f t="array" ref="H557">SUM(IF(Q557="-",0,Q557))/100</f>
        <v>654.04</v>
      </c>
      <c r="I557" s="76">
        <v>5166020</v>
      </c>
      <c r="J557" s="76" t="s">
        <v>66</v>
      </c>
      <c r="K557" s="77">
        <v>39813</v>
      </c>
      <c r="L557" s="76">
        <v>670703</v>
      </c>
      <c r="M557" s="76">
        <v>67243</v>
      </c>
      <c r="N557" s="76">
        <v>5178</v>
      </c>
      <c r="O557" s="76">
        <v>3861</v>
      </c>
      <c r="P557" s="76">
        <v>14331</v>
      </c>
      <c r="Q557" s="76">
        <v>65404</v>
      </c>
      <c r="R557" s="76">
        <v>450</v>
      </c>
    </row>
    <row r="558" spans="1:18">
      <c r="A558" s="82">
        <f t="shared" si="40"/>
        <v>516602002007</v>
      </c>
      <c r="B558" s="82" t="str">
        <f t="shared" si="41"/>
        <v>51660200</v>
      </c>
      <c r="C558" s="82">
        <f t="shared" si="42"/>
        <v>2007</v>
      </c>
      <c r="D558" s="82">
        <f t="shared" si="43"/>
        <v>6707</v>
      </c>
      <c r="E558" s="82">
        <f t="shared" si="44"/>
        <v>1485.52</v>
      </c>
      <c r="F558" s="82">
        <f t="array" ref="F558">SUM(IF(M558:N558="-",0,M558:N558),IF(O558="-",0,-O558))/100</f>
        <v>683.84</v>
      </c>
      <c r="G558" s="82">
        <f t="array" ref="G558">SUM(IF(P558="-",0,P558),IF(R558="-",0,R558))/100</f>
        <v>147.72</v>
      </c>
      <c r="H558" s="82">
        <f t="array" ref="H558">SUM(IF(Q558="-",0,Q558))/100</f>
        <v>653.96</v>
      </c>
      <c r="I558" s="76">
        <v>5166020</v>
      </c>
      <c r="J558" s="76" t="s">
        <v>66</v>
      </c>
      <c r="K558" s="77">
        <v>39447</v>
      </c>
      <c r="L558" s="76">
        <v>670700</v>
      </c>
      <c r="M558" s="76">
        <v>67111</v>
      </c>
      <c r="N558" s="76">
        <v>5133</v>
      </c>
      <c r="O558" s="76">
        <v>3860</v>
      </c>
      <c r="P558" s="76">
        <v>14322</v>
      </c>
      <c r="Q558" s="76">
        <v>65396</v>
      </c>
      <c r="R558" s="76">
        <v>450</v>
      </c>
    </row>
    <row r="559" spans="1:18">
      <c r="A559" s="82">
        <f t="shared" si="40"/>
        <v>516602002006</v>
      </c>
      <c r="B559" s="82" t="str">
        <f t="shared" si="41"/>
        <v>51660200</v>
      </c>
      <c r="C559" s="82">
        <f t="shared" si="42"/>
        <v>2006</v>
      </c>
      <c r="D559" s="82">
        <f t="shared" si="43"/>
        <v>6707.04</v>
      </c>
      <c r="E559" s="82">
        <f t="shared" si="44"/>
        <v>1483.2399999999998</v>
      </c>
      <c r="F559" s="82">
        <f t="array" ref="F559">SUM(IF(M559:N559="-",0,M559:N559),IF(O559="-",0,-O559))/100</f>
        <v>682.05</v>
      </c>
      <c r="G559" s="82">
        <f t="array" ref="G559">SUM(IF(P559="-",0,P559),IF(R559="-",0,R559))/100</f>
        <v>147.41999999999999</v>
      </c>
      <c r="H559" s="82">
        <f t="array" ref="H559">SUM(IF(Q559="-",0,Q559))/100</f>
        <v>653.77</v>
      </c>
      <c r="I559" s="76">
        <v>5166020</v>
      </c>
      <c r="J559" s="76" t="s">
        <v>66</v>
      </c>
      <c r="K559" s="77">
        <v>39082</v>
      </c>
      <c r="L559" s="76">
        <v>670704</v>
      </c>
      <c r="M559" s="76">
        <v>66932</v>
      </c>
      <c r="N559" s="76">
        <v>5133</v>
      </c>
      <c r="O559" s="76">
        <v>3860</v>
      </c>
      <c r="P559" s="76">
        <v>14292</v>
      </c>
      <c r="Q559" s="76">
        <v>65377</v>
      </c>
      <c r="R559" s="76">
        <v>450</v>
      </c>
    </row>
    <row r="560" spans="1:18">
      <c r="A560" s="82">
        <f t="shared" si="40"/>
        <v>516602402015</v>
      </c>
      <c r="B560" s="82" t="str">
        <f t="shared" si="41"/>
        <v>51660240</v>
      </c>
      <c r="C560" s="82">
        <f t="shared" si="42"/>
        <v>2015</v>
      </c>
      <c r="D560" s="82">
        <f t="shared" si="43"/>
        <v>4810.8900000000003</v>
      </c>
      <c r="E560" s="82">
        <f t="shared" si="44"/>
        <v>1008.97</v>
      </c>
      <c r="F560" s="82">
        <f t="array" ref="F560">SUM(IF(M560:N560="-",0,M560:N560),IF(O560="-",0,-O560))/100</f>
        <v>621.52</v>
      </c>
      <c r="G560" s="82">
        <f t="array" ref="G560">SUM(IF(P560="-",0,P560),IF(R560="-",0,R560))/100</f>
        <v>56.47</v>
      </c>
      <c r="H560" s="82">
        <f t="array" ref="H560">SUM(IF(Q560="-",0,Q560))/100</f>
        <v>330.98</v>
      </c>
      <c r="I560" s="76">
        <v>5166024</v>
      </c>
      <c r="J560" s="76" t="s">
        <v>67</v>
      </c>
      <c r="K560" s="77">
        <v>42369</v>
      </c>
      <c r="L560" s="76">
        <v>481089</v>
      </c>
      <c r="M560" s="76">
        <v>59720</v>
      </c>
      <c r="N560" s="76">
        <v>3272</v>
      </c>
      <c r="O560" s="76">
        <v>840</v>
      </c>
      <c r="P560" s="76">
        <v>5084</v>
      </c>
      <c r="Q560" s="76">
        <v>33098</v>
      </c>
      <c r="R560" s="76">
        <v>563</v>
      </c>
    </row>
    <row r="561" spans="1:18">
      <c r="A561" s="82">
        <f t="shared" si="40"/>
        <v>516602402014</v>
      </c>
      <c r="B561" s="82" t="str">
        <f t="shared" si="41"/>
        <v>51660240</v>
      </c>
      <c r="C561" s="82">
        <f t="shared" si="42"/>
        <v>2014</v>
      </c>
      <c r="D561" s="82">
        <f t="shared" si="43"/>
        <v>4810.8900000000003</v>
      </c>
      <c r="E561" s="82">
        <f t="shared" si="44"/>
        <v>1007.53</v>
      </c>
      <c r="F561" s="82">
        <f t="array" ref="F561">SUM(IF(M561:N561="-",0,M561:N561),IF(O561="-",0,-O561))/100</f>
        <v>621.07000000000005</v>
      </c>
      <c r="G561" s="82">
        <f t="array" ref="G561">SUM(IF(P561="-",0,P561),IF(R561="-",0,R561))/100</f>
        <v>56.43</v>
      </c>
      <c r="H561" s="82">
        <f t="array" ref="H561">SUM(IF(Q561="-",0,Q561))/100</f>
        <v>330.03</v>
      </c>
      <c r="I561" s="76">
        <v>5166024</v>
      </c>
      <c r="J561" s="76" t="s">
        <v>67</v>
      </c>
      <c r="K561" s="77">
        <v>42004</v>
      </c>
      <c r="L561" s="76">
        <v>481089</v>
      </c>
      <c r="M561" s="76">
        <v>59675</v>
      </c>
      <c r="N561" s="76">
        <v>3272</v>
      </c>
      <c r="O561" s="76">
        <v>840</v>
      </c>
      <c r="P561" s="76">
        <v>5080</v>
      </c>
      <c r="Q561" s="76">
        <v>33003</v>
      </c>
      <c r="R561" s="76">
        <v>563</v>
      </c>
    </row>
    <row r="562" spans="1:18">
      <c r="A562" s="82">
        <f t="shared" si="40"/>
        <v>516602402013</v>
      </c>
      <c r="B562" s="82" t="str">
        <f t="shared" si="41"/>
        <v>51660240</v>
      </c>
      <c r="C562" s="82">
        <f t="shared" si="42"/>
        <v>2013</v>
      </c>
      <c r="D562" s="82">
        <f t="shared" si="43"/>
        <v>4810.8900000000003</v>
      </c>
      <c r="E562" s="82">
        <f t="shared" si="44"/>
        <v>1009.78</v>
      </c>
      <c r="F562" s="82">
        <f t="array" ref="F562">SUM(IF(M562:N562="-",0,M562:N562),IF(O562="-",0,-O562))/100</f>
        <v>624.58000000000004</v>
      </c>
      <c r="G562" s="82">
        <f t="array" ref="G562">SUM(IF(P562="-",0,P562),IF(R562="-",0,R562))/100</f>
        <v>56.75</v>
      </c>
      <c r="H562" s="82">
        <f t="array" ref="H562">SUM(IF(Q562="-",0,Q562))/100</f>
        <v>328.45</v>
      </c>
      <c r="I562" s="76">
        <v>5166024</v>
      </c>
      <c r="J562" s="76" t="s">
        <v>67</v>
      </c>
      <c r="K562" s="77">
        <v>41639</v>
      </c>
      <c r="L562" s="76">
        <v>481089</v>
      </c>
      <c r="M562" s="76">
        <v>59361</v>
      </c>
      <c r="N562" s="76">
        <v>3817</v>
      </c>
      <c r="O562" s="76">
        <v>720</v>
      </c>
      <c r="P562" s="76">
        <v>5112</v>
      </c>
      <c r="Q562" s="76">
        <v>32845</v>
      </c>
      <c r="R562" s="76">
        <v>563</v>
      </c>
    </row>
    <row r="563" spans="1:18">
      <c r="A563" s="82">
        <f t="shared" si="40"/>
        <v>516602402012</v>
      </c>
      <c r="B563" s="82" t="str">
        <f t="shared" si="41"/>
        <v>51660240</v>
      </c>
      <c r="C563" s="82">
        <f t="shared" si="42"/>
        <v>2012</v>
      </c>
      <c r="D563" s="82">
        <f t="shared" si="43"/>
        <v>4810.8999999999996</v>
      </c>
      <c r="E563" s="82">
        <f t="shared" si="44"/>
        <v>1005.72</v>
      </c>
      <c r="F563" s="82">
        <f t="array" ref="F563">SUM(IF(M563:N563="-",0,M563:N563),IF(O563="-",0,-O563))/100</f>
        <v>621.13</v>
      </c>
      <c r="G563" s="82">
        <f t="array" ref="G563">SUM(IF(P563="-",0,P563),IF(R563="-",0,R563))/100</f>
        <v>56.3</v>
      </c>
      <c r="H563" s="82">
        <f t="array" ref="H563">SUM(IF(Q563="-",0,Q563))/100</f>
        <v>328.29</v>
      </c>
      <c r="I563" s="76">
        <v>5166024</v>
      </c>
      <c r="J563" s="76" t="s">
        <v>67</v>
      </c>
      <c r="K563" s="77">
        <v>41274</v>
      </c>
      <c r="L563" s="76">
        <v>481090</v>
      </c>
      <c r="M563" s="76">
        <v>58642</v>
      </c>
      <c r="N563" s="76">
        <v>4191</v>
      </c>
      <c r="O563" s="76">
        <v>720</v>
      </c>
      <c r="P563" s="76">
        <v>5067</v>
      </c>
      <c r="Q563" s="76">
        <v>32829</v>
      </c>
      <c r="R563" s="76">
        <v>563</v>
      </c>
    </row>
    <row r="564" spans="1:18">
      <c r="A564" s="82">
        <f t="shared" si="40"/>
        <v>516602402011</v>
      </c>
      <c r="B564" s="82" t="str">
        <f t="shared" si="41"/>
        <v>51660240</v>
      </c>
      <c r="C564" s="82">
        <f t="shared" si="42"/>
        <v>2011</v>
      </c>
      <c r="D564" s="82">
        <f t="shared" si="43"/>
        <v>4810.92</v>
      </c>
      <c r="E564" s="82">
        <f t="shared" si="44"/>
        <v>1000.76</v>
      </c>
      <c r="F564" s="82">
        <f t="array" ref="F564">SUM(IF(M564:N564="-",0,M564:N564),IF(O564="-",0,-O564))/100</f>
        <v>618.5</v>
      </c>
      <c r="G564" s="82">
        <f t="array" ref="G564">SUM(IF(P564="-",0,P564),IF(R564="-",0,R564))/100</f>
        <v>55.78</v>
      </c>
      <c r="H564" s="82">
        <f t="array" ref="H564">SUM(IF(Q564="-",0,Q564))/100</f>
        <v>326.48</v>
      </c>
      <c r="I564" s="76">
        <v>5166024</v>
      </c>
      <c r="J564" s="76" t="s">
        <v>67</v>
      </c>
      <c r="K564" s="77">
        <v>40908</v>
      </c>
      <c r="L564" s="76">
        <v>481092</v>
      </c>
      <c r="M564" s="76">
        <v>58399</v>
      </c>
      <c r="N564" s="76">
        <v>4171</v>
      </c>
      <c r="O564" s="76">
        <v>720</v>
      </c>
      <c r="P564" s="76">
        <v>5015</v>
      </c>
      <c r="Q564" s="76">
        <v>32648</v>
      </c>
      <c r="R564" s="76">
        <v>563</v>
      </c>
    </row>
    <row r="565" spans="1:18">
      <c r="A565" s="82">
        <f t="shared" si="40"/>
        <v>516602402010</v>
      </c>
      <c r="B565" s="82" t="str">
        <f t="shared" si="41"/>
        <v>51660240</v>
      </c>
      <c r="C565" s="82">
        <f t="shared" si="42"/>
        <v>2010</v>
      </c>
      <c r="D565" s="82">
        <f t="shared" si="43"/>
        <v>4810.8999999999996</v>
      </c>
      <c r="E565" s="82">
        <f t="shared" si="44"/>
        <v>998.05</v>
      </c>
      <c r="F565" s="82">
        <f t="array" ref="F565">SUM(IF(M565:N565="-",0,M565:N565),IF(O565="-",0,-O565))/100</f>
        <v>615.79999999999995</v>
      </c>
      <c r="G565" s="82">
        <f t="array" ref="G565">SUM(IF(P565="-",0,P565),IF(R565="-",0,R565))/100</f>
        <v>55.66</v>
      </c>
      <c r="H565" s="82">
        <f t="array" ref="H565">SUM(IF(Q565="-",0,Q565))/100</f>
        <v>326.58999999999997</v>
      </c>
      <c r="I565" s="76">
        <v>5166024</v>
      </c>
      <c r="J565" s="76" t="s">
        <v>67</v>
      </c>
      <c r="K565" s="77">
        <v>40543</v>
      </c>
      <c r="L565" s="76">
        <v>481090</v>
      </c>
      <c r="M565" s="76">
        <v>58129</v>
      </c>
      <c r="N565" s="76">
        <v>4171</v>
      </c>
      <c r="O565" s="76">
        <v>720</v>
      </c>
      <c r="P565" s="76">
        <v>5003</v>
      </c>
      <c r="Q565" s="76">
        <v>32659</v>
      </c>
      <c r="R565" s="76">
        <v>563</v>
      </c>
    </row>
    <row r="566" spans="1:18">
      <c r="A566" s="82">
        <f t="shared" si="40"/>
        <v>516602402009</v>
      </c>
      <c r="B566" s="82" t="str">
        <f t="shared" si="41"/>
        <v>51660240</v>
      </c>
      <c r="C566" s="82">
        <f t="shared" si="42"/>
        <v>2009</v>
      </c>
      <c r="D566" s="82">
        <f t="shared" si="43"/>
        <v>4810.91</v>
      </c>
      <c r="E566" s="82">
        <f t="shared" si="44"/>
        <v>995.6400000000001</v>
      </c>
      <c r="F566" s="82">
        <f t="array" ref="F566">SUM(IF(M566:N566="-",0,M566:N566),IF(O566="-",0,-O566))/100</f>
        <v>613.57000000000005</v>
      </c>
      <c r="G566" s="82">
        <f t="array" ref="G566">SUM(IF(P566="-",0,P566),IF(R566="-",0,R566))/100</f>
        <v>55.45</v>
      </c>
      <c r="H566" s="82">
        <f t="array" ref="H566">SUM(IF(Q566="-",0,Q566))/100</f>
        <v>326.62</v>
      </c>
      <c r="I566" s="76">
        <v>5166024</v>
      </c>
      <c r="J566" s="76" t="s">
        <v>67</v>
      </c>
      <c r="K566" s="77">
        <v>40178</v>
      </c>
      <c r="L566" s="76">
        <v>481091</v>
      </c>
      <c r="M566" s="76">
        <v>57906</v>
      </c>
      <c r="N566" s="76">
        <v>4171</v>
      </c>
      <c r="O566" s="76">
        <v>720</v>
      </c>
      <c r="P566" s="76">
        <v>4982</v>
      </c>
      <c r="Q566" s="76">
        <v>32662</v>
      </c>
      <c r="R566" s="76">
        <v>563</v>
      </c>
    </row>
    <row r="567" spans="1:18">
      <c r="A567" s="82">
        <f t="shared" si="40"/>
        <v>516602402008</v>
      </c>
      <c r="B567" s="82" t="str">
        <f t="shared" si="41"/>
        <v>51660240</v>
      </c>
      <c r="C567" s="82">
        <f t="shared" si="42"/>
        <v>2008</v>
      </c>
      <c r="D567" s="82">
        <f t="shared" si="43"/>
        <v>4810.88</v>
      </c>
      <c r="E567" s="82">
        <f t="shared" si="44"/>
        <v>994.55</v>
      </c>
      <c r="F567" s="82">
        <f t="array" ref="F567">SUM(IF(M567:N567="-",0,M567:N567),IF(O567="-",0,-O567))/100</f>
        <v>612.25</v>
      </c>
      <c r="G567" s="82">
        <f t="array" ref="G567">SUM(IF(P567="-",0,P567),IF(R567="-",0,R567))/100</f>
        <v>55.28</v>
      </c>
      <c r="H567" s="82">
        <f t="array" ref="H567">SUM(IF(Q567="-",0,Q567))/100</f>
        <v>327.02</v>
      </c>
      <c r="I567" s="76">
        <v>5166024</v>
      </c>
      <c r="J567" s="76" t="s">
        <v>67</v>
      </c>
      <c r="K567" s="77">
        <v>39813</v>
      </c>
      <c r="L567" s="76">
        <v>481088</v>
      </c>
      <c r="M567" s="76">
        <v>57774</v>
      </c>
      <c r="N567" s="76">
        <v>4171</v>
      </c>
      <c r="O567" s="76">
        <v>720</v>
      </c>
      <c r="P567" s="76">
        <v>4965</v>
      </c>
      <c r="Q567" s="76">
        <v>32702</v>
      </c>
      <c r="R567" s="76">
        <v>563</v>
      </c>
    </row>
    <row r="568" spans="1:18">
      <c r="A568" s="82">
        <f t="shared" si="40"/>
        <v>516602402007</v>
      </c>
      <c r="B568" s="82" t="str">
        <f t="shared" si="41"/>
        <v>51660240</v>
      </c>
      <c r="C568" s="82">
        <f t="shared" si="42"/>
        <v>2007</v>
      </c>
      <c r="D568" s="82">
        <f t="shared" si="43"/>
        <v>4810.88</v>
      </c>
      <c r="E568" s="82">
        <f t="shared" si="44"/>
        <v>989.96</v>
      </c>
      <c r="F568" s="82">
        <f t="array" ref="F568">SUM(IF(M568:N568="-",0,M568:N568),IF(O568="-",0,-O568))/100</f>
        <v>609.87</v>
      </c>
      <c r="G568" s="82">
        <f t="array" ref="G568">SUM(IF(P568="-",0,P568),IF(R568="-",0,R568))/100</f>
        <v>54.41</v>
      </c>
      <c r="H568" s="82">
        <f t="array" ref="H568">SUM(IF(Q568="-",0,Q568))/100</f>
        <v>325.68</v>
      </c>
      <c r="I568" s="76">
        <v>5166024</v>
      </c>
      <c r="J568" s="76" t="s">
        <v>67</v>
      </c>
      <c r="K568" s="77">
        <v>39447</v>
      </c>
      <c r="L568" s="76">
        <v>481088</v>
      </c>
      <c r="M568" s="76">
        <v>57536</v>
      </c>
      <c r="N568" s="76">
        <v>4171</v>
      </c>
      <c r="O568" s="76">
        <v>720</v>
      </c>
      <c r="P568" s="76">
        <v>4883</v>
      </c>
      <c r="Q568" s="76">
        <v>32568</v>
      </c>
      <c r="R568" s="76">
        <v>558</v>
      </c>
    </row>
    <row r="569" spans="1:18">
      <c r="A569" s="82">
        <f t="shared" si="40"/>
        <v>516602402006</v>
      </c>
      <c r="B569" s="82" t="str">
        <f t="shared" si="41"/>
        <v>51660240</v>
      </c>
      <c r="C569" s="82">
        <f t="shared" si="42"/>
        <v>2006</v>
      </c>
      <c r="D569" s="82">
        <f t="shared" si="43"/>
        <v>4810.88</v>
      </c>
      <c r="E569" s="82">
        <f t="shared" si="44"/>
        <v>986.69</v>
      </c>
      <c r="F569" s="82">
        <f t="array" ref="F569">SUM(IF(M569:N569="-",0,M569:N569),IF(O569="-",0,-O569))/100</f>
        <v>607.29999999999995</v>
      </c>
      <c r="G569" s="82">
        <f t="array" ref="G569">SUM(IF(P569="-",0,P569),IF(R569="-",0,R569))/100</f>
        <v>53.71</v>
      </c>
      <c r="H569" s="82">
        <f t="array" ref="H569">SUM(IF(Q569="-",0,Q569))/100</f>
        <v>325.68</v>
      </c>
      <c r="I569" s="76">
        <v>5166024</v>
      </c>
      <c r="J569" s="76" t="s">
        <v>67</v>
      </c>
      <c r="K569" s="77">
        <v>39082</v>
      </c>
      <c r="L569" s="76">
        <v>481088</v>
      </c>
      <c r="M569" s="76">
        <v>56954</v>
      </c>
      <c r="N569" s="76">
        <v>3905</v>
      </c>
      <c r="O569" s="76">
        <v>129</v>
      </c>
      <c r="P569" s="76">
        <v>4824</v>
      </c>
      <c r="Q569" s="76">
        <v>32568</v>
      </c>
      <c r="R569" s="76">
        <v>547</v>
      </c>
    </row>
    <row r="570" spans="1:18">
      <c r="A570" s="82">
        <f t="shared" si="40"/>
        <v>516602802015</v>
      </c>
      <c r="B570" s="82" t="str">
        <f t="shared" si="41"/>
        <v>51660280</v>
      </c>
      <c r="C570" s="82">
        <f t="shared" si="42"/>
        <v>2015</v>
      </c>
      <c r="D570" s="82">
        <f t="shared" si="43"/>
        <v>4434.2700000000004</v>
      </c>
      <c r="E570" s="82">
        <f t="shared" si="44"/>
        <v>1095.69</v>
      </c>
      <c r="F570" s="82">
        <f t="array" ref="F570">SUM(IF(M570:N570="-",0,M570:N570),IF(O570="-",0,-O570))/100</f>
        <v>746.59</v>
      </c>
      <c r="G570" s="82">
        <f t="array" ref="G570">SUM(IF(P570="-",0,P570),IF(R570="-",0,R570))/100</f>
        <v>75.400000000000006</v>
      </c>
      <c r="H570" s="82">
        <f t="array" ref="H570">SUM(IF(Q570="-",0,Q570))/100</f>
        <v>273.7</v>
      </c>
      <c r="I570" s="76">
        <v>5166028</v>
      </c>
      <c r="J570" s="76" t="s">
        <v>68</v>
      </c>
      <c r="K570" s="77">
        <v>42369</v>
      </c>
      <c r="L570" s="76">
        <v>443427</v>
      </c>
      <c r="M570" s="76">
        <v>74082</v>
      </c>
      <c r="N570" s="76">
        <v>1772</v>
      </c>
      <c r="O570" s="76">
        <v>1195</v>
      </c>
      <c r="P570" s="76">
        <v>6451</v>
      </c>
      <c r="Q570" s="76">
        <v>27370</v>
      </c>
      <c r="R570" s="76">
        <v>1089</v>
      </c>
    </row>
    <row r="571" spans="1:18">
      <c r="A571" s="82">
        <f t="shared" si="40"/>
        <v>516602802014</v>
      </c>
      <c r="B571" s="82" t="str">
        <f t="shared" si="41"/>
        <v>51660280</v>
      </c>
      <c r="C571" s="82">
        <f t="shared" si="42"/>
        <v>2014</v>
      </c>
      <c r="D571" s="82">
        <f t="shared" si="43"/>
        <v>4434.0600000000004</v>
      </c>
      <c r="E571" s="82">
        <f t="shared" si="44"/>
        <v>1091.7</v>
      </c>
      <c r="F571" s="82">
        <f t="array" ref="F571">SUM(IF(M571:N571="-",0,M571:N571),IF(O571="-",0,-O571))/100</f>
        <v>744.38</v>
      </c>
      <c r="G571" s="82">
        <f t="array" ref="G571">SUM(IF(P571="-",0,P571),IF(R571="-",0,R571))/100</f>
        <v>73.760000000000005</v>
      </c>
      <c r="H571" s="82">
        <f t="array" ref="H571">SUM(IF(Q571="-",0,Q571))/100</f>
        <v>273.56</v>
      </c>
      <c r="I571" s="76">
        <v>5166028</v>
      </c>
      <c r="J571" s="76" t="s">
        <v>68</v>
      </c>
      <c r="K571" s="77">
        <v>42004</v>
      </c>
      <c r="L571" s="76">
        <v>443406</v>
      </c>
      <c r="M571" s="76">
        <v>73861</v>
      </c>
      <c r="N571" s="76">
        <v>1772</v>
      </c>
      <c r="O571" s="76">
        <v>1195</v>
      </c>
      <c r="P571" s="76">
        <v>6287</v>
      </c>
      <c r="Q571" s="76">
        <v>27356</v>
      </c>
      <c r="R571" s="76">
        <v>1089</v>
      </c>
    </row>
    <row r="572" spans="1:18">
      <c r="A572" s="82">
        <f t="shared" si="40"/>
        <v>516602802013</v>
      </c>
      <c r="B572" s="82" t="str">
        <f t="shared" si="41"/>
        <v>51660280</v>
      </c>
      <c r="C572" s="82">
        <f t="shared" si="42"/>
        <v>2013</v>
      </c>
      <c r="D572" s="82">
        <f t="shared" si="43"/>
        <v>4434.0600000000004</v>
      </c>
      <c r="E572" s="82">
        <f t="shared" si="44"/>
        <v>1090.6399999999999</v>
      </c>
      <c r="F572" s="82">
        <f t="array" ref="F572">SUM(IF(M572:N572="-",0,M572:N572),IF(O572="-",0,-O572))/100</f>
        <v>743.26</v>
      </c>
      <c r="G572" s="82">
        <f t="array" ref="G572">SUM(IF(P572="-",0,P572),IF(R572="-",0,R572))/100</f>
        <v>73.78</v>
      </c>
      <c r="H572" s="82">
        <f t="array" ref="H572">SUM(IF(Q572="-",0,Q572))/100</f>
        <v>273.60000000000002</v>
      </c>
      <c r="I572" s="76">
        <v>5166028</v>
      </c>
      <c r="J572" s="76" t="s">
        <v>68</v>
      </c>
      <c r="K572" s="77">
        <v>41639</v>
      </c>
      <c r="L572" s="76">
        <v>443406</v>
      </c>
      <c r="M572" s="76">
        <v>73749</v>
      </c>
      <c r="N572" s="76">
        <v>1505</v>
      </c>
      <c r="O572" s="76">
        <v>928</v>
      </c>
      <c r="P572" s="76">
        <v>6289</v>
      </c>
      <c r="Q572" s="76">
        <v>27360</v>
      </c>
      <c r="R572" s="76">
        <v>1089</v>
      </c>
    </row>
    <row r="573" spans="1:18">
      <c r="A573" s="82">
        <f t="shared" si="40"/>
        <v>516602802012</v>
      </c>
      <c r="B573" s="82" t="str">
        <f t="shared" si="41"/>
        <v>51660280</v>
      </c>
      <c r="C573" s="82">
        <f t="shared" si="42"/>
        <v>2012</v>
      </c>
      <c r="D573" s="82">
        <f t="shared" si="43"/>
        <v>4433.2299999999996</v>
      </c>
      <c r="E573" s="82">
        <f t="shared" si="44"/>
        <v>1090.8399999999999</v>
      </c>
      <c r="F573" s="82">
        <f t="array" ref="F573">SUM(IF(M573:N573="-",0,M573:N573),IF(O573="-",0,-O573))/100</f>
        <v>740.03</v>
      </c>
      <c r="G573" s="82">
        <f t="array" ref="G573">SUM(IF(P573="-",0,P573),IF(R573="-",0,R573))/100</f>
        <v>76.81</v>
      </c>
      <c r="H573" s="82">
        <f t="array" ref="H573">SUM(IF(Q573="-",0,Q573))/100</f>
        <v>274</v>
      </c>
      <c r="I573" s="76">
        <v>5166028</v>
      </c>
      <c r="J573" s="76" t="s">
        <v>68</v>
      </c>
      <c r="K573" s="77">
        <v>41274</v>
      </c>
      <c r="L573" s="76">
        <v>443323</v>
      </c>
      <c r="M573" s="76">
        <v>73420</v>
      </c>
      <c r="N573" s="76">
        <v>1580</v>
      </c>
      <c r="O573" s="76">
        <v>997</v>
      </c>
      <c r="P573" s="76">
        <v>6593</v>
      </c>
      <c r="Q573" s="76">
        <v>27400</v>
      </c>
      <c r="R573" s="76">
        <v>1088</v>
      </c>
    </row>
    <row r="574" spans="1:18">
      <c r="A574" s="82">
        <f t="shared" si="40"/>
        <v>516602802011</v>
      </c>
      <c r="B574" s="82" t="str">
        <f t="shared" si="41"/>
        <v>51660280</v>
      </c>
      <c r="C574" s="82">
        <f t="shared" si="42"/>
        <v>2011</v>
      </c>
      <c r="D574" s="82">
        <f t="shared" si="43"/>
        <v>4433.12</v>
      </c>
      <c r="E574" s="82">
        <f t="shared" si="44"/>
        <v>1085.03</v>
      </c>
      <c r="F574" s="82">
        <f t="array" ref="F574">SUM(IF(M574:N574="-",0,M574:N574),IF(O574="-",0,-O574))/100</f>
        <v>737.76</v>
      </c>
      <c r="G574" s="82">
        <f t="array" ref="G574">SUM(IF(P574="-",0,P574),IF(R574="-",0,R574))/100</f>
        <v>73.39</v>
      </c>
      <c r="H574" s="82">
        <f t="array" ref="H574">SUM(IF(Q574="-",0,Q574))/100</f>
        <v>273.88</v>
      </c>
      <c r="I574" s="76">
        <v>5166028</v>
      </c>
      <c r="J574" s="76" t="s">
        <v>68</v>
      </c>
      <c r="K574" s="77">
        <v>40908</v>
      </c>
      <c r="L574" s="76">
        <v>443312</v>
      </c>
      <c r="M574" s="76">
        <v>73193</v>
      </c>
      <c r="N574" s="76">
        <v>1580</v>
      </c>
      <c r="O574" s="76">
        <v>997</v>
      </c>
      <c r="P574" s="76">
        <v>6260</v>
      </c>
      <c r="Q574" s="76">
        <v>27388</v>
      </c>
      <c r="R574" s="76">
        <v>1079</v>
      </c>
    </row>
    <row r="575" spans="1:18">
      <c r="A575" s="82">
        <f t="shared" si="40"/>
        <v>516602802010</v>
      </c>
      <c r="B575" s="82" t="str">
        <f t="shared" si="41"/>
        <v>51660280</v>
      </c>
      <c r="C575" s="82">
        <f t="shared" si="42"/>
        <v>2010</v>
      </c>
      <c r="D575" s="82">
        <f t="shared" si="43"/>
        <v>4432.8900000000003</v>
      </c>
      <c r="E575" s="82">
        <f t="shared" si="44"/>
        <v>1079.46</v>
      </c>
      <c r="F575" s="82">
        <f t="array" ref="F575">SUM(IF(M575:N575="-",0,M575:N575),IF(O575="-",0,-O575))/100</f>
        <v>735.01</v>
      </c>
      <c r="G575" s="82">
        <f t="array" ref="G575">SUM(IF(P575="-",0,P575),IF(R575="-",0,R575))/100</f>
        <v>70.94</v>
      </c>
      <c r="H575" s="82">
        <f t="array" ref="H575">SUM(IF(Q575="-",0,Q575))/100</f>
        <v>273.51</v>
      </c>
      <c r="I575" s="76">
        <v>5166028</v>
      </c>
      <c r="J575" s="76" t="s">
        <v>68</v>
      </c>
      <c r="K575" s="77">
        <v>40543</v>
      </c>
      <c r="L575" s="76">
        <v>443289</v>
      </c>
      <c r="M575" s="76">
        <v>72918</v>
      </c>
      <c r="N575" s="76">
        <v>1769</v>
      </c>
      <c r="O575" s="76">
        <v>1186</v>
      </c>
      <c r="P575" s="76">
        <v>6015</v>
      </c>
      <c r="Q575" s="76">
        <v>27351</v>
      </c>
      <c r="R575" s="76">
        <v>1079</v>
      </c>
    </row>
    <row r="576" spans="1:18">
      <c r="A576" s="82">
        <f t="shared" si="40"/>
        <v>516602802009</v>
      </c>
      <c r="B576" s="82" t="str">
        <f t="shared" si="41"/>
        <v>51660280</v>
      </c>
      <c r="C576" s="82">
        <f t="shared" si="42"/>
        <v>2009</v>
      </c>
      <c r="D576" s="82">
        <f t="shared" si="43"/>
        <v>4432.6899999999996</v>
      </c>
      <c r="E576" s="82">
        <f t="shared" si="44"/>
        <v>1067.02</v>
      </c>
      <c r="F576" s="82">
        <f t="array" ref="F576">SUM(IF(M576:N576="-",0,M576:N576),IF(O576="-",0,-O576))/100</f>
        <v>724.19</v>
      </c>
      <c r="G576" s="82">
        <f t="array" ref="G576">SUM(IF(P576="-",0,P576),IF(R576="-",0,R576))/100</f>
        <v>69.790000000000006</v>
      </c>
      <c r="H576" s="82">
        <f t="array" ref="H576">SUM(IF(Q576="-",0,Q576))/100</f>
        <v>273.04000000000002</v>
      </c>
      <c r="I576" s="76">
        <v>5166028</v>
      </c>
      <c r="J576" s="76" t="s">
        <v>68</v>
      </c>
      <c r="K576" s="77">
        <v>40178</v>
      </c>
      <c r="L576" s="76">
        <v>443269</v>
      </c>
      <c r="M576" s="76">
        <v>72034</v>
      </c>
      <c r="N576" s="76">
        <v>2174</v>
      </c>
      <c r="O576" s="76">
        <v>1789</v>
      </c>
      <c r="P576" s="76">
        <v>5904</v>
      </c>
      <c r="Q576" s="76">
        <v>27304</v>
      </c>
      <c r="R576" s="76">
        <v>1075</v>
      </c>
    </row>
    <row r="577" spans="1:18">
      <c r="A577" s="82">
        <f t="shared" si="40"/>
        <v>516602802008</v>
      </c>
      <c r="B577" s="82" t="str">
        <f t="shared" si="41"/>
        <v>51660280</v>
      </c>
      <c r="C577" s="82">
        <f t="shared" si="42"/>
        <v>2008</v>
      </c>
      <c r="D577" s="82">
        <f t="shared" si="43"/>
        <v>4432.82</v>
      </c>
      <c r="E577" s="82">
        <f t="shared" si="44"/>
        <v>1063.9100000000001</v>
      </c>
      <c r="F577" s="82">
        <f t="array" ref="F577">SUM(IF(M577:N577="-",0,M577:N577),IF(O577="-",0,-O577))/100</f>
        <v>721.23</v>
      </c>
      <c r="G577" s="82">
        <f t="array" ref="G577">SUM(IF(P577="-",0,P577),IF(R577="-",0,R577))/100</f>
        <v>69.709999999999994</v>
      </c>
      <c r="H577" s="82">
        <f t="array" ref="H577">SUM(IF(Q577="-",0,Q577))/100</f>
        <v>272.97000000000003</v>
      </c>
      <c r="I577" s="76">
        <v>5166028</v>
      </c>
      <c r="J577" s="76" t="s">
        <v>68</v>
      </c>
      <c r="K577" s="77">
        <v>39813</v>
      </c>
      <c r="L577" s="76">
        <v>443282</v>
      </c>
      <c r="M577" s="76">
        <v>71738</v>
      </c>
      <c r="N577" s="76">
        <v>2174</v>
      </c>
      <c r="O577" s="76">
        <v>1789</v>
      </c>
      <c r="P577" s="76">
        <v>5896</v>
      </c>
      <c r="Q577" s="76">
        <v>27297</v>
      </c>
      <c r="R577" s="76">
        <v>1075</v>
      </c>
    </row>
    <row r="578" spans="1:18">
      <c r="A578" s="82">
        <f t="shared" si="40"/>
        <v>516602802007</v>
      </c>
      <c r="B578" s="82" t="str">
        <f t="shared" si="41"/>
        <v>51660280</v>
      </c>
      <c r="C578" s="82">
        <f t="shared" si="42"/>
        <v>2007</v>
      </c>
      <c r="D578" s="82">
        <f t="shared" si="43"/>
        <v>4432.74</v>
      </c>
      <c r="E578" s="82">
        <f t="shared" si="44"/>
        <v>1062.05</v>
      </c>
      <c r="F578" s="82">
        <f t="array" ref="F578">SUM(IF(M578:N578="-",0,M578:N578),IF(O578="-",0,-O578))/100</f>
        <v>719.43</v>
      </c>
      <c r="G578" s="82">
        <f t="array" ref="G578">SUM(IF(P578="-",0,P578),IF(R578="-",0,R578))/100</f>
        <v>69.760000000000005</v>
      </c>
      <c r="H578" s="82">
        <f t="array" ref="H578">SUM(IF(Q578="-",0,Q578))/100</f>
        <v>272.86</v>
      </c>
      <c r="I578" s="76">
        <v>5166028</v>
      </c>
      <c r="J578" s="76" t="s">
        <v>68</v>
      </c>
      <c r="K578" s="77">
        <v>39447</v>
      </c>
      <c r="L578" s="76">
        <v>443274</v>
      </c>
      <c r="M578" s="76">
        <v>71558</v>
      </c>
      <c r="N578" s="76">
        <v>2174</v>
      </c>
      <c r="O578" s="76">
        <v>1789</v>
      </c>
      <c r="P578" s="76">
        <v>5901</v>
      </c>
      <c r="Q578" s="76">
        <v>27286</v>
      </c>
      <c r="R578" s="76">
        <v>1075</v>
      </c>
    </row>
    <row r="579" spans="1:18">
      <c r="A579" s="82">
        <f t="shared" si="40"/>
        <v>516602802006</v>
      </c>
      <c r="B579" s="82" t="str">
        <f t="shared" si="41"/>
        <v>51660280</v>
      </c>
      <c r="C579" s="82">
        <f t="shared" si="42"/>
        <v>2006</v>
      </c>
      <c r="D579" s="82">
        <f t="shared" si="43"/>
        <v>4432.71</v>
      </c>
      <c r="E579" s="82">
        <f t="shared" si="44"/>
        <v>1055.3399999999999</v>
      </c>
      <c r="F579" s="82">
        <f t="array" ref="F579">SUM(IF(M579:N579="-",0,M579:N579),IF(O579="-",0,-O579))/100</f>
        <v>720.4</v>
      </c>
      <c r="G579" s="82">
        <f t="array" ref="G579">SUM(IF(P579="-",0,P579),IF(R579="-",0,R579))/100</f>
        <v>66.63</v>
      </c>
      <c r="H579" s="82">
        <f t="array" ref="H579">SUM(IF(Q579="-",0,Q579))/100</f>
        <v>268.31</v>
      </c>
      <c r="I579" s="76">
        <v>5166028</v>
      </c>
      <c r="J579" s="76" t="s">
        <v>68</v>
      </c>
      <c r="K579" s="77">
        <v>39082</v>
      </c>
      <c r="L579" s="76">
        <v>443271</v>
      </c>
      <c r="M579" s="76">
        <v>71633</v>
      </c>
      <c r="N579" s="76">
        <v>2196</v>
      </c>
      <c r="O579" s="76">
        <v>1789</v>
      </c>
      <c r="P579" s="76">
        <v>5588</v>
      </c>
      <c r="Q579" s="76">
        <v>26831</v>
      </c>
      <c r="R579" s="76">
        <v>1075</v>
      </c>
    </row>
    <row r="580" spans="1:18">
      <c r="A580" s="82">
        <f t="shared" si="40"/>
        <v>516603202015</v>
      </c>
      <c r="B580" s="82" t="str">
        <f t="shared" si="41"/>
        <v>51660320</v>
      </c>
      <c r="C580" s="82">
        <f t="shared" si="42"/>
        <v>2015</v>
      </c>
      <c r="D580" s="82">
        <f t="shared" si="43"/>
        <v>9110.33</v>
      </c>
      <c r="E580" s="82">
        <f t="shared" si="44"/>
        <v>3010.7200000000003</v>
      </c>
      <c r="F580" s="82">
        <f t="array" ref="F580">SUM(IF(M580:N580="-",0,M580:N580),IF(O580="-",0,-O580))/100</f>
        <v>1932.52</v>
      </c>
      <c r="G580" s="82">
        <f t="array" ref="G580">SUM(IF(P580="-",0,P580),IF(R580="-",0,R580))/100</f>
        <v>274.77999999999997</v>
      </c>
      <c r="H580" s="82">
        <f t="array" ref="H580">SUM(IF(Q580="-",0,Q580))/100</f>
        <v>803.42</v>
      </c>
      <c r="I580" s="76">
        <v>5166032</v>
      </c>
      <c r="J580" s="76" t="s">
        <v>69</v>
      </c>
      <c r="K580" s="77">
        <v>42369</v>
      </c>
      <c r="L580" s="76">
        <v>911033</v>
      </c>
      <c r="M580" s="76">
        <v>184909</v>
      </c>
      <c r="N580" s="76">
        <v>9957</v>
      </c>
      <c r="O580" s="76">
        <v>1614</v>
      </c>
      <c r="P580" s="76">
        <v>23137</v>
      </c>
      <c r="Q580" s="76">
        <v>80342</v>
      </c>
      <c r="R580" s="76">
        <v>4341</v>
      </c>
    </row>
    <row r="581" spans="1:18">
      <c r="A581" s="82">
        <f t="shared" si="40"/>
        <v>516603202014</v>
      </c>
      <c r="B581" s="82" t="str">
        <f t="shared" si="41"/>
        <v>51660320</v>
      </c>
      <c r="C581" s="82">
        <f t="shared" si="42"/>
        <v>2014</v>
      </c>
      <c r="D581" s="82">
        <f t="shared" si="43"/>
        <v>9110.33</v>
      </c>
      <c r="E581" s="82">
        <f t="shared" si="44"/>
        <v>2991.97</v>
      </c>
      <c r="F581" s="82">
        <f t="array" ref="F581">SUM(IF(M581:N581="-",0,M581:N581),IF(O581="-",0,-O581))/100</f>
        <v>1918.06</v>
      </c>
      <c r="G581" s="82">
        <f t="array" ref="G581">SUM(IF(P581="-",0,P581),IF(R581="-",0,R581))/100</f>
        <v>274.54000000000002</v>
      </c>
      <c r="H581" s="82">
        <f t="array" ref="H581">SUM(IF(Q581="-",0,Q581))/100</f>
        <v>799.37</v>
      </c>
      <c r="I581" s="76">
        <v>5166032</v>
      </c>
      <c r="J581" s="76" t="s">
        <v>69</v>
      </c>
      <c r="K581" s="77">
        <v>42004</v>
      </c>
      <c r="L581" s="76">
        <v>911033</v>
      </c>
      <c r="M581" s="76">
        <v>184128</v>
      </c>
      <c r="N581" s="76">
        <v>9168</v>
      </c>
      <c r="O581" s="76">
        <v>1490</v>
      </c>
      <c r="P581" s="76">
        <v>23128</v>
      </c>
      <c r="Q581" s="76">
        <v>79937</v>
      </c>
      <c r="R581" s="76">
        <v>4326</v>
      </c>
    </row>
    <row r="582" spans="1:18">
      <c r="A582" s="82">
        <f t="shared" si="40"/>
        <v>516603202013</v>
      </c>
      <c r="B582" s="82" t="str">
        <f t="shared" si="41"/>
        <v>51660320</v>
      </c>
      <c r="C582" s="82">
        <f t="shared" si="42"/>
        <v>2013</v>
      </c>
      <c r="D582" s="82">
        <f t="shared" si="43"/>
        <v>9110.33</v>
      </c>
      <c r="E582" s="82">
        <f t="shared" si="44"/>
        <v>2993.21</v>
      </c>
      <c r="F582" s="82">
        <f t="array" ref="F582">SUM(IF(M582:N582="-",0,M582:N582),IF(O582="-",0,-O582))/100</f>
        <v>1915.18</v>
      </c>
      <c r="G582" s="82">
        <f t="array" ref="G582">SUM(IF(P582="-",0,P582),IF(R582="-",0,R582))/100</f>
        <v>277.13</v>
      </c>
      <c r="H582" s="82">
        <f t="array" ref="H582">SUM(IF(Q582="-",0,Q582))/100</f>
        <v>800.9</v>
      </c>
      <c r="I582" s="76">
        <v>5166032</v>
      </c>
      <c r="J582" s="76" t="s">
        <v>69</v>
      </c>
      <c r="K582" s="77">
        <v>41639</v>
      </c>
      <c r="L582" s="76">
        <v>911033</v>
      </c>
      <c r="M582" s="76">
        <v>183899</v>
      </c>
      <c r="N582" s="76">
        <v>8931</v>
      </c>
      <c r="O582" s="76">
        <v>1312</v>
      </c>
      <c r="P582" s="76">
        <v>23387</v>
      </c>
      <c r="Q582" s="76">
        <v>80090</v>
      </c>
      <c r="R582" s="76">
        <v>4326</v>
      </c>
    </row>
    <row r="583" spans="1:18">
      <c r="A583" s="82">
        <f t="shared" si="40"/>
        <v>516603202012</v>
      </c>
      <c r="B583" s="82" t="str">
        <f t="shared" si="41"/>
        <v>51660320</v>
      </c>
      <c r="C583" s="82">
        <f t="shared" si="42"/>
        <v>2012</v>
      </c>
      <c r="D583" s="82">
        <f t="shared" si="43"/>
        <v>9107.5499999999993</v>
      </c>
      <c r="E583" s="82">
        <f t="shared" si="44"/>
        <v>2973.23</v>
      </c>
      <c r="F583" s="82">
        <f t="array" ref="F583">SUM(IF(M583:N583="-",0,M583:N583),IF(O583="-",0,-O583))/100</f>
        <v>1898.47</v>
      </c>
      <c r="G583" s="82">
        <f t="array" ref="G583">SUM(IF(P583="-",0,P583),IF(R583="-",0,R583))/100</f>
        <v>276.74</v>
      </c>
      <c r="H583" s="82">
        <f t="array" ref="H583">SUM(IF(Q583="-",0,Q583))/100</f>
        <v>798.02</v>
      </c>
      <c r="I583" s="76">
        <v>5166032</v>
      </c>
      <c r="J583" s="76" t="s">
        <v>69</v>
      </c>
      <c r="K583" s="77">
        <v>41274</v>
      </c>
      <c r="L583" s="76">
        <v>910755</v>
      </c>
      <c r="M583" s="76">
        <v>182878</v>
      </c>
      <c r="N583" s="76">
        <v>8666</v>
      </c>
      <c r="O583" s="76">
        <v>1697</v>
      </c>
      <c r="P583" s="76">
        <v>23326</v>
      </c>
      <c r="Q583" s="76">
        <v>79802</v>
      </c>
      <c r="R583" s="76">
        <v>4348</v>
      </c>
    </row>
    <row r="584" spans="1:18">
      <c r="A584" s="82">
        <f t="shared" si="40"/>
        <v>516603202011</v>
      </c>
      <c r="B584" s="82" t="str">
        <f t="shared" si="41"/>
        <v>51660320</v>
      </c>
      <c r="C584" s="82">
        <f t="shared" si="42"/>
        <v>2011</v>
      </c>
      <c r="D584" s="82">
        <f t="shared" si="43"/>
        <v>9107.5499999999993</v>
      </c>
      <c r="E584" s="82">
        <f t="shared" si="44"/>
        <v>2972.36</v>
      </c>
      <c r="F584" s="82">
        <f t="array" ref="F584">SUM(IF(M584:N584="-",0,M584:N584),IF(O584="-",0,-O584))/100</f>
        <v>1894.42</v>
      </c>
      <c r="G584" s="82">
        <f t="array" ref="G584">SUM(IF(P584="-",0,P584),IF(R584="-",0,R584))/100</f>
        <v>281.19</v>
      </c>
      <c r="H584" s="82">
        <f t="array" ref="H584">SUM(IF(Q584="-",0,Q584))/100</f>
        <v>796.75</v>
      </c>
      <c r="I584" s="76">
        <v>5166032</v>
      </c>
      <c r="J584" s="76" t="s">
        <v>69</v>
      </c>
      <c r="K584" s="77">
        <v>40908</v>
      </c>
      <c r="L584" s="76">
        <v>910755</v>
      </c>
      <c r="M584" s="76">
        <v>182477</v>
      </c>
      <c r="N584" s="76">
        <v>9340</v>
      </c>
      <c r="O584" s="76">
        <v>2375</v>
      </c>
      <c r="P584" s="76">
        <v>23771</v>
      </c>
      <c r="Q584" s="76">
        <v>79675</v>
      </c>
      <c r="R584" s="76">
        <v>4348</v>
      </c>
    </row>
    <row r="585" spans="1:18">
      <c r="A585" s="82">
        <f t="shared" si="40"/>
        <v>516603202010</v>
      </c>
      <c r="B585" s="82" t="str">
        <f t="shared" si="41"/>
        <v>51660320</v>
      </c>
      <c r="C585" s="82">
        <f t="shared" si="42"/>
        <v>2010</v>
      </c>
      <c r="D585" s="82">
        <f t="shared" si="43"/>
        <v>9107.25</v>
      </c>
      <c r="E585" s="82">
        <f t="shared" si="44"/>
        <v>2960.5299999999997</v>
      </c>
      <c r="F585" s="82">
        <f t="array" ref="F585">SUM(IF(M585:N585="-",0,M585:N585),IF(O585="-",0,-O585))/100</f>
        <v>1884.81</v>
      </c>
      <c r="G585" s="82">
        <f t="array" ref="G585">SUM(IF(P585="-",0,P585),IF(R585="-",0,R585))/100</f>
        <v>279.47000000000003</v>
      </c>
      <c r="H585" s="82">
        <f t="array" ref="H585">SUM(IF(Q585="-",0,Q585))/100</f>
        <v>796.25</v>
      </c>
      <c r="I585" s="76">
        <v>5166032</v>
      </c>
      <c r="J585" s="76" t="s">
        <v>69</v>
      </c>
      <c r="K585" s="77">
        <v>40543</v>
      </c>
      <c r="L585" s="76">
        <v>910725</v>
      </c>
      <c r="M585" s="76">
        <v>181520</v>
      </c>
      <c r="N585" s="76">
        <v>9336</v>
      </c>
      <c r="O585" s="76">
        <v>2375</v>
      </c>
      <c r="P585" s="76">
        <v>23599</v>
      </c>
      <c r="Q585" s="76">
        <v>79625</v>
      </c>
      <c r="R585" s="76">
        <v>4348</v>
      </c>
    </row>
    <row r="586" spans="1:18">
      <c r="A586" s="82">
        <f t="shared" si="40"/>
        <v>516603202009</v>
      </c>
      <c r="B586" s="82" t="str">
        <f t="shared" si="41"/>
        <v>51660320</v>
      </c>
      <c r="C586" s="82">
        <f t="shared" si="42"/>
        <v>2009</v>
      </c>
      <c r="D586" s="82">
        <f t="shared" si="43"/>
        <v>9107.2800000000007</v>
      </c>
      <c r="E586" s="82">
        <f t="shared" si="44"/>
        <v>2946.2599999999998</v>
      </c>
      <c r="F586" s="82">
        <f t="array" ref="F586">SUM(IF(M586:N586="-",0,M586:N586),IF(O586="-",0,-O586))/100</f>
        <v>1873.7</v>
      </c>
      <c r="G586" s="82">
        <f t="array" ref="G586">SUM(IF(P586="-",0,P586),IF(R586="-",0,R586))/100</f>
        <v>278.14999999999998</v>
      </c>
      <c r="H586" s="82">
        <f t="array" ref="H586">SUM(IF(Q586="-",0,Q586))/100</f>
        <v>794.41</v>
      </c>
      <c r="I586" s="76">
        <v>5166032</v>
      </c>
      <c r="J586" s="76" t="s">
        <v>69</v>
      </c>
      <c r="K586" s="77">
        <v>40178</v>
      </c>
      <c r="L586" s="76">
        <v>910728</v>
      </c>
      <c r="M586" s="76">
        <v>180409</v>
      </c>
      <c r="N586" s="76">
        <v>9240</v>
      </c>
      <c r="O586" s="76">
        <v>2279</v>
      </c>
      <c r="P586" s="76">
        <v>23467</v>
      </c>
      <c r="Q586" s="76">
        <v>79441</v>
      </c>
      <c r="R586" s="76">
        <v>4348</v>
      </c>
    </row>
    <row r="587" spans="1:18">
      <c r="A587" s="82">
        <f t="shared" ref="A587:A650" si="45">(B587&amp;C587)+0</f>
        <v>516603202008</v>
      </c>
      <c r="B587" s="82" t="str">
        <f t="shared" ref="B587:B650" si="46">LEFT(I587&amp;"00000000",8)</f>
        <v>51660320</v>
      </c>
      <c r="C587" s="82">
        <f t="shared" ref="C587:C650" si="47">YEAR(K587)</f>
        <v>2008</v>
      </c>
      <c r="D587" s="82">
        <f t="shared" ref="D587:D650" si="48">IF(L587="-",0,L587/100)</f>
        <v>9107.2900000000009</v>
      </c>
      <c r="E587" s="82">
        <f t="shared" ref="E587:E650" si="49">SUM(F587:H587)</f>
        <v>2943.7599999999998</v>
      </c>
      <c r="F587" s="82">
        <f t="array" ref="F587">SUM(IF(M587:N587="-",0,M587:N587),IF(O587="-",0,-O587))/100</f>
        <v>1870.36</v>
      </c>
      <c r="G587" s="82">
        <f t="array" ref="G587">SUM(IF(P587="-",0,P587),IF(R587="-",0,R587))/100</f>
        <v>278.95999999999998</v>
      </c>
      <c r="H587" s="82">
        <f t="array" ref="H587">SUM(IF(Q587="-",0,Q587))/100</f>
        <v>794.44</v>
      </c>
      <c r="I587" s="76">
        <v>5166032</v>
      </c>
      <c r="J587" s="76" t="s">
        <v>69</v>
      </c>
      <c r="K587" s="77">
        <v>39813</v>
      </c>
      <c r="L587" s="76">
        <v>910729</v>
      </c>
      <c r="M587" s="76">
        <v>180074</v>
      </c>
      <c r="N587" s="76">
        <v>9241</v>
      </c>
      <c r="O587" s="76">
        <v>2279</v>
      </c>
      <c r="P587" s="76">
        <v>23547</v>
      </c>
      <c r="Q587" s="76">
        <v>79444</v>
      </c>
      <c r="R587" s="76">
        <v>4349</v>
      </c>
    </row>
    <row r="588" spans="1:18">
      <c r="A588" s="82">
        <f t="shared" si="45"/>
        <v>516603202007</v>
      </c>
      <c r="B588" s="82" t="str">
        <f t="shared" si="46"/>
        <v>51660320</v>
      </c>
      <c r="C588" s="82">
        <f t="shared" si="47"/>
        <v>2007</v>
      </c>
      <c r="D588" s="82">
        <f t="shared" si="48"/>
        <v>9107.42</v>
      </c>
      <c r="E588" s="82">
        <f t="shared" si="49"/>
        <v>2926.41</v>
      </c>
      <c r="F588" s="82">
        <f t="array" ref="F588">SUM(IF(M588:N588="-",0,M588:N588),IF(O588="-",0,-O588))/100</f>
        <v>1854.79</v>
      </c>
      <c r="G588" s="82">
        <f t="array" ref="G588">SUM(IF(P588="-",0,P588),IF(R588="-",0,R588))/100</f>
        <v>278.02999999999997</v>
      </c>
      <c r="H588" s="82">
        <f t="array" ref="H588">SUM(IF(Q588="-",0,Q588))/100</f>
        <v>793.59</v>
      </c>
      <c r="I588" s="76">
        <v>5166032</v>
      </c>
      <c r="J588" s="76" t="s">
        <v>69</v>
      </c>
      <c r="K588" s="77">
        <v>39447</v>
      </c>
      <c r="L588" s="76">
        <v>910742</v>
      </c>
      <c r="M588" s="76">
        <v>178539</v>
      </c>
      <c r="N588" s="76">
        <v>8719</v>
      </c>
      <c r="O588" s="76">
        <v>1779</v>
      </c>
      <c r="P588" s="76">
        <v>23454</v>
      </c>
      <c r="Q588" s="76">
        <v>79359</v>
      </c>
      <c r="R588" s="76">
        <v>4349</v>
      </c>
    </row>
    <row r="589" spans="1:18">
      <c r="A589" s="82">
        <f t="shared" si="45"/>
        <v>516603202006</v>
      </c>
      <c r="B589" s="82" t="str">
        <f t="shared" si="46"/>
        <v>51660320</v>
      </c>
      <c r="C589" s="82">
        <f t="shared" si="47"/>
        <v>2006</v>
      </c>
      <c r="D589" s="82">
        <f t="shared" si="48"/>
        <v>9107.4599999999991</v>
      </c>
      <c r="E589" s="82">
        <f t="shared" si="49"/>
        <v>2918.42</v>
      </c>
      <c r="F589" s="82">
        <f t="array" ref="F589">SUM(IF(M589:N589="-",0,M589:N589),IF(O589="-",0,-O589))/100</f>
        <v>1846.44</v>
      </c>
      <c r="G589" s="82">
        <f t="array" ref="G589">SUM(IF(P589="-",0,P589),IF(R589="-",0,R589))/100</f>
        <v>277.06</v>
      </c>
      <c r="H589" s="82">
        <f t="array" ref="H589">SUM(IF(Q589="-",0,Q589))/100</f>
        <v>794.92</v>
      </c>
      <c r="I589" s="76">
        <v>5166032</v>
      </c>
      <c r="J589" s="76" t="s">
        <v>69</v>
      </c>
      <c r="K589" s="77">
        <v>39082</v>
      </c>
      <c r="L589" s="76">
        <v>910746</v>
      </c>
      <c r="M589" s="76">
        <v>177704</v>
      </c>
      <c r="N589" s="76">
        <v>8719</v>
      </c>
      <c r="O589" s="76">
        <v>1779</v>
      </c>
      <c r="P589" s="76">
        <v>23358</v>
      </c>
      <c r="Q589" s="76">
        <v>79492</v>
      </c>
      <c r="R589" s="76">
        <v>4348</v>
      </c>
    </row>
    <row r="590" spans="1:18">
      <c r="A590" s="82">
        <f t="shared" si="45"/>
        <v>516603602015</v>
      </c>
      <c r="B590" s="82" t="str">
        <f t="shared" si="46"/>
        <v>51660360</v>
      </c>
      <c r="C590" s="82">
        <f t="shared" si="47"/>
        <v>2015</v>
      </c>
      <c r="D590" s="82">
        <f t="shared" si="48"/>
        <v>6780.06</v>
      </c>
      <c r="E590" s="82">
        <f t="shared" si="49"/>
        <v>2240.4100000000003</v>
      </c>
      <c r="F590" s="82">
        <f t="array" ref="F590">SUM(IF(M590:N590="-",0,M590:N590),IF(O590="-",0,-O590))/100</f>
        <v>1352.93</v>
      </c>
      <c r="G590" s="82">
        <f t="array" ref="G590">SUM(IF(P590="-",0,P590),IF(R590="-",0,R590))/100</f>
        <v>285.91000000000003</v>
      </c>
      <c r="H590" s="82">
        <f t="array" ref="H590">SUM(IF(Q590="-",0,Q590))/100</f>
        <v>601.57000000000005</v>
      </c>
      <c r="I590" s="76">
        <v>5166036</v>
      </c>
      <c r="J590" s="76" t="s">
        <v>70</v>
      </c>
      <c r="K590" s="77">
        <v>42369</v>
      </c>
      <c r="L590" s="76">
        <v>678006</v>
      </c>
      <c r="M590" s="76">
        <v>134540</v>
      </c>
      <c r="N590" s="76">
        <v>2039</v>
      </c>
      <c r="O590" s="76">
        <v>1286</v>
      </c>
      <c r="P590" s="76">
        <v>26754</v>
      </c>
      <c r="Q590" s="76">
        <v>60157</v>
      </c>
      <c r="R590" s="76">
        <v>1837</v>
      </c>
    </row>
    <row r="591" spans="1:18">
      <c r="A591" s="82">
        <f t="shared" si="45"/>
        <v>516603602014</v>
      </c>
      <c r="B591" s="82" t="str">
        <f t="shared" si="46"/>
        <v>51660360</v>
      </c>
      <c r="C591" s="82">
        <f t="shared" si="47"/>
        <v>2014</v>
      </c>
      <c r="D591" s="82">
        <f t="shared" si="48"/>
        <v>6780.27</v>
      </c>
      <c r="E591" s="82">
        <f t="shared" si="49"/>
        <v>2231.1799999999998</v>
      </c>
      <c r="F591" s="82">
        <f t="array" ref="F591">SUM(IF(M591:N591="-",0,M591:N591),IF(O591="-",0,-O591))/100</f>
        <v>1347.6</v>
      </c>
      <c r="G591" s="82">
        <f t="array" ref="G591">SUM(IF(P591="-",0,P591),IF(R591="-",0,R591))/100</f>
        <v>282.27999999999997</v>
      </c>
      <c r="H591" s="82">
        <f t="array" ref="H591">SUM(IF(Q591="-",0,Q591))/100</f>
        <v>601.29999999999995</v>
      </c>
      <c r="I591" s="76">
        <v>5166036</v>
      </c>
      <c r="J591" s="76" t="s">
        <v>70</v>
      </c>
      <c r="K591" s="77">
        <v>42004</v>
      </c>
      <c r="L591" s="76">
        <v>678027</v>
      </c>
      <c r="M591" s="76">
        <v>133983</v>
      </c>
      <c r="N591" s="76">
        <v>2028</v>
      </c>
      <c r="O591" s="76">
        <v>1251</v>
      </c>
      <c r="P591" s="76">
        <v>26391</v>
      </c>
      <c r="Q591" s="76">
        <v>60130</v>
      </c>
      <c r="R591" s="76">
        <v>1837</v>
      </c>
    </row>
    <row r="592" spans="1:18">
      <c r="A592" s="82">
        <f t="shared" si="45"/>
        <v>516603602013</v>
      </c>
      <c r="B592" s="82" t="str">
        <f t="shared" si="46"/>
        <v>51660360</v>
      </c>
      <c r="C592" s="82">
        <f t="shared" si="47"/>
        <v>2013</v>
      </c>
      <c r="D592" s="82">
        <f t="shared" si="48"/>
        <v>6780.26</v>
      </c>
      <c r="E592" s="82">
        <f t="shared" si="49"/>
        <v>2186.4299999999998</v>
      </c>
      <c r="F592" s="82">
        <f t="array" ref="F592">SUM(IF(M592:N592="-",0,M592:N592),IF(O592="-",0,-O592))/100</f>
        <v>1341.92</v>
      </c>
      <c r="G592" s="82">
        <f t="array" ref="G592">SUM(IF(P592="-",0,P592),IF(R592="-",0,R592))/100</f>
        <v>244.14</v>
      </c>
      <c r="H592" s="82">
        <f t="array" ref="H592">SUM(IF(Q592="-",0,Q592))/100</f>
        <v>600.37</v>
      </c>
      <c r="I592" s="76">
        <v>5166036</v>
      </c>
      <c r="J592" s="76" t="s">
        <v>70</v>
      </c>
      <c r="K592" s="77">
        <v>41639</v>
      </c>
      <c r="L592" s="76">
        <v>678026</v>
      </c>
      <c r="M592" s="76">
        <v>133457</v>
      </c>
      <c r="N592" s="76">
        <v>2256</v>
      </c>
      <c r="O592" s="76">
        <v>1521</v>
      </c>
      <c r="P592" s="76">
        <v>22577</v>
      </c>
      <c r="Q592" s="76">
        <v>60037</v>
      </c>
      <c r="R592" s="76">
        <v>1837</v>
      </c>
    </row>
    <row r="593" spans="1:18">
      <c r="A593" s="82">
        <f t="shared" si="45"/>
        <v>516603602012</v>
      </c>
      <c r="B593" s="82" t="str">
        <f t="shared" si="46"/>
        <v>51660360</v>
      </c>
      <c r="C593" s="82">
        <f t="shared" si="47"/>
        <v>2012</v>
      </c>
      <c r="D593" s="82">
        <f t="shared" si="48"/>
        <v>6777.22</v>
      </c>
      <c r="E593" s="82">
        <f t="shared" si="49"/>
        <v>2183.9499999999998</v>
      </c>
      <c r="F593" s="82">
        <f t="array" ref="F593">SUM(IF(M593:N593="-",0,M593:N593),IF(O593="-",0,-O593))/100</f>
        <v>1338.21</v>
      </c>
      <c r="G593" s="82">
        <f t="array" ref="G593">SUM(IF(P593="-",0,P593),IF(R593="-",0,R593))/100</f>
        <v>245.43</v>
      </c>
      <c r="H593" s="82">
        <f t="array" ref="H593">SUM(IF(Q593="-",0,Q593))/100</f>
        <v>600.30999999999995</v>
      </c>
      <c r="I593" s="76">
        <v>5166036</v>
      </c>
      <c r="J593" s="76" t="s">
        <v>70</v>
      </c>
      <c r="K593" s="77">
        <v>41274</v>
      </c>
      <c r="L593" s="76">
        <v>677722</v>
      </c>
      <c r="M593" s="76">
        <v>133075</v>
      </c>
      <c r="N593" s="76">
        <v>1566</v>
      </c>
      <c r="O593" s="76">
        <v>820</v>
      </c>
      <c r="P593" s="76">
        <v>22697</v>
      </c>
      <c r="Q593" s="76">
        <v>60031</v>
      </c>
      <c r="R593" s="76">
        <v>1846</v>
      </c>
    </row>
    <row r="594" spans="1:18">
      <c r="A594" s="82">
        <f t="shared" si="45"/>
        <v>516603602011</v>
      </c>
      <c r="B594" s="82" t="str">
        <f t="shared" si="46"/>
        <v>51660360</v>
      </c>
      <c r="C594" s="82">
        <f t="shared" si="47"/>
        <v>2011</v>
      </c>
      <c r="D594" s="82">
        <f t="shared" si="48"/>
        <v>6777.26</v>
      </c>
      <c r="E594" s="82">
        <f t="shared" si="49"/>
        <v>2177.9399999999996</v>
      </c>
      <c r="F594" s="82">
        <f t="array" ref="F594">SUM(IF(M594:N594="-",0,M594:N594),IF(O594="-",0,-O594))/100</f>
        <v>1336.8</v>
      </c>
      <c r="G594" s="82">
        <f t="array" ref="G594">SUM(IF(P594="-",0,P594),IF(R594="-",0,R594))/100</f>
        <v>242.59</v>
      </c>
      <c r="H594" s="82">
        <f t="array" ref="H594">SUM(IF(Q594="-",0,Q594))/100</f>
        <v>598.54999999999995</v>
      </c>
      <c r="I594" s="76">
        <v>5166036</v>
      </c>
      <c r="J594" s="76" t="s">
        <v>70</v>
      </c>
      <c r="K594" s="77">
        <v>40908</v>
      </c>
      <c r="L594" s="76">
        <v>677726</v>
      </c>
      <c r="M594" s="76">
        <v>132934</v>
      </c>
      <c r="N594" s="76">
        <v>1566</v>
      </c>
      <c r="O594" s="76">
        <v>820</v>
      </c>
      <c r="P594" s="76">
        <v>22413</v>
      </c>
      <c r="Q594" s="76">
        <v>59855</v>
      </c>
      <c r="R594" s="76">
        <v>1846</v>
      </c>
    </row>
    <row r="595" spans="1:18">
      <c r="A595" s="82">
        <f t="shared" si="45"/>
        <v>516603602010</v>
      </c>
      <c r="B595" s="82" t="str">
        <f t="shared" si="46"/>
        <v>51660360</v>
      </c>
      <c r="C595" s="82">
        <f t="shared" si="47"/>
        <v>2010</v>
      </c>
      <c r="D595" s="82">
        <f t="shared" si="48"/>
        <v>6777.31</v>
      </c>
      <c r="E595" s="82">
        <f t="shared" si="49"/>
        <v>2176.2600000000002</v>
      </c>
      <c r="F595" s="82">
        <f t="array" ref="F595">SUM(IF(M595:N595="-",0,M595:N595),IF(O595="-",0,-O595))/100</f>
        <v>1336.46</v>
      </c>
      <c r="G595" s="82">
        <f t="array" ref="G595">SUM(IF(P595="-",0,P595),IF(R595="-",0,R595))/100</f>
        <v>240.79</v>
      </c>
      <c r="H595" s="82">
        <f t="array" ref="H595">SUM(IF(Q595="-",0,Q595))/100</f>
        <v>599.01</v>
      </c>
      <c r="I595" s="76">
        <v>5166036</v>
      </c>
      <c r="J595" s="76" t="s">
        <v>70</v>
      </c>
      <c r="K595" s="77">
        <v>40543</v>
      </c>
      <c r="L595" s="76">
        <v>677731</v>
      </c>
      <c r="M595" s="76">
        <v>132900</v>
      </c>
      <c r="N595" s="76">
        <v>1566</v>
      </c>
      <c r="O595" s="76">
        <v>820</v>
      </c>
      <c r="P595" s="76">
        <v>22247</v>
      </c>
      <c r="Q595" s="76">
        <v>59901</v>
      </c>
      <c r="R595" s="76">
        <v>1832</v>
      </c>
    </row>
    <row r="596" spans="1:18">
      <c r="A596" s="82">
        <f t="shared" si="45"/>
        <v>516603602009</v>
      </c>
      <c r="B596" s="82" t="str">
        <f t="shared" si="46"/>
        <v>51660360</v>
      </c>
      <c r="C596" s="82">
        <f t="shared" si="47"/>
        <v>2009</v>
      </c>
      <c r="D596" s="82">
        <f t="shared" si="48"/>
        <v>6777.24</v>
      </c>
      <c r="E596" s="82">
        <f t="shared" si="49"/>
        <v>2165.63</v>
      </c>
      <c r="F596" s="82">
        <f t="array" ref="F596">SUM(IF(M596:N596="-",0,M596:N596),IF(O596="-",0,-O596))/100</f>
        <v>1330.73</v>
      </c>
      <c r="G596" s="82">
        <f t="array" ref="G596">SUM(IF(P596="-",0,P596),IF(R596="-",0,R596))/100</f>
        <v>236.65</v>
      </c>
      <c r="H596" s="82">
        <f t="array" ref="H596">SUM(IF(Q596="-",0,Q596))/100</f>
        <v>598.25</v>
      </c>
      <c r="I596" s="76">
        <v>5166036</v>
      </c>
      <c r="J596" s="76" t="s">
        <v>70</v>
      </c>
      <c r="K596" s="77">
        <v>40178</v>
      </c>
      <c r="L596" s="76">
        <v>677724</v>
      </c>
      <c r="M596" s="76">
        <v>132317</v>
      </c>
      <c r="N596" s="76">
        <v>1544</v>
      </c>
      <c r="O596" s="76">
        <v>788</v>
      </c>
      <c r="P596" s="76">
        <v>21833</v>
      </c>
      <c r="Q596" s="76">
        <v>59825</v>
      </c>
      <c r="R596" s="76">
        <v>1832</v>
      </c>
    </row>
    <row r="597" spans="1:18">
      <c r="A597" s="82">
        <f t="shared" si="45"/>
        <v>516603602008</v>
      </c>
      <c r="B597" s="82" t="str">
        <f t="shared" si="46"/>
        <v>51660360</v>
      </c>
      <c r="C597" s="82">
        <f t="shared" si="47"/>
        <v>2008</v>
      </c>
      <c r="D597" s="82">
        <f t="shared" si="48"/>
        <v>6777.68</v>
      </c>
      <c r="E597" s="82">
        <f t="shared" si="49"/>
        <v>2152.73</v>
      </c>
      <c r="F597" s="82">
        <f t="array" ref="F597">SUM(IF(M597:N597="-",0,M597:N597),IF(O597="-",0,-O597))/100</f>
        <v>1323.2</v>
      </c>
      <c r="G597" s="82">
        <f t="array" ref="G597">SUM(IF(P597="-",0,P597),IF(R597="-",0,R597))/100</f>
        <v>233.63</v>
      </c>
      <c r="H597" s="82">
        <f t="array" ref="H597">SUM(IF(Q597="-",0,Q597))/100</f>
        <v>595.9</v>
      </c>
      <c r="I597" s="76">
        <v>5166036</v>
      </c>
      <c r="J597" s="76" t="s">
        <v>70</v>
      </c>
      <c r="K597" s="77">
        <v>39813</v>
      </c>
      <c r="L597" s="76">
        <v>677768</v>
      </c>
      <c r="M597" s="76">
        <v>131563</v>
      </c>
      <c r="N597" s="76">
        <v>1544</v>
      </c>
      <c r="O597" s="76">
        <v>787</v>
      </c>
      <c r="P597" s="76">
        <v>21531</v>
      </c>
      <c r="Q597" s="76">
        <v>59590</v>
      </c>
      <c r="R597" s="76">
        <v>1832</v>
      </c>
    </row>
    <row r="598" spans="1:18">
      <c r="A598" s="82">
        <f t="shared" si="45"/>
        <v>516603602007</v>
      </c>
      <c r="B598" s="82" t="str">
        <f t="shared" si="46"/>
        <v>51660360</v>
      </c>
      <c r="C598" s="82">
        <f t="shared" si="47"/>
        <v>2007</v>
      </c>
      <c r="D598" s="82">
        <f t="shared" si="48"/>
        <v>6777.24</v>
      </c>
      <c r="E598" s="82">
        <f t="shared" si="49"/>
        <v>2145.38</v>
      </c>
      <c r="F598" s="82">
        <f t="array" ref="F598">SUM(IF(M598:N598="-",0,M598:N598),IF(O598="-",0,-O598))/100</f>
        <v>1311.04</v>
      </c>
      <c r="G598" s="82">
        <f t="array" ref="G598">SUM(IF(P598="-",0,P598),IF(R598="-",0,R598))/100</f>
        <v>233.36</v>
      </c>
      <c r="H598" s="82">
        <f t="array" ref="H598">SUM(IF(Q598="-",0,Q598))/100</f>
        <v>600.98</v>
      </c>
      <c r="I598" s="76">
        <v>5166036</v>
      </c>
      <c r="J598" s="76" t="s">
        <v>70</v>
      </c>
      <c r="K598" s="77">
        <v>39447</v>
      </c>
      <c r="L598" s="76">
        <v>677724</v>
      </c>
      <c r="M598" s="76">
        <v>130443</v>
      </c>
      <c r="N598" s="76">
        <v>1513</v>
      </c>
      <c r="O598" s="76">
        <v>852</v>
      </c>
      <c r="P598" s="76">
        <v>21506</v>
      </c>
      <c r="Q598" s="76">
        <v>60098</v>
      </c>
      <c r="R598" s="76">
        <v>1830</v>
      </c>
    </row>
    <row r="599" spans="1:18">
      <c r="A599" s="82">
        <f t="shared" si="45"/>
        <v>516603602006</v>
      </c>
      <c r="B599" s="82" t="str">
        <f t="shared" si="46"/>
        <v>51660360</v>
      </c>
      <c r="C599" s="82">
        <f t="shared" si="47"/>
        <v>2006</v>
      </c>
      <c r="D599" s="82">
        <f t="shared" si="48"/>
        <v>6776.73</v>
      </c>
      <c r="E599" s="82">
        <f t="shared" si="49"/>
        <v>2121.9</v>
      </c>
      <c r="F599" s="82">
        <f t="array" ref="F599">SUM(IF(M599:N599="-",0,M599:N599),IF(O599="-",0,-O599))/100</f>
        <v>1292.1600000000001</v>
      </c>
      <c r="G599" s="82">
        <f t="array" ref="G599">SUM(IF(P599="-",0,P599),IF(R599="-",0,R599))/100</f>
        <v>227.28</v>
      </c>
      <c r="H599" s="82">
        <f t="array" ref="H599">SUM(IF(Q599="-",0,Q599))/100</f>
        <v>602.46</v>
      </c>
      <c r="I599" s="76">
        <v>5166036</v>
      </c>
      <c r="J599" s="76" t="s">
        <v>70</v>
      </c>
      <c r="K599" s="77">
        <v>39082</v>
      </c>
      <c r="L599" s="76">
        <v>677673</v>
      </c>
      <c r="M599" s="76">
        <v>128542</v>
      </c>
      <c r="N599" s="76">
        <v>1526</v>
      </c>
      <c r="O599" s="76">
        <v>852</v>
      </c>
      <c r="P599" s="76">
        <v>20800</v>
      </c>
      <c r="Q599" s="76">
        <v>60246</v>
      </c>
      <c r="R599" s="76">
        <v>1928</v>
      </c>
    </row>
    <row r="600" spans="1:18">
      <c r="A600" s="82">
        <f t="shared" si="45"/>
        <v>517000002015</v>
      </c>
      <c r="B600" s="82" t="str">
        <f t="shared" si="46"/>
        <v>51700000</v>
      </c>
      <c r="C600" s="82">
        <f t="shared" si="47"/>
        <v>2015</v>
      </c>
      <c r="D600" s="82">
        <f t="shared" si="48"/>
        <v>104280.28</v>
      </c>
      <c r="E600" s="82">
        <f t="shared" si="49"/>
        <v>24168.95</v>
      </c>
      <c r="F600" s="82">
        <f t="array" ref="F600">SUM(IF(M600:N600="-",0,M600:N600),IF(O600="-",0,-O600))/100</f>
        <v>13607</v>
      </c>
      <c r="G600" s="82">
        <f t="array" ref="G600">SUM(IF(P600="-",0,P600),IF(R600="-",0,R600))/100</f>
        <v>2789.86</v>
      </c>
      <c r="H600" s="82">
        <f t="array" ref="H600">SUM(IF(Q600="-",0,Q600))/100</f>
        <v>7772.09</v>
      </c>
      <c r="I600" s="76">
        <v>5170</v>
      </c>
      <c r="J600" s="76" t="s">
        <v>71</v>
      </c>
      <c r="K600" s="77">
        <v>42369</v>
      </c>
      <c r="L600" s="76">
        <v>10428028</v>
      </c>
      <c r="M600" s="76">
        <v>1266250</v>
      </c>
      <c r="N600" s="76">
        <v>159463</v>
      </c>
      <c r="O600" s="76">
        <v>65013</v>
      </c>
      <c r="P600" s="76">
        <v>258603</v>
      </c>
      <c r="Q600" s="76">
        <v>777209</v>
      </c>
      <c r="R600" s="76">
        <v>20383</v>
      </c>
    </row>
    <row r="601" spans="1:18">
      <c r="A601" s="82">
        <f t="shared" si="45"/>
        <v>517000002014</v>
      </c>
      <c r="B601" s="82" t="str">
        <f t="shared" si="46"/>
        <v>51700000</v>
      </c>
      <c r="C601" s="82">
        <f t="shared" si="47"/>
        <v>2014</v>
      </c>
      <c r="D601" s="82">
        <f t="shared" si="48"/>
        <v>104280.34</v>
      </c>
      <c r="E601" s="82">
        <f t="shared" si="49"/>
        <v>23796.62</v>
      </c>
      <c r="F601" s="82">
        <f t="array" ref="F601">SUM(IF(M601:N601="-",0,M601:N601),IF(O601="-",0,-O601))/100</f>
        <v>13667.4</v>
      </c>
      <c r="G601" s="82">
        <f t="array" ref="G601">SUM(IF(P601="-",0,P601),IF(R601="-",0,R601))/100</f>
        <v>2647.59</v>
      </c>
      <c r="H601" s="82">
        <f t="array" ref="H601">SUM(IF(Q601="-",0,Q601))/100</f>
        <v>7481.63</v>
      </c>
      <c r="I601" s="76">
        <v>5170</v>
      </c>
      <c r="J601" s="76" t="s">
        <v>71</v>
      </c>
      <c r="K601" s="77">
        <v>42004</v>
      </c>
      <c r="L601" s="76">
        <v>10428034</v>
      </c>
      <c r="M601" s="76">
        <v>1271120</v>
      </c>
      <c r="N601" s="76">
        <v>162695</v>
      </c>
      <c r="O601" s="76">
        <v>67075</v>
      </c>
      <c r="P601" s="76">
        <v>244329</v>
      </c>
      <c r="Q601" s="76">
        <v>748163</v>
      </c>
      <c r="R601" s="76">
        <v>20430</v>
      </c>
    </row>
    <row r="602" spans="1:18">
      <c r="A602" s="82">
        <f t="shared" si="45"/>
        <v>517000002013</v>
      </c>
      <c r="B602" s="82" t="str">
        <f t="shared" si="46"/>
        <v>51700000</v>
      </c>
      <c r="C602" s="82">
        <f t="shared" si="47"/>
        <v>2013</v>
      </c>
      <c r="D602" s="82">
        <f t="shared" si="48"/>
        <v>104280.35</v>
      </c>
      <c r="E602" s="82">
        <f t="shared" si="49"/>
        <v>23479.41</v>
      </c>
      <c r="F602" s="82">
        <f t="array" ref="F602">SUM(IF(M602:N602="-",0,M602:N602),IF(O602="-",0,-O602))/100</f>
        <v>13748.76</v>
      </c>
      <c r="G602" s="82">
        <f t="array" ref="G602">SUM(IF(P602="-",0,P602),IF(R602="-",0,R602))/100</f>
        <v>2553.5100000000002</v>
      </c>
      <c r="H602" s="82">
        <f t="array" ref="H602">SUM(IF(Q602="-",0,Q602))/100</f>
        <v>7177.14</v>
      </c>
      <c r="I602" s="76">
        <v>5170</v>
      </c>
      <c r="J602" s="76" t="s">
        <v>71</v>
      </c>
      <c r="K602" s="77">
        <v>41639</v>
      </c>
      <c r="L602" s="76">
        <v>10428035</v>
      </c>
      <c r="M602" s="76">
        <v>1276152</v>
      </c>
      <c r="N602" s="76">
        <v>175102</v>
      </c>
      <c r="O602" s="76">
        <v>76378</v>
      </c>
      <c r="P602" s="76">
        <v>234958</v>
      </c>
      <c r="Q602" s="76">
        <v>717714</v>
      </c>
      <c r="R602" s="76">
        <v>20393</v>
      </c>
    </row>
    <row r="603" spans="1:18">
      <c r="A603" s="82">
        <f t="shared" si="45"/>
        <v>517000002012</v>
      </c>
      <c r="B603" s="82" t="str">
        <f t="shared" si="46"/>
        <v>51700000</v>
      </c>
      <c r="C603" s="82">
        <f t="shared" si="47"/>
        <v>2012</v>
      </c>
      <c r="D603" s="82">
        <f t="shared" si="48"/>
        <v>104280.34</v>
      </c>
      <c r="E603" s="82">
        <f t="shared" si="49"/>
        <v>22857.89</v>
      </c>
      <c r="F603" s="82">
        <f t="array" ref="F603">SUM(IF(M603:N603="-",0,M603:N603),IF(O603="-",0,-O603))/100</f>
        <v>13836.91</v>
      </c>
      <c r="G603" s="82">
        <f t="array" ref="G603">SUM(IF(P603="-",0,P603),IF(R603="-",0,R603))/100</f>
        <v>2486.56</v>
      </c>
      <c r="H603" s="82">
        <f t="array" ref="H603">SUM(IF(Q603="-",0,Q603))/100</f>
        <v>6534.42</v>
      </c>
      <c r="I603" s="76">
        <v>5170</v>
      </c>
      <c r="J603" s="76" t="s">
        <v>71</v>
      </c>
      <c r="K603" s="77">
        <v>41274</v>
      </c>
      <c r="L603" s="76">
        <v>10428034</v>
      </c>
      <c r="M603" s="76">
        <v>1272267</v>
      </c>
      <c r="N603" s="76">
        <v>198989</v>
      </c>
      <c r="O603" s="76">
        <v>87565</v>
      </c>
      <c r="P603" s="76">
        <v>228202</v>
      </c>
      <c r="Q603" s="76">
        <v>653442</v>
      </c>
      <c r="R603" s="76">
        <v>20454</v>
      </c>
    </row>
    <row r="604" spans="1:18">
      <c r="A604" s="82">
        <f t="shared" si="45"/>
        <v>517000002011</v>
      </c>
      <c r="B604" s="82" t="str">
        <f t="shared" si="46"/>
        <v>51700000</v>
      </c>
      <c r="C604" s="82">
        <f t="shared" si="47"/>
        <v>2011</v>
      </c>
      <c r="D604" s="82">
        <f t="shared" si="48"/>
        <v>104246.21</v>
      </c>
      <c r="E604" s="82">
        <f t="shared" si="49"/>
        <v>22745.7</v>
      </c>
      <c r="F604" s="82">
        <f t="array" ref="F604">SUM(IF(M604:N604="-",0,M604:N604),IF(O604="-",0,-O604))/100</f>
        <v>13866</v>
      </c>
      <c r="G604" s="82">
        <f t="array" ref="G604">SUM(IF(P604="-",0,P604),IF(R604="-",0,R604))/100</f>
        <v>2388.38</v>
      </c>
      <c r="H604" s="82">
        <f t="array" ref="H604">SUM(IF(Q604="-",0,Q604))/100</f>
        <v>6491.32</v>
      </c>
      <c r="I604" s="76">
        <v>5170</v>
      </c>
      <c r="J604" s="76" t="s">
        <v>71</v>
      </c>
      <c r="K604" s="77">
        <v>40908</v>
      </c>
      <c r="L604" s="76">
        <v>10424621</v>
      </c>
      <c r="M604" s="76">
        <v>1284360</v>
      </c>
      <c r="N604" s="76">
        <v>193486</v>
      </c>
      <c r="O604" s="76">
        <v>91246</v>
      </c>
      <c r="P604" s="76">
        <v>218666</v>
      </c>
      <c r="Q604" s="76">
        <v>649132</v>
      </c>
      <c r="R604" s="76">
        <v>20172</v>
      </c>
    </row>
    <row r="605" spans="1:18">
      <c r="A605" s="82">
        <f t="shared" si="45"/>
        <v>517000002010</v>
      </c>
      <c r="B605" s="82" t="str">
        <f t="shared" si="46"/>
        <v>51700000</v>
      </c>
      <c r="C605" s="82">
        <f t="shared" si="47"/>
        <v>2010</v>
      </c>
      <c r="D605" s="82">
        <f t="shared" si="48"/>
        <v>104246.31</v>
      </c>
      <c r="E605" s="82">
        <f t="shared" si="49"/>
        <v>22610.16</v>
      </c>
      <c r="F605" s="82">
        <f t="array" ref="F605">SUM(IF(M605:N605="-",0,M605:N605),IF(O605="-",0,-O605))/100</f>
        <v>13815.81</v>
      </c>
      <c r="G605" s="82">
        <f t="array" ref="G605">SUM(IF(P605="-",0,P605),IF(R605="-",0,R605))/100</f>
        <v>2311.71</v>
      </c>
      <c r="H605" s="82">
        <f t="array" ref="H605">SUM(IF(Q605="-",0,Q605))/100</f>
        <v>6482.64</v>
      </c>
      <c r="I605" s="76">
        <v>5170</v>
      </c>
      <c r="J605" s="76" t="s">
        <v>71</v>
      </c>
      <c r="K605" s="77">
        <v>40543</v>
      </c>
      <c r="L605" s="76">
        <v>10424631</v>
      </c>
      <c r="M605" s="76">
        <v>1278636</v>
      </c>
      <c r="N605" s="76">
        <v>194509</v>
      </c>
      <c r="O605" s="76">
        <v>91564</v>
      </c>
      <c r="P605" s="76">
        <v>211128</v>
      </c>
      <c r="Q605" s="76">
        <v>648264</v>
      </c>
      <c r="R605" s="76">
        <v>20043</v>
      </c>
    </row>
    <row r="606" spans="1:18">
      <c r="A606" s="82">
        <f t="shared" si="45"/>
        <v>517000002009</v>
      </c>
      <c r="B606" s="82" t="str">
        <f t="shared" si="46"/>
        <v>51700000</v>
      </c>
      <c r="C606" s="82">
        <f t="shared" si="47"/>
        <v>2009</v>
      </c>
      <c r="D606" s="82">
        <f t="shared" si="48"/>
        <v>104246.81</v>
      </c>
      <c r="E606" s="82">
        <f t="shared" si="49"/>
        <v>22439.77</v>
      </c>
      <c r="F606" s="82">
        <f t="array" ref="F606">SUM(IF(M606:N606="-",0,M606:N606),IF(O606="-",0,-O606))/100</f>
        <v>13755.75</v>
      </c>
      <c r="G606" s="82">
        <f t="array" ref="G606">SUM(IF(P606="-",0,P606),IF(R606="-",0,R606))/100</f>
        <v>2226.06</v>
      </c>
      <c r="H606" s="82">
        <f t="array" ref="H606">SUM(IF(Q606="-",0,Q606))/100</f>
        <v>6457.96</v>
      </c>
      <c r="I606" s="76">
        <v>5170</v>
      </c>
      <c r="J606" s="76" t="s">
        <v>71</v>
      </c>
      <c r="K606" s="77">
        <v>40178</v>
      </c>
      <c r="L606" s="76">
        <v>10424681</v>
      </c>
      <c r="M606" s="76">
        <v>1275689</v>
      </c>
      <c r="N606" s="76">
        <v>194892</v>
      </c>
      <c r="O606" s="76">
        <v>95006</v>
      </c>
      <c r="P606" s="76">
        <v>202581</v>
      </c>
      <c r="Q606" s="76">
        <v>645796</v>
      </c>
      <c r="R606" s="76">
        <v>20025</v>
      </c>
    </row>
    <row r="607" spans="1:18">
      <c r="A607" s="82">
        <f t="shared" si="45"/>
        <v>517000002008</v>
      </c>
      <c r="B607" s="82" t="str">
        <f t="shared" si="46"/>
        <v>51700000</v>
      </c>
      <c r="C607" s="82">
        <f t="shared" si="47"/>
        <v>2008</v>
      </c>
      <c r="D607" s="82">
        <f t="shared" si="48"/>
        <v>104246.93</v>
      </c>
      <c r="E607" s="82">
        <f t="shared" si="49"/>
        <v>22305.86</v>
      </c>
      <c r="F607" s="82">
        <f t="array" ref="F607">SUM(IF(M607:N607="-",0,M607:N607),IF(O607="-",0,-O607))/100</f>
        <v>13701.18</v>
      </c>
      <c r="G607" s="82">
        <f t="array" ref="G607">SUM(IF(P607="-",0,P607),IF(R607="-",0,R607))/100</f>
        <v>2159.9299999999998</v>
      </c>
      <c r="H607" s="82">
        <f t="array" ref="H607">SUM(IF(Q607="-",0,Q607))/100</f>
        <v>6444.75</v>
      </c>
      <c r="I607" s="76">
        <v>5170</v>
      </c>
      <c r="J607" s="76" t="s">
        <v>71</v>
      </c>
      <c r="K607" s="77">
        <v>39813</v>
      </c>
      <c r="L607" s="76">
        <v>10424693</v>
      </c>
      <c r="M607" s="76">
        <v>1271488</v>
      </c>
      <c r="N607" s="76">
        <v>196002</v>
      </c>
      <c r="O607" s="76">
        <v>97372</v>
      </c>
      <c r="P607" s="76">
        <v>195899</v>
      </c>
      <c r="Q607" s="76">
        <v>644475</v>
      </c>
      <c r="R607" s="76">
        <v>20094</v>
      </c>
    </row>
    <row r="608" spans="1:18">
      <c r="A608" s="82">
        <f t="shared" si="45"/>
        <v>517000002007</v>
      </c>
      <c r="B608" s="82" t="str">
        <f t="shared" si="46"/>
        <v>51700000</v>
      </c>
      <c r="C608" s="82">
        <f t="shared" si="47"/>
        <v>2007</v>
      </c>
      <c r="D608" s="82">
        <f t="shared" si="48"/>
        <v>104245.61</v>
      </c>
      <c r="E608" s="82">
        <f t="shared" si="49"/>
        <v>22157.78</v>
      </c>
      <c r="F608" s="82">
        <f t="array" ref="F608">SUM(IF(M608:N608="-",0,M608:N608),IF(O608="-",0,-O608))/100</f>
        <v>13620.57</v>
      </c>
      <c r="G608" s="82">
        <f t="array" ref="G608">SUM(IF(P608="-",0,P608),IF(R608="-",0,R608))/100</f>
        <v>2121.23</v>
      </c>
      <c r="H608" s="82">
        <f t="array" ref="H608">SUM(IF(Q608="-",0,Q608))/100</f>
        <v>6415.98</v>
      </c>
      <c r="I608" s="76">
        <v>5170</v>
      </c>
      <c r="J608" s="76" t="s">
        <v>71</v>
      </c>
      <c r="K608" s="77">
        <v>39447</v>
      </c>
      <c r="L608" s="76">
        <v>10424561</v>
      </c>
      <c r="M608" s="76">
        <v>1262898</v>
      </c>
      <c r="N608" s="76">
        <v>200846</v>
      </c>
      <c r="O608" s="76">
        <v>101687</v>
      </c>
      <c r="P608" s="76">
        <v>192087</v>
      </c>
      <c r="Q608" s="76">
        <v>641598</v>
      </c>
      <c r="R608" s="76">
        <v>20036</v>
      </c>
    </row>
    <row r="609" spans="1:18">
      <c r="A609" s="82">
        <f t="shared" si="45"/>
        <v>517000002006</v>
      </c>
      <c r="B609" s="82" t="str">
        <f t="shared" si="46"/>
        <v>51700000</v>
      </c>
      <c r="C609" s="82">
        <f t="shared" si="47"/>
        <v>2006</v>
      </c>
      <c r="D609" s="82">
        <f t="shared" si="48"/>
        <v>104246.09</v>
      </c>
      <c r="E609" s="82">
        <f t="shared" si="49"/>
        <v>22052.9</v>
      </c>
      <c r="F609" s="82">
        <f t="array" ref="F609">SUM(IF(M609:N609="-",0,M609:N609),IF(O609="-",0,-O609))/100</f>
        <v>13600.58</v>
      </c>
      <c r="G609" s="82">
        <f t="array" ref="G609">SUM(IF(P609="-",0,P609),IF(R609="-",0,R609))/100</f>
        <v>2059.85</v>
      </c>
      <c r="H609" s="82">
        <f t="array" ref="H609">SUM(IF(Q609="-",0,Q609))/100</f>
        <v>6392.47</v>
      </c>
      <c r="I609" s="76">
        <v>5170</v>
      </c>
      <c r="J609" s="76" t="s">
        <v>71</v>
      </c>
      <c r="K609" s="77">
        <v>39082</v>
      </c>
      <c r="L609" s="76">
        <v>10424609</v>
      </c>
      <c r="M609" s="76">
        <v>1260444</v>
      </c>
      <c r="N609" s="76">
        <v>200677</v>
      </c>
      <c r="O609" s="76">
        <v>101063</v>
      </c>
      <c r="P609" s="76">
        <v>186134</v>
      </c>
      <c r="Q609" s="76">
        <v>639247</v>
      </c>
      <c r="R609" s="76">
        <v>19851</v>
      </c>
    </row>
    <row r="610" spans="1:18">
      <c r="A610" s="82">
        <f t="shared" si="45"/>
        <v>517000402015</v>
      </c>
      <c r="B610" s="82" t="str">
        <f t="shared" si="46"/>
        <v>51700040</v>
      </c>
      <c r="C610" s="82">
        <f t="shared" si="47"/>
        <v>2015</v>
      </c>
      <c r="D610" s="82">
        <f t="shared" si="48"/>
        <v>5960.06</v>
      </c>
      <c r="E610" s="82">
        <f t="shared" si="49"/>
        <v>928.8900000000001</v>
      </c>
      <c r="F610" s="82">
        <f t="array" ref="F610">SUM(IF(M610:N610="-",0,M610:N610),IF(O610="-",0,-O610))/100</f>
        <v>534.98</v>
      </c>
      <c r="G610" s="82">
        <f t="array" ref="G610">SUM(IF(P610="-",0,P610),IF(R610="-",0,R610))/100</f>
        <v>99.33</v>
      </c>
      <c r="H610" s="82">
        <f t="array" ref="H610">SUM(IF(Q610="-",0,Q610))/100</f>
        <v>294.58</v>
      </c>
      <c r="I610" s="76">
        <v>5170004</v>
      </c>
      <c r="J610" s="76" t="s">
        <v>72</v>
      </c>
      <c r="K610" s="77">
        <v>42369</v>
      </c>
      <c r="L610" s="76">
        <v>596006</v>
      </c>
      <c r="M610" s="76">
        <v>52165</v>
      </c>
      <c r="N610" s="76">
        <v>2870</v>
      </c>
      <c r="O610" s="76">
        <v>1537</v>
      </c>
      <c r="P610" s="76">
        <v>8914</v>
      </c>
      <c r="Q610" s="76">
        <v>29458</v>
      </c>
      <c r="R610" s="76">
        <v>1019</v>
      </c>
    </row>
    <row r="611" spans="1:18">
      <c r="A611" s="82">
        <f t="shared" si="45"/>
        <v>517000402014</v>
      </c>
      <c r="B611" s="82" t="str">
        <f t="shared" si="46"/>
        <v>51700040</v>
      </c>
      <c r="C611" s="82">
        <f t="shared" si="47"/>
        <v>2014</v>
      </c>
      <c r="D611" s="82">
        <f t="shared" si="48"/>
        <v>5960.06</v>
      </c>
      <c r="E611" s="82">
        <f t="shared" si="49"/>
        <v>913.72</v>
      </c>
      <c r="F611" s="82">
        <f t="array" ref="F611">SUM(IF(M611:N611="-",0,M611:N611),IF(O611="-",0,-O611))/100</f>
        <v>540.87</v>
      </c>
      <c r="G611" s="82">
        <f t="array" ref="G611">SUM(IF(P611="-",0,P611),IF(R611="-",0,R611))/100</f>
        <v>95.49</v>
      </c>
      <c r="H611" s="82">
        <f t="array" ref="H611">SUM(IF(Q611="-",0,Q611))/100</f>
        <v>277.36</v>
      </c>
      <c r="I611" s="76">
        <v>5170004</v>
      </c>
      <c r="J611" s="76" t="s">
        <v>72</v>
      </c>
      <c r="K611" s="77">
        <v>42004</v>
      </c>
      <c r="L611" s="76">
        <v>596006</v>
      </c>
      <c r="M611" s="76">
        <v>52933</v>
      </c>
      <c r="N611" s="76">
        <v>2598</v>
      </c>
      <c r="O611" s="76">
        <v>1444</v>
      </c>
      <c r="P611" s="76">
        <v>8530</v>
      </c>
      <c r="Q611" s="76">
        <v>27736</v>
      </c>
      <c r="R611" s="76">
        <v>1019</v>
      </c>
    </row>
    <row r="612" spans="1:18">
      <c r="A612" s="82">
        <f t="shared" si="45"/>
        <v>517000402013</v>
      </c>
      <c r="B612" s="82" t="str">
        <f t="shared" si="46"/>
        <v>51700040</v>
      </c>
      <c r="C612" s="82">
        <f t="shared" si="47"/>
        <v>2013</v>
      </c>
      <c r="D612" s="82">
        <f t="shared" si="48"/>
        <v>5960.06</v>
      </c>
      <c r="E612" s="82">
        <f t="shared" si="49"/>
        <v>909.02</v>
      </c>
      <c r="F612" s="82">
        <f t="array" ref="F612">SUM(IF(M612:N612="-",0,M612:N612),IF(O612="-",0,-O612))/100</f>
        <v>535.54999999999995</v>
      </c>
      <c r="G612" s="82">
        <f t="array" ref="G612">SUM(IF(P612="-",0,P612),IF(R612="-",0,R612))/100</f>
        <v>97.48</v>
      </c>
      <c r="H612" s="82">
        <f t="array" ref="H612">SUM(IF(Q612="-",0,Q612))/100</f>
        <v>275.99</v>
      </c>
      <c r="I612" s="76">
        <v>5170004</v>
      </c>
      <c r="J612" s="76" t="s">
        <v>72</v>
      </c>
      <c r="K612" s="77">
        <v>41639</v>
      </c>
      <c r="L612" s="76">
        <v>596006</v>
      </c>
      <c r="M612" s="76">
        <v>52418</v>
      </c>
      <c r="N612" s="76">
        <v>2581</v>
      </c>
      <c r="O612" s="76">
        <v>1444</v>
      </c>
      <c r="P612" s="76">
        <v>8715</v>
      </c>
      <c r="Q612" s="76">
        <v>27599</v>
      </c>
      <c r="R612" s="76">
        <v>1033</v>
      </c>
    </row>
    <row r="613" spans="1:18">
      <c r="A613" s="82">
        <f t="shared" si="45"/>
        <v>517000402012</v>
      </c>
      <c r="B613" s="82" t="str">
        <f t="shared" si="46"/>
        <v>51700040</v>
      </c>
      <c r="C613" s="82">
        <f t="shared" si="47"/>
        <v>2012</v>
      </c>
      <c r="D613" s="82">
        <f t="shared" si="48"/>
        <v>5960.05</v>
      </c>
      <c r="E613" s="82">
        <f t="shared" si="49"/>
        <v>907.12000000000012</v>
      </c>
      <c r="F613" s="82">
        <f t="array" ref="F613">SUM(IF(M613:N613="-",0,M613:N613),IF(O613="-",0,-O613))/100</f>
        <v>534.69000000000005</v>
      </c>
      <c r="G613" s="82">
        <f t="array" ref="G613">SUM(IF(P613="-",0,P613),IF(R613="-",0,R613))/100</f>
        <v>96.97</v>
      </c>
      <c r="H613" s="82">
        <f t="array" ref="H613">SUM(IF(Q613="-",0,Q613))/100</f>
        <v>275.45999999999998</v>
      </c>
      <c r="I613" s="76">
        <v>5170004</v>
      </c>
      <c r="J613" s="76" t="s">
        <v>72</v>
      </c>
      <c r="K613" s="77">
        <v>41274</v>
      </c>
      <c r="L613" s="76">
        <v>596005</v>
      </c>
      <c r="M613" s="76">
        <v>52206</v>
      </c>
      <c r="N613" s="76">
        <v>2707</v>
      </c>
      <c r="O613" s="76">
        <v>1444</v>
      </c>
      <c r="P613" s="76">
        <v>8664</v>
      </c>
      <c r="Q613" s="76">
        <v>27546</v>
      </c>
      <c r="R613" s="76">
        <v>1033</v>
      </c>
    </row>
    <row r="614" spans="1:18">
      <c r="A614" s="82">
        <f t="shared" si="45"/>
        <v>517000402011</v>
      </c>
      <c r="B614" s="82" t="str">
        <f t="shared" si="46"/>
        <v>51700040</v>
      </c>
      <c r="C614" s="82">
        <f t="shared" si="47"/>
        <v>2011</v>
      </c>
      <c r="D614" s="82">
        <f t="shared" si="48"/>
        <v>5956.29</v>
      </c>
      <c r="E614" s="82">
        <f t="shared" si="49"/>
        <v>905.32999999999993</v>
      </c>
      <c r="F614" s="82">
        <f t="array" ref="F614">SUM(IF(M614:N614="-",0,M614:N614),IF(O614="-",0,-O614))/100</f>
        <v>537.52</v>
      </c>
      <c r="G614" s="82">
        <f t="array" ref="G614">SUM(IF(P614="-",0,P614),IF(R614="-",0,R614))/100</f>
        <v>93.86</v>
      </c>
      <c r="H614" s="82">
        <f t="array" ref="H614">SUM(IF(Q614="-",0,Q614))/100</f>
        <v>273.95</v>
      </c>
      <c r="I614" s="76">
        <v>5170004</v>
      </c>
      <c r="J614" s="76" t="s">
        <v>72</v>
      </c>
      <c r="K614" s="77">
        <v>40908</v>
      </c>
      <c r="L614" s="76">
        <v>595629</v>
      </c>
      <c r="M614" s="76">
        <v>52969</v>
      </c>
      <c r="N614" s="76">
        <v>2224</v>
      </c>
      <c r="O614" s="76">
        <v>1441</v>
      </c>
      <c r="P614" s="76">
        <v>8356</v>
      </c>
      <c r="Q614" s="76">
        <v>27395</v>
      </c>
      <c r="R614" s="76">
        <v>1030</v>
      </c>
    </row>
    <row r="615" spans="1:18">
      <c r="A615" s="82">
        <f t="shared" si="45"/>
        <v>517000402010</v>
      </c>
      <c r="B615" s="82" t="str">
        <f t="shared" si="46"/>
        <v>51700040</v>
      </c>
      <c r="C615" s="82">
        <f t="shared" si="47"/>
        <v>2010</v>
      </c>
      <c r="D615" s="82">
        <f t="shared" si="48"/>
        <v>5956.21</v>
      </c>
      <c r="E615" s="82">
        <f t="shared" si="49"/>
        <v>900.62</v>
      </c>
      <c r="F615" s="82">
        <f t="array" ref="F615">SUM(IF(M615:N615="-",0,M615:N615),IF(O615="-",0,-O615))/100</f>
        <v>535.16999999999996</v>
      </c>
      <c r="G615" s="82">
        <f t="array" ref="G615">SUM(IF(P615="-",0,P615),IF(R615="-",0,R615))/100</f>
        <v>91.47</v>
      </c>
      <c r="H615" s="82">
        <f t="array" ref="H615">SUM(IF(Q615="-",0,Q615))/100</f>
        <v>273.98</v>
      </c>
      <c r="I615" s="76">
        <v>5170004</v>
      </c>
      <c r="J615" s="76" t="s">
        <v>72</v>
      </c>
      <c r="K615" s="77">
        <v>40543</v>
      </c>
      <c r="L615" s="76">
        <v>595621</v>
      </c>
      <c r="M615" s="76">
        <v>52664</v>
      </c>
      <c r="N615" s="76">
        <v>2291</v>
      </c>
      <c r="O615" s="76">
        <v>1438</v>
      </c>
      <c r="P615" s="76">
        <v>8122</v>
      </c>
      <c r="Q615" s="76">
        <v>27398</v>
      </c>
      <c r="R615" s="76">
        <v>1025</v>
      </c>
    </row>
    <row r="616" spans="1:18">
      <c r="A616" s="82">
        <f t="shared" si="45"/>
        <v>517000402009</v>
      </c>
      <c r="B616" s="82" t="str">
        <f t="shared" si="46"/>
        <v>51700040</v>
      </c>
      <c r="C616" s="82">
        <f t="shared" si="47"/>
        <v>2009</v>
      </c>
      <c r="D616" s="82">
        <f t="shared" si="48"/>
        <v>5956.11</v>
      </c>
      <c r="E616" s="82">
        <f t="shared" si="49"/>
        <v>866.27</v>
      </c>
      <c r="F616" s="82">
        <f t="array" ref="F616">SUM(IF(M616:N616="-",0,M616:N616),IF(O616="-",0,-O616))/100</f>
        <v>534.1</v>
      </c>
      <c r="G616" s="82">
        <f t="array" ref="G616">SUM(IF(P616="-",0,P616),IF(R616="-",0,R616))/100</f>
        <v>58.36</v>
      </c>
      <c r="H616" s="82">
        <f t="array" ref="H616">SUM(IF(Q616="-",0,Q616))/100</f>
        <v>273.81</v>
      </c>
      <c r="I616" s="76">
        <v>5170004</v>
      </c>
      <c r="J616" s="76" t="s">
        <v>72</v>
      </c>
      <c r="K616" s="77">
        <v>40178</v>
      </c>
      <c r="L616" s="76">
        <v>595611</v>
      </c>
      <c r="M616" s="76">
        <v>52474</v>
      </c>
      <c r="N616" s="76">
        <v>2375</v>
      </c>
      <c r="O616" s="76">
        <v>1439</v>
      </c>
      <c r="P616" s="76">
        <v>4811</v>
      </c>
      <c r="Q616" s="76">
        <v>27381</v>
      </c>
      <c r="R616" s="76">
        <v>1025</v>
      </c>
    </row>
    <row r="617" spans="1:18">
      <c r="A617" s="82">
        <f t="shared" si="45"/>
        <v>517000402008</v>
      </c>
      <c r="B617" s="82" t="str">
        <f t="shared" si="46"/>
        <v>51700040</v>
      </c>
      <c r="C617" s="82">
        <f t="shared" si="47"/>
        <v>2008</v>
      </c>
      <c r="D617" s="82">
        <f t="shared" si="48"/>
        <v>5956.74</v>
      </c>
      <c r="E617" s="82">
        <f t="shared" si="49"/>
        <v>861.16000000000008</v>
      </c>
      <c r="F617" s="82">
        <f t="array" ref="F617">SUM(IF(M617:N617="-",0,M617:N617),IF(O617="-",0,-O617))/100</f>
        <v>530.82000000000005</v>
      </c>
      <c r="G617" s="82">
        <f t="array" ref="G617">SUM(IF(P617="-",0,P617),IF(R617="-",0,R617))/100</f>
        <v>57.42</v>
      </c>
      <c r="H617" s="82">
        <f t="array" ref="H617">SUM(IF(Q617="-",0,Q617))/100</f>
        <v>272.92</v>
      </c>
      <c r="I617" s="76">
        <v>5170004</v>
      </c>
      <c r="J617" s="76" t="s">
        <v>72</v>
      </c>
      <c r="K617" s="77">
        <v>39813</v>
      </c>
      <c r="L617" s="76">
        <v>595674</v>
      </c>
      <c r="M617" s="76">
        <v>52148</v>
      </c>
      <c r="N617" s="76">
        <v>2038</v>
      </c>
      <c r="O617" s="76">
        <v>1104</v>
      </c>
      <c r="P617" s="76">
        <v>4718</v>
      </c>
      <c r="Q617" s="76">
        <v>27292</v>
      </c>
      <c r="R617" s="76">
        <v>1024</v>
      </c>
    </row>
    <row r="618" spans="1:18">
      <c r="A618" s="82">
        <f t="shared" si="45"/>
        <v>517000402007</v>
      </c>
      <c r="B618" s="82" t="str">
        <f t="shared" si="46"/>
        <v>51700040</v>
      </c>
      <c r="C618" s="82">
        <f t="shared" si="47"/>
        <v>2007</v>
      </c>
      <c r="D618" s="82">
        <f t="shared" si="48"/>
        <v>5956.54</v>
      </c>
      <c r="E618" s="82">
        <f t="shared" si="49"/>
        <v>847.3599999999999</v>
      </c>
      <c r="F618" s="82">
        <f t="array" ref="F618">SUM(IF(M618:N618="-",0,M618:N618),IF(O618="-",0,-O618))/100</f>
        <v>522.79</v>
      </c>
      <c r="G618" s="82">
        <f t="array" ref="G618">SUM(IF(P618="-",0,P618),IF(R618="-",0,R618))/100</f>
        <v>52.89</v>
      </c>
      <c r="H618" s="82">
        <f t="array" ref="H618">SUM(IF(Q618="-",0,Q618))/100</f>
        <v>271.68</v>
      </c>
      <c r="I618" s="76">
        <v>5170004</v>
      </c>
      <c r="J618" s="76" t="s">
        <v>72</v>
      </c>
      <c r="K618" s="77">
        <v>39447</v>
      </c>
      <c r="L618" s="76">
        <v>595654</v>
      </c>
      <c r="M618" s="76">
        <v>51287</v>
      </c>
      <c r="N618" s="76">
        <v>2076</v>
      </c>
      <c r="O618" s="76">
        <v>1084</v>
      </c>
      <c r="P618" s="76">
        <v>4265</v>
      </c>
      <c r="Q618" s="76">
        <v>27168</v>
      </c>
      <c r="R618" s="76">
        <v>1024</v>
      </c>
    </row>
    <row r="619" spans="1:18">
      <c r="A619" s="82">
        <f t="shared" si="45"/>
        <v>517000402006</v>
      </c>
      <c r="B619" s="82" t="str">
        <f t="shared" si="46"/>
        <v>51700040</v>
      </c>
      <c r="C619" s="82">
        <f t="shared" si="47"/>
        <v>2006</v>
      </c>
      <c r="D619" s="82">
        <f t="shared" si="48"/>
        <v>5956.6</v>
      </c>
      <c r="E619" s="82">
        <f t="shared" si="49"/>
        <v>838.49</v>
      </c>
      <c r="F619" s="82">
        <f t="array" ref="F619">SUM(IF(M619:N619="-",0,M619:N619),IF(O619="-",0,-O619))/100</f>
        <v>515.11</v>
      </c>
      <c r="G619" s="82">
        <f t="array" ref="G619">SUM(IF(P619="-",0,P619),IF(R619="-",0,R619))/100</f>
        <v>52.23</v>
      </c>
      <c r="H619" s="82">
        <f t="array" ref="H619">SUM(IF(Q619="-",0,Q619))/100</f>
        <v>271.14999999999998</v>
      </c>
      <c r="I619" s="76">
        <v>5170004</v>
      </c>
      <c r="J619" s="76" t="s">
        <v>72</v>
      </c>
      <c r="K619" s="77">
        <v>39082</v>
      </c>
      <c r="L619" s="76">
        <v>595660</v>
      </c>
      <c r="M619" s="76">
        <v>50483</v>
      </c>
      <c r="N619" s="76">
        <v>2112</v>
      </c>
      <c r="O619" s="76">
        <v>1084</v>
      </c>
      <c r="P619" s="76">
        <v>4180</v>
      </c>
      <c r="Q619" s="76">
        <v>27115</v>
      </c>
      <c r="R619" s="76">
        <v>1043</v>
      </c>
    </row>
    <row r="620" spans="1:18">
      <c r="A620" s="82">
        <f t="shared" si="45"/>
        <v>517000802015</v>
      </c>
      <c r="B620" s="82" t="str">
        <f t="shared" si="46"/>
        <v>51700080</v>
      </c>
      <c r="C620" s="82">
        <f t="shared" si="47"/>
        <v>2015</v>
      </c>
      <c r="D620" s="82">
        <f t="shared" si="48"/>
        <v>4765.7700000000004</v>
      </c>
      <c r="E620" s="82">
        <f t="shared" si="49"/>
        <v>2375.83</v>
      </c>
      <c r="F620" s="82">
        <f t="array" ref="F620">SUM(IF(M620:N620="-",0,M620:N620),IF(O620="-",0,-O620))/100</f>
        <v>1535.01</v>
      </c>
      <c r="G620" s="82">
        <f t="array" ref="G620">SUM(IF(P620="-",0,P620),IF(R620="-",0,R620))/100</f>
        <v>267.57</v>
      </c>
      <c r="H620" s="82">
        <f t="array" ref="H620">SUM(IF(Q620="-",0,Q620))/100</f>
        <v>573.25</v>
      </c>
      <c r="I620" s="76">
        <v>5170008</v>
      </c>
      <c r="J620" s="76" t="s">
        <v>73</v>
      </c>
      <c r="K620" s="77">
        <v>42369</v>
      </c>
      <c r="L620" s="76">
        <v>476577</v>
      </c>
      <c r="M620" s="76">
        <v>133401</v>
      </c>
      <c r="N620" s="76">
        <v>20100</v>
      </c>
      <c r="O620" s="76">
        <v>0</v>
      </c>
      <c r="P620" s="76">
        <v>23834</v>
      </c>
      <c r="Q620" s="76">
        <v>57325</v>
      </c>
      <c r="R620" s="76">
        <v>2923</v>
      </c>
    </row>
    <row r="621" spans="1:18">
      <c r="A621" s="82">
        <f t="shared" si="45"/>
        <v>517000802014</v>
      </c>
      <c r="B621" s="82" t="str">
        <f t="shared" si="46"/>
        <v>51700080</v>
      </c>
      <c r="C621" s="82">
        <f t="shared" si="47"/>
        <v>2014</v>
      </c>
      <c r="D621" s="82">
        <f t="shared" si="48"/>
        <v>4765.7700000000004</v>
      </c>
      <c r="E621" s="82">
        <f t="shared" si="49"/>
        <v>2375.6799999999998</v>
      </c>
      <c r="F621" s="82">
        <f t="array" ref="F621">SUM(IF(M621:N621="-",0,M621:N621),IF(O621="-",0,-O621))/100</f>
        <v>1539.52</v>
      </c>
      <c r="G621" s="82">
        <f t="array" ref="G621">SUM(IF(P621="-",0,P621),IF(R621="-",0,R621))/100</f>
        <v>264.60000000000002</v>
      </c>
      <c r="H621" s="82">
        <f t="array" ref="H621">SUM(IF(Q621="-",0,Q621))/100</f>
        <v>571.55999999999995</v>
      </c>
      <c r="I621" s="76">
        <v>5170008</v>
      </c>
      <c r="J621" s="76" t="s">
        <v>73</v>
      </c>
      <c r="K621" s="77">
        <v>42004</v>
      </c>
      <c r="L621" s="76">
        <v>476577</v>
      </c>
      <c r="M621" s="76">
        <v>133907</v>
      </c>
      <c r="N621" s="76">
        <v>20045</v>
      </c>
      <c r="O621" s="76" t="s">
        <v>19</v>
      </c>
      <c r="P621" s="76">
        <v>23536</v>
      </c>
      <c r="Q621" s="76">
        <v>57156</v>
      </c>
      <c r="R621" s="76">
        <v>2924</v>
      </c>
    </row>
    <row r="622" spans="1:18">
      <c r="A622" s="82">
        <f t="shared" si="45"/>
        <v>517000802013</v>
      </c>
      <c r="B622" s="82" t="str">
        <f t="shared" si="46"/>
        <v>51700080</v>
      </c>
      <c r="C622" s="82">
        <f t="shared" si="47"/>
        <v>2013</v>
      </c>
      <c r="D622" s="82">
        <f t="shared" si="48"/>
        <v>4765.7700000000004</v>
      </c>
      <c r="E622" s="82">
        <f t="shared" si="49"/>
        <v>2363.5500000000002</v>
      </c>
      <c r="F622" s="82">
        <f t="array" ref="F622">SUM(IF(M622:N622="-",0,M622:N622),IF(O622="-",0,-O622))/100</f>
        <v>1547.8</v>
      </c>
      <c r="G622" s="82">
        <f t="array" ref="G622">SUM(IF(P622="-",0,P622),IF(R622="-",0,R622))/100</f>
        <v>249.71</v>
      </c>
      <c r="H622" s="82">
        <f t="array" ref="H622">SUM(IF(Q622="-",0,Q622))/100</f>
        <v>566.04</v>
      </c>
      <c r="I622" s="76">
        <v>5170008</v>
      </c>
      <c r="J622" s="76" t="s">
        <v>73</v>
      </c>
      <c r="K622" s="77">
        <v>41639</v>
      </c>
      <c r="L622" s="76">
        <v>476577</v>
      </c>
      <c r="M622" s="76">
        <v>134708</v>
      </c>
      <c r="N622" s="76">
        <v>20072</v>
      </c>
      <c r="O622" s="76" t="s">
        <v>19</v>
      </c>
      <c r="P622" s="76">
        <v>22047</v>
      </c>
      <c r="Q622" s="76">
        <v>56604</v>
      </c>
      <c r="R622" s="76">
        <v>2924</v>
      </c>
    </row>
    <row r="623" spans="1:18">
      <c r="A623" s="82">
        <f t="shared" si="45"/>
        <v>517000802012</v>
      </c>
      <c r="B623" s="82" t="str">
        <f t="shared" si="46"/>
        <v>51700080</v>
      </c>
      <c r="C623" s="82">
        <f t="shared" si="47"/>
        <v>2012</v>
      </c>
      <c r="D623" s="82">
        <f t="shared" si="48"/>
        <v>4765.72</v>
      </c>
      <c r="E623" s="82">
        <f t="shared" si="49"/>
        <v>2315.5100000000002</v>
      </c>
      <c r="F623" s="82">
        <f t="array" ref="F623">SUM(IF(M623:N623="-",0,M623:N623),IF(O623="-",0,-O623))/100</f>
        <v>1552.29</v>
      </c>
      <c r="G623" s="82">
        <f t="array" ref="G623">SUM(IF(P623="-",0,P623),IF(R623="-",0,R623))/100</f>
        <v>244.92</v>
      </c>
      <c r="H623" s="82">
        <f t="array" ref="H623">SUM(IF(Q623="-",0,Q623))/100</f>
        <v>518.29999999999995</v>
      </c>
      <c r="I623" s="76">
        <v>5170008</v>
      </c>
      <c r="J623" s="76" t="s">
        <v>73</v>
      </c>
      <c r="K623" s="77">
        <v>41274</v>
      </c>
      <c r="L623" s="76">
        <v>476572</v>
      </c>
      <c r="M623" s="76">
        <v>135146</v>
      </c>
      <c r="N623" s="76">
        <v>20083</v>
      </c>
      <c r="O623" s="76">
        <v>0</v>
      </c>
      <c r="P623" s="76">
        <v>21568</v>
      </c>
      <c r="Q623" s="76">
        <v>51830</v>
      </c>
      <c r="R623" s="76">
        <v>2924</v>
      </c>
    </row>
    <row r="624" spans="1:18">
      <c r="A624" s="82">
        <f t="shared" si="45"/>
        <v>517000802011</v>
      </c>
      <c r="B624" s="82" t="str">
        <f t="shared" si="46"/>
        <v>51700080</v>
      </c>
      <c r="C624" s="82">
        <f t="shared" si="47"/>
        <v>2011</v>
      </c>
      <c r="D624" s="82">
        <f t="shared" si="48"/>
        <v>4768.05</v>
      </c>
      <c r="E624" s="82">
        <f t="shared" si="49"/>
        <v>2313.4300000000003</v>
      </c>
      <c r="F624" s="82">
        <f t="array" ref="F624">SUM(IF(M624:N624="-",0,M624:N624),IF(O624="-",0,-O624))/100</f>
        <v>1561.92</v>
      </c>
      <c r="G624" s="82">
        <f t="array" ref="G624">SUM(IF(P624="-",0,P624),IF(R624="-",0,R624))/100</f>
        <v>236.4</v>
      </c>
      <c r="H624" s="82">
        <f t="array" ref="H624">SUM(IF(Q624="-",0,Q624))/100</f>
        <v>515.11</v>
      </c>
      <c r="I624" s="76">
        <v>5170008</v>
      </c>
      <c r="J624" s="76" t="s">
        <v>73</v>
      </c>
      <c r="K624" s="77">
        <v>40908</v>
      </c>
      <c r="L624" s="76">
        <v>476805</v>
      </c>
      <c r="M624" s="76">
        <v>135512</v>
      </c>
      <c r="N624" s="76">
        <v>20680</v>
      </c>
      <c r="O624" s="76">
        <v>0</v>
      </c>
      <c r="P624" s="76">
        <v>20731</v>
      </c>
      <c r="Q624" s="76">
        <v>51511</v>
      </c>
      <c r="R624" s="76">
        <v>2909</v>
      </c>
    </row>
    <row r="625" spans="1:18">
      <c r="A625" s="82">
        <f t="shared" si="45"/>
        <v>517000802010</v>
      </c>
      <c r="B625" s="82" t="str">
        <f t="shared" si="46"/>
        <v>51700080</v>
      </c>
      <c r="C625" s="82">
        <f t="shared" si="47"/>
        <v>2010</v>
      </c>
      <c r="D625" s="82">
        <f t="shared" si="48"/>
        <v>4768.01</v>
      </c>
      <c r="E625" s="82">
        <f t="shared" si="49"/>
        <v>2312.0499999999997</v>
      </c>
      <c r="F625" s="82">
        <f t="array" ref="F625">SUM(IF(M625:N625="-",0,M625:N625),IF(O625="-",0,-O625))/100</f>
        <v>1558.35</v>
      </c>
      <c r="G625" s="82">
        <f t="array" ref="G625">SUM(IF(P625="-",0,P625),IF(R625="-",0,R625))/100</f>
        <v>236.39</v>
      </c>
      <c r="H625" s="82">
        <f t="array" ref="H625">SUM(IF(Q625="-",0,Q625))/100</f>
        <v>517.30999999999995</v>
      </c>
      <c r="I625" s="76">
        <v>5170008</v>
      </c>
      <c r="J625" s="76" t="s">
        <v>73</v>
      </c>
      <c r="K625" s="77">
        <v>40543</v>
      </c>
      <c r="L625" s="76">
        <v>476801</v>
      </c>
      <c r="M625" s="76">
        <v>134989</v>
      </c>
      <c r="N625" s="76">
        <v>20846</v>
      </c>
      <c r="O625" s="76">
        <v>0</v>
      </c>
      <c r="P625" s="76">
        <v>20730</v>
      </c>
      <c r="Q625" s="76">
        <v>51731</v>
      </c>
      <c r="R625" s="76">
        <v>2909</v>
      </c>
    </row>
    <row r="626" spans="1:18">
      <c r="A626" s="82">
        <f t="shared" si="45"/>
        <v>517000802009</v>
      </c>
      <c r="B626" s="82" t="str">
        <f t="shared" si="46"/>
        <v>51700080</v>
      </c>
      <c r="C626" s="82">
        <f t="shared" si="47"/>
        <v>2009</v>
      </c>
      <c r="D626" s="82">
        <f t="shared" si="48"/>
        <v>4767.47</v>
      </c>
      <c r="E626" s="82">
        <f t="shared" si="49"/>
        <v>2294.8199999999997</v>
      </c>
      <c r="F626" s="82">
        <f t="array" ref="F626">SUM(IF(M626:N626="-",0,M626:N626),IF(O626="-",0,-O626))/100</f>
        <v>1544.71</v>
      </c>
      <c r="G626" s="82">
        <f t="array" ref="G626">SUM(IF(P626="-",0,P626),IF(R626="-",0,R626))/100</f>
        <v>234.3</v>
      </c>
      <c r="H626" s="82">
        <f t="array" ref="H626">SUM(IF(Q626="-",0,Q626))/100</f>
        <v>515.80999999999995</v>
      </c>
      <c r="I626" s="76">
        <v>5170008</v>
      </c>
      <c r="J626" s="76" t="s">
        <v>73</v>
      </c>
      <c r="K626" s="77">
        <v>40178</v>
      </c>
      <c r="L626" s="76">
        <v>476747</v>
      </c>
      <c r="M626" s="76">
        <v>135030</v>
      </c>
      <c r="N626" s="76">
        <v>19441</v>
      </c>
      <c r="O626" s="76" t="s">
        <v>19</v>
      </c>
      <c r="P626" s="76">
        <v>20521</v>
      </c>
      <c r="Q626" s="76">
        <v>51581</v>
      </c>
      <c r="R626" s="76">
        <v>2909</v>
      </c>
    </row>
    <row r="627" spans="1:18">
      <c r="A627" s="82">
        <f t="shared" si="45"/>
        <v>517000802008</v>
      </c>
      <c r="B627" s="82" t="str">
        <f t="shared" si="46"/>
        <v>51700080</v>
      </c>
      <c r="C627" s="82">
        <f t="shared" si="47"/>
        <v>2008</v>
      </c>
      <c r="D627" s="82">
        <f t="shared" si="48"/>
        <v>4767.5200000000004</v>
      </c>
      <c r="E627" s="82">
        <f t="shared" si="49"/>
        <v>2286.67</v>
      </c>
      <c r="F627" s="82">
        <f t="array" ref="F627">SUM(IF(M627:N627="-",0,M627:N627),IF(O627="-",0,-O627))/100</f>
        <v>1544.74</v>
      </c>
      <c r="G627" s="82">
        <f t="array" ref="G627">SUM(IF(P627="-",0,P627),IF(R627="-",0,R627))/100</f>
        <v>229.48</v>
      </c>
      <c r="H627" s="82">
        <f t="array" ref="H627">SUM(IF(Q627="-",0,Q627))/100</f>
        <v>512.45000000000005</v>
      </c>
      <c r="I627" s="76">
        <v>5170008</v>
      </c>
      <c r="J627" s="76" t="s">
        <v>73</v>
      </c>
      <c r="K627" s="77">
        <v>39813</v>
      </c>
      <c r="L627" s="76">
        <v>476752</v>
      </c>
      <c r="M627" s="76">
        <v>135010</v>
      </c>
      <c r="N627" s="76">
        <v>19464</v>
      </c>
      <c r="O627" s="76" t="s">
        <v>19</v>
      </c>
      <c r="P627" s="76">
        <v>19910</v>
      </c>
      <c r="Q627" s="76">
        <v>51245</v>
      </c>
      <c r="R627" s="76">
        <v>3038</v>
      </c>
    </row>
    <row r="628" spans="1:18">
      <c r="A628" s="82">
        <f t="shared" si="45"/>
        <v>517000802007</v>
      </c>
      <c r="B628" s="82" t="str">
        <f t="shared" si="46"/>
        <v>51700080</v>
      </c>
      <c r="C628" s="82">
        <f t="shared" si="47"/>
        <v>2007</v>
      </c>
      <c r="D628" s="82">
        <f t="shared" si="48"/>
        <v>4767.49</v>
      </c>
      <c r="E628" s="82">
        <f t="shared" si="49"/>
        <v>2282.96</v>
      </c>
      <c r="F628" s="82">
        <f t="array" ref="F628">SUM(IF(M628:N628="-",0,M628:N628),IF(O628="-",0,-O628))/100</f>
        <v>1541.3</v>
      </c>
      <c r="G628" s="82">
        <f t="array" ref="G628">SUM(IF(P628="-",0,P628),IF(R628="-",0,R628))/100</f>
        <v>229.01</v>
      </c>
      <c r="H628" s="82">
        <f t="array" ref="H628">SUM(IF(Q628="-",0,Q628))/100</f>
        <v>512.65</v>
      </c>
      <c r="I628" s="76">
        <v>5170008</v>
      </c>
      <c r="J628" s="76" t="s">
        <v>73</v>
      </c>
      <c r="K628" s="77">
        <v>39447</v>
      </c>
      <c r="L628" s="76">
        <v>476749</v>
      </c>
      <c r="M628" s="76">
        <v>134668</v>
      </c>
      <c r="N628" s="76">
        <v>19462</v>
      </c>
      <c r="O628" s="76" t="s">
        <v>19</v>
      </c>
      <c r="P628" s="76">
        <v>19863</v>
      </c>
      <c r="Q628" s="76">
        <v>51265</v>
      </c>
      <c r="R628" s="76">
        <v>3038</v>
      </c>
    </row>
    <row r="629" spans="1:18">
      <c r="A629" s="82">
        <f t="shared" si="45"/>
        <v>517000802006</v>
      </c>
      <c r="B629" s="82" t="str">
        <f t="shared" si="46"/>
        <v>51700080</v>
      </c>
      <c r="C629" s="82">
        <f t="shared" si="47"/>
        <v>2006</v>
      </c>
      <c r="D629" s="82">
        <f t="shared" si="48"/>
        <v>4767.49</v>
      </c>
      <c r="E629" s="82">
        <f t="shared" si="49"/>
        <v>2279</v>
      </c>
      <c r="F629" s="82">
        <f t="array" ref="F629">SUM(IF(M629:N629="-",0,M629:N629),IF(O629="-",0,-O629))/100</f>
        <v>1538.79</v>
      </c>
      <c r="G629" s="82">
        <f t="array" ref="G629">SUM(IF(P629="-",0,P629),IF(R629="-",0,R629))/100</f>
        <v>227.38</v>
      </c>
      <c r="H629" s="82">
        <f t="array" ref="H629">SUM(IF(Q629="-",0,Q629))/100</f>
        <v>512.83000000000004</v>
      </c>
      <c r="I629" s="76">
        <v>5170008</v>
      </c>
      <c r="J629" s="76" t="s">
        <v>73</v>
      </c>
      <c r="K629" s="77">
        <v>39082</v>
      </c>
      <c r="L629" s="76">
        <v>476749</v>
      </c>
      <c r="M629" s="76">
        <v>134418</v>
      </c>
      <c r="N629" s="76">
        <v>19461</v>
      </c>
      <c r="O629" s="76" t="s">
        <v>19</v>
      </c>
      <c r="P629" s="76">
        <v>19700</v>
      </c>
      <c r="Q629" s="76">
        <v>51283</v>
      </c>
      <c r="R629" s="76">
        <v>3038</v>
      </c>
    </row>
    <row r="630" spans="1:18">
      <c r="A630" s="82">
        <f t="shared" si="45"/>
        <v>517001202015</v>
      </c>
      <c r="B630" s="82" t="str">
        <f t="shared" si="46"/>
        <v>51700120</v>
      </c>
      <c r="C630" s="82">
        <f t="shared" si="47"/>
        <v>2015</v>
      </c>
      <c r="D630" s="82">
        <f t="shared" si="48"/>
        <v>16453.48</v>
      </c>
      <c r="E630" s="82">
        <f t="shared" si="49"/>
        <v>2214.7399999999998</v>
      </c>
      <c r="F630" s="82">
        <f t="array" ref="F630">SUM(IF(M630:N630="-",0,M630:N630),IF(O630="-",0,-O630))/100</f>
        <v>1195.72</v>
      </c>
      <c r="G630" s="82">
        <f t="array" ref="G630">SUM(IF(P630="-",0,P630),IF(R630="-",0,R630))/100</f>
        <v>151.81</v>
      </c>
      <c r="H630" s="82">
        <f t="array" ref="H630">SUM(IF(Q630="-",0,Q630))/100</f>
        <v>867.21</v>
      </c>
      <c r="I630" s="76">
        <v>5170012</v>
      </c>
      <c r="J630" s="76" t="s">
        <v>74</v>
      </c>
      <c r="K630" s="77">
        <v>42369</v>
      </c>
      <c r="L630" s="76">
        <v>1645348</v>
      </c>
      <c r="M630" s="76">
        <v>117317</v>
      </c>
      <c r="N630" s="76">
        <v>4923</v>
      </c>
      <c r="O630" s="76">
        <v>2668</v>
      </c>
      <c r="P630" s="76">
        <v>14264</v>
      </c>
      <c r="Q630" s="76">
        <v>86721</v>
      </c>
      <c r="R630" s="76">
        <v>917</v>
      </c>
    </row>
    <row r="631" spans="1:18">
      <c r="A631" s="82">
        <f t="shared" si="45"/>
        <v>517001202014</v>
      </c>
      <c r="B631" s="82" t="str">
        <f t="shared" si="46"/>
        <v>51700120</v>
      </c>
      <c r="C631" s="82">
        <f t="shared" si="47"/>
        <v>2014</v>
      </c>
      <c r="D631" s="82">
        <f t="shared" si="48"/>
        <v>16453.54</v>
      </c>
      <c r="E631" s="82">
        <f t="shared" si="49"/>
        <v>2192.6099999999997</v>
      </c>
      <c r="F631" s="82">
        <f t="array" ref="F631">SUM(IF(M631:N631="-",0,M631:N631),IF(O631="-",0,-O631))/100</f>
        <v>1195.0899999999999</v>
      </c>
      <c r="G631" s="82">
        <f t="array" ref="G631">SUM(IF(P631="-",0,P631),IF(R631="-",0,R631))/100</f>
        <v>143.38</v>
      </c>
      <c r="H631" s="82">
        <f t="array" ref="H631">SUM(IF(Q631="-",0,Q631))/100</f>
        <v>854.14</v>
      </c>
      <c r="I631" s="76">
        <v>5170012</v>
      </c>
      <c r="J631" s="76" t="s">
        <v>74</v>
      </c>
      <c r="K631" s="77">
        <v>42004</v>
      </c>
      <c r="L631" s="76">
        <v>1645354</v>
      </c>
      <c r="M631" s="76">
        <v>117174</v>
      </c>
      <c r="N631" s="76">
        <v>5002</v>
      </c>
      <c r="O631" s="76">
        <v>2667</v>
      </c>
      <c r="P631" s="76">
        <v>13422</v>
      </c>
      <c r="Q631" s="76">
        <v>85414</v>
      </c>
      <c r="R631" s="76">
        <v>916</v>
      </c>
    </row>
    <row r="632" spans="1:18">
      <c r="A632" s="82">
        <f t="shared" si="45"/>
        <v>517001202013</v>
      </c>
      <c r="B632" s="82" t="str">
        <f t="shared" si="46"/>
        <v>51700120</v>
      </c>
      <c r="C632" s="82">
        <f t="shared" si="47"/>
        <v>2013</v>
      </c>
      <c r="D632" s="82">
        <f t="shared" si="48"/>
        <v>16453.54</v>
      </c>
      <c r="E632" s="82">
        <f t="shared" si="49"/>
        <v>2182.38</v>
      </c>
      <c r="F632" s="82">
        <f t="array" ref="F632">SUM(IF(M632:N632="-",0,M632:N632),IF(O632="-",0,-O632))/100</f>
        <v>1193.76</v>
      </c>
      <c r="G632" s="82">
        <f t="array" ref="G632">SUM(IF(P632="-",0,P632),IF(R632="-",0,R632))/100</f>
        <v>140.44999999999999</v>
      </c>
      <c r="H632" s="82">
        <f t="array" ref="H632">SUM(IF(Q632="-",0,Q632))/100</f>
        <v>848.17</v>
      </c>
      <c r="I632" s="76">
        <v>5170012</v>
      </c>
      <c r="J632" s="76" t="s">
        <v>74</v>
      </c>
      <c r="K632" s="77">
        <v>41639</v>
      </c>
      <c r="L632" s="76">
        <v>1645354</v>
      </c>
      <c r="M632" s="76">
        <v>116891</v>
      </c>
      <c r="N632" s="76">
        <v>5153</v>
      </c>
      <c r="O632" s="76">
        <v>2668</v>
      </c>
      <c r="P632" s="76">
        <v>13128</v>
      </c>
      <c r="Q632" s="76">
        <v>84817</v>
      </c>
      <c r="R632" s="76">
        <v>917</v>
      </c>
    </row>
    <row r="633" spans="1:18">
      <c r="A633" s="82">
        <f t="shared" si="45"/>
        <v>517001202012</v>
      </c>
      <c r="B633" s="82" t="str">
        <f t="shared" si="46"/>
        <v>51700120</v>
      </c>
      <c r="C633" s="82">
        <f t="shared" si="47"/>
        <v>2012</v>
      </c>
      <c r="D633" s="82">
        <f t="shared" si="48"/>
        <v>16453.54</v>
      </c>
      <c r="E633" s="82">
        <f t="shared" si="49"/>
        <v>2176.5</v>
      </c>
      <c r="F633" s="82">
        <f t="array" ref="F633">SUM(IF(M633:N633="-",0,M633:N633),IF(O633="-",0,-O633))/100</f>
        <v>1187.33</v>
      </c>
      <c r="G633" s="82">
        <f t="array" ref="G633">SUM(IF(P633="-",0,P633),IF(R633="-",0,R633))/100</f>
        <v>142.18</v>
      </c>
      <c r="H633" s="82">
        <f t="array" ref="H633">SUM(IF(Q633="-",0,Q633))/100</f>
        <v>846.99</v>
      </c>
      <c r="I633" s="76">
        <v>5170012</v>
      </c>
      <c r="J633" s="76" t="s">
        <v>74</v>
      </c>
      <c r="K633" s="77">
        <v>41274</v>
      </c>
      <c r="L633" s="76">
        <v>1645354</v>
      </c>
      <c r="M633" s="76">
        <v>116177</v>
      </c>
      <c r="N633" s="76">
        <v>5224</v>
      </c>
      <c r="O633" s="76">
        <v>2668</v>
      </c>
      <c r="P633" s="76">
        <v>13301</v>
      </c>
      <c r="Q633" s="76">
        <v>84699</v>
      </c>
      <c r="R633" s="76">
        <v>917</v>
      </c>
    </row>
    <row r="634" spans="1:18">
      <c r="A634" s="82">
        <f t="shared" si="45"/>
        <v>517001202011</v>
      </c>
      <c r="B634" s="82" t="str">
        <f t="shared" si="46"/>
        <v>51700120</v>
      </c>
      <c r="C634" s="82">
        <f t="shared" si="47"/>
        <v>2011</v>
      </c>
      <c r="D634" s="82">
        <f t="shared" si="48"/>
        <v>16436.93</v>
      </c>
      <c r="E634" s="82">
        <f t="shared" si="49"/>
        <v>2151.4900000000002</v>
      </c>
      <c r="F634" s="82">
        <f t="array" ref="F634">SUM(IF(M634:N634="-",0,M634:N634),IF(O634="-",0,-O634))/100</f>
        <v>1172.1400000000001</v>
      </c>
      <c r="G634" s="82">
        <f t="array" ref="G634">SUM(IF(P634="-",0,P634),IF(R634="-",0,R634))/100</f>
        <v>138.13999999999999</v>
      </c>
      <c r="H634" s="82">
        <f t="array" ref="H634">SUM(IF(Q634="-",0,Q634))/100</f>
        <v>841.21</v>
      </c>
      <c r="I634" s="76">
        <v>5170012</v>
      </c>
      <c r="J634" s="76" t="s">
        <v>74</v>
      </c>
      <c r="K634" s="77">
        <v>40908</v>
      </c>
      <c r="L634" s="76">
        <v>1643693</v>
      </c>
      <c r="M634" s="76">
        <v>116002</v>
      </c>
      <c r="N634" s="76">
        <v>6015</v>
      </c>
      <c r="O634" s="76">
        <v>4803</v>
      </c>
      <c r="P634" s="76">
        <v>12932</v>
      </c>
      <c r="Q634" s="76">
        <v>84121</v>
      </c>
      <c r="R634" s="76">
        <v>882</v>
      </c>
    </row>
    <row r="635" spans="1:18">
      <c r="A635" s="82">
        <f t="shared" si="45"/>
        <v>517001202010</v>
      </c>
      <c r="B635" s="82" t="str">
        <f t="shared" si="46"/>
        <v>51700120</v>
      </c>
      <c r="C635" s="82">
        <f t="shared" si="47"/>
        <v>2010</v>
      </c>
      <c r="D635" s="82">
        <f t="shared" si="48"/>
        <v>16436.89</v>
      </c>
      <c r="E635" s="82">
        <f t="shared" si="49"/>
        <v>2129.2699999999995</v>
      </c>
      <c r="F635" s="82">
        <f t="array" ref="F635">SUM(IF(M635:N635="-",0,M635:N635),IF(O635="-",0,-O635))/100</f>
        <v>1179.8399999999999</v>
      </c>
      <c r="G635" s="82">
        <f t="array" ref="G635">SUM(IF(P635="-",0,P635),IF(R635="-",0,R635))/100</f>
        <v>109.63</v>
      </c>
      <c r="H635" s="82">
        <f t="array" ref="H635">SUM(IF(Q635="-",0,Q635))/100</f>
        <v>839.8</v>
      </c>
      <c r="I635" s="76">
        <v>5170012</v>
      </c>
      <c r="J635" s="76" t="s">
        <v>74</v>
      </c>
      <c r="K635" s="77">
        <v>40543</v>
      </c>
      <c r="L635" s="76">
        <v>1643689</v>
      </c>
      <c r="M635" s="76">
        <v>116959</v>
      </c>
      <c r="N635" s="76">
        <v>5875</v>
      </c>
      <c r="O635" s="76">
        <v>4850</v>
      </c>
      <c r="P635" s="76">
        <v>10190</v>
      </c>
      <c r="Q635" s="76">
        <v>83980</v>
      </c>
      <c r="R635" s="76">
        <v>773</v>
      </c>
    </row>
    <row r="636" spans="1:18">
      <c r="A636" s="82">
        <f t="shared" si="45"/>
        <v>517001202009</v>
      </c>
      <c r="B636" s="82" t="str">
        <f t="shared" si="46"/>
        <v>51700120</v>
      </c>
      <c r="C636" s="82">
        <f t="shared" si="47"/>
        <v>2009</v>
      </c>
      <c r="D636" s="82">
        <f t="shared" si="48"/>
        <v>16436.71</v>
      </c>
      <c r="E636" s="82">
        <f t="shared" si="49"/>
        <v>2119.69</v>
      </c>
      <c r="F636" s="82">
        <f t="array" ref="F636">SUM(IF(M636:N636="-",0,M636:N636),IF(O636="-",0,-O636))/100</f>
        <v>1168.7</v>
      </c>
      <c r="G636" s="82">
        <f t="array" ref="G636">SUM(IF(P636="-",0,P636),IF(R636="-",0,R636))/100</f>
        <v>111.19</v>
      </c>
      <c r="H636" s="82">
        <f t="array" ref="H636">SUM(IF(Q636="-",0,Q636))/100</f>
        <v>839.8</v>
      </c>
      <c r="I636" s="76">
        <v>5170012</v>
      </c>
      <c r="J636" s="76" t="s">
        <v>74</v>
      </c>
      <c r="K636" s="77">
        <v>40178</v>
      </c>
      <c r="L636" s="76">
        <v>1643671</v>
      </c>
      <c r="M636" s="76">
        <v>115813</v>
      </c>
      <c r="N636" s="76">
        <v>5907</v>
      </c>
      <c r="O636" s="76">
        <v>4850</v>
      </c>
      <c r="P636" s="76">
        <v>10301</v>
      </c>
      <c r="Q636" s="76">
        <v>83980</v>
      </c>
      <c r="R636" s="76">
        <v>818</v>
      </c>
    </row>
    <row r="637" spans="1:18">
      <c r="A637" s="82">
        <f t="shared" si="45"/>
        <v>517001202008</v>
      </c>
      <c r="B637" s="82" t="str">
        <f t="shared" si="46"/>
        <v>51700120</v>
      </c>
      <c r="C637" s="82">
        <f t="shared" si="47"/>
        <v>2008</v>
      </c>
      <c r="D637" s="82">
        <f t="shared" si="48"/>
        <v>16436.38</v>
      </c>
      <c r="E637" s="82">
        <f t="shared" si="49"/>
        <v>2103.84</v>
      </c>
      <c r="F637" s="82">
        <f t="array" ref="F637">SUM(IF(M637:N637="-",0,M637:N637),IF(O637="-",0,-O637))/100</f>
        <v>1157.3</v>
      </c>
      <c r="G637" s="82">
        <f t="array" ref="G637">SUM(IF(P637="-",0,P637),IF(R637="-",0,R637))/100</f>
        <v>106.92</v>
      </c>
      <c r="H637" s="82">
        <f t="array" ref="H637">SUM(IF(Q637="-",0,Q637))/100</f>
        <v>839.62</v>
      </c>
      <c r="I637" s="76">
        <v>5170012</v>
      </c>
      <c r="J637" s="76" t="s">
        <v>74</v>
      </c>
      <c r="K637" s="77">
        <v>39813</v>
      </c>
      <c r="L637" s="76">
        <v>1643638</v>
      </c>
      <c r="M637" s="76">
        <v>114665</v>
      </c>
      <c r="N637" s="76">
        <v>5915</v>
      </c>
      <c r="O637" s="76">
        <v>4850</v>
      </c>
      <c r="P637" s="76">
        <v>9874</v>
      </c>
      <c r="Q637" s="76">
        <v>83962</v>
      </c>
      <c r="R637" s="76">
        <v>818</v>
      </c>
    </row>
    <row r="638" spans="1:18">
      <c r="A638" s="82">
        <f t="shared" si="45"/>
        <v>517001202007</v>
      </c>
      <c r="B638" s="82" t="str">
        <f t="shared" si="46"/>
        <v>51700120</v>
      </c>
      <c r="C638" s="82">
        <f t="shared" si="47"/>
        <v>2007</v>
      </c>
      <c r="D638" s="82">
        <f t="shared" si="48"/>
        <v>16436.259999999998</v>
      </c>
      <c r="E638" s="82">
        <f t="shared" si="49"/>
        <v>2085.6099999999997</v>
      </c>
      <c r="F638" s="82">
        <f t="array" ref="F638">SUM(IF(M638:N638="-",0,M638:N638),IF(O638="-",0,-O638))/100</f>
        <v>1147.8</v>
      </c>
      <c r="G638" s="82">
        <f t="array" ref="G638">SUM(IF(P638="-",0,P638),IF(R638="-",0,R638))/100</f>
        <v>99.8</v>
      </c>
      <c r="H638" s="82">
        <f t="array" ref="H638">SUM(IF(Q638="-",0,Q638))/100</f>
        <v>838.01</v>
      </c>
      <c r="I638" s="76">
        <v>5170012</v>
      </c>
      <c r="J638" s="76" t="s">
        <v>74</v>
      </c>
      <c r="K638" s="77">
        <v>39447</v>
      </c>
      <c r="L638" s="76">
        <v>1643626</v>
      </c>
      <c r="M638" s="76">
        <v>113746</v>
      </c>
      <c r="N638" s="76">
        <v>5884</v>
      </c>
      <c r="O638" s="76">
        <v>4850</v>
      </c>
      <c r="P638" s="76">
        <v>9162</v>
      </c>
      <c r="Q638" s="76">
        <v>83801</v>
      </c>
      <c r="R638" s="76">
        <v>818</v>
      </c>
    </row>
    <row r="639" spans="1:18">
      <c r="A639" s="82">
        <f t="shared" si="45"/>
        <v>517001202006</v>
      </c>
      <c r="B639" s="82" t="str">
        <f t="shared" si="46"/>
        <v>51700120</v>
      </c>
      <c r="C639" s="82">
        <f t="shared" si="47"/>
        <v>2006</v>
      </c>
      <c r="D639" s="82">
        <f t="shared" si="48"/>
        <v>16436.22</v>
      </c>
      <c r="E639" s="82">
        <f t="shared" si="49"/>
        <v>2077.67</v>
      </c>
      <c r="F639" s="82">
        <f t="array" ref="F639">SUM(IF(M639:N639="-",0,M639:N639),IF(O639="-",0,-O639))/100</f>
        <v>1143.52</v>
      </c>
      <c r="G639" s="82">
        <f t="array" ref="G639">SUM(IF(P639="-",0,P639),IF(R639="-",0,R639))/100</f>
        <v>99.83</v>
      </c>
      <c r="H639" s="82">
        <f t="array" ref="H639">SUM(IF(Q639="-",0,Q639))/100</f>
        <v>834.32</v>
      </c>
      <c r="I639" s="76">
        <v>5170012</v>
      </c>
      <c r="J639" s="76" t="s">
        <v>74</v>
      </c>
      <c r="K639" s="77">
        <v>39082</v>
      </c>
      <c r="L639" s="76">
        <v>1643622</v>
      </c>
      <c r="M639" s="76">
        <v>113452</v>
      </c>
      <c r="N639" s="76">
        <v>5907</v>
      </c>
      <c r="O639" s="76">
        <v>5007</v>
      </c>
      <c r="P639" s="76">
        <v>9165</v>
      </c>
      <c r="Q639" s="76">
        <v>83432</v>
      </c>
      <c r="R639" s="76">
        <v>818</v>
      </c>
    </row>
    <row r="640" spans="1:18">
      <c r="A640" s="82">
        <f t="shared" si="45"/>
        <v>517001602015</v>
      </c>
      <c r="B640" s="82" t="str">
        <f t="shared" si="46"/>
        <v>51700160</v>
      </c>
      <c r="C640" s="82">
        <f t="shared" si="47"/>
        <v>2015</v>
      </c>
      <c r="D640" s="82">
        <f t="shared" si="48"/>
        <v>10685.5</v>
      </c>
      <c r="E640" s="82">
        <f t="shared" si="49"/>
        <v>1664.21</v>
      </c>
      <c r="F640" s="82">
        <f t="array" ref="F640">SUM(IF(M640:N640="-",0,M640:N640),IF(O640="-",0,-O640))/100</f>
        <v>881.35</v>
      </c>
      <c r="G640" s="82">
        <f t="array" ref="G640">SUM(IF(P640="-",0,P640),IF(R640="-",0,R640))/100</f>
        <v>188.71</v>
      </c>
      <c r="H640" s="82">
        <f t="array" ref="H640">SUM(IF(Q640="-",0,Q640))/100</f>
        <v>594.15</v>
      </c>
      <c r="I640" s="76">
        <v>5170016</v>
      </c>
      <c r="J640" s="76" t="s">
        <v>75</v>
      </c>
      <c r="K640" s="77">
        <v>42369</v>
      </c>
      <c r="L640" s="76">
        <v>1068550</v>
      </c>
      <c r="M640" s="76">
        <v>73434</v>
      </c>
      <c r="N640" s="76">
        <v>19716</v>
      </c>
      <c r="O640" s="76">
        <v>5015</v>
      </c>
      <c r="P640" s="76">
        <v>18296</v>
      </c>
      <c r="Q640" s="76">
        <v>59415</v>
      </c>
      <c r="R640" s="76">
        <v>575</v>
      </c>
    </row>
    <row r="641" spans="1:18">
      <c r="A641" s="82">
        <f t="shared" si="45"/>
        <v>517001602014</v>
      </c>
      <c r="B641" s="82" t="str">
        <f t="shared" si="46"/>
        <v>51700160</v>
      </c>
      <c r="C641" s="82">
        <f t="shared" si="47"/>
        <v>2014</v>
      </c>
      <c r="D641" s="82">
        <f t="shared" si="48"/>
        <v>10685.5</v>
      </c>
      <c r="E641" s="82">
        <f t="shared" si="49"/>
        <v>1661.72</v>
      </c>
      <c r="F641" s="82">
        <f t="array" ref="F641">SUM(IF(M641:N641="-",0,M641:N641),IF(O641="-",0,-O641))/100</f>
        <v>883.24</v>
      </c>
      <c r="G641" s="82">
        <f t="array" ref="G641">SUM(IF(P641="-",0,P641),IF(R641="-",0,R641))/100</f>
        <v>188</v>
      </c>
      <c r="H641" s="82">
        <f t="array" ref="H641">SUM(IF(Q641="-",0,Q641))/100</f>
        <v>590.48</v>
      </c>
      <c r="I641" s="76">
        <v>5170016</v>
      </c>
      <c r="J641" s="76" t="s">
        <v>75</v>
      </c>
      <c r="K641" s="77">
        <v>42004</v>
      </c>
      <c r="L641" s="76">
        <v>1068550</v>
      </c>
      <c r="M641" s="76">
        <v>73578</v>
      </c>
      <c r="N641" s="76">
        <v>19761</v>
      </c>
      <c r="O641" s="76">
        <v>5015</v>
      </c>
      <c r="P641" s="76">
        <v>18225</v>
      </c>
      <c r="Q641" s="76">
        <v>59048</v>
      </c>
      <c r="R641" s="76">
        <v>575</v>
      </c>
    </row>
    <row r="642" spans="1:18">
      <c r="A642" s="82">
        <f t="shared" si="45"/>
        <v>517001602013</v>
      </c>
      <c r="B642" s="82" t="str">
        <f t="shared" si="46"/>
        <v>51700160</v>
      </c>
      <c r="C642" s="82">
        <f t="shared" si="47"/>
        <v>2013</v>
      </c>
      <c r="D642" s="82">
        <f t="shared" si="48"/>
        <v>10685.5</v>
      </c>
      <c r="E642" s="82">
        <f t="shared" si="49"/>
        <v>1659.5500000000002</v>
      </c>
      <c r="F642" s="82">
        <f t="array" ref="F642">SUM(IF(M642:N642="-",0,M642:N642),IF(O642="-",0,-O642))/100</f>
        <v>885.85</v>
      </c>
      <c r="G642" s="82">
        <f t="array" ref="G642">SUM(IF(P642="-",0,P642),IF(R642="-",0,R642))/100</f>
        <v>188.78</v>
      </c>
      <c r="H642" s="82">
        <f t="array" ref="H642">SUM(IF(Q642="-",0,Q642))/100</f>
        <v>584.91999999999996</v>
      </c>
      <c r="I642" s="76">
        <v>5170016</v>
      </c>
      <c r="J642" s="76" t="s">
        <v>75</v>
      </c>
      <c r="K642" s="77">
        <v>41639</v>
      </c>
      <c r="L642" s="76">
        <v>1068550</v>
      </c>
      <c r="M642" s="76">
        <v>73405</v>
      </c>
      <c r="N642" s="76">
        <v>20195</v>
      </c>
      <c r="O642" s="76">
        <v>5015</v>
      </c>
      <c r="P642" s="76">
        <v>18303</v>
      </c>
      <c r="Q642" s="76">
        <v>58492</v>
      </c>
      <c r="R642" s="76">
        <v>575</v>
      </c>
    </row>
    <row r="643" spans="1:18">
      <c r="A643" s="82">
        <f t="shared" si="45"/>
        <v>517001602012</v>
      </c>
      <c r="B643" s="82" t="str">
        <f t="shared" si="46"/>
        <v>51700160</v>
      </c>
      <c r="C643" s="82">
        <f t="shared" si="47"/>
        <v>2012</v>
      </c>
      <c r="D643" s="82">
        <f t="shared" si="48"/>
        <v>10685.55</v>
      </c>
      <c r="E643" s="82">
        <f t="shared" si="49"/>
        <v>1631.41</v>
      </c>
      <c r="F643" s="82">
        <f t="array" ref="F643">SUM(IF(M643:N643="-",0,M643:N643),IF(O643="-",0,-O643))/100</f>
        <v>892.59</v>
      </c>
      <c r="G643" s="82">
        <f t="array" ref="G643">SUM(IF(P643="-",0,P643),IF(R643="-",0,R643))/100</f>
        <v>205.83</v>
      </c>
      <c r="H643" s="82">
        <f t="array" ref="H643">SUM(IF(Q643="-",0,Q643))/100</f>
        <v>532.99</v>
      </c>
      <c r="I643" s="76">
        <v>5170016</v>
      </c>
      <c r="J643" s="76" t="s">
        <v>75</v>
      </c>
      <c r="K643" s="77">
        <v>41274</v>
      </c>
      <c r="L643" s="76">
        <v>1068555</v>
      </c>
      <c r="M643" s="76">
        <v>72579</v>
      </c>
      <c r="N643" s="76">
        <v>21695</v>
      </c>
      <c r="O643" s="76">
        <v>5015</v>
      </c>
      <c r="P643" s="76">
        <v>20008</v>
      </c>
      <c r="Q643" s="76">
        <v>53299</v>
      </c>
      <c r="R643" s="76">
        <v>575</v>
      </c>
    </row>
    <row r="644" spans="1:18">
      <c r="A644" s="82">
        <f t="shared" si="45"/>
        <v>517001602011</v>
      </c>
      <c r="B644" s="82" t="str">
        <f t="shared" si="46"/>
        <v>51700160</v>
      </c>
      <c r="C644" s="82">
        <f t="shared" si="47"/>
        <v>2011</v>
      </c>
      <c r="D644" s="82">
        <f t="shared" si="48"/>
        <v>10681.38</v>
      </c>
      <c r="E644" s="82">
        <f t="shared" si="49"/>
        <v>1615.51</v>
      </c>
      <c r="F644" s="82">
        <f t="array" ref="F644">SUM(IF(M644:N644="-",0,M644:N644),IF(O644="-",0,-O644))/100</f>
        <v>896.26</v>
      </c>
      <c r="G644" s="82">
        <f t="array" ref="G644">SUM(IF(P644="-",0,P644),IF(R644="-",0,R644))/100</f>
        <v>182.03</v>
      </c>
      <c r="H644" s="82">
        <f t="array" ref="H644">SUM(IF(Q644="-",0,Q644))/100</f>
        <v>537.22</v>
      </c>
      <c r="I644" s="76">
        <v>5170016</v>
      </c>
      <c r="J644" s="76" t="s">
        <v>75</v>
      </c>
      <c r="K644" s="77">
        <v>40908</v>
      </c>
      <c r="L644" s="76">
        <v>1068138</v>
      </c>
      <c r="M644" s="76">
        <v>75089</v>
      </c>
      <c r="N644" s="76">
        <v>19545</v>
      </c>
      <c r="O644" s="76">
        <v>5008</v>
      </c>
      <c r="P644" s="76">
        <v>17728</v>
      </c>
      <c r="Q644" s="76">
        <v>53722</v>
      </c>
      <c r="R644" s="76">
        <v>475</v>
      </c>
    </row>
    <row r="645" spans="1:18">
      <c r="A645" s="82">
        <f t="shared" si="45"/>
        <v>517001602010</v>
      </c>
      <c r="B645" s="82" t="str">
        <f t="shared" si="46"/>
        <v>51700160</v>
      </c>
      <c r="C645" s="82">
        <f t="shared" si="47"/>
        <v>2010</v>
      </c>
      <c r="D645" s="82">
        <f t="shared" si="48"/>
        <v>10681.53</v>
      </c>
      <c r="E645" s="82">
        <f t="shared" si="49"/>
        <v>1599.37</v>
      </c>
      <c r="F645" s="82">
        <f t="array" ref="F645">SUM(IF(M645:N645="-",0,M645:N645),IF(O645="-",0,-O645))/100</f>
        <v>895.12</v>
      </c>
      <c r="G645" s="82">
        <f t="array" ref="G645">SUM(IF(P645="-",0,P645),IF(R645="-",0,R645))/100</f>
        <v>167.19</v>
      </c>
      <c r="H645" s="82">
        <f t="array" ref="H645">SUM(IF(Q645="-",0,Q645))/100</f>
        <v>537.05999999999995</v>
      </c>
      <c r="I645" s="76">
        <v>5170016</v>
      </c>
      <c r="J645" s="76" t="s">
        <v>75</v>
      </c>
      <c r="K645" s="77">
        <v>40543</v>
      </c>
      <c r="L645" s="76">
        <v>1068153</v>
      </c>
      <c r="M645" s="76">
        <v>75003</v>
      </c>
      <c r="N645" s="76">
        <v>19519</v>
      </c>
      <c r="O645" s="76">
        <v>5010</v>
      </c>
      <c r="P645" s="76">
        <v>16244</v>
      </c>
      <c r="Q645" s="76">
        <v>53706</v>
      </c>
      <c r="R645" s="76">
        <v>475</v>
      </c>
    </row>
    <row r="646" spans="1:18">
      <c r="A646" s="82">
        <f t="shared" si="45"/>
        <v>517001602009</v>
      </c>
      <c r="B646" s="82" t="str">
        <f t="shared" si="46"/>
        <v>51700160</v>
      </c>
      <c r="C646" s="82">
        <f t="shared" si="47"/>
        <v>2009</v>
      </c>
      <c r="D646" s="82">
        <f t="shared" si="48"/>
        <v>10681.45</v>
      </c>
      <c r="E646" s="82">
        <f t="shared" si="49"/>
        <v>1583.58</v>
      </c>
      <c r="F646" s="82">
        <f t="array" ref="F646">SUM(IF(M646:N646="-",0,M646:N646),IF(O646="-",0,-O646))/100</f>
        <v>900.75</v>
      </c>
      <c r="G646" s="82">
        <f t="array" ref="G646">SUM(IF(P646="-",0,P646),IF(R646="-",0,R646))/100</f>
        <v>160</v>
      </c>
      <c r="H646" s="82">
        <f t="array" ref="H646">SUM(IF(Q646="-",0,Q646))/100</f>
        <v>522.83000000000004</v>
      </c>
      <c r="I646" s="76">
        <v>5170016</v>
      </c>
      <c r="J646" s="76" t="s">
        <v>75</v>
      </c>
      <c r="K646" s="77">
        <v>40178</v>
      </c>
      <c r="L646" s="76">
        <v>1068145</v>
      </c>
      <c r="M646" s="76">
        <v>74771</v>
      </c>
      <c r="N646" s="76">
        <v>19305</v>
      </c>
      <c r="O646" s="76">
        <v>4001</v>
      </c>
      <c r="P646" s="76">
        <v>15611</v>
      </c>
      <c r="Q646" s="76">
        <v>52283</v>
      </c>
      <c r="R646" s="76">
        <v>389</v>
      </c>
    </row>
    <row r="647" spans="1:18">
      <c r="A647" s="82">
        <f t="shared" si="45"/>
        <v>517001602008</v>
      </c>
      <c r="B647" s="82" t="str">
        <f t="shared" si="46"/>
        <v>51700160</v>
      </c>
      <c r="C647" s="82">
        <f t="shared" si="47"/>
        <v>2008</v>
      </c>
      <c r="D647" s="82">
        <f t="shared" si="48"/>
        <v>10681.39</v>
      </c>
      <c r="E647" s="82">
        <f t="shared" si="49"/>
        <v>1570.9399999999998</v>
      </c>
      <c r="F647" s="82">
        <f t="array" ref="F647">SUM(IF(M647:N647="-",0,M647:N647),IF(O647="-",0,-O647))/100</f>
        <v>897.79</v>
      </c>
      <c r="G647" s="82">
        <f t="array" ref="G647">SUM(IF(P647="-",0,P647),IF(R647="-",0,R647))/100</f>
        <v>152.38999999999999</v>
      </c>
      <c r="H647" s="82">
        <f t="array" ref="H647">SUM(IF(Q647="-",0,Q647))/100</f>
        <v>520.76</v>
      </c>
      <c r="I647" s="76">
        <v>5170016</v>
      </c>
      <c r="J647" s="76" t="s">
        <v>75</v>
      </c>
      <c r="K647" s="77">
        <v>39813</v>
      </c>
      <c r="L647" s="76">
        <v>1068139</v>
      </c>
      <c r="M647" s="76">
        <v>74414</v>
      </c>
      <c r="N647" s="76">
        <v>20279</v>
      </c>
      <c r="O647" s="76">
        <v>4914</v>
      </c>
      <c r="P647" s="76">
        <v>14850</v>
      </c>
      <c r="Q647" s="76">
        <v>52076</v>
      </c>
      <c r="R647" s="76">
        <v>389</v>
      </c>
    </row>
    <row r="648" spans="1:18">
      <c r="A648" s="82">
        <f t="shared" si="45"/>
        <v>517001602007</v>
      </c>
      <c r="B648" s="82" t="str">
        <f t="shared" si="46"/>
        <v>51700160</v>
      </c>
      <c r="C648" s="82">
        <f t="shared" si="47"/>
        <v>2007</v>
      </c>
      <c r="D648" s="82">
        <f t="shared" si="48"/>
        <v>10681.36</v>
      </c>
      <c r="E648" s="82">
        <f t="shared" si="49"/>
        <v>1565.28</v>
      </c>
      <c r="F648" s="82">
        <f t="array" ref="F648">SUM(IF(M648:N648="-",0,M648:N648),IF(O648="-",0,-O648))/100</f>
        <v>892.23</v>
      </c>
      <c r="G648" s="82">
        <f t="array" ref="G648">SUM(IF(P648="-",0,P648),IF(R648="-",0,R648))/100</f>
        <v>152.03</v>
      </c>
      <c r="H648" s="82">
        <f t="array" ref="H648">SUM(IF(Q648="-",0,Q648))/100</f>
        <v>521.02</v>
      </c>
      <c r="I648" s="76">
        <v>5170016</v>
      </c>
      <c r="J648" s="76" t="s">
        <v>75</v>
      </c>
      <c r="K648" s="77">
        <v>39447</v>
      </c>
      <c r="L648" s="76">
        <v>1068136</v>
      </c>
      <c r="M648" s="76">
        <v>73858</v>
      </c>
      <c r="N648" s="76">
        <v>20279</v>
      </c>
      <c r="O648" s="76">
        <v>4914</v>
      </c>
      <c r="P648" s="76">
        <v>14814</v>
      </c>
      <c r="Q648" s="76">
        <v>52102</v>
      </c>
      <c r="R648" s="76">
        <v>389</v>
      </c>
    </row>
    <row r="649" spans="1:18">
      <c r="A649" s="82">
        <f t="shared" si="45"/>
        <v>517001602006</v>
      </c>
      <c r="B649" s="82" t="str">
        <f t="shared" si="46"/>
        <v>51700160</v>
      </c>
      <c r="C649" s="82">
        <f t="shared" si="47"/>
        <v>2006</v>
      </c>
      <c r="D649" s="82">
        <f t="shared" si="48"/>
        <v>10681.3</v>
      </c>
      <c r="E649" s="82">
        <f t="shared" si="49"/>
        <v>1558.37</v>
      </c>
      <c r="F649" s="82">
        <f t="array" ref="F649">SUM(IF(M649:N649="-",0,M649:N649),IF(O649="-",0,-O649))/100</f>
        <v>886.68</v>
      </c>
      <c r="G649" s="82">
        <f t="array" ref="G649">SUM(IF(P649="-",0,P649),IF(R649="-",0,R649))/100</f>
        <v>151.33000000000001</v>
      </c>
      <c r="H649" s="82">
        <f t="array" ref="H649">SUM(IF(Q649="-",0,Q649))/100</f>
        <v>520.36</v>
      </c>
      <c r="I649" s="76">
        <v>5170016</v>
      </c>
      <c r="J649" s="76" t="s">
        <v>75</v>
      </c>
      <c r="K649" s="77">
        <v>39082</v>
      </c>
      <c r="L649" s="76">
        <v>1068130</v>
      </c>
      <c r="M649" s="76">
        <v>73291</v>
      </c>
      <c r="N649" s="76">
        <v>20560</v>
      </c>
      <c r="O649" s="76">
        <v>5183</v>
      </c>
      <c r="P649" s="76">
        <v>14744</v>
      </c>
      <c r="Q649" s="76">
        <v>52036</v>
      </c>
      <c r="R649" s="76">
        <v>389</v>
      </c>
    </row>
    <row r="650" spans="1:18">
      <c r="A650" s="82">
        <f t="shared" si="45"/>
        <v>517002002015</v>
      </c>
      <c r="B650" s="82" t="str">
        <f t="shared" si="46"/>
        <v>51700200</v>
      </c>
      <c r="C650" s="82">
        <f t="shared" si="47"/>
        <v>2015</v>
      </c>
      <c r="D650" s="82">
        <f t="shared" si="48"/>
        <v>6314.08</v>
      </c>
      <c r="E650" s="82">
        <f t="shared" si="49"/>
        <v>1831.77</v>
      </c>
      <c r="F650" s="82">
        <f t="array" ref="F650">SUM(IF(M650:N650="-",0,M650:N650),IF(O650="-",0,-O650))/100</f>
        <v>1010.85</v>
      </c>
      <c r="G650" s="82">
        <f t="array" ref="G650">SUM(IF(P650="-",0,P650),IF(R650="-",0,R650))/100</f>
        <v>283.99</v>
      </c>
      <c r="H650" s="82">
        <f t="array" ref="H650">SUM(IF(Q650="-",0,Q650))/100</f>
        <v>536.92999999999995</v>
      </c>
      <c r="I650" s="76">
        <v>5170020</v>
      </c>
      <c r="J650" s="76" t="s">
        <v>76</v>
      </c>
      <c r="K650" s="77">
        <v>42369</v>
      </c>
      <c r="L650" s="76">
        <v>631408</v>
      </c>
      <c r="M650" s="76">
        <v>91266</v>
      </c>
      <c r="N650" s="76">
        <v>21174</v>
      </c>
      <c r="O650" s="76">
        <v>11355</v>
      </c>
      <c r="P650" s="76">
        <v>26609</v>
      </c>
      <c r="Q650" s="76">
        <v>53693</v>
      </c>
      <c r="R650" s="76">
        <v>1790</v>
      </c>
    </row>
    <row r="651" spans="1:18">
      <c r="A651" s="82">
        <f t="shared" ref="A651:A714" si="50">(B651&amp;C651)+0</f>
        <v>517002002014</v>
      </c>
      <c r="B651" s="82" t="str">
        <f t="shared" ref="B651:B714" si="51">LEFT(I651&amp;"00000000",8)</f>
        <v>51700200</v>
      </c>
      <c r="C651" s="82">
        <f t="shared" ref="C651:C714" si="52">YEAR(K651)</f>
        <v>2014</v>
      </c>
      <c r="D651" s="82">
        <f t="shared" ref="D651:D714" si="53">IF(L651="-",0,L651/100)</f>
        <v>6314.08</v>
      </c>
      <c r="E651" s="82">
        <f t="shared" ref="E651:E714" si="54">SUM(F651:H651)</f>
        <v>1828.92</v>
      </c>
      <c r="F651" s="82">
        <f t="array" ref="F651">SUM(IF(M651:N651="-",0,M651:N651),IF(O651="-",0,-O651))/100</f>
        <v>1004.83</v>
      </c>
      <c r="G651" s="82">
        <f t="array" ref="G651">SUM(IF(P651="-",0,P651),IF(R651="-",0,R651))/100</f>
        <v>286.77999999999997</v>
      </c>
      <c r="H651" s="82">
        <f t="array" ref="H651">SUM(IF(Q651="-",0,Q651))/100</f>
        <v>537.30999999999995</v>
      </c>
      <c r="I651" s="76">
        <v>5170020</v>
      </c>
      <c r="J651" s="76" t="s">
        <v>76</v>
      </c>
      <c r="K651" s="77">
        <v>42004</v>
      </c>
      <c r="L651" s="76">
        <v>631408</v>
      </c>
      <c r="M651" s="76">
        <v>90538</v>
      </c>
      <c r="N651" s="76">
        <v>21434</v>
      </c>
      <c r="O651" s="76">
        <v>11489</v>
      </c>
      <c r="P651" s="76">
        <v>26888</v>
      </c>
      <c r="Q651" s="76">
        <v>53731</v>
      </c>
      <c r="R651" s="76">
        <v>1790</v>
      </c>
    </row>
    <row r="652" spans="1:18">
      <c r="A652" s="82">
        <f t="shared" si="50"/>
        <v>517002002013</v>
      </c>
      <c r="B652" s="82" t="str">
        <f t="shared" si="51"/>
        <v>51700200</v>
      </c>
      <c r="C652" s="82">
        <f t="shared" si="52"/>
        <v>2013</v>
      </c>
      <c r="D652" s="82">
        <f t="shared" si="53"/>
        <v>6314.08</v>
      </c>
      <c r="E652" s="82">
        <f t="shared" si="54"/>
        <v>1801.4300000000003</v>
      </c>
      <c r="F652" s="82">
        <f t="array" ref="F652">SUM(IF(M652:N652="-",0,M652:N652),IF(O652="-",0,-O652))/100</f>
        <v>1004.59</v>
      </c>
      <c r="G652" s="82">
        <f t="array" ref="G652">SUM(IF(P652="-",0,P652),IF(R652="-",0,R652))/100</f>
        <v>283.02</v>
      </c>
      <c r="H652" s="82">
        <f t="array" ref="H652">SUM(IF(Q652="-",0,Q652))/100</f>
        <v>513.82000000000005</v>
      </c>
      <c r="I652" s="76">
        <v>5170020</v>
      </c>
      <c r="J652" s="76" t="s">
        <v>76</v>
      </c>
      <c r="K652" s="77">
        <v>41639</v>
      </c>
      <c r="L652" s="76">
        <v>631408</v>
      </c>
      <c r="M652" s="76">
        <v>90442</v>
      </c>
      <c r="N652" s="76">
        <v>21507</v>
      </c>
      <c r="O652" s="76">
        <v>11490</v>
      </c>
      <c r="P652" s="76">
        <v>26512</v>
      </c>
      <c r="Q652" s="76">
        <v>51382</v>
      </c>
      <c r="R652" s="76">
        <v>1790</v>
      </c>
    </row>
    <row r="653" spans="1:18">
      <c r="A653" s="82">
        <f t="shared" si="50"/>
        <v>517002002012</v>
      </c>
      <c r="B653" s="82" t="str">
        <f t="shared" si="51"/>
        <v>51700200</v>
      </c>
      <c r="C653" s="82">
        <f t="shared" si="52"/>
        <v>2012</v>
      </c>
      <c r="D653" s="82">
        <f t="shared" si="53"/>
        <v>6314.08</v>
      </c>
      <c r="E653" s="82">
        <f t="shared" si="54"/>
        <v>1785.13</v>
      </c>
      <c r="F653" s="82">
        <f t="array" ref="F653">SUM(IF(M653:N653="-",0,M653:N653),IF(O653="-",0,-O653))/100</f>
        <v>1080.49</v>
      </c>
      <c r="G653" s="82">
        <f t="array" ref="G653">SUM(IF(P653="-",0,P653),IF(R653="-",0,R653))/100</f>
        <v>242.43</v>
      </c>
      <c r="H653" s="82">
        <f t="array" ref="H653">SUM(IF(Q653="-",0,Q653))/100</f>
        <v>462.21</v>
      </c>
      <c r="I653" s="76">
        <v>5170020</v>
      </c>
      <c r="J653" s="76" t="s">
        <v>76</v>
      </c>
      <c r="K653" s="77">
        <v>41274</v>
      </c>
      <c r="L653" s="76">
        <v>631408</v>
      </c>
      <c r="M653" s="76">
        <v>92558</v>
      </c>
      <c r="N653" s="76">
        <v>26059</v>
      </c>
      <c r="O653" s="76">
        <v>10568</v>
      </c>
      <c r="P653" s="76">
        <v>22518</v>
      </c>
      <c r="Q653" s="76">
        <v>46221</v>
      </c>
      <c r="R653" s="76">
        <v>1725</v>
      </c>
    </row>
    <row r="654" spans="1:18">
      <c r="A654" s="82">
        <f t="shared" si="50"/>
        <v>517002002011</v>
      </c>
      <c r="B654" s="82" t="str">
        <f t="shared" si="51"/>
        <v>51700200</v>
      </c>
      <c r="C654" s="82">
        <f t="shared" si="52"/>
        <v>2011</v>
      </c>
      <c r="D654" s="82">
        <f t="shared" si="53"/>
        <v>6315.05</v>
      </c>
      <c r="E654" s="82">
        <f t="shared" si="54"/>
        <v>1754.12</v>
      </c>
      <c r="F654" s="82">
        <f t="array" ref="F654">SUM(IF(M654:N654="-",0,M654:N654),IF(O654="-",0,-O654))/100</f>
        <v>1088.03</v>
      </c>
      <c r="G654" s="82">
        <f t="array" ref="G654">SUM(IF(P654="-",0,P654),IF(R654="-",0,R654))/100</f>
        <v>223.22</v>
      </c>
      <c r="H654" s="82">
        <f t="array" ref="H654">SUM(IF(Q654="-",0,Q654))/100</f>
        <v>442.87</v>
      </c>
      <c r="I654" s="76">
        <v>5170020</v>
      </c>
      <c r="J654" s="76" t="s">
        <v>76</v>
      </c>
      <c r="K654" s="77">
        <v>40908</v>
      </c>
      <c r="L654" s="76">
        <v>631505</v>
      </c>
      <c r="M654" s="76">
        <v>94982</v>
      </c>
      <c r="N654" s="76">
        <v>26212</v>
      </c>
      <c r="O654" s="76">
        <v>12391</v>
      </c>
      <c r="P654" s="76">
        <v>20596</v>
      </c>
      <c r="Q654" s="76">
        <v>44287</v>
      </c>
      <c r="R654" s="76">
        <v>1726</v>
      </c>
    </row>
    <row r="655" spans="1:18">
      <c r="A655" s="82">
        <f t="shared" si="50"/>
        <v>517002002010</v>
      </c>
      <c r="B655" s="82" t="str">
        <f t="shared" si="51"/>
        <v>51700200</v>
      </c>
      <c r="C655" s="82">
        <f t="shared" si="52"/>
        <v>2010</v>
      </c>
      <c r="D655" s="82">
        <f t="shared" si="53"/>
        <v>6314.85</v>
      </c>
      <c r="E655" s="82">
        <f t="shared" si="54"/>
        <v>1743.1</v>
      </c>
      <c r="F655" s="82">
        <f t="array" ref="F655">SUM(IF(M655:N655="-",0,M655:N655),IF(O655="-",0,-O655))/100</f>
        <v>1081.8699999999999</v>
      </c>
      <c r="G655" s="82">
        <f t="array" ref="G655">SUM(IF(P655="-",0,P655),IF(R655="-",0,R655))/100</f>
        <v>218.09</v>
      </c>
      <c r="H655" s="82">
        <f t="array" ref="H655">SUM(IF(Q655="-",0,Q655))/100</f>
        <v>443.14</v>
      </c>
      <c r="I655" s="76">
        <v>5170020</v>
      </c>
      <c r="J655" s="76" t="s">
        <v>76</v>
      </c>
      <c r="K655" s="77">
        <v>40543</v>
      </c>
      <c r="L655" s="76">
        <v>631485</v>
      </c>
      <c r="M655" s="76">
        <v>94243</v>
      </c>
      <c r="N655" s="76">
        <v>26690</v>
      </c>
      <c r="O655" s="76">
        <v>12746</v>
      </c>
      <c r="P655" s="76">
        <v>20083</v>
      </c>
      <c r="Q655" s="76">
        <v>44314</v>
      </c>
      <c r="R655" s="76">
        <v>1726</v>
      </c>
    </row>
    <row r="656" spans="1:18">
      <c r="A656" s="82">
        <f t="shared" si="50"/>
        <v>517002002009</v>
      </c>
      <c r="B656" s="82" t="str">
        <f t="shared" si="51"/>
        <v>51700200</v>
      </c>
      <c r="C656" s="82">
        <f t="shared" si="52"/>
        <v>2009</v>
      </c>
      <c r="D656" s="82">
        <f t="shared" si="53"/>
        <v>6316.09</v>
      </c>
      <c r="E656" s="82">
        <f t="shared" si="54"/>
        <v>1731.46</v>
      </c>
      <c r="F656" s="82">
        <f t="array" ref="F656">SUM(IF(M656:N656="-",0,M656:N656),IF(O656="-",0,-O656))/100</f>
        <v>1073.28</v>
      </c>
      <c r="G656" s="82">
        <f t="array" ref="G656">SUM(IF(P656="-",0,P656),IF(R656="-",0,R656))/100</f>
        <v>217</v>
      </c>
      <c r="H656" s="82">
        <f t="array" ref="H656">SUM(IF(Q656="-",0,Q656))/100</f>
        <v>441.18</v>
      </c>
      <c r="I656" s="76">
        <v>5170020</v>
      </c>
      <c r="J656" s="76" t="s">
        <v>76</v>
      </c>
      <c r="K656" s="77">
        <v>40178</v>
      </c>
      <c r="L656" s="76">
        <v>631609</v>
      </c>
      <c r="M656" s="76">
        <v>94297</v>
      </c>
      <c r="N656" s="76">
        <v>26328</v>
      </c>
      <c r="O656" s="76">
        <v>13297</v>
      </c>
      <c r="P656" s="76">
        <v>19976</v>
      </c>
      <c r="Q656" s="76">
        <v>44118</v>
      </c>
      <c r="R656" s="76">
        <v>1724</v>
      </c>
    </row>
    <row r="657" spans="1:18">
      <c r="A657" s="82">
        <f t="shared" si="50"/>
        <v>517002002008</v>
      </c>
      <c r="B657" s="82" t="str">
        <f t="shared" si="51"/>
        <v>51700200</v>
      </c>
      <c r="C657" s="82">
        <f t="shared" si="52"/>
        <v>2008</v>
      </c>
      <c r="D657" s="82">
        <f t="shared" si="53"/>
        <v>6315.99</v>
      </c>
      <c r="E657" s="82">
        <f t="shared" si="54"/>
        <v>1724.3799999999999</v>
      </c>
      <c r="F657" s="82">
        <f t="array" ref="F657">SUM(IF(M657:N657="-",0,M657:N657),IF(O657="-",0,-O657))/100</f>
        <v>1073.55</v>
      </c>
      <c r="G657" s="82">
        <f t="array" ref="G657">SUM(IF(P657="-",0,P657),IF(R657="-",0,R657))/100</f>
        <v>211</v>
      </c>
      <c r="H657" s="82">
        <f t="array" ref="H657">SUM(IF(Q657="-",0,Q657))/100</f>
        <v>439.83</v>
      </c>
      <c r="I657" s="76">
        <v>5170020</v>
      </c>
      <c r="J657" s="76" t="s">
        <v>76</v>
      </c>
      <c r="K657" s="77">
        <v>39813</v>
      </c>
      <c r="L657" s="76">
        <v>631599</v>
      </c>
      <c r="M657" s="76">
        <v>94939</v>
      </c>
      <c r="N657" s="76">
        <v>25702</v>
      </c>
      <c r="O657" s="76">
        <v>13286</v>
      </c>
      <c r="P657" s="76">
        <v>19376</v>
      </c>
      <c r="Q657" s="76">
        <v>43983</v>
      </c>
      <c r="R657" s="76">
        <v>1724</v>
      </c>
    </row>
    <row r="658" spans="1:18">
      <c r="A658" s="82">
        <f t="shared" si="50"/>
        <v>517002002007</v>
      </c>
      <c r="B658" s="82" t="str">
        <f t="shared" si="51"/>
        <v>51700200</v>
      </c>
      <c r="C658" s="82">
        <f t="shared" si="52"/>
        <v>2007</v>
      </c>
      <c r="D658" s="82">
        <f t="shared" si="53"/>
        <v>6314.98</v>
      </c>
      <c r="E658" s="82">
        <f t="shared" si="54"/>
        <v>1717.41</v>
      </c>
      <c r="F658" s="82">
        <f t="array" ref="F658">SUM(IF(M658:N658="-",0,M658:N658),IF(O658="-",0,-O658))/100</f>
        <v>1072.46</v>
      </c>
      <c r="G658" s="82">
        <f t="array" ref="G658">SUM(IF(P658="-",0,P658),IF(R658="-",0,R658))/100</f>
        <v>210.52</v>
      </c>
      <c r="H658" s="82">
        <f t="array" ref="H658">SUM(IF(Q658="-",0,Q658))/100</f>
        <v>434.43</v>
      </c>
      <c r="I658" s="76">
        <v>5170020</v>
      </c>
      <c r="J658" s="76" t="s">
        <v>76</v>
      </c>
      <c r="K658" s="77">
        <v>39447</v>
      </c>
      <c r="L658" s="76">
        <v>631498</v>
      </c>
      <c r="M658" s="76">
        <v>94879</v>
      </c>
      <c r="N658" s="76">
        <v>25795</v>
      </c>
      <c r="O658" s="76">
        <v>13428</v>
      </c>
      <c r="P658" s="76">
        <v>19331</v>
      </c>
      <c r="Q658" s="76">
        <v>43443</v>
      </c>
      <c r="R658" s="76">
        <v>1721</v>
      </c>
    </row>
    <row r="659" spans="1:18">
      <c r="A659" s="82">
        <f t="shared" si="50"/>
        <v>517002002006</v>
      </c>
      <c r="B659" s="82" t="str">
        <f t="shared" si="51"/>
        <v>51700200</v>
      </c>
      <c r="C659" s="82">
        <f t="shared" si="52"/>
        <v>2006</v>
      </c>
      <c r="D659" s="82">
        <f t="shared" si="53"/>
        <v>6315.09</v>
      </c>
      <c r="E659" s="82">
        <f t="shared" si="54"/>
        <v>1709.54</v>
      </c>
      <c r="F659" s="82">
        <f t="array" ref="F659">SUM(IF(M659:N659="-",0,M659:N659),IF(O659="-",0,-O659))/100</f>
        <v>1067.3</v>
      </c>
      <c r="G659" s="82">
        <f t="array" ref="G659">SUM(IF(P659="-",0,P659),IF(R659="-",0,R659))/100</f>
        <v>209.07</v>
      </c>
      <c r="H659" s="82">
        <f t="array" ref="H659">SUM(IF(Q659="-",0,Q659))/100</f>
        <v>433.17</v>
      </c>
      <c r="I659" s="76">
        <v>5170020</v>
      </c>
      <c r="J659" s="76" t="s">
        <v>76</v>
      </c>
      <c r="K659" s="77">
        <v>39082</v>
      </c>
      <c r="L659" s="76">
        <v>631509</v>
      </c>
      <c r="M659" s="76">
        <v>94380</v>
      </c>
      <c r="N659" s="76">
        <v>23949</v>
      </c>
      <c r="O659" s="76">
        <v>11599</v>
      </c>
      <c r="P659" s="76">
        <v>19186</v>
      </c>
      <c r="Q659" s="76">
        <v>43317</v>
      </c>
      <c r="R659" s="76">
        <v>1721</v>
      </c>
    </row>
    <row r="660" spans="1:18">
      <c r="A660" s="82">
        <f t="shared" si="50"/>
        <v>517002402015</v>
      </c>
      <c r="B660" s="82" t="str">
        <f t="shared" si="51"/>
        <v>51700240</v>
      </c>
      <c r="C660" s="82">
        <f t="shared" si="52"/>
        <v>2015</v>
      </c>
      <c r="D660" s="82">
        <f t="shared" si="53"/>
        <v>6768.32</v>
      </c>
      <c r="E660" s="82">
        <f t="shared" si="54"/>
        <v>3629.2799999999997</v>
      </c>
      <c r="F660" s="82">
        <f t="array" ref="F660">SUM(IF(M660:N660="-",0,M660:N660),IF(O660="-",0,-O660))/100</f>
        <v>2306.21</v>
      </c>
      <c r="G660" s="82">
        <f t="array" ref="G660">SUM(IF(P660="-",0,P660),IF(R660="-",0,R660))/100</f>
        <v>413.68</v>
      </c>
      <c r="H660" s="82">
        <f t="array" ref="H660">SUM(IF(Q660="-",0,Q660))/100</f>
        <v>909.39</v>
      </c>
      <c r="I660" s="76">
        <v>5170024</v>
      </c>
      <c r="J660" s="76" t="s">
        <v>77</v>
      </c>
      <c r="K660" s="77">
        <v>42369</v>
      </c>
      <c r="L660" s="76">
        <v>676832</v>
      </c>
      <c r="M660" s="76">
        <v>207623</v>
      </c>
      <c r="N660" s="76">
        <v>31476</v>
      </c>
      <c r="O660" s="76">
        <v>8478</v>
      </c>
      <c r="P660" s="76">
        <v>36474</v>
      </c>
      <c r="Q660" s="76">
        <v>90939</v>
      </c>
      <c r="R660" s="76">
        <v>4894</v>
      </c>
    </row>
    <row r="661" spans="1:18">
      <c r="A661" s="82">
        <f t="shared" si="50"/>
        <v>517002402014</v>
      </c>
      <c r="B661" s="82" t="str">
        <f t="shared" si="51"/>
        <v>51700240</v>
      </c>
      <c r="C661" s="82">
        <f t="shared" si="52"/>
        <v>2014</v>
      </c>
      <c r="D661" s="82">
        <f t="shared" si="53"/>
        <v>6768.33</v>
      </c>
      <c r="E661" s="82">
        <f t="shared" si="54"/>
        <v>3620.5</v>
      </c>
      <c r="F661" s="82">
        <f t="array" ref="F661">SUM(IF(M661:N661="-",0,M661:N661),IF(O661="-",0,-O661))/100</f>
        <v>2309.37</v>
      </c>
      <c r="G661" s="82">
        <f t="array" ref="G661">SUM(IF(P661="-",0,P661),IF(R661="-",0,R661))/100</f>
        <v>404.34</v>
      </c>
      <c r="H661" s="82">
        <f t="array" ref="H661">SUM(IF(Q661="-",0,Q661))/100</f>
        <v>906.79</v>
      </c>
      <c r="I661" s="76">
        <v>5170024</v>
      </c>
      <c r="J661" s="76" t="s">
        <v>77</v>
      </c>
      <c r="K661" s="77">
        <v>42004</v>
      </c>
      <c r="L661" s="76">
        <v>676833</v>
      </c>
      <c r="M661" s="76">
        <v>207606</v>
      </c>
      <c r="N661" s="76">
        <v>31809</v>
      </c>
      <c r="O661" s="76">
        <v>8478</v>
      </c>
      <c r="P661" s="76">
        <v>35540</v>
      </c>
      <c r="Q661" s="76">
        <v>90679</v>
      </c>
      <c r="R661" s="76">
        <v>4894</v>
      </c>
    </row>
    <row r="662" spans="1:18">
      <c r="A662" s="82">
        <f t="shared" si="50"/>
        <v>517002402013</v>
      </c>
      <c r="B662" s="82" t="str">
        <f t="shared" si="51"/>
        <v>51700240</v>
      </c>
      <c r="C662" s="82">
        <f t="shared" si="52"/>
        <v>2013</v>
      </c>
      <c r="D662" s="82">
        <f t="shared" si="53"/>
        <v>6768.34</v>
      </c>
      <c r="E662" s="82">
        <f t="shared" si="54"/>
        <v>3621.9599999999996</v>
      </c>
      <c r="F662" s="82">
        <f t="array" ref="F662">SUM(IF(M662:N662="-",0,M662:N662),IF(O662="-",0,-O662))/100</f>
        <v>2309.41</v>
      </c>
      <c r="G662" s="82">
        <f t="array" ref="G662">SUM(IF(P662="-",0,P662),IF(R662="-",0,R662))/100</f>
        <v>405.45</v>
      </c>
      <c r="H662" s="82">
        <f t="array" ref="H662">SUM(IF(Q662="-",0,Q662))/100</f>
        <v>907.1</v>
      </c>
      <c r="I662" s="76">
        <v>5170024</v>
      </c>
      <c r="J662" s="76" t="s">
        <v>77</v>
      </c>
      <c r="K662" s="77">
        <v>41639</v>
      </c>
      <c r="L662" s="76">
        <v>676834</v>
      </c>
      <c r="M662" s="76">
        <v>207037</v>
      </c>
      <c r="N662" s="76">
        <v>32382</v>
      </c>
      <c r="O662" s="76">
        <v>8478</v>
      </c>
      <c r="P662" s="76">
        <v>35651</v>
      </c>
      <c r="Q662" s="76">
        <v>90710</v>
      </c>
      <c r="R662" s="76">
        <v>4894</v>
      </c>
    </row>
    <row r="663" spans="1:18">
      <c r="A663" s="82">
        <f t="shared" si="50"/>
        <v>517002402012</v>
      </c>
      <c r="B663" s="82" t="str">
        <f t="shared" si="51"/>
        <v>51700240</v>
      </c>
      <c r="C663" s="82">
        <f t="shared" si="52"/>
        <v>2012</v>
      </c>
      <c r="D663" s="82">
        <f t="shared" si="53"/>
        <v>6768.34</v>
      </c>
      <c r="E663" s="82">
        <f t="shared" si="54"/>
        <v>3614.33</v>
      </c>
      <c r="F663" s="82">
        <f t="array" ref="F663">SUM(IF(M663:N663="-",0,M663:N663),IF(O663="-",0,-O663))/100</f>
        <v>2309.46</v>
      </c>
      <c r="G663" s="82">
        <f t="array" ref="G663">SUM(IF(P663="-",0,P663),IF(R663="-",0,R663))/100</f>
        <v>400.34</v>
      </c>
      <c r="H663" s="82">
        <f t="array" ref="H663">SUM(IF(Q663="-",0,Q663))/100</f>
        <v>904.53</v>
      </c>
      <c r="I663" s="76">
        <v>5170024</v>
      </c>
      <c r="J663" s="76" t="s">
        <v>77</v>
      </c>
      <c r="K663" s="77">
        <v>41274</v>
      </c>
      <c r="L663" s="76">
        <v>676834</v>
      </c>
      <c r="M663" s="76">
        <v>206941</v>
      </c>
      <c r="N663" s="76">
        <v>32605</v>
      </c>
      <c r="O663" s="76">
        <v>8600</v>
      </c>
      <c r="P663" s="76">
        <v>35140</v>
      </c>
      <c r="Q663" s="76">
        <v>90453</v>
      </c>
      <c r="R663" s="76">
        <v>4894</v>
      </c>
    </row>
    <row r="664" spans="1:18">
      <c r="A664" s="82">
        <f t="shared" si="50"/>
        <v>517002402011</v>
      </c>
      <c r="B664" s="82" t="str">
        <f t="shared" si="51"/>
        <v>51700240</v>
      </c>
      <c r="C664" s="82">
        <f t="shared" si="52"/>
        <v>2011</v>
      </c>
      <c r="D664" s="82">
        <f t="shared" si="53"/>
        <v>6768.91</v>
      </c>
      <c r="E664" s="82">
        <f t="shared" si="54"/>
        <v>3613.88</v>
      </c>
      <c r="F664" s="82">
        <f t="array" ref="F664">SUM(IF(M664:N664="-",0,M664:N664),IF(O664="-",0,-O664))/100</f>
        <v>2313.89</v>
      </c>
      <c r="G664" s="82">
        <f t="array" ref="G664">SUM(IF(P664="-",0,P664),IF(R664="-",0,R664))/100</f>
        <v>399.77</v>
      </c>
      <c r="H664" s="82">
        <f t="array" ref="H664">SUM(IF(Q664="-",0,Q664))/100</f>
        <v>900.22</v>
      </c>
      <c r="I664" s="76">
        <v>5170024</v>
      </c>
      <c r="J664" s="76" t="s">
        <v>77</v>
      </c>
      <c r="K664" s="77">
        <v>40908</v>
      </c>
      <c r="L664" s="76">
        <v>676891</v>
      </c>
      <c r="M664" s="76">
        <v>209518</v>
      </c>
      <c r="N664" s="76">
        <v>30488</v>
      </c>
      <c r="O664" s="76">
        <v>8617</v>
      </c>
      <c r="P664" s="76">
        <v>35073</v>
      </c>
      <c r="Q664" s="76">
        <v>90022</v>
      </c>
      <c r="R664" s="76">
        <v>4904</v>
      </c>
    </row>
    <row r="665" spans="1:18">
      <c r="A665" s="82">
        <f t="shared" si="50"/>
        <v>517002402010</v>
      </c>
      <c r="B665" s="82" t="str">
        <f t="shared" si="51"/>
        <v>51700240</v>
      </c>
      <c r="C665" s="82">
        <f t="shared" si="52"/>
        <v>2010</v>
      </c>
      <c r="D665" s="82">
        <f t="shared" si="53"/>
        <v>6768.95</v>
      </c>
      <c r="E665" s="82">
        <f t="shared" si="54"/>
        <v>3611.1800000000003</v>
      </c>
      <c r="F665" s="82">
        <f t="array" ref="F665">SUM(IF(M665:N665="-",0,M665:N665),IF(O665="-",0,-O665))/100</f>
        <v>2312.36</v>
      </c>
      <c r="G665" s="82">
        <f t="array" ref="G665">SUM(IF(P665="-",0,P665),IF(R665="-",0,R665))/100</f>
        <v>399.13</v>
      </c>
      <c r="H665" s="82">
        <f t="array" ref="H665">SUM(IF(Q665="-",0,Q665))/100</f>
        <v>899.69</v>
      </c>
      <c r="I665" s="76">
        <v>5170024</v>
      </c>
      <c r="J665" s="76" t="s">
        <v>77</v>
      </c>
      <c r="K665" s="77">
        <v>40543</v>
      </c>
      <c r="L665" s="76">
        <v>676895</v>
      </c>
      <c r="M665" s="76">
        <v>209307</v>
      </c>
      <c r="N665" s="76">
        <v>30546</v>
      </c>
      <c r="O665" s="76">
        <v>8617</v>
      </c>
      <c r="P665" s="76">
        <v>35051</v>
      </c>
      <c r="Q665" s="76">
        <v>89969</v>
      </c>
      <c r="R665" s="76">
        <v>4862</v>
      </c>
    </row>
    <row r="666" spans="1:18">
      <c r="A666" s="82">
        <f t="shared" si="50"/>
        <v>517002402009</v>
      </c>
      <c r="B666" s="82" t="str">
        <f t="shared" si="51"/>
        <v>51700240</v>
      </c>
      <c r="C666" s="82">
        <f t="shared" si="52"/>
        <v>2009</v>
      </c>
      <c r="D666" s="82">
        <f t="shared" si="53"/>
        <v>6769.28</v>
      </c>
      <c r="E666" s="82">
        <f t="shared" si="54"/>
        <v>3617.4300000000003</v>
      </c>
      <c r="F666" s="82">
        <f t="array" ref="F666">SUM(IF(M666:N666="-",0,M666:N666),IF(O666="-",0,-O666))/100</f>
        <v>2311.94</v>
      </c>
      <c r="G666" s="82">
        <f t="array" ref="G666">SUM(IF(P666="-",0,P666),IF(R666="-",0,R666))/100</f>
        <v>404.99</v>
      </c>
      <c r="H666" s="82">
        <f t="array" ref="H666">SUM(IF(Q666="-",0,Q666))/100</f>
        <v>900.5</v>
      </c>
      <c r="I666" s="76">
        <v>5170024</v>
      </c>
      <c r="J666" s="76" t="s">
        <v>77</v>
      </c>
      <c r="K666" s="77">
        <v>40178</v>
      </c>
      <c r="L666" s="76">
        <v>676928</v>
      </c>
      <c r="M666" s="76">
        <v>209032</v>
      </c>
      <c r="N666" s="76">
        <v>33282</v>
      </c>
      <c r="O666" s="76">
        <v>11120</v>
      </c>
      <c r="P666" s="76">
        <v>35637</v>
      </c>
      <c r="Q666" s="76">
        <v>90050</v>
      </c>
      <c r="R666" s="76">
        <v>4862</v>
      </c>
    </row>
    <row r="667" spans="1:18">
      <c r="A667" s="82">
        <f t="shared" si="50"/>
        <v>517002402008</v>
      </c>
      <c r="B667" s="82" t="str">
        <f t="shared" si="51"/>
        <v>51700240</v>
      </c>
      <c r="C667" s="82">
        <f t="shared" si="52"/>
        <v>2008</v>
      </c>
      <c r="D667" s="82">
        <f t="shared" si="53"/>
        <v>6769.22</v>
      </c>
      <c r="E667" s="82">
        <f t="shared" si="54"/>
        <v>3606.22</v>
      </c>
      <c r="F667" s="82">
        <f t="array" ref="F667">SUM(IF(M667:N667="-",0,M667:N667),IF(O667="-",0,-O667))/100</f>
        <v>2310.46</v>
      </c>
      <c r="G667" s="82">
        <f t="array" ref="G667">SUM(IF(P667="-",0,P667),IF(R667="-",0,R667))/100</f>
        <v>398.74</v>
      </c>
      <c r="H667" s="82">
        <f t="array" ref="H667">SUM(IF(Q667="-",0,Q667))/100</f>
        <v>897.02</v>
      </c>
      <c r="I667" s="76">
        <v>5170024</v>
      </c>
      <c r="J667" s="76" t="s">
        <v>77</v>
      </c>
      <c r="K667" s="77">
        <v>39813</v>
      </c>
      <c r="L667" s="76">
        <v>676922</v>
      </c>
      <c r="M667" s="76">
        <v>208905</v>
      </c>
      <c r="N667" s="76">
        <v>33263</v>
      </c>
      <c r="O667" s="76">
        <v>11122</v>
      </c>
      <c r="P667" s="76">
        <v>35003</v>
      </c>
      <c r="Q667" s="76">
        <v>89702</v>
      </c>
      <c r="R667" s="76">
        <v>4871</v>
      </c>
    </row>
    <row r="668" spans="1:18">
      <c r="A668" s="82">
        <f t="shared" si="50"/>
        <v>517002402007</v>
      </c>
      <c r="B668" s="82" t="str">
        <f t="shared" si="51"/>
        <v>51700240</v>
      </c>
      <c r="C668" s="82">
        <f t="shared" si="52"/>
        <v>2007</v>
      </c>
      <c r="D668" s="82">
        <f t="shared" si="53"/>
        <v>6769.19</v>
      </c>
      <c r="E668" s="82">
        <f t="shared" si="54"/>
        <v>3601.57</v>
      </c>
      <c r="F668" s="82">
        <f t="array" ref="F668">SUM(IF(M668:N668="-",0,M668:N668),IF(O668="-",0,-O668))/100</f>
        <v>2309.0500000000002</v>
      </c>
      <c r="G668" s="82">
        <f t="array" ref="G668">SUM(IF(P668="-",0,P668),IF(R668="-",0,R668))/100</f>
        <v>394.44</v>
      </c>
      <c r="H668" s="82">
        <f t="array" ref="H668">SUM(IF(Q668="-",0,Q668))/100</f>
        <v>898.08</v>
      </c>
      <c r="I668" s="76">
        <v>5170024</v>
      </c>
      <c r="J668" s="76" t="s">
        <v>77</v>
      </c>
      <c r="K668" s="77">
        <v>39447</v>
      </c>
      <c r="L668" s="76">
        <v>676919</v>
      </c>
      <c r="M668" s="76">
        <v>208764</v>
      </c>
      <c r="N668" s="76">
        <v>33263</v>
      </c>
      <c r="O668" s="76">
        <v>11122</v>
      </c>
      <c r="P668" s="76">
        <v>34585</v>
      </c>
      <c r="Q668" s="76">
        <v>89808</v>
      </c>
      <c r="R668" s="76">
        <v>4859</v>
      </c>
    </row>
    <row r="669" spans="1:18">
      <c r="A669" s="82">
        <f t="shared" si="50"/>
        <v>517002402006</v>
      </c>
      <c r="B669" s="82" t="str">
        <f t="shared" si="51"/>
        <v>51700240</v>
      </c>
      <c r="C669" s="82">
        <f t="shared" si="52"/>
        <v>2006</v>
      </c>
      <c r="D669" s="82">
        <f t="shared" si="53"/>
        <v>6769.19</v>
      </c>
      <c r="E669" s="82">
        <f t="shared" si="54"/>
        <v>3567</v>
      </c>
      <c r="F669" s="82">
        <f t="array" ref="F669">SUM(IF(M669:N669="-",0,M669:N669),IF(O669="-",0,-O669))/100</f>
        <v>2311.84</v>
      </c>
      <c r="G669" s="82">
        <f t="array" ref="G669">SUM(IF(P669="-",0,P669),IF(R669="-",0,R669))/100</f>
        <v>360.49</v>
      </c>
      <c r="H669" s="82">
        <f t="array" ref="H669">SUM(IF(Q669="-",0,Q669))/100</f>
        <v>894.67</v>
      </c>
      <c r="I669" s="76">
        <v>5170024</v>
      </c>
      <c r="J669" s="76" t="s">
        <v>77</v>
      </c>
      <c r="K669" s="77">
        <v>39082</v>
      </c>
      <c r="L669" s="76">
        <v>676919</v>
      </c>
      <c r="M669" s="76">
        <v>208611</v>
      </c>
      <c r="N669" s="76">
        <v>34436</v>
      </c>
      <c r="O669" s="76">
        <v>11863</v>
      </c>
      <c r="P669" s="76">
        <v>31281</v>
      </c>
      <c r="Q669" s="76">
        <v>89467</v>
      </c>
      <c r="R669" s="76">
        <v>4768</v>
      </c>
    </row>
    <row r="670" spans="1:18">
      <c r="A670" s="82">
        <f t="shared" si="50"/>
        <v>517002802015</v>
      </c>
      <c r="B670" s="82" t="str">
        <f t="shared" si="51"/>
        <v>51700280</v>
      </c>
      <c r="C670" s="82">
        <f t="shared" si="52"/>
        <v>2015</v>
      </c>
      <c r="D670" s="82">
        <f t="shared" si="53"/>
        <v>4349.53</v>
      </c>
      <c r="E670" s="82">
        <f t="shared" si="54"/>
        <v>1263.1100000000001</v>
      </c>
      <c r="F670" s="82">
        <f t="array" ref="F670">SUM(IF(M670:N670="-",0,M670:N670),IF(O670="-",0,-O670))/100</f>
        <v>785.27</v>
      </c>
      <c r="G670" s="82">
        <f t="array" ref="G670">SUM(IF(P670="-",0,P670),IF(R670="-",0,R670))/100</f>
        <v>143.19999999999999</v>
      </c>
      <c r="H670" s="82">
        <f t="array" ref="H670">SUM(IF(Q670="-",0,Q670))/100</f>
        <v>334.64</v>
      </c>
      <c r="I670" s="76">
        <v>5170028</v>
      </c>
      <c r="J670" s="76" t="s">
        <v>78</v>
      </c>
      <c r="K670" s="77">
        <v>42369</v>
      </c>
      <c r="L670" s="76">
        <v>434953</v>
      </c>
      <c r="M670" s="76">
        <v>69385</v>
      </c>
      <c r="N670" s="76">
        <v>12785</v>
      </c>
      <c r="O670" s="76">
        <v>3643</v>
      </c>
      <c r="P670" s="76">
        <v>13231</v>
      </c>
      <c r="Q670" s="76">
        <v>33464</v>
      </c>
      <c r="R670" s="76">
        <v>1089</v>
      </c>
    </row>
    <row r="671" spans="1:18">
      <c r="A671" s="82">
        <f t="shared" si="50"/>
        <v>517002802014</v>
      </c>
      <c r="B671" s="82" t="str">
        <f t="shared" si="51"/>
        <v>51700280</v>
      </c>
      <c r="C671" s="82">
        <f t="shared" si="52"/>
        <v>2014</v>
      </c>
      <c r="D671" s="82">
        <f t="shared" si="53"/>
        <v>4349.53</v>
      </c>
      <c r="E671" s="82">
        <f t="shared" si="54"/>
        <v>1257.8800000000001</v>
      </c>
      <c r="F671" s="82">
        <f t="array" ref="F671">SUM(IF(M671:N671="-",0,M671:N671),IF(O671="-",0,-O671))/100</f>
        <v>793.32</v>
      </c>
      <c r="G671" s="82">
        <f t="array" ref="G671">SUM(IF(P671="-",0,P671),IF(R671="-",0,R671))/100</f>
        <v>132.24</v>
      </c>
      <c r="H671" s="82">
        <f t="array" ref="H671">SUM(IF(Q671="-",0,Q671))/100</f>
        <v>332.32</v>
      </c>
      <c r="I671" s="76">
        <v>5170028</v>
      </c>
      <c r="J671" s="76" t="s">
        <v>78</v>
      </c>
      <c r="K671" s="77">
        <v>42004</v>
      </c>
      <c r="L671" s="76">
        <v>434953</v>
      </c>
      <c r="M671" s="76">
        <v>70167</v>
      </c>
      <c r="N671" s="76">
        <v>12808</v>
      </c>
      <c r="O671" s="76">
        <v>3643</v>
      </c>
      <c r="P671" s="76">
        <v>12136</v>
      </c>
      <c r="Q671" s="76">
        <v>33232</v>
      </c>
      <c r="R671" s="76">
        <v>1088</v>
      </c>
    </row>
    <row r="672" spans="1:18">
      <c r="A672" s="82">
        <f t="shared" si="50"/>
        <v>517002802013</v>
      </c>
      <c r="B672" s="82" t="str">
        <f t="shared" si="51"/>
        <v>51700280</v>
      </c>
      <c r="C672" s="82">
        <f t="shared" si="52"/>
        <v>2013</v>
      </c>
      <c r="D672" s="82">
        <f t="shared" si="53"/>
        <v>4349.54</v>
      </c>
      <c r="E672" s="82">
        <f t="shared" si="54"/>
        <v>1249.17</v>
      </c>
      <c r="F672" s="82">
        <f t="array" ref="F672">SUM(IF(M672:N672="-",0,M672:N672),IF(O672="-",0,-O672))/100</f>
        <v>800.26</v>
      </c>
      <c r="G672" s="82">
        <f t="array" ref="G672">SUM(IF(P672="-",0,P672),IF(R672="-",0,R672))/100</f>
        <v>118.25</v>
      </c>
      <c r="H672" s="82">
        <f t="array" ref="H672">SUM(IF(Q672="-",0,Q672))/100</f>
        <v>330.66</v>
      </c>
      <c r="I672" s="76">
        <v>5170028</v>
      </c>
      <c r="J672" s="76" t="s">
        <v>78</v>
      </c>
      <c r="K672" s="77">
        <v>41639</v>
      </c>
      <c r="L672" s="76">
        <v>434954</v>
      </c>
      <c r="M672" s="76">
        <v>70798</v>
      </c>
      <c r="N672" s="76">
        <v>12939</v>
      </c>
      <c r="O672" s="76">
        <v>3711</v>
      </c>
      <c r="P672" s="76">
        <v>10737</v>
      </c>
      <c r="Q672" s="76">
        <v>33066</v>
      </c>
      <c r="R672" s="76">
        <v>1088</v>
      </c>
    </row>
    <row r="673" spans="1:18">
      <c r="A673" s="82">
        <f t="shared" si="50"/>
        <v>517002802012</v>
      </c>
      <c r="B673" s="82" t="str">
        <f t="shared" si="51"/>
        <v>51700280</v>
      </c>
      <c r="C673" s="82">
        <f t="shared" si="52"/>
        <v>2012</v>
      </c>
      <c r="D673" s="82">
        <f t="shared" si="53"/>
        <v>4349.54</v>
      </c>
      <c r="E673" s="82">
        <f t="shared" si="54"/>
        <v>1237.8399999999999</v>
      </c>
      <c r="F673" s="82">
        <f t="array" ref="F673">SUM(IF(M673:N673="-",0,M673:N673),IF(O673="-",0,-O673))/100</f>
        <v>802.28</v>
      </c>
      <c r="G673" s="82">
        <f t="array" ref="G673">SUM(IF(P673="-",0,P673),IF(R673="-",0,R673))/100</f>
        <v>109.9</v>
      </c>
      <c r="H673" s="82">
        <f t="array" ref="H673">SUM(IF(Q673="-",0,Q673))/100</f>
        <v>325.66000000000003</v>
      </c>
      <c r="I673" s="76">
        <v>5170028</v>
      </c>
      <c r="J673" s="76" t="s">
        <v>78</v>
      </c>
      <c r="K673" s="77">
        <v>41274</v>
      </c>
      <c r="L673" s="76">
        <v>434954</v>
      </c>
      <c r="M673" s="76">
        <v>70982</v>
      </c>
      <c r="N673" s="76">
        <v>12957</v>
      </c>
      <c r="O673" s="76">
        <v>3711</v>
      </c>
      <c r="P673" s="76">
        <v>9907</v>
      </c>
      <c r="Q673" s="76">
        <v>32566</v>
      </c>
      <c r="R673" s="76">
        <v>1083</v>
      </c>
    </row>
    <row r="674" spans="1:18">
      <c r="A674" s="82">
        <f t="shared" si="50"/>
        <v>517002802011</v>
      </c>
      <c r="B674" s="82" t="str">
        <f t="shared" si="51"/>
        <v>51700280</v>
      </c>
      <c r="C674" s="82">
        <f t="shared" si="52"/>
        <v>2011</v>
      </c>
      <c r="D674" s="82">
        <f t="shared" si="53"/>
        <v>4348.3599999999997</v>
      </c>
      <c r="E674" s="82">
        <f t="shared" si="54"/>
        <v>1234.6500000000001</v>
      </c>
      <c r="F674" s="82">
        <f t="array" ref="F674">SUM(IF(M674:N674="-",0,M674:N674),IF(O674="-",0,-O674))/100</f>
        <v>801.13</v>
      </c>
      <c r="G674" s="82">
        <f t="array" ref="G674">SUM(IF(P674="-",0,P674),IF(R674="-",0,R674))/100</f>
        <v>108.49</v>
      </c>
      <c r="H674" s="82">
        <f t="array" ref="H674">SUM(IF(Q674="-",0,Q674))/100</f>
        <v>325.02999999999997</v>
      </c>
      <c r="I674" s="76">
        <v>5170028</v>
      </c>
      <c r="J674" s="76" t="s">
        <v>78</v>
      </c>
      <c r="K674" s="77">
        <v>40908</v>
      </c>
      <c r="L674" s="76">
        <v>434836</v>
      </c>
      <c r="M674" s="76">
        <v>67665</v>
      </c>
      <c r="N674" s="76">
        <v>16144</v>
      </c>
      <c r="O674" s="76">
        <v>3696</v>
      </c>
      <c r="P674" s="76">
        <v>9766</v>
      </c>
      <c r="Q674" s="76">
        <v>32503</v>
      </c>
      <c r="R674" s="76">
        <v>1083</v>
      </c>
    </row>
    <row r="675" spans="1:18">
      <c r="A675" s="82">
        <f t="shared" si="50"/>
        <v>517002802010</v>
      </c>
      <c r="B675" s="82" t="str">
        <f t="shared" si="51"/>
        <v>51700280</v>
      </c>
      <c r="C675" s="82">
        <f t="shared" si="52"/>
        <v>2010</v>
      </c>
      <c r="D675" s="82">
        <f t="shared" si="53"/>
        <v>4348.2700000000004</v>
      </c>
      <c r="E675" s="82">
        <f t="shared" si="54"/>
        <v>1230.8799999999999</v>
      </c>
      <c r="F675" s="82">
        <f t="array" ref="F675">SUM(IF(M675:N675="-",0,M675:N675),IF(O675="-",0,-O675))/100</f>
        <v>800.06</v>
      </c>
      <c r="G675" s="82">
        <f t="array" ref="G675">SUM(IF(P675="-",0,P675),IF(R675="-",0,R675))/100</f>
        <v>106.77</v>
      </c>
      <c r="H675" s="82">
        <f t="array" ref="H675">SUM(IF(Q675="-",0,Q675))/100</f>
        <v>324.05</v>
      </c>
      <c r="I675" s="76">
        <v>5170028</v>
      </c>
      <c r="J675" s="76" t="s">
        <v>78</v>
      </c>
      <c r="K675" s="77">
        <v>40543</v>
      </c>
      <c r="L675" s="76">
        <v>434827</v>
      </c>
      <c r="M675" s="76">
        <v>67229</v>
      </c>
      <c r="N675" s="76">
        <v>16470</v>
      </c>
      <c r="O675" s="76">
        <v>3693</v>
      </c>
      <c r="P675" s="76">
        <v>9593</v>
      </c>
      <c r="Q675" s="76">
        <v>32405</v>
      </c>
      <c r="R675" s="76">
        <v>1084</v>
      </c>
    </row>
    <row r="676" spans="1:18">
      <c r="A676" s="82">
        <f t="shared" si="50"/>
        <v>517002802009</v>
      </c>
      <c r="B676" s="82" t="str">
        <f t="shared" si="51"/>
        <v>51700280</v>
      </c>
      <c r="C676" s="82">
        <f t="shared" si="52"/>
        <v>2009</v>
      </c>
      <c r="D676" s="82">
        <f t="shared" si="53"/>
        <v>4348.22</v>
      </c>
      <c r="E676" s="82">
        <f t="shared" si="54"/>
        <v>1227.4099999999999</v>
      </c>
      <c r="F676" s="82">
        <f t="array" ref="F676">SUM(IF(M676:N676="-",0,M676:N676),IF(O676="-",0,-O676))/100</f>
        <v>796.72</v>
      </c>
      <c r="G676" s="82">
        <f t="array" ref="G676">SUM(IF(P676="-",0,P676),IF(R676="-",0,R676))/100</f>
        <v>107.57</v>
      </c>
      <c r="H676" s="82">
        <f t="array" ref="H676">SUM(IF(Q676="-",0,Q676))/100</f>
        <v>323.12</v>
      </c>
      <c r="I676" s="76">
        <v>5170028</v>
      </c>
      <c r="J676" s="76" t="s">
        <v>78</v>
      </c>
      <c r="K676" s="77">
        <v>40178</v>
      </c>
      <c r="L676" s="76">
        <v>434822</v>
      </c>
      <c r="M676" s="76">
        <v>67167</v>
      </c>
      <c r="N676" s="76">
        <v>16045</v>
      </c>
      <c r="O676" s="76">
        <v>3540</v>
      </c>
      <c r="P676" s="76">
        <v>9633</v>
      </c>
      <c r="Q676" s="76">
        <v>32312</v>
      </c>
      <c r="R676" s="76">
        <v>1124</v>
      </c>
    </row>
    <row r="677" spans="1:18">
      <c r="A677" s="82">
        <f t="shared" si="50"/>
        <v>517002802008</v>
      </c>
      <c r="B677" s="82" t="str">
        <f t="shared" si="51"/>
        <v>51700280</v>
      </c>
      <c r="C677" s="82">
        <f t="shared" si="52"/>
        <v>2008</v>
      </c>
      <c r="D677" s="82">
        <f t="shared" si="53"/>
        <v>4348.28</v>
      </c>
      <c r="E677" s="82">
        <f t="shared" si="54"/>
        <v>1216.5700000000002</v>
      </c>
      <c r="F677" s="82">
        <f t="array" ref="F677">SUM(IF(M677:N677="-",0,M677:N677),IF(O677="-",0,-O677))/100</f>
        <v>790.96</v>
      </c>
      <c r="G677" s="82">
        <f t="array" ref="G677">SUM(IF(P677="-",0,P677),IF(R677="-",0,R677))/100</f>
        <v>102.13</v>
      </c>
      <c r="H677" s="82">
        <f t="array" ref="H677">SUM(IF(Q677="-",0,Q677))/100</f>
        <v>323.48</v>
      </c>
      <c r="I677" s="76">
        <v>5170028</v>
      </c>
      <c r="J677" s="76" t="s">
        <v>78</v>
      </c>
      <c r="K677" s="77">
        <v>39813</v>
      </c>
      <c r="L677" s="76">
        <v>434828</v>
      </c>
      <c r="M677" s="76">
        <v>67035</v>
      </c>
      <c r="N677" s="76">
        <v>15845</v>
      </c>
      <c r="O677" s="76">
        <v>3784</v>
      </c>
      <c r="P677" s="76">
        <v>9057</v>
      </c>
      <c r="Q677" s="76">
        <v>32348</v>
      </c>
      <c r="R677" s="76">
        <v>1156</v>
      </c>
    </row>
    <row r="678" spans="1:18">
      <c r="A678" s="82">
        <f t="shared" si="50"/>
        <v>517002802007</v>
      </c>
      <c r="B678" s="82" t="str">
        <f t="shared" si="51"/>
        <v>51700280</v>
      </c>
      <c r="C678" s="82">
        <f t="shared" si="52"/>
        <v>2007</v>
      </c>
      <c r="D678" s="82">
        <f t="shared" si="53"/>
        <v>4348.2700000000004</v>
      </c>
      <c r="E678" s="82">
        <f t="shared" si="54"/>
        <v>1215.75</v>
      </c>
      <c r="F678" s="82">
        <f t="array" ref="F678">SUM(IF(M678:N678="-",0,M678:N678),IF(O678="-",0,-O678))/100</f>
        <v>791.83</v>
      </c>
      <c r="G678" s="82">
        <f t="array" ref="G678">SUM(IF(P678="-",0,P678),IF(R678="-",0,R678))/100</f>
        <v>100.75</v>
      </c>
      <c r="H678" s="82">
        <f t="array" ref="H678">SUM(IF(Q678="-",0,Q678))/100</f>
        <v>323.17</v>
      </c>
      <c r="I678" s="76">
        <v>5170028</v>
      </c>
      <c r="J678" s="76" t="s">
        <v>78</v>
      </c>
      <c r="K678" s="77">
        <v>39447</v>
      </c>
      <c r="L678" s="76">
        <v>434827</v>
      </c>
      <c r="M678" s="76">
        <v>67114</v>
      </c>
      <c r="N678" s="76">
        <v>15853</v>
      </c>
      <c r="O678" s="76">
        <v>3784</v>
      </c>
      <c r="P678" s="76">
        <v>8919</v>
      </c>
      <c r="Q678" s="76">
        <v>32317</v>
      </c>
      <c r="R678" s="76">
        <v>1156</v>
      </c>
    </row>
    <row r="679" spans="1:18">
      <c r="A679" s="82">
        <f t="shared" si="50"/>
        <v>517002802006</v>
      </c>
      <c r="B679" s="82" t="str">
        <f t="shared" si="51"/>
        <v>51700280</v>
      </c>
      <c r="C679" s="82">
        <f t="shared" si="52"/>
        <v>2006</v>
      </c>
      <c r="D679" s="82">
        <f t="shared" si="53"/>
        <v>4348.28</v>
      </c>
      <c r="E679" s="82">
        <f t="shared" si="54"/>
        <v>1216.1600000000001</v>
      </c>
      <c r="F679" s="82">
        <f t="array" ref="F679">SUM(IF(M679:N679="-",0,M679:N679),IF(O679="-",0,-O679))/100</f>
        <v>795.24</v>
      </c>
      <c r="G679" s="82">
        <f t="array" ref="G679">SUM(IF(P679="-",0,P679),IF(R679="-",0,R679))/100</f>
        <v>99</v>
      </c>
      <c r="H679" s="82">
        <f t="array" ref="H679">SUM(IF(Q679="-",0,Q679))/100</f>
        <v>321.92</v>
      </c>
      <c r="I679" s="76">
        <v>5170028</v>
      </c>
      <c r="J679" s="76" t="s">
        <v>78</v>
      </c>
      <c r="K679" s="77">
        <v>39082</v>
      </c>
      <c r="L679" s="76">
        <v>434828</v>
      </c>
      <c r="M679" s="76">
        <v>67666</v>
      </c>
      <c r="N679" s="76">
        <v>15642</v>
      </c>
      <c r="O679" s="76">
        <v>3784</v>
      </c>
      <c r="P679" s="76">
        <v>8857</v>
      </c>
      <c r="Q679" s="76">
        <v>32192</v>
      </c>
      <c r="R679" s="76">
        <v>1043</v>
      </c>
    </row>
    <row r="680" spans="1:18">
      <c r="A680" s="82">
        <f t="shared" si="50"/>
        <v>517003202015</v>
      </c>
      <c r="B680" s="82" t="str">
        <f t="shared" si="51"/>
        <v>51700320</v>
      </c>
      <c r="C680" s="82">
        <f t="shared" si="52"/>
        <v>2015</v>
      </c>
      <c r="D680" s="82">
        <f t="shared" si="53"/>
        <v>7523.99</v>
      </c>
      <c r="E680" s="82">
        <f t="shared" si="54"/>
        <v>2041.0100000000002</v>
      </c>
      <c r="F680" s="82">
        <f t="array" ref="F680">SUM(IF(M680:N680="-",0,M680:N680),IF(O680="-",0,-O680))/100</f>
        <v>959.71</v>
      </c>
      <c r="G680" s="82">
        <f t="array" ref="G680">SUM(IF(P680="-",0,P680),IF(R680="-",0,R680))/100</f>
        <v>210.73</v>
      </c>
      <c r="H680" s="82">
        <f t="array" ref="H680">SUM(IF(Q680="-",0,Q680))/100</f>
        <v>870.57</v>
      </c>
      <c r="I680" s="76">
        <v>5170032</v>
      </c>
      <c r="J680" s="76" t="s">
        <v>79</v>
      </c>
      <c r="K680" s="77">
        <v>42369</v>
      </c>
      <c r="L680" s="76">
        <v>752399</v>
      </c>
      <c r="M680" s="76">
        <v>91745</v>
      </c>
      <c r="N680" s="76">
        <v>15213</v>
      </c>
      <c r="O680" s="76">
        <v>10987</v>
      </c>
      <c r="P680" s="76">
        <v>19378</v>
      </c>
      <c r="Q680" s="76">
        <v>87057</v>
      </c>
      <c r="R680" s="76">
        <v>1695</v>
      </c>
    </row>
    <row r="681" spans="1:18">
      <c r="A681" s="82">
        <f t="shared" si="50"/>
        <v>517003202014</v>
      </c>
      <c r="B681" s="82" t="str">
        <f t="shared" si="51"/>
        <v>51700320</v>
      </c>
      <c r="C681" s="82">
        <f t="shared" si="52"/>
        <v>2014</v>
      </c>
      <c r="D681" s="82">
        <f t="shared" si="53"/>
        <v>7523.99</v>
      </c>
      <c r="E681" s="82">
        <f t="shared" si="54"/>
        <v>2043.5700000000002</v>
      </c>
      <c r="F681" s="82">
        <f t="array" ref="F681">SUM(IF(M681:N681="-",0,M681:N681),IF(O681="-",0,-O681))/100</f>
        <v>955.63</v>
      </c>
      <c r="G681" s="82">
        <f t="array" ref="G681">SUM(IF(P681="-",0,P681),IF(R681="-",0,R681))/100</f>
        <v>216.25</v>
      </c>
      <c r="H681" s="82">
        <f t="array" ref="H681">SUM(IF(Q681="-",0,Q681))/100</f>
        <v>871.69</v>
      </c>
      <c r="I681" s="76">
        <v>5170032</v>
      </c>
      <c r="J681" s="76" t="s">
        <v>79</v>
      </c>
      <c r="K681" s="77">
        <v>42004</v>
      </c>
      <c r="L681" s="76">
        <v>752399</v>
      </c>
      <c r="M681" s="76">
        <v>91308</v>
      </c>
      <c r="N681" s="76">
        <v>15216</v>
      </c>
      <c r="O681" s="76">
        <v>10961</v>
      </c>
      <c r="P681" s="76">
        <v>19929</v>
      </c>
      <c r="Q681" s="76">
        <v>87169</v>
      </c>
      <c r="R681" s="76">
        <v>1696</v>
      </c>
    </row>
    <row r="682" spans="1:18">
      <c r="A682" s="82">
        <f t="shared" si="50"/>
        <v>517003202013</v>
      </c>
      <c r="B682" s="82" t="str">
        <f t="shared" si="51"/>
        <v>51700320</v>
      </c>
      <c r="C682" s="82">
        <f t="shared" si="52"/>
        <v>2013</v>
      </c>
      <c r="D682" s="82">
        <f t="shared" si="53"/>
        <v>7523.98</v>
      </c>
      <c r="E682" s="82">
        <f t="shared" si="54"/>
        <v>1934.9699999999998</v>
      </c>
      <c r="F682" s="82">
        <f t="array" ref="F682">SUM(IF(M682:N682="-",0,M682:N682),IF(O682="-",0,-O682))/100</f>
        <v>1029.47</v>
      </c>
      <c r="G682" s="82">
        <f t="array" ref="G682">SUM(IF(P682="-",0,P682),IF(R682="-",0,R682))/100</f>
        <v>157.35</v>
      </c>
      <c r="H682" s="82">
        <f t="array" ref="H682">SUM(IF(Q682="-",0,Q682))/100</f>
        <v>748.15</v>
      </c>
      <c r="I682" s="76">
        <v>5170032</v>
      </c>
      <c r="J682" s="76" t="s">
        <v>79</v>
      </c>
      <c r="K682" s="77">
        <v>41639</v>
      </c>
      <c r="L682" s="76">
        <v>752398</v>
      </c>
      <c r="M682" s="76">
        <v>97429</v>
      </c>
      <c r="N682" s="76">
        <v>25444</v>
      </c>
      <c r="O682" s="76">
        <v>19926</v>
      </c>
      <c r="P682" s="76">
        <v>14095</v>
      </c>
      <c r="Q682" s="76">
        <v>74815</v>
      </c>
      <c r="R682" s="76">
        <v>1640</v>
      </c>
    </row>
    <row r="683" spans="1:18">
      <c r="A683" s="82">
        <f t="shared" si="50"/>
        <v>517003202012</v>
      </c>
      <c r="B683" s="82" t="str">
        <f t="shared" si="51"/>
        <v>51700320</v>
      </c>
      <c r="C683" s="82">
        <f t="shared" si="52"/>
        <v>2012</v>
      </c>
      <c r="D683" s="82">
        <f t="shared" si="53"/>
        <v>7523.98</v>
      </c>
      <c r="E683" s="82">
        <f t="shared" si="54"/>
        <v>1575.63</v>
      </c>
      <c r="F683" s="82">
        <f t="array" ref="F683">SUM(IF(M683:N683="-",0,M683:N683),IF(O683="-",0,-O683))/100</f>
        <v>1039.46</v>
      </c>
      <c r="G683" s="82">
        <f t="array" ref="G683">SUM(IF(P683="-",0,P683),IF(R683="-",0,R683))/100</f>
        <v>127.3</v>
      </c>
      <c r="H683" s="82">
        <f t="array" ref="H683">SUM(IF(Q683="-",0,Q683))/100</f>
        <v>408.87</v>
      </c>
      <c r="I683" s="76">
        <v>5170032</v>
      </c>
      <c r="J683" s="76" t="s">
        <v>79</v>
      </c>
      <c r="K683" s="77">
        <v>41274</v>
      </c>
      <c r="L683" s="76">
        <v>752398</v>
      </c>
      <c r="M683" s="76">
        <v>95346</v>
      </c>
      <c r="N683" s="76">
        <v>31258</v>
      </c>
      <c r="O683" s="76">
        <v>22658</v>
      </c>
      <c r="P683" s="76">
        <v>11238</v>
      </c>
      <c r="Q683" s="76">
        <v>40887</v>
      </c>
      <c r="R683" s="76">
        <v>1492</v>
      </c>
    </row>
    <row r="684" spans="1:18">
      <c r="A684" s="82">
        <f t="shared" si="50"/>
        <v>517003202011</v>
      </c>
      <c r="B684" s="82" t="str">
        <f t="shared" si="51"/>
        <v>51700320</v>
      </c>
      <c r="C684" s="82">
        <f t="shared" si="52"/>
        <v>2011</v>
      </c>
      <c r="D684" s="82">
        <f t="shared" si="53"/>
        <v>7516.07</v>
      </c>
      <c r="E684" s="82">
        <f t="shared" si="54"/>
        <v>1571.27</v>
      </c>
      <c r="F684" s="82">
        <f t="array" ref="F684">SUM(IF(M684:N684="-",0,M684:N684),IF(O684="-",0,-O684))/100</f>
        <v>1038.67</v>
      </c>
      <c r="G684" s="82">
        <f t="array" ref="G684">SUM(IF(P684="-",0,P684),IF(R684="-",0,R684))/100</f>
        <v>125.32</v>
      </c>
      <c r="H684" s="82">
        <f t="array" ref="H684">SUM(IF(Q684="-",0,Q684))/100</f>
        <v>407.28</v>
      </c>
      <c r="I684" s="76">
        <v>5170032</v>
      </c>
      <c r="J684" s="76" t="s">
        <v>79</v>
      </c>
      <c r="K684" s="77">
        <v>40908</v>
      </c>
      <c r="L684" s="76">
        <v>751607</v>
      </c>
      <c r="M684" s="76">
        <v>95598</v>
      </c>
      <c r="N684" s="76">
        <v>28332</v>
      </c>
      <c r="O684" s="76">
        <v>20063</v>
      </c>
      <c r="P684" s="76">
        <v>11040</v>
      </c>
      <c r="Q684" s="76">
        <v>40728</v>
      </c>
      <c r="R684" s="76">
        <v>1492</v>
      </c>
    </row>
    <row r="685" spans="1:18">
      <c r="A685" s="82">
        <f t="shared" si="50"/>
        <v>517003202010</v>
      </c>
      <c r="B685" s="82" t="str">
        <f t="shared" si="51"/>
        <v>51700320</v>
      </c>
      <c r="C685" s="82">
        <f t="shared" si="52"/>
        <v>2010</v>
      </c>
      <c r="D685" s="82">
        <f t="shared" si="53"/>
        <v>7515.97</v>
      </c>
      <c r="E685" s="82">
        <f t="shared" si="54"/>
        <v>1540.9</v>
      </c>
      <c r="F685" s="82">
        <f t="array" ref="F685">SUM(IF(M685:N685="-",0,M685:N685),IF(O685="-",0,-O685))/100</f>
        <v>1014.73</v>
      </c>
      <c r="G685" s="82">
        <f t="array" ref="G685">SUM(IF(P685="-",0,P685),IF(R685="-",0,R685))/100</f>
        <v>124.02</v>
      </c>
      <c r="H685" s="82">
        <f t="array" ref="H685">SUM(IF(Q685="-",0,Q685))/100</f>
        <v>402.15</v>
      </c>
      <c r="I685" s="76">
        <v>5170032</v>
      </c>
      <c r="J685" s="76" t="s">
        <v>79</v>
      </c>
      <c r="K685" s="77">
        <v>40543</v>
      </c>
      <c r="L685" s="76">
        <v>751597</v>
      </c>
      <c r="M685" s="76">
        <v>93173</v>
      </c>
      <c r="N685" s="76">
        <v>28810</v>
      </c>
      <c r="O685" s="76">
        <v>20510</v>
      </c>
      <c r="P685" s="76">
        <v>10911</v>
      </c>
      <c r="Q685" s="76">
        <v>40215</v>
      </c>
      <c r="R685" s="76">
        <v>1491</v>
      </c>
    </row>
    <row r="686" spans="1:18">
      <c r="A686" s="82">
        <f t="shared" si="50"/>
        <v>517003202009</v>
      </c>
      <c r="B686" s="82" t="str">
        <f t="shared" si="51"/>
        <v>51700320</v>
      </c>
      <c r="C686" s="82">
        <f t="shared" si="52"/>
        <v>2009</v>
      </c>
      <c r="D686" s="82">
        <f t="shared" si="53"/>
        <v>7515.92</v>
      </c>
      <c r="E686" s="82">
        <f t="shared" si="54"/>
        <v>1533.9</v>
      </c>
      <c r="F686" s="82">
        <f t="array" ref="F686">SUM(IF(M686:N686="-",0,M686:N686),IF(O686="-",0,-O686))/100</f>
        <v>1014.08</v>
      </c>
      <c r="G686" s="82">
        <f t="array" ref="G686">SUM(IF(P686="-",0,P686),IF(R686="-",0,R686))/100</f>
        <v>117.42</v>
      </c>
      <c r="H686" s="82">
        <f t="array" ref="H686">SUM(IF(Q686="-",0,Q686))/100</f>
        <v>402.4</v>
      </c>
      <c r="I686" s="76">
        <v>5170032</v>
      </c>
      <c r="J686" s="76" t="s">
        <v>79</v>
      </c>
      <c r="K686" s="77">
        <v>40178</v>
      </c>
      <c r="L686" s="76">
        <v>751592</v>
      </c>
      <c r="M686" s="76">
        <v>93021</v>
      </c>
      <c r="N686" s="76">
        <v>28897</v>
      </c>
      <c r="O686" s="76">
        <v>20510</v>
      </c>
      <c r="P686" s="76">
        <v>10251</v>
      </c>
      <c r="Q686" s="76">
        <v>40240</v>
      </c>
      <c r="R686" s="76">
        <v>1491</v>
      </c>
    </row>
    <row r="687" spans="1:18">
      <c r="A687" s="82">
        <f t="shared" si="50"/>
        <v>517003202008</v>
      </c>
      <c r="B687" s="82" t="str">
        <f t="shared" si="51"/>
        <v>51700320</v>
      </c>
      <c r="C687" s="82">
        <f t="shared" si="52"/>
        <v>2008</v>
      </c>
      <c r="D687" s="82">
        <f t="shared" si="53"/>
        <v>7515.74</v>
      </c>
      <c r="E687" s="82">
        <f t="shared" si="54"/>
        <v>1523.33</v>
      </c>
      <c r="F687" s="82">
        <f t="array" ref="F687">SUM(IF(M687:N687="-",0,M687:N687),IF(O687="-",0,-O687))/100</f>
        <v>1006.43</v>
      </c>
      <c r="G687" s="82">
        <f t="array" ref="G687">SUM(IF(P687="-",0,P687),IF(R687="-",0,R687))/100</f>
        <v>115.89</v>
      </c>
      <c r="H687" s="82">
        <f t="array" ref="H687">SUM(IF(Q687="-",0,Q687))/100</f>
        <v>401.01</v>
      </c>
      <c r="I687" s="76">
        <v>5170032</v>
      </c>
      <c r="J687" s="76" t="s">
        <v>79</v>
      </c>
      <c r="K687" s="77">
        <v>39813</v>
      </c>
      <c r="L687" s="76">
        <v>751574</v>
      </c>
      <c r="M687" s="76">
        <v>92262</v>
      </c>
      <c r="N687" s="76">
        <v>27978</v>
      </c>
      <c r="O687" s="76">
        <v>19597</v>
      </c>
      <c r="P687" s="76">
        <v>10242</v>
      </c>
      <c r="Q687" s="76">
        <v>40101</v>
      </c>
      <c r="R687" s="76">
        <v>1347</v>
      </c>
    </row>
    <row r="688" spans="1:18">
      <c r="A688" s="82">
        <f t="shared" si="50"/>
        <v>517003202007</v>
      </c>
      <c r="B688" s="82" t="str">
        <f t="shared" si="51"/>
        <v>51700320</v>
      </c>
      <c r="C688" s="82">
        <f t="shared" si="52"/>
        <v>2007</v>
      </c>
      <c r="D688" s="82">
        <f t="shared" si="53"/>
        <v>7515.51</v>
      </c>
      <c r="E688" s="82">
        <f t="shared" si="54"/>
        <v>1512.6699999999998</v>
      </c>
      <c r="F688" s="82">
        <f t="array" ref="F688">SUM(IF(M688:N688="-",0,M688:N688),IF(O688="-",0,-O688))/100</f>
        <v>998.42</v>
      </c>
      <c r="G688" s="82">
        <f t="array" ref="G688">SUM(IF(P688="-",0,P688),IF(R688="-",0,R688))/100</f>
        <v>115.22</v>
      </c>
      <c r="H688" s="82">
        <f t="array" ref="H688">SUM(IF(Q688="-",0,Q688))/100</f>
        <v>399.03</v>
      </c>
      <c r="I688" s="76">
        <v>5170032</v>
      </c>
      <c r="J688" s="76" t="s">
        <v>79</v>
      </c>
      <c r="K688" s="77">
        <v>39447</v>
      </c>
      <c r="L688" s="76">
        <v>751551</v>
      </c>
      <c r="M688" s="76">
        <v>91276</v>
      </c>
      <c r="N688" s="76">
        <v>28888</v>
      </c>
      <c r="O688" s="76">
        <v>20322</v>
      </c>
      <c r="P688" s="76">
        <v>10175</v>
      </c>
      <c r="Q688" s="76">
        <v>39903</v>
      </c>
      <c r="R688" s="76">
        <v>1347</v>
      </c>
    </row>
    <row r="689" spans="1:18">
      <c r="A689" s="82">
        <f t="shared" si="50"/>
        <v>517003202006</v>
      </c>
      <c r="B689" s="82" t="str">
        <f t="shared" si="51"/>
        <v>51700320</v>
      </c>
      <c r="C689" s="82">
        <f t="shared" si="52"/>
        <v>2006</v>
      </c>
      <c r="D689" s="82">
        <f t="shared" si="53"/>
        <v>7515.53</v>
      </c>
      <c r="E689" s="82">
        <f t="shared" si="54"/>
        <v>1511.23</v>
      </c>
      <c r="F689" s="82">
        <f t="array" ref="F689">SUM(IF(M689:N689="-",0,M689:N689),IF(O689="-",0,-O689))/100</f>
        <v>997.71</v>
      </c>
      <c r="G689" s="82">
        <f t="array" ref="G689">SUM(IF(P689="-",0,P689),IF(R689="-",0,R689))/100</f>
        <v>115.13</v>
      </c>
      <c r="H689" s="82">
        <f t="array" ref="H689">SUM(IF(Q689="-",0,Q689))/100</f>
        <v>398.39</v>
      </c>
      <c r="I689" s="76">
        <v>5170032</v>
      </c>
      <c r="J689" s="76" t="s">
        <v>79</v>
      </c>
      <c r="K689" s="77">
        <v>39082</v>
      </c>
      <c r="L689" s="76">
        <v>751553</v>
      </c>
      <c r="M689" s="76">
        <v>91212</v>
      </c>
      <c r="N689" s="76">
        <v>28843</v>
      </c>
      <c r="O689" s="76">
        <v>20284</v>
      </c>
      <c r="P689" s="76">
        <v>10166</v>
      </c>
      <c r="Q689" s="76">
        <v>39839</v>
      </c>
      <c r="R689" s="76">
        <v>1347</v>
      </c>
    </row>
    <row r="690" spans="1:18">
      <c r="A690" s="82">
        <f t="shared" si="50"/>
        <v>517003602015</v>
      </c>
      <c r="B690" s="82" t="str">
        <f t="shared" si="51"/>
        <v>51700360</v>
      </c>
      <c r="C690" s="82">
        <f t="shared" si="52"/>
        <v>2015</v>
      </c>
      <c r="D690" s="82">
        <f t="shared" si="53"/>
        <v>11070.53</v>
      </c>
      <c r="E690" s="82">
        <f t="shared" si="54"/>
        <v>1268.27</v>
      </c>
      <c r="F690" s="82">
        <f t="array" ref="F690">SUM(IF(M690:N690="-",0,M690:N690),IF(O690="-",0,-O690))/100</f>
        <v>617.02</v>
      </c>
      <c r="G690" s="82">
        <f t="array" ref="G690">SUM(IF(P690="-",0,P690),IF(R690="-",0,R690))/100</f>
        <v>152.15</v>
      </c>
      <c r="H690" s="82">
        <f t="array" ref="H690">SUM(IF(Q690="-",0,Q690))/100</f>
        <v>499.1</v>
      </c>
      <c r="I690" s="76">
        <v>5170036</v>
      </c>
      <c r="J690" s="76" t="s">
        <v>80</v>
      </c>
      <c r="K690" s="77">
        <v>42369</v>
      </c>
      <c r="L690" s="76">
        <v>1107053</v>
      </c>
      <c r="M690" s="76">
        <v>58064</v>
      </c>
      <c r="N690" s="76">
        <v>7114</v>
      </c>
      <c r="O690" s="76">
        <v>3476</v>
      </c>
      <c r="P690" s="76">
        <v>14730</v>
      </c>
      <c r="Q690" s="76">
        <v>49910</v>
      </c>
      <c r="R690" s="76">
        <v>485</v>
      </c>
    </row>
    <row r="691" spans="1:18">
      <c r="A691" s="82">
        <f t="shared" si="50"/>
        <v>517003602014</v>
      </c>
      <c r="B691" s="82" t="str">
        <f t="shared" si="51"/>
        <v>51700360</v>
      </c>
      <c r="C691" s="82">
        <f t="shared" si="52"/>
        <v>2014</v>
      </c>
      <c r="D691" s="82">
        <f t="shared" si="53"/>
        <v>11070.52</v>
      </c>
      <c r="E691" s="82">
        <f t="shared" si="54"/>
        <v>1265</v>
      </c>
      <c r="F691" s="82">
        <f t="array" ref="F691">SUM(IF(M691:N691="-",0,M691:N691),IF(O691="-",0,-O691))/100</f>
        <v>615.91999999999996</v>
      </c>
      <c r="G691" s="82">
        <f t="array" ref="G691">SUM(IF(P691="-",0,P691),IF(R691="-",0,R691))/100</f>
        <v>153.28</v>
      </c>
      <c r="H691" s="82">
        <f t="array" ref="H691">SUM(IF(Q691="-",0,Q691))/100</f>
        <v>495.8</v>
      </c>
      <c r="I691" s="76">
        <v>5170036</v>
      </c>
      <c r="J691" s="76" t="s">
        <v>80</v>
      </c>
      <c r="K691" s="77">
        <v>42004</v>
      </c>
      <c r="L691" s="76">
        <v>1107052</v>
      </c>
      <c r="M691" s="76">
        <v>57940</v>
      </c>
      <c r="N691" s="76">
        <v>7128</v>
      </c>
      <c r="O691" s="76">
        <v>3476</v>
      </c>
      <c r="P691" s="76">
        <v>14843</v>
      </c>
      <c r="Q691" s="76">
        <v>49580</v>
      </c>
      <c r="R691" s="76">
        <v>485</v>
      </c>
    </row>
    <row r="692" spans="1:18">
      <c r="A692" s="82">
        <f t="shared" si="50"/>
        <v>517003602013</v>
      </c>
      <c r="B692" s="82" t="str">
        <f t="shared" si="51"/>
        <v>51700360</v>
      </c>
      <c r="C692" s="82">
        <f t="shared" si="52"/>
        <v>2013</v>
      </c>
      <c r="D692" s="82">
        <f t="shared" si="53"/>
        <v>11070.52</v>
      </c>
      <c r="E692" s="82">
        <f t="shared" si="54"/>
        <v>1257.7800000000002</v>
      </c>
      <c r="F692" s="82">
        <f t="array" ref="F692">SUM(IF(M692:N692="-",0,M692:N692),IF(O692="-",0,-O692))/100</f>
        <v>612.73</v>
      </c>
      <c r="G692" s="82">
        <f t="array" ref="G692">SUM(IF(P692="-",0,P692),IF(R692="-",0,R692))/100</f>
        <v>152.19999999999999</v>
      </c>
      <c r="H692" s="82">
        <f t="array" ref="H692">SUM(IF(Q692="-",0,Q692))/100</f>
        <v>492.85</v>
      </c>
      <c r="I692" s="76">
        <v>5170036</v>
      </c>
      <c r="J692" s="76" t="s">
        <v>80</v>
      </c>
      <c r="K692" s="77">
        <v>41639</v>
      </c>
      <c r="L692" s="76">
        <v>1107052</v>
      </c>
      <c r="M692" s="76">
        <v>57621</v>
      </c>
      <c r="N692" s="76">
        <v>7128</v>
      </c>
      <c r="O692" s="76">
        <v>3476</v>
      </c>
      <c r="P692" s="76">
        <v>14728</v>
      </c>
      <c r="Q692" s="76">
        <v>49285</v>
      </c>
      <c r="R692" s="76">
        <v>492</v>
      </c>
    </row>
    <row r="693" spans="1:18">
      <c r="A693" s="82">
        <f t="shared" si="50"/>
        <v>517003602012</v>
      </c>
      <c r="B693" s="82" t="str">
        <f t="shared" si="51"/>
        <v>51700360</v>
      </c>
      <c r="C693" s="82">
        <f t="shared" si="52"/>
        <v>2012</v>
      </c>
      <c r="D693" s="82">
        <f t="shared" si="53"/>
        <v>11070.52</v>
      </c>
      <c r="E693" s="82">
        <f t="shared" si="54"/>
        <v>1247.54</v>
      </c>
      <c r="F693" s="82">
        <f t="array" ref="F693">SUM(IF(M693:N693="-",0,M693:N693),IF(O693="-",0,-O693))/100</f>
        <v>607.80999999999995</v>
      </c>
      <c r="G693" s="82">
        <f t="array" ref="G693">SUM(IF(P693="-",0,P693),IF(R693="-",0,R693))/100</f>
        <v>152.5</v>
      </c>
      <c r="H693" s="82">
        <f t="array" ref="H693">SUM(IF(Q693="-",0,Q693))/100</f>
        <v>487.23</v>
      </c>
      <c r="I693" s="76">
        <v>5170036</v>
      </c>
      <c r="J693" s="76" t="s">
        <v>80</v>
      </c>
      <c r="K693" s="77">
        <v>41274</v>
      </c>
      <c r="L693" s="76">
        <v>1107052</v>
      </c>
      <c r="M693" s="76">
        <v>57362</v>
      </c>
      <c r="N693" s="76">
        <v>6895</v>
      </c>
      <c r="O693" s="76">
        <v>3476</v>
      </c>
      <c r="P693" s="76">
        <v>14758</v>
      </c>
      <c r="Q693" s="76">
        <v>48723</v>
      </c>
      <c r="R693" s="76">
        <v>492</v>
      </c>
    </row>
    <row r="694" spans="1:18">
      <c r="A694" s="82">
        <f t="shared" si="50"/>
        <v>517003602011</v>
      </c>
      <c r="B694" s="82" t="str">
        <f t="shared" si="51"/>
        <v>51700360</v>
      </c>
      <c r="C694" s="82">
        <f t="shared" si="52"/>
        <v>2011</v>
      </c>
      <c r="D694" s="82">
        <f t="shared" si="53"/>
        <v>11073.01</v>
      </c>
      <c r="E694" s="82">
        <f t="shared" si="54"/>
        <v>1243.1400000000001</v>
      </c>
      <c r="F694" s="82">
        <f t="array" ref="F694">SUM(IF(M694:N694="-",0,M694:N694),IF(O694="-",0,-O694))/100</f>
        <v>609.16</v>
      </c>
      <c r="G694" s="82">
        <f t="array" ref="G694">SUM(IF(P694="-",0,P694),IF(R694="-",0,R694))/100</f>
        <v>143.82</v>
      </c>
      <c r="H694" s="82">
        <f t="array" ref="H694">SUM(IF(Q694="-",0,Q694))/100</f>
        <v>490.16</v>
      </c>
      <c r="I694" s="76">
        <v>5170036</v>
      </c>
      <c r="J694" s="76" t="s">
        <v>80</v>
      </c>
      <c r="K694" s="77">
        <v>40908</v>
      </c>
      <c r="L694" s="76">
        <v>1107301</v>
      </c>
      <c r="M694" s="76">
        <v>58079</v>
      </c>
      <c r="N694" s="76">
        <v>6349</v>
      </c>
      <c r="O694" s="76">
        <v>3512</v>
      </c>
      <c r="P694" s="76">
        <v>13939</v>
      </c>
      <c r="Q694" s="76">
        <v>49016</v>
      </c>
      <c r="R694" s="76">
        <v>443</v>
      </c>
    </row>
    <row r="695" spans="1:18">
      <c r="A695" s="82">
        <f t="shared" si="50"/>
        <v>517003602010</v>
      </c>
      <c r="B695" s="82" t="str">
        <f t="shared" si="51"/>
        <v>51700360</v>
      </c>
      <c r="C695" s="82">
        <f t="shared" si="52"/>
        <v>2010</v>
      </c>
      <c r="D695" s="82">
        <f t="shared" si="53"/>
        <v>11073.22</v>
      </c>
      <c r="E695" s="82">
        <f t="shared" si="54"/>
        <v>1240.19</v>
      </c>
      <c r="F695" s="82">
        <f t="array" ref="F695">SUM(IF(M695:N695="-",0,M695:N695),IF(O695="-",0,-O695))/100</f>
        <v>605.54999999999995</v>
      </c>
      <c r="G695" s="82">
        <f t="array" ref="G695">SUM(IF(P695="-",0,P695),IF(R695="-",0,R695))/100</f>
        <v>142.59</v>
      </c>
      <c r="H695" s="82">
        <f t="array" ref="H695">SUM(IF(Q695="-",0,Q695))/100</f>
        <v>492.05</v>
      </c>
      <c r="I695" s="76">
        <v>5170036</v>
      </c>
      <c r="J695" s="76" t="s">
        <v>80</v>
      </c>
      <c r="K695" s="77">
        <v>40543</v>
      </c>
      <c r="L695" s="76">
        <v>1107322</v>
      </c>
      <c r="M695" s="76">
        <v>57742</v>
      </c>
      <c r="N695" s="76">
        <v>6327</v>
      </c>
      <c r="O695" s="76">
        <v>3514</v>
      </c>
      <c r="P695" s="76">
        <v>13817</v>
      </c>
      <c r="Q695" s="76">
        <v>49205</v>
      </c>
      <c r="R695" s="76">
        <v>442</v>
      </c>
    </row>
    <row r="696" spans="1:18">
      <c r="A696" s="82">
        <f t="shared" si="50"/>
        <v>517003602009</v>
      </c>
      <c r="B696" s="82" t="str">
        <f t="shared" si="51"/>
        <v>51700360</v>
      </c>
      <c r="C696" s="82">
        <f t="shared" si="52"/>
        <v>2009</v>
      </c>
      <c r="D696" s="82">
        <f t="shared" si="53"/>
        <v>11073.21</v>
      </c>
      <c r="E696" s="82">
        <f t="shared" si="54"/>
        <v>1215.0800000000002</v>
      </c>
      <c r="F696" s="82">
        <f t="array" ref="F696">SUM(IF(M696:N696="-",0,M696:N696),IF(O696="-",0,-O696))/100</f>
        <v>587.45000000000005</v>
      </c>
      <c r="G696" s="82">
        <f t="array" ref="G696">SUM(IF(P696="-",0,P696),IF(R696="-",0,R696))/100</f>
        <v>137.96</v>
      </c>
      <c r="H696" s="82">
        <f t="array" ref="H696">SUM(IF(Q696="-",0,Q696))/100</f>
        <v>489.67</v>
      </c>
      <c r="I696" s="76">
        <v>5170036</v>
      </c>
      <c r="J696" s="76" t="s">
        <v>80</v>
      </c>
      <c r="K696" s="77">
        <v>40178</v>
      </c>
      <c r="L696" s="76">
        <v>1107321</v>
      </c>
      <c r="M696" s="76">
        <v>57585</v>
      </c>
      <c r="N696" s="76">
        <v>4753</v>
      </c>
      <c r="O696" s="76">
        <v>3593</v>
      </c>
      <c r="P696" s="76">
        <v>13354</v>
      </c>
      <c r="Q696" s="76">
        <v>48967</v>
      </c>
      <c r="R696" s="76">
        <v>442</v>
      </c>
    </row>
    <row r="697" spans="1:18">
      <c r="A697" s="82">
        <f t="shared" si="50"/>
        <v>517003602008</v>
      </c>
      <c r="B697" s="82" t="str">
        <f t="shared" si="51"/>
        <v>51700360</v>
      </c>
      <c r="C697" s="82">
        <f t="shared" si="52"/>
        <v>2008</v>
      </c>
      <c r="D697" s="82">
        <f t="shared" si="53"/>
        <v>11073.15</v>
      </c>
      <c r="E697" s="82">
        <f t="shared" si="54"/>
        <v>1206.6299999999999</v>
      </c>
      <c r="F697" s="82">
        <f t="array" ref="F697">SUM(IF(M697:N697="-",0,M697:N697),IF(O697="-",0,-O697))/100</f>
        <v>581.04999999999995</v>
      </c>
      <c r="G697" s="82">
        <f t="array" ref="G697">SUM(IF(P697="-",0,P697),IF(R697="-",0,R697))/100</f>
        <v>136.75</v>
      </c>
      <c r="H697" s="82">
        <f t="array" ref="H697">SUM(IF(Q697="-",0,Q697))/100</f>
        <v>488.83</v>
      </c>
      <c r="I697" s="76">
        <v>5170036</v>
      </c>
      <c r="J697" s="76" t="s">
        <v>80</v>
      </c>
      <c r="K697" s="77">
        <v>39813</v>
      </c>
      <c r="L697" s="76">
        <v>1107315</v>
      </c>
      <c r="M697" s="76">
        <v>56945</v>
      </c>
      <c r="N697" s="76">
        <v>4753</v>
      </c>
      <c r="O697" s="76">
        <v>3593</v>
      </c>
      <c r="P697" s="76">
        <v>13233</v>
      </c>
      <c r="Q697" s="76">
        <v>48883</v>
      </c>
      <c r="R697" s="76">
        <v>442</v>
      </c>
    </row>
    <row r="698" spans="1:18">
      <c r="A698" s="82">
        <f t="shared" si="50"/>
        <v>517003602007</v>
      </c>
      <c r="B698" s="82" t="str">
        <f t="shared" si="51"/>
        <v>51700360</v>
      </c>
      <c r="C698" s="82">
        <f t="shared" si="52"/>
        <v>2007</v>
      </c>
      <c r="D698" s="82">
        <f t="shared" si="53"/>
        <v>11073.38</v>
      </c>
      <c r="E698" s="82">
        <f t="shared" si="54"/>
        <v>1188.3800000000001</v>
      </c>
      <c r="F698" s="82">
        <f t="array" ref="F698">SUM(IF(M698:N698="-",0,M698:N698),IF(O698="-",0,-O698))/100</f>
        <v>570.9</v>
      </c>
      <c r="G698" s="82">
        <f t="array" ref="G698">SUM(IF(P698="-",0,P698),IF(R698="-",0,R698))/100</f>
        <v>132.22</v>
      </c>
      <c r="H698" s="82">
        <f t="array" ref="H698">SUM(IF(Q698="-",0,Q698))/100</f>
        <v>485.26</v>
      </c>
      <c r="I698" s="76">
        <v>5170036</v>
      </c>
      <c r="J698" s="76" t="s">
        <v>80</v>
      </c>
      <c r="K698" s="77">
        <v>39447</v>
      </c>
      <c r="L698" s="76">
        <v>1107338</v>
      </c>
      <c r="M698" s="76">
        <v>55715</v>
      </c>
      <c r="N698" s="76">
        <v>4746</v>
      </c>
      <c r="O698" s="76">
        <v>3371</v>
      </c>
      <c r="P698" s="76">
        <v>12780</v>
      </c>
      <c r="Q698" s="76">
        <v>48526</v>
      </c>
      <c r="R698" s="76">
        <v>442</v>
      </c>
    </row>
    <row r="699" spans="1:18">
      <c r="A699" s="82">
        <f t="shared" si="50"/>
        <v>517003602006</v>
      </c>
      <c r="B699" s="82" t="str">
        <f t="shared" si="51"/>
        <v>51700360</v>
      </c>
      <c r="C699" s="82">
        <f t="shared" si="52"/>
        <v>2006</v>
      </c>
      <c r="D699" s="82">
        <f t="shared" si="53"/>
        <v>11073.49</v>
      </c>
      <c r="E699" s="82">
        <f t="shared" si="54"/>
        <v>1170.8400000000001</v>
      </c>
      <c r="F699" s="82">
        <f t="array" ref="F699">SUM(IF(M699:N699="-",0,M699:N699),IF(O699="-",0,-O699))/100</f>
        <v>569.70000000000005</v>
      </c>
      <c r="G699" s="82">
        <f t="array" ref="G699">SUM(IF(P699="-",0,P699),IF(R699="-",0,R699))/100</f>
        <v>121.03</v>
      </c>
      <c r="H699" s="82">
        <f t="array" ref="H699">SUM(IF(Q699="-",0,Q699))/100</f>
        <v>480.11</v>
      </c>
      <c r="I699" s="76">
        <v>5170036</v>
      </c>
      <c r="J699" s="76" t="s">
        <v>80</v>
      </c>
      <c r="K699" s="77">
        <v>39082</v>
      </c>
      <c r="L699" s="76">
        <v>1107349</v>
      </c>
      <c r="M699" s="76">
        <v>55595</v>
      </c>
      <c r="N699" s="76">
        <v>4496</v>
      </c>
      <c r="O699" s="76">
        <v>3121</v>
      </c>
      <c r="P699" s="76">
        <v>11661</v>
      </c>
      <c r="Q699" s="76">
        <v>48011</v>
      </c>
      <c r="R699" s="76">
        <v>442</v>
      </c>
    </row>
    <row r="700" spans="1:18">
      <c r="A700" s="82">
        <f t="shared" si="50"/>
        <v>517004002015</v>
      </c>
      <c r="B700" s="82" t="str">
        <f t="shared" si="51"/>
        <v>51700400</v>
      </c>
      <c r="C700" s="82">
        <f t="shared" si="52"/>
        <v>2015</v>
      </c>
      <c r="D700" s="82">
        <f t="shared" si="53"/>
        <v>5541.05</v>
      </c>
      <c r="E700" s="82">
        <f t="shared" si="54"/>
        <v>785.65</v>
      </c>
      <c r="F700" s="82">
        <f t="array" ref="F700">SUM(IF(M700:N700="-",0,M700:N700),IF(O700="-",0,-O700))/100</f>
        <v>363.09</v>
      </c>
      <c r="G700" s="82">
        <f t="array" ref="G700">SUM(IF(P700="-",0,P700),IF(R700="-",0,R700))/100</f>
        <v>103.14</v>
      </c>
      <c r="H700" s="82">
        <f t="array" ref="H700">SUM(IF(Q700="-",0,Q700))/100</f>
        <v>319.42</v>
      </c>
      <c r="I700" s="76">
        <v>5170040</v>
      </c>
      <c r="J700" s="76" t="s">
        <v>81</v>
      </c>
      <c r="K700" s="77">
        <v>42369</v>
      </c>
      <c r="L700" s="76">
        <v>554105</v>
      </c>
      <c r="M700" s="76">
        <v>35956</v>
      </c>
      <c r="N700" s="76">
        <v>830</v>
      </c>
      <c r="O700" s="76">
        <v>477</v>
      </c>
      <c r="P700" s="76">
        <v>9950</v>
      </c>
      <c r="Q700" s="76">
        <v>31942</v>
      </c>
      <c r="R700" s="76">
        <v>364</v>
      </c>
    </row>
    <row r="701" spans="1:18">
      <c r="A701" s="82">
        <f t="shared" si="50"/>
        <v>517004002014</v>
      </c>
      <c r="B701" s="82" t="str">
        <f t="shared" si="51"/>
        <v>51700400</v>
      </c>
      <c r="C701" s="82">
        <f t="shared" si="52"/>
        <v>2014</v>
      </c>
      <c r="D701" s="82">
        <f t="shared" si="53"/>
        <v>5541.05</v>
      </c>
      <c r="E701" s="82">
        <f t="shared" si="54"/>
        <v>742.45</v>
      </c>
      <c r="F701" s="82">
        <f t="array" ref="F701">SUM(IF(M701:N701="-",0,M701:N701),IF(O701="-",0,-O701))/100</f>
        <v>389.51</v>
      </c>
      <c r="G701" s="82">
        <f t="array" ref="G701">SUM(IF(P701="-",0,P701),IF(R701="-",0,R701))/100</f>
        <v>71.930000000000007</v>
      </c>
      <c r="H701" s="82">
        <f t="array" ref="H701">SUM(IF(Q701="-",0,Q701))/100</f>
        <v>281.01</v>
      </c>
      <c r="I701" s="76">
        <v>5170040</v>
      </c>
      <c r="J701" s="76" t="s">
        <v>81</v>
      </c>
      <c r="K701" s="77">
        <v>42004</v>
      </c>
      <c r="L701" s="76">
        <v>554105</v>
      </c>
      <c r="M701" s="76">
        <v>38732</v>
      </c>
      <c r="N701" s="76">
        <v>872</v>
      </c>
      <c r="O701" s="76">
        <v>653</v>
      </c>
      <c r="P701" s="76">
        <v>6806</v>
      </c>
      <c r="Q701" s="76">
        <v>28101</v>
      </c>
      <c r="R701" s="76">
        <v>387</v>
      </c>
    </row>
    <row r="702" spans="1:18">
      <c r="A702" s="82">
        <f t="shared" si="50"/>
        <v>517004002013</v>
      </c>
      <c r="B702" s="82" t="str">
        <f t="shared" si="51"/>
        <v>51700400</v>
      </c>
      <c r="C702" s="82">
        <f t="shared" si="52"/>
        <v>2013</v>
      </c>
      <c r="D702" s="82">
        <f t="shared" si="53"/>
        <v>5541.05</v>
      </c>
      <c r="E702" s="82">
        <f t="shared" si="54"/>
        <v>736.94</v>
      </c>
      <c r="F702" s="82">
        <f t="array" ref="F702">SUM(IF(M702:N702="-",0,M702:N702),IF(O702="-",0,-O702))/100</f>
        <v>386.55</v>
      </c>
      <c r="G702" s="82">
        <f t="array" ref="G702">SUM(IF(P702="-",0,P702),IF(R702="-",0,R702))/100</f>
        <v>71.540000000000006</v>
      </c>
      <c r="H702" s="82">
        <f t="array" ref="H702">SUM(IF(Q702="-",0,Q702))/100</f>
        <v>278.85000000000002</v>
      </c>
      <c r="I702" s="76">
        <v>5170040</v>
      </c>
      <c r="J702" s="76" t="s">
        <v>81</v>
      </c>
      <c r="K702" s="77">
        <v>41639</v>
      </c>
      <c r="L702" s="76">
        <v>554105</v>
      </c>
      <c r="M702" s="76">
        <v>38436</v>
      </c>
      <c r="N702" s="76">
        <v>872</v>
      </c>
      <c r="O702" s="76">
        <v>653</v>
      </c>
      <c r="P702" s="76">
        <v>6767</v>
      </c>
      <c r="Q702" s="76">
        <v>27885</v>
      </c>
      <c r="R702" s="76">
        <v>387</v>
      </c>
    </row>
    <row r="703" spans="1:18">
      <c r="A703" s="82">
        <f t="shared" si="50"/>
        <v>517004002012</v>
      </c>
      <c r="B703" s="82" t="str">
        <f t="shared" si="51"/>
        <v>51700400</v>
      </c>
      <c r="C703" s="82">
        <f t="shared" si="52"/>
        <v>2012</v>
      </c>
      <c r="D703" s="82">
        <f t="shared" si="53"/>
        <v>5541.06</v>
      </c>
      <c r="E703" s="82">
        <f t="shared" si="54"/>
        <v>732.14</v>
      </c>
      <c r="F703" s="82">
        <f t="array" ref="F703">SUM(IF(M703:N703="-",0,M703:N703),IF(O703="-",0,-O703))/100</f>
        <v>382.4</v>
      </c>
      <c r="G703" s="82">
        <f t="array" ref="G703">SUM(IF(P703="-",0,P703),IF(R703="-",0,R703))/100</f>
        <v>71.38</v>
      </c>
      <c r="H703" s="82">
        <f t="array" ref="H703">SUM(IF(Q703="-",0,Q703))/100</f>
        <v>278.36</v>
      </c>
      <c r="I703" s="76">
        <v>5170040</v>
      </c>
      <c r="J703" s="76" t="s">
        <v>81</v>
      </c>
      <c r="K703" s="77">
        <v>41274</v>
      </c>
      <c r="L703" s="76">
        <v>554106</v>
      </c>
      <c r="M703" s="76">
        <v>38021</v>
      </c>
      <c r="N703" s="76">
        <v>872</v>
      </c>
      <c r="O703" s="76">
        <v>653</v>
      </c>
      <c r="P703" s="76">
        <v>6751</v>
      </c>
      <c r="Q703" s="76">
        <v>27836</v>
      </c>
      <c r="R703" s="76">
        <v>387</v>
      </c>
    </row>
    <row r="704" spans="1:18">
      <c r="A704" s="82">
        <f t="shared" si="50"/>
        <v>517004002011</v>
      </c>
      <c r="B704" s="82" t="str">
        <f t="shared" si="51"/>
        <v>51700400</v>
      </c>
      <c r="C704" s="82">
        <f t="shared" si="52"/>
        <v>2011</v>
      </c>
      <c r="D704" s="82">
        <f t="shared" si="53"/>
        <v>5541.03</v>
      </c>
      <c r="E704" s="82">
        <f t="shared" si="54"/>
        <v>729.79</v>
      </c>
      <c r="F704" s="82">
        <f t="array" ref="F704">SUM(IF(M704:N704="-",0,M704:N704),IF(O704="-",0,-O704))/100</f>
        <v>379.65</v>
      </c>
      <c r="G704" s="82">
        <f t="array" ref="G704">SUM(IF(P704="-",0,P704),IF(R704="-",0,R704))/100</f>
        <v>71.8</v>
      </c>
      <c r="H704" s="82">
        <f t="array" ref="H704">SUM(IF(Q704="-",0,Q704))/100</f>
        <v>278.33999999999997</v>
      </c>
      <c r="I704" s="76">
        <v>5170040</v>
      </c>
      <c r="J704" s="76" t="s">
        <v>81</v>
      </c>
      <c r="K704" s="77">
        <v>40908</v>
      </c>
      <c r="L704" s="76">
        <v>554103</v>
      </c>
      <c r="M704" s="76">
        <v>37696</v>
      </c>
      <c r="N704" s="76">
        <v>922</v>
      </c>
      <c r="O704" s="76">
        <v>653</v>
      </c>
      <c r="P704" s="76">
        <v>6789</v>
      </c>
      <c r="Q704" s="76">
        <v>27834</v>
      </c>
      <c r="R704" s="76">
        <v>391</v>
      </c>
    </row>
    <row r="705" spans="1:18">
      <c r="A705" s="82">
        <f t="shared" si="50"/>
        <v>517004002010</v>
      </c>
      <c r="B705" s="82" t="str">
        <f t="shared" si="51"/>
        <v>51700400</v>
      </c>
      <c r="C705" s="82">
        <f t="shared" si="52"/>
        <v>2010</v>
      </c>
      <c r="D705" s="82">
        <f t="shared" si="53"/>
        <v>5541.17</v>
      </c>
      <c r="E705" s="82">
        <f t="shared" si="54"/>
        <v>724.13</v>
      </c>
      <c r="F705" s="82">
        <f t="array" ref="F705">SUM(IF(M705:N705="-",0,M705:N705),IF(O705="-",0,-O705))/100</f>
        <v>374.48</v>
      </c>
      <c r="G705" s="82">
        <f t="array" ref="G705">SUM(IF(P705="-",0,P705),IF(R705="-",0,R705))/100</f>
        <v>71.94</v>
      </c>
      <c r="H705" s="82">
        <f t="array" ref="H705">SUM(IF(Q705="-",0,Q705))/100</f>
        <v>277.70999999999998</v>
      </c>
      <c r="I705" s="76">
        <v>5170040</v>
      </c>
      <c r="J705" s="76" t="s">
        <v>81</v>
      </c>
      <c r="K705" s="77">
        <v>40543</v>
      </c>
      <c r="L705" s="76">
        <v>554117</v>
      </c>
      <c r="M705" s="76">
        <v>37090</v>
      </c>
      <c r="N705" s="76">
        <v>1011</v>
      </c>
      <c r="O705" s="76">
        <v>653</v>
      </c>
      <c r="P705" s="76">
        <v>6780</v>
      </c>
      <c r="Q705" s="76">
        <v>27771</v>
      </c>
      <c r="R705" s="76">
        <v>414</v>
      </c>
    </row>
    <row r="706" spans="1:18">
      <c r="A706" s="82">
        <f t="shared" si="50"/>
        <v>517004002009</v>
      </c>
      <c r="B706" s="82" t="str">
        <f t="shared" si="51"/>
        <v>51700400</v>
      </c>
      <c r="C706" s="82">
        <f t="shared" si="52"/>
        <v>2009</v>
      </c>
      <c r="D706" s="82">
        <f t="shared" si="53"/>
        <v>5541.16</v>
      </c>
      <c r="E706" s="82">
        <f t="shared" si="54"/>
        <v>722.88000000000011</v>
      </c>
      <c r="F706" s="82">
        <f t="array" ref="F706">SUM(IF(M706:N706="-",0,M706:N706),IF(O706="-",0,-O706))/100</f>
        <v>374.47</v>
      </c>
      <c r="G706" s="82">
        <f t="array" ref="G706">SUM(IF(P706="-",0,P706),IF(R706="-",0,R706))/100</f>
        <v>70.73</v>
      </c>
      <c r="H706" s="82">
        <f t="array" ref="H706">SUM(IF(Q706="-",0,Q706))/100</f>
        <v>277.68</v>
      </c>
      <c r="I706" s="76">
        <v>5170040</v>
      </c>
      <c r="J706" s="76" t="s">
        <v>81</v>
      </c>
      <c r="K706" s="77">
        <v>40178</v>
      </c>
      <c r="L706" s="76">
        <v>554116</v>
      </c>
      <c r="M706" s="76">
        <v>37089</v>
      </c>
      <c r="N706" s="76">
        <v>1011</v>
      </c>
      <c r="O706" s="76">
        <v>653</v>
      </c>
      <c r="P706" s="76">
        <v>6659</v>
      </c>
      <c r="Q706" s="76">
        <v>27768</v>
      </c>
      <c r="R706" s="76">
        <v>414</v>
      </c>
    </row>
    <row r="707" spans="1:18">
      <c r="A707" s="82">
        <f t="shared" si="50"/>
        <v>517004002008</v>
      </c>
      <c r="B707" s="82" t="str">
        <f t="shared" si="51"/>
        <v>51700400</v>
      </c>
      <c r="C707" s="82">
        <f t="shared" si="52"/>
        <v>2008</v>
      </c>
      <c r="D707" s="82">
        <f t="shared" si="53"/>
        <v>5541.18</v>
      </c>
      <c r="E707" s="82">
        <f t="shared" si="54"/>
        <v>721.29</v>
      </c>
      <c r="F707" s="82">
        <f t="array" ref="F707">SUM(IF(M707:N707="-",0,M707:N707),IF(O707="-",0,-O707))/100</f>
        <v>372.36</v>
      </c>
      <c r="G707" s="82">
        <f t="array" ref="G707">SUM(IF(P707="-",0,P707),IF(R707="-",0,R707))/100</f>
        <v>71.89</v>
      </c>
      <c r="H707" s="82">
        <f t="array" ref="H707">SUM(IF(Q707="-",0,Q707))/100</f>
        <v>277.04000000000002</v>
      </c>
      <c r="I707" s="76">
        <v>5170040</v>
      </c>
      <c r="J707" s="76" t="s">
        <v>81</v>
      </c>
      <c r="K707" s="77">
        <v>39813</v>
      </c>
      <c r="L707" s="76">
        <v>554118</v>
      </c>
      <c r="M707" s="76">
        <v>36815</v>
      </c>
      <c r="N707" s="76">
        <v>1075</v>
      </c>
      <c r="O707" s="76">
        <v>654</v>
      </c>
      <c r="P707" s="76">
        <v>6775</v>
      </c>
      <c r="Q707" s="76">
        <v>27704</v>
      </c>
      <c r="R707" s="76">
        <v>414</v>
      </c>
    </row>
    <row r="708" spans="1:18">
      <c r="A708" s="82">
        <f t="shared" si="50"/>
        <v>517004002007</v>
      </c>
      <c r="B708" s="82" t="str">
        <f t="shared" si="51"/>
        <v>51700400</v>
      </c>
      <c r="C708" s="82">
        <f t="shared" si="52"/>
        <v>2007</v>
      </c>
      <c r="D708" s="82">
        <f t="shared" si="53"/>
        <v>5541.18</v>
      </c>
      <c r="E708" s="82">
        <f t="shared" si="54"/>
        <v>720.13</v>
      </c>
      <c r="F708" s="82">
        <f t="array" ref="F708">SUM(IF(M708:N708="-",0,M708:N708),IF(O708="-",0,-O708))/100</f>
        <v>370.7</v>
      </c>
      <c r="G708" s="82">
        <f t="array" ref="G708">SUM(IF(P708="-",0,P708),IF(R708="-",0,R708))/100</f>
        <v>72.52</v>
      </c>
      <c r="H708" s="82">
        <f t="array" ref="H708">SUM(IF(Q708="-",0,Q708))/100</f>
        <v>276.91000000000003</v>
      </c>
      <c r="I708" s="76">
        <v>5170040</v>
      </c>
      <c r="J708" s="76" t="s">
        <v>81</v>
      </c>
      <c r="K708" s="77">
        <v>39447</v>
      </c>
      <c r="L708" s="76">
        <v>554118</v>
      </c>
      <c r="M708" s="76">
        <v>36649</v>
      </c>
      <c r="N708" s="76">
        <v>1075</v>
      </c>
      <c r="O708" s="76">
        <v>654</v>
      </c>
      <c r="P708" s="76">
        <v>6838</v>
      </c>
      <c r="Q708" s="76">
        <v>27691</v>
      </c>
      <c r="R708" s="76">
        <v>414</v>
      </c>
    </row>
    <row r="709" spans="1:18">
      <c r="A709" s="82">
        <f t="shared" si="50"/>
        <v>517004002006</v>
      </c>
      <c r="B709" s="82" t="str">
        <f t="shared" si="51"/>
        <v>51700400</v>
      </c>
      <c r="C709" s="82">
        <f t="shared" si="52"/>
        <v>2006</v>
      </c>
      <c r="D709" s="82">
        <f t="shared" si="53"/>
        <v>5541.24</v>
      </c>
      <c r="E709" s="82">
        <f t="shared" si="54"/>
        <v>717.72</v>
      </c>
      <c r="F709" s="82">
        <f t="array" ref="F709">SUM(IF(M709:N709="-",0,M709:N709),IF(O709="-",0,-O709))/100</f>
        <v>368.9</v>
      </c>
      <c r="G709" s="82">
        <f t="array" ref="G709">SUM(IF(P709="-",0,P709),IF(R709="-",0,R709))/100</f>
        <v>72.489999999999995</v>
      </c>
      <c r="H709" s="82">
        <f t="array" ref="H709">SUM(IF(Q709="-",0,Q709))/100</f>
        <v>276.33</v>
      </c>
      <c r="I709" s="76">
        <v>5170040</v>
      </c>
      <c r="J709" s="76" t="s">
        <v>81</v>
      </c>
      <c r="K709" s="77">
        <v>39082</v>
      </c>
      <c r="L709" s="76">
        <v>554124</v>
      </c>
      <c r="M709" s="76">
        <v>36469</v>
      </c>
      <c r="N709" s="76">
        <v>1075</v>
      </c>
      <c r="O709" s="76">
        <v>654</v>
      </c>
      <c r="P709" s="76">
        <v>6835</v>
      </c>
      <c r="Q709" s="76">
        <v>27633</v>
      </c>
      <c r="R709" s="76">
        <v>414</v>
      </c>
    </row>
    <row r="710" spans="1:18">
      <c r="A710" s="82">
        <f t="shared" si="50"/>
        <v>517004402015</v>
      </c>
      <c r="B710" s="82" t="str">
        <f t="shared" si="51"/>
        <v>51700440</v>
      </c>
      <c r="C710" s="82">
        <f t="shared" si="52"/>
        <v>2015</v>
      </c>
      <c r="D710" s="82">
        <f t="shared" si="53"/>
        <v>5348.66</v>
      </c>
      <c r="E710" s="82">
        <f t="shared" si="54"/>
        <v>1646.4299999999998</v>
      </c>
      <c r="F710" s="82">
        <f t="array" ref="F710">SUM(IF(M710:N710="-",0,M710:N710),IF(O710="-",0,-O710))/100</f>
        <v>1053.43</v>
      </c>
      <c r="G710" s="82">
        <f t="array" ref="G710">SUM(IF(P710="-",0,P710),IF(R710="-",0,R710))/100</f>
        <v>155.63</v>
      </c>
      <c r="H710" s="82">
        <f t="array" ref="H710">SUM(IF(Q710="-",0,Q710))/100</f>
        <v>437.37</v>
      </c>
      <c r="I710" s="76">
        <v>5170044</v>
      </c>
      <c r="J710" s="76" t="s">
        <v>82</v>
      </c>
      <c r="K710" s="77">
        <v>42369</v>
      </c>
      <c r="L710" s="76">
        <v>534866</v>
      </c>
      <c r="M710" s="76">
        <v>104170</v>
      </c>
      <c r="N710" s="76">
        <v>2992</v>
      </c>
      <c r="O710" s="76">
        <v>1819</v>
      </c>
      <c r="P710" s="76">
        <v>13554</v>
      </c>
      <c r="Q710" s="76">
        <v>43737</v>
      </c>
      <c r="R710" s="76">
        <v>2009</v>
      </c>
    </row>
    <row r="711" spans="1:18">
      <c r="A711" s="82">
        <f t="shared" si="50"/>
        <v>517004402014</v>
      </c>
      <c r="B711" s="82" t="str">
        <f t="shared" si="51"/>
        <v>51700440</v>
      </c>
      <c r="C711" s="82">
        <f t="shared" si="52"/>
        <v>2014</v>
      </c>
      <c r="D711" s="82">
        <f t="shared" si="53"/>
        <v>5348.66</v>
      </c>
      <c r="E711" s="82">
        <f t="shared" si="54"/>
        <v>1641.56</v>
      </c>
      <c r="F711" s="82">
        <f t="array" ref="F711">SUM(IF(M711:N711="-",0,M711:N711),IF(O711="-",0,-O711))/100</f>
        <v>1052.4000000000001</v>
      </c>
      <c r="G711" s="82">
        <f t="array" ref="G711">SUM(IF(P711="-",0,P711),IF(R711="-",0,R711))/100</f>
        <v>154.12</v>
      </c>
      <c r="H711" s="82">
        <f t="array" ref="H711">SUM(IF(Q711="-",0,Q711))/100</f>
        <v>435.04</v>
      </c>
      <c r="I711" s="76">
        <v>5170044</v>
      </c>
      <c r="J711" s="76" t="s">
        <v>82</v>
      </c>
      <c r="K711" s="77">
        <v>42004</v>
      </c>
      <c r="L711" s="76">
        <v>534866</v>
      </c>
      <c r="M711" s="76">
        <v>104033</v>
      </c>
      <c r="N711" s="76">
        <v>3026</v>
      </c>
      <c r="O711" s="76">
        <v>1819</v>
      </c>
      <c r="P711" s="76">
        <v>13403</v>
      </c>
      <c r="Q711" s="76">
        <v>43504</v>
      </c>
      <c r="R711" s="76">
        <v>2009</v>
      </c>
    </row>
    <row r="712" spans="1:18">
      <c r="A712" s="82">
        <f t="shared" si="50"/>
        <v>517004402013</v>
      </c>
      <c r="B712" s="82" t="str">
        <f t="shared" si="51"/>
        <v>51700440</v>
      </c>
      <c r="C712" s="82">
        <f t="shared" si="52"/>
        <v>2013</v>
      </c>
      <c r="D712" s="82">
        <f t="shared" si="53"/>
        <v>5348.66</v>
      </c>
      <c r="E712" s="82">
        <f t="shared" si="54"/>
        <v>1653.35</v>
      </c>
      <c r="F712" s="82">
        <f t="array" ref="F712">SUM(IF(M712:N712="-",0,M712:N712),IF(O712="-",0,-O712))/100</f>
        <v>1072.83</v>
      </c>
      <c r="G712" s="82">
        <f t="array" ref="G712">SUM(IF(P712="-",0,P712),IF(R712="-",0,R712))/100</f>
        <v>151.84</v>
      </c>
      <c r="H712" s="82">
        <f t="array" ref="H712">SUM(IF(Q712="-",0,Q712))/100</f>
        <v>428.68</v>
      </c>
      <c r="I712" s="76">
        <v>5170044</v>
      </c>
      <c r="J712" s="76" t="s">
        <v>82</v>
      </c>
      <c r="K712" s="77">
        <v>41639</v>
      </c>
      <c r="L712" s="76">
        <v>534866</v>
      </c>
      <c r="M712" s="76">
        <v>106064</v>
      </c>
      <c r="N712" s="76">
        <v>3038</v>
      </c>
      <c r="O712" s="76">
        <v>1819</v>
      </c>
      <c r="P712" s="76">
        <v>13175</v>
      </c>
      <c r="Q712" s="76">
        <v>42868</v>
      </c>
      <c r="R712" s="76">
        <v>2009</v>
      </c>
    </row>
    <row r="713" spans="1:18">
      <c r="A713" s="82">
        <f t="shared" si="50"/>
        <v>517004402012</v>
      </c>
      <c r="B713" s="82" t="str">
        <f t="shared" si="51"/>
        <v>51700440</v>
      </c>
      <c r="C713" s="82">
        <f t="shared" si="52"/>
        <v>2012</v>
      </c>
      <c r="D713" s="82">
        <f t="shared" si="53"/>
        <v>5348.65</v>
      </c>
      <c r="E713" s="82">
        <f t="shared" si="54"/>
        <v>1630.2600000000002</v>
      </c>
      <c r="F713" s="82">
        <f t="array" ref="F713">SUM(IF(M713:N713="-",0,M713:N713),IF(O713="-",0,-O713))/100</f>
        <v>1074.67</v>
      </c>
      <c r="G713" s="82">
        <f t="array" ref="G713">SUM(IF(P713="-",0,P713),IF(R713="-",0,R713))/100</f>
        <v>153.16</v>
      </c>
      <c r="H713" s="82">
        <f t="array" ref="H713">SUM(IF(Q713="-",0,Q713))/100</f>
        <v>402.43</v>
      </c>
      <c r="I713" s="76">
        <v>5170044</v>
      </c>
      <c r="J713" s="76" t="s">
        <v>82</v>
      </c>
      <c r="K713" s="77">
        <v>41274</v>
      </c>
      <c r="L713" s="76">
        <v>534865</v>
      </c>
      <c r="M713" s="76">
        <v>106209</v>
      </c>
      <c r="N713" s="76">
        <v>4720</v>
      </c>
      <c r="O713" s="76">
        <v>3462</v>
      </c>
      <c r="P713" s="76">
        <v>13307</v>
      </c>
      <c r="Q713" s="76">
        <v>40243</v>
      </c>
      <c r="R713" s="76">
        <v>2009</v>
      </c>
    </row>
    <row r="714" spans="1:18">
      <c r="A714" s="82">
        <f t="shared" si="50"/>
        <v>517004402011</v>
      </c>
      <c r="B714" s="82" t="str">
        <f t="shared" si="51"/>
        <v>51700440</v>
      </c>
      <c r="C714" s="82">
        <f t="shared" si="52"/>
        <v>2011</v>
      </c>
      <c r="D714" s="82">
        <f t="shared" si="53"/>
        <v>5348.51</v>
      </c>
      <c r="E714" s="82">
        <f t="shared" si="54"/>
        <v>1620.93</v>
      </c>
      <c r="F714" s="82">
        <f t="array" ref="F714">SUM(IF(M714:N714="-",0,M714:N714),IF(O714="-",0,-O714))/100</f>
        <v>1083.5</v>
      </c>
      <c r="G714" s="82">
        <f t="array" ref="G714">SUM(IF(P714="-",0,P714),IF(R714="-",0,R714))/100</f>
        <v>136.46</v>
      </c>
      <c r="H714" s="82">
        <f t="array" ref="H714">SUM(IF(Q714="-",0,Q714))/100</f>
        <v>400.97</v>
      </c>
      <c r="I714" s="76">
        <v>5170044</v>
      </c>
      <c r="J714" s="76" t="s">
        <v>82</v>
      </c>
      <c r="K714" s="77">
        <v>40908</v>
      </c>
      <c r="L714" s="76">
        <v>534851</v>
      </c>
      <c r="M714" s="76">
        <v>107192</v>
      </c>
      <c r="N714" s="76">
        <v>4620</v>
      </c>
      <c r="O714" s="76">
        <v>3462</v>
      </c>
      <c r="P714" s="76">
        <v>11559</v>
      </c>
      <c r="Q714" s="76">
        <v>40097</v>
      </c>
      <c r="R714" s="76">
        <v>2087</v>
      </c>
    </row>
    <row r="715" spans="1:18">
      <c r="A715" s="82">
        <f t="shared" ref="A715:A778" si="55">(B715&amp;C715)+0</f>
        <v>517004402010</v>
      </c>
      <c r="B715" s="82" t="str">
        <f t="shared" ref="B715:B778" si="56">LEFT(I715&amp;"00000000",8)</f>
        <v>51700440</v>
      </c>
      <c r="C715" s="82">
        <f t="shared" ref="C715:C778" si="57">YEAR(K715)</f>
        <v>2010</v>
      </c>
      <c r="D715" s="82">
        <f t="shared" ref="D715:D778" si="58">IF(L715="-",0,L715/100)</f>
        <v>5348.55</v>
      </c>
      <c r="E715" s="82">
        <f t="shared" ref="E715:E778" si="59">SUM(F715:H715)</f>
        <v>1604.2599999999998</v>
      </c>
      <c r="F715" s="82">
        <f t="array" ref="F715">SUM(IF(M715:N715="-",0,M715:N715),IF(O715="-",0,-O715))/100</f>
        <v>1075.0999999999999</v>
      </c>
      <c r="G715" s="82">
        <f t="array" ref="G715">SUM(IF(P715="-",0,P715),IF(R715="-",0,R715))/100</f>
        <v>134.81</v>
      </c>
      <c r="H715" s="82">
        <f t="array" ref="H715">SUM(IF(Q715="-",0,Q715))/100</f>
        <v>394.35</v>
      </c>
      <c r="I715" s="76">
        <v>5170044</v>
      </c>
      <c r="J715" s="76" t="s">
        <v>82</v>
      </c>
      <c r="K715" s="77">
        <v>40543</v>
      </c>
      <c r="L715" s="76">
        <v>534855</v>
      </c>
      <c r="M715" s="76">
        <v>106393</v>
      </c>
      <c r="N715" s="76">
        <v>4580</v>
      </c>
      <c r="O715" s="76">
        <v>3463</v>
      </c>
      <c r="P715" s="76">
        <v>11394</v>
      </c>
      <c r="Q715" s="76">
        <v>39435</v>
      </c>
      <c r="R715" s="76">
        <v>2087</v>
      </c>
    </row>
    <row r="716" spans="1:18">
      <c r="A716" s="82">
        <f t="shared" si="55"/>
        <v>517004402009</v>
      </c>
      <c r="B716" s="82" t="str">
        <f t="shared" si="56"/>
        <v>51700440</v>
      </c>
      <c r="C716" s="82">
        <f t="shared" si="57"/>
        <v>2009</v>
      </c>
      <c r="D716" s="82">
        <f t="shared" si="58"/>
        <v>5348.54</v>
      </c>
      <c r="E716" s="82">
        <f t="shared" si="59"/>
        <v>1601.8400000000001</v>
      </c>
      <c r="F716" s="82">
        <f t="array" ref="F716">SUM(IF(M716:N716="-",0,M716:N716),IF(O716="-",0,-O716))/100</f>
        <v>1070.92</v>
      </c>
      <c r="G716" s="82">
        <f t="array" ref="G716">SUM(IF(P716="-",0,P716),IF(R716="-",0,R716))/100</f>
        <v>133.38</v>
      </c>
      <c r="H716" s="82">
        <f t="array" ref="H716">SUM(IF(Q716="-",0,Q716))/100</f>
        <v>397.54</v>
      </c>
      <c r="I716" s="76">
        <v>5170044</v>
      </c>
      <c r="J716" s="76" t="s">
        <v>82</v>
      </c>
      <c r="K716" s="77">
        <v>40178</v>
      </c>
      <c r="L716" s="76">
        <v>534854</v>
      </c>
      <c r="M716" s="76">
        <v>105790</v>
      </c>
      <c r="N716" s="76">
        <v>4765</v>
      </c>
      <c r="O716" s="76">
        <v>3463</v>
      </c>
      <c r="P716" s="76">
        <v>11251</v>
      </c>
      <c r="Q716" s="76">
        <v>39754</v>
      </c>
      <c r="R716" s="76">
        <v>2087</v>
      </c>
    </row>
    <row r="717" spans="1:18">
      <c r="A717" s="82">
        <f t="shared" si="55"/>
        <v>517004402008</v>
      </c>
      <c r="B717" s="82" t="str">
        <f t="shared" si="56"/>
        <v>51700440</v>
      </c>
      <c r="C717" s="82">
        <f t="shared" si="57"/>
        <v>2008</v>
      </c>
      <c r="D717" s="82">
        <f t="shared" si="58"/>
        <v>5348.61</v>
      </c>
      <c r="E717" s="82">
        <f t="shared" si="59"/>
        <v>1595.83</v>
      </c>
      <c r="F717" s="82">
        <f t="array" ref="F717">SUM(IF(M717:N717="-",0,M717:N717),IF(O717="-",0,-O717))/100</f>
        <v>1067.6199999999999</v>
      </c>
      <c r="G717" s="82">
        <f t="array" ref="G717">SUM(IF(P717="-",0,P717),IF(R717="-",0,R717))/100</f>
        <v>133.07</v>
      </c>
      <c r="H717" s="82">
        <f t="array" ref="H717">SUM(IF(Q717="-",0,Q717))/100</f>
        <v>395.14</v>
      </c>
      <c r="I717" s="76">
        <v>5170044</v>
      </c>
      <c r="J717" s="76" t="s">
        <v>82</v>
      </c>
      <c r="K717" s="77">
        <v>39813</v>
      </c>
      <c r="L717" s="76">
        <v>534861</v>
      </c>
      <c r="M717" s="76">
        <v>105450</v>
      </c>
      <c r="N717" s="76">
        <v>4774</v>
      </c>
      <c r="O717" s="76">
        <v>3462</v>
      </c>
      <c r="P717" s="76">
        <v>11176</v>
      </c>
      <c r="Q717" s="76">
        <v>39514</v>
      </c>
      <c r="R717" s="76">
        <v>2131</v>
      </c>
    </row>
    <row r="718" spans="1:18">
      <c r="A718" s="82">
        <f t="shared" si="55"/>
        <v>517004402007</v>
      </c>
      <c r="B718" s="82" t="str">
        <f t="shared" si="56"/>
        <v>51700440</v>
      </c>
      <c r="C718" s="82">
        <f t="shared" si="57"/>
        <v>2007</v>
      </c>
      <c r="D718" s="82">
        <f t="shared" si="58"/>
        <v>5348.34</v>
      </c>
      <c r="E718" s="82">
        <f t="shared" si="59"/>
        <v>1579.75</v>
      </c>
      <c r="F718" s="82">
        <f t="array" ref="F718">SUM(IF(M718:N718="-",0,M718:N718),IF(O718="-",0,-O718))/100</f>
        <v>1059.69</v>
      </c>
      <c r="G718" s="82">
        <f t="array" ref="G718">SUM(IF(P718="-",0,P718),IF(R718="-",0,R718))/100</f>
        <v>131.66999999999999</v>
      </c>
      <c r="H718" s="82">
        <f t="array" ref="H718">SUM(IF(Q718="-",0,Q718))/100</f>
        <v>388.39</v>
      </c>
      <c r="I718" s="76">
        <v>5170044</v>
      </c>
      <c r="J718" s="76" t="s">
        <v>82</v>
      </c>
      <c r="K718" s="77">
        <v>39447</v>
      </c>
      <c r="L718" s="76">
        <v>534834</v>
      </c>
      <c r="M718" s="76">
        <v>104652</v>
      </c>
      <c r="N718" s="76">
        <v>4813</v>
      </c>
      <c r="O718" s="76">
        <v>3496</v>
      </c>
      <c r="P718" s="76">
        <v>11047</v>
      </c>
      <c r="Q718" s="76">
        <v>38839</v>
      </c>
      <c r="R718" s="76">
        <v>2120</v>
      </c>
    </row>
    <row r="719" spans="1:18">
      <c r="A719" s="82">
        <f t="shared" si="55"/>
        <v>517004402006</v>
      </c>
      <c r="B719" s="82" t="str">
        <f t="shared" si="56"/>
        <v>51700440</v>
      </c>
      <c r="C719" s="82">
        <f t="shared" si="57"/>
        <v>2006</v>
      </c>
      <c r="D719" s="82">
        <f t="shared" si="58"/>
        <v>5348.3</v>
      </c>
      <c r="E719" s="82">
        <f t="shared" si="59"/>
        <v>1594.27</v>
      </c>
      <c r="F719" s="82">
        <f t="array" ref="F719">SUM(IF(M719:N719="-",0,M719:N719),IF(O719="-",0,-O719))/100</f>
        <v>1080.6500000000001</v>
      </c>
      <c r="G719" s="82">
        <f t="array" ref="G719">SUM(IF(P719="-",0,P719),IF(R719="-",0,R719))/100</f>
        <v>127.81</v>
      </c>
      <c r="H719" s="82">
        <f t="array" ref="H719">SUM(IF(Q719="-",0,Q719))/100</f>
        <v>385.81</v>
      </c>
      <c r="I719" s="76">
        <v>5170044</v>
      </c>
      <c r="J719" s="76" t="s">
        <v>82</v>
      </c>
      <c r="K719" s="77">
        <v>39082</v>
      </c>
      <c r="L719" s="76">
        <v>534830</v>
      </c>
      <c r="M719" s="76">
        <v>106738</v>
      </c>
      <c r="N719" s="76">
        <v>4824</v>
      </c>
      <c r="O719" s="76">
        <v>3497</v>
      </c>
      <c r="P719" s="76">
        <v>10661</v>
      </c>
      <c r="Q719" s="76">
        <v>38581</v>
      </c>
      <c r="R719" s="76">
        <v>2120</v>
      </c>
    </row>
    <row r="720" spans="1:18">
      <c r="A720" s="82">
        <f t="shared" si="55"/>
        <v>517004802015</v>
      </c>
      <c r="B720" s="82" t="str">
        <f t="shared" si="56"/>
        <v>51700480</v>
      </c>
      <c r="C720" s="82">
        <f t="shared" si="57"/>
        <v>2015</v>
      </c>
      <c r="D720" s="82">
        <f t="shared" si="58"/>
        <v>12256.27</v>
      </c>
      <c r="E720" s="82">
        <f t="shared" si="59"/>
        <v>3013.49</v>
      </c>
      <c r="F720" s="82">
        <f t="array" ref="F720">SUM(IF(M720:N720="-",0,M720:N720),IF(O720="-",0,-O720))/100</f>
        <v>1637.37</v>
      </c>
      <c r="G720" s="82">
        <f t="array" ref="G720">SUM(IF(P720="-",0,P720),IF(R720="-",0,R720))/100</f>
        <v>356.31</v>
      </c>
      <c r="H720" s="82">
        <f t="array" ref="H720">SUM(IF(Q720="-",0,Q720))/100</f>
        <v>1019.81</v>
      </c>
      <c r="I720" s="76">
        <v>5170048</v>
      </c>
      <c r="J720" s="76" t="s">
        <v>83</v>
      </c>
      <c r="K720" s="77">
        <v>42369</v>
      </c>
      <c r="L720" s="76">
        <v>1225627</v>
      </c>
      <c r="M720" s="76">
        <v>159793</v>
      </c>
      <c r="N720" s="76">
        <v>18040</v>
      </c>
      <c r="O720" s="76">
        <v>14096</v>
      </c>
      <c r="P720" s="76">
        <v>33403</v>
      </c>
      <c r="Q720" s="76">
        <v>101981</v>
      </c>
      <c r="R720" s="76">
        <v>2228</v>
      </c>
    </row>
    <row r="721" spans="1:18">
      <c r="A721" s="82">
        <f t="shared" si="55"/>
        <v>517004802014</v>
      </c>
      <c r="B721" s="82" t="str">
        <f t="shared" si="56"/>
        <v>51700480</v>
      </c>
      <c r="C721" s="82">
        <f t="shared" si="57"/>
        <v>2014</v>
      </c>
      <c r="D721" s="82">
        <f t="shared" si="58"/>
        <v>12256.27</v>
      </c>
      <c r="E721" s="82">
        <f t="shared" si="59"/>
        <v>2882.4300000000003</v>
      </c>
      <c r="F721" s="82">
        <f t="array" ref="F721">SUM(IF(M721:N721="-",0,M721:N721),IF(O721="-",0,-O721))/100</f>
        <v>1655.42</v>
      </c>
      <c r="G721" s="82">
        <f t="array" ref="G721">SUM(IF(P721="-",0,P721),IF(R721="-",0,R721))/100</f>
        <v>286.70999999999998</v>
      </c>
      <c r="H721" s="82">
        <f t="array" ref="H721">SUM(IF(Q721="-",0,Q721))/100</f>
        <v>940.3</v>
      </c>
      <c r="I721" s="76">
        <v>5170048</v>
      </c>
      <c r="J721" s="76" t="s">
        <v>83</v>
      </c>
      <c r="K721" s="77">
        <v>42004</v>
      </c>
      <c r="L721" s="76">
        <v>1225627</v>
      </c>
      <c r="M721" s="76">
        <v>160648</v>
      </c>
      <c r="N721" s="76">
        <v>21395</v>
      </c>
      <c r="O721" s="76">
        <v>16501</v>
      </c>
      <c r="P721" s="76">
        <v>26415</v>
      </c>
      <c r="Q721" s="76">
        <v>94030</v>
      </c>
      <c r="R721" s="76">
        <v>2256</v>
      </c>
    </row>
    <row r="722" spans="1:18">
      <c r="A722" s="82">
        <f t="shared" si="55"/>
        <v>517004802013</v>
      </c>
      <c r="B722" s="82" t="str">
        <f t="shared" si="56"/>
        <v>51700480</v>
      </c>
      <c r="C722" s="82">
        <f t="shared" si="57"/>
        <v>2013</v>
      </c>
      <c r="D722" s="82">
        <f t="shared" si="58"/>
        <v>12256.27</v>
      </c>
      <c r="E722" s="82">
        <f t="shared" si="59"/>
        <v>2811.67</v>
      </c>
      <c r="F722" s="82">
        <f t="array" ref="F722">SUM(IF(M722:N722="-",0,M722:N722),IF(O722="-",0,-O722))/100</f>
        <v>1654.16</v>
      </c>
      <c r="G722" s="82">
        <f t="array" ref="G722">SUM(IF(P722="-",0,P722),IF(R722="-",0,R722))/100</f>
        <v>282.04000000000002</v>
      </c>
      <c r="H722" s="82">
        <f t="array" ref="H722">SUM(IF(Q722="-",0,Q722))/100</f>
        <v>875.47</v>
      </c>
      <c r="I722" s="76">
        <v>5170048</v>
      </c>
      <c r="J722" s="76" t="s">
        <v>83</v>
      </c>
      <c r="K722" s="77">
        <v>41639</v>
      </c>
      <c r="L722" s="76">
        <v>1225627</v>
      </c>
      <c r="M722" s="76">
        <v>160371</v>
      </c>
      <c r="N722" s="76">
        <v>22743</v>
      </c>
      <c r="O722" s="76">
        <v>17698</v>
      </c>
      <c r="P722" s="76">
        <v>25945</v>
      </c>
      <c r="Q722" s="76">
        <v>87547</v>
      </c>
      <c r="R722" s="76">
        <v>2259</v>
      </c>
    </row>
    <row r="723" spans="1:18">
      <c r="A723" s="82">
        <f t="shared" si="55"/>
        <v>517004802012</v>
      </c>
      <c r="B723" s="82" t="str">
        <f t="shared" si="56"/>
        <v>51700480</v>
      </c>
      <c r="C723" s="82">
        <f t="shared" si="57"/>
        <v>2012</v>
      </c>
      <c r="D723" s="82">
        <f t="shared" si="58"/>
        <v>12256.27</v>
      </c>
      <c r="E723" s="82">
        <f t="shared" si="59"/>
        <v>2712.06</v>
      </c>
      <c r="F723" s="82">
        <f t="array" ref="F723">SUM(IF(M723:N723="-",0,M723:N723),IF(O723="-",0,-O723))/100</f>
        <v>1661.17</v>
      </c>
      <c r="G723" s="82">
        <f t="array" ref="G723">SUM(IF(P723="-",0,P723),IF(R723="-",0,R723))/100</f>
        <v>285.55</v>
      </c>
      <c r="H723" s="82">
        <f t="array" ref="H723">SUM(IF(Q723="-",0,Q723))/100</f>
        <v>765.34</v>
      </c>
      <c r="I723" s="76">
        <v>5170048</v>
      </c>
      <c r="J723" s="76" t="s">
        <v>83</v>
      </c>
      <c r="K723" s="77">
        <v>41274</v>
      </c>
      <c r="L723" s="76">
        <v>1225627</v>
      </c>
      <c r="M723" s="76">
        <v>158823</v>
      </c>
      <c r="N723" s="76">
        <v>32604</v>
      </c>
      <c r="O723" s="76">
        <v>25310</v>
      </c>
      <c r="P723" s="76">
        <v>26296</v>
      </c>
      <c r="Q723" s="76">
        <v>76534</v>
      </c>
      <c r="R723" s="76">
        <v>2259</v>
      </c>
    </row>
    <row r="724" spans="1:18">
      <c r="A724" s="82">
        <f t="shared" si="55"/>
        <v>517004802011</v>
      </c>
      <c r="B724" s="82" t="str">
        <f t="shared" si="56"/>
        <v>51700480</v>
      </c>
      <c r="C724" s="82">
        <f t="shared" si="57"/>
        <v>2011</v>
      </c>
      <c r="D724" s="82">
        <f t="shared" si="58"/>
        <v>12252.75</v>
      </c>
      <c r="E724" s="82">
        <f t="shared" si="59"/>
        <v>2709.69</v>
      </c>
      <c r="F724" s="82">
        <f t="array" ref="F724">SUM(IF(M724:N724="-",0,M724:N724),IF(O724="-",0,-O724))/100</f>
        <v>1677.46</v>
      </c>
      <c r="G724" s="82">
        <f t="array" ref="G724">SUM(IF(P724="-",0,P724),IF(R724="-",0,R724))/100</f>
        <v>276.87</v>
      </c>
      <c r="H724" s="82">
        <f t="array" ref="H724">SUM(IF(Q724="-",0,Q724))/100</f>
        <v>755.36</v>
      </c>
      <c r="I724" s="76">
        <v>5170048</v>
      </c>
      <c r="J724" s="76" t="s">
        <v>83</v>
      </c>
      <c r="K724" s="77">
        <v>40908</v>
      </c>
      <c r="L724" s="76">
        <v>1225275</v>
      </c>
      <c r="M724" s="76">
        <v>164751</v>
      </c>
      <c r="N724" s="76">
        <v>30595</v>
      </c>
      <c r="O724" s="76">
        <v>27600</v>
      </c>
      <c r="P724" s="76">
        <v>25601</v>
      </c>
      <c r="Q724" s="76">
        <v>75536</v>
      </c>
      <c r="R724" s="76">
        <v>2086</v>
      </c>
    </row>
    <row r="725" spans="1:18">
      <c r="A725" s="82">
        <f t="shared" si="55"/>
        <v>517004802010</v>
      </c>
      <c r="B725" s="82" t="str">
        <f t="shared" si="56"/>
        <v>51700480</v>
      </c>
      <c r="C725" s="82">
        <f t="shared" si="57"/>
        <v>2010</v>
      </c>
      <c r="D725" s="82">
        <f t="shared" si="58"/>
        <v>12252.81</v>
      </c>
      <c r="E725" s="82">
        <f t="shared" si="59"/>
        <v>2698.7599999999998</v>
      </c>
      <c r="F725" s="82">
        <f t="array" ref="F725">SUM(IF(M725:N725="-",0,M725:N725),IF(O725="-",0,-O725))/100</f>
        <v>1671.59</v>
      </c>
      <c r="G725" s="82">
        <f t="array" ref="G725">SUM(IF(P725="-",0,P725),IF(R725="-",0,R725))/100</f>
        <v>271.06</v>
      </c>
      <c r="H725" s="82">
        <f t="array" ref="H725">SUM(IF(Q725="-",0,Q725))/100</f>
        <v>756.11</v>
      </c>
      <c r="I725" s="76">
        <v>5170048</v>
      </c>
      <c r="J725" s="76" t="s">
        <v>83</v>
      </c>
      <c r="K725" s="77">
        <v>40543</v>
      </c>
      <c r="L725" s="76">
        <v>1225281</v>
      </c>
      <c r="M725" s="76">
        <v>164118</v>
      </c>
      <c r="N725" s="76">
        <v>30111</v>
      </c>
      <c r="O725" s="76">
        <v>27070</v>
      </c>
      <c r="P725" s="76">
        <v>25021</v>
      </c>
      <c r="Q725" s="76">
        <v>75611</v>
      </c>
      <c r="R725" s="76">
        <v>2085</v>
      </c>
    </row>
    <row r="726" spans="1:18">
      <c r="A726" s="82">
        <f t="shared" si="55"/>
        <v>517004802009</v>
      </c>
      <c r="B726" s="82" t="str">
        <f t="shared" si="56"/>
        <v>51700480</v>
      </c>
      <c r="C726" s="82">
        <f t="shared" si="57"/>
        <v>2009</v>
      </c>
      <c r="D726" s="82">
        <f t="shared" si="58"/>
        <v>12252.82</v>
      </c>
      <c r="E726" s="82">
        <f t="shared" si="59"/>
        <v>2693.94</v>
      </c>
      <c r="F726" s="82">
        <f t="array" ref="F726">SUM(IF(M726:N726="-",0,M726:N726),IF(O726="-",0,-O726))/100</f>
        <v>1669.77</v>
      </c>
      <c r="G726" s="82">
        <f t="array" ref="G726">SUM(IF(P726="-",0,P726),IF(R726="-",0,R726))/100</f>
        <v>268.88</v>
      </c>
      <c r="H726" s="82">
        <f t="array" ref="H726">SUM(IF(Q726="-",0,Q726))/100</f>
        <v>755.29</v>
      </c>
      <c r="I726" s="76">
        <v>5170048</v>
      </c>
      <c r="J726" s="76" t="s">
        <v>83</v>
      </c>
      <c r="K726" s="77">
        <v>40178</v>
      </c>
      <c r="L726" s="76">
        <v>1225282</v>
      </c>
      <c r="M726" s="76">
        <v>164011</v>
      </c>
      <c r="N726" s="76">
        <v>30194</v>
      </c>
      <c r="O726" s="76">
        <v>27228</v>
      </c>
      <c r="P726" s="76">
        <v>24803</v>
      </c>
      <c r="Q726" s="76">
        <v>75529</v>
      </c>
      <c r="R726" s="76">
        <v>2085</v>
      </c>
    </row>
    <row r="727" spans="1:18">
      <c r="A727" s="82">
        <f t="shared" si="55"/>
        <v>517004802008</v>
      </c>
      <c r="B727" s="82" t="str">
        <f t="shared" si="56"/>
        <v>51700480</v>
      </c>
      <c r="C727" s="82">
        <f t="shared" si="57"/>
        <v>2008</v>
      </c>
      <c r="D727" s="82">
        <f t="shared" si="58"/>
        <v>12252.87</v>
      </c>
      <c r="E727" s="82">
        <f t="shared" si="59"/>
        <v>2675.1800000000003</v>
      </c>
      <c r="F727" s="82">
        <f t="array" ref="F727">SUM(IF(M727:N727="-",0,M727:N727),IF(O727="-",0,-O727))/100</f>
        <v>1666.03</v>
      </c>
      <c r="G727" s="82">
        <f t="array" ref="G727">SUM(IF(P727="-",0,P727),IF(R727="-",0,R727))/100</f>
        <v>254.17</v>
      </c>
      <c r="H727" s="82">
        <f t="array" ref="H727">SUM(IF(Q727="-",0,Q727))/100</f>
        <v>754.98</v>
      </c>
      <c r="I727" s="76">
        <v>5170048</v>
      </c>
      <c r="J727" s="76" t="s">
        <v>83</v>
      </c>
      <c r="K727" s="77">
        <v>39813</v>
      </c>
      <c r="L727" s="76">
        <v>1225287</v>
      </c>
      <c r="M727" s="76">
        <v>163777</v>
      </c>
      <c r="N727" s="76">
        <v>31676</v>
      </c>
      <c r="O727" s="76">
        <v>28850</v>
      </c>
      <c r="P727" s="76">
        <v>23332</v>
      </c>
      <c r="Q727" s="76">
        <v>75498</v>
      </c>
      <c r="R727" s="76">
        <v>2085</v>
      </c>
    </row>
    <row r="728" spans="1:18">
      <c r="A728" s="82">
        <f t="shared" si="55"/>
        <v>517004802007</v>
      </c>
      <c r="B728" s="82" t="str">
        <f t="shared" si="56"/>
        <v>51700480</v>
      </c>
      <c r="C728" s="82">
        <f t="shared" si="57"/>
        <v>2007</v>
      </c>
      <c r="D728" s="82">
        <f t="shared" si="58"/>
        <v>12252.87</v>
      </c>
      <c r="E728" s="82">
        <f t="shared" si="59"/>
        <v>2657</v>
      </c>
      <c r="F728" s="82">
        <f t="array" ref="F728">SUM(IF(M728:N728="-",0,M728:N728),IF(O728="-",0,-O728))/100</f>
        <v>1648.75</v>
      </c>
      <c r="G728" s="82">
        <f t="array" ref="G728">SUM(IF(P728="-",0,P728),IF(R728="-",0,R728))/100</f>
        <v>254.13</v>
      </c>
      <c r="H728" s="82">
        <f t="array" ref="H728">SUM(IF(Q728="-",0,Q728))/100</f>
        <v>754.12</v>
      </c>
      <c r="I728" s="76">
        <v>5170048</v>
      </c>
      <c r="J728" s="76" t="s">
        <v>83</v>
      </c>
      <c r="K728" s="77">
        <v>39447</v>
      </c>
      <c r="L728" s="76">
        <v>1225287</v>
      </c>
      <c r="M728" s="76">
        <v>161905</v>
      </c>
      <c r="N728" s="76">
        <v>31928</v>
      </c>
      <c r="O728" s="76">
        <v>28958</v>
      </c>
      <c r="P728" s="76">
        <v>23360</v>
      </c>
      <c r="Q728" s="76">
        <v>75412</v>
      </c>
      <c r="R728" s="76">
        <v>2053</v>
      </c>
    </row>
    <row r="729" spans="1:18">
      <c r="A729" s="82">
        <f t="shared" si="55"/>
        <v>517004802006</v>
      </c>
      <c r="B729" s="82" t="str">
        <f t="shared" si="56"/>
        <v>51700480</v>
      </c>
      <c r="C729" s="82">
        <f t="shared" si="57"/>
        <v>2006</v>
      </c>
      <c r="D729" s="82">
        <f t="shared" si="58"/>
        <v>12253.08</v>
      </c>
      <c r="E729" s="82">
        <f t="shared" si="59"/>
        <v>2641.91</v>
      </c>
      <c r="F729" s="82">
        <f t="array" ref="F729">SUM(IF(M729:N729="-",0,M729:N729),IF(O729="-",0,-O729))/100</f>
        <v>1638.71</v>
      </c>
      <c r="G729" s="82">
        <f t="array" ref="G729">SUM(IF(P729="-",0,P729),IF(R729="-",0,R729))/100</f>
        <v>252.82</v>
      </c>
      <c r="H729" s="82">
        <f t="array" ref="H729">SUM(IF(Q729="-",0,Q729))/100</f>
        <v>750.38</v>
      </c>
      <c r="I729" s="76">
        <v>5170048</v>
      </c>
      <c r="J729" s="76" t="s">
        <v>83</v>
      </c>
      <c r="K729" s="77">
        <v>39082</v>
      </c>
      <c r="L729" s="76">
        <v>1225308</v>
      </c>
      <c r="M729" s="76">
        <v>160566</v>
      </c>
      <c r="N729" s="76">
        <v>32258</v>
      </c>
      <c r="O729" s="76">
        <v>28953</v>
      </c>
      <c r="P729" s="76">
        <v>23229</v>
      </c>
      <c r="Q729" s="76">
        <v>75038</v>
      </c>
      <c r="R729" s="76">
        <v>2053</v>
      </c>
    </row>
    <row r="730" spans="1:18">
      <c r="A730" s="82">
        <f t="shared" si="55"/>
        <v>517005202015</v>
      </c>
      <c r="B730" s="82" t="str">
        <f t="shared" si="56"/>
        <v>51700520</v>
      </c>
      <c r="C730" s="82">
        <f t="shared" si="57"/>
        <v>2015</v>
      </c>
      <c r="D730" s="82">
        <f t="shared" si="58"/>
        <v>7243.04</v>
      </c>
      <c r="E730" s="82">
        <f t="shared" si="59"/>
        <v>1506.27</v>
      </c>
      <c r="F730" s="82">
        <f t="array" ref="F730">SUM(IF(M730:N730="-",0,M730:N730),IF(O730="-",0,-O730))/100</f>
        <v>726.99</v>
      </c>
      <c r="G730" s="82">
        <f t="array" ref="G730">SUM(IF(P730="-",0,P730),IF(R730="-",0,R730))/100</f>
        <v>263.61</v>
      </c>
      <c r="H730" s="82">
        <f t="array" ref="H730">SUM(IF(Q730="-",0,Q730))/100</f>
        <v>515.66999999999996</v>
      </c>
      <c r="I730" s="76">
        <v>5170052</v>
      </c>
      <c r="J730" s="76" t="s">
        <v>84</v>
      </c>
      <c r="K730" s="77">
        <v>42369</v>
      </c>
      <c r="L730" s="76">
        <v>724304</v>
      </c>
      <c r="M730" s="76">
        <v>71931</v>
      </c>
      <c r="N730" s="76">
        <v>2230</v>
      </c>
      <c r="O730" s="76">
        <v>1462</v>
      </c>
      <c r="P730" s="76">
        <v>25966</v>
      </c>
      <c r="Q730" s="76">
        <v>51567</v>
      </c>
      <c r="R730" s="76">
        <v>395</v>
      </c>
    </row>
    <row r="731" spans="1:18">
      <c r="A731" s="82">
        <f t="shared" si="55"/>
        <v>517005202014</v>
      </c>
      <c r="B731" s="82" t="str">
        <f t="shared" si="56"/>
        <v>51700520</v>
      </c>
      <c r="C731" s="82">
        <f t="shared" si="57"/>
        <v>2014</v>
      </c>
      <c r="D731" s="82">
        <f t="shared" si="58"/>
        <v>7243.04</v>
      </c>
      <c r="E731" s="82">
        <f t="shared" si="59"/>
        <v>1370.58</v>
      </c>
      <c r="F731" s="82">
        <f t="array" ref="F731">SUM(IF(M731:N731="-",0,M731:N731),IF(O731="-",0,-O731))/100</f>
        <v>732.28</v>
      </c>
      <c r="G731" s="82">
        <f t="array" ref="G731">SUM(IF(P731="-",0,P731),IF(R731="-",0,R731))/100</f>
        <v>250.47</v>
      </c>
      <c r="H731" s="82">
        <f t="array" ref="H731">SUM(IF(Q731="-",0,Q731))/100</f>
        <v>387.83</v>
      </c>
      <c r="I731" s="76">
        <v>5170052</v>
      </c>
      <c r="J731" s="76" t="s">
        <v>84</v>
      </c>
      <c r="K731" s="77">
        <v>42004</v>
      </c>
      <c r="L731" s="76">
        <v>724304</v>
      </c>
      <c r="M731" s="76">
        <v>72556</v>
      </c>
      <c r="N731" s="76">
        <v>1601</v>
      </c>
      <c r="O731" s="76">
        <v>929</v>
      </c>
      <c r="P731" s="76">
        <v>24656</v>
      </c>
      <c r="Q731" s="76">
        <v>38783</v>
      </c>
      <c r="R731" s="76">
        <v>391</v>
      </c>
    </row>
    <row r="732" spans="1:18">
      <c r="A732" s="82">
        <f t="shared" si="55"/>
        <v>517005202013</v>
      </c>
      <c r="B732" s="82" t="str">
        <f t="shared" si="56"/>
        <v>51700520</v>
      </c>
      <c r="C732" s="82">
        <f t="shared" si="57"/>
        <v>2013</v>
      </c>
      <c r="D732" s="82">
        <f t="shared" si="58"/>
        <v>7243.04</v>
      </c>
      <c r="E732" s="82">
        <f t="shared" si="59"/>
        <v>1297.6399999999999</v>
      </c>
      <c r="F732" s="82">
        <f t="array" ref="F732">SUM(IF(M732:N732="-",0,M732:N732),IF(O732="-",0,-O732))/100</f>
        <v>715.8</v>
      </c>
      <c r="G732" s="82">
        <f t="array" ref="G732">SUM(IF(P732="-",0,P732),IF(R732="-",0,R732))/100</f>
        <v>255.4</v>
      </c>
      <c r="H732" s="82">
        <f t="array" ref="H732">SUM(IF(Q732="-",0,Q732))/100</f>
        <v>326.44</v>
      </c>
      <c r="I732" s="76">
        <v>5170052</v>
      </c>
      <c r="J732" s="76" t="s">
        <v>84</v>
      </c>
      <c r="K732" s="77">
        <v>41639</v>
      </c>
      <c r="L732" s="76">
        <v>724304</v>
      </c>
      <c r="M732" s="76">
        <v>70532</v>
      </c>
      <c r="N732" s="76">
        <v>1048</v>
      </c>
      <c r="O732" s="76" t="s">
        <v>19</v>
      </c>
      <c r="P732" s="76">
        <v>25155</v>
      </c>
      <c r="Q732" s="76">
        <v>32644</v>
      </c>
      <c r="R732" s="76">
        <v>385</v>
      </c>
    </row>
    <row r="733" spans="1:18">
      <c r="A733" s="82">
        <f t="shared" si="55"/>
        <v>517005202012</v>
      </c>
      <c r="B733" s="82" t="str">
        <f t="shared" si="56"/>
        <v>51700520</v>
      </c>
      <c r="C733" s="82">
        <f t="shared" si="57"/>
        <v>2012</v>
      </c>
      <c r="D733" s="82">
        <f t="shared" si="58"/>
        <v>7243.04</v>
      </c>
      <c r="E733" s="82">
        <f t="shared" si="59"/>
        <v>1292.42</v>
      </c>
      <c r="F733" s="82">
        <f t="array" ref="F733">SUM(IF(M733:N733="-",0,M733:N733),IF(O733="-",0,-O733))/100</f>
        <v>712.27</v>
      </c>
      <c r="G733" s="82">
        <f t="array" ref="G733">SUM(IF(P733="-",0,P733),IF(R733="-",0,R733))/100</f>
        <v>254.1</v>
      </c>
      <c r="H733" s="82">
        <f t="array" ref="H733">SUM(IF(Q733="-",0,Q733))/100</f>
        <v>326.05</v>
      </c>
      <c r="I733" s="76">
        <v>5170052</v>
      </c>
      <c r="J733" s="76" t="s">
        <v>84</v>
      </c>
      <c r="K733" s="77">
        <v>41274</v>
      </c>
      <c r="L733" s="76">
        <v>724304</v>
      </c>
      <c r="M733" s="76">
        <v>69917</v>
      </c>
      <c r="N733" s="76">
        <v>1310</v>
      </c>
      <c r="O733" s="76">
        <v>0</v>
      </c>
      <c r="P733" s="76">
        <v>24746</v>
      </c>
      <c r="Q733" s="76">
        <v>32605</v>
      </c>
      <c r="R733" s="76">
        <v>664</v>
      </c>
    </row>
    <row r="734" spans="1:18">
      <c r="A734" s="82">
        <f t="shared" si="55"/>
        <v>517005202011</v>
      </c>
      <c r="B734" s="82" t="str">
        <f t="shared" si="56"/>
        <v>51700520</v>
      </c>
      <c r="C734" s="82">
        <f t="shared" si="57"/>
        <v>2011</v>
      </c>
      <c r="D734" s="82">
        <f t="shared" si="58"/>
        <v>7239.87</v>
      </c>
      <c r="E734" s="82">
        <f t="shared" si="59"/>
        <v>1282.4699999999998</v>
      </c>
      <c r="F734" s="82">
        <f t="array" ref="F734">SUM(IF(M734:N734="-",0,M734:N734),IF(O734="-",0,-O734))/100</f>
        <v>706.67</v>
      </c>
      <c r="G734" s="82">
        <f t="array" ref="G734">SUM(IF(P734="-",0,P734),IF(R734="-",0,R734))/100</f>
        <v>252.2</v>
      </c>
      <c r="H734" s="82">
        <f t="array" ref="H734">SUM(IF(Q734="-",0,Q734))/100</f>
        <v>323.60000000000002</v>
      </c>
      <c r="I734" s="76">
        <v>5170052</v>
      </c>
      <c r="J734" s="76" t="s">
        <v>84</v>
      </c>
      <c r="K734" s="77">
        <v>40908</v>
      </c>
      <c r="L734" s="76">
        <v>723987</v>
      </c>
      <c r="M734" s="76">
        <v>69307</v>
      </c>
      <c r="N734" s="76">
        <v>1360</v>
      </c>
      <c r="O734" s="76">
        <v>0</v>
      </c>
      <c r="P734" s="76">
        <v>24556</v>
      </c>
      <c r="Q734" s="76">
        <v>32360</v>
      </c>
      <c r="R734" s="76">
        <v>664</v>
      </c>
    </row>
    <row r="735" spans="1:18">
      <c r="A735" s="82">
        <f t="shared" si="55"/>
        <v>517005202010</v>
      </c>
      <c r="B735" s="82" t="str">
        <f t="shared" si="56"/>
        <v>51700520</v>
      </c>
      <c r="C735" s="82">
        <f t="shared" si="57"/>
        <v>2010</v>
      </c>
      <c r="D735" s="82">
        <f t="shared" si="58"/>
        <v>7239.88</v>
      </c>
      <c r="E735" s="82">
        <f t="shared" si="59"/>
        <v>1275.45</v>
      </c>
      <c r="F735" s="82">
        <f t="array" ref="F735">SUM(IF(M735:N735="-",0,M735:N735),IF(O735="-",0,-O735))/100</f>
        <v>711.59</v>
      </c>
      <c r="G735" s="82">
        <f t="array" ref="G735">SUM(IF(P735="-",0,P735),IF(R735="-",0,R735))/100</f>
        <v>238.62</v>
      </c>
      <c r="H735" s="82">
        <f t="array" ref="H735">SUM(IF(Q735="-",0,Q735))/100</f>
        <v>325.24</v>
      </c>
      <c r="I735" s="76">
        <v>5170052</v>
      </c>
      <c r="J735" s="76" t="s">
        <v>84</v>
      </c>
      <c r="K735" s="77">
        <v>40543</v>
      </c>
      <c r="L735" s="76">
        <v>723988</v>
      </c>
      <c r="M735" s="76">
        <v>69726</v>
      </c>
      <c r="N735" s="76">
        <v>1433</v>
      </c>
      <c r="O735" s="76">
        <v>0</v>
      </c>
      <c r="P735" s="76">
        <v>23192</v>
      </c>
      <c r="Q735" s="76">
        <v>32524</v>
      </c>
      <c r="R735" s="76">
        <v>670</v>
      </c>
    </row>
    <row r="736" spans="1:18">
      <c r="A736" s="82">
        <f t="shared" si="55"/>
        <v>517005202009</v>
      </c>
      <c r="B736" s="82" t="str">
        <f t="shared" si="56"/>
        <v>51700520</v>
      </c>
      <c r="C736" s="82">
        <f t="shared" si="57"/>
        <v>2009</v>
      </c>
      <c r="D736" s="82">
        <f t="shared" si="58"/>
        <v>7239.83</v>
      </c>
      <c r="E736" s="82">
        <f t="shared" si="59"/>
        <v>1231.47</v>
      </c>
      <c r="F736" s="82">
        <f t="array" ref="F736">SUM(IF(M736:N736="-",0,M736:N736),IF(O736="-",0,-O736))/100</f>
        <v>708.86</v>
      </c>
      <c r="G736" s="82">
        <f t="array" ref="G736">SUM(IF(P736="-",0,P736),IF(R736="-",0,R736))/100</f>
        <v>204.28</v>
      </c>
      <c r="H736" s="82">
        <f t="array" ref="H736">SUM(IF(Q736="-",0,Q736))/100</f>
        <v>318.33</v>
      </c>
      <c r="I736" s="76">
        <v>5170052</v>
      </c>
      <c r="J736" s="76" t="s">
        <v>84</v>
      </c>
      <c r="K736" s="77">
        <v>40178</v>
      </c>
      <c r="L736" s="76">
        <v>723983</v>
      </c>
      <c r="M736" s="76">
        <v>69609</v>
      </c>
      <c r="N736" s="76">
        <v>2589</v>
      </c>
      <c r="O736" s="76">
        <v>1312</v>
      </c>
      <c r="P736" s="76">
        <v>19773</v>
      </c>
      <c r="Q736" s="76">
        <v>31833</v>
      </c>
      <c r="R736" s="76">
        <v>655</v>
      </c>
    </row>
    <row r="737" spans="1:18">
      <c r="A737" s="82">
        <f t="shared" si="55"/>
        <v>517005202008</v>
      </c>
      <c r="B737" s="82" t="str">
        <f t="shared" si="56"/>
        <v>51700520</v>
      </c>
      <c r="C737" s="82">
        <f t="shared" si="57"/>
        <v>2008</v>
      </c>
      <c r="D737" s="82">
        <f t="shared" si="58"/>
        <v>7239.86</v>
      </c>
      <c r="E737" s="82">
        <f t="shared" si="59"/>
        <v>1213.8200000000002</v>
      </c>
      <c r="F737" s="82">
        <f t="array" ref="F737">SUM(IF(M737:N737="-",0,M737:N737),IF(O737="-",0,-O737))/100</f>
        <v>702.07</v>
      </c>
      <c r="G737" s="82">
        <f t="array" ref="G737">SUM(IF(P737="-",0,P737),IF(R737="-",0,R737))/100</f>
        <v>190.08</v>
      </c>
      <c r="H737" s="82">
        <f t="array" ref="H737">SUM(IF(Q737="-",0,Q737))/100</f>
        <v>321.67</v>
      </c>
      <c r="I737" s="76">
        <v>5170052</v>
      </c>
      <c r="J737" s="76" t="s">
        <v>84</v>
      </c>
      <c r="K737" s="77">
        <v>39813</v>
      </c>
      <c r="L737" s="76">
        <v>723986</v>
      </c>
      <c r="M737" s="76">
        <v>69123</v>
      </c>
      <c r="N737" s="76">
        <v>3240</v>
      </c>
      <c r="O737" s="76">
        <v>2156</v>
      </c>
      <c r="P737" s="76">
        <v>18353</v>
      </c>
      <c r="Q737" s="76">
        <v>32167</v>
      </c>
      <c r="R737" s="76">
        <v>655</v>
      </c>
    </row>
    <row r="738" spans="1:18">
      <c r="A738" s="82">
        <f t="shared" si="55"/>
        <v>517005202007</v>
      </c>
      <c r="B738" s="82" t="str">
        <f t="shared" si="56"/>
        <v>51700520</v>
      </c>
      <c r="C738" s="82">
        <f t="shared" si="57"/>
        <v>2007</v>
      </c>
      <c r="D738" s="82">
        <f t="shared" si="58"/>
        <v>7240.24</v>
      </c>
      <c r="E738" s="82">
        <f t="shared" si="59"/>
        <v>1183.9099999999999</v>
      </c>
      <c r="F738" s="82">
        <f t="array" ref="F738">SUM(IF(M738:N738="-",0,M738:N738),IF(O738="-",0,-O738))/100</f>
        <v>694.65</v>
      </c>
      <c r="G738" s="82">
        <f t="array" ref="G738">SUM(IF(P738="-",0,P738),IF(R738="-",0,R738))/100</f>
        <v>176.03</v>
      </c>
      <c r="H738" s="82">
        <f t="array" ref="H738">SUM(IF(Q738="-",0,Q738))/100</f>
        <v>313.23</v>
      </c>
      <c r="I738" s="76">
        <v>5170052</v>
      </c>
      <c r="J738" s="76" t="s">
        <v>84</v>
      </c>
      <c r="K738" s="77">
        <v>39447</v>
      </c>
      <c r="L738" s="76">
        <v>724024</v>
      </c>
      <c r="M738" s="76">
        <v>68385</v>
      </c>
      <c r="N738" s="76">
        <v>6784</v>
      </c>
      <c r="O738" s="76">
        <v>5704</v>
      </c>
      <c r="P738" s="76">
        <v>16948</v>
      </c>
      <c r="Q738" s="76">
        <v>31323</v>
      </c>
      <c r="R738" s="76">
        <v>655</v>
      </c>
    </row>
    <row r="739" spans="1:18">
      <c r="A739" s="82">
        <f t="shared" si="55"/>
        <v>517005202006</v>
      </c>
      <c r="B739" s="82" t="str">
        <f t="shared" si="56"/>
        <v>51700520</v>
      </c>
      <c r="C739" s="82">
        <f t="shared" si="57"/>
        <v>2006</v>
      </c>
      <c r="D739" s="82">
        <f t="shared" si="58"/>
        <v>7240.28</v>
      </c>
      <c r="E739" s="82">
        <f t="shared" si="59"/>
        <v>1170.6999999999998</v>
      </c>
      <c r="F739" s="82">
        <f t="array" ref="F739">SUM(IF(M739:N739="-",0,M739:N739),IF(O739="-",0,-O739))/100</f>
        <v>686.43</v>
      </c>
      <c r="G739" s="82">
        <f t="array" ref="G739">SUM(IF(P739="-",0,P739),IF(R739="-",0,R739))/100</f>
        <v>171.24</v>
      </c>
      <c r="H739" s="82">
        <f t="array" ref="H739">SUM(IF(Q739="-",0,Q739))/100</f>
        <v>313.02999999999997</v>
      </c>
      <c r="I739" s="76">
        <v>5170052</v>
      </c>
      <c r="J739" s="76" t="s">
        <v>84</v>
      </c>
      <c r="K739" s="77">
        <v>39082</v>
      </c>
      <c r="L739" s="76">
        <v>724028</v>
      </c>
      <c r="M739" s="76">
        <v>67563</v>
      </c>
      <c r="N739" s="76">
        <v>7114</v>
      </c>
      <c r="O739" s="76">
        <v>6034</v>
      </c>
      <c r="P739" s="76">
        <v>16469</v>
      </c>
      <c r="Q739" s="76">
        <v>31303</v>
      </c>
      <c r="R739" s="76">
        <v>655</v>
      </c>
    </row>
    <row r="740" spans="1:18">
      <c r="A740" s="82">
        <f t="shared" si="55"/>
        <v>530000002015</v>
      </c>
      <c r="B740" s="82" t="str">
        <f t="shared" si="56"/>
        <v>53000000</v>
      </c>
      <c r="C740" s="82">
        <f t="shared" si="57"/>
        <v>2015</v>
      </c>
      <c r="D740" s="82">
        <f t="shared" si="58"/>
        <v>736405.95</v>
      </c>
      <c r="E740" s="82">
        <f t="shared" si="59"/>
        <v>178160.63</v>
      </c>
      <c r="F740" s="82">
        <f t="array" ref="F740">SUM(IF(M740:N740="-",0,M740:N740),IF(O740="-",0,-O740))/100</f>
        <v>101775.88</v>
      </c>
      <c r="G740" s="82">
        <f t="array" ref="G740">SUM(IF(P740="-",0,P740),IF(R740="-",0,R740))/100</f>
        <v>18956.64</v>
      </c>
      <c r="H740" s="82">
        <f t="array" ref="H740">SUM(IF(Q740="-",0,Q740))/100</f>
        <v>57428.11</v>
      </c>
      <c r="I740" s="76">
        <v>53</v>
      </c>
      <c r="J740" s="76" t="s">
        <v>85</v>
      </c>
      <c r="K740" s="77">
        <v>42369</v>
      </c>
      <c r="L740" s="76">
        <v>73640595</v>
      </c>
      <c r="M740" s="76">
        <v>9700220</v>
      </c>
      <c r="N740" s="76">
        <v>1475632</v>
      </c>
      <c r="O740" s="76">
        <v>998264</v>
      </c>
      <c r="P740" s="76">
        <v>1714007</v>
      </c>
      <c r="Q740" s="76">
        <v>5742811</v>
      </c>
      <c r="R740" s="76">
        <v>181657</v>
      </c>
    </row>
    <row r="741" spans="1:18">
      <c r="A741" s="82">
        <f t="shared" si="55"/>
        <v>530000002014</v>
      </c>
      <c r="B741" s="82" t="str">
        <f t="shared" si="56"/>
        <v>53000000</v>
      </c>
      <c r="C741" s="82">
        <f t="shared" si="57"/>
        <v>2014</v>
      </c>
      <c r="D741" s="82">
        <f t="shared" si="58"/>
        <v>736396.83</v>
      </c>
      <c r="E741" s="82">
        <f t="shared" si="59"/>
        <v>177891.55</v>
      </c>
      <c r="F741" s="82">
        <f t="array" ref="F741">SUM(IF(M741:N741="-",0,M741:N741),IF(O741="-",0,-O741))/100</f>
        <v>101957.89</v>
      </c>
      <c r="G741" s="82">
        <f t="array" ref="G741">SUM(IF(P741="-",0,P741),IF(R741="-",0,R741))/100</f>
        <v>18269.990000000002</v>
      </c>
      <c r="H741" s="82">
        <f t="array" ref="H741">SUM(IF(Q741="-",0,Q741))/100</f>
        <v>57663.67</v>
      </c>
      <c r="I741" s="76">
        <v>53</v>
      </c>
      <c r="J741" s="76" t="s">
        <v>85</v>
      </c>
      <c r="K741" s="77">
        <v>42004</v>
      </c>
      <c r="L741" s="76">
        <v>73639683</v>
      </c>
      <c r="M741" s="76">
        <v>9720928</v>
      </c>
      <c r="N741" s="76">
        <v>1427425</v>
      </c>
      <c r="O741" s="76">
        <v>952564</v>
      </c>
      <c r="P741" s="76">
        <v>1644277</v>
      </c>
      <c r="Q741" s="76">
        <v>5766367</v>
      </c>
      <c r="R741" s="76">
        <v>182722</v>
      </c>
    </row>
    <row r="742" spans="1:18">
      <c r="A742" s="82">
        <f t="shared" si="55"/>
        <v>530000002013</v>
      </c>
      <c r="B742" s="82" t="str">
        <f t="shared" si="56"/>
        <v>53000000</v>
      </c>
      <c r="C742" s="82">
        <f t="shared" si="57"/>
        <v>2013</v>
      </c>
      <c r="D742" s="82">
        <f t="shared" si="58"/>
        <v>736396.86</v>
      </c>
      <c r="E742" s="82">
        <f t="shared" si="59"/>
        <v>177496.26</v>
      </c>
      <c r="F742" s="82">
        <f t="array" ref="F742">SUM(IF(M742:N742="-",0,M742:N742),IF(O742="-",0,-O742))/100</f>
        <v>101687.58</v>
      </c>
      <c r="G742" s="82">
        <f t="array" ref="G742">SUM(IF(P742="-",0,P742),IF(R742="-",0,R742))/100</f>
        <v>17934.47</v>
      </c>
      <c r="H742" s="82">
        <f t="array" ref="H742">SUM(IF(Q742="-",0,Q742))/100</f>
        <v>57874.21</v>
      </c>
      <c r="I742" s="76">
        <v>53</v>
      </c>
      <c r="J742" s="76" t="s">
        <v>85</v>
      </c>
      <c r="K742" s="77">
        <v>41639</v>
      </c>
      <c r="L742" s="76">
        <v>73639686</v>
      </c>
      <c r="M742" s="76">
        <v>9691510</v>
      </c>
      <c r="N742" s="76">
        <v>1387072</v>
      </c>
      <c r="O742" s="76">
        <v>909824</v>
      </c>
      <c r="P742" s="76">
        <v>1610522</v>
      </c>
      <c r="Q742" s="76">
        <v>5787421</v>
      </c>
      <c r="R742" s="76">
        <v>182925</v>
      </c>
    </row>
    <row r="743" spans="1:18">
      <c r="A743" s="82">
        <f t="shared" si="55"/>
        <v>530000002012</v>
      </c>
      <c r="B743" s="82" t="str">
        <f t="shared" si="56"/>
        <v>53000000</v>
      </c>
      <c r="C743" s="82">
        <f t="shared" si="57"/>
        <v>2012</v>
      </c>
      <c r="D743" s="82">
        <f t="shared" si="58"/>
        <v>736431.18</v>
      </c>
      <c r="E743" s="82">
        <f t="shared" si="59"/>
        <v>177075.33000000002</v>
      </c>
      <c r="F743" s="82">
        <f t="array" ref="F743">SUM(IF(M743:N743="-",0,M743:N743),IF(O743="-",0,-O743))/100</f>
        <v>101679.13</v>
      </c>
      <c r="G743" s="82">
        <f t="array" ref="G743">SUM(IF(P743="-",0,P743),IF(R743="-",0,R743))/100</f>
        <v>17662.59</v>
      </c>
      <c r="H743" s="82">
        <f t="array" ref="H743">SUM(IF(Q743="-",0,Q743))/100</f>
        <v>57733.61</v>
      </c>
      <c r="I743" s="76">
        <v>53</v>
      </c>
      <c r="J743" s="76" t="s">
        <v>85</v>
      </c>
      <c r="K743" s="77">
        <v>41274</v>
      </c>
      <c r="L743" s="76">
        <v>73643118</v>
      </c>
      <c r="M743" s="76">
        <v>9739630</v>
      </c>
      <c r="N743" s="76">
        <v>1347410</v>
      </c>
      <c r="O743" s="76">
        <v>919127</v>
      </c>
      <c r="P743" s="76">
        <v>1584251</v>
      </c>
      <c r="Q743" s="76">
        <v>5773361</v>
      </c>
      <c r="R743" s="76">
        <v>182008</v>
      </c>
    </row>
    <row r="744" spans="1:18">
      <c r="A744" s="82">
        <f t="shared" si="55"/>
        <v>530000002011</v>
      </c>
      <c r="B744" s="82" t="str">
        <f t="shared" si="56"/>
        <v>53000000</v>
      </c>
      <c r="C744" s="82">
        <f t="shared" si="57"/>
        <v>2011</v>
      </c>
      <c r="D744" s="82">
        <f t="shared" si="58"/>
        <v>736446.72</v>
      </c>
      <c r="E744" s="82">
        <f t="shared" si="59"/>
        <v>176252.44</v>
      </c>
      <c r="F744" s="82">
        <f t="array" ref="F744">SUM(IF(M744:N744="-",0,M744:N744),IF(O744="-",0,-O744))/100</f>
        <v>101557.96</v>
      </c>
      <c r="G744" s="82">
        <f t="array" ref="G744">SUM(IF(P744="-",0,P744),IF(R744="-",0,R744))/100</f>
        <v>17104.830000000002</v>
      </c>
      <c r="H744" s="82">
        <f t="array" ref="H744">SUM(IF(Q744="-",0,Q744))/100</f>
        <v>57589.65</v>
      </c>
      <c r="I744" s="76">
        <v>53</v>
      </c>
      <c r="J744" s="76" t="s">
        <v>85</v>
      </c>
      <c r="K744" s="77">
        <v>40908</v>
      </c>
      <c r="L744" s="76">
        <v>73644672</v>
      </c>
      <c r="M744" s="76">
        <v>9716502</v>
      </c>
      <c r="N744" s="76">
        <v>1318555</v>
      </c>
      <c r="O744" s="76">
        <v>879261</v>
      </c>
      <c r="P744" s="76">
        <v>1527310</v>
      </c>
      <c r="Q744" s="76">
        <v>5758965</v>
      </c>
      <c r="R744" s="76">
        <v>183173</v>
      </c>
    </row>
    <row r="745" spans="1:18">
      <c r="A745" s="82">
        <f t="shared" si="55"/>
        <v>530000002010</v>
      </c>
      <c r="B745" s="82" t="str">
        <f t="shared" si="56"/>
        <v>53000000</v>
      </c>
      <c r="C745" s="82">
        <f t="shared" si="57"/>
        <v>2010</v>
      </c>
      <c r="D745" s="82">
        <f t="shared" si="58"/>
        <v>736436.5</v>
      </c>
      <c r="E745" s="82">
        <f t="shared" si="59"/>
        <v>175494.87</v>
      </c>
      <c r="F745" s="82">
        <f t="array" ref="F745">SUM(IF(M745:N745="-",0,M745:N745),IF(O745="-",0,-O745))/100</f>
        <v>101266.13</v>
      </c>
      <c r="G745" s="82">
        <f t="array" ref="G745">SUM(IF(P745="-",0,P745),IF(R745="-",0,R745))/100</f>
        <v>16724.57</v>
      </c>
      <c r="H745" s="82">
        <f t="array" ref="H745">SUM(IF(Q745="-",0,Q745))/100</f>
        <v>57504.17</v>
      </c>
      <c r="I745" s="76">
        <v>53</v>
      </c>
      <c r="J745" s="76" t="s">
        <v>85</v>
      </c>
      <c r="K745" s="77">
        <v>40543</v>
      </c>
      <c r="L745" s="76">
        <v>73643650</v>
      </c>
      <c r="M745" s="76">
        <v>9709243</v>
      </c>
      <c r="N745" s="76">
        <v>1294166</v>
      </c>
      <c r="O745" s="76">
        <v>876796</v>
      </c>
      <c r="P745" s="76">
        <v>1489770</v>
      </c>
      <c r="Q745" s="76">
        <v>5750417</v>
      </c>
      <c r="R745" s="76">
        <v>182687</v>
      </c>
    </row>
    <row r="746" spans="1:18">
      <c r="A746" s="82">
        <f t="shared" si="55"/>
        <v>530000002009</v>
      </c>
      <c r="B746" s="82" t="str">
        <f t="shared" si="56"/>
        <v>53000000</v>
      </c>
      <c r="C746" s="82">
        <f t="shared" si="57"/>
        <v>2009</v>
      </c>
      <c r="D746" s="82">
        <f t="shared" si="58"/>
        <v>736460.57</v>
      </c>
      <c r="E746" s="82">
        <f t="shared" si="59"/>
        <v>174488.65</v>
      </c>
      <c r="F746" s="82">
        <f t="array" ref="F746">SUM(IF(M746:N746="-",0,M746:N746),IF(O746="-",0,-O746))/100</f>
        <v>100668.66</v>
      </c>
      <c r="G746" s="82">
        <f t="array" ref="G746">SUM(IF(P746="-",0,P746),IF(R746="-",0,R746))/100</f>
        <v>16546.89</v>
      </c>
      <c r="H746" s="82">
        <f t="array" ref="H746">SUM(IF(Q746="-",0,Q746))/100</f>
        <v>57273.1</v>
      </c>
      <c r="I746" s="76">
        <v>53</v>
      </c>
      <c r="J746" s="76" t="s">
        <v>85</v>
      </c>
      <c r="K746" s="77">
        <v>40178</v>
      </c>
      <c r="L746" s="76">
        <v>73646057</v>
      </c>
      <c r="M746" s="76">
        <v>9672421</v>
      </c>
      <c r="N746" s="76">
        <v>1342869</v>
      </c>
      <c r="O746" s="76">
        <v>948424</v>
      </c>
      <c r="P746" s="76">
        <v>1471982</v>
      </c>
      <c r="Q746" s="76">
        <v>5727310</v>
      </c>
      <c r="R746" s="76">
        <v>182707</v>
      </c>
    </row>
    <row r="747" spans="1:18">
      <c r="A747" s="82">
        <f t="shared" si="55"/>
        <v>530000002008</v>
      </c>
      <c r="B747" s="82" t="str">
        <f t="shared" si="56"/>
        <v>53000000</v>
      </c>
      <c r="C747" s="82">
        <f t="shared" si="57"/>
        <v>2008</v>
      </c>
      <c r="D747" s="82">
        <f t="shared" si="58"/>
        <v>736455.28</v>
      </c>
      <c r="E747" s="82">
        <f t="shared" si="59"/>
        <v>173813.81</v>
      </c>
      <c r="F747" s="82">
        <f t="array" ref="F747">SUM(IF(M747:N747="-",0,M747:N747),IF(O747="-",0,-O747))/100</f>
        <v>101023.78</v>
      </c>
      <c r="G747" s="82">
        <f t="array" ref="G747">SUM(IF(P747="-",0,P747),IF(R747="-",0,R747))/100</f>
        <v>16094.42</v>
      </c>
      <c r="H747" s="82">
        <f t="array" ref="H747">SUM(IF(Q747="-",0,Q747))/100</f>
        <v>56695.61</v>
      </c>
      <c r="I747" s="76">
        <v>53</v>
      </c>
      <c r="J747" s="76" t="s">
        <v>85</v>
      </c>
      <c r="K747" s="77">
        <v>39813</v>
      </c>
      <c r="L747" s="76">
        <v>73645528</v>
      </c>
      <c r="M747" s="76">
        <v>9704713</v>
      </c>
      <c r="N747" s="76">
        <v>1365649</v>
      </c>
      <c r="O747" s="76">
        <v>967984</v>
      </c>
      <c r="P747" s="76">
        <v>1424854</v>
      </c>
      <c r="Q747" s="76">
        <v>5669561</v>
      </c>
      <c r="R747" s="76">
        <v>184588</v>
      </c>
    </row>
    <row r="748" spans="1:18">
      <c r="A748" s="82">
        <f t="shared" si="55"/>
        <v>530000002007</v>
      </c>
      <c r="B748" s="82" t="str">
        <f t="shared" si="56"/>
        <v>53000000</v>
      </c>
      <c r="C748" s="82">
        <f t="shared" si="57"/>
        <v>2007</v>
      </c>
      <c r="D748" s="82">
        <f t="shared" si="58"/>
        <v>736461.95</v>
      </c>
      <c r="E748" s="82">
        <f t="shared" si="59"/>
        <v>172386.46999999997</v>
      </c>
      <c r="F748" s="82">
        <f t="array" ref="F748">SUM(IF(M748:N748="-",0,M748:N748),IF(O748="-",0,-O748))/100</f>
        <v>101364.48</v>
      </c>
      <c r="G748" s="82">
        <f t="array" ref="G748">SUM(IF(P748="-",0,P748),IF(R748="-",0,R748))/100</f>
        <v>15375.4</v>
      </c>
      <c r="H748" s="82">
        <f t="array" ref="H748">SUM(IF(Q748="-",0,Q748))/100</f>
        <v>55646.59</v>
      </c>
      <c r="I748" s="76">
        <v>53</v>
      </c>
      <c r="J748" s="76" t="s">
        <v>85</v>
      </c>
      <c r="K748" s="77">
        <v>39447</v>
      </c>
      <c r="L748" s="76">
        <v>73646195</v>
      </c>
      <c r="M748" s="76">
        <v>9745783</v>
      </c>
      <c r="N748" s="76">
        <v>1457061</v>
      </c>
      <c r="O748" s="76">
        <v>1066396</v>
      </c>
      <c r="P748" s="76">
        <v>1354522</v>
      </c>
      <c r="Q748" s="76">
        <v>5564659</v>
      </c>
      <c r="R748" s="76">
        <v>183018</v>
      </c>
    </row>
    <row r="749" spans="1:18">
      <c r="A749" s="82">
        <f t="shared" si="55"/>
        <v>530000002006</v>
      </c>
      <c r="B749" s="82" t="str">
        <f t="shared" si="56"/>
        <v>53000000</v>
      </c>
      <c r="C749" s="82">
        <f t="shared" si="57"/>
        <v>2006</v>
      </c>
      <c r="D749" s="82">
        <f t="shared" si="58"/>
        <v>736460.27</v>
      </c>
      <c r="E749" s="82">
        <f t="shared" si="59"/>
        <v>170971.93</v>
      </c>
      <c r="F749" s="82">
        <f t="array" ref="F749">SUM(IF(M749:N749="-",0,M749:N749),IF(O749="-",0,-O749))/100</f>
        <v>100960.1</v>
      </c>
      <c r="G749" s="82">
        <f t="array" ref="G749">SUM(IF(P749="-",0,P749),IF(R749="-",0,R749))/100</f>
        <v>14904</v>
      </c>
      <c r="H749" s="82">
        <f t="array" ref="H749">SUM(IF(Q749="-",0,Q749))/100</f>
        <v>55107.83</v>
      </c>
      <c r="I749" s="76">
        <v>53</v>
      </c>
      <c r="J749" s="76" t="s">
        <v>85</v>
      </c>
      <c r="K749" s="77">
        <v>39082</v>
      </c>
      <c r="L749" s="76">
        <v>73646027</v>
      </c>
      <c r="M749" s="76">
        <v>9705936</v>
      </c>
      <c r="N749" s="76">
        <v>1463892</v>
      </c>
      <c r="O749" s="76">
        <v>1073818</v>
      </c>
      <c r="P749" s="76">
        <v>1307876</v>
      </c>
      <c r="Q749" s="76">
        <v>5510783</v>
      </c>
      <c r="R749" s="76">
        <v>182524</v>
      </c>
    </row>
    <row r="750" spans="1:18">
      <c r="A750" s="82">
        <f t="shared" si="55"/>
        <v>531400002015</v>
      </c>
      <c r="B750" s="82" t="str">
        <f t="shared" si="56"/>
        <v>53140000</v>
      </c>
      <c r="C750" s="82">
        <f t="shared" si="57"/>
        <v>2015</v>
      </c>
      <c r="D750" s="82">
        <f t="shared" si="58"/>
        <v>14106.32</v>
      </c>
      <c r="E750" s="82">
        <f t="shared" si="59"/>
        <v>7150.08</v>
      </c>
      <c r="F750" s="82">
        <f t="array" ref="F750">SUM(IF(M750:N750="-",0,M750:N750),IF(O750="-",0,-O750))/100</f>
        <v>4689.59</v>
      </c>
      <c r="G750" s="82">
        <f t="array" ref="G750">SUM(IF(P750="-",0,P750),IF(R750="-",0,R750))/100</f>
        <v>745.68</v>
      </c>
      <c r="H750" s="82">
        <f t="array" ref="H750">SUM(IF(Q750="-",0,Q750))/100</f>
        <v>1714.81</v>
      </c>
      <c r="I750" s="76">
        <v>5314</v>
      </c>
      <c r="J750" s="76" t="s">
        <v>86</v>
      </c>
      <c r="K750" s="77">
        <v>42369</v>
      </c>
      <c r="L750" s="76">
        <v>1410632</v>
      </c>
      <c r="M750" s="76">
        <v>463387</v>
      </c>
      <c r="N750" s="76">
        <v>6648</v>
      </c>
      <c r="O750" s="76">
        <v>1076</v>
      </c>
      <c r="P750" s="76">
        <v>60538</v>
      </c>
      <c r="Q750" s="76">
        <v>171481</v>
      </c>
      <c r="R750" s="76">
        <v>14030</v>
      </c>
    </row>
    <row r="751" spans="1:18">
      <c r="A751" s="82">
        <f t="shared" si="55"/>
        <v>531400002014</v>
      </c>
      <c r="B751" s="82" t="str">
        <f t="shared" si="56"/>
        <v>53140000</v>
      </c>
      <c r="C751" s="82">
        <f t="shared" si="57"/>
        <v>2014</v>
      </c>
      <c r="D751" s="82">
        <f t="shared" si="58"/>
        <v>14106.32</v>
      </c>
      <c r="E751" s="82">
        <f t="shared" si="59"/>
        <v>7141.35</v>
      </c>
      <c r="F751" s="82">
        <f t="array" ref="F751">SUM(IF(M751:N751="-",0,M751:N751),IF(O751="-",0,-O751))/100</f>
        <v>4702.6000000000004</v>
      </c>
      <c r="G751" s="82">
        <f t="array" ref="G751">SUM(IF(P751="-",0,P751),IF(R751="-",0,R751))/100</f>
        <v>741.31</v>
      </c>
      <c r="H751" s="82">
        <f t="array" ref="H751">SUM(IF(Q751="-",0,Q751))/100</f>
        <v>1697.44</v>
      </c>
      <c r="I751" s="76">
        <v>5314</v>
      </c>
      <c r="J751" s="76" t="s">
        <v>86</v>
      </c>
      <c r="K751" s="77">
        <v>42004</v>
      </c>
      <c r="L751" s="76">
        <v>1410632</v>
      </c>
      <c r="M751" s="76">
        <v>464601</v>
      </c>
      <c r="N751" s="76">
        <v>6964</v>
      </c>
      <c r="O751" s="76">
        <v>1305</v>
      </c>
      <c r="P751" s="76">
        <v>60102</v>
      </c>
      <c r="Q751" s="76">
        <v>169744</v>
      </c>
      <c r="R751" s="76">
        <v>14029</v>
      </c>
    </row>
    <row r="752" spans="1:18">
      <c r="A752" s="82">
        <f t="shared" si="55"/>
        <v>531400002013</v>
      </c>
      <c r="B752" s="82" t="str">
        <f t="shared" si="56"/>
        <v>53140000</v>
      </c>
      <c r="C752" s="82">
        <f t="shared" si="57"/>
        <v>2013</v>
      </c>
      <c r="D752" s="82">
        <f t="shared" si="58"/>
        <v>14106.32</v>
      </c>
      <c r="E752" s="82">
        <f t="shared" si="59"/>
        <v>7122.95</v>
      </c>
      <c r="F752" s="82">
        <f t="array" ref="F752">SUM(IF(M752:N752="-",0,M752:N752),IF(O752="-",0,-O752))/100</f>
        <v>4689.38</v>
      </c>
      <c r="G752" s="82">
        <f t="array" ref="G752">SUM(IF(P752="-",0,P752),IF(R752="-",0,R752))/100</f>
        <v>737.82</v>
      </c>
      <c r="H752" s="82">
        <f t="array" ref="H752">SUM(IF(Q752="-",0,Q752))/100</f>
        <v>1695.75</v>
      </c>
      <c r="I752" s="76">
        <v>5314</v>
      </c>
      <c r="J752" s="76" t="s">
        <v>86</v>
      </c>
      <c r="K752" s="77">
        <v>41639</v>
      </c>
      <c r="L752" s="76">
        <v>1410632</v>
      </c>
      <c r="M752" s="76">
        <v>463170</v>
      </c>
      <c r="N752" s="76">
        <v>7073</v>
      </c>
      <c r="O752" s="76">
        <v>1305</v>
      </c>
      <c r="P752" s="76">
        <v>59753</v>
      </c>
      <c r="Q752" s="76">
        <v>169575</v>
      </c>
      <c r="R752" s="76">
        <v>14029</v>
      </c>
    </row>
    <row r="753" spans="1:18">
      <c r="A753" s="82">
        <f t="shared" si="55"/>
        <v>531400002012</v>
      </c>
      <c r="B753" s="82" t="str">
        <f t="shared" si="56"/>
        <v>53140000</v>
      </c>
      <c r="C753" s="82">
        <f t="shared" si="57"/>
        <v>2012</v>
      </c>
      <c r="D753" s="82">
        <f t="shared" si="58"/>
        <v>14108.61</v>
      </c>
      <c r="E753" s="82">
        <f t="shared" si="59"/>
        <v>7120.6399999999994</v>
      </c>
      <c r="F753" s="82">
        <f t="array" ref="F753">SUM(IF(M753:N753="-",0,M753:N753),IF(O753="-",0,-O753))/100</f>
        <v>4687.42</v>
      </c>
      <c r="G753" s="82">
        <f t="array" ref="G753">SUM(IF(P753="-",0,P753),IF(R753="-",0,R753))/100</f>
        <v>738.31</v>
      </c>
      <c r="H753" s="82">
        <f t="array" ref="H753">SUM(IF(Q753="-",0,Q753))/100</f>
        <v>1694.91</v>
      </c>
      <c r="I753" s="76">
        <v>5314</v>
      </c>
      <c r="J753" s="76" t="s">
        <v>86</v>
      </c>
      <c r="K753" s="77">
        <v>41274</v>
      </c>
      <c r="L753" s="76">
        <v>1410861</v>
      </c>
      <c r="M753" s="76">
        <v>466583</v>
      </c>
      <c r="N753" s="76">
        <v>3431</v>
      </c>
      <c r="O753" s="76">
        <v>1272</v>
      </c>
      <c r="P753" s="76">
        <v>59755</v>
      </c>
      <c r="Q753" s="76">
        <v>169491</v>
      </c>
      <c r="R753" s="76">
        <v>14076</v>
      </c>
    </row>
    <row r="754" spans="1:18">
      <c r="A754" s="82">
        <f t="shared" si="55"/>
        <v>531400002011</v>
      </c>
      <c r="B754" s="82" t="str">
        <f t="shared" si="56"/>
        <v>53140000</v>
      </c>
      <c r="C754" s="82">
        <f t="shared" si="57"/>
        <v>2011</v>
      </c>
      <c r="D754" s="82">
        <f t="shared" si="58"/>
        <v>14121.89</v>
      </c>
      <c r="E754" s="82">
        <f t="shared" si="59"/>
        <v>7117.6799999999994</v>
      </c>
      <c r="F754" s="82">
        <f t="array" ref="F754">SUM(IF(M754:N754="-",0,M754:N754),IF(O754="-",0,-O754))/100</f>
        <v>4680.4799999999996</v>
      </c>
      <c r="G754" s="82">
        <f t="array" ref="G754">SUM(IF(P754="-",0,P754),IF(R754="-",0,R754))/100</f>
        <v>742.45</v>
      </c>
      <c r="H754" s="82">
        <f t="array" ref="H754">SUM(IF(Q754="-",0,Q754))/100</f>
        <v>1694.75</v>
      </c>
      <c r="I754" s="76">
        <v>5314</v>
      </c>
      <c r="J754" s="76" t="s">
        <v>86</v>
      </c>
      <c r="K754" s="77">
        <v>40908</v>
      </c>
      <c r="L754" s="76">
        <v>1412189</v>
      </c>
      <c r="M754" s="76">
        <v>465858</v>
      </c>
      <c r="N754" s="76">
        <v>3467</v>
      </c>
      <c r="O754" s="76">
        <v>1277</v>
      </c>
      <c r="P754" s="76">
        <v>59749</v>
      </c>
      <c r="Q754" s="76">
        <v>169475</v>
      </c>
      <c r="R754" s="76">
        <v>14496</v>
      </c>
    </row>
    <row r="755" spans="1:18">
      <c r="A755" s="82">
        <f t="shared" si="55"/>
        <v>531400002010</v>
      </c>
      <c r="B755" s="82" t="str">
        <f t="shared" si="56"/>
        <v>53140000</v>
      </c>
      <c r="C755" s="82">
        <f t="shared" si="57"/>
        <v>2010</v>
      </c>
      <c r="D755" s="82">
        <f t="shared" si="58"/>
        <v>14121.92</v>
      </c>
      <c r="E755" s="82">
        <f t="shared" si="59"/>
        <v>7114.63</v>
      </c>
      <c r="F755" s="82">
        <f t="array" ref="F755">SUM(IF(M755:N755="-",0,M755:N755),IF(O755="-",0,-O755))/100</f>
        <v>4677.28</v>
      </c>
      <c r="G755" s="82">
        <f t="array" ref="G755">SUM(IF(P755="-",0,P755),IF(R755="-",0,R755))/100</f>
        <v>741.92</v>
      </c>
      <c r="H755" s="82">
        <f t="array" ref="H755">SUM(IF(Q755="-",0,Q755))/100</f>
        <v>1695.43</v>
      </c>
      <c r="I755" s="76">
        <v>5314</v>
      </c>
      <c r="J755" s="76" t="s">
        <v>86</v>
      </c>
      <c r="K755" s="77">
        <v>40543</v>
      </c>
      <c r="L755" s="76">
        <v>1412192</v>
      </c>
      <c r="M755" s="76">
        <v>465581</v>
      </c>
      <c r="N755" s="76">
        <v>3424</v>
      </c>
      <c r="O755" s="76">
        <v>1277</v>
      </c>
      <c r="P755" s="76">
        <v>59692</v>
      </c>
      <c r="Q755" s="76">
        <v>169543</v>
      </c>
      <c r="R755" s="76">
        <v>14500</v>
      </c>
    </row>
    <row r="756" spans="1:18">
      <c r="A756" s="82">
        <f t="shared" si="55"/>
        <v>531400002009</v>
      </c>
      <c r="B756" s="82" t="str">
        <f t="shared" si="56"/>
        <v>53140000</v>
      </c>
      <c r="C756" s="82">
        <f t="shared" si="57"/>
        <v>2009</v>
      </c>
      <c r="D756" s="82">
        <f t="shared" si="58"/>
        <v>14121.92</v>
      </c>
      <c r="E756" s="82">
        <f t="shared" si="59"/>
        <v>7122.15</v>
      </c>
      <c r="F756" s="82">
        <f t="array" ref="F756">SUM(IF(M756:N756="-",0,M756:N756),IF(O756="-",0,-O756))/100</f>
        <v>4668.8500000000004</v>
      </c>
      <c r="G756" s="82">
        <f t="array" ref="G756">SUM(IF(P756="-",0,P756),IF(R756="-",0,R756))/100</f>
        <v>757.61</v>
      </c>
      <c r="H756" s="82">
        <f t="array" ref="H756">SUM(IF(Q756="-",0,Q756))/100</f>
        <v>1695.69</v>
      </c>
      <c r="I756" s="76">
        <v>5314</v>
      </c>
      <c r="J756" s="76" t="s">
        <v>86</v>
      </c>
      <c r="K756" s="77">
        <v>40178</v>
      </c>
      <c r="L756" s="76">
        <v>1412192</v>
      </c>
      <c r="M756" s="76">
        <v>464585</v>
      </c>
      <c r="N756" s="76">
        <v>3576</v>
      </c>
      <c r="O756" s="76">
        <v>1276</v>
      </c>
      <c r="P756" s="76">
        <v>59508</v>
      </c>
      <c r="Q756" s="76">
        <v>169569</v>
      </c>
      <c r="R756" s="76">
        <v>16253</v>
      </c>
    </row>
    <row r="757" spans="1:18">
      <c r="A757" s="82">
        <f t="shared" si="55"/>
        <v>531400002008</v>
      </c>
      <c r="B757" s="82" t="str">
        <f t="shared" si="56"/>
        <v>53140000</v>
      </c>
      <c r="C757" s="82">
        <f t="shared" si="57"/>
        <v>2008</v>
      </c>
      <c r="D757" s="82">
        <f t="shared" si="58"/>
        <v>14121.94</v>
      </c>
      <c r="E757" s="82">
        <f t="shared" si="59"/>
        <v>7111.4600000000009</v>
      </c>
      <c r="F757" s="82">
        <f t="array" ref="F757">SUM(IF(M757:N757="-",0,M757:N757),IF(O757="-",0,-O757))/100</f>
        <v>4662.6400000000003</v>
      </c>
      <c r="G757" s="82">
        <f t="array" ref="G757">SUM(IF(P757="-",0,P757),IF(R757="-",0,R757))/100</f>
        <v>754.84</v>
      </c>
      <c r="H757" s="82">
        <f t="array" ref="H757">SUM(IF(Q757="-",0,Q757))/100</f>
        <v>1693.98</v>
      </c>
      <c r="I757" s="76">
        <v>5314</v>
      </c>
      <c r="J757" s="76" t="s">
        <v>86</v>
      </c>
      <c r="K757" s="77">
        <v>39813</v>
      </c>
      <c r="L757" s="76">
        <v>1412194</v>
      </c>
      <c r="M757" s="76">
        <v>463943</v>
      </c>
      <c r="N757" s="76">
        <v>3597</v>
      </c>
      <c r="O757" s="76">
        <v>1276</v>
      </c>
      <c r="P757" s="76">
        <v>59231</v>
      </c>
      <c r="Q757" s="76">
        <v>169398</v>
      </c>
      <c r="R757" s="76">
        <v>16253</v>
      </c>
    </row>
    <row r="758" spans="1:18">
      <c r="A758" s="82">
        <f t="shared" si="55"/>
        <v>531400002007</v>
      </c>
      <c r="B758" s="82" t="str">
        <f t="shared" si="56"/>
        <v>53140000</v>
      </c>
      <c r="C758" s="82">
        <f t="shared" si="57"/>
        <v>2007</v>
      </c>
      <c r="D758" s="82">
        <f t="shared" si="58"/>
        <v>14121.96</v>
      </c>
      <c r="E758" s="82">
        <f t="shared" si="59"/>
        <v>7101.96</v>
      </c>
      <c r="F758" s="82">
        <f t="array" ref="F758">SUM(IF(M758:N758="-",0,M758:N758),IF(O758="-",0,-O758))/100</f>
        <v>4664.97</v>
      </c>
      <c r="G758" s="82">
        <f t="array" ref="G758">SUM(IF(P758="-",0,P758),IF(R758="-",0,R758))/100</f>
        <v>749.86</v>
      </c>
      <c r="H758" s="82">
        <f t="array" ref="H758">SUM(IF(Q758="-",0,Q758))/100</f>
        <v>1687.13</v>
      </c>
      <c r="I758" s="76">
        <v>5314</v>
      </c>
      <c r="J758" s="76" t="s">
        <v>86</v>
      </c>
      <c r="K758" s="77">
        <v>39447</v>
      </c>
      <c r="L758" s="76">
        <v>1412196</v>
      </c>
      <c r="M758" s="76">
        <v>464191</v>
      </c>
      <c r="N758" s="76">
        <v>3611</v>
      </c>
      <c r="O758" s="76">
        <v>1305</v>
      </c>
      <c r="P758" s="76">
        <v>58724</v>
      </c>
      <c r="Q758" s="76">
        <v>168713</v>
      </c>
      <c r="R758" s="76">
        <v>16262</v>
      </c>
    </row>
    <row r="759" spans="1:18">
      <c r="A759" s="82">
        <f t="shared" si="55"/>
        <v>531400002006</v>
      </c>
      <c r="B759" s="82" t="str">
        <f t="shared" si="56"/>
        <v>53140000</v>
      </c>
      <c r="C759" s="82">
        <f t="shared" si="57"/>
        <v>2006</v>
      </c>
      <c r="D759" s="82">
        <f t="shared" si="58"/>
        <v>14122.15</v>
      </c>
      <c r="E759" s="82">
        <f t="shared" si="59"/>
        <v>7066.3200000000006</v>
      </c>
      <c r="F759" s="82">
        <f t="array" ref="F759">SUM(IF(M759:N759="-",0,M759:N759),IF(O759="-",0,-O759))/100</f>
        <v>4643.8500000000004</v>
      </c>
      <c r="G759" s="82">
        <f t="array" ref="G759">SUM(IF(P759="-",0,P759),IF(R759="-",0,R759))/100</f>
        <v>738</v>
      </c>
      <c r="H759" s="82">
        <f t="array" ref="H759">SUM(IF(Q759="-",0,Q759))/100</f>
        <v>1684.47</v>
      </c>
      <c r="I759" s="76">
        <v>5314</v>
      </c>
      <c r="J759" s="76" t="s">
        <v>86</v>
      </c>
      <c r="K759" s="77">
        <v>39082</v>
      </c>
      <c r="L759" s="76">
        <v>1412215</v>
      </c>
      <c r="M759" s="76">
        <v>461961</v>
      </c>
      <c r="N759" s="76">
        <v>3743</v>
      </c>
      <c r="O759" s="76">
        <v>1319</v>
      </c>
      <c r="P759" s="76">
        <v>57564</v>
      </c>
      <c r="Q759" s="76">
        <v>168447</v>
      </c>
      <c r="R759" s="76">
        <v>16236</v>
      </c>
    </row>
    <row r="760" spans="1:18">
      <c r="A760" s="82">
        <f t="shared" si="55"/>
        <v>531500002015</v>
      </c>
      <c r="B760" s="82" t="str">
        <f t="shared" si="56"/>
        <v>53150000</v>
      </c>
      <c r="C760" s="82">
        <f t="shared" si="57"/>
        <v>2015</v>
      </c>
      <c r="D760" s="82">
        <f t="shared" si="58"/>
        <v>40501.5</v>
      </c>
      <c r="E760" s="82">
        <f t="shared" si="59"/>
        <v>24756.53</v>
      </c>
      <c r="F760" s="82">
        <f t="array" ref="F760">SUM(IF(M760:N760="-",0,M760:N760),IF(O760="-",0,-O760))/100</f>
        <v>13345.15</v>
      </c>
      <c r="G760" s="82">
        <f t="array" ref="G760">SUM(IF(P760="-",0,P760),IF(R760="-",0,R760))/100</f>
        <v>4794.0600000000004</v>
      </c>
      <c r="H760" s="82">
        <f t="array" ref="H760">SUM(IF(Q760="-",0,Q760))/100</f>
        <v>6617.32</v>
      </c>
      <c r="I760" s="76">
        <v>5315</v>
      </c>
      <c r="J760" s="76" t="s">
        <v>87</v>
      </c>
      <c r="K760" s="77">
        <v>42369</v>
      </c>
      <c r="L760" s="76">
        <v>4050150</v>
      </c>
      <c r="M760" s="76">
        <v>1270223</v>
      </c>
      <c r="N760" s="76">
        <v>73748</v>
      </c>
      <c r="O760" s="76">
        <v>9456</v>
      </c>
      <c r="P760" s="76">
        <v>430472</v>
      </c>
      <c r="Q760" s="76">
        <v>661732</v>
      </c>
      <c r="R760" s="76">
        <v>48934</v>
      </c>
    </row>
    <row r="761" spans="1:18">
      <c r="A761" s="82">
        <f t="shared" si="55"/>
        <v>531500002014</v>
      </c>
      <c r="B761" s="82" t="str">
        <f t="shared" si="56"/>
        <v>53150000</v>
      </c>
      <c r="C761" s="82">
        <f t="shared" si="57"/>
        <v>2014</v>
      </c>
      <c r="D761" s="82">
        <f t="shared" si="58"/>
        <v>40501.5</v>
      </c>
      <c r="E761" s="82">
        <f t="shared" si="59"/>
        <v>24699.599999999999</v>
      </c>
      <c r="F761" s="82">
        <f t="array" ref="F761">SUM(IF(M761:N761="-",0,M761:N761),IF(O761="-",0,-O761))/100</f>
        <v>13340.26</v>
      </c>
      <c r="G761" s="82">
        <f t="array" ref="G761">SUM(IF(P761="-",0,P761),IF(R761="-",0,R761))/100</f>
        <v>4792.7700000000004</v>
      </c>
      <c r="H761" s="82">
        <f t="array" ref="H761">SUM(IF(Q761="-",0,Q761))/100</f>
        <v>6566.57</v>
      </c>
      <c r="I761" s="76">
        <v>5315</v>
      </c>
      <c r="J761" s="76" t="s">
        <v>87</v>
      </c>
      <c r="K761" s="77">
        <v>42004</v>
      </c>
      <c r="L761" s="76">
        <v>4050150</v>
      </c>
      <c r="M761" s="76">
        <v>1269986</v>
      </c>
      <c r="N761" s="76">
        <v>73528</v>
      </c>
      <c r="O761" s="76">
        <v>9488</v>
      </c>
      <c r="P761" s="76">
        <v>429900</v>
      </c>
      <c r="Q761" s="76">
        <v>656657</v>
      </c>
      <c r="R761" s="76">
        <v>49377</v>
      </c>
    </row>
    <row r="762" spans="1:18">
      <c r="A762" s="82">
        <f t="shared" si="55"/>
        <v>531500002013</v>
      </c>
      <c r="B762" s="82" t="str">
        <f t="shared" si="56"/>
        <v>53150000</v>
      </c>
      <c r="C762" s="82">
        <f t="shared" si="57"/>
        <v>2013</v>
      </c>
      <c r="D762" s="82">
        <f t="shared" si="58"/>
        <v>40501.1</v>
      </c>
      <c r="E762" s="82">
        <f t="shared" si="59"/>
        <v>24652.33</v>
      </c>
      <c r="F762" s="82">
        <f t="array" ref="F762">SUM(IF(M762:N762="-",0,M762:N762),IF(O762="-",0,-O762))/100</f>
        <v>13319.2</v>
      </c>
      <c r="G762" s="82">
        <f t="array" ref="G762">SUM(IF(P762="-",0,P762),IF(R762="-",0,R762))/100</f>
        <v>4785.28</v>
      </c>
      <c r="H762" s="82">
        <f t="array" ref="H762">SUM(IF(Q762="-",0,Q762))/100</f>
        <v>6547.85</v>
      </c>
      <c r="I762" s="76">
        <v>5315</v>
      </c>
      <c r="J762" s="76" t="s">
        <v>87</v>
      </c>
      <c r="K762" s="77">
        <v>41639</v>
      </c>
      <c r="L762" s="76">
        <v>4050110</v>
      </c>
      <c r="M762" s="76">
        <v>1267731</v>
      </c>
      <c r="N762" s="76">
        <v>74873</v>
      </c>
      <c r="O762" s="76">
        <v>10684</v>
      </c>
      <c r="P762" s="76">
        <v>428796</v>
      </c>
      <c r="Q762" s="76">
        <v>654785</v>
      </c>
      <c r="R762" s="76">
        <v>49732</v>
      </c>
    </row>
    <row r="763" spans="1:18">
      <c r="A763" s="82">
        <f t="shared" si="55"/>
        <v>531500002012</v>
      </c>
      <c r="B763" s="82" t="str">
        <f t="shared" si="56"/>
        <v>53150000</v>
      </c>
      <c r="C763" s="82">
        <f t="shared" si="57"/>
        <v>2012</v>
      </c>
      <c r="D763" s="82">
        <f t="shared" si="58"/>
        <v>40516.410000000003</v>
      </c>
      <c r="E763" s="82">
        <f t="shared" si="59"/>
        <v>24644.03</v>
      </c>
      <c r="F763" s="82">
        <f t="array" ref="F763">SUM(IF(M763:N763="-",0,M763:N763),IF(O763="-",0,-O763))/100</f>
        <v>13416.63</v>
      </c>
      <c r="G763" s="82">
        <f t="array" ref="G763">SUM(IF(P763="-",0,P763),IF(R763="-",0,R763))/100</f>
        <v>4777.8599999999997</v>
      </c>
      <c r="H763" s="82">
        <f t="array" ref="H763">SUM(IF(Q763="-",0,Q763))/100</f>
        <v>6449.54</v>
      </c>
      <c r="I763" s="76">
        <v>5315</v>
      </c>
      <c r="J763" s="76" t="s">
        <v>87</v>
      </c>
      <c r="K763" s="77">
        <v>41274</v>
      </c>
      <c r="L763" s="76">
        <v>4051641</v>
      </c>
      <c r="M763" s="76">
        <v>1313410</v>
      </c>
      <c r="N763" s="76">
        <v>39603</v>
      </c>
      <c r="O763" s="76">
        <v>11350</v>
      </c>
      <c r="P763" s="76">
        <v>428547</v>
      </c>
      <c r="Q763" s="76">
        <v>644954</v>
      </c>
      <c r="R763" s="76">
        <v>49239</v>
      </c>
    </row>
    <row r="764" spans="1:18">
      <c r="A764" s="82">
        <f t="shared" si="55"/>
        <v>531500002011</v>
      </c>
      <c r="B764" s="82" t="str">
        <f t="shared" si="56"/>
        <v>53150000</v>
      </c>
      <c r="C764" s="82">
        <f t="shared" si="57"/>
        <v>2011</v>
      </c>
      <c r="D764" s="82">
        <f t="shared" si="58"/>
        <v>40517.269999999997</v>
      </c>
      <c r="E764" s="82">
        <f t="shared" si="59"/>
        <v>24572.829999999998</v>
      </c>
      <c r="F764" s="82">
        <f t="array" ref="F764">SUM(IF(M764:N764="-",0,M764:N764),IF(O764="-",0,-O764))/100</f>
        <v>13428.13</v>
      </c>
      <c r="G764" s="82">
        <f t="array" ref="G764">SUM(IF(P764="-",0,P764),IF(R764="-",0,R764))/100</f>
        <v>4681.68</v>
      </c>
      <c r="H764" s="82">
        <f t="array" ref="H764">SUM(IF(Q764="-",0,Q764))/100</f>
        <v>6463.02</v>
      </c>
      <c r="I764" s="76">
        <v>5315</v>
      </c>
      <c r="J764" s="76" t="s">
        <v>87</v>
      </c>
      <c r="K764" s="77">
        <v>40908</v>
      </c>
      <c r="L764" s="76">
        <v>4051727</v>
      </c>
      <c r="M764" s="76">
        <v>1312247</v>
      </c>
      <c r="N764" s="76">
        <v>43282</v>
      </c>
      <c r="O764" s="76">
        <v>12716</v>
      </c>
      <c r="P764" s="76">
        <v>418923</v>
      </c>
      <c r="Q764" s="76">
        <v>646302</v>
      </c>
      <c r="R764" s="76">
        <v>49245</v>
      </c>
    </row>
    <row r="765" spans="1:18">
      <c r="A765" s="82">
        <f t="shared" si="55"/>
        <v>531500002010</v>
      </c>
      <c r="B765" s="82" t="str">
        <f t="shared" si="56"/>
        <v>53150000</v>
      </c>
      <c r="C765" s="82">
        <f t="shared" si="57"/>
        <v>2010</v>
      </c>
      <c r="D765" s="82">
        <f t="shared" si="58"/>
        <v>40516.67</v>
      </c>
      <c r="E765" s="82">
        <f t="shared" si="59"/>
        <v>24711.85</v>
      </c>
      <c r="F765" s="82">
        <f t="array" ref="F765">SUM(IF(M765:N765="-",0,M765:N765),IF(O765="-",0,-O765))/100</f>
        <v>13528.24</v>
      </c>
      <c r="G765" s="82">
        <f t="array" ref="G765">SUM(IF(P765="-",0,P765),IF(R765="-",0,R765))/100</f>
        <v>4723.17</v>
      </c>
      <c r="H765" s="82">
        <f t="array" ref="H765">SUM(IF(Q765="-",0,Q765))/100</f>
        <v>6460.44</v>
      </c>
      <c r="I765" s="76">
        <v>5315</v>
      </c>
      <c r="J765" s="76" t="s">
        <v>87</v>
      </c>
      <c r="K765" s="77">
        <v>40543</v>
      </c>
      <c r="L765" s="76">
        <v>4051667</v>
      </c>
      <c r="M765" s="76">
        <v>1321672</v>
      </c>
      <c r="N765" s="76">
        <v>44164</v>
      </c>
      <c r="O765" s="76">
        <v>13012</v>
      </c>
      <c r="P765" s="76">
        <v>423391</v>
      </c>
      <c r="Q765" s="76">
        <v>646044</v>
      </c>
      <c r="R765" s="76">
        <v>48926</v>
      </c>
    </row>
    <row r="766" spans="1:18">
      <c r="A766" s="82">
        <f t="shared" si="55"/>
        <v>531500002009</v>
      </c>
      <c r="B766" s="82" t="str">
        <f t="shared" si="56"/>
        <v>53150000</v>
      </c>
      <c r="C766" s="82">
        <f t="shared" si="57"/>
        <v>2009</v>
      </c>
      <c r="D766" s="82">
        <f t="shared" si="58"/>
        <v>40516.550000000003</v>
      </c>
      <c r="E766" s="82">
        <f t="shared" si="59"/>
        <v>24672</v>
      </c>
      <c r="F766" s="82">
        <f t="array" ref="F766">SUM(IF(M766:N766="-",0,M766:N766),IF(O766="-",0,-O766))/100</f>
        <v>13536.55</v>
      </c>
      <c r="G766" s="82">
        <f t="array" ref="G766">SUM(IF(P766="-",0,P766),IF(R766="-",0,R766))/100</f>
        <v>4722.28</v>
      </c>
      <c r="H766" s="82">
        <f t="array" ref="H766">SUM(IF(Q766="-",0,Q766))/100</f>
        <v>6413.17</v>
      </c>
      <c r="I766" s="76">
        <v>5315</v>
      </c>
      <c r="J766" s="76" t="s">
        <v>87</v>
      </c>
      <c r="K766" s="77">
        <v>40178</v>
      </c>
      <c r="L766" s="76">
        <v>4051655</v>
      </c>
      <c r="M766" s="76">
        <v>1319811</v>
      </c>
      <c r="N766" s="76">
        <v>49229</v>
      </c>
      <c r="O766" s="76">
        <v>15385</v>
      </c>
      <c r="P766" s="76">
        <v>424579</v>
      </c>
      <c r="Q766" s="76">
        <v>641317</v>
      </c>
      <c r="R766" s="76">
        <v>47649</v>
      </c>
    </row>
    <row r="767" spans="1:18">
      <c r="A767" s="82">
        <f t="shared" si="55"/>
        <v>531500002008</v>
      </c>
      <c r="B767" s="82" t="str">
        <f t="shared" si="56"/>
        <v>53150000</v>
      </c>
      <c r="C767" s="82">
        <f t="shared" si="57"/>
        <v>2008</v>
      </c>
      <c r="D767" s="82">
        <f t="shared" si="58"/>
        <v>40515.980000000003</v>
      </c>
      <c r="E767" s="82">
        <f t="shared" si="59"/>
        <v>24688.019999999997</v>
      </c>
      <c r="F767" s="82">
        <f t="array" ref="F767">SUM(IF(M767:N767="-",0,M767:N767),IF(O767="-",0,-O767))/100</f>
        <v>13621.08</v>
      </c>
      <c r="G767" s="82">
        <f t="array" ref="G767">SUM(IF(P767="-",0,P767),IF(R767="-",0,R767))/100</f>
        <v>4656.8599999999997</v>
      </c>
      <c r="H767" s="82">
        <f t="array" ref="H767">SUM(IF(Q767="-",0,Q767))/100</f>
        <v>6410.08</v>
      </c>
      <c r="I767" s="76">
        <v>5315</v>
      </c>
      <c r="J767" s="76" t="s">
        <v>87</v>
      </c>
      <c r="K767" s="77">
        <v>39813</v>
      </c>
      <c r="L767" s="76">
        <v>4051598</v>
      </c>
      <c r="M767" s="76">
        <v>1329355</v>
      </c>
      <c r="N767" s="76">
        <v>48179</v>
      </c>
      <c r="O767" s="76">
        <v>15426</v>
      </c>
      <c r="P767" s="76">
        <v>418257</v>
      </c>
      <c r="Q767" s="76">
        <v>641008</v>
      </c>
      <c r="R767" s="76">
        <v>47429</v>
      </c>
    </row>
    <row r="768" spans="1:18">
      <c r="A768" s="82">
        <f t="shared" si="55"/>
        <v>531500002007</v>
      </c>
      <c r="B768" s="82" t="str">
        <f t="shared" si="56"/>
        <v>53150000</v>
      </c>
      <c r="C768" s="82">
        <f t="shared" si="57"/>
        <v>2007</v>
      </c>
      <c r="D768" s="82">
        <f t="shared" si="58"/>
        <v>40516.28</v>
      </c>
      <c r="E768" s="82">
        <f t="shared" si="59"/>
        <v>24668.120000000003</v>
      </c>
      <c r="F768" s="82">
        <f t="array" ref="F768">SUM(IF(M768:N768="-",0,M768:N768),IF(O768="-",0,-O768))/100</f>
        <v>13621.93</v>
      </c>
      <c r="G768" s="82">
        <f t="array" ref="G768">SUM(IF(P768="-",0,P768),IF(R768="-",0,R768))/100</f>
        <v>4661.38</v>
      </c>
      <c r="H768" s="82">
        <f t="array" ref="H768">SUM(IF(Q768="-",0,Q768))/100</f>
        <v>6384.81</v>
      </c>
      <c r="I768" s="76">
        <v>5315</v>
      </c>
      <c r="J768" s="76" t="s">
        <v>87</v>
      </c>
      <c r="K768" s="77">
        <v>39447</v>
      </c>
      <c r="L768" s="76">
        <v>4051628</v>
      </c>
      <c r="M768" s="76">
        <v>1330249</v>
      </c>
      <c r="N768" s="76">
        <v>46772</v>
      </c>
      <c r="O768" s="76">
        <v>14828</v>
      </c>
      <c r="P768" s="76">
        <v>418788</v>
      </c>
      <c r="Q768" s="76">
        <v>638481</v>
      </c>
      <c r="R768" s="76">
        <v>47350</v>
      </c>
    </row>
    <row r="769" spans="1:18">
      <c r="A769" s="82">
        <f t="shared" si="55"/>
        <v>531500002006</v>
      </c>
      <c r="B769" s="82" t="str">
        <f t="shared" si="56"/>
        <v>53150000</v>
      </c>
      <c r="C769" s="82">
        <f t="shared" si="57"/>
        <v>2006</v>
      </c>
      <c r="D769" s="82">
        <f t="shared" si="58"/>
        <v>40515.94</v>
      </c>
      <c r="E769" s="82">
        <f t="shared" si="59"/>
        <v>24604.69</v>
      </c>
      <c r="F769" s="82">
        <f t="array" ref="F769">SUM(IF(M769:N769="-",0,M769:N769),IF(O769="-",0,-O769))/100</f>
        <v>13613.31</v>
      </c>
      <c r="G769" s="82">
        <f t="array" ref="G769">SUM(IF(P769="-",0,P769),IF(R769="-",0,R769))/100</f>
        <v>4625.74</v>
      </c>
      <c r="H769" s="82">
        <f t="array" ref="H769">SUM(IF(Q769="-",0,Q769))/100</f>
        <v>6365.64</v>
      </c>
      <c r="I769" s="76">
        <v>5315</v>
      </c>
      <c r="J769" s="76" t="s">
        <v>87</v>
      </c>
      <c r="K769" s="77">
        <v>39082</v>
      </c>
      <c r="L769" s="76">
        <v>4051594</v>
      </c>
      <c r="M769" s="76">
        <v>1327326</v>
      </c>
      <c r="N769" s="76">
        <v>66807</v>
      </c>
      <c r="O769" s="76">
        <v>32802</v>
      </c>
      <c r="P769" s="76">
        <v>415362</v>
      </c>
      <c r="Q769" s="76">
        <v>636564</v>
      </c>
      <c r="R769" s="76">
        <v>47212</v>
      </c>
    </row>
    <row r="770" spans="1:18">
      <c r="A770" s="82">
        <f t="shared" si="55"/>
        <v>531600002015</v>
      </c>
      <c r="B770" s="82" t="str">
        <f t="shared" si="56"/>
        <v>53160000</v>
      </c>
      <c r="C770" s="82">
        <f t="shared" si="57"/>
        <v>2015</v>
      </c>
      <c r="D770" s="82">
        <f t="shared" si="58"/>
        <v>7886.74</v>
      </c>
      <c r="E770" s="82">
        <f t="shared" si="59"/>
        <v>4696.32</v>
      </c>
      <c r="F770" s="82">
        <f t="array" ref="F770">SUM(IF(M770:N770="-",0,M770:N770),IF(O770="-",0,-O770))/100</f>
        <v>2962.37</v>
      </c>
      <c r="G770" s="82">
        <f t="array" ref="G770">SUM(IF(P770="-",0,P770),IF(R770="-",0,R770))/100</f>
        <v>720.86</v>
      </c>
      <c r="H770" s="82">
        <f t="array" ref="H770">SUM(IF(Q770="-",0,Q770))/100</f>
        <v>1013.09</v>
      </c>
      <c r="I770" s="76">
        <v>5316</v>
      </c>
      <c r="J770" s="76" t="s">
        <v>88</v>
      </c>
      <c r="K770" s="77">
        <v>42369</v>
      </c>
      <c r="L770" s="76">
        <v>788674</v>
      </c>
      <c r="M770" s="76">
        <v>280285</v>
      </c>
      <c r="N770" s="76">
        <v>15952</v>
      </c>
      <c r="O770" s="76">
        <v>0</v>
      </c>
      <c r="P770" s="76">
        <v>67345</v>
      </c>
      <c r="Q770" s="76">
        <v>101309</v>
      </c>
      <c r="R770" s="76">
        <v>4741</v>
      </c>
    </row>
    <row r="771" spans="1:18">
      <c r="A771" s="82">
        <f t="shared" si="55"/>
        <v>531600002014</v>
      </c>
      <c r="B771" s="82" t="str">
        <f t="shared" si="56"/>
        <v>53160000</v>
      </c>
      <c r="C771" s="82">
        <f t="shared" si="57"/>
        <v>2014</v>
      </c>
      <c r="D771" s="82">
        <f t="shared" si="58"/>
        <v>7886.74</v>
      </c>
      <c r="E771" s="82">
        <f t="shared" si="59"/>
        <v>4703.79</v>
      </c>
      <c r="F771" s="82">
        <f t="array" ref="F771">SUM(IF(M771:N771="-",0,M771:N771),IF(O771="-",0,-O771))/100</f>
        <v>2954.78</v>
      </c>
      <c r="G771" s="82">
        <f t="array" ref="G771">SUM(IF(P771="-",0,P771),IF(R771="-",0,R771))/100</f>
        <v>727.62</v>
      </c>
      <c r="H771" s="82">
        <f t="array" ref="H771">SUM(IF(Q771="-",0,Q771))/100</f>
        <v>1021.39</v>
      </c>
      <c r="I771" s="76">
        <v>5316</v>
      </c>
      <c r="J771" s="76" t="s">
        <v>88</v>
      </c>
      <c r="K771" s="77">
        <v>42004</v>
      </c>
      <c r="L771" s="76">
        <v>788674</v>
      </c>
      <c r="M771" s="76">
        <v>279446</v>
      </c>
      <c r="N771" s="76">
        <v>16032</v>
      </c>
      <c r="O771" s="76" t="s">
        <v>19</v>
      </c>
      <c r="P771" s="76">
        <v>66981</v>
      </c>
      <c r="Q771" s="76">
        <v>102139</v>
      </c>
      <c r="R771" s="76">
        <v>5781</v>
      </c>
    </row>
    <row r="772" spans="1:18">
      <c r="A772" s="82">
        <f t="shared" si="55"/>
        <v>531600002013</v>
      </c>
      <c r="B772" s="82" t="str">
        <f t="shared" si="56"/>
        <v>53160000</v>
      </c>
      <c r="C772" s="82">
        <f t="shared" si="57"/>
        <v>2013</v>
      </c>
      <c r="D772" s="82">
        <f t="shared" si="58"/>
        <v>7886.76</v>
      </c>
      <c r="E772" s="82">
        <f t="shared" si="59"/>
        <v>4708.5200000000004</v>
      </c>
      <c r="F772" s="82">
        <f t="array" ref="F772">SUM(IF(M772:N772="-",0,M772:N772),IF(O772="-",0,-O772))/100</f>
        <v>2966.85</v>
      </c>
      <c r="G772" s="82">
        <f t="array" ref="G772">SUM(IF(P772="-",0,P772),IF(R772="-",0,R772))/100</f>
        <v>709.09</v>
      </c>
      <c r="H772" s="82">
        <f t="array" ref="H772">SUM(IF(Q772="-",0,Q772))/100</f>
        <v>1032.58</v>
      </c>
      <c r="I772" s="76">
        <v>5316</v>
      </c>
      <c r="J772" s="76" t="s">
        <v>88</v>
      </c>
      <c r="K772" s="77">
        <v>41639</v>
      </c>
      <c r="L772" s="76">
        <v>788676</v>
      </c>
      <c r="M772" s="76">
        <v>280431</v>
      </c>
      <c r="N772" s="76">
        <v>16301</v>
      </c>
      <c r="O772" s="76">
        <v>47</v>
      </c>
      <c r="P772" s="76">
        <v>65112</v>
      </c>
      <c r="Q772" s="76">
        <v>103258</v>
      </c>
      <c r="R772" s="76">
        <v>5797</v>
      </c>
    </row>
    <row r="773" spans="1:18">
      <c r="A773" s="82">
        <f t="shared" si="55"/>
        <v>531600002012</v>
      </c>
      <c r="B773" s="82" t="str">
        <f t="shared" si="56"/>
        <v>53160000</v>
      </c>
      <c r="C773" s="82">
        <f t="shared" si="57"/>
        <v>2012</v>
      </c>
      <c r="D773" s="82">
        <f t="shared" si="58"/>
        <v>7886.76</v>
      </c>
      <c r="E773" s="82">
        <f t="shared" si="59"/>
        <v>4696.29</v>
      </c>
      <c r="F773" s="82">
        <f t="array" ref="F773">SUM(IF(M773:N773="-",0,M773:N773),IF(O773="-",0,-O773))/100</f>
        <v>2980.78</v>
      </c>
      <c r="G773" s="82">
        <f t="array" ref="G773">SUM(IF(P773="-",0,P773),IF(R773="-",0,R773))/100</f>
        <v>679.35</v>
      </c>
      <c r="H773" s="82">
        <f t="array" ref="H773">SUM(IF(Q773="-",0,Q773))/100</f>
        <v>1036.1600000000001</v>
      </c>
      <c r="I773" s="76">
        <v>5316</v>
      </c>
      <c r="J773" s="76" t="s">
        <v>88</v>
      </c>
      <c r="K773" s="77">
        <v>41274</v>
      </c>
      <c r="L773" s="76">
        <v>788676</v>
      </c>
      <c r="M773" s="76">
        <v>281088</v>
      </c>
      <c r="N773" s="76">
        <v>17037</v>
      </c>
      <c r="O773" s="76">
        <v>47</v>
      </c>
      <c r="P773" s="76">
        <v>62137</v>
      </c>
      <c r="Q773" s="76">
        <v>103616</v>
      </c>
      <c r="R773" s="76">
        <v>5798</v>
      </c>
    </row>
    <row r="774" spans="1:18">
      <c r="A774" s="82">
        <f t="shared" si="55"/>
        <v>531600002011</v>
      </c>
      <c r="B774" s="82" t="str">
        <f t="shared" si="56"/>
        <v>53160000</v>
      </c>
      <c r="C774" s="82">
        <f t="shared" si="57"/>
        <v>2011</v>
      </c>
      <c r="D774" s="82">
        <f t="shared" si="58"/>
        <v>7886.76</v>
      </c>
      <c r="E774" s="82">
        <f t="shared" si="59"/>
        <v>4683.84</v>
      </c>
      <c r="F774" s="82">
        <f t="array" ref="F774">SUM(IF(M774:N774="-",0,M774:N774),IF(O774="-",0,-O774))/100</f>
        <v>2984.92</v>
      </c>
      <c r="G774" s="82">
        <f t="array" ref="G774">SUM(IF(P774="-",0,P774),IF(R774="-",0,R774))/100</f>
        <v>666.71</v>
      </c>
      <c r="H774" s="82">
        <f t="array" ref="H774">SUM(IF(Q774="-",0,Q774))/100</f>
        <v>1032.21</v>
      </c>
      <c r="I774" s="76">
        <v>5316</v>
      </c>
      <c r="J774" s="76" t="s">
        <v>88</v>
      </c>
      <c r="K774" s="77">
        <v>40908</v>
      </c>
      <c r="L774" s="76">
        <v>788676</v>
      </c>
      <c r="M774" s="76">
        <v>281293</v>
      </c>
      <c r="N774" s="76">
        <v>18098</v>
      </c>
      <c r="O774" s="76">
        <v>899</v>
      </c>
      <c r="P774" s="76">
        <v>60677</v>
      </c>
      <c r="Q774" s="76">
        <v>103221</v>
      </c>
      <c r="R774" s="76">
        <v>5994</v>
      </c>
    </row>
    <row r="775" spans="1:18">
      <c r="A775" s="82">
        <f t="shared" si="55"/>
        <v>531600002010</v>
      </c>
      <c r="B775" s="82" t="str">
        <f t="shared" si="56"/>
        <v>53160000</v>
      </c>
      <c r="C775" s="82">
        <f t="shared" si="57"/>
        <v>2010</v>
      </c>
      <c r="D775" s="82">
        <f t="shared" si="58"/>
        <v>7886.76</v>
      </c>
      <c r="E775" s="82">
        <f t="shared" si="59"/>
        <v>4666.53</v>
      </c>
      <c r="F775" s="82">
        <f t="array" ref="F775">SUM(IF(M775:N775="-",0,M775:N775),IF(O775="-",0,-O775))/100</f>
        <v>2987.23</v>
      </c>
      <c r="G775" s="82">
        <f t="array" ref="G775">SUM(IF(P775="-",0,P775),IF(R775="-",0,R775))/100</f>
        <v>651.83000000000004</v>
      </c>
      <c r="H775" s="82">
        <f t="array" ref="H775">SUM(IF(Q775="-",0,Q775))/100</f>
        <v>1027.47</v>
      </c>
      <c r="I775" s="76">
        <v>5316</v>
      </c>
      <c r="J775" s="76" t="s">
        <v>88</v>
      </c>
      <c r="K775" s="77">
        <v>40543</v>
      </c>
      <c r="L775" s="76">
        <v>788676</v>
      </c>
      <c r="M775" s="76">
        <v>281578</v>
      </c>
      <c r="N775" s="76">
        <v>18044</v>
      </c>
      <c r="O775" s="76">
        <v>899</v>
      </c>
      <c r="P775" s="76">
        <v>59189</v>
      </c>
      <c r="Q775" s="76">
        <v>102747</v>
      </c>
      <c r="R775" s="76">
        <v>5994</v>
      </c>
    </row>
    <row r="776" spans="1:18">
      <c r="A776" s="82">
        <f t="shared" si="55"/>
        <v>531600002009</v>
      </c>
      <c r="B776" s="82" t="str">
        <f t="shared" si="56"/>
        <v>53160000</v>
      </c>
      <c r="C776" s="82">
        <f t="shared" si="57"/>
        <v>2009</v>
      </c>
      <c r="D776" s="82">
        <f t="shared" si="58"/>
        <v>7886.72</v>
      </c>
      <c r="E776" s="82">
        <f t="shared" si="59"/>
        <v>4624.45</v>
      </c>
      <c r="F776" s="82">
        <f t="array" ref="F776">SUM(IF(M776:N776="-",0,M776:N776),IF(O776="-",0,-O776))/100</f>
        <v>2972.22</v>
      </c>
      <c r="G776" s="82">
        <f t="array" ref="G776">SUM(IF(P776="-",0,P776),IF(R776="-",0,R776))/100</f>
        <v>638.26</v>
      </c>
      <c r="H776" s="82">
        <f t="array" ref="H776">SUM(IF(Q776="-",0,Q776))/100</f>
        <v>1013.97</v>
      </c>
      <c r="I776" s="76">
        <v>5316</v>
      </c>
      <c r="J776" s="76" t="s">
        <v>88</v>
      </c>
      <c r="K776" s="77">
        <v>40178</v>
      </c>
      <c r="L776" s="76">
        <v>788672</v>
      </c>
      <c r="M776" s="76">
        <v>280150</v>
      </c>
      <c r="N776" s="76">
        <v>21162</v>
      </c>
      <c r="O776" s="76">
        <v>4090</v>
      </c>
      <c r="P776" s="76">
        <v>57734</v>
      </c>
      <c r="Q776" s="76">
        <v>101397</v>
      </c>
      <c r="R776" s="76">
        <v>6092</v>
      </c>
    </row>
    <row r="777" spans="1:18">
      <c r="A777" s="82">
        <f t="shared" si="55"/>
        <v>531600002008</v>
      </c>
      <c r="B777" s="82" t="str">
        <f t="shared" si="56"/>
        <v>53160000</v>
      </c>
      <c r="C777" s="82">
        <f t="shared" si="57"/>
        <v>2008</v>
      </c>
      <c r="D777" s="82">
        <f t="shared" si="58"/>
        <v>7884.96</v>
      </c>
      <c r="E777" s="82">
        <f t="shared" si="59"/>
        <v>4615.01</v>
      </c>
      <c r="F777" s="82">
        <f t="array" ref="F777">SUM(IF(M777:N777="-",0,M777:N777),IF(O777="-",0,-O777))/100</f>
        <v>2961.49</v>
      </c>
      <c r="G777" s="82">
        <f t="array" ref="G777">SUM(IF(P777="-",0,P777),IF(R777="-",0,R777))/100</f>
        <v>632.47</v>
      </c>
      <c r="H777" s="82">
        <f t="array" ref="H777">SUM(IF(Q777="-",0,Q777))/100</f>
        <v>1021.05</v>
      </c>
      <c r="I777" s="76">
        <v>5316</v>
      </c>
      <c r="J777" s="76" t="s">
        <v>88</v>
      </c>
      <c r="K777" s="77">
        <v>39813</v>
      </c>
      <c r="L777" s="76">
        <v>788496</v>
      </c>
      <c r="M777" s="76">
        <v>282735</v>
      </c>
      <c r="N777" s="76">
        <v>16170</v>
      </c>
      <c r="O777" s="76">
        <v>2756</v>
      </c>
      <c r="P777" s="76">
        <v>57065</v>
      </c>
      <c r="Q777" s="76">
        <v>102105</v>
      </c>
      <c r="R777" s="76">
        <v>6182</v>
      </c>
    </row>
    <row r="778" spans="1:18">
      <c r="A778" s="82">
        <f t="shared" si="55"/>
        <v>531600002007</v>
      </c>
      <c r="B778" s="82" t="str">
        <f t="shared" si="56"/>
        <v>53160000</v>
      </c>
      <c r="C778" s="82">
        <f t="shared" si="57"/>
        <v>2007</v>
      </c>
      <c r="D778" s="82">
        <f t="shared" si="58"/>
        <v>7885.11</v>
      </c>
      <c r="E778" s="82">
        <f t="shared" si="59"/>
        <v>4589.9799999999996</v>
      </c>
      <c r="F778" s="82">
        <f t="array" ref="F778">SUM(IF(M778:N778="-",0,M778:N778),IF(O778="-",0,-O778))/100</f>
        <v>2963.94</v>
      </c>
      <c r="G778" s="82">
        <f t="array" ref="G778">SUM(IF(P778="-",0,P778),IF(R778="-",0,R778))/100</f>
        <v>620.6</v>
      </c>
      <c r="H778" s="82">
        <f t="array" ref="H778">SUM(IF(Q778="-",0,Q778))/100</f>
        <v>1005.44</v>
      </c>
      <c r="I778" s="76">
        <v>5316</v>
      </c>
      <c r="J778" s="76" t="s">
        <v>88</v>
      </c>
      <c r="K778" s="77">
        <v>39447</v>
      </c>
      <c r="L778" s="76">
        <v>788511</v>
      </c>
      <c r="M778" s="76">
        <v>283114</v>
      </c>
      <c r="N778" s="76">
        <v>16039</v>
      </c>
      <c r="O778" s="76">
        <v>2759</v>
      </c>
      <c r="P778" s="76">
        <v>55870</v>
      </c>
      <c r="Q778" s="76">
        <v>100544</v>
      </c>
      <c r="R778" s="76">
        <v>6190</v>
      </c>
    </row>
    <row r="779" spans="1:18">
      <c r="A779" s="82">
        <f t="shared" ref="A779:A842" si="60">(B779&amp;C779)+0</f>
        <v>531600002006</v>
      </c>
      <c r="B779" s="82" t="str">
        <f t="shared" ref="B779:B842" si="61">LEFT(I779&amp;"00000000",8)</f>
        <v>53160000</v>
      </c>
      <c r="C779" s="82">
        <f t="shared" ref="C779:C842" si="62">YEAR(K779)</f>
        <v>2006</v>
      </c>
      <c r="D779" s="82">
        <f t="shared" ref="D779:D842" si="63">IF(L779="-",0,L779/100)</f>
        <v>7885.13</v>
      </c>
      <c r="E779" s="82">
        <f t="shared" ref="E779:E842" si="64">SUM(F779:H779)</f>
        <v>4574.2700000000004</v>
      </c>
      <c r="F779" s="82">
        <f t="array" ref="F779">SUM(IF(M779:N779="-",0,M779:N779),IF(O779="-",0,-O779))/100</f>
        <v>2963.1</v>
      </c>
      <c r="G779" s="82">
        <f t="array" ref="G779">SUM(IF(P779="-",0,P779),IF(R779="-",0,R779))/100</f>
        <v>608.98</v>
      </c>
      <c r="H779" s="82">
        <f t="array" ref="H779">SUM(IF(Q779="-",0,Q779))/100</f>
        <v>1002.19</v>
      </c>
      <c r="I779" s="76">
        <v>5316</v>
      </c>
      <c r="J779" s="76" t="s">
        <v>88</v>
      </c>
      <c r="K779" s="77">
        <v>39082</v>
      </c>
      <c r="L779" s="76">
        <v>788513</v>
      </c>
      <c r="M779" s="76">
        <v>283009</v>
      </c>
      <c r="N779" s="76">
        <v>16060</v>
      </c>
      <c r="O779" s="76">
        <v>2759</v>
      </c>
      <c r="P779" s="76">
        <v>54720</v>
      </c>
      <c r="Q779" s="76">
        <v>100219</v>
      </c>
      <c r="R779" s="76">
        <v>6178</v>
      </c>
    </row>
    <row r="780" spans="1:18">
      <c r="A780" s="82">
        <f t="shared" si="60"/>
        <v>533400002015</v>
      </c>
      <c r="B780" s="82" t="str">
        <f t="shared" si="61"/>
        <v>53340000</v>
      </c>
      <c r="C780" s="82">
        <f t="shared" si="62"/>
        <v>2015</v>
      </c>
      <c r="D780" s="82">
        <f t="shared" si="63"/>
        <v>70695.039999999994</v>
      </c>
      <c r="E780" s="82">
        <f t="shared" si="64"/>
        <v>19428.88</v>
      </c>
      <c r="F780" s="82">
        <f t="array" ref="F780">SUM(IF(M780:N780="-",0,M780:N780),IF(O780="-",0,-O780))/100</f>
        <v>12630.33</v>
      </c>
      <c r="G780" s="82">
        <f t="array" ref="G780">SUM(IF(P780="-",0,P780),IF(R780="-",0,R780))/100</f>
        <v>1606.37</v>
      </c>
      <c r="H780" s="82">
        <f t="array" ref="H780">SUM(IF(Q780="-",0,Q780))/100</f>
        <v>5192.18</v>
      </c>
      <c r="I780" s="76">
        <v>5334</v>
      </c>
      <c r="J780" s="76" t="s">
        <v>872</v>
      </c>
      <c r="K780" s="77">
        <v>42369</v>
      </c>
      <c r="L780" s="76">
        <v>7069504</v>
      </c>
      <c r="M780" s="76">
        <v>1179623</v>
      </c>
      <c r="N780" s="76">
        <v>129132</v>
      </c>
      <c r="O780" s="76">
        <v>45722</v>
      </c>
      <c r="P780" s="76">
        <v>129954</v>
      </c>
      <c r="Q780" s="76">
        <v>519218</v>
      </c>
      <c r="R780" s="76">
        <v>30683</v>
      </c>
    </row>
    <row r="781" spans="1:18">
      <c r="A781" s="82">
        <f t="shared" si="60"/>
        <v>533400002014</v>
      </c>
      <c r="B781" s="82" t="str">
        <f t="shared" si="61"/>
        <v>53340000</v>
      </c>
      <c r="C781" s="82">
        <f t="shared" si="62"/>
        <v>2014</v>
      </c>
      <c r="D781" s="82">
        <f t="shared" si="63"/>
        <v>70695.05</v>
      </c>
      <c r="E781" s="82">
        <f t="shared" si="64"/>
        <v>19343.059999999998</v>
      </c>
      <c r="F781" s="82">
        <f t="array" ref="F781">SUM(IF(M781:N781="-",0,M781:N781),IF(O781="-",0,-O781))/100</f>
        <v>12544.55</v>
      </c>
      <c r="G781" s="82">
        <f t="array" ref="G781">SUM(IF(P781="-",0,P781),IF(R781="-",0,R781))/100</f>
        <v>1596.61</v>
      </c>
      <c r="H781" s="82">
        <f t="array" ref="H781">SUM(IF(Q781="-",0,Q781))/100</f>
        <v>5201.8999999999996</v>
      </c>
      <c r="I781" s="76">
        <v>5334</v>
      </c>
      <c r="J781" s="76" t="s">
        <v>872</v>
      </c>
      <c r="K781" s="77">
        <v>42004</v>
      </c>
      <c r="L781" s="76">
        <v>7069505</v>
      </c>
      <c r="M781" s="76">
        <v>1168822</v>
      </c>
      <c r="N781" s="76">
        <v>131282</v>
      </c>
      <c r="O781" s="76">
        <v>45649</v>
      </c>
      <c r="P781" s="76">
        <v>128085</v>
      </c>
      <c r="Q781" s="76">
        <v>520190</v>
      </c>
      <c r="R781" s="76">
        <v>31576</v>
      </c>
    </row>
    <row r="782" spans="1:18">
      <c r="A782" s="82">
        <f t="shared" si="60"/>
        <v>533400002013</v>
      </c>
      <c r="B782" s="82" t="str">
        <f t="shared" si="61"/>
        <v>53340000</v>
      </c>
      <c r="C782" s="82">
        <f t="shared" si="62"/>
        <v>2013</v>
      </c>
      <c r="D782" s="82">
        <f t="shared" si="63"/>
        <v>70695.05</v>
      </c>
      <c r="E782" s="82">
        <f t="shared" si="64"/>
        <v>19278.96</v>
      </c>
      <c r="F782" s="82">
        <f t="array" ref="F782">SUM(IF(M782:N782="-",0,M782:N782),IF(O782="-",0,-O782))/100</f>
        <v>12500.99</v>
      </c>
      <c r="G782" s="82">
        <f t="array" ref="G782">SUM(IF(P782="-",0,P782),IF(R782="-",0,R782))/100</f>
        <v>1589.58</v>
      </c>
      <c r="H782" s="82">
        <f t="array" ref="H782">SUM(IF(Q782="-",0,Q782))/100</f>
        <v>5188.3900000000003</v>
      </c>
      <c r="I782" s="76">
        <v>5334</v>
      </c>
      <c r="J782" s="76" t="s">
        <v>872</v>
      </c>
      <c r="K782" s="77">
        <v>41639</v>
      </c>
      <c r="L782" s="76">
        <v>7069505</v>
      </c>
      <c r="M782" s="76">
        <v>1164098</v>
      </c>
      <c r="N782" s="76">
        <v>131651</v>
      </c>
      <c r="O782" s="76">
        <v>45650</v>
      </c>
      <c r="P782" s="76">
        <v>127369</v>
      </c>
      <c r="Q782" s="76">
        <v>518839</v>
      </c>
      <c r="R782" s="76">
        <v>31589</v>
      </c>
    </row>
    <row r="783" spans="1:18">
      <c r="A783" s="82">
        <f t="shared" si="60"/>
        <v>533400002012</v>
      </c>
      <c r="B783" s="82" t="str">
        <f t="shared" si="61"/>
        <v>53340000</v>
      </c>
      <c r="C783" s="82">
        <f t="shared" si="62"/>
        <v>2012</v>
      </c>
      <c r="D783" s="82">
        <f t="shared" si="63"/>
        <v>70710.039999999994</v>
      </c>
      <c r="E783" s="82">
        <f t="shared" si="64"/>
        <v>19256.989999999998</v>
      </c>
      <c r="F783" s="82">
        <f t="array" ref="F783">SUM(IF(M783:N783="-",0,M783:N783),IF(O783="-",0,-O783))/100</f>
        <v>12475.46</v>
      </c>
      <c r="G783" s="82">
        <f t="array" ref="G783">SUM(IF(P783="-",0,P783),IF(R783="-",0,R783))/100</f>
        <v>1598.05</v>
      </c>
      <c r="H783" s="82">
        <f t="array" ref="H783">SUM(IF(Q783="-",0,Q783))/100</f>
        <v>5183.4799999999996</v>
      </c>
      <c r="I783" s="76">
        <v>5334</v>
      </c>
      <c r="J783" s="76" t="s">
        <v>872</v>
      </c>
      <c r="K783" s="77">
        <v>41274</v>
      </c>
      <c r="L783" s="76">
        <v>7071004</v>
      </c>
      <c r="M783" s="76">
        <v>1172342</v>
      </c>
      <c r="N783" s="76">
        <v>120895</v>
      </c>
      <c r="O783" s="76">
        <v>45691</v>
      </c>
      <c r="P783" s="76">
        <v>127971</v>
      </c>
      <c r="Q783" s="76">
        <v>518348</v>
      </c>
      <c r="R783" s="76">
        <v>31834</v>
      </c>
    </row>
    <row r="784" spans="1:18">
      <c r="A784" s="82">
        <f t="shared" si="60"/>
        <v>533400002011</v>
      </c>
      <c r="B784" s="82" t="str">
        <f t="shared" si="61"/>
        <v>53340000</v>
      </c>
      <c r="C784" s="82">
        <f t="shared" si="62"/>
        <v>2011</v>
      </c>
      <c r="D784" s="82">
        <f t="shared" si="63"/>
        <v>70711.850000000006</v>
      </c>
      <c r="E784" s="82">
        <f t="shared" si="64"/>
        <v>19358.79</v>
      </c>
      <c r="F784" s="82">
        <f t="array" ref="F784">SUM(IF(M784:N784="-",0,M784:N784),IF(O784="-",0,-O784))/100</f>
        <v>12619.5</v>
      </c>
      <c r="G784" s="82">
        <f t="array" ref="G784">SUM(IF(P784="-",0,P784),IF(R784="-",0,R784))/100</f>
        <v>1594.26</v>
      </c>
      <c r="H784" s="82">
        <f t="array" ref="H784">SUM(IF(Q784="-",0,Q784))/100</f>
        <v>5145.03</v>
      </c>
      <c r="I784" s="76">
        <v>5334</v>
      </c>
      <c r="J784" s="76" t="s">
        <v>872</v>
      </c>
      <c r="K784" s="77">
        <v>40908</v>
      </c>
      <c r="L784" s="76">
        <v>7071185</v>
      </c>
      <c r="M784" s="76">
        <v>1182846</v>
      </c>
      <c r="N784" s="76">
        <v>125995</v>
      </c>
      <c r="O784" s="76">
        <v>46891</v>
      </c>
      <c r="P784" s="76">
        <v>127635</v>
      </c>
      <c r="Q784" s="76">
        <v>514503</v>
      </c>
      <c r="R784" s="76">
        <v>31791</v>
      </c>
    </row>
    <row r="785" spans="1:18">
      <c r="A785" s="82">
        <f t="shared" si="60"/>
        <v>533400002010</v>
      </c>
      <c r="B785" s="82" t="str">
        <f t="shared" si="61"/>
        <v>53340000</v>
      </c>
      <c r="C785" s="82">
        <f t="shared" si="62"/>
        <v>2010</v>
      </c>
      <c r="D785" s="82">
        <f t="shared" si="63"/>
        <v>70708.36</v>
      </c>
      <c r="E785" s="82">
        <f t="shared" si="64"/>
        <v>19289.39</v>
      </c>
      <c r="F785" s="82">
        <f t="array" ref="F785">SUM(IF(M785:N785="-",0,M785:N785),IF(O785="-",0,-O785))/100</f>
        <v>12578.58</v>
      </c>
      <c r="G785" s="82">
        <f t="array" ref="G785">SUM(IF(P785="-",0,P785),IF(R785="-",0,R785))/100</f>
        <v>1586.19</v>
      </c>
      <c r="H785" s="82">
        <f t="array" ref="H785">SUM(IF(Q785="-",0,Q785))/100</f>
        <v>5124.62</v>
      </c>
      <c r="I785" s="76">
        <v>5334</v>
      </c>
      <c r="J785" s="76" t="s">
        <v>872</v>
      </c>
      <c r="K785" s="77">
        <v>40543</v>
      </c>
      <c r="L785" s="76">
        <v>7070836</v>
      </c>
      <c r="M785" s="76">
        <v>1176601</v>
      </c>
      <c r="N785" s="76">
        <v>128827</v>
      </c>
      <c r="O785" s="76">
        <v>47570</v>
      </c>
      <c r="P785" s="76">
        <v>126853</v>
      </c>
      <c r="Q785" s="76">
        <v>512462</v>
      </c>
      <c r="R785" s="76">
        <v>31766</v>
      </c>
    </row>
    <row r="786" spans="1:18">
      <c r="A786" s="82">
        <f t="shared" si="60"/>
        <v>533400002009</v>
      </c>
      <c r="B786" s="82" t="str">
        <f t="shared" si="61"/>
        <v>53340000</v>
      </c>
      <c r="C786" s="82">
        <f t="shared" si="62"/>
        <v>2009</v>
      </c>
      <c r="D786" s="82">
        <f t="shared" si="63"/>
        <v>70715.899999999994</v>
      </c>
      <c r="E786" s="82">
        <f t="shared" si="64"/>
        <v>18968.62</v>
      </c>
      <c r="F786" s="82">
        <f t="array" ref="F786">SUM(IF(M786:N786="-",0,M786:N786),IF(O786="-",0,-O786))/100</f>
        <v>12340.84</v>
      </c>
      <c r="G786" s="82">
        <f t="array" ref="G786">SUM(IF(P786="-",0,P786),IF(R786="-",0,R786))/100</f>
        <v>1553.87</v>
      </c>
      <c r="H786" s="82">
        <f t="array" ref="H786">SUM(IF(Q786="-",0,Q786))/100</f>
        <v>5073.91</v>
      </c>
      <c r="I786" s="76">
        <v>5334</v>
      </c>
      <c r="J786" s="76" t="s">
        <v>872</v>
      </c>
      <c r="K786" s="77">
        <v>40178</v>
      </c>
      <c r="L786" s="76">
        <v>7071590</v>
      </c>
      <c r="M786" s="76">
        <v>1160081</v>
      </c>
      <c r="N786" s="76">
        <v>153020</v>
      </c>
      <c r="O786" s="76">
        <v>79017</v>
      </c>
      <c r="P786" s="76">
        <v>123741</v>
      </c>
      <c r="Q786" s="76">
        <v>507391</v>
      </c>
      <c r="R786" s="76">
        <v>31646</v>
      </c>
    </row>
    <row r="787" spans="1:18">
      <c r="A787" s="82">
        <f t="shared" si="60"/>
        <v>533400002008</v>
      </c>
      <c r="B787" s="82" t="str">
        <f t="shared" si="61"/>
        <v>53340000</v>
      </c>
      <c r="C787" s="82">
        <f t="shared" si="62"/>
        <v>2008</v>
      </c>
      <c r="D787" s="82">
        <f t="shared" si="63"/>
        <v>70716.149999999994</v>
      </c>
      <c r="E787" s="82">
        <f t="shared" si="64"/>
        <v>18974.560000000001</v>
      </c>
      <c r="F787" s="82">
        <f t="array" ref="F787">SUM(IF(M787:N787="-",0,M787:N787),IF(O787="-",0,-O787))/100</f>
        <v>12335.69</v>
      </c>
      <c r="G787" s="82">
        <f t="array" ref="G787">SUM(IF(P787="-",0,P787),IF(R787="-",0,R787))/100</f>
        <v>1588.6</v>
      </c>
      <c r="H787" s="82">
        <f t="array" ref="H787">SUM(IF(Q787="-",0,Q787))/100</f>
        <v>5050.2700000000004</v>
      </c>
      <c r="I787" s="76">
        <v>5334</v>
      </c>
      <c r="J787" s="76" t="s">
        <v>872</v>
      </c>
      <c r="K787" s="77">
        <v>39813</v>
      </c>
      <c r="L787" s="76">
        <v>7071615</v>
      </c>
      <c r="M787" s="76">
        <v>1157195</v>
      </c>
      <c r="N787" s="76">
        <v>154061</v>
      </c>
      <c r="O787" s="76">
        <v>77687</v>
      </c>
      <c r="P787" s="76">
        <v>125036</v>
      </c>
      <c r="Q787" s="76">
        <v>505027</v>
      </c>
      <c r="R787" s="76">
        <v>33824</v>
      </c>
    </row>
    <row r="788" spans="1:18">
      <c r="A788" s="82">
        <f t="shared" si="60"/>
        <v>533400002007</v>
      </c>
      <c r="B788" s="82" t="str">
        <f t="shared" si="61"/>
        <v>53340000</v>
      </c>
      <c r="C788" s="82">
        <f t="shared" si="62"/>
        <v>2007</v>
      </c>
      <c r="D788" s="82">
        <f t="shared" si="63"/>
        <v>70716.289999999994</v>
      </c>
      <c r="E788" s="82">
        <f t="shared" si="64"/>
        <v>18898.960000000003</v>
      </c>
      <c r="F788" s="82">
        <f t="array" ref="F788">SUM(IF(M788:N788="-",0,M788:N788),IF(O788="-",0,-O788))/100</f>
        <v>12304.37</v>
      </c>
      <c r="G788" s="82">
        <f t="array" ref="G788">SUM(IF(P788="-",0,P788),IF(R788="-",0,R788))/100</f>
        <v>1579.71</v>
      </c>
      <c r="H788" s="82">
        <f t="array" ref="H788">SUM(IF(Q788="-",0,Q788))/100</f>
        <v>5014.88</v>
      </c>
      <c r="I788" s="76">
        <v>5334</v>
      </c>
      <c r="J788" s="76" t="s">
        <v>872</v>
      </c>
      <c r="K788" s="77">
        <v>39447</v>
      </c>
      <c r="L788" s="76">
        <v>7071629</v>
      </c>
      <c r="M788" s="76">
        <v>1154532</v>
      </c>
      <c r="N788" s="76">
        <v>153807</v>
      </c>
      <c r="O788" s="76">
        <v>77902</v>
      </c>
      <c r="P788" s="76">
        <v>124132</v>
      </c>
      <c r="Q788" s="76">
        <v>501488</v>
      </c>
      <c r="R788" s="76">
        <v>33839</v>
      </c>
    </row>
    <row r="789" spans="1:18">
      <c r="A789" s="82">
        <f t="shared" si="60"/>
        <v>533400002006</v>
      </c>
      <c r="B789" s="82" t="str">
        <f t="shared" si="61"/>
        <v>53340000</v>
      </c>
      <c r="C789" s="82">
        <f t="shared" si="62"/>
        <v>2006</v>
      </c>
      <c r="D789" s="82">
        <f t="shared" si="63"/>
        <v>70715.41</v>
      </c>
      <c r="E789" s="82">
        <f t="shared" si="64"/>
        <v>18847.419999999998</v>
      </c>
      <c r="F789" s="82">
        <f t="array" ref="F789">SUM(IF(M789:N789="-",0,M789:N789),IF(O789="-",0,-O789))/100</f>
        <v>12274.06</v>
      </c>
      <c r="G789" s="82">
        <f t="array" ref="G789">SUM(IF(P789="-",0,P789),IF(R789="-",0,R789))/100</f>
        <v>1568.38</v>
      </c>
      <c r="H789" s="82">
        <f t="array" ref="H789">SUM(IF(Q789="-",0,Q789))/100</f>
        <v>5004.9799999999996</v>
      </c>
      <c r="I789" s="76">
        <v>5334</v>
      </c>
      <c r="J789" s="76" t="s">
        <v>872</v>
      </c>
      <c r="K789" s="77">
        <v>39082</v>
      </c>
      <c r="L789" s="76">
        <v>7071541</v>
      </c>
      <c r="M789" s="76">
        <v>1150843</v>
      </c>
      <c r="N789" s="76">
        <v>154416</v>
      </c>
      <c r="O789" s="76">
        <v>77853</v>
      </c>
      <c r="P789" s="76">
        <v>122991</v>
      </c>
      <c r="Q789" s="76">
        <v>500498</v>
      </c>
      <c r="R789" s="76">
        <v>33847</v>
      </c>
    </row>
    <row r="790" spans="1:18">
      <c r="A790" s="82">
        <f t="shared" si="60"/>
        <v>533400202015</v>
      </c>
      <c r="B790" s="82" t="str">
        <f t="shared" si="61"/>
        <v>53340020</v>
      </c>
      <c r="C790" s="82">
        <f t="shared" si="62"/>
        <v>2015</v>
      </c>
      <c r="D790" s="82">
        <f t="shared" si="63"/>
        <v>16085.06</v>
      </c>
      <c r="E790" s="82">
        <f t="shared" si="64"/>
        <v>6343.94</v>
      </c>
      <c r="F790" s="82">
        <f t="array" ref="F790">SUM(IF(M790:N790="-",0,M790:N790),IF(O790="-",0,-O790))/100</f>
        <v>4001.99</v>
      </c>
      <c r="G790" s="82">
        <f t="array" ref="G790">SUM(IF(P790="-",0,P790),IF(R790="-",0,R790))/100</f>
        <v>697.42</v>
      </c>
      <c r="H790" s="82">
        <f t="array" ref="H790">SUM(IF(Q790="-",0,Q790))/100</f>
        <v>1644.53</v>
      </c>
      <c r="I790" s="76">
        <v>5334002</v>
      </c>
      <c r="J790" s="76" t="s">
        <v>915</v>
      </c>
      <c r="K790" s="77">
        <v>42369</v>
      </c>
      <c r="L790" s="76">
        <v>1608506</v>
      </c>
      <c r="M790" s="76">
        <v>392017</v>
      </c>
      <c r="N790" s="76">
        <v>11214</v>
      </c>
      <c r="O790" s="76">
        <v>3032</v>
      </c>
      <c r="P790" s="76">
        <v>54904</v>
      </c>
      <c r="Q790" s="76">
        <v>164453</v>
      </c>
      <c r="R790" s="76">
        <v>14838</v>
      </c>
    </row>
    <row r="791" spans="1:18">
      <c r="A791" s="82">
        <f t="shared" si="60"/>
        <v>533400202014</v>
      </c>
      <c r="B791" s="82" t="str">
        <f t="shared" si="61"/>
        <v>53340020</v>
      </c>
      <c r="C791" s="82">
        <f t="shared" si="62"/>
        <v>2014</v>
      </c>
      <c r="D791" s="82">
        <f t="shared" si="63"/>
        <v>16085.07</v>
      </c>
      <c r="E791" s="82">
        <f t="shared" si="64"/>
        <v>6333.85</v>
      </c>
      <c r="F791" s="82">
        <f t="array" ref="F791">SUM(IF(M791:N791="-",0,M791:N791),IF(O791="-",0,-O791))/100</f>
        <v>3971.12</v>
      </c>
      <c r="G791" s="82">
        <f t="array" ref="G791">SUM(IF(P791="-",0,P791),IF(R791="-",0,R791))/100</f>
        <v>696.51</v>
      </c>
      <c r="H791" s="82">
        <f t="array" ref="H791">SUM(IF(Q791="-",0,Q791))/100</f>
        <v>1666.22</v>
      </c>
      <c r="I791" s="76">
        <v>5334002</v>
      </c>
      <c r="J791" s="76" t="s">
        <v>915</v>
      </c>
      <c r="K791" s="77">
        <v>42004</v>
      </c>
      <c r="L791" s="76">
        <v>1608507</v>
      </c>
      <c r="M791" s="76">
        <v>388594</v>
      </c>
      <c r="N791" s="76">
        <v>11550</v>
      </c>
      <c r="O791" s="76">
        <v>3032</v>
      </c>
      <c r="P791" s="76">
        <v>54019</v>
      </c>
      <c r="Q791" s="76">
        <v>166622</v>
      </c>
      <c r="R791" s="76">
        <v>15632</v>
      </c>
    </row>
    <row r="792" spans="1:18">
      <c r="A792" s="82">
        <f t="shared" si="60"/>
        <v>533400202013</v>
      </c>
      <c r="B792" s="82" t="str">
        <f t="shared" si="61"/>
        <v>53340020</v>
      </c>
      <c r="C792" s="82">
        <f t="shared" si="62"/>
        <v>2013</v>
      </c>
      <c r="D792" s="82">
        <f t="shared" si="63"/>
        <v>16085.07</v>
      </c>
      <c r="E792" s="82">
        <f t="shared" si="64"/>
        <v>6328.7099999999991</v>
      </c>
      <c r="F792" s="82">
        <f t="array" ref="F792">SUM(IF(M792:N792="-",0,M792:N792),IF(O792="-",0,-O792))/100</f>
        <v>3986.66</v>
      </c>
      <c r="G792" s="82">
        <f t="array" ref="G792">SUM(IF(P792="-",0,P792),IF(R792="-",0,R792))/100</f>
        <v>692.03</v>
      </c>
      <c r="H792" s="82">
        <f t="array" ref="H792">SUM(IF(Q792="-",0,Q792))/100</f>
        <v>1650.02</v>
      </c>
      <c r="I792" s="76">
        <v>5334002</v>
      </c>
      <c r="J792" s="76" t="s">
        <v>915</v>
      </c>
      <c r="K792" s="77">
        <v>41639</v>
      </c>
      <c r="L792" s="76">
        <v>1608507</v>
      </c>
      <c r="M792" s="76">
        <v>390116</v>
      </c>
      <c r="N792" s="76">
        <v>11582</v>
      </c>
      <c r="O792" s="76">
        <v>3032</v>
      </c>
      <c r="P792" s="76">
        <v>53562</v>
      </c>
      <c r="Q792" s="76">
        <v>165002</v>
      </c>
      <c r="R792" s="76">
        <v>15641</v>
      </c>
    </row>
    <row r="793" spans="1:18">
      <c r="A793" s="82">
        <f t="shared" si="60"/>
        <v>533400202012</v>
      </c>
      <c r="B793" s="82" t="str">
        <f t="shared" si="61"/>
        <v>53340020</v>
      </c>
      <c r="C793" s="82">
        <f t="shared" si="62"/>
        <v>2012</v>
      </c>
      <c r="D793" s="82">
        <f t="shared" si="63"/>
        <v>16085.29</v>
      </c>
      <c r="E793" s="82">
        <f t="shared" si="64"/>
        <v>6320.75</v>
      </c>
      <c r="F793" s="82">
        <f t="array" ref="F793">SUM(IF(M793:N793="-",0,M793:N793),IF(O793="-",0,-O793))/100</f>
        <v>3981.46</v>
      </c>
      <c r="G793" s="82">
        <f t="array" ref="G793">SUM(IF(P793="-",0,P793),IF(R793="-",0,R793))/100</f>
        <v>691.42</v>
      </c>
      <c r="H793" s="82">
        <f t="array" ref="H793">SUM(IF(Q793="-",0,Q793))/100</f>
        <v>1647.87</v>
      </c>
      <c r="I793" s="76">
        <v>5334002</v>
      </c>
      <c r="J793" s="76" t="s">
        <v>915</v>
      </c>
      <c r="K793" s="77">
        <v>41274</v>
      </c>
      <c r="L793" s="76">
        <v>1608529</v>
      </c>
      <c r="M793" s="76">
        <v>393967</v>
      </c>
      <c r="N793" s="76">
        <v>7221</v>
      </c>
      <c r="O793" s="76">
        <v>3042</v>
      </c>
      <c r="P793" s="76">
        <v>53500</v>
      </c>
      <c r="Q793" s="76">
        <v>164787</v>
      </c>
      <c r="R793" s="76">
        <v>15642</v>
      </c>
    </row>
    <row r="794" spans="1:18">
      <c r="A794" s="82">
        <f t="shared" si="60"/>
        <v>533400202011</v>
      </c>
      <c r="B794" s="82" t="str">
        <f t="shared" si="61"/>
        <v>53340020</v>
      </c>
      <c r="C794" s="82">
        <f t="shared" si="62"/>
        <v>2011</v>
      </c>
      <c r="D794" s="82">
        <f t="shared" si="63"/>
        <v>16087.12</v>
      </c>
      <c r="E794" s="82">
        <f t="shared" si="64"/>
        <v>6316.61</v>
      </c>
      <c r="F794" s="82">
        <f t="array" ref="F794">SUM(IF(M794:N794="-",0,M794:N794),IF(O794="-",0,-O794))/100</f>
        <v>3978.77</v>
      </c>
      <c r="G794" s="82">
        <f t="array" ref="G794">SUM(IF(P794="-",0,P794),IF(R794="-",0,R794))/100</f>
        <v>693.23</v>
      </c>
      <c r="H794" s="82">
        <f t="array" ref="H794">SUM(IF(Q794="-",0,Q794))/100</f>
        <v>1644.61</v>
      </c>
      <c r="I794" s="76">
        <v>5334002</v>
      </c>
      <c r="J794" s="76" t="s">
        <v>915</v>
      </c>
      <c r="K794" s="77">
        <v>40908</v>
      </c>
      <c r="L794" s="76">
        <v>1608712</v>
      </c>
      <c r="M794" s="76">
        <v>393726</v>
      </c>
      <c r="N794" s="76">
        <v>7193</v>
      </c>
      <c r="O794" s="76">
        <v>3042</v>
      </c>
      <c r="P794" s="76">
        <v>53680</v>
      </c>
      <c r="Q794" s="76">
        <v>164461</v>
      </c>
      <c r="R794" s="76">
        <v>15643</v>
      </c>
    </row>
    <row r="795" spans="1:18">
      <c r="A795" s="82">
        <f t="shared" si="60"/>
        <v>533400202010</v>
      </c>
      <c r="B795" s="82" t="str">
        <f t="shared" si="61"/>
        <v>53340020</v>
      </c>
      <c r="C795" s="82">
        <f t="shared" si="62"/>
        <v>2010</v>
      </c>
      <c r="D795" s="82">
        <f t="shared" si="63"/>
        <v>16084.03</v>
      </c>
      <c r="E795" s="82">
        <f t="shared" si="64"/>
        <v>6304.32</v>
      </c>
      <c r="F795" s="82">
        <f t="array" ref="F795">SUM(IF(M795:N795="-",0,M795:N795),IF(O795="-",0,-O795))/100</f>
        <v>3975.54</v>
      </c>
      <c r="G795" s="82">
        <f t="array" ref="G795">SUM(IF(P795="-",0,P795),IF(R795="-",0,R795))/100</f>
        <v>684.66</v>
      </c>
      <c r="H795" s="82">
        <f t="array" ref="H795">SUM(IF(Q795="-",0,Q795))/100</f>
        <v>1644.12</v>
      </c>
      <c r="I795" s="76">
        <v>5334002</v>
      </c>
      <c r="J795" s="76" t="s">
        <v>915</v>
      </c>
      <c r="K795" s="77">
        <v>40543</v>
      </c>
      <c r="L795" s="76">
        <v>1608403</v>
      </c>
      <c r="M795" s="76">
        <v>393428</v>
      </c>
      <c r="N795" s="76">
        <v>7169</v>
      </c>
      <c r="O795" s="76">
        <v>3043</v>
      </c>
      <c r="P795" s="76">
        <v>52823</v>
      </c>
      <c r="Q795" s="76">
        <v>164412</v>
      </c>
      <c r="R795" s="76">
        <v>15643</v>
      </c>
    </row>
    <row r="796" spans="1:18">
      <c r="A796" s="82">
        <f t="shared" si="60"/>
        <v>533400202009</v>
      </c>
      <c r="B796" s="82" t="str">
        <f t="shared" si="61"/>
        <v>53340020</v>
      </c>
      <c r="C796" s="82">
        <f t="shared" si="62"/>
        <v>2009</v>
      </c>
      <c r="D796" s="82">
        <f t="shared" si="63"/>
        <v>16083.7</v>
      </c>
      <c r="E796" s="82">
        <f t="shared" si="64"/>
        <v>6281.93</v>
      </c>
      <c r="F796" s="82">
        <f t="array" ref="F796">SUM(IF(M796:N796="-",0,M796:N796),IF(O796="-",0,-O796))/100</f>
        <v>3965.61</v>
      </c>
      <c r="G796" s="82">
        <f t="array" ref="G796">SUM(IF(P796="-",0,P796),IF(R796="-",0,R796))/100</f>
        <v>669.99</v>
      </c>
      <c r="H796" s="82">
        <f t="array" ref="H796">SUM(IF(Q796="-",0,Q796))/100</f>
        <v>1646.33</v>
      </c>
      <c r="I796" s="76">
        <v>5334002</v>
      </c>
      <c r="J796" s="76" t="s">
        <v>915</v>
      </c>
      <c r="K796" s="77">
        <v>40178</v>
      </c>
      <c r="L796" s="76">
        <v>1608370</v>
      </c>
      <c r="M796" s="76">
        <v>392371</v>
      </c>
      <c r="N796" s="76">
        <v>7240</v>
      </c>
      <c r="O796" s="76">
        <v>3050</v>
      </c>
      <c r="P796" s="76">
        <v>51356</v>
      </c>
      <c r="Q796" s="76">
        <v>164633</v>
      </c>
      <c r="R796" s="76">
        <v>15643</v>
      </c>
    </row>
    <row r="797" spans="1:18">
      <c r="A797" s="82">
        <f t="shared" si="60"/>
        <v>533400202008</v>
      </c>
      <c r="B797" s="82" t="str">
        <f t="shared" si="61"/>
        <v>53340020</v>
      </c>
      <c r="C797" s="82">
        <f t="shared" si="62"/>
        <v>2008</v>
      </c>
      <c r="D797" s="82">
        <f t="shared" si="63"/>
        <v>16083.1</v>
      </c>
      <c r="E797" s="82">
        <f t="shared" si="64"/>
        <v>6272.5099999999993</v>
      </c>
      <c r="F797" s="82">
        <f t="array" ref="F797">SUM(IF(M797:N797="-",0,M797:N797),IF(O797="-",0,-O797))/100</f>
        <v>3964.64</v>
      </c>
      <c r="G797" s="82">
        <f t="array" ref="G797">SUM(IF(P797="-",0,P797),IF(R797="-",0,R797))/100</f>
        <v>672.42</v>
      </c>
      <c r="H797" s="82">
        <f t="array" ref="H797">SUM(IF(Q797="-",0,Q797))/100</f>
        <v>1635.45</v>
      </c>
      <c r="I797" s="76">
        <v>5334002</v>
      </c>
      <c r="J797" s="76" t="s">
        <v>915</v>
      </c>
      <c r="K797" s="77">
        <v>39813</v>
      </c>
      <c r="L797" s="76">
        <v>1608310</v>
      </c>
      <c r="M797" s="76">
        <v>392260</v>
      </c>
      <c r="N797" s="76">
        <v>7255</v>
      </c>
      <c r="O797" s="76">
        <v>3051</v>
      </c>
      <c r="P797" s="76">
        <v>51599</v>
      </c>
      <c r="Q797" s="76">
        <v>163545</v>
      </c>
      <c r="R797" s="76">
        <v>15643</v>
      </c>
    </row>
    <row r="798" spans="1:18">
      <c r="A798" s="82">
        <f t="shared" si="60"/>
        <v>533400202007</v>
      </c>
      <c r="B798" s="82" t="str">
        <f t="shared" si="61"/>
        <v>53340020</v>
      </c>
      <c r="C798" s="82">
        <f t="shared" si="62"/>
        <v>2007</v>
      </c>
      <c r="D798" s="82">
        <f t="shared" si="63"/>
        <v>16082.91</v>
      </c>
      <c r="E798" s="82">
        <f t="shared" si="64"/>
        <v>6233.17</v>
      </c>
      <c r="F798" s="82">
        <f t="array" ref="F798">SUM(IF(M798:N798="-",0,M798:N798),IF(O798="-",0,-O798))/100</f>
        <v>3956.03</v>
      </c>
      <c r="G798" s="82">
        <f t="array" ref="G798">SUM(IF(P798="-",0,P798),IF(R798="-",0,R798))/100</f>
        <v>663.64</v>
      </c>
      <c r="H798" s="82">
        <f t="array" ref="H798">SUM(IF(Q798="-",0,Q798))/100</f>
        <v>1613.5</v>
      </c>
      <c r="I798" s="76">
        <v>5334002</v>
      </c>
      <c r="J798" s="76" t="s">
        <v>915</v>
      </c>
      <c r="K798" s="77">
        <v>39447</v>
      </c>
      <c r="L798" s="76">
        <v>1608291</v>
      </c>
      <c r="M798" s="76">
        <v>391296</v>
      </c>
      <c r="N798" s="76">
        <v>7261</v>
      </c>
      <c r="O798" s="76">
        <v>2954</v>
      </c>
      <c r="P798" s="76">
        <v>50691</v>
      </c>
      <c r="Q798" s="76">
        <v>161350</v>
      </c>
      <c r="R798" s="76">
        <v>15673</v>
      </c>
    </row>
    <row r="799" spans="1:18">
      <c r="A799" s="82">
        <f t="shared" si="60"/>
        <v>533400202006</v>
      </c>
      <c r="B799" s="82" t="str">
        <f t="shared" si="61"/>
        <v>53340020</v>
      </c>
      <c r="C799" s="82">
        <f t="shared" si="62"/>
        <v>2006</v>
      </c>
      <c r="D799" s="82">
        <f t="shared" si="63"/>
        <v>16082.38</v>
      </c>
      <c r="E799" s="82">
        <f t="shared" si="64"/>
        <v>6213.63</v>
      </c>
      <c r="F799" s="82">
        <f t="array" ref="F799">SUM(IF(M799:N799="-",0,M799:N799),IF(O799="-",0,-O799))/100</f>
        <v>3950.78</v>
      </c>
      <c r="G799" s="82">
        <f t="array" ref="G799">SUM(IF(P799="-",0,P799),IF(R799="-",0,R799))/100</f>
        <v>649.13</v>
      </c>
      <c r="H799" s="82">
        <f t="array" ref="H799">SUM(IF(Q799="-",0,Q799))/100</f>
        <v>1613.72</v>
      </c>
      <c r="I799" s="76">
        <v>5334002</v>
      </c>
      <c r="J799" s="76" t="s">
        <v>915</v>
      </c>
      <c r="K799" s="77">
        <v>39082</v>
      </c>
      <c r="L799" s="76">
        <v>1608238</v>
      </c>
      <c r="M799" s="76">
        <v>389939</v>
      </c>
      <c r="N799" s="76">
        <v>8044</v>
      </c>
      <c r="O799" s="76">
        <v>2905</v>
      </c>
      <c r="P799" s="76">
        <v>49246</v>
      </c>
      <c r="Q799" s="76">
        <v>161372</v>
      </c>
      <c r="R799" s="76">
        <v>15667</v>
      </c>
    </row>
    <row r="800" spans="1:18">
      <c r="A800" s="82">
        <f t="shared" si="60"/>
        <v>533400402015</v>
      </c>
      <c r="B800" s="82" t="str">
        <f t="shared" si="61"/>
        <v>53340040</v>
      </c>
      <c r="C800" s="82">
        <f t="shared" si="62"/>
        <v>2015</v>
      </c>
      <c r="D800" s="82">
        <f t="shared" si="63"/>
        <v>3167.78</v>
      </c>
      <c r="E800" s="82">
        <f t="shared" si="64"/>
        <v>1650.45</v>
      </c>
      <c r="F800" s="82">
        <f t="array" ref="F800">SUM(IF(M800:N800="-",0,M800:N800),IF(O800="-",0,-O800))/100</f>
        <v>1139.18</v>
      </c>
      <c r="G800" s="82">
        <f t="array" ref="G800">SUM(IF(P800="-",0,P800),IF(R800="-",0,R800))/100</f>
        <v>149.1</v>
      </c>
      <c r="H800" s="82">
        <f t="array" ref="H800">SUM(IF(Q800="-",0,Q800))/100</f>
        <v>362.17</v>
      </c>
      <c r="I800" s="76">
        <v>5334004</v>
      </c>
      <c r="J800" s="76" t="s">
        <v>873</v>
      </c>
      <c r="K800" s="77">
        <v>42369</v>
      </c>
      <c r="L800" s="76">
        <v>316778</v>
      </c>
      <c r="M800" s="76">
        <v>94231</v>
      </c>
      <c r="N800" s="76">
        <v>19687</v>
      </c>
      <c r="O800" s="76">
        <v>0</v>
      </c>
      <c r="P800" s="76">
        <v>12696</v>
      </c>
      <c r="Q800" s="76">
        <v>36217</v>
      </c>
      <c r="R800" s="76">
        <v>2214</v>
      </c>
    </row>
    <row r="801" spans="1:18">
      <c r="A801" s="82">
        <f t="shared" si="60"/>
        <v>533400402014</v>
      </c>
      <c r="B801" s="82" t="str">
        <f t="shared" si="61"/>
        <v>53340040</v>
      </c>
      <c r="C801" s="82">
        <f t="shared" si="62"/>
        <v>2014</v>
      </c>
      <c r="D801" s="82">
        <f t="shared" si="63"/>
        <v>3167.78</v>
      </c>
      <c r="E801" s="82">
        <f t="shared" si="64"/>
        <v>1647.3700000000001</v>
      </c>
      <c r="F801" s="82">
        <f t="array" ref="F801">SUM(IF(M801:N801="-",0,M801:N801),IF(O801="-",0,-O801))/100</f>
        <v>1137.3800000000001</v>
      </c>
      <c r="G801" s="82">
        <f t="array" ref="G801">SUM(IF(P801="-",0,P801),IF(R801="-",0,R801))/100</f>
        <v>148.07</v>
      </c>
      <c r="H801" s="82">
        <f t="array" ref="H801">SUM(IF(Q801="-",0,Q801))/100</f>
        <v>361.92</v>
      </c>
      <c r="I801" s="76">
        <v>5334004</v>
      </c>
      <c r="J801" s="76" t="s">
        <v>873</v>
      </c>
      <c r="K801" s="77">
        <v>42004</v>
      </c>
      <c r="L801" s="76">
        <v>316778</v>
      </c>
      <c r="M801" s="76">
        <v>94131</v>
      </c>
      <c r="N801" s="76">
        <v>19607</v>
      </c>
      <c r="O801" s="76" t="s">
        <v>19</v>
      </c>
      <c r="P801" s="76">
        <v>12593</v>
      </c>
      <c r="Q801" s="76">
        <v>36192</v>
      </c>
      <c r="R801" s="76">
        <v>2214</v>
      </c>
    </row>
    <row r="802" spans="1:18">
      <c r="A802" s="82">
        <f t="shared" si="60"/>
        <v>533400402013</v>
      </c>
      <c r="B802" s="82" t="str">
        <f t="shared" si="61"/>
        <v>53340040</v>
      </c>
      <c r="C802" s="82">
        <f t="shared" si="62"/>
        <v>2013</v>
      </c>
      <c r="D802" s="82">
        <f t="shared" si="63"/>
        <v>3167.78</v>
      </c>
      <c r="E802" s="82">
        <f t="shared" si="64"/>
        <v>1643.9</v>
      </c>
      <c r="F802" s="82">
        <f t="array" ref="F802">SUM(IF(M802:N802="-",0,M802:N802),IF(O802="-",0,-O802))/100</f>
        <v>1133.1300000000001</v>
      </c>
      <c r="G802" s="82">
        <f t="array" ref="G802">SUM(IF(P802="-",0,P802),IF(R802="-",0,R802))/100</f>
        <v>148.97</v>
      </c>
      <c r="H802" s="82">
        <f t="array" ref="H802">SUM(IF(Q802="-",0,Q802))/100</f>
        <v>361.8</v>
      </c>
      <c r="I802" s="76">
        <v>5334004</v>
      </c>
      <c r="J802" s="76" t="s">
        <v>873</v>
      </c>
      <c r="K802" s="77">
        <v>41639</v>
      </c>
      <c r="L802" s="76">
        <v>316778</v>
      </c>
      <c r="M802" s="76">
        <v>93710</v>
      </c>
      <c r="N802" s="76">
        <v>19603</v>
      </c>
      <c r="O802" s="76" t="s">
        <v>19</v>
      </c>
      <c r="P802" s="76">
        <v>12683</v>
      </c>
      <c r="Q802" s="76">
        <v>36180</v>
      </c>
      <c r="R802" s="76">
        <v>2214</v>
      </c>
    </row>
    <row r="803" spans="1:18">
      <c r="A803" s="82">
        <f t="shared" si="60"/>
        <v>533400402012</v>
      </c>
      <c r="B803" s="82" t="str">
        <f t="shared" si="61"/>
        <v>53340040</v>
      </c>
      <c r="C803" s="82">
        <f t="shared" si="62"/>
        <v>2012</v>
      </c>
      <c r="D803" s="82">
        <f t="shared" si="63"/>
        <v>3166.77</v>
      </c>
      <c r="E803" s="82">
        <f t="shared" si="64"/>
        <v>1644.2700000000002</v>
      </c>
      <c r="F803" s="82">
        <f t="array" ref="F803">SUM(IF(M803:N803="-",0,M803:N803),IF(O803="-",0,-O803))/100</f>
        <v>1131.4100000000001</v>
      </c>
      <c r="G803" s="82">
        <f t="array" ref="G803">SUM(IF(P803="-",0,P803),IF(R803="-",0,R803))/100</f>
        <v>151.44999999999999</v>
      </c>
      <c r="H803" s="82">
        <f t="array" ref="H803">SUM(IF(Q803="-",0,Q803))/100</f>
        <v>361.41</v>
      </c>
      <c r="I803" s="76">
        <v>5334004</v>
      </c>
      <c r="J803" s="76" t="s">
        <v>873</v>
      </c>
      <c r="K803" s="77">
        <v>41274</v>
      </c>
      <c r="L803" s="76">
        <v>316677</v>
      </c>
      <c r="M803" s="76">
        <v>94829</v>
      </c>
      <c r="N803" s="76">
        <v>18312</v>
      </c>
      <c r="O803" s="76">
        <v>0</v>
      </c>
      <c r="P803" s="76">
        <v>12699</v>
      </c>
      <c r="Q803" s="76">
        <v>36141</v>
      </c>
      <c r="R803" s="76">
        <v>2446</v>
      </c>
    </row>
    <row r="804" spans="1:18">
      <c r="A804" s="82">
        <f t="shared" si="60"/>
        <v>533400402011</v>
      </c>
      <c r="B804" s="82" t="str">
        <f t="shared" si="61"/>
        <v>53340040</v>
      </c>
      <c r="C804" s="82">
        <f t="shared" si="62"/>
        <v>2011</v>
      </c>
      <c r="D804" s="82">
        <f t="shared" si="63"/>
        <v>3166.77</v>
      </c>
      <c r="E804" s="82">
        <f t="shared" si="64"/>
        <v>1642.8799999999999</v>
      </c>
      <c r="F804" s="82">
        <f t="array" ref="F804">SUM(IF(M804:N804="-",0,M804:N804),IF(O804="-",0,-O804))/100</f>
        <v>1130.57</v>
      </c>
      <c r="G804" s="82">
        <f t="array" ref="G804">SUM(IF(P804="-",0,P804),IF(R804="-",0,R804))/100</f>
        <v>151.51</v>
      </c>
      <c r="H804" s="82">
        <f t="array" ref="H804">SUM(IF(Q804="-",0,Q804))/100</f>
        <v>360.8</v>
      </c>
      <c r="I804" s="76">
        <v>5334004</v>
      </c>
      <c r="J804" s="76" t="s">
        <v>873</v>
      </c>
      <c r="K804" s="77">
        <v>40908</v>
      </c>
      <c r="L804" s="76">
        <v>316677</v>
      </c>
      <c r="M804" s="76">
        <v>94587</v>
      </c>
      <c r="N804" s="76">
        <v>18470</v>
      </c>
      <c r="O804" s="76">
        <v>0</v>
      </c>
      <c r="P804" s="76">
        <v>12704</v>
      </c>
      <c r="Q804" s="76">
        <v>36080</v>
      </c>
      <c r="R804" s="76">
        <v>2447</v>
      </c>
    </row>
    <row r="805" spans="1:18">
      <c r="A805" s="82">
        <f t="shared" si="60"/>
        <v>533400402010</v>
      </c>
      <c r="B805" s="82" t="str">
        <f t="shared" si="61"/>
        <v>53340040</v>
      </c>
      <c r="C805" s="82">
        <f t="shared" si="62"/>
        <v>2010</v>
      </c>
      <c r="D805" s="82">
        <f t="shared" si="63"/>
        <v>3166.78</v>
      </c>
      <c r="E805" s="82">
        <f t="shared" si="64"/>
        <v>1637.9</v>
      </c>
      <c r="F805" s="82">
        <f t="array" ref="F805">SUM(IF(M805:N805="-",0,M805:N805),IF(O805="-",0,-O805))/100</f>
        <v>1123.81</v>
      </c>
      <c r="G805" s="82">
        <f t="array" ref="G805">SUM(IF(P805="-",0,P805),IF(R805="-",0,R805))/100</f>
        <v>153.63</v>
      </c>
      <c r="H805" s="82">
        <f t="array" ref="H805">SUM(IF(Q805="-",0,Q805))/100</f>
        <v>360.46</v>
      </c>
      <c r="I805" s="76">
        <v>5334004</v>
      </c>
      <c r="J805" s="76" t="s">
        <v>873</v>
      </c>
      <c r="K805" s="77">
        <v>40543</v>
      </c>
      <c r="L805" s="76">
        <v>316678</v>
      </c>
      <c r="M805" s="76">
        <v>93911</v>
      </c>
      <c r="N805" s="76">
        <v>18470</v>
      </c>
      <c r="O805" s="76">
        <v>0</v>
      </c>
      <c r="P805" s="76">
        <v>12911</v>
      </c>
      <c r="Q805" s="76">
        <v>36046</v>
      </c>
      <c r="R805" s="76">
        <v>2452</v>
      </c>
    </row>
    <row r="806" spans="1:18">
      <c r="A806" s="82">
        <f t="shared" si="60"/>
        <v>533400402009</v>
      </c>
      <c r="B806" s="82" t="str">
        <f t="shared" si="61"/>
        <v>53340040</v>
      </c>
      <c r="C806" s="82">
        <f t="shared" si="62"/>
        <v>2009</v>
      </c>
      <c r="D806" s="82">
        <f t="shared" si="63"/>
        <v>3166.76</v>
      </c>
      <c r="E806" s="82">
        <f t="shared" si="64"/>
        <v>1636.83</v>
      </c>
      <c r="F806" s="82">
        <f t="array" ref="F806">SUM(IF(M806:N806="-",0,M806:N806),IF(O806="-",0,-O806))/100</f>
        <v>1123.57</v>
      </c>
      <c r="G806" s="82">
        <f t="array" ref="G806">SUM(IF(P806="-",0,P806),IF(R806="-",0,R806))/100</f>
        <v>153.44999999999999</v>
      </c>
      <c r="H806" s="82">
        <f t="array" ref="H806">SUM(IF(Q806="-",0,Q806))/100</f>
        <v>359.81</v>
      </c>
      <c r="I806" s="76">
        <v>5334004</v>
      </c>
      <c r="J806" s="76" t="s">
        <v>873</v>
      </c>
      <c r="K806" s="77">
        <v>40178</v>
      </c>
      <c r="L806" s="76">
        <v>316676</v>
      </c>
      <c r="M806" s="76">
        <v>93887</v>
      </c>
      <c r="N806" s="76">
        <v>18470</v>
      </c>
      <c r="O806" s="76" t="s">
        <v>19</v>
      </c>
      <c r="P806" s="76">
        <v>12893</v>
      </c>
      <c r="Q806" s="76">
        <v>35981</v>
      </c>
      <c r="R806" s="76">
        <v>2452</v>
      </c>
    </row>
    <row r="807" spans="1:18">
      <c r="A807" s="82">
        <f t="shared" si="60"/>
        <v>533400402008</v>
      </c>
      <c r="B807" s="82" t="str">
        <f t="shared" si="61"/>
        <v>53340040</v>
      </c>
      <c r="C807" s="82">
        <f t="shared" si="62"/>
        <v>2008</v>
      </c>
      <c r="D807" s="82">
        <f t="shared" si="63"/>
        <v>3166.75</v>
      </c>
      <c r="E807" s="82">
        <f t="shared" si="64"/>
        <v>1632.83</v>
      </c>
      <c r="F807" s="82">
        <f t="array" ref="F807">SUM(IF(M807:N807="-",0,M807:N807),IF(O807="-",0,-O807))/100</f>
        <v>1132</v>
      </c>
      <c r="G807" s="82">
        <f t="array" ref="G807">SUM(IF(P807="-",0,P807),IF(R807="-",0,R807))/100</f>
        <v>142.22999999999999</v>
      </c>
      <c r="H807" s="82">
        <f t="array" ref="H807">SUM(IF(Q807="-",0,Q807))/100</f>
        <v>358.6</v>
      </c>
      <c r="I807" s="76">
        <v>5334004</v>
      </c>
      <c r="J807" s="76" t="s">
        <v>873</v>
      </c>
      <c r="K807" s="77">
        <v>39813</v>
      </c>
      <c r="L807" s="76">
        <v>316675</v>
      </c>
      <c r="M807" s="76">
        <v>93956</v>
      </c>
      <c r="N807" s="76">
        <v>19244</v>
      </c>
      <c r="O807" s="76" t="s">
        <v>19</v>
      </c>
      <c r="P807" s="76">
        <v>11774</v>
      </c>
      <c r="Q807" s="76">
        <v>35860</v>
      </c>
      <c r="R807" s="76">
        <v>2449</v>
      </c>
    </row>
    <row r="808" spans="1:18">
      <c r="A808" s="82">
        <f t="shared" si="60"/>
        <v>533400402007</v>
      </c>
      <c r="B808" s="82" t="str">
        <f t="shared" si="61"/>
        <v>53340040</v>
      </c>
      <c r="C808" s="82">
        <f t="shared" si="62"/>
        <v>2007</v>
      </c>
      <c r="D808" s="82">
        <f t="shared" si="63"/>
        <v>3166.77</v>
      </c>
      <c r="E808" s="82">
        <f t="shared" si="64"/>
        <v>1627.81</v>
      </c>
      <c r="F808" s="82">
        <f t="array" ref="F808">SUM(IF(M808:N808="-",0,M808:N808),IF(O808="-",0,-O808))/100</f>
        <v>1129.72</v>
      </c>
      <c r="G808" s="82">
        <f t="array" ref="G808">SUM(IF(P808="-",0,P808),IF(R808="-",0,R808))/100</f>
        <v>141.02000000000001</v>
      </c>
      <c r="H808" s="82">
        <f t="array" ref="H808">SUM(IF(Q808="-",0,Q808))/100</f>
        <v>357.07</v>
      </c>
      <c r="I808" s="76">
        <v>5334004</v>
      </c>
      <c r="J808" s="76" t="s">
        <v>873</v>
      </c>
      <c r="K808" s="77">
        <v>39447</v>
      </c>
      <c r="L808" s="76">
        <v>316677</v>
      </c>
      <c r="M808" s="76">
        <v>93728</v>
      </c>
      <c r="N808" s="76">
        <v>19244</v>
      </c>
      <c r="O808" s="76" t="s">
        <v>19</v>
      </c>
      <c r="P808" s="76">
        <v>11653</v>
      </c>
      <c r="Q808" s="76">
        <v>35707</v>
      </c>
      <c r="R808" s="76">
        <v>2449</v>
      </c>
    </row>
    <row r="809" spans="1:18">
      <c r="A809" s="82">
        <f t="shared" si="60"/>
        <v>533400402006</v>
      </c>
      <c r="B809" s="82" t="str">
        <f t="shared" si="61"/>
        <v>53340040</v>
      </c>
      <c r="C809" s="82">
        <f t="shared" si="62"/>
        <v>2006</v>
      </c>
      <c r="D809" s="82">
        <f t="shared" si="63"/>
        <v>3166.77</v>
      </c>
      <c r="E809" s="82">
        <f t="shared" si="64"/>
        <v>1626.6</v>
      </c>
      <c r="F809" s="82">
        <f t="array" ref="F809">SUM(IF(M809:N809="-",0,M809:N809),IF(O809="-",0,-O809))/100</f>
        <v>1128.06</v>
      </c>
      <c r="G809" s="82">
        <f t="array" ref="G809">SUM(IF(P809="-",0,P809),IF(R809="-",0,R809))/100</f>
        <v>141.46</v>
      </c>
      <c r="H809" s="82">
        <f t="array" ref="H809">SUM(IF(Q809="-",0,Q809))/100</f>
        <v>357.08</v>
      </c>
      <c r="I809" s="76">
        <v>5334004</v>
      </c>
      <c r="J809" s="76" t="s">
        <v>873</v>
      </c>
      <c r="K809" s="77">
        <v>39082</v>
      </c>
      <c r="L809" s="76">
        <v>316677</v>
      </c>
      <c r="M809" s="76">
        <v>93562</v>
      </c>
      <c r="N809" s="76">
        <v>19244</v>
      </c>
      <c r="O809" s="76" t="s">
        <v>19</v>
      </c>
      <c r="P809" s="76">
        <v>11697</v>
      </c>
      <c r="Q809" s="76">
        <v>35708</v>
      </c>
      <c r="R809" s="76">
        <v>2449</v>
      </c>
    </row>
    <row r="810" spans="1:18">
      <c r="A810" s="82">
        <f t="shared" si="60"/>
        <v>533400802015</v>
      </c>
      <c r="B810" s="82" t="str">
        <f t="shared" si="61"/>
        <v>53340080</v>
      </c>
      <c r="C810" s="82">
        <f t="shared" si="62"/>
        <v>2015</v>
      </c>
      <c r="D810" s="82">
        <f t="shared" si="63"/>
        <v>2776.22</v>
      </c>
      <c r="E810" s="82">
        <f t="shared" si="64"/>
        <v>875.81</v>
      </c>
      <c r="F810" s="82">
        <f t="array" ref="F810">SUM(IF(M810:N810="-",0,M810:N810),IF(O810="-",0,-O810))/100</f>
        <v>605.14</v>
      </c>
      <c r="G810" s="82">
        <f t="array" ref="G810">SUM(IF(P810="-",0,P810),IF(R810="-",0,R810))/100</f>
        <v>49.86</v>
      </c>
      <c r="H810" s="82">
        <f t="array" ref="H810">SUM(IF(Q810="-",0,Q810))/100</f>
        <v>220.81</v>
      </c>
      <c r="I810" s="76">
        <v>5334008</v>
      </c>
      <c r="J810" s="76" t="s">
        <v>874</v>
      </c>
      <c r="K810" s="77">
        <v>42369</v>
      </c>
      <c r="L810" s="76">
        <v>277622</v>
      </c>
      <c r="M810" s="76">
        <v>56376</v>
      </c>
      <c r="N810" s="76">
        <v>4470</v>
      </c>
      <c r="O810" s="76">
        <v>332</v>
      </c>
      <c r="P810" s="76">
        <v>4254</v>
      </c>
      <c r="Q810" s="76">
        <v>22081</v>
      </c>
      <c r="R810" s="76">
        <v>732</v>
      </c>
    </row>
    <row r="811" spans="1:18">
      <c r="A811" s="82">
        <f t="shared" si="60"/>
        <v>533400802014</v>
      </c>
      <c r="B811" s="82" t="str">
        <f t="shared" si="61"/>
        <v>53340080</v>
      </c>
      <c r="C811" s="82">
        <f t="shared" si="62"/>
        <v>2014</v>
      </c>
      <c r="D811" s="82">
        <f t="shared" si="63"/>
        <v>2776.22</v>
      </c>
      <c r="E811" s="82">
        <f t="shared" si="64"/>
        <v>865.45</v>
      </c>
      <c r="F811" s="82">
        <f t="array" ref="F811">SUM(IF(M811:N811="-",0,M811:N811),IF(O811="-",0,-O811))/100</f>
        <v>603.52</v>
      </c>
      <c r="G811" s="82">
        <f t="array" ref="G811">SUM(IF(P811="-",0,P811),IF(R811="-",0,R811))/100</f>
        <v>49.84</v>
      </c>
      <c r="H811" s="82">
        <f t="array" ref="H811">SUM(IF(Q811="-",0,Q811))/100</f>
        <v>212.09</v>
      </c>
      <c r="I811" s="76">
        <v>5334008</v>
      </c>
      <c r="J811" s="76" t="s">
        <v>874</v>
      </c>
      <c r="K811" s="77">
        <v>42004</v>
      </c>
      <c r="L811" s="76">
        <v>277622</v>
      </c>
      <c r="M811" s="76">
        <v>56214</v>
      </c>
      <c r="N811" s="76">
        <v>4470</v>
      </c>
      <c r="O811" s="76">
        <v>332</v>
      </c>
      <c r="P811" s="76">
        <v>4252</v>
      </c>
      <c r="Q811" s="76">
        <v>21209</v>
      </c>
      <c r="R811" s="76">
        <v>732</v>
      </c>
    </row>
    <row r="812" spans="1:18">
      <c r="A812" s="82">
        <f t="shared" si="60"/>
        <v>533400802013</v>
      </c>
      <c r="B812" s="82" t="str">
        <f t="shared" si="61"/>
        <v>53340080</v>
      </c>
      <c r="C812" s="82">
        <f t="shared" si="62"/>
        <v>2013</v>
      </c>
      <c r="D812" s="82">
        <f t="shared" si="63"/>
        <v>2776.22</v>
      </c>
      <c r="E812" s="82">
        <f t="shared" si="64"/>
        <v>851.92000000000007</v>
      </c>
      <c r="F812" s="82">
        <f t="array" ref="F812">SUM(IF(M812:N812="-",0,M812:N812),IF(O812="-",0,-O812))/100</f>
        <v>587.94000000000005</v>
      </c>
      <c r="G812" s="82">
        <f t="array" ref="G812">SUM(IF(P812="-",0,P812),IF(R812="-",0,R812))/100</f>
        <v>54.79</v>
      </c>
      <c r="H812" s="82">
        <f t="array" ref="H812">SUM(IF(Q812="-",0,Q812))/100</f>
        <v>209.19</v>
      </c>
      <c r="I812" s="76">
        <v>5334008</v>
      </c>
      <c r="J812" s="76" t="s">
        <v>874</v>
      </c>
      <c r="K812" s="77">
        <v>41639</v>
      </c>
      <c r="L812" s="76">
        <v>277622</v>
      </c>
      <c r="M812" s="76">
        <v>54656</v>
      </c>
      <c r="N812" s="76">
        <v>4470</v>
      </c>
      <c r="O812" s="76">
        <v>332</v>
      </c>
      <c r="P812" s="76">
        <v>4747</v>
      </c>
      <c r="Q812" s="76">
        <v>20919</v>
      </c>
      <c r="R812" s="76">
        <v>732</v>
      </c>
    </row>
    <row r="813" spans="1:18">
      <c r="A813" s="82">
        <f t="shared" si="60"/>
        <v>533400802012</v>
      </c>
      <c r="B813" s="82" t="str">
        <f t="shared" si="61"/>
        <v>53340080</v>
      </c>
      <c r="C813" s="82">
        <f t="shared" si="62"/>
        <v>2012</v>
      </c>
      <c r="D813" s="82">
        <f t="shared" si="63"/>
        <v>2776.81</v>
      </c>
      <c r="E813" s="82">
        <f t="shared" si="64"/>
        <v>852.09</v>
      </c>
      <c r="F813" s="82">
        <f t="array" ref="F813">SUM(IF(M813:N813="-",0,M813:N813),IF(O813="-",0,-O813))/100</f>
        <v>587.27</v>
      </c>
      <c r="G813" s="82">
        <f t="array" ref="G813">SUM(IF(P813="-",0,P813),IF(R813="-",0,R813))/100</f>
        <v>55.35</v>
      </c>
      <c r="H813" s="82">
        <f t="array" ref="H813">SUM(IF(Q813="-",0,Q813))/100</f>
        <v>209.47</v>
      </c>
      <c r="I813" s="76">
        <v>5334008</v>
      </c>
      <c r="J813" s="76" t="s">
        <v>874</v>
      </c>
      <c r="K813" s="77">
        <v>41274</v>
      </c>
      <c r="L813" s="76">
        <v>277681</v>
      </c>
      <c r="M813" s="76">
        <v>53084</v>
      </c>
      <c r="N813" s="76">
        <v>5977</v>
      </c>
      <c r="O813" s="76">
        <v>334</v>
      </c>
      <c r="P813" s="76">
        <v>4801</v>
      </c>
      <c r="Q813" s="76">
        <v>20947</v>
      </c>
      <c r="R813" s="76">
        <v>734</v>
      </c>
    </row>
    <row r="814" spans="1:18">
      <c r="A814" s="82">
        <f t="shared" si="60"/>
        <v>533400802011</v>
      </c>
      <c r="B814" s="82" t="str">
        <f t="shared" si="61"/>
        <v>53340080</v>
      </c>
      <c r="C814" s="82">
        <f t="shared" si="62"/>
        <v>2011</v>
      </c>
      <c r="D814" s="82">
        <f t="shared" si="63"/>
        <v>2776.97</v>
      </c>
      <c r="E814" s="82">
        <f t="shared" si="64"/>
        <v>885.85000000000014</v>
      </c>
      <c r="F814" s="82">
        <f t="array" ref="F814">SUM(IF(M814:N814="-",0,M814:N814),IF(O814="-",0,-O814))/100</f>
        <v>620.94000000000005</v>
      </c>
      <c r="G814" s="82">
        <f t="array" ref="G814">SUM(IF(P814="-",0,P814),IF(R814="-",0,R814))/100</f>
        <v>56.48</v>
      </c>
      <c r="H814" s="82">
        <f t="array" ref="H814">SUM(IF(Q814="-",0,Q814))/100</f>
        <v>208.43</v>
      </c>
      <c r="I814" s="76">
        <v>5334008</v>
      </c>
      <c r="J814" s="76" t="s">
        <v>874</v>
      </c>
      <c r="K814" s="77">
        <v>40908</v>
      </c>
      <c r="L814" s="76">
        <v>277697</v>
      </c>
      <c r="M814" s="76">
        <v>53907</v>
      </c>
      <c r="N814" s="76">
        <v>8521</v>
      </c>
      <c r="O814" s="76">
        <v>334</v>
      </c>
      <c r="P814" s="76">
        <v>4915</v>
      </c>
      <c r="Q814" s="76">
        <v>20843</v>
      </c>
      <c r="R814" s="76">
        <v>733</v>
      </c>
    </row>
    <row r="815" spans="1:18">
      <c r="A815" s="82">
        <f t="shared" si="60"/>
        <v>533400802010</v>
      </c>
      <c r="B815" s="82" t="str">
        <f t="shared" si="61"/>
        <v>53340080</v>
      </c>
      <c r="C815" s="82">
        <f t="shared" si="62"/>
        <v>2010</v>
      </c>
      <c r="D815" s="82">
        <f t="shared" si="63"/>
        <v>2776.74</v>
      </c>
      <c r="E815" s="82">
        <f t="shared" si="64"/>
        <v>875.02</v>
      </c>
      <c r="F815" s="82">
        <f t="array" ref="F815">SUM(IF(M815:N815="-",0,M815:N815),IF(O815="-",0,-O815))/100</f>
        <v>621.91999999999996</v>
      </c>
      <c r="G815" s="82">
        <f t="array" ref="G815">SUM(IF(P815="-",0,P815),IF(R815="-",0,R815))/100</f>
        <v>54.38</v>
      </c>
      <c r="H815" s="82">
        <f t="array" ref="H815">SUM(IF(Q815="-",0,Q815))/100</f>
        <v>198.72</v>
      </c>
      <c r="I815" s="76">
        <v>5334008</v>
      </c>
      <c r="J815" s="76" t="s">
        <v>874</v>
      </c>
      <c r="K815" s="77">
        <v>40543</v>
      </c>
      <c r="L815" s="76">
        <v>277674</v>
      </c>
      <c r="M815" s="76">
        <v>54079</v>
      </c>
      <c r="N815" s="76">
        <v>8447</v>
      </c>
      <c r="O815" s="76">
        <v>334</v>
      </c>
      <c r="P815" s="76">
        <v>4705</v>
      </c>
      <c r="Q815" s="76">
        <v>19872</v>
      </c>
      <c r="R815" s="76">
        <v>733</v>
      </c>
    </row>
    <row r="816" spans="1:18">
      <c r="A816" s="82">
        <f t="shared" si="60"/>
        <v>533400802009</v>
      </c>
      <c r="B816" s="82" t="str">
        <f t="shared" si="61"/>
        <v>53340080</v>
      </c>
      <c r="C816" s="82">
        <f t="shared" si="62"/>
        <v>2009</v>
      </c>
      <c r="D816" s="82">
        <f t="shared" si="63"/>
        <v>2776.67</v>
      </c>
      <c r="E816" s="82">
        <f t="shared" si="64"/>
        <v>853.43000000000006</v>
      </c>
      <c r="F816" s="82">
        <f t="array" ref="F816">SUM(IF(M816:N816="-",0,M816:N816),IF(O816="-",0,-O816))/100</f>
        <v>607.20000000000005</v>
      </c>
      <c r="G816" s="82">
        <f t="array" ref="G816">SUM(IF(P816="-",0,P816),IF(R816="-",0,R816))/100</f>
        <v>48.66</v>
      </c>
      <c r="H816" s="82">
        <f t="array" ref="H816">SUM(IF(Q816="-",0,Q816))/100</f>
        <v>197.57</v>
      </c>
      <c r="I816" s="76">
        <v>5334008</v>
      </c>
      <c r="J816" s="76" t="s">
        <v>874</v>
      </c>
      <c r="K816" s="77">
        <v>40178</v>
      </c>
      <c r="L816" s="76">
        <v>277667</v>
      </c>
      <c r="M816" s="76">
        <v>54577</v>
      </c>
      <c r="N816" s="76">
        <v>6487</v>
      </c>
      <c r="O816" s="76">
        <v>344</v>
      </c>
      <c r="P816" s="76">
        <v>4132</v>
      </c>
      <c r="Q816" s="76">
        <v>19757</v>
      </c>
      <c r="R816" s="76">
        <v>734</v>
      </c>
    </row>
    <row r="817" spans="1:18">
      <c r="A817" s="82">
        <f t="shared" si="60"/>
        <v>533400802008</v>
      </c>
      <c r="B817" s="82" t="str">
        <f t="shared" si="61"/>
        <v>53340080</v>
      </c>
      <c r="C817" s="82">
        <f t="shared" si="62"/>
        <v>2008</v>
      </c>
      <c r="D817" s="82">
        <f t="shared" si="63"/>
        <v>2777.08</v>
      </c>
      <c r="E817" s="82">
        <f t="shared" si="64"/>
        <v>839.48</v>
      </c>
      <c r="F817" s="82">
        <f t="array" ref="F817">SUM(IF(M817:N817="-",0,M817:N817),IF(O817="-",0,-O817))/100</f>
        <v>598.04999999999995</v>
      </c>
      <c r="G817" s="82">
        <f t="array" ref="G817">SUM(IF(P817="-",0,P817),IF(R817="-",0,R817))/100</f>
        <v>43.72</v>
      </c>
      <c r="H817" s="82">
        <f t="array" ref="H817">SUM(IF(Q817="-",0,Q817))/100</f>
        <v>197.71</v>
      </c>
      <c r="I817" s="76">
        <v>5334008</v>
      </c>
      <c r="J817" s="76" t="s">
        <v>874</v>
      </c>
      <c r="K817" s="77">
        <v>39813</v>
      </c>
      <c r="L817" s="76">
        <v>277708</v>
      </c>
      <c r="M817" s="76">
        <v>53551</v>
      </c>
      <c r="N817" s="76">
        <v>6598</v>
      </c>
      <c r="O817" s="76">
        <v>344</v>
      </c>
      <c r="P817" s="76">
        <v>3634</v>
      </c>
      <c r="Q817" s="76">
        <v>19771</v>
      </c>
      <c r="R817" s="76">
        <v>738</v>
      </c>
    </row>
    <row r="818" spans="1:18">
      <c r="A818" s="82">
        <f t="shared" si="60"/>
        <v>533400802007</v>
      </c>
      <c r="B818" s="82" t="str">
        <f t="shared" si="61"/>
        <v>53340080</v>
      </c>
      <c r="C818" s="82">
        <f t="shared" si="62"/>
        <v>2007</v>
      </c>
      <c r="D818" s="82">
        <f t="shared" si="63"/>
        <v>2777.12</v>
      </c>
      <c r="E818" s="82">
        <f t="shared" si="64"/>
        <v>832.7</v>
      </c>
      <c r="F818" s="82">
        <f t="array" ref="F818">SUM(IF(M818:N818="-",0,M818:N818),IF(O818="-",0,-O818))/100</f>
        <v>590.15</v>
      </c>
      <c r="G818" s="82">
        <f t="array" ref="G818">SUM(IF(P818="-",0,P818),IF(R818="-",0,R818))/100</f>
        <v>43.72</v>
      </c>
      <c r="H818" s="82">
        <f t="array" ref="H818">SUM(IF(Q818="-",0,Q818))/100</f>
        <v>198.83</v>
      </c>
      <c r="I818" s="76">
        <v>5334008</v>
      </c>
      <c r="J818" s="76" t="s">
        <v>874</v>
      </c>
      <c r="K818" s="77">
        <v>39447</v>
      </c>
      <c r="L818" s="76">
        <v>277712</v>
      </c>
      <c r="M818" s="76">
        <v>52725</v>
      </c>
      <c r="N818" s="76">
        <v>6634</v>
      </c>
      <c r="O818" s="76">
        <v>344</v>
      </c>
      <c r="P818" s="76">
        <v>3634</v>
      </c>
      <c r="Q818" s="76">
        <v>19883</v>
      </c>
      <c r="R818" s="76">
        <v>738</v>
      </c>
    </row>
    <row r="819" spans="1:18">
      <c r="A819" s="82">
        <f t="shared" si="60"/>
        <v>533400802006</v>
      </c>
      <c r="B819" s="82" t="str">
        <f t="shared" si="61"/>
        <v>53340080</v>
      </c>
      <c r="C819" s="82">
        <f t="shared" si="62"/>
        <v>2006</v>
      </c>
      <c r="D819" s="82">
        <f t="shared" si="63"/>
        <v>2777.19</v>
      </c>
      <c r="E819" s="82">
        <f t="shared" si="64"/>
        <v>827.57999999999993</v>
      </c>
      <c r="F819" s="82">
        <f t="array" ref="F819">SUM(IF(M819:N819="-",0,M819:N819),IF(O819="-",0,-O819))/100</f>
        <v>584.89</v>
      </c>
      <c r="G819" s="82">
        <f t="array" ref="G819">SUM(IF(P819="-",0,P819),IF(R819="-",0,R819))/100</f>
        <v>43.91</v>
      </c>
      <c r="H819" s="82">
        <f t="array" ref="H819">SUM(IF(Q819="-",0,Q819))/100</f>
        <v>198.78</v>
      </c>
      <c r="I819" s="76">
        <v>5334008</v>
      </c>
      <c r="J819" s="76" t="s">
        <v>874</v>
      </c>
      <c r="K819" s="77">
        <v>39082</v>
      </c>
      <c r="L819" s="76">
        <v>277719</v>
      </c>
      <c r="M819" s="76">
        <v>52871</v>
      </c>
      <c r="N819" s="76">
        <v>5962</v>
      </c>
      <c r="O819" s="76">
        <v>344</v>
      </c>
      <c r="P819" s="76">
        <v>3639</v>
      </c>
      <c r="Q819" s="76">
        <v>19878</v>
      </c>
      <c r="R819" s="76">
        <v>752</v>
      </c>
    </row>
    <row r="820" spans="1:18">
      <c r="A820" s="82">
        <f t="shared" si="60"/>
        <v>533401202015</v>
      </c>
      <c r="B820" s="82" t="str">
        <f t="shared" si="61"/>
        <v>53340120</v>
      </c>
      <c r="C820" s="82">
        <f t="shared" si="62"/>
        <v>2015</v>
      </c>
      <c r="D820" s="82">
        <f t="shared" si="63"/>
        <v>7586.87</v>
      </c>
      <c r="E820" s="82">
        <f t="shared" si="64"/>
        <v>2472.87</v>
      </c>
      <c r="F820" s="82">
        <f t="array" ref="F820">SUM(IF(M820:N820="-",0,M820:N820),IF(O820="-",0,-O820))/100</f>
        <v>1612.41</v>
      </c>
      <c r="G820" s="82">
        <f t="array" ref="G820">SUM(IF(P820="-",0,P820),IF(R820="-",0,R820))/100</f>
        <v>180.72</v>
      </c>
      <c r="H820" s="82">
        <f t="array" ref="H820">SUM(IF(Q820="-",0,Q820))/100</f>
        <v>679.74</v>
      </c>
      <c r="I820" s="76">
        <v>5334012</v>
      </c>
      <c r="J820" s="76" t="s">
        <v>875</v>
      </c>
      <c r="K820" s="77">
        <v>42369</v>
      </c>
      <c r="L820" s="76">
        <v>758687</v>
      </c>
      <c r="M820" s="76">
        <v>143330</v>
      </c>
      <c r="N820" s="76">
        <v>47528</v>
      </c>
      <c r="O820" s="76">
        <v>29617</v>
      </c>
      <c r="P820" s="76">
        <v>14656</v>
      </c>
      <c r="Q820" s="76">
        <v>67974</v>
      </c>
      <c r="R820" s="76">
        <v>3416</v>
      </c>
    </row>
    <row r="821" spans="1:18">
      <c r="A821" s="82">
        <f t="shared" si="60"/>
        <v>533401202014</v>
      </c>
      <c r="B821" s="82" t="str">
        <f t="shared" si="61"/>
        <v>53340120</v>
      </c>
      <c r="C821" s="82">
        <f t="shared" si="62"/>
        <v>2014</v>
      </c>
      <c r="D821" s="82">
        <f t="shared" si="63"/>
        <v>7586.87</v>
      </c>
      <c r="E821" s="82">
        <f t="shared" si="64"/>
        <v>2459.08</v>
      </c>
      <c r="F821" s="82">
        <f t="array" ref="F821">SUM(IF(M821:N821="-",0,M821:N821),IF(O821="-",0,-O821))/100</f>
        <v>1601.13</v>
      </c>
      <c r="G821" s="82">
        <f t="array" ref="G821">SUM(IF(P821="-",0,P821),IF(R821="-",0,R821))/100</f>
        <v>178.49</v>
      </c>
      <c r="H821" s="82">
        <f t="array" ref="H821">SUM(IF(Q821="-",0,Q821))/100</f>
        <v>679.46</v>
      </c>
      <c r="I821" s="76">
        <v>5334012</v>
      </c>
      <c r="J821" s="76" t="s">
        <v>875</v>
      </c>
      <c r="K821" s="77">
        <v>42004</v>
      </c>
      <c r="L821" s="76">
        <v>758687</v>
      </c>
      <c r="M821" s="76">
        <v>140170</v>
      </c>
      <c r="N821" s="76">
        <v>49561</v>
      </c>
      <c r="O821" s="76">
        <v>29618</v>
      </c>
      <c r="P821" s="76">
        <v>14432</v>
      </c>
      <c r="Q821" s="76">
        <v>67946</v>
      </c>
      <c r="R821" s="76">
        <v>3417</v>
      </c>
    </row>
    <row r="822" spans="1:18">
      <c r="A822" s="82">
        <f t="shared" si="60"/>
        <v>533401202013</v>
      </c>
      <c r="B822" s="82" t="str">
        <f t="shared" si="61"/>
        <v>53340120</v>
      </c>
      <c r="C822" s="82">
        <f t="shared" si="62"/>
        <v>2013</v>
      </c>
      <c r="D822" s="82">
        <f t="shared" si="63"/>
        <v>7586.87</v>
      </c>
      <c r="E822" s="82">
        <f t="shared" si="64"/>
        <v>2453.02</v>
      </c>
      <c r="F822" s="82">
        <f t="array" ref="F822">SUM(IF(M822:N822="-",0,M822:N822),IF(O822="-",0,-O822))/100</f>
        <v>1598.05</v>
      </c>
      <c r="G822" s="82">
        <f t="array" ref="G822">SUM(IF(P822="-",0,P822),IF(R822="-",0,R822))/100</f>
        <v>176.46</v>
      </c>
      <c r="H822" s="82">
        <f t="array" ref="H822">SUM(IF(Q822="-",0,Q822))/100</f>
        <v>678.51</v>
      </c>
      <c r="I822" s="76">
        <v>5334012</v>
      </c>
      <c r="J822" s="76" t="s">
        <v>875</v>
      </c>
      <c r="K822" s="77">
        <v>41639</v>
      </c>
      <c r="L822" s="76">
        <v>758687</v>
      </c>
      <c r="M822" s="76">
        <v>139477</v>
      </c>
      <c r="N822" s="76">
        <v>49945</v>
      </c>
      <c r="O822" s="76">
        <v>29617</v>
      </c>
      <c r="P822" s="76">
        <v>14225</v>
      </c>
      <c r="Q822" s="76">
        <v>67851</v>
      </c>
      <c r="R822" s="76">
        <v>3421</v>
      </c>
    </row>
    <row r="823" spans="1:18">
      <c r="A823" s="82">
        <f t="shared" si="60"/>
        <v>533401202012</v>
      </c>
      <c r="B823" s="82" t="str">
        <f t="shared" si="61"/>
        <v>53340120</v>
      </c>
      <c r="C823" s="82">
        <f t="shared" si="62"/>
        <v>2012</v>
      </c>
      <c r="D823" s="82">
        <f t="shared" si="63"/>
        <v>7587.98</v>
      </c>
      <c r="E823" s="82">
        <f t="shared" si="64"/>
        <v>2450.9499999999998</v>
      </c>
      <c r="F823" s="82">
        <f t="array" ref="F823">SUM(IF(M823:N823="-",0,M823:N823),IF(O823="-",0,-O823))/100</f>
        <v>1595.91</v>
      </c>
      <c r="G823" s="82">
        <f t="array" ref="G823">SUM(IF(P823="-",0,P823),IF(R823="-",0,R823))/100</f>
        <v>177.23</v>
      </c>
      <c r="H823" s="82">
        <f t="array" ref="H823">SUM(IF(Q823="-",0,Q823))/100</f>
        <v>677.81</v>
      </c>
      <c r="I823" s="76">
        <v>5334012</v>
      </c>
      <c r="J823" s="76" t="s">
        <v>875</v>
      </c>
      <c r="K823" s="77">
        <v>41274</v>
      </c>
      <c r="L823" s="76">
        <v>758798</v>
      </c>
      <c r="M823" s="76">
        <v>143546</v>
      </c>
      <c r="N823" s="76">
        <v>45639</v>
      </c>
      <c r="O823" s="76">
        <v>29594</v>
      </c>
      <c r="P823" s="76">
        <v>14302</v>
      </c>
      <c r="Q823" s="76">
        <v>67781</v>
      </c>
      <c r="R823" s="76">
        <v>3421</v>
      </c>
    </row>
    <row r="824" spans="1:18">
      <c r="A824" s="82">
        <f t="shared" si="60"/>
        <v>533401202011</v>
      </c>
      <c r="B824" s="82" t="str">
        <f t="shared" si="61"/>
        <v>53340120</v>
      </c>
      <c r="C824" s="82">
        <f t="shared" si="62"/>
        <v>2011</v>
      </c>
      <c r="D824" s="82">
        <f t="shared" si="63"/>
        <v>7587.89</v>
      </c>
      <c r="E824" s="82">
        <f t="shared" si="64"/>
        <v>2418</v>
      </c>
      <c r="F824" s="82">
        <f t="array" ref="F824">SUM(IF(M824:N824="-",0,M824:N824),IF(O824="-",0,-O824))/100</f>
        <v>1590.05</v>
      </c>
      <c r="G824" s="82">
        <f t="array" ref="G824">SUM(IF(P824="-",0,P824),IF(R824="-",0,R824))/100</f>
        <v>174.03</v>
      </c>
      <c r="H824" s="82">
        <f t="array" ref="H824">SUM(IF(Q824="-",0,Q824))/100</f>
        <v>653.91999999999996</v>
      </c>
      <c r="I824" s="76">
        <v>5334012</v>
      </c>
      <c r="J824" s="76" t="s">
        <v>875</v>
      </c>
      <c r="K824" s="77">
        <v>40908</v>
      </c>
      <c r="L824" s="76">
        <v>758789</v>
      </c>
      <c r="M824" s="76">
        <v>142625</v>
      </c>
      <c r="N824" s="76">
        <v>45979</v>
      </c>
      <c r="O824" s="76">
        <v>29599</v>
      </c>
      <c r="P824" s="76">
        <v>14027</v>
      </c>
      <c r="Q824" s="76">
        <v>65392</v>
      </c>
      <c r="R824" s="76">
        <v>3376</v>
      </c>
    </row>
    <row r="825" spans="1:18">
      <c r="A825" s="82">
        <f t="shared" si="60"/>
        <v>533401202010</v>
      </c>
      <c r="B825" s="82" t="str">
        <f t="shared" si="61"/>
        <v>53340120</v>
      </c>
      <c r="C825" s="82">
        <f t="shared" si="62"/>
        <v>2010</v>
      </c>
      <c r="D825" s="82">
        <f t="shared" si="63"/>
        <v>7587.81</v>
      </c>
      <c r="E825" s="82">
        <f t="shared" si="64"/>
        <v>2406.4899999999998</v>
      </c>
      <c r="F825" s="82">
        <f t="array" ref="F825">SUM(IF(M825:N825="-",0,M825:N825),IF(O825="-",0,-O825))/100</f>
        <v>1584.45</v>
      </c>
      <c r="G825" s="82">
        <f t="array" ref="G825">SUM(IF(P825="-",0,P825),IF(R825="-",0,R825))/100</f>
        <v>174.58</v>
      </c>
      <c r="H825" s="82">
        <f t="array" ref="H825">SUM(IF(Q825="-",0,Q825))/100</f>
        <v>647.46</v>
      </c>
      <c r="I825" s="76">
        <v>5334012</v>
      </c>
      <c r="J825" s="76" t="s">
        <v>875</v>
      </c>
      <c r="K825" s="77">
        <v>40543</v>
      </c>
      <c r="L825" s="76">
        <v>758781</v>
      </c>
      <c r="M825" s="76">
        <v>140014</v>
      </c>
      <c r="N825" s="76">
        <v>48729</v>
      </c>
      <c r="O825" s="76">
        <v>30298</v>
      </c>
      <c r="P825" s="76">
        <v>14082</v>
      </c>
      <c r="Q825" s="76">
        <v>64746</v>
      </c>
      <c r="R825" s="76">
        <v>3376</v>
      </c>
    </row>
    <row r="826" spans="1:18">
      <c r="A826" s="82">
        <f t="shared" si="60"/>
        <v>533401202009</v>
      </c>
      <c r="B826" s="82" t="str">
        <f t="shared" si="61"/>
        <v>53340120</v>
      </c>
      <c r="C826" s="82">
        <f t="shared" si="62"/>
        <v>2009</v>
      </c>
      <c r="D826" s="82">
        <f t="shared" si="63"/>
        <v>7592.85</v>
      </c>
      <c r="E826" s="82">
        <f t="shared" si="64"/>
        <v>2312.69</v>
      </c>
      <c r="F826" s="82">
        <f t="array" ref="F826">SUM(IF(M826:N826="-",0,M826:N826),IF(O826="-",0,-O826))/100</f>
        <v>1536.2</v>
      </c>
      <c r="G826" s="82">
        <f t="array" ref="G826">SUM(IF(P826="-",0,P826),IF(R826="-",0,R826))/100</f>
        <v>175.62</v>
      </c>
      <c r="H826" s="82">
        <f t="array" ref="H826">SUM(IF(Q826="-",0,Q826))/100</f>
        <v>600.87</v>
      </c>
      <c r="I826" s="76">
        <v>5334012</v>
      </c>
      <c r="J826" s="76" t="s">
        <v>875</v>
      </c>
      <c r="K826" s="77">
        <v>40178</v>
      </c>
      <c r="L826" s="76">
        <v>759285</v>
      </c>
      <c r="M826" s="76">
        <v>140147</v>
      </c>
      <c r="N826" s="76">
        <v>75370</v>
      </c>
      <c r="O826" s="76">
        <v>61897</v>
      </c>
      <c r="P826" s="76">
        <v>14187</v>
      </c>
      <c r="Q826" s="76">
        <v>60087</v>
      </c>
      <c r="R826" s="76">
        <v>3375</v>
      </c>
    </row>
    <row r="827" spans="1:18">
      <c r="A827" s="82">
        <f t="shared" si="60"/>
        <v>533401202008</v>
      </c>
      <c r="B827" s="82" t="str">
        <f t="shared" si="61"/>
        <v>53340120</v>
      </c>
      <c r="C827" s="82">
        <f t="shared" si="62"/>
        <v>2008</v>
      </c>
      <c r="D827" s="82">
        <f t="shared" si="63"/>
        <v>7592.83</v>
      </c>
      <c r="E827" s="82">
        <f t="shared" si="64"/>
        <v>2326.88</v>
      </c>
      <c r="F827" s="82">
        <f t="array" ref="F827">SUM(IF(M827:N827="-",0,M827:N827),IF(O827="-",0,-O827))/100</f>
        <v>1537.96</v>
      </c>
      <c r="G827" s="82">
        <f t="array" ref="G827">SUM(IF(P827="-",0,P827),IF(R827="-",0,R827))/100</f>
        <v>195.36</v>
      </c>
      <c r="H827" s="82">
        <f t="array" ref="H827">SUM(IF(Q827="-",0,Q827))/100</f>
        <v>593.55999999999995</v>
      </c>
      <c r="I827" s="76">
        <v>5334012</v>
      </c>
      <c r="J827" s="76" t="s">
        <v>875</v>
      </c>
      <c r="K827" s="77">
        <v>39813</v>
      </c>
      <c r="L827" s="76">
        <v>759283</v>
      </c>
      <c r="M827" s="76">
        <v>139953</v>
      </c>
      <c r="N827" s="76">
        <v>75740</v>
      </c>
      <c r="O827" s="76">
        <v>61897</v>
      </c>
      <c r="P827" s="76">
        <v>16161</v>
      </c>
      <c r="Q827" s="76">
        <v>59356</v>
      </c>
      <c r="R827" s="76">
        <v>3375</v>
      </c>
    </row>
    <row r="828" spans="1:18">
      <c r="A828" s="82">
        <f t="shared" si="60"/>
        <v>533401202007</v>
      </c>
      <c r="B828" s="82" t="str">
        <f t="shared" si="61"/>
        <v>53340120</v>
      </c>
      <c r="C828" s="82">
        <f t="shared" si="62"/>
        <v>2007</v>
      </c>
      <c r="D828" s="82">
        <f t="shared" si="63"/>
        <v>7592.8</v>
      </c>
      <c r="E828" s="82">
        <f t="shared" si="64"/>
        <v>2313.63</v>
      </c>
      <c r="F828" s="82">
        <f t="array" ref="F828">SUM(IF(M828:N828="-",0,M828:N828),IF(O828="-",0,-O828))/100</f>
        <v>1528.49</v>
      </c>
      <c r="G828" s="82">
        <f t="array" ref="G828">SUM(IF(P828="-",0,P828),IF(R828="-",0,R828))/100</f>
        <v>195.81</v>
      </c>
      <c r="H828" s="82">
        <f t="array" ref="H828">SUM(IF(Q828="-",0,Q828))/100</f>
        <v>589.33000000000004</v>
      </c>
      <c r="I828" s="76">
        <v>5334012</v>
      </c>
      <c r="J828" s="76" t="s">
        <v>875</v>
      </c>
      <c r="K828" s="77">
        <v>39447</v>
      </c>
      <c r="L828" s="76">
        <v>759280</v>
      </c>
      <c r="M828" s="76">
        <v>139502</v>
      </c>
      <c r="N828" s="76">
        <v>75254</v>
      </c>
      <c r="O828" s="76">
        <v>61907</v>
      </c>
      <c r="P828" s="76">
        <v>16206</v>
      </c>
      <c r="Q828" s="76">
        <v>58933</v>
      </c>
      <c r="R828" s="76">
        <v>3375</v>
      </c>
    </row>
    <row r="829" spans="1:18">
      <c r="A829" s="82">
        <f t="shared" si="60"/>
        <v>533401202006</v>
      </c>
      <c r="B829" s="82" t="str">
        <f t="shared" si="61"/>
        <v>53340120</v>
      </c>
      <c r="C829" s="82">
        <f t="shared" si="62"/>
        <v>2006</v>
      </c>
      <c r="D829" s="82">
        <f t="shared" si="63"/>
        <v>7592.81</v>
      </c>
      <c r="E829" s="82">
        <f t="shared" si="64"/>
        <v>2302.0500000000002</v>
      </c>
      <c r="F829" s="82">
        <f t="array" ref="F829">SUM(IF(M829:N829="-",0,M829:N829),IF(O829="-",0,-O829))/100</f>
        <v>1522.44</v>
      </c>
      <c r="G829" s="82">
        <f t="array" ref="G829">SUM(IF(P829="-",0,P829),IF(R829="-",0,R829))/100</f>
        <v>196.14</v>
      </c>
      <c r="H829" s="82">
        <f t="array" ref="H829">SUM(IF(Q829="-",0,Q829))/100</f>
        <v>583.47</v>
      </c>
      <c r="I829" s="76">
        <v>5334012</v>
      </c>
      <c r="J829" s="76" t="s">
        <v>875</v>
      </c>
      <c r="K829" s="77">
        <v>39082</v>
      </c>
      <c r="L829" s="76">
        <v>759281</v>
      </c>
      <c r="M829" s="76">
        <v>138475</v>
      </c>
      <c r="N829" s="76">
        <v>75676</v>
      </c>
      <c r="O829" s="76">
        <v>61907</v>
      </c>
      <c r="P829" s="76">
        <v>16239</v>
      </c>
      <c r="Q829" s="76">
        <v>58347</v>
      </c>
      <c r="R829" s="76">
        <v>3375</v>
      </c>
    </row>
    <row r="830" spans="1:18">
      <c r="A830" s="82">
        <f t="shared" si="60"/>
        <v>533401602015</v>
      </c>
      <c r="B830" s="82" t="str">
        <f t="shared" si="61"/>
        <v>53340160</v>
      </c>
      <c r="C830" s="82">
        <f t="shared" si="62"/>
        <v>2015</v>
      </c>
      <c r="D830" s="82">
        <f t="shared" si="63"/>
        <v>3337.92</v>
      </c>
      <c r="E830" s="82">
        <f t="shared" si="64"/>
        <v>1504.21</v>
      </c>
      <c r="F830" s="82">
        <f t="array" ref="F830">SUM(IF(M830:N830="-",0,M830:N830),IF(O830="-",0,-O830))/100</f>
        <v>1078.32</v>
      </c>
      <c r="G830" s="82">
        <f t="array" ref="G830">SUM(IF(P830="-",0,P830),IF(R830="-",0,R830))/100</f>
        <v>105.01</v>
      </c>
      <c r="H830" s="82">
        <f t="array" ref="H830">SUM(IF(Q830="-",0,Q830))/100</f>
        <v>320.88</v>
      </c>
      <c r="I830" s="76">
        <v>5334016</v>
      </c>
      <c r="J830" s="76" t="s">
        <v>876</v>
      </c>
      <c r="K830" s="77">
        <v>42369</v>
      </c>
      <c r="L830" s="76">
        <v>333792</v>
      </c>
      <c r="M830" s="76">
        <v>94570</v>
      </c>
      <c r="N830" s="76">
        <v>20151</v>
      </c>
      <c r="O830" s="76">
        <v>6889</v>
      </c>
      <c r="P830" s="76">
        <v>7605</v>
      </c>
      <c r="Q830" s="76">
        <v>32088</v>
      </c>
      <c r="R830" s="76">
        <v>2896</v>
      </c>
    </row>
    <row r="831" spans="1:18">
      <c r="A831" s="82">
        <f t="shared" si="60"/>
        <v>533401602014</v>
      </c>
      <c r="B831" s="82" t="str">
        <f t="shared" si="61"/>
        <v>53340160</v>
      </c>
      <c r="C831" s="82">
        <f t="shared" si="62"/>
        <v>2014</v>
      </c>
      <c r="D831" s="82">
        <f t="shared" si="63"/>
        <v>3337.92</v>
      </c>
      <c r="E831" s="82">
        <f t="shared" si="64"/>
        <v>1494.94</v>
      </c>
      <c r="F831" s="82">
        <f t="array" ref="F831">SUM(IF(M831:N831="-",0,M831:N831),IF(O831="-",0,-O831))/100</f>
        <v>1073.79</v>
      </c>
      <c r="G831" s="82">
        <f t="array" ref="G831">SUM(IF(P831="-",0,P831),IF(R831="-",0,R831))/100</f>
        <v>100.76</v>
      </c>
      <c r="H831" s="82">
        <f t="array" ref="H831">SUM(IF(Q831="-",0,Q831))/100</f>
        <v>320.39</v>
      </c>
      <c r="I831" s="76">
        <v>5334016</v>
      </c>
      <c r="J831" s="76" t="s">
        <v>876</v>
      </c>
      <c r="K831" s="77">
        <v>42004</v>
      </c>
      <c r="L831" s="76">
        <v>333792</v>
      </c>
      <c r="M831" s="76">
        <v>94096</v>
      </c>
      <c r="N831" s="76">
        <v>20172</v>
      </c>
      <c r="O831" s="76">
        <v>6889</v>
      </c>
      <c r="P831" s="76">
        <v>7179</v>
      </c>
      <c r="Q831" s="76">
        <v>32039</v>
      </c>
      <c r="R831" s="76">
        <v>2897</v>
      </c>
    </row>
    <row r="832" spans="1:18">
      <c r="A832" s="82">
        <f t="shared" si="60"/>
        <v>533401602013</v>
      </c>
      <c r="B832" s="82" t="str">
        <f t="shared" si="61"/>
        <v>53340160</v>
      </c>
      <c r="C832" s="82">
        <f t="shared" si="62"/>
        <v>2013</v>
      </c>
      <c r="D832" s="82">
        <f t="shared" si="63"/>
        <v>3337.9</v>
      </c>
      <c r="E832" s="82">
        <f t="shared" si="64"/>
        <v>1492.57</v>
      </c>
      <c r="F832" s="82">
        <f t="array" ref="F832">SUM(IF(M832:N832="-",0,M832:N832),IF(O832="-",0,-O832))/100</f>
        <v>1071.75</v>
      </c>
      <c r="G832" s="82">
        <f t="array" ref="G832">SUM(IF(P832="-",0,P832),IF(R832="-",0,R832))/100</f>
        <v>101.52</v>
      </c>
      <c r="H832" s="82">
        <f t="array" ref="H832">SUM(IF(Q832="-",0,Q832))/100</f>
        <v>319.3</v>
      </c>
      <c r="I832" s="76">
        <v>5334016</v>
      </c>
      <c r="J832" s="76" t="s">
        <v>876</v>
      </c>
      <c r="K832" s="77">
        <v>41639</v>
      </c>
      <c r="L832" s="76">
        <v>333790</v>
      </c>
      <c r="M832" s="76">
        <v>93870</v>
      </c>
      <c r="N832" s="76">
        <v>20194</v>
      </c>
      <c r="O832" s="76">
        <v>6889</v>
      </c>
      <c r="P832" s="76">
        <v>7255</v>
      </c>
      <c r="Q832" s="76">
        <v>31930</v>
      </c>
      <c r="R832" s="76">
        <v>2897</v>
      </c>
    </row>
    <row r="833" spans="1:18">
      <c r="A833" s="82">
        <f t="shared" si="60"/>
        <v>533401602012</v>
      </c>
      <c r="B833" s="82" t="str">
        <f t="shared" si="61"/>
        <v>53340160</v>
      </c>
      <c r="C833" s="82">
        <f t="shared" si="62"/>
        <v>2012</v>
      </c>
      <c r="D833" s="82">
        <f t="shared" si="63"/>
        <v>3339.72</v>
      </c>
      <c r="E833" s="82">
        <f t="shared" si="64"/>
        <v>1492.15</v>
      </c>
      <c r="F833" s="82">
        <f t="array" ref="F833">SUM(IF(M833:N833="-",0,M833:N833),IF(O833="-",0,-O833))/100</f>
        <v>1070.19</v>
      </c>
      <c r="G833" s="82">
        <f t="array" ref="G833">SUM(IF(P833="-",0,P833),IF(R833="-",0,R833))/100</f>
        <v>101.47</v>
      </c>
      <c r="H833" s="82">
        <f t="array" ref="H833">SUM(IF(Q833="-",0,Q833))/100</f>
        <v>320.49</v>
      </c>
      <c r="I833" s="76">
        <v>5334016</v>
      </c>
      <c r="J833" s="76" t="s">
        <v>876</v>
      </c>
      <c r="K833" s="77">
        <v>41274</v>
      </c>
      <c r="L833" s="76">
        <v>333972</v>
      </c>
      <c r="M833" s="76">
        <v>94063</v>
      </c>
      <c r="N833" s="76">
        <v>19894</v>
      </c>
      <c r="O833" s="76">
        <v>6938</v>
      </c>
      <c r="P833" s="76">
        <v>7238</v>
      </c>
      <c r="Q833" s="76">
        <v>32049</v>
      </c>
      <c r="R833" s="76">
        <v>2909</v>
      </c>
    </row>
    <row r="834" spans="1:18">
      <c r="A834" s="82">
        <f t="shared" si="60"/>
        <v>533401602011</v>
      </c>
      <c r="B834" s="82" t="str">
        <f t="shared" si="61"/>
        <v>53340160</v>
      </c>
      <c r="C834" s="82">
        <f t="shared" si="62"/>
        <v>2011</v>
      </c>
      <c r="D834" s="82">
        <f t="shared" si="63"/>
        <v>3339.71</v>
      </c>
      <c r="E834" s="82">
        <f t="shared" si="64"/>
        <v>1476.8</v>
      </c>
      <c r="F834" s="82">
        <f t="array" ref="F834">SUM(IF(M834:N834="-",0,M834:N834),IF(O834="-",0,-O834))/100</f>
        <v>1056.5</v>
      </c>
      <c r="G834" s="82">
        <f t="array" ref="G834">SUM(IF(P834="-",0,P834),IF(R834="-",0,R834))/100</f>
        <v>100.96</v>
      </c>
      <c r="H834" s="82">
        <f t="array" ref="H834">SUM(IF(Q834="-",0,Q834))/100</f>
        <v>319.33999999999997</v>
      </c>
      <c r="I834" s="76">
        <v>5334016</v>
      </c>
      <c r="J834" s="76" t="s">
        <v>876</v>
      </c>
      <c r="K834" s="77">
        <v>40908</v>
      </c>
      <c r="L834" s="76">
        <v>333971</v>
      </c>
      <c r="M834" s="76">
        <v>92692</v>
      </c>
      <c r="N834" s="76">
        <v>21091</v>
      </c>
      <c r="O834" s="76">
        <v>8133</v>
      </c>
      <c r="P834" s="76">
        <v>7188</v>
      </c>
      <c r="Q834" s="76">
        <v>31934</v>
      </c>
      <c r="R834" s="76">
        <v>2908</v>
      </c>
    </row>
    <row r="835" spans="1:18">
      <c r="A835" s="82">
        <f t="shared" si="60"/>
        <v>533401602010</v>
      </c>
      <c r="B835" s="82" t="str">
        <f t="shared" si="61"/>
        <v>53340160</v>
      </c>
      <c r="C835" s="82">
        <f t="shared" si="62"/>
        <v>2010</v>
      </c>
      <c r="D835" s="82">
        <f t="shared" si="63"/>
        <v>3339.73</v>
      </c>
      <c r="E835" s="82">
        <f t="shared" si="64"/>
        <v>1473.63</v>
      </c>
      <c r="F835" s="82">
        <f t="array" ref="F835">SUM(IF(M835:N835="-",0,M835:N835),IF(O835="-",0,-O835))/100</f>
        <v>1054.57</v>
      </c>
      <c r="G835" s="82">
        <f t="array" ref="G835">SUM(IF(P835="-",0,P835),IF(R835="-",0,R835))/100</f>
        <v>100.93</v>
      </c>
      <c r="H835" s="82">
        <f t="array" ref="H835">SUM(IF(Q835="-",0,Q835))/100</f>
        <v>318.13</v>
      </c>
      <c r="I835" s="76">
        <v>5334016</v>
      </c>
      <c r="J835" s="76" t="s">
        <v>876</v>
      </c>
      <c r="K835" s="77">
        <v>40543</v>
      </c>
      <c r="L835" s="76">
        <v>333973</v>
      </c>
      <c r="M835" s="76">
        <v>92499</v>
      </c>
      <c r="N835" s="76">
        <v>21095</v>
      </c>
      <c r="O835" s="76">
        <v>8137</v>
      </c>
      <c r="P835" s="76">
        <v>7185</v>
      </c>
      <c r="Q835" s="76">
        <v>31813</v>
      </c>
      <c r="R835" s="76">
        <v>2908</v>
      </c>
    </row>
    <row r="836" spans="1:18">
      <c r="A836" s="82">
        <f t="shared" si="60"/>
        <v>533401602009</v>
      </c>
      <c r="B836" s="82" t="str">
        <f t="shared" si="61"/>
        <v>53340160</v>
      </c>
      <c r="C836" s="82">
        <f t="shared" si="62"/>
        <v>2009</v>
      </c>
      <c r="D836" s="82">
        <f t="shared" si="63"/>
        <v>3340.48</v>
      </c>
      <c r="E836" s="82">
        <f t="shared" si="64"/>
        <v>1468.8700000000001</v>
      </c>
      <c r="F836" s="82">
        <f t="array" ref="F836">SUM(IF(M836:N836="-",0,M836:N836),IF(O836="-",0,-O836))/100</f>
        <v>1053.24</v>
      </c>
      <c r="G836" s="82">
        <f t="array" ref="G836">SUM(IF(P836="-",0,P836),IF(R836="-",0,R836))/100</f>
        <v>97.15</v>
      </c>
      <c r="H836" s="82">
        <f t="array" ref="H836">SUM(IF(Q836="-",0,Q836))/100</f>
        <v>318.48</v>
      </c>
      <c r="I836" s="76">
        <v>5334016</v>
      </c>
      <c r="J836" s="76" t="s">
        <v>876</v>
      </c>
      <c r="K836" s="77">
        <v>40178</v>
      </c>
      <c r="L836" s="76">
        <v>334048</v>
      </c>
      <c r="M836" s="76">
        <v>92354</v>
      </c>
      <c r="N836" s="76">
        <v>21141</v>
      </c>
      <c r="O836" s="76">
        <v>8171</v>
      </c>
      <c r="P836" s="76">
        <v>6834</v>
      </c>
      <c r="Q836" s="76">
        <v>31848</v>
      </c>
      <c r="R836" s="76">
        <v>2881</v>
      </c>
    </row>
    <row r="837" spans="1:18">
      <c r="A837" s="82">
        <f t="shared" si="60"/>
        <v>533401602008</v>
      </c>
      <c r="B837" s="82" t="str">
        <f t="shared" si="61"/>
        <v>53340160</v>
      </c>
      <c r="C837" s="82">
        <f t="shared" si="62"/>
        <v>2008</v>
      </c>
      <c r="D837" s="82">
        <f t="shared" si="63"/>
        <v>3340.41</v>
      </c>
      <c r="E837" s="82">
        <f t="shared" si="64"/>
        <v>1467.8</v>
      </c>
      <c r="F837" s="82">
        <f t="array" ref="F837">SUM(IF(M837:N837="-",0,M837:N837),IF(O837="-",0,-O837))/100</f>
        <v>1053.8900000000001</v>
      </c>
      <c r="G837" s="82">
        <f t="array" ref="G837">SUM(IF(P837="-",0,P837),IF(R837="-",0,R837))/100</f>
        <v>97.84</v>
      </c>
      <c r="H837" s="82">
        <f t="array" ref="H837">SUM(IF(Q837="-",0,Q837))/100</f>
        <v>316.07</v>
      </c>
      <c r="I837" s="76">
        <v>5334016</v>
      </c>
      <c r="J837" s="76" t="s">
        <v>876</v>
      </c>
      <c r="K837" s="77">
        <v>39813</v>
      </c>
      <c r="L837" s="76">
        <v>334041</v>
      </c>
      <c r="M837" s="76">
        <v>91828</v>
      </c>
      <c r="N837" s="76">
        <v>21380</v>
      </c>
      <c r="O837" s="76">
        <v>7819</v>
      </c>
      <c r="P837" s="76">
        <v>6903</v>
      </c>
      <c r="Q837" s="76">
        <v>31607</v>
      </c>
      <c r="R837" s="76">
        <v>2881</v>
      </c>
    </row>
    <row r="838" spans="1:18">
      <c r="A838" s="82">
        <f t="shared" si="60"/>
        <v>533401602007</v>
      </c>
      <c r="B838" s="82" t="str">
        <f t="shared" si="61"/>
        <v>53340160</v>
      </c>
      <c r="C838" s="82">
        <f t="shared" si="62"/>
        <v>2007</v>
      </c>
      <c r="D838" s="82">
        <f t="shared" si="63"/>
        <v>3340.37</v>
      </c>
      <c r="E838" s="82">
        <f t="shared" si="64"/>
        <v>1454.72</v>
      </c>
      <c r="F838" s="82">
        <f t="array" ref="F838">SUM(IF(M838:N838="-",0,M838:N838),IF(O838="-",0,-O838))/100</f>
        <v>1043.22</v>
      </c>
      <c r="G838" s="82">
        <f t="array" ref="G838">SUM(IF(P838="-",0,P838),IF(R838="-",0,R838))/100</f>
        <v>96.98</v>
      </c>
      <c r="H838" s="82">
        <f t="array" ref="H838">SUM(IF(Q838="-",0,Q838))/100</f>
        <v>314.52</v>
      </c>
      <c r="I838" s="76">
        <v>5334016</v>
      </c>
      <c r="J838" s="76" t="s">
        <v>876</v>
      </c>
      <c r="K838" s="77">
        <v>39447</v>
      </c>
      <c r="L838" s="76">
        <v>334037</v>
      </c>
      <c r="M838" s="76">
        <v>90635</v>
      </c>
      <c r="N838" s="76">
        <v>21506</v>
      </c>
      <c r="O838" s="76">
        <v>7819</v>
      </c>
      <c r="P838" s="76">
        <v>6817</v>
      </c>
      <c r="Q838" s="76">
        <v>31452</v>
      </c>
      <c r="R838" s="76">
        <v>2881</v>
      </c>
    </row>
    <row r="839" spans="1:18">
      <c r="A839" s="82">
        <f t="shared" si="60"/>
        <v>533401602006</v>
      </c>
      <c r="B839" s="82" t="str">
        <f t="shared" si="61"/>
        <v>53340160</v>
      </c>
      <c r="C839" s="82">
        <f t="shared" si="62"/>
        <v>2006</v>
      </c>
      <c r="D839" s="82">
        <f t="shared" si="63"/>
        <v>3340.11</v>
      </c>
      <c r="E839" s="82">
        <f t="shared" si="64"/>
        <v>1454.29</v>
      </c>
      <c r="F839" s="82">
        <f t="array" ref="F839">SUM(IF(M839:N839="-",0,M839:N839),IF(O839="-",0,-O839))/100</f>
        <v>1043.1099999999999</v>
      </c>
      <c r="G839" s="82">
        <f t="array" ref="G839">SUM(IF(P839="-",0,P839),IF(R839="-",0,R839))/100</f>
        <v>97.14</v>
      </c>
      <c r="H839" s="82">
        <f t="array" ref="H839">SUM(IF(Q839="-",0,Q839))/100</f>
        <v>314.04000000000002</v>
      </c>
      <c r="I839" s="76">
        <v>5334016</v>
      </c>
      <c r="J839" s="76" t="s">
        <v>876</v>
      </c>
      <c r="K839" s="77">
        <v>39082</v>
      </c>
      <c r="L839" s="76">
        <v>334011</v>
      </c>
      <c r="M839" s="76">
        <v>90584</v>
      </c>
      <c r="N839" s="76">
        <v>21546</v>
      </c>
      <c r="O839" s="76">
        <v>7819</v>
      </c>
      <c r="P839" s="76">
        <v>6833</v>
      </c>
      <c r="Q839" s="76">
        <v>31404</v>
      </c>
      <c r="R839" s="76">
        <v>2881</v>
      </c>
    </row>
    <row r="840" spans="1:18">
      <c r="A840" s="82">
        <f t="shared" si="60"/>
        <v>533402002015</v>
      </c>
      <c r="B840" s="82" t="str">
        <f t="shared" si="61"/>
        <v>53340200</v>
      </c>
      <c r="C840" s="82">
        <f t="shared" si="62"/>
        <v>2015</v>
      </c>
      <c r="D840" s="82">
        <f t="shared" si="63"/>
        <v>9459.68</v>
      </c>
      <c r="E840" s="82">
        <f t="shared" si="64"/>
        <v>1190.17</v>
      </c>
      <c r="F840" s="82">
        <f t="array" ref="F840">SUM(IF(M840:N840="-",0,M840:N840),IF(O840="-",0,-O840))/100</f>
        <v>701.36</v>
      </c>
      <c r="G840" s="82">
        <f t="array" ref="G840">SUM(IF(P840="-",0,P840),IF(R840="-",0,R840))/100</f>
        <v>52.76</v>
      </c>
      <c r="H840" s="82">
        <f t="array" ref="H840">SUM(IF(Q840="-",0,Q840))/100</f>
        <v>436.05</v>
      </c>
      <c r="I840" s="76">
        <v>5334020</v>
      </c>
      <c r="J840" s="76" t="s">
        <v>877</v>
      </c>
      <c r="K840" s="77">
        <v>42369</v>
      </c>
      <c r="L840" s="76">
        <v>945968</v>
      </c>
      <c r="M840" s="76">
        <v>68807</v>
      </c>
      <c r="N840" s="76">
        <v>1345</v>
      </c>
      <c r="O840" s="76">
        <v>16</v>
      </c>
      <c r="P840" s="76">
        <v>4738</v>
      </c>
      <c r="Q840" s="76">
        <v>43605</v>
      </c>
      <c r="R840" s="76">
        <v>538</v>
      </c>
    </row>
    <row r="841" spans="1:18">
      <c r="A841" s="82">
        <f t="shared" si="60"/>
        <v>533402002014</v>
      </c>
      <c r="B841" s="82" t="str">
        <f t="shared" si="61"/>
        <v>53340200</v>
      </c>
      <c r="C841" s="82">
        <f t="shared" si="62"/>
        <v>2014</v>
      </c>
      <c r="D841" s="82">
        <f t="shared" si="63"/>
        <v>9459.68</v>
      </c>
      <c r="E841" s="82">
        <f t="shared" si="64"/>
        <v>1181.31</v>
      </c>
      <c r="F841" s="82">
        <f t="array" ref="F841">SUM(IF(M841:N841="-",0,M841:N841),IF(O841="-",0,-O841))/100</f>
        <v>695.06</v>
      </c>
      <c r="G841" s="82">
        <f t="array" ref="G841">SUM(IF(P841="-",0,P841),IF(R841="-",0,R841))/100</f>
        <v>50.76</v>
      </c>
      <c r="H841" s="82">
        <f t="array" ref="H841">SUM(IF(Q841="-",0,Q841))/100</f>
        <v>435.49</v>
      </c>
      <c r="I841" s="76">
        <v>5334020</v>
      </c>
      <c r="J841" s="76" t="s">
        <v>877</v>
      </c>
      <c r="K841" s="77">
        <v>42004</v>
      </c>
      <c r="L841" s="76">
        <v>945968</v>
      </c>
      <c r="M841" s="76">
        <v>68192</v>
      </c>
      <c r="N841" s="76">
        <v>1330</v>
      </c>
      <c r="O841" s="76">
        <v>16</v>
      </c>
      <c r="P841" s="76">
        <v>4538</v>
      </c>
      <c r="Q841" s="76">
        <v>43549</v>
      </c>
      <c r="R841" s="76">
        <v>538</v>
      </c>
    </row>
    <row r="842" spans="1:18">
      <c r="A842" s="82">
        <f t="shared" si="60"/>
        <v>533402002013</v>
      </c>
      <c r="B842" s="82" t="str">
        <f t="shared" si="61"/>
        <v>53340200</v>
      </c>
      <c r="C842" s="82">
        <f t="shared" si="62"/>
        <v>2013</v>
      </c>
      <c r="D842" s="82">
        <f t="shared" si="63"/>
        <v>9459.69</v>
      </c>
      <c r="E842" s="82">
        <f t="shared" si="64"/>
        <v>1171.5999999999999</v>
      </c>
      <c r="F842" s="82">
        <f t="array" ref="F842">SUM(IF(M842:N842="-",0,M842:N842),IF(O842="-",0,-O842))/100</f>
        <v>686.65</v>
      </c>
      <c r="G842" s="82">
        <f t="array" ref="G842">SUM(IF(P842="-",0,P842),IF(R842="-",0,R842))/100</f>
        <v>49.85</v>
      </c>
      <c r="H842" s="82">
        <f t="array" ref="H842">SUM(IF(Q842="-",0,Q842))/100</f>
        <v>435.1</v>
      </c>
      <c r="I842" s="76">
        <v>5334020</v>
      </c>
      <c r="J842" s="76" t="s">
        <v>877</v>
      </c>
      <c r="K842" s="77">
        <v>41639</v>
      </c>
      <c r="L842" s="76">
        <v>945969</v>
      </c>
      <c r="M842" s="76">
        <v>67351</v>
      </c>
      <c r="N842" s="76">
        <v>1330</v>
      </c>
      <c r="O842" s="76">
        <v>16</v>
      </c>
      <c r="P842" s="76">
        <v>4447</v>
      </c>
      <c r="Q842" s="76">
        <v>43510</v>
      </c>
      <c r="R842" s="76">
        <v>538</v>
      </c>
    </row>
    <row r="843" spans="1:18">
      <c r="A843" s="82">
        <f t="shared" ref="A843:A906" si="65">(B843&amp;C843)+0</f>
        <v>533402002012</v>
      </c>
      <c r="B843" s="82" t="str">
        <f t="shared" ref="B843:B906" si="66">LEFT(I843&amp;"00000000",8)</f>
        <v>53340200</v>
      </c>
      <c r="C843" s="82">
        <f t="shared" ref="C843:C906" si="67">YEAR(K843)</f>
        <v>2012</v>
      </c>
      <c r="D843" s="82">
        <f t="shared" ref="D843:D906" si="68">IF(L843="-",0,L843/100)</f>
        <v>9461.86</v>
      </c>
      <c r="E843" s="82">
        <f t="shared" ref="E843:E906" si="69">SUM(F843:H843)</f>
        <v>1168.94</v>
      </c>
      <c r="F843" s="82">
        <f t="array" ref="F843">SUM(IF(M843:N843="-",0,M843:N843),IF(O843="-",0,-O843))/100</f>
        <v>681.25</v>
      </c>
      <c r="G843" s="82">
        <f t="array" ref="G843">SUM(IF(P843="-",0,P843),IF(R843="-",0,R843))/100</f>
        <v>49.71</v>
      </c>
      <c r="H843" s="82">
        <f t="array" ref="H843">SUM(IF(Q843="-",0,Q843))/100</f>
        <v>437.98</v>
      </c>
      <c r="I843" s="76">
        <v>5334020</v>
      </c>
      <c r="J843" s="76" t="s">
        <v>877</v>
      </c>
      <c r="K843" s="77">
        <v>41274</v>
      </c>
      <c r="L843" s="76">
        <v>946186</v>
      </c>
      <c r="M843" s="76">
        <v>67104</v>
      </c>
      <c r="N843" s="76">
        <v>1037</v>
      </c>
      <c r="O843" s="76">
        <v>16</v>
      </c>
      <c r="P843" s="76">
        <v>4432</v>
      </c>
      <c r="Q843" s="76">
        <v>43798</v>
      </c>
      <c r="R843" s="76">
        <v>539</v>
      </c>
    </row>
    <row r="844" spans="1:18">
      <c r="A844" s="82">
        <f t="shared" si="65"/>
        <v>533402002011</v>
      </c>
      <c r="B844" s="82" t="str">
        <f t="shared" si="66"/>
        <v>53340200</v>
      </c>
      <c r="C844" s="82">
        <f t="shared" si="67"/>
        <v>2011</v>
      </c>
      <c r="D844" s="82">
        <f t="shared" si="68"/>
        <v>9461.86</v>
      </c>
      <c r="E844" s="82">
        <f t="shared" si="69"/>
        <v>1307.23</v>
      </c>
      <c r="F844" s="82">
        <f t="array" ref="F844">SUM(IF(M844:N844="-",0,M844:N844),IF(O844="-",0,-O844))/100</f>
        <v>820.54</v>
      </c>
      <c r="G844" s="82">
        <f t="array" ref="G844">SUM(IF(P844="-",0,P844),IF(R844="-",0,R844))/100</f>
        <v>49.59</v>
      </c>
      <c r="H844" s="82">
        <f t="array" ref="H844">SUM(IF(Q844="-",0,Q844))/100</f>
        <v>437.1</v>
      </c>
      <c r="I844" s="76">
        <v>5334020</v>
      </c>
      <c r="J844" s="76" t="s">
        <v>877</v>
      </c>
      <c r="K844" s="77">
        <v>40908</v>
      </c>
      <c r="L844" s="76">
        <v>946186</v>
      </c>
      <c r="M844" s="76">
        <v>80827</v>
      </c>
      <c r="N844" s="76">
        <v>1243</v>
      </c>
      <c r="O844" s="76">
        <v>16</v>
      </c>
      <c r="P844" s="76">
        <v>4420</v>
      </c>
      <c r="Q844" s="76">
        <v>43710</v>
      </c>
      <c r="R844" s="76">
        <v>539</v>
      </c>
    </row>
    <row r="845" spans="1:18">
      <c r="A845" s="82">
        <f t="shared" si="65"/>
        <v>533402002010</v>
      </c>
      <c r="B845" s="82" t="str">
        <f t="shared" si="66"/>
        <v>53340200</v>
      </c>
      <c r="C845" s="82">
        <f t="shared" si="67"/>
        <v>2010</v>
      </c>
      <c r="D845" s="82">
        <f t="shared" si="68"/>
        <v>9461.7000000000007</v>
      </c>
      <c r="E845" s="82">
        <f t="shared" si="69"/>
        <v>1304.8699999999999</v>
      </c>
      <c r="F845" s="82">
        <f t="array" ref="F845">SUM(IF(M845:N845="-",0,M845:N845),IF(O845="-",0,-O845))/100</f>
        <v>818.43</v>
      </c>
      <c r="G845" s="82">
        <f t="array" ref="G845">SUM(IF(P845="-",0,P845),IF(R845="-",0,R845))/100</f>
        <v>49.51</v>
      </c>
      <c r="H845" s="82">
        <f t="array" ref="H845">SUM(IF(Q845="-",0,Q845))/100</f>
        <v>436.93</v>
      </c>
      <c r="I845" s="76">
        <v>5334020</v>
      </c>
      <c r="J845" s="76" t="s">
        <v>877</v>
      </c>
      <c r="K845" s="77">
        <v>40543</v>
      </c>
      <c r="L845" s="76">
        <v>946170</v>
      </c>
      <c r="M845" s="76">
        <v>80537</v>
      </c>
      <c r="N845" s="76">
        <v>1322</v>
      </c>
      <c r="O845" s="76">
        <v>16</v>
      </c>
      <c r="P845" s="76">
        <v>4412</v>
      </c>
      <c r="Q845" s="76">
        <v>43693</v>
      </c>
      <c r="R845" s="76">
        <v>539</v>
      </c>
    </row>
    <row r="846" spans="1:18">
      <c r="A846" s="82">
        <f t="shared" si="65"/>
        <v>533402002009</v>
      </c>
      <c r="B846" s="82" t="str">
        <f t="shared" si="66"/>
        <v>53340200</v>
      </c>
      <c r="C846" s="82">
        <f t="shared" si="67"/>
        <v>2009</v>
      </c>
      <c r="D846" s="82">
        <f t="shared" si="68"/>
        <v>9462.2800000000007</v>
      </c>
      <c r="E846" s="82">
        <f t="shared" si="69"/>
        <v>1155.97</v>
      </c>
      <c r="F846" s="82">
        <f t="array" ref="F846">SUM(IF(M846:N846="-",0,M846:N846),IF(O846="-",0,-O846))/100</f>
        <v>672.92</v>
      </c>
      <c r="G846" s="82">
        <f t="array" ref="G846">SUM(IF(P846="-",0,P846),IF(R846="-",0,R846))/100</f>
        <v>46.63</v>
      </c>
      <c r="H846" s="82">
        <f t="array" ref="H846">SUM(IF(Q846="-",0,Q846))/100</f>
        <v>436.42</v>
      </c>
      <c r="I846" s="76">
        <v>5334020</v>
      </c>
      <c r="J846" s="76" t="s">
        <v>877</v>
      </c>
      <c r="K846" s="77">
        <v>40178</v>
      </c>
      <c r="L846" s="76">
        <v>946228</v>
      </c>
      <c r="M846" s="76">
        <v>65952</v>
      </c>
      <c r="N846" s="76">
        <v>1343</v>
      </c>
      <c r="O846" s="76">
        <v>3</v>
      </c>
      <c r="P846" s="76">
        <v>4124</v>
      </c>
      <c r="Q846" s="76">
        <v>43642</v>
      </c>
      <c r="R846" s="76">
        <v>539</v>
      </c>
    </row>
    <row r="847" spans="1:18">
      <c r="A847" s="82">
        <f t="shared" si="65"/>
        <v>533402002008</v>
      </c>
      <c r="B847" s="82" t="str">
        <f t="shared" si="66"/>
        <v>53340200</v>
      </c>
      <c r="C847" s="82">
        <f t="shared" si="67"/>
        <v>2008</v>
      </c>
      <c r="D847" s="82">
        <f t="shared" si="68"/>
        <v>9462.19</v>
      </c>
      <c r="E847" s="82">
        <f t="shared" si="69"/>
        <v>1153.23</v>
      </c>
      <c r="F847" s="82">
        <f t="array" ref="F847">SUM(IF(M847:N847="-",0,M847:N847),IF(O847="-",0,-O847))/100</f>
        <v>670.76</v>
      </c>
      <c r="G847" s="82">
        <f t="array" ref="G847">SUM(IF(P847="-",0,P847),IF(R847="-",0,R847))/100</f>
        <v>46.87</v>
      </c>
      <c r="H847" s="82">
        <f t="array" ref="H847">SUM(IF(Q847="-",0,Q847))/100</f>
        <v>435.6</v>
      </c>
      <c r="I847" s="76">
        <v>5334020</v>
      </c>
      <c r="J847" s="76" t="s">
        <v>877</v>
      </c>
      <c r="K847" s="77">
        <v>39813</v>
      </c>
      <c r="L847" s="76">
        <v>946219</v>
      </c>
      <c r="M847" s="76">
        <v>65642</v>
      </c>
      <c r="N847" s="76">
        <v>1437</v>
      </c>
      <c r="O847" s="76">
        <v>3</v>
      </c>
      <c r="P847" s="76">
        <v>4148</v>
      </c>
      <c r="Q847" s="76">
        <v>43560</v>
      </c>
      <c r="R847" s="76">
        <v>539</v>
      </c>
    </row>
    <row r="848" spans="1:18">
      <c r="A848" s="82">
        <f t="shared" si="65"/>
        <v>533402002007</v>
      </c>
      <c r="B848" s="82" t="str">
        <f t="shared" si="66"/>
        <v>53340200</v>
      </c>
      <c r="C848" s="82">
        <f t="shared" si="67"/>
        <v>2007</v>
      </c>
      <c r="D848" s="82">
        <f t="shared" si="68"/>
        <v>9462.17</v>
      </c>
      <c r="E848" s="82">
        <f t="shared" si="69"/>
        <v>1151.26</v>
      </c>
      <c r="F848" s="82">
        <f t="array" ref="F848">SUM(IF(M848:N848="-",0,M848:N848),IF(O848="-",0,-O848))/100</f>
        <v>666.75</v>
      </c>
      <c r="G848" s="82">
        <f t="array" ref="G848">SUM(IF(P848="-",0,P848),IF(R848="-",0,R848))/100</f>
        <v>48.99</v>
      </c>
      <c r="H848" s="82">
        <f t="array" ref="H848">SUM(IF(Q848="-",0,Q848))/100</f>
        <v>435.52</v>
      </c>
      <c r="I848" s="76">
        <v>5334020</v>
      </c>
      <c r="J848" s="76" t="s">
        <v>877</v>
      </c>
      <c r="K848" s="77">
        <v>39447</v>
      </c>
      <c r="L848" s="76">
        <v>946217</v>
      </c>
      <c r="M848" s="76">
        <v>65230</v>
      </c>
      <c r="N848" s="76">
        <v>1448</v>
      </c>
      <c r="O848" s="76">
        <v>3</v>
      </c>
      <c r="P848" s="76">
        <v>4360</v>
      </c>
      <c r="Q848" s="76">
        <v>43552</v>
      </c>
      <c r="R848" s="76">
        <v>539</v>
      </c>
    </row>
    <row r="849" spans="1:18">
      <c r="A849" s="82">
        <f t="shared" si="65"/>
        <v>533402002006</v>
      </c>
      <c r="B849" s="82" t="str">
        <f t="shared" si="66"/>
        <v>53340200</v>
      </c>
      <c r="C849" s="82">
        <f t="shared" si="67"/>
        <v>2006</v>
      </c>
      <c r="D849" s="82">
        <f t="shared" si="68"/>
        <v>9462.06</v>
      </c>
      <c r="E849" s="82">
        <f t="shared" si="69"/>
        <v>1145.17</v>
      </c>
      <c r="F849" s="82">
        <f t="array" ref="F849">SUM(IF(M849:N849="-",0,M849:N849),IF(O849="-",0,-O849))/100</f>
        <v>659.64</v>
      </c>
      <c r="G849" s="82">
        <f t="array" ref="G849">SUM(IF(P849="-",0,P849),IF(R849="-",0,R849))/100</f>
        <v>50.76</v>
      </c>
      <c r="H849" s="82">
        <f t="array" ref="H849">SUM(IF(Q849="-",0,Q849))/100</f>
        <v>434.77</v>
      </c>
      <c r="I849" s="76">
        <v>5334020</v>
      </c>
      <c r="J849" s="76" t="s">
        <v>877</v>
      </c>
      <c r="K849" s="77">
        <v>39082</v>
      </c>
      <c r="L849" s="76">
        <v>946206</v>
      </c>
      <c r="M849" s="76">
        <v>64519</v>
      </c>
      <c r="N849" s="76">
        <v>1448</v>
      </c>
      <c r="O849" s="76">
        <v>3</v>
      </c>
      <c r="P849" s="76">
        <v>4537</v>
      </c>
      <c r="Q849" s="76">
        <v>43477</v>
      </c>
      <c r="R849" s="76">
        <v>539</v>
      </c>
    </row>
    <row r="850" spans="1:18">
      <c r="A850" s="82">
        <f t="shared" si="65"/>
        <v>533402402015</v>
      </c>
      <c r="B850" s="82" t="str">
        <f t="shared" si="66"/>
        <v>53340240</v>
      </c>
      <c r="C850" s="82">
        <f t="shared" si="67"/>
        <v>2015</v>
      </c>
      <c r="D850" s="82">
        <f t="shared" si="68"/>
        <v>3903.28</v>
      </c>
      <c r="E850" s="82">
        <f t="shared" si="69"/>
        <v>479.83000000000004</v>
      </c>
      <c r="F850" s="82">
        <f t="array" ref="F850">SUM(IF(M850:N850="-",0,M850:N850),IF(O850="-",0,-O850))/100</f>
        <v>353.13</v>
      </c>
      <c r="G850" s="82">
        <f t="array" ref="G850">SUM(IF(P850="-",0,P850),IF(R850="-",0,R850))/100</f>
        <v>18.97</v>
      </c>
      <c r="H850" s="82">
        <f t="array" ref="H850">SUM(IF(Q850="-",0,Q850))/100</f>
        <v>107.73</v>
      </c>
      <c r="I850" s="76">
        <v>5334024</v>
      </c>
      <c r="J850" s="76" t="s">
        <v>878</v>
      </c>
      <c r="K850" s="77">
        <v>42369</v>
      </c>
      <c r="L850" s="76">
        <v>390328</v>
      </c>
      <c r="M850" s="76">
        <v>35160</v>
      </c>
      <c r="N850" s="76">
        <v>153</v>
      </c>
      <c r="O850" s="76">
        <v>0</v>
      </c>
      <c r="P850" s="76">
        <v>1586</v>
      </c>
      <c r="Q850" s="76">
        <v>10773</v>
      </c>
      <c r="R850" s="76">
        <v>311</v>
      </c>
    </row>
    <row r="851" spans="1:18">
      <c r="A851" s="82">
        <f t="shared" si="65"/>
        <v>533402402014</v>
      </c>
      <c r="B851" s="82" t="str">
        <f t="shared" si="66"/>
        <v>53340240</v>
      </c>
      <c r="C851" s="82">
        <f t="shared" si="67"/>
        <v>2014</v>
      </c>
      <c r="D851" s="82">
        <f t="shared" si="68"/>
        <v>3903.28</v>
      </c>
      <c r="E851" s="82">
        <f t="shared" si="69"/>
        <v>476.48999999999995</v>
      </c>
      <c r="F851" s="82">
        <f t="array" ref="F851">SUM(IF(M851:N851="-",0,M851:N851),IF(O851="-",0,-O851))/100</f>
        <v>350.07</v>
      </c>
      <c r="G851" s="82">
        <f t="array" ref="G851">SUM(IF(P851="-",0,P851),IF(R851="-",0,R851))/100</f>
        <v>18.84</v>
      </c>
      <c r="H851" s="82">
        <f t="array" ref="H851">SUM(IF(Q851="-",0,Q851))/100</f>
        <v>107.58</v>
      </c>
      <c r="I851" s="76">
        <v>5334024</v>
      </c>
      <c r="J851" s="76" t="s">
        <v>878</v>
      </c>
      <c r="K851" s="77">
        <v>42004</v>
      </c>
      <c r="L851" s="76">
        <v>390328</v>
      </c>
      <c r="M851" s="76">
        <v>34854</v>
      </c>
      <c r="N851" s="76">
        <v>153</v>
      </c>
      <c r="O851" s="76" t="s">
        <v>19</v>
      </c>
      <c r="P851" s="76">
        <v>1573</v>
      </c>
      <c r="Q851" s="76">
        <v>10758</v>
      </c>
      <c r="R851" s="76">
        <v>311</v>
      </c>
    </row>
    <row r="852" spans="1:18">
      <c r="A852" s="82">
        <f t="shared" si="65"/>
        <v>533402402013</v>
      </c>
      <c r="B852" s="82" t="str">
        <f t="shared" si="66"/>
        <v>53340240</v>
      </c>
      <c r="C852" s="82">
        <f t="shared" si="67"/>
        <v>2013</v>
      </c>
      <c r="D852" s="82">
        <f t="shared" si="68"/>
        <v>3903.28</v>
      </c>
      <c r="E852" s="82">
        <f t="shared" si="69"/>
        <v>469.9</v>
      </c>
      <c r="F852" s="82">
        <f t="array" ref="F852">SUM(IF(M852:N852="-",0,M852:N852),IF(O852="-",0,-O852))/100</f>
        <v>346.32</v>
      </c>
      <c r="G852" s="82">
        <f t="array" ref="G852">SUM(IF(P852="-",0,P852),IF(R852="-",0,R852))/100</f>
        <v>16.440000000000001</v>
      </c>
      <c r="H852" s="82">
        <f t="array" ref="H852">SUM(IF(Q852="-",0,Q852))/100</f>
        <v>107.14</v>
      </c>
      <c r="I852" s="76">
        <v>5334024</v>
      </c>
      <c r="J852" s="76" t="s">
        <v>878</v>
      </c>
      <c r="K852" s="77">
        <v>41639</v>
      </c>
      <c r="L852" s="76">
        <v>390328</v>
      </c>
      <c r="M852" s="76">
        <v>34479</v>
      </c>
      <c r="N852" s="76">
        <v>153</v>
      </c>
      <c r="O852" s="76" t="s">
        <v>19</v>
      </c>
      <c r="P852" s="76">
        <v>1333</v>
      </c>
      <c r="Q852" s="76">
        <v>10714</v>
      </c>
      <c r="R852" s="76">
        <v>311</v>
      </c>
    </row>
    <row r="853" spans="1:18">
      <c r="A853" s="82">
        <f t="shared" si="65"/>
        <v>533402402012</v>
      </c>
      <c r="B853" s="82" t="str">
        <f t="shared" si="66"/>
        <v>53340240</v>
      </c>
      <c r="C853" s="82">
        <f t="shared" si="67"/>
        <v>2012</v>
      </c>
      <c r="D853" s="82">
        <f t="shared" si="68"/>
        <v>3901.89</v>
      </c>
      <c r="E853" s="82">
        <f t="shared" si="69"/>
        <v>466.96</v>
      </c>
      <c r="F853" s="82">
        <f t="array" ref="F853">SUM(IF(M853:N853="-",0,M853:N853),IF(O853="-",0,-O853))/100</f>
        <v>344.19</v>
      </c>
      <c r="G853" s="82">
        <f t="array" ref="G853">SUM(IF(P853="-",0,P853),IF(R853="-",0,R853))/100</f>
        <v>16.02</v>
      </c>
      <c r="H853" s="82">
        <f t="array" ref="H853">SUM(IF(Q853="-",0,Q853))/100</f>
        <v>106.75</v>
      </c>
      <c r="I853" s="76">
        <v>5334024</v>
      </c>
      <c r="J853" s="76" t="s">
        <v>878</v>
      </c>
      <c r="K853" s="77">
        <v>41274</v>
      </c>
      <c r="L853" s="76">
        <v>390189</v>
      </c>
      <c r="M853" s="76">
        <v>34341</v>
      </c>
      <c r="N853" s="76">
        <v>78</v>
      </c>
      <c r="O853" s="76">
        <v>0</v>
      </c>
      <c r="P853" s="76">
        <v>1290</v>
      </c>
      <c r="Q853" s="76">
        <v>10675</v>
      </c>
      <c r="R853" s="76">
        <v>312</v>
      </c>
    </row>
    <row r="854" spans="1:18">
      <c r="A854" s="82">
        <f t="shared" si="65"/>
        <v>533402402011</v>
      </c>
      <c r="B854" s="82" t="str">
        <f t="shared" si="66"/>
        <v>53340240</v>
      </c>
      <c r="C854" s="82">
        <f t="shared" si="67"/>
        <v>2011</v>
      </c>
      <c r="D854" s="82">
        <f t="shared" si="68"/>
        <v>3901.83</v>
      </c>
      <c r="E854" s="82">
        <f t="shared" si="69"/>
        <v>466.42999999999995</v>
      </c>
      <c r="F854" s="82">
        <f t="array" ref="F854">SUM(IF(M854:N854="-",0,M854:N854),IF(O854="-",0,-O854))/100</f>
        <v>343.63</v>
      </c>
      <c r="G854" s="82">
        <f t="array" ref="G854">SUM(IF(P854="-",0,P854),IF(R854="-",0,R854))/100</f>
        <v>16.02</v>
      </c>
      <c r="H854" s="82">
        <f t="array" ref="H854">SUM(IF(Q854="-",0,Q854))/100</f>
        <v>106.78</v>
      </c>
      <c r="I854" s="76">
        <v>5334024</v>
      </c>
      <c r="J854" s="76" t="s">
        <v>878</v>
      </c>
      <c r="K854" s="77">
        <v>40908</v>
      </c>
      <c r="L854" s="76">
        <v>390183</v>
      </c>
      <c r="M854" s="76">
        <v>34260</v>
      </c>
      <c r="N854" s="76">
        <v>103</v>
      </c>
      <c r="O854" s="76">
        <v>0</v>
      </c>
      <c r="P854" s="76">
        <v>1290</v>
      </c>
      <c r="Q854" s="76">
        <v>10678</v>
      </c>
      <c r="R854" s="76">
        <v>312</v>
      </c>
    </row>
    <row r="855" spans="1:18">
      <c r="A855" s="82">
        <f t="shared" si="65"/>
        <v>533402402010</v>
      </c>
      <c r="B855" s="82" t="str">
        <f t="shared" si="66"/>
        <v>53340240</v>
      </c>
      <c r="C855" s="82">
        <f t="shared" si="67"/>
        <v>2010</v>
      </c>
      <c r="D855" s="82">
        <f t="shared" si="68"/>
        <v>3901.84</v>
      </c>
      <c r="E855" s="82">
        <f t="shared" si="69"/>
        <v>465.28999999999996</v>
      </c>
      <c r="F855" s="82">
        <f t="array" ref="F855">SUM(IF(M855:N855="-",0,M855:N855),IF(O855="-",0,-O855))/100</f>
        <v>342.4</v>
      </c>
      <c r="G855" s="82">
        <f t="array" ref="G855">SUM(IF(P855="-",0,P855),IF(R855="-",0,R855))/100</f>
        <v>16.03</v>
      </c>
      <c r="H855" s="82">
        <f t="array" ref="H855">SUM(IF(Q855="-",0,Q855))/100</f>
        <v>106.86</v>
      </c>
      <c r="I855" s="76">
        <v>5334024</v>
      </c>
      <c r="J855" s="76" t="s">
        <v>878</v>
      </c>
      <c r="K855" s="77">
        <v>40543</v>
      </c>
      <c r="L855" s="76">
        <v>390184</v>
      </c>
      <c r="M855" s="76">
        <v>34137</v>
      </c>
      <c r="N855" s="76">
        <v>103</v>
      </c>
      <c r="O855" s="76">
        <v>0</v>
      </c>
      <c r="P855" s="76">
        <v>1291</v>
      </c>
      <c r="Q855" s="76">
        <v>10686</v>
      </c>
      <c r="R855" s="76">
        <v>312</v>
      </c>
    </row>
    <row r="856" spans="1:18">
      <c r="A856" s="82">
        <f t="shared" si="65"/>
        <v>533402402009</v>
      </c>
      <c r="B856" s="82" t="str">
        <f t="shared" si="66"/>
        <v>53340240</v>
      </c>
      <c r="C856" s="82">
        <f t="shared" si="67"/>
        <v>2009</v>
      </c>
      <c r="D856" s="82">
        <f t="shared" si="68"/>
        <v>3903.4</v>
      </c>
      <c r="E856" s="82">
        <f t="shared" si="69"/>
        <v>463.2</v>
      </c>
      <c r="F856" s="82">
        <f t="array" ref="F856">SUM(IF(M856:N856="-",0,M856:N856),IF(O856="-",0,-O856))/100</f>
        <v>340.62</v>
      </c>
      <c r="G856" s="82">
        <f t="array" ref="G856">SUM(IF(P856="-",0,P856),IF(R856="-",0,R856))/100</f>
        <v>15.64</v>
      </c>
      <c r="H856" s="82">
        <f t="array" ref="H856">SUM(IF(Q856="-",0,Q856))/100</f>
        <v>106.94</v>
      </c>
      <c r="I856" s="76">
        <v>5334024</v>
      </c>
      <c r="J856" s="76" t="s">
        <v>878</v>
      </c>
      <c r="K856" s="77">
        <v>40178</v>
      </c>
      <c r="L856" s="76">
        <v>390340</v>
      </c>
      <c r="M856" s="76">
        <v>33971</v>
      </c>
      <c r="N856" s="76">
        <v>91</v>
      </c>
      <c r="O856" s="76" t="s">
        <v>19</v>
      </c>
      <c r="P856" s="76">
        <v>1306</v>
      </c>
      <c r="Q856" s="76">
        <v>10694</v>
      </c>
      <c r="R856" s="76">
        <v>258</v>
      </c>
    </row>
    <row r="857" spans="1:18">
      <c r="A857" s="82">
        <f t="shared" si="65"/>
        <v>533402402008</v>
      </c>
      <c r="B857" s="82" t="str">
        <f t="shared" si="66"/>
        <v>53340240</v>
      </c>
      <c r="C857" s="82">
        <f t="shared" si="67"/>
        <v>2008</v>
      </c>
      <c r="D857" s="82">
        <f t="shared" si="68"/>
        <v>3903.4</v>
      </c>
      <c r="E857" s="82">
        <f t="shared" si="69"/>
        <v>462.78</v>
      </c>
      <c r="F857" s="82">
        <f t="array" ref="F857">SUM(IF(M857:N857="-",0,M857:N857),IF(O857="-",0,-O857))/100</f>
        <v>340.27</v>
      </c>
      <c r="G857" s="82">
        <f t="array" ref="G857">SUM(IF(P857="-",0,P857),IF(R857="-",0,R857))/100</f>
        <v>15.64</v>
      </c>
      <c r="H857" s="82">
        <f t="array" ref="H857">SUM(IF(Q857="-",0,Q857))/100</f>
        <v>106.87</v>
      </c>
      <c r="I857" s="76">
        <v>5334024</v>
      </c>
      <c r="J857" s="76" t="s">
        <v>878</v>
      </c>
      <c r="K857" s="77">
        <v>39813</v>
      </c>
      <c r="L857" s="76">
        <v>390340</v>
      </c>
      <c r="M857" s="76">
        <v>33936</v>
      </c>
      <c r="N857" s="76">
        <v>91</v>
      </c>
      <c r="O857" s="76" t="s">
        <v>19</v>
      </c>
      <c r="P857" s="76">
        <v>1306</v>
      </c>
      <c r="Q857" s="76">
        <v>10687</v>
      </c>
      <c r="R857" s="76">
        <v>258</v>
      </c>
    </row>
    <row r="858" spans="1:18">
      <c r="A858" s="82">
        <f t="shared" si="65"/>
        <v>533402402007</v>
      </c>
      <c r="B858" s="82" t="str">
        <f t="shared" si="66"/>
        <v>53340240</v>
      </c>
      <c r="C858" s="82">
        <f t="shared" si="67"/>
        <v>2007</v>
      </c>
      <c r="D858" s="82">
        <f t="shared" si="68"/>
        <v>3903.37</v>
      </c>
      <c r="E858" s="82">
        <f t="shared" si="69"/>
        <v>461.26</v>
      </c>
      <c r="F858" s="82">
        <f t="array" ref="F858">SUM(IF(M858:N858="-",0,M858:N858),IF(O858="-",0,-O858))/100</f>
        <v>338.84</v>
      </c>
      <c r="G858" s="82">
        <f t="array" ref="G858">SUM(IF(P858="-",0,P858),IF(R858="-",0,R858))/100</f>
        <v>15.55</v>
      </c>
      <c r="H858" s="82">
        <f t="array" ref="H858">SUM(IF(Q858="-",0,Q858))/100</f>
        <v>106.87</v>
      </c>
      <c r="I858" s="76">
        <v>5334024</v>
      </c>
      <c r="J858" s="76" t="s">
        <v>878</v>
      </c>
      <c r="K858" s="77">
        <v>39447</v>
      </c>
      <c r="L858" s="76">
        <v>390337</v>
      </c>
      <c r="M858" s="76">
        <v>33793</v>
      </c>
      <c r="N858" s="76">
        <v>91</v>
      </c>
      <c r="O858" s="76" t="s">
        <v>19</v>
      </c>
      <c r="P858" s="76">
        <v>1307</v>
      </c>
      <c r="Q858" s="76">
        <v>10687</v>
      </c>
      <c r="R858" s="76">
        <v>248</v>
      </c>
    </row>
    <row r="859" spans="1:18">
      <c r="A859" s="82">
        <f t="shared" si="65"/>
        <v>533402402006</v>
      </c>
      <c r="B859" s="82" t="str">
        <f t="shared" si="66"/>
        <v>53340240</v>
      </c>
      <c r="C859" s="82">
        <f t="shared" si="67"/>
        <v>2006</v>
      </c>
      <c r="D859" s="82">
        <f t="shared" si="68"/>
        <v>3903.37</v>
      </c>
      <c r="E859" s="82">
        <f t="shared" si="69"/>
        <v>461.07000000000005</v>
      </c>
      <c r="F859" s="82">
        <f t="array" ref="F859">SUM(IF(M859:N859="-",0,M859:N859),IF(O859="-",0,-O859))/100</f>
        <v>338.36</v>
      </c>
      <c r="G859" s="82">
        <f t="array" ref="G859">SUM(IF(P859="-",0,P859),IF(R859="-",0,R859))/100</f>
        <v>15.91</v>
      </c>
      <c r="H859" s="82">
        <f t="array" ref="H859">SUM(IF(Q859="-",0,Q859))/100</f>
        <v>106.8</v>
      </c>
      <c r="I859" s="76">
        <v>5334024</v>
      </c>
      <c r="J859" s="76" t="s">
        <v>878</v>
      </c>
      <c r="K859" s="77">
        <v>39082</v>
      </c>
      <c r="L859" s="76">
        <v>390337</v>
      </c>
      <c r="M859" s="76">
        <v>33745</v>
      </c>
      <c r="N859" s="76">
        <v>91</v>
      </c>
      <c r="O859" s="76" t="s">
        <v>19</v>
      </c>
      <c r="P859" s="76">
        <v>1343</v>
      </c>
      <c r="Q859" s="76">
        <v>10680</v>
      </c>
      <c r="R859" s="76">
        <v>248</v>
      </c>
    </row>
    <row r="860" spans="1:18">
      <c r="A860" s="82">
        <f t="shared" si="65"/>
        <v>533402802015</v>
      </c>
      <c r="B860" s="82" t="str">
        <f t="shared" si="66"/>
        <v>53340280</v>
      </c>
      <c r="C860" s="82">
        <f t="shared" si="67"/>
        <v>2015</v>
      </c>
      <c r="D860" s="82">
        <f t="shared" si="68"/>
        <v>11091.88</v>
      </c>
      <c r="E860" s="82">
        <f t="shared" si="69"/>
        <v>1475.1799999999998</v>
      </c>
      <c r="F860" s="82">
        <f t="array" ref="F860">SUM(IF(M860:N860="-",0,M860:N860),IF(O860="-",0,-O860))/100</f>
        <v>821.05</v>
      </c>
      <c r="G860" s="82">
        <f t="array" ref="G860">SUM(IF(P860="-",0,P860),IF(R860="-",0,R860))/100</f>
        <v>75.989999999999995</v>
      </c>
      <c r="H860" s="82">
        <f t="array" ref="H860">SUM(IF(Q860="-",0,Q860))/100</f>
        <v>578.14</v>
      </c>
      <c r="I860" s="76">
        <v>5334028</v>
      </c>
      <c r="J860" s="76" t="s">
        <v>879</v>
      </c>
      <c r="K860" s="77">
        <v>42369</v>
      </c>
      <c r="L860" s="76">
        <v>1109188</v>
      </c>
      <c r="M860" s="76">
        <v>79976</v>
      </c>
      <c r="N860" s="76">
        <v>2129</v>
      </c>
      <c r="O860" s="76">
        <v>0</v>
      </c>
      <c r="P860" s="76">
        <v>6813</v>
      </c>
      <c r="Q860" s="76">
        <v>57814</v>
      </c>
      <c r="R860" s="76">
        <v>786</v>
      </c>
    </row>
    <row r="861" spans="1:18">
      <c r="A861" s="82">
        <f t="shared" si="65"/>
        <v>533402802014</v>
      </c>
      <c r="B861" s="82" t="str">
        <f t="shared" si="66"/>
        <v>53340280</v>
      </c>
      <c r="C861" s="82">
        <f t="shared" si="67"/>
        <v>2014</v>
      </c>
      <c r="D861" s="82">
        <f t="shared" si="68"/>
        <v>11091.88</v>
      </c>
      <c r="E861" s="82">
        <f t="shared" si="69"/>
        <v>1465.49</v>
      </c>
      <c r="F861" s="82">
        <f t="array" ref="F861">SUM(IF(M861:N861="-",0,M861:N861),IF(O861="-",0,-O861))/100</f>
        <v>815.11</v>
      </c>
      <c r="G861" s="82">
        <f t="array" ref="G861">SUM(IF(P861="-",0,P861),IF(R861="-",0,R861))/100</f>
        <v>71.92</v>
      </c>
      <c r="H861" s="82">
        <f t="array" ref="H861">SUM(IF(Q861="-",0,Q861))/100</f>
        <v>578.46</v>
      </c>
      <c r="I861" s="76">
        <v>5334028</v>
      </c>
      <c r="J861" s="76" t="s">
        <v>879</v>
      </c>
      <c r="K861" s="77">
        <v>42004</v>
      </c>
      <c r="L861" s="76">
        <v>1109188</v>
      </c>
      <c r="M861" s="76">
        <v>79392</v>
      </c>
      <c r="N861" s="76">
        <v>2119</v>
      </c>
      <c r="O861" s="76" t="s">
        <v>19</v>
      </c>
      <c r="P861" s="76">
        <v>6406</v>
      </c>
      <c r="Q861" s="76">
        <v>57846</v>
      </c>
      <c r="R861" s="76">
        <v>786</v>
      </c>
    </row>
    <row r="862" spans="1:18">
      <c r="A862" s="82">
        <f t="shared" si="65"/>
        <v>533402802013</v>
      </c>
      <c r="B862" s="82" t="str">
        <f t="shared" si="66"/>
        <v>53340280</v>
      </c>
      <c r="C862" s="82">
        <f t="shared" si="67"/>
        <v>2013</v>
      </c>
      <c r="D862" s="82">
        <f t="shared" si="68"/>
        <v>11091.88</v>
      </c>
      <c r="E862" s="82">
        <f t="shared" si="69"/>
        <v>1456.0100000000002</v>
      </c>
      <c r="F862" s="82">
        <f t="array" ref="F862">SUM(IF(M862:N862="-",0,M862:N862),IF(O862="-",0,-O862))/100</f>
        <v>806.59</v>
      </c>
      <c r="G862" s="82">
        <f t="array" ref="G862">SUM(IF(P862="-",0,P862),IF(R862="-",0,R862))/100</f>
        <v>72.08</v>
      </c>
      <c r="H862" s="82">
        <f t="array" ref="H862">SUM(IF(Q862="-",0,Q862))/100</f>
        <v>577.34</v>
      </c>
      <c r="I862" s="76">
        <v>5334028</v>
      </c>
      <c r="J862" s="76" t="s">
        <v>879</v>
      </c>
      <c r="K862" s="77">
        <v>41639</v>
      </c>
      <c r="L862" s="76">
        <v>1109188</v>
      </c>
      <c r="M862" s="76">
        <v>78588</v>
      </c>
      <c r="N862" s="76">
        <v>2071</v>
      </c>
      <c r="O862" s="76" t="s">
        <v>19</v>
      </c>
      <c r="P862" s="76">
        <v>6422</v>
      </c>
      <c r="Q862" s="76">
        <v>57734</v>
      </c>
      <c r="R862" s="76">
        <v>786</v>
      </c>
    </row>
    <row r="863" spans="1:18">
      <c r="A863" s="82">
        <f t="shared" si="65"/>
        <v>533402802012</v>
      </c>
      <c r="B863" s="82" t="str">
        <f t="shared" si="66"/>
        <v>53340280</v>
      </c>
      <c r="C863" s="82">
        <f t="shared" si="67"/>
        <v>2012</v>
      </c>
      <c r="D863" s="82">
        <f t="shared" si="68"/>
        <v>11100.78</v>
      </c>
      <c r="E863" s="82">
        <f t="shared" si="69"/>
        <v>1454.5500000000002</v>
      </c>
      <c r="F863" s="82">
        <f t="array" ref="F863">SUM(IF(M863:N863="-",0,M863:N863),IF(O863="-",0,-O863))/100</f>
        <v>800.29</v>
      </c>
      <c r="G863" s="82">
        <f t="array" ref="G863">SUM(IF(P863="-",0,P863),IF(R863="-",0,R863))/100</f>
        <v>74.930000000000007</v>
      </c>
      <c r="H863" s="82">
        <f t="array" ref="H863">SUM(IF(Q863="-",0,Q863))/100</f>
        <v>579.33000000000004</v>
      </c>
      <c r="I863" s="76">
        <v>5334028</v>
      </c>
      <c r="J863" s="76" t="s">
        <v>879</v>
      </c>
      <c r="K863" s="77">
        <v>41274</v>
      </c>
      <c r="L863" s="76">
        <v>1110078</v>
      </c>
      <c r="M863" s="76">
        <v>78271</v>
      </c>
      <c r="N863" s="76">
        <v>1758</v>
      </c>
      <c r="O863" s="76">
        <v>0</v>
      </c>
      <c r="P863" s="76">
        <v>6706</v>
      </c>
      <c r="Q863" s="76">
        <v>57933</v>
      </c>
      <c r="R863" s="76">
        <v>787</v>
      </c>
    </row>
    <row r="864" spans="1:18">
      <c r="A864" s="82">
        <f t="shared" si="65"/>
        <v>533402802011</v>
      </c>
      <c r="B864" s="82" t="str">
        <f t="shared" si="66"/>
        <v>53340280</v>
      </c>
      <c r="C864" s="82">
        <f t="shared" si="67"/>
        <v>2011</v>
      </c>
      <c r="D864" s="82">
        <f t="shared" si="68"/>
        <v>11100.76</v>
      </c>
      <c r="E864" s="82">
        <f t="shared" si="69"/>
        <v>1451.92</v>
      </c>
      <c r="F864" s="82">
        <f t="array" ref="F864">SUM(IF(M864:N864="-",0,M864:N864),IF(O864="-",0,-O864))/100</f>
        <v>798.09</v>
      </c>
      <c r="G864" s="82">
        <f t="array" ref="G864">SUM(IF(P864="-",0,P864),IF(R864="-",0,R864))/100</f>
        <v>74.62</v>
      </c>
      <c r="H864" s="82">
        <f t="array" ref="H864">SUM(IF(Q864="-",0,Q864))/100</f>
        <v>579.21</v>
      </c>
      <c r="I864" s="76">
        <v>5334028</v>
      </c>
      <c r="J864" s="76" t="s">
        <v>879</v>
      </c>
      <c r="K864" s="77">
        <v>40908</v>
      </c>
      <c r="L864" s="76">
        <v>1110076</v>
      </c>
      <c r="M864" s="76">
        <v>77990</v>
      </c>
      <c r="N864" s="76">
        <v>1819</v>
      </c>
      <c r="O864" s="76">
        <v>0</v>
      </c>
      <c r="P864" s="76">
        <v>6675</v>
      </c>
      <c r="Q864" s="76">
        <v>57921</v>
      </c>
      <c r="R864" s="76">
        <v>787</v>
      </c>
    </row>
    <row r="865" spans="1:18">
      <c r="A865" s="82">
        <f t="shared" si="65"/>
        <v>533402802010</v>
      </c>
      <c r="B865" s="82" t="str">
        <f t="shared" si="66"/>
        <v>53340280</v>
      </c>
      <c r="C865" s="82">
        <f t="shared" si="67"/>
        <v>2010</v>
      </c>
      <c r="D865" s="82">
        <f t="shared" si="68"/>
        <v>11100.77</v>
      </c>
      <c r="E865" s="82">
        <f t="shared" si="69"/>
        <v>1449.38</v>
      </c>
      <c r="F865" s="82">
        <f t="array" ref="F865">SUM(IF(M865:N865="-",0,M865:N865),IF(O865="-",0,-O865))/100</f>
        <v>794.36</v>
      </c>
      <c r="G865" s="82">
        <f t="array" ref="G865">SUM(IF(P865="-",0,P865),IF(R865="-",0,R865))/100</f>
        <v>75.77</v>
      </c>
      <c r="H865" s="82">
        <f t="array" ref="H865">SUM(IF(Q865="-",0,Q865))/100</f>
        <v>579.25</v>
      </c>
      <c r="I865" s="76">
        <v>5334028</v>
      </c>
      <c r="J865" s="76" t="s">
        <v>879</v>
      </c>
      <c r="K865" s="77">
        <v>40543</v>
      </c>
      <c r="L865" s="76">
        <v>1110077</v>
      </c>
      <c r="M865" s="76">
        <v>77521</v>
      </c>
      <c r="N865" s="76">
        <v>1915</v>
      </c>
      <c r="O865" s="76">
        <v>0</v>
      </c>
      <c r="P865" s="76">
        <v>6773</v>
      </c>
      <c r="Q865" s="76">
        <v>57925</v>
      </c>
      <c r="R865" s="76">
        <v>804</v>
      </c>
    </row>
    <row r="866" spans="1:18">
      <c r="A866" s="82">
        <f t="shared" si="65"/>
        <v>533402802009</v>
      </c>
      <c r="B866" s="82" t="str">
        <f t="shared" si="66"/>
        <v>53340280</v>
      </c>
      <c r="C866" s="82">
        <f t="shared" si="67"/>
        <v>2009</v>
      </c>
      <c r="D866" s="82">
        <f t="shared" si="68"/>
        <v>11100.8</v>
      </c>
      <c r="E866" s="82">
        <f t="shared" si="69"/>
        <v>1446.2199999999998</v>
      </c>
      <c r="F866" s="82">
        <f t="array" ref="F866">SUM(IF(M866:N866="-",0,M866:N866),IF(O866="-",0,-O866))/100</f>
        <v>790.12</v>
      </c>
      <c r="G866" s="82">
        <f t="array" ref="G866">SUM(IF(P866="-",0,P866),IF(R866="-",0,R866))/100</f>
        <v>75.05</v>
      </c>
      <c r="H866" s="82">
        <f t="array" ref="H866">SUM(IF(Q866="-",0,Q866))/100</f>
        <v>581.04999999999995</v>
      </c>
      <c r="I866" s="76">
        <v>5334028</v>
      </c>
      <c r="J866" s="76" t="s">
        <v>879</v>
      </c>
      <c r="K866" s="77">
        <v>40178</v>
      </c>
      <c r="L866" s="76">
        <v>1110080</v>
      </c>
      <c r="M866" s="76">
        <v>77177</v>
      </c>
      <c r="N866" s="76">
        <v>1835</v>
      </c>
      <c r="O866" s="76" t="s">
        <v>19</v>
      </c>
      <c r="P866" s="76">
        <v>6701</v>
      </c>
      <c r="Q866" s="76">
        <v>58105</v>
      </c>
      <c r="R866" s="76">
        <v>804</v>
      </c>
    </row>
    <row r="867" spans="1:18">
      <c r="A867" s="82">
        <f t="shared" si="65"/>
        <v>533402802008</v>
      </c>
      <c r="B867" s="82" t="str">
        <f t="shared" si="66"/>
        <v>53340280</v>
      </c>
      <c r="C867" s="82">
        <f t="shared" si="67"/>
        <v>2008</v>
      </c>
      <c r="D867" s="82">
        <f t="shared" si="68"/>
        <v>11101.36</v>
      </c>
      <c r="E867" s="82">
        <f t="shared" si="69"/>
        <v>1444.45</v>
      </c>
      <c r="F867" s="82">
        <f t="array" ref="F867">SUM(IF(M867:N867="-",0,M867:N867),IF(O867="-",0,-O867))/100</f>
        <v>788.69</v>
      </c>
      <c r="G867" s="82">
        <f t="array" ref="G867">SUM(IF(P867="-",0,P867),IF(R867="-",0,R867))/100</f>
        <v>74.97</v>
      </c>
      <c r="H867" s="82">
        <f t="array" ref="H867">SUM(IF(Q867="-",0,Q867))/100</f>
        <v>580.79</v>
      </c>
      <c r="I867" s="76">
        <v>5334028</v>
      </c>
      <c r="J867" s="76" t="s">
        <v>879</v>
      </c>
      <c r="K867" s="77">
        <v>39813</v>
      </c>
      <c r="L867" s="76">
        <v>1110136</v>
      </c>
      <c r="M867" s="76">
        <v>77012</v>
      </c>
      <c r="N867" s="76">
        <v>1857</v>
      </c>
      <c r="O867" s="76" t="s">
        <v>19</v>
      </c>
      <c r="P867" s="76">
        <v>6693</v>
      </c>
      <c r="Q867" s="76">
        <v>58079</v>
      </c>
      <c r="R867" s="76">
        <v>804</v>
      </c>
    </row>
    <row r="868" spans="1:18">
      <c r="A868" s="82">
        <f t="shared" si="65"/>
        <v>533402802007</v>
      </c>
      <c r="B868" s="82" t="str">
        <f t="shared" si="66"/>
        <v>53340280</v>
      </c>
      <c r="C868" s="82">
        <f t="shared" si="67"/>
        <v>2007</v>
      </c>
      <c r="D868" s="82">
        <f t="shared" si="68"/>
        <v>11101.41</v>
      </c>
      <c r="E868" s="82">
        <f t="shared" si="69"/>
        <v>1458.77</v>
      </c>
      <c r="F868" s="82">
        <f t="array" ref="F868">SUM(IF(M868:N868="-",0,M868:N868),IF(O868="-",0,-O868))/100</f>
        <v>807.8</v>
      </c>
      <c r="G868" s="82">
        <f t="array" ref="G868">SUM(IF(P868="-",0,P868),IF(R868="-",0,R868))/100</f>
        <v>76.94</v>
      </c>
      <c r="H868" s="82">
        <f t="array" ref="H868">SUM(IF(Q868="-",0,Q868))/100</f>
        <v>574.03</v>
      </c>
      <c r="I868" s="76">
        <v>5334028</v>
      </c>
      <c r="J868" s="76" t="s">
        <v>879</v>
      </c>
      <c r="K868" s="77">
        <v>39447</v>
      </c>
      <c r="L868" s="76">
        <v>1110141</v>
      </c>
      <c r="M868" s="76">
        <v>79191</v>
      </c>
      <c r="N868" s="76">
        <v>1589</v>
      </c>
      <c r="O868" s="76" t="s">
        <v>19</v>
      </c>
      <c r="P868" s="76">
        <v>6895</v>
      </c>
      <c r="Q868" s="76">
        <v>57403</v>
      </c>
      <c r="R868" s="76">
        <v>799</v>
      </c>
    </row>
    <row r="869" spans="1:18">
      <c r="A869" s="82">
        <f t="shared" si="65"/>
        <v>533402802006</v>
      </c>
      <c r="B869" s="82" t="str">
        <f t="shared" si="66"/>
        <v>53340280</v>
      </c>
      <c r="C869" s="82">
        <f t="shared" si="67"/>
        <v>2006</v>
      </c>
      <c r="D869" s="82">
        <f t="shared" si="68"/>
        <v>11101.41</v>
      </c>
      <c r="E869" s="82">
        <f t="shared" si="69"/>
        <v>1456.97</v>
      </c>
      <c r="F869" s="82">
        <f t="array" ref="F869">SUM(IF(M869:N869="-",0,M869:N869),IF(O869="-",0,-O869))/100</f>
        <v>806.68</v>
      </c>
      <c r="G869" s="82">
        <f t="array" ref="G869">SUM(IF(P869="-",0,P869),IF(R869="-",0,R869))/100</f>
        <v>77.09</v>
      </c>
      <c r="H869" s="82">
        <f t="array" ref="H869">SUM(IF(Q869="-",0,Q869))/100</f>
        <v>573.20000000000005</v>
      </c>
      <c r="I869" s="76">
        <v>5334028</v>
      </c>
      <c r="J869" s="76" t="s">
        <v>879</v>
      </c>
      <c r="K869" s="77">
        <v>39082</v>
      </c>
      <c r="L869" s="76">
        <v>1110141</v>
      </c>
      <c r="M869" s="76">
        <v>79036</v>
      </c>
      <c r="N869" s="76">
        <v>1632</v>
      </c>
      <c r="O869" s="76" t="s">
        <v>19</v>
      </c>
      <c r="P869" s="76">
        <v>6910</v>
      </c>
      <c r="Q869" s="76">
        <v>57320</v>
      </c>
      <c r="R869" s="76">
        <v>799</v>
      </c>
    </row>
    <row r="870" spans="1:18">
      <c r="A870" s="82">
        <f t="shared" si="65"/>
        <v>533403202015</v>
      </c>
      <c r="B870" s="82" t="str">
        <f t="shared" si="66"/>
        <v>53340320</v>
      </c>
      <c r="C870" s="82">
        <f t="shared" si="67"/>
        <v>2015</v>
      </c>
      <c r="D870" s="82">
        <f t="shared" si="68"/>
        <v>9847.77</v>
      </c>
      <c r="E870" s="82">
        <f t="shared" si="69"/>
        <v>2158.4</v>
      </c>
      <c r="F870" s="82">
        <f t="array" ref="F870">SUM(IF(M870:N870="-",0,M870:N870),IF(O870="-",0,-O870))/100</f>
        <v>1460.42</v>
      </c>
      <c r="G870" s="82">
        <f t="array" ref="G870">SUM(IF(P870="-",0,P870),IF(R870="-",0,R870))/100</f>
        <v>201.58</v>
      </c>
      <c r="H870" s="82">
        <f t="array" ref="H870">SUM(IF(Q870="-",0,Q870))/100</f>
        <v>496.4</v>
      </c>
      <c r="I870" s="76">
        <v>5334032</v>
      </c>
      <c r="J870" s="76" t="s">
        <v>880</v>
      </c>
      <c r="K870" s="77">
        <v>42369</v>
      </c>
      <c r="L870" s="76">
        <v>984777</v>
      </c>
      <c r="M870" s="76">
        <v>135601</v>
      </c>
      <c r="N870" s="76">
        <v>16161</v>
      </c>
      <c r="O870" s="76">
        <v>5720</v>
      </c>
      <c r="P870" s="76">
        <v>16753</v>
      </c>
      <c r="Q870" s="76">
        <v>49640</v>
      </c>
      <c r="R870" s="76">
        <v>3405</v>
      </c>
    </row>
    <row r="871" spans="1:18">
      <c r="A871" s="82">
        <f t="shared" si="65"/>
        <v>533403202014</v>
      </c>
      <c r="B871" s="82" t="str">
        <f t="shared" si="66"/>
        <v>53340320</v>
      </c>
      <c r="C871" s="82">
        <f t="shared" si="67"/>
        <v>2014</v>
      </c>
      <c r="D871" s="82">
        <f t="shared" si="68"/>
        <v>9847.77</v>
      </c>
      <c r="E871" s="82">
        <f t="shared" si="69"/>
        <v>2151.0699999999997</v>
      </c>
      <c r="F871" s="82">
        <f t="array" ref="F871">SUM(IF(M871:N871="-",0,M871:N871),IF(O871="-",0,-O871))/100</f>
        <v>1448.35</v>
      </c>
      <c r="G871" s="82">
        <f t="array" ref="G871">SUM(IF(P871="-",0,P871),IF(R871="-",0,R871))/100</f>
        <v>206.52</v>
      </c>
      <c r="H871" s="82">
        <f t="array" ref="H871">SUM(IF(Q871="-",0,Q871))/100</f>
        <v>496.2</v>
      </c>
      <c r="I871" s="76">
        <v>5334032</v>
      </c>
      <c r="J871" s="76" t="s">
        <v>880</v>
      </c>
      <c r="K871" s="77">
        <v>42004</v>
      </c>
      <c r="L871" s="76">
        <v>984777</v>
      </c>
      <c r="M871" s="76">
        <v>134438</v>
      </c>
      <c r="N871" s="76">
        <v>16043</v>
      </c>
      <c r="O871" s="76">
        <v>5646</v>
      </c>
      <c r="P871" s="76">
        <v>17247</v>
      </c>
      <c r="Q871" s="76">
        <v>49620</v>
      </c>
      <c r="R871" s="76">
        <v>3405</v>
      </c>
    </row>
    <row r="872" spans="1:18">
      <c r="A872" s="82">
        <f t="shared" si="65"/>
        <v>533403202013</v>
      </c>
      <c r="B872" s="82" t="str">
        <f t="shared" si="66"/>
        <v>53340320</v>
      </c>
      <c r="C872" s="82">
        <f t="shared" si="67"/>
        <v>2013</v>
      </c>
      <c r="D872" s="82">
        <f t="shared" si="68"/>
        <v>9847.77</v>
      </c>
      <c r="E872" s="82">
        <f t="shared" si="69"/>
        <v>2145.19</v>
      </c>
      <c r="F872" s="82">
        <f t="array" ref="F872">SUM(IF(M872:N872="-",0,M872:N872),IF(O872="-",0,-O872))/100</f>
        <v>1437.05</v>
      </c>
      <c r="G872" s="82">
        <f t="array" ref="G872">SUM(IF(P872="-",0,P872),IF(R872="-",0,R872))/100</f>
        <v>204.23</v>
      </c>
      <c r="H872" s="82">
        <f t="array" ref="H872">SUM(IF(Q872="-",0,Q872))/100</f>
        <v>503.91</v>
      </c>
      <c r="I872" s="76">
        <v>5334032</v>
      </c>
      <c r="J872" s="76" t="s">
        <v>880</v>
      </c>
      <c r="K872" s="77">
        <v>41639</v>
      </c>
      <c r="L872" s="76">
        <v>984777</v>
      </c>
      <c r="M872" s="76">
        <v>133267</v>
      </c>
      <c r="N872" s="76">
        <v>16086</v>
      </c>
      <c r="O872" s="76">
        <v>5648</v>
      </c>
      <c r="P872" s="76">
        <v>17018</v>
      </c>
      <c r="Q872" s="76">
        <v>50391</v>
      </c>
      <c r="R872" s="76">
        <v>3405</v>
      </c>
    </row>
    <row r="873" spans="1:18">
      <c r="A873" s="82">
        <f t="shared" si="65"/>
        <v>533403202012</v>
      </c>
      <c r="B873" s="82" t="str">
        <f t="shared" si="66"/>
        <v>53340320</v>
      </c>
      <c r="C873" s="82">
        <f t="shared" si="67"/>
        <v>2012</v>
      </c>
      <c r="D873" s="82">
        <f t="shared" si="68"/>
        <v>9850.3700000000008</v>
      </c>
      <c r="E873" s="82">
        <f t="shared" si="69"/>
        <v>2144.0500000000002</v>
      </c>
      <c r="F873" s="82">
        <f t="array" ref="F873">SUM(IF(M873:N873="-",0,M873:N873),IF(O873="-",0,-O873))/100</f>
        <v>1436.59</v>
      </c>
      <c r="G873" s="82">
        <f t="array" ref="G873">SUM(IF(P873="-",0,P873),IF(R873="-",0,R873))/100</f>
        <v>204.42</v>
      </c>
      <c r="H873" s="82">
        <f t="array" ref="H873">SUM(IF(Q873="-",0,Q873))/100</f>
        <v>503.04</v>
      </c>
      <c r="I873" s="76">
        <v>5334032</v>
      </c>
      <c r="J873" s="76" t="s">
        <v>880</v>
      </c>
      <c r="K873" s="77">
        <v>41274</v>
      </c>
      <c r="L873" s="76">
        <v>985037</v>
      </c>
      <c r="M873" s="76">
        <v>132032</v>
      </c>
      <c r="N873" s="76">
        <v>17278</v>
      </c>
      <c r="O873" s="76">
        <v>5651</v>
      </c>
      <c r="P873" s="76">
        <v>17041</v>
      </c>
      <c r="Q873" s="76">
        <v>50304</v>
      </c>
      <c r="R873" s="76">
        <v>3401</v>
      </c>
    </row>
    <row r="874" spans="1:18">
      <c r="A874" s="82">
        <f t="shared" si="65"/>
        <v>533403202011</v>
      </c>
      <c r="B874" s="82" t="str">
        <f t="shared" si="66"/>
        <v>53340320</v>
      </c>
      <c r="C874" s="82">
        <f t="shared" si="67"/>
        <v>2011</v>
      </c>
      <c r="D874" s="82">
        <f t="shared" si="68"/>
        <v>9850.3700000000008</v>
      </c>
      <c r="E874" s="82">
        <f t="shared" si="69"/>
        <v>2142.2999999999997</v>
      </c>
      <c r="F874" s="82">
        <f t="array" ref="F874">SUM(IF(M874:N874="-",0,M874:N874),IF(O874="-",0,-O874))/100</f>
        <v>1434.08</v>
      </c>
      <c r="G874" s="82">
        <f t="array" ref="G874">SUM(IF(P874="-",0,P874),IF(R874="-",0,R874))/100</f>
        <v>204.62</v>
      </c>
      <c r="H874" s="82">
        <f t="array" ref="H874">SUM(IF(Q874="-",0,Q874))/100</f>
        <v>503.6</v>
      </c>
      <c r="I874" s="76">
        <v>5334032</v>
      </c>
      <c r="J874" s="76" t="s">
        <v>880</v>
      </c>
      <c r="K874" s="77">
        <v>40908</v>
      </c>
      <c r="L874" s="76">
        <v>985037</v>
      </c>
      <c r="M874" s="76">
        <v>131125</v>
      </c>
      <c r="N874" s="76">
        <v>17934</v>
      </c>
      <c r="O874" s="76">
        <v>5651</v>
      </c>
      <c r="P874" s="76">
        <v>17059</v>
      </c>
      <c r="Q874" s="76">
        <v>50360</v>
      </c>
      <c r="R874" s="76">
        <v>3403</v>
      </c>
    </row>
    <row r="875" spans="1:18">
      <c r="A875" s="82">
        <f t="shared" si="65"/>
        <v>533403202010</v>
      </c>
      <c r="B875" s="82" t="str">
        <f t="shared" si="66"/>
        <v>53340320</v>
      </c>
      <c r="C875" s="82">
        <f t="shared" si="67"/>
        <v>2010</v>
      </c>
      <c r="D875" s="82">
        <f t="shared" si="68"/>
        <v>9850.3799999999992</v>
      </c>
      <c r="E875" s="82">
        <f t="shared" si="69"/>
        <v>2130.5299999999997</v>
      </c>
      <c r="F875" s="82">
        <f t="array" ref="F875">SUM(IF(M875:N875="-",0,M875:N875),IF(O875="-",0,-O875))/100</f>
        <v>1424.28</v>
      </c>
      <c r="G875" s="82">
        <f t="array" ref="G875">SUM(IF(P875="-",0,P875),IF(R875="-",0,R875))/100</f>
        <v>203.77</v>
      </c>
      <c r="H875" s="82">
        <f t="array" ref="H875">SUM(IF(Q875="-",0,Q875))/100</f>
        <v>502.48</v>
      </c>
      <c r="I875" s="76">
        <v>5334032</v>
      </c>
      <c r="J875" s="76" t="s">
        <v>880</v>
      </c>
      <c r="K875" s="77">
        <v>40543</v>
      </c>
      <c r="L875" s="76">
        <v>985038</v>
      </c>
      <c r="M875" s="76">
        <v>130133</v>
      </c>
      <c r="N875" s="76">
        <v>17921</v>
      </c>
      <c r="O875" s="76">
        <v>5626</v>
      </c>
      <c r="P875" s="76">
        <v>16971</v>
      </c>
      <c r="Q875" s="76">
        <v>50248</v>
      </c>
      <c r="R875" s="76">
        <v>3406</v>
      </c>
    </row>
    <row r="876" spans="1:18">
      <c r="A876" s="82">
        <f t="shared" si="65"/>
        <v>533403202009</v>
      </c>
      <c r="B876" s="82" t="str">
        <f t="shared" si="66"/>
        <v>53340320</v>
      </c>
      <c r="C876" s="82">
        <f t="shared" si="67"/>
        <v>2009</v>
      </c>
      <c r="D876" s="82">
        <f t="shared" si="68"/>
        <v>9850.3799999999992</v>
      </c>
      <c r="E876" s="82">
        <f t="shared" si="69"/>
        <v>2109.7400000000002</v>
      </c>
      <c r="F876" s="82">
        <f t="array" ref="F876">SUM(IF(M876:N876="-",0,M876:N876),IF(O876="-",0,-O876))/100</f>
        <v>1413.8</v>
      </c>
      <c r="G876" s="82">
        <f t="array" ref="G876">SUM(IF(P876="-",0,P876),IF(R876="-",0,R876))/100</f>
        <v>198.62</v>
      </c>
      <c r="H876" s="82">
        <f t="array" ref="H876">SUM(IF(Q876="-",0,Q876))/100</f>
        <v>497.32</v>
      </c>
      <c r="I876" s="76">
        <v>5334032</v>
      </c>
      <c r="J876" s="76" t="s">
        <v>880</v>
      </c>
      <c r="K876" s="77">
        <v>40178</v>
      </c>
      <c r="L876" s="76">
        <v>985038</v>
      </c>
      <c r="M876" s="76">
        <v>129402</v>
      </c>
      <c r="N876" s="76">
        <v>17414</v>
      </c>
      <c r="O876" s="76">
        <v>5436</v>
      </c>
      <c r="P876" s="76">
        <v>16495</v>
      </c>
      <c r="Q876" s="76">
        <v>49732</v>
      </c>
      <c r="R876" s="76">
        <v>3367</v>
      </c>
    </row>
    <row r="877" spans="1:18">
      <c r="A877" s="82">
        <f t="shared" si="65"/>
        <v>533403202008</v>
      </c>
      <c r="B877" s="82" t="str">
        <f t="shared" si="66"/>
        <v>53340320</v>
      </c>
      <c r="C877" s="82">
        <f t="shared" si="67"/>
        <v>2008</v>
      </c>
      <c r="D877" s="82">
        <f t="shared" si="68"/>
        <v>9850.4500000000007</v>
      </c>
      <c r="E877" s="82">
        <f t="shared" si="69"/>
        <v>2137.92</v>
      </c>
      <c r="F877" s="82">
        <f t="array" ref="F877">SUM(IF(M877:N877="-",0,M877:N877),IF(O877="-",0,-O877))/100</f>
        <v>1413.53</v>
      </c>
      <c r="G877" s="82">
        <f t="array" ref="G877">SUM(IF(P877="-",0,P877),IF(R877="-",0,R877))/100</f>
        <v>226.61</v>
      </c>
      <c r="H877" s="82">
        <f t="array" ref="H877">SUM(IF(Q877="-",0,Q877))/100</f>
        <v>497.78</v>
      </c>
      <c r="I877" s="76">
        <v>5334032</v>
      </c>
      <c r="J877" s="76" t="s">
        <v>880</v>
      </c>
      <c r="K877" s="77">
        <v>39813</v>
      </c>
      <c r="L877" s="76">
        <v>985045</v>
      </c>
      <c r="M877" s="76">
        <v>128957</v>
      </c>
      <c r="N877" s="76">
        <v>16831</v>
      </c>
      <c r="O877" s="76">
        <v>4435</v>
      </c>
      <c r="P877" s="76">
        <v>17111</v>
      </c>
      <c r="Q877" s="76">
        <v>49778</v>
      </c>
      <c r="R877" s="76">
        <v>5550</v>
      </c>
    </row>
    <row r="878" spans="1:18">
      <c r="A878" s="82">
        <f t="shared" si="65"/>
        <v>533403202007</v>
      </c>
      <c r="B878" s="82" t="str">
        <f t="shared" si="66"/>
        <v>53340320</v>
      </c>
      <c r="C878" s="82">
        <f t="shared" si="67"/>
        <v>2007</v>
      </c>
      <c r="D878" s="82">
        <f t="shared" si="68"/>
        <v>9850.82</v>
      </c>
      <c r="E878" s="82">
        <f t="shared" si="69"/>
        <v>2135.3599999999997</v>
      </c>
      <c r="F878" s="82">
        <f t="array" ref="F878">SUM(IF(M878:N878="-",0,M878:N878),IF(O878="-",0,-O878))/100</f>
        <v>1410.34</v>
      </c>
      <c r="G878" s="82">
        <f t="array" ref="G878">SUM(IF(P878="-",0,P878),IF(R878="-",0,R878))/100</f>
        <v>227.11</v>
      </c>
      <c r="H878" s="82">
        <f t="array" ref="H878">SUM(IF(Q878="-",0,Q878))/100</f>
        <v>497.91</v>
      </c>
      <c r="I878" s="76">
        <v>5334032</v>
      </c>
      <c r="J878" s="76" t="s">
        <v>880</v>
      </c>
      <c r="K878" s="77">
        <v>39447</v>
      </c>
      <c r="L878" s="76">
        <v>985082</v>
      </c>
      <c r="M878" s="76">
        <v>128619</v>
      </c>
      <c r="N878" s="76">
        <v>16850</v>
      </c>
      <c r="O878" s="76">
        <v>4435</v>
      </c>
      <c r="P878" s="76">
        <v>17161</v>
      </c>
      <c r="Q878" s="76">
        <v>49791</v>
      </c>
      <c r="R878" s="76">
        <v>5550</v>
      </c>
    </row>
    <row r="879" spans="1:18">
      <c r="A879" s="82">
        <f t="shared" si="65"/>
        <v>533403202006</v>
      </c>
      <c r="B879" s="82" t="str">
        <f t="shared" si="66"/>
        <v>53340320</v>
      </c>
      <c r="C879" s="82">
        <f t="shared" si="67"/>
        <v>2006</v>
      </c>
      <c r="D879" s="82">
        <f t="shared" si="68"/>
        <v>9850.7900000000009</v>
      </c>
      <c r="E879" s="82">
        <f t="shared" si="69"/>
        <v>2131.14</v>
      </c>
      <c r="F879" s="82">
        <f t="array" ref="F879">SUM(IF(M879:N879="-",0,M879:N879),IF(O879="-",0,-O879))/100</f>
        <v>1406.09</v>
      </c>
      <c r="G879" s="82">
        <f t="array" ref="G879">SUM(IF(P879="-",0,P879),IF(R879="-",0,R879))/100</f>
        <v>227.5</v>
      </c>
      <c r="H879" s="82">
        <f t="array" ref="H879">SUM(IF(Q879="-",0,Q879))/100</f>
        <v>497.55</v>
      </c>
      <c r="I879" s="76">
        <v>5334032</v>
      </c>
      <c r="J879" s="76" t="s">
        <v>880</v>
      </c>
      <c r="K879" s="77">
        <v>39082</v>
      </c>
      <c r="L879" s="76">
        <v>985079</v>
      </c>
      <c r="M879" s="76">
        <v>128194</v>
      </c>
      <c r="N879" s="76">
        <v>16850</v>
      </c>
      <c r="O879" s="76">
        <v>4435</v>
      </c>
      <c r="P879" s="76">
        <v>17200</v>
      </c>
      <c r="Q879" s="76">
        <v>49755</v>
      </c>
      <c r="R879" s="76">
        <v>5550</v>
      </c>
    </row>
    <row r="880" spans="1:18">
      <c r="A880" s="82">
        <f t="shared" si="65"/>
        <v>533403602015</v>
      </c>
      <c r="B880" s="82" t="str">
        <f t="shared" si="66"/>
        <v>53340360</v>
      </c>
      <c r="C880" s="82">
        <f t="shared" si="67"/>
        <v>2015</v>
      </c>
      <c r="D880" s="82">
        <f t="shared" si="68"/>
        <v>3438.58</v>
      </c>
      <c r="E880" s="82">
        <f t="shared" si="69"/>
        <v>1278.02</v>
      </c>
      <c r="F880" s="82">
        <f t="array" ref="F880">SUM(IF(M880:N880="-",0,M880:N880),IF(O880="-",0,-O880))/100</f>
        <v>857.33</v>
      </c>
      <c r="G880" s="82">
        <f t="array" ref="G880">SUM(IF(P880="-",0,P880),IF(R880="-",0,R880))/100</f>
        <v>74.959999999999994</v>
      </c>
      <c r="H880" s="82">
        <f t="array" ref="H880">SUM(IF(Q880="-",0,Q880))/100</f>
        <v>345.73</v>
      </c>
      <c r="I880" s="76">
        <v>5334036</v>
      </c>
      <c r="J880" s="76" t="s">
        <v>881</v>
      </c>
      <c r="K880" s="77">
        <v>42369</v>
      </c>
      <c r="L880" s="76">
        <v>343858</v>
      </c>
      <c r="M880" s="76">
        <v>79555</v>
      </c>
      <c r="N880" s="76">
        <v>6294</v>
      </c>
      <c r="O880" s="76">
        <v>116</v>
      </c>
      <c r="P880" s="76">
        <v>5949</v>
      </c>
      <c r="Q880" s="76">
        <v>34573</v>
      </c>
      <c r="R880" s="76">
        <v>1547</v>
      </c>
    </row>
    <row r="881" spans="1:18">
      <c r="A881" s="82">
        <f t="shared" si="65"/>
        <v>533403602014</v>
      </c>
      <c r="B881" s="82" t="str">
        <f t="shared" si="66"/>
        <v>53340360</v>
      </c>
      <c r="C881" s="82">
        <f t="shared" si="67"/>
        <v>2014</v>
      </c>
      <c r="D881" s="82">
        <f t="shared" si="68"/>
        <v>3438.58</v>
      </c>
      <c r="E881" s="82">
        <f t="shared" si="69"/>
        <v>1268.01</v>
      </c>
      <c r="F881" s="82">
        <f t="array" ref="F881">SUM(IF(M881:N881="-",0,M881:N881),IF(O881="-",0,-O881))/100</f>
        <v>849.02</v>
      </c>
      <c r="G881" s="82">
        <f t="array" ref="G881">SUM(IF(P881="-",0,P881),IF(R881="-",0,R881))/100</f>
        <v>74.900000000000006</v>
      </c>
      <c r="H881" s="82">
        <f t="array" ref="H881">SUM(IF(Q881="-",0,Q881))/100</f>
        <v>344.09</v>
      </c>
      <c r="I881" s="76">
        <v>5334036</v>
      </c>
      <c r="J881" s="76" t="s">
        <v>881</v>
      </c>
      <c r="K881" s="77">
        <v>42004</v>
      </c>
      <c r="L881" s="76">
        <v>343858</v>
      </c>
      <c r="M881" s="76">
        <v>78741</v>
      </c>
      <c r="N881" s="76">
        <v>6277</v>
      </c>
      <c r="O881" s="76">
        <v>116</v>
      </c>
      <c r="P881" s="76">
        <v>5846</v>
      </c>
      <c r="Q881" s="76">
        <v>34409</v>
      </c>
      <c r="R881" s="76">
        <v>1644</v>
      </c>
    </row>
    <row r="882" spans="1:18">
      <c r="A882" s="82">
        <f t="shared" si="65"/>
        <v>533403602013</v>
      </c>
      <c r="B882" s="82" t="str">
        <f t="shared" si="66"/>
        <v>53340360</v>
      </c>
      <c r="C882" s="82">
        <f t="shared" si="67"/>
        <v>2013</v>
      </c>
      <c r="D882" s="82">
        <f t="shared" si="68"/>
        <v>3438.59</v>
      </c>
      <c r="E882" s="82">
        <f t="shared" si="69"/>
        <v>1266.1400000000001</v>
      </c>
      <c r="F882" s="82">
        <f t="array" ref="F882">SUM(IF(M882:N882="-",0,M882:N882),IF(O882="-",0,-O882))/100</f>
        <v>846.85</v>
      </c>
      <c r="G882" s="82">
        <f t="array" ref="G882">SUM(IF(P882="-",0,P882),IF(R882="-",0,R882))/100</f>
        <v>73.209999999999994</v>
      </c>
      <c r="H882" s="82">
        <f t="array" ref="H882">SUM(IF(Q882="-",0,Q882))/100</f>
        <v>346.08</v>
      </c>
      <c r="I882" s="76">
        <v>5334036</v>
      </c>
      <c r="J882" s="76" t="s">
        <v>881</v>
      </c>
      <c r="K882" s="77">
        <v>41639</v>
      </c>
      <c r="L882" s="76">
        <v>343859</v>
      </c>
      <c r="M882" s="76">
        <v>78584</v>
      </c>
      <c r="N882" s="76">
        <v>6217</v>
      </c>
      <c r="O882" s="76">
        <v>116</v>
      </c>
      <c r="P882" s="76">
        <v>5677</v>
      </c>
      <c r="Q882" s="76">
        <v>34608</v>
      </c>
      <c r="R882" s="76">
        <v>1644</v>
      </c>
    </row>
    <row r="883" spans="1:18">
      <c r="A883" s="82">
        <f t="shared" si="65"/>
        <v>533403602012</v>
      </c>
      <c r="B883" s="82" t="str">
        <f t="shared" si="66"/>
        <v>53340360</v>
      </c>
      <c r="C883" s="82">
        <f t="shared" si="67"/>
        <v>2012</v>
      </c>
      <c r="D883" s="82">
        <f t="shared" si="68"/>
        <v>3438.57</v>
      </c>
      <c r="E883" s="82">
        <f t="shared" si="69"/>
        <v>1262.28</v>
      </c>
      <c r="F883" s="82">
        <f t="array" ref="F883">SUM(IF(M883:N883="-",0,M883:N883),IF(O883="-",0,-O883))/100</f>
        <v>846.9</v>
      </c>
      <c r="G883" s="82">
        <f t="array" ref="G883">SUM(IF(P883="-",0,P883),IF(R883="-",0,R883))/100</f>
        <v>76.05</v>
      </c>
      <c r="H883" s="82">
        <f t="array" ref="H883">SUM(IF(Q883="-",0,Q883))/100</f>
        <v>339.33</v>
      </c>
      <c r="I883" s="76">
        <v>5334036</v>
      </c>
      <c r="J883" s="76" t="s">
        <v>881</v>
      </c>
      <c r="K883" s="77">
        <v>41274</v>
      </c>
      <c r="L883" s="76">
        <v>343857</v>
      </c>
      <c r="M883" s="76">
        <v>81105</v>
      </c>
      <c r="N883" s="76">
        <v>3701</v>
      </c>
      <c r="O883" s="76">
        <v>116</v>
      </c>
      <c r="P883" s="76">
        <v>5962</v>
      </c>
      <c r="Q883" s="76">
        <v>33933</v>
      </c>
      <c r="R883" s="76">
        <v>1643</v>
      </c>
    </row>
    <row r="884" spans="1:18">
      <c r="A884" s="82">
        <f t="shared" si="65"/>
        <v>533403602011</v>
      </c>
      <c r="B884" s="82" t="str">
        <f t="shared" si="66"/>
        <v>53340360</v>
      </c>
      <c r="C884" s="82">
        <f t="shared" si="67"/>
        <v>2011</v>
      </c>
      <c r="D884" s="82">
        <f t="shared" si="68"/>
        <v>3438.57</v>
      </c>
      <c r="E884" s="82">
        <f t="shared" si="69"/>
        <v>1250.77</v>
      </c>
      <c r="F884" s="82">
        <f t="array" ref="F884">SUM(IF(M884:N884="-",0,M884:N884),IF(O884="-",0,-O884))/100</f>
        <v>846.33</v>
      </c>
      <c r="G884" s="82">
        <f t="array" ref="G884">SUM(IF(P884="-",0,P884),IF(R884="-",0,R884))/100</f>
        <v>73.2</v>
      </c>
      <c r="H884" s="82">
        <f t="array" ref="H884">SUM(IF(Q884="-",0,Q884))/100</f>
        <v>331.24</v>
      </c>
      <c r="I884" s="76">
        <v>5334036</v>
      </c>
      <c r="J884" s="76" t="s">
        <v>881</v>
      </c>
      <c r="K884" s="77">
        <v>40908</v>
      </c>
      <c r="L884" s="76">
        <v>343857</v>
      </c>
      <c r="M884" s="76">
        <v>81107</v>
      </c>
      <c r="N884" s="76">
        <v>3642</v>
      </c>
      <c r="O884" s="76">
        <v>116</v>
      </c>
      <c r="P884" s="76">
        <v>5677</v>
      </c>
      <c r="Q884" s="76">
        <v>33124</v>
      </c>
      <c r="R884" s="76">
        <v>1643</v>
      </c>
    </row>
    <row r="885" spans="1:18">
      <c r="A885" s="82">
        <f t="shared" si="65"/>
        <v>533403602010</v>
      </c>
      <c r="B885" s="82" t="str">
        <f t="shared" si="66"/>
        <v>53340360</v>
      </c>
      <c r="C885" s="82">
        <f t="shared" si="67"/>
        <v>2010</v>
      </c>
      <c r="D885" s="82">
        <f t="shared" si="68"/>
        <v>3438.58</v>
      </c>
      <c r="E885" s="82">
        <f t="shared" si="69"/>
        <v>1241.96</v>
      </c>
      <c r="F885" s="82">
        <f t="array" ref="F885">SUM(IF(M885:N885="-",0,M885:N885),IF(O885="-",0,-O885))/100</f>
        <v>838.82</v>
      </c>
      <c r="G885" s="82">
        <f t="array" ref="G885">SUM(IF(P885="-",0,P885),IF(R885="-",0,R885))/100</f>
        <v>72.930000000000007</v>
      </c>
      <c r="H885" s="82">
        <f t="array" ref="H885">SUM(IF(Q885="-",0,Q885))/100</f>
        <v>330.21</v>
      </c>
      <c r="I885" s="76">
        <v>5334036</v>
      </c>
      <c r="J885" s="76" t="s">
        <v>881</v>
      </c>
      <c r="K885" s="77">
        <v>40543</v>
      </c>
      <c r="L885" s="76">
        <v>343858</v>
      </c>
      <c r="M885" s="76">
        <v>80342</v>
      </c>
      <c r="N885" s="76">
        <v>3656</v>
      </c>
      <c r="O885" s="76">
        <v>116</v>
      </c>
      <c r="P885" s="76">
        <v>5700</v>
      </c>
      <c r="Q885" s="76">
        <v>33021</v>
      </c>
      <c r="R885" s="76">
        <v>1593</v>
      </c>
    </row>
    <row r="886" spans="1:18">
      <c r="A886" s="82">
        <f t="shared" si="65"/>
        <v>533403602009</v>
      </c>
      <c r="B886" s="82" t="str">
        <f t="shared" si="66"/>
        <v>53340360</v>
      </c>
      <c r="C886" s="82">
        <f t="shared" si="67"/>
        <v>2009</v>
      </c>
      <c r="D886" s="82">
        <f t="shared" si="68"/>
        <v>3438.58</v>
      </c>
      <c r="E886" s="82">
        <f t="shared" si="69"/>
        <v>1239.7399999999998</v>
      </c>
      <c r="F886" s="82">
        <f t="array" ref="F886">SUM(IF(M886:N886="-",0,M886:N886),IF(O886="-",0,-O886))/100</f>
        <v>837.56</v>
      </c>
      <c r="G886" s="82">
        <f t="array" ref="G886">SUM(IF(P886="-",0,P886),IF(R886="-",0,R886))/100</f>
        <v>73.06</v>
      </c>
      <c r="H886" s="82">
        <f t="array" ref="H886">SUM(IF(Q886="-",0,Q886))/100</f>
        <v>329.12</v>
      </c>
      <c r="I886" s="76">
        <v>5334036</v>
      </c>
      <c r="J886" s="76" t="s">
        <v>881</v>
      </c>
      <c r="K886" s="77">
        <v>40178</v>
      </c>
      <c r="L886" s="76">
        <v>343858</v>
      </c>
      <c r="M886" s="76">
        <v>80243</v>
      </c>
      <c r="N886" s="76">
        <v>3629</v>
      </c>
      <c r="O886" s="76">
        <v>116</v>
      </c>
      <c r="P886" s="76">
        <v>5713</v>
      </c>
      <c r="Q886" s="76">
        <v>32912</v>
      </c>
      <c r="R886" s="76">
        <v>1593</v>
      </c>
    </row>
    <row r="887" spans="1:18">
      <c r="A887" s="82">
        <f t="shared" si="65"/>
        <v>533403602008</v>
      </c>
      <c r="B887" s="82" t="str">
        <f t="shared" si="66"/>
        <v>53340360</v>
      </c>
      <c r="C887" s="82">
        <f t="shared" si="67"/>
        <v>2008</v>
      </c>
      <c r="D887" s="82">
        <f t="shared" si="68"/>
        <v>3438.58</v>
      </c>
      <c r="E887" s="82">
        <f t="shared" si="69"/>
        <v>1236.6799999999998</v>
      </c>
      <c r="F887" s="82">
        <f t="array" ref="F887">SUM(IF(M887:N887="-",0,M887:N887),IF(O887="-",0,-O887))/100</f>
        <v>835.9</v>
      </c>
      <c r="G887" s="82">
        <f t="array" ref="G887">SUM(IF(P887="-",0,P887),IF(R887="-",0,R887))/100</f>
        <v>72.94</v>
      </c>
      <c r="H887" s="82">
        <f t="array" ref="H887">SUM(IF(Q887="-",0,Q887))/100</f>
        <v>327.84</v>
      </c>
      <c r="I887" s="76">
        <v>5334036</v>
      </c>
      <c r="J887" s="76" t="s">
        <v>881</v>
      </c>
      <c r="K887" s="77">
        <v>39813</v>
      </c>
      <c r="L887" s="76">
        <v>343858</v>
      </c>
      <c r="M887" s="76">
        <v>80100</v>
      </c>
      <c r="N887" s="76">
        <v>3628</v>
      </c>
      <c r="O887" s="76">
        <v>138</v>
      </c>
      <c r="P887" s="76">
        <v>5707</v>
      </c>
      <c r="Q887" s="76">
        <v>32784</v>
      </c>
      <c r="R887" s="76">
        <v>1587</v>
      </c>
    </row>
    <row r="888" spans="1:18">
      <c r="A888" s="82">
        <f t="shared" si="65"/>
        <v>533403602007</v>
      </c>
      <c r="B888" s="82" t="str">
        <f t="shared" si="66"/>
        <v>53340360</v>
      </c>
      <c r="C888" s="82">
        <f t="shared" si="67"/>
        <v>2007</v>
      </c>
      <c r="D888" s="82">
        <f t="shared" si="68"/>
        <v>3438.55</v>
      </c>
      <c r="E888" s="82">
        <f t="shared" si="69"/>
        <v>1230.28</v>
      </c>
      <c r="F888" s="82">
        <f t="array" ref="F888">SUM(IF(M888:N888="-",0,M888:N888),IF(O888="-",0,-O888))/100</f>
        <v>833.03</v>
      </c>
      <c r="G888" s="82">
        <f t="array" ref="G888">SUM(IF(P888="-",0,P888),IF(R888="-",0,R888))/100</f>
        <v>69.95</v>
      </c>
      <c r="H888" s="82">
        <f t="array" ref="H888">SUM(IF(Q888="-",0,Q888))/100</f>
        <v>327.3</v>
      </c>
      <c r="I888" s="76">
        <v>5334036</v>
      </c>
      <c r="J888" s="76" t="s">
        <v>881</v>
      </c>
      <c r="K888" s="77">
        <v>39447</v>
      </c>
      <c r="L888" s="76">
        <v>343855</v>
      </c>
      <c r="M888" s="76">
        <v>79813</v>
      </c>
      <c r="N888" s="76">
        <v>3930</v>
      </c>
      <c r="O888" s="76">
        <v>440</v>
      </c>
      <c r="P888" s="76">
        <v>5408</v>
      </c>
      <c r="Q888" s="76">
        <v>32730</v>
      </c>
      <c r="R888" s="76">
        <v>1587</v>
      </c>
    </row>
    <row r="889" spans="1:18">
      <c r="A889" s="82">
        <f t="shared" si="65"/>
        <v>533403602006</v>
      </c>
      <c r="B889" s="82" t="str">
        <f t="shared" si="66"/>
        <v>53340360</v>
      </c>
      <c r="C889" s="82">
        <f t="shared" si="67"/>
        <v>2006</v>
      </c>
      <c r="D889" s="82">
        <f t="shared" si="68"/>
        <v>3438.52</v>
      </c>
      <c r="E889" s="82">
        <f t="shared" si="69"/>
        <v>1228.92</v>
      </c>
      <c r="F889" s="82">
        <f t="array" ref="F889">SUM(IF(M889:N889="-",0,M889:N889),IF(O889="-",0,-O889))/100</f>
        <v>834.01</v>
      </c>
      <c r="G889" s="82">
        <f t="array" ref="G889">SUM(IF(P889="-",0,P889),IF(R889="-",0,R889))/100</f>
        <v>69.34</v>
      </c>
      <c r="H889" s="82">
        <f t="array" ref="H889">SUM(IF(Q889="-",0,Q889))/100</f>
        <v>325.57</v>
      </c>
      <c r="I889" s="76">
        <v>5334036</v>
      </c>
      <c r="J889" s="76" t="s">
        <v>881</v>
      </c>
      <c r="K889" s="77">
        <v>39082</v>
      </c>
      <c r="L889" s="76">
        <v>343852</v>
      </c>
      <c r="M889" s="76">
        <v>79918</v>
      </c>
      <c r="N889" s="76">
        <v>3923</v>
      </c>
      <c r="O889" s="76">
        <v>440</v>
      </c>
      <c r="P889" s="76">
        <v>5347</v>
      </c>
      <c r="Q889" s="76">
        <v>32557</v>
      </c>
      <c r="R889" s="76">
        <v>1587</v>
      </c>
    </row>
    <row r="890" spans="1:18">
      <c r="A890" s="82">
        <f t="shared" si="65"/>
        <v>535800002015</v>
      </c>
      <c r="B890" s="82" t="str">
        <f t="shared" si="66"/>
        <v>53580000</v>
      </c>
      <c r="C890" s="82">
        <f t="shared" si="67"/>
        <v>2015</v>
      </c>
      <c r="D890" s="82">
        <f t="shared" si="68"/>
        <v>94137.05</v>
      </c>
      <c r="E890" s="82">
        <f t="shared" si="69"/>
        <v>15449.75</v>
      </c>
      <c r="F890" s="82">
        <f t="array" ref="F890">SUM(IF(M890:N890="-",0,M890:N890),IF(O890="-",0,-O890))/100</f>
        <v>7993.08</v>
      </c>
      <c r="G890" s="82">
        <f t="array" ref="G890">SUM(IF(P890="-",0,P890),IF(R890="-",0,R890))/100</f>
        <v>1422.39</v>
      </c>
      <c r="H890" s="82">
        <f t="array" ref="H890">SUM(IF(Q890="-",0,Q890))/100</f>
        <v>6034.28</v>
      </c>
      <c r="I890" s="76">
        <v>5358</v>
      </c>
      <c r="J890" s="76" t="s">
        <v>89</v>
      </c>
      <c r="K890" s="77">
        <v>42369</v>
      </c>
      <c r="L890" s="76">
        <v>9413705</v>
      </c>
      <c r="M890" s="76">
        <v>748354</v>
      </c>
      <c r="N890" s="76">
        <v>522021</v>
      </c>
      <c r="O890" s="76">
        <v>471067</v>
      </c>
      <c r="P890" s="76">
        <v>127846</v>
      </c>
      <c r="Q890" s="76">
        <v>603428</v>
      </c>
      <c r="R890" s="76">
        <v>14393</v>
      </c>
    </row>
    <row r="891" spans="1:18">
      <c r="A891" s="82">
        <f t="shared" si="65"/>
        <v>535800002014</v>
      </c>
      <c r="B891" s="82" t="str">
        <f t="shared" si="66"/>
        <v>53580000</v>
      </c>
      <c r="C891" s="82">
        <f t="shared" si="67"/>
        <v>2014</v>
      </c>
      <c r="D891" s="82">
        <f t="shared" si="68"/>
        <v>94137.05</v>
      </c>
      <c r="E891" s="82">
        <f t="shared" si="69"/>
        <v>15444.919999999998</v>
      </c>
      <c r="F891" s="82">
        <f t="array" ref="F891">SUM(IF(M891:N891="-",0,M891:N891),IF(O891="-",0,-O891))/100</f>
        <v>7973.94</v>
      </c>
      <c r="G891" s="82">
        <f t="array" ref="G891">SUM(IF(P891="-",0,P891),IF(R891="-",0,R891))/100</f>
        <v>1424.35</v>
      </c>
      <c r="H891" s="82">
        <f t="array" ref="H891">SUM(IF(Q891="-",0,Q891))/100</f>
        <v>6046.63</v>
      </c>
      <c r="I891" s="76">
        <v>5358</v>
      </c>
      <c r="J891" s="76" t="s">
        <v>89</v>
      </c>
      <c r="K891" s="77">
        <v>42004</v>
      </c>
      <c r="L891" s="76">
        <v>9413705</v>
      </c>
      <c r="M891" s="76">
        <v>746837</v>
      </c>
      <c r="N891" s="76">
        <v>473788</v>
      </c>
      <c r="O891" s="76">
        <v>423231</v>
      </c>
      <c r="P891" s="76">
        <v>128030</v>
      </c>
      <c r="Q891" s="76">
        <v>604663</v>
      </c>
      <c r="R891" s="76">
        <v>14405</v>
      </c>
    </row>
    <row r="892" spans="1:18">
      <c r="A892" s="82">
        <f t="shared" si="65"/>
        <v>535800002013</v>
      </c>
      <c r="B892" s="82" t="str">
        <f t="shared" si="66"/>
        <v>53580000</v>
      </c>
      <c r="C892" s="82">
        <f t="shared" si="67"/>
        <v>2013</v>
      </c>
      <c r="D892" s="82">
        <f t="shared" si="68"/>
        <v>94137.04</v>
      </c>
      <c r="E892" s="82">
        <f t="shared" si="69"/>
        <v>15381.07</v>
      </c>
      <c r="F892" s="82">
        <f t="array" ref="F892">SUM(IF(M892:N892="-",0,M892:N892),IF(O892="-",0,-O892))/100</f>
        <v>7924.54</v>
      </c>
      <c r="G892" s="82">
        <f t="array" ref="G892">SUM(IF(P892="-",0,P892),IF(R892="-",0,R892))/100</f>
        <v>1423.32</v>
      </c>
      <c r="H892" s="82">
        <f t="array" ref="H892">SUM(IF(Q892="-",0,Q892))/100</f>
        <v>6033.21</v>
      </c>
      <c r="I892" s="76">
        <v>5358</v>
      </c>
      <c r="J892" s="76" t="s">
        <v>89</v>
      </c>
      <c r="K892" s="77">
        <v>41639</v>
      </c>
      <c r="L892" s="76">
        <v>9413704</v>
      </c>
      <c r="M892" s="76">
        <v>742555</v>
      </c>
      <c r="N892" s="76">
        <v>473127</v>
      </c>
      <c r="O892" s="76">
        <v>423228</v>
      </c>
      <c r="P892" s="76">
        <v>127927</v>
      </c>
      <c r="Q892" s="76">
        <v>603321</v>
      </c>
      <c r="R892" s="76">
        <v>14405</v>
      </c>
    </row>
    <row r="893" spans="1:18">
      <c r="A893" s="82">
        <f t="shared" si="65"/>
        <v>535800002012</v>
      </c>
      <c r="B893" s="82" t="str">
        <f t="shared" si="66"/>
        <v>53580000</v>
      </c>
      <c r="C893" s="82">
        <f t="shared" si="67"/>
        <v>2012</v>
      </c>
      <c r="D893" s="82">
        <f t="shared" si="68"/>
        <v>94138.67</v>
      </c>
      <c r="E893" s="82">
        <f t="shared" si="69"/>
        <v>15368.5</v>
      </c>
      <c r="F893" s="82">
        <f t="array" ref="F893">SUM(IF(M893:N893="-",0,M893:N893),IF(O893="-",0,-O893))/100</f>
        <v>7909.88</v>
      </c>
      <c r="G893" s="82">
        <f t="array" ref="G893">SUM(IF(P893="-",0,P893),IF(R893="-",0,R893))/100</f>
        <v>1425.42</v>
      </c>
      <c r="H893" s="82">
        <f t="array" ref="H893">SUM(IF(Q893="-",0,Q893))/100</f>
        <v>6033.2</v>
      </c>
      <c r="I893" s="76">
        <v>5358</v>
      </c>
      <c r="J893" s="76" t="s">
        <v>89</v>
      </c>
      <c r="K893" s="77">
        <v>41274</v>
      </c>
      <c r="L893" s="76">
        <v>9413867</v>
      </c>
      <c r="M893" s="76">
        <v>741438</v>
      </c>
      <c r="N893" s="76">
        <v>465702</v>
      </c>
      <c r="O893" s="76">
        <v>416152</v>
      </c>
      <c r="P893" s="76">
        <v>128091</v>
      </c>
      <c r="Q893" s="76">
        <v>603320</v>
      </c>
      <c r="R893" s="76">
        <v>14451</v>
      </c>
    </row>
    <row r="894" spans="1:18">
      <c r="A894" s="82">
        <f t="shared" si="65"/>
        <v>535800002011</v>
      </c>
      <c r="B894" s="82" t="str">
        <f t="shared" si="66"/>
        <v>53580000</v>
      </c>
      <c r="C894" s="82">
        <f t="shared" si="67"/>
        <v>2011</v>
      </c>
      <c r="D894" s="82">
        <f t="shared" si="68"/>
        <v>94138.65</v>
      </c>
      <c r="E894" s="82">
        <f t="shared" si="69"/>
        <v>15334.929999999998</v>
      </c>
      <c r="F894" s="82">
        <f t="array" ref="F894">SUM(IF(M894:N894="-",0,M894:N894),IF(O894="-",0,-O894))/100</f>
        <v>7880.7</v>
      </c>
      <c r="G894" s="82">
        <f t="array" ref="G894">SUM(IF(P894="-",0,P894),IF(R894="-",0,R894))/100</f>
        <v>1416.58</v>
      </c>
      <c r="H894" s="82">
        <f t="array" ref="H894">SUM(IF(Q894="-",0,Q894))/100</f>
        <v>6037.65</v>
      </c>
      <c r="I894" s="76">
        <v>5358</v>
      </c>
      <c r="J894" s="76" t="s">
        <v>89</v>
      </c>
      <c r="K894" s="77">
        <v>40908</v>
      </c>
      <c r="L894" s="76">
        <v>9413865</v>
      </c>
      <c r="M894" s="76">
        <v>737455</v>
      </c>
      <c r="N894" s="76">
        <v>424630</v>
      </c>
      <c r="O894" s="76">
        <v>374015</v>
      </c>
      <c r="P894" s="76">
        <v>127217</v>
      </c>
      <c r="Q894" s="76">
        <v>603765</v>
      </c>
      <c r="R894" s="76">
        <v>14441</v>
      </c>
    </row>
    <row r="895" spans="1:18">
      <c r="A895" s="82">
        <f t="shared" si="65"/>
        <v>535800002010</v>
      </c>
      <c r="B895" s="82" t="str">
        <f t="shared" si="66"/>
        <v>53580000</v>
      </c>
      <c r="C895" s="82">
        <f t="shared" si="67"/>
        <v>2010</v>
      </c>
      <c r="D895" s="82">
        <f t="shared" si="68"/>
        <v>94140.57</v>
      </c>
      <c r="E895" s="82">
        <f t="shared" si="69"/>
        <v>15251.54</v>
      </c>
      <c r="F895" s="82">
        <f t="array" ref="F895">SUM(IF(M895:N895="-",0,M895:N895),IF(O895="-",0,-O895))/100</f>
        <v>7848.56</v>
      </c>
      <c r="G895" s="82">
        <f t="array" ref="G895">SUM(IF(P895="-",0,P895),IF(R895="-",0,R895))/100</f>
        <v>1412</v>
      </c>
      <c r="H895" s="82">
        <f t="array" ref="H895">SUM(IF(Q895="-",0,Q895))/100</f>
        <v>5990.98</v>
      </c>
      <c r="I895" s="76">
        <v>5358</v>
      </c>
      <c r="J895" s="76" t="s">
        <v>89</v>
      </c>
      <c r="K895" s="77">
        <v>40543</v>
      </c>
      <c r="L895" s="76">
        <v>9414057</v>
      </c>
      <c r="M895" s="76">
        <v>740352</v>
      </c>
      <c r="N895" s="76">
        <v>415915</v>
      </c>
      <c r="O895" s="76">
        <v>371411</v>
      </c>
      <c r="P895" s="76">
        <v>126711</v>
      </c>
      <c r="Q895" s="76">
        <v>599098</v>
      </c>
      <c r="R895" s="76">
        <v>14489</v>
      </c>
    </row>
    <row r="896" spans="1:18">
      <c r="A896" s="82">
        <f t="shared" si="65"/>
        <v>535800002009</v>
      </c>
      <c r="B896" s="82" t="str">
        <f t="shared" si="66"/>
        <v>53580000</v>
      </c>
      <c r="C896" s="82">
        <f t="shared" si="67"/>
        <v>2009</v>
      </c>
      <c r="D896" s="82">
        <f t="shared" si="68"/>
        <v>94135.53</v>
      </c>
      <c r="E896" s="82">
        <f t="shared" si="69"/>
        <v>15097.399999999998</v>
      </c>
      <c r="F896" s="82">
        <f t="array" ref="F896">SUM(IF(M896:N896="-",0,M896:N896),IF(O896="-",0,-O896))/100</f>
        <v>7736.38</v>
      </c>
      <c r="G896" s="82">
        <f t="array" ref="G896">SUM(IF(P896="-",0,P896),IF(R896="-",0,R896))/100</f>
        <v>1405.08</v>
      </c>
      <c r="H896" s="82">
        <f t="array" ref="H896">SUM(IF(Q896="-",0,Q896))/100</f>
        <v>5955.94</v>
      </c>
      <c r="I896" s="76">
        <v>5358</v>
      </c>
      <c r="J896" s="76" t="s">
        <v>89</v>
      </c>
      <c r="K896" s="77">
        <v>40178</v>
      </c>
      <c r="L896" s="76">
        <v>9413553</v>
      </c>
      <c r="M896" s="76">
        <v>737666</v>
      </c>
      <c r="N896" s="76">
        <v>420425</v>
      </c>
      <c r="O896" s="76">
        <v>384453</v>
      </c>
      <c r="P896" s="76">
        <v>126071</v>
      </c>
      <c r="Q896" s="76">
        <v>595594</v>
      </c>
      <c r="R896" s="76">
        <v>14437</v>
      </c>
    </row>
    <row r="897" spans="1:18">
      <c r="A897" s="82">
        <f t="shared" si="65"/>
        <v>535800002008</v>
      </c>
      <c r="B897" s="82" t="str">
        <f t="shared" si="66"/>
        <v>53580000</v>
      </c>
      <c r="C897" s="82">
        <f t="shared" si="67"/>
        <v>2008</v>
      </c>
      <c r="D897" s="82">
        <f t="shared" si="68"/>
        <v>94139.27</v>
      </c>
      <c r="E897" s="82">
        <f t="shared" si="69"/>
        <v>14930.77</v>
      </c>
      <c r="F897" s="82">
        <f t="array" ref="F897">SUM(IF(M897:N897="-",0,M897:N897),IF(O897="-",0,-O897))/100</f>
        <v>7732.13</v>
      </c>
      <c r="G897" s="82">
        <f t="array" ref="G897">SUM(IF(P897="-",0,P897),IF(R897="-",0,R897))/100</f>
        <v>1373.19</v>
      </c>
      <c r="H897" s="82">
        <f t="array" ref="H897">SUM(IF(Q897="-",0,Q897))/100</f>
        <v>5825.45</v>
      </c>
      <c r="I897" s="76">
        <v>5358</v>
      </c>
      <c r="J897" s="76" t="s">
        <v>89</v>
      </c>
      <c r="K897" s="77">
        <v>39813</v>
      </c>
      <c r="L897" s="76">
        <v>9413927</v>
      </c>
      <c r="M897" s="76">
        <v>737104</v>
      </c>
      <c r="N897" s="76">
        <v>418155</v>
      </c>
      <c r="O897" s="76">
        <v>382046</v>
      </c>
      <c r="P897" s="76">
        <v>122499</v>
      </c>
      <c r="Q897" s="76">
        <v>582545</v>
      </c>
      <c r="R897" s="76">
        <v>14820</v>
      </c>
    </row>
    <row r="898" spans="1:18">
      <c r="A898" s="82">
        <f t="shared" si="65"/>
        <v>535800002007</v>
      </c>
      <c r="B898" s="82" t="str">
        <f t="shared" si="66"/>
        <v>53580000</v>
      </c>
      <c r="C898" s="82">
        <f t="shared" si="67"/>
        <v>2007</v>
      </c>
      <c r="D898" s="82">
        <f t="shared" si="68"/>
        <v>94139.38</v>
      </c>
      <c r="E898" s="82">
        <f t="shared" si="69"/>
        <v>15057.91</v>
      </c>
      <c r="F898" s="82">
        <f t="array" ref="F898">SUM(IF(M898:N898="-",0,M898:N898),IF(O898="-",0,-O898))/100</f>
        <v>8116.6</v>
      </c>
      <c r="G898" s="82">
        <f t="array" ref="G898">SUM(IF(P898="-",0,P898),IF(R898="-",0,R898))/100</f>
        <v>1324.01</v>
      </c>
      <c r="H898" s="82">
        <f t="array" ref="H898">SUM(IF(Q898="-",0,Q898))/100</f>
        <v>5617.3</v>
      </c>
      <c r="I898" s="76">
        <v>5358</v>
      </c>
      <c r="J898" s="76" t="s">
        <v>89</v>
      </c>
      <c r="K898" s="77">
        <v>39447</v>
      </c>
      <c r="L898" s="76">
        <v>9413938</v>
      </c>
      <c r="M898" s="76">
        <v>768998</v>
      </c>
      <c r="N898" s="76">
        <v>327699</v>
      </c>
      <c r="O898" s="76">
        <v>285037</v>
      </c>
      <c r="P898" s="76">
        <v>117311</v>
      </c>
      <c r="Q898" s="76">
        <v>561730</v>
      </c>
      <c r="R898" s="76">
        <v>15090</v>
      </c>
    </row>
    <row r="899" spans="1:18">
      <c r="A899" s="82">
        <f t="shared" si="65"/>
        <v>535800002006</v>
      </c>
      <c r="B899" s="82" t="str">
        <f t="shared" si="66"/>
        <v>53580000</v>
      </c>
      <c r="C899" s="82">
        <f t="shared" si="67"/>
        <v>2006</v>
      </c>
      <c r="D899" s="82">
        <f t="shared" si="68"/>
        <v>94139.34</v>
      </c>
      <c r="E899" s="82">
        <f t="shared" si="69"/>
        <v>14966.44</v>
      </c>
      <c r="F899" s="82">
        <f t="array" ref="F899">SUM(IF(M899:N899="-",0,M899:N899),IF(O899="-",0,-O899))/100</f>
        <v>8071.24</v>
      </c>
      <c r="G899" s="82">
        <f t="array" ref="G899">SUM(IF(P899="-",0,P899),IF(R899="-",0,R899))/100</f>
        <v>1320.35</v>
      </c>
      <c r="H899" s="82">
        <f t="array" ref="H899">SUM(IF(Q899="-",0,Q899))/100</f>
        <v>5574.85</v>
      </c>
      <c r="I899" s="76">
        <v>5358</v>
      </c>
      <c r="J899" s="76" t="s">
        <v>89</v>
      </c>
      <c r="K899" s="77">
        <v>39082</v>
      </c>
      <c r="L899" s="76">
        <v>9413934</v>
      </c>
      <c r="M899" s="76">
        <v>761501</v>
      </c>
      <c r="N899" s="76">
        <v>327200</v>
      </c>
      <c r="O899" s="76">
        <v>281577</v>
      </c>
      <c r="P899" s="76">
        <v>117022</v>
      </c>
      <c r="Q899" s="76">
        <v>557485</v>
      </c>
      <c r="R899" s="76">
        <v>15013</v>
      </c>
    </row>
    <row r="900" spans="1:18">
      <c r="A900" s="82">
        <f t="shared" si="65"/>
        <v>535800402015</v>
      </c>
      <c r="B900" s="82" t="str">
        <f t="shared" si="66"/>
        <v>53580040</v>
      </c>
      <c r="C900" s="82">
        <f t="shared" si="67"/>
        <v>2015</v>
      </c>
      <c r="D900" s="82">
        <f t="shared" si="68"/>
        <v>4413.3900000000003</v>
      </c>
      <c r="E900" s="82">
        <f t="shared" si="69"/>
        <v>813.11</v>
      </c>
      <c r="F900" s="82">
        <f t="array" ref="F900">SUM(IF(M900:N900="-",0,M900:N900),IF(O900="-",0,-O900))/100</f>
        <v>420.24</v>
      </c>
      <c r="G900" s="82">
        <f t="array" ref="G900">SUM(IF(P900="-",0,P900),IF(R900="-",0,R900))/100</f>
        <v>52.79</v>
      </c>
      <c r="H900" s="82">
        <f t="array" ref="H900">SUM(IF(Q900="-",0,Q900))/100</f>
        <v>340.08</v>
      </c>
      <c r="I900" s="76">
        <v>5358004</v>
      </c>
      <c r="J900" s="76" t="s">
        <v>90</v>
      </c>
      <c r="K900" s="77">
        <v>42369</v>
      </c>
      <c r="L900" s="76">
        <v>441339</v>
      </c>
      <c r="M900" s="76">
        <v>36901</v>
      </c>
      <c r="N900" s="76">
        <v>29046</v>
      </c>
      <c r="O900" s="76">
        <v>23923</v>
      </c>
      <c r="P900" s="76">
        <v>4715</v>
      </c>
      <c r="Q900" s="76">
        <v>34008</v>
      </c>
      <c r="R900" s="76">
        <v>564</v>
      </c>
    </row>
    <row r="901" spans="1:18">
      <c r="A901" s="82">
        <f t="shared" si="65"/>
        <v>535800402014</v>
      </c>
      <c r="B901" s="82" t="str">
        <f t="shared" si="66"/>
        <v>53580040</v>
      </c>
      <c r="C901" s="82">
        <f t="shared" si="67"/>
        <v>2014</v>
      </c>
      <c r="D901" s="82">
        <f t="shared" si="68"/>
        <v>4413.3900000000003</v>
      </c>
      <c r="E901" s="82">
        <f t="shared" si="69"/>
        <v>812.73</v>
      </c>
      <c r="F901" s="82">
        <f t="array" ref="F901">SUM(IF(M901:N901="-",0,M901:N901),IF(O901="-",0,-O901))/100</f>
        <v>419.6</v>
      </c>
      <c r="G901" s="82">
        <f t="array" ref="G901">SUM(IF(P901="-",0,P901),IF(R901="-",0,R901))/100</f>
        <v>53.11</v>
      </c>
      <c r="H901" s="82">
        <f t="array" ref="H901">SUM(IF(Q901="-",0,Q901))/100</f>
        <v>340.02</v>
      </c>
      <c r="I901" s="76">
        <v>5358004</v>
      </c>
      <c r="J901" s="76" t="s">
        <v>90</v>
      </c>
      <c r="K901" s="77">
        <v>42004</v>
      </c>
      <c r="L901" s="76">
        <v>441339</v>
      </c>
      <c r="M901" s="76">
        <v>36837</v>
      </c>
      <c r="N901" s="76">
        <v>29046</v>
      </c>
      <c r="O901" s="76">
        <v>23923</v>
      </c>
      <c r="P901" s="76">
        <v>4747</v>
      </c>
      <c r="Q901" s="76">
        <v>34002</v>
      </c>
      <c r="R901" s="76">
        <v>564</v>
      </c>
    </row>
    <row r="902" spans="1:18">
      <c r="A902" s="82">
        <f t="shared" si="65"/>
        <v>535800402013</v>
      </c>
      <c r="B902" s="82" t="str">
        <f t="shared" si="66"/>
        <v>53580040</v>
      </c>
      <c r="C902" s="82">
        <f t="shared" si="67"/>
        <v>2013</v>
      </c>
      <c r="D902" s="82">
        <f t="shared" si="68"/>
        <v>4413.3900000000003</v>
      </c>
      <c r="E902" s="82">
        <f t="shared" si="69"/>
        <v>810.57999999999993</v>
      </c>
      <c r="F902" s="82">
        <f t="array" ref="F902">SUM(IF(M902:N902="-",0,M902:N902),IF(O902="-",0,-O902))/100</f>
        <v>417.38</v>
      </c>
      <c r="G902" s="82">
        <f t="array" ref="G902">SUM(IF(P902="-",0,P902),IF(R902="-",0,R902))/100</f>
        <v>53.45</v>
      </c>
      <c r="H902" s="82">
        <f t="array" ref="H902">SUM(IF(Q902="-",0,Q902))/100</f>
        <v>339.75</v>
      </c>
      <c r="I902" s="76">
        <v>5358004</v>
      </c>
      <c r="J902" s="76" t="s">
        <v>90</v>
      </c>
      <c r="K902" s="77">
        <v>41639</v>
      </c>
      <c r="L902" s="76">
        <v>441339</v>
      </c>
      <c r="M902" s="76">
        <v>36775</v>
      </c>
      <c r="N902" s="76">
        <v>28886</v>
      </c>
      <c r="O902" s="76">
        <v>23923</v>
      </c>
      <c r="P902" s="76">
        <v>4781</v>
      </c>
      <c r="Q902" s="76">
        <v>33975</v>
      </c>
      <c r="R902" s="76">
        <v>564</v>
      </c>
    </row>
    <row r="903" spans="1:18">
      <c r="A903" s="82">
        <f t="shared" si="65"/>
        <v>535800402012</v>
      </c>
      <c r="B903" s="82" t="str">
        <f t="shared" si="66"/>
        <v>53580040</v>
      </c>
      <c r="C903" s="82">
        <f t="shared" si="67"/>
        <v>2012</v>
      </c>
      <c r="D903" s="82">
        <f t="shared" si="68"/>
        <v>4413.3900000000003</v>
      </c>
      <c r="E903" s="82">
        <f t="shared" si="69"/>
        <v>803.88</v>
      </c>
      <c r="F903" s="82">
        <f t="array" ref="F903">SUM(IF(M903:N903="-",0,M903:N903),IF(O903="-",0,-O903))/100</f>
        <v>410.71</v>
      </c>
      <c r="G903" s="82">
        <f t="array" ref="G903">SUM(IF(P903="-",0,P903),IF(R903="-",0,R903))/100</f>
        <v>53.74</v>
      </c>
      <c r="H903" s="82">
        <f t="array" ref="H903">SUM(IF(Q903="-",0,Q903))/100</f>
        <v>339.43</v>
      </c>
      <c r="I903" s="76">
        <v>5358004</v>
      </c>
      <c r="J903" s="76" t="s">
        <v>90</v>
      </c>
      <c r="K903" s="77">
        <v>41274</v>
      </c>
      <c r="L903" s="76">
        <v>441339</v>
      </c>
      <c r="M903" s="76">
        <v>36108</v>
      </c>
      <c r="N903" s="76">
        <v>28886</v>
      </c>
      <c r="O903" s="76">
        <v>23923</v>
      </c>
      <c r="P903" s="76">
        <v>4830</v>
      </c>
      <c r="Q903" s="76">
        <v>33943</v>
      </c>
      <c r="R903" s="76">
        <v>544</v>
      </c>
    </row>
    <row r="904" spans="1:18">
      <c r="A904" s="82">
        <f t="shared" si="65"/>
        <v>535800402011</v>
      </c>
      <c r="B904" s="82" t="str">
        <f t="shared" si="66"/>
        <v>53580040</v>
      </c>
      <c r="C904" s="82">
        <f t="shared" si="67"/>
        <v>2011</v>
      </c>
      <c r="D904" s="82">
        <f t="shared" si="68"/>
        <v>4413.3900000000003</v>
      </c>
      <c r="E904" s="82">
        <f t="shared" si="69"/>
        <v>802.81999999999994</v>
      </c>
      <c r="F904" s="82">
        <f t="array" ref="F904">SUM(IF(M904:N904="-",0,M904:N904),IF(O904="-",0,-O904))/100</f>
        <v>409.58</v>
      </c>
      <c r="G904" s="82">
        <f t="array" ref="G904">SUM(IF(P904="-",0,P904),IF(R904="-",0,R904))/100</f>
        <v>53.95</v>
      </c>
      <c r="H904" s="82">
        <f t="array" ref="H904">SUM(IF(Q904="-",0,Q904))/100</f>
        <v>339.29</v>
      </c>
      <c r="I904" s="76">
        <v>5358004</v>
      </c>
      <c r="J904" s="76" t="s">
        <v>90</v>
      </c>
      <c r="K904" s="77">
        <v>40908</v>
      </c>
      <c r="L904" s="76">
        <v>441339</v>
      </c>
      <c r="M904" s="76">
        <v>35985</v>
      </c>
      <c r="N904" s="76">
        <v>28895</v>
      </c>
      <c r="O904" s="76">
        <v>23922</v>
      </c>
      <c r="P904" s="76">
        <v>4851</v>
      </c>
      <c r="Q904" s="76">
        <v>33929</v>
      </c>
      <c r="R904" s="76">
        <v>544</v>
      </c>
    </row>
    <row r="905" spans="1:18">
      <c r="A905" s="82">
        <f t="shared" si="65"/>
        <v>535800402010</v>
      </c>
      <c r="B905" s="82" t="str">
        <f t="shared" si="66"/>
        <v>53580040</v>
      </c>
      <c r="C905" s="82">
        <f t="shared" si="67"/>
        <v>2010</v>
      </c>
      <c r="D905" s="82">
        <f t="shared" si="68"/>
        <v>4413.91</v>
      </c>
      <c r="E905" s="82">
        <f t="shared" si="69"/>
        <v>794.76</v>
      </c>
      <c r="F905" s="82">
        <f t="array" ref="F905">SUM(IF(M905:N905="-",0,M905:N905),IF(O905="-",0,-O905))/100</f>
        <v>406.88</v>
      </c>
      <c r="G905" s="82">
        <f t="array" ref="G905">SUM(IF(P905="-",0,P905),IF(R905="-",0,R905))/100</f>
        <v>54.34</v>
      </c>
      <c r="H905" s="82">
        <f t="array" ref="H905">SUM(IF(Q905="-",0,Q905))/100</f>
        <v>333.54</v>
      </c>
      <c r="I905" s="76">
        <v>5358004</v>
      </c>
      <c r="J905" s="76" t="s">
        <v>90</v>
      </c>
      <c r="K905" s="77">
        <v>40543</v>
      </c>
      <c r="L905" s="76">
        <v>441391</v>
      </c>
      <c r="M905" s="76">
        <v>33562</v>
      </c>
      <c r="N905" s="76">
        <v>28529</v>
      </c>
      <c r="O905" s="76">
        <v>21403</v>
      </c>
      <c r="P905" s="76">
        <v>4884</v>
      </c>
      <c r="Q905" s="76">
        <v>33354</v>
      </c>
      <c r="R905" s="76">
        <v>550</v>
      </c>
    </row>
    <row r="906" spans="1:18">
      <c r="A906" s="82">
        <f t="shared" si="65"/>
        <v>535800402009</v>
      </c>
      <c r="B906" s="82" t="str">
        <f t="shared" si="66"/>
        <v>53580040</v>
      </c>
      <c r="C906" s="82">
        <f t="shared" si="67"/>
        <v>2009</v>
      </c>
      <c r="D906" s="82">
        <f t="shared" si="68"/>
        <v>4408.97</v>
      </c>
      <c r="E906" s="82">
        <f t="shared" si="69"/>
        <v>799.66</v>
      </c>
      <c r="F906" s="82">
        <f t="array" ref="F906">SUM(IF(M906:N906="-",0,M906:N906),IF(O906="-",0,-O906))/100</f>
        <v>423.14</v>
      </c>
      <c r="G906" s="82">
        <f t="array" ref="G906">SUM(IF(P906="-",0,P906),IF(R906="-",0,R906))/100</f>
        <v>54.07</v>
      </c>
      <c r="H906" s="82">
        <f t="array" ref="H906">SUM(IF(Q906="-",0,Q906))/100</f>
        <v>322.45</v>
      </c>
      <c r="I906" s="76">
        <v>5358004</v>
      </c>
      <c r="J906" s="76" t="s">
        <v>90</v>
      </c>
      <c r="K906" s="77">
        <v>40178</v>
      </c>
      <c r="L906" s="76">
        <v>440897</v>
      </c>
      <c r="M906" s="76">
        <v>37270</v>
      </c>
      <c r="N906" s="76">
        <v>23313</v>
      </c>
      <c r="O906" s="76">
        <v>18269</v>
      </c>
      <c r="P906" s="76">
        <v>4857</v>
      </c>
      <c r="Q906" s="76">
        <v>32245</v>
      </c>
      <c r="R906" s="76">
        <v>550</v>
      </c>
    </row>
    <row r="907" spans="1:18">
      <c r="A907" s="82">
        <f t="shared" ref="A907:A970" si="70">(B907&amp;C907)+0</f>
        <v>535800402008</v>
      </c>
      <c r="B907" s="82" t="str">
        <f t="shared" ref="B907:B970" si="71">LEFT(I907&amp;"00000000",8)</f>
        <v>53580040</v>
      </c>
      <c r="C907" s="82">
        <f t="shared" ref="C907:C970" si="72">YEAR(K907)</f>
        <v>2008</v>
      </c>
      <c r="D907" s="82">
        <f t="shared" ref="D907:D970" si="73">IF(L907="-",0,L907/100)</f>
        <v>4408.96</v>
      </c>
      <c r="E907" s="82">
        <f t="shared" ref="E907:E970" si="74">SUM(F907:H907)</f>
        <v>798.76</v>
      </c>
      <c r="F907" s="82">
        <f t="array" ref="F907">SUM(IF(M907:N907="-",0,M907:N907),IF(O907="-",0,-O907))/100</f>
        <v>422.94</v>
      </c>
      <c r="G907" s="82">
        <f t="array" ref="G907">SUM(IF(P907="-",0,P907),IF(R907="-",0,R907))/100</f>
        <v>53.66</v>
      </c>
      <c r="H907" s="82">
        <f t="array" ref="H907">SUM(IF(Q907="-",0,Q907))/100</f>
        <v>322.16000000000003</v>
      </c>
      <c r="I907" s="76">
        <v>5358004</v>
      </c>
      <c r="J907" s="76" t="s">
        <v>90</v>
      </c>
      <c r="K907" s="77">
        <v>39813</v>
      </c>
      <c r="L907" s="76">
        <v>440896</v>
      </c>
      <c r="M907" s="76">
        <v>37250</v>
      </c>
      <c r="N907" s="76">
        <v>23313</v>
      </c>
      <c r="O907" s="76">
        <v>18269</v>
      </c>
      <c r="P907" s="76">
        <v>4816</v>
      </c>
      <c r="Q907" s="76">
        <v>32216</v>
      </c>
      <c r="R907" s="76">
        <v>550</v>
      </c>
    </row>
    <row r="908" spans="1:18">
      <c r="A908" s="82">
        <f t="shared" si="70"/>
        <v>535800402007</v>
      </c>
      <c r="B908" s="82" t="str">
        <f t="shared" si="71"/>
        <v>53580040</v>
      </c>
      <c r="C908" s="82">
        <f t="shared" si="72"/>
        <v>2007</v>
      </c>
      <c r="D908" s="82">
        <f t="shared" si="73"/>
        <v>4408.9399999999996</v>
      </c>
      <c r="E908" s="82">
        <f t="shared" si="74"/>
        <v>784.82999999999993</v>
      </c>
      <c r="F908" s="82">
        <f t="array" ref="F908">SUM(IF(M908:N908="-",0,M908:N908),IF(O908="-",0,-O908))/100</f>
        <v>429.7</v>
      </c>
      <c r="G908" s="82">
        <f t="array" ref="G908">SUM(IF(P908="-",0,P908),IF(R908="-",0,R908))/100</f>
        <v>54</v>
      </c>
      <c r="H908" s="82">
        <f t="array" ref="H908">SUM(IF(Q908="-",0,Q908))/100</f>
        <v>301.13</v>
      </c>
      <c r="I908" s="76">
        <v>5358004</v>
      </c>
      <c r="J908" s="76" t="s">
        <v>90</v>
      </c>
      <c r="K908" s="77">
        <v>39447</v>
      </c>
      <c r="L908" s="76">
        <v>440894</v>
      </c>
      <c r="M908" s="76">
        <v>37914</v>
      </c>
      <c r="N908" s="76">
        <v>7876</v>
      </c>
      <c r="O908" s="76">
        <v>2820</v>
      </c>
      <c r="P908" s="76">
        <v>4787</v>
      </c>
      <c r="Q908" s="76">
        <v>30113</v>
      </c>
      <c r="R908" s="76">
        <v>613</v>
      </c>
    </row>
    <row r="909" spans="1:18">
      <c r="A909" s="82">
        <f t="shared" si="70"/>
        <v>535800402006</v>
      </c>
      <c r="B909" s="82" t="str">
        <f t="shared" si="71"/>
        <v>53580040</v>
      </c>
      <c r="C909" s="82">
        <f t="shared" si="72"/>
        <v>2006</v>
      </c>
      <c r="D909" s="82">
        <f t="shared" si="73"/>
        <v>4408.8599999999997</v>
      </c>
      <c r="E909" s="82">
        <f t="shared" si="74"/>
        <v>767.3900000000001</v>
      </c>
      <c r="F909" s="82">
        <f t="array" ref="F909">SUM(IF(M909:N909="-",0,M909:N909),IF(O909="-",0,-O909))/100</f>
        <v>413.72</v>
      </c>
      <c r="G909" s="82">
        <f t="array" ref="G909">SUM(IF(P909="-",0,P909),IF(R909="-",0,R909))/100</f>
        <v>53.69</v>
      </c>
      <c r="H909" s="82">
        <f t="array" ref="H909">SUM(IF(Q909="-",0,Q909))/100</f>
        <v>299.98</v>
      </c>
      <c r="I909" s="76">
        <v>5358004</v>
      </c>
      <c r="J909" s="76" t="s">
        <v>90</v>
      </c>
      <c r="K909" s="77">
        <v>39082</v>
      </c>
      <c r="L909" s="76">
        <v>440886</v>
      </c>
      <c r="M909" s="76">
        <v>34102</v>
      </c>
      <c r="N909" s="76">
        <v>10090</v>
      </c>
      <c r="O909" s="76">
        <v>2820</v>
      </c>
      <c r="P909" s="76">
        <v>4756</v>
      </c>
      <c r="Q909" s="76">
        <v>29998</v>
      </c>
      <c r="R909" s="76">
        <v>613</v>
      </c>
    </row>
    <row r="910" spans="1:18">
      <c r="A910" s="82">
        <f t="shared" si="70"/>
        <v>535800802015</v>
      </c>
      <c r="B910" s="82" t="str">
        <f t="shared" si="71"/>
        <v>53580080</v>
      </c>
      <c r="C910" s="82">
        <f t="shared" si="72"/>
        <v>2015</v>
      </c>
      <c r="D910" s="82">
        <f t="shared" si="73"/>
        <v>8500.3700000000008</v>
      </c>
      <c r="E910" s="82">
        <f t="shared" si="74"/>
        <v>3181.23</v>
      </c>
      <c r="F910" s="82">
        <f t="array" ref="F910">SUM(IF(M910:N910="-",0,M910:N910),IF(O910="-",0,-O910))/100</f>
        <v>1969.44</v>
      </c>
      <c r="G910" s="82">
        <f t="array" ref="G910">SUM(IF(P910="-",0,P910),IF(R910="-",0,R910))/100</f>
        <v>399.42</v>
      </c>
      <c r="H910" s="82">
        <f t="array" ref="H910">SUM(IF(Q910="-",0,Q910))/100</f>
        <v>812.37</v>
      </c>
      <c r="I910" s="76">
        <v>5358008</v>
      </c>
      <c r="J910" s="76" t="s">
        <v>91</v>
      </c>
      <c r="K910" s="77">
        <v>42369</v>
      </c>
      <c r="L910" s="76">
        <v>850037</v>
      </c>
      <c r="M910" s="76">
        <v>192646</v>
      </c>
      <c r="N910" s="76">
        <v>11870</v>
      </c>
      <c r="O910" s="76">
        <v>7572</v>
      </c>
      <c r="P910" s="76">
        <v>35076</v>
      </c>
      <c r="Q910" s="76">
        <v>81237</v>
      </c>
      <c r="R910" s="76">
        <v>4866</v>
      </c>
    </row>
    <row r="911" spans="1:18">
      <c r="A911" s="82">
        <f t="shared" si="70"/>
        <v>535800802014</v>
      </c>
      <c r="B911" s="82" t="str">
        <f t="shared" si="71"/>
        <v>53580080</v>
      </c>
      <c r="C911" s="82">
        <f t="shared" si="72"/>
        <v>2014</v>
      </c>
      <c r="D911" s="82">
        <f t="shared" si="73"/>
        <v>8500.3700000000008</v>
      </c>
      <c r="E911" s="82">
        <f t="shared" si="74"/>
        <v>3178.67</v>
      </c>
      <c r="F911" s="82">
        <f t="array" ref="F911">SUM(IF(M911:N911="-",0,M911:N911),IF(O911="-",0,-O911))/100</f>
        <v>1964.8</v>
      </c>
      <c r="G911" s="82">
        <f t="array" ref="G911">SUM(IF(P911="-",0,P911),IF(R911="-",0,R911))/100</f>
        <v>399.91</v>
      </c>
      <c r="H911" s="82">
        <f t="array" ref="H911">SUM(IF(Q911="-",0,Q911))/100</f>
        <v>813.96</v>
      </c>
      <c r="I911" s="76">
        <v>5358008</v>
      </c>
      <c r="J911" s="76" t="s">
        <v>91</v>
      </c>
      <c r="K911" s="77">
        <v>42004</v>
      </c>
      <c r="L911" s="76">
        <v>850037</v>
      </c>
      <c r="M911" s="76">
        <v>192228</v>
      </c>
      <c r="N911" s="76">
        <v>6314</v>
      </c>
      <c r="O911" s="76">
        <v>2062</v>
      </c>
      <c r="P911" s="76">
        <v>35125</v>
      </c>
      <c r="Q911" s="76">
        <v>81396</v>
      </c>
      <c r="R911" s="76">
        <v>4866</v>
      </c>
    </row>
    <row r="912" spans="1:18">
      <c r="A912" s="82">
        <f t="shared" si="70"/>
        <v>535800802013</v>
      </c>
      <c r="B912" s="82" t="str">
        <f t="shared" si="71"/>
        <v>53580080</v>
      </c>
      <c r="C912" s="82">
        <f t="shared" si="72"/>
        <v>2013</v>
      </c>
      <c r="D912" s="82">
        <f t="shared" si="73"/>
        <v>8500.3700000000008</v>
      </c>
      <c r="E912" s="82">
        <f t="shared" si="74"/>
        <v>3175.9599999999996</v>
      </c>
      <c r="F912" s="82">
        <f t="array" ref="F912">SUM(IF(M912:N912="-",0,M912:N912),IF(O912="-",0,-O912))/100</f>
        <v>1966.52</v>
      </c>
      <c r="G912" s="82">
        <f t="array" ref="G912">SUM(IF(P912="-",0,P912),IF(R912="-",0,R912))/100</f>
        <v>401.26</v>
      </c>
      <c r="H912" s="82">
        <f t="array" ref="H912">SUM(IF(Q912="-",0,Q912))/100</f>
        <v>808.18</v>
      </c>
      <c r="I912" s="76">
        <v>5358008</v>
      </c>
      <c r="J912" s="76" t="s">
        <v>91</v>
      </c>
      <c r="K912" s="77">
        <v>41639</v>
      </c>
      <c r="L912" s="76">
        <v>850037</v>
      </c>
      <c r="M912" s="76">
        <v>192276</v>
      </c>
      <c r="N912" s="76">
        <v>6438</v>
      </c>
      <c r="O912" s="76">
        <v>2062</v>
      </c>
      <c r="P912" s="76">
        <v>35260</v>
      </c>
      <c r="Q912" s="76">
        <v>80818</v>
      </c>
      <c r="R912" s="76">
        <v>4866</v>
      </c>
    </row>
    <row r="913" spans="1:18">
      <c r="A913" s="82">
        <f t="shared" si="70"/>
        <v>535800802012</v>
      </c>
      <c r="B913" s="82" t="str">
        <f t="shared" si="71"/>
        <v>53580080</v>
      </c>
      <c r="C913" s="82">
        <f t="shared" si="72"/>
        <v>2012</v>
      </c>
      <c r="D913" s="82">
        <f t="shared" si="73"/>
        <v>8500.4</v>
      </c>
      <c r="E913" s="82">
        <f t="shared" si="74"/>
        <v>3173.3500000000004</v>
      </c>
      <c r="F913" s="82">
        <f t="array" ref="F913">SUM(IF(M913:N913="-",0,M913:N913),IF(O913="-",0,-O913))/100</f>
        <v>1964.69</v>
      </c>
      <c r="G913" s="82">
        <f t="array" ref="G913">SUM(IF(P913="-",0,P913),IF(R913="-",0,R913))/100</f>
        <v>401.74</v>
      </c>
      <c r="H913" s="82">
        <f t="array" ref="H913">SUM(IF(Q913="-",0,Q913))/100</f>
        <v>806.92</v>
      </c>
      <c r="I913" s="76">
        <v>5358008</v>
      </c>
      <c r="J913" s="76" t="s">
        <v>91</v>
      </c>
      <c r="K913" s="77">
        <v>41274</v>
      </c>
      <c r="L913" s="76">
        <v>850040</v>
      </c>
      <c r="M913" s="76">
        <v>192163</v>
      </c>
      <c r="N913" s="76">
        <v>6368</v>
      </c>
      <c r="O913" s="76">
        <v>2062</v>
      </c>
      <c r="P913" s="76">
        <v>35307</v>
      </c>
      <c r="Q913" s="76">
        <v>80692</v>
      </c>
      <c r="R913" s="76">
        <v>4867</v>
      </c>
    </row>
    <row r="914" spans="1:18">
      <c r="A914" s="82">
        <f t="shared" si="70"/>
        <v>535800802011</v>
      </c>
      <c r="B914" s="82" t="str">
        <f t="shared" si="71"/>
        <v>53580080</v>
      </c>
      <c r="C914" s="82">
        <f t="shared" si="72"/>
        <v>2011</v>
      </c>
      <c r="D914" s="82">
        <f t="shared" si="73"/>
        <v>8500.4</v>
      </c>
      <c r="E914" s="82">
        <f t="shared" si="74"/>
        <v>3168.86</v>
      </c>
      <c r="F914" s="82">
        <f t="array" ref="F914">SUM(IF(M914:N914="-",0,M914:N914),IF(O914="-",0,-O914))/100</f>
        <v>1970.09</v>
      </c>
      <c r="G914" s="82">
        <f t="array" ref="G914">SUM(IF(P914="-",0,P914),IF(R914="-",0,R914))/100</f>
        <v>396.04</v>
      </c>
      <c r="H914" s="82">
        <f t="array" ref="H914">SUM(IF(Q914="-",0,Q914))/100</f>
        <v>802.73</v>
      </c>
      <c r="I914" s="76">
        <v>5358008</v>
      </c>
      <c r="J914" s="76" t="s">
        <v>91</v>
      </c>
      <c r="K914" s="77">
        <v>40908</v>
      </c>
      <c r="L914" s="76">
        <v>850040</v>
      </c>
      <c r="M914" s="76">
        <v>191025</v>
      </c>
      <c r="N914" s="76">
        <v>8046</v>
      </c>
      <c r="O914" s="76">
        <v>2062</v>
      </c>
      <c r="P914" s="76">
        <v>34737</v>
      </c>
      <c r="Q914" s="76">
        <v>80273</v>
      </c>
      <c r="R914" s="76">
        <v>4867</v>
      </c>
    </row>
    <row r="915" spans="1:18">
      <c r="A915" s="82">
        <f t="shared" si="70"/>
        <v>535800802010</v>
      </c>
      <c r="B915" s="82" t="str">
        <f t="shared" si="71"/>
        <v>53580080</v>
      </c>
      <c r="C915" s="82">
        <f t="shared" si="72"/>
        <v>2010</v>
      </c>
      <c r="D915" s="82">
        <f t="shared" si="73"/>
        <v>8499.56</v>
      </c>
      <c r="E915" s="82">
        <f t="shared" si="74"/>
        <v>3166.6800000000003</v>
      </c>
      <c r="F915" s="82">
        <f t="array" ref="F915">SUM(IF(M915:N915="-",0,M915:N915),IF(O915="-",0,-O915))/100</f>
        <v>1965.9</v>
      </c>
      <c r="G915" s="82">
        <f t="array" ref="G915">SUM(IF(P915="-",0,P915),IF(R915="-",0,R915))/100</f>
        <v>400.21</v>
      </c>
      <c r="H915" s="82">
        <f t="array" ref="H915">SUM(IF(Q915="-",0,Q915))/100</f>
        <v>800.57</v>
      </c>
      <c r="I915" s="76">
        <v>5358008</v>
      </c>
      <c r="J915" s="76" t="s">
        <v>91</v>
      </c>
      <c r="K915" s="77">
        <v>40543</v>
      </c>
      <c r="L915" s="76">
        <v>849956</v>
      </c>
      <c r="M915" s="76">
        <v>194063</v>
      </c>
      <c r="N915" s="76">
        <v>4588</v>
      </c>
      <c r="O915" s="76">
        <v>2061</v>
      </c>
      <c r="P915" s="76">
        <v>35017</v>
      </c>
      <c r="Q915" s="76">
        <v>80057</v>
      </c>
      <c r="R915" s="76">
        <v>5004</v>
      </c>
    </row>
    <row r="916" spans="1:18">
      <c r="A916" s="82">
        <f t="shared" si="70"/>
        <v>535800802009</v>
      </c>
      <c r="B916" s="82" t="str">
        <f t="shared" si="71"/>
        <v>53580080</v>
      </c>
      <c r="C916" s="82">
        <f t="shared" si="72"/>
        <v>2009</v>
      </c>
      <c r="D916" s="82">
        <f t="shared" si="73"/>
        <v>8499.5499999999993</v>
      </c>
      <c r="E916" s="82">
        <f t="shared" si="74"/>
        <v>3151.5</v>
      </c>
      <c r="F916" s="82">
        <f t="array" ref="F916">SUM(IF(M916:N916="-",0,M916:N916),IF(O916="-",0,-O916))/100</f>
        <v>1953.31</v>
      </c>
      <c r="G916" s="82">
        <f t="array" ref="G916">SUM(IF(P916="-",0,P916),IF(R916="-",0,R916))/100</f>
        <v>400.42</v>
      </c>
      <c r="H916" s="82">
        <f t="array" ref="H916">SUM(IF(Q916="-",0,Q916))/100</f>
        <v>797.77</v>
      </c>
      <c r="I916" s="76">
        <v>5358008</v>
      </c>
      <c r="J916" s="76" t="s">
        <v>91</v>
      </c>
      <c r="K916" s="77">
        <v>40178</v>
      </c>
      <c r="L916" s="76">
        <v>849955</v>
      </c>
      <c r="M916" s="76">
        <v>192760</v>
      </c>
      <c r="N916" s="76">
        <v>4633</v>
      </c>
      <c r="O916" s="76">
        <v>2062</v>
      </c>
      <c r="P916" s="76">
        <v>35038</v>
      </c>
      <c r="Q916" s="76">
        <v>79777</v>
      </c>
      <c r="R916" s="76">
        <v>5004</v>
      </c>
    </row>
    <row r="917" spans="1:18">
      <c r="A917" s="82">
        <f t="shared" si="70"/>
        <v>535800802008</v>
      </c>
      <c r="B917" s="82" t="str">
        <f t="shared" si="71"/>
        <v>53580080</v>
      </c>
      <c r="C917" s="82">
        <f t="shared" si="72"/>
        <v>2008</v>
      </c>
      <c r="D917" s="82">
        <f t="shared" si="73"/>
        <v>8499.66</v>
      </c>
      <c r="E917" s="82">
        <f t="shared" si="74"/>
        <v>3140.8199999999997</v>
      </c>
      <c r="F917" s="82">
        <f t="array" ref="F917">SUM(IF(M917:N917="-",0,M917:N917),IF(O917="-",0,-O917))/100</f>
        <v>1945.22</v>
      </c>
      <c r="G917" s="82">
        <f t="array" ref="G917">SUM(IF(P917="-",0,P917),IF(R917="-",0,R917))/100</f>
        <v>400.21</v>
      </c>
      <c r="H917" s="82">
        <f t="array" ref="H917">SUM(IF(Q917="-",0,Q917))/100</f>
        <v>795.39</v>
      </c>
      <c r="I917" s="76">
        <v>5358008</v>
      </c>
      <c r="J917" s="76" t="s">
        <v>91</v>
      </c>
      <c r="K917" s="77">
        <v>39813</v>
      </c>
      <c r="L917" s="76">
        <v>849966</v>
      </c>
      <c r="M917" s="76">
        <v>191875</v>
      </c>
      <c r="N917" s="76">
        <v>4709</v>
      </c>
      <c r="O917" s="76">
        <v>2062</v>
      </c>
      <c r="P917" s="76">
        <v>35016</v>
      </c>
      <c r="Q917" s="76">
        <v>79539</v>
      </c>
      <c r="R917" s="76">
        <v>5005</v>
      </c>
    </row>
    <row r="918" spans="1:18">
      <c r="A918" s="82">
        <f t="shared" si="70"/>
        <v>535800802007</v>
      </c>
      <c r="B918" s="82" t="str">
        <f t="shared" si="71"/>
        <v>53580080</v>
      </c>
      <c r="C918" s="82">
        <f t="shared" si="72"/>
        <v>2007</v>
      </c>
      <c r="D918" s="82">
        <f t="shared" si="73"/>
        <v>8499.64</v>
      </c>
      <c r="E918" s="82">
        <f t="shared" si="74"/>
        <v>3135.92</v>
      </c>
      <c r="F918" s="82">
        <f t="array" ref="F918">SUM(IF(M918:N918="-",0,M918:N918),IF(O918="-",0,-O918))/100</f>
        <v>1941.61</v>
      </c>
      <c r="G918" s="82">
        <f t="array" ref="G918">SUM(IF(P918="-",0,P918),IF(R918="-",0,R918))/100</f>
        <v>401.83</v>
      </c>
      <c r="H918" s="82">
        <f t="array" ref="H918">SUM(IF(Q918="-",0,Q918))/100</f>
        <v>792.48</v>
      </c>
      <c r="I918" s="76">
        <v>5358008</v>
      </c>
      <c r="J918" s="76" t="s">
        <v>91</v>
      </c>
      <c r="K918" s="77">
        <v>39447</v>
      </c>
      <c r="L918" s="76">
        <v>849964</v>
      </c>
      <c r="M918" s="76">
        <v>191298</v>
      </c>
      <c r="N918" s="76">
        <v>5493</v>
      </c>
      <c r="O918" s="76">
        <v>2630</v>
      </c>
      <c r="P918" s="76">
        <v>35178</v>
      </c>
      <c r="Q918" s="76">
        <v>79248</v>
      </c>
      <c r="R918" s="76">
        <v>5005</v>
      </c>
    </row>
    <row r="919" spans="1:18">
      <c r="A919" s="82">
        <f t="shared" si="70"/>
        <v>535800802006</v>
      </c>
      <c r="B919" s="82" t="str">
        <f t="shared" si="71"/>
        <v>53580080</v>
      </c>
      <c r="C919" s="82">
        <f t="shared" si="72"/>
        <v>2006</v>
      </c>
      <c r="D919" s="82">
        <f t="shared" si="73"/>
        <v>8499.6200000000008</v>
      </c>
      <c r="E919" s="82">
        <f t="shared" si="74"/>
        <v>3120.0699999999997</v>
      </c>
      <c r="F919" s="82">
        <f t="array" ref="F919">SUM(IF(M919:N919="-",0,M919:N919),IF(O919="-",0,-O919))/100</f>
        <v>1928.25</v>
      </c>
      <c r="G919" s="82">
        <f t="array" ref="G919">SUM(IF(P919="-",0,P919),IF(R919="-",0,R919))/100</f>
        <v>401.79</v>
      </c>
      <c r="H919" s="82">
        <f t="array" ref="H919">SUM(IF(Q919="-",0,Q919))/100</f>
        <v>790.03</v>
      </c>
      <c r="I919" s="76">
        <v>5358008</v>
      </c>
      <c r="J919" s="76" t="s">
        <v>91</v>
      </c>
      <c r="K919" s="77">
        <v>39082</v>
      </c>
      <c r="L919" s="76">
        <v>849962</v>
      </c>
      <c r="M919" s="76">
        <v>189963</v>
      </c>
      <c r="N919" s="76">
        <v>5492</v>
      </c>
      <c r="O919" s="76">
        <v>2630</v>
      </c>
      <c r="P919" s="76">
        <v>35173</v>
      </c>
      <c r="Q919" s="76">
        <v>79003</v>
      </c>
      <c r="R919" s="76">
        <v>5006</v>
      </c>
    </row>
    <row r="920" spans="1:18">
      <c r="A920" s="82">
        <f t="shared" si="70"/>
        <v>535801202015</v>
      </c>
      <c r="B920" s="82" t="str">
        <f t="shared" si="71"/>
        <v>53580120</v>
      </c>
      <c r="C920" s="82">
        <f t="shared" si="72"/>
        <v>2015</v>
      </c>
      <c r="D920" s="82">
        <f t="shared" si="73"/>
        <v>6495.57</v>
      </c>
      <c r="E920" s="82">
        <f t="shared" si="74"/>
        <v>648.28</v>
      </c>
      <c r="F920" s="82">
        <f t="array" ref="F920">SUM(IF(M920:N920="-",0,M920:N920),IF(O920="-",0,-O920))/100</f>
        <v>200.12</v>
      </c>
      <c r="G920" s="82">
        <f t="array" ref="G920">SUM(IF(P920="-",0,P920),IF(R920="-",0,R920))/100</f>
        <v>71.38</v>
      </c>
      <c r="H920" s="82">
        <f t="array" ref="H920">SUM(IF(Q920="-",0,Q920))/100</f>
        <v>376.78</v>
      </c>
      <c r="I920" s="76">
        <v>5358012</v>
      </c>
      <c r="J920" s="76" t="s">
        <v>92</v>
      </c>
      <c r="K920" s="77">
        <v>42369</v>
      </c>
      <c r="L920" s="76">
        <v>649557</v>
      </c>
      <c r="M920" s="76">
        <v>19780</v>
      </c>
      <c r="N920" s="76">
        <v>232</v>
      </c>
      <c r="O920" s="76">
        <v>0</v>
      </c>
      <c r="P920" s="76">
        <v>6857</v>
      </c>
      <c r="Q920" s="76">
        <v>37678</v>
      </c>
      <c r="R920" s="76">
        <v>281</v>
      </c>
    </row>
    <row r="921" spans="1:18">
      <c r="A921" s="82">
        <f t="shared" si="70"/>
        <v>535801202014</v>
      </c>
      <c r="B921" s="82" t="str">
        <f t="shared" si="71"/>
        <v>53580120</v>
      </c>
      <c r="C921" s="82">
        <f t="shared" si="72"/>
        <v>2014</v>
      </c>
      <c r="D921" s="82">
        <f t="shared" si="73"/>
        <v>6495.57</v>
      </c>
      <c r="E921" s="82">
        <f t="shared" si="74"/>
        <v>648.08999999999992</v>
      </c>
      <c r="F921" s="82">
        <f t="array" ref="F921">SUM(IF(M921:N921="-",0,M921:N921),IF(O921="-",0,-O921))/100</f>
        <v>200.1</v>
      </c>
      <c r="G921" s="82">
        <f t="array" ref="G921">SUM(IF(P921="-",0,P921),IF(R921="-",0,R921))/100</f>
        <v>71.400000000000006</v>
      </c>
      <c r="H921" s="82">
        <f t="array" ref="H921">SUM(IF(Q921="-",0,Q921))/100</f>
        <v>376.59</v>
      </c>
      <c r="I921" s="76">
        <v>5358012</v>
      </c>
      <c r="J921" s="76" t="s">
        <v>92</v>
      </c>
      <c r="K921" s="77">
        <v>42004</v>
      </c>
      <c r="L921" s="76">
        <v>649557</v>
      </c>
      <c r="M921" s="76">
        <v>19778</v>
      </c>
      <c r="N921" s="76">
        <v>232</v>
      </c>
      <c r="O921" s="76" t="s">
        <v>19</v>
      </c>
      <c r="P921" s="76">
        <v>6859</v>
      </c>
      <c r="Q921" s="76">
        <v>37659</v>
      </c>
      <c r="R921" s="76">
        <v>281</v>
      </c>
    </row>
    <row r="922" spans="1:18">
      <c r="A922" s="82">
        <f t="shared" si="70"/>
        <v>535801202013</v>
      </c>
      <c r="B922" s="82" t="str">
        <f t="shared" si="71"/>
        <v>53580120</v>
      </c>
      <c r="C922" s="82">
        <f t="shared" si="72"/>
        <v>2013</v>
      </c>
      <c r="D922" s="82">
        <f t="shared" si="73"/>
        <v>6495.57</v>
      </c>
      <c r="E922" s="82">
        <f t="shared" si="74"/>
        <v>641.70000000000005</v>
      </c>
      <c r="F922" s="82">
        <f t="array" ref="F922">SUM(IF(M922:N922="-",0,M922:N922),IF(O922="-",0,-O922))/100</f>
        <v>193.74</v>
      </c>
      <c r="G922" s="82">
        <f t="array" ref="G922">SUM(IF(P922="-",0,P922),IF(R922="-",0,R922))/100</f>
        <v>71.92</v>
      </c>
      <c r="H922" s="82">
        <f t="array" ref="H922">SUM(IF(Q922="-",0,Q922))/100</f>
        <v>376.04</v>
      </c>
      <c r="I922" s="76">
        <v>5358012</v>
      </c>
      <c r="J922" s="76" t="s">
        <v>92</v>
      </c>
      <c r="K922" s="77">
        <v>41639</v>
      </c>
      <c r="L922" s="76">
        <v>649557</v>
      </c>
      <c r="M922" s="76">
        <v>19135</v>
      </c>
      <c r="N922" s="76">
        <v>239</v>
      </c>
      <c r="O922" s="76" t="s">
        <v>19</v>
      </c>
      <c r="P922" s="76">
        <v>6911</v>
      </c>
      <c r="Q922" s="76">
        <v>37604</v>
      </c>
      <c r="R922" s="76">
        <v>281</v>
      </c>
    </row>
    <row r="923" spans="1:18">
      <c r="A923" s="82">
        <f t="shared" si="70"/>
        <v>535801202012</v>
      </c>
      <c r="B923" s="82" t="str">
        <f t="shared" si="71"/>
        <v>53580120</v>
      </c>
      <c r="C923" s="82">
        <f t="shared" si="72"/>
        <v>2012</v>
      </c>
      <c r="D923" s="82">
        <f t="shared" si="73"/>
        <v>6495.57</v>
      </c>
      <c r="E923" s="82">
        <f t="shared" si="74"/>
        <v>640.81999999999994</v>
      </c>
      <c r="F923" s="82">
        <f t="array" ref="F923">SUM(IF(M923:N923="-",0,M923:N923),IF(O923="-",0,-O923))/100</f>
        <v>192.97</v>
      </c>
      <c r="G923" s="82">
        <f t="array" ref="G923">SUM(IF(P923="-",0,P923),IF(R923="-",0,R923))/100</f>
        <v>72.05</v>
      </c>
      <c r="H923" s="82">
        <f t="array" ref="H923">SUM(IF(Q923="-",0,Q923))/100</f>
        <v>375.8</v>
      </c>
      <c r="I923" s="76">
        <v>5358012</v>
      </c>
      <c r="J923" s="76" t="s">
        <v>92</v>
      </c>
      <c r="K923" s="77">
        <v>41274</v>
      </c>
      <c r="L923" s="76">
        <v>649557</v>
      </c>
      <c r="M923" s="76">
        <v>19058</v>
      </c>
      <c r="N923" s="76">
        <v>239</v>
      </c>
      <c r="O923" s="76">
        <v>0</v>
      </c>
      <c r="P923" s="76">
        <v>6924</v>
      </c>
      <c r="Q923" s="76">
        <v>37580</v>
      </c>
      <c r="R923" s="76">
        <v>281</v>
      </c>
    </row>
    <row r="924" spans="1:18">
      <c r="A924" s="82">
        <f t="shared" si="70"/>
        <v>535801202011</v>
      </c>
      <c r="B924" s="82" t="str">
        <f t="shared" si="71"/>
        <v>53580120</v>
      </c>
      <c r="C924" s="82">
        <f t="shared" si="72"/>
        <v>2011</v>
      </c>
      <c r="D924" s="82">
        <f t="shared" si="73"/>
        <v>6495.57</v>
      </c>
      <c r="E924" s="82">
        <f t="shared" si="74"/>
        <v>640.34</v>
      </c>
      <c r="F924" s="82">
        <f t="array" ref="F924">SUM(IF(M924:N924="-",0,M924:N924),IF(O924="-",0,-O924))/100</f>
        <v>192.36</v>
      </c>
      <c r="G924" s="82">
        <f t="array" ref="G924">SUM(IF(P924="-",0,P924),IF(R924="-",0,R924))/100</f>
        <v>72.13</v>
      </c>
      <c r="H924" s="82">
        <f t="array" ref="H924">SUM(IF(Q924="-",0,Q924))/100</f>
        <v>375.85</v>
      </c>
      <c r="I924" s="76">
        <v>5358012</v>
      </c>
      <c r="J924" s="76" t="s">
        <v>92</v>
      </c>
      <c r="K924" s="77">
        <v>40908</v>
      </c>
      <c r="L924" s="76">
        <v>649557</v>
      </c>
      <c r="M924" s="76">
        <v>18997</v>
      </c>
      <c r="N924" s="76">
        <v>239</v>
      </c>
      <c r="O924" s="76">
        <v>0</v>
      </c>
      <c r="P924" s="76">
        <v>6933</v>
      </c>
      <c r="Q924" s="76">
        <v>37585</v>
      </c>
      <c r="R924" s="76">
        <v>280</v>
      </c>
    </row>
    <row r="925" spans="1:18">
      <c r="A925" s="82">
        <f t="shared" si="70"/>
        <v>535801202010</v>
      </c>
      <c r="B925" s="82" t="str">
        <f t="shared" si="71"/>
        <v>53580120</v>
      </c>
      <c r="C925" s="82">
        <f t="shared" si="72"/>
        <v>2010</v>
      </c>
      <c r="D925" s="82">
        <f t="shared" si="73"/>
        <v>6495.93</v>
      </c>
      <c r="E925" s="82">
        <f t="shared" si="74"/>
        <v>641.06999999999994</v>
      </c>
      <c r="F925" s="82">
        <f t="array" ref="F925">SUM(IF(M925:N925="-",0,M925:N925),IF(O925="-",0,-O925))/100</f>
        <v>192.11</v>
      </c>
      <c r="G925" s="82">
        <f t="array" ref="G925">SUM(IF(P925="-",0,P925),IF(R925="-",0,R925))/100</f>
        <v>72.14</v>
      </c>
      <c r="H925" s="82">
        <f t="array" ref="H925">SUM(IF(Q925="-",0,Q925))/100</f>
        <v>376.82</v>
      </c>
      <c r="I925" s="76">
        <v>5358012</v>
      </c>
      <c r="J925" s="76" t="s">
        <v>92</v>
      </c>
      <c r="K925" s="77">
        <v>40543</v>
      </c>
      <c r="L925" s="76">
        <v>649593</v>
      </c>
      <c r="M925" s="76">
        <v>18988</v>
      </c>
      <c r="N925" s="76">
        <v>223</v>
      </c>
      <c r="O925" s="76">
        <v>0</v>
      </c>
      <c r="P925" s="76">
        <v>6933</v>
      </c>
      <c r="Q925" s="76">
        <v>37682</v>
      </c>
      <c r="R925" s="76">
        <v>281</v>
      </c>
    </row>
    <row r="926" spans="1:18">
      <c r="A926" s="82">
        <f t="shared" si="70"/>
        <v>535801202009</v>
      </c>
      <c r="B926" s="82" t="str">
        <f t="shared" si="71"/>
        <v>53580120</v>
      </c>
      <c r="C926" s="82">
        <f t="shared" si="72"/>
        <v>2009</v>
      </c>
      <c r="D926" s="82">
        <f t="shared" si="73"/>
        <v>6495.93</v>
      </c>
      <c r="E926" s="82">
        <f t="shared" si="74"/>
        <v>640.9</v>
      </c>
      <c r="F926" s="82">
        <f t="array" ref="F926">SUM(IF(M926:N926="-",0,M926:N926),IF(O926="-",0,-O926))/100</f>
        <v>191.2</v>
      </c>
      <c r="G926" s="82">
        <f t="array" ref="G926">SUM(IF(P926="-",0,P926),IF(R926="-",0,R926))/100</f>
        <v>72.12</v>
      </c>
      <c r="H926" s="82">
        <f t="array" ref="H926">SUM(IF(Q926="-",0,Q926))/100</f>
        <v>377.58</v>
      </c>
      <c r="I926" s="76">
        <v>5358012</v>
      </c>
      <c r="J926" s="76" t="s">
        <v>92</v>
      </c>
      <c r="K926" s="77">
        <v>40178</v>
      </c>
      <c r="L926" s="76">
        <v>649593</v>
      </c>
      <c r="M926" s="76">
        <v>18897</v>
      </c>
      <c r="N926" s="76">
        <v>223</v>
      </c>
      <c r="O926" s="76" t="s">
        <v>19</v>
      </c>
      <c r="P926" s="76">
        <v>6931</v>
      </c>
      <c r="Q926" s="76">
        <v>37758</v>
      </c>
      <c r="R926" s="76">
        <v>281</v>
      </c>
    </row>
    <row r="927" spans="1:18">
      <c r="A927" s="82">
        <f t="shared" si="70"/>
        <v>535801202008</v>
      </c>
      <c r="B927" s="82" t="str">
        <f t="shared" si="71"/>
        <v>53580120</v>
      </c>
      <c r="C927" s="82">
        <f t="shared" si="72"/>
        <v>2008</v>
      </c>
      <c r="D927" s="82">
        <f t="shared" si="73"/>
        <v>6498.39</v>
      </c>
      <c r="E927" s="82">
        <f t="shared" si="74"/>
        <v>586.65000000000009</v>
      </c>
      <c r="F927" s="82">
        <f t="array" ref="F927">SUM(IF(M927:N927="-",0,M927:N927),IF(O927="-",0,-O927))/100</f>
        <v>206.15</v>
      </c>
      <c r="G927" s="82">
        <f t="array" ref="G927">SUM(IF(P927="-",0,P927),IF(R927="-",0,R927))/100</f>
        <v>65.59</v>
      </c>
      <c r="H927" s="82">
        <f t="array" ref="H927">SUM(IF(Q927="-",0,Q927))/100</f>
        <v>314.91000000000003</v>
      </c>
      <c r="I927" s="76">
        <v>5358012</v>
      </c>
      <c r="J927" s="76" t="s">
        <v>92</v>
      </c>
      <c r="K927" s="77">
        <v>39813</v>
      </c>
      <c r="L927" s="76">
        <v>649839</v>
      </c>
      <c r="M927" s="76">
        <v>20408</v>
      </c>
      <c r="N927" s="76">
        <v>207</v>
      </c>
      <c r="O927" s="76" t="s">
        <v>19</v>
      </c>
      <c r="P927" s="76">
        <v>6222</v>
      </c>
      <c r="Q927" s="76">
        <v>31491</v>
      </c>
      <c r="R927" s="76">
        <v>337</v>
      </c>
    </row>
    <row r="928" spans="1:18">
      <c r="A928" s="82">
        <f t="shared" si="70"/>
        <v>535801202007</v>
      </c>
      <c r="B928" s="82" t="str">
        <f t="shared" si="71"/>
        <v>53580120</v>
      </c>
      <c r="C928" s="82">
        <f t="shared" si="72"/>
        <v>2007</v>
      </c>
      <c r="D928" s="82">
        <f t="shared" si="73"/>
        <v>6498.39</v>
      </c>
      <c r="E928" s="82">
        <f t="shared" si="74"/>
        <v>586.09</v>
      </c>
      <c r="F928" s="82">
        <f t="array" ref="F928">SUM(IF(M928:N928="-",0,M928:N928),IF(O928="-",0,-O928))/100</f>
        <v>205.62</v>
      </c>
      <c r="G928" s="82">
        <f t="array" ref="G928">SUM(IF(P928="-",0,P928),IF(R928="-",0,R928))/100</f>
        <v>65.59</v>
      </c>
      <c r="H928" s="82">
        <f t="array" ref="H928">SUM(IF(Q928="-",0,Q928))/100</f>
        <v>314.88</v>
      </c>
      <c r="I928" s="76">
        <v>5358012</v>
      </c>
      <c r="J928" s="76" t="s">
        <v>92</v>
      </c>
      <c r="K928" s="77">
        <v>39447</v>
      </c>
      <c r="L928" s="76">
        <v>649839</v>
      </c>
      <c r="M928" s="76">
        <v>20355</v>
      </c>
      <c r="N928" s="76">
        <v>207</v>
      </c>
      <c r="O928" s="76" t="s">
        <v>19</v>
      </c>
      <c r="P928" s="76">
        <v>6222</v>
      </c>
      <c r="Q928" s="76">
        <v>31488</v>
      </c>
      <c r="R928" s="76">
        <v>337</v>
      </c>
    </row>
    <row r="929" spans="1:18">
      <c r="A929" s="82">
        <f t="shared" si="70"/>
        <v>535801202006</v>
      </c>
      <c r="B929" s="82" t="str">
        <f t="shared" si="71"/>
        <v>53580120</v>
      </c>
      <c r="C929" s="82">
        <f t="shared" si="72"/>
        <v>2006</v>
      </c>
      <c r="D929" s="82">
        <f t="shared" si="73"/>
        <v>6498.39</v>
      </c>
      <c r="E929" s="82">
        <f t="shared" si="74"/>
        <v>585.54</v>
      </c>
      <c r="F929" s="82">
        <f t="array" ref="F929">SUM(IF(M929:N929="-",0,M929:N929),IF(O929="-",0,-O929))/100</f>
        <v>205.16</v>
      </c>
      <c r="G929" s="82">
        <f t="array" ref="G929">SUM(IF(P929="-",0,P929),IF(R929="-",0,R929))/100</f>
        <v>65.55</v>
      </c>
      <c r="H929" s="82">
        <f t="array" ref="H929">SUM(IF(Q929="-",0,Q929))/100</f>
        <v>314.83</v>
      </c>
      <c r="I929" s="76">
        <v>5358012</v>
      </c>
      <c r="J929" s="76" t="s">
        <v>92</v>
      </c>
      <c r="K929" s="77">
        <v>39082</v>
      </c>
      <c r="L929" s="76">
        <v>649839</v>
      </c>
      <c r="M929" s="76">
        <v>20309</v>
      </c>
      <c r="N929" s="76">
        <v>207</v>
      </c>
      <c r="O929" s="76" t="s">
        <v>19</v>
      </c>
      <c r="P929" s="76">
        <v>6218</v>
      </c>
      <c r="Q929" s="76">
        <v>31483</v>
      </c>
      <c r="R929" s="76">
        <v>337</v>
      </c>
    </row>
    <row r="930" spans="1:18">
      <c r="A930" s="82">
        <f t="shared" si="70"/>
        <v>535801602015</v>
      </c>
      <c r="B930" s="82" t="str">
        <f t="shared" si="71"/>
        <v>53580160</v>
      </c>
      <c r="C930" s="82">
        <f t="shared" si="72"/>
        <v>2015</v>
      </c>
      <c r="D930" s="82">
        <f t="shared" si="73"/>
        <v>8804.7900000000009</v>
      </c>
      <c r="E930" s="82">
        <f t="shared" si="74"/>
        <v>931.59999999999991</v>
      </c>
      <c r="F930" s="82">
        <f t="array" ref="F930">SUM(IF(M930:N930="-",0,M930:N930),IF(O930="-",0,-O930))/100</f>
        <v>444.52</v>
      </c>
      <c r="G930" s="82">
        <f t="array" ref="G930">SUM(IF(P930="-",0,P930),IF(R930="-",0,R930))/100</f>
        <v>55.9</v>
      </c>
      <c r="H930" s="82">
        <f t="array" ref="H930">SUM(IF(Q930="-",0,Q930))/100</f>
        <v>431.18</v>
      </c>
      <c r="I930" s="76">
        <v>5358016</v>
      </c>
      <c r="J930" s="76" t="s">
        <v>93</v>
      </c>
      <c r="K930" s="77">
        <v>42369</v>
      </c>
      <c r="L930" s="76">
        <v>880479</v>
      </c>
      <c r="M930" s="76">
        <v>41589</v>
      </c>
      <c r="N930" s="76">
        <v>2863</v>
      </c>
      <c r="O930" s="76">
        <v>0</v>
      </c>
      <c r="P930" s="76">
        <v>4902</v>
      </c>
      <c r="Q930" s="76">
        <v>43118</v>
      </c>
      <c r="R930" s="76">
        <v>688</v>
      </c>
    </row>
    <row r="931" spans="1:18">
      <c r="A931" s="82">
        <f t="shared" si="70"/>
        <v>535801602014</v>
      </c>
      <c r="B931" s="82" t="str">
        <f t="shared" si="71"/>
        <v>53580160</v>
      </c>
      <c r="C931" s="82">
        <f t="shared" si="72"/>
        <v>2014</v>
      </c>
      <c r="D931" s="82">
        <f t="shared" si="73"/>
        <v>8804.76</v>
      </c>
      <c r="E931" s="82">
        <f t="shared" si="74"/>
        <v>926.07999999999993</v>
      </c>
      <c r="F931" s="82">
        <f t="array" ref="F931">SUM(IF(M931:N931="-",0,M931:N931),IF(O931="-",0,-O931))/100</f>
        <v>444.01</v>
      </c>
      <c r="G931" s="82">
        <f t="array" ref="G931">SUM(IF(P931="-",0,P931),IF(R931="-",0,R931))/100</f>
        <v>56.07</v>
      </c>
      <c r="H931" s="82">
        <f t="array" ref="H931">SUM(IF(Q931="-",0,Q931))/100</f>
        <v>426</v>
      </c>
      <c r="I931" s="76">
        <v>5358016</v>
      </c>
      <c r="J931" s="76" t="s">
        <v>93</v>
      </c>
      <c r="K931" s="77">
        <v>42004</v>
      </c>
      <c r="L931" s="76">
        <v>880476</v>
      </c>
      <c r="M931" s="76">
        <v>41537</v>
      </c>
      <c r="N931" s="76">
        <v>2864</v>
      </c>
      <c r="O931" s="76" t="s">
        <v>19</v>
      </c>
      <c r="P931" s="76">
        <v>4918</v>
      </c>
      <c r="Q931" s="76">
        <v>42600</v>
      </c>
      <c r="R931" s="76">
        <v>689</v>
      </c>
    </row>
    <row r="932" spans="1:18">
      <c r="A932" s="82">
        <f t="shared" si="70"/>
        <v>535801602013</v>
      </c>
      <c r="B932" s="82" t="str">
        <f t="shared" si="71"/>
        <v>53580160</v>
      </c>
      <c r="C932" s="82">
        <f t="shared" si="72"/>
        <v>2013</v>
      </c>
      <c r="D932" s="82">
        <f t="shared" si="73"/>
        <v>8804.76</v>
      </c>
      <c r="E932" s="82">
        <f t="shared" si="74"/>
        <v>923.76</v>
      </c>
      <c r="F932" s="82">
        <f t="array" ref="F932">SUM(IF(M932:N932="-",0,M932:N932),IF(O932="-",0,-O932))/100</f>
        <v>441.58</v>
      </c>
      <c r="G932" s="82">
        <f t="array" ref="G932">SUM(IF(P932="-",0,P932),IF(R932="-",0,R932))/100</f>
        <v>56.22</v>
      </c>
      <c r="H932" s="82">
        <f t="array" ref="H932">SUM(IF(Q932="-",0,Q932))/100</f>
        <v>425.96</v>
      </c>
      <c r="I932" s="76">
        <v>5358016</v>
      </c>
      <c r="J932" s="76" t="s">
        <v>93</v>
      </c>
      <c r="K932" s="77">
        <v>41639</v>
      </c>
      <c r="L932" s="76">
        <v>880476</v>
      </c>
      <c r="M932" s="76">
        <v>41324</v>
      </c>
      <c r="N932" s="76">
        <v>2834</v>
      </c>
      <c r="O932" s="76" t="s">
        <v>19</v>
      </c>
      <c r="P932" s="76">
        <v>4933</v>
      </c>
      <c r="Q932" s="76">
        <v>42596</v>
      </c>
      <c r="R932" s="76">
        <v>689</v>
      </c>
    </row>
    <row r="933" spans="1:18">
      <c r="A933" s="82">
        <f t="shared" si="70"/>
        <v>535801602012</v>
      </c>
      <c r="B933" s="82" t="str">
        <f t="shared" si="71"/>
        <v>53580160</v>
      </c>
      <c r="C933" s="82">
        <f t="shared" si="72"/>
        <v>2012</v>
      </c>
      <c r="D933" s="82">
        <f t="shared" si="73"/>
        <v>8804.75</v>
      </c>
      <c r="E933" s="82">
        <f t="shared" si="74"/>
        <v>923.61</v>
      </c>
      <c r="F933" s="82">
        <f t="array" ref="F933">SUM(IF(M933:N933="-",0,M933:N933),IF(O933="-",0,-O933))/100</f>
        <v>441.36</v>
      </c>
      <c r="G933" s="82">
        <f t="array" ref="G933">SUM(IF(P933="-",0,P933),IF(R933="-",0,R933))/100</f>
        <v>56.3</v>
      </c>
      <c r="H933" s="82">
        <f t="array" ref="H933">SUM(IF(Q933="-",0,Q933))/100</f>
        <v>425.95</v>
      </c>
      <c r="I933" s="76">
        <v>5358016</v>
      </c>
      <c r="J933" s="76" t="s">
        <v>93</v>
      </c>
      <c r="K933" s="77">
        <v>41274</v>
      </c>
      <c r="L933" s="76">
        <v>880475</v>
      </c>
      <c r="M933" s="76">
        <v>41306</v>
      </c>
      <c r="N933" s="76">
        <v>2830</v>
      </c>
      <c r="O933" s="76">
        <v>0</v>
      </c>
      <c r="P933" s="76">
        <v>4942</v>
      </c>
      <c r="Q933" s="76">
        <v>42595</v>
      </c>
      <c r="R933" s="76">
        <v>688</v>
      </c>
    </row>
    <row r="934" spans="1:18">
      <c r="A934" s="82">
        <f t="shared" si="70"/>
        <v>535801602011</v>
      </c>
      <c r="B934" s="82" t="str">
        <f t="shared" si="71"/>
        <v>53580160</v>
      </c>
      <c r="C934" s="82">
        <f t="shared" si="72"/>
        <v>2011</v>
      </c>
      <c r="D934" s="82">
        <f t="shared" si="73"/>
        <v>8804.75</v>
      </c>
      <c r="E934" s="82">
        <f t="shared" si="74"/>
        <v>921.8</v>
      </c>
      <c r="F934" s="82">
        <f t="array" ref="F934">SUM(IF(M934:N934="-",0,M934:N934),IF(O934="-",0,-O934))/100</f>
        <v>439.73</v>
      </c>
      <c r="G934" s="82">
        <f t="array" ref="G934">SUM(IF(P934="-",0,P934),IF(R934="-",0,R934))/100</f>
        <v>56.36</v>
      </c>
      <c r="H934" s="82">
        <f t="array" ref="H934">SUM(IF(Q934="-",0,Q934))/100</f>
        <v>425.71</v>
      </c>
      <c r="I934" s="76">
        <v>5358016</v>
      </c>
      <c r="J934" s="76" t="s">
        <v>93</v>
      </c>
      <c r="K934" s="77">
        <v>40908</v>
      </c>
      <c r="L934" s="76">
        <v>880475</v>
      </c>
      <c r="M934" s="76">
        <v>41192</v>
      </c>
      <c r="N934" s="76">
        <v>2781</v>
      </c>
      <c r="O934" s="76">
        <v>0</v>
      </c>
      <c r="P934" s="76">
        <v>4948</v>
      </c>
      <c r="Q934" s="76">
        <v>42571</v>
      </c>
      <c r="R934" s="76">
        <v>688</v>
      </c>
    </row>
    <row r="935" spans="1:18">
      <c r="A935" s="82">
        <f t="shared" si="70"/>
        <v>535801602010</v>
      </c>
      <c r="B935" s="82" t="str">
        <f t="shared" si="71"/>
        <v>53580160</v>
      </c>
      <c r="C935" s="82">
        <f t="shared" si="72"/>
        <v>2010</v>
      </c>
      <c r="D935" s="82">
        <f t="shared" si="73"/>
        <v>8804.2900000000009</v>
      </c>
      <c r="E935" s="82">
        <f t="shared" si="74"/>
        <v>898.81999999999994</v>
      </c>
      <c r="F935" s="82">
        <f t="array" ref="F935">SUM(IF(M935:N935="-",0,M935:N935),IF(O935="-",0,-O935))/100</f>
        <v>436.68</v>
      </c>
      <c r="G935" s="82">
        <f t="array" ref="G935">SUM(IF(P935="-",0,P935),IF(R935="-",0,R935))/100</f>
        <v>56.32</v>
      </c>
      <c r="H935" s="82">
        <f t="array" ref="H935">SUM(IF(Q935="-",0,Q935))/100</f>
        <v>405.82</v>
      </c>
      <c r="I935" s="76">
        <v>5358016</v>
      </c>
      <c r="J935" s="76" t="s">
        <v>93</v>
      </c>
      <c r="K935" s="77">
        <v>40543</v>
      </c>
      <c r="L935" s="76">
        <v>880429</v>
      </c>
      <c r="M935" s="76">
        <v>40987</v>
      </c>
      <c r="N935" s="76">
        <v>2681</v>
      </c>
      <c r="O935" s="76">
        <v>0</v>
      </c>
      <c r="P935" s="76">
        <v>4944</v>
      </c>
      <c r="Q935" s="76">
        <v>40582</v>
      </c>
      <c r="R935" s="76">
        <v>688</v>
      </c>
    </row>
    <row r="936" spans="1:18">
      <c r="A936" s="82">
        <f t="shared" si="70"/>
        <v>535801602009</v>
      </c>
      <c r="B936" s="82" t="str">
        <f t="shared" si="71"/>
        <v>53580160</v>
      </c>
      <c r="C936" s="82">
        <f t="shared" si="72"/>
        <v>2009</v>
      </c>
      <c r="D936" s="82">
        <f t="shared" si="73"/>
        <v>8804.2800000000007</v>
      </c>
      <c r="E936" s="82">
        <f t="shared" si="74"/>
        <v>897.31999999999994</v>
      </c>
      <c r="F936" s="82">
        <f t="array" ref="F936">SUM(IF(M936:N936="-",0,M936:N936),IF(O936="-",0,-O936))/100</f>
        <v>435.2</v>
      </c>
      <c r="G936" s="82">
        <f t="array" ref="G936">SUM(IF(P936="-",0,P936),IF(R936="-",0,R936))/100</f>
        <v>56.32</v>
      </c>
      <c r="H936" s="82">
        <f t="array" ref="H936">SUM(IF(Q936="-",0,Q936))/100</f>
        <v>405.8</v>
      </c>
      <c r="I936" s="76">
        <v>5358016</v>
      </c>
      <c r="J936" s="76" t="s">
        <v>93</v>
      </c>
      <c r="K936" s="77">
        <v>40178</v>
      </c>
      <c r="L936" s="76">
        <v>880428</v>
      </c>
      <c r="M936" s="76">
        <v>40839</v>
      </c>
      <c r="N936" s="76">
        <v>2681</v>
      </c>
      <c r="O936" s="76" t="s">
        <v>19</v>
      </c>
      <c r="P936" s="76">
        <v>4944</v>
      </c>
      <c r="Q936" s="76">
        <v>40580</v>
      </c>
      <c r="R936" s="76">
        <v>688</v>
      </c>
    </row>
    <row r="937" spans="1:18">
      <c r="A937" s="82">
        <f t="shared" si="70"/>
        <v>535801602008</v>
      </c>
      <c r="B937" s="82" t="str">
        <f t="shared" si="71"/>
        <v>53580160</v>
      </c>
      <c r="C937" s="82">
        <f t="shared" si="72"/>
        <v>2008</v>
      </c>
      <c r="D937" s="82">
        <f t="shared" si="73"/>
        <v>8805.0400000000009</v>
      </c>
      <c r="E937" s="82">
        <f t="shared" si="74"/>
        <v>867.45</v>
      </c>
      <c r="F937" s="82">
        <f t="array" ref="F937">SUM(IF(M937:N937="-",0,M937:N937),IF(O937="-",0,-O937))/100</f>
        <v>430.55</v>
      </c>
      <c r="G937" s="82">
        <f t="array" ref="G937">SUM(IF(P937="-",0,P937),IF(R937="-",0,R937))/100</f>
        <v>54.61</v>
      </c>
      <c r="H937" s="82">
        <f t="array" ref="H937">SUM(IF(Q937="-",0,Q937))/100</f>
        <v>382.29</v>
      </c>
      <c r="I937" s="76">
        <v>5358016</v>
      </c>
      <c r="J937" s="76" t="s">
        <v>93</v>
      </c>
      <c r="K937" s="77">
        <v>39813</v>
      </c>
      <c r="L937" s="76">
        <v>880504</v>
      </c>
      <c r="M937" s="76">
        <v>40359</v>
      </c>
      <c r="N937" s="76">
        <v>2696</v>
      </c>
      <c r="O937" s="76" t="s">
        <v>19</v>
      </c>
      <c r="P937" s="76">
        <v>4443</v>
      </c>
      <c r="Q937" s="76">
        <v>38229</v>
      </c>
      <c r="R937" s="76">
        <v>1018</v>
      </c>
    </row>
    <row r="938" spans="1:18">
      <c r="A938" s="82">
        <f t="shared" si="70"/>
        <v>535801602007</v>
      </c>
      <c r="B938" s="82" t="str">
        <f t="shared" si="71"/>
        <v>53580160</v>
      </c>
      <c r="C938" s="82">
        <f t="shared" si="72"/>
        <v>2007</v>
      </c>
      <c r="D938" s="82">
        <f t="shared" si="73"/>
        <v>8805.0400000000009</v>
      </c>
      <c r="E938" s="82">
        <f t="shared" si="74"/>
        <v>785.09</v>
      </c>
      <c r="F938" s="82">
        <f t="array" ref="F938">SUM(IF(M938:N938="-",0,M938:N938),IF(O938="-",0,-O938))/100</f>
        <v>431.6</v>
      </c>
      <c r="G938" s="82">
        <f t="array" ref="G938">SUM(IF(P938="-",0,P938),IF(R938="-",0,R938))/100</f>
        <v>43.17</v>
      </c>
      <c r="H938" s="82">
        <f t="array" ref="H938">SUM(IF(Q938="-",0,Q938))/100</f>
        <v>310.32</v>
      </c>
      <c r="I938" s="76">
        <v>5358016</v>
      </c>
      <c r="J938" s="76" t="s">
        <v>93</v>
      </c>
      <c r="K938" s="77">
        <v>39447</v>
      </c>
      <c r="L938" s="76">
        <v>880504</v>
      </c>
      <c r="M938" s="76">
        <v>40487</v>
      </c>
      <c r="N938" s="76">
        <v>2673</v>
      </c>
      <c r="O938" s="76" t="s">
        <v>19</v>
      </c>
      <c r="P938" s="76">
        <v>3369</v>
      </c>
      <c r="Q938" s="76">
        <v>31032</v>
      </c>
      <c r="R938" s="76">
        <v>948</v>
      </c>
    </row>
    <row r="939" spans="1:18">
      <c r="A939" s="82">
        <f t="shared" si="70"/>
        <v>535801602006</v>
      </c>
      <c r="B939" s="82" t="str">
        <f t="shared" si="71"/>
        <v>53580160</v>
      </c>
      <c r="C939" s="82">
        <f t="shared" si="72"/>
        <v>2006</v>
      </c>
      <c r="D939" s="82">
        <f t="shared" si="73"/>
        <v>8805.0300000000007</v>
      </c>
      <c r="E939" s="82">
        <f t="shared" si="74"/>
        <v>785.68000000000006</v>
      </c>
      <c r="F939" s="82">
        <f t="array" ref="F939">SUM(IF(M939:N939="-",0,M939:N939),IF(O939="-",0,-O939))/100</f>
        <v>434.83</v>
      </c>
      <c r="G939" s="82">
        <f t="array" ref="G939">SUM(IF(P939="-",0,P939),IF(R939="-",0,R939))/100</f>
        <v>40.92</v>
      </c>
      <c r="H939" s="82">
        <f t="array" ref="H939">SUM(IF(Q939="-",0,Q939))/100</f>
        <v>309.93</v>
      </c>
      <c r="I939" s="76">
        <v>5358016</v>
      </c>
      <c r="J939" s="76" t="s">
        <v>93</v>
      </c>
      <c r="K939" s="77">
        <v>39082</v>
      </c>
      <c r="L939" s="76">
        <v>880503</v>
      </c>
      <c r="M939" s="76">
        <v>40265</v>
      </c>
      <c r="N939" s="76">
        <v>3218</v>
      </c>
      <c r="O939" s="76" t="s">
        <v>19</v>
      </c>
      <c r="P939" s="76">
        <v>3144</v>
      </c>
      <c r="Q939" s="76">
        <v>30993</v>
      </c>
      <c r="R939" s="76">
        <v>948</v>
      </c>
    </row>
    <row r="940" spans="1:18">
      <c r="A940" s="82">
        <f t="shared" si="70"/>
        <v>535802002015</v>
      </c>
      <c r="B940" s="82" t="str">
        <f t="shared" si="71"/>
        <v>53580200</v>
      </c>
      <c r="C940" s="82">
        <f t="shared" si="72"/>
        <v>2015</v>
      </c>
      <c r="D940" s="82">
        <f t="shared" si="73"/>
        <v>3592.54</v>
      </c>
      <c r="E940" s="82">
        <f t="shared" si="74"/>
        <v>514.57000000000005</v>
      </c>
      <c r="F940" s="82">
        <f t="array" ref="F940">SUM(IF(M940:N940="-",0,M940:N940),IF(O940="-",0,-O940))/100</f>
        <v>295.05</v>
      </c>
      <c r="G940" s="82">
        <f t="array" ref="G940">SUM(IF(P940="-",0,P940),IF(R940="-",0,R940))/100</f>
        <v>49.24</v>
      </c>
      <c r="H940" s="82">
        <f t="array" ref="H940">SUM(IF(Q940="-",0,Q940))/100</f>
        <v>170.28</v>
      </c>
      <c r="I940" s="76">
        <v>5358020</v>
      </c>
      <c r="J940" s="76" t="s">
        <v>94</v>
      </c>
      <c r="K940" s="77">
        <v>42369</v>
      </c>
      <c r="L940" s="76">
        <v>359254</v>
      </c>
      <c r="M940" s="76">
        <v>20142</v>
      </c>
      <c r="N940" s="76">
        <v>194935</v>
      </c>
      <c r="O940" s="76">
        <v>185572</v>
      </c>
      <c r="P940" s="76">
        <v>4495</v>
      </c>
      <c r="Q940" s="76">
        <v>17028</v>
      </c>
      <c r="R940" s="76">
        <v>429</v>
      </c>
    </row>
    <row r="941" spans="1:18">
      <c r="A941" s="82">
        <f t="shared" si="70"/>
        <v>535802002014</v>
      </c>
      <c r="B941" s="82" t="str">
        <f t="shared" si="71"/>
        <v>53580200</v>
      </c>
      <c r="C941" s="82">
        <f t="shared" si="72"/>
        <v>2014</v>
      </c>
      <c r="D941" s="82">
        <f t="shared" si="73"/>
        <v>3592.55</v>
      </c>
      <c r="E941" s="82">
        <f t="shared" si="74"/>
        <v>538.33000000000004</v>
      </c>
      <c r="F941" s="82">
        <f t="array" ref="F941">SUM(IF(M941:N941="-",0,M941:N941),IF(O941="-",0,-O941))/100</f>
        <v>300.75</v>
      </c>
      <c r="G941" s="82">
        <f t="array" ref="G941">SUM(IF(P941="-",0,P941),IF(R941="-",0,R941))/100</f>
        <v>48.43</v>
      </c>
      <c r="H941" s="82">
        <f t="array" ref="H941">SUM(IF(Q941="-",0,Q941))/100</f>
        <v>189.15</v>
      </c>
      <c r="I941" s="76">
        <v>5358020</v>
      </c>
      <c r="J941" s="76" t="s">
        <v>94</v>
      </c>
      <c r="K941" s="77">
        <v>42004</v>
      </c>
      <c r="L941" s="76">
        <v>359255</v>
      </c>
      <c r="M941" s="76">
        <v>20748</v>
      </c>
      <c r="N941" s="76">
        <v>152370</v>
      </c>
      <c r="O941" s="76">
        <v>143043</v>
      </c>
      <c r="P941" s="76">
        <v>4414</v>
      </c>
      <c r="Q941" s="76">
        <v>18915</v>
      </c>
      <c r="R941" s="76">
        <v>429</v>
      </c>
    </row>
    <row r="942" spans="1:18">
      <c r="A942" s="82">
        <f t="shared" si="70"/>
        <v>535802002013</v>
      </c>
      <c r="B942" s="82" t="str">
        <f t="shared" si="71"/>
        <v>53580200</v>
      </c>
      <c r="C942" s="82">
        <f t="shared" si="72"/>
        <v>2013</v>
      </c>
      <c r="D942" s="82">
        <f t="shared" si="73"/>
        <v>3592.55</v>
      </c>
      <c r="E942" s="82">
        <f t="shared" si="74"/>
        <v>536.23</v>
      </c>
      <c r="F942" s="82">
        <f t="array" ref="F942">SUM(IF(M942:N942="-",0,M942:N942),IF(O942="-",0,-O942))/100</f>
        <v>299.37</v>
      </c>
      <c r="G942" s="82">
        <f t="array" ref="G942">SUM(IF(P942="-",0,P942),IF(R942="-",0,R942))/100</f>
        <v>48.33</v>
      </c>
      <c r="H942" s="82">
        <f t="array" ref="H942">SUM(IF(Q942="-",0,Q942))/100</f>
        <v>188.53</v>
      </c>
      <c r="I942" s="76">
        <v>5358020</v>
      </c>
      <c r="J942" s="76" t="s">
        <v>94</v>
      </c>
      <c r="K942" s="77">
        <v>41639</v>
      </c>
      <c r="L942" s="76">
        <v>359255</v>
      </c>
      <c r="M942" s="76">
        <v>20610</v>
      </c>
      <c r="N942" s="76">
        <v>152371</v>
      </c>
      <c r="O942" s="76">
        <v>143044</v>
      </c>
      <c r="P942" s="76">
        <v>4404</v>
      </c>
      <c r="Q942" s="76">
        <v>18853</v>
      </c>
      <c r="R942" s="76">
        <v>429</v>
      </c>
    </row>
    <row r="943" spans="1:18">
      <c r="A943" s="82">
        <f t="shared" si="70"/>
        <v>535802002012</v>
      </c>
      <c r="B943" s="82" t="str">
        <f t="shared" si="71"/>
        <v>53580200</v>
      </c>
      <c r="C943" s="82">
        <f t="shared" si="72"/>
        <v>2012</v>
      </c>
      <c r="D943" s="82">
        <f t="shared" si="73"/>
        <v>3592.55</v>
      </c>
      <c r="E943" s="82">
        <f t="shared" si="74"/>
        <v>569.24</v>
      </c>
      <c r="F943" s="82">
        <f t="array" ref="F943">SUM(IF(M943:N943="-",0,M943:N943),IF(O943="-",0,-O943))/100</f>
        <v>323.92</v>
      </c>
      <c r="G943" s="82">
        <f t="array" ref="G943">SUM(IF(P943="-",0,P943),IF(R943="-",0,R943))/100</f>
        <v>50.2</v>
      </c>
      <c r="H943" s="82">
        <f t="array" ref="H943">SUM(IF(Q943="-",0,Q943))/100</f>
        <v>195.12</v>
      </c>
      <c r="I943" s="76">
        <v>5358020</v>
      </c>
      <c r="J943" s="76" t="s">
        <v>94</v>
      </c>
      <c r="K943" s="77">
        <v>41274</v>
      </c>
      <c r="L943" s="76">
        <v>359255</v>
      </c>
      <c r="M943" s="76">
        <v>23329</v>
      </c>
      <c r="N943" s="76">
        <v>144864</v>
      </c>
      <c r="O943" s="76">
        <v>135801</v>
      </c>
      <c r="P943" s="76">
        <v>4525</v>
      </c>
      <c r="Q943" s="76">
        <v>19512</v>
      </c>
      <c r="R943" s="76">
        <v>495</v>
      </c>
    </row>
    <row r="944" spans="1:18">
      <c r="A944" s="82">
        <f t="shared" si="70"/>
        <v>535802002011</v>
      </c>
      <c r="B944" s="82" t="str">
        <f t="shared" si="71"/>
        <v>53580200</v>
      </c>
      <c r="C944" s="82">
        <f t="shared" si="72"/>
        <v>2011</v>
      </c>
      <c r="D944" s="82">
        <f t="shared" si="73"/>
        <v>3592.55</v>
      </c>
      <c r="E944" s="82">
        <f t="shared" si="74"/>
        <v>572.83000000000004</v>
      </c>
      <c r="F944" s="82">
        <f t="array" ref="F944">SUM(IF(M944:N944="-",0,M944:N944),IF(O944="-",0,-O944))/100</f>
        <v>317.67</v>
      </c>
      <c r="G944" s="82">
        <f t="array" ref="G944">SUM(IF(P944="-",0,P944),IF(R944="-",0,R944))/100</f>
        <v>47.82</v>
      </c>
      <c r="H944" s="82">
        <f t="array" ref="H944">SUM(IF(Q944="-",0,Q944))/100</f>
        <v>207.34</v>
      </c>
      <c r="I944" s="76">
        <v>5358020</v>
      </c>
      <c r="J944" s="76" t="s">
        <v>94</v>
      </c>
      <c r="K944" s="77">
        <v>40908</v>
      </c>
      <c r="L944" s="76">
        <v>359255</v>
      </c>
      <c r="M944" s="76">
        <v>23128</v>
      </c>
      <c r="N944" s="76">
        <v>102186</v>
      </c>
      <c r="O944" s="76">
        <v>93547</v>
      </c>
      <c r="P944" s="76">
        <v>4296</v>
      </c>
      <c r="Q944" s="76">
        <v>20734</v>
      </c>
      <c r="R944" s="76">
        <v>486</v>
      </c>
    </row>
    <row r="945" spans="1:18">
      <c r="A945" s="82">
        <f t="shared" si="70"/>
        <v>535802002010</v>
      </c>
      <c r="B945" s="82" t="str">
        <f t="shared" si="71"/>
        <v>53580200</v>
      </c>
      <c r="C945" s="82">
        <f t="shared" si="72"/>
        <v>2010</v>
      </c>
      <c r="D945" s="82">
        <f t="shared" si="73"/>
        <v>3592.49</v>
      </c>
      <c r="E945" s="82">
        <f t="shared" si="74"/>
        <v>565.45000000000005</v>
      </c>
      <c r="F945" s="82">
        <f t="array" ref="F945">SUM(IF(M945:N945="-",0,M945:N945),IF(O945="-",0,-O945))/100</f>
        <v>316.02</v>
      </c>
      <c r="G945" s="82">
        <f t="array" ref="G945">SUM(IF(P945="-",0,P945),IF(R945="-",0,R945))/100</f>
        <v>45.49</v>
      </c>
      <c r="H945" s="82">
        <f t="array" ref="H945">SUM(IF(Q945="-",0,Q945))/100</f>
        <v>203.94</v>
      </c>
      <c r="I945" s="76">
        <v>5358020</v>
      </c>
      <c r="J945" s="76" t="s">
        <v>94</v>
      </c>
      <c r="K945" s="77">
        <v>40543</v>
      </c>
      <c r="L945" s="76">
        <v>359249</v>
      </c>
      <c r="M945" s="76">
        <v>22896</v>
      </c>
      <c r="N945" s="76">
        <v>90803</v>
      </c>
      <c r="O945" s="76">
        <v>82097</v>
      </c>
      <c r="P945" s="76">
        <v>4063</v>
      </c>
      <c r="Q945" s="76">
        <v>20394</v>
      </c>
      <c r="R945" s="76">
        <v>486</v>
      </c>
    </row>
    <row r="946" spans="1:18">
      <c r="A946" s="82">
        <f t="shared" si="70"/>
        <v>535802002009</v>
      </c>
      <c r="B946" s="82" t="str">
        <f t="shared" si="71"/>
        <v>53580200</v>
      </c>
      <c r="C946" s="82">
        <f t="shared" si="72"/>
        <v>2009</v>
      </c>
      <c r="D946" s="82">
        <f t="shared" si="73"/>
        <v>3592.41</v>
      </c>
      <c r="E946" s="82">
        <f t="shared" si="74"/>
        <v>470.14</v>
      </c>
      <c r="F946" s="82">
        <f t="array" ref="F946">SUM(IF(M946:N946="-",0,M946:N946),IF(O946="-",0,-O946))/100</f>
        <v>240.14</v>
      </c>
      <c r="G946" s="82">
        <f t="array" ref="G946">SUM(IF(P946="-",0,P946),IF(R946="-",0,R946))/100</f>
        <v>42.18</v>
      </c>
      <c r="H946" s="82">
        <f t="array" ref="H946">SUM(IF(Q946="-",0,Q946))/100</f>
        <v>187.82</v>
      </c>
      <c r="I946" s="76">
        <v>5358020</v>
      </c>
      <c r="J946" s="76" t="s">
        <v>94</v>
      </c>
      <c r="K946" s="77">
        <v>40178</v>
      </c>
      <c r="L946" s="76">
        <v>359241</v>
      </c>
      <c r="M946" s="76">
        <v>21806</v>
      </c>
      <c r="N946" s="76">
        <v>101717</v>
      </c>
      <c r="O946" s="76">
        <v>99509</v>
      </c>
      <c r="P946" s="76">
        <v>3732</v>
      </c>
      <c r="Q946" s="76">
        <v>18782</v>
      </c>
      <c r="R946" s="76">
        <v>486</v>
      </c>
    </row>
    <row r="947" spans="1:18">
      <c r="A947" s="82">
        <f t="shared" si="70"/>
        <v>535802002008</v>
      </c>
      <c r="B947" s="82" t="str">
        <f t="shared" si="71"/>
        <v>53580200</v>
      </c>
      <c r="C947" s="82">
        <f t="shared" si="72"/>
        <v>2008</v>
      </c>
      <c r="D947" s="82">
        <f t="shared" si="73"/>
        <v>3592.42</v>
      </c>
      <c r="E947" s="82">
        <f t="shared" si="74"/>
        <v>467.89</v>
      </c>
      <c r="F947" s="82">
        <f t="array" ref="F947">SUM(IF(M947:N947="-",0,M947:N947),IF(O947="-",0,-O947))/100</f>
        <v>239.77</v>
      </c>
      <c r="G947" s="82">
        <f t="array" ref="G947">SUM(IF(P947="-",0,P947),IF(R947="-",0,R947))/100</f>
        <v>41.87</v>
      </c>
      <c r="H947" s="82">
        <f t="array" ref="H947">SUM(IF(Q947="-",0,Q947))/100</f>
        <v>186.25</v>
      </c>
      <c r="I947" s="76">
        <v>5358020</v>
      </c>
      <c r="J947" s="76" t="s">
        <v>94</v>
      </c>
      <c r="K947" s="77">
        <v>39813</v>
      </c>
      <c r="L947" s="76">
        <v>359242</v>
      </c>
      <c r="M947" s="76">
        <v>21789</v>
      </c>
      <c r="N947" s="76">
        <v>101697</v>
      </c>
      <c r="O947" s="76">
        <v>99509</v>
      </c>
      <c r="P947" s="76">
        <v>3701</v>
      </c>
      <c r="Q947" s="76">
        <v>18625</v>
      </c>
      <c r="R947" s="76">
        <v>486</v>
      </c>
    </row>
    <row r="948" spans="1:18">
      <c r="A948" s="82">
        <f t="shared" si="70"/>
        <v>535802002007</v>
      </c>
      <c r="B948" s="82" t="str">
        <f t="shared" si="71"/>
        <v>53580200</v>
      </c>
      <c r="C948" s="82">
        <f t="shared" si="72"/>
        <v>2007</v>
      </c>
      <c r="D948" s="82">
        <f t="shared" si="73"/>
        <v>3592.43</v>
      </c>
      <c r="E948" s="82">
        <f t="shared" si="74"/>
        <v>584.78</v>
      </c>
      <c r="F948" s="82">
        <f t="array" ref="F948">SUM(IF(M948:N948="-",0,M948:N948),IF(O948="-",0,-O948))/100</f>
        <v>302.54000000000002</v>
      </c>
      <c r="G948" s="82">
        <f t="array" ref="G948">SUM(IF(P948="-",0,P948),IF(R948="-",0,R948))/100</f>
        <v>49.25</v>
      </c>
      <c r="H948" s="82">
        <f t="array" ref="H948">SUM(IF(Q948="-",0,Q948))/100</f>
        <v>232.99</v>
      </c>
      <c r="I948" s="76">
        <v>5358020</v>
      </c>
      <c r="J948" s="76" t="s">
        <v>94</v>
      </c>
      <c r="K948" s="77">
        <v>39447</v>
      </c>
      <c r="L948" s="76">
        <v>359243</v>
      </c>
      <c r="M948" s="76">
        <v>28444</v>
      </c>
      <c r="N948" s="76">
        <v>26288</v>
      </c>
      <c r="O948" s="76">
        <v>24478</v>
      </c>
      <c r="P948" s="76">
        <v>4248</v>
      </c>
      <c r="Q948" s="76">
        <v>23299</v>
      </c>
      <c r="R948" s="76">
        <v>677</v>
      </c>
    </row>
    <row r="949" spans="1:18">
      <c r="A949" s="82">
        <f t="shared" si="70"/>
        <v>535802002006</v>
      </c>
      <c r="B949" s="82" t="str">
        <f t="shared" si="71"/>
        <v>53580200</v>
      </c>
      <c r="C949" s="82">
        <f t="shared" si="72"/>
        <v>2006</v>
      </c>
      <c r="D949" s="82">
        <f t="shared" si="73"/>
        <v>3592.45</v>
      </c>
      <c r="E949" s="82">
        <f t="shared" si="74"/>
        <v>584.32000000000005</v>
      </c>
      <c r="F949" s="82">
        <f t="array" ref="F949">SUM(IF(M949:N949="-",0,M949:N949),IF(O949="-",0,-O949))/100</f>
        <v>302.29000000000002</v>
      </c>
      <c r="G949" s="82">
        <f t="array" ref="G949">SUM(IF(P949="-",0,P949),IF(R949="-",0,R949))/100</f>
        <v>49.28</v>
      </c>
      <c r="H949" s="82">
        <f t="array" ref="H949">SUM(IF(Q949="-",0,Q949))/100</f>
        <v>232.75</v>
      </c>
      <c r="I949" s="76">
        <v>5358020</v>
      </c>
      <c r="J949" s="76" t="s">
        <v>94</v>
      </c>
      <c r="K949" s="77">
        <v>39082</v>
      </c>
      <c r="L949" s="76">
        <v>359245</v>
      </c>
      <c r="M949" s="76">
        <v>28419</v>
      </c>
      <c r="N949" s="76">
        <v>26288</v>
      </c>
      <c r="O949" s="76">
        <v>24478</v>
      </c>
      <c r="P949" s="76">
        <v>4251</v>
      </c>
      <c r="Q949" s="76">
        <v>23275</v>
      </c>
      <c r="R949" s="76">
        <v>677</v>
      </c>
    </row>
    <row r="950" spans="1:18">
      <c r="A950" s="82">
        <f t="shared" si="70"/>
        <v>535802402015</v>
      </c>
      <c r="B950" s="82" t="str">
        <f t="shared" si="71"/>
        <v>53580240</v>
      </c>
      <c r="C950" s="82">
        <f t="shared" si="72"/>
        <v>2015</v>
      </c>
      <c r="D950" s="82">
        <f t="shared" si="73"/>
        <v>9038.75</v>
      </c>
      <c r="E950" s="82">
        <f t="shared" si="74"/>
        <v>1992.8600000000001</v>
      </c>
      <c r="F950" s="82">
        <f t="array" ref="F950">SUM(IF(M950:N950="-",0,M950:N950),IF(O950="-",0,-O950))/100</f>
        <v>1034.95</v>
      </c>
      <c r="G950" s="82">
        <f t="array" ref="G950">SUM(IF(P950="-",0,P950),IF(R950="-",0,R950))/100</f>
        <v>242.49</v>
      </c>
      <c r="H950" s="82">
        <f t="array" ref="H950">SUM(IF(Q950="-",0,Q950))/100</f>
        <v>715.42</v>
      </c>
      <c r="I950" s="76">
        <v>5358024</v>
      </c>
      <c r="J950" s="76" t="s">
        <v>95</v>
      </c>
      <c r="K950" s="77">
        <v>42369</v>
      </c>
      <c r="L950" s="76">
        <v>903875</v>
      </c>
      <c r="M950" s="76">
        <v>92695</v>
      </c>
      <c r="N950" s="76">
        <v>22036</v>
      </c>
      <c r="O950" s="76">
        <v>11236</v>
      </c>
      <c r="P950" s="76">
        <v>22083</v>
      </c>
      <c r="Q950" s="76">
        <v>71542</v>
      </c>
      <c r="R950" s="76">
        <v>2166</v>
      </c>
    </row>
    <row r="951" spans="1:18">
      <c r="A951" s="82">
        <f t="shared" si="70"/>
        <v>535802402014</v>
      </c>
      <c r="B951" s="82" t="str">
        <f t="shared" si="71"/>
        <v>53580240</v>
      </c>
      <c r="C951" s="82">
        <f t="shared" si="72"/>
        <v>2014</v>
      </c>
      <c r="D951" s="82">
        <f t="shared" si="73"/>
        <v>9038.75</v>
      </c>
      <c r="E951" s="82">
        <f t="shared" si="74"/>
        <v>1987.4499999999998</v>
      </c>
      <c r="F951" s="82">
        <f t="array" ref="F951">SUM(IF(M951:N951="-",0,M951:N951),IF(O951="-",0,-O951))/100</f>
        <v>1032.83</v>
      </c>
      <c r="G951" s="82">
        <f t="array" ref="G951">SUM(IF(P951="-",0,P951),IF(R951="-",0,R951))/100</f>
        <v>240.71</v>
      </c>
      <c r="H951" s="82">
        <f t="array" ref="H951">SUM(IF(Q951="-",0,Q951))/100</f>
        <v>713.91</v>
      </c>
      <c r="I951" s="76">
        <v>5358024</v>
      </c>
      <c r="J951" s="76" t="s">
        <v>95</v>
      </c>
      <c r="K951" s="77">
        <v>42004</v>
      </c>
      <c r="L951" s="76">
        <v>903875</v>
      </c>
      <c r="M951" s="76">
        <v>92495</v>
      </c>
      <c r="N951" s="76">
        <v>22024</v>
      </c>
      <c r="O951" s="76">
        <v>11236</v>
      </c>
      <c r="P951" s="76">
        <v>21905</v>
      </c>
      <c r="Q951" s="76">
        <v>71391</v>
      </c>
      <c r="R951" s="76">
        <v>2166</v>
      </c>
    </row>
    <row r="952" spans="1:18">
      <c r="A952" s="82">
        <f t="shared" si="70"/>
        <v>535802402013</v>
      </c>
      <c r="B952" s="82" t="str">
        <f t="shared" si="71"/>
        <v>53580240</v>
      </c>
      <c r="C952" s="82">
        <f t="shared" si="72"/>
        <v>2013</v>
      </c>
      <c r="D952" s="82">
        <f t="shared" si="73"/>
        <v>9038.75</v>
      </c>
      <c r="E952" s="82">
        <f t="shared" si="74"/>
        <v>1985.66</v>
      </c>
      <c r="F952" s="82">
        <f t="array" ref="F952">SUM(IF(M952:N952="-",0,M952:N952),IF(O952="-",0,-O952))/100</f>
        <v>1030.95</v>
      </c>
      <c r="G952" s="82">
        <f t="array" ref="G952">SUM(IF(P952="-",0,P952),IF(R952="-",0,R952))/100</f>
        <v>240.99</v>
      </c>
      <c r="H952" s="82">
        <f t="array" ref="H952">SUM(IF(Q952="-",0,Q952))/100</f>
        <v>713.72</v>
      </c>
      <c r="I952" s="76">
        <v>5358024</v>
      </c>
      <c r="J952" s="76" t="s">
        <v>95</v>
      </c>
      <c r="K952" s="77">
        <v>41639</v>
      </c>
      <c r="L952" s="76">
        <v>903875</v>
      </c>
      <c r="M952" s="76">
        <v>92306</v>
      </c>
      <c r="N952" s="76">
        <v>22025</v>
      </c>
      <c r="O952" s="76">
        <v>11236</v>
      </c>
      <c r="P952" s="76">
        <v>21933</v>
      </c>
      <c r="Q952" s="76">
        <v>71372</v>
      </c>
      <c r="R952" s="76">
        <v>2166</v>
      </c>
    </row>
    <row r="953" spans="1:18">
      <c r="A953" s="82">
        <f t="shared" si="70"/>
        <v>535802402012</v>
      </c>
      <c r="B953" s="82" t="str">
        <f t="shared" si="71"/>
        <v>53580240</v>
      </c>
      <c r="C953" s="82">
        <f t="shared" si="72"/>
        <v>2012</v>
      </c>
      <c r="D953" s="82">
        <f t="shared" si="73"/>
        <v>9038.75</v>
      </c>
      <c r="E953" s="82">
        <f t="shared" si="74"/>
        <v>1978.8300000000002</v>
      </c>
      <c r="F953" s="82">
        <f t="array" ref="F953">SUM(IF(M953:N953="-",0,M953:N953),IF(O953="-",0,-O953))/100</f>
        <v>1024.94</v>
      </c>
      <c r="G953" s="82">
        <f t="array" ref="G953">SUM(IF(P953="-",0,P953),IF(R953="-",0,R953))/100</f>
        <v>240.92</v>
      </c>
      <c r="H953" s="82">
        <f t="array" ref="H953">SUM(IF(Q953="-",0,Q953))/100</f>
        <v>712.97</v>
      </c>
      <c r="I953" s="76">
        <v>5358024</v>
      </c>
      <c r="J953" s="76" t="s">
        <v>95</v>
      </c>
      <c r="K953" s="77">
        <v>41274</v>
      </c>
      <c r="L953" s="76">
        <v>903875</v>
      </c>
      <c r="M953" s="76">
        <v>91681</v>
      </c>
      <c r="N953" s="76">
        <v>22049</v>
      </c>
      <c r="O953" s="76">
        <v>11236</v>
      </c>
      <c r="P953" s="76">
        <v>21926</v>
      </c>
      <c r="Q953" s="76">
        <v>71297</v>
      </c>
      <c r="R953" s="76">
        <v>2166</v>
      </c>
    </row>
    <row r="954" spans="1:18">
      <c r="A954" s="82">
        <f t="shared" si="70"/>
        <v>535802402011</v>
      </c>
      <c r="B954" s="82" t="str">
        <f t="shared" si="71"/>
        <v>53580240</v>
      </c>
      <c r="C954" s="82">
        <f t="shared" si="72"/>
        <v>2011</v>
      </c>
      <c r="D954" s="82">
        <f t="shared" si="73"/>
        <v>9038.75</v>
      </c>
      <c r="E954" s="82">
        <f t="shared" si="74"/>
        <v>1978.31</v>
      </c>
      <c r="F954" s="82">
        <f t="array" ref="F954">SUM(IF(M954:N954="-",0,M954:N954),IF(O954="-",0,-O954))/100</f>
        <v>1024.6500000000001</v>
      </c>
      <c r="G954" s="82">
        <f t="array" ref="G954">SUM(IF(P954="-",0,P954),IF(R954="-",0,R954))/100</f>
        <v>240.54</v>
      </c>
      <c r="H954" s="82">
        <f t="array" ref="H954">SUM(IF(Q954="-",0,Q954))/100</f>
        <v>713.12</v>
      </c>
      <c r="I954" s="76">
        <v>5358024</v>
      </c>
      <c r="J954" s="76" t="s">
        <v>95</v>
      </c>
      <c r="K954" s="77">
        <v>40908</v>
      </c>
      <c r="L954" s="76">
        <v>903875</v>
      </c>
      <c r="M954" s="76">
        <v>91668</v>
      </c>
      <c r="N954" s="76">
        <v>22151</v>
      </c>
      <c r="O954" s="76">
        <v>11354</v>
      </c>
      <c r="P954" s="76">
        <v>21888</v>
      </c>
      <c r="Q954" s="76">
        <v>71312</v>
      </c>
      <c r="R954" s="76">
        <v>2166</v>
      </c>
    </row>
    <row r="955" spans="1:18">
      <c r="A955" s="82">
        <f t="shared" si="70"/>
        <v>535802402010</v>
      </c>
      <c r="B955" s="82" t="str">
        <f t="shared" si="71"/>
        <v>53580240</v>
      </c>
      <c r="C955" s="82">
        <f t="shared" si="72"/>
        <v>2010</v>
      </c>
      <c r="D955" s="82">
        <f t="shared" si="73"/>
        <v>9040.17</v>
      </c>
      <c r="E955" s="82">
        <f t="shared" si="74"/>
        <v>1976.84</v>
      </c>
      <c r="F955" s="82">
        <f t="array" ref="F955">SUM(IF(M955:N955="-",0,M955:N955),IF(O955="-",0,-O955))/100</f>
        <v>1017.01</v>
      </c>
      <c r="G955" s="82">
        <f t="array" ref="G955">SUM(IF(P955="-",0,P955),IF(R955="-",0,R955))/100</f>
        <v>241.86</v>
      </c>
      <c r="H955" s="82">
        <f t="array" ref="H955">SUM(IF(Q955="-",0,Q955))/100</f>
        <v>717.97</v>
      </c>
      <c r="I955" s="76">
        <v>5358024</v>
      </c>
      <c r="J955" s="76" t="s">
        <v>95</v>
      </c>
      <c r="K955" s="77">
        <v>40543</v>
      </c>
      <c r="L955" s="76">
        <v>904017</v>
      </c>
      <c r="M955" s="76">
        <v>91618</v>
      </c>
      <c r="N955" s="76">
        <v>33203</v>
      </c>
      <c r="O955" s="76">
        <v>23120</v>
      </c>
      <c r="P955" s="76">
        <v>22024</v>
      </c>
      <c r="Q955" s="76">
        <v>71797</v>
      </c>
      <c r="R955" s="76">
        <v>2162</v>
      </c>
    </row>
    <row r="956" spans="1:18">
      <c r="A956" s="82">
        <f t="shared" si="70"/>
        <v>535802402009</v>
      </c>
      <c r="B956" s="82" t="str">
        <f t="shared" si="71"/>
        <v>53580240</v>
      </c>
      <c r="C956" s="82">
        <f t="shared" si="72"/>
        <v>2009</v>
      </c>
      <c r="D956" s="82">
        <f t="shared" si="73"/>
        <v>9040.16</v>
      </c>
      <c r="E956" s="82">
        <f t="shared" si="74"/>
        <v>1949.5900000000001</v>
      </c>
      <c r="F956" s="82">
        <f t="array" ref="F956">SUM(IF(M956:N956="-",0,M956:N956),IF(O956="-",0,-O956))/100</f>
        <v>992.18</v>
      </c>
      <c r="G956" s="82">
        <f t="array" ref="G956">SUM(IF(P956="-",0,P956),IF(R956="-",0,R956))/100</f>
        <v>240.29</v>
      </c>
      <c r="H956" s="82">
        <f t="array" ref="H956">SUM(IF(Q956="-",0,Q956))/100</f>
        <v>717.12</v>
      </c>
      <c r="I956" s="76">
        <v>5358024</v>
      </c>
      <c r="J956" s="76" t="s">
        <v>95</v>
      </c>
      <c r="K956" s="77">
        <v>40178</v>
      </c>
      <c r="L956" s="76">
        <v>904016</v>
      </c>
      <c r="M956" s="76">
        <v>89232</v>
      </c>
      <c r="N956" s="76">
        <v>33296</v>
      </c>
      <c r="O956" s="76">
        <v>23310</v>
      </c>
      <c r="P956" s="76">
        <v>21867</v>
      </c>
      <c r="Q956" s="76">
        <v>71712</v>
      </c>
      <c r="R956" s="76">
        <v>2162</v>
      </c>
    </row>
    <row r="957" spans="1:18">
      <c r="A957" s="82">
        <f t="shared" si="70"/>
        <v>535802402008</v>
      </c>
      <c r="B957" s="82" t="str">
        <f t="shared" si="71"/>
        <v>53580240</v>
      </c>
      <c r="C957" s="82">
        <f t="shared" si="72"/>
        <v>2008</v>
      </c>
      <c r="D957" s="82">
        <f t="shared" si="73"/>
        <v>9039.91</v>
      </c>
      <c r="E957" s="82">
        <f t="shared" si="74"/>
        <v>1945.54</v>
      </c>
      <c r="F957" s="82">
        <f t="array" ref="F957">SUM(IF(M957:N957="-",0,M957:N957),IF(O957="-",0,-O957))/100</f>
        <v>989.6</v>
      </c>
      <c r="G957" s="82">
        <f t="array" ref="G957">SUM(IF(P957="-",0,P957),IF(R957="-",0,R957))/100</f>
        <v>239.58</v>
      </c>
      <c r="H957" s="82">
        <f t="array" ref="H957">SUM(IF(Q957="-",0,Q957))/100</f>
        <v>716.36</v>
      </c>
      <c r="I957" s="76">
        <v>5358024</v>
      </c>
      <c r="J957" s="76" t="s">
        <v>95</v>
      </c>
      <c r="K957" s="77">
        <v>39813</v>
      </c>
      <c r="L957" s="76">
        <v>903991</v>
      </c>
      <c r="M957" s="76">
        <v>88907</v>
      </c>
      <c r="N957" s="76">
        <v>33363</v>
      </c>
      <c r="O957" s="76">
        <v>23310</v>
      </c>
      <c r="P957" s="76">
        <v>21796</v>
      </c>
      <c r="Q957" s="76">
        <v>71636</v>
      </c>
      <c r="R957" s="76">
        <v>2162</v>
      </c>
    </row>
    <row r="958" spans="1:18">
      <c r="A958" s="82">
        <f t="shared" si="70"/>
        <v>535802402007</v>
      </c>
      <c r="B958" s="82" t="str">
        <f t="shared" si="71"/>
        <v>53580240</v>
      </c>
      <c r="C958" s="82">
        <f t="shared" si="72"/>
        <v>2007</v>
      </c>
      <c r="D958" s="82">
        <f t="shared" si="73"/>
        <v>9039.8799999999992</v>
      </c>
      <c r="E958" s="82">
        <f t="shared" si="74"/>
        <v>1942.8600000000001</v>
      </c>
      <c r="F958" s="82">
        <f t="array" ref="F958">SUM(IF(M958:N958="-",0,M958:N958),IF(O958="-",0,-O958))/100</f>
        <v>984.76</v>
      </c>
      <c r="G958" s="82">
        <f t="array" ref="G958">SUM(IF(P958="-",0,P958),IF(R958="-",0,R958))/100</f>
        <v>241.74</v>
      </c>
      <c r="H958" s="82">
        <f t="array" ref="H958">SUM(IF(Q958="-",0,Q958))/100</f>
        <v>716.36</v>
      </c>
      <c r="I958" s="76">
        <v>5358024</v>
      </c>
      <c r="J958" s="76" t="s">
        <v>95</v>
      </c>
      <c r="K958" s="77">
        <v>39447</v>
      </c>
      <c r="L958" s="76">
        <v>903988</v>
      </c>
      <c r="M958" s="76">
        <v>88377</v>
      </c>
      <c r="N958" s="76">
        <v>33409</v>
      </c>
      <c r="O958" s="76">
        <v>23310</v>
      </c>
      <c r="P958" s="76">
        <v>22012</v>
      </c>
      <c r="Q958" s="76">
        <v>71636</v>
      </c>
      <c r="R958" s="76">
        <v>2162</v>
      </c>
    </row>
    <row r="959" spans="1:18">
      <c r="A959" s="82">
        <f t="shared" si="70"/>
        <v>535802402006</v>
      </c>
      <c r="B959" s="82" t="str">
        <f t="shared" si="71"/>
        <v>53580240</v>
      </c>
      <c r="C959" s="82">
        <f t="shared" si="72"/>
        <v>2006</v>
      </c>
      <c r="D959" s="82">
        <f t="shared" si="73"/>
        <v>9039.8700000000008</v>
      </c>
      <c r="E959" s="82">
        <f t="shared" si="74"/>
        <v>1909.15</v>
      </c>
      <c r="F959" s="82">
        <f t="array" ref="F959">SUM(IF(M959:N959="-",0,M959:N959),IF(O959="-",0,-O959))/100</f>
        <v>985.33</v>
      </c>
      <c r="G959" s="82">
        <f t="array" ref="G959">SUM(IF(P959="-",0,P959),IF(R959="-",0,R959))/100</f>
        <v>239.6</v>
      </c>
      <c r="H959" s="82">
        <f t="array" ref="H959">SUM(IF(Q959="-",0,Q959))/100</f>
        <v>684.22</v>
      </c>
      <c r="I959" s="76">
        <v>5358024</v>
      </c>
      <c r="J959" s="76" t="s">
        <v>95</v>
      </c>
      <c r="K959" s="77">
        <v>39082</v>
      </c>
      <c r="L959" s="76">
        <v>903987</v>
      </c>
      <c r="M959" s="76">
        <v>88232</v>
      </c>
      <c r="N959" s="76">
        <v>30150</v>
      </c>
      <c r="O959" s="76">
        <v>19849</v>
      </c>
      <c r="P959" s="76">
        <v>21874</v>
      </c>
      <c r="Q959" s="76">
        <v>68422</v>
      </c>
      <c r="R959" s="76">
        <v>2086</v>
      </c>
    </row>
    <row r="960" spans="1:18">
      <c r="A960" s="82">
        <f t="shared" si="70"/>
        <v>535802802015</v>
      </c>
      <c r="B960" s="82" t="str">
        <f t="shared" si="71"/>
        <v>53580280</v>
      </c>
      <c r="C960" s="82">
        <f t="shared" si="72"/>
        <v>2015</v>
      </c>
      <c r="D960" s="82">
        <f t="shared" si="73"/>
        <v>4173.05</v>
      </c>
      <c r="E960" s="82">
        <f t="shared" si="74"/>
        <v>944.64</v>
      </c>
      <c r="F960" s="82">
        <f t="array" ref="F960">SUM(IF(M960:N960="-",0,M960:N960),IF(O960="-",0,-O960))/100</f>
        <v>534.29</v>
      </c>
      <c r="G960" s="82">
        <f t="array" ref="G960">SUM(IF(P960="-",0,P960),IF(R960="-",0,R960))/100</f>
        <v>70.95</v>
      </c>
      <c r="H960" s="82">
        <f t="array" ref="H960">SUM(IF(Q960="-",0,Q960))/100</f>
        <v>339.4</v>
      </c>
      <c r="I960" s="76">
        <v>5358028</v>
      </c>
      <c r="J960" s="76" t="s">
        <v>96</v>
      </c>
      <c r="K960" s="77">
        <v>42369</v>
      </c>
      <c r="L960" s="76">
        <v>417305</v>
      </c>
      <c r="M960" s="76">
        <v>52513</v>
      </c>
      <c r="N960" s="76">
        <v>1452</v>
      </c>
      <c r="O960" s="76">
        <v>536</v>
      </c>
      <c r="P960" s="76">
        <v>6222</v>
      </c>
      <c r="Q960" s="76">
        <v>33940</v>
      </c>
      <c r="R960" s="76">
        <v>873</v>
      </c>
    </row>
    <row r="961" spans="1:18">
      <c r="A961" s="82">
        <f t="shared" si="70"/>
        <v>535802802014</v>
      </c>
      <c r="B961" s="82" t="str">
        <f t="shared" si="71"/>
        <v>53580280</v>
      </c>
      <c r="C961" s="82">
        <f t="shared" si="72"/>
        <v>2014</v>
      </c>
      <c r="D961" s="82">
        <f t="shared" si="73"/>
        <v>4173.08</v>
      </c>
      <c r="E961" s="82">
        <f t="shared" si="74"/>
        <v>944.37999999999988</v>
      </c>
      <c r="F961" s="82">
        <f t="array" ref="F961">SUM(IF(M961:N961="-",0,M961:N961),IF(O961="-",0,-O961))/100</f>
        <v>533.66999999999996</v>
      </c>
      <c r="G961" s="82">
        <f t="array" ref="G961">SUM(IF(P961="-",0,P961),IF(R961="-",0,R961))/100</f>
        <v>71.3</v>
      </c>
      <c r="H961" s="82">
        <f t="array" ref="H961">SUM(IF(Q961="-",0,Q961))/100</f>
        <v>339.41</v>
      </c>
      <c r="I961" s="76">
        <v>5358028</v>
      </c>
      <c r="J961" s="76" t="s">
        <v>96</v>
      </c>
      <c r="K961" s="77">
        <v>42004</v>
      </c>
      <c r="L961" s="76">
        <v>417308</v>
      </c>
      <c r="M961" s="76">
        <v>52451</v>
      </c>
      <c r="N961" s="76">
        <v>1452</v>
      </c>
      <c r="O961" s="76">
        <v>536</v>
      </c>
      <c r="P961" s="76">
        <v>6229</v>
      </c>
      <c r="Q961" s="76">
        <v>33941</v>
      </c>
      <c r="R961" s="76">
        <v>901</v>
      </c>
    </row>
    <row r="962" spans="1:18">
      <c r="A962" s="82">
        <f t="shared" si="70"/>
        <v>535802802013</v>
      </c>
      <c r="B962" s="82" t="str">
        <f t="shared" si="71"/>
        <v>53580280</v>
      </c>
      <c r="C962" s="82">
        <f t="shared" si="72"/>
        <v>2013</v>
      </c>
      <c r="D962" s="82">
        <f t="shared" si="73"/>
        <v>4173.08</v>
      </c>
      <c r="E962" s="82">
        <f t="shared" si="74"/>
        <v>939.3</v>
      </c>
      <c r="F962" s="82">
        <f t="array" ref="F962">SUM(IF(M962:N962="-",0,M962:N962),IF(O962="-",0,-O962))/100</f>
        <v>528.88</v>
      </c>
      <c r="G962" s="82">
        <f t="array" ref="G962">SUM(IF(P962="-",0,P962),IF(R962="-",0,R962))/100</f>
        <v>71.680000000000007</v>
      </c>
      <c r="H962" s="82">
        <f t="array" ref="H962">SUM(IF(Q962="-",0,Q962))/100</f>
        <v>338.74</v>
      </c>
      <c r="I962" s="76">
        <v>5358028</v>
      </c>
      <c r="J962" s="76" t="s">
        <v>96</v>
      </c>
      <c r="K962" s="77">
        <v>41639</v>
      </c>
      <c r="L962" s="76">
        <v>417308</v>
      </c>
      <c r="M962" s="76">
        <v>51958</v>
      </c>
      <c r="N962" s="76">
        <v>1465</v>
      </c>
      <c r="O962" s="76">
        <v>535</v>
      </c>
      <c r="P962" s="76">
        <v>6267</v>
      </c>
      <c r="Q962" s="76">
        <v>33874</v>
      </c>
      <c r="R962" s="76">
        <v>901</v>
      </c>
    </row>
    <row r="963" spans="1:18">
      <c r="A963" s="82">
        <f t="shared" si="70"/>
        <v>535802802012</v>
      </c>
      <c r="B963" s="82" t="str">
        <f t="shared" si="71"/>
        <v>53580280</v>
      </c>
      <c r="C963" s="82">
        <f t="shared" si="72"/>
        <v>2012</v>
      </c>
      <c r="D963" s="82">
        <f t="shared" si="73"/>
        <v>4173.08</v>
      </c>
      <c r="E963" s="82">
        <f t="shared" si="74"/>
        <v>941.86</v>
      </c>
      <c r="F963" s="82">
        <f t="array" ref="F963">SUM(IF(M963:N963="-",0,M963:N963),IF(O963="-",0,-O963))/100</f>
        <v>529.25</v>
      </c>
      <c r="G963" s="82">
        <f t="array" ref="G963">SUM(IF(P963="-",0,P963),IF(R963="-",0,R963))/100</f>
        <v>71.989999999999995</v>
      </c>
      <c r="H963" s="82">
        <f t="array" ref="H963">SUM(IF(Q963="-",0,Q963))/100</f>
        <v>340.62</v>
      </c>
      <c r="I963" s="76">
        <v>5358028</v>
      </c>
      <c r="J963" s="76" t="s">
        <v>96</v>
      </c>
      <c r="K963" s="77">
        <v>41274</v>
      </c>
      <c r="L963" s="76">
        <v>417308</v>
      </c>
      <c r="M963" s="76">
        <v>51995</v>
      </c>
      <c r="N963" s="76">
        <v>1465</v>
      </c>
      <c r="O963" s="76">
        <v>535</v>
      </c>
      <c r="P963" s="76">
        <v>6298</v>
      </c>
      <c r="Q963" s="76">
        <v>34062</v>
      </c>
      <c r="R963" s="76">
        <v>901</v>
      </c>
    </row>
    <row r="964" spans="1:18">
      <c r="A964" s="82">
        <f t="shared" si="70"/>
        <v>535802802011</v>
      </c>
      <c r="B964" s="82" t="str">
        <f t="shared" si="71"/>
        <v>53580280</v>
      </c>
      <c r="C964" s="82">
        <f t="shared" si="72"/>
        <v>2011</v>
      </c>
      <c r="D964" s="82">
        <f t="shared" si="73"/>
        <v>4173.09</v>
      </c>
      <c r="E964" s="82">
        <f t="shared" si="74"/>
        <v>930.41000000000008</v>
      </c>
      <c r="F964" s="82">
        <f t="array" ref="F964">SUM(IF(M964:N964="-",0,M964:N964),IF(O964="-",0,-O964))/100</f>
        <v>520.41999999999996</v>
      </c>
      <c r="G964" s="82">
        <f t="array" ref="G964">SUM(IF(P964="-",0,P964),IF(R964="-",0,R964))/100</f>
        <v>71.56</v>
      </c>
      <c r="H964" s="82">
        <f t="array" ref="H964">SUM(IF(Q964="-",0,Q964))/100</f>
        <v>338.43</v>
      </c>
      <c r="I964" s="76">
        <v>5358028</v>
      </c>
      <c r="J964" s="76" t="s">
        <v>96</v>
      </c>
      <c r="K964" s="77">
        <v>40908</v>
      </c>
      <c r="L964" s="76">
        <v>417309</v>
      </c>
      <c r="M964" s="76">
        <v>51013</v>
      </c>
      <c r="N964" s="76">
        <v>1564</v>
      </c>
      <c r="O964" s="76">
        <v>535</v>
      </c>
      <c r="P964" s="76">
        <v>6255</v>
      </c>
      <c r="Q964" s="76">
        <v>33843</v>
      </c>
      <c r="R964" s="76">
        <v>901</v>
      </c>
    </row>
    <row r="965" spans="1:18">
      <c r="A965" s="82">
        <f t="shared" si="70"/>
        <v>535802802010</v>
      </c>
      <c r="B965" s="82" t="str">
        <f t="shared" si="71"/>
        <v>53580280</v>
      </c>
      <c r="C965" s="82">
        <f t="shared" si="72"/>
        <v>2010</v>
      </c>
      <c r="D965" s="82">
        <f t="shared" si="73"/>
        <v>4172.29</v>
      </c>
      <c r="E965" s="82">
        <f t="shared" si="74"/>
        <v>923.16999999999985</v>
      </c>
      <c r="F965" s="82">
        <f t="array" ref="F965">SUM(IF(M965:N965="-",0,M965:N965),IF(O965="-",0,-O965))/100</f>
        <v>521.04999999999995</v>
      </c>
      <c r="G965" s="82">
        <f t="array" ref="G965">SUM(IF(P965="-",0,P965),IF(R965="-",0,R965))/100</f>
        <v>70.42</v>
      </c>
      <c r="H965" s="82">
        <f t="array" ref="H965">SUM(IF(Q965="-",0,Q965))/100</f>
        <v>331.7</v>
      </c>
      <c r="I965" s="76">
        <v>5358028</v>
      </c>
      <c r="J965" s="76" t="s">
        <v>96</v>
      </c>
      <c r="K965" s="77">
        <v>40543</v>
      </c>
      <c r="L965" s="76">
        <v>417229</v>
      </c>
      <c r="M965" s="76">
        <v>51257</v>
      </c>
      <c r="N965" s="76">
        <v>1384</v>
      </c>
      <c r="O965" s="76">
        <v>536</v>
      </c>
      <c r="P965" s="76">
        <v>6140</v>
      </c>
      <c r="Q965" s="76">
        <v>33170</v>
      </c>
      <c r="R965" s="76">
        <v>902</v>
      </c>
    </row>
    <row r="966" spans="1:18">
      <c r="A966" s="82">
        <f t="shared" si="70"/>
        <v>535802802009</v>
      </c>
      <c r="B966" s="82" t="str">
        <f t="shared" si="71"/>
        <v>53580280</v>
      </c>
      <c r="C966" s="82">
        <f t="shared" si="72"/>
        <v>2009</v>
      </c>
      <c r="D966" s="82">
        <f t="shared" si="73"/>
        <v>4172.29</v>
      </c>
      <c r="E966" s="82">
        <f t="shared" si="74"/>
        <v>923.06999999999994</v>
      </c>
      <c r="F966" s="82">
        <f t="array" ref="F966">SUM(IF(M966:N966="-",0,M966:N966),IF(O966="-",0,-O966))/100</f>
        <v>520.71</v>
      </c>
      <c r="G966" s="82">
        <f t="array" ref="G966">SUM(IF(P966="-",0,P966),IF(R966="-",0,R966))/100</f>
        <v>70.52</v>
      </c>
      <c r="H966" s="82">
        <f t="array" ref="H966">SUM(IF(Q966="-",0,Q966))/100</f>
        <v>331.84</v>
      </c>
      <c r="I966" s="76">
        <v>5358028</v>
      </c>
      <c r="J966" s="76" t="s">
        <v>96</v>
      </c>
      <c r="K966" s="77">
        <v>40178</v>
      </c>
      <c r="L966" s="76">
        <v>417229</v>
      </c>
      <c r="M966" s="76">
        <v>51222</v>
      </c>
      <c r="N966" s="76">
        <v>1385</v>
      </c>
      <c r="O966" s="76">
        <v>536</v>
      </c>
      <c r="P966" s="76">
        <v>6150</v>
      </c>
      <c r="Q966" s="76">
        <v>33184</v>
      </c>
      <c r="R966" s="76">
        <v>902</v>
      </c>
    </row>
    <row r="967" spans="1:18">
      <c r="A967" s="82">
        <f t="shared" si="70"/>
        <v>535802802008</v>
      </c>
      <c r="B967" s="82" t="str">
        <f t="shared" si="71"/>
        <v>53580280</v>
      </c>
      <c r="C967" s="82">
        <f t="shared" si="72"/>
        <v>2008</v>
      </c>
      <c r="D967" s="82">
        <f t="shared" si="73"/>
        <v>4174.04</v>
      </c>
      <c r="E967" s="82">
        <f t="shared" si="74"/>
        <v>921.07</v>
      </c>
      <c r="F967" s="82">
        <f t="array" ref="F967">SUM(IF(M967:N967="-",0,M967:N967),IF(O967="-",0,-O967))/100</f>
        <v>518.09</v>
      </c>
      <c r="G967" s="82">
        <f t="array" ref="G967">SUM(IF(P967="-",0,P967),IF(R967="-",0,R967))/100</f>
        <v>69.12</v>
      </c>
      <c r="H967" s="82">
        <f t="array" ref="H967">SUM(IF(Q967="-",0,Q967))/100</f>
        <v>333.86</v>
      </c>
      <c r="I967" s="76">
        <v>5358028</v>
      </c>
      <c r="J967" s="76" t="s">
        <v>96</v>
      </c>
      <c r="K967" s="77">
        <v>39813</v>
      </c>
      <c r="L967" s="76">
        <v>417404</v>
      </c>
      <c r="M967" s="76">
        <v>50966</v>
      </c>
      <c r="N967" s="76">
        <v>942</v>
      </c>
      <c r="O967" s="76">
        <v>99</v>
      </c>
      <c r="P967" s="76">
        <v>6006</v>
      </c>
      <c r="Q967" s="76">
        <v>33386</v>
      </c>
      <c r="R967" s="76">
        <v>906</v>
      </c>
    </row>
    <row r="968" spans="1:18">
      <c r="A968" s="82">
        <f t="shared" si="70"/>
        <v>535802802007</v>
      </c>
      <c r="B968" s="82" t="str">
        <f t="shared" si="71"/>
        <v>53580280</v>
      </c>
      <c r="C968" s="82">
        <f t="shared" si="72"/>
        <v>2007</v>
      </c>
      <c r="D968" s="82">
        <f t="shared" si="73"/>
        <v>4174.38</v>
      </c>
      <c r="E968" s="82">
        <f t="shared" si="74"/>
        <v>907.66000000000008</v>
      </c>
      <c r="F968" s="82">
        <f t="array" ref="F968">SUM(IF(M968:N968="-",0,M968:N968),IF(O968="-",0,-O968))/100</f>
        <v>529.66999999999996</v>
      </c>
      <c r="G968" s="82">
        <f t="array" ref="G968">SUM(IF(P968="-",0,P968),IF(R968="-",0,R968))/100</f>
        <v>59.32</v>
      </c>
      <c r="H968" s="82">
        <f t="array" ref="H968">SUM(IF(Q968="-",0,Q968))/100</f>
        <v>318.67</v>
      </c>
      <c r="I968" s="76">
        <v>5358028</v>
      </c>
      <c r="J968" s="76" t="s">
        <v>96</v>
      </c>
      <c r="K968" s="77">
        <v>39447</v>
      </c>
      <c r="L968" s="76">
        <v>417438</v>
      </c>
      <c r="M968" s="76">
        <v>51878</v>
      </c>
      <c r="N968" s="76">
        <v>1188</v>
      </c>
      <c r="O968" s="76">
        <v>99</v>
      </c>
      <c r="P968" s="76">
        <v>5052</v>
      </c>
      <c r="Q968" s="76">
        <v>31867</v>
      </c>
      <c r="R968" s="76">
        <v>880</v>
      </c>
    </row>
    <row r="969" spans="1:18">
      <c r="A969" s="82">
        <f t="shared" si="70"/>
        <v>535802802006</v>
      </c>
      <c r="B969" s="82" t="str">
        <f t="shared" si="71"/>
        <v>53580280</v>
      </c>
      <c r="C969" s="82">
        <f t="shared" si="72"/>
        <v>2006</v>
      </c>
      <c r="D969" s="82">
        <f t="shared" si="73"/>
        <v>4174.38</v>
      </c>
      <c r="E969" s="82">
        <f t="shared" si="74"/>
        <v>904.82999999999993</v>
      </c>
      <c r="F969" s="82">
        <f t="array" ref="F969">SUM(IF(M969:N969="-",0,M969:N969),IF(O969="-",0,-O969))/100</f>
        <v>528.24</v>
      </c>
      <c r="G969" s="82">
        <f t="array" ref="G969">SUM(IF(P969="-",0,P969),IF(R969="-",0,R969))/100</f>
        <v>59.02</v>
      </c>
      <c r="H969" s="82">
        <f t="array" ref="H969">SUM(IF(Q969="-",0,Q969))/100</f>
        <v>317.57</v>
      </c>
      <c r="I969" s="76">
        <v>5358028</v>
      </c>
      <c r="J969" s="76" t="s">
        <v>96</v>
      </c>
      <c r="K969" s="77">
        <v>39082</v>
      </c>
      <c r="L969" s="76">
        <v>417438</v>
      </c>
      <c r="M969" s="76">
        <v>51735</v>
      </c>
      <c r="N969" s="76">
        <v>1188</v>
      </c>
      <c r="O969" s="76">
        <v>99</v>
      </c>
      <c r="P969" s="76">
        <v>5022</v>
      </c>
      <c r="Q969" s="76">
        <v>31757</v>
      </c>
      <c r="R969" s="76">
        <v>880</v>
      </c>
    </row>
    <row r="970" spans="1:18">
      <c r="A970" s="82">
        <f t="shared" si="70"/>
        <v>535803202015</v>
      </c>
      <c r="B970" s="82" t="str">
        <f t="shared" si="71"/>
        <v>53580320</v>
      </c>
      <c r="C970" s="82">
        <f t="shared" si="72"/>
        <v>2015</v>
      </c>
      <c r="D970" s="82">
        <f t="shared" si="73"/>
        <v>4146.22</v>
      </c>
      <c r="E970" s="82">
        <f t="shared" si="74"/>
        <v>704.3900000000001</v>
      </c>
      <c r="F970" s="82">
        <f t="array" ref="F970">SUM(IF(M970:N970="-",0,M970:N970),IF(O970="-",0,-O970))/100</f>
        <v>375.73</v>
      </c>
      <c r="G970" s="82">
        <f t="array" ref="G970">SUM(IF(P970="-",0,P970),IF(R970="-",0,R970))/100</f>
        <v>57.43</v>
      </c>
      <c r="H970" s="82">
        <f t="array" ref="H970">SUM(IF(Q970="-",0,Q970))/100</f>
        <v>271.23</v>
      </c>
      <c r="I970" s="76">
        <v>5358032</v>
      </c>
      <c r="J970" s="76" t="s">
        <v>97</v>
      </c>
      <c r="K970" s="77">
        <v>42369</v>
      </c>
      <c r="L970" s="76">
        <v>414622</v>
      </c>
      <c r="M970" s="76">
        <v>35301</v>
      </c>
      <c r="N970" s="76">
        <v>2272</v>
      </c>
      <c r="O970" s="76">
        <v>0</v>
      </c>
      <c r="P970" s="76">
        <v>5157</v>
      </c>
      <c r="Q970" s="76">
        <v>27123</v>
      </c>
      <c r="R970" s="76">
        <v>586</v>
      </c>
    </row>
    <row r="971" spans="1:18">
      <c r="A971" s="82">
        <f t="shared" ref="A971:A1034" si="75">(B971&amp;C971)+0</f>
        <v>535803202014</v>
      </c>
      <c r="B971" s="82" t="str">
        <f t="shared" ref="B971:B1034" si="76">LEFT(I971&amp;"00000000",8)</f>
        <v>53580320</v>
      </c>
      <c r="C971" s="82">
        <f t="shared" ref="C971:C1034" si="77">YEAR(K971)</f>
        <v>2014</v>
      </c>
      <c r="D971" s="82">
        <f t="shared" ref="D971:D1034" si="78">IF(L971="-",0,L971/100)</f>
        <v>4146.22</v>
      </c>
      <c r="E971" s="82">
        <f t="shared" ref="E971:E1034" si="79">SUM(F971:H971)</f>
        <v>703.93000000000006</v>
      </c>
      <c r="F971" s="82">
        <f t="array" ref="F971">SUM(IF(M971:N971="-",0,M971:N971),IF(O971="-",0,-O971))/100</f>
        <v>374.43</v>
      </c>
      <c r="G971" s="82">
        <f t="array" ref="G971">SUM(IF(P971="-",0,P971),IF(R971="-",0,R971))/100</f>
        <v>58.1</v>
      </c>
      <c r="H971" s="82">
        <f t="array" ref="H971">SUM(IF(Q971="-",0,Q971))/100</f>
        <v>271.39999999999998</v>
      </c>
      <c r="I971" s="76">
        <v>5358032</v>
      </c>
      <c r="J971" s="76" t="s">
        <v>97</v>
      </c>
      <c r="K971" s="77">
        <v>42004</v>
      </c>
      <c r="L971" s="76">
        <v>414622</v>
      </c>
      <c r="M971" s="76">
        <v>35171</v>
      </c>
      <c r="N971" s="76">
        <v>2272</v>
      </c>
      <c r="O971" s="76" t="s">
        <v>19</v>
      </c>
      <c r="P971" s="76">
        <v>5224</v>
      </c>
      <c r="Q971" s="76">
        <v>27140</v>
      </c>
      <c r="R971" s="76">
        <v>586</v>
      </c>
    </row>
    <row r="972" spans="1:18">
      <c r="A972" s="82">
        <f t="shared" si="75"/>
        <v>535803202013</v>
      </c>
      <c r="B972" s="82" t="str">
        <f t="shared" si="76"/>
        <v>53580320</v>
      </c>
      <c r="C972" s="82">
        <f t="shared" si="77"/>
        <v>2013</v>
      </c>
      <c r="D972" s="82">
        <f t="shared" si="78"/>
        <v>4146.22</v>
      </c>
      <c r="E972" s="82">
        <f t="shared" si="79"/>
        <v>703.24</v>
      </c>
      <c r="F972" s="82">
        <f t="array" ref="F972">SUM(IF(M972:N972="-",0,M972:N972),IF(O972="-",0,-O972))/100</f>
        <v>373.73</v>
      </c>
      <c r="G972" s="82">
        <f t="array" ref="G972">SUM(IF(P972="-",0,P972),IF(R972="-",0,R972))/100</f>
        <v>58.22</v>
      </c>
      <c r="H972" s="82">
        <f t="array" ref="H972">SUM(IF(Q972="-",0,Q972))/100</f>
        <v>271.29000000000002</v>
      </c>
      <c r="I972" s="76">
        <v>5358032</v>
      </c>
      <c r="J972" s="76" t="s">
        <v>97</v>
      </c>
      <c r="K972" s="77">
        <v>41639</v>
      </c>
      <c r="L972" s="76">
        <v>414622</v>
      </c>
      <c r="M972" s="76">
        <v>35105</v>
      </c>
      <c r="N972" s="76">
        <v>2268</v>
      </c>
      <c r="O972" s="76" t="s">
        <v>19</v>
      </c>
      <c r="P972" s="76">
        <v>5236</v>
      </c>
      <c r="Q972" s="76">
        <v>27129</v>
      </c>
      <c r="R972" s="76">
        <v>586</v>
      </c>
    </row>
    <row r="973" spans="1:18">
      <c r="A973" s="82">
        <f t="shared" si="75"/>
        <v>535803202012</v>
      </c>
      <c r="B973" s="82" t="str">
        <f t="shared" si="76"/>
        <v>53580320</v>
      </c>
      <c r="C973" s="82">
        <f t="shared" si="77"/>
        <v>2012</v>
      </c>
      <c r="D973" s="82">
        <f t="shared" si="78"/>
        <v>4146.24</v>
      </c>
      <c r="E973" s="82">
        <f t="shared" si="79"/>
        <v>701.84</v>
      </c>
      <c r="F973" s="82">
        <f t="array" ref="F973">SUM(IF(M973:N973="-",0,M973:N973),IF(O973="-",0,-O973))/100</f>
        <v>372.69</v>
      </c>
      <c r="G973" s="82">
        <f t="array" ref="G973">SUM(IF(P973="-",0,P973),IF(R973="-",0,R973))/100</f>
        <v>58.24</v>
      </c>
      <c r="H973" s="82">
        <f t="array" ref="H973">SUM(IF(Q973="-",0,Q973))/100</f>
        <v>270.91000000000003</v>
      </c>
      <c r="I973" s="76">
        <v>5358032</v>
      </c>
      <c r="J973" s="76" t="s">
        <v>97</v>
      </c>
      <c r="K973" s="77">
        <v>41274</v>
      </c>
      <c r="L973" s="76">
        <v>414624</v>
      </c>
      <c r="M973" s="76">
        <v>35001</v>
      </c>
      <c r="N973" s="76">
        <v>2268</v>
      </c>
      <c r="O973" s="76">
        <v>0</v>
      </c>
      <c r="P973" s="76">
        <v>5238</v>
      </c>
      <c r="Q973" s="76">
        <v>27091</v>
      </c>
      <c r="R973" s="76">
        <v>586</v>
      </c>
    </row>
    <row r="974" spans="1:18">
      <c r="A974" s="82">
        <f t="shared" si="75"/>
        <v>535803202011</v>
      </c>
      <c r="B974" s="82" t="str">
        <f t="shared" si="76"/>
        <v>53580320</v>
      </c>
      <c r="C974" s="82">
        <f t="shared" si="77"/>
        <v>2011</v>
      </c>
      <c r="D974" s="82">
        <f t="shared" si="78"/>
        <v>4146.22</v>
      </c>
      <c r="E974" s="82">
        <f t="shared" si="79"/>
        <v>701.33999999999992</v>
      </c>
      <c r="F974" s="82">
        <f t="array" ref="F974">SUM(IF(M974:N974="-",0,M974:N974),IF(O974="-",0,-O974))/100</f>
        <v>372.09</v>
      </c>
      <c r="G974" s="82">
        <f t="array" ref="G974">SUM(IF(P974="-",0,P974),IF(R974="-",0,R974))/100</f>
        <v>58.36</v>
      </c>
      <c r="H974" s="82">
        <f t="array" ref="H974">SUM(IF(Q974="-",0,Q974))/100</f>
        <v>270.89</v>
      </c>
      <c r="I974" s="76">
        <v>5358032</v>
      </c>
      <c r="J974" s="76" t="s">
        <v>97</v>
      </c>
      <c r="K974" s="77">
        <v>40908</v>
      </c>
      <c r="L974" s="76">
        <v>414622</v>
      </c>
      <c r="M974" s="76">
        <v>34921</v>
      </c>
      <c r="N974" s="76">
        <v>2288</v>
      </c>
      <c r="O974" s="76">
        <v>0</v>
      </c>
      <c r="P974" s="76">
        <v>5250</v>
      </c>
      <c r="Q974" s="76">
        <v>27089</v>
      </c>
      <c r="R974" s="76">
        <v>586</v>
      </c>
    </row>
    <row r="975" spans="1:18">
      <c r="A975" s="82">
        <f t="shared" si="75"/>
        <v>535803202010</v>
      </c>
      <c r="B975" s="82" t="str">
        <f t="shared" si="76"/>
        <v>53580320</v>
      </c>
      <c r="C975" s="82">
        <f t="shared" si="77"/>
        <v>2010</v>
      </c>
      <c r="D975" s="82">
        <f t="shared" si="78"/>
        <v>4149.3900000000003</v>
      </c>
      <c r="E975" s="82">
        <f t="shared" si="79"/>
        <v>700.36</v>
      </c>
      <c r="F975" s="82">
        <f t="array" ref="F975">SUM(IF(M975:N975="-",0,M975:N975),IF(O975="-",0,-O975))/100</f>
        <v>371.96</v>
      </c>
      <c r="G975" s="82">
        <f t="array" ref="G975">SUM(IF(P975="-",0,P975),IF(R975="-",0,R975))/100</f>
        <v>58.28</v>
      </c>
      <c r="H975" s="82">
        <f t="array" ref="H975">SUM(IF(Q975="-",0,Q975))/100</f>
        <v>270.12</v>
      </c>
      <c r="I975" s="76">
        <v>5358032</v>
      </c>
      <c r="J975" s="76" t="s">
        <v>97</v>
      </c>
      <c r="K975" s="77">
        <v>40543</v>
      </c>
      <c r="L975" s="76">
        <v>414939</v>
      </c>
      <c r="M975" s="76">
        <v>35190</v>
      </c>
      <c r="N975" s="76">
        <v>2006</v>
      </c>
      <c r="O975" s="76">
        <v>0</v>
      </c>
      <c r="P975" s="76">
        <v>5243</v>
      </c>
      <c r="Q975" s="76">
        <v>27012</v>
      </c>
      <c r="R975" s="76">
        <v>585</v>
      </c>
    </row>
    <row r="976" spans="1:18">
      <c r="A976" s="82">
        <f t="shared" si="75"/>
        <v>535803202009</v>
      </c>
      <c r="B976" s="82" t="str">
        <f t="shared" si="76"/>
        <v>53580320</v>
      </c>
      <c r="C976" s="82">
        <f t="shared" si="77"/>
        <v>2009</v>
      </c>
      <c r="D976" s="82">
        <f t="shared" si="78"/>
        <v>4149.38</v>
      </c>
      <c r="E976" s="82">
        <f t="shared" si="79"/>
        <v>697.33999999999992</v>
      </c>
      <c r="F976" s="82">
        <f t="array" ref="F976">SUM(IF(M976:N976="-",0,M976:N976),IF(O976="-",0,-O976))/100</f>
        <v>373.49</v>
      </c>
      <c r="G976" s="82">
        <f t="array" ref="G976">SUM(IF(P976="-",0,P976),IF(R976="-",0,R976))/100</f>
        <v>57.32</v>
      </c>
      <c r="H976" s="82">
        <f t="array" ref="H976">SUM(IF(Q976="-",0,Q976))/100</f>
        <v>266.52999999999997</v>
      </c>
      <c r="I976" s="76">
        <v>5358032</v>
      </c>
      <c r="J976" s="76" t="s">
        <v>97</v>
      </c>
      <c r="K976" s="77">
        <v>40178</v>
      </c>
      <c r="L976" s="76">
        <v>414938</v>
      </c>
      <c r="M976" s="76">
        <v>35246</v>
      </c>
      <c r="N976" s="76">
        <v>2103</v>
      </c>
      <c r="O976" s="76" t="s">
        <v>19</v>
      </c>
      <c r="P976" s="76">
        <v>5200</v>
      </c>
      <c r="Q976" s="76">
        <v>26653</v>
      </c>
      <c r="R976" s="76">
        <v>532</v>
      </c>
    </row>
    <row r="977" spans="1:18">
      <c r="A977" s="82">
        <f t="shared" si="75"/>
        <v>535803202008</v>
      </c>
      <c r="B977" s="82" t="str">
        <f t="shared" si="76"/>
        <v>53580320</v>
      </c>
      <c r="C977" s="82">
        <f t="shared" si="77"/>
        <v>2008</v>
      </c>
      <c r="D977" s="82">
        <f t="shared" si="78"/>
        <v>4149.38</v>
      </c>
      <c r="E977" s="82">
        <f t="shared" si="79"/>
        <v>675.31</v>
      </c>
      <c r="F977" s="82">
        <f t="array" ref="F977">SUM(IF(M977:N977="-",0,M977:N977),IF(O977="-",0,-O977))/100</f>
        <v>373.58</v>
      </c>
      <c r="G977" s="82">
        <f t="array" ref="G977">SUM(IF(P977="-",0,P977),IF(R977="-",0,R977))/100</f>
        <v>55.03</v>
      </c>
      <c r="H977" s="82">
        <f t="array" ref="H977">SUM(IF(Q977="-",0,Q977))/100</f>
        <v>246.7</v>
      </c>
      <c r="I977" s="76">
        <v>5358032</v>
      </c>
      <c r="J977" s="76" t="s">
        <v>97</v>
      </c>
      <c r="K977" s="77">
        <v>39813</v>
      </c>
      <c r="L977" s="76">
        <v>414938</v>
      </c>
      <c r="M977" s="76">
        <v>35247</v>
      </c>
      <c r="N977" s="76">
        <v>2111</v>
      </c>
      <c r="O977" s="76" t="s">
        <v>19</v>
      </c>
      <c r="P977" s="76">
        <v>4980</v>
      </c>
      <c r="Q977" s="76">
        <v>24670</v>
      </c>
      <c r="R977" s="76">
        <v>523</v>
      </c>
    </row>
    <row r="978" spans="1:18">
      <c r="A978" s="82">
        <f t="shared" si="75"/>
        <v>535803202007</v>
      </c>
      <c r="B978" s="82" t="str">
        <f t="shared" si="76"/>
        <v>53580320</v>
      </c>
      <c r="C978" s="82">
        <f t="shared" si="77"/>
        <v>2007</v>
      </c>
      <c r="D978" s="82">
        <f t="shared" si="78"/>
        <v>4149.38</v>
      </c>
      <c r="E978" s="82">
        <f t="shared" si="79"/>
        <v>655.53</v>
      </c>
      <c r="F978" s="82">
        <f t="array" ref="F978">SUM(IF(M978:N978="-",0,M978:N978),IF(O978="-",0,-O978))/100</f>
        <v>388.33</v>
      </c>
      <c r="G978" s="82">
        <f t="array" ref="G978">SUM(IF(P978="-",0,P978),IF(R978="-",0,R978))/100</f>
        <v>43.93</v>
      </c>
      <c r="H978" s="82">
        <f t="array" ref="H978">SUM(IF(Q978="-",0,Q978))/100</f>
        <v>223.27</v>
      </c>
      <c r="I978" s="76">
        <v>5358032</v>
      </c>
      <c r="J978" s="76" t="s">
        <v>97</v>
      </c>
      <c r="K978" s="77">
        <v>39447</v>
      </c>
      <c r="L978" s="76">
        <v>414938</v>
      </c>
      <c r="M978" s="76">
        <v>36095</v>
      </c>
      <c r="N978" s="76">
        <v>2966</v>
      </c>
      <c r="O978" s="76">
        <v>228</v>
      </c>
      <c r="P978" s="76">
        <v>3901</v>
      </c>
      <c r="Q978" s="76">
        <v>22327</v>
      </c>
      <c r="R978" s="76">
        <v>492</v>
      </c>
    </row>
    <row r="979" spans="1:18">
      <c r="A979" s="82">
        <f t="shared" si="75"/>
        <v>535803202006</v>
      </c>
      <c r="B979" s="82" t="str">
        <f t="shared" si="76"/>
        <v>53580320</v>
      </c>
      <c r="C979" s="82">
        <f t="shared" si="77"/>
        <v>2006</v>
      </c>
      <c r="D979" s="82">
        <f t="shared" si="78"/>
        <v>4149.38</v>
      </c>
      <c r="E979" s="82">
        <f t="shared" si="79"/>
        <v>654.66000000000008</v>
      </c>
      <c r="F979" s="82">
        <f t="array" ref="F979">SUM(IF(M979:N979="-",0,M979:N979),IF(O979="-",0,-O979))/100</f>
        <v>387.61</v>
      </c>
      <c r="G979" s="82">
        <f t="array" ref="G979">SUM(IF(P979="-",0,P979),IF(R979="-",0,R979))/100</f>
        <v>43.68</v>
      </c>
      <c r="H979" s="82">
        <f t="array" ref="H979">SUM(IF(Q979="-",0,Q979))/100</f>
        <v>223.37</v>
      </c>
      <c r="I979" s="76">
        <v>5358032</v>
      </c>
      <c r="J979" s="76" t="s">
        <v>97</v>
      </c>
      <c r="K979" s="77">
        <v>39082</v>
      </c>
      <c r="L979" s="76">
        <v>414938</v>
      </c>
      <c r="M979" s="76">
        <v>36023</v>
      </c>
      <c r="N979" s="76">
        <v>2966</v>
      </c>
      <c r="O979" s="76">
        <v>228</v>
      </c>
      <c r="P979" s="76">
        <v>3876</v>
      </c>
      <c r="Q979" s="76">
        <v>22337</v>
      </c>
      <c r="R979" s="76">
        <v>492</v>
      </c>
    </row>
    <row r="980" spans="1:18">
      <c r="A980" s="82">
        <f t="shared" si="75"/>
        <v>535803602015</v>
      </c>
      <c r="B980" s="82" t="str">
        <f t="shared" si="76"/>
        <v>53580360</v>
      </c>
      <c r="C980" s="82">
        <f t="shared" si="77"/>
        <v>2015</v>
      </c>
      <c r="D980" s="82">
        <f t="shared" si="78"/>
        <v>6543.16</v>
      </c>
      <c r="E980" s="82">
        <f t="shared" si="79"/>
        <v>871.15</v>
      </c>
      <c r="F980" s="82">
        <f t="array" ref="F980">SUM(IF(M980:N980="-",0,M980:N980),IF(O980="-",0,-O980))/100</f>
        <v>451.03</v>
      </c>
      <c r="G980" s="82">
        <f t="array" ref="G980">SUM(IF(P980="-",0,P980),IF(R980="-",0,R980))/100</f>
        <v>66.25</v>
      </c>
      <c r="H980" s="82">
        <f t="array" ref="H980">SUM(IF(Q980="-",0,Q980))/100</f>
        <v>353.87</v>
      </c>
      <c r="I980" s="76">
        <v>5358036</v>
      </c>
      <c r="J980" s="76" t="s">
        <v>98</v>
      </c>
      <c r="K980" s="77">
        <v>42369</v>
      </c>
      <c r="L980" s="76">
        <v>654316</v>
      </c>
      <c r="M980" s="76">
        <v>43997</v>
      </c>
      <c r="N980" s="76">
        <v>2291</v>
      </c>
      <c r="O980" s="76">
        <v>1185</v>
      </c>
      <c r="P980" s="76">
        <v>5747</v>
      </c>
      <c r="Q980" s="76">
        <v>35387</v>
      </c>
      <c r="R980" s="76">
        <v>878</v>
      </c>
    </row>
    <row r="981" spans="1:18">
      <c r="A981" s="82">
        <f t="shared" si="75"/>
        <v>535803602014</v>
      </c>
      <c r="B981" s="82" t="str">
        <f t="shared" si="76"/>
        <v>53580360</v>
      </c>
      <c r="C981" s="82">
        <f t="shared" si="77"/>
        <v>2014</v>
      </c>
      <c r="D981" s="82">
        <f t="shared" si="78"/>
        <v>6543.16</v>
      </c>
      <c r="E981" s="82">
        <f t="shared" si="79"/>
        <v>869.22</v>
      </c>
      <c r="F981" s="82">
        <f t="array" ref="F981">SUM(IF(M981:N981="-",0,M981:N981),IF(O981="-",0,-O981))/100</f>
        <v>448.78</v>
      </c>
      <c r="G981" s="82">
        <f t="array" ref="G981">SUM(IF(P981="-",0,P981),IF(R981="-",0,R981))/100</f>
        <v>66.680000000000007</v>
      </c>
      <c r="H981" s="82">
        <f t="array" ref="H981">SUM(IF(Q981="-",0,Q981))/100</f>
        <v>353.76</v>
      </c>
      <c r="I981" s="76">
        <v>5358036</v>
      </c>
      <c r="J981" s="76" t="s">
        <v>98</v>
      </c>
      <c r="K981" s="77">
        <v>42004</v>
      </c>
      <c r="L981" s="76">
        <v>654316</v>
      </c>
      <c r="M981" s="76">
        <v>43835</v>
      </c>
      <c r="N981" s="76">
        <v>2429</v>
      </c>
      <c r="O981" s="76">
        <v>1386</v>
      </c>
      <c r="P981" s="76">
        <v>5791</v>
      </c>
      <c r="Q981" s="76">
        <v>35376</v>
      </c>
      <c r="R981" s="76">
        <v>877</v>
      </c>
    </row>
    <row r="982" spans="1:18">
      <c r="A982" s="82">
        <f t="shared" si="75"/>
        <v>535803602013</v>
      </c>
      <c r="B982" s="82" t="str">
        <f t="shared" si="76"/>
        <v>53580360</v>
      </c>
      <c r="C982" s="82">
        <f t="shared" si="77"/>
        <v>2013</v>
      </c>
      <c r="D982" s="82">
        <f t="shared" si="78"/>
        <v>6543.16</v>
      </c>
      <c r="E982" s="82">
        <f t="shared" si="79"/>
        <v>866.26</v>
      </c>
      <c r="F982" s="82">
        <f t="array" ref="F982">SUM(IF(M982:N982="-",0,M982:N982),IF(O982="-",0,-O982))/100</f>
        <v>447.68</v>
      </c>
      <c r="G982" s="82">
        <f t="array" ref="G982">SUM(IF(P982="-",0,P982),IF(R982="-",0,R982))/100</f>
        <v>66.540000000000006</v>
      </c>
      <c r="H982" s="82">
        <f t="array" ref="H982">SUM(IF(Q982="-",0,Q982))/100</f>
        <v>352.04</v>
      </c>
      <c r="I982" s="76">
        <v>5358036</v>
      </c>
      <c r="J982" s="76" t="s">
        <v>98</v>
      </c>
      <c r="K982" s="77">
        <v>41639</v>
      </c>
      <c r="L982" s="76">
        <v>654316</v>
      </c>
      <c r="M982" s="76">
        <v>43811</v>
      </c>
      <c r="N982" s="76">
        <v>2343</v>
      </c>
      <c r="O982" s="76">
        <v>1386</v>
      </c>
      <c r="P982" s="76">
        <v>5777</v>
      </c>
      <c r="Q982" s="76">
        <v>35204</v>
      </c>
      <c r="R982" s="76">
        <v>877</v>
      </c>
    </row>
    <row r="983" spans="1:18">
      <c r="A983" s="82">
        <f t="shared" si="75"/>
        <v>535803602012</v>
      </c>
      <c r="B983" s="82" t="str">
        <f t="shared" si="76"/>
        <v>53580360</v>
      </c>
      <c r="C983" s="82">
        <f t="shared" si="77"/>
        <v>2012</v>
      </c>
      <c r="D983" s="82">
        <f t="shared" si="78"/>
        <v>6543.16</v>
      </c>
      <c r="E983" s="82">
        <f t="shared" si="79"/>
        <v>859.47</v>
      </c>
      <c r="F983" s="82">
        <f t="array" ref="F983">SUM(IF(M983:N983="-",0,M983:N983),IF(O983="-",0,-O983))/100</f>
        <v>441.04</v>
      </c>
      <c r="G983" s="82">
        <f t="array" ref="G983">SUM(IF(P983="-",0,P983),IF(R983="-",0,R983))/100</f>
        <v>66.489999999999995</v>
      </c>
      <c r="H983" s="82">
        <f t="array" ref="H983">SUM(IF(Q983="-",0,Q983))/100</f>
        <v>351.94</v>
      </c>
      <c r="I983" s="76">
        <v>5358036</v>
      </c>
      <c r="J983" s="76" t="s">
        <v>98</v>
      </c>
      <c r="K983" s="77">
        <v>41274</v>
      </c>
      <c r="L983" s="76">
        <v>654316</v>
      </c>
      <c r="M983" s="76">
        <v>43175</v>
      </c>
      <c r="N983" s="76">
        <v>2315</v>
      </c>
      <c r="O983" s="76">
        <v>1386</v>
      </c>
      <c r="P983" s="76">
        <v>5772</v>
      </c>
      <c r="Q983" s="76">
        <v>35194</v>
      </c>
      <c r="R983" s="76">
        <v>877</v>
      </c>
    </row>
    <row r="984" spans="1:18">
      <c r="A984" s="82">
        <f t="shared" si="75"/>
        <v>535803602011</v>
      </c>
      <c r="B984" s="82" t="str">
        <f t="shared" si="76"/>
        <v>53580360</v>
      </c>
      <c r="C984" s="82">
        <f t="shared" si="77"/>
        <v>2011</v>
      </c>
      <c r="D984" s="82">
        <f t="shared" si="78"/>
        <v>6543.16</v>
      </c>
      <c r="E984" s="82">
        <f t="shared" si="79"/>
        <v>857.38</v>
      </c>
      <c r="F984" s="82">
        <f t="array" ref="F984">SUM(IF(M984:N984="-",0,M984:N984),IF(O984="-",0,-O984))/100</f>
        <v>439.2</v>
      </c>
      <c r="G984" s="82">
        <f t="array" ref="G984">SUM(IF(P984="-",0,P984),IF(R984="-",0,R984))/100</f>
        <v>66.319999999999993</v>
      </c>
      <c r="H984" s="82">
        <f t="array" ref="H984">SUM(IF(Q984="-",0,Q984))/100</f>
        <v>351.86</v>
      </c>
      <c r="I984" s="76">
        <v>5358036</v>
      </c>
      <c r="J984" s="76" t="s">
        <v>98</v>
      </c>
      <c r="K984" s="77">
        <v>40908</v>
      </c>
      <c r="L984" s="76">
        <v>654316</v>
      </c>
      <c r="M984" s="76">
        <v>42991</v>
      </c>
      <c r="N984" s="76">
        <v>2315</v>
      </c>
      <c r="O984" s="76">
        <v>1386</v>
      </c>
      <c r="P984" s="76">
        <v>5755</v>
      </c>
      <c r="Q984" s="76">
        <v>35186</v>
      </c>
      <c r="R984" s="76">
        <v>877</v>
      </c>
    </row>
    <row r="985" spans="1:18">
      <c r="A985" s="82">
        <f t="shared" si="75"/>
        <v>535803602010</v>
      </c>
      <c r="B985" s="82" t="str">
        <f t="shared" si="76"/>
        <v>53580360</v>
      </c>
      <c r="C985" s="82">
        <f t="shared" si="77"/>
        <v>2010</v>
      </c>
      <c r="D985" s="82">
        <f t="shared" si="78"/>
        <v>6546.12</v>
      </c>
      <c r="E985" s="82">
        <f t="shared" si="79"/>
        <v>853.28</v>
      </c>
      <c r="F985" s="82">
        <f t="array" ref="F985">SUM(IF(M985:N985="-",0,M985:N985),IF(O985="-",0,-O985))/100</f>
        <v>434.5</v>
      </c>
      <c r="G985" s="82">
        <f t="array" ref="G985">SUM(IF(P985="-",0,P985),IF(R985="-",0,R985))/100</f>
        <v>66.209999999999994</v>
      </c>
      <c r="H985" s="82">
        <f t="array" ref="H985">SUM(IF(Q985="-",0,Q985))/100</f>
        <v>352.57</v>
      </c>
      <c r="I985" s="76">
        <v>5358036</v>
      </c>
      <c r="J985" s="76" t="s">
        <v>98</v>
      </c>
      <c r="K985" s="77">
        <v>40543</v>
      </c>
      <c r="L985" s="76">
        <v>654612</v>
      </c>
      <c r="M985" s="76">
        <v>42905</v>
      </c>
      <c r="N985" s="76">
        <v>1931</v>
      </c>
      <c r="O985" s="76">
        <v>1386</v>
      </c>
      <c r="P985" s="76">
        <v>5745</v>
      </c>
      <c r="Q985" s="76">
        <v>35257</v>
      </c>
      <c r="R985" s="76">
        <v>876</v>
      </c>
    </row>
    <row r="986" spans="1:18">
      <c r="A986" s="82">
        <f t="shared" si="75"/>
        <v>535803602009</v>
      </c>
      <c r="B986" s="82" t="str">
        <f t="shared" si="76"/>
        <v>53580360</v>
      </c>
      <c r="C986" s="82">
        <f t="shared" si="77"/>
        <v>2009</v>
      </c>
      <c r="D986" s="82">
        <f t="shared" si="78"/>
        <v>6546.14</v>
      </c>
      <c r="E986" s="82">
        <f t="shared" si="79"/>
        <v>845.6400000000001</v>
      </c>
      <c r="F986" s="82">
        <f t="array" ref="F986">SUM(IF(M986:N986="-",0,M986:N986),IF(O986="-",0,-O986))/100</f>
        <v>430.66</v>
      </c>
      <c r="G986" s="82">
        <f t="array" ref="G986">SUM(IF(P986="-",0,P986),IF(R986="-",0,R986))/100</f>
        <v>64.69</v>
      </c>
      <c r="H986" s="82">
        <f t="array" ref="H986">SUM(IF(Q986="-",0,Q986))/100</f>
        <v>350.29</v>
      </c>
      <c r="I986" s="76">
        <v>5358036</v>
      </c>
      <c r="J986" s="76" t="s">
        <v>98</v>
      </c>
      <c r="K986" s="77">
        <v>40178</v>
      </c>
      <c r="L986" s="76">
        <v>654614</v>
      </c>
      <c r="M986" s="76">
        <v>42521</v>
      </c>
      <c r="N986" s="76">
        <v>1936</v>
      </c>
      <c r="O986" s="76">
        <v>1391</v>
      </c>
      <c r="P986" s="76">
        <v>5591</v>
      </c>
      <c r="Q986" s="76">
        <v>35029</v>
      </c>
      <c r="R986" s="76">
        <v>878</v>
      </c>
    </row>
    <row r="987" spans="1:18">
      <c r="A987" s="82">
        <f t="shared" si="75"/>
        <v>535803602008</v>
      </c>
      <c r="B987" s="82" t="str">
        <f t="shared" si="76"/>
        <v>53580360</v>
      </c>
      <c r="C987" s="82">
        <f t="shared" si="77"/>
        <v>2008</v>
      </c>
      <c r="D987" s="82">
        <f t="shared" si="78"/>
        <v>6546.15</v>
      </c>
      <c r="E987" s="82">
        <f t="shared" si="79"/>
        <v>844.89</v>
      </c>
      <c r="F987" s="82">
        <f t="array" ref="F987">SUM(IF(M987:N987="-",0,M987:N987),IF(O987="-",0,-O987))/100</f>
        <v>431.59</v>
      </c>
      <c r="G987" s="82">
        <f t="array" ref="G987">SUM(IF(P987="-",0,P987),IF(R987="-",0,R987))/100</f>
        <v>64.62</v>
      </c>
      <c r="H987" s="82">
        <f t="array" ref="H987">SUM(IF(Q987="-",0,Q987))/100</f>
        <v>348.68</v>
      </c>
      <c r="I987" s="76">
        <v>5358036</v>
      </c>
      <c r="J987" s="76" t="s">
        <v>98</v>
      </c>
      <c r="K987" s="77">
        <v>39813</v>
      </c>
      <c r="L987" s="76">
        <v>654615</v>
      </c>
      <c r="M987" s="76">
        <v>42614</v>
      </c>
      <c r="N987" s="76">
        <v>1936</v>
      </c>
      <c r="O987" s="76">
        <v>1391</v>
      </c>
      <c r="P987" s="76">
        <v>5584</v>
      </c>
      <c r="Q987" s="76">
        <v>34868</v>
      </c>
      <c r="R987" s="76">
        <v>878</v>
      </c>
    </row>
    <row r="988" spans="1:18">
      <c r="A988" s="82">
        <f t="shared" si="75"/>
        <v>535803602007</v>
      </c>
      <c r="B988" s="82" t="str">
        <f t="shared" si="76"/>
        <v>53580360</v>
      </c>
      <c r="C988" s="82">
        <f t="shared" si="77"/>
        <v>2007</v>
      </c>
      <c r="D988" s="82">
        <f t="shared" si="78"/>
        <v>6546.14</v>
      </c>
      <c r="E988" s="82">
        <f t="shared" si="79"/>
        <v>841.36</v>
      </c>
      <c r="F988" s="82">
        <f t="array" ref="F988">SUM(IF(M988:N988="-",0,M988:N988),IF(O988="-",0,-O988))/100</f>
        <v>428.08</v>
      </c>
      <c r="G988" s="82">
        <f t="array" ref="G988">SUM(IF(P988="-",0,P988),IF(R988="-",0,R988))/100</f>
        <v>64.680000000000007</v>
      </c>
      <c r="H988" s="82">
        <f t="array" ref="H988">SUM(IF(Q988="-",0,Q988))/100</f>
        <v>348.6</v>
      </c>
      <c r="I988" s="76">
        <v>5358036</v>
      </c>
      <c r="J988" s="76" t="s">
        <v>98</v>
      </c>
      <c r="K988" s="77">
        <v>39447</v>
      </c>
      <c r="L988" s="76">
        <v>654614</v>
      </c>
      <c r="M988" s="76">
        <v>42061</v>
      </c>
      <c r="N988" s="76">
        <v>2138</v>
      </c>
      <c r="O988" s="76">
        <v>1391</v>
      </c>
      <c r="P988" s="76">
        <v>5590</v>
      </c>
      <c r="Q988" s="76">
        <v>34860</v>
      </c>
      <c r="R988" s="76">
        <v>878</v>
      </c>
    </row>
    <row r="989" spans="1:18">
      <c r="A989" s="82">
        <f t="shared" si="75"/>
        <v>535803602006</v>
      </c>
      <c r="B989" s="82" t="str">
        <f t="shared" si="76"/>
        <v>53580360</v>
      </c>
      <c r="C989" s="82">
        <f t="shared" si="77"/>
        <v>2006</v>
      </c>
      <c r="D989" s="82">
        <f t="shared" si="78"/>
        <v>6546.18</v>
      </c>
      <c r="E989" s="82">
        <f t="shared" si="79"/>
        <v>836.72</v>
      </c>
      <c r="F989" s="82">
        <f t="array" ref="F989">SUM(IF(M989:N989="-",0,M989:N989),IF(O989="-",0,-O989))/100</f>
        <v>424.52</v>
      </c>
      <c r="G989" s="82">
        <f t="array" ref="G989">SUM(IF(P989="-",0,P989),IF(R989="-",0,R989))/100</f>
        <v>64.73</v>
      </c>
      <c r="H989" s="82">
        <f t="array" ref="H989">SUM(IF(Q989="-",0,Q989))/100</f>
        <v>347.47</v>
      </c>
      <c r="I989" s="76">
        <v>5358036</v>
      </c>
      <c r="J989" s="76" t="s">
        <v>98</v>
      </c>
      <c r="K989" s="77">
        <v>39082</v>
      </c>
      <c r="L989" s="76">
        <v>654618</v>
      </c>
      <c r="M989" s="76">
        <v>41705</v>
      </c>
      <c r="N989" s="76">
        <v>2138</v>
      </c>
      <c r="O989" s="76">
        <v>1391</v>
      </c>
      <c r="P989" s="76">
        <v>5598</v>
      </c>
      <c r="Q989" s="76">
        <v>34747</v>
      </c>
      <c r="R989" s="76">
        <v>875</v>
      </c>
    </row>
    <row r="990" spans="1:18">
      <c r="A990" s="82">
        <f t="shared" si="75"/>
        <v>535804002015</v>
      </c>
      <c r="B990" s="82" t="str">
        <f t="shared" si="76"/>
        <v>53580400</v>
      </c>
      <c r="C990" s="82">
        <f t="shared" si="77"/>
        <v>2015</v>
      </c>
      <c r="D990" s="82">
        <f t="shared" si="78"/>
        <v>3791.73</v>
      </c>
      <c r="E990" s="82">
        <f t="shared" si="79"/>
        <v>562.74</v>
      </c>
      <c r="F990" s="82">
        <f t="array" ref="F990">SUM(IF(M990:N990="-",0,M990:N990),IF(O990="-",0,-O990))/100</f>
        <v>267.37</v>
      </c>
      <c r="G990" s="82">
        <f t="array" ref="G990">SUM(IF(P990="-",0,P990),IF(R990="-",0,R990))/100</f>
        <v>48.85</v>
      </c>
      <c r="H990" s="82">
        <f t="array" ref="H990">SUM(IF(Q990="-",0,Q990))/100</f>
        <v>246.52</v>
      </c>
      <c r="I990" s="76">
        <v>5358040</v>
      </c>
      <c r="J990" s="76" t="s">
        <v>99</v>
      </c>
      <c r="K990" s="77">
        <v>42369</v>
      </c>
      <c r="L990" s="76">
        <v>379173</v>
      </c>
      <c r="M990" s="76">
        <v>26469</v>
      </c>
      <c r="N990" s="76">
        <v>8291</v>
      </c>
      <c r="O990" s="76">
        <v>8023</v>
      </c>
      <c r="P990" s="76">
        <v>4532</v>
      </c>
      <c r="Q990" s="76">
        <v>24652</v>
      </c>
      <c r="R990" s="76">
        <v>353</v>
      </c>
    </row>
    <row r="991" spans="1:18">
      <c r="A991" s="82">
        <f t="shared" si="75"/>
        <v>535804002014</v>
      </c>
      <c r="B991" s="82" t="str">
        <f t="shared" si="76"/>
        <v>53580400</v>
      </c>
      <c r="C991" s="82">
        <f t="shared" si="77"/>
        <v>2014</v>
      </c>
      <c r="D991" s="82">
        <f t="shared" si="78"/>
        <v>3791.73</v>
      </c>
      <c r="E991" s="82">
        <f t="shared" si="79"/>
        <v>562.48</v>
      </c>
      <c r="F991" s="82">
        <f t="array" ref="F991">SUM(IF(M991:N991="-",0,M991:N991),IF(O991="-",0,-O991))/100</f>
        <v>265.63</v>
      </c>
      <c r="G991" s="82">
        <f t="array" ref="G991">SUM(IF(P991="-",0,P991),IF(R991="-",0,R991))/100</f>
        <v>50.52</v>
      </c>
      <c r="H991" s="82">
        <f t="array" ref="H991">SUM(IF(Q991="-",0,Q991))/100</f>
        <v>246.33</v>
      </c>
      <c r="I991" s="76">
        <v>5358040</v>
      </c>
      <c r="J991" s="76" t="s">
        <v>99</v>
      </c>
      <c r="K991" s="77">
        <v>42004</v>
      </c>
      <c r="L991" s="76">
        <v>379173</v>
      </c>
      <c r="M991" s="76">
        <v>26295</v>
      </c>
      <c r="N991" s="76">
        <v>8291</v>
      </c>
      <c r="O991" s="76">
        <v>8023</v>
      </c>
      <c r="P991" s="76">
        <v>4699</v>
      </c>
      <c r="Q991" s="76">
        <v>24633</v>
      </c>
      <c r="R991" s="76">
        <v>353</v>
      </c>
    </row>
    <row r="992" spans="1:18">
      <c r="A992" s="82">
        <f t="shared" si="75"/>
        <v>535804002013</v>
      </c>
      <c r="B992" s="82" t="str">
        <f t="shared" si="76"/>
        <v>53580400</v>
      </c>
      <c r="C992" s="82">
        <f t="shared" si="77"/>
        <v>2013</v>
      </c>
      <c r="D992" s="82">
        <f t="shared" si="78"/>
        <v>3791.73</v>
      </c>
      <c r="E992" s="82">
        <f t="shared" si="79"/>
        <v>542.55999999999995</v>
      </c>
      <c r="F992" s="82">
        <f t="array" ref="F992">SUM(IF(M992:N992="-",0,M992:N992),IF(O992="-",0,-O992))/100</f>
        <v>254</v>
      </c>
      <c r="G992" s="82">
        <f t="array" ref="G992">SUM(IF(P992="-",0,P992),IF(R992="-",0,R992))/100</f>
        <v>44.49</v>
      </c>
      <c r="H992" s="82">
        <f t="array" ref="H992">SUM(IF(Q992="-",0,Q992))/100</f>
        <v>244.07</v>
      </c>
      <c r="I992" s="76">
        <v>5358040</v>
      </c>
      <c r="J992" s="76" t="s">
        <v>99</v>
      </c>
      <c r="K992" s="77">
        <v>41639</v>
      </c>
      <c r="L992" s="76">
        <v>379173</v>
      </c>
      <c r="M992" s="76">
        <v>25132</v>
      </c>
      <c r="N992" s="76">
        <v>8291</v>
      </c>
      <c r="O992" s="76">
        <v>8023</v>
      </c>
      <c r="P992" s="76">
        <v>4096</v>
      </c>
      <c r="Q992" s="76">
        <v>24407</v>
      </c>
      <c r="R992" s="76">
        <v>353</v>
      </c>
    </row>
    <row r="993" spans="1:18">
      <c r="A993" s="82">
        <f t="shared" si="75"/>
        <v>535804002012</v>
      </c>
      <c r="B993" s="82" t="str">
        <f t="shared" si="76"/>
        <v>53580400</v>
      </c>
      <c r="C993" s="82">
        <f t="shared" si="77"/>
        <v>2012</v>
      </c>
      <c r="D993" s="82">
        <f t="shared" si="78"/>
        <v>3791.73</v>
      </c>
      <c r="E993" s="82">
        <f t="shared" si="79"/>
        <v>542.36</v>
      </c>
      <c r="F993" s="82">
        <f t="array" ref="F993">SUM(IF(M993:N993="-",0,M993:N993),IF(O993="-",0,-O993))/100</f>
        <v>253.77</v>
      </c>
      <c r="G993" s="82">
        <f t="array" ref="G993">SUM(IF(P993="-",0,P993),IF(R993="-",0,R993))/100</f>
        <v>44.56</v>
      </c>
      <c r="H993" s="82">
        <f t="array" ref="H993">SUM(IF(Q993="-",0,Q993))/100</f>
        <v>244.03</v>
      </c>
      <c r="I993" s="76">
        <v>5358040</v>
      </c>
      <c r="J993" s="76" t="s">
        <v>99</v>
      </c>
      <c r="K993" s="77">
        <v>41274</v>
      </c>
      <c r="L993" s="76">
        <v>379173</v>
      </c>
      <c r="M993" s="76">
        <v>25108</v>
      </c>
      <c r="N993" s="76">
        <v>8291</v>
      </c>
      <c r="O993" s="76">
        <v>8022</v>
      </c>
      <c r="P993" s="76">
        <v>4103</v>
      </c>
      <c r="Q993" s="76">
        <v>24403</v>
      </c>
      <c r="R993" s="76">
        <v>353</v>
      </c>
    </row>
    <row r="994" spans="1:18">
      <c r="A994" s="82">
        <f t="shared" si="75"/>
        <v>535804002011</v>
      </c>
      <c r="B994" s="82" t="str">
        <f t="shared" si="76"/>
        <v>53580400</v>
      </c>
      <c r="C994" s="82">
        <f t="shared" si="77"/>
        <v>2011</v>
      </c>
      <c r="D994" s="82">
        <f t="shared" si="78"/>
        <v>3791.73</v>
      </c>
      <c r="E994" s="82">
        <f t="shared" si="79"/>
        <v>542.19000000000005</v>
      </c>
      <c r="F994" s="82">
        <f t="array" ref="F994">SUM(IF(M994:N994="-",0,M994:N994),IF(O994="-",0,-O994))/100</f>
        <v>253.65</v>
      </c>
      <c r="G994" s="82">
        <f t="array" ref="G994">SUM(IF(P994="-",0,P994),IF(R994="-",0,R994))/100</f>
        <v>44.51</v>
      </c>
      <c r="H994" s="82">
        <f t="array" ref="H994">SUM(IF(Q994="-",0,Q994))/100</f>
        <v>244.03</v>
      </c>
      <c r="I994" s="76">
        <v>5358040</v>
      </c>
      <c r="J994" s="76" t="s">
        <v>99</v>
      </c>
      <c r="K994" s="77">
        <v>40908</v>
      </c>
      <c r="L994" s="76">
        <v>379173</v>
      </c>
      <c r="M994" s="76">
        <v>25096</v>
      </c>
      <c r="N994" s="76">
        <v>8291</v>
      </c>
      <c r="O994" s="76">
        <v>8022</v>
      </c>
      <c r="P994" s="76">
        <v>4098</v>
      </c>
      <c r="Q994" s="76">
        <v>24403</v>
      </c>
      <c r="R994" s="76">
        <v>353</v>
      </c>
    </row>
    <row r="995" spans="1:18">
      <c r="A995" s="82">
        <f t="shared" si="75"/>
        <v>535804002010</v>
      </c>
      <c r="B995" s="82" t="str">
        <f t="shared" si="76"/>
        <v>53580400</v>
      </c>
      <c r="C995" s="82">
        <f t="shared" si="77"/>
        <v>2010</v>
      </c>
      <c r="D995" s="82">
        <f t="shared" si="78"/>
        <v>3791.58</v>
      </c>
      <c r="E995" s="82">
        <f t="shared" si="79"/>
        <v>542.43999999999994</v>
      </c>
      <c r="F995" s="82">
        <f t="array" ref="F995">SUM(IF(M995:N995="-",0,M995:N995),IF(O995="-",0,-O995))/100</f>
        <v>253.59</v>
      </c>
      <c r="G995" s="82">
        <f t="array" ref="G995">SUM(IF(P995="-",0,P995),IF(R995="-",0,R995))/100</f>
        <v>44.62</v>
      </c>
      <c r="H995" s="82">
        <f t="array" ref="H995">SUM(IF(Q995="-",0,Q995))/100</f>
        <v>244.23</v>
      </c>
      <c r="I995" s="76">
        <v>5358040</v>
      </c>
      <c r="J995" s="76" t="s">
        <v>99</v>
      </c>
      <c r="K995" s="77">
        <v>40543</v>
      </c>
      <c r="L995" s="76">
        <v>379158</v>
      </c>
      <c r="M995" s="76">
        <v>25189</v>
      </c>
      <c r="N995" s="76">
        <v>8180</v>
      </c>
      <c r="O995" s="76">
        <v>8010</v>
      </c>
      <c r="P995" s="76">
        <v>4108</v>
      </c>
      <c r="Q995" s="76">
        <v>24423</v>
      </c>
      <c r="R995" s="76">
        <v>354</v>
      </c>
    </row>
    <row r="996" spans="1:18">
      <c r="A996" s="82">
        <f t="shared" si="75"/>
        <v>535804002009</v>
      </c>
      <c r="B996" s="82" t="str">
        <f t="shared" si="76"/>
        <v>53580400</v>
      </c>
      <c r="C996" s="82">
        <f t="shared" si="77"/>
        <v>2009</v>
      </c>
      <c r="D996" s="82">
        <f t="shared" si="78"/>
        <v>3791.58</v>
      </c>
      <c r="E996" s="82">
        <f t="shared" si="79"/>
        <v>539.56999999999994</v>
      </c>
      <c r="F996" s="82">
        <f t="array" ref="F996">SUM(IF(M996:N996="-",0,M996:N996),IF(O996="-",0,-O996))/100</f>
        <v>253.59</v>
      </c>
      <c r="G996" s="82">
        <f t="array" ref="G996">SUM(IF(P996="-",0,P996),IF(R996="-",0,R996))/100</f>
        <v>44.66</v>
      </c>
      <c r="H996" s="82">
        <f t="array" ref="H996">SUM(IF(Q996="-",0,Q996))/100</f>
        <v>241.32</v>
      </c>
      <c r="I996" s="76">
        <v>5358040</v>
      </c>
      <c r="J996" s="76" t="s">
        <v>99</v>
      </c>
      <c r="K996" s="77">
        <v>40178</v>
      </c>
      <c r="L996" s="76">
        <v>379158</v>
      </c>
      <c r="M996" s="76">
        <v>25189</v>
      </c>
      <c r="N996" s="76">
        <v>8180</v>
      </c>
      <c r="O996" s="76">
        <v>8010</v>
      </c>
      <c r="P996" s="76">
        <v>4112</v>
      </c>
      <c r="Q996" s="76">
        <v>24132</v>
      </c>
      <c r="R996" s="76">
        <v>354</v>
      </c>
    </row>
    <row r="997" spans="1:18">
      <c r="A997" s="82">
        <f t="shared" si="75"/>
        <v>535804002008</v>
      </c>
      <c r="B997" s="82" t="str">
        <f t="shared" si="76"/>
        <v>53580400</v>
      </c>
      <c r="C997" s="82">
        <f t="shared" si="77"/>
        <v>2008</v>
      </c>
      <c r="D997" s="82">
        <f t="shared" si="78"/>
        <v>3791.58</v>
      </c>
      <c r="E997" s="82">
        <f t="shared" si="79"/>
        <v>538.87</v>
      </c>
      <c r="F997" s="82">
        <f t="array" ref="F997">SUM(IF(M997:N997="-",0,M997:N997),IF(O997="-",0,-O997))/100</f>
        <v>253.22</v>
      </c>
      <c r="G997" s="82">
        <f t="array" ref="G997">SUM(IF(P997="-",0,P997),IF(R997="-",0,R997))/100</f>
        <v>44.78</v>
      </c>
      <c r="H997" s="82">
        <f t="array" ref="H997">SUM(IF(Q997="-",0,Q997))/100</f>
        <v>240.87</v>
      </c>
      <c r="I997" s="76">
        <v>5358040</v>
      </c>
      <c r="J997" s="76" t="s">
        <v>99</v>
      </c>
      <c r="K997" s="77">
        <v>39813</v>
      </c>
      <c r="L997" s="76">
        <v>379158</v>
      </c>
      <c r="M997" s="76">
        <v>25152</v>
      </c>
      <c r="N997" s="76">
        <v>6231</v>
      </c>
      <c r="O997" s="76">
        <v>6061</v>
      </c>
      <c r="P997" s="76">
        <v>4124</v>
      </c>
      <c r="Q997" s="76">
        <v>24087</v>
      </c>
      <c r="R997" s="76">
        <v>354</v>
      </c>
    </row>
    <row r="998" spans="1:18">
      <c r="A998" s="82">
        <f t="shared" si="75"/>
        <v>535804002007</v>
      </c>
      <c r="B998" s="82" t="str">
        <f t="shared" si="76"/>
        <v>53580400</v>
      </c>
      <c r="C998" s="82">
        <f t="shared" si="77"/>
        <v>2007</v>
      </c>
      <c r="D998" s="82">
        <f t="shared" si="78"/>
        <v>3791.56</v>
      </c>
      <c r="E998" s="82">
        <f t="shared" si="79"/>
        <v>537.18000000000006</v>
      </c>
      <c r="F998" s="82">
        <f t="array" ref="F998">SUM(IF(M998:N998="-",0,M998:N998),IF(O998="-",0,-O998))/100</f>
        <v>251.61</v>
      </c>
      <c r="G998" s="82">
        <f t="array" ref="G998">SUM(IF(P998="-",0,P998),IF(R998="-",0,R998))/100</f>
        <v>41.63</v>
      </c>
      <c r="H998" s="82">
        <f t="array" ref="H998">SUM(IF(Q998="-",0,Q998))/100</f>
        <v>243.94</v>
      </c>
      <c r="I998" s="76">
        <v>5358040</v>
      </c>
      <c r="J998" s="76" t="s">
        <v>99</v>
      </c>
      <c r="K998" s="77">
        <v>39447</v>
      </c>
      <c r="L998" s="76">
        <v>379156</v>
      </c>
      <c r="M998" s="76">
        <v>25016</v>
      </c>
      <c r="N998" s="76">
        <v>1558</v>
      </c>
      <c r="O998" s="76">
        <v>1413</v>
      </c>
      <c r="P998" s="76">
        <v>3686</v>
      </c>
      <c r="Q998" s="76">
        <v>24394</v>
      </c>
      <c r="R998" s="76">
        <v>477</v>
      </c>
    </row>
    <row r="999" spans="1:18">
      <c r="A999" s="82">
        <f t="shared" si="75"/>
        <v>535804002006</v>
      </c>
      <c r="B999" s="82" t="str">
        <f t="shared" si="76"/>
        <v>53580400</v>
      </c>
      <c r="C999" s="82">
        <f t="shared" si="77"/>
        <v>2006</v>
      </c>
      <c r="D999" s="82">
        <f t="shared" si="78"/>
        <v>3791.59</v>
      </c>
      <c r="E999" s="82">
        <f t="shared" si="79"/>
        <v>531.26</v>
      </c>
      <c r="F999" s="82">
        <f t="array" ref="F999">SUM(IF(M999:N999="-",0,M999:N999),IF(O999="-",0,-O999))/100</f>
        <v>249.42</v>
      </c>
      <c r="G999" s="82">
        <f t="array" ref="G999">SUM(IF(P999="-",0,P999),IF(R999="-",0,R999))/100</f>
        <v>41.42</v>
      </c>
      <c r="H999" s="82">
        <f t="array" ref="H999">SUM(IF(Q999="-",0,Q999))/100</f>
        <v>240.42</v>
      </c>
      <c r="I999" s="76">
        <v>5358040</v>
      </c>
      <c r="J999" s="76" t="s">
        <v>99</v>
      </c>
      <c r="K999" s="77">
        <v>39082</v>
      </c>
      <c r="L999" s="76">
        <v>379159</v>
      </c>
      <c r="M999" s="76">
        <v>24797</v>
      </c>
      <c r="N999" s="76">
        <v>1558</v>
      </c>
      <c r="O999" s="76">
        <v>1413</v>
      </c>
      <c r="P999" s="76">
        <v>3664</v>
      </c>
      <c r="Q999" s="76">
        <v>24042</v>
      </c>
      <c r="R999" s="76">
        <v>478</v>
      </c>
    </row>
    <row r="1000" spans="1:18">
      <c r="A1000" s="82">
        <f t="shared" si="75"/>
        <v>535804402015</v>
      </c>
      <c r="B1000" s="82" t="str">
        <f t="shared" si="76"/>
        <v>53580440</v>
      </c>
      <c r="C1000" s="82">
        <f t="shared" si="77"/>
        <v>2015</v>
      </c>
      <c r="D1000" s="82">
        <f t="shared" si="78"/>
        <v>6504.26</v>
      </c>
      <c r="E1000" s="82">
        <f t="shared" si="79"/>
        <v>962.15</v>
      </c>
      <c r="F1000" s="82">
        <f t="array" ref="F1000">SUM(IF(M1000:N1000="-",0,M1000:N1000),IF(O1000="-",0,-O1000))/100</f>
        <v>434.12</v>
      </c>
      <c r="G1000" s="82">
        <f t="array" ref="G1000">SUM(IF(P1000="-",0,P1000),IF(R1000="-",0,R1000))/100</f>
        <v>65.91</v>
      </c>
      <c r="H1000" s="82">
        <f t="array" ref="H1000">SUM(IF(Q1000="-",0,Q1000))/100</f>
        <v>462.12</v>
      </c>
      <c r="I1000" s="76">
        <v>5358044</v>
      </c>
      <c r="J1000" s="76" t="s">
        <v>100</v>
      </c>
      <c r="K1000" s="77">
        <v>42369</v>
      </c>
      <c r="L1000" s="76">
        <v>650426</v>
      </c>
      <c r="M1000" s="76">
        <v>42563</v>
      </c>
      <c r="N1000" s="76">
        <v>849</v>
      </c>
      <c r="O1000" s="76">
        <v>0</v>
      </c>
      <c r="P1000" s="76">
        <v>6195</v>
      </c>
      <c r="Q1000" s="76">
        <v>46212</v>
      </c>
      <c r="R1000" s="76">
        <v>396</v>
      </c>
    </row>
    <row r="1001" spans="1:18">
      <c r="A1001" s="82">
        <f t="shared" si="75"/>
        <v>535804402014</v>
      </c>
      <c r="B1001" s="82" t="str">
        <f t="shared" si="76"/>
        <v>53580440</v>
      </c>
      <c r="C1001" s="82">
        <f t="shared" si="77"/>
        <v>2014</v>
      </c>
      <c r="D1001" s="82">
        <f t="shared" si="78"/>
        <v>6504.26</v>
      </c>
      <c r="E1001" s="82">
        <f t="shared" si="79"/>
        <v>961.55</v>
      </c>
      <c r="F1001" s="82">
        <f t="array" ref="F1001">SUM(IF(M1001:N1001="-",0,M1001:N1001),IF(O1001="-",0,-O1001))/100</f>
        <v>432.87</v>
      </c>
      <c r="G1001" s="82">
        <f t="array" ref="G1001">SUM(IF(P1001="-",0,P1001),IF(R1001="-",0,R1001))/100</f>
        <v>66.040000000000006</v>
      </c>
      <c r="H1001" s="82">
        <f t="array" ref="H1001">SUM(IF(Q1001="-",0,Q1001))/100</f>
        <v>462.64</v>
      </c>
      <c r="I1001" s="76">
        <v>5358044</v>
      </c>
      <c r="J1001" s="76" t="s">
        <v>100</v>
      </c>
      <c r="K1001" s="77">
        <v>42004</v>
      </c>
      <c r="L1001" s="76">
        <v>650426</v>
      </c>
      <c r="M1001" s="76">
        <v>42364</v>
      </c>
      <c r="N1001" s="76">
        <v>923</v>
      </c>
      <c r="O1001" s="76" t="s">
        <v>19</v>
      </c>
      <c r="P1001" s="76">
        <v>6224</v>
      </c>
      <c r="Q1001" s="76">
        <v>46264</v>
      </c>
      <c r="R1001" s="76">
        <v>380</v>
      </c>
    </row>
    <row r="1002" spans="1:18">
      <c r="A1002" s="82">
        <f t="shared" si="75"/>
        <v>535804402013</v>
      </c>
      <c r="B1002" s="82" t="str">
        <f t="shared" si="76"/>
        <v>53580440</v>
      </c>
      <c r="C1002" s="82">
        <f t="shared" si="77"/>
        <v>2013</v>
      </c>
      <c r="D1002" s="82">
        <f t="shared" si="78"/>
        <v>6504.26</v>
      </c>
      <c r="E1002" s="82">
        <f t="shared" si="79"/>
        <v>957.71</v>
      </c>
      <c r="F1002" s="82">
        <f t="array" ref="F1002">SUM(IF(M1002:N1002="-",0,M1002:N1002),IF(O1002="-",0,-O1002))/100</f>
        <v>429.05</v>
      </c>
      <c r="G1002" s="82">
        <f t="array" ref="G1002">SUM(IF(P1002="-",0,P1002),IF(R1002="-",0,R1002))/100</f>
        <v>66.05</v>
      </c>
      <c r="H1002" s="82">
        <f t="array" ref="H1002">SUM(IF(Q1002="-",0,Q1002))/100</f>
        <v>462.61</v>
      </c>
      <c r="I1002" s="76">
        <v>5358044</v>
      </c>
      <c r="J1002" s="76" t="s">
        <v>100</v>
      </c>
      <c r="K1002" s="77">
        <v>41639</v>
      </c>
      <c r="L1002" s="76">
        <v>650426</v>
      </c>
      <c r="M1002" s="76">
        <v>42079</v>
      </c>
      <c r="N1002" s="76">
        <v>826</v>
      </c>
      <c r="O1002" s="76" t="s">
        <v>19</v>
      </c>
      <c r="P1002" s="76">
        <v>6225</v>
      </c>
      <c r="Q1002" s="76">
        <v>46261</v>
      </c>
      <c r="R1002" s="76">
        <v>380</v>
      </c>
    </row>
    <row r="1003" spans="1:18">
      <c r="A1003" s="82">
        <f t="shared" si="75"/>
        <v>535804402012</v>
      </c>
      <c r="B1003" s="82" t="str">
        <f t="shared" si="76"/>
        <v>53580440</v>
      </c>
      <c r="C1003" s="82">
        <f t="shared" si="77"/>
        <v>2012</v>
      </c>
      <c r="D1003" s="82">
        <f t="shared" si="78"/>
        <v>6505.87</v>
      </c>
      <c r="E1003" s="82">
        <f t="shared" si="79"/>
        <v>955.4</v>
      </c>
      <c r="F1003" s="82">
        <f t="array" ref="F1003">SUM(IF(M1003:N1003="-",0,M1003:N1003),IF(O1003="-",0,-O1003))/100</f>
        <v>428.03</v>
      </c>
      <c r="G1003" s="82">
        <f t="array" ref="G1003">SUM(IF(P1003="-",0,P1003),IF(R1003="-",0,R1003))/100</f>
        <v>66.17</v>
      </c>
      <c r="H1003" s="82">
        <f t="array" ref="H1003">SUM(IF(Q1003="-",0,Q1003))/100</f>
        <v>461.2</v>
      </c>
      <c r="I1003" s="76">
        <v>5358044</v>
      </c>
      <c r="J1003" s="76" t="s">
        <v>100</v>
      </c>
      <c r="K1003" s="77">
        <v>41274</v>
      </c>
      <c r="L1003" s="76">
        <v>650587</v>
      </c>
      <c r="M1003" s="76">
        <v>41982</v>
      </c>
      <c r="N1003" s="76">
        <v>821</v>
      </c>
      <c r="O1003" s="76">
        <v>0</v>
      </c>
      <c r="P1003" s="76">
        <v>6237</v>
      </c>
      <c r="Q1003" s="76">
        <v>46120</v>
      </c>
      <c r="R1003" s="76">
        <v>380</v>
      </c>
    </row>
    <row r="1004" spans="1:18">
      <c r="A1004" s="82">
        <f t="shared" si="75"/>
        <v>535804402011</v>
      </c>
      <c r="B1004" s="82" t="str">
        <f t="shared" si="76"/>
        <v>53580440</v>
      </c>
      <c r="C1004" s="82">
        <f t="shared" si="77"/>
        <v>2011</v>
      </c>
      <c r="D1004" s="82">
        <f t="shared" si="78"/>
        <v>6505.87</v>
      </c>
      <c r="E1004" s="82">
        <f t="shared" si="79"/>
        <v>955.06</v>
      </c>
      <c r="F1004" s="82">
        <f t="array" ref="F1004">SUM(IF(M1004:N1004="-",0,M1004:N1004),IF(O1004="-",0,-O1004))/100</f>
        <v>427.79</v>
      </c>
      <c r="G1004" s="82">
        <f t="array" ref="G1004">SUM(IF(P1004="-",0,P1004),IF(R1004="-",0,R1004))/100</f>
        <v>66.06</v>
      </c>
      <c r="H1004" s="82">
        <f t="array" ref="H1004">SUM(IF(Q1004="-",0,Q1004))/100</f>
        <v>461.21</v>
      </c>
      <c r="I1004" s="76">
        <v>5358044</v>
      </c>
      <c r="J1004" s="76" t="s">
        <v>100</v>
      </c>
      <c r="K1004" s="77">
        <v>40908</v>
      </c>
      <c r="L1004" s="76">
        <v>650587</v>
      </c>
      <c r="M1004" s="76">
        <v>41986</v>
      </c>
      <c r="N1004" s="76">
        <v>793</v>
      </c>
      <c r="O1004" s="76">
        <v>0</v>
      </c>
      <c r="P1004" s="76">
        <v>6226</v>
      </c>
      <c r="Q1004" s="76">
        <v>46121</v>
      </c>
      <c r="R1004" s="76">
        <v>380</v>
      </c>
    </row>
    <row r="1005" spans="1:18">
      <c r="A1005" s="82">
        <f t="shared" si="75"/>
        <v>535804402010</v>
      </c>
      <c r="B1005" s="82" t="str">
        <f t="shared" si="76"/>
        <v>53580440</v>
      </c>
      <c r="C1005" s="82">
        <f t="shared" si="77"/>
        <v>2010</v>
      </c>
      <c r="D1005" s="82">
        <f t="shared" si="78"/>
        <v>6505.02</v>
      </c>
      <c r="E1005" s="82">
        <f t="shared" si="79"/>
        <v>934.22</v>
      </c>
      <c r="F1005" s="82">
        <f t="array" ref="F1005">SUM(IF(M1005:N1005="-",0,M1005:N1005),IF(O1005="-",0,-O1005))/100</f>
        <v>428.79</v>
      </c>
      <c r="G1005" s="82">
        <f t="array" ref="G1005">SUM(IF(P1005="-",0,P1005),IF(R1005="-",0,R1005))/100</f>
        <v>58.69</v>
      </c>
      <c r="H1005" s="82">
        <f t="array" ref="H1005">SUM(IF(Q1005="-",0,Q1005))/100</f>
        <v>446.74</v>
      </c>
      <c r="I1005" s="76">
        <v>5358044</v>
      </c>
      <c r="J1005" s="76" t="s">
        <v>100</v>
      </c>
      <c r="K1005" s="77">
        <v>40543</v>
      </c>
      <c r="L1005" s="76">
        <v>650502</v>
      </c>
      <c r="M1005" s="76">
        <v>42285</v>
      </c>
      <c r="N1005" s="76">
        <v>594</v>
      </c>
      <c r="O1005" s="76">
        <v>0</v>
      </c>
      <c r="P1005" s="76">
        <v>5584</v>
      </c>
      <c r="Q1005" s="76">
        <v>44674</v>
      </c>
      <c r="R1005" s="76">
        <v>285</v>
      </c>
    </row>
    <row r="1006" spans="1:18">
      <c r="A1006" s="82">
        <f t="shared" si="75"/>
        <v>535804402009</v>
      </c>
      <c r="B1006" s="82" t="str">
        <f t="shared" si="76"/>
        <v>53580440</v>
      </c>
      <c r="C1006" s="82">
        <f t="shared" si="77"/>
        <v>2009</v>
      </c>
      <c r="D1006" s="82">
        <f t="shared" si="78"/>
        <v>6505.01</v>
      </c>
      <c r="E1006" s="82">
        <f t="shared" si="79"/>
        <v>933.97</v>
      </c>
      <c r="F1006" s="82">
        <f t="array" ref="F1006">SUM(IF(M1006:N1006="-",0,M1006:N1006),IF(O1006="-",0,-O1006))/100</f>
        <v>428.57</v>
      </c>
      <c r="G1006" s="82">
        <f t="array" ref="G1006">SUM(IF(P1006="-",0,P1006),IF(R1006="-",0,R1006))/100</f>
        <v>58.72</v>
      </c>
      <c r="H1006" s="82">
        <f t="array" ref="H1006">SUM(IF(Q1006="-",0,Q1006))/100</f>
        <v>446.68</v>
      </c>
      <c r="I1006" s="76">
        <v>5358044</v>
      </c>
      <c r="J1006" s="76" t="s">
        <v>100</v>
      </c>
      <c r="K1006" s="77">
        <v>40178</v>
      </c>
      <c r="L1006" s="76">
        <v>650501</v>
      </c>
      <c r="M1006" s="76">
        <v>42263</v>
      </c>
      <c r="N1006" s="76">
        <v>594</v>
      </c>
      <c r="O1006" s="76" t="s">
        <v>19</v>
      </c>
      <c r="P1006" s="76">
        <v>5587</v>
      </c>
      <c r="Q1006" s="76">
        <v>44668</v>
      </c>
      <c r="R1006" s="76">
        <v>285</v>
      </c>
    </row>
    <row r="1007" spans="1:18">
      <c r="A1007" s="82">
        <f t="shared" si="75"/>
        <v>535804402008</v>
      </c>
      <c r="B1007" s="82" t="str">
        <f t="shared" si="76"/>
        <v>53580440</v>
      </c>
      <c r="C1007" s="82">
        <f t="shared" si="77"/>
        <v>2008</v>
      </c>
      <c r="D1007" s="82">
        <f t="shared" si="78"/>
        <v>6503.82</v>
      </c>
      <c r="E1007" s="82">
        <f t="shared" si="79"/>
        <v>904.82999999999993</v>
      </c>
      <c r="F1007" s="82">
        <f t="array" ref="F1007">SUM(IF(M1007:N1007="-",0,M1007:N1007),IF(O1007="-",0,-O1007))/100</f>
        <v>435.01</v>
      </c>
      <c r="G1007" s="82">
        <f t="array" ref="G1007">SUM(IF(P1007="-",0,P1007),IF(R1007="-",0,R1007))/100</f>
        <v>39.71</v>
      </c>
      <c r="H1007" s="82">
        <f t="array" ref="H1007">SUM(IF(Q1007="-",0,Q1007))/100</f>
        <v>430.11</v>
      </c>
      <c r="I1007" s="76">
        <v>5358044</v>
      </c>
      <c r="J1007" s="76" t="s">
        <v>100</v>
      </c>
      <c r="K1007" s="77">
        <v>39813</v>
      </c>
      <c r="L1007" s="76">
        <v>650382</v>
      </c>
      <c r="M1007" s="76">
        <v>42895</v>
      </c>
      <c r="N1007" s="76">
        <v>606</v>
      </c>
      <c r="O1007" s="76" t="s">
        <v>19</v>
      </c>
      <c r="P1007" s="76">
        <v>3685</v>
      </c>
      <c r="Q1007" s="76">
        <v>43011</v>
      </c>
      <c r="R1007" s="76">
        <v>286</v>
      </c>
    </row>
    <row r="1008" spans="1:18">
      <c r="A1008" s="82">
        <f t="shared" si="75"/>
        <v>535804402007</v>
      </c>
      <c r="B1008" s="82" t="str">
        <f t="shared" si="76"/>
        <v>53580440</v>
      </c>
      <c r="C1008" s="82">
        <f t="shared" si="77"/>
        <v>2007</v>
      </c>
      <c r="D1008" s="82">
        <f t="shared" si="78"/>
        <v>6503.82</v>
      </c>
      <c r="E1008" s="82">
        <f t="shared" si="79"/>
        <v>899.3</v>
      </c>
      <c r="F1008" s="82">
        <f t="array" ref="F1008">SUM(IF(M1008:N1008="-",0,M1008:N1008),IF(O1008="-",0,-O1008))/100</f>
        <v>433.04</v>
      </c>
      <c r="G1008" s="82">
        <f t="array" ref="G1008">SUM(IF(P1008="-",0,P1008),IF(R1008="-",0,R1008))/100</f>
        <v>38.590000000000003</v>
      </c>
      <c r="H1008" s="82">
        <f t="array" ref="H1008">SUM(IF(Q1008="-",0,Q1008))/100</f>
        <v>427.67</v>
      </c>
      <c r="I1008" s="76">
        <v>5358044</v>
      </c>
      <c r="J1008" s="76" t="s">
        <v>100</v>
      </c>
      <c r="K1008" s="77">
        <v>39447</v>
      </c>
      <c r="L1008" s="76">
        <v>650382</v>
      </c>
      <c r="M1008" s="76">
        <v>42692</v>
      </c>
      <c r="N1008" s="76">
        <v>612</v>
      </c>
      <c r="O1008" s="76" t="s">
        <v>19</v>
      </c>
      <c r="P1008" s="76">
        <v>3573</v>
      </c>
      <c r="Q1008" s="76">
        <v>42767</v>
      </c>
      <c r="R1008" s="76">
        <v>286</v>
      </c>
    </row>
    <row r="1009" spans="1:18">
      <c r="A1009" s="82">
        <f t="shared" si="75"/>
        <v>535804402006</v>
      </c>
      <c r="B1009" s="82" t="str">
        <f t="shared" si="76"/>
        <v>53580440</v>
      </c>
      <c r="C1009" s="82">
        <f t="shared" si="77"/>
        <v>2006</v>
      </c>
      <c r="D1009" s="82">
        <f t="shared" si="78"/>
        <v>6503.82</v>
      </c>
      <c r="E1009" s="82">
        <f t="shared" si="79"/>
        <v>893.5</v>
      </c>
      <c r="F1009" s="82">
        <f t="array" ref="F1009">SUM(IF(M1009:N1009="-",0,M1009:N1009),IF(O1009="-",0,-O1009))/100</f>
        <v>427.76</v>
      </c>
      <c r="G1009" s="82">
        <f t="array" ref="G1009">SUM(IF(P1009="-",0,P1009),IF(R1009="-",0,R1009))/100</f>
        <v>38.36</v>
      </c>
      <c r="H1009" s="82">
        <f t="array" ref="H1009">SUM(IF(Q1009="-",0,Q1009))/100</f>
        <v>427.38</v>
      </c>
      <c r="I1009" s="76">
        <v>5358044</v>
      </c>
      <c r="J1009" s="76" t="s">
        <v>100</v>
      </c>
      <c r="K1009" s="77">
        <v>39082</v>
      </c>
      <c r="L1009" s="76">
        <v>650382</v>
      </c>
      <c r="M1009" s="76">
        <v>42164</v>
      </c>
      <c r="N1009" s="76">
        <v>612</v>
      </c>
      <c r="O1009" s="76" t="s">
        <v>19</v>
      </c>
      <c r="P1009" s="76">
        <v>3550</v>
      </c>
      <c r="Q1009" s="76">
        <v>42738</v>
      </c>
      <c r="R1009" s="76">
        <v>286</v>
      </c>
    </row>
    <row r="1010" spans="1:18">
      <c r="A1010" s="82">
        <f t="shared" si="75"/>
        <v>535804802015</v>
      </c>
      <c r="B1010" s="82" t="str">
        <f t="shared" si="76"/>
        <v>53580480</v>
      </c>
      <c r="C1010" s="82">
        <f t="shared" si="77"/>
        <v>2015</v>
      </c>
      <c r="D1010" s="82">
        <f t="shared" si="78"/>
        <v>6346.21</v>
      </c>
      <c r="E1010" s="82">
        <f t="shared" si="79"/>
        <v>875.68000000000006</v>
      </c>
      <c r="F1010" s="82">
        <f t="array" ref="F1010">SUM(IF(M1010:N1010="-",0,M1010:N1010),IF(O1010="-",0,-O1010))/100</f>
        <v>479.76</v>
      </c>
      <c r="G1010" s="82">
        <f t="array" ref="G1010">SUM(IF(P1010="-",0,P1010),IF(R1010="-",0,R1010))/100</f>
        <v>81.95</v>
      </c>
      <c r="H1010" s="82">
        <f t="array" ref="H1010">SUM(IF(Q1010="-",0,Q1010))/100</f>
        <v>313.97000000000003</v>
      </c>
      <c r="I1010" s="76">
        <v>5358048</v>
      </c>
      <c r="J1010" s="76" t="s">
        <v>101</v>
      </c>
      <c r="K1010" s="77">
        <v>42369</v>
      </c>
      <c r="L1010" s="76">
        <v>634621</v>
      </c>
      <c r="M1010" s="76">
        <v>40526</v>
      </c>
      <c r="N1010" s="76">
        <v>237385</v>
      </c>
      <c r="O1010" s="76">
        <v>229935</v>
      </c>
      <c r="P1010" s="76">
        <v>7548</v>
      </c>
      <c r="Q1010" s="76">
        <v>31397</v>
      </c>
      <c r="R1010" s="76">
        <v>647</v>
      </c>
    </row>
    <row r="1011" spans="1:18">
      <c r="A1011" s="82">
        <f t="shared" si="75"/>
        <v>535804802014</v>
      </c>
      <c r="B1011" s="82" t="str">
        <f t="shared" si="76"/>
        <v>53580480</v>
      </c>
      <c r="C1011" s="82">
        <f t="shared" si="77"/>
        <v>2014</v>
      </c>
      <c r="D1011" s="82">
        <f t="shared" si="78"/>
        <v>6346.2</v>
      </c>
      <c r="E1011" s="82">
        <f t="shared" si="79"/>
        <v>871.69</v>
      </c>
      <c r="F1011" s="82">
        <f t="array" ref="F1011">SUM(IF(M1011:N1011="-",0,M1011:N1011),IF(O1011="-",0,-O1011))/100</f>
        <v>476.54</v>
      </c>
      <c r="G1011" s="82">
        <f t="array" ref="G1011">SUM(IF(P1011="-",0,P1011),IF(R1011="-",0,R1011))/100</f>
        <v>82.28</v>
      </c>
      <c r="H1011" s="82">
        <f t="array" ref="H1011">SUM(IF(Q1011="-",0,Q1011))/100</f>
        <v>312.87</v>
      </c>
      <c r="I1011" s="76">
        <v>5358048</v>
      </c>
      <c r="J1011" s="76" t="s">
        <v>101</v>
      </c>
      <c r="K1011" s="77">
        <v>42004</v>
      </c>
      <c r="L1011" s="76">
        <v>634620</v>
      </c>
      <c r="M1011" s="76">
        <v>40102</v>
      </c>
      <c r="N1011" s="76">
        <v>237488</v>
      </c>
      <c r="O1011" s="76">
        <v>229936</v>
      </c>
      <c r="P1011" s="76">
        <v>7581</v>
      </c>
      <c r="Q1011" s="76">
        <v>31287</v>
      </c>
      <c r="R1011" s="76">
        <v>647</v>
      </c>
    </row>
    <row r="1012" spans="1:18">
      <c r="A1012" s="82">
        <f t="shared" si="75"/>
        <v>535804802013</v>
      </c>
      <c r="B1012" s="82" t="str">
        <f t="shared" si="76"/>
        <v>53580480</v>
      </c>
      <c r="C1012" s="82">
        <f t="shared" si="77"/>
        <v>2013</v>
      </c>
      <c r="D1012" s="82">
        <f t="shared" si="78"/>
        <v>6346.2</v>
      </c>
      <c r="E1012" s="82">
        <f t="shared" si="79"/>
        <v>870.41000000000008</v>
      </c>
      <c r="F1012" s="82">
        <f t="array" ref="F1012">SUM(IF(M1012:N1012="-",0,M1012:N1012),IF(O1012="-",0,-O1012))/100</f>
        <v>474.54</v>
      </c>
      <c r="G1012" s="82">
        <f t="array" ref="G1012">SUM(IF(P1012="-",0,P1012),IF(R1012="-",0,R1012))/100</f>
        <v>84.05</v>
      </c>
      <c r="H1012" s="82">
        <f t="array" ref="H1012">SUM(IF(Q1012="-",0,Q1012))/100</f>
        <v>311.82</v>
      </c>
      <c r="I1012" s="76">
        <v>5358048</v>
      </c>
      <c r="J1012" s="76" t="s">
        <v>101</v>
      </c>
      <c r="K1012" s="77">
        <v>41639</v>
      </c>
      <c r="L1012" s="76">
        <v>634620</v>
      </c>
      <c r="M1012" s="76">
        <v>39783</v>
      </c>
      <c r="N1012" s="76">
        <v>237605</v>
      </c>
      <c r="O1012" s="76">
        <v>229934</v>
      </c>
      <c r="P1012" s="76">
        <v>7758</v>
      </c>
      <c r="Q1012" s="76">
        <v>31182</v>
      </c>
      <c r="R1012" s="76">
        <v>647</v>
      </c>
    </row>
    <row r="1013" spans="1:18">
      <c r="A1013" s="82">
        <f t="shared" si="75"/>
        <v>535804802012</v>
      </c>
      <c r="B1013" s="82" t="str">
        <f t="shared" si="76"/>
        <v>53580480</v>
      </c>
      <c r="C1013" s="82">
        <f t="shared" si="77"/>
        <v>2012</v>
      </c>
      <c r="D1013" s="82">
        <f t="shared" si="78"/>
        <v>6346.2</v>
      </c>
      <c r="E1013" s="82">
        <f t="shared" si="79"/>
        <v>867.68000000000006</v>
      </c>
      <c r="F1013" s="82">
        <f t="array" ref="F1013">SUM(IF(M1013:N1013="-",0,M1013:N1013),IF(O1013="-",0,-O1013))/100</f>
        <v>472.79</v>
      </c>
      <c r="G1013" s="82">
        <f t="array" ref="G1013">SUM(IF(P1013="-",0,P1013),IF(R1013="-",0,R1013))/100</f>
        <v>83.85</v>
      </c>
      <c r="H1013" s="82">
        <f t="array" ref="H1013">SUM(IF(Q1013="-",0,Q1013))/100</f>
        <v>311.04000000000002</v>
      </c>
      <c r="I1013" s="76">
        <v>5358048</v>
      </c>
      <c r="J1013" s="76" t="s">
        <v>101</v>
      </c>
      <c r="K1013" s="77">
        <v>41274</v>
      </c>
      <c r="L1013" s="76">
        <v>634620</v>
      </c>
      <c r="M1013" s="76">
        <v>39611</v>
      </c>
      <c r="N1013" s="76">
        <v>237604</v>
      </c>
      <c r="O1013" s="76">
        <v>229936</v>
      </c>
      <c r="P1013" s="76">
        <v>7738</v>
      </c>
      <c r="Q1013" s="76">
        <v>31104</v>
      </c>
      <c r="R1013" s="76">
        <v>647</v>
      </c>
    </row>
    <row r="1014" spans="1:18">
      <c r="A1014" s="82">
        <f t="shared" si="75"/>
        <v>535804802011</v>
      </c>
      <c r="B1014" s="82" t="str">
        <f t="shared" si="76"/>
        <v>53580480</v>
      </c>
      <c r="C1014" s="82">
        <f t="shared" si="77"/>
        <v>2011</v>
      </c>
      <c r="D1014" s="82">
        <f t="shared" si="78"/>
        <v>6346.2</v>
      </c>
      <c r="E1014" s="82">
        <f t="shared" si="79"/>
        <v>863.06999999999994</v>
      </c>
      <c r="F1014" s="82">
        <f t="array" ref="F1014">SUM(IF(M1014:N1014="-",0,M1014:N1014),IF(O1014="-",0,-O1014))/100</f>
        <v>468.19</v>
      </c>
      <c r="G1014" s="82">
        <f t="array" ref="G1014">SUM(IF(P1014="-",0,P1014),IF(R1014="-",0,R1014))/100</f>
        <v>83.88</v>
      </c>
      <c r="H1014" s="82">
        <f t="array" ref="H1014">SUM(IF(Q1014="-",0,Q1014))/100</f>
        <v>311</v>
      </c>
      <c r="I1014" s="76">
        <v>5358048</v>
      </c>
      <c r="J1014" s="76" t="s">
        <v>101</v>
      </c>
      <c r="K1014" s="77">
        <v>40908</v>
      </c>
      <c r="L1014" s="76">
        <v>634620</v>
      </c>
      <c r="M1014" s="76">
        <v>39418</v>
      </c>
      <c r="N1014" s="76">
        <v>237337</v>
      </c>
      <c r="O1014" s="76">
        <v>229936</v>
      </c>
      <c r="P1014" s="76">
        <v>7741</v>
      </c>
      <c r="Q1014" s="76">
        <v>31100</v>
      </c>
      <c r="R1014" s="76">
        <v>647</v>
      </c>
    </row>
    <row r="1015" spans="1:18">
      <c r="A1015" s="82">
        <f t="shared" si="75"/>
        <v>535804802010</v>
      </c>
      <c r="B1015" s="82" t="str">
        <f t="shared" si="76"/>
        <v>53580480</v>
      </c>
      <c r="C1015" s="82">
        <f t="shared" si="77"/>
        <v>2010</v>
      </c>
      <c r="D1015" s="82">
        <f t="shared" si="78"/>
        <v>6342.66</v>
      </c>
      <c r="E1015" s="82">
        <f t="shared" si="79"/>
        <v>861.07999999999993</v>
      </c>
      <c r="F1015" s="82">
        <f t="array" ref="F1015">SUM(IF(M1015:N1015="-",0,M1015:N1015),IF(O1015="-",0,-O1015))/100</f>
        <v>465.59</v>
      </c>
      <c r="G1015" s="82">
        <f t="array" ref="G1015">SUM(IF(P1015="-",0,P1015),IF(R1015="-",0,R1015))/100</f>
        <v>84.83</v>
      </c>
      <c r="H1015" s="82">
        <f t="array" ref="H1015">SUM(IF(Q1015="-",0,Q1015))/100</f>
        <v>310.66000000000003</v>
      </c>
      <c r="I1015" s="76">
        <v>5358048</v>
      </c>
      <c r="J1015" s="76" t="s">
        <v>101</v>
      </c>
      <c r="K1015" s="77">
        <v>40543</v>
      </c>
      <c r="L1015" s="76">
        <v>634266</v>
      </c>
      <c r="M1015" s="76">
        <v>41055</v>
      </c>
      <c r="N1015" s="76">
        <v>235051</v>
      </c>
      <c r="O1015" s="76">
        <v>229547</v>
      </c>
      <c r="P1015" s="76">
        <v>7835</v>
      </c>
      <c r="Q1015" s="76">
        <v>31066</v>
      </c>
      <c r="R1015" s="76">
        <v>648</v>
      </c>
    </row>
    <row r="1016" spans="1:18">
      <c r="A1016" s="82">
        <f t="shared" si="75"/>
        <v>535804802009</v>
      </c>
      <c r="B1016" s="82" t="str">
        <f t="shared" si="76"/>
        <v>53580480</v>
      </c>
      <c r="C1016" s="82">
        <f t="shared" si="77"/>
        <v>2009</v>
      </c>
      <c r="D1016" s="82">
        <f t="shared" si="78"/>
        <v>6342.67</v>
      </c>
      <c r="E1016" s="82">
        <f t="shared" si="79"/>
        <v>856.23</v>
      </c>
      <c r="F1016" s="82">
        <f t="array" ref="F1016">SUM(IF(M1016:N1016="-",0,M1016:N1016),IF(O1016="-",0,-O1016))/100</f>
        <v>460.62</v>
      </c>
      <c r="G1016" s="82">
        <f t="array" ref="G1016">SUM(IF(P1016="-",0,P1016),IF(R1016="-",0,R1016))/100</f>
        <v>84.83</v>
      </c>
      <c r="H1016" s="82">
        <f t="array" ref="H1016">SUM(IF(Q1016="-",0,Q1016))/100</f>
        <v>310.77999999999997</v>
      </c>
      <c r="I1016" s="76">
        <v>5358048</v>
      </c>
      <c r="J1016" s="76" t="s">
        <v>101</v>
      </c>
      <c r="K1016" s="77">
        <v>40178</v>
      </c>
      <c r="L1016" s="76">
        <v>634267</v>
      </c>
      <c r="M1016" s="76">
        <v>40558</v>
      </c>
      <c r="N1016" s="76">
        <v>234165</v>
      </c>
      <c r="O1016" s="76">
        <v>228661</v>
      </c>
      <c r="P1016" s="76">
        <v>7835</v>
      </c>
      <c r="Q1016" s="76">
        <v>31078</v>
      </c>
      <c r="R1016" s="76">
        <v>648</v>
      </c>
    </row>
    <row r="1017" spans="1:18">
      <c r="A1017" s="82">
        <f t="shared" si="75"/>
        <v>535804802008</v>
      </c>
      <c r="B1017" s="82" t="str">
        <f t="shared" si="76"/>
        <v>53580480</v>
      </c>
      <c r="C1017" s="82">
        <f t="shared" si="77"/>
        <v>2008</v>
      </c>
      <c r="D1017" s="82">
        <f t="shared" si="78"/>
        <v>6342.66</v>
      </c>
      <c r="E1017" s="82">
        <f t="shared" si="79"/>
        <v>851.68000000000006</v>
      </c>
      <c r="F1017" s="82">
        <f t="array" ref="F1017">SUM(IF(M1017:N1017="-",0,M1017:N1017),IF(O1017="-",0,-O1017))/100</f>
        <v>456.63</v>
      </c>
      <c r="G1017" s="82">
        <f t="array" ref="G1017">SUM(IF(P1017="-",0,P1017),IF(R1017="-",0,R1017))/100</f>
        <v>85.01</v>
      </c>
      <c r="H1017" s="82">
        <f t="array" ref="H1017">SUM(IF(Q1017="-",0,Q1017))/100</f>
        <v>310.04000000000002</v>
      </c>
      <c r="I1017" s="76">
        <v>5358048</v>
      </c>
      <c r="J1017" s="76" t="s">
        <v>101</v>
      </c>
      <c r="K1017" s="77">
        <v>39813</v>
      </c>
      <c r="L1017" s="76">
        <v>634266</v>
      </c>
      <c r="M1017" s="76">
        <v>40159</v>
      </c>
      <c r="N1017" s="76">
        <v>234165</v>
      </c>
      <c r="O1017" s="76">
        <v>228661</v>
      </c>
      <c r="P1017" s="76">
        <v>7853</v>
      </c>
      <c r="Q1017" s="76">
        <v>31004</v>
      </c>
      <c r="R1017" s="76">
        <v>648</v>
      </c>
    </row>
    <row r="1018" spans="1:18">
      <c r="A1018" s="82">
        <f t="shared" si="75"/>
        <v>535804802007</v>
      </c>
      <c r="B1018" s="82" t="str">
        <f t="shared" si="76"/>
        <v>53580480</v>
      </c>
      <c r="C1018" s="82">
        <f t="shared" si="77"/>
        <v>2007</v>
      </c>
      <c r="D1018" s="82">
        <f t="shared" si="78"/>
        <v>6342.67</v>
      </c>
      <c r="E1018" s="82">
        <f t="shared" si="79"/>
        <v>891.81999999999994</v>
      </c>
      <c r="F1018" s="82">
        <f t="array" ref="F1018">SUM(IF(M1018:N1018="-",0,M1018:N1018),IF(O1018="-",0,-O1018))/100</f>
        <v>538.70000000000005</v>
      </c>
      <c r="G1018" s="82">
        <f t="array" ref="G1018">SUM(IF(P1018="-",0,P1018),IF(R1018="-",0,R1018))/100</f>
        <v>74.290000000000006</v>
      </c>
      <c r="H1018" s="82">
        <f t="array" ref="H1018">SUM(IF(Q1018="-",0,Q1018))/100</f>
        <v>278.83</v>
      </c>
      <c r="I1018" s="76">
        <v>5358048</v>
      </c>
      <c r="J1018" s="76" t="s">
        <v>101</v>
      </c>
      <c r="K1018" s="77">
        <v>39447</v>
      </c>
      <c r="L1018" s="76">
        <v>634267</v>
      </c>
      <c r="M1018" s="76">
        <v>42823</v>
      </c>
      <c r="N1018" s="76">
        <v>236176</v>
      </c>
      <c r="O1018" s="76">
        <v>225129</v>
      </c>
      <c r="P1018" s="76">
        <v>6772</v>
      </c>
      <c r="Q1018" s="76">
        <v>27883</v>
      </c>
      <c r="R1018" s="76">
        <v>657</v>
      </c>
    </row>
    <row r="1019" spans="1:18">
      <c r="A1019" s="82">
        <f t="shared" si="75"/>
        <v>535804802006</v>
      </c>
      <c r="B1019" s="82" t="str">
        <f t="shared" si="76"/>
        <v>53580480</v>
      </c>
      <c r="C1019" s="82">
        <f t="shared" si="77"/>
        <v>2006</v>
      </c>
      <c r="D1019" s="82">
        <f t="shared" si="78"/>
        <v>6342.67</v>
      </c>
      <c r="E1019" s="82">
        <f t="shared" si="79"/>
        <v>893.21</v>
      </c>
      <c r="F1019" s="82">
        <f t="array" ref="F1019">SUM(IF(M1019:N1019="-",0,M1019:N1019),IF(O1019="-",0,-O1019))/100</f>
        <v>538.29</v>
      </c>
      <c r="G1019" s="82">
        <f t="array" ref="G1019">SUM(IF(P1019="-",0,P1019),IF(R1019="-",0,R1019))/100</f>
        <v>76.11</v>
      </c>
      <c r="H1019" s="82">
        <f t="array" ref="H1019">SUM(IF(Q1019="-",0,Q1019))/100</f>
        <v>278.81</v>
      </c>
      <c r="I1019" s="76">
        <v>5358048</v>
      </c>
      <c r="J1019" s="76" t="s">
        <v>101</v>
      </c>
      <c r="K1019" s="77">
        <v>39082</v>
      </c>
      <c r="L1019" s="76">
        <v>634267</v>
      </c>
      <c r="M1019" s="76">
        <v>42782</v>
      </c>
      <c r="N1019" s="76">
        <v>236177</v>
      </c>
      <c r="O1019" s="76">
        <v>225130</v>
      </c>
      <c r="P1019" s="76">
        <v>6954</v>
      </c>
      <c r="Q1019" s="76">
        <v>27881</v>
      </c>
      <c r="R1019" s="76">
        <v>657</v>
      </c>
    </row>
    <row r="1020" spans="1:18">
      <c r="A1020" s="82">
        <f t="shared" si="75"/>
        <v>535805202015</v>
      </c>
      <c r="B1020" s="82" t="str">
        <f t="shared" si="76"/>
        <v>53580520</v>
      </c>
      <c r="C1020" s="82">
        <f t="shared" si="77"/>
        <v>2015</v>
      </c>
      <c r="D1020" s="82">
        <f t="shared" si="78"/>
        <v>6620.93</v>
      </c>
      <c r="E1020" s="82">
        <f t="shared" si="79"/>
        <v>909.48</v>
      </c>
      <c r="F1020" s="82">
        <f t="array" ref="F1020">SUM(IF(M1020:N1020="-",0,M1020:N1020),IF(O1020="-",0,-O1020))/100</f>
        <v>423.62</v>
      </c>
      <c r="G1020" s="82">
        <f t="array" ref="G1020">SUM(IF(P1020="-",0,P1020),IF(R1020="-",0,R1020))/100</f>
        <v>59.03</v>
      </c>
      <c r="H1020" s="82">
        <f t="array" ref="H1020">SUM(IF(Q1020="-",0,Q1020))/100</f>
        <v>426.83</v>
      </c>
      <c r="I1020" s="76">
        <v>5358052</v>
      </c>
      <c r="J1020" s="76" t="s">
        <v>102</v>
      </c>
      <c r="K1020" s="77">
        <v>42369</v>
      </c>
      <c r="L1020" s="76">
        <v>662093</v>
      </c>
      <c r="M1020" s="76">
        <v>40162</v>
      </c>
      <c r="N1020" s="76">
        <v>3040</v>
      </c>
      <c r="O1020" s="76">
        <v>840</v>
      </c>
      <c r="P1020" s="76">
        <v>5420</v>
      </c>
      <c r="Q1020" s="76">
        <v>42683</v>
      </c>
      <c r="R1020" s="76">
        <v>483</v>
      </c>
    </row>
    <row r="1021" spans="1:18">
      <c r="A1021" s="82">
        <f t="shared" si="75"/>
        <v>535805202014</v>
      </c>
      <c r="B1021" s="82" t="str">
        <f t="shared" si="76"/>
        <v>53580520</v>
      </c>
      <c r="C1021" s="82">
        <f t="shared" si="77"/>
        <v>2014</v>
      </c>
      <c r="D1021" s="82">
        <f t="shared" si="78"/>
        <v>6620.94</v>
      </c>
      <c r="E1021" s="82">
        <f t="shared" si="79"/>
        <v>907.72</v>
      </c>
      <c r="F1021" s="82">
        <f t="array" ref="F1021">SUM(IF(M1021:N1021="-",0,M1021:N1021),IF(O1021="-",0,-O1021))/100</f>
        <v>421.83</v>
      </c>
      <c r="G1021" s="82">
        <f t="array" ref="G1021">SUM(IF(P1021="-",0,P1021),IF(R1021="-",0,R1021))/100</f>
        <v>59.04</v>
      </c>
      <c r="H1021" s="82">
        <f t="array" ref="H1021">SUM(IF(Q1021="-",0,Q1021))/100</f>
        <v>426.85</v>
      </c>
      <c r="I1021" s="76">
        <v>5358052</v>
      </c>
      <c r="J1021" s="76" t="s">
        <v>102</v>
      </c>
      <c r="K1021" s="77">
        <v>42004</v>
      </c>
      <c r="L1021" s="76">
        <v>662094</v>
      </c>
      <c r="M1021" s="76">
        <v>39983</v>
      </c>
      <c r="N1021" s="76">
        <v>3040</v>
      </c>
      <c r="O1021" s="76">
        <v>840</v>
      </c>
      <c r="P1021" s="76">
        <v>5421</v>
      </c>
      <c r="Q1021" s="76">
        <v>42685</v>
      </c>
      <c r="R1021" s="76">
        <v>483</v>
      </c>
    </row>
    <row r="1022" spans="1:18">
      <c r="A1022" s="82">
        <f t="shared" si="75"/>
        <v>535805202013</v>
      </c>
      <c r="B1022" s="82" t="str">
        <f t="shared" si="76"/>
        <v>53580520</v>
      </c>
      <c r="C1022" s="82">
        <f t="shared" si="77"/>
        <v>2013</v>
      </c>
      <c r="D1022" s="82">
        <f t="shared" si="78"/>
        <v>6620.93</v>
      </c>
      <c r="E1022" s="82">
        <f t="shared" si="79"/>
        <v>907.31999999999994</v>
      </c>
      <c r="F1022" s="82">
        <f t="array" ref="F1022">SUM(IF(M1022:N1022="-",0,M1022:N1022),IF(O1022="-",0,-O1022))/100</f>
        <v>421.32</v>
      </c>
      <c r="G1022" s="82">
        <f t="array" ref="G1022">SUM(IF(P1022="-",0,P1022),IF(R1022="-",0,R1022))/100</f>
        <v>59.18</v>
      </c>
      <c r="H1022" s="82">
        <f t="array" ref="H1022">SUM(IF(Q1022="-",0,Q1022))/100</f>
        <v>426.82</v>
      </c>
      <c r="I1022" s="76">
        <v>5358052</v>
      </c>
      <c r="J1022" s="76" t="s">
        <v>102</v>
      </c>
      <c r="K1022" s="77">
        <v>41639</v>
      </c>
      <c r="L1022" s="76">
        <v>662093</v>
      </c>
      <c r="M1022" s="76">
        <v>39965</v>
      </c>
      <c r="N1022" s="76">
        <v>3007</v>
      </c>
      <c r="O1022" s="76">
        <v>840</v>
      </c>
      <c r="P1022" s="76">
        <v>5435</v>
      </c>
      <c r="Q1022" s="76">
        <v>42682</v>
      </c>
      <c r="R1022" s="76">
        <v>483</v>
      </c>
    </row>
    <row r="1023" spans="1:18">
      <c r="A1023" s="82">
        <f t="shared" si="75"/>
        <v>535805202012</v>
      </c>
      <c r="B1023" s="82" t="str">
        <f t="shared" si="76"/>
        <v>53580520</v>
      </c>
      <c r="C1023" s="82">
        <f t="shared" si="77"/>
        <v>2012</v>
      </c>
      <c r="D1023" s="82">
        <f t="shared" si="78"/>
        <v>6620.91</v>
      </c>
      <c r="E1023" s="82">
        <f t="shared" si="79"/>
        <v>901.48</v>
      </c>
      <c r="F1023" s="82">
        <f t="array" ref="F1023">SUM(IF(M1023:N1023="-",0,M1023:N1023),IF(O1023="-",0,-O1023))/100</f>
        <v>416.52</v>
      </c>
      <c r="G1023" s="82">
        <f t="array" ref="G1023">SUM(IF(P1023="-",0,P1023),IF(R1023="-",0,R1023))/100</f>
        <v>58.52</v>
      </c>
      <c r="H1023" s="82">
        <f t="array" ref="H1023">SUM(IF(Q1023="-",0,Q1023))/100</f>
        <v>426.44</v>
      </c>
      <c r="I1023" s="76">
        <v>5358052</v>
      </c>
      <c r="J1023" s="76" t="s">
        <v>102</v>
      </c>
      <c r="K1023" s="77">
        <v>41274</v>
      </c>
      <c r="L1023" s="76">
        <v>662091</v>
      </c>
      <c r="M1023" s="76">
        <v>39485</v>
      </c>
      <c r="N1023" s="76">
        <v>3007</v>
      </c>
      <c r="O1023" s="76">
        <v>840</v>
      </c>
      <c r="P1023" s="76">
        <v>5369</v>
      </c>
      <c r="Q1023" s="76">
        <v>42644</v>
      </c>
      <c r="R1023" s="76">
        <v>483</v>
      </c>
    </row>
    <row r="1024" spans="1:18">
      <c r="A1024" s="82">
        <f t="shared" si="75"/>
        <v>535805202011</v>
      </c>
      <c r="B1024" s="82" t="str">
        <f t="shared" si="76"/>
        <v>53580520</v>
      </c>
      <c r="C1024" s="82">
        <f t="shared" si="77"/>
        <v>2011</v>
      </c>
      <c r="D1024" s="82">
        <f t="shared" si="78"/>
        <v>6620.91</v>
      </c>
      <c r="E1024" s="82">
        <f t="shared" si="79"/>
        <v>897.83999999999992</v>
      </c>
      <c r="F1024" s="82">
        <f t="array" ref="F1024">SUM(IF(M1024:N1024="-",0,M1024:N1024),IF(O1024="-",0,-O1024))/100</f>
        <v>413.07</v>
      </c>
      <c r="G1024" s="82">
        <f t="array" ref="G1024">SUM(IF(P1024="-",0,P1024),IF(R1024="-",0,R1024))/100</f>
        <v>58.52</v>
      </c>
      <c r="H1024" s="82">
        <f t="array" ref="H1024">SUM(IF(Q1024="-",0,Q1024))/100</f>
        <v>426.25</v>
      </c>
      <c r="I1024" s="76">
        <v>5358052</v>
      </c>
      <c r="J1024" s="76" t="s">
        <v>102</v>
      </c>
      <c r="K1024" s="77">
        <v>40908</v>
      </c>
      <c r="L1024" s="76">
        <v>662091</v>
      </c>
      <c r="M1024" s="76">
        <v>39140</v>
      </c>
      <c r="N1024" s="76">
        <v>3007</v>
      </c>
      <c r="O1024" s="76">
        <v>840</v>
      </c>
      <c r="P1024" s="76">
        <v>5369</v>
      </c>
      <c r="Q1024" s="76">
        <v>42625</v>
      </c>
      <c r="R1024" s="76">
        <v>483</v>
      </c>
    </row>
    <row r="1025" spans="1:18">
      <c r="A1025" s="82">
        <f t="shared" si="75"/>
        <v>535805202010</v>
      </c>
      <c r="B1025" s="82" t="str">
        <f t="shared" si="76"/>
        <v>53580520</v>
      </c>
      <c r="C1025" s="82">
        <f t="shared" si="77"/>
        <v>2010</v>
      </c>
      <c r="D1025" s="82">
        <f t="shared" si="78"/>
        <v>6620.46</v>
      </c>
      <c r="E1025" s="82">
        <f t="shared" si="79"/>
        <v>896.7</v>
      </c>
      <c r="F1025" s="82">
        <f t="array" ref="F1025">SUM(IF(M1025:N1025="-",0,M1025:N1025),IF(O1025="-",0,-O1025))/100</f>
        <v>412.26</v>
      </c>
      <c r="G1025" s="82">
        <f t="array" ref="G1025">SUM(IF(P1025="-",0,P1025),IF(R1025="-",0,R1025))/100</f>
        <v>58.14</v>
      </c>
      <c r="H1025" s="82">
        <f t="array" ref="H1025">SUM(IF(Q1025="-",0,Q1025))/100</f>
        <v>426.3</v>
      </c>
      <c r="I1025" s="76">
        <v>5358052</v>
      </c>
      <c r="J1025" s="76" t="s">
        <v>102</v>
      </c>
      <c r="K1025" s="77">
        <v>40543</v>
      </c>
      <c r="L1025" s="76">
        <v>662046</v>
      </c>
      <c r="M1025" s="76">
        <v>39331</v>
      </c>
      <c r="N1025" s="76">
        <v>2735</v>
      </c>
      <c r="O1025" s="76">
        <v>840</v>
      </c>
      <c r="P1025" s="76">
        <v>5329</v>
      </c>
      <c r="Q1025" s="76">
        <v>42630</v>
      </c>
      <c r="R1025" s="76">
        <v>485</v>
      </c>
    </row>
    <row r="1026" spans="1:18">
      <c r="A1026" s="82">
        <f t="shared" si="75"/>
        <v>535805202009</v>
      </c>
      <c r="B1026" s="82" t="str">
        <f t="shared" si="76"/>
        <v>53580520</v>
      </c>
      <c r="C1026" s="82">
        <f t="shared" si="77"/>
        <v>2009</v>
      </c>
      <c r="D1026" s="82">
        <f t="shared" si="78"/>
        <v>6620.46</v>
      </c>
      <c r="E1026" s="82">
        <f t="shared" si="79"/>
        <v>895.12</v>
      </c>
      <c r="F1026" s="82">
        <f t="array" ref="F1026">SUM(IF(M1026:N1026="-",0,M1026:N1026),IF(O1026="-",0,-O1026))/100</f>
        <v>411.05</v>
      </c>
      <c r="G1026" s="82">
        <f t="array" ref="G1026">SUM(IF(P1026="-",0,P1026),IF(R1026="-",0,R1026))/100</f>
        <v>58.25</v>
      </c>
      <c r="H1026" s="82">
        <f t="array" ref="H1026">SUM(IF(Q1026="-",0,Q1026))/100</f>
        <v>425.82</v>
      </c>
      <c r="I1026" s="76">
        <v>5358052</v>
      </c>
      <c r="J1026" s="76" t="s">
        <v>102</v>
      </c>
      <c r="K1026" s="77">
        <v>40178</v>
      </c>
      <c r="L1026" s="76">
        <v>662046</v>
      </c>
      <c r="M1026" s="76">
        <v>39210</v>
      </c>
      <c r="N1026" s="76">
        <v>2189</v>
      </c>
      <c r="O1026" s="76">
        <v>294</v>
      </c>
      <c r="P1026" s="76">
        <v>5341</v>
      </c>
      <c r="Q1026" s="76">
        <v>42582</v>
      </c>
      <c r="R1026" s="76">
        <v>484</v>
      </c>
    </row>
    <row r="1027" spans="1:18">
      <c r="A1027" s="82">
        <f t="shared" si="75"/>
        <v>535805202008</v>
      </c>
      <c r="B1027" s="82" t="str">
        <f t="shared" si="76"/>
        <v>53580520</v>
      </c>
      <c r="C1027" s="82">
        <f t="shared" si="77"/>
        <v>2008</v>
      </c>
      <c r="D1027" s="82">
        <f t="shared" si="78"/>
        <v>6620.46</v>
      </c>
      <c r="E1027" s="82">
        <f t="shared" si="79"/>
        <v>893.81000000000006</v>
      </c>
      <c r="F1027" s="82">
        <f t="array" ref="F1027">SUM(IF(M1027:N1027="-",0,M1027:N1027),IF(O1027="-",0,-O1027))/100</f>
        <v>411.29</v>
      </c>
      <c r="G1027" s="82">
        <f t="array" ref="G1027">SUM(IF(P1027="-",0,P1027),IF(R1027="-",0,R1027))/100</f>
        <v>58.8</v>
      </c>
      <c r="H1027" s="82">
        <f t="array" ref="H1027">SUM(IF(Q1027="-",0,Q1027))/100</f>
        <v>423.72</v>
      </c>
      <c r="I1027" s="76">
        <v>5358052</v>
      </c>
      <c r="J1027" s="76" t="s">
        <v>102</v>
      </c>
      <c r="K1027" s="77">
        <v>39813</v>
      </c>
      <c r="L1027" s="76">
        <v>662046</v>
      </c>
      <c r="M1027" s="76">
        <v>39226</v>
      </c>
      <c r="N1027" s="76">
        <v>2177</v>
      </c>
      <c r="O1027" s="76">
        <v>274</v>
      </c>
      <c r="P1027" s="76">
        <v>5396</v>
      </c>
      <c r="Q1027" s="76">
        <v>42372</v>
      </c>
      <c r="R1027" s="76">
        <v>484</v>
      </c>
    </row>
    <row r="1028" spans="1:18">
      <c r="A1028" s="82">
        <f t="shared" si="75"/>
        <v>535805202007</v>
      </c>
      <c r="B1028" s="82" t="str">
        <f t="shared" si="76"/>
        <v>53580520</v>
      </c>
      <c r="C1028" s="82">
        <f t="shared" si="77"/>
        <v>2007</v>
      </c>
      <c r="D1028" s="82">
        <f t="shared" si="78"/>
        <v>6620.46</v>
      </c>
      <c r="E1028" s="82">
        <f t="shared" si="79"/>
        <v>1013.4399999999999</v>
      </c>
      <c r="F1028" s="82">
        <f t="array" ref="F1028">SUM(IF(M1028:N1028="-",0,M1028:N1028),IF(O1028="-",0,-O1028))/100</f>
        <v>625.55999999999995</v>
      </c>
      <c r="G1028" s="82">
        <f t="array" ref="G1028">SUM(IF(P1028="-",0,P1028),IF(R1028="-",0,R1028))/100</f>
        <v>54.89</v>
      </c>
      <c r="H1028" s="82">
        <f t="array" ref="H1028">SUM(IF(Q1028="-",0,Q1028))/100</f>
        <v>332.99</v>
      </c>
      <c r="I1028" s="76">
        <v>5358052</v>
      </c>
      <c r="J1028" s="76" t="s">
        <v>102</v>
      </c>
      <c r="K1028" s="77">
        <v>39447</v>
      </c>
      <c r="L1028" s="76">
        <v>662046</v>
      </c>
      <c r="M1028" s="76">
        <v>60685</v>
      </c>
      <c r="N1028" s="76">
        <v>2145</v>
      </c>
      <c r="O1028" s="76">
        <v>274</v>
      </c>
      <c r="P1028" s="76">
        <v>5005</v>
      </c>
      <c r="Q1028" s="76">
        <v>33299</v>
      </c>
      <c r="R1028" s="76">
        <v>484</v>
      </c>
    </row>
    <row r="1029" spans="1:18">
      <c r="A1029" s="82">
        <f t="shared" si="75"/>
        <v>535805202006</v>
      </c>
      <c r="B1029" s="82" t="str">
        <f t="shared" si="76"/>
        <v>53580520</v>
      </c>
      <c r="C1029" s="82">
        <f t="shared" si="77"/>
        <v>2006</v>
      </c>
      <c r="D1029" s="82">
        <f t="shared" si="78"/>
        <v>6620.46</v>
      </c>
      <c r="E1029" s="82">
        <f t="shared" si="79"/>
        <v>1011.3100000000001</v>
      </c>
      <c r="F1029" s="82">
        <f t="array" ref="F1029">SUM(IF(M1029:N1029="-",0,M1029:N1029),IF(O1029="-",0,-O1029))/100</f>
        <v>623.08000000000004</v>
      </c>
      <c r="G1029" s="82">
        <f t="array" ref="G1029">SUM(IF(P1029="-",0,P1029),IF(R1029="-",0,R1029))/100</f>
        <v>55.23</v>
      </c>
      <c r="H1029" s="82">
        <f t="array" ref="H1029">SUM(IF(Q1029="-",0,Q1029))/100</f>
        <v>333</v>
      </c>
      <c r="I1029" s="76">
        <v>5358052</v>
      </c>
      <c r="J1029" s="76" t="s">
        <v>102</v>
      </c>
      <c r="K1029" s="77">
        <v>39082</v>
      </c>
      <c r="L1029" s="76">
        <v>662046</v>
      </c>
      <c r="M1029" s="76">
        <v>60437</v>
      </c>
      <c r="N1029" s="76">
        <v>2145</v>
      </c>
      <c r="O1029" s="76">
        <v>274</v>
      </c>
      <c r="P1029" s="76">
        <v>5039</v>
      </c>
      <c r="Q1029" s="76">
        <v>33300</v>
      </c>
      <c r="R1029" s="76">
        <v>484</v>
      </c>
    </row>
    <row r="1030" spans="1:18">
      <c r="A1030" s="82">
        <f t="shared" si="75"/>
        <v>535805602015</v>
      </c>
      <c r="B1030" s="82" t="str">
        <f t="shared" si="76"/>
        <v>53580560</v>
      </c>
      <c r="C1030" s="82">
        <f t="shared" si="77"/>
        <v>2015</v>
      </c>
      <c r="D1030" s="82">
        <f t="shared" si="78"/>
        <v>6851.49</v>
      </c>
      <c r="E1030" s="82">
        <f t="shared" si="79"/>
        <v>779.1099999999999</v>
      </c>
      <c r="F1030" s="82">
        <f t="array" ref="F1030">SUM(IF(M1030:N1030="-",0,M1030:N1030),IF(O1030="-",0,-O1030))/100</f>
        <v>337.58</v>
      </c>
      <c r="G1030" s="82">
        <f t="array" ref="G1030">SUM(IF(P1030="-",0,P1030),IF(R1030="-",0,R1030))/100</f>
        <v>51.52</v>
      </c>
      <c r="H1030" s="82">
        <f t="array" ref="H1030">SUM(IF(Q1030="-",0,Q1030))/100</f>
        <v>390.01</v>
      </c>
      <c r="I1030" s="76">
        <v>5358056</v>
      </c>
      <c r="J1030" s="76" t="s">
        <v>103</v>
      </c>
      <c r="K1030" s="77">
        <v>42369</v>
      </c>
      <c r="L1030" s="76">
        <v>685149</v>
      </c>
      <c r="M1030" s="76">
        <v>31196</v>
      </c>
      <c r="N1030" s="76">
        <v>4643</v>
      </c>
      <c r="O1030" s="76">
        <v>2081</v>
      </c>
      <c r="P1030" s="76">
        <v>4423</v>
      </c>
      <c r="Q1030" s="76">
        <v>39001</v>
      </c>
      <c r="R1030" s="76">
        <v>729</v>
      </c>
    </row>
    <row r="1031" spans="1:18">
      <c r="A1031" s="82">
        <f t="shared" si="75"/>
        <v>535805602014</v>
      </c>
      <c r="B1031" s="82" t="str">
        <f t="shared" si="76"/>
        <v>53580560</v>
      </c>
      <c r="C1031" s="82">
        <f t="shared" si="77"/>
        <v>2014</v>
      </c>
      <c r="D1031" s="82">
        <f t="shared" si="78"/>
        <v>6851.48</v>
      </c>
      <c r="E1031" s="82">
        <f t="shared" si="79"/>
        <v>779.38</v>
      </c>
      <c r="F1031" s="82">
        <f t="array" ref="F1031">SUM(IF(M1031:N1031="-",0,M1031:N1031),IF(O1031="-",0,-O1031))/100</f>
        <v>338.04</v>
      </c>
      <c r="G1031" s="82">
        <f t="array" ref="G1031">SUM(IF(P1031="-",0,P1031),IF(R1031="-",0,R1031))/100</f>
        <v>51.46</v>
      </c>
      <c r="H1031" s="82">
        <f t="array" ref="H1031">SUM(IF(Q1031="-",0,Q1031))/100</f>
        <v>389.88</v>
      </c>
      <c r="I1031" s="76">
        <v>5358056</v>
      </c>
      <c r="J1031" s="76" t="s">
        <v>103</v>
      </c>
      <c r="K1031" s="77">
        <v>42004</v>
      </c>
      <c r="L1031" s="76">
        <v>685148</v>
      </c>
      <c r="M1031" s="76">
        <v>31586</v>
      </c>
      <c r="N1031" s="76">
        <v>4300</v>
      </c>
      <c r="O1031" s="76">
        <v>2082</v>
      </c>
      <c r="P1031" s="76">
        <v>4417</v>
      </c>
      <c r="Q1031" s="76">
        <v>38988</v>
      </c>
      <c r="R1031" s="76">
        <v>729</v>
      </c>
    </row>
    <row r="1032" spans="1:18">
      <c r="A1032" s="82">
        <f t="shared" si="75"/>
        <v>535805602013</v>
      </c>
      <c r="B1032" s="82" t="str">
        <f t="shared" si="76"/>
        <v>53580560</v>
      </c>
      <c r="C1032" s="82">
        <f t="shared" si="77"/>
        <v>2013</v>
      </c>
      <c r="D1032" s="82">
        <f t="shared" si="78"/>
        <v>6851.48</v>
      </c>
      <c r="E1032" s="82">
        <f t="shared" si="79"/>
        <v>770.56</v>
      </c>
      <c r="F1032" s="82">
        <f t="array" ref="F1032">SUM(IF(M1032:N1032="-",0,M1032:N1032),IF(O1032="-",0,-O1032))/100</f>
        <v>329.34</v>
      </c>
      <c r="G1032" s="82">
        <f t="array" ref="G1032">SUM(IF(P1032="-",0,P1032),IF(R1032="-",0,R1032))/100</f>
        <v>51.5</v>
      </c>
      <c r="H1032" s="82">
        <f t="array" ref="H1032">SUM(IF(Q1032="-",0,Q1032))/100</f>
        <v>389.72</v>
      </c>
      <c r="I1032" s="76">
        <v>5358056</v>
      </c>
      <c r="J1032" s="76" t="s">
        <v>103</v>
      </c>
      <c r="K1032" s="77">
        <v>41639</v>
      </c>
      <c r="L1032" s="76">
        <v>685148</v>
      </c>
      <c r="M1032" s="76">
        <v>31186</v>
      </c>
      <c r="N1032" s="76">
        <v>3829</v>
      </c>
      <c r="O1032" s="76">
        <v>2081</v>
      </c>
      <c r="P1032" s="76">
        <v>4421</v>
      </c>
      <c r="Q1032" s="76">
        <v>38972</v>
      </c>
      <c r="R1032" s="76">
        <v>729</v>
      </c>
    </row>
    <row r="1033" spans="1:18">
      <c r="A1033" s="82">
        <f t="shared" si="75"/>
        <v>535805602012</v>
      </c>
      <c r="B1033" s="82" t="str">
        <f t="shared" si="76"/>
        <v>53580560</v>
      </c>
      <c r="C1033" s="82">
        <f t="shared" si="77"/>
        <v>2012</v>
      </c>
      <c r="D1033" s="82">
        <f t="shared" si="78"/>
        <v>6851.48</v>
      </c>
      <c r="E1033" s="82">
        <f t="shared" si="79"/>
        <v>764.6400000000001</v>
      </c>
      <c r="F1033" s="82">
        <f t="array" ref="F1033">SUM(IF(M1033:N1033="-",0,M1033:N1033),IF(O1033="-",0,-O1033))/100</f>
        <v>325.87</v>
      </c>
      <c r="G1033" s="82">
        <f t="array" ref="G1033">SUM(IF(P1033="-",0,P1033),IF(R1033="-",0,R1033))/100</f>
        <v>51.59</v>
      </c>
      <c r="H1033" s="82">
        <f t="array" ref="H1033">SUM(IF(Q1033="-",0,Q1033))/100</f>
        <v>387.18</v>
      </c>
      <c r="I1033" s="76">
        <v>5358056</v>
      </c>
      <c r="J1033" s="76" t="s">
        <v>103</v>
      </c>
      <c r="K1033" s="77">
        <v>41274</v>
      </c>
      <c r="L1033" s="76">
        <v>685148</v>
      </c>
      <c r="M1033" s="76">
        <v>30839</v>
      </c>
      <c r="N1033" s="76">
        <v>3995</v>
      </c>
      <c r="O1033" s="76">
        <v>2247</v>
      </c>
      <c r="P1033" s="76">
        <v>4430</v>
      </c>
      <c r="Q1033" s="76">
        <v>38718</v>
      </c>
      <c r="R1033" s="76">
        <v>729</v>
      </c>
    </row>
    <row r="1034" spans="1:18">
      <c r="A1034" s="82">
        <f t="shared" si="75"/>
        <v>535805602011</v>
      </c>
      <c r="B1034" s="82" t="str">
        <f t="shared" si="76"/>
        <v>53580560</v>
      </c>
      <c r="C1034" s="82">
        <f t="shared" si="77"/>
        <v>2011</v>
      </c>
      <c r="D1034" s="82">
        <f t="shared" si="78"/>
        <v>6851.47</v>
      </c>
      <c r="E1034" s="82">
        <f t="shared" si="79"/>
        <v>759.19</v>
      </c>
      <c r="F1034" s="82">
        <f t="array" ref="F1034">SUM(IF(M1034:N1034="-",0,M1034:N1034),IF(O1034="-",0,-O1034))/100</f>
        <v>321.26</v>
      </c>
      <c r="G1034" s="82">
        <f t="array" ref="G1034">SUM(IF(P1034="-",0,P1034),IF(R1034="-",0,R1034))/100</f>
        <v>51.37</v>
      </c>
      <c r="H1034" s="82">
        <f t="array" ref="H1034">SUM(IF(Q1034="-",0,Q1034))/100</f>
        <v>386.56</v>
      </c>
      <c r="I1034" s="76">
        <v>5358056</v>
      </c>
      <c r="J1034" s="76" t="s">
        <v>103</v>
      </c>
      <c r="K1034" s="77">
        <v>40908</v>
      </c>
      <c r="L1034" s="76">
        <v>685147</v>
      </c>
      <c r="M1034" s="76">
        <v>30378</v>
      </c>
      <c r="N1034" s="76">
        <v>3995</v>
      </c>
      <c r="O1034" s="76">
        <v>2247</v>
      </c>
      <c r="P1034" s="76">
        <v>4408</v>
      </c>
      <c r="Q1034" s="76">
        <v>38656</v>
      </c>
      <c r="R1034" s="76">
        <v>729</v>
      </c>
    </row>
    <row r="1035" spans="1:18">
      <c r="A1035" s="82">
        <f t="shared" ref="A1035:A1098" si="80">(B1035&amp;C1035)+0</f>
        <v>535805602010</v>
      </c>
      <c r="B1035" s="82" t="str">
        <f t="shared" ref="B1035:B1098" si="81">LEFT(I1035&amp;"00000000",8)</f>
        <v>53580560</v>
      </c>
      <c r="C1035" s="82">
        <f t="shared" ref="C1035:C1098" si="82">YEAR(K1035)</f>
        <v>2010</v>
      </c>
      <c r="D1035" s="82">
        <f t="shared" ref="D1035:D1098" si="83">IF(L1035="-",0,L1035/100)</f>
        <v>6851.93</v>
      </c>
      <c r="E1035" s="82">
        <f t="shared" ref="E1035:E1098" si="84">SUM(F1035:H1035)</f>
        <v>758.66000000000008</v>
      </c>
      <c r="F1035" s="82">
        <f t="array" ref="F1035">SUM(IF(M1035:N1035="-",0,M1035:N1035),IF(O1035="-",0,-O1035))/100</f>
        <v>320.57</v>
      </c>
      <c r="G1035" s="82">
        <f t="array" ref="G1035">SUM(IF(P1035="-",0,P1035),IF(R1035="-",0,R1035))/100</f>
        <v>51.36</v>
      </c>
      <c r="H1035" s="82">
        <f t="array" ref="H1035">SUM(IF(Q1035="-",0,Q1035))/100</f>
        <v>386.73</v>
      </c>
      <c r="I1035" s="76">
        <v>5358056</v>
      </c>
      <c r="J1035" s="76" t="s">
        <v>103</v>
      </c>
      <c r="K1035" s="77">
        <v>40543</v>
      </c>
      <c r="L1035" s="76">
        <v>685193</v>
      </c>
      <c r="M1035" s="76">
        <v>30709</v>
      </c>
      <c r="N1035" s="76">
        <v>3595</v>
      </c>
      <c r="O1035" s="76">
        <v>2247</v>
      </c>
      <c r="P1035" s="76">
        <v>4406</v>
      </c>
      <c r="Q1035" s="76">
        <v>38673</v>
      </c>
      <c r="R1035" s="76">
        <v>730</v>
      </c>
    </row>
    <row r="1036" spans="1:18">
      <c r="A1036" s="82">
        <f t="shared" si="80"/>
        <v>535805602009</v>
      </c>
      <c r="B1036" s="82" t="str">
        <f t="shared" si="81"/>
        <v>53580560</v>
      </c>
      <c r="C1036" s="82">
        <f t="shared" si="82"/>
        <v>2009</v>
      </c>
      <c r="D1036" s="82">
        <f t="shared" si="83"/>
        <v>6851.93</v>
      </c>
      <c r="E1036" s="82">
        <f t="shared" si="84"/>
        <v>757.47</v>
      </c>
      <c r="F1036" s="82">
        <f t="array" ref="F1036">SUM(IF(M1036:N1036="-",0,M1036:N1036),IF(O1036="-",0,-O1036))/100</f>
        <v>319.13</v>
      </c>
      <c r="G1036" s="82">
        <f t="array" ref="G1036">SUM(IF(P1036="-",0,P1036),IF(R1036="-",0,R1036))/100</f>
        <v>51.62</v>
      </c>
      <c r="H1036" s="82">
        <f t="array" ref="H1036">SUM(IF(Q1036="-",0,Q1036))/100</f>
        <v>386.72</v>
      </c>
      <c r="I1036" s="76">
        <v>5358056</v>
      </c>
      <c r="J1036" s="76" t="s">
        <v>103</v>
      </c>
      <c r="K1036" s="77">
        <v>40178</v>
      </c>
      <c r="L1036" s="76">
        <v>685193</v>
      </c>
      <c r="M1036" s="76">
        <v>30565</v>
      </c>
      <c r="N1036" s="76">
        <v>3595</v>
      </c>
      <c r="O1036" s="76">
        <v>2247</v>
      </c>
      <c r="P1036" s="76">
        <v>4432</v>
      </c>
      <c r="Q1036" s="76">
        <v>38672</v>
      </c>
      <c r="R1036" s="76">
        <v>730</v>
      </c>
    </row>
    <row r="1037" spans="1:18">
      <c r="A1037" s="82">
        <f t="shared" si="80"/>
        <v>535805602008</v>
      </c>
      <c r="B1037" s="82" t="str">
        <f t="shared" si="81"/>
        <v>53580560</v>
      </c>
      <c r="C1037" s="82">
        <f t="shared" si="82"/>
        <v>2008</v>
      </c>
      <c r="D1037" s="82">
        <f t="shared" si="83"/>
        <v>6851.93</v>
      </c>
      <c r="E1037" s="82">
        <f t="shared" si="84"/>
        <v>754.6099999999999</v>
      </c>
      <c r="F1037" s="82">
        <f t="array" ref="F1037">SUM(IF(M1037:N1037="-",0,M1037:N1037),IF(O1037="-",0,-O1037))/100</f>
        <v>316.52</v>
      </c>
      <c r="G1037" s="82">
        <f t="array" ref="G1037">SUM(IF(P1037="-",0,P1037),IF(R1037="-",0,R1037))/100</f>
        <v>51.53</v>
      </c>
      <c r="H1037" s="82">
        <f t="array" ref="H1037">SUM(IF(Q1037="-",0,Q1037))/100</f>
        <v>386.56</v>
      </c>
      <c r="I1037" s="76">
        <v>5358056</v>
      </c>
      <c r="J1037" s="76" t="s">
        <v>103</v>
      </c>
      <c r="K1037" s="77">
        <v>39813</v>
      </c>
      <c r="L1037" s="76">
        <v>685193</v>
      </c>
      <c r="M1037" s="76">
        <v>30311</v>
      </c>
      <c r="N1037" s="76">
        <v>3587</v>
      </c>
      <c r="O1037" s="76">
        <v>2246</v>
      </c>
      <c r="P1037" s="76">
        <v>4423</v>
      </c>
      <c r="Q1037" s="76">
        <v>38656</v>
      </c>
      <c r="R1037" s="76">
        <v>730</v>
      </c>
    </row>
    <row r="1038" spans="1:18">
      <c r="A1038" s="82">
        <f t="shared" si="80"/>
        <v>535805602007</v>
      </c>
      <c r="B1038" s="82" t="str">
        <f t="shared" si="81"/>
        <v>53580560</v>
      </c>
      <c r="C1038" s="82">
        <f t="shared" si="82"/>
        <v>2007</v>
      </c>
      <c r="D1038" s="82">
        <f t="shared" si="83"/>
        <v>6851.93</v>
      </c>
      <c r="E1038" s="82">
        <f t="shared" si="84"/>
        <v>758.83</v>
      </c>
      <c r="F1038" s="82">
        <f t="array" ref="F1038">SUM(IF(M1038:N1038="-",0,M1038:N1038),IF(O1038="-",0,-O1038))/100</f>
        <v>327.48</v>
      </c>
      <c r="G1038" s="82">
        <f t="array" ref="G1038">SUM(IF(P1038="-",0,P1038),IF(R1038="-",0,R1038))/100</f>
        <v>41.69</v>
      </c>
      <c r="H1038" s="82">
        <f t="array" ref="H1038">SUM(IF(Q1038="-",0,Q1038))/100</f>
        <v>389.66</v>
      </c>
      <c r="I1038" s="76">
        <v>5358056</v>
      </c>
      <c r="J1038" s="76" t="s">
        <v>103</v>
      </c>
      <c r="K1038" s="77">
        <v>39447</v>
      </c>
      <c r="L1038" s="76">
        <v>685193</v>
      </c>
      <c r="M1038" s="76">
        <v>31283</v>
      </c>
      <c r="N1038" s="76">
        <v>4566</v>
      </c>
      <c r="O1038" s="76">
        <v>3101</v>
      </c>
      <c r="P1038" s="76">
        <v>3428</v>
      </c>
      <c r="Q1038" s="76">
        <v>38966</v>
      </c>
      <c r="R1038" s="76">
        <v>741</v>
      </c>
    </row>
    <row r="1039" spans="1:18">
      <c r="A1039" s="82">
        <f t="shared" si="80"/>
        <v>535805602006</v>
      </c>
      <c r="B1039" s="82" t="str">
        <f t="shared" si="81"/>
        <v>53580560</v>
      </c>
      <c r="C1039" s="82">
        <f t="shared" si="82"/>
        <v>2006</v>
      </c>
      <c r="D1039" s="82">
        <f t="shared" si="83"/>
        <v>6851.93</v>
      </c>
      <c r="E1039" s="82">
        <f t="shared" si="84"/>
        <v>756.5</v>
      </c>
      <c r="F1039" s="82">
        <f t="array" ref="F1039">SUM(IF(M1039:N1039="-",0,M1039:N1039),IF(O1039="-",0,-O1039))/100</f>
        <v>325.45999999999998</v>
      </c>
      <c r="G1039" s="82">
        <f t="array" ref="G1039">SUM(IF(P1039="-",0,P1039),IF(R1039="-",0,R1039))/100</f>
        <v>41.43</v>
      </c>
      <c r="H1039" s="82">
        <f t="array" ref="H1039">SUM(IF(Q1039="-",0,Q1039))/100</f>
        <v>389.61</v>
      </c>
      <c r="I1039" s="76">
        <v>5358056</v>
      </c>
      <c r="J1039" s="76" t="s">
        <v>103</v>
      </c>
      <c r="K1039" s="77">
        <v>39082</v>
      </c>
      <c r="L1039" s="76">
        <v>685193</v>
      </c>
      <c r="M1039" s="76">
        <v>31081</v>
      </c>
      <c r="N1039" s="76">
        <v>4566</v>
      </c>
      <c r="O1039" s="76">
        <v>3101</v>
      </c>
      <c r="P1039" s="76">
        <v>3402</v>
      </c>
      <c r="Q1039" s="76">
        <v>38961</v>
      </c>
      <c r="R1039" s="76">
        <v>741</v>
      </c>
    </row>
    <row r="1040" spans="1:18">
      <c r="A1040" s="82">
        <f t="shared" si="80"/>
        <v>535806002015</v>
      </c>
      <c r="B1040" s="82" t="str">
        <f t="shared" si="81"/>
        <v>53580600</v>
      </c>
      <c r="C1040" s="82">
        <f t="shared" si="82"/>
        <v>2015</v>
      </c>
      <c r="D1040" s="82">
        <f t="shared" si="83"/>
        <v>8314.59</v>
      </c>
      <c r="E1040" s="82">
        <f t="shared" si="84"/>
        <v>758.76</v>
      </c>
      <c r="F1040" s="82">
        <f t="array" ref="F1040">SUM(IF(M1040:N1040="-",0,M1040:N1040),IF(O1040="-",0,-O1040))/100</f>
        <v>325.26</v>
      </c>
      <c r="G1040" s="82">
        <f t="array" ref="G1040">SUM(IF(P1040="-",0,P1040),IF(R1040="-",0,R1040))/100</f>
        <v>49.28</v>
      </c>
      <c r="H1040" s="82">
        <f t="array" ref="H1040">SUM(IF(Q1040="-",0,Q1040))/100</f>
        <v>384.22</v>
      </c>
      <c r="I1040" s="76">
        <v>5358060</v>
      </c>
      <c r="J1040" s="76" t="s">
        <v>104</v>
      </c>
      <c r="K1040" s="77">
        <v>42369</v>
      </c>
      <c r="L1040" s="76">
        <v>831459</v>
      </c>
      <c r="M1040" s="76">
        <v>31874</v>
      </c>
      <c r="N1040" s="76">
        <v>816</v>
      </c>
      <c r="O1040" s="76">
        <v>164</v>
      </c>
      <c r="P1040" s="76">
        <v>4474</v>
      </c>
      <c r="Q1040" s="76">
        <v>38422</v>
      </c>
      <c r="R1040" s="76">
        <v>454</v>
      </c>
    </row>
    <row r="1041" spans="1:18">
      <c r="A1041" s="82">
        <f t="shared" si="80"/>
        <v>535806002014</v>
      </c>
      <c r="B1041" s="82" t="str">
        <f t="shared" si="81"/>
        <v>53580600</v>
      </c>
      <c r="C1041" s="82">
        <f t="shared" si="82"/>
        <v>2014</v>
      </c>
      <c r="D1041" s="82">
        <f t="shared" si="83"/>
        <v>8314.59</v>
      </c>
      <c r="E1041" s="82">
        <f t="shared" si="84"/>
        <v>753.22</v>
      </c>
      <c r="F1041" s="82">
        <f t="array" ref="F1041">SUM(IF(M1041:N1041="-",0,M1041:N1041),IF(O1041="-",0,-O1041))/100</f>
        <v>320.06</v>
      </c>
      <c r="G1041" s="82">
        <f t="array" ref="G1041">SUM(IF(P1041="-",0,P1041),IF(R1041="-",0,R1041))/100</f>
        <v>49.3</v>
      </c>
      <c r="H1041" s="82">
        <f t="array" ref="H1041">SUM(IF(Q1041="-",0,Q1041))/100</f>
        <v>383.86</v>
      </c>
      <c r="I1041" s="76">
        <v>5358060</v>
      </c>
      <c r="J1041" s="76" t="s">
        <v>104</v>
      </c>
      <c r="K1041" s="77">
        <v>42004</v>
      </c>
      <c r="L1041" s="76">
        <v>831459</v>
      </c>
      <c r="M1041" s="76">
        <v>31427</v>
      </c>
      <c r="N1041" s="76">
        <v>743</v>
      </c>
      <c r="O1041" s="76">
        <v>164</v>
      </c>
      <c r="P1041" s="76">
        <v>4476</v>
      </c>
      <c r="Q1041" s="76">
        <v>38386</v>
      </c>
      <c r="R1041" s="76">
        <v>454</v>
      </c>
    </row>
    <row r="1042" spans="1:18">
      <c r="A1042" s="82">
        <f t="shared" si="80"/>
        <v>535806002013</v>
      </c>
      <c r="B1042" s="82" t="str">
        <f t="shared" si="81"/>
        <v>53580600</v>
      </c>
      <c r="C1042" s="82">
        <f t="shared" si="82"/>
        <v>2013</v>
      </c>
      <c r="D1042" s="82">
        <f t="shared" si="83"/>
        <v>8314.59</v>
      </c>
      <c r="E1042" s="82">
        <f t="shared" si="84"/>
        <v>749.81999999999994</v>
      </c>
      <c r="F1042" s="82">
        <f t="array" ref="F1042">SUM(IF(M1042:N1042="-",0,M1042:N1042),IF(O1042="-",0,-O1042))/100</f>
        <v>316.45999999999998</v>
      </c>
      <c r="G1042" s="82">
        <f t="array" ref="G1042">SUM(IF(P1042="-",0,P1042),IF(R1042="-",0,R1042))/100</f>
        <v>49.44</v>
      </c>
      <c r="H1042" s="82">
        <f t="array" ref="H1042">SUM(IF(Q1042="-",0,Q1042))/100</f>
        <v>383.92</v>
      </c>
      <c r="I1042" s="76">
        <v>5358060</v>
      </c>
      <c r="J1042" s="76" t="s">
        <v>104</v>
      </c>
      <c r="K1042" s="77">
        <v>41639</v>
      </c>
      <c r="L1042" s="76">
        <v>831459</v>
      </c>
      <c r="M1042" s="76">
        <v>31110</v>
      </c>
      <c r="N1042" s="76">
        <v>700</v>
      </c>
      <c r="O1042" s="76">
        <v>164</v>
      </c>
      <c r="P1042" s="76">
        <v>4490</v>
      </c>
      <c r="Q1042" s="76">
        <v>38392</v>
      </c>
      <c r="R1042" s="76">
        <v>454</v>
      </c>
    </row>
    <row r="1043" spans="1:18">
      <c r="A1043" s="82">
        <f t="shared" si="80"/>
        <v>535806002012</v>
      </c>
      <c r="B1043" s="82" t="str">
        <f t="shared" si="81"/>
        <v>53580600</v>
      </c>
      <c r="C1043" s="82">
        <f t="shared" si="82"/>
        <v>2012</v>
      </c>
      <c r="D1043" s="82">
        <f t="shared" si="83"/>
        <v>8314.59</v>
      </c>
      <c r="E1043" s="82">
        <f t="shared" si="84"/>
        <v>744.04</v>
      </c>
      <c r="F1043" s="82">
        <f t="array" ref="F1043">SUM(IF(M1043:N1043="-",0,M1043:N1043),IF(O1043="-",0,-O1043))/100</f>
        <v>311.33</v>
      </c>
      <c r="G1043" s="82">
        <f t="array" ref="G1043">SUM(IF(P1043="-",0,P1043),IF(R1043="-",0,R1043))/100</f>
        <v>49.06</v>
      </c>
      <c r="H1043" s="82">
        <f t="array" ref="H1043">SUM(IF(Q1043="-",0,Q1043))/100</f>
        <v>383.65</v>
      </c>
      <c r="I1043" s="76">
        <v>5358060</v>
      </c>
      <c r="J1043" s="76" t="s">
        <v>104</v>
      </c>
      <c r="K1043" s="77">
        <v>41274</v>
      </c>
      <c r="L1043" s="76">
        <v>831459</v>
      </c>
      <c r="M1043" s="76">
        <v>30597</v>
      </c>
      <c r="N1043" s="76">
        <v>700</v>
      </c>
      <c r="O1043" s="76">
        <v>164</v>
      </c>
      <c r="P1043" s="76">
        <v>4452</v>
      </c>
      <c r="Q1043" s="76">
        <v>38365</v>
      </c>
      <c r="R1043" s="76">
        <v>454</v>
      </c>
    </row>
    <row r="1044" spans="1:18">
      <c r="A1044" s="82">
        <f t="shared" si="80"/>
        <v>535806002011</v>
      </c>
      <c r="B1044" s="82" t="str">
        <f t="shared" si="81"/>
        <v>53580600</v>
      </c>
      <c r="C1044" s="82">
        <f t="shared" si="82"/>
        <v>2011</v>
      </c>
      <c r="D1044" s="82">
        <f t="shared" si="83"/>
        <v>8314.59</v>
      </c>
      <c r="E1044" s="82">
        <f t="shared" si="84"/>
        <v>743.49</v>
      </c>
      <c r="F1044" s="82">
        <f t="array" ref="F1044">SUM(IF(M1044:N1044="-",0,M1044:N1044),IF(O1044="-",0,-O1044))/100</f>
        <v>310.95</v>
      </c>
      <c r="G1044" s="82">
        <f t="array" ref="G1044">SUM(IF(P1044="-",0,P1044),IF(R1044="-",0,R1044))/100</f>
        <v>49.16</v>
      </c>
      <c r="H1044" s="82">
        <f t="array" ref="H1044">SUM(IF(Q1044="-",0,Q1044))/100</f>
        <v>383.38</v>
      </c>
      <c r="I1044" s="76">
        <v>5358060</v>
      </c>
      <c r="J1044" s="76" t="s">
        <v>104</v>
      </c>
      <c r="K1044" s="77">
        <v>40908</v>
      </c>
      <c r="L1044" s="76">
        <v>831459</v>
      </c>
      <c r="M1044" s="76">
        <v>30517</v>
      </c>
      <c r="N1044" s="76">
        <v>742</v>
      </c>
      <c r="O1044" s="76">
        <v>164</v>
      </c>
      <c r="P1044" s="76">
        <v>4462</v>
      </c>
      <c r="Q1044" s="76">
        <v>38338</v>
      </c>
      <c r="R1044" s="76">
        <v>454</v>
      </c>
    </row>
    <row r="1045" spans="1:18">
      <c r="A1045" s="82">
        <f t="shared" si="80"/>
        <v>535806002010</v>
      </c>
      <c r="B1045" s="82" t="str">
        <f t="shared" si="81"/>
        <v>53580600</v>
      </c>
      <c r="C1045" s="82">
        <f t="shared" si="82"/>
        <v>2010</v>
      </c>
      <c r="D1045" s="82">
        <f t="shared" si="83"/>
        <v>8314.77</v>
      </c>
      <c r="E1045" s="82">
        <f t="shared" si="84"/>
        <v>738.01</v>
      </c>
      <c r="F1045" s="82">
        <f t="array" ref="F1045">SUM(IF(M1045:N1045="-",0,M1045:N1045),IF(O1045="-",0,-O1045))/100</f>
        <v>305.64999999999998</v>
      </c>
      <c r="G1045" s="82">
        <f t="array" ref="G1045">SUM(IF(P1045="-",0,P1045),IF(R1045="-",0,R1045))/100</f>
        <v>49.09</v>
      </c>
      <c r="H1045" s="82">
        <f t="array" ref="H1045">SUM(IF(Q1045="-",0,Q1045))/100</f>
        <v>383.27</v>
      </c>
      <c r="I1045" s="76">
        <v>5358060</v>
      </c>
      <c r="J1045" s="76" t="s">
        <v>104</v>
      </c>
      <c r="K1045" s="77">
        <v>40543</v>
      </c>
      <c r="L1045" s="76">
        <v>831477</v>
      </c>
      <c r="M1045" s="76">
        <v>30317</v>
      </c>
      <c r="N1045" s="76">
        <v>412</v>
      </c>
      <c r="O1045" s="76">
        <v>164</v>
      </c>
      <c r="P1045" s="76">
        <v>4456</v>
      </c>
      <c r="Q1045" s="76">
        <v>38327</v>
      </c>
      <c r="R1045" s="76">
        <v>453</v>
      </c>
    </row>
    <row r="1046" spans="1:18">
      <c r="A1046" s="82">
        <f t="shared" si="80"/>
        <v>535806002009</v>
      </c>
      <c r="B1046" s="82" t="str">
        <f t="shared" si="81"/>
        <v>53580600</v>
      </c>
      <c r="C1046" s="82">
        <f t="shared" si="82"/>
        <v>2009</v>
      </c>
      <c r="D1046" s="82">
        <f t="shared" si="83"/>
        <v>8314.77</v>
      </c>
      <c r="E1046" s="82">
        <f t="shared" si="84"/>
        <v>739.88</v>
      </c>
      <c r="F1046" s="82">
        <f t="array" ref="F1046">SUM(IF(M1046:N1046="-",0,M1046:N1046),IF(O1046="-",0,-O1046))/100</f>
        <v>303.39</v>
      </c>
      <c r="G1046" s="82">
        <f t="array" ref="G1046">SUM(IF(P1046="-",0,P1046),IF(R1046="-",0,R1046))/100</f>
        <v>49.07</v>
      </c>
      <c r="H1046" s="82">
        <f t="array" ref="H1046">SUM(IF(Q1046="-",0,Q1046))/100</f>
        <v>387.42</v>
      </c>
      <c r="I1046" s="76">
        <v>5358060</v>
      </c>
      <c r="J1046" s="76" t="s">
        <v>104</v>
      </c>
      <c r="K1046" s="77">
        <v>40178</v>
      </c>
      <c r="L1046" s="76">
        <v>831477</v>
      </c>
      <c r="M1046" s="76">
        <v>30088</v>
      </c>
      <c r="N1046" s="76">
        <v>415</v>
      </c>
      <c r="O1046" s="76">
        <v>164</v>
      </c>
      <c r="P1046" s="76">
        <v>4454</v>
      </c>
      <c r="Q1046" s="76">
        <v>38742</v>
      </c>
      <c r="R1046" s="76">
        <v>453</v>
      </c>
    </row>
    <row r="1047" spans="1:18">
      <c r="A1047" s="82">
        <f t="shared" si="80"/>
        <v>535806002008</v>
      </c>
      <c r="B1047" s="82" t="str">
        <f t="shared" si="81"/>
        <v>53580600</v>
      </c>
      <c r="C1047" s="82">
        <f t="shared" si="82"/>
        <v>2008</v>
      </c>
      <c r="D1047" s="82">
        <f t="shared" si="83"/>
        <v>8314.8700000000008</v>
      </c>
      <c r="E1047" s="82">
        <f t="shared" si="84"/>
        <v>738.59</v>
      </c>
      <c r="F1047" s="82">
        <f t="array" ref="F1047">SUM(IF(M1047:N1047="-",0,M1047:N1047),IF(O1047="-",0,-O1047))/100</f>
        <v>301.97000000000003</v>
      </c>
      <c r="G1047" s="82">
        <f t="array" ref="G1047">SUM(IF(P1047="-",0,P1047),IF(R1047="-",0,R1047))/100</f>
        <v>49.07</v>
      </c>
      <c r="H1047" s="82">
        <f t="array" ref="H1047">SUM(IF(Q1047="-",0,Q1047))/100</f>
        <v>387.55</v>
      </c>
      <c r="I1047" s="76">
        <v>5358060</v>
      </c>
      <c r="J1047" s="76" t="s">
        <v>104</v>
      </c>
      <c r="K1047" s="77">
        <v>39813</v>
      </c>
      <c r="L1047" s="76">
        <v>831487</v>
      </c>
      <c r="M1047" s="76">
        <v>29946</v>
      </c>
      <c r="N1047" s="76">
        <v>415</v>
      </c>
      <c r="O1047" s="76">
        <v>164</v>
      </c>
      <c r="P1047" s="76">
        <v>4454</v>
      </c>
      <c r="Q1047" s="76">
        <v>38755</v>
      </c>
      <c r="R1047" s="76">
        <v>453</v>
      </c>
    </row>
    <row r="1048" spans="1:18">
      <c r="A1048" s="82">
        <f t="shared" si="80"/>
        <v>535806002007</v>
      </c>
      <c r="B1048" s="82" t="str">
        <f t="shared" si="81"/>
        <v>53580600</v>
      </c>
      <c r="C1048" s="82">
        <f t="shared" si="82"/>
        <v>2007</v>
      </c>
      <c r="D1048" s="82">
        <f t="shared" si="83"/>
        <v>8314.7199999999993</v>
      </c>
      <c r="E1048" s="82">
        <f t="shared" si="84"/>
        <v>733.22</v>
      </c>
      <c r="F1048" s="82">
        <f t="array" ref="F1048">SUM(IF(M1048:N1048="-",0,M1048:N1048),IF(O1048="-",0,-O1048))/100</f>
        <v>298.3</v>
      </c>
      <c r="G1048" s="82">
        <f t="array" ref="G1048">SUM(IF(P1048="-",0,P1048),IF(R1048="-",0,R1048))/100</f>
        <v>49.41</v>
      </c>
      <c r="H1048" s="82">
        <f t="array" ref="H1048">SUM(IF(Q1048="-",0,Q1048))/100</f>
        <v>385.51</v>
      </c>
      <c r="I1048" s="76">
        <v>5358060</v>
      </c>
      <c r="J1048" s="76" t="s">
        <v>104</v>
      </c>
      <c r="K1048" s="77">
        <v>39447</v>
      </c>
      <c r="L1048" s="76">
        <v>831472</v>
      </c>
      <c r="M1048" s="76">
        <v>29590</v>
      </c>
      <c r="N1048" s="76">
        <v>404</v>
      </c>
      <c r="O1048" s="76">
        <v>164</v>
      </c>
      <c r="P1048" s="76">
        <v>4488</v>
      </c>
      <c r="Q1048" s="76">
        <v>38551</v>
      </c>
      <c r="R1048" s="76">
        <v>453</v>
      </c>
    </row>
    <row r="1049" spans="1:18">
      <c r="A1049" s="82">
        <f t="shared" si="80"/>
        <v>535806002006</v>
      </c>
      <c r="B1049" s="82" t="str">
        <f t="shared" si="81"/>
        <v>53580600</v>
      </c>
      <c r="C1049" s="82">
        <f t="shared" si="82"/>
        <v>2006</v>
      </c>
      <c r="D1049" s="82">
        <f t="shared" si="83"/>
        <v>8314.7099999999991</v>
      </c>
      <c r="E1049" s="82">
        <f t="shared" si="84"/>
        <v>732.3</v>
      </c>
      <c r="F1049" s="82">
        <f t="array" ref="F1049">SUM(IF(M1049:N1049="-",0,M1049:N1049),IF(O1049="-",0,-O1049))/100</f>
        <v>297.27999999999997</v>
      </c>
      <c r="G1049" s="82">
        <f t="array" ref="G1049">SUM(IF(P1049="-",0,P1049),IF(R1049="-",0,R1049))/100</f>
        <v>49.54</v>
      </c>
      <c r="H1049" s="82">
        <f t="array" ref="H1049">SUM(IF(Q1049="-",0,Q1049))/100</f>
        <v>385.48</v>
      </c>
      <c r="I1049" s="76">
        <v>5358060</v>
      </c>
      <c r="J1049" s="76" t="s">
        <v>104</v>
      </c>
      <c r="K1049" s="77">
        <v>39082</v>
      </c>
      <c r="L1049" s="76">
        <v>831471</v>
      </c>
      <c r="M1049" s="76">
        <v>29487</v>
      </c>
      <c r="N1049" s="76">
        <v>405</v>
      </c>
      <c r="O1049" s="76">
        <v>164</v>
      </c>
      <c r="P1049" s="76">
        <v>4501</v>
      </c>
      <c r="Q1049" s="76">
        <v>38548</v>
      </c>
      <c r="R1049" s="76">
        <v>453</v>
      </c>
    </row>
    <row r="1050" spans="1:18">
      <c r="A1050" s="82">
        <f t="shared" si="80"/>
        <v>536200002015</v>
      </c>
      <c r="B1050" s="82" t="str">
        <f t="shared" si="81"/>
        <v>53620000</v>
      </c>
      <c r="C1050" s="82">
        <f t="shared" si="82"/>
        <v>2015</v>
      </c>
      <c r="D1050" s="82">
        <f t="shared" si="83"/>
        <v>70470.87</v>
      </c>
      <c r="E1050" s="82">
        <f t="shared" si="84"/>
        <v>19482.07</v>
      </c>
      <c r="F1050" s="82">
        <f t="array" ref="F1050">SUM(IF(M1050:N1050="-",0,M1050:N1050),IF(O1050="-",0,-O1050))/100</f>
        <v>10921.83</v>
      </c>
      <c r="G1050" s="82">
        <f t="array" ref="G1050">SUM(IF(P1050="-",0,P1050),IF(R1050="-",0,R1050))/100</f>
        <v>2037.4</v>
      </c>
      <c r="H1050" s="82">
        <f t="array" ref="H1050">SUM(IF(Q1050="-",0,Q1050))/100</f>
        <v>6522.84</v>
      </c>
      <c r="I1050" s="76">
        <v>5362</v>
      </c>
      <c r="J1050" s="76" t="s">
        <v>105</v>
      </c>
      <c r="K1050" s="77">
        <v>42369</v>
      </c>
      <c r="L1050" s="76">
        <v>7047087</v>
      </c>
      <c r="M1050" s="76">
        <v>995020</v>
      </c>
      <c r="N1050" s="76">
        <v>428154</v>
      </c>
      <c r="O1050" s="76">
        <v>330991</v>
      </c>
      <c r="P1050" s="76">
        <v>185348</v>
      </c>
      <c r="Q1050" s="76">
        <v>652284</v>
      </c>
      <c r="R1050" s="76">
        <v>18392</v>
      </c>
    </row>
    <row r="1051" spans="1:18">
      <c r="A1051" s="82">
        <f t="shared" si="80"/>
        <v>536200002014</v>
      </c>
      <c r="B1051" s="82" t="str">
        <f t="shared" si="81"/>
        <v>53620000</v>
      </c>
      <c r="C1051" s="82">
        <f t="shared" si="82"/>
        <v>2014</v>
      </c>
      <c r="D1051" s="82">
        <f t="shared" si="83"/>
        <v>70462.17</v>
      </c>
      <c r="E1051" s="82">
        <f t="shared" si="84"/>
        <v>19147.919999999998</v>
      </c>
      <c r="F1051" s="82">
        <f t="array" ref="F1051">SUM(IF(M1051:N1051="-",0,M1051:N1051),IF(O1051="-",0,-O1051))/100</f>
        <v>10728.05</v>
      </c>
      <c r="G1051" s="82">
        <f t="array" ref="G1051">SUM(IF(P1051="-",0,P1051),IF(R1051="-",0,R1051))/100</f>
        <v>2026.36</v>
      </c>
      <c r="H1051" s="82">
        <f t="array" ref="H1051">SUM(IF(Q1051="-",0,Q1051))/100</f>
        <v>6393.51</v>
      </c>
      <c r="I1051" s="76">
        <v>5362</v>
      </c>
      <c r="J1051" s="76" t="s">
        <v>105</v>
      </c>
      <c r="K1051" s="77">
        <v>42004</v>
      </c>
      <c r="L1051" s="76">
        <v>7046217</v>
      </c>
      <c r="M1051" s="76">
        <v>995591</v>
      </c>
      <c r="N1051" s="76">
        <v>423751</v>
      </c>
      <c r="O1051" s="76">
        <v>346537</v>
      </c>
      <c r="P1051" s="76">
        <v>184019</v>
      </c>
      <c r="Q1051" s="76">
        <v>639351</v>
      </c>
      <c r="R1051" s="76">
        <v>18617</v>
      </c>
    </row>
    <row r="1052" spans="1:18">
      <c r="A1052" s="82">
        <f t="shared" si="80"/>
        <v>536200002013</v>
      </c>
      <c r="B1052" s="82" t="str">
        <f t="shared" si="81"/>
        <v>53620000</v>
      </c>
      <c r="C1052" s="82">
        <f t="shared" si="82"/>
        <v>2013</v>
      </c>
      <c r="D1052" s="82">
        <f t="shared" si="83"/>
        <v>70462.16</v>
      </c>
      <c r="E1052" s="82">
        <f t="shared" si="84"/>
        <v>19125.990000000002</v>
      </c>
      <c r="F1052" s="82">
        <f t="array" ref="F1052">SUM(IF(M1052:N1052="-",0,M1052:N1052),IF(O1052="-",0,-O1052))/100</f>
        <v>10672.8</v>
      </c>
      <c r="G1052" s="82">
        <f t="array" ref="G1052">SUM(IF(P1052="-",0,P1052),IF(R1052="-",0,R1052))/100</f>
        <v>2023.63</v>
      </c>
      <c r="H1052" s="82">
        <f t="array" ref="H1052">SUM(IF(Q1052="-",0,Q1052))/100</f>
        <v>6429.56</v>
      </c>
      <c r="I1052" s="76">
        <v>5362</v>
      </c>
      <c r="J1052" s="76" t="s">
        <v>105</v>
      </c>
      <c r="K1052" s="77">
        <v>41639</v>
      </c>
      <c r="L1052" s="76">
        <v>7046216</v>
      </c>
      <c r="M1052" s="76">
        <v>990414</v>
      </c>
      <c r="N1052" s="76">
        <v>380438</v>
      </c>
      <c r="O1052" s="76">
        <v>303572</v>
      </c>
      <c r="P1052" s="76">
        <v>183665</v>
      </c>
      <c r="Q1052" s="76">
        <v>642956</v>
      </c>
      <c r="R1052" s="76">
        <v>18698</v>
      </c>
    </row>
    <row r="1053" spans="1:18">
      <c r="A1053" s="82">
        <f t="shared" si="80"/>
        <v>536200002012</v>
      </c>
      <c r="B1053" s="82" t="str">
        <f t="shared" si="81"/>
        <v>53620000</v>
      </c>
      <c r="C1053" s="82">
        <f t="shared" si="82"/>
        <v>2012</v>
      </c>
      <c r="D1053" s="82">
        <f t="shared" si="83"/>
        <v>70462.16</v>
      </c>
      <c r="E1053" s="82">
        <f t="shared" si="84"/>
        <v>19080.64</v>
      </c>
      <c r="F1053" s="82">
        <f t="array" ref="F1053">SUM(IF(M1053:N1053="-",0,M1053:N1053),IF(O1053="-",0,-O1053))/100</f>
        <v>10643.6</v>
      </c>
      <c r="G1053" s="82">
        <f t="array" ref="G1053">SUM(IF(P1053="-",0,P1053),IF(R1053="-",0,R1053))/100</f>
        <v>2011.39</v>
      </c>
      <c r="H1053" s="82">
        <f t="array" ref="H1053">SUM(IF(Q1053="-",0,Q1053))/100</f>
        <v>6425.65</v>
      </c>
      <c r="I1053" s="76">
        <v>5362</v>
      </c>
      <c r="J1053" s="76" t="s">
        <v>105</v>
      </c>
      <c r="K1053" s="77">
        <v>41274</v>
      </c>
      <c r="L1053" s="76">
        <v>7046216</v>
      </c>
      <c r="M1053" s="76">
        <v>987360</v>
      </c>
      <c r="N1053" s="76">
        <v>393017</v>
      </c>
      <c r="O1053" s="76">
        <v>316017</v>
      </c>
      <c r="P1053" s="76">
        <v>182379</v>
      </c>
      <c r="Q1053" s="76">
        <v>642565</v>
      </c>
      <c r="R1053" s="76">
        <v>18760</v>
      </c>
    </row>
    <row r="1054" spans="1:18">
      <c r="A1054" s="82">
        <f t="shared" si="80"/>
        <v>536200002011</v>
      </c>
      <c r="B1054" s="82" t="str">
        <f t="shared" si="81"/>
        <v>53620000</v>
      </c>
      <c r="C1054" s="82">
        <f t="shared" si="82"/>
        <v>2011</v>
      </c>
      <c r="D1054" s="82">
        <f t="shared" si="83"/>
        <v>70462.16</v>
      </c>
      <c r="E1054" s="82">
        <f t="shared" si="84"/>
        <v>19003.68</v>
      </c>
      <c r="F1054" s="82">
        <f t="array" ref="F1054">SUM(IF(M1054:N1054="-",0,M1054:N1054),IF(O1054="-",0,-O1054))/100</f>
        <v>10611.22</v>
      </c>
      <c r="G1054" s="82">
        <f t="array" ref="G1054">SUM(IF(P1054="-",0,P1054),IF(R1054="-",0,R1054))/100</f>
        <v>1969.97</v>
      </c>
      <c r="H1054" s="82">
        <f t="array" ref="H1054">SUM(IF(Q1054="-",0,Q1054))/100</f>
        <v>6422.49</v>
      </c>
      <c r="I1054" s="76">
        <v>5362</v>
      </c>
      <c r="J1054" s="76" t="s">
        <v>105</v>
      </c>
      <c r="K1054" s="77">
        <v>40908</v>
      </c>
      <c r="L1054" s="76">
        <v>7046216</v>
      </c>
      <c r="M1054" s="76">
        <v>983700</v>
      </c>
      <c r="N1054" s="76">
        <v>393447</v>
      </c>
      <c r="O1054" s="76">
        <v>316025</v>
      </c>
      <c r="P1054" s="76">
        <v>178206</v>
      </c>
      <c r="Q1054" s="76">
        <v>642249</v>
      </c>
      <c r="R1054" s="76">
        <v>18791</v>
      </c>
    </row>
    <row r="1055" spans="1:18">
      <c r="A1055" s="82">
        <f t="shared" si="80"/>
        <v>536200002010</v>
      </c>
      <c r="B1055" s="82" t="str">
        <f t="shared" si="81"/>
        <v>53620000</v>
      </c>
      <c r="C1055" s="82">
        <f t="shared" si="82"/>
        <v>2010</v>
      </c>
      <c r="D1055" s="82">
        <f t="shared" si="83"/>
        <v>70460.36</v>
      </c>
      <c r="E1055" s="82">
        <f t="shared" si="84"/>
        <v>18897.18</v>
      </c>
      <c r="F1055" s="82">
        <f t="array" ref="F1055">SUM(IF(M1055:N1055="-",0,M1055:N1055),IF(O1055="-",0,-O1055))/100</f>
        <v>10539.67</v>
      </c>
      <c r="G1055" s="82">
        <f t="array" ref="G1055">SUM(IF(P1055="-",0,P1055),IF(R1055="-",0,R1055))/100</f>
        <v>1949.73</v>
      </c>
      <c r="H1055" s="82">
        <f t="array" ref="H1055">SUM(IF(Q1055="-",0,Q1055))/100</f>
        <v>6407.78</v>
      </c>
      <c r="I1055" s="76">
        <v>5362</v>
      </c>
      <c r="J1055" s="76" t="s">
        <v>105</v>
      </c>
      <c r="K1055" s="77">
        <v>40543</v>
      </c>
      <c r="L1055" s="76">
        <v>7046036</v>
      </c>
      <c r="M1055" s="76">
        <v>976418</v>
      </c>
      <c r="N1055" s="76">
        <v>393569</v>
      </c>
      <c r="O1055" s="76">
        <v>316020</v>
      </c>
      <c r="P1055" s="76">
        <v>176201</v>
      </c>
      <c r="Q1055" s="76">
        <v>640778</v>
      </c>
      <c r="R1055" s="76">
        <v>18772</v>
      </c>
    </row>
    <row r="1056" spans="1:18">
      <c r="A1056" s="82">
        <f t="shared" si="80"/>
        <v>536200002009</v>
      </c>
      <c r="B1056" s="82" t="str">
        <f t="shared" si="81"/>
        <v>53620000</v>
      </c>
      <c r="C1056" s="82">
        <f t="shared" si="82"/>
        <v>2009</v>
      </c>
      <c r="D1056" s="82">
        <f t="shared" si="83"/>
        <v>70460.37</v>
      </c>
      <c r="E1056" s="82">
        <f t="shared" si="84"/>
        <v>18819.669999999998</v>
      </c>
      <c r="F1056" s="82">
        <f t="array" ref="F1056">SUM(IF(M1056:N1056="-",0,M1056:N1056),IF(O1056="-",0,-O1056))/100</f>
        <v>10486.1</v>
      </c>
      <c r="G1056" s="82">
        <f t="array" ref="G1056">SUM(IF(P1056="-",0,P1056),IF(R1056="-",0,R1056))/100</f>
        <v>1938.9</v>
      </c>
      <c r="H1056" s="82">
        <f t="array" ref="H1056">SUM(IF(Q1056="-",0,Q1056))/100</f>
        <v>6394.67</v>
      </c>
      <c r="I1056" s="76">
        <v>5362</v>
      </c>
      <c r="J1056" s="76" t="s">
        <v>105</v>
      </c>
      <c r="K1056" s="77">
        <v>40178</v>
      </c>
      <c r="L1056" s="76">
        <v>7046037</v>
      </c>
      <c r="M1056" s="76">
        <v>970048</v>
      </c>
      <c r="N1056" s="76">
        <v>416549</v>
      </c>
      <c r="O1056" s="76">
        <v>337987</v>
      </c>
      <c r="P1056" s="76">
        <v>175185</v>
      </c>
      <c r="Q1056" s="76">
        <v>639467</v>
      </c>
      <c r="R1056" s="76">
        <v>18705</v>
      </c>
    </row>
    <row r="1057" spans="1:18">
      <c r="A1057" s="82">
        <f t="shared" si="80"/>
        <v>536200002008</v>
      </c>
      <c r="B1057" s="82" t="str">
        <f t="shared" si="81"/>
        <v>53620000</v>
      </c>
      <c r="C1057" s="82">
        <f t="shared" si="82"/>
        <v>2008</v>
      </c>
      <c r="D1057" s="82">
        <f t="shared" si="83"/>
        <v>70453.67</v>
      </c>
      <c r="E1057" s="82">
        <f t="shared" si="84"/>
        <v>18786.919999999998</v>
      </c>
      <c r="F1057" s="82">
        <f t="array" ref="F1057">SUM(IF(M1057:N1057="-",0,M1057:N1057),IF(O1057="-",0,-O1057))/100</f>
        <v>10645.33</v>
      </c>
      <c r="G1057" s="82">
        <f t="array" ref="G1057">SUM(IF(P1057="-",0,P1057),IF(R1057="-",0,R1057))/100</f>
        <v>1838.39</v>
      </c>
      <c r="H1057" s="82">
        <f t="array" ref="H1057">SUM(IF(Q1057="-",0,Q1057))/100</f>
        <v>6303.2</v>
      </c>
      <c r="I1057" s="76">
        <v>5362</v>
      </c>
      <c r="J1057" s="76" t="s">
        <v>105</v>
      </c>
      <c r="K1057" s="77">
        <v>39813</v>
      </c>
      <c r="L1057" s="76">
        <v>7045367</v>
      </c>
      <c r="M1057" s="76">
        <v>995514</v>
      </c>
      <c r="N1057" s="76">
        <v>435014</v>
      </c>
      <c r="O1057" s="76">
        <v>365995</v>
      </c>
      <c r="P1057" s="76">
        <v>165306</v>
      </c>
      <c r="Q1057" s="76">
        <v>630320</v>
      </c>
      <c r="R1057" s="76">
        <v>18533</v>
      </c>
    </row>
    <row r="1058" spans="1:18">
      <c r="A1058" s="82">
        <f t="shared" si="80"/>
        <v>536200002007</v>
      </c>
      <c r="B1058" s="82" t="str">
        <f t="shared" si="81"/>
        <v>53620000</v>
      </c>
      <c r="C1058" s="82">
        <f t="shared" si="82"/>
        <v>2007</v>
      </c>
      <c r="D1058" s="82">
        <f t="shared" si="83"/>
        <v>70453.850000000006</v>
      </c>
      <c r="E1058" s="82">
        <f t="shared" si="84"/>
        <v>18072.739999999998</v>
      </c>
      <c r="F1058" s="82">
        <f t="array" ref="F1058">SUM(IF(M1058:N1058="-",0,M1058:N1058),IF(O1058="-",0,-O1058))/100</f>
        <v>10950.85</v>
      </c>
      <c r="G1058" s="82">
        <f t="array" ref="G1058">SUM(IF(P1058="-",0,P1058),IF(R1058="-",0,R1058))/100</f>
        <v>1400.05</v>
      </c>
      <c r="H1058" s="82">
        <f t="array" ref="H1058">SUM(IF(Q1058="-",0,Q1058))/100</f>
        <v>5721.84</v>
      </c>
      <c r="I1058" s="76">
        <v>5362</v>
      </c>
      <c r="J1058" s="76" t="s">
        <v>105</v>
      </c>
      <c r="K1058" s="77">
        <v>39447</v>
      </c>
      <c r="L1058" s="76">
        <v>7045385</v>
      </c>
      <c r="M1058" s="76">
        <v>1038488</v>
      </c>
      <c r="N1058" s="76">
        <v>614264</v>
      </c>
      <c r="O1058" s="76">
        <v>557667</v>
      </c>
      <c r="P1058" s="76">
        <v>122201</v>
      </c>
      <c r="Q1058" s="76">
        <v>572184</v>
      </c>
      <c r="R1058" s="76">
        <v>17804</v>
      </c>
    </row>
    <row r="1059" spans="1:18">
      <c r="A1059" s="82">
        <f t="shared" si="80"/>
        <v>536200002006</v>
      </c>
      <c r="B1059" s="82" t="str">
        <f t="shared" si="81"/>
        <v>53620000</v>
      </c>
      <c r="C1059" s="82">
        <f t="shared" si="82"/>
        <v>2006</v>
      </c>
      <c r="D1059" s="82">
        <f t="shared" si="83"/>
        <v>70453.87</v>
      </c>
      <c r="E1059" s="82">
        <f t="shared" si="84"/>
        <v>17915.7</v>
      </c>
      <c r="F1059" s="82">
        <f t="array" ref="F1059">SUM(IF(M1059:N1059="-",0,M1059:N1059),IF(O1059="-",0,-O1059))/100</f>
        <v>10968.05</v>
      </c>
      <c r="G1059" s="82">
        <f t="array" ref="G1059">SUM(IF(P1059="-",0,P1059),IF(R1059="-",0,R1059))/100</f>
        <v>1291.93</v>
      </c>
      <c r="H1059" s="82">
        <f t="array" ref="H1059">SUM(IF(Q1059="-",0,Q1059))/100</f>
        <v>5655.72</v>
      </c>
      <c r="I1059" s="76">
        <v>5362</v>
      </c>
      <c r="J1059" s="76" t="s">
        <v>105</v>
      </c>
      <c r="K1059" s="77">
        <v>39082</v>
      </c>
      <c r="L1059" s="76">
        <v>7045387</v>
      </c>
      <c r="M1059" s="76">
        <v>1037204</v>
      </c>
      <c r="N1059" s="76">
        <v>613221</v>
      </c>
      <c r="O1059" s="76">
        <v>553620</v>
      </c>
      <c r="P1059" s="76">
        <v>111554</v>
      </c>
      <c r="Q1059" s="76">
        <v>565572</v>
      </c>
      <c r="R1059" s="76">
        <v>17639</v>
      </c>
    </row>
    <row r="1060" spans="1:18">
      <c r="A1060" s="82">
        <f t="shared" si="80"/>
        <v>536200402015</v>
      </c>
      <c r="B1060" s="82" t="str">
        <f t="shared" si="81"/>
        <v>53620040</v>
      </c>
      <c r="C1060" s="82">
        <f t="shared" si="82"/>
        <v>2015</v>
      </c>
      <c r="D1060" s="82">
        <f t="shared" si="83"/>
        <v>8041.83</v>
      </c>
      <c r="E1060" s="82">
        <f t="shared" si="84"/>
        <v>1586.81</v>
      </c>
      <c r="F1060" s="82">
        <f t="array" ref="F1060">SUM(IF(M1060:N1060="-",0,M1060:N1060),IF(O1060="-",0,-O1060))/100</f>
        <v>901.93</v>
      </c>
      <c r="G1060" s="82">
        <f t="array" ref="G1060">SUM(IF(P1060="-",0,P1060),IF(R1060="-",0,R1060))/100</f>
        <v>114.2</v>
      </c>
      <c r="H1060" s="82">
        <f t="array" ref="H1060">SUM(IF(Q1060="-",0,Q1060))/100</f>
        <v>570.67999999999995</v>
      </c>
      <c r="I1060" s="76">
        <v>5362004</v>
      </c>
      <c r="J1060" s="76" t="s">
        <v>106</v>
      </c>
      <c r="K1060" s="77">
        <v>42369</v>
      </c>
      <c r="L1060" s="76">
        <v>804183</v>
      </c>
      <c r="M1060" s="76">
        <v>63675</v>
      </c>
      <c r="N1060" s="76">
        <v>110033</v>
      </c>
      <c r="O1060" s="76">
        <v>83515</v>
      </c>
      <c r="P1060" s="76">
        <v>10221</v>
      </c>
      <c r="Q1060" s="76">
        <v>57068</v>
      </c>
      <c r="R1060" s="76">
        <v>1199</v>
      </c>
    </row>
    <row r="1061" spans="1:18">
      <c r="A1061" s="82">
        <f t="shared" si="80"/>
        <v>536200402014</v>
      </c>
      <c r="B1061" s="82" t="str">
        <f t="shared" si="81"/>
        <v>53620040</v>
      </c>
      <c r="C1061" s="82">
        <f t="shared" si="82"/>
        <v>2014</v>
      </c>
      <c r="D1061" s="82">
        <f t="shared" si="83"/>
        <v>8033.12</v>
      </c>
      <c r="E1061" s="82">
        <f t="shared" si="84"/>
        <v>1382.35</v>
      </c>
      <c r="F1061" s="82">
        <f t="array" ref="F1061">SUM(IF(M1061:N1061="-",0,M1061:N1061),IF(O1061="-",0,-O1061))/100</f>
        <v>704.58</v>
      </c>
      <c r="G1061" s="82">
        <f t="array" ref="G1061">SUM(IF(P1061="-",0,P1061),IF(R1061="-",0,R1061))/100</f>
        <v>106.88</v>
      </c>
      <c r="H1061" s="82">
        <f t="array" ref="H1061">SUM(IF(Q1061="-",0,Q1061))/100</f>
        <v>570.89</v>
      </c>
      <c r="I1061" s="76">
        <v>5362004</v>
      </c>
      <c r="J1061" s="76" t="s">
        <v>106</v>
      </c>
      <c r="K1061" s="77">
        <v>42004</v>
      </c>
      <c r="L1061" s="76">
        <v>803312</v>
      </c>
      <c r="M1061" s="76">
        <v>66289</v>
      </c>
      <c r="N1061" s="76">
        <v>107221</v>
      </c>
      <c r="O1061" s="76">
        <v>103052</v>
      </c>
      <c r="P1061" s="76">
        <v>9361</v>
      </c>
      <c r="Q1061" s="76">
        <v>57089</v>
      </c>
      <c r="R1061" s="76">
        <v>1327</v>
      </c>
    </row>
    <row r="1062" spans="1:18">
      <c r="A1062" s="82">
        <f t="shared" si="80"/>
        <v>536200402013</v>
      </c>
      <c r="B1062" s="82" t="str">
        <f t="shared" si="81"/>
        <v>53620040</v>
      </c>
      <c r="C1062" s="82">
        <f t="shared" si="82"/>
        <v>2013</v>
      </c>
      <c r="D1062" s="82">
        <f t="shared" si="83"/>
        <v>8033.12</v>
      </c>
      <c r="E1062" s="82">
        <f t="shared" si="84"/>
        <v>1362.83</v>
      </c>
      <c r="F1062" s="82">
        <f t="array" ref="F1062">SUM(IF(M1062:N1062="-",0,M1062:N1062),IF(O1062="-",0,-O1062))/100</f>
        <v>684.66</v>
      </c>
      <c r="G1062" s="82">
        <f t="array" ref="G1062">SUM(IF(P1062="-",0,P1062),IF(R1062="-",0,R1062))/100</f>
        <v>106.93</v>
      </c>
      <c r="H1062" s="82">
        <f t="array" ref="H1062">SUM(IF(Q1062="-",0,Q1062))/100</f>
        <v>571.24</v>
      </c>
      <c r="I1062" s="76">
        <v>5362004</v>
      </c>
      <c r="J1062" s="76" t="s">
        <v>106</v>
      </c>
      <c r="K1062" s="77">
        <v>41639</v>
      </c>
      <c r="L1062" s="76">
        <v>803312</v>
      </c>
      <c r="M1062" s="76">
        <v>64303</v>
      </c>
      <c r="N1062" s="76">
        <v>107215</v>
      </c>
      <c r="O1062" s="76">
        <v>103052</v>
      </c>
      <c r="P1062" s="76">
        <v>9366</v>
      </c>
      <c r="Q1062" s="76">
        <v>57124</v>
      </c>
      <c r="R1062" s="76">
        <v>1327</v>
      </c>
    </row>
    <row r="1063" spans="1:18">
      <c r="A1063" s="82">
        <f t="shared" si="80"/>
        <v>536200402012</v>
      </c>
      <c r="B1063" s="82" t="str">
        <f t="shared" si="81"/>
        <v>53620040</v>
      </c>
      <c r="C1063" s="82">
        <f t="shared" si="82"/>
        <v>2012</v>
      </c>
      <c r="D1063" s="82">
        <f t="shared" si="83"/>
        <v>8033.12</v>
      </c>
      <c r="E1063" s="82">
        <f t="shared" si="84"/>
        <v>1360.1499999999999</v>
      </c>
      <c r="F1063" s="82">
        <f t="array" ref="F1063">SUM(IF(M1063:N1063="-",0,M1063:N1063),IF(O1063="-",0,-O1063))/100</f>
        <v>683.05</v>
      </c>
      <c r="G1063" s="82">
        <f t="array" ref="G1063">SUM(IF(P1063="-",0,P1063),IF(R1063="-",0,R1063))/100</f>
        <v>106.31</v>
      </c>
      <c r="H1063" s="82">
        <f t="array" ref="H1063">SUM(IF(Q1063="-",0,Q1063))/100</f>
        <v>570.79</v>
      </c>
      <c r="I1063" s="76">
        <v>5362004</v>
      </c>
      <c r="J1063" s="76" t="s">
        <v>106</v>
      </c>
      <c r="K1063" s="77">
        <v>41274</v>
      </c>
      <c r="L1063" s="76">
        <v>803312</v>
      </c>
      <c r="M1063" s="76">
        <v>64173</v>
      </c>
      <c r="N1063" s="76">
        <v>107257</v>
      </c>
      <c r="O1063" s="76">
        <v>103125</v>
      </c>
      <c r="P1063" s="76">
        <v>9304</v>
      </c>
      <c r="Q1063" s="76">
        <v>57079</v>
      </c>
      <c r="R1063" s="76">
        <v>1327</v>
      </c>
    </row>
    <row r="1064" spans="1:18">
      <c r="A1064" s="82">
        <f t="shared" si="80"/>
        <v>536200402011</v>
      </c>
      <c r="B1064" s="82" t="str">
        <f t="shared" si="81"/>
        <v>53620040</v>
      </c>
      <c r="C1064" s="82">
        <f t="shared" si="82"/>
        <v>2011</v>
      </c>
      <c r="D1064" s="82">
        <f t="shared" si="83"/>
        <v>8033.11</v>
      </c>
      <c r="E1064" s="82">
        <f t="shared" si="84"/>
        <v>1358.15</v>
      </c>
      <c r="F1064" s="82">
        <f t="array" ref="F1064">SUM(IF(M1064:N1064="-",0,M1064:N1064),IF(O1064="-",0,-O1064))/100</f>
        <v>685.37</v>
      </c>
      <c r="G1064" s="82">
        <f t="array" ref="G1064">SUM(IF(P1064="-",0,P1064),IF(R1064="-",0,R1064))/100</f>
        <v>102.82</v>
      </c>
      <c r="H1064" s="82">
        <f t="array" ref="H1064">SUM(IF(Q1064="-",0,Q1064))/100</f>
        <v>569.96</v>
      </c>
      <c r="I1064" s="76">
        <v>5362004</v>
      </c>
      <c r="J1064" s="76" t="s">
        <v>106</v>
      </c>
      <c r="K1064" s="77">
        <v>40908</v>
      </c>
      <c r="L1064" s="76">
        <v>803311</v>
      </c>
      <c r="M1064" s="76">
        <v>64405</v>
      </c>
      <c r="N1064" s="76">
        <v>107257</v>
      </c>
      <c r="O1064" s="76">
        <v>103125</v>
      </c>
      <c r="P1064" s="76">
        <v>8924</v>
      </c>
      <c r="Q1064" s="76">
        <v>56996</v>
      </c>
      <c r="R1064" s="76">
        <v>1358</v>
      </c>
    </row>
    <row r="1065" spans="1:18">
      <c r="A1065" s="82">
        <f t="shared" si="80"/>
        <v>536200402010</v>
      </c>
      <c r="B1065" s="82" t="str">
        <f t="shared" si="81"/>
        <v>53620040</v>
      </c>
      <c r="C1065" s="82">
        <f t="shared" si="82"/>
        <v>2010</v>
      </c>
      <c r="D1065" s="82">
        <f t="shared" si="83"/>
        <v>8033.11</v>
      </c>
      <c r="E1065" s="82">
        <f t="shared" si="84"/>
        <v>1354.8400000000001</v>
      </c>
      <c r="F1065" s="82">
        <f t="array" ref="F1065">SUM(IF(M1065:N1065="-",0,M1065:N1065),IF(O1065="-",0,-O1065))/100</f>
        <v>682.35</v>
      </c>
      <c r="G1065" s="82">
        <f t="array" ref="G1065">SUM(IF(P1065="-",0,P1065),IF(R1065="-",0,R1065))/100</f>
        <v>102.73</v>
      </c>
      <c r="H1065" s="82">
        <f t="array" ref="H1065">SUM(IF(Q1065="-",0,Q1065))/100</f>
        <v>569.76</v>
      </c>
      <c r="I1065" s="76">
        <v>5362004</v>
      </c>
      <c r="J1065" s="76" t="s">
        <v>106</v>
      </c>
      <c r="K1065" s="77">
        <v>40543</v>
      </c>
      <c r="L1065" s="76">
        <v>803311</v>
      </c>
      <c r="M1065" s="76">
        <v>64149</v>
      </c>
      <c r="N1065" s="76">
        <v>107211</v>
      </c>
      <c r="O1065" s="76">
        <v>103125</v>
      </c>
      <c r="P1065" s="76">
        <v>8914</v>
      </c>
      <c r="Q1065" s="76">
        <v>56976</v>
      </c>
      <c r="R1065" s="76">
        <v>1359</v>
      </c>
    </row>
    <row r="1066" spans="1:18">
      <c r="A1066" s="82">
        <f t="shared" si="80"/>
        <v>536200402009</v>
      </c>
      <c r="B1066" s="82" t="str">
        <f t="shared" si="81"/>
        <v>53620040</v>
      </c>
      <c r="C1066" s="82">
        <f t="shared" si="82"/>
        <v>2009</v>
      </c>
      <c r="D1066" s="82">
        <f t="shared" si="83"/>
        <v>8033.11</v>
      </c>
      <c r="E1066" s="82">
        <f t="shared" si="84"/>
        <v>1353.81</v>
      </c>
      <c r="F1066" s="82">
        <f t="array" ref="F1066">SUM(IF(M1066:N1066="-",0,M1066:N1066),IF(O1066="-",0,-O1066))/100</f>
        <v>680.95</v>
      </c>
      <c r="G1066" s="82">
        <f t="array" ref="G1066">SUM(IF(P1066="-",0,P1066),IF(R1066="-",0,R1066))/100</f>
        <v>102.74</v>
      </c>
      <c r="H1066" s="82">
        <f t="array" ref="H1066">SUM(IF(Q1066="-",0,Q1066))/100</f>
        <v>570.12</v>
      </c>
      <c r="I1066" s="76">
        <v>5362004</v>
      </c>
      <c r="J1066" s="76" t="s">
        <v>106</v>
      </c>
      <c r="K1066" s="77">
        <v>40178</v>
      </c>
      <c r="L1066" s="76">
        <v>803311</v>
      </c>
      <c r="M1066" s="76">
        <v>63987</v>
      </c>
      <c r="N1066" s="76">
        <v>121551</v>
      </c>
      <c r="O1066" s="76">
        <v>117443</v>
      </c>
      <c r="P1066" s="76">
        <v>8929</v>
      </c>
      <c r="Q1066" s="76">
        <v>57012</v>
      </c>
      <c r="R1066" s="76">
        <v>1345</v>
      </c>
    </row>
    <row r="1067" spans="1:18">
      <c r="A1067" s="82">
        <f t="shared" si="80"/>
        <v>536200402008</v>
      </c>
      <c r="B1067" s="82" t="str">
        <f t="shared" si="81"/>
        <v>53620040</v>
      </c>
      <c r="C1067" s="82">
        <f t="shared" si="82"/>
        <v>2008</v>
      </c>
      <c r="D1067" s="82">
        <f t="shared" si="83"/>
        <v>8032.52</v>
      </c>
      <c r="E1067" s="82">
        <f t="shared" si="84"/>
        <v>1349.06</v>
      </c>
      <c r="F1067" s="82">
        <f t="array" ref="F1067">SUM(IF(M1067:N1067="-",0,M1067:N1067),IF(O1067="-",0,-O1067))/100</f>
        <v>676.43</v>
      </c>
      <c r="G1067" s="82">
        <f t="array" ref="G1067">SUM(IF(P1067="-",0,P1067),IF(R1067="-",0,R1067))/100</f>
        <v>102.68</v>
      </c>
      <c r="H1067" s="82">
        <f t="array" ref="H1067">SUM(IF(Q1067="-",0,Q1067))/100</f>
        <v>569.95000000000005</v>
      </c>
      <c r="I1067" s="76">
        <v>5362004</v>
      </c>
      <c r="J1067" s="76" t="s">
        <v>106</v>
      </c>
      <c r="K1067" s="77">
        <v>39813</v>
      </c>
      <c r="L1067" s="76">
        <v>803252</v>
      </c>
      <c r="M1067" s="76">
        <v>63722</v>
      </c>
      <c r="N1067" s="76">
        <v>107010</v>
      </c>
      <c r="O1067" s="76">
        <v>103089</v>
      </c>
      <c r="P1067" s="76">
        <v>8922</v>
      </c>
      <c r="Q1067" s="76">
        <v>56995</v>
      </c>
      <c r="R1067" s="76">
        <v>1346</v>
      </c>
    </row>
    <row r="1068" spans="1:18">
      <c r="A1068" s="82">
        <f t="shared" si="80"/>
        <v>536200402007</v>
      </c>
      <c r="B1068" s="82" t="str">
        <f t="shared" si="81"/>
        <v>53620040</v>
      </c>
      <c r="C1068" s="82">
        <f t="shared" si="82"/>
        <v>2007</v>
      </c>
      <c r="D1068" s="82">
        <f t="shared" si="83"/>
        <v>8032.52</v>
      </c>
      <c r="E1068" s="82">
        <f t="shared" si="84"/>
        <v>1288.94</v>
      </c>
      <c r="F1068" s="82">
        <f t="array" ref="F1068">SUM(IF(M1068:N1068="-",0,M1068:N1068),IF(O1068="-",0,-O1068))/100</f>
        <v>683.35</v>
      </c>
      <c r="G1068" s="82">
        <f t="array" ref="G1068">SUM(IF(P1068="-",0,P1068),IF(R1068="-",0,R1068))/100</f>
        <v>75.61</v>
      </c>
      <c r="H1068" s="82">
        <f t="array" ref="H1068">SUM(IF(Q1068="-",0,Q1068))/100</f>
        <v>529.98</v>
      </c>
      <c r="I1068" s="76">
        <v>5362004</v>
      </c>
      <c r="J1068" s="76" t="s">
        <v>106</v>
      </c>
      <c r="K1068" s="77">
        <v>39447</v>
      </c>
      <c r="L1068" s="76">
        <v>803252</v>
      </c>
      <c r="M1068" s="76">
        <v>62403</v>
      </c>
      <c r="N1068" s="76">
        <v>196729</v>
      </c>
      <c r="O1068" s="76">
        <v>190797</v>
      </c>
      <c r="P1068" s="76">
        <v>6421</v>
      </c>
      <c r="Q1068" s="76">
        <v>52998</v>
      </c>
      <c r="R1068" s="76">
        <v>1140</v>
      </c>
    </row>
    <row r="1069" spans="1:18">
      <c r="A1069" s="82">
        <f t="shared" si="80"/>
        <v>536200402006</v>
      </c>
      <c r="B1069" s="82" t="str">
        <f t="shared" si="81"/>
        <v>53620040</v>
      </c>
      <c r="C1069" s="82">
        <f t="shared" si="82"/>
        <v>2006</v>
      </c>
      <c r="D1069" s="82">
        <f t="shared" si="83"/>
        <v>8032.52</v>
      </c>
      <c r="E1069" s="82">
        <f t="shared" si="84"/>
        <v>1286.4899999999998</v>
      </c>
      <c r="F1069" s="82">
        <f t="array" ref="F1069">SUM(IF(M1069:N1069="-",0,M1069:N1069),IF(O1069="-",0,-O1069))/100</f>
        <v>685.27</v>
      </c>
      <c r="G1069" s="82">
        <f t="array" ref="G1069">SUM(IF(P1069="-",0,P1069),IF(R1069="-",0,R1069))/100</f>
        <v>75.41</v>
      </c>
      <c r="H1069" s="82">
        <f t="array" ref="H1069">SUM(IF(Q1069="-",0,Q1069))/100</f>
        <v>525.80999999999995</v>
      </c>
      <c r="I1069" s="76">
        <v>5362004</v>
      </c>
      <c r="J1069" s="76" t="s">
        <v>106</v>
      </c>
      <c r="K1069" s="77">
        <v>39082</v>
      </c>
      <c r="L1069" s="76">
        <v>803252</v>
      </c>
      <c r="M1069" s="76">
        <v>62586</v>
      </c>
      <c r="N1069" s="76">
        <v>196739</v>
      </c>
      <c r="O1069" s="76">
        <v>190798</v>
      </c>
      <c r="P1069" s="76">
        <v>6401</v>
      </c>
      <c r="Q1069" s="76">
        <v>52581</v>
      </c>
      <c r="R1069" s="76">
        <v>1140</v>
      </c>
    </row>
    <row r="1070" spans="1:18">
      <c r="A1070" s="82">
        <f t="shared" si="80"/>
        <v>536200802015</v>
      </c>
      <c r="B1070" s="82" t="str">
        <f t="shared" si="81"/>
        <v>53620080</v>
      </c>
      <c r="C1070" s="82">
        <f t="shared" si="82"/>
        <v>2015</v>
      </c>
      <c r="D1070" s="82">
        <f t="shared" si="83"/>
        <v>9633.69</v>
      </c>
      <c r="E1070" s="82">
        <f t="shared" si="84"/>
        <v>2762.5299999999997</v>
      </c>
      <c r="F1070" s="82">
        <f t="array" ref="F1070">SUM(IF(M1070:N1070="-",0,M1070:N1070),IF(O1070="-",0,-O1070))/100</f>
        <v>1431.82</v>
      </c>
      <c r="G1070" s="82">
        <f t="array" ref="G1070">SUM(IF(P1070="-",0,P1070),IF(R1070="-",0,R1070))/100</f>
        <v>329.34</v>
      </c>
      <c r="H1070" s="82">
        <f t="array" ref="H1070">SUM(IF(Q1070="-",0,Q1070))/100</f>
        <v>1001.37</v>
      </c>
      <c r="I1070" s="76">
        <v>5362008</v>
      </c>
      <c r="J1070" s="76" t="s">
        <v>107</v>
      </c>
      <c r="K1070" s="77">
        <v>42369</v>
      </c>
      <c r="L1070" s="76">
        <v>963369</v>
      </c>
      <c r="M1070" s="76">
        <v>134488</v>
      </c>
      <c r="N1070" s="76">
        <v>18901</v>
      </c>
      <c r="O1070" s="76">
        <v>10207</v>
      </c>
      <c r="P1070" s="76">
        <v>30780</v>
      </c>
      <c r="Q1070" s="76">
        <v>100137</v>
      </c>
      <c r="R1070" s="76">
        <v>2154</v>
      </c>
    </row>
    <row r="1071" spans="1:18">
      <c r="A1071" s="82">
        <f t="shared" si="80"/>
        <v>536200802014</v>
      </c>
      <c r="B1071" s="82" t="str">
        <f t="shared" si="81"/>
        <v>53620080</v>
      </c>
      <c r="C1071" s="82">
        <f t="shared" si="82"/>
        <v>2014</v>
      </c>
      <c r="D1071" s="82">
        <f t="shared" si="83"/>
        <v>9633.7000000000007</v>
      </c>
      <c r="E1071" s="82">
        <f t="shared" si="84"/>
        <v>2753.02</v>
      </c>
      <c r="F1071" s="82">
        <f t="array" ref="F1071">SUM(IF(M1071:N1071="-",0,M1071:N1071),IF(O1071="-",0,-O1071))/100</f>
        <v>1426.02</v>
      </c>
      <c r="G1071" s="82">
        <f t="array" ref="G1071">SUM(IF(P1071="-",0,P1071),IF(R1071="-",0,R1071))/100</f>
        <v>328.68</v>
      </c>
      <c r="H1071" s="82">
        <f t="array" ref="H1071">SUM(IF(Q1071="-",0,Q1071))/100</f>
        <v>998.32</v>
      </c>
      <c r="I1071" s="76">
        <v>5362008</v>
      </c>
      <c r="J1071" s="76" t="s">
        <v>107</v>
      </c>
      <c r="K1071" s="77">
        <v>42004</v>
      </c>
      <c r="L1071" s="76">
        <v>963370</v>
      </c>
      <c r="M1071" s="76">
        <v>133714</v>
      </c>
      <c r="N1071" s="76">
        <v>19299</v>
      </c>
      <c r="O1071" s="76">
        <v>10411</v>
      </c>
      <c r="P1071" s="76">
        <v>30715</v>
      </c>
      <c r="Q1071" s="76">
        <v>99832</v>
      </c>
      <c r="R1071" s="76">
        <v>2153</v>
      </c>
    </row>
    <row r="1072" spans="1:18">
      <c r="A1072" s="82">
        <f t="shared" si="80"/>
        <v>536200802013</v>
      </c>
      <c r="B1072" s="82" t="str">
        <f t="shared" si="81"/>
        <v>53620080</v>
      </c>
      <c r="C1072" s="82">
        <f t="shared" si="82"/>
        <v>2013</v>
      </c>
      <c r="D1072" s="82">
        <f t="shared" si="83"/>
        <v>9633.7000000000007</v>
      </c>
      <c r="E1072" s="82">
        <f t="shared" si="84"/>
        <v>2756.88</v>
      </c>
      <c r="F1072" s="82">
        <f t="array" ref="F1072">SUM(IF(M1072:N1072="-",0,M1072:N1072),IF(O1072="-",0,-O1072))/100</f>
        <v>1419.49</v>
      </c>
      <c r="G1072" s="82">
        <f t="array" ref="G1072">SUM(IF(P1072="-",0,P1072),IF(R1072="-",0,R1072))/100</f>
        <v>337.5</v>
      </c>
      <c r="H1072" s="82">
        <f t="array" ref="H1072">SUM(IF(Q1072="-",0,Q1072))/100</f>
        <v>999.89</v>
      </c>
      <c r="I1072" s="76">
        <v>5362008</v>
      </c>
      <c r="J1072" s="76" t="s">
        <v>107</v>
      </c>
      <c r="K1072" s="77">
        <v>41639</v>
      </c>
      <c r="L1072" s="76">
        <v>963370</v>
      </c>
      <c r="M1072" s="76">
        <v>133166</v>
      </c>
      <c r="N1072" s="76">
        <v>27805</v>
      </c>
      <c r="O1072" s="76">
        <v>19022</v>
      </c>
      <c r="P1072" s="76">
        <v>31597</v>
      </c>
      <c r="Q1072" s="76">
        <v>99989</v>
      </c>
      <c r="R1072" s="76">
        <v>2153</v>
      </c>
    </row>
    <row r="1073" spans="1:18">
      <c r="A1073" s="82">
        <f t="shared" si="80"/>
        <v>536200802012</v>
      </c>
      <c r="B1073" s="82" t="str">
        <f t="shared" si="81"/>
        <v>53620080</v>
      </c>
      <c r="C1073" s="82">
        <f t="shared" si="82"/>
        <v>2012</v>
      </c>
      <c r="D1073" s="82">
        <f t="shared" si="83"/>
        <v>9633.7000000000007</v>
      </c>
      <c r="E1073" s="82">
        <f t="shared" si="84"/>
        <v>2746.36</v>
      </c>
      <c r="F1073" s="82">
        <f t="array" ref="F1073">SUM(IF(M1073:N1073="-",0,M1073:N1073),IF(O1073="-",0,-O1073))/100</f>
        <v>1412.95</v>
      </c>
      <c r="G1073" s="82">
        <f t="array" ref="G1073">SUM(IF(P1073="-",0,P1073),IF(R1073="-",0,R1073))/100</f>
        <v>334.06</v>
      </c>
      <c r="H1073" s="82">
        <f t="array" ref="H1073">SUM(IF(Q1073="-",0,Q1073))/100</f>
        <v>999.35</v>
      </c>
      <c r="I1073" s="76">
        <v>5362008</v>
      </c>
      <c r="J1073" s="76" t="s">
        <v>107</v>
      </c>
      <c r="K1073" s="77">
        <v>41274</v>
      </c>
      <c r="L1073" s="76">
        <v>963370</v>
      </c>
      <c r="M1073" s="76">
        <v>132589</v>
      </c>
      <c r="N1073" s="76">
        <v>39645</v>
      </c>
      <c r="O1073" s="76">
        <v>30939</v>
      </c>
      <c r="P1073" s="76">
        <v>31239</v>
      </c>
      <c r="Q1073" s="76">
        <v>99935</v>
      </c>
      <c r="R1073" s="76">
        <v>2167</v>
      </c>
    </row>
    <row r="1074" spans="1:18">
      <c r="A1074" s="82">
        <f t="shared" si="80"/>
        <v>536200802011</v>
      </c>
      <c r="B1074" s="82" t="str">
        <f t="shared" si="81"/>
        <v>53620080</v>
      </c>
      <c r="C1074" s="82">
        <f t="shared" si="82"/>
        <v>2011</v>
      </c>
      <c r="D1074" s="82">
        <f t="shared" si="83"/>
        <v>9633.7000000000007</v>
      </c>
      <c r="E1074" s="82">
        <f t="shared" si="84"/>
        <v>2747.4399999999996</v>
      </c>
      <c r="F1074" s="82">
        <f t="array" ref="F1074">SUM(IF(M1074:N1074="-",0,M1074:N1074),IF(O1074="-",0,-O1074))/100</f>
        <v>1413.51</v>
      </c>
      <c r="G1074" s="82">
        <f t="array" ref="G1074">SUM(IF(P1074="-",0,P1074),IF(R1074="-",0,R1074))/100</f>
        <v>331.65</v>
      </c>
      <c r="H1074" s="82">
        <f t="array" ref="H1074">SUM(IF(Q1074="-",0,Q1074))/100</f>
        <v>1002.28</v>
      </c>
      <c r="I1074" s="76">
        <v>5362008</v>
      </c>
      <c r="J1074" s="76" t="s">
        <v>107</v>
      </c>
      <c r="K1074" s="77">
        <v>40908</v>
      </c>
      <c r="L1074" s="76">
        <v>963370</v>
      </c>
      <c r="M1074" s="76">
        <v>132631</v>
      </c>
      <c r="N1074" s="76">
        <v>39743</v>
      </c>
      <c r="O1074" s="76">
        <v>31023</v>
      </c>
      <c r="P1074" s="76">
        <v>30998</v>
      </c>
      <c r="Q1074" s="76">
        <v>100228</v>
      </c>
      <c r="R1074" s="76">
        <v>2167</v>
      </c>
    </row>
    <row r="1075" spans="1:18">
      <c r="A1075" s="82">
        <f t="shared" si="80"/>
        <v>536200802010</v>
      </c>
      <c r="B1075" s="82" t="str">
        <f t="shared" si="81"/>
        <v>53620080</v>
      </c>
      <c r="C1075" s="82">
        <f t="shared" si="82"/>
        <v>2010</v>
      </c>
      <c r="D1075" s="82">
        <f t="shared" si="83"/>
        <v>9633.7000000000007</v>
      </c>
      <c r="E1075" s="82">
        <f t="shared" si="84"/>
        <v>2743.68</v>
      </c>
      <c r="F1075" s="82">
        <f t="array" ref="F1075">SUM(IF(M1075:N1075="-",0,M1075:N1075),IF(O1075="-",0,-O1075))/100</f>
        <v>1410.87</v>
      </c>
      <c r="G1075" s="82">
        <f t="array" ref="G1075">SUM(IF(P1075="-",0,P1075),IF(R1075="-",0,R1075))/100</f>
        <v>331.38</v>
      </c>
      <c r="H1075" s="82">
        <f t="array" ref="H1075">SUM(IF(Q1075="-",0,Q1075))/100</f>
        <v>1001.43</v>
      </c>
      <c r="I1075" s="76">
        <v>5362008</v>
      </c>
      <c r="J1075" s="76" t="s">
        <v>107</v>
      </c>
      <c r="K1075" s="77">
        <v>40543</v>
      </c>
      <c r="L1075" s="76">
        <v>963370</v>
      </c>
      <c r="M1075" s="76">
        <v>132331</v>
      </c>
      <c r="N1075" s="76">
        <v>39779</v>
      </c>
      <c r="O1075" s="76">
        <v>31023</v>
      </c>
      <c r="P1075" s="76">
        <v>30971</v>
      </c>
      <c r="Q1075" s="76">
        <v>100143</v>
      </c>
      <c r="R1075" s="76">
        <v>2167</v>
      </c>
    </row>
    <row r="1076" spans="1:18">
      <c r="A1076" s="82">
        <f t="shared" si="80"/>
        <v>536200802009</v>
      </c>
      <c r="B1076" s="82" t="str">
        <f t="shared" si="81"/>
        <v>53620080</v>
      </c>
      <c r="C1076" s="82">
        <f t="shared" si="82"/>
        <v>2009</v>
      </c>
      <c r="D1076" s="82">
        <f t="shared" si="83"/>
        <v>9633.7000000000007</v>
      </c>
      <c r="E1076" s="82">
        <f t="shared" si="84"/>
        <v>2735.05</v>
      </c>
      <c r="F1076" s="82">
        <f t="array" ref="F1076">SUM(IF(M1076:N1076="-",0,M1076:N1076),IF(O1076="-",0,-O1076))/100</f>
        <v>1405.01</v>
      </c>
      <c r="G1076" s="82">
        <f t="array" ref="G1076">SUM(IF(P1076="-",0,P1076),IF(R1076="-",0,R1076))/100</f>
        <v>330.24</v>
      </c>
      <c r="H1076" s="82">
        <f t="array" ref="H1076">SUM(IF(Q1076="-",0,Q1076))/100</f>
        <v>999.8</v>
      </c>
      <c r="I1076" s="76">
        <v>5362008</v>
      </c>
      <c r="J1076" s="76" t="s">
        <v>107</v>
      </c>
      <c r="K1076" s="77">
        <v>40178</v>
      </c>
      <c r="L1076" s="76">
        <v>963370</v>
      </c>
      <c r="M1076" s="76">
        <v>131656</v>
      </c>
      <c r="N1076" s="76">
        <v>46496</v>
      </c>
      <c r="O1076" s="76">
        <v>37651</v>
      </c>
      <c r="P1076" s="76">
        <v>30854</v>
      </c>
      <c r="Q1076" s="76">
        <v>99980</v>
      </c>
      <c r="R1076" s="76">
        <v>2170</v>
      </c>
    </row>
    <row r="1077" spans="1:18">
      <c r="A1077" s="82">
        <f t="shared" si="80"/>
        <v>536200802008</v>
      </c>
      <c r="B1077" s="82" t="str">
        <f t="shared" si="81"/>
        <v>53620080</v>
      </c>
      <c r="C1077" s="82">
        <f t="shared" si="82"/>
        <v>2008</v>
      </c>
      <c r="D1077" s="82">
        <f t="shared" si="83"/>
        <v>9632.8700000000008</v>
      </c>
      <c r="E1077" s="82">
        <f t="shared" si="84"/>
        <v>2749.71</v>
      </c>
      <c r="F1077" s="82">
        <f t="array" ref="F1077">SUM(IF(M1077:N1077="-",0,M1077:N1077),IF(O1077="-",0,-O1077))/100</f>
        <v>1590.26</v>
      </c>
      <c r="G1077" s="82">
        <f t="array" ref="G1077">SUM(IF(P1077="-",0,P1077),IF(R1077="-",0,R1077))/100</f>
        <v>249.02</v>
      </c>
      <c r="H1077" s="82">
        <f t="array" ref="H1077">SUM(IF(Q1077="-",0,Q1077))/100</f>
        <v>910.43</v>
      </c>
      <c r="I1077" s="76">
        <v>5362008</v>
      </c>
      <c r="J1077" s="76" t="s">
        <v>107</v>
      </c>
      <c r="K1077" s="77">
        <v>39813</v>
      </c>
      <c r="L1077" s="76">
        <v>963287</v>
      </c>
      <c r="M1077" s="76">
        <v>139205</v>
      </c>
      <c r="N1077" s="76">
        <v>109996</v>
      </c>
      <c r="O1077" s="76">
        <v>90175</v>
      </c>
      <c r="P1077" s="76">
        <v>22771</v>
      </c>
      <c r="Q1077" s="76">
        <v>91043</v>
      </c>
      <c r="R1077" s="76">
        <v>2131</v>
      </c>
    </row>
    <row r="1078" spans="1:18">
      <c r="A1078" s="82">
        <f t="shared" si="80"/>
        <v>536200802007</v>
      </c>
      <c r="B1078" s="82" t="str">
        <f t="shared" si="81"/>
        <v>53620080</v>
      </c>
      <c r="C1078" s="82">
        <f t="shared" si="82"/>
        <v>2007</v>
      </c>
      <c r="D1078" s="82">
        <f t="shared" si="83"/>
        <v>9632.8700000000008</v>
      </c>
      <c r="E1078" s="82">
        <f t="shared" si="84"/>
        <v>2604.98</v>
      </c>
      <c r="F1078" s="82">
        <f t="array" ref="F1078">SUM(IF(M1078:N1078="-",0,M1078:N1078),IF(O1078="-",0,-O1078))/100</f>
        <v>1602.66</v>
      </c>
      <c r="G1078" s="82">
        <f t="array" ref="G1078">SUM(IF(P1078="-",0,P1078),IF(R1078="-",0,R1078))/100</f>
        <v>149.94</v>
      </c>
      <c r="H1078" s="82">
        <f t="array" ref="H1078">SUM(IF(Q1078="-",0,Q1078))/100</f>
        <v>852.38</v>
      </c>
      <c r="I1078" s="76">
        <v>5362008</v>
      </c>
      <c r="J1078" s="76" t="s">
        <v>107</v>
      </c>
      <c r="K1078" s="77">
        <v>39447</v>
      </c>
      <c r="L1078" s="76">
        <v>963287</v>
      </c>
      <c r="M1078" s="76">
        <v>144387</v>
      </c>
      <c r="N1078" s="76">
        <v>118306</v>
      </c>
      <c r="O1078" s="76">
        <v>102427</v>
      </c>
      <c r="P1078" s="76">
        <v>12801</v>
      </c>
      <c r="Q1078" s="76">
        <v>85238</v>
      </c>
      <c r="R1078" s="76">
        <v>2193</v>
      </c>
    </row>
    <row r="1079" spans="1:18">
      <c r="A1079" s="82">
        <f t="shared" si="80"/>
        <v>536200802006</v>
      </c>
      <c r="B1079" s="82" t="str">
        <f t="shared" si="81"/>
        <v>53620080</v>
      </c>
      <c r="C1079" s="82">
        <f t="shared" si="82"/>
        <v>2006</v>
      </c>
      <c r="D1079" s="82">
        <f t="shared" si="83"/>
        <v>9632.8799999999992</v>
      </c>
      <c r="E1079" s="82">
        <f t="shared" si="84"/>
        <v>2588.7399999999998</v>
      </c>
      <c r="F1079" s="82">
        <f t="array" ref="F1079">SUM(IF(M1079:N1079="-",0,M1079:N1079),IF(O1079="-",0,-O1079))/100</f>
        <v>1594.66</v>
      </c>
      <c r="G1079" s="82">
        <f t="array" ref="G1079">SUM(IF(P1079="-",0,P1079),IF(R1079="-",0,R1079))/100</f>
        <v>143.29</v>
      </c>
      <c r="H1079" s="82">
        <f t="array" ref="H1079">SUM(IF(Q1079="-",0,Q1079))/100</f>
        <v>850.79</v>
      </c>
      <c r="I1079" s="76">
        <v>5362008</v>
      </c>
      <c r="J1079" s="76" t="s">
        <v>107</v>
      </c>
      <c r="K1079" s="77">
        <v>39082</v>
      </c>
      <c r="L1079" s="76">
        <v>963288</v>
      </c>
      <c r="M1079" s="76">
        <v>143597</v>
      </c>
      <c r="N1079" s="76">
        <v>118296</v>
      </c>
      <c r="O1079" s="76">
        <v>102427</v>
      </c>
      <c r="P1079" s="76">
        <v>12136</v>
      </c>
      <c r="Q1079" s="76">
        <v>85079</v>
      </c>
      <c r="R1079" s="76">
        <v>2193</v>
      </c>
    </row>
    <row r="1080" spans="1:18">
      <c r="A1080" s="82">
        <f t="shared" si="80"/>
        <v>536201202015</v>
      </c>
      <c r="B1080" s="82" t="str">
        <f t="shared" si="81"/>
        <v>53620120</v>
      </c>
      <c r="C1080" s="82">
        <f t="shared" si="82"/>
        <v>2015</v>
      </c>
      <c r="D1080" s="82">
        <f t="shared" si="83"/>
        <v>3612.18</v>
      </c>
      <c r="E1080" s="82">
        <f t="shared" si="84"/>
        <v>1356.22</v>
      </c>
      <c r="F1080" s="82">
        <f t="array" ref="F1080">SUM(IF(M1080:N1080="-",0,M1080:N1080),IF(O1080="-",0,-O1080))/100</f>
        <v>766.87</v>
      </c>
      <c r="G1080" s="82">
        <f t="array" ref="G1080">SUM(IF(P1080="-",0,P1080),IF(R1080="-",0,R1080))/100</f>
        <v>179.68</v>
      </c>
      <c r="H1080" s="82">
        <f t="array" ref="H1080">SUM(IF(Q1080="-",0,Q1080))/100</f>
        <v>409.67</v>
      </c>
      <c r="I1080" s="76">
        <v>5362012</v>
      </c>
      <c r="J1080" s="76" t="s">
        <v>108</v>
      </c>
      <c r="K1080" s="77">
        <v>42369</v>
      </c>
      <c r="L1080" s="76">
        <v>361218</v>
      </c>
      <c r="M1080" s="76">
        <v>73896</v>
      </c>
      <c r="N1080" s="76">
        <v>6232</v>
      </c>
      <c r="O1080" s="76">
        <v>3441</v>
      </c>
      <c r="P1080" s="76">
        <v>15625</v>
      </c>
      <c r="Q1080" s="76">
        <v>40967</v>
      </c>
      <c r="R1080" s="76">
        <v>2343</v>
      </c>
    </row>
    <row r="1081" spans="1:18">
      <c r="A1081" s="82">
        <f t="shared" si="80"/>
        <v>536201202014</v>
      </c>
      <c r="B1081" s="82" t="str">
        <f t="shared" si="81"/>
        <v>53620120</v>
      </c>
      <c r="C1081" s="82">
        <f t="shared" si="82"/>
        <v>2014</v>
      </c>
      <c r="D1081" s="82">
        <f t="shared" si="83"/>
        <v>3612.18</v>
      </c>
      <c r="E1081" s="82">
        <f t="shared" si="84"/>
        <v>1355.6499999999999</v>
      </c>
      <c r="F1081" s="82">
        <f t="array" ref="F1081">SUM(IF(M1081:N1081="-",0,M1081:N1081),IF(O1081="-",0,-O1081))/100</f>
        <v>766.15</v>
      </c>
      <c r="G1081" s="82">
        <f t="array" ref="G1081">SUM(IF(P1081="-",0,P1081),IF(R1081="-",0,R1081))/100</f>
        <v>179.79</v>
      </c>
      <c r="H1081" s="82">
        <f t="array" ref="H1081">SUM(IF(Q1081="-",0,Q1081))/100</f>
        <v>409.71</v>
      </c>
      <c r="I1081" s="76">
        <v>5362012</v>
      </c>
      <c r="J1081" s="76" t="s">
        <v>108</v>
      </c>
      <c r="K1081" s="77">
        <v>42004</v>
      </c>
      <c r="L1081" s="76">
        <v>361218</v>
      </c>
      <c r="M1081" s="76">
        <v>73812</v>
      </c>
      <c r="N1081" s="76">
        <v>6244</v>
      </c>
      <c r="O1081" s="76">
        <v>3441</v>
      </c>
      <c r="P1081" s="76">
        <v>15636</v>
      </c>
      <c r="Q1081" s="76">
        <v>40971</v>
      </c>
      <c r="R1081" s="76">
        <v>2343</v>
      </c>
    </row>
    <row r="1082" spans="1:18">
      <c r="A1082" s="82">
        <f t="shared" si="80"/>
        <v>536201202013</v>
      </c>
      <c r="B1082" s="82" t="str">
        <f t="shared" si="81"/>
        <v>53620120</v>
      </c>
      <c r="C1082" s="82">
        <f t="shared" si="82"/>
        <v>2013</v>
      </c>
      <c r="D1082" s="82">
        <f t="shared" si="83"/>
        <v>3612.18</v>
      </c>
      <c r="E1082" s="82">
        <f t="shared" si="84"/>
        <v>1353.4</v>
      </c>
      <c r="F1082" s="82">
        <f t="array" ref="F1082">SUM(IF(M1082:N1082="-",0,M1082:N1082),IF(O1082="-",0,-O1082))/100</f>
        <v>764.09</v>
      </c>
      <c r="G1082" s="82">
        <f t="array" ref="G1082">SUM(IF(P1082="-",0,P1082),IF(R1082="-",0,R1082))/100</f>
        <v>179.82</v>
      </c>
      <c r="H1082" s="82">
        <f t="array" ref="H1082">SUM(IF(Q1082="-",0,Q1082))/100</f>
        <v>409.49</v>
      </c>
      <c r="I1082" s="76">
        <v>5362012</v>
      </c>
      <c r="J1082" s="76" t="s">
        <v>108</v>
      </c>
      <c r="K1082" s="77">
        <v>41639</v>
      </c>
      <c r="L1082" s="76">
        <v>361218</v>
      </c>
      <c r="M1082" s="76">
        <v>73605</v>
      </c>
      <c r="N1082" s="76">
        <v>6245</v>
      </c>
      <c r="O1082" s="76">
        <v>3441</v>
      </c>
      <c r="P1082" s="76">
        <v>15639</v>
      </c>
      <c r="Q1082" s="76">
        <v>40949</v>
      </c>
      <c r="R1082" s="76">
        <v>2343</v>
      </c>
    </row>
    <row r="1083" spans="1:18">
      <c r="A1083" s="82">
        <f t="shared" si="80"/>
        <v>536201202012</v>
      </c>
      <c r="B1083" s="82" t="str">
        <f t="shared" si="81"/>
        <v>53620120</v>
      </c>
      <c r="C1083" s="82">
        <f t="shared" si="82"/>
        <v>2012</v>
      </c>
      <c r="D1083" s="82">
        <f t="shared" si="83"/>
        <v>3612.17</v>
      </c>
      <c r="E1083" s="82">
        <f t="shared" si="84"/>
        <v>1352.6399999999999</v>
      </c>
      <c r="F1083" s="82">
        <f t="array" ref="F1083">SUM(IF(M1083:N1083="-",0,M1083:N1083),IF(O1083="-",0,-O1083))/100</f>
        <v>763.16</v>
      </c>
      <c r="G1083" s="82">
        <f t="array" ref="G1083">SUM(IF(P1083="-",0,P1083),IF(R1083="-",0,R1083))/100</f>
        <v>180.01</v>
      </c>
      <c r="H1083" s="82">
        <f t="array" ref="H1083">SUM(IF(Q1083="-",0,Q1083))/100</f>
        <v>409.47</v>
      </c>
      <c r="I1083" s="76">
        <v>5362012</v>
      </c>
      <c r="J1083" s="76" t="s">
        <v>108</v>
      </c>
      <c r="K1083" s="77">
        <v>41274</v>
      </c>
      <c r="L1083" s="76">
        <v>361217</v>
      </c>
      <c r="M1083" s="76">
        <v>73333</v>
      </c>
      <c r="N1083" s="76">
        <v>6424</v>
      </c>
      <c r="O1083" s="76">
        <v>3441</v>
      </c>
      <c r="P1083" s="76">
        <v>15658</v>
      </c>
      <c r="Q1083" s="76">
        <v>40947</v>
      </c>
      <c r="R1083" s="76">
        <v>2343</v>
      </c>
    </row>
    <row r="1084" spans="1:18">
      <c r="A1084" s="82">
        <f t="shared" si="80"/>
        <v>536201202011</v>
      </c>
      <c r="B1084" s="82" t="str">
        <f t="shared" si="81"/>
        <v>53620120</v>
      </c>
      <c r="C1084" s="82">
        <f t="shared" si="82"/>
        <v>2011</v>
      </c>
      <c r="D1084" s="82">
        <f t="shared" si="83"/>
        <v>3612.17</v>
      </c>
      <c r="E1084" s="82">
        <f t="shared" si="84"/>
        <v>1349.17</v>
      </c>
      <c r="F1084" s="82">
        <f t="array" ref="F1084">SUM(IF(M1084:N1084="-",0,M1084:N1084),IF(O1084="-",0,-O1084))/100</f>
        <v>758.92</v>
      </c>
      <c r="G1084" s="82">
        <f t="array" ref="G1084">SUM(IF(P1084="-",0,P1084),IF(R1084="-",0,R1084))/100</f>
        <v>180.8</v>
      </c>
      <c r="H1084" s="82">
        <f t="array" ref="H1084">SUM(IF(Q1084="-",0,Q1084))/100</f>
        <v>409.45</v>
      </c>
      <c r="I1084" s="76">
        <v>5362012</v>
      </c>
      <c r="J1084" s="76" t="s">
        <v>108</v>
      </c>
      <c r="K1084" s="77">
        <v>40908</v>
      </c>
      <c r="L1084" s="76">
        <v>361217</v>
      </c>
      <c r="M1084" s="76">
        <v>72813</v>
      </c>
      <c r="N1084" s="76">
        <v>6520</v>
      </c>
      <c r="O1084" s="76">
        <v>3441</v>
      </c>
      <c r="P1084" s="76">
        <v>15737</v>
      </c>
      <c r="Q1084" s="76">
        <v>40945</v>
      </c>
      <c r="R1084" s="76">
        <v>2343</v>
      </c>
    </row>
    <row r="1085" spans="1:18">
      <c r="A1085" s="82">
        <f t="shared" si="80"/>
        <v>536201202010</v>
      </c>
      <c r="B1085" s="82" t="str">
        <f t="shared" si="81"/>
        <v>53620120</v>
      </c>
      <c r="C1085" s="82">
        <f t="shared" si="82"/>
        <v>2010</v>
      </c>
      <c r="D1085" s="82">
        <f t="shared" si="83"/>
        <v>3612.17</v>
      </c>
      <c r="E1085" s="82">
        <f t="shared" si="84"/>
        <v>1348.97</v>
      </c>
      <c r="F1085" s="82">
        <f t="array" ref="F1085">SUM(IF(M1085:N1085="-",0,M1085:N1085),IF(O1085="-",0,-O1085))/100</f>
        <v>756.11</v>
      </c>
      <c r="G1085" s="82">
        <f t="array" ref="G1085">SUM(IF(P1085="-",0,P1085),IF(R1085="-",0,R1085))/100</f>
        <v>183.59</v>
      </c>
      <c r="H1085" s="82">
        <f t="array" ref="H1085">SUM(IF(Q1085="-",0,Q1085))/100</f>
        <v>409.27</v>
      </c>
      <c r="I1085" s="76">
        <v>5362012</v>
      </c>
      <c r="J1085" s="76" t="s">
        <v>108</v>
      </c>
      <c r="K1085" s="77">
        <v>40543</v>
      </c>
      <c r="L1085" s="76">
        <v>361217</v>
      </c>
      <c r="M1085" s="76">
        <v>72532</v>
      </c>
      <c r="N1085" s="76">
        <v>6522</v>
      </c>
      <c r="O1085" s="76">
        <v>3443</v>
      </c>
      <c r="P1085" s="76">
        <v>16017</v>
      </c>
      <c r="Q1085" s="76">
        <v>40927</v>
      </c>
      <c r="R1085" s="76">
        <v>2342</v>
      </c>
    </row>
    <row r="1086" spans="1:18">
      <c r="A1086" s="82">
        <f t="shared" si="80"/>
        <v>536201202009</v>
      </c>
      <c r="B1086" s="82" t="str">
        <f t="shared" si="81"/>
        <v>53620120</v>
      </c>
      <c r="C1086" s="82">
        <f t="shared" si="82"/>
        <v>2009</v>
      </c>
      <c r="D1086" s="82">
        <f t="shared" si="83"/>
        <v>3612.17</v>
      </c>
      <c r="E1086" s="82">
        <f t="shared" si="84"/>
        <v>1348.1499999999999</v>
      </c>
      <c r="F1086" s="82">
        <f t="array" ref="F1086">SUM(IF(M1086:N1086="-",0,M1086:N1086),IF(O1086="-",0,-O1086))/100</f>
        <v>755.42</v>
      </c>
      <c r="G1086" s="82">
        <f t="array" ref="G1086">SUM(IF(P1086="-",0,P1086),IF(R1086="-",0,R1086))/100</f>
        <v>183.7</v>
      </c>
      <c r="H1086" s="82">
        <f t="array" ref="H1086">SUM(IF(Q1086="-",0,Q1086))/100</f>
        <v>409.03</v>
      </c>
      <c r="I1086" s="76">
        <v>5362012</v>
      </c>
      <c r="J1086" s="76" t="s">
        <v>108</v>
      </c>
      <c r="K1086" s="77">
        <v>40178</v>
      </c>
      <c r="L1086" s="76">
        <v>361217</v>
      </c>
      <c r="M1086" s="76">
        <v>72463</v>
      </c>
      <c r="N1086" s="76">
        <v>6522</v>
      </c>
      <c r="O1086" s="76">
        <v>3443</v>
      </c>
      <c r="P1086" s="76">
        <v>16046</v>
      </c>
      <c r="Q1086" s="76">
        <v>40903</v>
      </c>
      <c r="R1086" s="76">
        <v>2324</v>
      </c>
    </row>
    <row r="1087" spans="1:18">
      <c r="A1087" s="82">
        <f t="shared" si="80"/>
        <v>536201202008</v>
      </c>
      <c r="B1087" s="82" t="str">
        <f t="shared" si="81"/>
        <v>53620120</v>
      </c>
      <c r="C1087" s="82">
        <f t="shared" si="82"/>
        <v>2008</v>
      </c>
      <c r="D1087" s="82">
        <f t="shared" si="83"/>
        <v>3612.27</v>
      </c>
      <c r="E1087" s="82">
        <f t="shared" si="84"/>
        <v>1345.48</v>
      </c>
      <c r="F1087" s="82">
        <f t="array" ref="F1087">SUM(IF(M1087:N1087="-",0,M1087:N1087),IF(O1087="-",0,-O1087))/100</f>
        <v>753.14</v>
      </c>
      <c r="G1087" s="82">
        <f t="array" ref="G1087">SUM(IF(P1087="-",0,P1087),IF(R1087="-",0,R1087))/100</f>
        <v>183.32</v>
      </c>
      <c r="H1087" s="82">
        <f t="array" ref="H1087">SUM(IF(Q1087="-",0,Q1087))/100</f>
        <v>409.02</v>
      </c>
      <c r="I1087" s="76">
        <v>5362012</v>
      </c>
      <c r="J1087" s="76" t="s">
        <v>108</v>
      </c>
      <c r="K1087" s="77">
        <v>39813</v>
      </c>
      <c r="L1087" s="76">
        <v>361227</v>
      </c>
      <c r="M1087" s="76">
        <v>72994</v>
      </c>
      <c r="N1087" s="76">
        <v>5326</v>
      </c>
      <c r="O1087" s="76">
        <v>3006</v>
      </c>
      <c r="P1087" s="76">
        <v>16007</v>
      </c>
      <c r="Q1087" s="76">
        <v>40902</v>
      </c>
      <c r="R1087" s="76">
        <v>2325</v>
      </c>
    </row>
    <row r="1088" spans="1:18">
      <c r="A1088" s="82">
        <f t="shared" si="80"/>
        <v>536201202007</v>
      </c>
      <c r="B1088" s="82" t="str">
        <f t="shared" si="81"/>
        <v>53620120</v>
      </c>
      <c r="C1088" s="82">
        <f t="shared" si="82"/>
        <v>2007</v>
      </c>
      <c r="D1088" s="82">
        <f t="shared" si="83"/>
        <v>3612.27</v>
      </c>
      <c r="E1088" s="82">
        <f t="shared" si="84"/>
        <v>1355.34</v>
      </c>
      <c r="F1088" s="82">
        <f t="array" ref="F1088">SUM(IF(M1088:N1088="-",0,M1088:N1088),IF(O1088="-",0,-O1088))/100</f>
        <v>770.37</v>
      </c>
      <c r="G1088" s="82">
        <f t="array" ref="G1088">SUM(IF(P1088="-",0,P1088),IF(R1088="-",0,R1088))/100</f>
        <v>185.65</v>
      </c>
      <c r="H1088" s="82">
        <f t="array" ref="H1088">SUM(IF(Q1088="-",0,Q1088))/100</f>
        <v>399.32</v>
      </c>
      <c r="I1088" s="76">
        <v>5362012</v>
      </c>
      <c r="J1088" s="76" t="s">
        <v>108</v>
      </c>
      <c r="K1088" s="77">
        <v>39447</v>
      </c>
      <c r="L1088" s="76">
        <v>361227</v>
      </c>
      <c r="M1088" s="76">
        <v>74718</v>
      </c>
      <c r="N1088" s="76">
        <v>5301</v>
      </c>
      <c r="O1088" s="76">
        <v>2982</v>
      </c>
      <c r="P1088" s="76">
        <v>16263</v>
      </c>
      <c r="Q1088" s="76">
        <v>39932</v>
      </c>
      <c r="R1088" s="76">
        <v>2302</v>
      </c>
    </row>
    <row r="1089" spans="1:18">
      <c r="A1089" s="82">
        <f t="shared" si="80"/>
        <v>536201202006</v>
      </c>
      <c r="B1089" s="82" t="str">
        <f t="shared" si="81"/>
        <v>53620120</v>
      </c>
      <c r="C1089" s="82">
        <f t="shared" si="82"/>
        <v>2006</v>
      </c>
      <c r="D1089" s="82">
        <f t="shared" si="83"/>
        <v>3612.27</v>
      </c>
      <c r="E1089" s="82">
        <f t="shared" si="84"/>
        <v>1330.15</v>
      </c>
      <c r="F1089" s="82">
        <f t="array" ref="F1089">SUM(IF(M1089:N1089="-",0,M1089:N1089),IF(O1089="-",0,-O1089))/100</f>
        <v>803.25</v>
      </c>
      <c r="G1089" s="82">
        <f t="array" ref="G1089">SUM(IF(P1089="-",0,P1089),IF(R1089="-",0,R1089))/100</f>
        <v>158.69999999999999</v>
      </c>
      <c r="H1089" s="82">
        <f t="array" ref="H1089">SUM(IF(Q1089="-",0,Q1089))/100</f>
        <v>368.2</v>
      </c>
      <c r="I1089" s="76">
        <v>5362012</v>
      </c>
      <c r="J1089" s="76" t="s">
        <v>108</v>
      </c>
      <c r="K1089" s="77">
        <v>39082</v>
      </c>
      <c r="L1089" s="76">
        <v>361227</v>
      </c>
      <c r="M1089" s="76">
        <v>76158</v>
      </c>
      <c r="N1089" s="76">
        <v>5737</v>
      </c>
      <c r="O1089" s="76">
        <v>1570</v>
      </c>
      <c r="P1089" s="76">
        <v>13980</v>
      </c>
      <c r="Q1089" s="76">
        <v>36820</v>
      </c>
      <c r="R1089" s="76">
        <v>1890</v>
      </c>
    </row>
    <row r="1090" spans="1:18">
      <c r="A1090" s="82">
        <f t="shared" si="80"/>
        <v>536201602015</v>
      </c>
      <c r="B1090" s="82" t="str">
        <f t="shared" si="81"/>
        <v>53620160</v>
      </c>
      <c r="C1090" s="82">
        <f t="shared" si="82"/>
        <v>2015</v>
      </c>
      <c r="D1090" s="82">
        <f t="shared" si="83"/>
        <v>6617.01</v>
      </c>
      <c r="E1090" s="82">
        <f t="shared" si="84"/>
        <v>1044.45</v>
      </c>
      <c r="F1090" s="82">
        <f t="array" ref="F1090">SUM(IF(M1090:N1090="-",0,M1090:N1090),IF(O1090="-",0,-O1090))/100</f>
        <v>588.6</v>
      </c>
      <c r="G1090" s="82">
        <f t="array" ref="G1090">SUM(IF(P1090="-",0,P1090),IF(R1090="-",0,R1090))/100</f>
        <v>65.790000000000006</v>
      </c>
      <c r="H1090" s="82">
        <f t="array" ref="H1090">SUM(IF(Q1090="-",0,Q1090))/100</f>
        <v>390.06</v>
      </c>
      <c r="I1090" s="76">
        <v>5362016</v>
      </c>
      <c r="J1090" s="76" t="s">
        <v>891</v>
      </c>
      <c r="K1090" s="77">
        <v>42369</v>
      </c>
      <c r="L1090" s="76">
        <v>661701</v>
      </c>
      <c r="M1090" s="76">
        <v>55927</v>
      </c>
      <c r="N1090" s="76">
        <v>183292</v>
      </c>
      <c r="O1090" s="76">
        <v>180359</v>
      </c>
      <c r="P1090" s="76">
        <v>5469</v>
      </c>
      <c r="Q1090" s="76">
        <v>39006</v>
      </c>
      <c r="R1090" s="76">
        <v>1110</v>
      </c>
    </row>
    <row r="1091" spans="1:18">
      <c r="A1091" s="82">
        <f t="shared" si="80"/>
        <v>536201602014</v>
      </c>
      <c r="B1091" s="82" t="str">
        <f t="shared" si="81"/>
        <v>53620160</v>
      </c>
      <c r="C1091" s="82">
        <f t="shared" si="82"/>
        <v>2014</v>
      </c>
      <c r="D1091" s="82">
        <f t="shared" si="83"/>
        <v>6617.01</v>
      </c>
      <c r="E1091" s="82">
        <f t="shared" si="84"/>
        <v>1033.02</v>
      </c>
      <c r="F1091" s="82">
        <f t="array" ref="F1091">SUM(IF(M1091:N1091="-",0,M1091:N1091),IF(O1091="-",0,-O1091))/100</f>
        <v>601.54</v>
      </c>
      <c r="G1091" s="82">
        <f t="array" ref="G1091">SUM(IF(P1091="-",0,P1091),IF(R1091="-",0,R1091))/100</f>
        <v>65.650000000000006</v>
      </c>
      <c r="H1091" s="82">
        <f t="array" ref="H1091">SUM(IF(Q1091="-",0,Q1091))/100</f>
        <v>365.83</v>
      </c>
      <c r="I1091" s="76">
        <v>5362016</v>
      </c>
      <c r="J1091" s="76" t="s">
        <v>891</v>
      </c>
      <c r="K1091" s="77">
        <v>42004</v>
      </c>
      <c r="L1091" s="76">
        <v>661701</v>
      </c>
      <c r="M1091" s="76">
        <v>55753</v>
      </c>
      <c r="N1091" s="76">
        <v>181999</v>
      </c>
      <c r="O1091" s="76">
        <v>177598</v>
      </c>
      <c r="P1091" s="76">
        <v>5456</v>
      </c>
      <c r="Q1091" s="76">
        <v>36583</v>
      </c>
      <c r="R1091" s="76">
        <v>1109</v>
      </c>
    </row>
    <row r="1092" spans="1:18">
      <c r="A1092" s="82">
        <f t="shared" si="80"/>
        <v>536201602013</v>
      </c>
      <c r="B1092" s="82" t="str">
        <f t="shared" si="81"/>
        <v>53620160</v>
      </c>
      <c r="C1092" s="82">
        <f t="shared" si="82"/>
        <v>2013</v>
      </c>
      <c r="D1092" s="82">
        <f t="shared" si="83"/>
        <v>6617.01</v>
      </c>
      <c r="E1092" s="82">
        <f t="shared" si="84"/>
        <v>1048.06</v>
      </c>
      <c r="F1092" s="82">
        <f t="array" ref="F1092">SUM(IF(M1092:N1092="-",0,M1092:N1092),IF(O1092="-",0,-O1092))/100</f>
        <v>585</v>
      </c>
      <c r="G1092" s="82">
        <f t="array" ref="G1092">SUM(IF(P1092="-",0,P1092),IF(R1092="-",0,R1092))/100</f>
        <v>68.099999999999994</v>
      </c>
      <c r="H1092" s="82">
        <f t="array" ref="H1092">SUM(IF(Q1092="-",0,Q1092))/100</f>
        <v>394.96</v>
      </c>
      <c r="I1092" s="76">
        <v>5362016</v>
      </c>
      <c r="J1092" s="76" t="s">
        <v>891</v>
      </c>
      <c r="K1092" s="77">
        <v>41639</v>
      </c>
      <c r="L1092" s="76">
        <v>661701</v>
      </c>
      <c r="M1092" s="76">
        <v>54737</v>
      </c>
      <c r="N1092" s="76">
        <v>131046</v>
      </c>
      <c r="O1092" s="76">
        <v>127283</v>
      </c>
      <c r="P1092" s="76">
        <v>5676</v>
      </c>
      <c r="Q1092" s="76">
        <v>39496</v>
      </c>
      <c r="R1092" s="76">
        <v>1134</v>
      </c>
    </row>
    <row r="1093" spans="1:18">
      <c r="A1093" s="82">
        <f t="shared" si="80"/>
        <v>536201602012</v>
      </c>
      <c r="B1093" s="82" t="str">
        <f t="shared" si="81"/>
        <v>53620160</v>
      </c>
      <c r="C1093" s="82">
        <f t="shared" si="82"/>
        <v>2012</v>
      </c>
      <c r="D1093" s="82">
        <f t="shared" si="83"/>
        <v>6617.01</v>
      </c>
      <c r="E1093" s="82">
        <f t="shared" si="84"/>
        <v>1038.9100000000001</v>
      </c>
      <c r="F1093" s="82">
        <f t="array" ref="F1093">SUM(IF(M1093:N1093="-",0,M1093:N1093),IF(O1093="-",0,-O1093))/100</f>
        <v>578.24</v>
      </c>
      <c r="G1093" s="82">
        <f t="array" ref="G1093">SUM(IF(P1093="-",0,P1093),IF(R1093="-",0,R1093))/100</f>
        <v>65.599999999999994</v>
      </c>
      <c r="H1093" s="82">
        <f t="array" ref="H1093">SUM(IF(Q1093="-",0,Q1093))/100</f>
        <v>395.07</v>
      </c>
      <c r="I1093" s="76">
        <v>5362016</v>
      </c>
      <c r="J1093" s="76" t="s">
        <v>891</v>
      </c>
      <c r="K1093" s="77">
        <v>41274</v>
      </c>
      <c r="L1093" s="76">
        <v>661701</v>
      </c>
      <c r="M1093" s="76">
        <v>54061</v>
      </c>
      <c r="N1093" s="76">
        <v>131046</v>
      </c>
      <c r="O1093" s="76">
        <v>127283</v>
      </c>
      <c r="P1093" s="76">
        <v>5427</v>
      </c>
      <c r="Q1093" s="76">
        <v>39507</v>
      </c>
      <c r="R1093" s="76">
        <v>1133</v>
      </c>
    </row>
    <row r="1094" spans="1:18">
      <c r="A1094" s="82">
        <f t="shared" si="80"/>
        <v>536201602011</v>
      </c>
      <c r="B1094" s="82" t="str">
        <f t="shared" si="81"/>
        <v>53620160</v>
      </c>
      <c r="C1094" s="82">
        <f t="shared" si="82"/>
        <v>2011</v>
      </c>
      <c r="D1094" s="82">
        <f t="shared" si="83"/>
        <v>6617.02</v>
      </c>
      <c r="E1094" s="82">
        <f t="shared" si="84"/>
        <v>1036.24</v>
      </c>
      <c r="F1094" s="82">
        <f t="array" ref="F1094">SUM(IF(M1094:N1094="-",0,M1094:N1094),IF(O1094="-",0,-O1094))/100</f>
        <v>575.74</v>
      </c>
      <c r="G1094" s="82">
        <f t="array" ref="G1094">SUM(IF(P1094="-",0,P1094),IF(R1094="-",0,R1094))/100</f>
        <v>65.38</v>
      </c>
      <c r="H1094" s="82">
        <f t="array" ref="H1094">SUM(IF(Q1094="-",0,Q1094))/100</f>
        <v>395.12</v>
      </c>
      <c r="I1094" s="76">
        <v>5362016</v>
      </c>
      <c r="J1094" s="76" t="s">
        <v>891</v>
      </c>
      <c r="K1094" s="77">
        <v>40908</v>
      </c>
      <c r="L1094" s="76">
        <v>661702</v>
      </c>
      <c r="M1094" s="76">
        <v>53811</v>
      </c>
      <c r="N1094" s="76">
        <v>131046</v>
      </c>
      <c r="O1094" s="76">
        <v>127283</v>
      </c>
      <c r="P1094" s="76">
        <v>5405</v>
      </c>
      <c r="Q1094" s="76">
        <v>39512</v>
      </c>
      <c r="R1094" s="76">
        <v>1133</v>
      </c>
    </row>
    <row r="1095" spans="1:18">
      <c r="A1095" s="82">
        <f t="shared" si="80"/>
        <v>536201602010</v>
      </c>
      <c r="B1095" s="82" t="str">
        <f t="shared" si="81"/>
        <v>53620160</v>
      </c>
      <c r="C1095" s="82">
        <f t="shared" si="82"/>
        <v>2010</v>
      </c>
      <c r="D1095" s="82">
        <f t="shared" si="83"/>
        <v>6617.03</v>
      </c>
      <c r="E1095" s="82">
        <f t="shared" si="84"/>
        <v>1034.1300000000001</v>
      </c>
      <c r="F1095" s="82">
        <f t="array" ref="F1095">SUM(IF(M1095:N1095="-",0,M1095:N1095),IF(O1095="-",0,-O1095))/100</f>
        <v>574.36</v>
      </c>
      <c r="G1095" s="82">
        <f t="array" ref="G1095">SUM(IF(P1095="-",0,P1095),IF(R1095="-",0,R1095))/100</f>
        <v>64.73</v>
      </c>
      <c r="H1095" s="82">
        <f t="array" ref="H1095">SUM(IF(Q1095="-",0,Q1095))/100</f>
        <v>395.04</v>
      </c>
      <c r="I1095" s="76">
        <v>5362016</v>
      </c>
      <c r="J1095" s="76" t="s">
        <v>891</v>
      </c>
      <c r="K1095" s="77">
        <v>40543</v>
      </c>
      <c r="L1095" s="76">
        <v>661703</v>
      </c>
      <c r="M1095" s="76">
        <v>53638</v>
      </c>
      <c r="N1095" s="76">
        <v>131081</v>
      </c>
      <c r="O1095" s="76">
        <v>127283</v>
      </c>
      <c r="P1095" s="76">
        <v>5340</v>
      </c>
      <c r="Q1095" s="76">
        <v>39504</v>
      </c>
      <c r="R1095" s="76">
        <v>1133</v>
      </c>
    </row>
    <row r="1096" spans="1:18">
      <c r="A1096" s="82">
        <f t="shared" si="80"/>
        <v>536201602009</v>
      </c>
      <c r="B1096" s="82" t="str">
        <f t="shared" si="81"/>
        <v>53620160</v>
      </c>
      <c r="C1096" s="82">
        <f t="shared" si="82"/>
        <v>2009</v>
      </c>
      <c r="D1096" s="82">
        <f t="shared" si="83"/>
        <v>6617.03</v>
      </c>
      <c r="E1096" s="82">
        <f t="shared" si="84"/>
        <v>1020.4300000000001</v>
      </c>
      <c r="F1096" s="82">
        <f t="array" ref="F1096">SUM(IF(M1096:N1096="-",0,M1096:N1096),IF(O1096="-",0,-O1096))/100</f>
        <v>564.77</v>
      </c>
      <c r="G1096" s="82">
        <f t="array" ref="G1096">SUM(IF(P1096="-",0,P1096),IF(R1096="-",0,R1096))/100</f>
        <v>61.74</v>
      </c>
      <c r="H1096" s="82">
        <f t="array" ref="H1096">SUM(IF(Q1096="-",0,Q1096))/100</f>
        <v>393.92</v>
      </c>
      <c r="I1096" s="76">
        <v>5362016</v>
      </c>
      <c r="J1096" s="76" t="s">
        <v>891</v>
      </c>
      <c r="K1096" s="77">
        <v>40178</v>
      </c>
      <c r="L1096" s="76">
        <v>661703</v>
      </c>
      <c r="M1096" s="76">
        <v>52679</v>
      </c>
      <c r="N1096" s="76">
        <v>131081</v>
      </c>
      <c r="O1096" s="76">
        <v>127283</v>
      </c>
      <c r="P1096" s="76">
        <v>5041</v>
      </c>
      <c r="Q1096" s="76">
        <v>39392</v>
      </c>
      <c r="R1096" s="76">
        <v>1133</v>
      </c>
    </row>
    <row r="1097" spans="1:18">
      <c r="A1097" s="82">
        <f t="shared" si="80"/>
        <v>536201602008</v>
      </c>
      <c r="B1097" s="82" t="str">
        <f t="shared" si="81"/>
        <v>53620160</v>
      </c>
      <c r="C1097" s="82">
        <f t="shared" si="82"/>
        <v>2008</v>
      </c>
      <c r="D1097" s="82">
        <f t="shared" si="83"/>
        <v>6616.16</v>
      </c>
      <c r="E1097" s="82">
        <f t="shared" si="84"/>
        <v>1019.6500000000001</v>
      </c>
      <c r="F1097" s="82">
        <f t="array" ref="F1097">SUM(IF(M1097:N1097="-",0,M1097:N1097),IF(O1097="-",0,-O1097))/100</f>
        <v>560.08000000000004</v>
      </c>
      <c r="G1097" s="82">
        <f t="array" ref="G1097">SUM(IF(P1097="-",0,P1097),IF(R1097="-",0,R1097))/100</f>
        <v>62.32</v>
      </c>
      <c r="H1097" s="82">
        <f t="array" ref="H1097">SUM(IF(Q1097="-",0,Q1097))/100</f>
        <v>397.25</v>
      </c>
      <c r="I1097" s="76">
        <v>5362016</v>
      </c>
      <c r="J1097" s="76" t="s">
        <v>891</v>
      </c>
      <c r="K1097" s="77">
        <v>39813</v>
      </c>
      <c r="L1097" s="76">
        <v>661616</v>
      </c>
      <c r="M1097" s="76">
        <v>52515</v>
      </c>
      <c r="N1097" s="76">
        <v>123628</v>
      </c>
      <c r="O1097" s="76">
        <v>120135</v>
      </c>
      <c r="P1097" s="76">
        <v>5096</v>
      </c>
      <c r="Q1097" s="76">
        <v>39725</v>
      </c>
      <c r="R1097" s="76">
        <v>1136</v>
      </c>
    </row>
    <row r="1098" spans="1:18">
      <c r="A1098" s="82">
        <f t="shared" si="80"/>
        <v>536201602007</v>
      </c>
      <c r="B1098" s="82" t="str">
        <f t="shared" si="81"/>
        <v>53620160</v>
      </c>
      <c r="C1098" s="82">
        <f t="shared" si="82"/>
        <v>2007</v>
      </c>
      <c r="D1098" s="82">
        <f t="shared" si="83"/>
        <v>6616.16</v>
      </c>
      <c r="E1098" s="82">
        <f t="shared" si="84"/>
        <v>1048.45</v>
      </c>
      <c r="F1098" s="82">
        <f t="array" ref="F1098">SUM(IF(M1098:N1098="-",0,M1098:N1098),IF(O1098="-",0,-O1098))/100</f>
        <v>604.33000000000004</v>
      </c>
      <c r="G1098" s="82">
        <f t="array" ref="G1098">SUM(IF(P1098="-",0,P1098),IF(R1098="-",0,R1098))/100</f>
        <v>48.99</v>
      </c>
      <c r="H1098" s="82">
        <f t="array" ref="H1098">SUM(IF(Q1098="-",0,Q1098))/100</f>
        <v>395.13</v>
      </c>
      <c r="I1098" s="76">
        <v>5362016</v>
      </c>
      <c r="J1098" s="76" t="s">
        <v>891</v>
      </c>
      <c r="K1098" s="77">
        <v>39447</v>
      </c>
      <c r="L1098" s="76">
        <v>661616</v>
      </c>
      <c r="M1098" s="76">
        <v>54534</v>
      </c>
      <c r="N1098" s="76">
        <v>115691</v>
      </c>
      <c r="O1098" s="76">
        <v>109792</v>
      </c>
      <c r="P1098" s="76">
        <v>3857</v>
      </c>
      <c r="Q1098" s="76">
        <v>39513</v>
      </c>
      <c r="R1098" s="76">
        <v>1042</v>
      </c>
    </row>
    <row r="1099" spans="1:18">
      <c r="A1099" s="82">
        <f t="shared" ref="A1099:A1162" si="85">(B1099&amp;C1099)+0</f>
        <v>536201602006</v>
      </c>
      <c r="B1099" s="82" t="str">
        <f t="shared" ref="B1099:B1162" si="86">LEFT(I1099&amp;"00000000",8)</f>
        <v>53620160</v>
      </c>
      <c r="C1099" s="82">
        <f t="shared" ref="C1099:C1162" si="87">YEAR(K1099)</f>
        <v>2006</v>
      </c>
      <c r="D1099" s="82">
        <f t="shared" ref="D1099:D1162" si="88">IF(L1099="-",0,L1099/100)</f>
        <v>6616.16</v>
      </c>
      <c r="E1099" s="82">
        <f t="shared" ref="E1099:E1162" si="89">SUM(F1099:H1099)</f>
        <v>1051.79</v>
      </c>
      <c r="F1099" s="82">
        <f t="array" ref="F1099">SUM(IF(M1099:N1099="-",0,M1099:N1099),IF(O1099="-",0,-O1099))/100</f>
        <v>613.15</v>
      </c>
      <c r="G1099" s="82">
        <f t="array" ref="G1099">SUM(IF(P1099="-",0,P1099),IF(R1099="-",0,R1099))/100</f>
        <v>48.88</v>
      </c>
      <c r="H1099" s="82">
        <f t="array" ref="H1099">SUM(IF(Q1099="-",0,Q1099))/100</f>
        <v>389.76</v>
      </c>
      <c r="I1099" s="76">
        <v>5362016</v>
      </c>
      <c r="J1099" s="76" t="s">
        <v>891</v>
      </c>
      <c r="K1099" s="77">
        <v>39082</v>
      </c>
      <c r="L1099" s="76">
        <v>661616</v>
      </c>
      <c r="M1099" s="76">
        <v>54388</v>
      </c>
      <c r="N1099" s="76">
        <v>116337</v>
      </c>
      <c r="O1099" s="76">
        <v>109410</v>
      </c>
      <c r="P1099" s="76">
        <v>3846</v>
      </c>
      <c r="Q1099" s="76">
        <v>38976</v>
      </c>
      <c r="R1099" s="76">
        <v>1042</v>
      </c>
    </row>
    <row r="1100" spans="1:18">
      <c r="A1100" s="82">
        <f t="shared" si="85"/>
        <v>536202002015</v>
      </c>
      <c r="B1100" s="82" t="str">
        <f t="shared" si="86"/>
        <v>53620200</v>
      </c>
      <c r="C1100" s="82">
        <f t="shared" si="87"/>
        <v>2015</v>
      </c>
      <c r="D1100" s="82">
        <f t="shared" si="88"/>
        <v>11989.44</v>
      </c>
      <c r="E1100" s="82">
        <f t="shared" si="89"/>
        <v>2470.15</v>
      </c>
      <c r="F1100" s="82">
        <f t="array" ref="F1100">SUM(IF(M1100:N1100="-",0,M1100:N1100),IF(O1100="-",0,-O1100))/100</f>
        <v>1238.0899999999999</v>
      </c>
      <c r="G1100" s="82">
        <f t="array" ref="G1100">SUM(IF(P1100="-",0,P1100),IF(R1100="-",0,R1100))/100</f>
        <v>311.72000000000003</v>
      </c>
      <c r="H1100" s="82">
        <f t="array" ref="H1100">SUM(IF(Q1100="-",0,Q1100))/100</f>
        <v>920.34</v>
      </c>
      <c r="I1100" s="76">
        <v>5362020</v>
      </c>
      <c r="J1100" s="76" t="s">
        <v>109</v>
      </c>
      <c r="K1100" s="77">
        <v>42369</v>
      </c>
      <c r="L1100" s="76">
        <v>1198944</v>
      </c>
      <c r="M1100" s="76">
        <v>119200</v>
      </c>
      <c r="N1100" s="76">
        <v>16468</v>
      </c>
      <c r="O1100" s="76">
        <v>11859</v>
      </c>
      <c r="P1100" s="76">
        <v>29627</v>
      </c>
      <c r="Q1100" s="76">
        <v>92034</v>
      </c>
      <c r="R1100" s="76">
        <v>1545</v>
      </c>
    </row>
    <row r="1101" spans="1:18">
      <c r="A1101" s="82">
        <f t="shared" si="85"/>
        <v>536202002014</v>
      </c>
      <c r="B1101" s="82" t="str">
        <f t="shared" si="86"/>
        <v>53620200</v>
      </c>
      <c r="C1101" s="82">
        <f t="shared" si="87"/>
        <v>2014</v>
      </c>
      <c r="D1101" s="82">
        <f t="shared" si="88"/>
        <v>11989.44</v>
      </c>
      <c r="E1101" s="82">
        <f t="shared" si="89"/>
        <v>2485.4299999999998</v>
      </c>
      <c r="F1101" s="82">
        <f t="array" ref="F1101">SUM(IF(M1101:N1101="-",0,M1101:N1101),IF(O1101="-",0,-O1101))/100</f>
        <v>1252</v>
      </c>
      <c r="G1101" s="82">
        <f t="array" ref="G1101">SUM(IF(P1101="-",0,P1101),IF(R1101="-",0,R1101))/100</f>
        <v>321.14</v>
      </c>
      <c r="H1101" s="82">
        <f t="array" ref="H1101">SUM(IF(Q1101="-",0,Q1101))/100</f>
        <v>912.29</v>
      </c>
      <c r="I1101" s="76">
        <v>5362020</v>
      </c>
      <c r="J1101" s="76" t="s">
        <v>109</v>
      </c>
      <c r="K1101" s="77">
        <v>42004</v>
      </c>
      <c r="L1101" s="76">
        <v>1198944</v>
      </c>
      <c r="M1101" s="76">
        <v>120468</v>
      </c>
      <c r="N1101" s="76">
        <v>16141</v>
      </c>
      <c r="O1101" s="76">
        <v>11409</v>
      </c>
      <c r="P1101" s="76">
        <v>30493</v>
      </c>
      <c r="Q1101" s="76">
        <v>91229</v>
      </c>
      <c r="R1101" s="76">
        <v>1621</v>
      </c>
    </row>
    <row r="1102" spans="1:18">
      <c r="A1102" s="82">
        <f t="shared" si="85"/>
        <v>536202002013</v>
      </c>
      <c r="B1102" s="82" t="str">
        <f t="shared" si="86"/>
        <v>53620200</v>
      </c>
      <c r="C1102" s="82">
        <f t="shared" si="87"/>
        <v>2013</v>
      </c>
      <c r="D1102" s="82">
        <f t="shared" si="88"/>
        <v>11989.43</v>
      </c>
      <c r="E1102" s="82">
        <f t="shared" si="89"/>
        <v>2488.88</v>
      </c>
      <c r="F1102" s="82">
        <f t="array" ref="F1102">SUM(IF(M1102:N1102="-",0,M1102:N1102),IF(O1102="-",0,-O1102))/100</f>
        <v>1255.95</v>
      </c>
      <c r="G1102" s="82">
        <f t="array" ref="G1102">SUM(IF(P1102="-",0,P1102),IF(R1102="-",0,R1102))/100</f>
        <v>312.18</v>
      </c>
      <c r="H1102" s="82">
        <f t="array" ref="H1102">SUM(IF(Q1102="-",0,Q1102))/100</f>
        <v>920.75</v>
      </c>
      <c r="I1102" s="76">
        <v>5362020</v>
      </c>
      <c r="J1102" s="76" t="s">
        <v>109</v>
      </c>
      <c r="K1102" s="77">
        <v>41639</v>
      </c>
      <c r="L1102" s="76">
        <v>1198943</v>
      </c>
      <c r="M1102" s="76">
        <v>120542</v>
      </c>
      <c r="N1102" s="76">
        <v>15653</v>
      </c>
      <c r="O1102" s="76">
        <v>10600</v>
      </c>
      <c r="P1102" s="76">
        <v>29596</v>
      </c>
      <c r="Q1102" s="76">
        <v>92075</v>
      </c>
      <c r="R1102" s="76">
        <v>1622</v>
      </c>
    </row>
    <row r="1103" spans="1:18">
      <c r="A1103" s="82">
        <f t="shared" si="85"/>
        <v>536202002012</v>
      </c>
      <c r="B1103" s="82" t="str">
        <f t="shared" si="86"/>
        <v>53620200</v>
      </c>
      <c r="C1103" s="82">
        <f t="shared" si="87"/>
        <v>2012</v>
      </c>
      <c r="D1103" s="82">
        <f t="shared" si="88"/>
        <v>11989.43</v>
      </c>
      <c r="E1103" s="82">
        <f t="shared" si="89"/>
        <v>2480.65</v>
      </c>
      <c r="F1103" s="82">
        <f t="array" ref="F1103">SUM(IF(M1103:N1103="-",0,M1103:N1103),IF(O1103="-",0,-O1103))/100</f>
        <v>1254.3599999999999</v>
      </c>
      <c r="G1103" s="82">
        <f t="array" ref="G1103">SUM(IF(P1103="-",0,P1103),IF(R1103="-",0,R1103))/100</f>
        <v>304.42</v>
      </c>
      <c r="H1103" s="82">
        <f t="array" ref="H1103">SUM(IF(Q1103="-",0,Q1103))/100</f>
        <v>921.87</v>
      </c>
      <c r="I1103" s="76">
        <v>5362020</v>
      </c>
      <c r="J1103" s="76" t="s">
        <v>109</v>
      </c>
      <c r="K1103" s="77">
        <v>41274</v>
      </c>
      <c r="L1103" s="76">
        <v>1198943</v>
      </c>
      <c r="M1103" s="76">
        <v>120428</v>
      </c>
      <c r="N1103" s="76">
        <v>15208</v>
      </c>
      <c r="O1103" s="76">
        <v>10200</v>
      </c>
      <c r="P1103" s="76">
        <v>28820</v>
      </c>
      <c r="Q1103" s="76">
        <v>92187</v>
      </c>
      <c r="R1103" s="76">
        <v>1622</v>
      </c>
    </row>
    <row r="1104" spans="1:18">
      <c r="A1104" s="82">
        <f t="shared" si="85"/>
        <v>536202002011</v>
      </c>
      <c r="B1104" s="82" t="str">
        <f t="shared" si="86"/>
        <v>53620200</v>
      </c>
      <c r="C1104" s="82">
        <f t="shared" si="87"/>
        <v>2011</v>
      </c>
      <c r="D1104" s="82">
        <f t="shared" si="88"/>
        <v>11989.43</v>
      </c>
      <c r="E1104" s="82">
        <f t="shared" si="89"/>
        <v>2461.73</v>
      </c>
      <c r="F1104" s="82">
        <f t="array" ref="F1104">SUM(IF(M1104:N1104="-",0,M1104:N1104),IF(O1104="-",0,-O1104))/100</f>
        <v>1246.58</v>
      </c>
      <c r="G1104" s="82">
        <f t="array" ref="G1104">SUM(IF(P1104="-",0,P1104),IF(R1104="-",0,R1104))/100</f>
        <v>293.76</v>
      </c>
      <c r="H1104" s="82">
        <f t="array" ref="H1104">SUM(IF(Q1104="-",0,Q1104))/100</f>
        <v>921.39</v>
      </c>
      <c r="I1104" s="76">
        <v>5362020</v>
      </c>
      <c r="J1104" s="76" t="s">
        <v>109</v>
      </c>
      <c r="K1104" s="77">
        <v>40908</v>
      </c>
      <c r="L1104" s="76">
        <v>1198943</v>
      </c>
      <c r="M1104" s="76">
        <v>119684</v>
      </c>
      <c r="N1104" s="76">
        <v>15098</v>
      </c>
      <c r="O1104" s="76">
        <v>10124</v>
      </c>
      <c r="P1104" s="76">
        <v>27755</v>
      </c>
      <c r="Q1104" s="76">
        <v>92139</v>
      </c>
      <c r="R1104" s="76">
        <v>1621</v>
      </c>
    </row>
    <row r="1105" spans="1:18">
      <c r="A1105" s="82">
        <f t="shared" si="85"/>
        <v>536202002010</v>
      </c>
      <c r="B1105" s="82" t="str">
        <f t="shared" si="86"/>
        <v>53620200</v>
      </c>
      <c r="C1105" s="82">
        <f t="shared" si="87"/>
        <v>2010</v>
      </c>
      <c r="D1105" s="82">
        <f t="shared" si="88"/>
        <v>11989.43</v>
      </c>
      <c r="E1105" s="82">
        <f t="shared" si="89"/>
        <v>2458.1999999999998</v>
      </c>
      <c r="F1105" s="82">
        <f t="array" ref="F1105">SUM(IF(M1105:N1105="-",0,M1105:N1105),IF(O1105="-",0,-O1105))/100</f>
        <v>1244.68</v>
      </c>
      <c r="G1105" s="82">
        <f t="array" ref="G1105">SUM(IF(P1105="-",0,P1105),IF(R1105="-",0,R1105))/100</f>
        <v>292</v>
      </c>
      <c r="H1105" s="82">
        <f t="array" ref="H1105">SUM(IF(Q1105="-",0,Q1105))/100</f>
        <v>921.52</v>
      </c>
      <c r="I1105" s="76">
        <v>5362020</v>
      </c>
      <c r="J1105" s="76" t="s">
        <v>109</v>
      </c>
      <c r="K1105" s="77">
        <v>40543</v>
      </c>
      <c r="L1105" s="76">
        <v>1198943</v>
      </c>
      <c r="M1105" s="76">
        <v>119494</v>
      </c>
      <c r="N1105" s="76">
        <v>15098</v>
      </c>
      <c r="O1105" s="76">
        <v>10124</v>
      </c>
      <c r="P1105" s="76">
        <v>27579</v>
      </c>
      <c r="Q1105" s="76">
        <v>92152</v>
      </c>
      <c r="R1105" s="76">
        <v>1621</v>
      </c>
    </row>
    <row r="1106" spans="1:18">
      <c r="A1106" s="82">
        <f t="shared" si="85"/>
        <v>536202002009</v>
      </c>
      <c r="B1106" s="82" t="str">
        <f t="shared" si="86"/>
        <v>53620200</v>
      </c>
      <c r="C1106" s="82">
        <f t="shared" si="87"/>
        <v>2009</v>
      </c>
      <c r="D1106" s="82">
        <f t="shared" si="88"/>
        <v>11989.43</v>
      </c>
      <c r="E1106" s="82">
        <f t="shared" si="89"/>
        <v>2439.2200000000003</v>
      </c>
      <c r="F1106" s="82">
        <f t="array" ref="F1106">SUM(IF(M1106:N1106="-",0,M1106:N1106),IF(O1106="-",0,-O1106))/100</f>
        <v>1229.42</v>
      </c>
      <c r="G1106" s="82">
        <f t="array" ref="G1106">SUM(IF(P1106="-",0,P1106),IF(R1106="-",0,R1106))/100</f>
        <v>288.91000000000003</v>
      </c>
      <c r="H1106" s="82">
        <f t="array" ref="H1106">SUM(IF(Q1106="-",0,Q1106))/100</f>
        <v>920.89</v>
      </c>
      <c r="I1106" s="76">
        <v>5362020</v>
      </c>
      <c r="J1106" s="76" t="s">
        <v>109</v>
      </c>
      <c r="K1106" s="77">
        <v>40178</v>
      </c>
      <c r="L1106" s="76">
        <v>1198943</v>
      </c>
      <c r="M1106" s="76">
        <v>117811</v>
      </c>
      <c r="N1106" s="76">
        <v>15255</v>
      </c>
      <c r="O1106" s="76">
        <v>10124</v>
      </c>
      <c r="P1106" s="76">
        <v>27270</v>
      </c>
      <c r="Q1106" s="76">
        <v>92089</v>
      </c>
      <c r="R1106" s="76">
        <v>1621</v>
      </c>
    </row>
    <row r="1107" spans="1:18">
      <c r="A1107" s="82">
        <f t="shared" si="85"/>
        <v>536202002008</v>
      </c>
      <c r="B1107" s="82" t="str">
        <f t="shared" si="86"/>
        <v>53620200</v>
      </c>
      <c r="C1107" s="82">
        <f t="shared" si="87"/>
        <v>2008</v>
      </c>
      <c r="D1107" s="82">
        <f t="shared" si="88"/>
        <v>11987.71</v>
      </c>
      <c r="E1107" s="82">
        <f t="shared" si="89"/>
        <v>2430.33</v>
      </c>
      <c r="F1107" s="82">
        <f t="array" ref="F1107">SUM(IF(M1107:N1107="-",0,M1107:N1107),IF(O1107="-",0,-O1107))/100</f>
        <v>1222.81</v>
      </c>
      <c r="G1107" s="82">
        <f t="array" ref="G1107">SUM(IF(P1107="-",0,P1107),IF(R1107="-",0,R1107))/100</f>
        <v>289.05</v>
      </c>
      <c r="H1107" s="82">
        <f t="array" ref="H1107">SUM(IF(Q1107="-",0,Q1107))/100</f>
        <v>918.47</v>
      </c>
      <c r="I1107" s="76">
        <v>5362020</v>
      </c>
      <c r="J1107" s="76" t="s">
        <v>109</v>
      </c>
      <c r="K1107" s="77">
        <v>39813</v>
      </c>
      <c r="L1107" s="76">
        <v>1198771</v>
      </c>
      <c r="M1107" s="76">
        <v>117765</v>
      </c>
      <c r="N1107" s="76">
        <v>14643</v>
      </c>
      <c r="O1107" s="76">
        <v>10127</v>
      </c>
      <c r="P1107" s="76">
        <v>27284</v>
      </c>
      <c r="Q1107" s="76">
        <v>91847</v>
      </c>
      <c r="R1107" s="76">
        <v>1621</v>
      </c>
    </row>
    <row r="1108" spans="1:18">
      <c r="A1108" s="82">
        <f t="shared" si="85"/>
        <v>536202002007</v>
      </c>
      <c r="B1108" s="82" t="str">
        <f t="shared" si="86"/>
        <v>53620200</v>
      </c>
      <c r="C1108" s="82">
        <f t="shared" si="87"/>
        <v>2007</v>
      </c>
      <c r="D1108" s="82">
        <f t="shared" si="88"/>
        <v>11987.77</v>
      </c>
      <c r="E1108" s="82">
        <f t="shared" si="89"/>
        <v>2283.9300000000003</v>
      </c>
      <c r="F1108" s="82">
        <f t="array" ref="F1108">SUM(IF(M1108:N1108="-",0,M1108:N1108),IF(O1108="-",0,-O1108))/100</f>
        <v>1235.96</v>
      </c>
      <c r="G1108" s="82">
        <f t="array" ref="G1108">SUM(IF(P1108="-",0,P1108),IF(R1108="-",0,R1108))/100</f>
        <v>208.17</v>
      </c>
      <c r="H1108" s="82">
        <f t="array" ref="H1108">SUM(IF(Q1108="-",0,Q1108))/100</f>
        <v>839.8</v>
      </c>
      <c r="I1108" s="76">
        <v>5362020</v>
      </c>
      <c r="J1108" s="76" t="s">
        <v>109</v>
      </c>
      <c r="K1108" s="77">
        <v>39447</v>
      </c>
      <c r="L1108" s="76">
        <v>1198777</v>
      </c>
      <c r="M1108" s="76">
        <v>119514</v>
      </c>
      <c r="N1108" s="76">
        <v>14510</v>
      </c>
      <c r="O1108" s="76">
        <v>10428</v>
      </c>
      <c r="P1108" s="76">
        <v>19365</v>
      </c>
      <c r="Q1108" s="76">
        <v>83980</v>
      </c>
      <c r="R1108" s="76">
        <v>1452</v>
      </c>
    </row>
    <row r="1109" spans="1:18">
      <c r="A1109" s="82">
        <f t="shared" si="85"/>
        <v>536202002006</v>
      </c>
      <c r="B1109" s="82" t="str">
        <f t="shared" si="86"/>
        <v>53620200</v>
      </c>
      <c r="C1109" s="82">
        <f t="shared" si="87"/>
        <v>2006</v>
      </c>
      <c r="D1109" s="82">
        <f t="shared" si="88"/>
        <v>11987.73</v>
      </c>
      <c r="E1109" s="82">
        <f t="shared" si="89"/>
        <v>2243.91</v>
      </c>
      <c r="F1109" s="82">
        <f t="array" ref="F1109">SUM(IF(M1109:N1109="-",0,M1109:N1109),IF(O1109="-",0,-O1109))/100</f>
        <v>1212.2</v>
      </c>
      <c r="G1109" s="82">
        <f t="array" ref="G1109">SUM(IF(P1109="-",0,P1109),IF(R1109="-",0,R1109))/100</f>
        <v>194.66</v>
      </c>
      <c r="H1109" s="82">
        <f t="array" ref="H1109">SUM(IF(Q1109="-",0,Q1109))/100</f>
        <v>837.05</v>
      </c>
      <c r="I1109" s="76">
        <v>5362020</v>
      </c>
      <c r="J1109" s="76" t="s">
        <v>109</v>
      </c>
      <c r="K1109" s="77">
        <v>39082</v>
      </c>
      <c r="L1109" s="76">
        <v>1198773</v>
      </c>
      <c r="M1109" s="76">
        <v>117138</v>
      </c>
      <c r="N1109" s="76">
        <v>14510</v>
      </c>
      <c r="O1109" s="76">
        <v>10428</v>
      </c>
      <c r="P1109" s="76">
        <v>18014</v>
      </c>
      <c r="Q1109" s="76">
        <v>83705</v>
      </c>
      <c r="R1109" s="76">
        <v>1452</v>
      </c>
    </row>
    <row r="1110" spans="1:18">
      <c r="A1110" s="82">
        <f t="shared" si="85"/>
        <v>536202402015</v>
      </c>
      <c r="B1110" s="82" t="str">
        <f t="shared" si="86"/>
        <v>53620240</v>
      </c>
      <c r="C1110" s="82">
        <f t="shared" si="87"/>
        <v>2015</v>
      </c>
      <c r="D1110" s="82">
        <f t="shared" si="88"/>
        <v>4510.5</v>
      </c>
      <c r="E1110" s="82">
        <f t="shared" si="89"/>
        <v>1729.77</v>
      </c>
      <c r="F1110" s="82">
        <f t="array" ref="F1110">SUM(IF(M1110:N1110="-",0,M1110:N1110),IF(O1110="-",0,-O1110))/100</f>
        <v>1046.1600000000001</v>
      </c>
      <c r="G1110" s="82">
        <f t="array" ref="G1110">SUM(IF(P1110="-",0,P1110),IF(R1110="-",0,R1110))/100</f>
        <v>158.75</v>
      </c>
      <c r="H1110" s="82">
        <f t="array" ref="H1110">SUM(IF(Q1110="-",0,Q1110))/100</f>
        <v>524.86</v>
      </c>
      <c r="I1110" s="76">
        <v>5362024</v>
      </c>
      <c r="J1110" s="76" t="s">
        <v>110</v>
      </c>
      <c r="K1110" s="77">
        <v>42369</v>
      </c>
      <c r="L1110" s="76">
        <v>451050</v>
      </c>
      <c r="M1110" s="76">
        <v>94650</v>
      </c>
      <c r="N1110" s="76">
        <v>17816</v>
      </c>
      <c r="O1110" s="76">
        <v>7850</v>
      </c>
      <c r="P1110" s="76">
        <v>14000</v>
      </c>
      <c r="Q1110" s="76">
        <v>52486</v>
      </c>
      <c r="R1110" s="76">
        <v>1875</v>
      </c>
    </row>
    <row r="1111" spans="1:18">
      <c r="A1111" s="82">
        <f t="shared" si="85"/>
        <v>536202402014</v>
      </c>
      <c r="B1111" s="82" t="str">
        <f t="shared" si="86"/>
        <v>53620240</v>
      </c>
      <c r="C1111" s="82">
        <f t="shared" si="87"/>
        <v>2014</v>
      </c>
      <c r="D1111" s="82">
        <f t="shared" si="88"/>
        <v>4510.5</v>
      </c>
      <c r="E1111" s="82">
        <f t="shared" si="89"/>
        <v>1729.29</v>
      </c>
      <c r="F1111" s="82">
        <f t="array" ref="F1111">SUM(IF(M1111:N1111="-",0,M1111:N1111),IF(O1111="-",0,-O1111))/100</f>
        <v>1044.67</v>
      </c>
      <c r="G1111" s="82">
        <f t="array" ref="G1111">SUM(IF(P1111="-",0,P1111),IF(R1111="-",0,R1111))/100</f>
        <v>158.76</v>
      </c>
      <c r="H1111" s="82">
        <f t="array" ref="H1111">SUM(IF(Q1111="-",0,Q1111))/100</f>
        <v>525.86</v>
      </c>
      <c r="I1111" s="76">
        <v>5362024</v>
      </c>
      <c r="J1111" s="76" t="s">
        <v>110</v>
      </c>
      <c r="K1111" s="77">
        <v>42004</v>
      </c>
      <c r="L1111" s="76">
        <v>451050</v>
      </c>
      <c r="M1111" s="76">
        <v>94260</v>
      </c>
      <c r="N1111" s="76">
        <v>18057</v>
      </c>
      <c r="O1111" s="76">
        <v>7850</v>
      </c>
      <c r="P1111" s="76">
        <v>14002</v>
      </c>
      <c r="Q1111" s="76">
        <v>52586</v>
      </c>
      <c r="R1111" s="76">
        <v>1874</v>
      </c>
    </row>
    <row r="1112" spans="1:18">
      <c r="A1112" s="82">
        <f t="shared" si="85"/>
        <v>536202402013</v>
      </c>
      <c r="B1112" s="82" t="str">
        <f t="shared" si="86"/>
        <v>53620240</v>
      </c>
      <c r="C1112" s="82">
        <f t="shared" si="87"/>
        <v>2013</v>
      </c>
      <c r="D1112" s="82">
        <f t="shared" si="88"/>
        <v>4510.49</v>
      </c>
      <c r="E1112" s="82">
        <f t="shared" si="89"/>
        <v>1725.71</v>
      </c>
      <c r="F1112" s="82">
        <f t="array" ref="F1112">SUM(IF(M1112:N1112="-",0,M1112:N1112),IF(O1112="-",0,-O1112))/100</f>
        <v>1043.4100000000001</v>
      </c>
      <c r="G1112" s="82">
        <f t="array" ref="G1112">SUM(IF(P1112="-",0,P1112),IF(R1112="-",0,R1112))/100</f>
        <v>157.75</v>
      </c>
      <c r="H1112" s="82">
        <f t="array" ref="H1112">SUM(IF(Q1112="-",0,Q1112))/100</f>
        <v>524.54999999999995</v>
      </c>
      <c r="I1112" s="76">
        <v>5362024</v>
      </c>
      <c r="J1112" s="76" t="s">
        <v>110</v>
      </c>
      <c r="K1112" s="77">
        <v>41639</v>
      </c>
      <c r="L1112" s="76">
        <v>451049</v>
      </c>
      <c r="M1112" s="76">
        <v>94134</v>
      </c>
      <c r="N1112" s="76">
        <v>18057</v>
      </c>
      <c r="O1112" s="76">
        <v>7850</v>
      </c>
      <c r="P1112" s="76">
        <v>13937</v>
      </c>
      <c r="Q1112" s="76">
        <v>52455</v>
      </c>
      <c r="R1112" s="76">
        <v>1838</v>
      </c>
    </row>
    <row r="1113" spans="1:18">
      <c r="A1113" s="82">
        <f t="shared" si="85"/>
        <v>536202402012</v>
      </c>
      <c r="B1113" s="82" t="str">
        <f t="shared" si="86"/>
        <v>53620240</v>
      </c>
      <c r="C1113" s="82">
        <f t="shared" si="87"/>
        <v>2012</v>
      </c>
      <c r="D1113" s="82">
        <f t="shared" si="88"/>
        <v>4510.49</v>
      </c>
      <c r="E1113" s="82">
        <f t="shared" si="89"/>
        <v>1727.04</v>
      </c>
      <c r="F1113" s="82">
        <f t="array" ref="F1113">SUM(IF(M1113:N1113="-",0,M1113:N1113),IF(O1113="-",0,-O1113))/100</f>
        <v>1045.25</v>
      </c>
      <c r="G1113" s="82">
        <f t="array" ref="G1113">SUM(IF(P1113="-",0,P1113),IF(R1113="-",0,R1113))/100</f>
        <v>157.58000000000001</v>
      </c>
      <c r="H1113" s="82">
        <f t="array" ref="H1113">SUM(IF(Q1113="-",0,Q1113))/100</f>
        <v>524.21</v>
      </c>
      <c r="I1113" s="76">
        <v>5362024</v>
      </c>
      <c r="J1113" s="76" t="s">
        <v>110</v>
      </c>
      <c r="K1113" s="77">
        <v>41274</v>
      </c>
      <c r="L1113" s="76">
        <v>451049</v>
      </c>
      <c r="M1113" s="76">
        <v>94142</v>
      </c>
      <c r="N1113" s="76">
        <v>19088</v>
      </c>
      <c r="O1113" s="76">
        <v>8705</v>
      </c>
      <c r="P1113" s="76">
        <v>13918</v>
      </c>
      <c r="Q1113" s="76">
        <v>52421</v>
      </c>
      <c r="R1113" s="76">
        <v>1840</v>
      </c>
    </row>
    <row r="1114" spans="1:18">
      <c r="A1114" s="82">
        <f t="shared" si="85"/>
        <v>536202402011</v>
      </c>
      <c r="B1114" s="82" t="str">
        <f t="shared" si="86"/>
        <v>53620240</v>
      </c>
      <c r="C1114" s="82">
        <f t="shared" si="87"/>
        <v>2011</v>
      </c>
      <c r="D1114" s="82">
        <f t="shared" si="88"/>
        <v>4510.49</v>
      </c>
      <c r="E1114" s="82">
        <f t="shared" si="89"/>
        <v>1725.9800000000002</v>
      </c>
      <c r="F1114" s="82">
        <f t="array" ref="F1114">SUM(IF(M1114:N1114="-",0,M1114:N1114),IF(O1114="-",0,-O1114))/100</f>
        <v>1043.6300000000001</v>
      </c>
      <c r="G1114" s="82">
        <f t="array" ref="G1114">SUM(IF(P1114="-",0,P1114),IF(R1114="-",0,R1114))/100</f>
        <v>158.36000000000001</v>
      </c>
      <c r="H1114" s="82">
        <f t="array" ref="H1114">SUM(IF(Q1114="-",0,Q1114))/100</f>
        <v>523.99</v>
      </c>
      <c r="I1114" s="76">
        <v>5362024</v>
      </c>
      <c r="J1114" s="76" t="s">
        <v>110</v>
      </c>
      <c r="K1114" s="77">
        <v>40908</v>
      </c>
      <c r="L1114" s="76">
        <v>451049</v>
      </c>
      <c r="M1114" s="76">
        <v>93991</v>
      </c>
      <c r="N1114" s="76">
        <v>19077</v>
      </c>
      <c r="O1114" s="76">
        <v>8705</v>
      </c>
      <c r="P1114" s="76">
        <v>13995</v>
      </c>
      <c r="Q1114" s="76">
        <v>52399</v>
      </c>
      <c r="R1114" s="76">
        <v>1841</v>
      </c>
    </row>
    <row r="1115" spans="1:18">
      <c r="A1115" s="82">
        <f t="shared" si="85"/>
        <v>536202402010</v>
      </c>
      <c r="B1115" s="82" t="str">
        <f t="shared" si="86"/>
        <v>53620240</v>
      </c>
      <c r="C1115" s="82">
        <f t="shared" si="87"/>
        <v>2010</v>
      </c>
      <c r="D1115" s="82">
        <f t="shared" si="88"/>
        <v>4510.49</v>
      </c>
      <c r="E1115" s="82">
        <f t="shared" si="89"/>
        <v>1725.21</v>
      </c>
      <c r="F1115" s="82">
        <f t="array" ref="F1115">SUM(IF(M1115:N1115="-",0,M1115:N1115),IF(O1115="-",0,-O1115))/100</f>
        <v>1041.68</v>
      </c>
      <c r="G1115" s="82">
        <f t="array" ref="G1115">SUM(IF(P1115="-",0,P1115),IF(R1115="-",0,R1115))/100</f>
        <v>159.87</v>
      </c>
      <c r="H1115" s="82">
        <f t="array" ref="H1115">SUM(IF(Q1115="-",0,Q1115))/100</f>
        <v>523.66</v>
      </c>
      <c r="I1115" s="76">
        <v>5362024</v>
      </c>
      <c r="J1115" s="76" t="s">
        <v>110</v>
      </c>
      <c r="K1115" s="77">
        <v>40543</v>
      </c>
      <c r="L1115" s="76">
        <v>451049</v>
      </c>
      <c r="M1115" s="76">
        <v>93786</v>
      </c>
      <c r="N1115" s="76">
        <v>19087</v>
      </c>
      <c r="O1115" s="76">
        <v>8705</v>
      </c>
      <c r="P1115" s="76">
        <v>14146</v>
      </c>
      <c r="Q1115" s="76">
        <v>52366</v>
      </c>
      <c r="R1115" s="76">
        <v>1841</v>
      </c>
    </row>
    <row r="1116" spans="1:18">
      <c r="A1116" s="82">
        <f t="shared" si="85"/>
        <v>536202402009</v>
      </c>
      <c r="B1116" s="82" t="str">
        <f t="shared" si="86"/>
        <v>53620240</v>
      </c>
      <c r="C1116" s="82">
        <f t="shared" si="87"/>
        <v>2009</v>
      </c>
      <c r="D1116" s="82">
        <f t="shared" si="88"/>
        <v>4510.49</v>
      </c>
      <c r="E1116" s="82">
        <f t="shared" si="89"/>
        <v>1722.5600000000002</v>
      </c>
      <c r="F1116" s="82">
        <f t="array" ref="F1116">SUM(IF(M1116:N1116="-",0,M1116:N1116),IF(O1116="-",0,-O1116))/100</f>
        <v>1039.17</v>
      </c>
      <c r="G1116" s="82">
        <f t="array" ref="G1116">SUM(IF(P1116="-",0,P1116),IF(R1116="-",0,R1116))/100</f>
        <v>160.16</v>
      </c>
      <c r="H1116" s="82">
        <f t="array" ref="H1116">SUM(IF(Q1116="-",0,Q1116))/100</f>
        <v>523.23</v>
      </c>
      <c r="I1116" s="76">
        <v>5362024</v>
      </c>
      <c r="J1116" s="76" t="s">
        <v>110</v>
      </c>
      <c r="K1116" s="77">
        <v>40178</v>
      </c>
      <c r="L1116" s="76">
        <v>451049</v>
      </c>
      <c r="M1116" s="76">
        <v>93448</v>
      </c>
      <c r="N1116" s="76">
        <v>19174</v>
      </c>
      <c r="O1116" s="76">
        <v>8705</v>
      </c>
      <c r="P1116" s="76">
        <v>14179</v>
      </c>
      <c r="Q1116" s="76">
        <v>52323</v>
      </c>
      <c r="R1116" s="76">
        <v>1837</v>
      </c>
    </row>
    <row r="1117" spans="1:18">
      <c r="A1117" s="82">
        <f t="shared" si="85"/>
        <v>536202402008</v>
      </c>
      <c r="B1117" s="82" t="str">
        <f t="shared" si="86"/>
        <v>53620240</v>
      </c>
      <c r="C1117" s="82">
        <f t="shared" si="87"/>
        <v>2008</v>
      </c>
      <c r="D1117" s="82">
        <f t="shared" si="88"/>
        <v>4510.74</v>
      </c>
      <c r="E1117" s="82">
        <f t="shared" si="89"/>
        <v>1719.65</v>
      </c>
      <c r="F1117" s="82">
        <f t="array" ref="F1117">SUM(IF(M1117:N1117="-",0,M1117:N1117),IF(O1117="-",0,-O1117))/100</f>
        <v>1037.24</v>
      </c>
      <c r="G1117" s="82">
        <f t="array" ref="G1117">SUM(IF(P1117="-",0,P1117),IF(R1117="-",0,R1117))/100</f>
        <v>161.02000000000001</v>
      </c>
      <c r="H1117" s="82">
        <f t="array" ref="H1117">SUM(IF(Q1117="-",0,Q1117))/100</f>
        <v>521.39</v>
      </c>
      <c r="I1117" s="76">
        <v>5362024</v>
      </c>
      <c r="J1117" s="76" t="s">
        <v>110</v>
      </c>
      <c r="K1117" s="77">
        <v>39813</v>
      </c>
      <c r="L1117" s="76">
        <v>451074</v>
      </c>
      <c r="M1117" s="76">
        <v>101313</v>
      </c>
      <c r="N1117" s="76">
        <v>11094</v>
      </c>
      <c r="O1117" s="76">
        <v>8683</v>
      </c>
      <c r="P1117" s="76">
        <v>14264</v>
      </c>
      <c r="Q1117" s="76">
        <v>52139</v>
      </c>
      <c r="R1117" s="76">
        <v>1838</v>
      </c>
    </row>
    <row r="1118" spans="1:18">
      <c r="A1118" s="82">
        <f t="shared" si="85"/>
        <v>536202402007</v>
      </c>
      <c r="B1118" s="82" t="str">
        <f t="shared" si="86"/>
        <v>53620240</v>
      </c>
      <c r="C1118" s="82">
        <f t="shared" si="87"/>
        <v>2007</v>
      </c>
      <c r="D1118" s="82">
        <f t="shared" si="88"/>
        <v>4510.84</v>
      </c>
      <c r="E1118" s="82">
        <f t="shared" si="89"/>
        <v>1707.62</v>
      </c>
      <c r="F1118" s="82">
        <f t="array" ref="F1118">SUM(IF(M1118:N1118="-",0,M1118:N1118),IF(O1118="-",0,-O1118))/100</f>
        <v>1116.3399999999999</v>
      </c>
      <c r="G1118" s="82">
        <f t="array" ref="G1118">SUM(IF(P1118="-",0,P1118),IF(R1118="-",0,R1118))/100</f>
        <v>118.84</v>
      </c>
      <c r="H1118" s="82">
        <f t="array" ref="H1118">SUM(IF(Q1118="-",0,Q1118))/100</f>
        <v>472.44</v>
      </c>
      <c r="I1118" s="76">
        <v>5362024</v>
      </c>
      <c r="J1118" s="76" t="s">
        <v>110</v>
      </c>
      <c r="K1118" s="77">
        <v>39447</v>
      </c>
      <c r="L1118" s="76">
        <v>451084</v>
      </c>
      <c r="M1118" s="76">
        <v>110539</v>
      </c>
      <c r="N1118" s="76">
        <v>44298</v>
      </c>
      <c r="O1118" s="76">
        <v>43203</v>
      </c>
      <c r="P1118" s="76">
        <v>10115</v>
      </c>
      <c r="Q1118" s="76">
        <v>47244</v>
      </c>
      <c r="R1118" s="76">
        <v>1769</v>
      </c>
    </row>
    <row r="1119" spans="1:18">
      <c r="A1119" s="82">
        <f t="shared" si="85"/>
        <v>536202402006</v>
      </c>
      <c r="B1119" s="82" t="str">
        <f t="shared" si="86"/>
        <v>53620240</v>
      </c>
      <c r="C1119" s="82">
        <f t="shared" si="87"/>
        <v>2006</v>
      </c>
      <c r="D1119" s="82">
        <f t="shared" si="88"/>
        <v>4510.8599999999997</v>
      </c>
      <c r="E1119" s="82">
        <f t="shared" si="89"/>
        <v>1709.73</v>
      </c>
      <c r="F1119" s="82">
        <f t="array" ref="F1119">SUM(IF(M1119:N1119="-",0,M1119:N1119),IF(O1119="-",0,-O1119))/100</f>
        <v>1131.18</v>
      </c>
      <c r="G1119" s="82">
        <f t="array" ref="G1119">SUM(IF(P1119="-",0,P1119),IF(R1119="-",0,R1119))/100</f>
        <v>109.61</v>
      </c>
      <c r="H1119" s="82">
        <f t="array" ref="H1119">SUM(IF(Q1119="-",0,Q1119))/100</f>
        <v>468.94</v>
      </c>
      <c r="I1119" s="76">
        <v>5362024</v>
      </c>
      <c r="J1119" s="76" t="s">
        <v>110</v>
      </c>
      <c r="K1119" s="77">
        <v>39082</v>
      </c>
      <c r="L1119" s="76">
        <v>451086</v>
      </c>
      <c r="M1119" s="76">
        <v>112018</v>
      </c>
      <c r="N1119" s="76">
        <v>44303</v>
      </c>
      <c r="O1119" s="76">
        <v>43203</v>
      </c>
      <c r="P1119" s="76">
        <v>9043</v>
      </c>
      <c r="Q1119" s="76">
        <v>46894</v>
      </c>
      <c r="R1119" s="76">
        <v>1918</v>
      </c>
    </row>
    <row r="1120" spans="1:18">
      <c r="A1120" s="82">
        <f t="shared" si="85"/>
        <v>536202802015</v>
      </c>
      <c r="B1120" s="82" t="str">
        <f t="shared" si="86"/>
        <v>53620280</v>
      </c>
      <c r="C1120" s="82">
        <f t="shared" si="87"/>
        <v>2015</v>
      </c>
      <c r="D1120" s="82">
        <f t="shared" si="88"/>
        <v>5122.01</v>
      </c>
      <c r="E1120" s="82">
        <f t="shared" si="89"/>
        <v>2233.84</v>
      </c>
      <c r="F1120" s="82">
        <f t="array" ref="F1120">SUM(IF(M1120:N1120="-",0,M1120:N1120),IF(O1120="-",0,-O1120))/100</f>
        <v>1409.33</v>
      </c>
      <c r="G1120" s="82">
        <f t="array" ref="G1120">SUM(IF(P1120="-",0,P1120),IF(R1120="-",0,R1120))/100</f>
        <v>265.25</v>
      </c>
      <c r="H1120" s="82">
        <f t="array" ref="H1120">SUM(IF(Q1120="-",0,Q1120))/100</f>
        <v>559.26</v>
      </c>
      <c r="I1120" s="76">
        <v>5362028</v>
      </c>
      <c r="J1120" s="76" t="s">
        <v>111</v>
      </c>
      <c r="K1120" s="77">
        <v>42369</v>
      </c>
      <c r="L1120" s="76">
        <v>512201</v>
      </c>
      <c r="M1120" s="76">
        <v>120134</v>
      </c>
      <c r="N1120" s="76">
        <v>23780</v>
      </c>
      <c r="O1120" s="76">
        <v>2981</v>
      </c>
      <c r="P1120" s="76">
        <v>23994</v>
      </c>
      <c r="Q1120" s="76">
        <v>55926</v>
      </c>
      <c r="R1120" s="76">
        <v>2531</v>
      </c>
    </row>
    <row r="1121" spans="1:18">
      <c r="A1121" s="82">
        <f t="shared" si="85"/>
        <v>536202802014</v>
      </c>
      <c r="B1121" s="82" t="str">
        <f t="shared" si="86"/>
        <v>53620280</v>
      </c>
      <c r="C1121" s="82">
        <f t="shared" si="87"/>
        <v>2014</v>
      </c>
      <c r="D1121" s="82">
        <f t="shared" si="88"/>
        <v>5122.01</v>
      </c>
      <c r="E1121" s="82">
        <f t="shared" si="89"/>
        <v>2225.27</v>
      </c>
      <c r="F1121" s="82">
        <f t="array" ref="F1121">SUM(IF(M1121:N1121="-",0,M1121:N1121),IF(O1121="-",0,-O1121))/100</f>
        <v>1401.09</v>
      </c>
      <c r="G1121" s="82">
        <f t="array" ref="G1121">SUM(IF(P1121="-",0,P1121),IF(R1121="-",0,R1121))/100</f>
        <v>265.16000000000003</v>
      </c>
      <c r="H1121" s="82">
        <f t="array" ref="H1121">SUM(IF(Q1121="-",0,Q1121))/100</f>
        <v>559.02</v>
      </c>
      <c r="I1121" s="76">
        <v>5362028</v>
      </c>
      <c r="J1121" s="76" t="s">
        <v>111</v>
      </c>
      <c r="K1121" s="77">
        <v>42004</v>
      </c>
      <c r="L1121" s="76">
        <v>512201</v>
      </c>
      <c r="M1121" s="76">
        <v>119772</v>
      </c>
      <c r="N1121" s="76">
        <v>23318</v>
      </c>
      <c r="O1121" s="76">
        <v>2981</v>
      </c>
      <c r="P1121" s="76">
        <v>23985</v>
      </c>
      <c r="Q1121" s="76">
        <v>55902</v>
      </c>
      <c r="R1121" s="76">
        <v>2531</v>
      </c>
    </row>
    <row r="1122" spans="1:18">
      <c r="A1122" s="82">
        <f t="shared" si="85"/>
        <v>536202802013</v>
      </c>
      <c r="B1122" s="82" t="str">
        <f t="shared" si="86"/>
        <v>53620280</v>
      </c>
      <c r="C1122" s="82">
        <f t="shared" si="87"/>
        <v>2013</v>
      </c>
      <c r="D1122" s="82">
        <f t="shared" si="88"/>
        <v>5122.0200000000004</v>
      </c>
      <c r="E1122" s="82">
        <f t="shared" si="89"/>
        <v>2222.3000000000002</v>
      </c>
      <c r="F1122" s="82">
        <f t="array" ref="F1122">SUM(IF(M1122:N1122="-",0,M1122:N1122),IF(O1122="-",0,-O1122))/100</f>
        <v>1397.5</v>
      </c>
      <c r="G1122" s="82">
        <f t="array" ref="G1122">SUM(IF(P1122="-",0,P1122),IF(R1122="-",0,R1122))/100</f>
        <v>265.64999999999998</v>
      </c>
      <c r="H1122" s="82">
        <f t="array" ref="H1122">SUM(IF(Q1122="-",0,Q1122))/100</f>
        <v>559.15</v>
      </c>
      <c r="I1122" s="76">
        <v>5362028</v>
      </c>
      <c r="J1122" s="76" t="s">
        <v>111</v>
      </c>
      <c r="K1122" s="77">
        <v>41639</v>
      </c>
      <c r="L1122" s="76">
        <v>512202</v>
      </c>
      <c r="M1122" s="76">
        <v>119413</v>
      </c>
      <c r="N1122" s="76">
        <v>23318</v>
      </c>
      <c r="O1122" s="76">
        <v>2981</v>
      </c>
      <c r="P1122" s="76">
        <v>24033</v>
      </c>
      <c r="Q1122" s="76">
        <v>55915</v>
      </c>
      <c r="R1122" s="76">
        <v>2532</v>
      </c>
    </row>
    <row r="1123" spans="1:18">
      <c r="A1123" s="82">
        <f t="shared" si="85"/>
        <v>536202802012</v>
      </c>
      <c r="B1123" s="82" t="str">
        <f t="shared" si="86"/>
        <v>53620280</v>
      </c>
      <c r="C1123" s="82">
        <f t="shared" si="87"/>
        <v>2012</v>
      </c>
      <c r="D1123" s="82">
        <f t="shared" si="88"/>
        <v>5122.05</v>
      </c>
      <c r="E1123" s="82">
        <f t="shared" si="89"/>
        <v>2220.7800000000002</v>
      </c>
      <c r="F1123" s="82">
        <f t="array" ref="F1123">SUM(IF(M1123:N1123="-",0,M1123:N1123),IF(O1123="-",0,-O1123))/100</f>
        <v>1397.69</v>
      </c>
      <c r="G1123" s="82">
        <f t="array" ref="G1123">SUM(IF(P1123="-",0,P1123),IF(R1123="-",0,R1123))/100</f>
        <v>265.66000000000003</v>
      </c>
      <c r="H1123" s="82">
        <f t="array" ref="H1123">SUM(IF(Q1123="-",0,Q1123))/100</f>
        <v>557.42999999999995</v>
      </c>
      <c r="I1123" s="76">
        <v>5362028</v>
      </c>
      <c r="J1123" s="76" t="s">
        <v>111</v>
      </c>
      <c r="K1123" s="77">
        <v>41274</v>
      </c>
      <c r="L1123" s="76">
        <v>512205</v>
      </c>
      <c r="M1123" s="76">
        <v>119543</v>
      </c>
      <c r="N1123" s="76">
        <v>23207</v>
      </c>
      <c r="O1123" s="76">
        <v>2981</v>
      </c>
      <c r="P1123" s="76">
        <v>23987</v>
      </c>
      <c r="Q1123" s="76">
        <v>55743</v>
      </c>
      <c r="R1123" s="76">
        <v>2579</v>
      </c>
    </row>
    <row r="1124" spans="1:18">
      <c r="A1124" s="82">
        <f t="shared" si="85"/>
        <v>536202802011</v>
      </c>
      <c r="B1124" s="82" t="str">
        <f t="shared" si="86"/>
        <v>53620280</v>
      </c>
      <c r="C1124" s="82">
        <f t="shared" si="87"/>
        <v>2011</v>
      </c>
      <c r="D1124" s="82">
        <f t="shared" si="88"/>
        <v>5122.05</v>
      </c>
      <c r="E1124" s="82">
        <f t="shared" si="89"/>
        <v>2215.7999999999997</v>
      </c>
      <c r="F1124" s="82">
        <f t="array" ref="F1124">SUM(IF(M1124:N1124="-",0,M1124:N1124),IF(O1124="-",0,-O1124))/100</f>
        <v>1392.56</v>
      </c>
      <c r="G1124" s="82">
        <f t="array" ref="G1124">SUM(IF(P1124="-",0,P1124),IF(R1124="-",0,R1124))/100</f>
        <v>269.14</v>
      </c>
      <c r="H1124" s="82">
        <f t="array" ref="H1124">SUM(IF(Q1124="-",0,Q1124))/100</f>
        <v>554.1</v>
      </c>
      <c r="I1124" s="76">
        <v>5362028</v>
      </c>
      <c r="J1124" s="76" t="s">
        <v>111</v>
      </c>
      <c r="K1124" s="77">
        <v>40908</v>
      </c>
      <c r="L1124" s="76">
        <v>512205</v>
      </c>
      <c r="M1124" s="76">
        <v>119045</v>
      </c>
      <c r="N1124" s="76">
        <v>23192</v>
      </c>
      <c r="O1124" s="76">
        <v>2981</v>
      </c>
      <c r="P1124" s="76">
        <v>24335</v>
      </c>
      <c r="Q1124" s="76">
        <v>55410</v>
      </c>
      <c r="R1124" s="76">
        <v>2579</v>
      </c>
    </row>
    <row r="1125" spans="1:18">
      <c r="A1125" s="82">
        <f t="shared" si="85"/>
        <v>536202802010</v>
      </c>
      <c r="B1125" s="82" t="str">
        <f t="shared" si="86"/>
        <v>53620280</v>
      </c>
      <c r="C1125" s="82">
        <f t="shared" si="87"/>
        <v>2010</v>
      </c>
      <c r="D1125" s="82">
        <f t="shared" si="88"/>
        <v>5122.05</v>
      </c>
      <c r="E1125" s="82">
        <f t="shared" si="89"/>
        <v>2212.29</v>
      </c>
      <c r="F1125" s="82">
        <f t="array" ref="F1125">SUM(IF(M1125:N1125="-",0,M1125:N1125),IF(O1125="-",0,-O1125))/100</f>
        <v>1389.25</v>
      </c>
      <c r="G1125" s="82">
        <f t="array" ref="G1125">SUM(IF(P1125="-",0,P1125),IF(R1125="-",0,R1125))/100</f>
        <v>270.04000000000002</v>
      </c>
      <c r="H1125" s="82">
        <f t="array" ref="H1125">SUM(IF(Q1125="-",0,Q1125))/100</f>
        <v>553</v>
      </c>
      <c r="I1125" s="76">
        <v>5362028</v>
      </c>
      <c r="J1125" s="76" t="s">
        <v>111</v>
      </c>
      <c r="K1125" s="77">
        <v>40543</v>
      </c>
      <c r="L1125" s="76">
        <v>512205</v>
      </c>
      <c r="M1125" s="76">
        <v>118756</v>
      </c>
      <c r="N1125" s="76">
        <v>23150</v>
      </c>
      <c r="O1125" s="76">
        <v>2981</v>
      </c>
      <c r="P1125" s="76">
        <v>24425</v>
      </c>
      <c r="Q1125" s="76">
        <v>55300</v>
      </c>
      <c r="R1125" s="76">
        <v>2579</v>
      </c>
    </row>
    <row r="1126" spans="1:18">
      <c r="A1126" s="82">
        <f t="shared" si="85"/>
        <v>536202802009</v>
      </c>
      <c r="B1126" s="82" t="str">
        <f t="shared" si="86"/>
        <v>53620280</v>
      </c>
      <c r="C1126" s="82">
        <f t="shared" si="87"/>
        <v>2009</v>
      </c>
      <c r="D1126" s="82">
        <f t="shared" si="88"/>
        <v>5122.05</v>
      </c>
      <c r="E1126" s="82">
        <f t="shared" si="89"/>
        <v>2202.13</v>
      </c>
      <c r="F1126" s="82">
        <f t="array" ref="F1126">SUM(IF(M1126:N1126="-",0,M1126:N1126),IF(O1126="-",0,-O1126))/100</f>
        <v>1382.41</v>
      </c>
      <c r="G1126" s="82">
        <f t="array" ref="G1126">SUM(IF(P1126="-",0,P1126),IF(R1126="-",0,R1126))/100</f>
        <v>268.5</v>
      </c>
      <c r="H1126" s="82">
        <f t="array" ref="H1126">SUM(IF(Q1126="-",0,Q1126))/100</f>
        <v>551.22</v>
      </c>
      <c r="I1126" s="76">
        <v>5362028</v>
      </c>
      <c r="J1126" s="76" t="s">
        <v>111</v>
      </c>
      <c r="K1126" s="77">
        <v>40178</v>
      </c>
      <c r="L1126" s="76">
        <v>512205</v>
      </c>
      <c r="M1126" s="76">
        <v>118204</v>
      </c>
      <c r="N1126" s="76">
        <v>23018</v>
      </c>
      <c r="O1126" s="76">
        <v>2981</v>
      </c>
      <c r="P1126" s="76">
        <v>24271</v>
      </c>
      <c r="Q1126" s="76">
        <v>55122</v>
      </c>
      <c r="R1126" s="76">
        <v>2579</v>
      </c>
    </row>
    <row r="1127" spans="1:18">
      <c r="A1127" s="82">
        <f t="shared" si="85"/>
        <v>536202802008</v>
      </c>
      <c r="B1127" s="82" t="str">
        <f t="shared" si="86"/>
        <v>53620280</v>
      </c>
      <c r="C1127" s="82">
        <f t="shared" si="87"/>
        <v>2008</v>
      </c>
      <c r="D1127" s="82">
        <f t="shared" si="88"/>
        <v>5117.07</v>
      </c>
      <c r="E1127" s="82">
        <f t="shared" si="89"/>
        <v>2197.21</v>
      </c>
      <c r="F1127" s="82">
        <f t="array" ref="F1127">SUM(IF(M1127:N1127="-",0,M1127:N1127),IF(O1127="-",0,-O1127))/100</f>
        <v>1378.85</v>
      </c>
      <c r="G1127" s="82">
        <f t="array" ref="G1127">SUM(IF(P1127="-",0,P1127),IF(R1127="-",0,R1127))/100</f>
        <v>266.94</v>
      </c>
      <c r="H1127" s="82">
        <f t="array" ref="H1127">SUM(IF(Q1127="-",0,Q1127))/100</f>
        <v>551.41999999999996</v>
      </c>
      <c r="I1127" s="76">
        <v>5362028</v>
      </c>
      <c r="J1127" s="76" t="s">
        <v>111</v>
      </c>
      <c r="K1127" s="77">
        <v>39813</v>
      </c>
      <c r="L1127" s="76">
        <v>511707</v>
      </c>
      <c r="M1127" s="76">
        <v>119189</v>
      </c>
      <c r="N1127" s="76">
        <v>21667</v>
      </c>
      <c r="O1127" s="76">
        <v>2971</v>
      </c>
      <c r="P1127" s="76">
        <v>24112</v>
      </c>
      <c r="Q1127" s="76">
        <v>55142</v>
      </c>
      <c r="R1127" s="76">
        <v>2582</v>
      </c>
    </row>
    <row r="1128" spans="1:18">
      <c r="A1128" s="82">
        <f t="shared" si="85"/>
        <v>536202802007</v>
      </c>
      <c r="B1128" s="82" t="str">
        <f t="shared" si="86"/>
        <v>53620280</v>
      </c>
      <c r="C1128" s="82">
        <f t="shared" si="87"/>
        <v>2007</v>
      </c>
      <c r="D1128" s="82">
        <f t="shared" si="88"/>
        <v>5117.1400000000003</v>
      </c>
      <c r="E1128" s="82">
        <f t="shared" si="89"/>
        <v>2100.81</v>
      </c>
      <c r="F1128" s="82">
        <f t="array" ref="F1128">SUM(IF(M1128:N1128="-",0,M1128:N1128),IF(O1128="-",0,-O1128))/100</f>
        <v>1408.76</v>
      </c>
      <c r="G1128" s="82">
        <f t="array" ref="G1128">SUM(IF(P1128="-",0,P1128),IF(R1128="-",0,R1128))/100</f>
        <v>190.9</v>
      </c>
      <c r="H1128" s="82">
        <f t="array" ref="H1128">SUM(IF(Q1128="-",0,Q1128))/100</f>
        <v>501.15</v>
      </c>
      <c r="I1128" s="76">
        <v>5362028</v>
      </c>
      <c r="J1128" s="76" t="s">
        <v>111</v>
      </c>
      <c r="K1128" s="77">
        <v>39447</v>
      </c>
      <c r="L1128" s="76">
        <v>511714</v>
      </c>
      <c r="M1128" s="76">
        <v>130435</v>
      </c>
      <c r="N1128" s="76">
        <v>23129</v>
      </c>
      <c r="O1128" s="76">
        <v>12688</v>
      </c>
      <c r="P1128" s="76">
        <v>16398</v>
      </c>
      <c r="Q1128" s="76">
        <v>50115</v>
      </c>
      <c r="R1128" s="76">
        <v>2692</v>
      </c>
    </row>
    <row r="1129" spans="1:18">
      <c r="A1129" s="82">
        <f t="shared" si="85"/>
        <v>536202802006</v>
      </c>
      <c r="B1129" s="82" t="str">
        <f t="shared" si="86"/>
        <v>53620280</v>
      </c>
      <c r="C1129" s="82">
        <f t="shared" si="87"/>
        <v>2006</v>
      </c>
      <c r="D1129" s="82">
        <f t="shared" si="88"/>
        <v>5116.96</v>
      </c>
      <c r="E1129" s="82">
        <f t="shared" si="89"/>
        <v>2064.69</v>
      </c>
      <c r="F1129" s="82">
        <f t="array" ref="F1129">SUM(IF(M1129:N1129="-",0,M1129:N1129),IF(O1129="-",0,-O1129))/100</f>
        <v>1428.75</v>
      </c>
      <c r="G1129" s="82">
        <f t="array" ref="G1129">SUM(IF(P1129="-",0,P1129),IF(R1129="-",0,R1129))/100</f>
        <v>151.38</v>
      </c>
      <c r="H1129" s="82">
        <f t="array" ref="H1129">SUM(IF(Q1129="-",0,Q1129))/100</f>
        <v>484.56</v>
      </c>
      <c r="I1129" s="76">
        <v>5362028</v>
      </c>
      <c r="J1129" s="76" t="s">
        <v>111</v>
      </c>
      <c r="K1129" s="77">
        <v>39082</v>
      </c>
      <c r="L1129" s="76">
        <v>511696</v>
      </c>
      <c r="M1129" s="76">
        <v>133016</v>
      </c>
      <c r="N1129" s="76">
        <v>20305</v>
      </c>
      <c r="O1129" s="76">
        <v>10446</v>
      </c>
      <c r="P1129" s="76">
        <v>12351</v>
      </c>
      <c r="Q1129" s="76">
        <v>48456</v>
      </c>
      <c r="R1129" s="76">
        <v>2787</v>
      </c>
    </row>
    <row r="1130" spans="1:18">
      <c r="A1130" s="82">
        <f t="shared" si="85"/>
        <v>536203202015</v>
      </c>
      <c r="B1130" s="82" t="str">
        <f t="shared" si="86"/>
        <v>53620320</v>
      </c>
      <c r="C1130" s="82">
        <f t="shared" si="87"/>
        <v>2015</v>
      </c>
      <c r="D1130" s="82">
        <f t="shared" si="88"/>
        <v>11391.73</v>
      </c>
      <c r="E1130" s="82">
        <f t="shared" si="89"/>
        <v>3101.5299999999997</v>
      </c>
      <c r="F1130" s="82">
        <f t="array" ref="F1130">SUM(IF(M1130:N1130="-",0,M1130:N1130),IF(O1130="-",0,-O1130))/100</f>
        <v>1590.63</v>
      </c>
      <c r="G1130" s="82">
        <f t="array" ref="G1130">SUM(IF(P1130="-",0,P1130),IF(R1130="-",0,R1130))/100</f>
        <v>258.02999999999997</v>
      </c>
      <c r="H1130" s="82">
        <f t="array" ref="H1130">SUM(IF(Q1130="-",0,Q1130))/100</f>
        <v>1252.8699999999999</v>
      </c>
      <c r="I1130" s="76">
        <v>5362032</v>
      </c>
      <c r="J1130" s="76" t="s">
        <v>112</v>
      </c>
      <c r="K1130" s="77">
        <v>42369</v>
      </c>
      <c r="L1130" s="76">
        <v>1139173</v>
      </c>
      <c r="M1130" s="76">
        <v>145230</v>
      </c>
      <c r="N1130" s="76">
        <v>32400</v>
      </c>
      <c r="O1130" s="76">
        <v>18567</v>
      </c>
      <c r="P1130" s="76">
        <v>23398</v>
      </c>
      <c r="Q1130" s="76">
        <v>125287</v>
      </c>
      <c r="R1130" s="76">
        <v>2405</v>
      </c>
    </row>
    <row r="1131" spans="1:18">
      <c r="A1131" s="82">
        <f t="shared" si="85"/>
        <v>536203202014</v>
      </c>
      <c r="B1131" s="82" t="str">
        <f t="shared" si="86"/>
        <v>53620320</v>
      </c>
      <c r="C1131" s="82">
        <f t="shared" si="87"/>
        <v>2014</v>
      </c>
      <c r="D1131" s="82">
        <f t="shared" si="88"/>
        <v>11391.73</v>
      </c>
      <c r="E1131" s="82">
        <f t="shared" si="89"/>
        <v>2990.5699999999997</v>
      </c>
      <c r="F1131" s="82">
        <f t="array" ref="F1131">SUM(IF(M1131:N1131="-",0,M1131:N1131),IF(O1131="-",0,-O1131))/100</f>
        <v>1587.3</v>
      </c>
      <c r="G1131" s="82">
        <f t="array" ref="G1131">SUM(IF(P1131="-",0,P1131),IF(R1131="-",0,R1131))/100</f>
        <v>244.82</v>
      </c>
      <c r="H1131" s="82">
        <f t="array" ref="H1131">SUM(IF(Q1131="-",0,Q1131))/100</f>
        <v>1158.45</v>
      </c>
      <c r="I1131" s="76">
        <v>5362032</v>
      </c>
      <c r="J1131" s="76" t="s">
        <v>112</v>
      </c>
      <c r="K1131" s="77">
        <v>42004</v>
      </c>
      <c r="L1131" s="76">
        <v>1139173</v>
      </c>
      <c r="M1131" s="76">
        <v>144293</v>
      </c>
      <c r="N1131" s="76">
        <v>32019</v>
      </c>
      <c r="O1131" s="76">
        <v>17582</v>
      </c>
      <c r="P1131" s="76">
        <v>22054</v>
      </c>
      <c r="Q1131" s="76">
        <v>115845</v>
      </c>
      <c r="R1131" s="76">
        <v>2428</v>
      </c>
    </row>
    <row r="1132" spans="1:18">
      <c r="A1132" s="82">
        <f t="shared" si="85"/>
        <v>536203202013</v>
      </c>
      <c r="B1132" s="82" t="str">
        <f t="shared" si="86"/>
        <v>53620320</v>
      </c>
      <c r="C1132" s="82">
        <f t="shared" si="87"/>
        <v>2013</v>
      </c>
      <c r="D1132" s="82">
        <f t="shared" si="88"/>
        <v>11391.74</v>
      </c>
      <c r="E1132" s="82">
        <f t="shared" si="89"/>
        <v>2979.91</v>
      </c>
      <c r="F1132" s="82">
        <f t="array" ref="F1132">SUM(IF(M1132:N1132="-",0,M1132:N1132),IF(O1132="-",0,-O1132))/100</f>
        <v>1582.27</v>
      </c>
      <c r="G1132" s="82">
        <f t="array" ref="G1132">SUM(IF(P1132="-",0,P1132),IF(R1132="-",0,R1132))/100</f>
        <v>239.58</v>
      </c>
      <c r="H1132" s="82">
        <f t="array" ref="H1132">SUM(IF(Q1132="-",0,Q1132))/100</f>
        <v>1158.06</v>
      </c>
      <c r="I1132" s="76">
        <v>5362032</v>
      </c>
      <c r="J1132" s="76" t="s">
        <v>112</v>
      </c>
      <c r="K1132" s="77">
        <v>41639</v>
      </c>
      <c r="L1132" s="76">
        <v>1139174</v>
      </c>
      <c r="M1132" s="76">
        <v>143779</v>
      </c>
      <c r="N1132" s="76">
        <v>33005</v>
      </c>
      <c r="O1132" s="76">
        <v>18557</v>
      </c>
      <c r="P1132" s="76">
        <v>21530</v>
      </c>
      <c r="Q1132" s="76">
        <v>115806</v>
      </c>
      <c r="R1132" s="76">
        <v>2428</v>
      </c>
    </row>
    <row r="1133" spans="1:18">
      <c r="A1133" s="82">
        <f t="shared" si="85"/>
        <v>536203202012</v>
      </c>
      <c r="B1133" s="82" t="str">
        <f t="shared" si="86"/>
        <v>53620320</v>
      </c>
      <c r="C1133" s="82">
        <f t="shared" si="87"/>
        <v>2012</v>
      </c>
      <c r="D1133" s="82">
        <f t="shared" si="88"/>
        <v>11391.72</v>
      </c>
      <c r="E1133" s="82">
        <f t="shared" si="89"/>
        <v>2976.23</v>
      </c>
      <c r="F1133" s="82">
        <f t="array" ref="F1133">SUM(IF(M1133:N1133="-",0,M1133:N1133),IF(O1133="-",0,-O1133))/100</f>
        <v>1578.99</v>
      </c>
      <c r="G1133" s="82">
        <f t="array" ref="G1133">SUM(IF(P1133="-",0,P1133),IF(R1133="-",0,R1133))/100</f>
        <v>239.91</v>
      </c>
      <c r="H1133" s="82">
        <f t="array" ref="H1133">SUM(IF(Q1133="-",0,Q1133))/100</f>
        <v>1157.33</v>
      </c>
      <c r="I1133" s="76">
        <v>5362032</v>
      </c>
      <c r="J1133" s="76" t="s">
        <v>112</v>
      </c>
      <c r="K1133" s="77">
        <v>41274</v>
      </c>
      <c r="L1133" s="76">
        <v>1139172</v>
      </c>
      <c r="M1133" s="76">
        <v>143394</v>
      </c>
      <c r="N1133" s="76">
        <v>33061</v>
      </c>
      <c r="O1133" s="76">
        <v>18556</v>
      </c>
      <c r="P1133" s="76">
        <v>21563</v>
      </c>
      <c r="Q1133" s="76">
        <v>115733</v>
      </c>
      <c r="R1133" s="76">
        <v>2428</v>
      </c>
    </row>
    <row r="1134" spans="1:18">
      <c r="A1134" s="82">
        <f t="shared" si="85"/>
        <v>536203202011</v>
      </c>
      <c r="B1134" s="82" t="str">
        <f t="shared" si="86"/>
        <v>53620320</v>
      </c>
      <c r="C1134" s="82">
        <f t="shared" si="87"/>
        <v>2011</v>
      </c>
      <c r="D1134" s="82">
        <f t="shared" si="88"/>
        <v>11391.72</v>
      </c>
      <c r="E1134" s="82">
        <f t="shared" si="89"/>
        <v>2958.99</v>
      </c>
      <c r="F1134" s="82">
        <f t="array" ref="F1134">SUM(IF(M1134:N1134="-",0,M1134:N1134),IF(O1134="-",0,-O1134))/100</f>
        <v>1567.58</v>
      </c>
      <c r="G1134" s="82">
        <f t="array" ref="G1134">SUM(IF(P1134="-",0,P1134),IF(R1134="-",0,R1134))/100</f>
        <v>235.01</v>
      </c>
      <c r="H1134" s="82">
        <f t="array" ref="H1134">SUM(IF(Q1134="-",0,Q1134))/100</f>
        <v>1156.4000000000001</v>
      </c>
      <c r="I1134" s="76">
        <v>5362032</v>
      </c>
      <c r="J1134" s="76" t="s">
        <v>112</v>
      </c>
      <c r="K1134" s="77">
        <v>40908</v>
      </c>
      <c r="L1134" s="76">
        <v>1139172</v>
      </c>
      <c r="M1134" s="76">
        <v>141889</v>
      </c>
      <c r="N1134" s="76">
        <v>33426</v>
      </c>
      <c r="O1134" s="76">
        <v>18557</v>
      </c>
      <c r="P1134" s="76">
        <v>21073</v>
      </c>
      <c r="Q1134" s="76">
        <v>115640</v>
      </c>
      <c r="R1134" s="76">
        <v>2428</v>
      </c>
    </row>
    <row r="1135" spans="1:18">
      <c r="A1135" s="82">
        <f t="shared" si="85"/>
        <v>536203202010</v>
      </c>
      <c r="B1135" s="82" t="str">
        <f t="shared" si="86"/>
        <v>53620320</v>
      </c>
      <c r="C1135" s="82">
        <f t="shared" si="87"/>
        <v>2010</v>
      </c>
      <c r="D1135" s="82">
        <f t="shared" si="88"/>
        <v>11389.91</v>
      </c>
      <c r="E1135" s="82">
        <f t="shared" si="89"/>
        <v>2873.09</v>
      </c>
      <c r="F1135" s="82">
        <f t="array" ref="F1135">SUM(IF(M1135:N1135="-",0,M1135:N1135),IF(O1135="-",0,-O1135))/100</f>
        <v>1516.17</v>
      </c>
      <c r="G1135" s="82">
        <f t="array" ref="G1135">SUM(IF(P1135="-",0,P1135),IF(R1135="-",0,R1135))/100</f>
        <v>213.15</v>
      </c>
      <c r="H1135" s="82">
        <f t="array" ref="H1135">SUM(IF(Q1135="-",0,Q1135))/100</f>
        <v>1143.77</v>
      </c>
      <c r="I1135" s="76">
        <v>5362032</v>
      </c>
      <c r="J1135" s="76" t="s">
        <v>112</v>
      </c>
      <c r="K1135" s="77">
        <v>40543</v>
      </c>
      <c r="L1135" s="76">
        <v>1138991</v>
      </c>
      <c r="M1135" s="76">
        <v>136744</v>
      </c>
      <c r="N1135" s="76">
        <v>33429</v>
      </c>
      <c r="O1135" s="76">
        <v>18556</v>
      </c>
      <c r="P1135" s="76">
        <v>18906</v>
      </c>
      <c r="Q1135" s="76">
        <v>114377</v>
      </c>
      <c r="R1135" s="76">
        <v>2409</v>
      </c>
    </row>
    <row r="1136" spans="1:18">
      <c r="A1136" s="82">
        <f t="shared" si="85"/>
        <v>536203202009</v>
      </c>
      <c r="B1136" s="82" t="str">
        <f t="shared" si="86"/>
        <v>53620320</v>
      </c>
      <c r="C1136" s="82">
        <f t="shared" si="87"/>
        <v>2009</v>
      </c>
      <c r="D1136" s="82">
        <f t="shared" si="88"/>
        <v>11389.92</v>
      </c>
      <c r="E1136" s="82">
        <f t="shared" si="89"/>
        <v>2862.43</v>
      </c>
      <c r="F1136" s="82">
        <f t="array" ref="F1136">SUM(IF(M1136:N1136="-",0,M1136:N1136),IF(O1136="-",0,-O1136))/100</f>
        <v>1511.6</v>
      </c>
      <c r="G1136" s="82">
        <f t="array" ref="G1136">SUM(IF(P1136="-",0,P1136),IF(R1136="-",0,R1136))/100</f>
        <v>213</v>
      </c>
      <c r="H1136" s="82">
        <f t="array" ref="H1136">SUM(IF(Q1136="-",0,Q1136))/100</f>
        <v>1137.83</v>
      </c>
      <c r="I1136" s="76">
        <v>5362032</v>
      </c>
      <c r="J1136" s="76" t="s">
        <v>112</v>
      </c>
      <c r="K1136" s="77">
        <v>40178</v>
      </c>
      <c r="L1136" s="76">
        <v>1138992</v>
      </c>
      <c r="M1136" s="76">
        <v>135721</v>
      </c>
      <c r="N1136" s="76">
        <v>34175</v>
      </c>
      <c r="O1136" s="76">
        <v>18736</v>
      </c>
      <c r="P1136" s="76">
        <v>18890</v>
      </c>
      <c r="Q1136" s="76">
        <v>113783</v>
      </c>
      <c r="R1136" s="76">
        <v>2410</v>
      </c>
    </row>
    <row r="1137" spans="1:18">
      <c r="A1137" s="82">
        <f t="shared" si="85"/>
        <v>536203202008</v>
      </c>
      <c r="B1137" s="82" t="str">
        <f t="shared" si="86"/>
        <v>53620320</v>
      </c>
      <c r="C1137" s="82">
        <f t="shared" si="87"/>
        <v>2008</v>
      </c>
      <c r="D1137" s="82">
        <f t="shared" si="88"/>
        <v>11393.32</v>
      </c>
      <c r="E1137" s="82">
        <f t="shared" si="89"/>
        <v>2860.2300000000005</v>
      </c>
      <c r="F1137" s="82">
        <f t="array" ref="F1137">SUM(IF(M1137:N1137="-",0,M1137:N1137),IF(O1137="-",0,-O1137))/100</f>
        <v>1508.91</v>
      </c>
      <c r="G1137" s="82">
        <f t="array" ref="G1137">SUM(IF(P1137="-",0,P1137),IF(R1137="-",0,R1137))/100</f>
        <v>212.15</v>
      </c>
      <c r="H1137" s="82">
        <f t="array" ref="H1137">SUM(IF(Q1137="-",0,Q1137))/100</f>
        <v>1139.17</v>
      </c>
      <c r="I1137" s="76">
        <v>5362032</v>
      </c>
      <c r="J1137" s="76" t="s">
        <v>112</v>
      </c>
      <c r="K1137" s="77">
        <v>39813</v>
      </c>
      <c r="L1137" s="76">
        <v>1139332</v>
      </c>
      <c r="M1137" s="76">
        <v>139533</v>
      </c>
      <c r="N1137" s="76">
        <v>28370</v>
      </c>
      <c r="O1137" s="76">
        <v>17012</v>
      </c>
      <c r="P1137" s="76">
        <v>18806</v>
      </c>
      <c r="Q1137" s="76">
        <v>113917</v>
      </c>
      <c r="R1137" s="76">
        <v>2409</v>
      </c>
    </row>
    <row r="1138" spans="1:18">
      <c r="A1138" s="82">
        <f t="shared" si="85"/>
        <v>536203202007</v>
      </c>
      <c r="B1138" s="82" t="str">
        <f t="shared" si="86"/>
        <v>53620320</v>
      </c>
      <c r="C1138" s="82">
        <f t="shared" si="87"/>
        <v>2007</v>
      </c>
      <c r="D1138" s="82">
        <f t="shared" si="88"/>
        <v>11393.29</v>
      </c>
      <c r="E1138" s="82">
        <f t="shared" si="89"/>
        <v>2628.67</v>
      </c>
      <c r="F1138" s="82">
        <f t="array" ref="F1138">SUM(IF(M1138:N1138="-",0,M1138:N1138),IF(O1138="-",0,-O1138))/100</f>
        <v>1556.19</v>
      </c>
      <c r="G1138" s="82">
        <f t="array" ref="G1138">SUM(IF(P1138="-",0,P1138),IF(R1138="-",0,R1138))/100</f>
        <v>172.37</v>
      </c>
      <c r="H1138" s="82">
        <f t="array" ref="H1138">SUM(IF(Q1138="-",0,Q1138))/100</f>
        <v>900.11</v>
      </c>
      <c r="I1138" s="76">
        <v>5362032</v>
      </c>
      <c r="J1138" s="76" t="s">
        <v>112</v>
      </c>
      <c r="K1138" s="77">
        <v>39447</v>
      </c>
      <c r="L1138" s="76">
        <v>1139329</v>
      </c>
      <c r="M1138" s="76">
        <v>146849</v>
      </c>
      <c r="N1138" s="76">
        <v>76950</v>
      </c>
      <c r="O1138" s="76">
        <v>68180</v>
      </c>
      <c r="P1138" s="76">
        <v>14912</v>
      </c>
      <c r="Q1138" s="76">
        <v>90011</v>
      </c>
      <c r="R1138" s="76">
        <v>2325</v>
      </c>
    </row>
    <row r="1139" spans="1:18">
      <c r="A1139" s="82">
        <f t="shared" si="85"/>
        <v>536203202006</v>
      </c>
      <c r="B1139" s="82" t="str">
        <f t="shared" si="86"/>
        <v>53620320</v>
      </c>
      <c r="C1139" s="82">
        <f t="shared" si="87"/>
        <v>2006</v>
      </c>
      <c r="D1139" s="82">
        <f t="shared" si="88"/>
        <v>11393.5</v>
      </c>
      <c r="E1139" s="82">
        <f t="shared" si="89"/>
        <v>2619.98</v>
      </c>
      <c r="F1139" s="82">
        <f t="array" ref="F1139">SUM(IF(M1139:N1139="-",0,M1139:N1139),IF(O1139="-",0,-O1139))/100</f>
        <v>1556.91</v>
      </c>
      <c r="G1139" s="82">
        <f t="array" ref="G1139">SUM(IF(P1139="-",0,P1139),IF(R1139="-",0,R1139))/100</f>
        <v>161</v>
      </c>
      <c r="H1139" s="82">
        <f t="array" ref="H1139">SUM(IF(Q1139="-",0,Q1139))/100</f>
        <v>902.07</v>
      </c>
      <c r="I1139" s="76">
        <v>5362032</v>
      </c>
      <c r="J1139" s="76" t="s">
        <v>112</v>
      </c>
      <c r="K1139" s="77">
        <v>39082</v>
      </c>
      <c r="L1139" s="76">
        <v>1139350</v>
      </c>
      <c r="M1139" s="76">
        <v>146856</v>
      </c>
      <c r="N1139" s="76">
        <v>77003</v>
      </c>
      <c r="O1139" s="76">
        <v>68168</v>
      </c>
      <c r="P1139" s="76">
        <v>13775</v>
      </c>
      <c r="Q1139" s="76">
        <v>90207</v>
      </c>
      <c r="R1139" s="76">
        <v>2325</v>
      </c>
    </row>
    <row r="1140" spans="1:18">
      <c r="A1140" s="82">
        <f t="shared" si="85"/>
        <v>536203602015</v>
      </c>
      <c r="B1140" s="82" t="str">
        <f t="shared" si="86"/>
        <v>53620360</v>
      </c>
      <c r="C1140" s="82">
        <f t="shared" si="87"/>
        <v>2015</v>
      </c>
      <c r="D1140" s="82">
        <f t="shared" si="88"/>
        <v>7215.3</v>
      </c>
      <c r="E1140" s="82">
        <f t="shared" si="89"/>
        <v>1934.81</v>
      </c>
      <c r="F1140" s="82">
        <f t="array" ref="F1140">SUM(IF(M1140:N1140="-",0,M1140:N1140),IF(O1140="-",0,-O1140))/100</f>
        <v>1097.81</v>
      </c>
      <c r="G1140" s="82">
        <f t="array" ref="G1140">SUM(IF(P1140="-",0,P1140),IF(R1140="-",0,R1140))/100</f>
        <v>252.65</v>
      </c>
      <c r="H1140" s="82">
        <f t="array" ref="H1140">SUM(IF(Q1140="-",0,Q1140))/100</f>
        <v>584.35</v>
      </c>
      <c r="I1140" s="76">
        <v>5362036</v>
      </c>
      <c r="J1140" s="76" t="s">
        <v>113</v>
      </c>
      <c r="K1140" s="77">
        <v>42369</v>
      </c>
      <c r="L1140" s="76">
        <v>721530</v>
      </c>
      <c r="M1140" s="76">
        <v>106480</v>
      </c>
      <c r="N1140" s="76">
        <v>7317</v>
      </c>
      <c r="O1140" s="76">
        <v>4016</v>
      </c>
      <c r="P1140" s="76">
        <v>23718</v>
      </c>
      <c r="Q1140" s="76">
        <v>58435</v>
      </c>
      <c r="R1140" s="76">
        <v>1547</v>
      </c>
    </row>
    <row r="1141" spans="1:18">
      <c r="A1141" s="82">
        <f t="shared" si="85"/>
        <v>536203602014</v>
      </c>
      <c r="B1141" s="82" t="str">
        <f t="shared" si="86"/>
        <v>53620360</v>
      </c>
      <c r="C1141" s="82">
        <f t="shared" si="87"/>
        <v>2014</v>
      </c>
      <c r="D1141" s="82">
        <f t="shared" si="88"/>
        <v>7215.3</v>
      </c>
      <c r="E1141" s="82">
        <f t="shared" si="89"/>
        <v>1932.04</v>
      </c>
      <c r="F1141" s="82">
        <f t="array" ref="F1141">SUM(IF(M1141:N1141="-",0,M1141:N1141),IF(O1141="-",0,-O1141))/100</f>
        <v>1094.8499999999999</v>
      </c>
      <c r="G1141" s="82">
        <f t="array" ref="G1141">SUM(IF(P1141="-",0,P1141),IF(R1141="-",0,R1141))/100</f>
        <v>253.56</v>
      </c>
      <c r="H1141" s="82">
        <f t="array" ref="H1141">SUM(IF(Q1141="-",0,Q1141))/100</f>
        <v>583.63</v>
      </c>
      <c r="I1141" s="76">
        <v>5362036</v>
      </c>
      <c r="J1141" s="76" t="s">
        <v>113</v>
      </c>
      <c r="K1141" s="77">
        <v>42004</v>
      </c>
      <c r="L1141" s="76">
        <v>721530</v>
      </c>
      <c r="M1141" s="76">
        <v>105964</v>
      </c>
      <c r="N1141" s="76">
        <v>7538</v>
      </c>
      <c r="O1141" s="76">
        <v>4017</v>
      </c>
      <c r="P1141" s="76">
        <v>23808</v>
      </c>
      <c r="Q1141" s="76">
        <v>58363</v>
      </c>
      <c r="R1141" s="76">
        <v>1548</v>
      </c>
    </row>
    <row r="1142" spans="1:18">
      <c r="A1142" s="82">
        <f t="shared" si="85"/>
        <v>536203602013</v>
      </c>
      <c r="B1142" s="82" t="str">
        <f t="shared" si="86"/>
        <v>53620360</v>
      </c>
      <c r="C1142" s="82">
        <f t="shared" si="87"/>
        <v>2013</v>
      </c>
      <c r="D1142" s="82">
        <f t="shared" si="88"/>
        <v>7215.3</v>
      </c>
      <c r="E1142" s="82">
        <f t="shared" si="89"/>
        <v>1930.9099999999999</v>
      </c>
      <c r="F1142" s="82">
        <f t="array" ref="F1142">SUM(IF(M1142:N1142="-",0,M1142:N1142),IF(O1142="-",0,-O1142))/100</f>
        <v>1093.72</v>
      </c>
      <c r="G1142" s="82">
        <f t="array" ref="G1142">SUM(IF(P1142="-",0,P1142),IF(R1142="-",0,R1142))/100</f>
        <v>254.08</v>
      </c>
      <c r="H1142" s="82">
        <f t="array" ref="H1142">SUM(IF(Q1142="-",0,Q1142))/100</f>
        <v>583.11</v>
      </c>
      <c r="I1142" s="76">
        <v>5362036</v>
      </c>
      <c r="J1142" s="76" t="s">
        <v>113</v>
      </c>
      <c r="K1142" s="77">
        <v>41639</v>
      </c>
      <c r="L1142" s="76">
        <v>721530</v>
      </c>
      <c r="M1142" s="76">
        <v>105842</v>
      </c>
      <c r="N1142" s="76">
        <v>7547</v>
      </c>
      <c r="O1142" s="76">
        <v>4017</v>
      </c>
      <c r="P1142" s="76">
        <v>23776</v>
      </c>
      <c r="Q1142" s="76">
        <v>58311</v>
      </c>
      <c r="R1142" s="76">
        <v>1632</v>
      </c>
    </row>
    <row r="1143" spans="1:18">
      <c r="A1143" s="82">
        <f t="shared" si="85"/>
        <v>536203602012</v>
      </c>
      <c r="B1143" s="82" t="str">
        <f t="shared" si="86"/>
        <v>53620360</v>
      </c>
      <c r="C1143" s="82">
        <f t="shared" si="87"/>
        <v>2012</v>
      </c>
      <c r="D1143" s="82">
        <f t="shared" si="88"/>
        <v>7215.3</v>
      </c>
      <c r="E1143" s="82">
        <f t="shared" si="89"/>
        <v>1926.23</v>
      </c>
      <c r="F1143" s="82">
        <f t="array" ref="F1143">SUM(IF(M1143:N1143="-",0,M1143:N1143),IF(O1143="-",0,-O1143))/100</f>
        <v>1089.28</v>
      </c>
      <c r="G1143" s="82">
        <f t="array" ref="G1143">SUM(IF(P1143="-",0,P1143),IF(R1143="-",0,R1143))/100</f>
        <v>254.57</v>
      </c>
      <c r="H1143" s="82">
        <f t="array" ref="H1143">SUM(IF(Q1143="-",0,Q1143))/100</f>
        <v>582.38</v>
      </c>
      <c r="I1143" s="76">
        <v>5362036</v>
      </c>
      <c r="J1143" s="76" t="s">
        <v>113</v>
      </c>
      <c r="K1143" s="77">
        <v>41274</v>
      </c>
      <c r="L1143" s="76">
        <v>721530</v>
      </c>
      <c r="M1143" s="76">
        <v>105413</v>
      </c>
      <c r="N1143" s="76">
        <v>7532</v>
      </c>
      <c r="O1143" s="76">
        <v>4017</v>
      </c>
      <c r="P1143" s="76">
        <v>23825</v>
      </c>
      <c r="Q1143" s="76">
        <v>58238</v>
      </c>
      <c r="R1143" s="76">
        <v>1632</v>
      </c>
    </row>
    <row r="1144" spans="1:18">
      <c r="A1144" s="82">
        <f t="shared" si="85"/>
        <v>536203602011</v>
      </c>
      <c r="B1144" s="82" t="str">
        <f t="shared" si="86"/>
        <v>53620360</v>
      </c>
      <c r="C1144" s="82">
        <f t="shared" si="87"/>
        <v>2011</v>
      </c>
      <c r="D1144" s="82">
        <f t="shared" si="88"/>
        <v>7215.3</v>
      </c>
      <c r="E1144" s="82">
        <f t="shared" si="89"/>
        <v>1899.18</v>
      </c>
      <c r="F1144" s="82">
        <f t="array" ref="F1144">SUM(IF(M1144:N1144="-",0,M1144:N1144),IF(O1144="-",0,-O1144))/100</f>
        <v>1087.53</v>
      </c>
      <c r="G1144" s="82">
        <f t="array" ref="G1144">SUM(IF(P1144="-",0,P1144),IF(R1144="-",0,R1144))/100</f>
        <v>229.64</v>
      </c>
      <c r="H1144" s="82">
        <f t="array" ref="H1144">SUM(IF(Q1144="-",0,Q1144))/100</f>
        <v>582.01</v>
      </c>
      <c r="I1144" s="76">
        <v>5362036</v>
      </c>
      <c r="J1144" s="76" t="s">
        <v>113</v>
      </c>
      <c r="K1144" s="77">
        <v>40908</v>
      </c>
      <c r="L1144" s="76">
        <v>721530</v>
      </c>
      <c r="M1144" s="76">
        <v>105233</v>
      </c>
      <c r="N1144" s="76">
        <v>7537</v>
      </c>
      <c r="O1144" s="76">
        <v>4017</v>
      </c>
      <c r="P1144" s="76">
        <v>21332</v>
      </c>
      <c r="Q1144" s="76">
        <v>58201</v>
      </c>
      <c r="R1144" s="76">
        <v>1632</v>
      </c>
    </row>
    <row r="1145" spans="1:18">
      <c r="A1145" s="82">
        <f t="shared" si="85"/>
        <v>536203602010</v>
      </c>
      <c r="B1145" s="82" t="str">
        <f t="shared" si="86"/>
        <v>53620360</v>
      </c>
      <c r="C1145" s="82">
        <f t="shared" si="87"/>
        <v>2010</v>
      </c>
      <c r="D1145" s="82">
        <f t="shared" si="88"/>
        <v>7215.3</v>
      </c>
      <c r="E1145" s="82">
        <f t="shared" si="89"/>
        <v>1896.9899999999998</v>
      </c>
      <c r="F1145" s="82">
        <f t="array" ref="F1145">SUM(IF(M1145:N1145="-",0,M1145:N1145),IF(O1145="-",0,-O1145))/100</f>
        <v>1084.5899999999999</v>
      </c>
      <c r="G1145" s="82">
        <f t="array" ref="G1145">SUM(IF(P1145="-",0,P1145),IF(R1145="-",0,R1145))/100</f>
        <v>229.53</v>
      </c>
      <c r="H1145" s="82">
        <f t="array" ref="H1145">SUM(IF(Q1145="-",0,Q1145))/100</f>
        <v>582.87</v>
      </c>
      <c r="I1145" s="76">
        <v>5362036</v>
      </c>
      <c r="J1145" s="76" t="s">
        <v>113</v>
      </c>
      <c r="K1145" s="77">
        <v>40543</v>
      </c>
      <c r="L1145" s="76">
        <v>721530</v>
      </c>
      <c r="M1145" s="76">
        <v>104809</v>
      </c>
      <c r="N1145" s="76">
        <v>7661</v>
      </c>
      <c r="O1145" s="76">
        <v>4011</v>
      </c>
      <c r="P1145" s="76">
        <v>21321</v>
      </c>
      <c r="Q1145" s="76">
        <v>58287</v>
      </c>
      <c r="R1145" s="76">
        <v>1632</v>
      </c>
    </row>
    <row r="1146" spans="1:18">
      <c r="A1146" s="82">
        <f t="shared" si="85"/>
        <v>536203602009</v>
      </c>
      <c r="B1146" s="82" t="str">
        <f t="shared" si="86"/>
        <v>53620360</v>
      </c>
      <c r="C1146" s="82">
        <f t="shared" si="87"/>
        <v>2009</v>
      </c>
      <c r="D1146" s="82">
        <f t="shared" si="88"/>
        <v>7215.3</v>
      </c>
      <c r="E1146" s="82">
        <f t="shared" si="89"/>
        <v>1896.3400000000001</v>
      </c>
      <c r="F1146" s="82">
        <f t="array" ref="F1146">SUM(IF(M1146:N1146="-",0,M1146:N1146),IF(O1146="-",0,-O1146))/100</f>
        <v>1084.92</v>
      </c>
      <c r="G1146" s="82">
        <f t="array" ref="G1146">SUM(IF(P1146="-",0,P1146),IF(R1146="-",0,R1146))/100</f>
        <v>229.72</v>
      </c>
      <c r="H1146" s="82">
        <f t="array" ref="H1146">SUM(IF(Q1146="-",0,Q1146))/100</f>
        <v>581.70000000000005</v>
      </c>
      <c r="I1146" s="76">
        <v>5362036</v>
      </c>
      <c r="J1146" s="76" t="s">
        <v>113</v>
      </c>
      <c r="K1146" s="77">
        <v>40178</v>
      </c>
      <c r="L1146" s="76">
        <v>721530</v>
      </c>
      <c r="M1146" s="76">
        <v>104609</v>
      </c>
      <c r="N1146" s="76">
        <v>7893</v>
      </c>
      <c r="O1146" s="76">
        <v>4010</v>
      </c>
      <c r="P1146" s="76">
        <v>21340</v>
      </c>
      <c r="Q1146" s="76">
        <v>58170</v>
      </c>
      <c r="R1146" s="76">
        <v>1632</v>
      </c>
    </row>
    <row r="1147" spans="1:18">
      <c r="A1147" s="82">
        <f t="shared" si="85"/>
        <v>536203602008</v>
      </c>
      <c r="B1147" s="82" t="str">
        <f t="shared" si="86"/>
        <v>53620360</v>
      </c>
      <c r="C1147" s="82">
        <f t="shared" si="87"/>
        <v>2008</v>
      </c>
      <c r="D1147" s="82">
        <f t="shared" si="88"/>
        <v>7213.66</v>
      </c>
      <c r="E1147" s="82">
        <f t="shared" si="89"/>
        <v>1876.29</v>
      </c>
      <c r="F1147" s="82">
        <f t="array" ref="F1147">SUM(IF(M1147:N1147="-",0,M1147:N1147),IF(O1147="-",0,-O1147))/100</f>
        <v>1080.25</v>
      </c>
      <c r="G1147" s="82">
        <f t="array" ref="G1147">SUM(IF(P1147="-",0,P1147),IF(R1147="-",0,R1147))/100</f>
        <v>215.95</v>
      </c>
      <c r="H1147" s="82">
        <f t="array" ref="H1147">SUM(IF(Q1147="-",0,Q1147))/100</f>
        <v>580.09</v>
      </c>
      <c r="I1147" s="76">
        <v>5362036</v>
      </c>
      <c r="J1147" s="76" t="s">
        <v>113</v>
      </c>
      <c r="K1147" s="77">
        <v>39813</v>
      </c>
      <c r="L1147" s="76">
        <v>721366</v>
      </c>
      <c r="M1147" s="76">
        <v>106602</v>
      </c>
      <c r="N1147" s="76">
        <v>5450</v>
      </c>
      <c r="O1147" s="76">
        <v>4027</v>
      </c>
      <c r="P1147" s="76">
        <v>19962</v>
      </c>
      <c r="Q1147" s="76">
        <v>58009</v>
      </c>
      <c r="R1147" s="76">
        <v>1633</v>
      </c>
    </row>
    <row r="1148" spans="1:18">
      <c r="A1148" s="82">
        <f t="shared" si="85"/>
        <v>536203602007</v>
      </c>
      <c r="B1148" s="82" t="str">
        <f t="shared" si="86"/>
        <v>53620360</v>
      </c>
      <c r="C1148" s="82">
        <f t="shared" si="87"/>
        <v>2007</v>
      </c>
      <c r="D1148" s="82">
        <f t="shared" si="88"/>
        <v>7213.65</v>
      </c>
      <c r="E1148" s="82">
        <f t="shared" si="89"/>
        <v>1815.4599999999998</v>
      </c>
      <c r="F1148" s="82">
        <f t="array" ref="F1148">SUM(IF(M1148:N1148="-",0,M1148:N1148),IF(O1148="-",0,-O1148))/100</f>
        <v>1134.3399999999999</v>
      </c>
      <c r="G1148" s="82">
        <f t="array" ref="G1148">SUM(IF(P1148="-",0,P1148),IF(R1148="-",0,R1148))/100</f>
        <v>154.58000000000001</v>
      </c>
      <c r="H1148" s="82">
        <f t="array" ref="H1148">SUM(IF(Q1148="-",0,Q1148))/100</f>
        <v>526.54</v>
      </c>
      <c r="I1148" s="76">
        <v>5362036</v>
      </c>
      <c r="J1148" s="76" t="s">
        <v>113</v>
      </c>
      <c r="K1148" s="77">
        <v>39447</v>
      </c>
      <c r="L1148" s="76">
        <v>721365</v>
      </c>
      <c r="M1148" s="76">
        <v>112314</v>
      </c>
      <c r="N1148" s="76">
        <v>11520</v>
      </c>
      <c r="O1148" s="76">
        <v>10400</v>
      </c>
      <c r="P1148" s="76">
        <v>14081</v>
      </c>
      <c r="Q1148" s="76">
        <v>52654</v>
      </c>
      <c r="R1148" s="76">
        <v>1377</v>
      </c>
    </row>
    <row r="1149" spans="1:18">
      <c r="A1149" s="82">
        <f t="shared" si="85"/>
        <v>536203602006</v>
      </c>
      <c r="B1149" s="82" t="str">
        <f t="shared" si="86"/>
        <v>53620360</v>
      </c>
      <c r="C1149" s="82">
        <f t="shared" si="87"/>
        <v>2006</v>
      </c>
      <c r="D1149" s="82">
        <f t="shared" si="88"/>
        <v>7213.63</v>
      </c>
      <c r="E1149" s="82">
        <f t="shared" si="89"/>
        <v>1782.97</v>
      </c>
      <c r="F1149" s="82">
        <f t="array" ref="F1149">SUM(IF(M1149:N1149="-",0,M1149:N1149),IF(O1149="-",0,-O1149))/100</f>
        <v>1103.67</v>
      </c>
      <c r="G1149" s="82">
        <f t="array" ref="G1149">SUM(IF(P1149="-",0,P1149),IF(R1149="-",0,R1149))/100</f>
        <v>155</v>
      </c>
      <c r="H1149" s="82">
        <f t="array" ref="H1149">SUM(IF(Q1149="-",0,Q1149))/100</f>
        <v>524.29999999999995</v>
      </c>
      <c r="I1149" s="76">
        <v>5362036</v>
      </c>
      <c r="J1149" s="76" t="s">
        <v>113</v>
      </c>
      <c r="K1149" s="77">
        <v>39082</v>
      </c>
      <c r="L1149" s="76">
        <v>721363</v>
      </c>
      <c r="M1149" s="76">
        <v>109247</v>
      </c>
      <c r="N1149" s="76">
        <v>11520</v>
      </c>
      <c r="O1149" s="76">
        <v>10400</v>
      </c>
      <c r="P1149" s="76">
        <v>14120</v>
      </c>
      <c r="Q1149" s="76">
        <v>52430</v>
      </c>
      <c r="R1149" s="76">
        <v>1380</v>
      </c>
    </row>
    <row r="1150" spans="1:18">
      <c r="A1150" s="82">
        <f t="shared" si="85"/>
        <v>536204002015</v>
      </c>
      <c r="B1150" s="82" t="str">
        <f t="shared" si="86"/>
        <v>53620400</v>
      </c>
      <c r="C1150" s="82">
        <f t="shared" si="87"/>
        <v>2015</v>
      </c>
      <c r="D1150" s="82">
        <f t="shared" si="88"/>
        <v>2337.1799999999998</v>
      </c>
      <c r="E1150" s="82">
        <f t="shared" si="89"/>
        <v>1261.96</v>
      </c>
      <c r="F1150" s="82">
        <f t="array" ref="F1150">SUM(IF(M1150:N1150="-",0,M1150:N1150),IF(O1150="-",0,-O1150))/100</f>
        <v>850.59</v>
      </c>
      <c r="G1150" s="82">
        <f t="array" ref="G1150">SUM(IF(P1150="-",0,P1150),IF(R1150="-",0,R1150))/100</f>
        <v>101.99</v>
      </c>
      <c r="H1150" s="82">
        <f t="array" ref="H1150">SUM(IF(Q1150="-",0,Q1150))/100</f>
        <v>309.38</v>
      </c>
      <c r="I1150" s="76">
        <v>5362040</v>
      </c>
      <c r="J1150" s="76" t="s">
        <v>114</v>
      </c>
      <c r="K1150" s="77">
        <v>42369</v>
      </c>
      <c r="L1150" s="76">
        <v>233718</v>
      </c>
      <c r="M1150" s="76">
        <v>81340</v>
      </c>
      <c r="N1150" s="76">
        <v>11915</v>
      </c>
      <c r="O1150" s="76">
        <v>8196</v>
      </c>
      <c r="P1150" s="76">
        <v>8516</v>
      </c>
      <c r="Q1150" s="76">
        <v>30938</v>
      </c>
      <c r="R1150" s="76">
        <v>1683</v>
      </c>
    </row>
    <row r="1151" spans="1:18">
      <c r="A1151" s="82">
        <f t="shared" si="85"/>
        <v>536204002014</v>
      </c>
      <c r="B1151" s="82" t="str">
        <f t="shared" si="86"/>
        <v>53620400</v>
      </c>
      <c r="C1151" s="82">
        <f t="shared" si="87"/>
        <v>2014</v>
      </c>
      <c r="D1151" s="82">
        <f t="shared" si="88"/>
        <v>2337.1799999999998</v>
      </c>
      <c r="E1151" s="82">
        <f t="shared" si="89"/>
        <v>1261.28</v>
      </c>
      <c r="F1151" s="82">
        <f t="array" ref="F1151">SUM(IF(M1151:N1151="-",0,M1151:N1151),IF(O1151="-",0,-O1151))/100</f>
        <v>849.85</v>
      </c>
      <c r="G1151" s="82">
        <f t="array" ref="G1151">SUM(IF(P1151="-",0,P1151),IF(R1151="-",0,R1151))/100</f>
        <v>101.92</v>
      </c>
      <c r="H1151" s="82">
        <f t="array" ref="H1151">SUM(IF(Q1151="-",0,Q1151))/100</f>
        <v>309.51</v>
      </c>
      <c r="I1151" s="76">
        <v>5362040</v>
      </c>
      <c r="J1151" s="76" t="s">
        <v>114</v>
      </c>
      <c r="K1151" s="77">
        <v>42004</v>
      </c>
      <c r="L1151" s="76">
        <v>233718</v>
      </c>
      <c r="M1151" s="76">
        <v>81266</v>
      </c>
      <c r="N1151" s="76">
        <v>11915</v>
      </c>
      <c r="O1151" s="76">
        <v>8196</v>
      </c>
      <c r="P1151" s="76">
        <v>8509</v>
      </c>
      <c r="Q1151" s="76">
        <v>30951</v>
      </c>
      <c r="R1151" s="76">
        <v>1683</v>
      </c>
    </row>
    <row r="1152" spans="1:18">
      <c r="A1152" s="82">
        <f t="shared" si="85"/>
        <v>536204002013</v>
      </c>
      <c r="B1152" s="82" t="str">
        <f t="shared" si="86"/>
        <v>53620400</v>
      </c>
      <c r="C1152" s="82">
        <f t="shared" si="87"/>
        <v>2013</v>
      </c>
      <c r="D1152" s="82">
        <f t="shared" si="88"/>
        <v>2337.17</v>
      </c>
      <c r="E1152" s="82">
        <f t="shared" si="89"/>
        <v>1257.1100000000001</v>
      </c>
      <c r="F1152" s="82">
        <f t="array" ref="F1152">SUM(IF(M1152:N1152="-",0,M1152:N1152),IF(O1152="-",0,-O1152))/100</f>
        <v>846.71</v>
      </c>
      <c r="G1152" s="82">
        <f t="array" ref="G1152">SUM(IF(P1152="-",0,P1152),IF(R1152="-",0,R1152))/100</f>
        <v>102.04</v>
      </c>
      <c r="H1152" s="82">
        <f t="array" ref="H1152">SUM(IF(Q1152="-",0,Q1152))/100</f>
        <v>308.36</v>
      </c>
      <c r="I1152" s="76">
        <v>5362040</v>
      </c>
      <c r="J1152" s="76" t="s">
        <v>114</v>
      </c>
      <c r="K1152" s="77">
        <v>41639</v>
      </c>
      <c r="L1152" s="76">
        <v>233717</v>
      </c>
      <c r="M1152" s="76">
        <v>80893</v>
      </c>
      <c r="N1152" s="76">
        <v>10547</v>
      </c>
      <c r="O1152" s="76">
        <v>6769</v>
      </c>
      <c r="P1152" s="76">
        <v>8515</v>
      </c>
      <c r="Q1152" s="76">
        <v>30836</v>
      </c>
      <c r="R1152" s="76">
        <v>1689</v>
      </c>
    </row>
    <row r="1153" spans="1:18">
      <c r="A1153" s="82">
        <f t="shared" si="85"/>
        <v>536204002012</v>
      </c>
      <c r="B1153" s="82" t="str">
        <f t="shared" si="86"/>
        <v>53620400</v>
      </c>
      <c r="C1153" s="82">
        <f t="shared" si="87"/>
        <v>2012</v>
      </c>
      <c r="D1153" s="82">
        <f t="shared" si="88"/>
        <v>2337.17</v>
      </c>
      <c r="E1153" s="82">
        <f t="shared" si="89"/>
        <v>1251.6500000000001</v>
      </c>
      <c r="F1153" s="82">
        <f t="array" ref="F1153">SUM(IF(M1153:N1153="-",0,M1153:N1153),IF(O1153="-",0,-O1153))/100</f>
        <v>840.63</v>
      </c>
      <c r="G1153" s="82">
        <f t="array" ref="G1153">SUM(IF(P1153="-",0,P1153),IF(R1153="-",0,R1153))/100</f>
        <v>103.27</v>
      </c>
      <c r="H1153" s="82">
        <f t="array" ref="H1153">SUM(IF(Q1153="-",0,Q1153))/100</f>
        <v>307.75</v>
      </c>
      <c r="I1153" s="76">
        <v>5362040</v>
      </c>
      <c r="J1153" s="76" t="s">
        <v>114</v>
      </c>
      <c r="K1153" s="77">
        <v>41274</v>
      </c>
      <c r="L1153" s="76">
        <v>233717</v>
      </c>
      <c r="M1153" s="76">
        <v>80284</v>
      </c>
      <c r="N1153" s="76">
        <v>10549</v>
      </c>
      <c r="O1153" s="76">
        <v>6770</v>
      </c>
      <c r="P1153" s="76">
        <v>8638</v>
      </c>
      <c r="Q1153" s="76">
        <v>30775</v>
      </c>
      <c r="R1153" s="76">
        <v>1689</v>
      </c>
    </row>
    <row r="1154" spans="1:18">
      <c r="A1154" s="82">
        <f t="shared" si="85"/>
        <v>536204002011</v>
      </c>
      <c r="B1154" s="82" t="str">
        <f t="shared" si="86"/>
        <v>53620400</v>
      </c>
      <c r="C1154" s="82">
        <f t="shared" si="87"/>
        <v>2011</v>
      </c>
      <c r="D1154" s="82">
        <f t="shared" si="88"/>
        <v>2337.17</v>
      </c>
      <c r="E1154" s="82">
        <f t="shared" si="89"/>
        <v>1251</v>
      </c>
      <c r="F1154" s="82">
        <f t="array" ref="F1154">SUM(IF(M1154:N1154="-",0,M1154:N1154),IF(O1154="-",0,-O1154))/100</f>
        <v>839.8</v>
      </c>
      <c r="G1154" s="82">
        <f t="array" ref="G1154">SUM(IF(P1154="-",0,P1154),IF(R1154="-",0,R1154))/100</f>
        <v>103.41</v>
      </c>
      <c r="H1154" s="82">
        <f t="array" ref="H1154">SUM(IF(Q1154="-",0,Q1154))/100</f>
        <v>307.79000000000002</v>
      </c>
      <c r="I1154" s="76">
        <v>5362040</v>
      </c>
      <c r="J1154" s="76" t="s">
        <v>114</v>
      </c>
      <c r="K1154" s="77">
        <v>40908</v>
      </c>
      <c r="L1154" s="76">
        <v>233717</v>
      </c>
      <c r="M1154" s="76">
        <v>80198</v>
      </c>
      <c r="N1154" s="76">
        <v>10551</v>
      </c>
      <c r="O1154" s="76">
        <v>6769</v>
      </c>
      <c r="P1154" s="76">
        <v>8652</v>
      </c>
      <c r="Q1154" s="76">
        <v>30779</v>
      </c>
      <c r="R1154" s="76">
        <v>1689</v>
      </c>
    </row>
    <row r="1155" spans="1:18">
      <c r="A1155" s="82">
        <f t="shared" si="85"/>
        <v>536204002010</v>
      </c>
      <c r="B1155" s="82" t="str">
        <f t="shared" si="86"/>
        <v>53620400</v>
      </c>
      <c r="C1155" s="82">
        <f t="shared" si="87"/>
        <v>2010</v>
      </c>
      <c r="D1155" s="82">
        <f t="shared" si="88"/>
        <v>2337.17</v>
      </c>
      <c r="E1155" s="82">
        <f t="shared" si="89"/>
        <v>1249.78</v>
      </c>
      <c r="F1155" s="82">
        <f t="array" ref="F1155">SUM(IF(M1155:N1155="-",0,M1155:N1155),IF(O1155="-",0,-O1155))/100</f>
        <v>839.61</v>
      </c>
      <c r="G1155" s="82">
        <f t="array" ref="G1155">SUM(IF(P1155="-",0,P1155),IF(R1155="-",0,R1155))/100</f>
        <v>102.71</v>
      </c>
      <c r="H1155" s="82">
        <f t="array" ref="H1155">SUM(IF(Q1155="-",0,Q1155))/100</f>
        <v>307.45999999999998</v>
      </c>
      <c r="I1155" s="76">
        <v>5362040</v>
      </c>
      <c r="J1155" s="76" t="s">
        <v>114</v>
      </c>
      <c r="K1155" s="77">
        <v>40543</v>
      </c>
      <c r="L1155" s="76">
        <v>233717</v>
      </c>
      <c r="M1155" s="76">
        <v>80179</v>
      </c>
      <c r="N1155" s="76">
        <v>10551</v>
      </c>
      <c r="O1155" s="76">
        <v>6769</v>
      </c>
      <c r="P1155" s="76">
        <v>8582</v>
      </c>
      <c r="Q1155" s="76">
        <v>30746</v>
      </c>
      <c r="R1155" s="76">
        <v>1689</v>
      </c>
    </row>
    <row r="1156" spans="1:18">
      <c r="A1156" s="82">
        <f t="shared" si="85"/>
        <v>536204002009</v>
      </c>
      <c r="B1156" s="82" t="str">
        <f t="shared" si="86"/>
        <v>53620400</v>
      </c>
      <c r="C1156" s="82">
        <f t="shared" si="87"/>
        <v>2009</v>
      </c>
      <c r="D1156" s="82">
        <f t="shared" si="88"/>
        <v>2337.17</v>
      </c>
      <c r="E1156" s="82">
        <f t="shared" si="89"/>
        <v>1239.55</v>
      </c>
      <c r="F1156" s="82">
        <f t="array" ref="F1156">SUM(IF(M1156:N1156="-",0,M1156:N1156),IF(O1156="-",0,-O1156))/100</f>
        <v>832.43</v>
      </c>
      <c r="G1156" s="82">
        <f t="array" ref="G1156">SUM(IF(P1156="-",0,P1156),IF(R1156="-",0,R1156))/100</f>
        <v>100.19</v>
      </c>
      <c r="H1156" s="82">
        <f t="array" ref="H1156">SUM(IF(Q1156="-",0,Q1156))/100</f>
        <v>306.93</v>
      </c>
      <c r="I1156" s="76">
        <v>5362040</v>
      </c>
      <c r="J1156" s="76" t="s">
        <v>114</v>
      </c>
      <c r="K1156" s="77">
        <v>40178</v>
      </c>
      <c r="L1156" s="76">
        <v>233717</v>
      </c>
      <c r="M1156" s="76">
        <v>79470</v>
      </c>
      <c r="N1156" s="76">
        <v>11384</v>
      </c>
      <c r="O1156" s="76">
        <v>7611</v>
      </c>
      <c r="P1156" s="76">
        <v>8365</v>
      </c>
      <c r="Q1156" s="76">
        <v>30693</v>
      </c>
      <c r="R1156" s="76">
        <v>1654</v>
      </c>
    </row>
    <row r="1157" spans="1:18">
      <c r="A1157" s="82">
        <f t="shared" si="85"/>
        <v>536204002008</v>
      </c>
      <c r="B1157" s="82" t="str">
        <f t="shared" si="86"/>
        <v>53620400</v>
      </c>
      <c r="C1157" s="82">
        <f t="shared" si="87"/>
        <v>2008</v>
      </c>
      <c r="D1157" s="82">
        <f t="shared" si="88"/>
        <v>2337.35</v>
      </c>
      <c r="E1157" s="82">
        <f t="shared" si="89"/>
        <v>1239.31</v>
      </c>
      <c r="F1157" s="82">
        <f t="array" ref="F1157">SUM(IF(M1157:N1157="-",0,M1157:N1157),IF(O1157="-",0,-O1157))/100</f>
        <v>837.36</v>
      </c>
      <c r="G1157" s="82">
        <f t="array" ref="G1157">SUM(IF(P1157="-",0,P1157),IF(R1157="-",0,R1157))/100</f>
        <v>95.94</v>
      </c>
      <c r="H1157" s="82">
        <f t="array" ref="H1157">SUM(IF(Q1157="-",0,Q1157))/100</f>
        <v>306.01</v>
      </c>
      <c r="I1157" s="76">
        <v>5362040</v>
      </c>
      <c r="J1157" s="76" t="s">
        <v>114</v>
      </c>
      <c r="K1157" s="77">
        <v>39813</v>
      </c>
      <c r="L1157" s="76">
        <v>233735</v>
      </c>
      <c r="M1157" s="76">
        <v>82676</v>
      </c>
      <c r="N1157" s="76">
        <v>7830</v>
      </c>
      <c r="O1157" s="76">
        <v>6770</v>
      </c>
      <c r="P1157" s="76">
        <v>8082</v>
      </c>
      <c r="Q1157" s="76">
        <v>30601</v>
      </c>
      <c r="R1157" s="76">
        <v>1512</v>
      </c>
    </row>
    <row r="1158" spans="1:18">
      <c r="A1158" s="82">
        <f t="shared" si="85"/>
        <v>536204002007</v>
      </c>
      <c r="B1158" s="82" t="str">
        <f t="shared" si="86"/>
        <v>53620400</v>
      </c>
      <c r="C1158" s="82">
        <f t="shared" si="87"/>
        <v>2007</v>
      </c>
      <c r="D1158" s="82">
        <f t="shared" si="88"/>
        <v>2337.34</v>
      </c>
      <c r="E1158" s="82">
        <f t="shared" si="89"/>
        <v>1238.54</v>
      </c>
      <c r="F1158" s="82">
        <f t="array" ref="F1158">SUM(IF(M1158:N1158="-",0,M1158:N1158),IF(O1158="-",0,-O1158))/100</f>
        <v>838.55</v>
      </c>
      <c r="G1158" s="82">
        <f t="array" ref="G1158">SUM(IF(P1158="-",0,P1158),IF(R1158="-",0,R1158))/100</f>
        <v>95</v>
      </c>
      <c r="H1158" s="82">
        <f t="array" ref="H1158">SUM(IF(Q1158="-",0,Q1158))/100</f>
        <v>304.99</v>
      </c>
      <c r="I1158" s="76">
        <v>5362040</v>
      </c>
      <c r="J1158" s="76" t="s">
        <v>114</v>
      </c>
      <c r="K1158" s="77">
        <v>39447</v>
      </c>
      <c r="L1158" s="76">
        <v>233734</v>
      </c>
      <c r="M1158" s="76">
        <v>82795</v>
      </c>
      <c r="N1158" s="76">
        <v>7830</v>
      </c>
      <c r="O1158" s="76">
        <v>6770</v>
      </c>
      <c r="P1158" s="76">
        <v>7988</v>
      </c>
      <c r="Q1158" s="76">
        <v>30499</v>
      </c>
      <c r="R1158" s="76">
        <v>1512</v>
      </c>
    </row>
    <row r="1159" spans="1:18">
      <c r="A1159" s="82">
        <f t="shared" si="85"/>
        <v>536204002006</v>
      </c>
      <c r="B1159" s="82" t="str">
        <f t="shared" si="86"/>
        <v>53620400</v>
      </c>
      <c r="C1159" s="82">
        <f t="shared" si="87"/>
        <v>2006</v>
      </c>
      <c r="D1159" s="82">
        <f t="shared" si="88"/>
        <v>2337.36</v>
      </c>
      <c r="E1159" s="82">
        <f t="shared" si="89"/>
        <v>1237.25</v>
      </c>
      <c r="F1159" s="82">
        <f t="array" ref="F1159">SUM(IF(M1159:N1159="-",0,M1159:N1159),IF(O1159="-",0,-O1159))/100</f>
        <v>839.01</v>
      </c>
      <c r="G1159" s="82">
        <f t="array" ref="G1159">SUM(IF(P1159="-",0,P1159),IF(R1159="-",0,R1159))/100</f>
        <v>94</v>
      </c>
      <c r="H1159" s="82">
        <f t="array" ref="H1159">SUM(IF(Q1159="-",0,Q1159))/100</f>
        <v>304.24</v>
      </c>
      <c r="I1159" s="76">
        <v>5362040</v>
      </c>
      <c r="J1159" s="76" t="s">
        <v>114</v>
      </c>
      <c r="K1159" s="77">
        <v>39082</v>
      </c>
      <c r="L1159" s="76">
        <v>233736</v>
      </c>
      <c r="M1159" s="76">
        <v>82200</v>
      </c>
      <c r="N1159" s="76">
        <v>8471</v>
      </c>
      <c r="O1159" s="76">
        <v>6770</v>
      </c>
      <c r="P1159" s="76">
        <v>7888</v>
      </c>
      <c r="Q1159" s="76">
        <v>30424</v>
      </c>
      <c r="R1159" s="76">
        <v>1512</v>
      </c>
    </row>
    <row r="1160" spans="1:18">
      <c r="A1160" s="82">
        <f t="shared" si="85"/>
        <v>536600002015</v>
      </c>
      <c r="B1160" s="82" t="str">
        <f t="shared" si="86"/>
        <v>53660000</v>
      </c>
      <c r="C1160" s="82">
        <f t="shared" si="87"/>
        <v>2015</v>
      </c>
      <c r="D1160" s="82">
        <f t="shared" si="88"/>
        <v>124872.66</v>
      </c>
      <c r="E1160" s="82">
        <f t="shared" si="89"/>
        <v>16798.849999999999</v>
      </c>
      <c r="F1160" s="82">
        <f t="array" ref="F1160">SUM(IF(M1160:N1160="-",0,M1160:N1160),IF(O1160="-",0,-O1160))/100</f>
        <v>7668.98</v>
      </c>
      <c r="G1160" s="82">
        <f t="array" ref="G1160">SUM(IF(P1160="-",0,P1160),IF(R1160="-",0,R1160))/100</f>
        <v>1521.37</v>
      </c>
      <c r="H1160" s="82">
        <f t="array" ref="H1160">SUM(IF(Q1160="-",0,Q1160))/100</f>
        <v>7608.5</v>
      </c>
      <c r="I1160" s="76">
        <v>5366</v>
      </c>
      <c r="J1160" s="76" t="s">
        <v>115</v>
      </c>
      <c r="K1160" s="77">
        <v>42369</v>
      </c>
      <c r="L1160" s="76">
        <v>12487266</v>
      </c>
      <c r="M1160" s="76">
        <v>713148</v>
      </c>
      <c r="N1160" s="76">
        <v>78207</v>
      </c>
      <c r="O1160" s="76">
        <v>24457</v>
      </c>
      <c r="P1160" s="76">
        <v>143538</v>
      </c>
      <c r="Q1160" s="76">
        <v>760850</v>
      </c>
      <c r="R1160" s="76">
        <v>8599</v>
      </c>
    </row>
    <row r="1161" spans="1:18">
      <c r="A1161" s="82">
        <f t="shared" si="85"/>
        <v>536600002014</v>
      </c>
      <c r="B1161" s="82" t="str">
        <f t="shared" si="86"/>
        <v>53660000</v>
      </c>
      <c r="C1161" s="82">
        <f t="shared" si="87"/>
        <v>2014</v>
      </c>
      <c r="D1161" s="82">
        <f t="shared" si="88"/>
        <v>124872.65</v>
      </c>
      <c r="E1161" s="82">
        <f t="shared" si="89"/>
        <v>16825.09</v>
      </c>
      <c r="F1161" s="82">
        <f t="array" ref="F1161">SUM(IF(M1161:N1161="-",0,M1161:N1161),IF(O1161="-",0,-O1161))/100</f>
        <v>7685.54</v>
      </c>
      <c r="G1161" s="82">
        <f t="array" ref="G1161">SUM(IF(P1161="-",0,P1161),IF(R1161="-",0,R1161))/100</f>
        <v>1490.91</v>
      </c>
      <c r="H1161" s="82">
        <f t="array" ref="H1161">SUM(IF(Q1161="-",0,Q1161))/100</f>
        <v>7648.64</v>
      </c>
      <c r="I1161" s="76">
        <v>5366</v>
      </c>
      <c r="J1161" s="76" t="s">
        <v>115</v>
      </c>
      <c r="K1161" s="77">
        <v>42004</v>
      </c>
      <c r="L1161" s="76">
        <v>12487265</v>
      </c>
      <c r="M1161" s="76">
        <v>706885</v>
      </c>
      <c r="N1161" s="76">
        <v>84928</v>
      </c>
      <c r="O1161" s="76">
        <v>23259</v>
      </c>
      <c r="P1161" s="76">
        <v>140296</v>
      </c>
      <c r="Q1161" s="76">
        <v>764864</v>
      </c>
      <c r="R1161" s="76">
        <v>8795</v>
      </c>
    </row>
    <row r="1162" spans="1:18">
      <c r="A1162" s="82">
        <f t="shared" si="85"/>
        <v>536600002013</v>
      </c>
      <c r="B1162" s="82" t="str">
        <f t="shared" si="86"/>
        <v>53660000</v>
      </c>
      <c r="C1162" s="82">
        <f t="shared" si="87"/>
        <v>2013</v>
      </c>
      <c r="D1162" s="82">
        <f t="shared" si="88"/>
        <v>124872.67</v>
      </c>
      <c r="E1162" s="82">
        <f t="shared" si="89"/>
        <v>16718.600000000002</v>
      </c>
      <c r="F1162" s="82">
        <f t="array" ref="F1162">SUM(IF(M1162:N1162="-",0,M1162:N1162),IF(O1162="-",0,-O1162))/100</f>
        <v>7605.52</v>
      </c>
      <c r="G1162" s="82">
        <f t="array" ref="G1162">SUM(IF(P1162="-",0,P1162),IF(R1162="-",0,R1162))/100</f>
        <v>1470.28</v>
      </c>
      <c r="H1162" s="82">
        <f t="array" ref="H1162">SUM(IF(Q1162="-",0,Q1162))/100</f>
        <v>7642.8</v>
      </c>
      <c r="I1162" s="76">
        <v>5366</v>
      </c>
      <c r="J1162" s="76" t="s">
        <v>115</v>
      </c>
      <c r="K1162" s="77">
        <v>41639</v>
      </c>
      <c r="L1162" s="76">
        <v>12487267</v>
      </c>
      <c r="M1162" s="76">
        <v>698755</v>
      </c>
      <c r="N1162" s="76">
        <v>86443</v>
      </c>
      <c r="O1162" s="76">
        <v>24646</v>
      </c>
      <c r="P1162" s="76">
        <v>138281</v>
      </c>
      <c r="Q1162" s="76">
        <v>764280</v>
      </c>
      <c r="R1162" s="76">
        <v>8747</v>
      </c>
    </row>
    <row r="1163" spans="1:18">
      <c r="A1163" s="82">
        <f t="shared" ref="A1163:A1226" si="90">(B1163&amp;C1163)+0</f>
        <v>536600002012</v>
      </c>
      <c r="B1163" s="82" t="str">
        <f t="shared" ref="B1163:B1226" si="91">LEFT(I1163&amp;"00000000",8)</f>
        <v>53660000</v>
      </c>
      <c r="C1163" s="82">
        <f t="shared" ref="C1163:C1226" si="92">YEAR(K1163)</f>
        <v>2012</v>
      </c>
      <c r="D1163" s="82">
        <f t="shared" ref="D1163:D1226" si="93">IF(L1163="-",0,L1163/100)</f>
        <v>124872.67</v>
      </c>
      <c r="E1163" s="82">
        <f t="shared" ref="E1163:E1226" si="94">SUM(F1163:H1163)</f>
        <v>16674.02</v>
      </c>
      <c r="F1163" s="82">
        <f t="array" ref="F1163">SUM(IF(M1163:N1163="-",0,M1163:N1163),IF(O1163="-",0,-O1163))/100</f>
        <v>7618.99</v>
      </c>
      <c r="G1163" s="82">
        <f t="array" ref="G1163">SUM(IF(P1163="-",0,P1163),IF(R1163="-",0,R1163))/100</f>
        <v>1417.39</v>
      </c>
      <c r="H1163" s="82">
        <f t="array" ref="H1163">SUM(IF(Q1163="-",0,Q1163))/100</f>
        <v>7637.64</v>
      </c>
      <c r="I1163" s="76">
        <v>5366</v>
      </c>
      <c r="J1163" s="76" t="s">
        <v>115</v>
      </c>
      <c r="K1163" s="77">
        <v>41274</v>
      </c>
      <c r="L1163" s="76">
        <v>12487267</v>
      </c>
      <c r="M1163" s="76">
        <v>700117</v>
      </c>
      <c r="N1163" s="76">
        <v>88783</v>
      </c>
      <c r="O1163" s="76">
        <v>27001</v>
      </c>
      <c r="P1163" s="76">
        <v>133009</v>
      </c>
      <c r="Q1163" s="76">
        <v>763764</v>
      </c>
      <c r="R1163" s="76">
        <v>8730</v>
      </c>
    </row>
    <row r="1164" spans="1:18">
      <c r="A1164" s="82">
        <f t="shared" si="90"/>
        <v>536600002011</v>
      </c>
      <c r="B1164" s="82" t="str">
        <f t="shared" si="91"/>
        <v>53660000</v>
      </c>
      <c r="C1164" s="82">
        <f t="shared" si="92"/>
        <v>2011</v>
      </c>
      <c r="D1164" s="82">
        <f t="shared" si="93"/>
        <v>124872.67</v>
      </c>
      <c r="E1164" s="82">
        <f t="shared" si="94"/>
        <v>16555.199999999997</v>
      </c>
      <c r="F1164" s="82">
        <f t="array" ref="F1164">SUM(IF(M1164:N1164="-",0,M1164:N1164),IF(O1164="-",0,-O1164))/100</f>
        <v>7586.88</v>
      </c>
      <c r="G1164" s="82">
        <f t="array" ref="G1164">SUM(IF(P1164="-",0,P1164),IF(R1164="-",0,R1164))/100</f>
        <v>1377.84</v>
      </c>
      <c r="H1164" s="82">
        <f t="array" ref="H1164">SUM(IF(Q1164="-",0,Q1164))/100</f>
        <v>7590.48</v>
      </c>
      <c r="I1164" s="76">
        <v>5366</v>
      </c>
      <c r="J1164" s="76" t="s">
        <v>115</v>
      </c>
      <c r="K1164" s="77">
        <v>40908</v>
      </c>
      <c r="L1164" s="76">
        <v>12487267</v>
      </c>
      <c r="M1164" s="76">
        <v>694965</v>
      </c>
      <c r="N1164" s="76">
        <v>89711</v>
      </c>
      <c r="O1164" s="76">
        <v>25988</v>
      </c>
      <c r="P1164" s="76">
        <v>128946</v>
      </c>
      <c r="Q1164" s="76">
        <v>759048</v>
      </c>
      <c r="R1164" s="76">
        <v>8838</v>
      </c>
    </row>
    <row r="1165" spans="1:18">
      <c r="A1165" s="82">
        <f t="shared" si="90"/>
        <v>536600002010</v>
      </c>
      <c r="B1165" s="82" t="str">
        <f t="shared" si="91"/>
        <v>53660000</v>
      </c>
      <c r="C1165" s="82">
        <f t="shared" si="92"/>
        <v>2010</v>
      </c>
      <c r="D1165" s="82">
        <f t="shared" si="93"/>
        <v>124871.02</v>
      </c>
      <c r="E1165" s="82">
        <f t="shared" si="94"/>
        <v>16562.11</v>
      </c>
      <c r="F1165" s="82">
        <f t="array" ref="F1165">SUM(IF(M1165:N1165="-",0,M1165:N1165),IF(O1165="-",0,-O1165))/100</f>
        <v>7559.26</v>
      </c>
      <c r="G1165" s="82">
        <f t="array" ref="G1165">SUM(IF(P1165="-",0,P1165),IF(R1165="-",0,R1165))/100</f>
        <v>1350.54</v>
      </c>
      <c r="H1165" s="82">
        <f t="array" ref="H1165">SUM(IF(Q1165="-",0,Q1165))/100</f>
        <v>7652.31</v>
      </c>
      <c r="I1165" s="76">
        <v>5366</v>
      </c>
      <c r="J1165" s="76" t="s">
        <v>115</v>
      </c>
      <c r="K1165" s="77">
        <v>40543</v>
      </c>
      <c r="L1165" s="76">
        <v>12487102</v>
      </c>
      <c r="M1165" s="76">
        <v>691442</v>
      </c>
      <c r="N1165" s="76">
        <v>90438</v>
      </c>
      <c r="O1165" s="76">
        <v>25954</v>
      </c>
      <c r="P1165" s="76">
        <v>126154</v>
      </c>
      <c r="Q1165" s="76">
        <v>765231</v>
      </c>
      <c r="R1165" s="76">
        <v>8900</v>
      </c>
    </row>
    <row r="1166" spans="1:18">
      <c r="A1166" s="82">
        <f t="shared" si="90"/>
        <v>536600002009</v>
      </c>
      <c r="B1166" s="82" t="str">
        <f t="shared" si="91"/>
        <v>53660000</v>
      </c>
      <c r="C1166" s="82">
        <f t="shared" si="92"/>
        <v>2009</v>
      </c>
      <c r="D1166" s="82">
        <f t="shared" si="93"/>
        <v>124885.81</v>
      </c>
      <c r="E1166" s="82">
        <f t="shared" si="94"/>
        <v>16533.61</v>
      </c>
      <c r="F1166" s="82">
        <f t="array" ref="F1166">SUM(IF(M1166:N1166="-",0,M1166:N1166),IF(O1166="-",0,-O1166))/100</f>
        <v>7534.36</v>
      </c>
      <c r="G1166" s="82">
        <f t="array" ref="G1166">SUM(IF(P1166="-",0,P1166),IF(R1166="-",0,R1166))/100</f>
        <v>1341.38</v>
      </c>
      <c r="H1166" s="82">
        <f t="array" ref="H1166">SUM(IF(Q1166="-",0,Q1166))/100</f>
        <v>7657.87</v>
      </c>
      <c r="I1166" s="76">
        <v>5366</v>
      </c>
      <c r="J1166" s="76" t="s">
        <v>115</v>
      </c>
      <c r="K1166" s="77">
        <v>40178</v>
      </c>
      <c r="L1166" s="76">
        <v>12488581</v>
      </c>
      <c r="M1166" s="76">
        <v>698134</v>
      </c>
      <c r="N1166" s="76">
        <v>81270</v>
      </c>
      <c r="O1166" s="76">
        <v>25968</v>
      </c>
      <c r="P1166" s="76">
        <v>125317</v>
      </c>
      <c r="Q1166" s="76">
        <v>765787</v>
      </c>
      <c r="R1166" s="76">
        <v>8821</v>
      </c>
    </row>
    <row r="1167" spans="1:18">
      <c r="A1167" s="82">
        <f t="shared" si="90"/>
        <v>536600002008</v>
      </c>
      <c r="B1167" s="82" t="str">
        <f t="shared" si="91"/>
        <v>53660000</v>
      </c>
      <c r="C1167" s="82">
        <f t="shared" si="92"/>
        <v>2008</v>
      </c>
      <c r="D1167" s="82">
        <f t="shared" si="93"/>
        <v>124886.23</v>
      </c>
      <c r="E1167" s="82">
        <f t="shared" si="94"/>
        <v>16668.88</v>
      </c>
      <c r="F1167" s="82">
        <f t="array" ref="F1167">SUM(IF(M1167:N1167="-",0,M1167:N1167),IF(O1167="-",0,-O1167))/100</f>
        <v>7724.32</v>
      </c>
      <c r="G1167" s="82">
        <f t="array" ref="G1167">SUM(IF(P1167="-",0,P1167),IF(R1167="-",0,R1167))/100</f>
        <v>1313.93</v>
      </c>
      <c r="H1167" s="82">
        <f t="array" ref="H1167">SUM(IF(Q1167="-",0,Q1167))/100</f>
        <v>7630.63</v>
      </c>
      <c r="I1167" s="76">
        <v>5366</v>
      </c>
      <c r="J1167" s="76" t="s">
        <v>115</v>
      </c>
      <c r="K1167" s="77">
        <v>39813</v>
      </c>
      <c r="L1167" s="76">
        <v>12488623</v>
      </c>
      <c r="M1167" s="76">
        <v>717173</v>
      </c>
      <c r="N1167" s="76">
        <v>80245</v>
      </c>
      <c r="O1167" s="76">
        <v>24986</v>
      </c>
      <c r="P1167" s="76">
        <v>122592</v>
      </c>
      <c r="Q1167" s="76">
        <v>763063</v>
      </c>
      <c r="R1167" s="76">
        <v>8801</v>
      </c>
    </row>
    <row r="1168" spans="1:18">
      <c r="A1168" s="82">
        <f t="shared" si="90"/>
        <v>536600002007</v>
      </c>
      <c r="B1168" s="82" t="str">
        <f t="shared" si="91"/>
        <v>53660000</v>
      </c>
      <c r="C1168" s="82">
        <f t="shared" si="92"/>
        <v>2007</v>
      </c>
      <c r="D1168" s="82">
        <f t="shared" si="93"/>
        <v>124885.49</v>
      </c>
      <c r="E1168" s="82">
        <f t="shared" si="94"/>
        <v>16290.810000000001</v>
      </c>
      <c r="F1168" s="82">
        <f t="array" ref="F1168">SUM(IF(M1168:N1168="-",0,M1168:N1168),IF(O1168="-",0,-O1168))/100</f>
        <v>7494.5</v>
      </c>
      <c r="G1168" s="82">
        <f t="array" ref="G1168">SUM(IF(P1168="-",0,P1168),IF(R1168="-",0,R1168))/100</f>
        <v>1241.27</v>
      </c>
      <c r="H1168" s="82">
        <f t="array" ref="H1168">SUM(IF(Q1168="-",0,Q1168))/100</f>
        <v>7555.04</v>
      </c>
      <c r="I1168" s="76">
        <v>5366</v>
      </c>
      <c r="J1168" s="76" t="s">
        <v>115</v>
      </c>
      <c r="K1168" s="77">
        <v>39447</v>
      </c>
      <c r="L1168" s="76">
        <v>12488549</v>
      </c>
      <c r="M1168" s="76">
        <v>695334</v>
      </c>
      <c r="N1168" s="76">
        <v>79184</v>
      </c>
      <c r="O1168" s="76">
        <v>25068</v>
      </c>
      <c r="P1168" s="76">
        <v>115714</v>
      </c>
      <c r="Q1168" s="76">
        <v>755504</v>
      </c>
      <c r="R1168" s="76">
        <v>8413</v>
      </c>
    </row>
    <row r="1169" spans="1:18">
      <c r="A1169" s="82">
        <f t="shared" si="90"/>
        <v>536600002006</v>
      </c>
      <c r="B1169" s="82" t="str">
        <f t="shared" si="91"/>
        <v>53660000</v>
      </c>
      <c r="C1169" s="82">
        <f t="shared" si="92"/>
        <v>2006</v>
      </c>
      <c r="D1169" s="82">
        <f t="shared" si="93"/>
        <v>124885.52</v>
      </c>
      <c r="E1169" s="82">
        <f t="shared" si="94"/>
        <v>16166.14</v>
      </c>
      <c r="F1169" s="82">
        <f t="array" ref="F1169">SUM(IF(M1169:N1169="-",0,M1169:N1169),IF(O1169="-",0,-O1169))/100</f>
        <v>7565.24</v>
      </c>
      <c r="G1169" s="82">
        <f t="array" ref="G1169">SUM(IF(P1169="-",0,P1169),IF(R1169="-",0,R1169))/100</f>
        <v>1110.55</v>
      </c>
      <c r="H1169" s="82">
        <f t="array" ref="H1169">SUM(IF(Q1169="-",0,Q1169))/100</f>
        <v>7490.35</v>
      </c>
      <c r="I1169" s="76">
        <v>5366</v>
      </c>
      <c r="J1169" s="76" t="s">
        <v>115</v>
      </c>
      <c r="K1169" s="77">
        <v>39082</v>
      </c>
      <c r="L1169" s="76">
        <v>12488552</v>
      </c>
      <c r="M1169" s="76">
        <v>705804</v>
      </c>
      <c r="N1169" s="76">
        <v>73618</v>
      </c>
      <c r="O1169" s="76">
        <v>22898</v>
      </c>
      <c r="P1169" s="76">
        <v>102267</v>
      </c>
      <c r="Q1169" s="76">
        <v>749035</v>
      </c>
      <c r="R1169" s="76">
        <v>8788</v>
      </c>
    </row>
    <row r="1170" spans="1:18">
      <c r="A1170" s="82">
        <f t="shared" si="90"/>
        <v>536600402015</v>
      </c>
      <c r="B1170" s="82" t="str">
        <f t="shared" si="91"/>
        <v>53660040</v>
      </c>
      <c r="C1170" s="82">
        <f t="shared" si="92"/>
        <v>2015</v>
      </c>
      <c r="D1170" s="82">
        <f t="shared" si="93"/>
        <v>15083.13</v>
      </c>
      <c r="E1170" s="82">
        <f t="shared" si="94"/>
        <v>1867.3899999999999</v>
      </c>
      <c r="F1170" s="82">
        <f t="array" ref="F1170">SUM(IF(M1170:N1170="-",0,M1170:N1170),IF(O1170="-",0,-O1170))/100</f>
        <v>796.68</v>
      </c>
      <c r="G1170" s="82">
        <f t="array" ref="G1170">SUM(IF(P1170="-",0,P1170),IF(R1170="-",0,R1170))/100</f>
        <v>132.47999999999999</v>
      </c>
      <c r="H1170" s="82">
        <f t="array" ref="H1170">SUM(IF(Q1170="-",0,Q1170))/100</f>
        <v>938.23</v>
      </c>
      <c r="I1170" s="76">
        <v>5366004</v>
      </c>
      <c r="J1170" s="76" t="s">
        <v>116</v>
      </c>
      <c r="K1170" s="77">
        <v>42369</v>
      </c>
      <c r="L1170" s="76">
        <v>1508313</v>
      </c>
      <c r="M1170" s="76">
        <v>77407</v>
      </c>
      <c r="N1170" s="76">
        <v>3049</v>
      </c>
      <c r="O1170" s="76">
        <v>788</v>
      </c>
      <c r="P1170" s="76">
        <v>12621</v>
      </c>
      <c r="Q1170" s="76">
        <v>93823</v>
      </c>
      <c r="R1170" s="76">
        <v>627</v>
      </c>
    </row>
    <row r="1171" spans="1:18">
      <c r="A1171" s="82">
        <f t="shared" si="90"/>
        <v>536600402014</v>
      </c>
      <c r="B1171" s="82" t="str">
        <f t="shared" si="91"/>
        <v>53660040</v>
      </c>
      <c r="C1171" s="82">
        <f t="shared" si="92"/>
        <v>2014</v>
      </c>
      <c r="D1171" s="82">
        <f t="shared" si="93"/>
        <v>15083.13</v>
      </c>
      <c r="E1171" s="82">
        <f t="shared" si="94"/>
        <v>1874.71</v>
      </c>
      <c r="F1171" s="82">
        <f t="array" ref="F1171">SUM(IF(M1171:N1171="-",0,M1171:N1171),IF(O1171="-",0,-O1171))/100</f>
        <v>793.89</v>
      </c>
      <c r="G1171" s="82">
        <f t="array" ref="G1171">SUM(IF(P1171="-",0,P1171),IF(R1171="-",0,R1171))/100</f>
        <v>134.81</v>
      </c>
      <c r="H1171" s="82">
        <f t="array" ref="H1171">SUM(IF(Q1171="-",0,Q1171))/100</f>
        <v>946.01</v>
      </c>
      <c r="I1171" s="76">
        <v>5366004</v>
      </c>
      <c r="J1171" s="76" t="s">
        <v>116</v>
      </c>
      <c r="K1171" s="77">
        <v>42004</v>
      </c>
      <c r="L1171" s="76">
        <v>1508313</v>
      </c>
      <c r="M1171" s="76">
        <v>77090</v>
      </c>
      <c r="N1171" s="76">
        <v>3087</v>
      </c>
      <c r="O1171" s="76">
        <v>788</v>
      </c>
      <c r="P1171" s="76">
        <v>12854</v>
      </c>
      <c r="Q1171" s="76">
        <v>94601</v>
      </c>
      <c r="R1171" s="76">
        <v>627</v>
      </c>
    </row>
    <row r="1172" spans="1:18">
      <c r="A1172" s="82">
        <f t="shared" si="90"/>
        <v>536600402013</v>
      </c>
      <c r="B1172" s="82" t="str">
        <f t="shared" si="91"/>
        <v>53660040</v>
      </c>
      <c r="C1172" s="82">
        <f t="shared" si="92"/>
        <v>2013</v>
      </c>
      <c r="D1172" s="82">
        <f t="shared" si="93"/>
        <v>15083.14</v>
      </c>
      <c r="E1172" s="82">
        <f t="shared" si="94"/>
        <v>1871.0900000000001</v>
      </c>
      <c r="F1172" s="82">
        <f t="array" ref="F1172">SUM(IF(M1172:N1172="-",0,M1172:N1172),IF(O1172="-",0,-O1172))/100</f>
        <v>788.96</v>
      </c>
      <c r="G1172" s="82">
        <f t="array" ref="G1172">SUM(IF(P1172="-",0,P1172),IF(R1172="-",0,R1172))/100</f>
        <v>135.63</v>
      </c>
      <c r="H1172" s="82">
        <f t="array" ref="H1172">SUM(IF(Q1172="-",0,Q1172))/100</f>
        <v>946.5</v>
      </c>
      <c r="I1172" s="76">
        <v>5366004</v>
      </c>
      <c r="J1172" s="76" t="s">
        <v>116</v>
      </c>
      <c r="K1172" s="77">
        <v>41639</v>
      </c>
      <c r="L1172" s="76">
        <v>1508314</v>
      </c>
      <c r="M1172" s="76">
        <v>76597</v>
      </c>
      <c r="N1172" s="76">
        <v>3120</v>
      </c>
      <c r="O1172" s="76">
        <v>821</v>
      </c>
      <c r="P1172" s="76">
        <v>12936</v>
      </c>
      <c r="Q1172" s="76">
        <v>94650</v>
      </c>
      <c r="R1172" s="76">
        <v>627</v>
      </c>
    </row>
    <row r="1173" spans="1:18">
      <c r="A1173" s="82">
        <f t="shared" si="90"/>
        <v>536600402012</v>
      </c>
      <c r="B1173" s="82" t="str">
        <f t="shared" si="91"/>
        <v>53660040</v>
      </c>
      <c r="C1173" s="82">
        <f t="shared" si="92"/>
        <v>2012</v>
      </c>
      <c r="D1173" s="82">
        <f t="shared" si="93"/>
        <v>15082.87</v>
      </c>
      <c r="E1173" s="82">
        <f t="shared" si="94"/>
        <v>1857.44</v>
      </c>
      <c r="F1173" s="82">
        <f t="array" ref="F1173">SUM(IF(M1173:N1173="-",0,M1173:N1173),IF(O1173="-",0,-O1173))/100</f>
        <v>786.86</v>
      </c>
      <c r="G1173" s="82">
        <f t="array" ref="G1173">SUM(IF(P1173="-",0,P1173),IF(R1173="-",0,R1173))/100</f>
        <v>135.53</v>
      </c>
      <c r="H1173" s="82">
        <f t="array" ref="H1173">SUM(IF(Q1173="-",0,Q1173))/100</f>
        <v>935.05</v>
      </c>
      <c r="I1173" s="76">
        <v>5366004</v>
      </c>
      <c r="J1173" s="76" t="s">
        <v>116</v>
      </c>
      <c r="K1173" s="77">
        <v>41274</v>
      </c>
      <c r="L1173" s="76">
        <v>1508287</v>
      </c>
      <c r="M1173" s="76">
        <v>76391</v>
      </c>
      <c r="N1173" s="76">
        <v>3156</v>
      </c>
      <c r="O1173" s="76">
        <v>861</v>
      </c>
      <c r="P1173" s="76">
        <v>12926</v>
      </c>
      <c r="Q1173" s="76">
        <v>93505</v>
      </c>
      <c r="R1173" s="76">
        <v>627</v>
      </c>
    </row>
    <row r="1174" spans="1:18">
      <c r="A1174" s="82">
        <f t="shared" si="90"/>
        <v>536600402011</v>
      </c>
      <c r="B1174" s="82" t="str">
        <f t="shared" si="91"/>
        <v>53660040</v>
      </c>
      <c r="C1174" s="82">
        <f t="shared" si="92"/>
        <v>2011</v>
      </c>
      <c r="D1174" s="82">
        <f t="shared" si="93"/>
        <v>15082.87</v>
      </c>
      <c r="E1174" s="82">
        <f t="shared" si="94"/>
        <v>1852.5</v>
      </c>
      <c r="F1174" s="82">
        <f t="array" ref="F1174">SUM(IF(M1174:N1174="-",0,M1174:N1174),IF(O1174="-",0,-O1174))/100</f>
        <v>781.99</v>
      </c>
      <c r="G1174" s="82">
        <f t="array" ref="G1174">SUM(IF(P1174="-",0,P1174),IF(R1174="-",0,R1174))/100</f>
        <v>135.47999999999999</v>
      </c>
      <c r="H1174" s="82">
        <f t="array" ref="H1174">SUM(IF(Q1174="-",0,Q1174))/100</f>
        <v>935.03</v>
      </c>
      <c r="I1174" s="76">
        <v>5366004</v>
      </c>
      <c r="J1174" s="76" t="s">
        <v>116</v>
      </c>
      <c r="K1174" s="77">
        <v>40908</v>
      </c>
      <c r="L1174" s="76">
        <v>1508287</v>
      </c>
      <c r="M1174" s="76">
        <v>75905</v>
      </c>
      <c r="N1174" s="76">
        <v>3155</v>
      </c>
      <c r="O1174" s="76">
        <v>861</v>
      </c>
      <c r="P1174" s="76">
        <v>12921</v>
      </c>
      <c r="Q1174" s="76">
        <v>93503</v>
      </c>
      <c r="R1174" s="76">
        <v>627</v>
      </c>
    </row>
    <row r="1175" spans="1:18">
      <c r="A1175" s="82">
        <f t="shared" si="90"/>
        <v>536600402010</v>
      </c>
      <c r="B1175" s="82" t="str">
        <f t="shared" si="91"/>
        <v>53660040</v>
      </c>
      <c r="C1175" s="82">
        <f t="shared" si="92"/>
        <v>2010</v>
      </c>
      <c r="D1175" s="82">
        <f t="shared" si="93"/>
        <v>15082.88</v>
      </c>
      <c r="E1175" s="82">
        <f t="shared" si="94"/>
        <v>1850.08</v>
      </c>
      <c r="F1175" s="82">
        <f t="array" ref="F1175">SUM(IF(M1175:N1175="-",0,M1175:N1175),IF(O1175="-",0,-O1175))/100</f>
        <v>779.43</v>
      </c>
      <c r="G1175" s="82">
        <f t="array" ref="G1175">SUM(IF(P1175="-",0,P1175),IF(R1175="-",0,R1175))/100</f>
        <v>135.37</v>
      </c>
      <c r="H1175" s="82">
        <f t="array" ref="H1175">SUM(IF(Q1175="-",0,Q1175))/100</f>
        <v>935.28</v>
      </c>
      <c r="I1175" s="76">
        <v>5366004</v>
      </c>
      <c r="J1175" s="76" t="s">
        <v>116</v>
      </c>
      <c r="K1175" s="77">
        <v>40543</v>
      </c>
      <c r="L1175" s="76">
        <v>1508288</v>
      </c>
      <c r="M1175" s="76">
        <v>75647</v>
      </c>
      <c r="N1175" s="76">
        <v>3157</v>
      </c>
      <c r="O1175" s="76">
        <v>861</v>
      </c>
      <c r="P1175" s="76">
        <v>12910</v>
      </c>
      <c r="Q1175" s="76">
        <v>93528</v>
      </c>
      <c r="R1175" s="76">
        <v>627</v>
      </c>
    </row>
    <row r="1176" spans="1:18">
      <c r="A1176" s="82">
        <f t="shared" si="90"/>
        <v>536600402009</v>
      </c>
      <c r="B1176" s="82" t="str">
        <f t="shared" si="91"/>
        <v>53660040</v>
      </c>
      <c r="C1176" s="82">
        <f t="shared" si="92"/>
        <v>2009</v>
      </c>
      <c r="D1176" s="82">
        <f t="shared" si="93"/>
        <v>15083.85</v>
      </c>
      <c r="E1176" s="82">
        <f t="shared" si="94"/>
        <v>1844.39</v>
      </c>
      <c r="F1176" s="82">
        <f t="array" ref="F1176">SUM(IF(M1176:N1176="-",0,M1176:N1176),IF(O1176="-",0,-O1176))/100</f>
        <v>774.45</v>
      </c>
      <c r="G1176" s="82">
        <f t="array" ref="G1176">SUM(IF(P1176="-",0,P1176),IF(R1176="-",0,R1176))/100</f>
        <v>136.99</v>
      </c>
      <c r="H1176" s="82">
        <f t="array" ref="H1176">SUM(IF(Q1176="-",0,Q1176))/100</f>
        <v>932.95</v>
      </c>
      <c r="I1176" s="76">
        <v>5366004</v>
      </c>
      <c r="J1176" s="76" t="s">
        <v>116</v>
      </c>
      <c r="K1176" s="77">
        <v>40178</v>
      </c>
      <c r="L1176" s="76">
        <v>1508385</v>
      </c>
      <c r="M1176" s="76">
        <v>75762</v>
      </c>
      <c r="N1176" s="76">
        <v>2544</v>
      </c>
      <c r="O1176" s="76">
        <v>861</v>
      </c>
      <c r="P1176" s="76">
        <v>13072</v>
      </c>
      <c r="Q1176" s="76">
        <v>93295</v>
      </c>
      <c r="R1176" s="76">
        <v>627</v>
      </c>
    </row>
    <row r="1177" spans="1:18">
      <c r="A1177" s="82">
        <f t="shared" si="90"/>
        <v>536600402008</v>
      </c>
      <c r="B1177" s="82" t="str">
        <f t="shared" si="91"/>
        <v>53660040</v>
      </c>
      <c r="C1177" s="82">
        <f t="shared" si="92"/>
        <v>2008</v>
      </c>
      <c r="D1177" s="82">
        <f t="shared" si="93"/>
        <v>15083.85</v>
      </c>
      <c r="E1177" s="82">
        <f t="shared" si="94"/>
        <v>1844.6599999999999</v>
      </c>
      <c r="F1177" s="82">
        <f t="array" ref="F1177">SUM(IF(M1177:N1177="-",0,M1177:N1177),IF(O1177="-",0,-O1177))/100</f>
        <v>778.55</v>
      </c>
      <c r="G1177" s="82">
        <f t="array" ref="G1177">SUM(IF(P1177="-",0,P1177),IF(R1177="-",0,R1177))/100</f>
        <v>129.15</v>
      </c>
      <c r="H1177" s="82">
        <f t="array" ref="H1177">SUM(IF(Q1177="-",0,Q1177))/100</f>
        <v>936.96</v>
      </c>
      <c r="I1177" s="76">
        <v>5366004</v>
      </c>
      <c r="J1177" s="76" t="s">
        <v>116</v>
      </c>
      <c r="K1177" s="77">
        <v>39813</v>
      </c>
      <c r="L1177" s="76">
        <v>1508385</v>
      </c>
      <c r="M1177" s="76">
        <v>76238</v>
      </c>
      <c r="N1177" s="76">
        <v>2478</v>
      </c>
      <c r="O1177" s="76">
        <v>861</v>
      </c>
      <c r="P1177" s="76">
        <v>12315</v>
      </c>
      <c r="Q1177" s="76">
        <v>93696</v>
      </c>
      <c r="R1177" s="76">
        <v>600</v>
      </c>
    </row>
    <row r="1178" spans="1:18">
      <c r="A1178" s="82">
        <f t="shared" si="90"/>
        <v>536600402007</v>
      </c>
      <c r="B1178" s="82" t="str">
        <f t="shared" si="91"/>
        <v>53660040</v>
      </c>
      <c r="C1178" s="82">
        <f t="shared" si="92"/>
        <v>2007</v>
      </c>
      <c r="D1178" s="82">
        <f t="shared" si="93"/>
        <v>15083.88</v>
      </c>
      <c r="E1178" s="82">
        <f t="shared" si="94"/>
        <v>1843.27</v>
      </c>
      <c r="F1178" s="82">
        <f t="array" ref="F1178">SUM(IF(M1178:N1178="-",0,M1178:N1178),IF(O1178="-",0,-O1178))/100</f>
        <v>779.07</v>
      </c>
      <c r="G1178" s="82">
        <f t="array" ref="G1178">SUM(IF(P1178="-",0,P1178),IF(R1178="-",0,R1178))/100</f>
        <v>126.8</v>
      </c>
      <c r="H1178" s="82">
        <f t="array" ref="H1178">SUM(IF(Q1178="-",0,Q1178))/100</f>
        <v>937.4</v>
      </c>
      <c r="I1178" s="76">
        <v>5366004</v>
      </c>
      <c r="J1178" s="76" t="s">
        <v>116</v>
      </c>
      <c r="K1178" s="77">
        <v>39447</v>
      </c>
      <c r="L1178" s="76">
        <v>1508388</v>
      </c>
      <c r="M1178" s="76">
        <v>76286</v>
      </c>
      <c r="N1178" s="76">
        <v>2482</v>
      </c>
      <c r="O1178" s="76">
        <v>861</v>
      </c>
      <c r="P1178" s="76">
        <v>12127</v>
      </c>
      <c r="Q1178" s="76">
        <v>93740</v>
      </c>
      <c r="R1178" s="76">
        <v>553</v>
      </c>
    </row>
    <row r="1179" spans="1:18">
      <c r="A1179" s="82">
        <f t="shared" si="90"/>
        <v>536600402006</v>
      </c>
      <c r="B1179" s="82" t="str">
        <f t="shared" si="91"/>
        <v>53660040</v>
      </c>
      <c r="C1179" s="82">
        <f t="shared" si="92"/>
        <v>2006</v>
      </c>
      <c r="D1179" s="82">
        <f t="shared" si="93"/>
        <v>15083.89</v>
      </c>
      <c r="E1179" s="82">
        <f t="shared" si="94"/>
        <v>1839.92</v>
      </c>
      <c r="F1179" s="82">
        <f t="array" ref="F1179">SUM(IF(M1179:N1179="-",0,M1179:N1179),IF(O1179="-",0,-O1179))/100</f>
        <v>780.25</v>
      </c>
      <c r="G1179" s="82">
        <f t="array" ref="G1179">SUM(IF(P1179="-",0,P1179),IF(R1179="-",0,R1179))/100</f>
        <v>122.15</v>
      </c>
      <c r="H1179" s="82">
        <f t="array" ref="H1179">SUM(IF(Q1179="-",0,Q1179))/100</f>
        <v>937.52</v>
      </c>
      <c r="I1179" s="76">
        <v>5366004</v>
      </c>
      <c r="J1179" s="76" t="s">
        <v>116</v>
      </c>
      <c r="K1179" s="77">
        <v>39082</v>
      </c>
      <c r="L1179" s="76">
        <v>1508389</v>
      </c>
      <c r="M1179" s="76">
        <v>76421</v>
      </c>
      <c r="N1179" s="76">
        <v>2646</v>
      </c>
      <c r="O1179" s="76">
        <v>1042</v>
      </c>
      <c r="P1179" s="76">
        <v>11652</v>
      </c>
      <c r="Q1179" s="76">
        <v>93752</v>
      </c>
      <c r="R1179" s="76">
        <v>563</v>
      </c>
    </row>
    <row r="1180" spans="1:18">
      <c r="A1180" s="82">
        <f t="shared" si="90"/>
        <v>536600802015</v>
      </c>
      <c r="B1180" s="82" t="str">
        <f t="shared" si="91"/>
        <v>53660080</v>
      </c>
      <c r="C1180" s="82">
        <f t="shared" si="92"/>
        <v>2015</v>
      </c>
      <c r="D1180" s="82">
        <f t="shared" si="93"/>
        <v>14861.89</v>
      </c>
      <c r="E1180" s="82">
        <f t="shared" si="94"/>
        <v>1549.72</v>
      </c>
      <c r="F1180" s="82">
        <f t="array" ref="F1180">SUM(IF(M1180:N1180="-",0,M1180:N1180),IF(O1180="-",0,-O1180))/100</f>
        <v>487.87</v>
      </c>
      <c r="G1180" s="82">
        <f t="array" ref="G1180">SUM(IF(P1180="-",0,P1180),IF(R1180="-",0,R1180))/100</f>
        <v>93.48</v>
      </c>
      <c r="H1180" s="82">
        <f t="array" ref="H1180">SUM(IF(Q1180="-",0,Q1180))/100</f>
        <v>968.37</v>
      </c>
      <c r="I1180" s="76">
        <v>5366008</v>
      </c>
      <c r="J1180" s="76" t="s">
        <v>117</v>
      </c>
      <c r="K1180" s="77">
        <v>42369</v>
      </c>
      <c r="L1180" s="76">
        <v>1486189</v>
      </c>
      <c r="M1180" s="76">
        <v>47696</v>
      </c>
      <c r="N1180" s="76">
        <v>1144</v>
      </c>
      <c r="O1180" s="76">
        <v>53</v>
      </c>
      <c r="P1180" s="76">
        <v>8788</v>
      </c>
      <c r="Q1180" s="76">
        <v>96837</v>
      </c>
      <c r="R1180" s="76">
        <v>560</v>
      </c>
    </row>
    <row r="1181" spans="1:18">
      <c r="A1181" s="82">
        <f t="shared" si="90"/>
        <v>536600802014</v>
      </c>
      <c r="B1181" s="82" t="str">
        <f t="shared" si="91"/>
        <v>53660080</v>
      </c>
      <c r="C1181" s="82">
        <f t="shared" si="92"/>
        <v>2014</v>
      </c>
      <c r="D1181" s="82">
        <f t="shared" si="93"/>
        <v>14861.89</v>
      </c>
      <c r="E1181" s="82">
        <f t="shared" si="94"/>
        <v>1547.6999999999998</v>
      </c>
      <c r="F1181" s="82">
        <f t="array" ref="F1181">SUM(IF(M1181:N1181="-",0,M1181:N1181),IF(O1181="-",0,-O1181))/100</f>
        <v>486.99</v>
      </c>
      <c r="G1181" s="82">
        <f t="array" ref="G1181">SUM(IF(P1181="-",0,P1181),IF(R1181="-",0,R1181))/100</f>
        <v>92.28</v>
      </c>
      <c r="H1181" s="82">
        <f t="array" ref="H1181">SUM(IF(Q1181="-",0,Q1181))/100</f>
        <v>968.43</v>
      </c>
      <c r="I1181" s="76">
        <v>5366008</v>
      </c>
      <c r="J1181" s="76" t="s">
        <v>117</v>
      </c>
      <c r="K1181" s="77">
        <v>42004</v>
      </c>
      <c r="L1181" s="76">
        <v>1486189</v>
      </c>
      <c r="M1181" s="76">
        <v>47602</v>
      </c>
      <c r="N1181" s="76">
        <v>1150</v>
      </c>
      <c r="O1181" s="76">
        <v>53</v>
      </c>
      <c r="P1181" s="76">
        <v>8668</v>
      </c>
      <c r="Q1181" s="76">
        <v>96843</v>
      </c>
      <c r="R1181" s="76">
        <v>560</v>
      </c>
    </row>
    <row r="1182" spans="1:18">
      <c r="A1182" s="82">
        <f t="shared" si="90"/>
        <v>536600802013</v>
      </c>
      <c r="B1182" s="82" t="str">
        <f t="shared" si="91"/>
        <v>53660080</v>
      </c>
      <c r="C1182" s="82">
        <f t="shared" si="92"/>
        <v>2013</v>
      </c>
      <c r="D1182" s="82">
        <f t="shared" si="93"/>
        <v>14861.89</v>
      </c>
      <c r="E1182" s="82">
        <f t="shared" si="94"/>
        <v>1545.67</v>
      </c>
      <c r="F1182" s="82">
        <f t="array" ref="F1182">SUM(IF(M1182:N1182="-",0,M1182:N1182),IF(O1182="-",0,-O1182))/100</f>
        <v>485.48</v>
      </c>
      <c r="G1182" s="82">
        <f t="array" ref="G1182">SUM(IF(P1182="-",0,P1182),IF(R1182="-",0,R1182))/100</f>
        <v>92.06</v>
      </c>
      <c r="H1182" s="82">
        <f t="array" ref="H1182">SUM(IF(Q1182="-",0,Q1182))/100</f>
        <v>968.13</v>
      </c>
      <c r="I1182" s="76">
        <v>5366008</v>
      </c>
      <c r="J1182" s="76" t="s">
        <v>117</v>
      </c>
      <c r="K1182" s="77">
        <v>41639</v>
      </c>
      <c r="L1182" s="76">
        <v>1486189</v>
      </c>
      <c r="M1182" s="76">
        <v>47451</v>
      </c>
      <c r="N1182" s="76">
        <v>1150</v>
      </c>
      <c r="O1182" s="76">
        <v>53</v>
      </c>
      <c r="P1182" s="76">
        <v>8646</v>
      </c>
      <c r="Q1182" s="76">
        <v>96813</v>
      </c>
      <c r="R1182" s="76">
        <v>560</v>
      </c>
    </row>
    <row r="1183" spans="1:18">
      <c r="A1183" s="82">
        <f t="shared" si="90"/>
        <v>536600802012</v>
      </c>
      <c r="B1183" s="82" t="str">
        <f t="shared" si="91"/>
        <v>53660080</v>
      </c>
      <c r="C1183" s="82">
        <f t="shared" si="92"/>
        <v>2012</v>
      </c>
      <c r="D1183" s="82">
        <f t="shared" si="93"/>
        <v>14861.89</v>
      </c>
      <c r="E1183" s="82">
        <f t="shared" si="94"/>
        <v>1544.19</v>
      </c>
      <c r="F1183" s="82">
        <f t="array" ref="F1183">SUM(IF(M1183:N1183="-",0,M1183:N1183),IF(O1183="-",0,-O1183))/100</f>
        <v>484.01</v>
      </c>
      <c r="G1183" s="82">
        <f t="array" ref="G1183">SUM(IF(P1183="-",0,P1183),IF(R1183="-",0,R1183))/100</f>
        <v>91.98</v>
      </c>
      <c r="H1183" s="82">
        <f t="array" ref="H1183">SUM(IF(Q1183="-",0,Q1183))/100</f>
        <v>968.2</v>
      </c>
      <c r="I1183" s="76">
        <v>5366008</v>
      </c>
      <c r="J1183" s="76" t="s">
        <v>117</v>
      </c>
      <c r="K1183" s="77">
        <v>41274</v>
      </c>
      <c r="L1183" s="76">
        <v>1486189</v>
      </c>
      <c r="M1183" s="76">
        <v>47304</v>
      </c>
      <c r="N1183" s="76">
        <v>1150</v>
      </c>
      <c r="O1183" s="76">
        <v>53</v>
      </c>
      <c r="P1183" s="76">
        <v>8638</v>
      </c>
      <c r="Q1183" s="76">
        <v>96820</v>
      </c>
      <c r="R1183" s="76">
        <v>560</v>
      </c>
    </row>
    <row r="1184" spans="1:18">
      <c r="A1184" s="82">
        <f t="shared" si="90"/>
        <v>536600802011</v>
      </c>
      <c r="B1184" s="82" t="str">
        <f t="shared" si="91"/>
        <v>53660080</v>
      </c>
      <c r="C1184" s="82">
        <f t="shared" si="92"/>
        <v>2011</v>
      </c>
      <c r="D1184" s="82">
        <f t="shared" si="93"/>
        <v>14861.89</v>
      </c>
      <c r="E1184" s="82">
        <f t="shared" si="94"/>
        <v>1541.21</v>
      </c>
      <c r="F1184" s="82">
        <f t="array" ref="F1184">SUM(IF(M1184:N1184="-",0,M1184:N1184),IF(O1184="-",0,-O1184))/100</f>
        <v>480.99</v>
      </c>
      <c r="G1184" s="82">
        <f t="array" ref="G1184">SUM(IF(P1184="-",0,P1184),IF(R1184="-",0,R1184))/100</f>
        <v>92.55</v>
      </c>
      <c r="H1184" s="82">
        <f t="array" ref="H1184">SUM(IF(Q1184="-",0,Q1184))/100</f>
        <v>967.67</v>
      </c>
      <c r="I1184" s="76">
        <v>5366008</v>
      </c>
      <c r="J1184" s="76" t="s">
        <v>117</v>
      </c>
      <c r="K1184" s="77">
        <v>40908</v>
      </c>
      <c r="L1184" s="76">
        <v>1486189</v>
      </c>
      <c r="M1184" s="76">
        <v>47010</v>
      </c>
      <c r="N1184" s="76">
        <v>1142</v>
      </c>
      <c r="O1184" s="76">
        <v>53</v>
      </c>
      <c r="P1184" s="76">
        <v>8695</v>
      </c>
      <c r="Q1184" s="76">
        <v>96767</v>
      </c>
      <c r="R1184" s="76">
        <v>560</v>
      </c>
    </row>
    <row r="1185" spans="1:18">
      <c r="A1185" s="82">
        <f t="shared" si="90"/>
        <v>536600802010</v>
      </c>
      <c r="B1185" s="82" t="str">
        <f t="shared" si="91"/>
        <v>53660080</v>
      </c>
      <c r="C1185" s="82">
        <f t="shared" si="92"/>
        <v>2010</v>
      </c>
      <c r="D1185" s="82">
        <f t="shared" si="93"/>
        <v>14861.88</v>
      </c>
      <c r="E1185" s="82">
        <f t="shared" si="94"/>
        <v>1540.47</v>
      </c>
      <c r="F1185" s="82">
        <f t="array" ref="F1185">SUM(IF(M1185:N1185="-",0,M1185:N1185),IF(O1185="-",0,-O1185))/100</f>
        <v>480.18</v>
      </c>
      <c r="G1185" s="82">
        <f t="array" ref="G1185">SUM(IF(P1185="-",0,P1185),IF(R1185="-",0,R1185))/100</f>
        <v>92.52</v>
      </c>
      <c r="H1185" s="82">
        <f t="array" ref="H1185">SUM(IF(Q1185="-",0,Q1185))/100</f>
        <v>967.77</v>
      </c>
      <c r="I1185" s="76">
        <v>5366008</v>
      </c>
      <c r="J1185" s="76" t="s">
        <v>117</v>
      </c>
      <c r="K1185" s="77">
        <v>40543</v>
      </c>
      <c r="L1185" s="76">
        <v>1486188</v>
      </c>
      <c r="M1185" s="76">
        <v>46929</v>
      </c>
      <c r="N1185" s="76">
        <v>1142</v>
      </c>
      <c r="O1185" s="76">
        <v>53</v>
      </c>
      <c r="P1185" s="76">
        <v>8692</v>
      </c>
      <c r="Q1185" s="76">
        <v>96777</v>
      </c>
      <c r="R1185" s="76">
        <v>560</v>
      </c>
    </row>
    <row r="1186" spans="1:18">
      <c r="A1186" s="82">
        <f t="shared" si="90"/>
        <v>536600802009</v>
      </c>
      <c r="B1186" s="82" t="str">
        <f t="shared" si="91"/>
        <v>53660080</v>
      </c>
      <c r="C1186" s="82">
        <f t="shared" si="92"/>
        <v>2009</v>
      </c>
      <c r="D1186" s="82">
        <f t="shared" si="93"/>
        <v>14861.69</v>
      </c>
      <c r="E1186" s="82">
        <f t="shared" si="94"/>
        <v>1537.21</v>
      </c>
      <c r="F1186" s="82">
        <f t="array" ref="F1186">SUM(IF(M1186:N1186="-",0,M1186:N1186),IF(O1186="-",0,-O1186))/100</f>
        <v>478.59</v>
      </c>
      <c r="G1186" s="82">
        <f t="array" ref="G1186">SUM(IF(P1186="-",0,P1186),IF(R1186="-",0,R1186))/100</f>
        <v>91.83</v>
      </c>
      <c r="H1186" s="82">
        <f t="array" ref="H1186">SUM(IF(Q1186="-",0,Q1186))/100</f>
        <v>966.79</v>
      </c>
      <c r="I1186" s="76">
        <v>5366008</v>
      </c>
      <c r="J1186" s="76" t="s">
        <v>117</v>
      </c>
      <c r="K1186" s="77">
        <v>40178</v>
      </c>
      <c r="L1186" s="76">
        <v>1486169</v>
      </c>
      <c r="M1186" s="76">
        <v>46856</v>
      </c>
      <c r="N1186" s="76">
        <v>1056</v>
      </c>
      <c r="O1186" s="76">
        <v>53</v>
      </c>
      <c r="P1186" s="76">
        <v>8624</v>
      </c>
      <c r="Q1186" s="76">
        <v>96679</v>
      </c>
      <c r="R1186" s="76">
        <v>559</v>
      </c>
    </row>
    <row r="1187" spans="1:18">
      <c r="A1187" s="82">
        <f t="shared" si="90"/>
        <v>536600802008</v>
      </c>
      <c r="B1187" s="82" t="str">
        <f t="shared" si="91"/>
        <v>53660080</v>
      </c>
      <c r="C1187" s="82">
        <f t="shared" si="92"/>
        <v>2008</v>
      </c>
      <c r="D1187" s="82">
        <f t="shared" si="93"/>
        <v>14861.68</v>
      </c>
      <c r="E1187" s="82">
        <f t="shared" si="94"/>
        <v>1537.85</v>
      </c>
      <c r="F1187" s="82">
        <f t="array" ref="F1187">SUM(IF(M1187:N1187="-",0,M1187:N1187),IF(O1187="-",0,-O1187))/100</f>
        <v>476.51</v>
      </c>
      <c r="G1187" s="82">
        <f t="array" ref="G1187">SUM(IF(P1187="-",0,P1187),IF(R1187="-",0,R1187))/100</f>
        <v>91.96</v>
      </c>
      <c r="H1187" s="82">
        <f t="array" ref="H1187">SUM(IF(Q1187="-",0,Q1187))/100</f>
        <v>969.38</v>
      </c>
      <c r="I1187" s="76">
        <v>5366008</v>
      </c>
      <c r="J1187" s="76" t="s">
        <v>117</v>
      </c>
      <c r="K1187" s="77">
        <v>39813</v>
      </c>
      <c r="L1187" s="76">
        <v>1486168</v>
      </c>
      <c r="M1187" s="76">
        <v>46875</v>
      </c>
      <c r="N1187" s="76">
        <v>829</v>
      </c>
      <c r="O1187" s="76">
        <v>53</v>
      </c>
      <c r="P1187" s="76">
        <v>8637</v>
      </c>
      <c r="Q1187" s="76">
        <v>96938</v>
      </c>
      <c r="R1187" s="76">
        <v>559</v>
      </c>
    </row>
    <row r="1188" spans="1:18">
      <c r="A1188" s="82">
        <f t="shared" si="90"/>
        <v>536600802007</v>
      </c>
      <c r="B1188" s="82" t="str">
        <f t="shared" si="91"/>
        <v>53660080</v>
      </c>
      <c r="C1188" s="82">
        <f t="shared" si="92"/>
        <v>2007</v>
      </c>
      <c r="D1188" s="82">
        <f t="shared" si="93"/>
        <v>14861.68</v>
      </c>
      <c r="E1188" s="82">
        <f t="shared" si="94"/>
        <v>1528.92</v>
      </c>
      <c r="F1188" s="82">
        <f t="array" ref="F1188">SUM(IF(M1188:N1188="-",0,M1188:N1188),IF(O1188="-",0,-O1188))/100</f>
        <v>479.69</v>
      </c>
      <c r="G1188" s="82">
        <f t="array" ref="G1188">SUM(IF(P1188="-",0,P1188),IF(R1188="-",0,R1188))/100</f>
        <v>85.46</v>
      </c>
      <c r="H1188" s="82">
        <f t="array" ref="H1188">SUM(IF(Q1188="-",0,Q1188))/100</f>
        <v>963.77</v>
      </c>
      <c r="I1188" s="76">
        <v>5366008</v>
      </c>
      <c r="J1188" s="76" t="s">
        <v>117</v>
      </c>
      <c r="K1188" s="77">
        <v>39447</v>
      </c>
      <c r="L1188" s="76">
        <v>1486168</v>
      </c>
      <c r="M1188" s="76">
        <v>46910</v>
      </c>
      <c r="N1188" s="76">
        <v>1112</v>
      </c>
      <c r="O1188" s="76">
        <v>53</v>
      </c>
      <c r="P1188" s="76">
        <v>8023</v>
      </c>
      <c r="Q1188" s="76">
        <v>96377</v>
      </c>
      <c r="R1188" s="76">
        <v>523</v>
      </c>
    </row>
    <row r="1189" spans="1:18">
      <c r="A1189" s="82">
        <f t="shared" si="90"/>
        <v>536600802006</v>
      </c>
      <c r="B1189" s="82" t="str">
        <f t="shared" si="91"/>
        <v>53660080</v>
      </c>
      <c r="C1189" s="82">
        <f t="shared" si="92"/>
        <v>2006</v>
      </c>
      <c r="D1189" s="82">
        <f t="shared" si="93"/>
        <v>14861.68</v>
      </c>
      <c r="E1189" s="82">
        <f t="shared" si="94"/>
        <v>1521.12</v>
      </c>
      <c r="F1189" s="82">
        <f t="array" ref="F1189">SUM(IF(M1189:N1189="-",0,M1189:N1189),IF(O1189="-",0,-O1189))/100</f>
        <v>491.89</v>
      </c>
      <c r="G1189" s="82">
        <f t="array" ref="G1189">SUM(IF(P1189="-",0,P1189),IF(R1189="-",0,R1189))/100</f>
        <v>63.29</v>
      </c>
      <c r="H1189" s="82">
        <f t="array" ref="H1189">SUM(IF(Q1189="-",0,Q1189))/100</f>
        <v>965.94</v>
      </c>
      <c r="I1189" s="76">
        <v>5366008</v>
      </c>
      <c r="J1189" s="76" t="s">
        <v>117</v>
      </c>
      <c r="K1189" s="77">
        <v>39082</v>
      </c>
      <c r="L1189" s="76">
        <v>1486168</v>
      </c>
      <c r="M1189" s="76">
        <v>48016</v>
      </c>
      <c r="N1189" s="76">
        <v>1338</v>
      </c>
      <c r="O1189" s="76">
        <v>165</v>
      </c>
      <c r="P1189" s="76">
        <v>5830</v>
      </c>
      <c r="Q1189" s="76">
        <v>96594</v>
      </c>
      <c r="R1189" s="76">
        <v>499</v>
      </c>
    </row>
    <row r="1190" spans="1:18">
      <c r="A1190" s="82">
        <f t="shared" si="90"/>
        <v>536601202015</v>
      </c>
      <c r="B1190" s="82" t="str">
        <f t="shared" si="91"/>
        <v>53660120</v>
      </c>
      <c r="C1190" s="82">
        <f t="shared" si="92"/>
        <v>2015</v>
      </c>
      <c r="D1190" s="82">
        <f t="shared" si="93"/>
        <v>9521.33</v>
      </c>
      <c r="E1190" s="82">
        <f t="shared" si="94"/>
        <v>838.35</v>
      </c>
      <c r="F1190" s="82">
        <f t="array" ref="F1190">SUM(IF(M1190:N1190="-",0,M1190:N1190),IF(O1190="-",0,-O1190))/100</f>
        <v>283.32</v>
      </c>
      <c r="G1190" s="82">
        <f t="array" ref="G1190">SUM(IF(P1190="-",0,P1190),IF(R1190="-",0,R1190))/100</f>
        <v>65.66</v>
      </c>
      <c r="H1190" s="82">
        <f t="array" ref="H1190">SUM(IF(Q1190="-",0,Q1190))/100</f>
        <v>489.37</v>
      </c>
      <c r="I1190" s="76">
        <v>5366012</v>
      </c>
      <c r="J1190" s="76" t="s">
        <v>118</v>
      </c>
      <c r="K1190" s="77">
        <v>42369</v>
      </c>
      <c r="L1190" s="76">
        <v>952133</v>
      </c>
      <c r="M1190" s="76">
        <v>26901</v>
      </c>
      <c r="N1190" s="76">
        <v>4644</v>
      </c>
      <c r="O1190" s="76">
        <v>3213</v>
      </c>
      <c r="P1190" s="76">
        <v>6356</v>
      </c>
      <c r="Q1190" s="76">
        <v>48937</v>
      </c>
      <c r="R1190" s="76">
        <v>210</v>
      </c>
    </row>
    <row r="1191" spans="1:18">
      <c r="A1191" s="82">
        <f t="shared" si="90"/>
        <v>536601202014</v>
      </c>
      <c r="B1191" s="82" t="str">
        <f t="shared" si="91"/>
        <v>53660120</v>
      </c>
      <c r="C1191" s="82">
        <f t="shared" si="92"/>
        <v>2014</v>
      </c>
      <c r="D1191" s="82">
        <f t="shared" si="93"/>
        <v>9521.33</v>
      </c>
      <c r="E1191" s="82">
        <f t="shared" si="94"/>
        <v>837.93000000000006</v>
      </c>
      <c r="F1191" s="82">
        <f t="array" ref="F1191">SUM(IF(M1191:N1191="-",0,M1191:N1191),IF(O1191="-",0,-O1191))/100</f>
        <v>283.20999999999998</v>
      </c>
      <c r="G1191" s="82">
        <f t="array" ref="G1191">SUM(IF(P1191="-",0,P1191),IF(R1191="-",0,R1191))/100</f>
        <v>65.37</v>
      </c>
      <c r="H1191" s="82">
        <f t="array" ref="H1191">SUM(IF(Q1191="-",0,Q1191))/100</f>
        <v>489.35</v>
      </c>
      <c r="I1191" s="76">
        <v>5366012</v>
      </c>
      <c r="J1191" s="76" t="s">
        <v>118</v>
      </c>
      <c r="K1191" s="77">
        <v>42004</v>
      </c>
      <c r="L1191" s="76">
        <v>952133</v>
      </c>
      <c r="M1191" s="76">
        <v>26890</v>
      </c>
      <c r="N1191" s="76">
        <v>4644</v>
      </c>
      <c r="O1191" s="76">
        <v>3213</v>
      </c>
      <c r="P1191" s="76">
        <v>6327</v>
      </c>
      <c r="Q1191" s="76">
        <v>48935</v>
      </c>
      <c r="R1191" s="76">
        <v>210</v>
      </c>
    </row>
    <row r="1192" spans="1:18">
      <c r="A1192" s="82">
        <f t="shared" si="90"/>
        <v>536601202013</v>
      </c>
      <c r="B1192" s="82" t="str">
        <f t="shared" si="91"/>
        <v>53660120</v>
      </c>
      <c r="C1192" s="82">
        <f t="shared" si="92"/>
        <v>2013</v>
      </c>
      <c r="D1192" s="82">
        <f t="shared" si="93"/>
        <v>9521.33</v>
      </c>
      <c r="E1192" s="82">
        <f t="shared" si="94"/>
        <v>834.19</v>
      </c>
      <c r="F1192" s="82">
        <f t="array" ref="F1192">SUM(IF(M1192:N1192="-",0,M1192:N1192),IF(O1192="-",0,-O1192))/100</f>
        <v>279.55</v>
      </c>
      <c r="G1192" s="82">
        <f t="array" ref="G1192">SUM(IF(P1192="-",0,P1192),IF(R1192="-",0,R1192))/100</f>
        <v>65.47</v>
      </c>
      <c r="H1192" s="82">
        <f t="array" ref="H1192">SUM(IF(Q1192="-",0,Q1192))/100</f>
        <v>489.17</v>
      </c>
      <c r="I1192" s="76">
        <v>5366012</v>
      </c>
      <c r="J1192" s="76" t="s">
        <v>118</v>
      </c>
      <c r="K1192" s="77">
        <v>41639</v>
      </c>
      <c r="L1192" s="76">
        <v>952133</v>
      </c>
      <c r="M1192" s="76">
        <v>26530</v>
      </c>
      <c r="N1192" s="76">
        <v>4638</v>
      </c>
      <c r="O1192" s="76">
        <v>3213</v>
      </c>
      <c r="P1192" s="76">
        <v>6337</v>
      </c>
      <c r="Q1192" s="76">
        <v>48917</v>
      </c>
      <c r="R1192" s="76">
        <v>210</v>
      </c>
    </row>
    <row r="1193" spans="1:18">
      <c r="A1193" s="82">
        <f t="shared" si="90"/>
        <v>536601202012</v>
      </c>
      <c r="B1193" s="82" t="str">
        <f t="shared" si="91"/>
        <v>53660120</v>
      </c>
      <c r="C1193" s="82">
        <f t="shared" si="92"/>
        <v>2012</v>
      </c>
      <c r="D1193" s="82">
        <f t="shared" si="93"/>
        <v>9521.33</v>
      </c>
      <c r="E1193" s="82">
        <f t="shared" si="94"/>
        <v>833</v>
      </c>
      <c r="F1193" s="82">
        <f t="array" ref="F1193">SUM(IF(M1193:N1193="-",0,M1193:N1193),IF(O1193="-",0,-O1193))/100</f>
        <v>278.02999999999997</v>
      </c>
      <c r="G1193" s="82">
        <f t="array" ref="G1193">SUM(IF(P1193="-",0,P1193),IF(R1193="-",0,R1193))/100</f>
        <v>65.739999999999995</v>
      </c>
      <c r="H1193" s="82">
        <f t="array" ref="H1193">SUM(IF(Q1193="-",0,Q1193))/100</f>
        <v>489.23</v>
      </c>
      <c r="I1193" s="76">
        <v>5366012</v>
      </c>
      <c r="J1193" s="76" t="s">
        <v>118</v>
      </c>
      <c r="K1193" s="77">
        <v>41274</v>
      </c>
      <c r="L1193" s="76">
        <v>952133</v>
      </c>
      <c r="M1193" s="76">
        <v>26378</v>
      </c>
      <c r="N1193" s="76">
        <v>4638</v>
      </c>
      <c r="O1193" s="76">
        <v>3213</v>
      </c>
      <c r="P1193" s="76">
        <v>6364</v>
      </c>
      <c r="Q1193" s="76">
        <v>48923</v>
      </c>
      <c r="R1193" s="76">
        <v>210</v>
      </c>
    </row>
    <row r="1194" spans="1:18">
      <c r="A1194" s="82">
        <f t="shared" si="90"/>
        <v>536601202011</v>
      </c>
      <c r="B1194" s="82" t="str">
        <f t="shared" si="91"/>
        <v>53660120</v>
      </c>
      <c r="C1194" s="82">
        <f t="shared" si="92"/>
        <v>2011</v>
      </c>
      <c r="D1194" s="82">
        <f t="shared" si="93"/>
        <v>9521.33</v>
      </c>
      <c r="E1194" s="82">
        <f t="shared" si="94"/>
        <v>787.27</v>
      </c>
      <c r="F1194" s="82">
        <f t="array" ref="F1194">SUM(IF(M1194:N1194="-",0,M1194:N1194),IF(O1194="-",0,-O1194))/100</f>
        <v>277.77999999999997</v>
      </c>
      <c r="G1194" s="82">
        <f t="array" ref="G1194">SUM(IF(P1194="-",0,P1194),IF(R1194="-",0,R1194))/100</f>
        <v>62.65</v>
      </c>
      <c r="H1194" s="82">
        <f t="array" ref="H1194">SUM(IF(Q1194="-",0,Q1194))/100</f>
        <v>446.84</v>
      </c>
      <c r="I1194" s="76">
        <v>5366012</v>
      </c>
      <c r="J1194" s="76" t="s">
        <v>118</v>
      </c>
      <c r="K1194" s="77">
        <v>40908</v>
      </c>
      <c r="L1194" s="76">
        <v>952133</v>
      </c>
      <c r="M1194" s="76">
        <v>26301</v>
      </c>
      <c r="N1194" s="76">
        <v>4689</v>
      </c>
      <c r="O1194" s="76">
        <v>3212</v>
      </c>
      <c r="P1194" s="76">
        <v>6055</v>
      </c>
      <c r="Q1194" s="76">
        <v>44684</v>
      </c>
      <c r="R1194" s="76">
        <v>210</v>
      </c>
    </row>
    <row r="1195" spans="1:18">
      <c r="A1195" s="82">
        <f t="shared" si="90"/>
        <v>536601202010</v>
      </c>
      <c r="B1195" s="82" t="str">
        <f t="shared" si="91"/>
        <v>53660120</v>
      </c>
      <c r="C1195" s="82">
        <f t="shared" si="92"/>
        <v>2010</v>
      </c>
      <c r="D1195" s="82">
        <f t="shared" si="93"/>
        <v>9521.33</v>
      </c>
      <c r="E1195" s="82">
        <f t="shared" si="94"/>
        <v>845.7</v>
      </c>
      <c r="F1195" s="82">
        <f t="array" ref="F1195">SUM(IF(M1195:N1195="-",0,M1195:N1195),IF(O1195="-",0,-O1195))/100</f>
        <v>281.33999999999997</v>
      </c>
      <c r="G1195" s="82">
        <f t="array" ref="G1195">SUM(IF(P1195="-",0,P1195),IF(R1195="-",0,R1195))/100</f>
        <v>58.14</v>
      </c>
      <c r="H1195" s="82">
        <f t="array" ref="H1195">SUM(IF(Q1195="-",0,Q1195))/100</f>
        <v>506.22</v>
      </c>
      <c r="I1195" s="76">
        <v>5366012</v>
      </c>
      <c r="J1195" s="76" t="s">
        <v>118</v>
      </c>
      <c r="K1195" s="77">
        <v>40543</v>
      </c>
      <c r="L1195" s="76">
        <v>952133</v>
      </c>
      <c r="M1195" s="76">
        <v>26316</v>
      </c>
      <c r="N1195" s="76">
        <v>4997</v>
      </c>
      <c r="O1195" s="76">
        <v>3179</v>
      </c>
      <c r="P1195" s="76">
        <v>5604</v>
      </c>
      <c r="Q1195" s="76">
        <v>50622</v>
      </c>
      <c r="R1195" s="76">
        <v>210</v>
      </c>
    </row>
    <row r="1196" spans="1:18">
      <c r="A1196" s="82">
        <f t="shared" si="90"/>
        <v>536601202009</v>
      </c>
      <c r="B1196" s="82" t="str">
        <f t="shared" si="91"/>
        <v>53660120</v>
      </c>
      <c r="C1196" s="82">
        <f t="shared" si="92"/>
        <v>2009</v>
      </c>
      <c r="D1196" s="82">
        <f t="shared" si="93"/>
        <v>9518.4599999999991</v>
      </c>
      <c r="E1196" s="82">
        <f t="shared" si="94"/>
        <v>859.76</v>
      </c>
      <c r="F1196" s="82">
        <f t="array" ref="F1196">SUM(IF(M1196:N1196="-",0,M1196:N1196),IF(O1196="-",0,-O1196))/100</f>
        <v>280.37</v>
      </c>
      <c r="G1196" s="82">
        <f t="array" ref="G1196">SUM(IF(P1196="-",0,P1196),IF(R1196="-",0,R1196))/100</f>
        <v>66.290000000000006</v>
      </c>
      <c r="H1196" s="82">
        <f t="array" ref="H1196">SUM(IF(Q1196="-",0,Q1196))/100</f>
        <v>513.1</v>
      </c>
      <c r="I1196" s="76">
        <v>5366012</v>
      </c>
      <c r="J1196" s="76" t="s">
        <v>118</v>
      </c>
      <c r="K1196" s="77">
        <v>40178</v>
      </c>
      <c r="L1196" s="76">
        <v>951846</v>
      </c>
      <c r="M1196" s="76">
        <v>26227</v>
      </c>
      <c r="N1196" s="76">
        <v>4989</v>
      </c>
      <c r="O1196" s="76">
        <v>3179</v>
      </c>
      <c r="P1196" s="76">
        <v>6419</v>
      </c>
      <c r="Q1196" s="76">
        <v>51310</v>
      </c>
      <c r="R1196" s="76">
        <v>210</v>
      </c>
    </row>
    <row r="1197" spans="1:18">
      <c r="A1197" s="82">
        <f t="shared" si="90"/>
        <v>536601202008</v>
      </c>
      <c r="B1197" s="82" t="str">
        <f t="shared" si="91"/>
        <v>53660120</v>
      </c>
      <c r="C1197" s="82">
        <f t="shared" si="92"/>
        <v>2008</v>
      </c>
      <c r="D1197" s="82">
        <f t="shared" si="93"/>
        <v>9518.4599999999991</v>
      </c>
      <c r="E1197" s="82">
        <f t="shared" si="94"/>
        <v>859.15000000000009</v>
      </c>
      <c r="F1197" s="82">
        <f t="array" ref="F1197">SUM(IF(M1197:N1197="-",0,M1197:N1197),IF(O1197="-",0,-O1197))/100</f>
        <v>279.74</v>
      </c>
      <c r="G1197" s="82">
        <f t="array" ref="G1197">SUM(IF(P1197="-",0,P1197),IF(R1197="-",0,R1197))/100</f>
        <v>66.44</v>
      </c>
      <c r="H1197" s="82">
        <f t="array" ref="H1197">SUM(IF(Q1197="-",0,Q1197))/100</f>
        <v>512.97</v>
      </c>
      <c r="I1197" s="76">
        <v>5366012</v>
      </c>
      <c r="J1197" s="76" t="s">
        <v>118</v>
      </c>
      <c r="K1197" s="77">
        <v>39813</v>
      </c>
      <c r="L1197" s="76">
        <v>951846</v>
      </c>
      <c r="M1197" s="76">
        <v>26163</v>
      </c>
      <c r="N1197" s="76">
        <v>4991</v>
      </c>
      <c r="O1197" s="76">
        <v>3180</v>
      </c>
      <c r="P1197" s="76">
        <v>6434</v>
      </c>
      <c r="Q1197" s="76">
        <v>51297</v>
      </c>
      <c r="R1197" s="76">
        <v>210</v>
      </c>
    </row>
    <row r="1198" spans="1:18">
      <c r="A1198" s="82">
        <f t="shared" si="90"/>
        <v>536601202007</v>
      </c>
      <c r="B1198" s="82" t="str">
        <f t="shared" si="91"/>
        <v>53660120</v>
      </c>
      <c r="C1198" s="82">
        <f t="shared" si="92"/>
        <v>2007</v>
      </c>
      <c r="D1198" s="82">
        <f t="shared" si="93"/>
        <v>9518.4599999999991</v>
      </c>
      <c r="E1198" s="82">
        <f t="shared" si="94"/>
        <v>859.09999999999991</v>
      </c>
      <c r="F1198" s="82">
        <f t="array" ref="F1198">SUM(IF(M1198:N1198="-",0,M1198:N1198),IF(O1198="-",0,-O1198))/100</f>
        <v>279.39</v>
      </c>
      <c r="G1198" s="82">
        <f t="array" ref="G1198">SUM(IF(P1198="-",0,P1198),IF(R1198="-",0,R1198))/100</f>
        <v>66.55</v>
      </c>
      <c r="H1198" s="82">
        <f t="array" ref="H1198">SUM(IF(Q1198="-",0,Q1198))/100</f>
        <v>513.16</v>
      </c>
      <c r="I1198" s="76">
        <v>5366012</v>
      </c>
      <c r="J1198" s="76" t="s">
        <v>118</v>
      </c>
      <c r="K1198" s="77">
        <v>39447</v>
      </c>
      <c r="L1198" s="76">
        <v>951846</v>
      </c>
      <c r="M1198" s="76">
        <v>26134</v>
      </c>
      <c r="N1198" s="76">
        <v>4985</v>
      </c>
      <c r="O1198" s="76">
        <v>3180</v>
      </c>
      <c r="P1198" s="76">
        <v>6445</v>
      </c>
      <c r="Q1198" s="76">
        <v>51316</v>
      </c>
      <c r="R1198" s="76">
        <v>210</v>
      </c>
    </row>
    <row r="1199" spans="1:18">
      <c r="A1199" s="82">
        <f t="shared" si="90"/>
        <v>536601202006</v>
      </c>
      <c r="B1199" s="82" t="str">
        <f t="shared" si="91"/>
        <v>53660120</v>
      </c>
      <c r="C1199" s="82">
        <f t="shared" si="92"/>
        <v>2006</v>
      </c>
      <c r="D1199" s="82">
        <f t="shared" si="93"/>
        <v>9518.4699999999993</v>
      </c>
      <c r="E1199" s="82">
        <f t="shared" si="94"/>
        <v>847.67000000000007</v>
      </c>
      <c r="F1199" s="82">
        <f t="array" ref="F1199">SUM(IF(M1199:N1199="-",0,M1199:N1199),IF(O1199="-",0,-O1199))/100</f>
        <v>280.48</v>
      </c>
      <c r="G1199" s="82">
        <f t="array" ref="G1199">SUM(IF(P1199="-",0,P1199),IF(R1199="-",0,R1199))/100</f>
        <v>55.99</v>
      </c>
      <c r="H1199" s="82">
        <f t="array" ref="H1199">SUM(IF(Q1199="-",0,Q1199))/100</f>
        <v>511.2</v>
      </c>
      <c r="I1199" s="76">
        <v>5366012</v>
      </c>
      <c r="J1199" s="76" t="s">
        <v>118</v>
      </c>
      <c r="K1199" s="77">
        <v>39082</v>
      </c>
      <c r="L1199" s="76">
        <v>951847</v>
      </c>
      <c r="M1199" s="76">
        <v>26773</v>
      </c>
      <c r="N1199" s="76">
        <v>4455</v>
      </c>
      <c r="O1199" s="76">
        <v>3180</v>
      </c>
      <c r="P1199" s="76">
        <v>5410</v>
      </c>
      <c r="Q1199" s="76">
        <v>51120</v>
      </c>
      <c r="R1199" s="76">
        <v>189</v>
      </c>
    </row>
    <row r="1200" spans="1:18">
      <c r="A1200" s="82">
        <f t="shared" si="90"/>
        <v>536601602015</v>
      </c>
      <c r="B1200" s="82" t="str">
        <f t="shared" si="91"/>
        <v>53660160</v>
      </c>
      <c r="C1200" s="82">
        <f t="shared" si="92"/>
        <v>2015</v>
      </c>
      <c r="D1200" s="82">
        <f t="shared" si="93"/>
        <v>13948.86</v>
      </c>
      <c r="E1200" s="82">
        <f t="shared" si="94"/>
        <v>2827.46</v>
      </c>
      <c r="F1200" s="82">
        <f t="array" ref="F1200">SUM(IF(M1200:N1200="-",0,M1200:N1200),IF(O1200="-",0,-O1200))/100</f>
        <v>1581.12</v>
      </c>
      <c r="G1200" s="82">
        <f t="array" ref="G1200">SUM(IF(P1200="-",0,P1200),IF(R1200="-",0,R1200))/100</f>
        <v>285.73</v>
      </c>
      <c r="H1200" s="82">
        <f t="array" ref="H1200">SUM(IF(Q1200="-",0,Q1200))/100</f>
        <v>960.61</v>
      </c>
      <c r="I1200" s="76">
        <v>5366016</v>
      </c>
      <c r="J1200" s="76" t="s">
        <v>119</v>
      </c>
      <c r="K1200" s="77">
        <v>42369</v>
      </c>
      <c r="L1200" s="76">
        <v>1394886</v>
      </c>
      <c r="M1200" s="76">
        <v>149367</v>
      </c>
      <c r="N1200" s="76">
        <v>14855</v>
      </c>
      <c r="O1200" s="76">
        <v>6110</v>
      </c>
      <c r="P1200" s="76">
        <v>26235</v>
      </c>
      <c r="Q1200" s="76">
        <v>96061</v>
      </c>
      <c r="R1200" s="76">
        <v>2338</v>
      </c>
    </row>
    <row r="1201" spans="1:18">
      <c r="A1201" s="82">
        <f t="shared" si="90"/>
        <v>536601602014</v>
      </c>
      <c r="B1201" s="82" t="str">
        <f t="shared" si="91"/>
        <v>53660160</v>
      </c>
      <c r="C1201" s="82">
        <f t="shared" si="92"/>
        <v>2014</v>
      </c>
      <c r="D1201" s="82">
        <f t="shared" si="93"/>
        <v>13948.86</v>
      </c>
      <c r="E1201" s="82">
        <f t="shared" si="94"/>
        <v>2810.7400000000002</v>
      </c>
      <c r="F1201" s="82">
        <f t="array" ref="F1201">SUM(IF(M1201:N1201="-",0,M1201:N1201),IF(O1201="-",0,-O1201))/100</f>
        <v>1569.97</v>
      </c>
      <c r="G1201" s="82">
        <f t="array" ref="G1201">SUM(IF(P1201="-",0,P1201),IF(R1201="-",0,R1201))/100</f>
        <v>280.60000000000002</v>
      </c>
      <c r="H1201" s="82">
        <f t="array" ref="H1201">SUM(IF(Q1201="-",0,Q1201))/100</f>
        <v>960.17</v>
      </c>
      <c r="I1201" s="76">
        <v>5366016</v>
      </c>
      <c r="J1201" s="76" t="s">
        <v>119</v>
      </c>
      <c r="K1201" s="77">
        <v>42004</v>
      </c>
      <c r="L1201" s="76">
        <v>1394886</v>
      </c>
      <c r="M1201" s="76">
        <v>148354</v>
      </c>
      <c r="N1201" s="76">
        <v>14790</v>
      </c>
      <c r="O1201" s="76">
        <v>6147</v>
      </c>
      <c r="P1201" s="76">
        <v>25716</v>
      </c>
      <c r="Q1201" s="76">
        <v>96017</v>
      </c>
      <c r="R1201" s="76">
        <v>2344</v>
      </c>
    </row>
    <row r="1202" spans="1:18">
      <c r="A1202" s="82">
        <f t="shared" si="90"/>
        <v>536601602013</v>
      </c>
      <c r="B1202" s="82" t="str">
        <f t="shared" si="91"/>
        <v>53660160</v>
      </c>
      <c r="C1202" s="82">
        <f t="shared" si="92"/>
        <v>2013</v>
      </c>
      <c r="D1202" s="82">
        <f t="shared" si="93"/>
        <v>13948.85</v>
      </c>
      <c r="E1202" s="82">
        <f t="shared" si="94"/>
        <v>2785.5800000000004</v>
      </c>
      <c r="F1202" s="82">
        <f t="array" ref="F1202">SUM(IF(M1202:N1202="-",0,M1202:N1202),IF(O1202="-",0,-O1202))/100</f>
        <v>1543.91</v>
      </c>
      <c r="G1202" s="82">
        <f t="array" ref="G1202">SUM(IF(P1202="-",0,P1202),IF(R1202="-",0,R1202))/100</f>
        <v>278.85000000000002</v>
      </c>
      <c r="H1202" s="82">
        <f t="array" ref="H1202">SUM(IF(Q1202="-",0,Q1202))/100</f>
        <v>962.82</v>
      </c>
      <c r="I1202" s="76">
        <v>5366016</v>
      </c>
      <c r="J1202" s="76" t="s">
        <v>119</v>
      </c>
      <c r="K1202" s="77">
        <v>41639</v>
      </c>
      <c r="L1202" s="76">
        <v>1394885</v>
      </c>
      <c r="M1202" s="76">
        <v>145736</v>
      </c>
      <c r="N1202" s="76">
        <v>14801</v>
      </c>
      <c r="O1202" s="76">
        <v>6146</v>
      </c>
      <c r="P1202" s="76">
        <v>25567</v>
      </c>
      <c r="Q1202" s="76">
        <v>96282</v>
      </c>
      <c r="R1202" s="76">
        <v>2318</v>
      </c>
    </row>
    <row r="1203" spans="1:18">
      <c r="A1203" s="82">
        <f t="shared" si="90"/>
        <v>536601602012</v>
      </c>
      <c r="B1203" s="82" t="str">
        <f t="shared" si="91"/>
        <v>53660160</v>
      </c>
      <c r="C1203" s="82">
        <f t="shared" si="92"/>
        <v>2012</v>
      </c>
      <c r="D1203" s="82">
        <f t="shared" si="93"/>
        <v>13948.85</v>
      </c>
      <c r="E1203" s="82">
        <f t="shared" si="94"/>
        <v>2787.48</v>
      </c>
      <c r="F1203" s="82">
        <f t="array" ref="F1203">SUM(IF(M1203:N1203="-",0,M1203:N1203),IF(O1203="-",0,-O1203))/100</f>
        <v>1563.11</v>
      </c>
      <c r="G1203" s="82">
        <f t="array" ref="G1203">SUM(IF(P1203="-",0,P1203),IF(R1203="-",0,R1203))/100</f>
        <v>262.37</v>
      </c>
      <c r="H1203" s="82">
        <f t="array" ref="H1203">SUM(IF(Q1203="-",0,Q1203))/100</f>
        <v>962</v>
      </c>
      <c r="I1203" s="76">
        <v>5366016</v>
      </c>
      <c r="J1203" s="76" t="s">
        <v>119</v>
      </c>
      <c r="K1203" s="77">
        <v>41274</v>
      </c>
      <c r="L1203" s="76">
        <v>1394885</v>
      </c>
      <c r="M1203" s="76">
        <v>147869</v>
      </c>
      <c r="N1203" s="76">
        <v>14588</v>
      </c>
      <c r="O1203" s="76">
        <v>6146</v>
      </c>
      <c r="P1203" s="76">
        <v>23925</v>
      </c>
      <c r="Q1203" s="76">
        <v>96200</v>
      </c>
      <c r="R1203" s="76">
        <v>2312</v>
      </c>
    </row>
    <row r="1204" spans="1:18">
      <c r="A1204" s="82">
        <f t="shared" si="90"/>
        <v>536601602011</v>
      </c>
      <c r="B1204" s="82" t="str">
        <f t="shared" si="91"/>
        <v>53660160</v>
      </c>
      <c r="C1204" s="82">
        <f t="shared" si="92"/>
        <v>2011</v>
      </c>
      <c r="D1204" s="82">
        <f t="shared" si="93"/>
        <v>13948.85</v>
      </c>
      <c r="E1204" s="82">
        <f t="shared" si="94"/>
        <v>2778.46</v>
      </c>
      <c r="F1204" s="82">
        <f t="array" ref="F1204">SUM(IF(M1204:N1204="-",0,M1204:N1204),IF(O1204="-",0,-O1204))/100</f>
        <v>1552.14</v>
      </c>
      <c r="G1204" s="82">
        <f t="array" ref="G1204">SUM(IF(P1204="-",0,P1204),IF(R1204="-",0,R1204))/100</f>
        <v>255.17</v>
      </c>
      <c r="H1204" s="82">
        <f t="array" ref="H1204">SUM(IF(Q1204="-",0,Q1204))/100</f>
        <v>971.15</v>
      </c>
      <c r="I1204" s="76">
        <v>5366016</v>
      </c>
      <c r="J1204" s="76" t="s">
        <v>119</v>
      </c>
      <c r="K1204" s="77">
        <v>40908</v>
      </c>
      <c r="L1204" s="76">
        <v>1394885</v>
      </c>
      <c r="M1204" s="76">
        <v>146924</v>
      </c>
      <c r="N1204" s="76">
        <v>14075</v>
      </c>
      <c r="O1204" s="76">
        <v>5785</v>
      </c>
      <c r="P1204" s="76">
        <v>23164</v>
      </c>
      <c r="Q1204" s="76">
        <v>97115</v>
      </c>
      <c r="R1204" s="76">
        <v>2353</v>
      </c>
    </row>
    <row r="1205" spans="1:18">
      <c r="A1205" s="82">
        <f t="shared" si="90"/>
        <v>536601602010</v>
      </c>
      <c r="B1205" s="82" t="str">
        <f t="shared" si="91"/>
        <v>53660160</v>
      </c>
      <c r="C1205" s="82">
        <f t="shared" si="92"/>
        <v>2010</v>
      </c>
      <c r="D1205" s="82">
        <f t="shared" si="93"/>
        <v>13948.85</v>
      </c>
      <c r="E1205" s="82">
        <f t="shared" si="94"/>
        <v>2774.18</v>
      </c>
      <c r="F1205" s="82">
        <f t="array" ref="F1205">SUM(IF(M1205:N1205="-",0,M1205:N1205),IF(O1205="-",0,-O1205))/100</f>
        <v>1558.79</v>
      </c>
      <c r="G1205" s="82">
        <f t="array" ref="G1205">SUM(IF(P1205="-",0,P1205),IF(R1205="-",0,R1205))/100</f>
        <v>241.39</v>
      </c>
      <c r="H1205" s="82">
        <f t="array" ref="H1205">SUM(IF(Q1205="-",0,Q1205))/100</f>
        <v>974</v>
      </c>
      <c r="I1205" s="76">
        <v>5366016</v>
      </c>
      <c r="J1205" s="76" t="s">
        <v>119</v>
      </c>
      <c r="K1205" s="77">
        <v>40543</v>
      </c>
      <c r="L1205" s="76">
        <v>1394885</v>
      </c>
      <c r="M1205" s="76">
        <v>147498</v>
      </c>
      <c r="N1205" s="76">
        <v>14166</v>
      </c>
      <c r="O1205" s="76">
        <v>5785</v>
      </c>
      <c r="P1205" s="76">
        <v>21744</v>
      </c>
      <c r="Q1205" s="76">
        <v>97400</v>
      </c>
      <c r="R1205" s="76">
        <v>2395</v>
      </c>
    </row>
    <row r="1206" spans="1:18">
      <c r="A1206" s="82">
        <f t="shared" si="90"/>
        <v>536601602009</v>
      </c>
      <c r="B1206" s="82" t="str">
        <f t="shared" si="91"/>
        <v>53660160</v>
      </c>
      <c r="C1206" s="82">
        <f t="shared" si="92"/>
        <v>2009</v>
      </c>
      <c r="D1206" s="82">
        <f t="shared" si="93"/>
        <v>13950.34</v>
      </c>
      <c r="E1206" s="82">
        <f t="shared" si="94"/>
        <v>2765.74</v>
      </c>
      <c r="F1206" s="82">
        <f t="array" ref="F1206">SUM(IF(M1206:N1206="-",0,M1206:N1206),IF(O1206="-",0,-O1206))/100</f>
        <v>1559.18</v>
      </c>
      <c r="G1206" s="82">
        <f t="array" ref="G1206">SUM(IF(P1206="-",0,P1206),IF(R1206="-",0,R1206))/100</f>
        <v>232.53</v>
      </c>
      <c r="H1206" s="82">
        <f t="array" ref="H1206">SUM(IF(Q1206="-",0,Q1206))/100</f>
        <v>974.03</v>
      </c>
      <c r="I1206" s="76">
        <v>5366016</v>
      </c>
      <c r="J1206" s="76" t="s">
        <v>119</v>
      </c>
      <c r="K1206" s="77">
        <v>40178</v>
      </c>
      <c r="L1206" s="76">
        <v>1395034</v>
      </c>
      <c r="M1206" s="76">
        <v>150245</v>
      </c>
      <c r="N1206" s="76">
        <v>11458</v>
      </c>
      <c r="O1206" s="76">
        <v>5785</v>
      </c>
      <c r="P1206" s="76">
        <v>20892</v>
      </c>
      <c r="Q1206" s="76">
        <v>97403</v>
      </c>
      <c r="R1206" s="76">
        <v>2361</v>
      </c>
    </row>
    <row r="1207" spans="1:18">
      <c r="A1207" s="82">
        <f t="shared" si="90"/>
        <v>536601602008</v>
      </c>
      <c r="B1207" s="82" t="str">
        <f t="shared" si="91"/>
        <v>53660160</v>
      </c>
      <c r="C1207" s="82">
        <f t="shared" si="92"/>
        <v>2008</v>
      </c>
      <c r="D1207" s="82">
        <f t="shared" si="93"/>
        <v>13950.33</v>
      </c>
      <c r="E1207" s="82">
        <f t="shared" si="94"/>
        <v>2742.63</v>
      </c>
      <c r="F1207" s="82">
        <f t="array" ref="F1207">SUM(IF(M1207:N1207="-",0,M1207:N1207),IF(O1207="-",0,-O1207))/100</f>
        <v>1547.17</v>
      </c>
      <c r="G1207" s="82">
        <f t="array" ref="G1207">SUM(IF(P1207="-",0,P1207),IF(R1207="-",0,R1207))/100</f>
        <v>225.37</v>
      </c>
      <c r="H1207" s="82">
        <f t="array" ref="H1207">SUM(IF(Q1207="-",0,Q1207))/100</f>
        <v>970.09</v>
      </c>
      <c r="I1207" s="76">
        <v>5366016</v>
      </c>
      <c r="J1207" s="76" t="s">
        <v>119</v>
      </c>
      <c r="K1207" s="77">
        <v>39813</v>
      </c>
      <c r="L1207" s="76">
        <v>1395033</v>
      </c>
      <c r="M1207" s="76">
        <v>148727</v>
      </c>
      <c r="N1207" s="76">
        <v>10879</v>
      </c>
      <c r="O1207" s="76">
        <v>4889</v>
      </c>
      <c r="P1207" s="76">
        <v>20175</v>
      </c>
      <c r="Q1207" s="76">
        <v>97009</v>
      </c>
      <c r="R1207" s="76">
        <v>2362</v>
      </c>
    </row>
    <row r="1208" spans="1:18">
      <c r="A1208" s="82">
        <f t="shared" si="90"/>
        <v>536601602007</v>
      </c>
      <c r="B1208" s="82" t="str">
        <f t="shared" si="91"/>
        <v>53660160</v>
      </c>
      <c r="C1208" s="82">
        <f t="shared" si="92"/>
        <v>2007</v>
      </c>
      <c r="D1208" s="82">
        <f t="shared" si="93"/>
        <v>13950.32</v>
      </c>
      <c r="E1208" s="82">
        <f t="shared" si="94"/>
        <v>2728.19</v>
      </c>
      <c r="F1208" s="82">
        <f t="array" ref="F1208">SUM(IF(M1208:N1208="-",0,M1208:N1208),IF(O1208="-",0,-O1208))/100</f>
        <v>1545.96</v>
      </c>
      <c r="G1208" s="82">
        <f t="array" ref="G1208">SUM(IF(P1208="-",0,P1208),IF(R1208="-",0,R1208))/100</f>
        <v>212.08</v>
      </c>
      <c r="H1208" s="82">
        <f t="array" ref="H1208">SUM(IF(Q1208="-",0,Q1208))/100</f>
        <v>970.15</v>
      </c>
      <c r="I1208" s="76">
        <v>5366016</v>
      </c>
      <c r="J1208" s="76" t="s">
        <v>119</v>
      </c>
      <c r="K1208" s="77">
        <v>39447</v>
      </c>
      <c r="L1208" s="76">
        <v>1395032</v>
      </c>
      <c r="M1208" s="76">
        <v>148945</v>
      </c>
      <c r="N1208" s="76">
        <v>10540</v>
      </c>
      <c r="O1208" s="76">
        <v>4889</v>
      </c>
      <c r="P1208" s="76">
        <v>18838</v>
      </c>
      <c r="Q1208" s="76">
        <v>97015</v>
      </c>
      <c r="R1208" s="76">
        <v>2370</v>
      </c>
    </row>
    <row r="1209" spans="1:18">
      <c r="A1209" s="82">
        <f t="shared" si="90"/>
        <v>536601602006</v>
      </c>
      <c r="B1209" s="82" t="str">
        <f t="shared" si="91"/>
        <v>53660160</v>
      </c>
      <c r="C1209" s="82">
        <f t="shared" si="92"/>
        <v>2006</v>
      </c>
      <c r="D1209" s="82">
        <f t="shared" si="93"/>
        <v>13950.32</v>
      </c>
      <c r="E1209" s="82">
        <f t="shared" si="94"/>
        <v>2709.9300000000003</v>
      </c>
      <c r="F1209" s="82">
        <f t="array" ref="F1209">SUM(IF(M1209:N1209="-",0,M1209:N1209),IF(O1209="-",0,-O1209))/100</f>
        <v>1579.47</v>
      </c>
      <c r="G1209" s="82">
        <f t="array" ref="G1209">SUM(IF(P1209="-",0,P1209),IF(R1209="-",0,R1209))/100</f>
        <v>188.51</v>
      </c>
      <c r="H1209" s="82">
        <f t="array" ref="H1209">SUM(IF(Q1209="-",0,Q1209))/100</f>
        <v>941.95</v>
      </c>
      <c r="I1209" s="76">
        <v>5366016</v>
      </c>
      <c r="J1209" s="76" t="s">
        <v>119</v>
      </c>
      <c r="K1209" s="77">
        <v>39082</v>
      </c>
      <c r="L1209" s="76">
        <v>1395032</v>
      </c>
      <c r="M1209" s="76">
        <v>153540</v>
      </c>
      <c r="N1209" s="76">
        <v>6214</v>
      </c>
      <c r="O1209" s="76">
        <v>1807</v>
      </c>
      <c r="P1209" s="76">
        <v>16151</v>
      </c>
      <c r="Q1209" s="76">
        <v>94195</v>
      </c>
      <c r="R1209" s="76">
        <v>2700</v>
      </c>
    </row>
    <row r="1210" spans="1:18">
      <c r="A1210" s="82">
        <f t="shared" si="90"/>
        <v>536602002015</v>
      </c>
      <c r="B1210" s="82" t="str">
        <f t="shared" si="91"/>
        <v>53660200</v>
      </c>
      <c r="C1210" s="82">
        <f t="shared" si="92"/>
        <v>2015</v>
      </c>
      <c r="D1210" s="82">
        <f t="shared" si="93"/>
        <v>13782.58</v>
      </c>
      <c r="E1210" s="82">
        <f t="shared" si="94"/>
        <v>1314.47</v>
      </c>
      <c r="F1210" s="82">
        <f t="array" ref="F1210">SUM(IF(M1210:N1210="-",0,M1210:N1210),IF(O1210="-",0,-O1210))/100</f>
        <v>494.94</v>
      </c>
      <c r="G1210" s="82">
        <f t="array" ref="G1210">SUM(IF(P1210="-",0,P1210),IF(R1210="-",0,R1210))/100</f>
        <v>132.25</v>
      </c>
      <c r="H1210" s="82">
        <f t="array" ref="H1210">SUM(IF(Q1210="-",0,Q1210))/100</f>
        <v>687.28</v>
      </c>
      <c r="I1210" s="76">
        <v>5366020</v>
      </c>
      <c r="J1210" s="76" t="s">
        <v>120</v>
      </c>
      <c r="K1210" s="77">
        <v>42369</v>
      </c>
      <c r="L1210" s="76">
        <v>1378258</v>
      </c>
      <c r="M1210" s="76">
        <v>48258</v>
      </c>
      <c r="N1210" s="76">
        <v>1256</v>
      </c>
      <c r="O1210" s="76">
        <v>20</v>
      </c>
      <c r="P1210" s="76">
        <v>12516</v>
      </c>
      <c r="Q1210" s="76">
        <v>68728</v>
      </c>
      <c r="R1210" s="76">
        <v>709</v>
      </c>
    </row>
    <row r="1211" spans="1:18">
      <c r="A1211" s="82">
        <f t="shared" si="90"/>
        <v>536602002014</v>
      </c>
      <c r="B1211" s="82" t="str">
        <f t="shared" si="91"/>
        <v>53660200</v>
      </c>
      <c r="C1211" s="82">
        <f t="shared" si="92"/>
        <v>2014</v>
      </c>
      <c r="D1211" s="82">
        <f t="shared" si="93"/>
        <v>13782.58</v>
      </c>
      <c r="E1211" s="82">
        <f t="shared" si="94"/>
        <v>1324.33</v>
      </c>
      <c r="F1211" s="82">
        <f t="array" ref="F1211">SUM(IF(M1211:N1211="-",0,M1211:N1211),IF(O1211="-",0,-O1211))/100</f>
        <v>500.39</v>
      </c>
      <c r="G1211" s="82">
        <f t="array" ref="G1211">SUM(IF(P1211="-",0,P1211),IF(R1211="-",0,R1211))/100</f>
        <v>135.63999999999999</v>
      </c>
      <c r="H1211" s="82">
        <f t="array" ref="H1211">SUM(IF(Q1211="-",0,Q1211))/100</f>
        <v>688.3</v>
      </c>
      <c r="I1211" s="76">
        <v>5366020</v>
      </c>
      <c r="J1211" s="76" t="s">
        <v>120</v>
      </c>
      <c r="K1211" s="77">
        <v>42004</v>
      </c>
      <c r="L1211" s="76">
        <v>1378258</v>
      </c>
      <c r="M1211" s="76">
        <v>48782</v>
      </c>
      <c r="N1211" s="76">
        <v>1277</v>
      </c>
      <c r="O1211" s="76">
        <v>20</v>
      </c>
      <c r="P1211" s="76">
        <v>12867</v>
      </c>
      <c r="Q1211" s="76">
        <v>68830</v>
      </c>
      <c r="R1211" s="76">
        <v>697</v>
      </c>
    </row>
    <row r="1212" spans="1:18">
      <c r="A1212" s="82">
        <f t="shared" si="90"/>
        <v>536602002013</v>
      </c>
      <c r="B1212" s="82" t="str">
        <f t="shared" si="91"/>
        <v>53660200</v>
      </c>
      <c r="C1212" s="82">
        <f t="shared" si="92"/>
        <v>2013</v>
      </c>
      <c r="D1212" s="82">
        <f t="shared" si="93"/>
        <v>13782.58</v>
      </c>
      <c r="E1212" s="82">
        <f t="shared" si="94"/>
        <v>1323.85</v>
      </c>
      <c r="F1212" s="82">
        <f t="array" ref="F1212">SUM(IF(M1212:N1212="-",0,M1212:N1212),IF(O1212="-",0,-O1212))/100</f>
        <v>498.51</v>
      </c>
      <c r="G1212" s="82">
        <f t="array" ref="G1212">SUM(IF(P1212="-",0,P1212),IF(R1212="-",0,R1212))/100</f>
        <v>135.75</v>
      </c>
      <c r="H1212" s="82">
        <f t="array" ref="H1212">SUM(IF(Q1212="-",0,Q1212))/100</f>
        <v>689.59</v>
      </c>
      <c r="I1212" s="76">
        <v>5366020</v>
      </c>
      <c r="J1212" s="76" t="s">
        <v>120</v>
      </c>
      <c r="K1212" s="77">
        <v>41639</v>
      </c>
      <c r="L1212" s="76">
        <v>1378258</v>
      </c>
      <c r="M1212" s="76">
        <v>48614</v>
      </c>
      <c r="N1212" s="76">
        <v>1257</v>
      </c>
      <c r="O1212" s="76">
        <v>20</v>
      </c>
      <c r="P1212" s="76">
        <v>12878</v>
      </c>
      <c r="Q1212" s="76">
        <v>68959</v>
      </c>
      <c r="R1212" s="76">
        <v>697</v>
      </c>
    </row>
    <row r="1213" spans="1:18">
      <c r="A1213" s="82">
        <f t="shared" si="90"/>
        <v>536602002012</v>
      </c>
      <c r="B1213" s="82" t="str">
        <f t="shared" si="91"/>
        <v>53660200</v>
      </c>
      <c r="C1213" s="82">
        <f t="shared" si="92"/>
        <v>2012</v>
      </c>
      <c r="D1213" s="82">
        <f t="shared" si="93"/>
        <v>13782.58</v>
      </c>
      <c r="E1213" s="82">
        <f t="shared" si="94"/>
        <v>1321.44</v>
      </c>
      <c r="F1213" s="82">
        <f t="array" ref="F1213">SUM(IF(M1213:N1213="-",0,M1213:N1213),IF(O1213="-",0,-O1213))/100</f>
        <v>495.71</v>
      </c>
      <c r="G1213" s="82">
        <f t="array" ref="G1213">SUM(IF(P1213="-",0,P1213),IF(R1213="-",0,R1213))/100</f>
        <v>134.16</v>
      </c>
      <c r="H1213" s="82">
        <f t="array" ref="H1213">SUM(IF(Q1213="-",0,Q1213))/100</f>
        <v>691.57</v>
      </c>
      <c r="I1213" s="76">
        <v>5366020</v>
      </c>
      <c r="J1213" s="76" t="s">
        <v>120</v>
      </c>
      <c r="K1213" s="77">
        <v>41274</v>
      </c>
      <c r="L1213" s="76">
        <v>1378258</v>
      </c>
      <c r="M1213" s="76">
        <v>48317</v>
      </c>
      <c r="N1213" s="76">
        <v>1274</v>
      </c>
      <c r="O1213" s="76">
        <v>20</v>
      </c>
      <c r="P1213" s="76">
        <v>12719</v>
      </c>
      <c r="Q1213" s="76">
        <v>69157</v>
      </c>
      <c r="R1213" s="76">
        <v>697</v>
      </c>
    </row>
    <row r="1214" spans="1:18">
      <c r="A1214" s="82">
        <f t="shared" si="90"/>
        <v>536602002011</v>
      </c>
      <c r="B1214" s="82" t="str">
        <f t="shared" si="91"/>
        <v>53660200</v>
      </c>
      <c r="C1214" s="82">
        <f t="shared" si="92"/>
        <v>2011</v>
      </c>
      <c r="D1214" s="82">
        <f t="shared" si="93"/>
        <v>13782.58</v>
      </c>
      <c r="E1214" s="82">
        <f t="shared" si="94"/>
        <v>1324.6799999999998</v>
      </c>
      <c r="F1214" s="82">
        <f t="array" ref="F1214">SUM(IF(M1214:N1214="-",0,M1214:N1214),IF(O1214="-",0,-O1214))/100</f>
        <v>497.51</v>
      </c>
      <c r="G1214" s="82">
        <f t="array" ref="G1214">SUM(IF(P1214="-",0,P1214),IF(R1214="-",0,R1214))/100</f>
        <v>126.99</v>
      </c>
      <c r="H1214" s="82">
        <f t="array" ref="H1214">SUM(IF(Q1214="-",0,Q1214))/100</f>
        <v>700.18</v>
      </c>
      <c r="I1214" s="76">
        <v>5366020</v>
      </c>
      <c r="J1214" s="76" t="s">
        <v>120</v>
      </c>
      <c r="K1214" s="77">
        <v>40908</v>
      </c>
      <c r="L1214" s="76">
        <v>1378258</v>
      </c>
      <c r="M1214" s="76">
        <v>48337</v>
      </c>
      <c r="N1214" s="76">
        <v>1434</v>
      </c>
      <c r="O1214" s="76">
        <v>20</v>
      </c>
      <c r="P1214" s="76">
        <v>12005</v>
      </c>
      <c r="Q1214" s="76">
        <v>70018</v>
      </c>
      <c r="R1214" s="76">
        <v>694</v>
      </c>
    </row>
    <row r="1215" spans="1:18">
      <c r="A1215" s="82">
        <f t="shared" si="90"/>
        <v>536602002010</v>
      </c>
      <c r="B1215" s="82" t="str">
        <f t="shared" si="91"/>
        <v>53660200</v>
      </c>
      <c r="C1215" s="82">
        <f t="shared" si="92"/>
        <v>2010</v>
      </c>
      <c r="D1215" s="82">
        <f t="shared" si="93"/>
        <v>13782.56</v>
      </c>
      <c r="E1215" s="82">
        <f t="shared" si="94"/>
        <v>1331.34</v>
      </c>
      <c r="F1215" s="82">
        <f t="array" ref="F1215">SUM(IF(M1215:N1215="-",0,M1215:N1215),IF(O1215="-",0,-O1215))/100</f>
        <v>500.86</v>
      </c>
      <c r="G1215" s="82">
        <f t="array" ref="G1215">SUM(IF(P1215="-",0,P1215),IF(R1215="-",0,R1215))/100</f>
        <v>123.67</v>
      </c>
      <c r="H1215" s="82">
        <f t="array" ref="H1215">SUM(IF(Q1215="-",0,Q1215))/100</f>
        <v>706.81</v>
      </c>
      <c r="I1215" s="76">
        <v>5366020</v>
      </c>
      <c r="J1215" s="76" t="s">
        <v>120</v>
      </c>
      <c r="K1215" s="77">
        <v>40543</v>
      </c>
      <c r="L1215" s="76">
        <v>1378256</v>
      </c>
      <c r="M1215" s="76">
        <v>48525</v>
      </c>
      <c r="N1215" s="76">
        <v>1581</v>
      </c>
      <c r="O1215" s="76">
        <v>20</v>
      </c>
      <c r="P1215" s="76">
        <v>11675</v>
      </c>
      <c r="Q1215" s="76">
        <v>70681</v>
      </c>
      <c r="R1215" s="76">
        <v>692</v>
      </c>
    </row>
    <row r="1216" spans="1:18">
      <c r="A1216" s="82">
        <f t="shared" si="90"/>
        <v>536602002009</v>
      </c>
      <c r="B1216" s="82" t="str">
        <f t="shared" si="91"/>
        <v>53660200</v>
      </c>
      <c r="C1216" s="82">
        <f t="shared" si="92"/>
        <v>2009</v>
      </c>
      <c r="D1216" s="82">
        <f t="shared" si="93"/>
        <v>13781.67</v>
      </c>
      <c r="E1216" s="82">
        <f t="shared" si="94"/>
        <v>1330.1799999999998</v>
      </c>
      <c r="F1216" s="82">
        <f t="array" ref="F1216">SUM(IF(M1216:N1216="-",0,M1216:N1216),IF(O1216="-",0,-O1216))/100</f>
        <v>492.65</v>
      </c>
      <c r="G1216" s="82">
        <f t="array" ref="G1216">SUM(IF(P1216="-",0,P1216),IF(R1216="-",0,R1216))/100</f>
        <v>127.89</v>
      </c>
      <c r="H1216" s="82">
        <f t="array" ref="H1216">SUM(IF(Q1216="-",0,Q1216))/100</f>
        <v>709.64</v>
      </c>
      <c r="I1216" s="76">
        <v>5366020</v>
      </c>
      <c r="J1216" s="76" t="s">
        <v>120</v>
      </c>
      <c r="K1216" s="77">
        <v>40178</v>
      </c>
      <c r="L1216" s="76">
        <v>1378167</v>
      </c>
      <c r="M1216" s="76">
        <v>47928</v>
      </c>
      <c r="N1216" s="76">
        <v>1357</v>
      </c>
      <c r="O1216" s="76">
        <v>20</v>
      </c>
      <c r="P1216" s="76">
        <v>12098</v>
      </c>
      <c r="Q1216" s="76">
        <v>70964</v>
      </c>
      <c r="R1216" s="76">
        <v>691</v>
      </c>
    </row>
    <row r="1217" spans="1:18">
      <c r="A1217" s="82">
        <f t="shared" si="90"/>
        <v>536602002008</v>
      </c>
      <c r="B1217" s="82" t="str">
        <f t="shared" si="91"/>
        <v>53660200</v>
      </c>
      <c r="C1217" s="82">
        <f t="shared" si="92"/>
        <v>2008</v>
      </c>
      <c r="D1217" s="82">
        <f t="shared" si="93"/>
        <v>13781.67</v>
      </c>
      <c r="E1217" s="82">
        <f t="shared" si="94"/>
        <v>1328.26</v>
      </c>
      <c r="F1217" s="82">
        <f t="array" ref="F1217">SUM(IF(M1217:N1217="-",0,M1217:N1217),IF(O1217="-",0,-O1217))/100</f>
        <v>490.84</v>
      </c>
      <c r="G1217" s="82">
        <f t="array" ref="G1217">SUM(IF(P1217="-",0,P1217),IF(R1217="-",0,R1217))/100</f>
        <v>127.79</v>
      </c>
      <c r="H1217" s="82">
        <f t="array" ref="H1217">SUM(IF(Q1217="-",0,Q1217))/100</f>
        <v>709.63</v>
      </c>
      <c r="I1217" s="76">
        <v>5366020</v>
      </c>
      <c r="J1217" s="76" t="s">
        <v>120</v>
      </c>
      <c r="K1217" s="77">
        <v>39813</v>
      </c>
      <c r="L1217" s="76">
        <v>1378167</v>
      </c>
      <c r="M1217" s="76">
        <v>47809</v>
      </c>
      <c r="N1217" s="76">
        <v>1295</v>
      </c>
      <c r="O1217" s="76">
        <v>20</v>
      </c>
      <c r="P1217" s="76">
        <v>12097</v>
      </c>
      <c r="Q1217" s="76">
        <v>70963</v>
      </c>
      <c r="R1217" s="76">
        <v>682</v>
      </c>
    </row>
    <row r="1218" spans="1:18">
      <c r="A1218" s="82">
        <f t="shared" si="90"/>
        <v>536602002007</v>
      </c>
      <c r="B1218" s="82" t="str">
        <f t="shared" si="91"/>
        <v>53660200</v>
      </c>
      <c r="C1218" s="82">
        <f t="shared" si="92"/>
        <v>2007</v>
      </c>
      <c r="D1218" s="82">
        <f t="shared" si="93"/>
        <v>13781.68</v>
      </c>
      <c r="E1218" s="82">
        <f t="shared" si="94"/>
        <v>1306.5700000000002</v>
      </c>
      <c r="F1218" s="82">
        <f t="array" ref="F1218">SUM(IF(M1218:N1218="-",0,M1218:N1218),IF(O1218="-",0,-O1218))/100</f>
        <v>486.43</v>
      </c>
      <c r="G1218" s="82">
        <f t="array" ref="G1218">SUM(IF(P1218="-",0,P1218),IF(R1218="-",0,R1218))/100</f>
        <v>112.2</v>
      </c>
      <c r="H1218" s="82">
        <f t="array" ref="H1218">SUM(IF(Q1218="-",0,Q1218))/100</f>
        <v>707.94</v>
      </c>
      <c r="I1218" s="76">
        <v>5366020</v>
      </c>
      <c r="J1218" s="76" t="s">
        <v>120</v>
      </c>
      <c r="K1218" s="77">
        <v>39447</v>
      </c>
      <c r="L1218" s="76">
        <v>1378168</v>
      </c>
      <c r="M1218" s="76">
        <v>47511</v>
      </c>
      <c r="N1218" s="76">
        <v>1152</v>
      </c>
      <c r="O1218" s="76">
        <v>20</v>
      </c>
      <c r="P1218" s="76">
        <v>10612</v>
      </c>
      <c r="Q1218" s="76">
        <v>70794</v>
      </c>
      <c r="R1218" s="76">
        <v>608</v>
      </c>
    </row>
    <row r="1219" spans="1:18">
      <c r="A1219" s="82">
        <f t="shared" si="90"/>
        <v>536602002006</v>
      </c>
      <c r="B1219" s="82" t="str">
        <f t="shared" si="91"/>
        <v>53660200</v>
      </c>
      <c r="C1219" s="82">
        <f t="shared" si="92"/>
        <v>2006</v>
      </c>
      <c r="D1219" s="82">
        <f t="shared" si="93"/>
        <v>13781.69</v>
      </c>
      <c r="E1219" s="82">
        <f t="shared" si="94"/>
        <v>1294.3600000000001</v>
      </c>
      <c r="F1219" s="82">
        <f t="array" ref="F1219">SUM(IF(M1219:N1219="-",0,M1219:N1219),IF(O1219="-",0,-O1219))/100</f>
        <v>484.78</v>
      </c>
      <c r="G1219" s="82">
        <f t="array" ref="G1219">SUM(IF(P1219="-",0,P1219),IF(R1219="-",0,R1219))/100</f>
        <v>105.08</v>
      </c>
      <c r="H1219" s="82">
        <f t="array" ref="H1219">SUM(IF(Q1219="-",0,Q1219))/100</f>
        <v>704.5</v>
      </c>
      <c r="I1219" s="76">
        <v>5366020</v>
      </c>
      <c r="J1219" s="76" t="s">
        <v>120</v>
      </c>
      <c r="K1219" s="77">
        <v>39082</v>
      </c>
      <c r="L1219" s="76">
        <v>1378169</v>
      </c>
      <c r="M1219" s="76">
        <v>47493</v>
      </c>
      <c r="N1219" s="76">
        <v>1005</v>
      </c>
      <c r="O1219" s="76">
        <v>20</v>
      </c>
      <c r="P1219" s="76">
        <v>9909</v>
      </c>
      <c r="Q1219" s="76">
        <v>70450</v>
      </c>
      <c r="R1219" s="76">
        <v>599</v>
      </c>
    </row>
    <row r="1220" spans="1:18">
      <c r="A1220" s="82">
        <f t="shared" si="90"/>
        <v>536602402015</v>
      </c>
      <c r="B1220" s="82" t="str">
        <f t="shared" si="91"/>
        <v>53660240</v>
      </c>
      <c r="C1220" s="82">
        <f t="shared" si="92"/>
        <v>2015</v>
      </c>
      <c r="D1220" s="82">
        <f t="shared" si="93"/>
        <v>6607.34</v>
      </c>
      <c r="E1220" s="82">
        <f t="shared" si="94"/>
        <v>1041.57</v>
      </c>
      <c r="F1220" s="82">
        <f t="array" ref="F1220">SUM(IF(M1220:N1220="-",0,M1220:N1220),IF(O1220="-",0,-O1220))/100</f>
        <v>530.30999999999995</v>
      </c>
      <c r="G1220" s="82">
        <f t="array" ref="G1220">SUM(IF(P1220="-",0,P1220),IF(R1220="-",0,R1220))/100</f>
        <v>89.52</v>
      </c>
      <c r="H1220" s="82">
        <f t="array" ref="H1220">SUM(IF(Q1220="-",0,Q1220))/100</f>
        <v>421.74</v>
      </c>
      <c r="I1220" s="76">
        <v>5366024</v>
      </c>
      <c r="J1220" s="76" t="s">
        <v>121</v>
      </c>
      <c r="K1220" s="77">
        <v>42369</v>
      </c>
      <c r="L1220" s="76">
        <v>660734</v>
      </c>
      <c r="M1220" s="76">
        <v>51557</v>
      </c>
      <c r="N1220" s="76">
        <v>3812</v>
      </c>
      <c r="O1220" s="76">
        <v>2338</v>
      </c>
      <c r="P1220" s="76">
        <v>8318</v>
      </c>
      <c r="Q1220" s="76">
        <v>42174</v>
      </c>
      <c r="R1220" s="76">
        <v>634</v>
      </c>
    </row>
    <row r="1221" spans="1:18">
      <c r="A1221" s="82">
        <f t="shared" si="90"/>
        <v>536602402014</v>
      </c>
      <c r="B1221" s="82" t="str">
        <f t="shared" si="91"/>
        <v>53660240</v>
      </c>
      <c r="C1221" s="82">
        <f t="shared" si="92"/>
        <v>2014</v>
      </c>
      <c r="D1221" s="82">
        <f t="shared" si="93"/>
        <v>6607.34</v>
      </c>
      <c r="E1221" s="82">
        <f t="shared" si="94"/>
        <v>1042.8</v>
      </c>
      <c r="F1221" s="82">
        <f t="array" ref="F1221">SUM(IF(M1221:N1221="-",0,M1221:N1221),IF(O1221="-",0,-O1221))/100</f>
        <v>525.65</v>
      </c>
      <c r="G1221" s="82">
        <f t="array" ref="G1221">SUM(IF(P1221="-",0,P1221),IF(R1221="-",0,R1221))/100</f>
        <v>83.45</v>
      </c>
      <c r="H1221" s="82">
        <f t="array" ref="H1221">SUM(IF(Q1221="-",0,Q1221))/100</f>
        <v>433.7</v>
      </c>
      <c r="I1221" s="76">
        <v>5366024</v>
      </c>
      <c r="J1221" s="76" t="s">
        <v>121</v>
      </c>
      <c r="K1221" s="77">
        <v>42004</v>
      </c>
      <c r="L1221" s="76">
        <v>660734</v>
      </c>
      <c r="M1221" s="76">
        <v>50998</v>
      </c>
      <c r="N1221" s="76">
        <v>3956</v>
      </c>
      <c r="O1221" s="76">
        <v>2389</v>
      </c>
      <c r="P1221" s="76">
        <v>7711</v>
      </c>
      <c r="Q1221" s="76">
        <v>43370</v>
      </c>
      <c r="R1221" s="76">
        <v>634</v>
      </c>
    </row>
    <row r="1222" spans="1:18">
      <c r="A1222" s="82">
        <f t="shared" si="90"/>
        <v>536602402013</v>
      </c>
      <c r="B1222" s="82" t="str">
        <f t="shared" si="91"/>
        <v>53660240</v>
      </c>
      <c r="C1222" s="82">
        <f t="shared" si="92"/>
        <v>2013</v>
      </c>
      <c r="D1222" s="82">
        <f t="shared" si="93"/>
        <v>6607.34</v>
      </c>
      <c r="E1222" s="82">
        <f t="shared" si="94"/>
        <v>1040.1600000000001</v>
      </c>
      <c r="F1222" s="82">
        <f t="array" ref="F1222">SUM(IF(M1222:N1222="-",0,M1222:N1222),IF(O1222="-",0,-O1222))/100</f>
        <v>523.22</v>
      </c>
      <c r="G1222" s="82">
        <f t="array" ref="G1222">SUM(IF(P1222="-",0,P1222),IF(R1222="-",0,R1222))/100</f>
        <v>83.48</v>
      </c>
      <c r="H1222" s="82">
        <f t="array" ref="H1222">SUM(IF(Q1222="-",0,Q1222))/100</f>
        <v>433.46</v>
      </c>
      <c r="I1222" s="76">
        <v>5366024</v>
      </c>
      <c r="J1222" s="76" t="s">
        <v>121</v>
      </c>
      <c r="K1222" s="77">
        <v>41639</v>
      </c>
      <c r="L1222" s="76">
        <v>660734</v>
      </c>
      <c r="M1222" s="76">
        <v>50733</v>
      </c>
      <c r="N1222" s="76">
        <v>3978</v>
      </c>
      <c r="O1222" s="76">
        <v>2389</v>
      </c>
      <c r="P1222" s="76">
        <v>7714</v>
      </c>
      <c r="Q1222" s="76">
        <v>43346</v>
      </c>
      <c r="R1222" s="76">
        <v>634</v>
      </c>
    </row>
    <row r="1223" spans="1:18">
      <c r="A1223" s="82">
        <f t="shared" si="90"/>
        <v>536602402012</v>
      </c>
      <c r="B1223" s="82" t="str">
        <f t="shared" si="91"/>
        <v>53660240</v>
      </c>
      <c r="C1223" s="82">
        <f t="shared" si="92"/>
        <v>2012</v>
      </c>
      <c r="D1223" s="82">
        <f t="shared" si="93"/>
        <v>6607.34</v>
      </c>
      <c r="E1223" s="82">
        <f t="shared" si="94"/>
        <v>1037.69</v>
      </c>
      <c r="F1223" s="82">
        <f t="array" ref="F1223">SUM(IF(M1223:N1223="-",0,M1223:N1223),IF(O1223="-",0,-O1223))/100</f>
        <v>520.79999999999995</v>
      </c>
      <c r="G1223" s="82">
        <f t="array" ref="G1223">SUM(IF(P1223="-",0,P1223),IF(R1223="-",0,R1223))/100</f>
        <v>83.44</v>
      </c>
      <c r="H1223" s="82">
        <f t="array" ref="H1223">SUM(IF(Q1223="-",0,Q1223))/100</f>
        <v>433.45</v>
      </c>
      <c r="I1223" s="76">
        <v>5366024</v>
      </c>
      <c r="J1223" s="76" t="s">
        <v>121</v>
      </c>
      <c r="K1223" s="77">
        <v>41274</v>
      </c>
      <c r="L1223" s="76">
        <v>660734</v>
      </c>
      <c r="M1223" s="76">
        <v>50460</v>
      </c>
      <c r="N1223" s="76">
        <v>4009</v>
      </c>
      <c r="O1223" s="76">
        <v>2389</v>
      </c>
      <c r="P1223" s="76">
        <v>7710</v>
      </c>
      <c r="Q1223" s="76">
        <v>43345</v>
      </c>
      <c r="R1223" s="76">
        <v>634</v>
      </c>
    </row>
    <row r="1224" spans="1:18">
      <c r="A1224" s="82">
        <f t="shared" si="90"/>
        <v>536602402011</v>
      </c>
      <c r="B1224" s="82" t="str">
        <f t="shared" si="91"/>
        <v>53660240</v>
      </c>
      <c r="C1224" s="82">
        <f t="shared" si="92"/>
        <v>2011</v>
      </c>
      <c r="D1224" s="82">
        <f t="shared" si="93"/>
        <v>6607.34</v>
      </c>
      <c r="E1224" s="82">
        <f t="shared" si="94"/>
        <v>1033.92</v>
      </c>
      <c r="F1224" s="82">
        <f t="array" ref="F1224">SUM(IF(M1224:N1224="-",0,M1224:N1224),IF(O1224="-",0,-O1224))/100</f>
        <v>517.1</v>
      </c>
      <c r="G1224" s="82">
        <f t="array" ref="G1224">SUM(IF(P1224="-",0,P1224),IF(R1224="-",0,R1224))/100</f>
        <v>83.51</v>
      </c>
      <c r="H1224" s="82">
        <f t="array" ref="H1224">SUM(IF(Q1224="-",0,Q1224))/100</f>
        <v>433.31</v>
      </c>
      <c r="I1224" s="76">
        <v>5366024</v>
      </c>
      <c r="J1224" s="76" t="s">
        <v>121</v>
      </c>
      <c r="K1224" s="77">
        <v>40908</v>
      </c>
      <c r="L1224" s="76">
        <v>660734</v>
      </c>
      <c r="M1224" s="76">
        <v>50088</v>
      </c>
      <c r="N1224" s="76">
        <v>4011</v>
      </c>
      <c r="O1224" s="76">
        <v>2389</v>
      </c>
      <c r="P1224" s="76">
        <v>7717</v>
      </c>
      <c r="Q1224" s="76">
        <v>43331</v>
      </c>
      <c r="R1224" s="76">
        <v>634</v>
      </c>
    </row>
    <row r="1225" spans="1:18">
      <c r="A1225" s="82">
        <f t="shared" si="90"/>
        <v>536602402010</v>
      </c>
      <c r="B1225" s="82" t="str">
        <f t="shared" si="91"/>
        <v>53660240</v>
      </c>
      <c r="C1225" s="82">
        <f t="shared" si="92"/>
        <v>2010</v>
      </c>
      <c r="D1225" s="82">
        <f t="shared" si="93"/>
        <v>6607.34</v>
      </c>
      <c r="E1225" s="82">
        <f t="shared" si="94"/>
        <v>1033.1299999999999</v>
      </c>
      <c r="F1225" s="82">
        <f t="array" ref="F1225">SUM(IF(M1225:N1225="-",0,M1225:N1225),IF(O1225="-",0,-O1225))/100</f>
        <v>515.41</v>
      </c>
      <c r="G1225" s="82">
        <f t="array" ref="G1225">SUM(IF(P1225="-",0,P1225),IF(R1225="-",0,R1225))/100</f>
        <v>83.88</v>
      </c>
      <c r="H1225" s="82">
        <f t="array" ref="H1225">SUM(IF(Q1225="-",0,Q1225))/100</f>
        <v>433.84</v>
      </c>
      <c r="I1225" s="76">
        <v>5366024</v>
      </c>
      <c r="J1225" s="76" t="s">
        <v>121</v>
      </c>
      <c r="K1225" s="77">
        <v>40543</v>
      </c>
      <c r="L1225" s="76">
        <v>660734</v>
      </c>
      <c r="M1225" s="76">
        <v>49915</v>
      </c>
      <c r="N1225" s="76">
        <v>4015</v>
      </c>
      <c r="O1225" s="76">
        <v>2389</v>
      </c>
      <c r="P1225" s="76">
        <v>7754</v>
      </c>
      <c r="Q1225" s="76">
        <v>43384</v>
      </c>
      <c r="R1225" s="76">
        <v>634</v>
      </c>
    </row>
    <row r="1226" spans="1:18">
      <c r="A1226" s="82">
        <f t="shared" si="90"/>
        <v>536602402009</v>
      </c>
      <c r="B1226" s="82" t="str">
        <f t="shared" si="91"/>
        <v>53660240</v>
      </c>
      <c r="C1226" s="82">
        <f t="shared" si="92"/>
        <v>2009</v>
      </c>
      <c r="D1226" s="82">
        <f t="shared" si="93"/>
        <v>6608.14</v>
      </c>
      <c r="E1226" s="82">
        <f t="shared" si="94"/>
        <v>1033.78</v>
      </c>
      <c r="F1226" s="82">
        <f t="array" ref="F1226">SUM(IF(M1226:N1226="-",0,M1226:N1226),IF(O1226="-",0,-O1226))/100</f>
        <v>515.41999999999996</v>
      </c>
      <c r="G1226" s="82">
        <f t="array" ref="G1226">SUM(IF(P1226="-",0,P1226),IF(R1226="-",0,R1226))/100</f>
        <v>83.61</v>
      </c>
      <c r="H1226" s="82">
        <f t="array" ref="H1226">SUM(IF(Q1226="-",0,Q1226))/100</f>
        <v>434.75</v>
      </c>
      <c r="I1226" s="76">
        <v>5366024</v>
      </c>
      <c r="J1226" s="76" t="s">
        <v>121</v>
      </c>
      <c r="K1226" s="77">
        <v>40178</v>
      </c>
      <c r="L1226" s="76">
        <v>660814</v>
      </c>
      <c r="M1226" s="76">
        <v>50233</v>
      </c>
      <c r="N1226" s="76">
        <v>3701</v>
      </c>
      <c r="O1226" s="76">
        <v>2392</v>
      </c>
      <c r="P1226" s="76">
        <v>7728</v>
      </c>
      <c r="Q1226" s="76">
        <v>43475</v>
      </c>
      <c r="R1226" s="76">
        <v>633</v>
      </c>
    </row>
    <row r="1227" spans="1:18">
      <c r="A1227" s="82">
        <f t="shared" ref="A1227:A1290" si="95">(B1227&amp;C1227)+0</f>
        <v>536602402008</v>
      </c>
      <c r="B1227" s="82" t="str">
        <f t="shared" ref="B1227:B1290" si="96">LEFT(I1227&amp;"00000000",8)</f>
        <v>53660240</v>
      </c>
      <c r="C1227" s="82">
        <f t="shared" ref="C1227:C1290" si="97">YEAR(K1227)</f>
        <v>2008</v>
      </c>
      <c r="D1227" s="82">
        <f t="shared" ref="D1227:D1290" si="98">IF(L1227="-",0,L1227/100)</f>
        <v>6608.14</v>
      </c>
      <c r="E1227" s="82">
        <f t="shared" ref="E1227:E1290" si="99">SUM(F1227:H1227)</f>
        <v>1033.4499999999998</v>
      </c>
      <c r="F1227" s="82">
        <f t="array" ref="F1227">SUM(IF(M1227:N1227="-",0,M1227:N1227),IF(O1227="-",0,-O1227))/100</f>
        <v>515.66999999999996</v>
      </c>
      <c r="G1227" s="82">
        <f t="array" ref="G1227">SUM(IF(P1227="-",0,P1227),IF(R1227="-",0,R1227))/100</f>
        <v>83.03</v>
      </c>
      <c r="H1227" s="82">
        <f t="array" ref="H1227">SUM(IF(Q1227="-",0,Q1227))/100</f>
        <v>434.75</v>
      </c>
      <c r="I1227" s="76">
        <v>5366024</v>
      </c>
      <c r="J1227" s="76" t="s">
        <v>121</v>
      </c>
      <c r="K1227" s="77">
        <v>39813</v>
      </c>
      <c r="L1227" s="76">
        <v>660814</v>
      </c>
      <c r="M1227" s="76">
        <v>50177</v>
      </c>
      <c r="N1227" s="76">
        <v>3782</v>
      </c>
      <c r="O1227" s="76">
        <v>2392</v>
      </c>
      <c r="P1227" s="76">
        <v>7667</v>
      </c>
      <c r="Q1227" s="76">
        <v>43475</v>
      </c>
      <c r="R1227" s="76">
        <v>636</v>
      </c>
    </row>
    <row r="1228" spans="1:18">
      <c r="A1228" s="82">
        <f t="shared" si="95"/>
        <v>536602402007</v>
      </c>
      <c r="B1228" s="82" t="str">
        <f t="shared" si="96"/>
        <v>53660240</v>
      </c>
      <c r="C1228" s="82">
        <f t="shared" si="97"/>
        <v>2007</v>
      </c>
      <c r="D1228" s="82">
        <f t="shared" si="98"/>
        <v>6608.14</v>
      </c>
      <c r="E1228" s="82">
        <f t="shared" si="99"/>
        <v>1031.9000000000001</v>
      </c>
      <c r="F1228" s="82">
        <f t="array" ref="F1228">SUM(IF(M1228:N1228="-",0,M1228:N1228),IF(O1228="-",0,-O1228))/100</f>
        <v>517.08000000000004</v>
      </c>
      <c r="G1228" s="82">
        <f t="array" ref="G1228">SUM(IF(P1228="-",0,P1228),IF(R1228="-",0,R1228))/100</f>
        <v>79.45</v>
      </c>
      <c r="H1228" s="82">
        <f t="array" ref="H1228">SUM(IF(Q1228="-",0,Q1228))/100</f>
        <v>435.37</v>
      </c>
      <c r="I1228" s="76">
        <v>5366024</v>
      </c>
      <c r="J1228" s="76" t="s">
        <v>121</v>
      </c>
      <c r="K1228" s="77">
        <v>39447</v>
      </c>
      <c r="L1228" s="76">
        <v>660814</v>
      </c>
      <c r="M1228" s="76">
        <v>50334</v>
      </c>
      <c r="N1228" s="76">
        <v>3765</v>
      </c>
      <c r="O1228" s="76">
        <v>2391</v>
      </c>
      <c r="P1228" s="76">
        <v>7297</v>
      </c>
      <c r="Q1228" s="76">
        <v>43537</v>
      </c>
      <c r="R1228" s="76">
        <v>648</v>
      </c>
    </row>
    <row r="1229" spans="1:18">
      <c r="A1229" s="82">
        <f t="shared" si="95"/>
        <v>536602402006</v>
      </c>
      <c r="B1229" s="82" t="str">
        <f t="shared" si="96"/>
        <v>53660240</v>
      </c>
      <c r="C1229" s="82">
        <f t="shared" si="97"/>
        <v>2006</v>
      </c>
      <c r="D1229" s="82">
        <f t="shared" si="98"/>
        <v>6608.14</v>
      </c>
      <c r="E1229" s="82">
        <f t="shared" si="99"/>
        <v>1025.03</v>
      </c>
      <c r="F1229" s="82">
        <f t="array" ref="F1229">SUM(IF(M1229:N1229="-",0,M1229:N1229),IF(O1229="-",0,-O1229))/100</f>
        <v>533.73</v>
      </c>
      <c r="G1229" s="82">
        <f t="array" ref="G1229">SUM(IF(P1229="-",0,P1229),IF(R1229="-",0,R1229))/100</f>
        <v>61.61</v>
      </c>
      <c r="H1229" s="82">
        <f t="array" ref="H1229">SUM(IF(Q1229="-",0,Q1229))/100</f>
        <v>429.69</v>
      </c>
      <c r="I1229" s="76">
        <v>5366024</v>
      </c>
      <c r="J1229" s="76" t="s">
        <v>121</v>
      </c>
      <c r="K1229" s="77">
        <v>39082</v>
      </c>
      <c r="L1229" s="76">
        <v>660814</v>
      </c>
      <c r="M1229" s="76">
        <v>51968</v>
      </c>
      <c r="N1229" s="76">
        <v>3817</v>
      </c>
      <c r="O1229" s="76">
        <v>2412</v>
      </c>
      <c r="P1229" s="76">
        <v>5491</v>
      </c>
      <c r="Q1229" s="76">
        <v>42969</v>
      </c>
      <c r="R1229" s="76">
        <v>670</v>
      </c>
    </row>
    <row r="1230" spans="1:18">
      <c r="A1230" s="82">
        <f t="shared" si="95"/>
        <v>536602802015</v>
      </c>
      <c r="B1230" s="82" t="str">
        <f t="shared" si="96"/>
        <v>53660280</v>
      </c>
      <c r="C1230" s="82">
        <f t="shared" si="97"/>
        <v>2015</v>
      </c>
      <c r="D1230" s="82">
        <f t="shared" si="98"/>
        <v>13648.11</v>
      </c>
      <c r="E1230" s="82">
        <f t="shared" si="99"/>
        <v>2489.84</v>
      </c>
      <c r="F1230" s="82">
        <f t="array" ref="F1230">SUM(IF(M1230:N1230="-",0,M1230:N1230),IF(O1230="-",0,-O1230))/100</f>
        <v>1361.45</v>
      </c>
      <c r="G1230" s="82">
        <f t="array" ref="G1230">SUM(IF(P1230="-",0,P1230),IF(R1230="-",0,R1230))/100</f>
        <v>257.95999999999998</v>
      </c>
      <c r="H1230" s="82">
        <f t="array" ref="H1230">SUM(IF(Q1230="-",0,Q1230))/100</f>
        <v>870.43</v>
      </c>
      <c r="I1230" s="76">
        <v>5366028</v>
      </c>
      <c r="J1230" s="76" t="s">
        <v>122</v>
      </c>
      <c r="K1230" s="77">
        <v>42369</v>
      </c>
      <c r="L1230" s="76">
        <v>1364811</v>
      </c>
      <c r="M1230" s="76">
        <v>107990</v>
      </c>
      <c r="N1230" s="76">
        <v>33367</v>
      </c>
      <c r="O1230" s="76">
        <v>5212</v>
      </c>
      <c r="P1230" s="76">
        <v>24610</v>
      </c>
      <c r="Q1230" s="76">
        <v>87043</v>
      </c>
      <c r="R1230" s="76">
        <v>1186</v>
      </c>
    </row>
    <row r="1231" spans="1:18">
      <c r="A1231" s="82">
        <f t="shared" si="95"/>
        <v>536602802014</v>
      </c>
      <c r="B1231" s="82" t="str">
        <f t="shared" si="96"/>
        <v>53660280</v>
      </c>
      <c r="C1231" s="82">
        <f t="shared" si="97"/>
        <v>2014</v>
      </c>
      <c r="D1231" s="82">
        <f t="shared" si="98"/>
        <v>13648.1</v>
      </c>
      <c r="E1231" s="82">
        <f t="shared" si="99"/>
        <v>2525.04</v>
      </c>
      <c r="F1231" s="82">
        <f t="array" ref="F1231">SUM(IF(M1231:N1231="-",0,M1231:N1231),IF(O1231="-",0,-O1231))/100</f>
        <v>1403.95</v>
      </c>
      <c r="G1231" s="82">
        <f t="array" ref="G1231">SUM(IF(P1231="-",0,P1231),IF(R1231="-",0,R1231))/100</f>
        <v>238.95</v>
      </c>
      <c r="H1231" s="82">
        <f t="array" ref="H1231">SUM(IF(Q1231="-",0,Q1231))/100</f>
        <v>882.14</v>
      </c>
      <c r="I1231" s="76">
        <v>5366028</v>
      </c>
      <c r="J1231" s="76" t="s">
        <v>122</v>
      </c>
      <c r="K1231" s="77">
        <v>42004</v>
      </c>
      <c r="L1231" s="76">
        <v>1364810</v>
      </c>
      <c r="M1231" s="76">
        <v>104063</v>
      </c>
      <c r="N1231" s="76">
        <v>40266</v>
      </c>
      <c r="O1231" s="76">
        <v>3934</v>
      </c>
      <c r="P1231" s="76">
        <v>22637</v>
      </c>
      <c r="Q1231" s="76">
        <v>88214</v>
      </c>
      <c r="R1231" s="76">
        <v>1258</v>
      </c>
    </row>
    <row r="1232" spans="1:18">
      <c r="A1232" s="82">
        <f t="shared" si="95"/>
        <v>536602802013</v>
      </c>
      <c r="B1232" s="82" t="str">
        <f t="shared" si="96"/>
        <v>53660280</v>
      </c>
      <c r="C1232" s="82">
        <f t="shared" si="97"/>
        <v>2013</v>
      </c>
      <c r="D1232" s="82">
        <f t="shared" si="98"/>
        <v>13646.37</v>
      </c>
      <c r="E1232" s="82">
        <f t="shared" si="99"/>
        <v>2486.54</v>
      </c>
      <c r="F1232" s="82">
        <f t="array" ref="F1232">SUM(IF(M1232:N1232="-",0,M1232:N1232),IF(O1232="-",0,-O1232))/100</f>
        <v>1381.95</v>
      </c>
      <c r="G1232" s="82">
        <f t="array" ref="G1232">SUM(IF(P1232="-",0,P1232),IF(R1232="-",0,R1232))/100</f>
        <v>225.63</v>
      </c>
      <c r="H1232" s="82">
        <f t="array" ref="H1232">SUM(IF(Q1232="-",0,Q1232))/100</f>
        <v>878.96</v>
      </c>
      <c r="I1232" s="76">
        <v>5366028</v>
      </c>
      <c r="J1232" s="76" t="s">
        <v>122</v>
      </c>
      <c r="K1232" s="77">
        <v>41639</v>
      </c>
      <c r="L1232" s="76">
        <v>1364637</v>
      </c>
      <c r="M1232" s="76">
        <v>101724</v>
      </c>
      <c r="N1232" s="76">
        <v>40962</v>
      </c>
      <c r="O1232" s="76">
        <v>4491</v>
      </c>
      <c r="P1232" s="76">
        <v>21327</v>
      </c>
      <c r="Q1232" s="76">
        <v>87896</v>
      </c>
      <c r="R1232" s="76">
        <v>1236</v>
      </c>
    </row>
    <row r="1233" spans="1:18">
      <c r="A1233" s="82">
        <f t="shared" si="95"/>
        <v>536602802012</v>
      </c>
      <c r="B1233" s="82" t="str">
        <f t="shared" si="96"/>
        <v>53660280</v>
      </c>
      <c r="C1233" s="82">
        <f t="shared" si="97"/>
        <v>2012</v>
      </c>
      <c r="D1233" s="82">
        <f t="shared" si="98"/>
        <v>13646.36</v>
      </c>
      <c r="E1233" s="82">
        <f t="shared" si="99"/>
        <v>2482.13</v>
      </c>
      <c r="F1233" s="82">
        <f t="array" ref="F1233">SUM(IF(M1233:N1233="-",0,M1233:N1233),IF(O1233="-",0,-O1233))/100</f>
        <v>1379.43</v>
      </c>
      <c r="G1233" s="82">
        <f t="array" ref="G1233">SUM(IF(P1233="-",0,P1233),IF(R1233="-",0,R1233))/100</f>
        <v>223.75</v>
      </c>
      <c r="H1233" s="82">
        <f t="array" ref="H1233">SUM(IF(Q1233="-",0,Q1233))/100</f>
        <v>878.95</v>
      </c>
      <c r="I1233" s="76">
        <v>5366028</v>
      </c>
      <c r="J1233" s="76" t="s">
        <v>122</v>
      </c>
      <c r="K1233" s="77">
        <v>41274</v>
      </c>
      <c r="L1233" s="76">
        <v>1364636</v>
      </c>
      <c r="M1233" s="76">
        <v>101389</v>
      </c>
      <c r="N1233" s="76">
        <v>41227</v>
      </c>
      <c r="O1233" s="76">
        <v>4673</v>
      </c>
      <c r="P1233" s="76">
        <v>21131</v>
      </c>
      <c r="Q1233" s="76">
        <v>87895</v>
      </c>
      <c r="R1233" s="76">
        <v>1244</v>
      </c>
    </row>
    <row r="1234" spans="1:18">
      <c r="A1234" s="82">
        <f t="shared" si="95"/>
        <v>536602802011</v>
      </c>
      <c r="B1234" s="82" t="str">
        <f t="shared" si="96"/>
        <v>53660280</v>
      </c>
      <c r="C1234" s="82">
        <f t="shared" si="97"/>
        <v>2011</v>
      </c>
      <c r="D1234" s="82">
        <f t="shared" si="98"/>
        <v>13646.36</v>
      </c>
      <c r="E1234" s="82">
        <f t="shared" si="99"/>
        <v>2471.88</v>
      </c>
      <c r="F1234" s="82">
        <f t="array" ref="F1234">SUM(IF(M1234:N1234="-",0,M1234:N1234),IF(O1234="-",0,-O1234))/100</f>
        <v>1367.77</v>
      </c>
      <c r="G1234" s="82">
        <f t="array" ref="G1234">SUM(IF(P1234="-",0,P1234),IF(R1234="-",0,R1234))/100</f>
        <v>224.49</v>
      </c>
      <c r="H1234" s="82">
        <f t="array" ref="H1234">SUM(IF(Q1234="-",0,Q1234))/100</f>
        <v>879.62</v>
      </c>
      <c r="I1234" s="76">
        <v>5366028</v>
      </c>
      <c r="J1234" s="76" t="s">
        <v>122</v>
      </c>
      <c r="K1234" s="77">
        <v>40908</v>
      </c>
      <c r="L1234" s="76">
        <v>1364636</v>
      </c>
      <c r="M1234" s="76">
        <v>98182</v>
      </c>
      <c r="N1234" s="76">
        <v>43268</v>
      </c>
      <c r="O1234" s="76">
        <v>4673</v>
      </c>
      <c r="P1234" s="76">
        <v>21215</v>
      </c>
      <c r="Q1234" s="76">
        <v>87962</v>
      </c>
      <c r="R1234" s="76">
        <v>1234</v>
      </c>
    </row>
    <row r="1235" spans="1:18">
      <c r="A1235" s="82">
        <f t="shared" si="95"/>
        <v>536602802010</v>
      </c>
      <c r="B1235" s="82" t="str">
        <f t="shared" si="96"/>
        <v>53660280</v>
      </c>
      <c r="C1235" s="82">
        <f t="shared" si="97"/>
        <v>2010</v>
      </c>
      <c r="D1235" s="82">
        <f t="shared" si="98"/>
        <v>13646.36</v>
      </c>
      <c r="E1235" s="82">
        <f t="shared" si="99"/>
        <v>2459.25</v>
      </c>
      <c r="F1235" s="82">
        <f t="array" ref="F1235">SUM(IF(M1235:N1235="-",0,M1235:N1235),IF(O1235="-",0,-O1235))/100</f>
        <v>1355.3</v>
      </c>
      <c r="G1235" s="82">
        <f t="array" ref="G1235">SUM(IF(P1235="-",0,P1235),IF(R1235="-",0,R1235))/100</f>
        <v>226.31</v>
      </c>
      <c r="H1235" s="82">
        <f t="array" ref="H1235">SUM(IF(Q1235="-",0,Q1235))/100</f>
        <v>877.64</v>
      </c>
      <c r="I1235" s="76">
        <v>5366028</v>
      </c>
      <c r="J1235" s="76" t="s">
        <v>122</v>
      </c>
      <c r="K1235" s="77">
        <v>40543</v>
      </c>
      <c r="L1235" s="76">
        <v>1364636</v>
      </c>
      <c r="M1235" s="76">
        <v>96862</v>
      </c>
      <c r="N1235" s="76">
        <v>43341</v>
      </c>
      <c r="O1235" s="76">
        <v>4673</v>
      </c>
      <c r="P1235" s="76">
        <v>21397</v>
      </c>
      <c r="Q1235" s="76">
        <v>87764</v>
      </c>
      <c r="R1235" s="76">
        <v>1234</v>
      </c>
    </row>
    <row r="1236" spans="1:18">
      <c r="A1236" s="82">
        <f t="shared" si="95"/>
        <v>536602802009</v>
      </c>
      <c r="B1236" s="82" t="str">
        <f t="shared" si="96"/>
        <v>53660280</v>
      </c>
      <c r="C1236" s="82">
        <f t="shared" si="97"/>
        <v>2009</v>
      </c>
      <c r="D1236" s="82">
        <f t="shared" si="98"/>
        <v>13641.32</v>
      </c>
      <c r="E1236" s="82">
        <f t="shared" si="99"/>
        <v>2448.67</v>
      </c>
      <c r="F1236" s="82">
        <f t="array" ref="F1236">SUM(IF(M1236:N1236="-",0,M1236:N1236),IF(O1236="-",0,-O1236))/100</f>
        <v>1345.74</v>
      </c>
      <c r="G1236" s="82">
        <f t="array" ref="G1236">SUM(IF(P1236="-",0,P1236),IF(R1236="-",0,R1236))/100</f>
        <v>225.79</v>
      </c>
      <c r="H1236" s="82">
        <f t="array" ref="H1236">SUM(IF(Q1236="-",0,Q1236))/100</f>
        <v>877.14</v>
      </c>
      <c r="I1236" s="76">
        <v>5366028</v>
      </c>
      <c r="J1236" s="76" t="s">
        <v>122</v>
      </c>
      <c r="K1236" s="77">
        <v>40178</v>
      </c>
      <c r="L1236" s="76">
        <v>1364132</v>
      </c>
      <c r="M1236" s="76">
        <v>97800</v>
      </c>
      <c r="N1236" s="76">
        <v>41444</v>
      </c>
      <c r="O1236" s="76">
        <v>4670</v>
      </c>
      <c r="P1236" s="76">
        <v>21347</v>
      </c>
      <c r="Q1236" s="76">
        <v>87714</v>
      </c>
      <c r="R1236" s="76">
        <v>1232</v>
      </c>
    </row>
    <row r="1237" spans="1:18">
      <c r="A1237" s="82">
        <f t="shared" si="95"/>
        <v>536602802008</v>
      </c>
      <c r="B1237" s="82" t="str">
        <f t="shared" si="96"/>
        <v>53660280</v>
      </c>
      <c r="C1237" s="82">
        <f t="shared" si="97"/>
        <v>2008</v>
      </c>
      <c r="D1237" s="82">
        <f t="shared" si="98"/>
        <v>13641.29</v>
      </c>
      <c r="E1237" s="82">
        <f t="shared" si="99"/>
        <v>2442.59</v>
      </c>
      <c r="F1237" s="82">
        <f t="array" ref="F1237">SUM(IF(M1237:N1237="-",0,M1237:N1237),IF(O1237="-",0,-O1237))/100</f>
        <v>1343.47</v>
      </c>
      <c r="G1237" s="82">
        <f t="array" ref="G1237">SUM(IF(P1237="-",0,P1237),IF(R1237="-",0,R1237))/100</f>
        <v>222.05</v>
      </c>
      <c r="H1237" s="82">
        <f t="array" ref="H1237">SUM(IF(Q1237="-",0,Q1237))/100</f>
        <v>877.07</v>
      </c>
      <c r="I1237" s="76">
        <v>5366028</v>
      </c>
      <c r="J1237" s="76" t="s">
        <v>122</v>
      </c>
      <c r="K1237" s="77">
        <v>39813</v>
      </c>
      <c r="L1237" s="76">
        <v>1364129</v>
      </c>
      <c r="M1237" s="76">
        <v>97545</v>
      </c>
      <c r="N1237" s="76">
        <v>41471</v>
      </c>
      <c r="O1237" s="76">
        <v>4669</v>
      </c>
      <c r="P1237" s="76">
        <v>20973</v>
      </c>
      <c r="Q1237" s="76">
        <v>87707</v>
      </c>
      <c r="R1237" s="76">
        <v>1232</v>
      </c>
    </row>
    <row r="1238" spans="1:18">
      <c r="A1238" s="82">
        <f t="shared" si="95"/>
        <v>536602802007</v>
      </c>
      <c r="B1238" s="82" t="str">
        <f t="shared" si="96"/>
        <v>53660280</v>
      </c>
      <c r="C1238" s="82">
        <f t="shared" si="97"/>
        <v>2007</v>
      </c>
      <c r="D1238" s="82">
        <f t="shared" si="98"/>
        <v>13641.27</v>
      </c>
      <c r="E1238" s="82">
        <f t="shared" si="99"/>
        <v>2428.52</v>
      </c>
      <c r="F1238" s="82">
        <f t="array" ref="F1238">SUM(IF(M1238:N1238="-",0,M1238:N1238),IF(O1238="-",0,-O1238))/100</f>
        <v>1340.65</v>
      </c>
      <c r="G1238" s="82">
        <f t="array" ref="G1238">SUM(IF(P1238="-",0,P1238),IF(R1238="-",0,R1238))/100</f>
        <v>210.95</v>
      </c>
      <c r="H1238" s="82">
        <f t="array" ref="H1238">SUM(IF(Q1238="-",0,Q1238))/100</f>
        <v>876.92</v>
      </c>
      <c r="I1238" s="76">
        <v>5366028</v>
      </c>
      <c r="J1238" s="76" t="s">
        <v>122</v>
      </c>
      <c r="K1238" s="77">
        <v>39447</v>
      </c>
      <c r="L1238" s="76">
        <v>1364127</v>
      </c>
      <c r="M1238" s="76">
        <v>97662</v>
      </c>
      <c r="N1238" s="76">
        <v>41077</v>
      </c>
      <c r="O1238" s="76">
        <v>4674</v>
      </c>
      <c r="P1238" s="76">
        <v>19884</v>
      </c>
      <c r="Q1238" s="76">
        <v>87692</v>
      </c>
      <c r="R1238" s="76">
        <v>1211</v>
      </c>
    </row>
    <row r="1239" spans="1:18">
      <c r="A1239" s="82">
        <f t="shared" si="95"/>
        <v>536602802006</v>
      </c>
      <c r="B1239" s="82" t="str">
        <f t="shared" si="96"/>
        <v>53660280</v>
      </c>
      <c r="C1239" s="82">
        <f t="shared" si="97"/>
        <v>2006</v>
      </c>
      <c r="D1239" s="82">
        <f t="shared" si="98"/>
        <v>13641.27</v>
      </c>
      <c r="E1239" s="82">
        <f t="shared" si="99"/>
        <v>2429.17</v>
      </c>
      <c r="F1239" s="82">
        <f t="array" ref="F1239">SUM(IF(M1239:N1239="-",0,M1239:N1239),IF(O1239="-",0,-O1239))/100</f>
        <v>1344.86</v>
      </c>
      <c r="G1239" s="82">
        <f t="array" ref="G1239">SUM(IF(P1239="-",0,P1239),IF(R1239="-",0,R1239))/100</f>
        <v>209.71</v>
      </c>
      <c r="H1239" s="82">
        <f t="array" ref="H1239">SUM(IF(Q1239="-",0,Q1239))/100</f>
        <v>874.6</v>
      </c>
      <c r="I1239" s="76">
        <v>5366028</v>
      </c>
      <c r="J1239" s="76" t="s">
        <v>122</v>
      </c>
      <c r="K1239" s="77">
        <v>39082</v>
      </c>
      <c r="L1239" s="76">
        <v>1364127</v>
      </c>
      <c r="M1239" s="76">
        <v>99217</v>
      </c>
      <c r="N1239" s="76">
        <v>40541</v>
      </c>
      <c r="O1239" s="76">
        <v>5272</v>
      </c>
      <c r="P1239" s="76">
        <v>19760</v>
      </c>
      <c r="Q1239" s="76">
        <v>87460</v>
      </c>
      <c r="R1239" s="76">
        <v>1211</v>
      </c>
    </row>
    <row r="1240" spans="1:18">
      <c r="A1240" s="82">
        <f t="shared" si="95"/>
        <v>536603202015</v>
      </c>
      <c r="B1240" s="82" t="str">
        <f t="shared" si="96"/>
        <v>53660320</v>
      </c>
      <c r="C1240" s="82">
        <f t="shared" si="97"/>
        <v>2015</v>
      </c>
      <c r="D1240" s="82">
        <f t="shared" si="98"/>
        <v>9434.89</v>
      </c>
      <c r="E1240" s="82">
        <f t="shared" si="99"/>
        <v>1058.3499999999999</v>
      </c>
      <c r="F1240" s="82">
        <f t="array" ref="F1240">SUM(IF(M1240:N1240="-",0,M1240:N1240),IF(O1240="-",0,-O1240))/100</f>
        <v>415.72</v>
      </c>
      <c r="G1240" s="82">
        <f t="array" ref="G1240">SUM(IF(P1240="-",0,P1240),IF(R1240="-",0,R1240))/100</f>
        <v>51.23</v>
      </c>
      <c r="H1240" s="82">
        <f t="array" ref="H1240">SUM(IF(Q1240="-",0,Q1240))/100</f>
        <v>591.4</v>
      </c>
      <c r="I1240" s="76">
        <v>5366032</v>
      </c>
      <c r="J1240" s="76" t="s">
        <v>123</v>
      </c>
      <c r="K1240" s="77">
        <v>42369</v>
      </c>
      <c r="L1240" s="76">
        <v>943489</v>
      </c>
      <c r="M1240" s="76">
        <v>40098</v>
      </c>
      <c r="N1240" s="76">
        <v>1778</v>
      </c>
      <c r="O1240" s="76">
        <v>304</v>
      </c>
      <c r="P1240" s="76">
        <v>4863</v>
      </c>
      <c r="Q1240" s="76">
        <v>59140</v>
      </c>
      <c r="R1240" s="76">
        <v>260</v>
      </c>
    </row>
    <row r="1241" spans="1:18">
      <c r="A1241" s="82">
        <f t="shared" si="95"/>
        <v>536603202014</v>
      </c>
      <c r="B1241" s="82" t="str">
        <f t="shared" si="96"/>
        <v>53660320</v>
      </c>
      <c r="C1241" s="82">
        <f t="shared" si="97"/>
        <v>2014</v>
      </c>
      <c r="D1241" s="82">
        <f t="shared" si="98"/>
        <v>9434.89</v>
      </c>
      <c r="E1241" s="82">
        <f t="shared" si="99"/>
        <v>1063.0999999999999</v>
      </c>
      <c r="F1241" s="82">
        <f t="array" ref="F1241">SUM(IF(M1241:N1241="-",0,M1241:N1241),IF(O1241="-",0,-O1241))/100</f>
        <v>408.37</v>
      </c>
      <c r="G1241" s="82">
        <f t="array" ref="G1241">SUM(IF(P1241="-",0,P1241),IF(R1241="-",0,R1241))/100</f>
        <v>48.81</v>
      </c>
      <c r="H1241" s="82">
        <f t="array" ref="H1241">SUM(IF(Q1241="-",0,Q1241))/100</f>
        <v>605.91999999999996</v>
      </c>
      <c r="I1241" s="76">
        <v>5366032</v>
      </c>
      <c r="J1241" s="76" t="s">
        <v>123</v>
      </c>
      <c r="K1241" s="77">
        <v>42004</v>
      </c>
      <c r="L1241" s="76">
        <v>943489</v>
      </c>
      <c r="M1241" s="76">
        <v>39672</v>
      </c>
      <c r="N1241" s="76">
        <v>1446</v>
      </c>
      <c r="O1241" s="76">
        <v>281</v>
      </c>
      <c r="P1241" s="76">
        <v>4646</v>
      </c>
      <c r="Q1241" s="76">
        <v>60592</v>
      </c>
      <c r="R1241" s="76">
        <v>235</v>
      </c>
    </row>
    <row r="1242" spans="1:18">
      <c r="A1242" s="82">
        <f t="shared" si="95"/>
        <v>536603202013</v>
      </c>
      <c r="B1242" s="82" t="str">
        <f t="shared" si="96"/>
        <v>53660320</v>
      </c>
      <c r="C1242" s="82">
        <f t="shared" si="97"/>
        <v>2013</v>
      </c>
      <c r="D1242" s="82">
        <f t="shared" si="98"/>
        <v>9434.89</v>
      </c>
      <c r="E1242" s="82">
        <f t="shared" si="99"/>
        <v>1060.3599999999999</v>
      </c>
      <c r="F1242" s="82">
        <f t="array" ref="F1242">SUM(IF(M1242:N1242="-",0,M1242:N1242),IF(O1242="-",0,-O1242))/100</f>
        <v>405.95</v>
      </c>
      <c r="G1242" s="82">
        <f t="array" ref="G1242">SUM(IF(P1242="-",0,P1242),IF(R1242="-",0,R1242))/100</f>
        <v>48.5</v>
      </c>
      <c r="H1242" s="82">
        <f t="array" ref="H1242">SUM(IF(Q1242="-",0,Q1242))/100</f>
        <v>605.91</v>
      </c>
      <c r="I1242" s="76">
        <v>5366032</v>
      </c>
      <c r="J1242" s="76" t="s">
        <v>123</v>
      </c>
      <c r="K1242" s="77">
        <v>41639</v>
      </c>
      <c r="L1242" s="76">
        <v>943489</v>
      </c>
      <c r="M1242" s="76">
        <v>39437</v>
      </c>
      <c r="N1242" s="76">
        <v>1439</v>
      </c>
      <c r="O1242" s="76">
        <v>281</v>
      </c>
      <c r="P1242" s="76">
        <v>4615</v>
      </c>
      <c r="Q1242" s="76">
        <v>60591</v>
      </c>
      <c r="R1242" s="76">
        <v>235</v>
      </c>
    </row>
    <row r="1243" spans="1:18">
      <c r="A1243" s="82">
        <f t="shared" si="95"/>
        <v>536603202012</v>
      </c>
      <c r="B1243" s="82" t="str">
        <f t="shared" si="96"/>
        <v>53660320</v>
      </c>
      <c r="C1243" s="82">
        <f t="shared" si="97"/>
        <v>2012</v>
      </c>
      <c r="D1243" s="82">
        <f t="shared" si="98"/>
        <v>9435.15</v>
      </c>
      <c r="E1243" s="82">
        <f t="shared" si="99"/>
        <v>1058.04</v>
      </c>
      <c r="F1243" s="82">
        <f t="array" ref="F1243">SUM(IF(M1243:N1243="-",0,M1243:N1243),IF(O1243="-",0,-O1243))/100</f>
        <v>403.68</v>
      </c>
      <c r="G1243" s="82">
        <f t="array" ref="G1243">SUM(IF(P1243="-",0,P1243),IF(R1243="-",0,R1243))/100</f>
        <v>48.45</v>
      </c>
      <c r="H1243" s="82">
        <f t="array" ref="H1243">SUM(IF(Q1243="-",0,Q1243))/100</f>
        <v>605.91</v>
      </c>
      <c r="I1243" s="76">
        <v>5366032</v>
      </c>
      <c r="J1243" s="76" t="s">
        <v>123</v>
      </c>
      <c r="K1243" s="77">
        <v>41274</v>
      </c>
      <c r="L1243" s="76">
        <v>943515</v>
      </c>
      <c r="M1243" s="76">
        <v>39194</v>
      </c>
      <c r="N1243" s="76">
        <v>1455</v>
      </c>
      <c r="O1243" s="76">
        <v>281</v>
      </c>
      <c r="P1243" s="76">
        <v>4610</v>
      </c>
      <c r="Q1243" s="76">
        <v>60591</v>
      </c>
      <c r="R1243" s="76">
        <v>235</v>
      </c>
    </row>
    <row r="1244" spans="1:18">
      <c r="A1244" s="82">
        <f t="shared" si="95"/>
        <v>536603202011</v>
      </c>
      <c r="B1244" s="82" t="str">
        <f t="shared" si="96"/>
        <v>53660320</v>
      </c>
      <c r="C1244" s="82">
        <f t="shared" si="97"/>
        <v>2011</v>
      </c>
      <c r="D1244" s="82">
        <f t="shared" si="98"/>
        <v>9435.15</v>
      </c>
      <c r="E1244" s="82">
        <f t="shared" si="99"/>
        <v>1056.5</v>
      </c>
      <c r="F1244" s="82">
        <f t="array" ref="F1244">SUM(IF(M1244:N1244="-",0,M1244:N1244),IF(O1244="-",0,-O1244))/100</f>
        <v>402.25</v>
      </c>
      <c r="G1244" s="82">
        <f t="array" ref="G1244">SUM(IF(P1244="-",0,P1244),IF(R1244="-",0,R1244))/100</f>
        <v>48.37</v>
      </c>
      <c r="H1244" s="82">
        <f t="array" ref="H1244">SUM(IF(Q1244="-",0,Q1244))/100</f>
        <v>605.88</v>
      </c>
      <c r="I1244" s="76">
        <v>5366032</v>
      </c>
      <c r="J1244" s="76" t="s">
        <v>123</v>
      </c>
      <c r="K1244" s="77">
        <v>40908</v>
      </c>
      <c r="L1244" s="76">
        <v>943515</v>
      </c>
      <c r="M1244" s="76">
        <v>38974</v>
      </c>
      <c r="N1244" s="76">
        <v>1532</v>
      </c>
      <c r="O1244" s="76">
        <v>281</v>
      </c>
      <c r="P1244" s="76">
        <v>4602</v>
      </c>
      <c r="Q1244" s="76">
        <v>60588</v>
      </c>
      <c r="R1244" s="76">
        <v>235</v>
      </c>
    </row>
    <row r="1245" spans="1:18">
      <c r="A1245" s="82">
        <f t="shared" si="95"/>
        <v>536603202010</v>
      </c>
      <c r="B1245" s="82" t="str">
        <f t="shared" si="96"/>
        <v>53660320</v>
      </c>
      <c r="C1245" s="82">
        <f t="shared" si="97"/>
        <v>2010</v>
      </c>
      <c r="D1245" s="82">
        <f t="shared" si="98"/>
        <v>9435.15</v>
      </c>
      <c r="E1245" s="82">
        <f t="shared" si="99"/>
        <v>1054.45</v>
      </c>
      <c r="F1245" s="82">
        <f t="array" ref="F1245">SUM(IF(M1245:N1245="-",0,M1245:N1245),IF(O1245="-",0,-O1245))/100</f>
        <v>400.28</v>
      </c>
      <c r="G1245" s="82">
        <f t="array" ref="G1245">SUM(IF(P1245="-",0,P1245),IF(R1245="-",0,R1245))/100</f>
        <v>48.31</v>
      </c>
      <c r="H1245" s="82">
        <f t="array" ref="H1245">SUM(IF(Q1245="-",0,Q1245))/100</f>
        <v>605.86</v>
      </c>
      <c r="I1245" s="76">
        <v>5366032</v>
      </c>
      <c r="J1245" s="76" t="s">
        <v>123</v>
      </c>
      <c r="K1245" s="77">
        <v>40543</v>
      </c>
      <c r="L1245" s="76">
        <v>943515</v>
      </c>
      <c r="M1245" s="76">
        <v>38839</v>
      </c>
      <c r="N1245" s="76">
        <v>1470</v>
      </c>
      <c r="O1245" s="76">
        <v>281</v>
      </c>
      <c r="P1245" s="76">
        <v>4596</v>
      </c>
      <c r="Q1245" s="76">
        <v>60586</v>
      </c>
      <c r="R1245" s="76">
        <v>235</v>
      </c>
    </row>
    <row r="1246" spans="1:18">
      <c r="A1246" s="82">
        <f t="shared" si="95"/>
        <v>536603202009</v>
      </c>
      <c r="B1246" s="82" t="str">
        <f t="shared" si="96"/>
        <v>53660320</v>
      </c>
      <c r="C1246" s="82">
        <f t="shared" si="97"/>
        <v>2009</v>
      </c>
      <c r="D1246" s="82">
        <f t="shared" si="98"/>
        <v>9435.4500000000007</v>
      </c>
      <c r="E1246" s="82">
        <f t="shared" si="99"/>
        <v>1053.29</v>
      </c>
      <c r="F1246" s="82">
        <f t="array" ref="F1246">SUM(IF(M1246:N1246="-",0,M1246:N1246),IF(O1246="-",0,-O1246))/100</f>
        <v>398.77</v>
      </c>
      <c r="G1246" s="82">
        <f t="array" ref="G1246">SUM(IF(P1246="-",0,P1246),IF(R1246="-",0,R1246))/100</f>
        <v>48.32</v>
      </c>
      <c r="H1246" s="82">
        <f t="array" ref="H1246">SUM(IF(Q1246="-",0,Q1246))/100</f>
        <v>606.20000000000005</v>
      </c>
      <c r="I1246" s="76">
        <v>5366032</v>
      </c>
      <c r="J1246" s="76" t="s">
        <v>123</v>
      </c>
      <c r="K1246" s="77">
        <v>40178</v>
      </c>
      <c r="L1246" s="76">
        <v>943545</v>
      </c>
      <c r="M1246" s="76">
        <v>38912</v>
      </c>
      <c r="N1246" s="76">
        <v>1246</v>
      </c>
      <c r="O1246" s="76">
        <v>281</v>
      </c>
      <c r="P1246" s="76">
        <v>4598</v>
      </c>
      <c r="Q1246" s="76">
        <v>60620</v>
      </c>
      <c r="R1246" s="76">
        <v>234</v>
      </c>
    </row>
    <row r="1247" spans="1:18">
      <c r="A1247" s="82">
        <f t="shared" si="95"/>
        <v>536603202008</v>
      </c>
      <c r="B1247" s="82" t="str">
        <f t="shared" si="96"/>
        <v>53660320</v>
      </c>
      <c r="C1247" s="82">
        <f t="shared" si="97"/>
        <v>2008</v>
      </c>
      <c r="D1247" s="82">
        <f t="shared" si="98"/>
        <v>9435.4500000000007</v>
      </c>
      <c r="E1247" s="82">
        <f t="shared" si="99"/>
        <v>1051.72</v>
      </c>
      <c r="F1247" s="82">
        <f t="array" ref="F1247">SUM(IF(M1247:N1247="-",0,M1247:N1247),IF(O1247="-",0,-O1247))/100</f>
        <v>397.07</v>
      </c>
      <c r="G1247" s="82">
        <f t="array" ref="G1247">SUM(IF(P1247="-",0,P1247),IF(R1247="-",0,R1247))/100</f>
        <v>48.32</v>
      </c>
      <c r="H1247" s="82">
        <f t="array" ref="H1247">SUM(IF(Q1247="-",0,Q1247))/100</f>
        <v>606.33000000000004</v>
      </c>
      <c r="I1247" s="76">
        <v>5366032</v>
      </c>
      <c r="J1247" s="76" t="s">
        <v>123</v>
      </c>
      <c r="K1247" s="77">
        <v>39813</v>
      </c>
      <c r="L1247" s="76">
        <v>943545</v>
      </c>
      <c r="M1247" s="76">
        <v>38741</v>
      </c>
      <c r="N1247" s="76">
        <v>1247</v>
      </c>
      <c r="O1247" s="76">
        <v>281</v>
      </c>
      <c r="P1247" s="76">
        <v>4598</v>
      </c>
      <c r="Q1247" s="76">
        <v>60633</v>
      </c>
      <c r="R1247" s="76">
        <v>234</v>
      </c>
    </row>
    <row r="1248" spans="1:18">
      <c r="A1248" s="82">
        <f t="shared" si="95"/>
        <v>536603202007</v>
      </c>
      <c r="B1248" s="82" t="str">
        <f t="shared" si="96"/>
        <v>53660320</v>
      </c>
      <c r="C1248" s="82">
        <f t="shared" si="97"/>
        <v>2007</v>
      </c>
      <c r="D1248" s="82">
        <f t="shared" si="98"/>
        <v>9435.4500000000007</v>
      </c>
      <c r="E1248" s="82">
        <f t="shared" si="99"/>
        <v>1061.6300000000001</v>
      </c>
      <c r="F1248" s="82">
        <f t="array" ref="F1248">SUM(IF(M1248:N1248="-",0,M1248:N1248),IF(O1248="-",0,-O1248))/100</f>
        <v>417.19</v>
      </c>
      <c r="G1248" s="82">
        <f t="array" ref="G1248">SUM(IF(P1248="-",0,P1248),IF(R1248="-",0,R1248))/100</f>
        <v>38.090000000000003</v>
      </c>
      <c r="H1248" s="82">
        <f t="array" ref="H1248">SUM(IF(Q1248="-",0,Q1248))/100</f>
        <v>606.35</v>
      </c>
      <c r="I1248" s="76">
        <v>5366032</v>
      </c>
      <c r="J1248" s="76" t="s">
        <v>123</v>
      </c>
      <c r="K1248" s="77">
        <v>39447</v>
      </c>
      <c r="L1248" s="76">
        <v>943545</v>
      </c>
      <c r="M1248" s="76">
        <v>40798</v>
      </c>
      <c r="N1248" s="76">
        <v>1218</v>
      </c>
      <c r="O1248" s="76">
        <v>297</v>
      </c>
      <c r="P1248" s="76">
        <v>3660</v>
      </c>
      <c r="Q1248" s="76">
        <v>60635</v>
      </c>
      <c r="R1248" s="76">
        <v>149</v>
      </c>
    </row>
    <row r="1249" spans="1:18">
      <c r="A1249" s="82">
        <f t="shared" si="95"/>
        <v>536603202006</v>
      </c>
      <c r="B1249" s="82" t="str">
        <f t="shared" si="96"/>
        <v>53660320</v>
      </c>
      <c r="C1249" s="82">
        <f t="shared" si="97"/>
        <v>2006</v>
      </c>
      <c r="D1249" s="82">
        <f t="shared" si="98"/>
        <v>9435.4500000000007</v>
      </c>
      <c r="E1249" s="82">
        <f t="shared" si="99"/>
        <v>1058.1300000000001</v>
      </c>
      <c r="F1249" s="82">
        <f t="array" ref="F1249">SUM(IF(M1249:N1249="-",0,M1249:N1249),IF(O1249="-",0,-O1249))/100</f>
        <v>413.93</v>
      </c>
      <c r="G1249" s="82">
        <f t="array" ref="G1249">SUM(IF(P1249="-",0,P1249),IF(R1249="-",0,R1249))/100</f>
        <v>38.130000000000003</v>
      </c>
      <c r="H1249" s="82">
        <f t="array" ref="H1249">SUM(IF(Q1249="-",0,Q1249))/100</f>
        <v>606.07000000000005</v>
      </c>
      <c r="I1249" s="76">
        <v>5366032</v>
      </c>
      <c r="J1249" s="76" t="s">
        <v>123</v>
      </c>
      <c r="K1249" s="77">
        <v>39082</v>
      </c>
      <c r="L1249" s="76">
        <v>943545</v>
      </c>
      <c r="M1249" s="76">
        <v>40470</v>
      </c>
      <c r="N1249" s="76">
        <v>1220</v>
      </c>
      <c r="O1249" s="76">
        <v>297</v>
      </c>
      <c r="P1249" s="76">
        <v>3664</v>
      </c>
      <c r="Q1249" s="76">
        <v>60607</v>
      </c>
      <c r="R1249" s="76">
        <v>149</v>
      </c>
    </row>
    <row r="1250" spans="1:18">
      <c r="A1250" s="82">
        <f t="shared" si="95"/>
        <v>536603602015</v>
      </c>
      <c r="B1250" s="82" t="str">
        <f t="shared" si="96"/>
        <v>53660360</v>
      </c>
      <c r="C1250" s="82">
        <f t="shared" si="97"/>
        <v>2015</v>
      </c>
      <c r="D1250" s="82">
        <f t="shared" si="98"/>
        <v>12166.61</v>
      </c>
      <c r="E1250" s="82">
        <f t="shared" si="99"/>
        <v>1300.49</v>
      </c>
      <c r="F1250" s="82">
        <f t="array" ref="F1250">SUM(IF(M1250:N1250="-",0,M1250:N1250),IF(O1250="-",0,-O1250))/100</f>
        <v>562.96</v>
      </c>
      <c r="G1250" s="82">
        <f t="array" ref="G1250">SUM(IF(P1250="-",0,P1250),IF(R1250="-",0,R1250))/100</f>
        <v>118.63</v>
      </c>
      <c r="H1250" s="82">
        <f t="array" ref="H1250">SUM(IF(Q1250="-",0,Q1250))/100</f>
        <v>618.9</v>
      </c>
      <c r="I1250" s="76">
        <v>5366036</v>
      </c>
      <c r="J1250" s="76" t="s">
        <v>124</v>
      </c>
      <c r="K1250" s="77">
        <v>42369</v>
      </c>
      <c r="L1250" s="76">
        <v>1216661</v>
      </c>
      <c r="M1250" s="76">
        <v>54534</v>
      </c>
      <c r="N1250" s="76">
        <v>1806</v>
      </c>
      <c r="O1250" s="76">
        <v>44</v>
      </c>
      <c r="P1250" s="76">
        <v>11281</v>
      </c>
      <c r="Q1250" s="76">
        <v>61890</v>
      </c>
      <c r="R1250" s="76">
        <v>582</v>
      </c>
    </row>
    <row r="1251" spans="1:18">
      <c r="A1251" s="82">
        <f t="shared" si="95"/>
        <v>536603602014</v>
      </c>
      <c r="B1251" s="82" t="str">
        <f t="shared" si="96"/>
        <v>53660360</v>
      </c>
      <c r="C1251" s="82">
        <f t="shared" si="97"/>
        <v>2014</v>
      </c>
      <c r="D1251" s="82">
        <f t="shared" si="98"/>
        <v>12166.61</v>
      </c>
      <c r="E1251" s="82">
        <f t="shared" si="99"/>
        <v>1299.3000000000002</v>
      </c>
      <c r="F1251" s="82">
        <f t="array" ref="F1251">SUM(IF(M1251:N1251="-",0,M1251:N1251),IF(O1251="-",0,-O1251))/100</f>
        <v>560.07000000000005</v>
      </c>
      <c r="G1251" s="82">
        <f t="array" ref="G1251">SUM(IF(P1251="-",0,P1251),IF(R1251="-",0,R1251))/100</f>
        <v>120.61</v>
      </c>
      <c r="H1251" s="82">
        <f t="array" ref="H1251">SUM(IF(Q1251="-",0,Q1251))/100</f>
        <v>618.62</v>
      </c>
      <c r="I1251" s="76">
        <v>5366036</v>
      </c>
      <c r="J1251" s="76" t="s">
        <v>124</v>
      </c>
      <c r="K1251" s="77">
        <v>42004</v>
      </c>
      <c r="L1251" s="76">
        <v>1216661</v>
      </c>
      <c r="M1251" s="76">
        <v>54245</v>
      </c>
      <c r="N1251" s="76">
        <v>1806</v>
      </c>
      <c r="O1251" s="76">
        <v>44</v>
      </c>
      <c r="P1251" s="76">
        <v>11333</v>
      </c>
      <c r="Q1251" s="76">
        <v>61862</v>
      </c>
      <c r="R1251" s="76">
        <v>728</v>
      </c>
    </row>
    <row r="1252" spans="1:18">
      <c r="A1252" s="82">
        <f t="shared" si="95"/>
        <v>536603602013</v>
      </c>
      <c r="B1252" s="82" t="str">
        <f t="shared" si="96"/>
        <v>53660360</v>
      </c>
      <c r="C1252" s="82">
        <f t="shared" si="97"/>
        <v>2013</v>
      </c>
      <c r="D1252" s="82">
        <f t="shared" si="98"/>
        <v>12166.62</v>
      </c>
      <c r="E1252" s="82">
        <f t="shared" si="99"/>
        <v>1292.32</v>
      </c>
      <c r="F1252" s="82">
        <f t="array" ref="F1252">SUM(IF(M1252:N1252="-",0,M1252:N1252),IF(O1252="-",0,-O1252))/100</f>
        <v>553.05999999999995</v>
      </c>
      <c r="G1252" s="82">
        <f t="array" ref="G1252">SUM(IF(P1252="-",0,P1252),IF(R1252="-",0,R1252))/100</f>
        <v>120.85</v>
      </c>
      <c r="H1252" s="82">
        <f t="array" ref="H1252">SUM(IF(Q1252="-",0,Q1252))/100</f>
        <v>618.41</v>
      </c>
      <c r="I1252" s="76">
        <v>5366036</v>
      </c>
      <c r="J1252" s="76" t="s">
        <v>124</v>
      </c>
      <c r="K1252" s="77">
        <v>41639</v>
      </c>
      <c r="L1252" s="76">
        <v>1216662</v>
      </c>
      <c r="M1252" s="76">
        <v>53544</v>
      </c>
      <c r="N1252" s="76">
        <v>1806</v>
      </c>
      <c r="O1252" s="76">
        <v>44</v>
      </c>
      <c r="P1252" s="76">
        <v>11357</v>
      </c>
      <c r="Q1252" s="76">
        <v>61841</v>
      </c>
      <c r="R1252" s="76">
        <v>728</v>
      </c>
    </row>
    <row r="1253" spans="1:18">
      <c r="A1253" s="82">
        <f t="shared" si="95"/>
        <v>536603602012</v>
      </c>
      <c r="B1253" s="82" t="str">
        <f t="shared" si="96"/>
        <v>53660360</v>
      </c>
      <c r="C1253" s="82">
        <f t="shared" si="97"/>
        <v>2012</v>
      </c>
      <c r="D1253" s="82">
        <f t="shared" si="98"/>
        <v>12166.62</v>
      </c>
      <c r="E1253" s="82">
        <f t="shared" si="99"/>
        <v>1289.28</v>
      </c>
      <c r="F1253" s="82">
        <f t="array" ref="F1253">SUM(IF(M1253:N1253="-",0,M1253:N1253),IF(O1253="-",0,-O1253))/100</f>
        <v>550.79</v>
      </c>
      <c r="G1253" s="82">
        <f t="array" ref="G1253">SUM(IF(P1253="-",0,P1253),IF(R1253="-",0,R1253))/100</f>
        <v>120.8</v>
      </c>
      <c r="H1253" s="82">
        <f t="array" ref="H1253">SUM(IF(Q1253="-",0,Q1253))/100</f>
        <v>617.69000000000005</v>
      </c>
      <c r="I1253" s="76">
        <v>5366036</v>
      </c>
      <c r="J1253" s="76" t="s">
        <v>124</v>
      </c>
      <c r="K1253" s="77">
        <v>41274</v>
      </c>
      <c r="L1253" s="76">
        <v>1216662</v>
      </c>
      <c r="M1253" s="76">
        <v>53630</v>
      </c>
      <c r="N1253" s="76">
        <v>1493</v>
      </c>
      <c r="O1253" s="76">
        <v>44</v>
      </c>
      <c r="P1253" s="76">
        <v>11352</v>
      </c>
      <c r="Q1253" s="76">
        <v>61769</v>
      </c>
      <c r="R1253" s="76">
        <v>728</v>
      </c>
    </row>
    <row r="1254" spans="1:18">
      <c r="A1254" s="82">
        <f t="shared" si="95"/>
        <v>536603602011</v>
      </c>
      <c r="B1254" s="82" t="str">
        <f t="shared" si="96"/>
        <v>53660360</v>
      </c>
      <c r="C1254" s="82">
        <f t="shared" si="97"/>
        <v>2011</v>
      </c>
      <c r="D1254" s="82">
        <f t="shared" si="98"/>
        <v>12166.62</v>
      </c>
      <c r="E1254" s="82">
        <f t="shared" si="99"/>
        <v>1287.1399999999999</v>
      </c>
      <c r="F1254" s="82">
        <f t="array" ref="F1254">SUM(IF(M1254:N1254="-",0,M1254:N1254),IF(O1254="-",0,-O1254))/100</f>
        <v>549.34</v>
      </c>
      <c r="G1254" s="82">
        <f t="array" ref="G1254">SUM(IF(P1254="-",0,P1254),IF(R1254="-",0,R1254))/100</f>
        <v>121.26</v>
      </c>
      <c r="H1254" s="82">
        <f t="array" ref="H1254">SUM(IF(Q1254="-",0,Q1254))/100</f>
        <v>616.54</v>
      </c>
      <c r="I1254" s="76">
        <v>5366036</v>
      </c>
      <c r="J1254" s="76" t="s">
        <v>124</v>
      </c>
      <c r="K1254" s="77">
        <v>40908</v>
      </c>
      <c r="L1254" s="76">
        <v>1216662</v>
      </c>
      <c r="M1254" s="76">
        <v>53492</v>
      </c>
      <c r="N1254" s="76">
        <v>1486</v>
      </c>
      <c r="O1254" s="76">
        <v>44</v>
      </c>
      <c r="P1254" s="76">
        <v>11398</v>
      </c>
      <c r="Q1254" s="76">
        <v>61654</v>
      </c>
      <c r="R1254" s="76">
        <v>728</v>
      </c>
    </row>
    <row r="1255" spans="1:18">
      <c r="A1255" s="82">
        <f t="shared" si="95"/>
        <v>536603602010</v>
      </c>
      <c r="B1255" s="82" t="str">
        <f t="shared" si="96"/>
        <v>53660360</v>
      </c>
      <c r="C1255" s="82">
        <f t="shared" si="97"/>
        <v>2010</v>
      </c>
      <c r="D1255" s="82">
        <f t="shared" si="98"/>
        <v>12166.62</v>
      </c>
      <c r="E1255" s="82">
        <f t="shared" si="99"/>
        <v>1286.6399999999999</v>
      </c>
      <c r="F1255" s="82">
        <f t="array" ref="F1255">SUM(IF(M1255:N1255="-",0,M1255:N1255),IF(O1255="-",0,-O1255))/100</f>
        <v>548.39</v>
      </c>
      <c r="G1255" s="82">
        <f t="array" ref="G1255">SUM(IF(P1255="-",0,P1255),IF(R1255="-",0,R1255))/100</f>
        <v>121.67</v>
      </c>
      <c r="H1255" s="82">
        <f t="array" ref="H1255">SUM(IF(Q1255="-",0,Q1255))/100</f>
        <v>616.58000000000004</v>
      </c>
      <c r="I1255" s="76">
        <v>5366036</v>
      </c>
      <c r="J1255" s="76" t="s">
        <v>124</v>
      </c>
      <c r="K1255" s="77">
        <v>40543</v>
      </c>
      <c r="L1255" s="76">
        <v>1216662</v>
      </c>
      <c r="M1255" s="76">
        <v>53373</v>
      </c>
      <c r="N1255" s="76">
        <v>1510</v>
      </c>
      <c r="O1255" s="76">
        <v>44</v>
      </c>
      <c r="P1255" s="76">
        <v>11439</v>
      </c>
      <c r="Q1255" s="76">
        <v>61658</v>
      </c>
      <c r="R1255" s="76">
        <v>728</v>
      </c>
    </row>
    <row r="1256" spans="1:18">
      <c r="A1256" s="82">
        <f t="shared" si="95"/>
        <v>536603602009</v>
      </c>
      <c r="B1256" s="82" t="str">
        <f t="shared" si="96"/>
        <v>53660360</v>
      </c>
      <c r="C1256" s="82">
        <f t="shared" si="97"/>
        <v>2009</v>
      </c>
      <c r="D1256" s="82">
        <f t="shared" si="98"/>
        <v>12184.06</v>
      </c>
      <c r="E1256" s="82">
        <f t="shared" si="99"/>
        <v>1286.04</v>
      </c>
      <c r="F1256" s="82">
        <f t="array" ref="F1256">SUM(IF(M1256:N1256="-",0,M1256:N1256),IF(O1256="-",0,-O1256))/100</f>
        <v>541.39</v>
      </c>
      <c r="G1256" s="82">
        <f t="array" ref="G1256">SUM(IF(P1256="-",0,P1256),IF(R1256="-",0,R1256))/100</f>
        <v>128.22999999999999</v>
      </c>
      <c r="H1256" s="82">
        <f t="array" ref="H1256">SUM(IF(Q1256="-",0,Q1256))/100</f>
        <v>616.41999999999996</v>
      </c>
      <c r="I1256" s="76">
        <v>5366036</v>
      </c>
      <c r="J1256" s="76" t="s">
        <v>124</v>
      </c>
      <c r="K1256" s="77">
        <v>40178</v>
      </c>
      <c r="L1256" s="76">
        <v>1218406</v>
      </c>
      <c r="M1256" s="76">
        <v>52931</v>
      </c>
      <c r="N1256" s="76">
        <v>1253</v>
      </c>
      <c r="O1256" s="76">
        <v>45</v>
      </c>
      <c r="P1256" s="76">
        <v>12094</v>
      </c>
      <c r="Q1256" s="76">
        <v>61642</v>
      </c>
      <c r="R1256" s="76">
        <v>729</v>
      </c>
    </row>
    <row r="1257" spans="1:18">
      <c r="A1257" s="82">
        <f t="shared" si="95"/>
        <v>536603602008</v>
      </c>
      <c r="B1257" s="82" t="str">
        <f t="shared" si="96"/>
        <v>53660360</v>
      </c>
      <c r="C1257" s="82">
        <f t="shared" si="97"/>
        <v>2008</v>
      </c>
      <c r="D1257" s="82">
        <f t="shared" si="98"/>
        <v>12184.11</v>
      </c>
      <c r="E1257" s="82">
        <f t="shared" si="99"/>
        <v>1467.45</v>
      </c>
      <c r="F1257" s="82">
        <f t="array" ref="F1257">SUM(IF(M1257:N1257="-",0,M1257:N1257),IF(O1257="-",0,-O1257))/100</f>
        <v>749.02</v>
      </c>
      <c r="G1257" s="82">
        <f t="array" ref="G1257">SUM(IF(P1257="-",0,P1257),IF(R1257="-",0,R1257))/100</f>
        <v>122.49</v>
      </c>
      <c r="H1257" s="82">
        <f t="array" ref="H1257">SUM(IF(Q1257="-",0,Q1257))/100</f>
        <v>595.94000000000005</v>
      </c>
      <c r="I1257" s="76">
        <v>5366036</v>
      </c>
      <c r="J1257" s="76" t="s">
        <v>124</v>
      </c>
      <c r="K1257" s="77">
        <v>39813</v>
      </c>
      <c r="L1257" s="76">
        <v>1218411</v>
      </c>
      <c r="M1257" s="76">
        <v>73772</v>
      </c>
      <c r="N1257" s="76">
        <v>1175</v>
      </c>
      <c r="O1257" s="76">
        <v>45</v>
      </c>
      <c r="P1257" s="76">
        <v>11495</v>
      </c>
      <c r="Q1257" s="76">
        <v>59594</v>
      </c>
      <c r="R1257" s="76">
        <v>754</v>
      </c>
    </row>
    <row r="1258" spans="1:18">
      <c r="A1258" s="82">
        <f t="shared" si="95"/>
        <v>536603602007</v>
      </c>
      <c r="B1258" s="82" t="str">
        <f t="shared" si="96"/>
        <v>53660360</v>
      </c>
      <c r="C1258" s="82">
        <f t="shared" si="97"/>
        <v>2007</v>
      </c>
      <c r="D1258" s="82">
        <f t="shared" si="98"/>
        <v>12183.43</v>
      </c>
      <c r="E1258" s="82">
        <f t="shared" si="99"/>
        <v>1188.51</v>
      </c>
      <c r="F1258" s="82">
        <f t="array" ref="F1258">SUM(IF(M1258:N1258="-",0,M1258:N1258),IF(O1258="-",0,-O1258))/100</f>
        <v>530.02</v>
      </c>
      <c r="G1258" s="82">
        <f t="array" ref="G1258">SUM(IF(P1258="-",0,P1258),IF(R1258="-",0,R1258))/100</f>
        <v>121.14</v>
      </c>
      <c r="H1258" s="82">
        <f t="array" ref="H1258">SUM(IF(Q1258="-",0,Q1258))/100</f>
        <v>537.35</v>
      </c>
      <c r="I1258" s="76">
        <v>5366036</v>
      </c>
      <c r="J1258" s="76" t="s">
        <v>124</v>
      </c>
      <c r="K1258" s="77">
        <v>39447</v>
      </c>
      <c r="L1258" s="76">
        <v>1218343</v>
      </c>
      <c r="M1258" s="76">
        <v>52085</v>
      </c>
      <c r="N1258" s="76">
        <v>962</v>
      </c>
      <c r="O1258" s="76">
        <v>45</v>
      </c>
      <c r="P1258" s="76">
        <v>11360</v>
      </c>
      <c r="Q1258" s="76">
        <v>53735</v>
      </c>
      <c r="R1258" s="76">
        <v>754</v>
      </c>
    </row>
    <row r="1259" spans="1:18">
      <c r="A1259" s="82">
        <f t="shared" si="95"/>
        <v>536603602006</v>
      </c>
      <c r="B1259" s="82" t="str">
        <f t="shared" si="96"/>
        <v>53660360</v>
      </c>
      <c r="C1259" s="82">
        <f t="shared" si="97"/>
        <v>2006</v>
      </c>
      <c r="D1259" s="82">
        <f t="shared" si="98"/>
        <v>12183.43</v>
      </c>
      <c r="E1259" s="82">
        <f t="shared" si="99"/>
        <v>1149.42</v>
      </c>
      <c r="F1259" s="82">
        <f t="array" ref="F1259">SUM(IF(M1259:N1259="-",0,M1259:N1259),IF(O1259="-",0,-O1259))/100</f>
        <v>551.64</v>
      </c>
      <c r="G1259" s="82">
        <f t="array" ref="G1259">SUM(IF(P1259="-",0,P1259),IF(R1259="-",0,R1259))/100</f>
        <v>82.72</v>
      </c>
      <c r="H1259" s="82">
        <f t="array" ref="H1259">SUM(IF(Q1259="-",0,Q1259))/100</f>
        <v>515.05999999999995</v>
      </c>
      <c r="I1259" s="76">
        <v>5366036</v>
      </c>
      <c r="J1259" s="76" t="s">
        <v>124</v>
      </c>
      <c r="K1259" s="77">
        <v>39082</v>
      </c>
      <c r="L1259" s="76">
        <v>1218343</v>
      </c>
      <c r="M1259" s="76">
        <v>54642</v>
      </c>
      <c r="N1259" s="76">
        <v>567</v>
      </c>
      <c r="O1259" s="76">
        <v>45</v>
      </c>
      <c r="P1259" s="76">
        <v>7451</v>
      </c>
      <c r="Q1259" s="76">
        <v>51506</v>
      </c>
      <c r="R1259" s="76">
        <v>821</v>
      </c>
    </row>
    <row r="1260" spans="1:18">
      <c r="A1260" s="82">
        <f t="shared" si="95"/>
        <v>536604002015</v>
      </c>
      <c r="B1260" s="82" t="str">
        <f t="shared" si="96"/>
        <v>53660400</v>
      </c>
      <c r="C1260" s="82">
        <f t="shared" si="97"/>
        <v>2015</v>
      </c>
      <c r="D1260" s="82">
        <f t="shared" si="98"/>
        <v>5716.78</v>
      </c>
      <c r="E1260" s="82">
        <f t="shared" si="99"/>
        <v>1021.02</v>
      </c>
      <c r="F1260" s="82">
        <f t="array" ref="F1260">SUM(IF(M1260:N1260="-",0,M1260:N1260),IF(O1260="-",0,-O1260))/100</f>
        <v>472.8</v>
      </c>
      <c r="G1260" s="82">
        <f t="array" ref="G1260">SUM(IF(P1260="-",0,P1260),IF(R1260="-",0,R1260))/100</f>
        <v>115.51</v>
      </c>
      <c r="H1260" s="82">
        <f t="array" ref="H1260">SUM(IF(Q1260="-",0,Q1260))/100</f>
        <v>432.71</v>
      </c>
      <c r="I1260" s="76">
        <v>5366040</v>
      </c>
      <c r="J1260" s="76" t="s">
        <v>125</v>
      </c>
      <c r="K1260" s="77">
        <v>42369</v>
      </c>
      <c r="L1260" s="76">
        <v>571678</v>
      </c>
      <c r="M1260" s="76">
        <v>44907</v>
      </c>
      <c r="N1260" s="76">
        <v>8748</v>
      </c>
      <c r="O1260" s="76">
        <v>6375</v>
      </c>
      <c r="P1260" s="76">
        <v>11050</v>
      </c>
      <c r="Q1260" s="76">
        <v>43271</v>
      </c>
      <c r="R1260" s="76">
        <v>501</v>
      </c>
    </row>
    <row r="1261" spans="1:18">
      <c r="A1261" s="82">
        <f t="shared" si="95"/>
        <v>536604002014</v>
      </c>
      <c r="B1261" s="82" t="str">
        <f t="shared" si="96"/>
        <v>53660400</v>
      </c>
      <c r="C1261" s="82">
        <f t="shared" si="97"/>
        <v>2014</v>
      </c>
      <c r="D1261" s="82">
        <f t="shared" si="98"/>
        <v>5716.78</v>
      </c>
      <c r="E1261" s="82">
        <f t="shared" si="99"/>
        <v>1013.11</v>
      </c>
      <c r="F1261" s="82">
        <f t="array" ref="F1261">SUM(IF(M1261:N1261="-",0,M1261:N1261),IF(O1261="-",0,-O1261))/100</f>
        <v>472.18</v>
      </c>
      <c r="G1261" s="82">
        <f t="array" ref="G1261">SUM(IF(P1261="-",0,P1261),IF(R1261="-",0,R1261))/100</f>
        <v>115.07</v>
      </c>
      <c r="H1261" s="82">
        <f t="array" ref="H1261">SUM(IF(Q1261="-",0,Q1261))/100</f>
        <v>425.86</v>
      </c>
      <c r="I1261" s="76">
        <v>5366040</v>
      </c>
      <c r="J1261" s="76" t="s">
        <v>125</v>
      </c>
      <c r="K1261" s="77">
        <v>42004</v>
      </c>
      <c r="L1261" s="76">
        <v>571678</v>
      </c>
      <c r="M1261" s="76">
        <v>44864</v>
      </c>
      <c r="N1261" s="76">
        <v>8729</v>
      </c>
      <c r="O1261" s="76">
        <v>6375</v>
      </c>
      <c r="P1261" s="76">
        <v>11006</v>
      </c>
      <c r="Q1261" s="76">
        <v>42586</v>
      </c>
      <c r="R1261" s="76">
        <v>501</v>
      </c>
    </row>
    <row r="1262" spans="1:18">
      <c r="A1262" s="82">
        <f t="shared" si="95"/>
        <v>536604002013</v>
      </c>
      <c r="B1262" s="82" t="str">
        <f t="shared" si="96"/>
        <v>53660400</v>
      </c>
      <c r="C1262" s="82">
        <f t="shared" si="97"/>
        <v>2013</v>
      </c>
      <c r="D1262" s="82">
        <f t="shared" si="98"/>
        <v>5716.78</v>
      </c>
      <c r="E1262" s="82">
        <f t="shared" si="99"/>
        <v>1007.6800000000001</v>
      </c>
      <c r="F1262" s="82">
        <f t="array" ref="F1262">SUM(IF(M1262:N1262="-",0,M1262:N1262),IF(O1262="-",0,-O1262))/100</f>
        <v>467.43</v>
      </c>
      <c r="G1262" s="82">
        <f t="array" ref="G1262">SUM(IF(P1262="-",0,P1262),IF(R1262="-",0,R1262))/100</f>
        <v>114.91</v>
      </c>
      <c r="H1262" s="82">
        <f t="array" ref="H1262">SUM(IF(Q1262="-",0,Q1262))/100</f>
        <v>425.34</v>
      </c>
      <c r="I1262" s="76">
        <v>5366040</v>
      </c>
      <c r="J1262" s="76" t="s">
        <v>125</v>
      </c>
      <c r="K1262" s="77">
        <v>41639</v>
      </c>
      <c r="L1262" s="76">
        <v>571678</v>
      </c>
      <c r="M1262" s="76">
        <v>44375</v>
      </c>
      <c r="N1262" s="76">
        <v>9541</v>
      </c>
      <c r="O1262" s="76">
        <v>7173</v>
      </c>
      <c r="P1262" s="76">
        <v>10990</v>
      </c>
      <c r="Q1262" s="76">
        <v>42534</v>
      </c>
      <c r="R1262" s="76">
        <v>501</v>
      </c>
    </row>
    <row r="1263" spans="1:18">
      <c r="A1263" s="82">
        <f t="shared" si="95"/>
        <v>536604002012</v>
      </c>
      <c r="B1263" s="82" t="str">
        <f t="shared" si="96"/>
        <v>53660400</v>
      </c>
      <c r="C1263" s="82">
        <f t="shared" si="97"/>
        <v>2012</v>
      </c>
      <c r="D1263" s="82">
        <f t="shared" si="98"/>
        <v>5716.8</v>
      </c>
      <c r="E1263" s="82">
        <f t="shared" si="99"/>
        <v>1003.74</v>
      </c>
      <c r="F1263" s="82">
        <f t="array" ref="F1263">SUM(IF(M1263:N1263="-",0,M1263:N1263),IF(O1263="-",0,-O1263))/100</f>
        <v>476.33</v>
      </c>
      <c r="G1263" s="82">
        <f t="array" ref="G1263">SUM(IF(P1263="-",0,P1263),IF(R1263="-",0,R1263))/100</f>
        <v>96.65</v>
      </c>
      <c r="H1263" s="82">
        <f t="array" ref="H1263">SUM(IF(Q1263="-",0,Q1263))/100</f>
        <v>430.76</v>
      </c>
      <c r="I1263" s="76">
        <v>5366040</v>
      </c>
      <c r="J1263" s="76" t="s">
        <v>125</v>
      </c>
      <c r="K1263" s="77">
        <v>41274</v>
      </c>
      <c r="L1263" s="76">
        <v>571680</v>
      </c>
      <c r="M1263" s="76">
        <v>44822</v>
      </c>
      <c r="N1263" s="76">
        <v>12117</v>
      </c>
      <c r="O1263" s="76">
        <v>9306</v>
      </c>
      <c r="P1263" s="76">
        <v>9199</v>
      </c>
      <c r="Q1263" s="76">
        <v>43076</v>
      </c>
      <c r="R1263" s="76">
        <v>466</v>
      </c>
    </row>
    <row r="1264" spans="1:18">
      <c r="A1264" s="82">
        <f t="shared" si="95"/>
        <v>536604002011</v>
      </c>
      <c r="B1264" s="82" t="str">
        <f t="shared" si="96"/>
        <v>53660400</v>
      </c>
      <c r="C1264" s="82">
        <f t="shared" si="97"/>
        <v>2011</v>
      </c>
      <c r="D1264" s="82">
        <f t="shared" si="98"/>
        <v>5716.8</v>
      </c>
      <c r="E1264" s="82">
        <f t="shared" si="99"/>
        <v>986.14</v>
      </c>
      <c r="F1264" s="82">
        <f t="array" ref="F1264">SUM(IF(M1264:N1264="-",0,M1264:N1264),IF(O1264="-",0,-O1264))/100</f>
        <v>473.37</v>
      </c>
      <c r="G1264" s="82">
        <f t="array" ref="G1264">SUM(IF(P1264="-",0,P1264),IF(R1264="-",0,R1264))/100</f>
        <v>95.4</v>
      </c>
      <c r="H1264" s="82">
        <f t="array" ref="H1264">SUM(IF(Q1264="-",0,Q1264))/100</f>
        <v>417.37</v>
      </c>
      <c r="I1264" s="76">
        <v>5366040</v>
      </c>
      <c r="J1264" s="76" t="s">
        <v>125</v>
      </c>
      <c r="K1264" s="77">
        <v>40908</v>
      </c>
      <c r="L1264" s="76">
        <v>571680</v>
      </c>
      <c r="M1264" s="76">
        <v>44603</v>
      </c>
      <c r="N1264" s="76">
        <v>11389</v>
      </c>
      <c r="O1264" s="76">
        <v>8655</v>
      </c>
      <c r="P1264" s="76">
        <v>9074</v>
      </c>
      <c r="Q1264" s="76">
        <v>41737</v>
      </c>
      <c r="R1264" s="76">
        <v>466</v>
      </c>
    </row>
    <row r="1265" spans="1:18">
      <c r="A1265" s="82">
        <f t="shared" si="95"/>
        <v>536604002010</v>
      </c>
      <c r="B1265" s="82" t="str">
        <f t="shared" si="96"/>
        <v>53660400</v>
      </c>
      <c r="C1265" s="82">
        <f t="shared" si="97"/>
        <v>2010</v>
      </c>
      <c r="D1265" s="82">
        <f t="shared" si="98"/>
        <v>5716.8</v>
      </c>
      <c r="E1265" s="82">
        <f t="shared" si="99"/>
        <v>952.92000000000007</v>
      </c>
      <c r="F1265" s="82">
        <f t="array" ref="F1265">SUM(IF(M1265:N1265="-",0,M1265:N1265),IF(O1265="-",0,-O1265))/100</f>
        <v>454.01</v>
      </c>
      <c r="G1265" s="82">
        <f t="array" ref="G1265">SUM(IF(P1265="-",0,P1265),IF(R1265="-",0,R1265))/100</f>
        <v>88.87</v>
      </c>
      <c r="H1265" s="82">
        <f t="array" ref="H1265">SUM(IF(Q1265="-",0,Q1265))/100</f>
        <v>410.04</v>
      </c>
      <c r="I1265" s="76">
        <v>5366040</v>
      </c>
      <c r="J1265" s="76" t="s">
        <v>125</v>
      </c>
      <c r="K1265" s="77">
        <v>40543</v>
      </c>
      <c r="L1265" s="76">
        <v>571680</v>
      </c>
      <c r="M1265" s="76">
        <v>42545</v>
      </c>
      <c r="N1265" s="76">
        <v>11510</v>
      </c>
      <c r="O1265" s="76">
        <v>8654</v>
      </c>
      <c r="P1265" s="76">
        <v>8399</v>
      </c>
      <c r="Q1265" s="76">
        <v>41004</v>
      </c>
      <c r="R1265" s="76">
        <v>488</v>
      </c>
    </row>
    <row r="1266" spans="1:18">
      <c r="A1266" s="82">
        <f t="shared" si="95"/>
        <v>536604002009</v>
      </c>
      <c r="B1266" s="82" t="str">
        <f t="shared" si="96"/>
        <v>53660400</v>
      </c>
      <c r="C1266" s="82">
        <f t="shared" si="97"/>
        <v>2009</v>
      </c>
      <c r="D1266" s="82">
        <f t="shared" si="98"/>
        <v>5719.72</v>
      </c>
      <c r="E1266" s="82">
        <f t="shared" si="99"/>
        <v>947.63</v>
      </c>
      <c r="F1266" s="82">
        <f t="array" ref="F1266">SUM(IF(M1266:N1266="-",0,M1266:N1266),IF(O1266="-",0,-O1266))/100</f>
        <v>464.85</v>
      </c>
      <c r="G1266" s="82">
        <f t="array" ref="G1266">SUM(IF(P1266="-",0,P1266),IF(R1266="-",0,R1266))/100</f>
        <v>72</v>
      </c>
      <c r="H1266" s="82">
        <f t="array" ref="H1266">SUM(IF(Q1266="-",0,Q1266))/100</f>
        <v>410.78</v>
      </c>
      <c r="I1266" s="76">
        <v>5366040</v>
      </c>
      <c r="J1266" s="76" t="s">
        <v>125</v>
      </c>
      <c r="K1266" s="77">
        <v>40178</v>
      </c>
      <c r="L1266" s="76">
        <v>571972</v>
      </c>
      <c r="M1266" s="76">
        <v>45589</v>
      </c>
      <c r="N1266" s="76">
        <v>9563</v>
      </c>
      <c r="O1266" s="76">
        <v>8667</v>
      </c>
      <c r="P1266" s="76">
        <v>6754</v>
      </c>
      <c r="Q1266" s="76">
        <v>41078</v>
      </c>
      <c r="R1266" s="76">
        <v>446</v>
      </c>
    </row>
    <row r="1267" spans="1:18">
      <c r="A1267" s="82">
        <f t="shared" si="95"/>
        <v>536604002008</v>
      </c>
      <c r="B1267" s="82" t="str">
        <f t="shared" si="96"/>
        <v>53660400</v>
      </c>
      <c r="C1267" s="82">
        <f t="shared" si="97"/>
        <v>2008</v>
      </c>
      <c r="D1267" s="82">
        <f t="shared" si="98"/>
        <v>5719.72</v>
      </c>
      <c r="E1267" s="82">
        <f t="shared" si="99"/>
        <v>937.09</v>
      </c>
      <c r="F1267" s="82">
        <f t="array" ref="F1267">SUM(IF(M1267:N1267="-",0,M1267:N1267),IF(O1267="-",0,-O1267))/100</f>
        <v>461.92</v>
      </c>
      <c r="G1267" s="82">
        <f t="array" ref="G1267">SUM(IF(P1267="-",0,P1267),IF(R1267="-",0,R1267))/100</f>
        <v>70.569999999999993</v>
      </c>
      <c r="H1267" s="82">
        <f t="array" ref="H1267">SUM(IF(Q1267="-",0,Q1267))/100</f>
        <v>404.6</v>
      </c>
      <c r="I1267" s="76">
        <v>5366040</v>
      </c>
      <c r="J1267" s="76" t="s">
        <v>125</v>
      </c>
      <c r="K1267" s="77">
        <v>39813</v>
      </c>
      <c r="L1267" s="76">
        <v>571972</v>
      </c>
      <c r="M1267" s="76">
        <v>45440</v>
      </c>
      <c r="N1267" s="76">
        <v>9333</v>
      </c>
      <c r="O1267" s="76">
        <v>8581</v>
      </c>
      <c r="P1267" s="76">
        <v>6616</v>
      </c>
      <c r="Q1267" s="76">
        <v>40460</v>
      </c>
      <c r="R1267" s="76">
        <v>441</v>
      </c>
    </row>
    <row r="1268" spans="1:18">
      <c r="A1268" s="82">
        <f t="shared" si="95"/>
        <v>536604002007</v>
      </c>
      <c r="B1268" s="82" t="str">
        <f t="shared" si="96"/>
        <v>53660400</v>
      </c>
      <c r="C1268" s="82">
        <f t="shared" si="97"/>
        <v>2007</v>
      </c>
      <c r="D1268" s="82">
        <f t="shared" si="98"/>
        <v>5719.65</v>
      </c>
      <c r="E1268" s="82">
        <f t="shared" si="99"/>
        <v>908.46</v>
      </c>
      <c r="F1268" s="82">
        <f t="array" ref="F1268">SUM(IF(M1268:N1268="-",0,M1268:N1268),IF(O1268="-",0,-O1268))/100</f>
        <v>436.64</v>
      </c>
      <c r="G1268" s="82">
        <f t="array" ref="G1268">SUM(IF(P1268="-",0,P1268),IF(R1268="-",0,R1268))/100</f>
        <v>69.739999999999995</v>
      </c>
      <c r="H1268" s="82">
        <f t="array" ref="H1268">SUM(IF(Q1268="-",0,Q1268))/100</f>
        <v>402.08</v>
      </c>
      <c r="I1268" s="76">
        <v>5366040</v>
      </c>
      <c r="J1268" s="76" t="s">
        <v>125</v>
      </c>
      <c r="K1268" s="77">
        <v>39447</v>
      </c>
      <c r="L1268" s="76">
        <v>571965</v>
      </c>
      <c r="M1268" s="76">
        <v>43028</v>
      </c>
      <c r="N1268" s="76">
        <v>9217</v>
      </c>
      <c r="O1268" s="76">
        <v>8581</v>
      </c>
      <c r="P1268" s="76">
        <v>6603</v>
      </c>
      <c r="Q1268" s="76">
        <v>40208</v>
      </c>
      <c r="R1268" s="76">
        <v>371</v>
      </c>
    </row>
    <row r="1269" spans="1:18">
      <c r="A1269" s="82">
        <f t="shared" si="95"/>
        <v>536604002006</v>
      </c>
      <c r="B1269" s="82" t="str">
        <f t="shared" si="96"/>
        <v>53660400</v>
      </c>
      <c r="C1269" s="82">
        <f t="shared" si="97"/>
        <v>2006</v>
      </c>
      <c r="D1269" s="82">
        <f t="shared" si="98"/>
        <v>5719.64</v>
      </c>
      <c r="E1269" s="82">
        <f t="shared" si="99"/>
        <v>888.93000000000006</v>
      </c>
      <c r="F1269" s="82">
        <f t="array" ref="F1269">SUM(IF(M1269:N1269="-",0,M1269:N1269),IF(O1269="-",0,-O1269))/100</f>
        <v>425.38</v>
      </c>
      <c r="G1269" s="82">
        <f t="array" ref="G1269">SUM(IF(P1269="-",0,P1269),IF(R1269="-",0,R1269))/100</f>
        <v>65.099999999999994</v>
      </c>
      <c r="H1269" s="82">
        <f t="array" ref="H1269">SUM(IF(Q1269="-",0,Q1269))/100</f>
        <v>398.45</v>
      </c>
      <c r="I1269" s="76">
        <v>5366040</v>
      </c>
      <c r="J1269" s="76" t="s">
        <v>125</v>
      </c>
      <c r="K1269" s="77">
        <v>39082</v>
      </c>
      <c r="L1269" s="76">
        <v>571964</v>
      </c>
      <c r="M1269" s="76">
        <v>41856</v>
      </c>
      <c r="N1269" s="76">
        <v>9263</v>
      </c>
      <c r="O1269" s="76">
        <v>8581</v>
      </c>
      <c r="P1269" s="76">
        <v>6139</v>
      </c>
      <c r="Q1269" s="76">
        <v>39845</v>
      </c>
      <c r="R1269" s="76">
        <v>371</v>
      </c>
    </row>
    <row r="1270" spans="1:18">
      <c r="A1270" s="82">
        <f t="shared" si="95"/>
        <v>536604402015</v>
      </c>
      <c r="B1270" s="82" t="str">
        <f t="shared" si="96"/>
        <v>53660440</v>
      </c>
      <c r="C1270" s="82">
        <f t="shared" si="97"/>
        <v>2015</v>
      </c>
      <c r="D1270" s="82">
        <f t="shared" si="98"/>
        <v>10101.14</v>
      </c>
      <c r="E1270" s="82">
        <f t="shared" si="99"/>
        <v>1490.19</v>
      </c>
      <c r="F1270" s="82">
        <f t="array" ref="F1270">SUM(IF(M1270:N1270="-",0,M1270:N1270),IF(O1270="-",0,-O1270))/100</f>
        <v>681.81</v>
      </c>
      <c r="G1270" s="82">
        <f t="array" ref="G1270">SUM(IF(P1270="-",0,P1270),IF(R1270="-",0,R1270))/100</f>
        <v>178.92</v>
      </c>
      <c r="H1270" s="82">
        <f t="array" ref="H1270">SUM(IF(Q1270="-",0,Q1270))/100</f>
        <v>629.46</v>
      </c>
      <c r="I1270" s="76">
        <v>5366044</v>
      </c>
      <c r="J1270" s="76" t="s">
        <v>126</v>
      </c>
      <c r="K1270" s="77">
        <v>42369</v>
      </c>
      <c r="L1270" s="76">
        <v>1010114</v>
      </c>
      <c r="M1270" s="76">
        <v>64433</v>
      </c>
      <c r="N1270" s="76">
        <v>3748</v>
      </c>
      <c r="O1270" s="76">
        <v>0</v>
      </c>
      <c r="P1270" s="76">
        <v>16900</v>
      </c>
      <c r="Q1270" s="76">
        <v>62946</v>
      </c>
      <c r="R1270" s="76">
        <v>992</v>
      </c>
    </row>
    <row r="1271" spans="1:18">
      <c r="A1271" s="82">
        <f t="shared" si="95"/>
        <v>536604402014</v>
      </c>
      <c r="B1271" s="82" t="str">
        <f t="shared" si="96"/>
        <v>53660440</v>
      </c>
      <c r="C1271" s="82">
        <f t="shared" si="97"/>
        <v>2014</v>
      </c>
      <c r="D1271" s="82">
        <f t="shared" si="98"/>
        <v>10101.14</v>
      </c>
      <c r="E1271" s="82">
        <f t="shared" si="99"/>
        <v>1486.33</v>
      </c>
      <c r="F1271" s="82">
        <f t="array" ref="F1271">SUM(IF(M1271:N1271="-",0,M1271:N1271),IF(O1271="-",0,-O1271))/100</f>
        <v>680.87</v>
      </c>
      <c r="G1271" s="82">
        <f t="array" ref="G1271">SUM(IF(P1271="-",0,P1271),IF(R1271="-",0,R1271))/100</f>
        <v>175.32</v>
      </c>
      <c r="H1271" s="82">
        <f t="array" ref="H1271">SUM(IF(Q1271="-",0,Q1271))/100</f>
        <v>630.14</v>
      </c>
      <c r="I1271" s="76">
        <v>5366044</v>
      </c>
      <c r="J1271" s="76" t="s">
        <v>126</v>
      </c>
      <c r="K1271" s="77">
        <v>42004</v>
      </c>
      <c r="L1271" s="76">
        <v>1010114</v>
      </c>
      <c r="M1271" s="76">
        <v>64325</v>
      </c>
      <c r="N1271" s="76">
        <v>3777</v>
      </c>
      <c r="O1271" s="76">
        <v>15</v>
      </c>
      <c r="P1271" s="76">
        <v>16531</v>
      </c>
      <c r="Q1271" s="76">
        <v>63014</v>
      </c>
      <c r="R1271" s="76">
        <v>1001</v>
      </c>
    </row>
    <row r="1272" spans="1:18">
      <c r="A1272" s="82">
        <f t="shared" si="95"/>
        <v>536604402013</v>
      </c>
      <c r="B1272" s="82" t="str">
        <f t="shared" si="96"/>
        <v>53660440</v>
      </c>
      <c r="C1272" s="82">
        <f t="shared" si="97"/>
        <v>2013</v>
      </c>
      <c r="D1272" s="82">
        <f t="shared" si="98"/>
        <v>10102.879999999999</v>
      </c>
      <c r="E1272" s="82">
        <f t="shared" si="99"/>
        <v>1471.1599999999999</v>
      </c>
      <c r="F1272" s="82">
        <f t="array" ref="F1272">SUM(IF(M1272:N1272="-",0,M1272:N1272),IF(O1272="-",0,-O1272))/100</f>
        <v>677.5</v>
      </c>
      <c r="G1272" s="82">
        <f t="array" ref="G1272">SUM(IF(P1272="-",0,P1272),IF(R1272="-",0,R1272))/100</f>
        <v>169.15</v>
      </c>
      <c r="H1272" s="82">
        <f t="array" ref="H1272">SUM(IF(Q1272="-",0,Q1272))/100</f>
        <v>624.51</v>
      </c>
      <c r="I1272" s="76">
        <v>5366044</v>
      </c>
      <c r="J1272" s="76" t="s">
        <v>126</v>
      </c>
      <c r="K1272" s="77">
        <v>41639</v>
      </c>
      <c r="L1272" s="76">
        <v>1010288</v>
      </c>
      <c r="M1272" s="76">
        <v>64014</v>
      </c>
      <c r="N1272" s="76">
        <v>3751</v>
      </c>
      <c r="O1272" s="76">
        <v>15</v>
      </c>
      <c r="P1272" s="76">
        <v>15914</v>
      </c>
      <c r="Q1272" s="76">
        <v>62451</v>
      </c>
      <c r="R1272" s="76">
        <v>1001</v>
      </c>
    </row>
    <row r="1273" spans="1:18">
      <c r="A1273" s="82">
        <f t="shared" si="95"/>
        <v>536604402012</v>
      </c>
      <c r="B1273" s="82" t="str">
        <f t="shared" si="96"/>
        <v>53660440</v>
      </c>
      <c r="C1273" s="82">
        <f t="shared" si="97"/>
        <v>2012</v>
      </c>
      <c r="D1273" s="82">
        <f t="shared" si="98"/>
        <v>10102.879999999999</v>
      </c>
      <c r="E1273" s="82">
        <f t="shared" si="99"/>
        <v>1459.5900000000001</v>
      </c>
      <c r="F1273" s="82">
        <f t="array" ref="F1273">SUM(IF(M1273:N1273="-",0,M1273:N1273),IF(O1273="-",0,-O1273))/100</f>
        <v>680.24</v>
      </c>
      <c r="G1273" s="82">
        <f t="array" ref="G1273">SUM(IF(P1273="-",0,P1273),IF(R1273="-",0,R1273))/100</f>
        <v>154.52000000000001</v>
      </c>
      <c r="H1273" s="82">
        <f t="array" ref="H1273">SUM(IF(Q1273="-",0,Q1273))/100</f>
        <v>624.83000000000004</v>
      </c>
      <c r="I1273" s="76">
        <v>5366044</v>
      </c>
      <c r="J1273" s="76" t="s">
        <v>126</v>
      </c>
      <c r="K1273" s="77">
        <v>41274</v>
      </c>
      <c r="L1273" s="76">
        <v>1010288</v>
      </c>
      <c r="M1273" s="76">
        <v>64363</v>
      </c>
      <c r="N1273" s="76">
        <v>3676</v>
      </c>
      <c r="O1273" s="76">
        <v>15</v>
      </c>
      <c r="P1273" s="76">
        <v>14435</v>
      </c>
      <c r="Q1273" s="76">
        <v>62483</v>
      </c>
      <c r="R1273" s="76">
        <v>1017</v>
      </c>
    </row>
    <row r="1274" spans="1:18">
      <c r="A1274" s="82">
        <f t="shared" si="95"/>
        <v>536604402011</v>
      </c>
      <c r="B1274" s="82" t="str">
        <f t="shared" si="96"/>
        <v>53660440</v>
      </c>
      <c r="C1274" s="82">
        <f t="shared" si="97"/>
        <v>2011</v>
      </c>
      <c r="D1274" s="82">
        <f t="shared" si="98"/>
        <v>10102.879999999999</v>
      </c>
      <c r="E1274" s="82">
        <f t="shared" si="99"/>
        <v>1435.5</v>
      </c>
      <c r="F1274" s="82">
        <f t="array" ref="F1274">SUM(IF(M1274:N1274="-",0,M1274:N1274),IF(O1274="-",0,-O1274))/100</f>
        <v>686.64</v>
      </c>
      <c r="G1274" s="82">
        <f t="array" ref="G1274">SUM(IF(P1274="-",0,P1274),IF(R1274="-",0,R1274))/100</f>
        <v>131.97</v>
      </c>
      <c r="H1274" s="82">
        <f t="array" ref="H1274">SUM(IF(Q1274="-",0,Q1274))/100</f>
        <v>616.89</v>
      </c>
      <c r="I1274" s="76">
        <v>5366044</v>
      </c>
      <c r="J1274" s="76" t="s">
        <v>126</v>
      </c>
      <c r="K1274" s="77">
        <v>40908</v>
      </c>
      <c r="L1274" s="76">
        <v>1010288</v>
      </c>
      <c r="M1274" s="76">
        <v>65149</v>
      </c>
      <c r="N1274" s="76">
        <v>3530</v>
      </c>
      <c r="O1274" s="76">
        <v>15</v>
      </c>
      <c r="P1274" s="76">
        <v>12100</v>
      </c>
      <c r="Q1274" s="76">
        <v>61689</v>
      </c>
      <c r="R1274" s="76">
        <v>1097</v>
      </c>
    </row>
    <row r="1275" spans="1:18">
      <c r="A1275" s="82">
        <f t="shared" si="95"/>
        <v>536604402010</v>
      </c>
      <c r="B1275" s="82" t="str">
        <f t="shared" si="96"/>
        <v>53660440</v>
      </c>
      <c r="C1275" s="82">
        <f t="shared" si="97"/>
        <v>2010</v>
      </c>
      <c r="D1275" s="82">
        <f t="shared" si="98"/>
        <v>10101.25</v>
      </c>
      <c r="E1275" s="82">
        <f t="shared" si="99"/>
        <v>1433.9499999999998</v>
      </c>
      <c r="F1275" s="82">
        <f t="array" ref="F1275">SUM(IF(M1275:N1275="-",0,M1275:N1275),IF(O1275="-",0,-O1275))/100</f>
        <v>685.27</v>
      </c>
      <c r="G1275" s="82">
        <f t="array" ref="G1275">SUM(IF(P1275="-",0,P1275),IF(R1275="-",0,R1275))/100</f>
        <v>130.41</v>
      </c>
      <c r="H1275" s="82">
        <f t="array" ref="H1275">SUM(IF(Q1275="-",0,Q1275))/100</f>
        <v>618.27</v>
      </c>
      <c r="I1275" s="76">
        <v>5366044</v>
      </c>
      <c r="J1275" s="76" t="s">
        <v>126</v>
      </c>
      <c r="K1275" s="77">
        <v>40543</v>
      </c>
      <c r="L1275" s="76">
        <v>1010125</v>
      </c>
      <c r="M1275" s="76">
        <v>64993</v>
      </c>
      <c r="N1275" s="76">
        <v>3549</v>
      </c>
      <c r="O1275" s="76">
        <v>15</v>
      </c>
      <c r="P1275" s="76">
        <v>11944</v>
      </c>
      <c r="Q1275" s="76">
        <v>61827</v>
      </c>
      <c r="R1275" s="76">
        <v>1097</v>
      </c>
    </row>
    <row r="1276" spans="1:18">
      <c r="A1276" s="82">
        <f t="shared" si="95"/>
        <v>536604402009</v>
      </c>
      <c r="B1276" s="82" t="str">
        <f t="shared" si="96"/>
        <v>53660440</v>
      </c>
      <c r="C1276" s="82">
        <f t="shared" si="97"/>
        <v>2009</v>
      </c>
      <c r="D1276" s="82">
        <f t="shared" si="98"/>
        <v>10101.11</v>
      </c>
      <c r="E1276" s="82">
        <f t="shared" si="99"/>
        <v>1426.92</v>
      </c>
      <c r="F1276" s="82">
        <f t="array" ref="F1276">SUM(IF(M1276:N1276="-",0,M1276:N1276),IF(O1276="-",0,-O1276))/100</f>
        <v>682.95</v>
      </c>
      <c r="G1276" s="82">
        <f t="array" ref="G1276">SUM(IF(P1276="-",0,P1276),IF(R1276="-",0,R1276))/100</f>
        <v>127.9</v>
      </c>
      <c r="H1276" s="82">
        <f t="array" ref="H1276">SUM(IF(Q1276="-",0,Q1276))/100</f>
        <v>616.07000000000005</v>
      </c>
      <c r="I1276" s="76">
        <v>5366044</v>
      </c>
      <c r="J1276" s="76" t="s">
        <v>126</v>
      </c>
      <c r="K1276" s="77">
        <v>40178</v>
      </c>
      <c r="L1276" s="76">
        <v>1010111</v>
      </c>
      <c r="M1276" s="76">
        <v>65651</v>
      </c>
      <c r="N1276" s="76">
        <v>2659</v>
      </c>
      <c r="O1276" s="76">
        <v>15</v>
      </c>
      <c r="P1276" s="76">
        <v>11691</v>
      </c>
      <c r="Q1276" s="76">
        <v>61607</v>
      </c>
      <c r="R1276" s="76">
        <v>1099</v>
      </c>
    </row>
    <row r="1277" spans="1:18">
      <c r="A1277" s="82">
        <f t="shared" si="95"/>
        <v>536604402008</v>
      </c>
      <c r="B1277" s="82" t="str">
        <f t="shared" si="96"/>
        <v>53660440</v>
      </c>
      <c r="C1277" s="82">
        <f t="shared" si="97"/>
        <v>2008</v>
      </c>
      <c r="D1277" s="82">
        <f t="shared" si="98"/>
        <v>10101.530000000001</v>
      </c>
      <c r="E1277" s="82">
        <f t="shared" si="99"/>
        <v>1424.03</v>
      </c>
      <c r="F1277" s="82">
        <f t="array" ref="F1277">SUM(IF(M1277:N1277="-",0,M1277:N1277),IF(O1277="-",0,-O1277))/100</f>
        <v>684.36</v>
      </c>
      <c r="G1277" s="82">
        <f t="array" ref="G1277">SUM(IF(P1277="-",0,P1277),IF(R1277="-",0,R1277))/100</f>
        <v>126.76</v>
      </c>
      <c r="H1277" s="82">
        <f t="array" ref="H1277">SUM(IF(Q1277="-",0,Q1277))/100</f>
        <v>612.91</v>
      </c>
      <c r="I1277" s="76">
        <v>5366044</v>
      </c>
      <c r="J1277" s="76" t="s">
        <v>126</v>
      </c>
      <c r="K1277" s="77">
        <v>39813</v>
      </c>
      <c r="L1277" s="76">
        <v>1010153</v>
      </c>
      <c r="M1277" s="76">
        <v>65686</v>
      </c>
      <c r="N1277" s="76">
        <v>2765</v>
      </c>
      <c r="O1277" s="76">
        <v>15</v>
      </c>
      <c r="P1277" s="76">
        <v>11585</v>
      </c>
      <c r="Q1277" s="76">
        <v>61291</v>
      </c>
      <c r="R1277" s="76">
        <v>1091</v>
      </c>
    </row>
    <row r="1278" spans="1:18">
      <c r="A1278" s="82">
        <f t="shared" si="95"/>
        <v>536604402007</v>
      </c>
      <c r="B1278" s="82" t="str">
        <f t="shared" si="96"/>
        <v>53660440</v>
      </c>
      <c r="C1278" s="82">
        <f t="shared" si="97"/>
        <v>2007</v>
      </c>
      <c r="D1278" s="82">
        <f t="shared" si="98"/>
        <v>10101.530000000001</v>
      </c>
      <c r="E1278" s="82">
        <f t="shared" si="99"/>
        <v>1405.74</v>
      </c>
      <c r="F1278" s="82">
        <f t="array" ref="F1278">SUM(IF(M1278:N1278="-",0,M1278:N1278),IF(O1278="-",0,-O1278))/100</f>
        <v>682.38</v>
      </c>
      <c r="G1278" s="82">
        <f t="array" ref="G1278">SUM(IF(P1278="-",0,P1278),IF(R1278="-",0,R1278))/100</f>
        <v>118.81</v>
      </c>
      <c r="H1278" s="82">
        <f t="array" ref="H1278">SUM(IF(Q1278="-",0,Q1278))/100</f>
        <v>604.54999999999995</v>
      </c>
      <c r="I1278" s="76">
        <v>5366044</v>
      </c>
      <c r="J1278" s="76" t="s">
        <v>126</v>
      </c>
      <c r="K1278" s="77">
        <v>39447</v>
      </c>
      <c r="L1278" s="76">
        <v>1010153</v>
      </c>
      <c r="M1278" s="76">
        <v>65641</v>
      </c>
      <c r="N1278" s="76">
        <v>2674</v>
      </c>
      <c r="O1278" s="76">
        <v>77</v>
      </c>
      <c r="P1278" s="76">
        <v>10865</v>
      </c>
      <c r="Q1278" s="76">
        <v>60455</v>
      </c>
      <c r="R1278" s="76">
        <v>1016</v>
      </c>
    </row>
    <row r="1279" spans="1:18">
      <c r="A1279" s="82">
        <f t="shared" si="95"/>
        <v>536604402006</v>
      </c>
      <c r="B1279" s="82" t="str">
        <f t="shared" si="96"/>
        <v>53660440</v>
      </c>
      <c r="C1279" s="82">
        <f t="shared" si="97"/>
        <v>2006</v>
      </c>
      <c r="D1279" s="82">
        <f t="shared" si="98"/>
        <v>10101.540000000001</v>
      </c>
      <c r="E1279" s="82">
        <f t="shared" si="99"/>
        <v>1402.46</v>
      </c>
      <c r="F1279" s="82">
        <f t="array" ref="F1279">SUM(IF(M1279:N1279="-",0,M1279:N1279),IF(O1279="-",0,-O1279))/100</f>
        <v>678.83</v>
      </c>
      <c r="G1279" s="82">
        <f t="array" ref="G1279">SUM(IF(P1279="-",0,P1279),IF(R1279="-",0,R1279))/100</f>
        <v>118.26</v>
      </c>
      <c r="H1279" s="82">
        <f t="array" ref="H1279">SUM(IF(Q1279="-",0,Q1279))/100</f>
        <v>605.37</v>
      </c>
      <c r="I1279" s="76">
        <v>5366044</v>
      </c>
      <c r="J1279" s="76" t="s">
        <v>126</v>
      </c>
      <c r="K1279" s="77">
        <v>39082</v>
      </c>
      <c r="L1279" s="76">
        <v>1010154</v>
      </c>
      <c r="M1279" s="76">
        <v>65408</v>
      </c>
      <c r="N1279" s="76">
        <v>2552</v>
      </c>
      <c r="O1279" s="76">
        <v>77</v>
      </c>
      <c r="P1279" s="76">
        <v>10810</v>
      </c>
      <c r="Q1279" s="76">
        <v>60537</v>
      </c>
      <c r="R1279" s="76">
        <v>1016</v>
      </c>
    </row>
    <row r="1280" spans="1:18">
      <c r="A1280" s="82">
        <f t="shared" si="95"/>
        <v>537000002015</v>
      </c>
      <c r="B1280" s="82" t="str">
        <f t="shared" si="96"/>
        <v>53700000</v>
      </c>
      <c r="C1280" s="82">
        <f t="shared" si="97"/>
        <v>2015</v>
      </c>
      <c r="D1280" s="82">
        <f t="shared" si="98"/>
        <v>62798.59</v>
      </c>
      <c r="E1280" s="82">
        <f t="shared" si="99"/>
        <v>14204.75</v>
      </c>
      <c r="F1280" s="82">
        <f t="array" ref="F1280">SUM(IF(M1280:N1280="-",0,M1280:N1280),IF(O1280="-",0,-O1280))/100</f>
        <v>8520.74</v>
      </c>
      <c r="G1280" s="82">
        <f t="array" ref="G1280">SUM(IF(P1280="-",0,P1280),IF(R1280="-",0,R1280))/100</f>
        <v>1271.3</v>
      </c>
      <c r="H1280" s="82">
        <f t="array" ref="H1280">SUM(IF(Q1280="-",0,Q1280))/100</f>
        <v>4412.71</v>
      </c>
      <c r="I1280" s="76">
        <v>5370</v>
      </c>
      <c r="J1280" s="76" t="s">
        <v>127</v>
      </c>
      <c r="K1280" s="77">
        <v>42369</v>
      </c>
      <c r="L1280" s="76">
        <v>6279859</v>
      </c>
      <c r="M1280" s="76">
        <v>816913</v>
      </c>
      <c r="N1280" s="76">
        <v>83146</v>
      </c>
      <c r="O1280" s="76">
        <v>47985</v>
      </c>
      <c r="P1280" s="76">
        <v>117132</v>
      </c>
      <c r="Q1280" s="76">
        <v>441271</v>
      </c>
      <c r="R1280" s="76">
        <v>9998</v>
      </c>
    </row>
    <row r="1281" spans="1:18">
      <c r="A1281" s="82">
        <f t="shared" si="95"/>
        <v>537000002014</v>
      </c>
      <c r="B1281" s="82" t="str">
        <f t="shared" si="96"/>
        <v>53700000</v>
      </c>
      <c r="C1281" s="82">
        <f t="shared" si="97"/>
        <v>2014</v>
      </c>
      <c r="D1281" s="82">
        <f t="shared" si="98"/>
        <v>62798.59</v>
      </c>
      <c r="E1281" s="82">
        <f t="shared" si="99"/>
        <v>14562.43</v>
      </c>
      <c r="F1281" s="82">
        <f t="array" ref="F1281">SUM(IF(M1281:N1281="-",0,M1281:N1281),IF(O1281="-",0,-O1281))/100</f>
        <v>8845.0400000000009</v>
      </c>
      <c r="G1281" s="82">
        <f t="array" ref="G1281">SUM(IF(P1281="-",0,P1281),IF(R1281="-",0,R1281))/100</f>
        <v>1156.67</v>
      </c>
      <c r="H1281" s="82">
        <f t="array" ref="H1281">SUM(IF(Q1281="-",0,Q1281))/100</f>
        <v>4560.72</v>
      </c>
      <c r="I1281" s="76">
        <v>5370</v>
      </c>
      <c r="J1281" s="76" t="s">
        <v>127</v>
      </c>
      <c r="K1281" s="77">
        <v>42004</v>
      </c>
      <c r="L1281" s="76">
        <v>6279859</v>
      </c>
      <c r="M1281" s="76">
        <v>848088</v>
      </c>
      <c r="N1281" s="76">
        <v>64144</v>
      </c>
      <c r="O1281" s="76">
        <v>27728</v>
      </c>
      <c r="P1281" s="76">
        <v>105675</v>
      </c>
      <c r="Q1281" s="76">
        <v>456072</v>
      </c>
      <c r="R1281" s="76">
        <v>9992</v>
      </c>
    </row>
    <row r="1282" spans="1:18">
      <c r="A1282" s="82">
        <f t="shared" si="95"/>
        <v>537000002013</v>
      </c>
      <c r="B1282" s="82" t="str">
        <f t="shared" si="96"/>
        <v>53700000</v>
      </c>
      <c r="C1282" s="82">
        <f t="shared" si="97"/>
        <v>2013</v>
      </c>
      <c r="D1282" s="82">
        <f t="shared" si="98"/>
        <v>62798.58</v>
      </c>
      <c r="E1282" s="82">
        <f t="shared" si="99"/>
        <v>14477.630000000001</v>
      </c>
      <c r="F1282" s="82">
        <f t="array" ref="F1282">SUM(IF(M1282:N1282="-",0,M1282:N1282),IF(O1282="-",0,-O1282))/100</f>
        <v>8844.75</v>
      </c>
      <c r="G1282" s="82">
        <f t="array" ref="G1282">SUM(IF(P1282="-",0,P1282),IF(R1282="-",0,R1282))/100</f>
        <v>1056.78</v>
      </c>
      <c r="H1282" s="82">
        <f t="array" ref="H1282">SUM(IF(Q1282="-",0,Q1282))/100</f>
        <v>4576.1000000000004</v>
      </c>
      <c r="I1282" s="76">
        <v>5370</v>
      </c>
      <c r="J1282" s="76" t="s">
        <v>127</v>
      </c>
      <c r="K1282" s="77">
        <v>41639</v>
      </c>
      <c r="L1282" s="76">
        <v>6279858</v>
      </c>
      <c r="M1282" s="76">
        <v>847195</v>
      </c>
      <c r="N1282" s="76">
        <v>58931</v>
      </c>
      <c r="O1282" s="76">
        <v>21651</v>
      </c>
      <c r="P1282" s="76">
        <v>95561</v>
      </c>
      <c r="Q1282" s="76">
        <v>457610</v>
      </c>
      <c r="R1282" s="76">
        <v>10117</v>
      </c>
    </row>
    <row r="1283" spans="1:18">
      <c r="A1283" s="82">
        <f t="shared" si="95"/>
        <v>537000002012</v>
      </c>
      <c r="B1283" s="82" t="str">
        <f t="shared" si="96"/>
        <v>53700000</v>
      </c>
      <c r="C1283" s="82">
        <f t="shared" si="97"/>
        <v>2012</v>
      </c>
      <c r="D1283" s="82">
        <f t="shared" si="98"/>
        <v>62798.59</v>
      </c>
      <c r="E1283" s="82">
        <f t="shared" si="99"/>
        <v>14420.41</v>
      </c>
      <c r="F1283" s="82">
        <f t="array" ref="F1283">SUM(IF(M1283:N1283="-",0,M1283:N1283),IF(O1283="-",0,-O1283))/100</f>
        <v>8811.2000000000007</v>
      </c>
      <c r="G1283" s="82">
        <f t="array" ref="G1283">SUM(IF(P1283="-",0,P1283),IF(R1283="-",0,R1283))/100</f>
        <v>1031.5899999999999</v>
      </c>
      <c r="H1283" s="82">
        <f t="array" ref="H1283">SUM(IF(Q1283="-",0,Q1283))/100</f>
        <v>4577.62</v>
      </c>
      <c r="I1283" s="76">
        <v>5370</v>
      </c>
      <c r="J1283" s="76" t="s">
        <v>127</v>
      </c>
      <c r="K1283" s="77">
        <v>41274</v>
      </c>
      <c r="L1283" s="76">
        <v>6279859</v>
      </c>
      <c r="M1283" s="76">
        <v>843820</v>
      </c>
      <c r="N1283" s="76">
        <v>57982</v>
      </c>
      <c r="O1283" s="76">
        <v>20682</v>
      </c>
      <c r="P1283" s="76">
        <v>93030</v>
      </c>
      <c r="Q1283" s="76">
        <v>457762</v>
      </c>
      <c r="R1283" s="76">
        <v>10129</v>
      </c>
    </row>
    <row r="1284" spans="1:18">
      <c r="A1284" s="82">
        <f t="shared" si="95"/>
        <v>537000002011</v>
      </c>
      <c r="B1284" s="82" t="str">
        <f t="shared" si="96"/>
        <v>53700000</v>
      </c>
      <c r="C1284" s="82">
        <f t="shared" si="97"/>
        <v>2011</v>
      </c>
      <c r="D1284" s="82">
        <f t="shared" si="98"/>
        <v>62798.03</v>
      </c>
      <c r="E1284" s="82">
        <f t="shared" si="99"/>
        <v>14387.09</v>
      </c>
      <c r="F1284" s="82">
        <f t="array" ref="F1284">SUM(IF(M1284:N1284="-",0,M1284:N1284),IF(O1284="-",0,-O1284))/100</f>
        <v>8781.01</v>
      </c>
      <c r="G1284" s="82">
        <f t="array" ref="G1284">SUM(IF(P1284="-",0,P1284),IF(R1284="-",0,R1284))/100</f>
        <v>1028.77</v>
      </c>
      <c r="H1284" s="82">
        <f t="array" ref="H1284">SUM(IF(Q1284="-",0,Q1284))/100</f>
        <v>4577.3100000000004</v>
      </c>
      <c r="I1284" s="76">
        <v>5370</v>
      </c>
      <c r="J1284" s="76" t="s">
        <v>127</v>
      </c>
      <c r="K1284" s="77">
        <v>40908</v>
      </c>
      <c r="L1284" s="76">
        <v>6279803</v>
      </c>
      <c r="M1284" s="76">
        <v>841607</v>
      </c>
      <c r="N1284" s="76">
        <v>56649</v>
      </c>
      <c r="O1284" s="76">
        <v>20155</v>
      </c>
      <c r="P1284" s="76">
        <v>92753</v>
      </c>
      <c r="Q1284" s="76">
        <v>457731</v>
      </c>
      <c r="R1284" s="76">
        <v>10124</v>
      </c>
    </row>
    <row r="1285" spans="1:18">
      <c r="A1285" s="82">
        <f t="shared" si="95"/>
        <v>537000002010</v>
      </c>
      <c r="B1285" s="82" t="str">
        <f t="shared" si="96"/>
        <v>53700000</v>
      </c>
      <c r="C1285" s="82">
        <f t="shared" si="97"/>
        <v>2010</v>
      </c>
      <c r="D1285" s="82">
        <f t="shared" si="98"/>
        <v>62798.080000000002</v>
      </c>
      <c r="E1285" s="82">
        <f t="shared" si="99"/>
        <v>14308.77</v>
      </c>
      <c r="F1285" s="82">
        <f t="array" ref="F1285">SUM(IF(M1285:N1285="-",0,M1285:N1285),IF(O1285="-",0,-O1285))/100</f>
        <v>8742.31</v>
      </c>
      <c r="G1285" s="82">
        <f t="array" ref="G1285">SUM(IF(P1285="-",0,P1285),IF(R1285="-",0,R1285))/100</f>
        <v>995.69</v>
      </c>
      <c r="H1285" s="82">
        <f t="array" ref="H1285">SUM(IF(Q1285="-",0,Q1285))/100</f>
        <v>4570.7700000000004</v>
      </c>
      <c r="I1285" s="76">
        <v>5370</v>
      </c>
      <c r="J1285" s="76" t="s">
        <v>127</v>
      </c>
      <c r="K1285" s="77">
        <v>40543</v>
      </c>
      <c r="L1285" s="76">
        <v>6279808</v>
      </c>
      <c r="M1285" s="76">
        <v>837764</v>
      </c>
      <c r="N1285" s="76">
        <v>56954</v>
      </c>
      <c r="O1285" s="76">
        <v>20487</v>
      </c>
      <c r="P1285" s="76">
        <v>89472</v>
      </c>
      <c r="Q1285" s="76">
        <v>457077</v>
      </c>
      <c r="R1285" s="76">
        <v>10097</v>
      </c>
    </row>
    <row r="1286" spans="1:18">
      <c r="A1286" s="82">
        <f t="shared" si="95"/>
        <v>537000002009</v>
      </c>
      <c r="B1286" s="82" t="str">
        <f t="shared" si="96"/>
        <v>53700000</v>
      </c>
      <c r="C1286" s="82">
        <f t="shared" si="97"/>
        <v>2009</v>
      </c>
      <c r="D1286" s="82">
        <f t="shared" si="98"/>
        <v>62800.44</v>
      </c>
      <c r="E1286" s="82">
        <f t="shared" si="99"/>
        <v>14216.73</v>
      </c>
      <c r="F1286" s="82">
        <f t="array" ref="F1286">SUM(IF(M1286:N1286="-",0,M1286:N1286),IF(O1286="-",0,-O1286))/100</f>
        <v>8669.73</v>
      </c>
      <c r="G1286" s="82">
        <f t="array" ref="G1286">SUM(IF(P1286="-",0,P1286),IF(R1286="-",0,R1286))/100</f>
        <v>980.85</v>
      </c>
      <c r="H1286" s="82">
        <f t="array" ref="H1286">SUM(IF(Q1286="-",0,Q1286))/100</f>
        <v>4566.1499999999996</v>
      </c>
      <c r="I1286" s="76">
        <v>5370</v>
      </c>
      <c r="J1286" s="76" t="s">
        <v>127</v>
      </c>
      <c r="K1286" s="77">
        <v>40178</v>
      </c>
      <c r="L1286" s="76">
        <v>6280044</v>
      </c>
      <c r="M1286" s="76">
        <v>832322</v>
      </c>
      <c r="N1286" s="76">
        <v>55769</v>
      </c>
      <c r="O1286" s="76">
        <v>21118</v>
      </c>
      <c r="P1286" s="76">
        <v>88128</v>
      </c>
      <c r="Q1286" s="76">
        <v>456615</v>
      </c>
      <c r="R1286" s="76">
        <v>9957</v>
      </c>
    </row>
    <row r="1287" spans="1:18">
      <c r="A1287" s="82">
        <f t="shared" si="95"/>
        <v>537000002008</v>
      </c>
      <c r="B1287" s="82" t="str">
        <f t="shared" si="96"/>
        <v>53700000</v>
      </c>
      <c r="C1287" s="82">
        <f t="shared" si="97"/>
        <v>2008</v>
      </c>
      <c r="D1287" s="82">
        <f t="shared" si="98"/>
        <v>62800.54</v>
      </c>
      <c r="E1287" s="82">
        <f t="shared" si="99"/>
        <v>14034.050000000001</v>
      </c>
      <c r="F1287" s="82">
        <f t="array" ref="F1287">SUM(IF(M1287:N1287="-",0,M1287:N1287),IF(O1287="-",0,-O1287))/100</f>
        <v>8764.2000000000007</v>
      </c>
      <c r="G1287" s="82">
        <f t="array" ref="G1287">SUM(IF(P1287="-",0,P1287),IF(R1287="-",0,R1287))/100</f>
        <v>901.44</v>
      </c>
      <c r="H1287" s="82">
        <f t="array" ref="H1287">SUM(IF(Q1287="-",0,Q1287))/100</f>
        <v>4368.41</v>
      </c>
      <c r="I1287" s="76">
        <v>5370</v>
      </c>
      <c r="J1287" s="76" t="s">
        <v>127</v>
      </c>
      <c r="K1287" s="77">
        <v>39813</v>
      </c>
      <c r="L1287" s="76">
        <v>6280054</v>
      </c>
      <c r="M1287" s="76">
        <v>829946</v>
      </c>
      <c r="N1287" s="76">
        <v>68610</v>
      </c>
      <c r="O1287" s="76">
        <v>22136</v>
      </c>
      <c r="P1287" s="76">
        <v>80384</v>
      </c>
      <c r="Q1287" s="76">
        <v>436841</v>
      </c>
      <c r="R1287" s="76">
        <v>9760</v>
      </c>
    </row>
    <row r="1288" spans="1:18">
      <c r="A1288" s="82">
        <f t="shared" si="95"/>
        <v>537000002007</v>
      </c>
      <c r="B1288" s="82" t="str">
        <f t="shared" si="96"/>
        <v>53700000</v>
      </c>
      <c r="C1288" s="82">
        <f t="shared" si="97"/>
        <v>2007</v>
      </c>
      <c r="D1288" s="82">
        <f t="shared" si="98"/>
        <v>62800.480000000003</v>
      </c>
      <c r="E1288" s="82">
        <f t="shared" si="99"/>
        <v>13952.96</v>
      </c>
      <c r="F1288" s="82">
        <f t="array" ref="F1288">SUM(IF(M1288:N1288="-",0,M1288:N1288),IF(O1288="-",0,-O1288))/100</f>
        <v>8702.4699999999993</v>
      </c>
      <c r="G1288" s="82">
        <f t="array" ref="G1288">SUM(IF(P1288="-",0,P1288),IF(R1288="-",0,R1288))/100</f>
        <v>886.85</v>
      </c>
      <c r="H1288" s="82">
        <f t="array" ref="H1288">SUM(IF(Q1288="-",0,Q1288))/100</f>
        <v>4363.6400000000003</v>
      </c>
      <c r="I1288" s="76">
        <v>5370</v>
      </c>
      <c r="J1288" s="76" t="s">
        <v>127</v>
      </c>
      <c r="K1288" s="77">
        <v>39447</v>
      </c>
      <c r="L1288" s="76">
        <v>6280048</v>
      </c>
      <c r="M1288" s="76">
        <v>825840</v>
      </c>
      <c r="N1288" s="76">
        <v>68137</v>
      </c>
      <c r="O1288" s="76">
        <v>23730</v>
      </c>
      <c r="P1288" s="76">
        <v>79194</v>
      </c>
      <c r="Q1288" s="76">
        <v>436364</v>
      </c>
      <c r="R1288" s="76">
        <v>9491</v>
      </c>
    </row>
    <row r="1289" spans="1:18">
      <c r="A1289" s="82">
        <f t="shared" si="95"/>
        <v>537000002006</v>
      </c>
      <c r="B1289" s="82" t="str">
        <f t="shared" si="96"/>
        <v>53700000</v>
      </c>
      <c r="C1289" s="82">
        <f t="shared" si="97"/>
        <v>2006</v>
      </c>
      <c r="D1289" s="82">
        <f t="shared" si="98"/>
        <v>62800.75</v>
      </c>
      <c r="E1289" s="82">
        <f t="shared" si="99"/>
        <v>13799.949999999999</v>
      </c>
      <c r="F1289" s="82">
        <f t="array" ref="F1289">SUM(IF(M1289:N1289="-",0,M1289:N1289),IF(O1289="-",0,-O1289))/100</f>
        <v>8621.58</v>
      </c>
      <c r="G1289" s="82">
        <f t="array" ref="G1289">SUM(IF(P1289="-",0,P1289),IF(R1289="-",0,R1289))/100</f>
        <v>879.3</v>
      </c>
      <c r="H1289" s="82">
        <f t="array" ref="H1289">SUM(IF(Q1289="-",0,Q1289))/100</f>
        <v>4299.07</v>
      </c>
      <c r="I1289" s="76">
        <v>5370</v>
      </c>
      <c r="J1289" s="76" t="s">
        <v>127</v>
      </c>
      <c r="K1289" s="77">
        <v>39082</v>
      </c>
      <c r="L1289" s="76">
        <v>6280075</v>
      </c>
      <c r="M1289" s="76">
        <v>818448</v>
      </c>
      <c r="N1289" s="76">
        <v>66360</v>
      </c>
      <c r="O1289" s="76">
        <v>22650</v>
      </c>
      <c r="P1289" s="76">
        <v>78547</v>
      </c>
      <c r="Q1289" s="76">
        <v>429907</v>
      </c>
      <c r="R1289" s="76">
        <v>9383</v>
      </c>
    </row>
    <row r="1290" spans="1:18">
      <c r="A1290" s="82">
        <f t="shared" si="95"/>
        <v>537000402015</v>
      </c>
      <c r="B1290" s="82" t="str">
        <f t="shared" si="96"/>
        <v>53700040</v>
      </c>
      <c r="C1290" s="82">
        <f t="shared" si="97"/>
        <v>2015</v>
      </c>
      <c r="D1290" s="82">
        <f t="shared" si="98"/>
        <v>11733.91</v>
      </c>
      <c r="E1290" s="82">
        <f t="shared" si="99"/>
        <v>2345.8100000000004</v>
      </c>
      <c r="F1290" s="82">
        <f t="array" ref="F1290">SUM(IF(M1290:N1290="-",0,M1290:N1290),IF(O1290="-",0,-O1290))/100</f>
        <v>1369.9</v>
      </c>
      <c r="G1290" s="82">
        <f t="array" ref="G1290">SUM(IF(P1290="-",0,P1290),IF(R1290="-",0,R1290))/100</f>
        <v>206.4</v>
      </c>
      <c r="H1290" s="82">
        <f t="array" ref="H1290">SUM(IF(Q1290="-",0,Q1290))/100</f>
        <v>769.51</v>
      </c>
      <c r="I1290" s="76">
        <v>5370004</v>
      </c>
      <c r="J1290" s="76" t="s">
        <v>128</v>
      </c>
      <c r="K1290" s="77">
        <v>42369</v>
      </c>
      <c r="L1290" s="76">
        <v>1173391</v>
      </c>
      <c r="M1290" s="76">
        <v>133711</v>
      </c>
      <c r="N1290" s="76">
        <v>29774</v>
      </c>
      <c r="O1290" s="76">
        <v>26495</v>
      </c>
      <c r="P1290" s="76">
        <v>18881</v>
      </c>
      <c r="Q1290" s="76">
        <v>76951</v>
      </c>
      <c r="R1290" s="76">
        <v>1759</v>
      </c>
    </row>
    <row r="1291" spans="1:18">
      <c r="A1291" s="82">
        <f t="shared" ref="A1291:A1354" si="100">(B1291&amp;C1291)+0</f>
        <v>537000402014</v>
      </c>
      <c r="B1291" s="82" t="str">
        <f t="shared" ref="B1291:B1354" si="101">LEFT(I1291&amp;"00000000",8)</f>
        <v>53700040</v>
      </c>
      <c r="C1291" s="82">
        <f t="shared" ref="C1291:C1354" si="102">YEAR(K1291)</f>
        <v>2014</v>
      </c>
      <c r="D1291" s="82">
        <f t="shared" ref="D1291:D1354" si="103">IF(L1291="-",0,L1291/100)</f>
        <v>11733.91</v>
      </c>
      <c r="E1291" s="82">
        <f t="shared" ref="E1291:E1354" si="104">SUM(F1291:H1291)</f>
        <v>2386.9899999999998</v>
      </c>
      <c r="F1291" s="82">
        <f t="array" ref="F1291">SUM(IF(M1291:N1291="-",0,M1291:N1291),IF(O1291="-",0,-O1291))/100</f>
        <v>1378.51</v>
      </c>
      <c r="G1291" s="82">
        <f t="array" ref="G1291">SUM(IF(P1291="-",0,P1291),IF(R1291="-",0,R1291))/100</f>
        <v>205.45</v>
      </c>
      <c r="H1291" s="82">
        <f t="array" ref="H1291">SUM(IF(Q1291="-",0,Q1291))/100</f>
        <v>803.03</v>
      </c>
      <c r="I1291" s="76">
        <v>5370004</v>
      </c>
      <c r="J1291" s="76" t="s">
        <v>128</v>
      </c>
      <c r="K1291" s="77">
        <v>42004</v>
      </c>
      <c r="L1291" s="76">
        <v>1173391</v>
      </c>
      <c r="M1291" s="76">
        <v>134527</v>
      </c>
      <c r="N1291" s="76">
        <v>8982</v>
      </c>
      <c r="O1291" s="76">
        <v>5658</v>
      </c>
      <c r="P1291" s="76">
        <v>18785</v>
      </c>
      <c r="Q1291" s="76">
        <v>80303</v>
      </c>
      <c r="R1291" s="76">
        <v>1760</v>
      </c>
    </row>
    <row r="1292" spans="1:18">
      <c r="A1292" s="82">
        <f t="shared" si="100"/>
        <v>537000402013</v>
      </c>
      <c r="B1292" s="82" t="str">
        <f t="shared" si="101"/>
        <v>53700040</v>
      </c>
      <c r="C1292" s="82">
        <f t="shared" si="102"/>
        <v>2013</v>
      </c>
      <c r="D1292" s="82">
        <f t="shared" si="103"/>
        <v>11733.91</v>
      </c>
      <c r="E1292" s="82">
        <f t="shared" si="104"/>
        <v>2370.7600000000002</v>
      </c>
      <c r="F1292" s="82">
        <f t="array" ref="F1292">SUM(IF(M1292:N1292="-",0,M1292:N1292),IF(O1292="-",0,-O1292))/100</f>
        <v>1368.38</v>
      </c>
      <c r="G1292" s="82">
        <f t="array" ref="G1292">SUM(IF(P1292="-",0,P1292),IF(R1292="-",0,R1292))/100</f>
        <v>200.13</v>
      </c>
      <c r="H1292" s="82">
        <f t="array" ref="H1292">SUM(IF(Q1292="-",0,Q1292))/100</f>
        <v>802.25</v>
      </c>
      <c r="I1292" s="76">
        <v>5370004</v>
      </c>
      <c r="J1292" s="76" t="s">
        <v>128</v>
      </c>
      <c r="K1292" s="77">
        <v>41639</v>
      </c>
      <c r="L1292" s="76">
        <v>1173391</v>
      </c>
      <c r="M1292" s="76">
        <v>133514</v>
      </c>
      <c r="N1292" s="76">
        <v>8982</v>
      </c>
      <c r="O1292" s="76">
        <v>5658</v>
      </c>
      <c r="P1292" s="76">
        <v>18155</v>
      </c>
      <c r="Q1292" s="76">
        <v>80225</v>
      </c>
      <c r="R1292" s="76">
        <v>1858</v>
      </c>
    </row>
    <row r="1293" spans="1:18">
      <c r="A1293" s="82">
        <f t="shared" si="100"/>
        <v>537000402012</v>
      </c>
      <c r="B1293" s="82" t="str">
        <f t="shared" si="101"/>
        <v>53700040</v>
      </c>
      <c r="C1293" s="82">
        <f t="shared" si="102"/>
        <v>2012</v>
      </c>
      <c r="D1293" s="82">
        <f t="shared" si="103"/>
        <v>11733.91</v>
      </c>
      <c r="E1293" s="82">
        <f t="shared" si="104"/>
        <v>2354.4899999999998</v>
      </c>
      <c r="F1293" s="82">
        <f t="array" ref="F1293">SUM(IF(M1293:N1293="-",0,M1293:N1293),IF(O1293="-",0,-O1293))/100</f>
        <v>1352.25</v>
      </c>
      <c r="G1293" s="82">
        <f t="array" ref="G1293">SUM(IF(P1293="-",0,P1293),IF(R1293="-",0,R1293))/100</f>
        <v>201.34</v>
      </c>
      <c r="H1293" s="82">
        <f t="array" ref="H1293">SUM(IF(Q1293="-",0,Q1293))/100</f>
        <v>800.9</v>
      </c>
      <c r="I1293" s="76">
        <v>5370004</v>
      </c>
      <c r="J1293" s="76" t="s">
        <v>128</v>
      </c>
      <c r="K1293" s="77">
        <v>41274</v>
      </c>
      <c r="L1293" s="76">
        <v>1173391</v>
      </c>
      <c r="M1293" s="76">
        <v>131990</v>
      </c>
      <c r="N1293" s="76">
        <v>8893</v>
      </c>
      <c r="O1293" s="76">
        <v>5658</v>
      </c>
      <c r="P1293" s="76">
        <v>18276</v>
      </c>
      <c r="Q1293" s="76">
        <v>80090</v>
      </c>
      <c r="R1293" s="76">
        <v>1858</v>
      </c>
    </row>
    <row r="1294" spans="1:18">
      <c r="A1294" s="82">
        <f t="shared" si="100"/>
        <v>537000402011</v>
      </c>
      <c r="B1294" s="82" t="str">
        <f t="shared" si="101"/>
        <v>53700040</v>
      </c>
      <c r="C1294" s="82">
        <f t="shared" si="102"/>
        <v>2011</v>
      </c>
      <c r="D1294" s="82">
        <f t="shared" si="103"/>
        <v>11734.73</v>
      </c>
      <c r="E1294" s="82">
        <f t="shared" si="104"/>
        <v>2347.33</v>
      </c>
      <c r="F1294" s="82">
        <f t="array" ref="F1294">SUM(IF(M1294:N1294="-",0,M1294:N1294),IF(O1294="-",0,-O1294))/100</f>
        <v>1346.06</v>
      </c>
      <c r="G1294" s="82">
        <f t="array" ref="G1294">SUM(IF(P1294="-",0,P1294),IF(R1294="-",0,R1294))/100</f>
        <v>201.14</v>
      </c>
      <c r="H1294" s="82">
        <f t="array" ref="H1294">SUM(IF(Q1294="-",0,Q1294))/100</f>
        <v>800.13</v>
      </c>
      <c r="I1294" s="76">
        <v>5370004</v>
      </c>
      <c r="J1294" s="76" t="s">
        <v>128</v>
      </c>
      <c r="K1294" s="77">
        <v>40908</v>
      </c>
      <c r="L1294" s="76">
        <v>1173473</v>
      </c>
      <c r="M1294" s="76">
        <v>132467</v>
      </c>
      <c r="N1294" s="76">
        <v>7797</v>
      </c>
      <c r="O1294" s="76">
        <v>5658</v>
      </c>
      <c r="P1294" s="76">
        <v>18255</v>
      </c>
      <c r="Q1294" s="76">
        <v>80013</v>
      </c>
      <c r="R1294" s="76">
        <v>1859</v>
      </c>
    </row>
    <row r="1295" spans="1:18">
      <c r="A1295" s="82">
        <f t="shared" si="100"/>
        <v>537000402010</v>
      </c>
      <c r="B1295" s="82" t="str">
        <f t="shared" si="101"/>
        <v>53700040</v>
      </c>
      <c r="C1295" s="82">
        <f t="shared" si="102"/>
        <v>2010</v>
      </c>
      <c r="D1295" s="82">
        <f t="shared" si="103"/>
        <v>11734.82</v>
      </c>
      <c r="E1295" s="82">
        <f t="shared" si="104"/>
        <v>2329.4699999999998</v>
      </c>
      <c r="F1295" s="82">
        <f t="array" ref="F1295">SUM(IF(M1295:N1295="-",0,M1295:N1295),IF(O1295="-",0,-O1295))/100</f>
        <v>1340</v>
      </c>
      <c r="G1295" s="82">
        <f t="array" ref="G1295">SUM(IF(P1295="-",0,P1295),IF(R1295="-",0,R1295))/100</f>
        <v>190.14</v>
      </c>
      <c r="H1295" s="82">
        <f t="array" ref="H1295">SUM(IF(Q1295="-",0,Q1295))/100</f>
        <v>799.33</v>
      </c>
      <c r="I1295" s="76">
        <v>5370004</v>
      </c>
      <c r="J1295" s="76" t="s">
        <v>128</v>
      </c>
      <c r="K1295" s="77">
        <v>40543</v>
      </c>
      <c r="L1295" s="76">
        <v>1173482</v>
      </c>
      <c r="M1295" s="76">
        <v>131920</v>
      </c>
      <c r="N1295" s="76">
        <v>7734</v>
      </c>
      <c r="O1295" s="76">
        <v>5654</v>
      </c>
      <c r="P1295" s="76">
        <v>17155</v>
      </c>
      <c r="Q1295" s="76">
        <v>79933</v>
      </c>
      <c r="R1295" s="76">
        <v>1859</v>
      </c>
    </row>
    <row r="1296" spans="1:18">
      <c r="A1296" s="82">
        <f t="shared" si="100"/>
        <v>537000402009</v>
      </c>
      <c r="B1296" s="82" t="str">
        <f t="shared" si="101"/>
        <v>53700040</v>
      </c>
      <c r="C1296" s="82">
        <f t="shared" si="102"/>
        <v>2009</v>
      </c>
      <c r="D1296" s="82">
        <f t="shared" si="103"/>
        <v>11734.82</v>
      </c>
      <c r="E1296" s="82">
        <f t="shared" si="104"/>
        <v>2322.1200000000003</v>
      </c>
      <c r="F1296" s="82">
        <f t="array" ref="F1296">SUM(IF(M1296:N1296="-",0,M1296:N1296),IF(O1296="-",0,-O1296))/100</f>
        <v>1335.38</v>
      </c>
      <c r="G1296" s="82">
        <f t="array" ref="G1296">SUM(IF(P1296="-",0,P1296),IF(R1296="-",0,R1296))/100</f>
        <v>187.17</v>
      </c>
      <c r="H1296" s="82">
        <f t="array" ref="H1296">SUM(IF(Q1296="-",0,Q1296))/100</f>
        <v>799.57</v>
      </c>
      <c r="I1296" s="76">
        <v>5370004</v>
      </c>
      <c r="J1296" s="76" t="s">
        <v>128</v>
      </c>
      <c r="K1296" s="77">
        <v>40178</v>
      </c>
      <c r="L1296" s="76">
        <v>1173482</v>
      </c>
      <c r="M1296" s="76">
        <v>131501</v>
      </c>
      <c r="N1296" s="76">
        <v>7692</v>
      </c>
      <c r="O1296" s="76">
        <v>5655</v>
      </c>
      <c r="P1296" s="76">
        <v>16858</v>
      </c>
      <c r="Q1296" s="76">
        <v>79957</v>
      </c>
      <c r="R1296" s="76">
        <v>1859</v>
      </c>
    </row>
    <row r="1297" spans="1:18">
      <c r="A1297" s="82">
        <f t="shared" si="100"/>
        <v>537000402008</v>
      </c>
      <c r="B1297" s="82" t="str">
        <f t="shared" si="101"/>
        <v>53700040</v>
      </c>
      <c r="C1297" s="82">
        <f t="shared" si="102"/>
        <v>2008</v>
      </c>
      <c r="D1297" s="82">
        <f t="shared" si="103"/>
        <v>11734.83</v>
      </c>
      <c r="E1297" s="82">
        <f t="shared" si="104"/>
        <v>2289.35</v>
      </c>
      <c r="F1297" s="82">
        <f t="array" ref="F1297">SUM(IF(M1297:N1297="-",0,M1297:N1297),IF(O1297="-",0,-O1297))/100</f>
        <v>1308.48</v>
      </c>
      <c r="G1297" s="82">
        <f t="array" ref="G1297">SUM(IF(P1297="-",0,P1297),IF(R1297="-",0,R1297))/100</f>
        <v>178.25</v>
      </c>
      <c r="H1297" s="82">
        <f t="array" ref="H1297">SUM(IF(Q1297="-",0,Q1297))/100</f>
        <v>802.62</v>
      </c>
      <c r="I1297" s="76">
        <v>5370004</v>
      </c>
      <c r="J1297" s="76" t="s">
        <v>128</v>
      </c>
      <c r="K1297" s="77">
        <v>39813</v>
      </c>
      <c r="L1297" s="76">
        <v>1173483</v>
      </c>
      <c r="M1297" s="76">
        <v>129806</v>
      </c>
      <c r="N1297" s="76">
        <v>6391</v>
      </c>
      <c r="O1297" s="76">
        <v>5349</v>
      </c>
      <c r="P1297" s="76">
        <v>16094</v>
      </c>
      <c r="Q1297" s="76">
        <v>80262</v>
      </c>
      <c r="R1297" s="76">
        <v>1731</v>
      </c>
    </row>
    <row r="1298" spans="1:18">
      <c r="A1298" s="82">
        <f t="shared" si="100"/>
        <v>537000402007</v>
      </c>
      <c r="B1298" s="82" t="str">
        <f t="shared" si="101"/>
        <v>53700040</v>
      </c>
      <c r="C1298" s="82">
        <f t="shared" si="102"/>
        <v>2007</v>
      </c>
      <c r="D1298" s="82">
        <f t="shared" si="103"/>
        <v>11734.84</v>
      </c>
      <c r="E1298" s="82">
        <f t="shared" si="104"/>
        <v>2281.41</v>
      </c>
      <c r="F1298" s="82">
        <f t="array" ref="F1298">SUM(IF(M1298:N1298="-",0,M1298:N1298),IF(O1298="-",0,-O1298))/100</f>
        <v>1300.33</v>
      </c>
      <c r="G1298" s="82">
        <f t="array" ref="G1298">SUM(IF(P1298="-",0,P1298),IF(R1298="-",0,R1298))/100</f>
        <v>177.81</v>
      </c>
      <c r="H1298" s="82">
        <f t="array" ref="H1298">SUM(IF(Q1298="-",0,Q1298))/100</f>
        <v>803.27</v>
      </c>
      <c r="I1298" s="76">
        <v>5370004</v>
      </c>
      <c r="J1298" s="76" t="s">
        <v>128</v>
      </c>
      <c r="K1298" s="77">
        <v>39447</v>
      </c>
      <c r="L1298" s="76">
        <v>1173484</v>
      </c>
      <c r="M1298" s="76">
        <v>128963</v>
      </c>
      <c r="N1298" s="76">
        <v>6419</v>
      </c>
      <c r="O1298" s="76">
        <v>5349</v>
      </c>
      <c r="P1298" s="76">
        <v>16049</v>
      </c>
      <c r="Q1298" s="76">
        <v>80327</v>
      </c>
      <c r="R1298" s="76">
        <v>1732</v>
      </c>
    </row>
    <row r="1299" spans="1:18">
      <c r="A1299" s="82">
        <f t="shared" si="100"/>
        <v>537000402006</v>
      </c>
      <c r="B1299" s="82" t="str">
        <f t="shared" si="101"/>
        <v>53700040</v>
      </c>
      <c r="C1299" s="82">
        <f t="shared" si="102"/>
        <v>2006</v>
      </c>
      <c r="D1299" s="82">
        <f t="shared" si="103"/>
        <v>11734.9</v>
      </c>
      <c r="E1299" s="82">
        <f t="shared" si="104"/>
        <v>2269.33</v>
      </c>
      <c r="F1299" s="82">
        <f t="array" ref="F1299">SUM(IF(M1299:N1299="-",0,M1299:N1299),IF(O1299="-",0,-O1299))/100</f>
        <v>1292.53</v>
      </c>
      <c r="G1299" s="82">
        <f t="array" ref="G1299">SUM(IF(P1299="-",0,P1299),IF(R1299="-",0,R1299))/100</f>
        <v>174.7</v>
      </c>
      <c r="H1299" s="82">
        <f t="array" ref="H1299">SUM(IF(Q1299="-",0,Q1299))/100</f>
        <v>802.1</v>
      </c>
      <c r="I1299" s="76">
        <v>5370004</v>
      </c>
      <c r="J1299" s="76" t="s">
        <v>128</v>
      </c>
      <c r="K1299" s="77">
        <v>39082</v>
      </c>
      <c r="L1299" s="76">
        <v>1173490</v>
      </c>
      <c r="M1299" s="76">
        <v>128245</v>
      </c>
      <c r="N1299" s="76">
        <v>6357</v>
      </c>
      <c r="O1299" s="76">
        <v>5349</v>
      </c>
      <c r="P1299" s="76">
        <v>15738</v>
      </c>
      <c r="Q1299" s="76">
        <v>80210</v>
      </c>
      <c r="R1299" s="76">
        <v>1732</v>
      </c>
    </row>
    <row r="1300" spans="1:18">
      <c r="A1300" s="82">
        <f t="shared" si="100"/>
        <v>537000802015</v>
      </c>
      <c r="B1300" s="82" t="str">
        <f t="shared" si="101"/>
        <v>53700080</v>
      </c>
      <c r="C1300" s="82">
        <f t="shared" si="102"/>
        <v>2015</v>
      </c>
      <c r="D1300" s="82">
        <f t="shared" si="103"/>
        <v>4872.2</v>
      </c>
      <c r="E1300" s="82">
        <f t="shared" si="104"/>
        <v>917.16000000000008</v>
      </c>
      <c r="F1300" s="82">
        <f t="array" ref="F1300">SUM(IF(M1300:N1300="-",0,M1300:N1300),IF(O1300="-",0,-O1300))/100</f>
        <v>443</v>
      </c>
      <c r="G1300" s="82">
        <f t="array" ref="G1300">SUM(IF(P1300="-",0,P1300),IF(R1300="-",0,R1300))/100</f>
        <v>134.35</v>
      </c>
      <c r="H1300" s="82">
        <f t="array" ref="H1300">SUM(IF(Q1300="-",0,Q1300))/100</f>
        <v>339.81</v>
      </c>
      <c r="I1300" s="76">
        <v>5370008</v>
      </c>
      <c r="J1300" s="76" t="s">
        <v>129</v>
      </c>
      <c r="K1300" s="77">
        <v>42369</v>
      </c>
      <c r="L1300" s="76">
        <v>487220</v>
      </c>
      <c r="M1300" s="76">
        <v>42387</v>
      </c>
      <c r="N1300" s="76">
        <v>4281</v>
      </c>
      <c r="O1300" s="76">
        <v>2368</v>
      </c>
      <c r="P1300" s="76">
        <v>12841</v>
      </c>
      <c r="Q1300" s="76">
        <v>33981</v>
      </c>
      <c r="R1300" s="76">
        <v>594</v>
      </c>
    </row>
    <row r="1301" spans="1:18">
      <c r="A1301" s="82">
        <f t="shared" si="100"/>
        <v>537000802014</v>
      </c>
      <c r="B1301" s="82" t="str">
        <f t="shared" si="101"/>
        <v>53700080</v>
      </c>
      <c r="C1301" s="82">
        <f t="shared" si="102"/>
        <v>2014</v>
      </c>
      <c r="D1301" s="82">
        <f t="shared" si="103"/>
        <v>4872.2</v>
      </c>
      <c r="E1301" s="82">
        <f t="shared" si="104"/>
        <v>1031.22</v>
      </c>
      <c r="F1301" s="82">
        <f t="array" ref="F1301">SUM(IF(M1301:N1301="-",0,M1301:N1301),IF(O1301="-",0,-O1301))/100</f>
        <v>477.07</v>
      </c>
      <c r="G1301" s="82">
        <f t="array" ref="G1301">SUM(IF(P1301="-",0,P1301),IF(R1301="-",0,R1301))/100</f>
        <v>109.66</v>
      </c>
      <c r="H1301" s="82">
        <f t="array" ref="H1301">SUM(IF(Q1301="-",0,Q1301))/100</f>
        <v>444.49</v>
      </c>
      <c r="I1301" s="76">
        <v>5370008</v>
      </c>
      <c r="J1301" s="76" t="s">
        <v>129</v>
      </c>
      <c r="K1301" s="77">
        <v>42004</v>
      </c>
      <c r="L1301" s="76">
        <v>487220</v>
      </c>
      <c r="M1301" s="76">
        <v>44153</v>
      </c>
      <c r="N1301" s="76">
        <v>4539</v>
      </c>
      <c r="O1301" s="76">
        <v>985</v>
      </c>
      <c r="P1301" s="76">
        <v>10365</v>
      </c>
      <c r="Q1301" s="76">
        <v>44449</v>
      </c>
      <c r="R1301" s="76">
        <v>601</v>
      </c>
    </row>
    <row r="1302" spans="1:18">
      <c r="A1302" s="82">
        <f t="shared" si="100"/>
        <v>537000802013</v>
      </c>
      <c r="B1302" s="82" t="str">
        <f t="shared" si="101"/>
        <v>53700080</v>
      </c>
      <c r="C1302" s="82">
        <f t="shared" si="102"/>
        <v>2013</v>
      </c>
      <c r="D1302" s="82">
        <f t="shared" si="103"/>
        <v>4872.2</v>
      </c>
      <c r="E1302" s="82">
        <f t="shared" si="104"/>
        <v>1021.42</v>
      </c>
      <c r="F1302" s="82">
        <f t="array" ref="F1302">SUM(IF(M1302:N1302="-",0,M1302:N1302),IF(O1302="-",0,-O1302))/100</f>
        <v>482.14</v>
      </c>
      <c r="G1302" s="82">
        <f t="array" ref="G1302">SUM(IF(P1302="-",0,P1302),IF(R1302="-",0,R1302))/100</f>
        <v>95.03</v>
      </c>
      <c r="H1302" s="82">
        <f t="array" ref="H1302">SUM(IF(Q1302="-",0,Q1302))/100</f>
        <v>444.25</v>
      </c>
      <c r="I1302" s="76">
        <v>5370008</v>
      </c>
      <c r="J1302" s="76" t="s">
        <v>129</v>
      </c>
      <c r="K1302" s="77">
        <v>41639</v>
      </c>
      <c r="L1302" s="76">
        <v>487220</v>
      </c>
      <c r="M1302" s="76">
        <v>44596</v>
      </c>
      <c r="N1302" s="76">
        <v>4166</v>
      </c>
      <c r="O1302" s="76">
        <v>548</v>
      </c>
      <c r="P1302" s="76">
        <v>8868</v>
      </c>
      <c r="Q1302" s="76">
        <v>44425</v>
      </c>
      <c r="R1302" s="76">
        <v>635</v>
      </c>
    </row>
    <row r="1303" spans="1:18">
      <c r="A1303" s="82">
        <f t="shared" si="100"/>
        <v>537000802012</v>
      </c>
      <c r="B1303" s="82" t="str">
        <f t="shared" si="101"/>
        <v>53700080</v>
      </c>
      <c r="C1303" s="82">
        <f t="shared" si="102"/>
        <v>2012</v>
      </c>
      <c r="D1303" s="82">
        <f t="shared" si="103"/>
        <v>4872.2</v>
      </c>
      <c r="E1303" s="82">
        <f t="shared" si="104"/>
        <v>1024.22</v>
      </c>
      <c r="F1303" s="82">
        <f t="array" ref="F1303">SUM(IF(M1303:N1303="-",0,M1303:N1303),IF(O1303="-",0,-O1303))/100</f>
        <v>483.88</v>
      </c>
      <c r="G1303" s="82">
        <f t="array" ref="G1303">SUM(IF(P1303="-",0,P1303),IF(R1303="-",0,R1303))/100</f>
        <v>93.16</v>
      </c>
      <c r="H1303" s="82">
        <f t="array" ref="H1303">SUM(IF(Q1303="-",0,Q1303))/100</f>
        <v>447.18</v>
      </c>
      <c r="I1303" s="76">
        <v>5370008</v>
      </c>
      <c r="J1303" s="76" t="s">
        <v>129</v>
      </c>
      <c r="K1303" s="77">
        <v>41274</v>
      </c>
      <c r="L1303" s="76">
        <v>487220</v>
      </c>
      <c r="M1303" s="76">
        <v>44584</v>
      </c>
      <c r="N1303" s="76">
        <v>4353</v>
      </c>
      <c r="O1303" s="76">
        <v>549</v>
      </c>
      <c r="P1303" s="76">
        <v>8681</v>
      </c>
      <c r="Q1303" s="76">
        <v>44718</v>
      </c>
      <c r="R1303" s="76">
        <v>635</v>
      </c>
    </row>
    <row r="1304" spans="1:18">
      <c r="A1304" s="82">
        <f t="shared" si="100"/>
        <v>537000802011</v>
      </c>
      <c r="B1304" s="82" t="str">
        <f t="shared" si="101"/>
        <v>53700080</v>
      </c>
      <c r="C1304" s="82">
        <f t="shared" si="102"/>
        <v>2011</v>
      </c>
      <c r="D1304" s="82">
        <f t="shared" si="103"/>
        <v>4872.59</v>
      </c>
      <c r="E1304" s="82">
        <f t="shared" si="104"/>
        <v>1019.63</v>
      </c>
      <c r="F1304" s="82">
        <f t="array" ref="F1304">SUM(IF(M1304:N1304="-",0,M1304:N1304),IF(O1304="-",0,-O1304))/100</f>
        <v>480.14</v>
      </c>
      <c r="G1304" s="82">
        <f t="array" ref="G1304">SUM(IF(P1304="-",0,P1304),IF(R1304="-",0,R1304))/100</f>
        <v>92.51</v>
      </c>
      <c r="H1304" s="82">
        <f t="array" ref="H1304">SUM(IF(Q1304="-",0,Q1304))/100</f>
        <v>446.98</v>
      </c>
      <c r="I1304" s="76">
        <v>5370008</v>
      </c>
      <c r="J1304" s="76" t="s">
        <v>129</v>
      </c>
      <c r="K1304" s="77">
        <v>40908</v>
      </c>
      <c r="L1304" s="76">
        <v>487259</v>
      </c>
      <c r="M1304" s="76">
        <v>44035</v>
      </c>
      <c r="N1304" s="76">
        <v>4528</v>
      </c>
      <c r="O1304" s="76">
        <v>549</v>
      </c>
      <c r="P1304" s="76">
        <v>8616</v>
      </c>
      <c r="Q1304" s="76">
        <v>44698</v>
      </c>
      <c r="R1304" s="76">
        <v>635</v>
      </c>
    </row>
    <row r="1305" spans="1:18">
      <c r="A1305" s="82">
        <f t="shared" si="100"/>
        <v>537000802010</v>
      </c>
      <c r="B1305" s="82" t="str">
        <f t="shared" si="101"/>
        <v>53700080</v>
      </c>
      <c r="C1305" s="82">
        <f t="shared" si="102"/>
        <v>2010</v>
      </c>
      <c r="D1305" s="82">
        <f t="shared" si="103"/>
        <v>4872.6000000000004</v>
      </c>
      <c r="E1305" s="82">
        <f t="shared" si="104"/>
        <v>1015.6400000000001</v>
      </c>
      <c r="F1305" s="82">
        <f t="array" ref="F1305">SUM(IF(M1305:N1305="-",0,M1305:N1305),IF(O1305="-",0,-O1305))/100</f>
        <v>476.35</v>
      </c>
      <c r="G1305" s="82">
        <f t="array" ref="G1305">SUM(IF(P1305="-",0,P1305),IF(R1305="-",0,R1305))/100</f>
        <v>92.45</v>
      </c>
      <c r="H1305" s="82">
        <f t="array" ref="H1305">SUM(IF(Q1305="-",0,Q1305))/100</f>
        <v>446.84</v>
      </c>
      <c r="I1305" s="76">
        <v>5370008</v>
      </c>
      <c r="J1305" s="76" t="s">
        <v>129</v>
      </c>
      <c r="K1305" s="77">
        <v>40543</v>
      </c>
      <c r="L1305" s="76">
        <v>487260</v>
      </c>
      <c r="M1305" s="76">
        <v>43640</v>
      </c>
      <c r="N1305" s="76">
        <v>4544</v>
      </c>
      <c r="O1305" s="76">
        <v>549</v>
      </c>
      <c r="P1305" s="76">
        <v>8610</v>
      </c>
      <c r="Q1305" s="76">
        <v>44684</v>
      </c>
      <c r="R1305" s="76">
        <v>635</v>
      </c>
    </row>
    <row r="1306" spans="1:18">
      <c r="A1306" s="82">
        <f t="shared" si="100"/>
        <v>537000802009</v>
      </c>
      <c r="B1306" s="82" t="str">
        <f t="shared" si="101"/>
        <v>53700080</v>
      </c>
      <c r="C1306" s="82">
        <f t="shared" si="102"/>
        <v>2009</v>
      </c>
      <c r="D1306" s="82">
        <f t="shared" si="103"/>
        <v>4872.59</v>
      </c>
      <c r="E1306" s="82">
        <f t="shared" si="104"/>
        <v>1007.0999999999999</v>
      </c>
      <c r="F1306" s="82">
        <f t="array" ref="F1306">SUM(IF(M1306:N1306="-",0,M1306:N1306),IF(O1306="-",0,-O1306))/100</f>
        <v>468.34</v>
      </c>
      <c r="G1306" s="82">
        <f t="array" ref="G1306">SUM(IF(P1306="-",0,P1306),IF(R1306="-",0,R1306))/100</f>
        <v>92.97</v>
      </c>
      <c r="H1306" s="82">
        <f t="array" ref="H1306">SUM(IF(Q1306="-",0,Q1306))/100</f>
        <v>445.79</v>
      </c>
      <c r="I1306" s="76">
        <v>5370008</v>
      </c>
      <c r="J1306" s="76" t="s">
        <v>129</v>
      </c>
      <c r="K1306" s="77">
        <v>40178</v>
      </c>
      <c r="L1306" s="76">
        <v>487259</v>
      </c>
      <c r="M1306" s="76">
        <v>42786</v>
      </c>
      <c r="N1306" s="76">
        <v>4597</v>
      </c>
      <c r="O1306" s="76">
        <v>549</v>
      </c>
      <c r="P1306" s="76">
        <v>8662</v>
      </c>
      <c r="Q1306" s="76">
        <v>44579</v>
      </c>
      <c r="R1306" s="76">
        <v>635</v>
      </c>
    </row>
    <row r="1307" spans="1:18">
      <c r="A1307" s="82">
        <f t="shared" si="100"/>
        <v>537000802008</v>
      </c>
      <c r="B1307" s="82" t="str">
        <f t="shared" si="101"/>
        <v>53700080</v>
      </c>
      <c r="C1307" s="82">
        <f t="shared" si="102"/>
        <v>2008</v>
      </c>
      <c r="D1307" s="82">
        <f t="shared" si="103"/>
        <v>4872.6400000000003</v>
      </c>
      <c r="E1307" s="82">
        <f t="shared" si="104"/>
        <v>805.4</v>
      </c>
      <c r="F1307" s="82">
        <f t="array" ref="F1307">SUM(IF(M1307:N1307="-",0,M1307:N1307),IF(O1307="-",0,-O1307))/100</f>
        <v>462.77</v>
      </c>
      <c r="G1307" s="82">
        <f t="array" ref="G1307">SUM(IF(P1307="-",0,P1307),IF(R1307="-",0,R1307))/100</f>
        <v>92.04</v>
      </c>
      <c r="H1307" s="82">
        <f t="array" ref="H1307">SUM(IF(Q1307="-",0,Q1307))/100</f>
        <v>250.59</v>
      </c>
      <c r="I1307" s="76">
        <v>5370008</v>
      </c>
      <c r="J1307" s="76" t="s">
        <v>129</v>
      </c>
      <c r="K1307" s="77">
        <v>39813</v>
      </c>
      <c r="L1307" s="76">
        <v>487264</v>
      </c>
      <c r="M1307" s="76">
        <v>42117</v>
      </c>
      <c r="N1307" s="76">
        <v>4709</v>
      </c>
      <c r="O1307" s="76">
        <v>549</v>
      </c>
      <c r="P1307" s="76">
        <v>8569</v>
      </c>
      <c r="Q1307" s="76">
        <v>25059</v>
      </c>
      <c r="R1307" s="76">
        <v>635</v>
      </c>
    </row>
    <row r="1308" spans="1:18">
      <c r="A1308" s="82">
        <f t="shared" si="100"/>
        <v>537000802007</v>
      </c>
      <c r="B1308" s="82" t="str">
        <f t="shared" si="101"/>
        <v>53700080</v>
      </c>
      <c r="C1308" s="82">
        <f t="shared" si="102"/>
        <v>2007</v>
      </c>
      <c r="D1308" s="82">
        <f t="shared" si="103"/>
        <v>4872.6400000000003</v>
      </c>
      <c r="E1308" s="82">
        <f t="shared" si="104"/>
        <v>781.54</v>
      </c>
      <c r="F1308" s="82">
        <f t="array" ref="F1308">SUM(IF(M1308:N1308="-",0,M1308:N1308),IF(O1308="-",0,-O1308))/100</f>
        <v>440.55</v>
      </c>
      <c r="G1308" s="82">
        <f t="array" ref="G1308">SUM(IF(P1308="-",0,P1308),IF(R1308="-",0,R1308))/100</f>
        <v>91.25</v>
      </c>
      <c r="H1308" s="82">
        <f t="array" ref="H1308">SUM(IF(Q1308="-",0,Q1308))/100</f>
        <v>249.74</v>
      </c>
      <c r="I1308" s="76">
        <v>5370008</v>
      </c>
      <c r="J1308" s="76" t="s">
        <v>129</v>
      </c>
      <c r="K1308" s="77">
        <v>39447</v>
      </c>
      <c r="L1308" s="76">
        <v>487264</v>
      </c>
      <c r="M1308" s="76">
        <v>41880</v>
      </c>
      <c r="N1308" s="76">
        <v>4728</v>
      </c>
      <c r="O1308" s="76">
        <v>2553</v>
      </c>
      <c r="P1308" s="76">
        <v>8523</v>
      </c>
      <c r="Q1308" s="76">
        <v>24974</v>
      </c>
      <c r="R1308" s="76">
        <v>602</v>
      </c>
    </row>
    <row r="1309" spans="1:18">
      <c r="A1309" s="82">
        <f t="shared" si="100"/>
        <v>537000802006</v>
      </c>
      <c r="B1309" s="82" t="str">
        <f t="shared" si="101"/>
        <v>53700080</v>
      </c>
      <c r="C1309" s="82">
        <f t="shared" si="102"/>
        <v>2006</v>
      </c>
      <c r="D1309" s="82">
        <f t="shared" si="103"/>
        <v>4872.63</v>
      </c>
      <c r="E1309" s="82">
        <f t="shared" si="104"/>
        <v>776.58999999999992</v>
      </c>
      <c r="F1309" s="82">
        <f t="array" ref="F1309">SUM(IF(M1309:N1309="-",0,M1309:N1309),IF(O1309="-",0,-O1309))/100</f>
        <v>436.53</v>
      </c>
      <c r="G1309" s="82">
        <f t="array" ref="G1309">SUM(IF(P1309="-",0,P1309),IF(R1309="-",0,R1309))/100</f>
        <v>91.24</v>
      </c>
      <c r="H1309" s="82">
        <f t="array" ref="H1309">SUM(IF(Q1309="-",0,Q1309))/100</f>
        <v>248.82</v>
      </c>
      <c r="I1309" s="76">
        <v>5370008</v>
      </c>
      <c r="J1309" s="76" t="s">
        <v>129</v>
      </c>
      <c r="K1309" s="77">
        <v>39082</v>
      </c>
      <c r="L1309" s="76">
        <v>487263</v>
      </c>
      <c r="M1309" s="76">
        <v>41376</v>
      </c>
      <c r="N1309" s="76">
        <v>4830</v>
      </c>
      <c r="O1309" s="76">
        <v>2553</v>
      </c>
      <c r="P1309" s="76">
        <v>8522</v>
      </c>
      <c r="Q1309" s="76">
        <v>24882</v>
      </c>
      <c r="R1309" s="76">
        <v>602</v>
      </c>
    </row>
    <row r="1310" spans="1:18">
      <c r="A1310" s="82">
        <f t="shared" si="100"/>
        <v>537001202015</v>
      </c>
      <c r="B1310" s="82" t="str">
        <f t="shared" si="101"/>
        <v>53700120</v>
      </c>
      <c r="C1310" s="82">
        <f t="shared" si="102"/>
        <v>2015</v>
      </c>
      <c r="D1310" s="82">
        <f t="shared" si="103"/>
        <v>8320.2800000000007</v>
      </c>
      <c r="E1310" s="82">
        <f t="shared" si="104"/>
        <v>1940.72</v>
      </c>
      <c r="F1310" s="82">
        <f t="array" ref="F1310">SUM(IF(M1310:N1310="-",0,M1310:N1310),IF(O1310="-",0,-O1310))/100</f>
        <v>863.61</v>
      </c>
      <c r="G1310" s="82">
        <f t="array" ref="G1310">SUM(IF(P1310="-",0,P1310),IF(R1310="-",0,R1310))/100</f>
        <v>131.08000000000001</v>
      </c>
      <c r="H1310" s="82">
        <f t="array" ref="H1310">SUM(IF(Q1310="-",0,Q1310))/100</f>
        <v>946.03</v>
      </c>
      <c r="I1310" s="76">
        <v>5370012</v>
      </c>
      <c r="J1310" s="76" t="s">
        <v>130</v>
      </c>
      <c r="K1310" s="77">
        <v>42369</v>
      </c>
      <c r="L1310" s="76">
        <v>832028</v>
      </c>
      <c r="M1310" s="76">
        <v>85251</v>
      </c>
      <c r="N1310" s="76">
        <v>7645</v>
      </c>
      <c r="O1310" s="76">
        <v>6535</v>
      </c>
      <c r="P1310" s="76">
        <v>12269</v>
      </c>
      <c r="Q1310" s="76">
        <v>94603</v>
      </c>
      <c r="R1310" s="76">
        <v>839</v>
      </c>
    </row>
    <row r="1311" spans="1:18">
      <c r="A1311" s="82">
        <f t="shared" si="100"/>
        <v>537001202014</v>
      </c>
      <c r="B1311" s="82" t="str">
        <f t="shared" si="101"/>
        <v>53700120</v>
      </c>
      <c r="C1311" s="82">
        <f t="shared" si="102"/>
        <v>2014</v>
      </c>
      <c r="D1311" s="82">
        <f t="shared" si="103"/>
        <v>8320.2800000000007</v>
      </c>
      <c r="E1311" s="82">
        <f t="shared" si="104"/>
        <v>1925.4</v>
      </c>
      <c r="F1311" s="82">
        <f t="array" ref="F1311">SUM(IF(M1311:N1311="-",0,M1311:N1311),IF(O1311="-",0,-O1311))/100</f>
        <v>849.2</v>
      </c>
      <c r="G1311" s="82">
        <f t="array" ref="G1311">SUM(IF(P1311="-",0,P1311),IF(R1311="-",0,R1311))/100</f>
        <v>131.01</v>
      </c>
      <c r="H1311" s="82">
        <f t="array" ref="H1311">SUM(IF(Q1311="-",0,Q1311))/100</f>
        <v>945.19</v>
      </c>
      <c r="I1311" s="76">
        <v>5370012</v>
      </c>
      <c r="J1311" s="76" t="s">
        <v>130</v>
      </c>
      <c r="K1311" s="77">
        <v>42004</v>
      </c>
      <c r="L1311" s="76">
        <v>832028</v>
      </c>
      <c r="M1311" s="76">
        <v>83813</v>
      </c>
      <c r="N1311" s="76">
        <v>7642</v>
      </c>
      <c r="O1311" s="76">
        <v>6535</v>
      </c>
      <c r="P1311" s="76">
        <v>12262</v>
      </c>
      <c r="Q1311" s="76">
        <v>94519</v>
      </c>
      <c r="R1311" s="76">
        <v>839</v>
      </c>
    </row>
    <row r="1312" spans="1:18">
      <c r="A1312" s="82">
        <f t="shared" si="100"/>
        <v>537001202013</v>
      </c>
      <c r="B1312" s="82" t="str">
        <f t="shared" si="101"/>
        <v>53700120</v>
      </c>
      <c r="C1312" s="82">
        <f t="shared" si="102"/>
        <v>2013</v>
      </c>
      <c r="D1312" s="82">
        <f t="shared" si="103"/>
        <v>8320.2800000000007</v>
      </c>
      <c r="E1312" s="82">
        <f t="shared" si="104"/>
        <v>1913.04</v>
      </c>
      <c r="F1312" s="82">
        <f t="array" ref="F1312">SUM(IF(M1312:N1312="-",0,M1312:N1312),IF(O1312="-",0,-O1312))/100</f>
        <v>855.61</v>
      </c>
      <c r="G1312" s="82">
        <f t="array" ref="G1312">SUM(IF(P1312="-",0,P1312),IF(R1312="-",0,R1312))/100</f>
        <v>111.88</v>
      </c>
      <c r="H1312" s="82">
        <f t="array" ref="H1312">SUM(IF(Q1312="-",0,Q1312))/100</f>
        <v>945.55</v>
      </c>
      <c r="I1312" s="76">
        <v>5370012</v>
      </c>
      <c r="J1312" s="76" t="s">
        <v>130</v>
      </c>
      <c r="K1312" s="77">
        <v>41639</v>
      </c>
      <c r="L1312" s="76">
        <v>832028</v>
      </c>
      <c r="M1312" s="76">
        <v>83360</v>
      </c>
      <c r="N1312" s="76">
        <v>5137</v>
      </c>
      <c r="O1312" s="76">
        <v>2936</v>
      </c>
      <c r="P1312" s="76">
        <v>10349</v>
      </c>
      <c r="Q1312" s="76">
        <v>94555</v>
      </c>
      <c r="R1312" s="76">
        <v>839</v>
      </c>
    </row>
    <row r="1313" spans="1:18">
      <c r="A1313" s="82">
        <f t="shared" si="100"/>
        <v>537001202012</v>
      </c>
      <c r="B1313" s="82" t="str">
        <f t="shared" si="101"/>
        <v>53700120</v>
      </c>
      <c r="C1313" s="82">
        <f t="shared" si="102"/>
        <v>2012</v>
      </c>
      <c r="D1313" s="82">
        <f t="shared" si="103"/>
        <v>8320.2800000000007</v>
      </c>
      <c r="E1313" s="82">
        <f t="shared" si="104"/>
        <v>1893.8400000000001</v>
      </c>
      <c r="F1313" s="82">
        <f t="array" ref="F1313">SUM(IF(M1313:N1313="-",0,M1313:N1313),IF(O1313="-",0,-O1313))/100</f>
        <v>850.51</v>
      </c>
      <c r="G1313" s="82">
        <f t="array" ref="G1313">SUM(IF(P1313="-",0,P1313),IF(R1313="-",0,R1313))/100</f>
        <v>97.87</v>
      </c>
      <c r="H1313" s="82">
        <f t="array" ref="H1313">SUM(IF(Q1313="-",0,Q1313))/100</f>
        <v>945.46</v>
      </c>
      <c r="I1313" s="76">
        <v>5370012</v>
      </c>
      <c r="J1313" s="76" t="s">
        <v>130</v>
      </c>
      <c r="K1313" s="77">
        <v>41274</v>
      </c>
      <c r="L1313" s="76">
        <v>832028</v>
      </c>
      <c r="M1313" s="76">
        <v>82850</v>
      </c>
      <c r="N1313" s="76">
        <v>5137</v>
      </c>
      <c r="O1313" s="76">
        <v>2936</v>
      </c>
      <c r="P1313" s="76">
        <v>8948</v>
      </c>
      <c r="Q1313" s="76">
        <v>94546</v>
      </c>
      <c r="R1313" s="76">
        <v>839</v>
      </c>
    </row>
    <row r="1314" spans="1:18">
      <c r="A1314" s="82">
        <f t="shared" si="100"/>
        <v>537001202011</v>
      </c>
      <c r="B1314" s="82" t="str">
        <f t="shared" si="101"/>
        <v>53700120</v>
      </c>
      <c r="C1314" s="82">
        <f t="shared" si="102"/>
        <v>2011</v>
      </c>
      <c r="D1314" s="82">
        <f t="shared" si="103"/>
        <v>8323.15</v>
      </c>
      <c r="E1314" s="82">
        <f t="shared" si="104"/>
        <v>1891.69</v>
      </c>
      <c r="F1314" s="82">
        <f t="array" ref="F1314">SUM(IF(M1314:N1314="-",0,M1314:N1314),IF(O1314="-",0,-O1314))/100</f>
        <v>845.68</v>
      </c>
      <c r="G1314" s="82">
        <f t="array" ref="G1314">SUM(IF(P1314="-",0,P1314),IF(R1314="-",0,R1314))/100</f>
        <v>98.59</v>
      </c>
      <c r="H1314" s="82">
        <f t="array" ref="H1314">SUM(IF(Q1314="-",0,Q1314))/100</f>
        <v>947.42</v>
      </c>
      <c r="I1314" s="76">
        <v>5370012</v>
      </c>
      <c r="J1314" s="76" t="s">
        <v>130</v>
      </c>
      <c r="K1314" s="77">
        <v>40908</v>
      </c>
      <c r="L1314" s="76">
        <v>832315</v>
      </c>
      <c r="M1314" s="76">
        <v>82567</v>
      </c>
      <c r="N1314" s="76">
        <v>4935</v>
      </c>
      <c r="O1314" s="76">
        <v>2934</v>
      </c>
      <c r="P1314" s="76">
        <v>9021</v>
      </c>
      <c r="Q1314" s="76">
        <v>94742</v>
      </c>
      <c r="R1314" s="76">
        <v>838</v>
      </c>
    </row>
    <row r="1315" spans="1:18">
      <c r="A1315" s="82">
        <f t="shared" si="100"/>
        <v>537001202010</v>
      </c>
      <c r="B1315" s="82" t="str">
        <f t="shared" si="101"/>
        <v>53700120</v>
      </c>
      <c r="C1315" s="82">
        <f t="shared" si="102"/>
        <v>2010</v>
      </c>
      <c r="D1315" s="82">
        <f t="shared" si="103"/>
        <v>8323.16</v>
      </c>
      <c r="E1315" s="82">
        <f t="shared" si="104"/>
        <v>1889.52</v>
      </c>
      <c r="F1315" s="82">
        <f t="array" ref="F1315">SUM(IF(M1315:N1315="-",0,M1315:N1315),IF(O1315="-",0,-O1315))/100</f>
        <v>844.84</v>
      </c>
      <c r="G1315" s="82">
        <f t="array" ref="G1315">SUM(IF(P1315="-",0,P1315),IF(R1315="-",0,R1315))/100</f>
        <v>98.91</v>
      </c>
      <c r="H1315" s="82">
        <f t="array" ref="H1315">SUM(IF(Q1315="-",0,Q1315))/100</f>
        <v>945.77</v>
      </c>
      <c r="I1315" s="76">
        <v>5370012</v>
      </c>
      <c r="J1315" s="76" t="s">
        <v>130</v>
      </c>
      <c r="K1315" s="77">
        <v>40543</v>
      </c>
      <c r="L1315" s="76">
        <v>832316</v>
      </c>
      <c r="M1315" s="76">
        <v>82431</v>
      </c>
      <c r="N1315" s="76">
        <v>4988</v>
      </c>
      <c r="O1315" s="76">
        <v>2935</v>
      </c>
      <c r="P1315" s="76">
        <v>9053</v>
      </c>
      <c r="Q1315" s="76">
        <v>94577</v>
      </c>
      <c r="R1315" s="76">
        <v>838</v>
      </c>
    </row>
    <row r="1316" spans="1:18">
      <c r="A1316" s="82">
        <f t="shared" si="100"/>
        <v>537001202009</v>
      </c>
      <c r="B1316" s="82" t="str">
        <f t="shared" si="101"/>
        <v>53700120</v>
      </c>
      <c r="C1316" s="82">
        <f t="shared" si="102"/>
        <v>2009</v>
      </c>
      <c r="D1316" s="82">
        <f t="shared" si="103"/>
        <v>8323.16</v>
      </c>
      <c r="E1316" s="82">
        <f t="shared" si="104"/>
        <v>1880.0900000000001</v>
      </c>
      <c r="F1316" s="82">
        <f t="array" ref="F1316">SUM(IF(M1316:N1316="-",0,M1316:N1316),IF(O1316="-",0,-O1316))/100</f>
        <v>839.39</v>
      </c>
      <c r="G1316" s="82">
        <f t="array" ref="G1316">SUM(IF(P1316="-",0,P1316),IF(R1316="-",0,R1316))/100</f>
        <v>98.71</v>
      </c>
      <c r="H1316" s="82">
        <f t="array" ref="H1316">SUM(IF(Q1316="-",0,Q1316))/100</f>
        <v>941.99</v>
      </c>
      <c r="I1316" s="76">
        <v>5370012</v>
      </c>
      <c r="J1316" s="76" t="s">
        <v>130</v>
      </c>
      <c r="K1316" s="77">
        <v>40178</v>
      </c>
      <c r="L1316" s="76">
        <v>832316</v>
      </c>
      <c r="M1316" s="76">
        <v>81851</v>
      </c>
      <c r="N1316" s="76">
        <v>5022</v>
      </c>
      <c r="O1316" s="76">
        <v>2934</v>
      </c>
      <c r="P1316" s="76">
        <v>9056</v>
      </c>
      <c r="Q1316" s="76">
        <v>94199</v>
      </c>
      <c r="R1316" s="76">
        <v>815</v>
      </c>
    </row>
    <row r="1317" spans="1:18">
      <c r="A1317" s="82">
        <f t="shared" si="100"/>
        <v>537001202008</v>
      </c>
      <c r="B1317" s="82" t="str">
        <f t="shared" si="101"/>
        <v>53700120</v>
      </c>
      <c r="C1317" s="82">
        <f t="shared" si="102"/>
        <v>2008</v>
      </c>
      <c r="D1317" s="82">
        <f t="shared" si="103"/>
        <v>8323.18</v>
      </c>
      <c r="E1317" s="82">
        <f t="shared" si="104"/>
        <v>1862.86</v>
      </c>
      <c r="F1317" s="82">
        <f t="array" ref="F1317">SUM(IF(M1317:N1317="-",0,M1317:N1317),IF(O1317="-",0,-O1317))/100</f>
        <v>836.43</v>
      </c>
      <c r="G1317" s="82">
        <f t="array" ref="G1317">SUM(IF(P1317="-",0,P1317),IF(R1317="-",0,R1317))/100</f>
        <v>85.28</v>
      </c>
      <c r="H1317" s="82">
        <f t="array" ref="H1317">SUM(IF(Q1317="-",0,Q1317))/100</f>
        <v>941.15</v>
      </c>
      <c r="I1317" s="76">
        <v>5370012</v>
      </c>
      <c r="J1317" s="76" t="s">
        <v>130</v>
      </c>
      <c r="K1317" s="77">
        <v>39813</v>
      </c>
      <c r="L1317" s="76">
        <v>832318</v>
      </c>
      <c r="M1317" s="76">
        <v>81572</v>
      </c>
      <c r="N1317" s="76">
        <v>5005</v>
      </c>
      <c r="O1317" s="76">
        <v>2934</v>
      </c>
      <c r="P1317" s="76">
        <v>7731</v>
      </c>
      <c r="Q1317" s="76">
        <v>94115</v>
      </c>
      <c r="R1317" s="76">
        <v>797</v>
      </c>
    </row>
    <row r="1318" spans="1:18">
      <c r="A1318" s="82">
        <f t="shared" si="100"/>
        <v>537001202007</v>
      </c>
      <c r="B1318" s="82" t="str">
        <f t="shared" si="101"/>
        <v>53700120</v>
      </c>
      <c r="C1318" s="82">
        <f t="shared" si="102"/>
        <v>2007</v>
      </c>
      <c r="D1318" s="82">
        <f t="shared" si="103"/>
        <v>8323.1299999999992</v>
      </c>
      <c r="E1318" s="82">
        <f t="shared" si="104"/>
        <v>1857.58</v>
      </c>
      <c r="F1318" s="82">
        <f t="array" ref="F1318">SUM(IF(M1318:N1318="-",0,M1318:N1318),IF(O1318="-",0,-O1318))/100</f>
        <v>834.62</v>
      </c>
      <c r="G1318" s="82">
        <f t="array" ref="G1318">SUM(IF(P1318="-",0,P1318),IF(R1318="-",0,R1318))/100</f>
        <v>83.84</v>
      </c>
      <c r="H1318" s="82">
        <f t="array" ref="H1318">SUM(IF(Q1318="-",0,Q1318))/100</f>
        <v>939.12</v>
      </c>
      <c r="I1318" s="76">
        <v>5370012</v>
      </c>
      <c r="J1318" s="76" t="s">
        <v>130</v>
      </c>
      <c r="K1318" s="77">
        <v>39447</v>
      </c>
      <c r="L1318" s="76">
        <v>832313</v>
      </c>
      <c r="M1318" s="76">
        <v>81441</v>
      </c>
      <c r="N1318" s="76">
        <v>4943</v>
      </c>
      <c r="O1318" s="76">
        <v>2922</v>
      </c>
      <c r="P1318" s="76">
        <v>7741</v>
      </c>
      <c r="Q1318" s="76">
        <v>93912</v>
      </c>
      <c r="R1318" s="76">
        <v>643</v>
      </c>
    </row>
    <row r="1319" spans="1:18">
      <c r="A1319" s="82">
        <f t="shared" si="100"/>
        <v>537001202006</v>
      </c>
      <c r="B1319" s="82" t="str">
        <f t="shared" si="101"/>
        <v>53700120</v>
      </c>
      <c r="C1319" s="82">
        <f t="shared" si="102"/>
        <v>2006</v>
      </c>
      <c r="D1319" s="82">
        <f t="shared" si="103"/>
        <v>8322.4</v>
      </c>
      <c r="E1319" s="82">
        <f t="shared" si="104"/>
        <v>1835.91</v>
      </c>
      <c r="F1319" s="82">
        <f t="array" ref="F1319">SUM(IF(M1319:N1319="-",0,M1319:N1319),IF(O1319="-",0,-O1319))/100</f>
        <v>818.15</v>
      </c>
      <c r="G1319" s="82">
        <f t="array" ref="G1319">SUM(IF(P1319="-",0,P1319),IF(R1319="-",0,R1319))/100</f>
        <v>81.319999999999993</v>
      </c>
      <c r="H1319" s="82">
        <f t="array" ref="H1319">SUM(IF(Q1319="-",0,Q1319))/100</f>
        <v>936.44</v>
      </c>
      <c r="I1319" s="76">
        <v>5370012</v>
      </c>
      <c r="J1319" s="76" t="s">
        <v>130</v>
      </c>
      <c r="K1319" s="77">
        <v>39082</v>
      </c>
      <c r="L1319" s="76">
        <v>832240</v>
      </c>
      <c r="M1319" s="76">
        <v>79761</v>
      </c>
      <c r="N1319" s="76">
        <v>4976</v>
      </c>
      <c r="O1319" s="76">
        <v>2922</v>
      </c>
      <c r="P1319" s="76">
        <v>7484</v>
      </c>
      <c r="Q1319" s="76">
        <v>93644</v>
      </c>
      <c r="R1319" s="76">
        <v>648</v>
      </c>
    </row>
    <row r="1320" spans="1:18">
      <c r="A1320" s="82">
        <f t="shared" si="100"/>
        <v>537001602015</v>
      </c>
      <c r="B1320" s="82" t="str">
        <f t="shared" si="101"/>
        <v>53700160</v>
      </c>
      <c r="C1320" s="82">
        <f t="shared" si="102"/>
        <v>2015</v>
      </c>
      <c r="D1320" s="82">
        <f t="shared" si="103"/>
        <v>9220.6200000000008</v>
      </c>
      <c r="E1320" s="82">
        <f t="shared" si="104"/>
        <v>2302.87</v>
      </c>
      <c r="F1320" s="82">
        <f t="array" ref="F1320">SUM(IF(M1320:N1320="-",0,M1320:N1320),IF(O1320="-",0,-O1320))/100</f>
        <v>1511.87</v>
      </c>
      <c r="G1320" s="82">
        <f t="array" ref="G1320">SUM(IF(P1320="-",0,P1320),IF(R1320="-",0,R1320))/100</f>
        <v>177.6</v>
      </c>
      <c r="H1320" s="82">
        <f t="array" ref="H1320">SUM(IF(Q1320="-",0,Q1320))/100</f>
        <v>613.4</v>
      </c>
      <c r="I1320" s="76">
        <v>5370016</v>
      </c>
      <c r="J1320" s="76" t="s">
        <v>131</v>
      </c>
      <c r="K1320" s="77">
        <v>42369</v>
      </c>
      <c r="L1320" s="76">
        <v>922062</v>
      </c>
      <c r="M1320" s="76">
        <v>147882</v>
      </c>
      <c r="N1320" s="76">
        <v>6901</v>
      </c>
      <c r="O1320" s="76">
        <v>3596</v>
      </c>
      <c r="P1320" s="76">
        <v>16004</v>
      </c>
      <c r="Q1320" s="76">
        <v>61340</v>
      </c>
      <c r="R1320" s="76">
        <v>1756</v>
      </c>
    </row>
    <row r="1321" spans="1:18">
      <c r="A1321" s="82">
        <f t="shared" si="100"/>
        <v>537001602014</v>
      </c>
      <c r="B1321" s="82" t="str">
        <f t="shared" si="101"/>
        <v>53700160</v>
      </c>
      <c r="C1321" s="82">
        <f t="shared" si="102"/>
        <v>2014</v>
      </c>
      <c r="D1321" s="82">
        <f t="shared" si="103"/>
        <v>9220.6200000000008</v>
      </c>
      <c r="E1321" s="82">
        <f t="shared" si="104"/>
        <v>2286.06</v>
      </c>
      <c r="F1321" s="82">
        <f t="array" ref="F1321">SUM(IF(M1321:N1321="-",0,M1321:N1321),IF(O1321="-",0,-O1321))/100</f>
        <v>1525.79</v>
      </c>
      <c r="G1321" s="82">
        <f t="array" ref="G1321">SUM(IF(P1321="-",0,P1321),IF(R1321="-",0,R1321))/100</f>
        <v>153.29</v>
      </c>
      <c r="H1321" s="82">
        <f t="array" ref="H1321">SUM(IF(Q1321="-",0,Q1321))/100</f>
        <v>606.98</v>
      </c>
      <c r="I1321" s="76">
        <v>5370016</v>
      </c>
      <c r="J1321" s="76" t="s">
        <v>131</v>
      </c>
      <c r="K1321" s="77">
        <v>42004</v>
      </c>
      <c r="L1321" s="76">
        <v>922062</v>
      </c>
      <c r="M1321" s="76">
        <v>149525</v>
      </c>
      <c r="N1321" s="76">
        <v>6014</v>
      </c>
      <c r="O1321" s="76">
        <v>2960</v>
      </c>
      <c r="P1321" s="76">
        <v>13572</v>
      </c>
      <c r="Q1321" s="76">
        <v>60698</v>
      </c>
      <c r="R1321" s="76">
        <v>1757</v>
      </c>
    </row>
    <row r="1322" spans="1:18">
      <c r="A1322" s="82">
        <f t="shared" si="100"/>
        <v>537001602013</v>
      </c>
      <c r="B1322" s="82" t="str">
        <f t="shared" si="101"/>
        <v>53700160</v>
      </c>
      <c r="C1322" s="82">
        <f t="shared" si="102"/>
        <v>2013</v>
      </c>
      <c r="D1322" s="82">
        <f t="shared" si="103"/>
        <v>9220.6200000000008</v>
      </c>
      <c r="E1322" s="82">
        <f t="shared" si="104"/>
        <v>2274.15</v>
      </c>
      <c r="F1322" s="82">
        <f t="array" ref="F1322">SUM(IF(M1322:N1322="-",0,M1322:N1322),IF(O1322="-",0,-O1322))/100</f>
        <v>1521.1</v>
      </c>
      <c r="G1322" s="82">
        <f t="array" ref="G1322">SUM(IF(P1322="-",0,P1322),IF(R1322="-",0,R1322))/100</f>
        <v>127.22</v>
      </c>
      <c r="H1322" s="82">
        <f t="array" ref="H1322">SUM(IF(Q1322="-",0,Q1322))/100</f>
        <v>625.83000000000004</v>
      </c>
      <c r="I1322" s="76">
        <v>5370016</v>
      </c>
      <c r="J1322" s="76" t="s">
        <v>131</v>
      </c>
      <c r="K1322" s="77">
        <v>41639</v>
      </c>
      <c r="L1322" s="76">
        <v>922062</v>
      </c>
      <c r="M1322" s="76">
        <v>149099</v>
      </c>
      <c r="N1322" s="76">
        <v>5690</v>
      </c>
      <c r="O1322" s="76">
        <v>2679</v>
      </c>
      <c r="P1322" s="76">
        <v>10973</v>
      </c>
      <c r="Q1322" s="76">
        <v>62583</v>
      </c>
      <c r="R1322" s="76">
        <v>1749</v>
      </c>
    </row>
    <row r="1323" spans="1:18">
      <c r="A1323" s="82">
        <f t="shared" si="100"/>
        <v>537001602012</v>
      </c>
      <c r="B1323" s="82" t="str">
        <f t="shared" si="101"/>
        <v>53700160</v>
      </c>
      <c r="C1323" s="82">
        <f t="shared" si="102"/>
        <v>2012</v>
      </c>
      <c r="D1323" s="82">
        <f t="shared" si="103"/>
        <v>9220.6200000000008</v>
      </c>
      <c r="E1323" s="82">
        <f t="shared" si="104"/>
        <v>2258.5</v>
      </c>
      <c r="F1323" s="82">
        <f t="array" ref="F1323">SUM(IF(M1323:N1323="-",0,M1323:N1323),IF(O1323="-",0,-O1323))/100</f>
        <v>1511.06</v>
      </c>
      <c r="G1323" s="82">
        <f t="array" ref="G1323">SUM(IF(P1323="-",0,P1323),IF(R1323="-",0,R1323))/100</f>
        <v>127.49</v>
      </c>
      <c r="H1323" s="82">
        <f t="array" ref="H1323">SUM(IF(Q1323="-",0,Q1323))/100</f>
        <v>619.95000000000005</v>
      </c>
      <c r="I1323" s="76">
        <v>5370016</v>
      </c>
      <c r="J1323" s="76" t="s">
        <v>131</v>
      </c>
      <c r="K1323" s="77">
        <v>41274</v>
      </c>
      <c r="L1323" s="76">
        <v>922062</v>
      </c>
      <c r="M1323" s="76">
        <v>148117</v>
      </c>
      <c r="N1323" s="76">
        <v>6064</v>
      </c>
      <c r="O1323" s="76">
        <v>3075</v>
      </c>
      <c r="P1323" s="76">
        <v>11000</v>
      </c>
      <c r="Q1323" s="76">
        <v>61995</v>
      </c>
      <c r="R1323" s="76">
        <v>1749</v>
      </c>
    </row>
    <row r="1324" spans="1:18">
      <c r="A1324" s="82">
        <f t="shared" si="100"/>
        <v>537001602011</v>
      </c>
      <c r="B1324" s="82" t="str">
        <f t="shared" si="101"/>
        <v>53700160</v>
      </c>
      <c r="C1324" s="82">
        <f t="shared" si="102"/>
        <v>2011</v>
      </c>
      <c r="D1324" s="82">
        <f t="shared" si="103"/>
        <v>9220.9</v>
      </c>
      <c r="E1324" s="82">
        <f t="shared" si="104"/>
        <v>2252.5700000000002</v>
      </c>
      <c r="F1324" s="82">
        <f t="array" ref="F1324">SUM(IF(M1324:N1324="-",0,M1324:N1324),IF(O1324="-",0,-O1324))/100</f>
        <v>1507.65</v>
      </c>
      <c r="G1324" s="82">
        <f t="array" ref="G1324">SUM(IF(P1324="-",0,P1324),IF(R1324="-",0,R1324))/100</f>
        <v>125.63</v>
      </c>
      <c r="H1324" s="82">
        <f t="array" ref="H1324">SUM(IF(Q1324="-",0,Q1324))/100</f>
        <v>619.29</v>
      </c>
      <c r="I1324" s="76">
        <v>5370016</v>
      </c>
      <c r="J1324" s="76" t="s">
        <v>131</v>
      </c>
      <c r="K1324" s="77">
        <v>40908</v>
      </c>
      <c r="L1324" s="76">
        <v>922090</v>
      </c>
      <c r="M1324" s="76">
        <v>149515</v>
      </c>
      <c r="N1324" s="76">
        <v>4286</v>
      </c>
      <c r="O1324" s="76">
        <v>3036</v>
      </c>
      <c r="P1324" s="76">
        <v>10815</v>
      </c>
      <c r="Q1324" s="76">
        <v>61929</v>
      </c>
      <c r="R1324" s="76">
        <v>1748</v>
      </c>
    </row>
    <row r="1325" spans="1:18">
      <c r="A1325" s="82">
        <f t="shared" si="100"/>
        <v>537001602010</v>
      </c>
      <c r="B1325" s="82" t="str">
        <f t="shared" si="101"/>
        <v>53700160</v>
      </c>
      <c r="C1325" s="82">
        <f t="shared" si="102"/>
        <v>2010</v>
      </c>
      <c r="D1325" s="82">
        <f t="shared" si="103"/>
        <v>9220.91</v>
      </c>
      <c r="E1325" s="82">
        <f t="shared" si="104"/>
        <v>2245.81</v>
      </c>
      <c r="F1325" s="82">
        <f t="array" ref="F1325">SUM(IF(M1325:N1325="-",0,M1325:N1325),IF(O1325="-",0,-O1325))/100</f>
        <v>1503.37</v>
      </c>
      <c r="G1325" s="82">
        <f t="array" ref="G1325">SUM(IF(P1325="-",0,P1325),IF(R1325="-",0,R1325))/100</f>
        <v>123.14</v>
      </c>
      <c r="H1325" s="82">
        <f t="array" ref="H1325">SUM(IF(Q1325="-",0,Q1325))/100</f>
        <v>619.29999999999995</v>
      </c>
      <c r="I1325" s="76">
        <v>5370016</v>
      </c>
      <c r="J1325" s="76" t="s">
        <v>131</v>
      </c>
      <c r="K1325" s="77">
        <v>40543</v>
      </c>
      <c r="L1325" s="76">
        <v>922091</v>
      </c>
      <c r="M1325" s="76">
        <v>149053</v>
      </c>
      <c r="N1325" s="76">
        <v>4383</v>
      </c>
      <c r="O1325" s="76">
        <v>3099</v>
      </c>
      <c r="P1325" s="76">
        <v>10594</v>
      </c>
      <c r="Q1325" s="76">
        <v>61930</v>
      </c>
      <c r="R1325" s="76">
        <v>1720</v>
      </c>
    </row>
    <row r="1326" spans="1:18">
      <c r="A1326" s="82">
        <f t="shared" si="100"/>
        <v>537001602009</v>
      </c>
      <c r="B1326" s="82" t="str">
        <f t="shared" si="101"/>
        <v>53700160</v>
      </c>
      <c r="C1326" s="82">
        <f t="shared" si="102"/>
        <v>2009</v>
      </c>
      <c r="D1326" s="82">
        <f t="shared" si="103"/>
        <v>9220.91</v>
      </c>
      <c r="E1326" s="82">
        <f t="shared" si="104"/>
        <v>2240.9700000000003</v>
      </c>
      <c r="F1326" s="82">
        <f t="array" ref="F1326">SUM(IF(M1326:N1326="-",0,M1326:N1326),IF(O1326="-",0,-O1326))/100</f>
        <v>1499.26</v>
      </c>
      <c r="G1326" s="82">
        <f t="array" ref="G1326">SUM(IF(P1326="-",0,P1326),IF(R1326="-",0,R1326))/100</f>
        <v>122.42</v>
      </c>
      <c r="H1326" s="82">
        <f t="array" ref="H1326">SUM(IF(Q1326="-",0,Q1326))/100</f>
        <v>619.29</v>
      </c>
      <c r="I1326" s="76">
        <v>5370016</v>
      </c>
      <c r="J1326" s="76" t="s">
        <v>131</v>
      </c>
      <c r="K1326" s="77">
        <v>40178</v>
      </c>
      <c r="L1326" s="76">
        <v>922091</v>
      </c>
      <c r="M1326" s="76">
        <v>148752</v>
      </c>
      <c r="N1326" s="76">
        <v>3960</v>
      </c>
      <c r="O1326" s="76">
        <v>2786</v>
      </c>
      <c r="P1326" s="76">
        <v>10522</v>
      </c>
      <c r="Q1326" s="76">
        <v>61929</v>
      </c>
      <c r="R1326" s="76">
        <v>1720</v>
      </c>
    </row>
    <row r="1327" spans="1:18">
      <c r="A1327" s="82">
        <f t="shared" si="100"/>
        <v>537001602008</v>
      </c>
      <c r="B1327" s="82" t="str">
        <f t="shared" si="101"/>
        <v>53700160</v>
      </c>
      <c r="C1327" s="82">
        <f t="shared" si="102"/>
        <v>2008</v>
      </c>
      <c r="D1327" s="82">
        <f t="shared" si="103"/>
        <v>9220.92</v>
      </c>
      <c r="E1327" s="82">
        <f t="shared" si="104"/>
        <v>2207.89</v>
      </c>
      <c r="F1327" s="82">
        <f t="array" ref="F1327">SUM(IF(M1327:N1327="-",0,M1327:N1327),IF(O1327="-",0,-O1327))/100</f>
        <v>1494.82</v>
      </c>
      <c r="G1327" s="82">
        <f t="array" ref="G1327">SUM(IF(P1327="-",0,P1327),IF(R1327="-",0,R1327))/100</f>
        <v>95.03</v>
      </c>
      <c r="H1327" s="82">
        <f t="array" ref="H1327">SUM(IF(Q1327="-",0,Q1327))/100</f>
        <v>618.04</v>
      </c>
      <c r="I1327" s="76">
        <v>5370016</v>
      </c>
      <c r="J1327" s="76" t="s">
        <v>131</v>
      </c>
      <c r="K1327" s="77">
        <v>39813</v>
      </c>
      <c r="L1327" s="76">
        <v>922092</v>
      </c>
      <c r="M1327" s="76">
        <v>148305</v>
      </c>
      <c r="N1327" s="76">
        <v>5160</v>
      </c>
      <c r="O1327" s="76">
        <v>3983</v>
      </c>
      <c r="P1327" s="76">
        <v>7783</v>
      </c>
      <c r="Q1327" s="76">
        <v>61804</v>
      </c>
      <c r="R1327" s="76">
        <v>1720</v>
      </c>
    </row>
    <row r="1328" spans="1:18">
      <c r="A1328" s="82">
        <f t="shared" si="100"/>
        <v>537001602007</v>
      </c>
      <c r="B1328" s="82" t="str">
        <f t="shared" si="101"/>
        <v>53700160</v>
      </c>
      <c r="C1328" s="82">
        <f t="shared" si="102"/>
        <v>2007</v>
      </c>
      <c r="D1328" s="82">
        <f t="shared" si="103"/>
        <v>9220.93</v>
      </c>
      <c r="E1328" s="82">
        <f t="shared" si="104"/>
        <v>2189.61</v>
      </c>
      <c r="F1328" s="82">
        <f t="array" ref="F1328">SUM(IF(M1328:N1328="-",0,M1328:N1328),IF(O1328="-",0,-O1328))/100</f>
        <v>1482.41</v>
      </c>
      <c r="G1328" s="82">
        <f t="array" ref="G1328">SUM(IF(P1328="-",0,P1328),IF(R1328="-",0,R1328))/100</f>
        <v>90.15</v>
      </c>
      <c r="H1328" s="82">
        <f t="array" ref="H1328">SUM(IF(Q1328="-",0,Q1328))/100</f>
        <v>617.04999999999995</v>
      </c>
      <c r="I1328" s="76">
        <v>5370016</v>
      </c>
      <c r="J1328" s="76" t="s">
        <v>131</v>
      </c>
      <c r="K1328" s="77">
        <v>39447</v>
      </c>
      <c r="L1328" s="76">
        <v>922093</v>
      </c>
      <c r="M1328" s="76">
        <v>147025</v>
      </c>
      <c r="N1328" s="76">
        <v>5216</v>
      </c>
      <c r="O1328" s="76">
        <v>4000</v>
      </c>
      <c r="P1328" s="76">
        <v>7339</v>
      </c>
      <c r="Q1328" s="76">
        <v>61705</v>
      </c>
      <c r="R1328" s="76">
        <v>1676</v>
      </c>
    </row>
    <row r="1329" spans="1:18">
      <c r="A1329" s="82">
        <f t="shared" si="100"/>
        <v>537001602006</v>
      </c>
      <c r="B1329" s="82" t="str">
        <f t="shared" si="101"/>
        <v>53700160</v>
      </c>
      <c r="C1329" s="82">
        <f t="shared" si="102"/>
        <v>2006</v>
      </c>
      <c r="D1329" s="82">
        <f t="shared" si="103"/>
        <v>9222.18</v>
      </c>
      <c r="E1329" s="82">
        <f t="shared" si="104"/>
        <v>2103.5100000000002</v>
      </c>
      <c r="F1329" s="82">
        <f t="array" ref="F1329">SUM(IF(M1329:N1329="-",0,M1329:N1329),IF(O1329="-",0,-O1329))/100</f>
        <v>1462.2</v>
      </c>
      <c r="G1329" s="82">
        <f t="array" ref="G1329">SUM(IF(P1329="-",0,P1329),IF(R1329="-",0,R1329))/100</f>
        <v>79.89</v>
      </c>
      <c r="H1329" s="82">
        <f t="array" ref="H1329">SUM(IF(Q1329="-",0,Q1329))/100</f>
        <v>561.41999999999996</v>
      </c>
      <c r="I1329" s="76">
        <v>5370016</v>
      </c>
      <c r="J1329" s="76" t="s">
        <v>131</v>
      </c>
      <c r="K1329" s="77">
        <v>39082</v>
      </c>
      <c r="L1329" s="76">
        <v>922218</v>
      </c>
      <c r="M1329" s="76">
        <v>145041</v>
      </c>
      <c r="N1329" s="76">
        <v>6158</v>
      </c>
      <c r="O1329" s="76">
        <v>4979</v>
      </c>
      <c r="P1329" s="76">
        <v>6304</v>
      </c>
      <c r="Q1329" s="76">
        <v>56142</v>
      </c>
      <c r="R1329" s="76">
        <v>1685</v>
      </c>
    </row>
    <row r="1330" spans="1:18">
      <c r="A1330" s="82">
        <f t="shared" si="100"/>
        <v>537002002015</v>
      </c>
      <c r="B1330" s="82" t="str">
        <f t="shared" si="101"/>
        <v>53700200</v>
      </c>
      <c r="C1330" s="82">
        <f t="shared" si="102"/>
        <v>2015</v>
      </c>
      <c r="D1330" s="82">
        <f t="shared" si="103"/>
        <v>6126.68</v>
      </c>
      <c r="E1330" s="82">
        <f t="shared" si="104"/>
        <v>1772.6499999999999</v>
      </c>
      <c r="F1330" s="82">
        <f t="array" ref="F1330">SUM(IF(M1330:N1330="-",0,M1330:N1330),IF(O1330="-",0,-O1330))/100</f>
        <v>1211.73</v>
      </c>
      <c r="G1330" s="82">
        <f t="array" ref="G1330">SUM(IF(P1330="-",0,P1330),IF(R1330="-",0,R1330))/100</f>
        <v>102.84</v>
      </c>
      <c r="H1330" s="82">
        <f t="array" ref="H1330">SUM(IF(Q1330="-",0,Q1330))/100</f>
        <v>458.08</v>
      </c>
      <c r="I1330" s="76">
        <v>5370020</v>
      </c>
      <c r="J1330" s="76" t="s">
        <v>132</v>
      </c>
      <c r="K1330" s="77">
        <v>42369</v>
      </c>
      <c r="L1330" s="76">
        <v>612668</v>
      </c>
      <c r="M1330" s="76">
        <v>107991</v>
      </c>
      <c r="N1330" s="76">
        <v>15687</v>
      </c>
      <c r="O1330" s="76">
        <v>2505</v>
      </c>
      <c r="P1330" s="76">
        <v>8722</v>
      </c>
      <c r="Q1330" s="76">
        <v>45808</v>
      </c>
      <c r="R1330" s="76">
        <v>1562</v>
      </c>
    </row>
    <row r="1331" spans="1:18">
      <c r="A1331" s="82">
        <f t="shared" si="100"/>
        <v>537002002014</v>
      </c>
      <c r="B1331" s="82" t="str">
        <f t="shared" si="101"/>
        <v>53700200</v>
      </c>
      <c r="C1331" s="82">
        <f t="shared" si="102"/>
        <v>2014</v>
      </c>
      <c r="D1331" s="82">
        <f t="shared" si="103"/>
        <v>6126.69</v>
      </c>
      <c r="E1331" s="82">
        <f t="shared" si="104"/>
        <v>1778.23</v>
      </c>
      <c r="F1331" s="82">
        <f t="array" ref="F1331">SUM(IF(M1331:N1331="-",0,M1331:N1331),IF(O1331="-",0,-O1331))/100</f>
        <v>1195.71</v>
      </c>
      <c r="G1331" s="82">
        <f t="array" ref="G1331">SUM(IF(P1331="-",0,P1331),IF(R1331="-",0,R1331))/100</f>
        <v>107.3</v>
      </c>
      <c r="H1331" s="82">
        <f t="array" ref="H1331">SUM(IF(Q1331="-",0,Q1331))/100</f>
        <v>475.22</v>
      </c>
      <c r="I1331" s="76">
        <v>5370020</v>
      </c>
      <c r="J1331" s="76" t="s">
        <v>132</v>
      </c>
      <c r="K1331" s="77">
        <v>42004</v>
      </c>
      <c r="L1331" s="76">
        <v>612669</v>
      </c>
      <c r="M1331" s="76">
        <v>106385</v>
      </c>
      <c r="N1331" s="76">
        <v>15691</v>
      </c>
      <c r="O1331" s="76">
        <v>2505</v>
      </c>
      <c r="P1331" s="76">
        <v>9168</v>
      </c>
      <c r="Q1331" s="76">
        <v>47522</v>
      </c>
      <c r="R1331" s="76">
        <v>1562</v>
      </c>
    </row>
    <row r="1332" spans="1:18">
      <c r="A1332" s="82">
        <f t="shared" si="100"/>
        <v>537002002013</v>
      </c>
      <c r="B1332" s="82" t="str">
        <f t="shared" si="101"/>
        <v>53700200</v>
      </c>
      <c r="C1332" s="82">
        <f t="shared" si="102"/>
        <v>2013</v>
      </c>
      <c r="D1332" s="82">
        <f t="shared" si="103"/>
        <v>6126.69</v>
      </c>
      <c r="E1332" s="82">
        <f t="shared" si="104"/>
        <v>1767.65</v>
      </c>
      <c r="F1332" s="82">
        <f t="array" ref="F1332">SUM(IF(M1332:N1332="-",0,M1332:N1332),IF(O1332="-",0,-O1332))/100</f>
        <v>1190.6600000000001</v>
      </c>
      <c r="G1332" s="82">
        <f t="array" ref="G1332">SUM(IF(P1332="-",0,P1332),IF(R1332="-",0,R1332))/100</f>
        <v>102.28</v>
      </c>
      <c r="H1332" s="82">
        <f t="array" ref="H1332">SUM(IF(Q1332="-",0,Q1332))/100</f>
        <v>474.71</v>
      </c>
      <c r="I1332" s="76">
        <v>5370020</v>
      </c>
      <c r="J1332" s="76" t="s">
        <v>132</v>
      </c>
      <c r="K1332" s="77">
        <v>41639</v>
      </c>
      <c r="L1332" s="76">
        <v>612669</v>
      </c>
      <c r="M1332" s="76">
        <v>106057</v>
      </c>
      <c r="N1332" s="76">
        <v>15518</v>
      </c>
      <c r="O1332" s="76">
        <v>2509</v>
      </c>
      <c r="P1332" s="76">
        <v>8666</v>
      </c>
      <c r="Q1332" s="76">
        <v>47471</v>
      </c>
      <c r="R1332" s="76">
        <v>1562</v>
      </c>
    </row>
    <row r="1333" spans="1:18">
      <c r="A1333" s="82">
        <f t="shared" si="100"/>
        <v>537002002012</v>
      </c>
      <c r="B1333" s="82" t="str">
        <f t="shared" si="101"/>
        <v>53700200</v>
      </c>
      <c r="C1333" s="82">
        <f t="shared" si="102"/>
        <v>2012</v>
      </c>
      <c r="D1333" s="82">
        <f t="shared" si="103"/>
        <v>6126.69</v>
      </c>
      <c r="E1333" s="82">
        <f t="shared" si="104"/>
        <v>1760.77</v>
      </c>
      <c r="F1333" s="82">
        <f t="array" ref="F1333">SUM(IF(M1333:N1333="-",0,M1333:N1333),IF(O1333="-",0,-O1333))/100</f>
        <v>1183.6500000000001</v>
      </c>
      <c r="G1333" s="82">
        <f t="array" ref="G1333">SUM(IF(P1333="-",0,P1333),IF(R1333="-",0,R1333))/100</f>
        <v>103.25</v>
      </c>
      <c r="H1333" s="82">
        <f t="array" ref="H1333">SUM(IF(Q1333="-",0,Q1333))/100</f>
        <v>473.87</v>
      </c>
      <c r="I1333" s="76">
        <v>5370020</v>
      </c>
      <c r="J1333" s="76" t="s">
        <v>132</v>
      </c>
      <c r="K1333" s="77">
        <v>41274</v>
      </c>
      <c r="L1333" s="76">
        <v>612669</v>
      </c>
      <c r="M1333" s="76">
        <v>105328</v>
      </c>
      <c r="N1333" s="76">
        <v>15546</v>
      </c>
      <c r="O1333" s="76">
        <v>2509</v>
      </c>
      <c r="P1333" s="76">
        <v>8780</v>
      </c>
      <c r="Q1333" s="76">
        <v>47387</v>
      </c>
      <c r="R1333" s="76">
        <v>1545</v>
      </c>
    </row>
    <row r="1334" spans="1:18">
      <c r="A1334" s="82">
        <f t="shared" si="100"/>
        <v>537002002011</v>
      </c>
      <c r="B1334" s="82" t="str">
        <f t="shared" si="101"/>
        <v>53700200</v>
      </c>
      <c r="C1334" s="82">
        <f t="shared" si="102"/>
        <v>2011</v>
      </c>
      <c r="D1334" s="82">
        <f t="shared" si="103"/>
        <v>6127.05</v>
      </c>
      <c r="E1334" s="82">
        <f t="shared" si="104"/>
        <v>1756.32</v>
      </c>
      <c r="F1334" s="82">
        <f t="array" ref="F1334">SUM(IF(M1334:N1334="-",0,M1334:N1334),IF(O1334="-",0,-O1334))/100</f>
        <v>1177.32</v>
      </c>
      <c r="G1334" s="82">
        <f t="array" ref="G1334">SUM(IF(P1334="-",0,P1334),IF(R1334="-",0,R1334))/100</f>
        <v>105.24</v>
      </c>
      <c r="H1334" s="82">
        <f t="array" ref="H1334">SUM(IF(Q1334="-",0,Q1334))/100</f>
        <v>473.76</v>
      </c>
      <c r="I1334" s="76">
        <v>5370020</v>
      </c>
      <c r="J1334" s="76" t="s">
        <v>132</v>
      </c>
      <c r="K1334" s="77">
        <v>40908</v>
      </c>
      <c r="L1334" s="76">
        <v>612705</v>
      </c>
      <c r="M1334" s="76">
        <v>102371</v>
      </c>
      <c r="N1334" s="76">
        <v>17870</v>
      </c>
      <c r="O1334" s="76">
        <v>2509</v>
      </c>
      <c r="P1334" s="76">
        <v>8979</v>
      </c>
      <c r="Q1334" s="76">
        <v>47376</v>
      </c>
      <c r="R1334" s="76">
        <v>1545</v>
      </c>
    </row>
    <row r="1335" spans="1:18">
      <c r="A1335" s="82">
        <f t="shared" si="100"/>
        <v>537002002010</v>
      </c>
      <c r="B1335" s="82" t="str">
        <f t="shared" si="101"/>
        <v>53700200</v>
      </c>
      <c r="C1335" s="82">
        <f t="shared" si="102"/>
        <v>2010</v>
      </c>
      <c r="D1335" s="82">
        <f t="shared" si="103"/>
        <v>6127.04</v>
      </c>
      <c r="E1335" s="82">
        <f t="shared" si="104"/>
        <v>1746.08</v>
      </c>
      <c r="F1335" s="82">
        <f t="array" ref="F1335">SUM(IF(M1335:N1335="-",0,M1335:N1335),IF(O1335="-",0,-O1335))/100</f>
        <v>1172.6500000000001</v>
      </c>
      <c r="G1335" s="82">
        <f t="array" ref="G1335">SUM(IF(P1335="-",0,P1335),IF(R1335="-",0,R1335))/100</f>
        <v>101.61</v>
      </c>
      <c r="H1335" s="82">
        <f t="array" ref="H1335">SUM(IF(Q1335="-",0,Q1335))/100</f>
        <v>471.82</v>
      </c>
      <c r="I1335" s="76">
        <v>5370020</v>
      </c>
      <c r="J1335" s="76" t="s">
        <v>132</v>
      </c>
      <c r="K1335" s="77">
        <v>40543</v>
      </c>
      <c r="L1335" s="76">
        <v>612704</v>
      </c>
      <c r="M1335" s="76">
        <v>101903</v>
      </c>
      <c r="N1335" s="76">
        <v>17871</v>
      </c>
      <c r="O1335" s="76">
        <v>2509</v>
      </c>
      <c r="P1335" s="76">
        <v>8616</v>
      </c>
      <c r="Q1335" s="76">
        <v>47182</v>
      </c>
      <c r="R1335" s="76">
        <v>1545</v>
      </c>
    </row>
    <row r="1336" spans="1:18">
      <c r="A1336" s="82">
        <f t="shared" si="100"/>
        <v>537002002009</v>
      </c>
      <c r="B1336" s="82" t="str">
        <f t="shared" si="101"/>
        <v>53700200</v>
      </c>
      <c r="C1336" s="82">
        <f t="shared" si="102"/>
        <v>2009</v>
      </c>
      <c r="D1336" s="82">
        <f t="shared" si="103"/>
        <v>6127.06</v>
      </c>
      <c r="E1336" s="82">
        <f t="shared" si="104"/>
        <v>1739.15</v>
      </c>
      <c r="F1336" s="82">
        <f t="array" ref="F1336">SUM(IF(M1336:N1336="-",0,M1336:N1336),IF(O1336="-",0,-O1336))/100</f>
        <v>1172.3399999999999</v>
      </c>
      <c r="G1336" s="82">
        <f t="array" ref="G1336">SUM(IF(P1336="-",0,P1336),IF(R1336="-",0,R1336))/100</f>
        <v>95.41</v>
      </c>
      <c r="H1336" s="82">
        <f t="array" ref="H1336">SUM(IF(Q1336="-",0,Q1336))/100</f>
        <v>471.4</v>
      </c>
      <c r="I1336" s="76">
        <v>5370020</v>
      </c>
      <c r="J1336" s="76" t="s">
        <v>132</v>
      </c>
      <c r="K1336" s="77">
        <v>40178</v>
      </c>
      <c r="L1336" s="76">
        <v>612706</v>
      </c>
      <c r="M1336" s="76">
        <v>101758</v>
      </c>
      <c r="N1336" s="76">
        <v>17985</v>
      </c>
      <c r="O1336" s="76">
        <v>2509</v>
      </c>
      <c r="P1336" s="76">
        <v>8041</v>
      </c>
      <c r="Q1336" s="76">
        <v>47140</v>
      </c>
      <c r="R1336" s="76">
        <v>1500</v>
      </c>
    </row>
    <row r="1337" spans="1:18">
      <c r="A1337" s="82">
        <f t="shared" si="100"/>
        <v>537002002008</v>
      </c>
      <c r="B1337" s="82" t="str">
        <f t="shared" si="101"/>
        <v>53700200</v>
      </c>
      <c r="C1337" s="82">
        <f t="shared" si="102"/>
        <v>2008</v>
      </c>
      <c r="D1337" s="82">
        <f t="shared" si="103"/>
        <v>6126.99</v>
      </c>
      <c r="E1337" s="82">
        <f t="shared" si="104"/>
        <v>1739.1999999999998</v>
      </c>
      <c r="F1337" s="82">
        <f t="array" ref="F1337">SUM(IF(M1337:N1337="-",0,M1337:N1337),IF(O1337="-",0,-O1337))/100</f>
        <v>1177.81</v>
      </c>
      <c r="G1337" s="82">
        <f t="array" ref="G1337">SUM(IF(P1337="-",0,P1337),IF(R1337="-",0,R1337))/100</f>
        <v>89.77</v>
      </c>
      <c r="H1337" s="82">
        <f t="array" ref="H1337">SUM(IF(Q1337="-",0,Q1337))/100</f>
        <v>471.62</v>
      </c>
      <c r="I1337" s="76">
        <v>5370020</v>
      </c>
      <c r="J1337" s="76" t="s">
        <v>132</v>
      </c>
      <c r="K1337" s="77">
        <v>39813</v>
      </c>
      <c r="L1337" s="76">
        <v>612699</v>
      </c>
      <c r="M1337" s="76">
        <v>102334</v>
      </c>
      <c r="N1337" s="76">
        <v>17956</v>
      </c>
      <c r="O1337" s="76">
        <v>2509</v>
      </c>
      <c r="P1337" s="76">
        <v>7478</v>
      </c>
      <c r="Q1337" s="76">
        <v>47162</v>
      </c>
      <c r="R1337" s="76">
        <v>1499</v>
      </c>
    </row>
    <row r="1338" spans="1:18">
      <c r="A1338" s="82">
        <f t="shared" si="100"/>
        <v>537002002007</v>
      </c>
      <c r="B1338" s="82" t="str">
        <f t="shared" si="101"/>
        <v>53700200</v>
      </c>
      <c r="C1338" s="82">
        <f t="shared" si="102"/>
        <v>2007</v>
      </c>
      <c r="D1338" s="82">
        <f t="shared" si="103"/>
        <v>6126.99</v>
      </c>
      <c r="E1338" s="82">
        <f t="shared" si="104"/>
        <v>1734.68</v>
      </c>
      <c r="F1338" s="82">
        <f t="array" ref="F1338">SUM(IF(M1338:N1338="-",0,M1338:N1338),IF(O1338="-",0,-O1338))/100</f>
        <v>1173.94</v>
      </c>
      <c r="G1338" s="82">
        <f t="array" ref="G1338">SUM(IF(P1338="-",0,P1338),IF(R1338="-",0,R1338))/100</f>
        <v>89.5</v>
      </c>
      <c r="H1338" s="82">
        <f t="array" ref="H1338">SUM(IF(Q1338="-",0,Q1338))/100</f>
        <v>471.24</v>
      </c>
      <c r="I1338" s="76">
        <v>5370020</v>
      </c>
      <c r="J1338" s="76" t="s">
        <v>132</v>
      </c>
      <c r="K1338" s="77">
        <v>39447</v>
      </c>
      <c r="L1338" s="76">
        <v>612699</v>
      </c>
      <c r="M1338" s="76">
        <v>102062</v>
      </c>
      <c r="N1338" s="76">
        <v>17841</v>
      </c>
      <c r="O1338" s="76">
        <v>2509</v>
      </c>
      <c r="P1338" s="76">
        <v>7451</v>
      </c>
      <c r="Q1338" s="76">
        <v>47124</v>
      </c>
      <c r="R1338" s="76">
        <v>1499</v>
      </c>
    </row>
    <row r="1339" spans="1:18">
      <c r="A1339" s="82">
        <f t="shared" si="100"/>
        <v>537002002006</v>
      </c>
      <c r="B1339" s="82" t="str">
        <f t="shared" si="101"/>
        <v>53700200</v>
      </c>
      <c r="C1339" s="82">
        <f t="shared" si="102"/>
        <v>2006</v>
      </c>
      <c r="D1339" s="82">
        <f t="shared" si="103"/>
        <v>6126.98</v>
      </c>
      <c r="E1339" s="82">
        <f t="shared" si="104"/>
        <v>1729.0500000000002</v>
      </c>
      <c r="F1339" s="82">
        <f t="array" ref="F1339">SUM(IF(M1339:N1339="-",0,M1339:N1339),IF(O1339="-",0,-O1339))/100</f>
        <v>1167.6600000000001</v>
      </c>
      <c r="G1339" s="82">
        <f t="array" ref="G1339">SUM(IF(P1339="-",0,P1339),IF(R1339="-",0,R1339))/100</f>
        <v>90.03</v>
      </c>
      <c r="H1339" s="82">
        <f t="array" ref="H1339">SUM(IF(Q1339="-",0,Q1339))/100</f>
        <v>471.36</v>
      </c>
      <c r="I1339" s="76">
        <v>5370020</v>
      </c>
      <c r="J1339" s="76" t="s">
        <v>132</v>
      </c>
      <c r="K1339" s="77">
        <v>39082</v>
      </c>
      <c r="L1339" s="76">
        <v>612698</v>
      </c>
      <c r="M1339" s="76">
        <v>101730</v>
      </c>
      <c r="N1339" s="76">
        <v>15485</v>
      </c>
      <c r="O1339" s="76">
        <v>449</v>
      </c>
      <c r="P1339" s="76">
        <v>7627</v>
      </c>
      <c r="Q1339" s="76">
        <v>47136</v>
      </c>
      <c r="R1339" s="76">
        <v>1376</v>
      </c>
    </row>
    <row r="1340" spans="1:18">
      <c r="A1340" s="82">
        <f t="shared" si="100"/>
        <v>537002402015</v>
      </c>
      <c r="B1340" s="82" t="str">
        <f t="shared" si="101"/>
        <v>53700240</v>
      </c>
      <c r="C1340" s="82">
        <f t="shared" si="102"/>
        <v>2015</v>
      </c>
      <c r="D1340" s="82">
        <f t="shared" si="103"/>
        <v>4208.59</v>
      </c>
      <c r="E1340" s="82">
        <f t="shared" si="104"/>
        <v>685.94</v>
      </c>
      <c r="F1340" s="82">
        <f t="array" ref="F1340">SUM(IF(M1340:N1340="-",0,M1340:N1340),IF(O1340="-",0,-O1340))/100</f>
        <v>415.33</v>
      </c>
      <c r="G1340" s="82">
        <f t="array" ref="G1340">SUM(IF(P1340="-",0,P1340),IF(R1340="-",0,R1340))/100</f>
        <v>45.5</v>
      </c>
      <c r="H1340" s="82">
        <f t="array" ref="H1340">SUM(IF(Q1340="-",0,Q1340))/100</f>
        <v>225.11</v>
      </c>
      <c r="I1340" s="76">
        <v>5370024</v>
      </c>
      <c r="J1340" s="76" t="s">
        <v>133</v>
      </c>
      <c r="K1340" s="77">
        <v>42369</v>
      </c>
      <c r="L1340" s="76">
        <v>420859</v>
      </c>
      <c r="M1340" s="76">
        <v>40760</v>
      </c>
      <c r="N1340" s="76">
        <v>2713</v>
      </c>
      <c r="O1340" s="76">
        <v>1940</v>
      </c>
      <c r="P1340" s="76">
        <v>4121</v>
      </c>
      <c r="Q1340" s="76">
        <v>22511</v>
      </c>
      <c r="R1340" s="76">
        <v>429</v>
      </c>
    </row>
    <row r="1341" spans="1:18">
      <c r="A1341" s="82">
        <f t="shared" si="100"/>
        <v>537002402014</v>
      </c>
      <c r="B1341" s="82" t="str">
        <f t="shared" si="101"/>
        <v>53700240</v>
      </c>
      <c r="C1341" s="82">
        <f t="shared" si="102"/>
        <v>2014</v>
      </c>
      <c r="D1341" s="82">
        <f t="shared" si="103"/>
        <v>4208.59</v>
      </c>
      <c r="E1341" s="82">
        <f t="shared" si="104"/>
        <v>682.73</v>
      </c>
      <c r="F1341" s="82">
        <f t="array" ref="F1341">SUM(IF(M1341:N1341="-",0,M1341:N1341),IF(O1341="-",0,-O1341))/100</f>
        <v>412.61</v>
      </c>
      <c r="G1341" s="82">
        <f t="array" ref="G1341">SUM(IF(P1341="-",0,P1341),IF(R1341="-",0,R1341))/100</f>
        <v>45.34</v>
      </c>
      <c r="H1341" s="82">
        <f t="array" ref="H1341">SUM(IF(Q1341="-",0,Q1341))/100</f>
        <v>224.78</v>
      </c>
      <c r="I1341" s="76">
        <v>5370024</v>
      </c>
      <c r="J1341" s="76" t="s">
        <v>133</v>
      </c>
      <c r="K1341" s="77">
        <v>42004</v>
      </c>
      <c r="L1341" s="76">
        <v>420859</v>
      </c>
      <c r="M1341" s="76">
        <v>40463</v>
      </c>
      <c r="N1341" s="76">
        <v>2738</v>
      </c>
      <c r="O1341" s="76">
        <v>1940</v>
      </c>
      <c r="P1341" s="76">
        <v>4105</v>
      </c>
      <c r="Q1341" s="76">
        <v>22478</v>
      </c>
      <c r="R1341" s="76">
        <v>429</v>
      </c>
    </row>
    <row r="1342" spans="1:18">
      <c r="A1342" s="82">
        <f t="shared" si="100"/>
        <v>537002402013</v>
      </c>
      <c r="B1342" s="82" t="str">
        <f t="shared" si="101"/>
        <v>53700240</v>
      </c>
      <c r="C1342" s="82">
        <f t="shared" si="102"/>
        <v>2013</v>
      </c>
      <c r="D1342" s="82">
        <f t="shared" si="103"/>
        <v>4208.58</v>
      </c>
      <c r="E1342" s="82">
        <f t="shared" si="104"/>
        <v>684.32</v>
      </c>
      <c r="F1342" s="82">
        <f t="array" ref="F1342">SUM(IF(M1342:N1342="-",0,M1342:N1342),IF(O1342="-",0,-O1342))/100</f>
        <v>420.7</v>
      </c>
      <c r="G1342" s="82">
        <f t="array" ref="G1342">SUM(IF(P1342="-",0,P1342),IF(R1342="-",0,R1342))/100</f>
        <v>39.28</v>
      </c>
      <c r="H1342" s="82">
        <f t="array" ref="H1342">SUM(IF(Q1342="-",0,Q1342))/100</f>
        <v>224.34</v>
      </c>
      <c r="I1342" s="76">
        <v>5370024</v>
      </c>
      <c r="J1342" s="76" t="s">
        <v>133</v>
      </c>
      <c r="K1342" s="77">
        <v>41639</v>
      </c>
      <c r="L1342" s="76">
        <v>420858</v>
      </c>
      <c r="M1342" s="76">
        <v>41269</v>
      </c>
      <c r="N1342" s="76">
        <v>2742</v>
      </c>
      <c r="O1342" s="76">
        <v>1941</v>
      </c>
      <c r="P1342" s="76">
        <v>3503</v>
      </c>
      <c r="Q1342" s="76">
        <v>22434</v>
      </c>
      <c r="R1342" s="76">
        <v>425</v>
      </c>
    </row>
    <row r="1343" spans="1:18">
      <c r="A1343" s="82">
        <f t="shared" si="100"/>
        <v>537002402012</v>
      </c>
      <c r="B1343" s="82" t="str">
        <f t="shared" si="101"/>
        <v>53700240</v>
      </c>
      <c r="C1343" s="82">
        <f t="shared" si="102"/>
        <v>2012</v>
      </c>
      <c r="D1343" s="82">
        <f t="shared" si="103"/>
        <v>4208.59</v>
      </c>
      <c r="E1343" s="82">
        <f t="shared" si="104"/>
        <v>698.08</v>
      </c>
      <c r="F1343" s="82">
        <f t="array" ref="F1343">SUM(IF(M1343:N1343="-",0,M1343:N1343),IF(O1343="-",0,-O1343))/100</f>
        <v>435.93</v>
      </c>
      <c r="G1343" s="82">
        <f t="array" ref="G1343">SUM(IF(P1343="-",0,P1343),IF(R1343="-",0,R1343))/100</f>
        <v>30.8</v>
      </c>
      <c r="H1343" s="82">
        <f t="array" ref="H1343">SUM(IF(Q1343="-",0,Q1343))/100</f>
        <v>231.35</v>
      </c>
      <c r="I1343" s="76">
        <v>5370024</v>
      </c>
      <c r="J1343" s="76" t="s">
        <v>133</v>
      </c>
      <c r="K1343" s="77">
        <v>41274</v>
      </c>
      <c r="L1343" s="76">
        <v>420859</v>
      </c>
      <c r="M1343" s="76">
        <v>42898</v>
      </c>
      <c r="N1343" s="76">
        <v>1267</v>
      </c>
      <c r="O1343" s="76">
        <v>572</v>
      </c>
      <c r="P1343" s="76">
        <v>2626</v>
      </c>
      <c r="Q1343" s="76">
        <v>23135</v>
      </c>
      <c r="R1343" s="76">
        <v>454</v>
      </c>
    </row>
    <row r="1344" spans="1:18">
      <c r="A1344" s="82">
        <f t="shared" si="100"/>
        <v>537002402011</v>
      </c>
      <c r="B1344" s="82" t="str">
        <f t="shared" si="101"/>
        <v>53700240</v>
      </c>
      <c r="C1344" s="82">
        <f t="shared" si="102"/>
        <v>2011</v>
      </c>
      <c r="D1344" s="82">
        <f t="shared" si="103"/>
        <v>4208.46</v>
      </c>
      <c r="E1344" s="82">
        <f t="shared" si="104"/>
        <v>695.27</v>
      </c>
      <c r="F1344" s="82">
        <f t="array" ref="F1344">SUM(IF(M1344:N1344="-",0,M1344:N1344),IF(O1344="-",0,-O1344))/100</f>
        <v>434.59</v>
      </c>
      <c r="G1344" s="82">
        <f t="array" ref="G1344">SUM(IF(P1344="-",0,P1344),IF(R1344="-",0,R1344))/100</f>
        <v>29.4</v>
      </c>
      <c r="H1344" s="82">
        <f t="array" ref="H1344">SUM(IF(Q1344="-",0,Q1344))/100</f>
        <v>231.28</v>
      </c>
      <c r="I1344" s="76">
        <v>5370024</v>
      </c>
      <c r="J1344" s="76" t="s">
        <v>133</v>
      </c>
      <c r="K1344" s="77">
        <v>40908</v>
      </c>
      <c r="L1344" s="76">
        <v>420846</v>
      </c>
      <c r="M1344" s="76">
        <v>42997</v>
      </c>
      <c r="N1344" s="76">
        <v>547</v>
      </c>
      <c r="O1344" s="76">
        <v>85</v>
      </c>
      <c r="P1344" s="76">
        <v>2486</v>
      </c>
      <c r="Q1344" s="76">
        <v>23128</v>
      </c>
      <c r="R1344" s="76">
        <v>454</v>
      </c>
    </row>
    <row r="1345" spans="1:18">
      <c r="A1345" s="82">
        <f t="shared" si="100"/>
        <v>537002402010</v>
      </c>
      <c r="B1345" s="82" t="str">
        <f t="shared" si="101"/>
        <v>53700240</v>
      </c>
      <c r="C1345" s="82">
        <f t="shared" si="102"/>
        <v>2010</v>
      </c>
      <c r="D1345" s="82">
        <f t="shared" si="103"/>
        <v>4208.46</v>
      </c>
      <c r="E1345" s="82">
        <f t="shared" si="104"/>
        <v>689.51</v>
      </c>
      <c r="F1345" s="82">
        <f t="array" ref="F1345">SUM(IF(M1345:N1345="-",0,M1345:N1345),IF(O1345="-",0,-O1345))/100</f>
        <v>429.21</v>
      </c>
      <c r="G1345" s="82">
        <f t="array" ref="G1345">SUM(IF(P1345="-",0,P1345),IF(R1345="-",0,R1345))/100</f>
        <v>29.55</v>
      </c>
      <c r="H1345" s="82">
        <f t="array" ref="H1345">SUM(IF(Q1345="-",0,Q1345))/100</f>
        <v>230.75</v>
      </c>
      <c r="I1345" s="76">
        <v>5370024</v>
      </c>
      <c r="J1345" s="76" t="s">
        <v>133</v>
      </c>
      <c r="K1345" s="77">
        <v>40543</v>
      </c>
      <c r="L1345" s="76">
        <v>420846</v>
      </c>
      <c r="M1345" s="76">
        <v>42626</v>
      </c>
      <c r="N1345" s="76">
        <v>380</v>
      </c>
      <c r="O1345" s="76">
        <v>85</v>
      </c>
      <c r="P1345" s="76">
        <v>2500</v>
      </c>
      <c r="Q1345" s="76">
        <v>23075</v>
      </c>
      <c r="R1345" s="76">
        <v>455</v>
      </c>
    </row>
    <row r="1346" spans="1:18">
      <c r="A1346" s="82">
        <f t="shared" si="100"/>
        <v>537002402009</v>
      </c>
      <c r="B1346" s="82" t="str">
        <f t="shared" si="101"/>
        <v>53700240</v>
      </c>
      <c r="C1346" s="82">
        <f t="shared" si="102"/>
        <v>2009</v>
      </c>
      <c r="D1346" s="82">
        <f t="shared" si="103"/>
        <v>4208.46</v>
      </c>
      <c r="E1346" s="82">
        <f t="shared" si="104"/>
        <v>687.06000000000006</v>
      </c>
      <c r="F1346" s="82">
        <f t="array" ref="F1346">SUM(IF(M1346:N1346="-",0,M1346:N1346),IF(O1346="-",0,-O1346))/100</f>
        <v>426.67</v>
      </c>
      <c r="G1346" s="82">
        <f t="array" ref="G1346">SUM(IF(P1346="-",0,P1346),IF(R1346="-",0,R1346))/100</f>
        <v>29.6</v>
      </c>
      <c r="H1346" s="82">
        <f t="array" ref="H1346">SUM(IF(Q1346="-",0,Q1346))/100</f>
        <v>230.79</v>
      </c>
      <c r="I1346" s="76">
        <v>5370024</v>
      </c>
      <c r="J1346" s="76" t="s">
        <v>133</v>
      </c>
      <c r="K1346" s="77">
        <v>40178</v>
      </c>
      <c r="L1346" s="76">
        <v>420846</v>
      </c>
      <c r="M1346" s="76">
        <v>42372</v>
      </c>
      <c r="N1346" s="76">
        <v>380</v>
      </c>
      <c r="O1346" s="76">
        <v>85</v>
      </c>
      <c r="P1346" s="76">
        <v>2506</v>
      </c>
      <c r="Q1346" s="76">
        <v>23079</v>
      </c>
      <c r="R1346" s="76">
        <v>454</v>
      </c>
    </row>
    <row r="1347" spans="1:18">
      <c r="A1347" s="82">
        <f t="shared" si="100"/>
        <v>537002402008</v>
      </c>
      <c r="B1347" s="82" t="str">
        <f t="shared" si="101"/>
        <v>53700240</v>
      </c>
      <c r="C1347" s="82">
        <f t="shared" si="102"/>
        <v>2008</v>
      </c>
      <c r="D1347" s="82">
        <f t="shared" si="103"/>
        <v>4208.46</v>
      </c>
      <c r="E1347" s="82">
        <f t="shared" si="104"/>
        <v>681.05</v>
      </c>
      <c r="F1347" s="82">
        <f t="array" ref="F1347">SUM(IF(M1347:N1347="-",0,M1347:N1347),IF(O1347="-",0,-O1347))/100</f>
        <v>421.65</v>
      </c>
      <c r="G1347" s="82">
        <f t="array" ref="G1347">SUM(IF(P1347="-",0,P1347),IF(R1347="-",0,R1347))/100</f>
        <v>29.46</v>
      </c>
      <c r="H1347" s="82">
        <f t="array" ref="H1347">SUM(IF(Q1347="-",0,Q1347))/100</f>
        <v>229.94</v>
      </c>
      <c r="I1347" s="76">
        <v>5370024</v>
      </c>
      <c r="J1347" s="76" t="s">
        <v>133</v>
      </c>
      <c r="K1347" s="77">
        <v>39813</v>
      </c>
      <c r="L1347" s="76">
        <v>420846</v>
      </c>
      <c r="M1347" s="76">
        <v>41864</v>
      </c>
      <c r="N1347" s="76">
        <v>386</v>
      </c>
      <c r="O1347" s="76">
        <v>85</v>
      </c>
      <c r="P1347" s="76">
        <v>2498</v>
      </c>
      <c r="Q1347" s="76">
        <v>22994</v>
      </c>
      <c r="R1347" s="76">
        <v>448</v>
      </c>
    </row>
    <row r="1348" spans="1:18">
      <c r="A1348" s="82">
        <f t="shared" si="100"/>
        <v>537002402007</v>
      </c>
      <c r="B1348" s="82" t="str">
        <f t="shared" si="101"/>
        <v>53700240</v>
      </c>
      <c r="C1348" s="82">
        <f t="shared" si="102"/>
        <v>2007</v>
      </c>
      <c r="D1348" s="82">
        <f t="shared" si="103"/>
        <v>4208.46</v>
      </c>
      <c r="E1348" s="82">
        <f t="shared" si="104"/>
        <v>675.43</v>
      </c>
      <c r="F1348" s="82">
        <f t="array" ref="F1348">SUM(IF(M1348:N1348="-",0,M1348:N1348),IF(O1348="-",0,-O1348))/100</f>
        <v>419.12</v>
      </c>
      <c r="G1348" s="82">
        <f t="array" ref="G1348">SUM(IF(P1348="-",0,P1348),IF(R1348="-",0,R1348))/100</f>
        <v>26.46</v>
      </c>
      <c r="H1348" s="82">
        <f t="array" ref="H1348">SUM(IF(Q1348="-",0,Q1348))/100</f>
        <v>229.85</v>
      </c>
      <c r="I1348" s="76">
        <v>5370024</v>
      </c>
      <c r="J1348" s="76" t="s">
        <v>133</v>
      </c>
      <c r="K1348" s="77">
        <v>39447</v>
      </c>
      <c r="L1348" s="76">
        <v>420846</v>
      </c>
      <c r="M1348" s="76">
        <v>41611</v>
      </c>
      <c r="N1348" s="76">
        <v>386</v>
      </c>
      <c r="O1348" s="76">
        <v>85</v>
      </c>
      <c r="P1348" s="76">
        <v>2275</v>
      </c>
      <c r="Q1348" s="76">
        <v>22985</v>
      </c>
      <c r="R1348" s="76">
        <v>371</v>
      </c>
    </row>
    <row r="1349" spans="1:18">
      <c r="A1349" s="82">
        <f t="shared" si="100"/>
        <v>537002402006</v>
      </c>
      <c r="B1349" s="82" t="str">
        <f t="shared" si="101"/>
        <v>53700240</v>
      </c>
      <c r="C1349" s="82">
        <f t="shared" si="102"/>
        <v>2006</v>
      </c>
      <c r="D1349" s="82">
        <f t="shared" si="103"/>
        <v>4208.47</v>
      </c>
      <c r="E1349" s="82">
        <f t="shared" si="104"/>
        <v>668.83999999999992</v>
      </c>
      <c r="F1349" s="82">
        <f t="array" ref="F1349">SUM(IF(M1349:N1349="-",0,M1349:N1349),IF(O1349="-",0,-O1349))/100</f>
        <v>413.4</v>
      </c>
      <c r="G1349" s="82">
        <f t="array" ref="G1349">SUM(IF(P1349="-",0,P1349),IF(R1349="-",0,R1349))/100</f>
        <v>26.44</v>
      </c>
      <c r="H1349" s="82">
        <f t="array" ref="H1349">SUM(IF(Q1349="-",0,Q1349))/100</f>
        <v>229</v>
      </c>
      <c r="I1349" s="76">
        <v>5370024</v>
      </c>
      <c r="J1349" s="76" t="s">
        <v>133</v>
      </c>
      <c r="K1349" s="77">
        <v>39082</v>
      </c>
      <c r="L1349" s="76">
        <v>420847</v>
      </c>
      <c r="M1349" s="76">
        <v>41039</v>
      </c>
      <c r="N1349" s="76">
        <v>386</v>
      </c>
      <c r="O1349" s="76">
        <v>85</v>
      </c>
      <c r="P1349" s="76">
        <v>2273</v>
      </c>
      <c r="Q1349" s="76">
        <v>22900</v>
      </c>
      <c r="R1349" s="76">
        <v>371</v>
      </c>
    </row>
    <row r="1350" spans="1:18">
      <c r="A1350" s="82">
        <f t="shared" si="100"/>
        <v>537002802015</v>
      </c>
      <c r="B1350" s="82" t="str">
        <f t="shared" si="101"/>
        <v>53700280</v>
      </c>
      <c r="C1350" s="82">
        <f t="shared" si="102"/>
        <v>2015</v>
      </c>
      <c r="D1350" s="82">
        <f t="shared" si="103"/>
        <v>2612.1999999999998</v>
      </c>
      <c r="E1350" s="82">
        <f t="shared" si="104"/>
        <v>923.01</v>
      </c>
      <c r="F1350" s="82">
        <f t="array" ref="F1350">SUM(IF(M1350:N1350="-",0,M1350:N1350),IF(O1350="-",0,-O1350))/100</f>
        <v>608.05999999999995</v>
      </c>
      <c r="G1350" s="82">
        <f t="array" ref="G1350">SUM(IF(P1350="-",0,P1350),IF(R1350="-",0,R1350))/100</f>
        <v>98.97</v>
      </c>
      <c r="H1350" s="82">
        <f t="array" ref="H1350">SUM(IF(Q1350="-",0,Q1350))/100</f>
        <v>215.98</v>
      </c>
      <c r="I1350" s="76">
        <v>5370028</v>
      </c>
      <c r="J1350" s="76" t="s">
        <v>134</v>
      </c>
      <c r="K1350" s="77">
        <v>42369</v>
      </c>
      <c r="L1350" s="76">
        <v>261220</v>
      </c>
      <c r="M1350" s="76">
        <v>56932</v>
      </c>
      <c r="N1350" s="76">
        <v>6254</v>
      </c>
      <c r="O1350" s="76">
        <v>2380</v>
      </c>
      <c r="P1350" s="76">
        <v>9082</v>
      </c>
      <c r="Q1350" s="76">
        <v>21598</v>
      </c>
      <c r="R1350" s="76">
        <v>815</v>
      </c>
    </row>
    <row r="1351" spans="1:18">
      <c r="A1351" s="82">
        <f t="shared" si="100"/>
        <v>537002802014</v>
      </c>
      <c r="B1351" s="82" t="str">
        <f t="shared" si="101"/>
        <v>53700280</v>
      </c>
      <c r="C1351" s="82">
        <f t="shared" si="102"/>
        <v>2014</v>
      </c>
      <c r="D1351" s="82">
        <f t="shared" si="103"/>
        <v>2612.1999999999998</v>
      </c>
      <c r="E1351" s="82">
        <f t="shared" si="104"/>
        <v>907</v>
      </c>
      <c r="F1351" s="82">
        <f t="array" ref="F1351">SUM(IF(M1351:N1351="-",0,M1351:N1351),IF(O1351="-",0,-O1351))/100</f>
        <v>607.24</v>
      </c>
      <c r="G1351" s="82">
        <f t="array" ref="G1351">SUM(IF(P1351="-",0,P1351),IF(R1351="-",0,R1351))/100</f>
        <v>84.12</v>
      </c>
      <c r="H1351" s="82">
        <f t="array" ref="H1351">SUM(IF(Q1351="-",0,Q1351))/100</f>
        <v>215.64</v>
      </c>
      <c r="I1351" s="76">
        <v>5370028</v>
      </c>
      <c r="J1351" s="76" t="s">
        <v>134</v>
      </c>
      <c r="K1351" s="77">
        <v>42004</v>
      </c>
      <c r="L1351" s="76">
        <v>261220</v>
      </c>
      <c r="M1351" s="76">
        <v>56891</v>
      </c>
      <c r="N1351" s="76">
        <v>8812</v>
      </c>
      <c r="O1351" s="76">
        <v>4979</v>
      </c>
      <c r="P1351" s="76">
        <v>7597</v>
      </c>
      <c r="Q1351" s="76">
        <v>21564</v>
      </c>
      <c r="R1351" s="76">
        <v>815</v>
      </c>
    </row>
    <row r="1352" spans="1:18">
      <c r="A1352" s="82">
        <f t="shared" si="100"/>
        <v>537002802013</v>
      </c>
      <c r="B1352" s="82" t="str">
        <f t="shared" si="101"/>
        <v>53700280</v>
      </c>
      <c r="C1352" s="82">
        <f t="shared" si="102"/>
        <v>2013</v>
      </c>
      <c r="D1352" s="82">
        <f t="shared" si="103"/>
        <v>2612.1999999999998</v>
      </c>
      <c r="E1352" s="82">
        <f t="shared" si="104"/>
        <v>897.1099999999999</v>
      </c>
      <c r="F1352" s="82">
        <f t="array" ref="F1352">SUM(IF(M1352:N1352="-",0,M1352:N1352),IF(O1352="-",0,-O1352))/100</f>
        <v>605.16</v>
      </c>
      <c r="G1352" s="82">
        <f t="array" ref="G1352">SUM(IF(P1352="-",0,P1352),IF(R1352="-",0,R1352))/100</f>
        <v>78.040000000000006</v>
      </c>
      <c r="H1352" s="82">
        <f t="array" ref="H1352">SUM(IF(Q1352="-",0,Q1352))/100</f>
        <v>213.91</v>
      </c>
      <c r="I1352" s="76">
        <v>5370028</v>
      </c>
      <c r="J1352" s="76" t="s">
        <v>134</v>
      </c>
      <c r="K1352" s="77">
        <v>41639</v>
      </c>
      <c r="L1352" s="76">
        <v>261220</v>
      </c>
      <c r="M1352" s="76">
        <v>56698</v>
      </c>
      <c r="N1352" s="76">
        <v>7032</v>
      </c>
      <c r="O1352" s="76">
        <v>3214</v>
      </c>
      <c r="P1352" s="76">
        <v>6989</v>
      </c>
      <c r="Q1352" s="76">
        <v>21391</v>
      </c>
      <c r="R1352" s="76">
        <v>815</v>
      </c>
    </row>
    <row r="1353" spans="1:18">
      <c r="A1353" s="82">
        <f t="shared" si="100"/>
        <v>537002802012</v>
      </c>
      <c r="B1353" s="82" t="str">
        <f t="shared" si="101"/>
        <v>53700280</v>
      </c>
      <c r="C1353" s="82">
        <f t="shared" si="102"/>
        <v>2012</v>
      </c>
      <c r="D1353" s="82">
        <f t="shared" si="103"/>
        <v>2612.1999999999998</v>
      </c>
      <c r="E1353" s="82">
        <f t="shared" si="104"/>
        <v>895.51</v>
      </c>
      <c r="F1353" s="82">
        <f t="array" ref="F1353">SUM(IF(M1353:N1353="-",0,M1353:N1353),IF(O1353="-",0,-O1353))/100</f>
        <v>604.1</v>
      </c>
      <c r="G1353" s="82">
        <f t="array" ref="G1353">SUM(IF(P1353="-",0,P1353),IF(R1353="-",0,R1353))/100</f>
        <v>77.52</v>
      </c>
      <c r="H1353" s="82">
        <f t="array" ref="H1353">SUM(IF(Q1353="-",0,Q1353))/100</f>
        <v>213.89</v>
      </c>
      <c r="I1353" s="76">
        <v>5370028</v>
      </c>
      <c r="J1353" s="76" t="s">
        <v>134</v>
      </c>
      <c r="K1353" s="77">
        <v>41274</v>
      </c>
      <c r="L1353" s="76">
        <v>261220</v>
      </c>
      <c r="M1353" s="76">
        <v>56591</v>
      </c>
      <c r="N1353" s="76">
        <v>7036</v>
      </c>
      <c r="O1353" s="76">
        <v>3217</v>
      </c>
      <c r="P1353" s="76">
        <v>6937</v>
      </c>
      <c r="Q1353" s="76">
        <v>21389</v>
      </c>
      <c r="R1353" s="76">
        <v>815</v>
      </c>
    </row>
    <row r="1354" spans="1:18">
      <c r="A1354" s="82">
        <f t="shared" si="100"/>
        <v>537002802011</v>
      </c>
      <c r="B1354" s="82" t="str">
        <f t="shared" si="101"/>
        <v>53700280</v>
      </c>
      <c r="C1354" s="82">
        <f t="shared" si="102"/>
        <v>2011</v>
      </c>
      <c r="D1354" s="82">
        <f t="shared" si="103"/>
        <v>2611.35</v>
      </c>
      <c r="E1354" s="82">
        <f t="shared" si="104"/>
        <v>893.8</v>
      </c>
      <c r="F1354" s="82">
        <f t="array" ref="F1354">SUM(IF(M1354:N1354="-",0,M1354:N1354),IF(O1354="-",0,-O1354))/100</f>
        <v>603.42999999999995</v>
      </c>
      <c r="G1354" s="82">
        <f t="array" ref="G1354">SUM(IF(P1354="-",0,P1354),IF(R1354="-",0,R1354))/100</f>
        <v>76.489999999999995</v>
      </c>
      <c r="H1354" s="82">
        <f t="array" ref="H1354">SUM(IF(Q1354="-",0,Q1354))/100</f>
        <v>213.88</v>
      </c>
      <c r="I1354" s="76">
        <v>5370028</v>
      </c>
      <c r="J1354" s="76" t="s">
        <v>134</v>
      </c>
      <c r="K1354" s="77">
        <v>40908</v>
      </c>
      <c r="L1354" s="76">
        <v>261135</v>
      </c>
      <c r="M1354" s="76">
        <v>57366</v>
      </c>
      <c r="N1354" s="76">
        <v>6193</v>
      </c>
      <c r="O1354" s="76">
        <v>3216</v>
      </c>
      <c r="P1354" s="76">
        <v>6834</v>
      </c>
      <c r="Q1354" s="76">
        <v>21388</v>
      </c>
      <c r="R1354" s="76">
        <v>815</v>
      </c>
    </row>
    <row r="1355" spans="1:18">
      <c r="A1355" s="82">
        <f t="shared" ref="A1355:A1418" si="105">(B1355&amp;C1355)+0</f>
        <v>537002802010</v>
      </c>
      <c r="B1355" s="82" t="str">
        <f t="shared" ref="B1355:B1418" si="106">LEFT(I1355&amp;"00000000",8)</f>
        <v>53700280</v>
      </c>
      <c r="C1355" s="82">
        <f t="shared" ref="C1355:C1418" si="107">YEAR(K1355)</f>
        <v>2010</v>
      </c>
      <c r="D1355" s="82">
        <f t="shared" ref="D1355:D1418" si="108">IF(L1355="-",0,L1355/100)</f>
        <v>2611.31</v>
      </c>
      <c r="E1355" s="82">
        <f t="shared" ref="E1355:E1418" si="109">SUM(F1355:H1355)</f>
        <v>888.66</v>
      </c>
      <c r="F1355" s="82">
        <f t="array" ref="F1355">SUM(IF(M1355:N1355="-",0,M1355:N1355),IF(O1355="-",0,-O1355))/100</f>
        <v>599.54</v>
      </c>
      <c r="G1355" s="82">
        <f t="array" ref="G1355">SUM(IF(P1355="-",0,P1355),IF(R1355="-",0,R1355))/100</f>
        <v>76.58</v>
      </c>
      <c r="H1355" s="82">
        <f t="array" ref="H1355">SUM(IF(Q1355="-",0,Q1355))/100</f>
        <v>212.54</v>
      </c>
      <c r="I1355" s="76">
        <v>5370028</v>
      </c>
      <c r="J1355" s="76" t="s">
        <v>134</v>
      </c>
      <c r="K1355" s="77">
        <v>40543</v>
      </c>
      <c r="L1355" s="76">
        <v>261131</v>
      </c>
      <c r="M1355" s="76">
        <v>56977</v>
      </c>
      <c r="N1355" s="76">
        <v>6193</v>
      </c>
      <c r="O1355" s="76">
        <v>3216</v>
      </c>
      <c r="P1355" s="76">
        <v>6843</v>
      </c>
      <c r="Q1355" s="76">
        <v>21254</v>
      </c>
      <c r="R1355" s="76">
        <v>815</v>
      </c>
    </row>
    <row r="1356" spans="1:18">
      <c r="A1356" s="82">
        <f t="shared" si="105"/>
        <v>537002802009</v>
      </c>
      <c r="B1356" s="82" t="str">
        <f t="shared" si="106"/>
        <v>53700280</v>
      </c>
      <c r="C1356" s="82">
        <f t="shared" si="107"/>
        <v>2009</v>
      </c>
      <c r="D1356" s="82">
        <f t="shared" si="108"/>
        <v>2611.5700000000002</v>
      </c>
      <c r="E1356" s="82">
        <f t="shared" si="109"/>
        <v>850.82</v>
      </c>
      <c r="F1356" s="82">
        <f t="array" ref="F1356">SUM(IF(M1356:N1356="-",0,M1356:N1356),IF(O1356="-",0,-O1356))/100</f>
        <v>568.73</v>
      </c>
      <c r="G1356" s="82">
        <f t="array" ref="G1356">SUM(IF(P1356="-",0,P1356),IF(R1356="-",0,R1356))/100</f>
        <v>69.62</v>
      </c>
      <c r="H1356" s="82">
        <f t="array" ref="H1356">SUM(IF(Q1356="-",0,Q1356))/100</f>
        <v>212.47</v>
      </c>
      <c r="I1356" s="76">
        <v>5370028</v>
      </c>
      <c r="J1356" s="76" t="s">
        <v>134</v>
      </c>
      <c r="K1356" s="77">
        <v>40178</v>
      </c>
      <c r="L1356" s="76">
        <v>261157</v>
      </c>
      <c r="M1356" s="76">
        <v>55430</v>
      </c>
      <c r="N1356" s="76">
        <v>4629</v>
      </c>
      <c r="O1356" s="76">
        <v>3186</v>
      </c>
      <c r="P1356" s="76">
        <v>6217</v>
      </c>
      <c r="Q1356" s="76">
        <v>21247</v>
      </c>
      <c r="R1356" s="76">
        <v>745</v>
      </c>
    </row>
    <row r="1357" spans="1:18">
      <c r="A1357" s="82">
        <f t="shared" si="105"/>
        <v>537002802008</v>
      </c>
      <c r="B1357" s="82" t="str">
        <f t="shared" si="106"/>
        <v>53700280</v>
      </c>
      <c r="C1357" s="82">
        <f t="shared" si="107"/>
        <v>2008</v>
      </c>
      <c r="D1357" s="82">
        <f t="shared" si="108"/>
        <v>2611.59</v>
      </c>
      <c r="E1357" s="82">
        <f t="shared" si="109"/>
        <v>849.21</v>
      </c>
      <c r="F1357" s="82">
        <f t="array" ref="F1357">SUM(IF(M1357:N1357="-",0,M1357:N1357),IF(O1357="-",0,-O1357))/100</f>
        <v>588.59</v>
      </c>
      <c r="G1357" s="82">
        <f t="array" ref="G1357">SUM(IF(P1357="-",0,P1357),IF(R1357="-",0,R1357))/100</f>
        <v>49.72</v>
      </c>
      <c r="H1357" s="82">
        <f t="array" ref="H1357">SUM(IF(Q1357="-",0,Q1357))/100</f>
        <v>210.9</v>
      </c>
      <c r="I1357" s="76">
        <v>5370028</v>
      </c>
      <c r="J1357" s="76" t="s">
        <v>134</v>
      </c>
      <c r="K1357" s="77">
        <v>39813</v>
      </c>
      <c r="L1357" s="76">
        <v>261159</v>
      </c>
      <c r="M1357" s="76">
        <v>57421</v>
      </c>
      <c r="N1357" s="76">
        <v>4712</v>
      </c>
      <c r="O1357" s="76">
        <v>3274</v>
      </c>
      <c r="P1357" s="76">
        <v>4199</v>
      </c>
      <c r="Q1357" s="76">
        <v>21090</v>
      </c>
      <c r="R1357" s="76">
        <v>773</v>
      </c>
    </row>
    <row r="1358" spans="1:18">
      <c r="A1358" s="82">
        <f t="shared" si="105"/>
        <v>537002802007</v>
      </c>
      <c r="B1358" s="82" t="str">
        <f t="shared" si="106"/>
        <v>53700280</v>
      </c>
      <c r="C1358" s="82">
        <f t="shared" si="107"/>
        <v>2007</v>
      </c>
      <c r="D1358" s="82">
        <f t="shared" si="108"/>
        <v>2611.59</v>
      </c>
      <c r="E1358" s="82">
        <f t="shared" si="109"/>
        <v>848.97</v>
      </c>
      <c r="F1358" s="82">
        <f t="array" ref="F1358">SUM(IF(M1358:N1358="-",0,M1358:N1358),IF(O1358="-",0,-O1358))/100</f>
        <v>588.16</v>
      </c>
      <c r="G1358" s="82">
        <f t="array" ref="G1358">SUM(IF(P1358="-",0,P1358),IF(R1358="-",0,R1358))/100</f>
        <v>49.5</v>
      </c>
      <c r="H1358" s="82">
        <f t="array" ref="H1358">SUM(IF(Q1358="-",0,Q1358))/100</f>
        <v>211.31</v>
      </c>
      <c r="I1358" s="76">
        <v>5370028</v>
      </c>
      <c r="J1358" s="76" t="s">
        <v>134</v>
      </c>
      <c r="K1358" s="77">
        <v>39447</v>
      </c>
      <c r="L1358" s="76">
        <v>261159</v>
      </c>
      <c r="M1358" s="76">
        <v>57378</v>
      </c>
      <c r="N1358" s="76">
        <v>4297</v>
      </c>
      <c r="O1358" s="76">
        <v>2859</v>
      </c>
      <c r="P1358" s="76">
        <v>4177</v>
      </c>
      <c r="Q1358" s="76">
        <v>21131</v>
      </c>
      <c r="R1358" s="76">
        <v>773</v>
      </c>
    </row>
    <row r="1359" spans="1:18">
      <c r="A1359" s="82">
        <f t="shared" si="105"/>
        <v>537002802006</v>
      </c>
      <c r="B1359" s="82" t="str">
        <f t="shared" si="106"/>
        <v>53700280</v>
      </c>
      <c r="C1359" s="82">
        <f t="shared" si="107"/>
        <v>2006</v>
      </c>
      <c r="D1359" s="82">
        <f t="shared" si="108"/>
        <v>2611.59</v>
      </c>
      <c r="E1359" s="82">
        <f t="shared" si="109"/>
        <v>845.07999999999993</v>
      </c>
      <c r="F1359" s="82">
        <f t="array" ref="F1359">SUM(IF(M1359:N1359="-",0,M1359:N1359),IF(O1359="-",0,-O1359))/100</f>
        <v>585.42999999999995</v>
      </c>
      <c r="G1359" s="82">
        <f t="array" ref="G1359">SUM(IF(P1359="-",0,P1359),IF(R1359="-",0,R1359))/100</f>
        <v>48.86</v>
      </c>
      <c r="H1359" s="82">
        <f t="array" ref="H1359">SUM(IF(Q1359="-",0,Q1359))/100</f>
        <v>210.79</v>
      </c>
      <c r="I1359" s="76">
        <v>5370028</v>
      </c>
      <c r="J1359" s="76" t="s">
        <v>134</v>
      </c>
      <c r="K1359" s="77">
        <v>39082</v>
      </c>
      <c r="L1359" s="76">
        <v>261159</v>
      </c>
      <c r="M1359" s="76">
        <v>57173</v>
      </c>
      <c r="N1359" s="76">
        <v>4230</v>
      </c>
      <c r="O1359" s="76">
        <v>2860</v>
      </c>
      <c r="P1359" s="76">
        <v>4113</v>
      </c>
      <c r="Q1359" s="76">
        <v>21079</v>
      </c>
      <c r="R1359" s="76">
        <v>773</v>
      </c>
    </row>
    <row r="1360" spans="1:18">
      <c r="A1360" s="82">
        <f t="shared" si="105"/>
        <v>537003202015</v>
      </c>
      <c r="B1360" s="82" t="str">
        <f t="shared" si="106"/>
        <v>53700320</v>
      </c>
      <c r="C1360" s="82">
        <f t="shared" si="107"/>
        <v>2015</v>
      </c>
      <c r="D1360" s="82">
        <f t="shared" si="108"/>
        <v>3027.11</v>
      </c>
      <c r="E1360" s="82">
        <f t="shared" si="109"/>
        <v>600.97</v>
      </c>
      <c r="F1360" s="82">
        <f t="array" ref="F1360">SUM(IF(M1360:N1360="-",0,M1360:N1360),IF(O1360="-",0,-O1360))/100</f>
        <v>368.47</v>
      </c>
      <c r="G1360" s="82">
        <f t="array" ref="G1360">SUM(IF(P1360="-",0,P1360),IF(R1360="-",0,R1360))/100</f>
        <v>76.27</v>
      </c>
      <c r="H1360" s="82">
        <f t="array" ref="H1360">SUM(IF(Q1360="-",0,Q1360))/100</f>
        <v>156.22999999999999</v>
      </c>
      <c r="I1360" s="76">
        <v>5370032</v>
      </c>
      <c r="J1360" s="76" t="s">
        <v>135</v>
      </c>
      <c r="K1360" s="77">
        <v>42369</v>
      </c>
      <c r="L1360" s="76">
        <v>302711</v>
      </c>
      <c r="M1360" s="76">
        <v>36376</v>
      </c>
      <c r="N1360" s="76">
        <v>471</v>
      </c>
      <c r="O1360" s="76">
        <v>0</v>
      </c>
      <c r="P1360" s="76">
        <v>7325</v>
      </c>
      <c r="Q1360" s="76">
        <v>15623</v>
      </c>
      <c r="R1360" s="76">
        <v>302</v>
      </c>
    </row>
    <row r="1361" spans="1:18">
      <c r="A1361" s="82">
        <f t="shared" si="105"/>
        <v>537003202014</v>
      </c>
      <c r="B1361" s="82" t="str">
        <f t="shared" si="106"/>
        <v>53700320</v>
      </c>
      <c r="C1361" s="82">
        <f t="shared" si="107"/>
        <v>2014</v>
      </c>
      <c r="D1361" s="82">
        <f t="shared" si="108"/>
        <v>3027.11</v>
      </c>
      <c r="E1361" s="82">
        <f t="shared" si="109"/>
        <v>595.62</v>
      </c>
      <c r="F1361" s="82">
        <f t="array" ref="F1361">SUM(IF(M1361:N1361="-",0,M1361:N1361),IF(O1361="-",0,-O1361))/100</f>
        <v>397.66</v>
      </c>
      <c r="G1361" s="82">
        <f t="array" ref="G1361">SUM(IF(P1361="-",0,P1361),IF(R1361="-",0,R1361))/100</f>
        <v>42.86</v>
      </c>
      <c r="H1361" s="82">
        <f t="array" ref="H1361">SUM(IF(Q1361="-",0,Q1361))/100</f>
        <v>155.1</v>
      </c>
      <c r="I1361" s="76">
        <v>5370032</v>
      </c>
      <c r="J1361" s="76" t="s">
        <v>135</v>
      </c>
      <c r="K1361" s="77">
        <v>42004</v>
      </c>
      <c r="L1361" s="76">
        <v>302711</v>
      </c>
      <c r="M1361" s="76">
        <v>39561</v>
      </c>
      <c r="N1361" s="76">
        <v>205</v>
      </c>
      <c r="O1361" s="76" t="s">
        <v>19</v>
      </c>
      <c r="P1361" s="76">
        <v>3999</v>
      </c>
      <c r="Q1361" s="76">
        <v>15510</v>
      </c>
      <c r="R1361" s="76">
        <v>287</v>
      </c>
    </row>
    <row r="1362" spans="1:18">
      <c r="A1362" s="82">
        <f t="shared" si="105"/>
        <v>537003202013</v>
      </c>
      <c r="B1362" s="82" t="str">
        <f t="shared" si="106"/>
        <v>53700320</v>
      </c>
      <c r="C1362" s="82">
        <f t="shared" si="107"/>
        <v>2013</v>
      </c>
      <c r="D1362" s="82">
        <f t="shared" si="108"/>
        <v>3027.11</v>
      </c>
      <c r="E1362" s="82">
        <f t="shared" si="109"/>
        <v>594.26</v>
      </c>
      <c r="F1362" s="82">
        <f t="array" ref="F1362">SUM(IF(M1362:N1362="-",0,M1362:N1362),IF(O1362="-",0,-O1362))/100</f>
        <v>407.89</v>
      </c>
      <c r="G1362" s="82">
        <f t="array" ref="G1362">SUM(IF(P1362="-",0,P1362),IF(R1362="-",0,R1362))/100</f>
        <v>30.82</v>
      </c>
      <c r="H1362" s="82">
        <f t="array" ref="H1362">SUM(IF(Q1362="-",0,Q1362))/100</f>
        <v>155.55000000000001</v>
      </c>
      <c r="I1362" s="76">
        <v>5370032</v>
      </c>
      <c r="J1362" s="76" t="s">
        <v>135</v>
      </c>
      <c r="K1362" s="77">
        <v>41639</v>
      </c>
      <c r="L1362" s="76">
        <v>302711</v>
      </c>
      <c r="M1362" s="76">
        <v>40593</v>
      </c>
      <c r="N1362" s="76">
        <v>196</v>
      </c>
      <c r="O1362" s="76" t="s">
        <v>19</v>
      </c>
      <c r="P1362" s="76">
        <v>2789</v>
      </c>
      <c r="Q1362" s="76">
        <v>15555</v>
      </c>
      <c r="R1362" s="76">
        <v>293</v>
      </c>
    </row>
    <row r="1363" spans="1:18">
      <c r="A1363" s="82">
        <f t="shared" si="105"/>
        <v>537003202012</v>
      </c>
      <c r="B1363" s="82" t="str">
        <f t="shared" si="106"/>
        <v>53700320</v>
      </c>
      <c r="C1363" s="82">
        <f t="shared" si="107"/>
        <v>2012</v>
      </c>
      <c r="D1363" s="82">
        <f t="shared" si="108"/>
        <v>3027.11</v>
      </c>
      <c r="E1363" s="82">
        <f t="shared" si="109"/>
        <v>589.61</v>
      </c>
      <c r="F1363" s="82">
        <f t="array" ref="F1363">SUM(IF(M1363:N1363="-",0,M1363:N1363),IF(O1363="-",0,-O1363))/100</f>
        <v>403.56</v>
      </c>
      <c r="G1363" s="82">
        <f t="array" ref="G1363">SUM(IF(P1363="-",0,P1363),IF(R1363="-",0,R1363))/100</f>
        <v>30.68</v>
      </c>
      <c r="H1363" s="82">
        <f t="array" ref="H1363">SUM(IF(Q1363="-",0,Q1363))/100</f>
        <v>155.37</v>
      </c>
      <c r="I1363" s="76">
        <v>5370032</v>
      </c>
      <c r="J1363" s="76" t="s">
        <v>135</v>
      </c>
      <c r="K1363" s="77">
        <v>41274</v>
      </c>
      <c r="L1363" s="76">
        <v>302711</v>
      </c>
      <c r="M1363" s="76">
        <v>40160</v>
      </c>
      <c r="N1363" s="76">
        <v>196</v>
      </c>
      <c r="O1363" s="76">
        <v>0</v>
      </c>
      <c r="P1363" s="76">
        <v>2774</v>
      </c>
      <c r="Q1363" s="76">
        <v>15537</v>
      </c>
      <c r="R1363" s="76">
        <v>294</v>
      </c>
    </row>
    <row r="1364" spans="1:18">
      <c r="A1364" s="82">
        <f t="shared" si="105"/>
        <v>537003202011</v>
      </c>
      <c r="B1364" s="82" t="str">
        <f t="shared" si="106"/>
        <v>53700320</v>
      </c>
      <c r="C1364" s="82">
        <f t="shared" si="107"/>
        <v>2011</v>
      </c>
      <c r="D1364" s="82">
        <f t="shared" si="108"/>
        <v>3026.91</v>
      </c>
      <c r="E1364" s="82">
        <f t="shared" si="109"/>
        <v>588.59999999999991</v>
      </c>
      <c r="F1364" s="82">
        <f t="array" ref="F1364">SUM(IF(M1364:N1364="-",0,M1364:N1364),IF(O1364="-",0,-O1364))/100</f>
        <v>402.58</v>
      </c>
      <c r="G1364" s="82">
        <f t="array" ref="G1364">SUM(IF(P1364="-",0,P1364),IF(R1364="-",0,R1364))/100</f>
        <v>30.83</v>
      </c>
      <c r="H1364" s="82">
        <f t="array" ref="H1364">SUM(IF(Q1364="-",0,Q1364))/100</f>
        <v>155.19</v>
      </c>
      <c r="I1364" s="76">
        <v>5370032</v>
      </c>
      <c r="J1364" s="76" t="s">
        <v>135</v>
      </c>
      <c r="K1364" s="77">
        <v>40908</v>
      </c>
      <c r="L1364" s="76">
        <v>302691</v>
      </c>
      <c r="M1364" s="76">
        <v>40169</v>
      </c>
      <c r="N1364" s="76">
        <v>89</v>
      </c>
      <c r="O1364" s="76">
        <v>0</v>
      </c>
      <c r="P1364" s="76">
        <v>2790</v>
      </c>
      <c r="Q1364" s="76">
        <v>15519</v>
      </c>
      <c r="R1364" s="76">
        <v>293</v>
      </c>
    </row>
    <row r="1365" spans="1:18">
      <c r="A1365" s="82">
        <f t="shared" si="105"/>
        <v>537003202010</v>
      </c>
      <c r="B1365" s="82" t="str">
        <f t="shared" si="106"/>
        <v>53700320</v>
      </c>
      <c r="C1365" s="82">
        <f t="shared" si="107"/>
        <v>2010</v>
      </c>
      <c r="D1365" s="82">
        <f t="shared" si="108"/>
        <v>3026.91</v>
      </c>
      <c r="E1365" s="82">
        <f t="shared" si="109"/>
        <v>587.93000000000006</v>
      </c>
      <c r="F1365" s="82">
        <f t="array" ref="F1365">SUM(IF(M1365:N1365="-",0,M1365:N1365),IF(O1365="-",0,-O1365))/100</f>
        <v>401.93</v>
      </c>
      <c r="G1365" s="82">
        <f t="array" ref="G1365">SUM(IF(P1365="-",0,P1365),IF(R1365="-",0,R1365))/100</f>
        <v>30.76</v>
      </c>
      <c r="H1365" s="82">
        <f t="array" ref="H1365">SUM(IF(Q1365="-",0,Q1365))/100</f>
        <v>155.24</v>
      </c>
      <c r="I1365" s="76">
        <v>5370032</v>
      </c>
      <c r="J1365" s="76" t="s">
        <v>135</v>
      </c>
      <c r="K1365" s="77">
        <v>40543</v>
      </c>
      <c r="L1365" s="76">
        <v>302691</v>
      </c>
      <c r="M1365" s="76">
        <v>40104</v>
      </c>
      <c r="N1365" s="76">
        <v>89</v>
      </c>
      <c r="O1365" s="76">
        <v>0</v>
      </c>
      <c r="P1365" s="76">
        <v>2783</v>
      </c>
      <c r="Q1365" s="76">
        <v>15524</v>
      </c>
      <c r="R1365" s="76">
        <v>293</v>
      </c>
    </row>
    <row r="1366" spans="1:18">
      <c r="A1366" s="82">
        <f t="shared" si="105"/>
        <v>537003202009</v>
      </c>
      <c r="B1366" s="82" t="str">
        <f t="shared" si="106"/>
        <v>53700320</v>
      </c>
      <c r="C1366" s="82">
        <f t="shared" si="107"/>
        <v>2009</v>
      </c>
      <c r="D1366" s="82">
        <f t="shared" si="108"/>
        <v>3026.91</v>
      </c>
      <c r="E1366" s="82">
        <f t="shared" si="109"/>
        <v>580.84</v>
      </c>
      <c r="F1366" s="82">
        <f t="array" ref="F1366">SUM(IF(M1366:N1366="-",0,M1366:N1366),IF(O1366="-",0,-O1366))/100</f>
        <v>395.54</v>
      </c>
      <c r="G1366" s="82">
        <f t="array" ref="G1366">SUM(IF(P1366="-",0,P1366),IF(R1366="-",0,R1366))/100</f>
        <v>30.64</v>
      </c>
      <c r="H1366" s="82">
        <f t="array" ref="H1366">SUM(IF(Q1366="-",0,Q1366))/100</f>
        <v>154.66</v>
      </c>
      <c r="I1366" s="76">
        <v>5370032</v>
      </c>
      <c r="J1366" s="76" t="s">
        <v>135</v>
      </c>
      <c r="K1366" s="77">
        <v>40178</v>
      </c>
      <c r="L1366" s="76">
        <v>302691</v>
      </c>
      <c r="M1366" s="76">
        <v>39465</v>
      </c>
      <c r="N1366" s="76">
        <v>89</v>
      </c>
      <c r="O1366" s="76" t="s">
        <v>19</v>
      </c>
      <c r="P1366" s="76">
        <v>2771</v>
      </c>
      <c r="Q1366" s="76">
        <v>15466</v>
      </c>
      <c r="R1366" s="76">
        <v>293</v>
      </c>
    </row>
    <row r="1367" spans="1:18">
      <c r="A1367" s="82">
        <f t="shared" si="105"/>
        <v>537003202008</v>
      </c>
      <c r="B1367" s="82" t="str">
        <f t="shared" si="106"/>
        <v>53700320</v>
      </c>
      <c r="C1367" s="82">
        <f t="shared" si="107"/>
        <v>2008</v>
      </c>
      <c r="D1367" s="82">
        <f t="shared" si="108"/>
        <v>3026.91</v>
      </c>
      <c r="E1367" s="82">
        <f t="shared" si="109"/>
        <v>574.75</v>
      </c>
      <c r="F1367" s="82">
        <f t="array" ref="F1367">SUM(IF(M1367:N1367="-",0,M1367:N1367),IF(O1367="-",0,-O1367))/100</f>
        <v>389.77</v>
      </c>
      <c r="G1367" s="82">
        <f t="array" ref="G1367">SUM(IF(P1367="-",0,P1367),IF(R1367="-",0,R1367))/100</f>
        <v>30.57</v>
      </c>
      <c r="H1367" s="82">
        <f t="array" ref="H1367">SUM(IF(Q1367="-",0,Q1367))/100</f>
        <v>154.41</v>
      </c>
      <c r="I1367" s="76">
        <v>5370032</v>
      </c>
      <c r="J1367" s="76" t="s">
        <v>135</v>
      </c>
      <c r="K1367" s="77">
        <v>39813</v>
      </c>
      <c r="L1367" s="76">
        <v>302691</v>
      </c>
      <c r="M1367" s="76">
        <v>38923</v>
      </c>
      <c r="N1367" s="76">
        <v>54</v>
      </c>
      <c r="O1367" s="76" t="s">
        <v>19</v>
      </c>
      <c r="P1367" s="76">
        <v>2764</v>
      </c>
      <c r="Q1367" s="76">
        <v>15441</v>
      </c>
      <c r="R1367" s="76">
        <v>293</v>
      </c>
    </row>
    <row r="1368" spans="1:18">
      <c r="A1368" s="82">
        <f t="shared" si="105"/>
        <v>537003202007</v>
      </c>
      <c r="B1368" s="82" t="str">
        <f t="shared" si="106"/>
        <v>53700320</v>
      </c>
      <c r="C1368" s="82">
        <f t="shared" si="107"/>
        <v>2007</v>
      </c>
      <c r="D1368" s="82">
        <f t="shared" si="108"/>
        <v>3026.91</v>
      </c>
      <c r="E1368" s="82">
        <f t="shared" si="109"/>
        <v>569</v>
      </c>
      <c r="F1368" s="82">
        <f t="array" ref="F1368">SUM(IF(M1368:N1368="-",0,M1368:N1368),IF(O1368="-",0,-O1368))/100</f>
        <v>386.71</v>
      </c>
      <c r="G1368" s="82">
        <f t="array" ref="G1368">SUM(IF(P1368="-",0,P1368),IF(R1368="-",0,R1368))/100</f>
        <v>27.97</v>
      </c>
      <c r="H1368" s="82">
        <f t="array" ref="H1368">SUM(IF(Q1368="-",0,Q1368))/100</f>
        <v>154.32</v>
      </c>
      <c r="I1368" s="76">
        <v>5370032</v>
      </c>
      <c r="J1368" s="76" t="s">
        <v>135</v>
      </c>
      <c r="K1368" s="77">
        <v>39447</v>
      </c>
      <c r="L1368" s="76">
        <v>302691</v>
      </c>
      <c r="M1368" s="76">
        <v>38604</v>
      </c>
      <c r="N1368" s="76">
        <v>67</v>
      </c>
      <c r="O1368" s="76" t="s">
        <v>19</v>
      </c>
      <c r="P1368" s="76">
        <v>2504</v>
      </c>
      <c r="Q1368" s="76">
        <v>15432</v>
      </c>
      <c r="R1368" s="76">
        <v>293</v>
      </c>
    </row>
    <row r="1369" spans="1:18">
      <c r="A1369" s="82">
        <f t="shared" si="105"/>
        <v>537003202006</v>
      </c>
      <c r="B1369" s="82" t="str">
        <f t="shared" si="106"/>
        <v>53700320</v>
      </c>
      <c r="C1369" s="82">
        <f t="shared" si="107"/>
        <v>2006</v>
      </c>
      <c r="D1369" s="82">
        <f t="shared" si="108"/>
        <v>3026.9</v>
      </c>
      <c r="E1369" s="82">
        <f t="shared" si="109"/>
        <v>565.54999999999995</v>
      </c>
      <c r="F1369" s="82">
        <f t="array" ref="F1369">SUM(IF(M1369:N1369="-",0,M1369:N1369),IF(O1369="-",0,-O1369))/100</f>
        <v>383.81</v>
      </c>
      <c r="G1369" s="82">
        <f t="array" ref="G1369">SUM(IF(P1369="-",0,P1369),IF(R1369="-",0,R1369))/100</f>
        <v>27.64</v>
      </c>
      <c r="H1369" s="82">
        <f t="array" ref="H1369">SUM(IF(Q1369="-",0,Q1369))/100</f>
        <v>154.1</v>
      </c>
      <c r="I1369" s="76">
        <v>5370032</v>
      </c>
      <c r="J1369" s="76" t="s">
        <v>135</v>
      </c>
      <c r="K1369" s="77">
        <v>39082</v>
      </c>
      <c r="L1369" s="76">
        <v>302690</v>
      </c>
      <c r="M1369" s="76">
        <v>38314</v>
      </c>
      <c r="N1369" s="76">
        <v>67</v>
      </c>
      <c r="O1369" s="76" t="s">
        <v>19</v>
      </c>
      <c r="P1369" s="76">
        <v>2471</v>
      </c>
      <c r="Q1369" s="76">
        <v>15410</v>
      </c>
      <c r="R1369" s="76">
        <v>293</v>
      </c>
    </row>
    <row r="1370" spans="1:18">
      <c r="A1370" s="82">
        <f t="shared" si="105"/>
        <v>537003602015</v>
      </c>
      <c r="B1370" s="82" t="str">
        <f t="shared" si="106"/>
        <v>53700360</v>
      </c>
      <c r="C1370" s="82">
        <f t="shared" si="107"/>
        <v>2015</v>
      </c>
      <c r="D1370" s="82">
        <f t="shared" si="108"/>
        <v>4242.95</v>
      </c>
      <c r="E1370" s="82">
        <f t="shared" si="109"/>
        <v>977.99</v>
      </c>
      <c r="F1370" s="82">
        <f t="array" ref="F1370">SUM(IF(M1370:N1370="-",0,M1370:N1370),IF(O1370="-",0,-O1370))/100</f>
        <v>665.13</v>
      </c>
      <c r="G1370" s="82">
        <f t="array" ref="G1370">SUM(IF(P1370="-",0,P1370),IF(R1370="-",0,R1370))/100</f>
        <v>91.8</v>
      </c>
      <c r="H1370" s="82">
        <f t="array" ref="H1370">SUM(IF(Q1370="-",0,Q1370))/100</f>
        <v>221.06</v>
      </c>
      <c r="I1370" s="76">
        <v>5370036</v>
      </c>
      <c r="J1370" s="76" t="s">
        <v>136</v>
      </c>
      <c r="K1370" s="77">
        <v>42369</v>
      </c>
      <c r="L1370" s="76">
        <v>424295</v>
      </c>
      <c r="M1370" s="76">
        <v>62257</v>
      </c>
      <c r="N1370" s="76">
        <v>4911</v>
      </c>
      <c r="O1370" s="76">
        <v>655</v>
      </c>
      <c r="P1370" s="76">
        <v>8355</v>
      </c>
      <c r="Q1370" s="76">
        <v>22106</v>
      </c>
      <c r="R1370" s="76">
        <v>825</v>
      </c>
    </row>
    <row r="1371" spans="1:18">
      <c r="A1371" s="82">
        <f t="shared" si="105"/>
        <v>537003602014</v>
      </c>
      <c r="B1371" s="82" t="str">
        <f t="shared" si="106"/>
        <v>53700360</v>
      </c>
      <c r="C1371" s="82">
        <f t="shared" si="107"/>
        <v>2014</v>
      </c>
      <c r="D1371" s="82">
        <f t="shared" si="108"/>
        <v>4242.9399999999996</v>
      </c>
      <c r="E1371" s="82">
        <f t="shared" si="109"/>
        <v>973.79000000000008</v>
      </c>
      <c r="F1371" s="82">
        <f t="array" ref="F1371">SUM(IF(M1371:N1371="-",0,M1371:N1371),IF(O1371="-",0,-O1371))/100</f>
        <v>661.57</v>
      </c>
      <c r="G1371" s="82">
        <f t="array" ref="G1371">SUM(IF(P1371="-",0,P1371),IF(R1371="-",0,R1371))/100</f>
        <v>91.75</v>
      </c>
      <c r="H1371" s="82">
        <f t="array" ref="H1371">SUM(IF(Q1371="-",0,Q1371))/100</f>
        <v>220.47</v>
      </c>
      <c r="I1371" s="76">
        <v>5370036</v>
      </c>
      <c r="J1371" s="76" t="s">
        <v>136</v>
      </c>
      <c r="K1371" s="77">
        <v>42004</v>
      </c>
      <c r="L1371" s="76">
        <v>424294</v>
      </c>
      <c r="M1371" s="76">
        <v>61791</v>
      </c>
      <c r="N1371" s="76">
        <v>5021</v>
      </c>
      <c r="O1371" s="76">
        <v>655</v>
      </c>
      <c r="P1371" s="76">
        <v>8350</v>
      </c>
      <c r="Q1371" s="76">
        <v>22047</v>
      </c>
      <c r="R1371" s="76">
        <v>825</v>
      </c>
    </row>
    <row r="1372" spans="1:18">
      <c r="A1372" s="82">
        <f t="shared" si="105"/>
        <v>537003602013</v>
      </c>
      <c r="B1372" s="82" t="str">
        <f t="shared" si="106"/>
        <v>53700360</v>
      </c>
      <c r="C1372" s="82">
        <f t="shared" si="107"/>
        <v>2013</v>
      </c>
      <c r="D1372" s="82">
        <f t="shared" si="108"/>
        <v>4242.9399999999996</v>
      </c>
      <c r="E1372" s="82">
        <f t="shared" si="109"/>
        <v>966.83</v>
      </c>
      <c r="F1372" s="82">
        <f t="array" ref="F1372">SUM(IF(M1372:N1372="-",0,M1372:N1372),IF(O1372="-",0,-O1372))/100</f>
        <v>658.13</v>
      </c>
      <c r="G1372" s="82">
        <f t="array" ref="G1372">SUM(IF(P1372="-",0,P1372),IF(R1372="-",0,R1372))/100</f>
        <v>88.32</v>
      </c>
      <c r="H1372" s="82">
        <f t="array" ref="H1372">SUM(IF(Q1372="-",0,Q1372))/100</f>
        <v>220.38</v>
      </c>
      <c r="I1372" s="76">
        <v>5370036</v>
      </c>
      <c r="J1372" s="76" t="s">
        <v>136</v>
      </c>
      <c r="K1372" s="77">
        <v>41639</v>
      </c>
      <c r="L1372" s="76">
        <v>424294</v>
      </c>
      <c r="M1372" s="76">
        <v>61593</v>
      </c>
      <c r="N1372" s="76">
        <v>4875</v>
      </c>
      <c r="O1372" s="76">
        <v>655</v>
      </c>
      <c r="P1372" s="76">
        <v>8007</v>
      </c>
      <c r="Q1372" s="76">
        <v>22038</v>
      </c>
      <c r="R1372" s="76">
        <v>825</v>
      </c>
    </row>
    <row r="1373" spans="1:18">
      <c r="A1373" s="82">
        <f t="shared" si="105"/>
        <v>537003602012</v>
      </c>
      <c r="B1373" s="82" t="str">
        <f t="shared" si="106"/>
        <v>53700360</v>
      </c>
      <c r="C1373" s="82">
        <f t="shared" si="107"/>
        <v>2012</v>
      </c>
      <c r="D1373" s="82">
        <f t="shared" si="108"/>
        <v>4242.9399999999996</v>
      </c>
      <c r="E1373" s="82">
        <f t="shared" si="109"/>
        <v>960.30000000000007</v>
      </c>
      <c r="F1373" s="82">
        <f t="array" ref="F1373">SUM(IF(M1373:N1373="-",0,M1373:N1373),IF(O1373="-",0,-O1373))/100</f>
        <v>654.24</v>
      </c>
      <c r="G1373" s="82">
        <f t="array" ref="G1373">SUM(IF(P1373="-",0,P1373),IF(R1373="-",0,R1373))/100</f>
        <v>85.68</v>
      </c>
      <c r="H1373" s="82">
        <f t="array" ref="H1373">SUM(IF(Q1373="-",0,Q1373))/100</f>
        <v>220.38</v>
      </c>
      <c r="I1373" s="76">
        <v>5370036</v>
      </c>
      <c r="J1373" s="76" t="s">
        <v>136</v>
      </c>
      <c r="K1373" s="77">
        <v>41274</v>
      </c>
      <c r="L1373" s="76">
        <v>424294</v>
      </c>
      <c r="M1373" s="76">
        <v>61190</v>
      </c>
      <c r="N1373" s="76">
        <v>4889</v>
      </c>
      <c r="O1373" s="76">
        <v>655</v>
      </c>
      <c r="P1373" s="76">
        <v>7744</v>
      </c>
      <c r="Q1373" s="76">
        <v>22038</v>
      </c>
      <c r="R1373" s="76">
        <v>824</v>
      </c>
    </row>
    <row r="1374" spans="1:18">
      <c r="A1374" s="82">
        <f t="shared" si="105"/>
        <v>537003602011</v>
      </c>
      <c r="B1374" s="82" t="str">
        <f t="shared" si="106"/>
        <v>53700360</v>
      </c>
      <c r="C1374" s="82">
        <f t="shared" si="107"/>
        <v>2011</v>
      </c>
      <c r="D1374" s="82">
        <f t="shared" si="108"/>
        <v>4240.9399999999996</v>
      </c>
      <c r="E1374" s="82">
        <f t="shared" si="109"/>
        <v>959.16</v>
      </c>
      <c r="F1374" s="82">
        <f t="array" ref="F1374">SUM(IF(M1374:N1374="-",0,M1374:N1374),IF(O1374="-",0,-O1374))/100</f>
        <v>653.41999999999996</v>
      </c>
      <c r="G1374" s="82">
        <f t="array" ref="G1374">SUM(IF(P1374="-",0,P1374),IF(R1374="-",0,R1374))/100</f>
        <v>85.24</v>
      </c>
      <c r="H1374" s="82">
        <f t="array" ref="H1374">SUM(IF(Q1374="-",0,Q1374))/100</f>
        <v>220.5</v>
      </c>
      <c r="I1374" s="76">
        <v>5370036</v>
      </c>
      <c r="J1374" s="76" t="s">
        <v>136</v>
      </c>
      <c r="K1374" s="77">
        <v>40908</v>
      </c>
      <c r="L1374" s="76">
        <v>424094</v>
      </c>
      <c r="M1374" s="76">
        <v>59836</v>
      </c>
      <c r="N1374" s="76">
        <v>6163</v>
      </c>
      <c r="O1374" s="76">
        <v>657</v>
      </c>
      <c r="P1374" s="76">
        <v>7702</v>
      </c>
      <c r="Q1374" s="76">
        <v>22050</v>
      </c>
      <c r="R1374" s="76">
        <v>822</v>
      </c>
    </row>
    <row r="1375" spans="1:18">
      <c r="A1375" s="82">
        <f t="shared" si="105"/>
        <v>537003602010</v>
      </c>
      <c r="B1375" s="82" t="str">
        <f t="shared" si="106"/>
        <v>53700360</v>
      </c>
      <c r="C1375" s="82">
        <f t="shared" si="107"/>
        <v>2010</v>
      </c>
      <c r="D1375" s="82">
        <f t="shared" si="108"/>
        <v>4240.93</v>
      </c>
      <c r="E1375" s="82">
        <f t="shared" si="109"/>
        <v>955.01</v>
      </c>
      <c r="F1375" s="82">
        <f t="array" ref="F1375">SUM(IF(M1375:N1375="-",0,M1375:N1375),IF(O1375="-",0,-O1375))/100</f>
        <v>650</v>
      </c>
      <c r="G1375" s="82">
        <f t="array" ref="G1375">SUM(IF(P1375="-",0,P1375),IF(R1375="-",0,R1375))/100</f>
        <v>84.08</v>
      </c>
      <c r="H1375" s="82">
        <f t="array" ref="H1375">SUM(IF(Q1375="-",0,Q1375))/100</f>
        <v>220.93</v>
      </c>
      <c r="I1375" s="76">
        <v>5370036</v>
      </c>
      <c r="J1375" s="76" t="s">
        <v>136</v>
      </c>
      <c r="K1375" s="77">
        <v>40543</v>
      </c>
      <c r="L1375" s="76">
        <v>424093</v>
      </c>
      <c r="M1375" s="76">
        <v>59573</v>
      </c>
      <c r="N1375" s="76">
        <v>6273</v>
      </c>
      <c r="O1375" s="76">
        <v>846</v>
      </c>
      <c r="P1375" s="76">
        <v>7586</v>
      </c>
      <c r="Q1375" s="76">
        <v>22093</v>
      </c>
      <c r="R1375" s="76">
        <v>822</v>
      </c>
    </row>
    <row r="1376" spans="1:18">
      <c r="A1376" s="82">
        <f t="shared" si="105"/>
        <v>537003602009</v>
      </c>
      <c r="B1376" s="82" t="str">
        <f t="shared" si="106"/>
        <v>53700360</v>
      </c>
      <c r="C1376" s="82">
        <f t="shared" si="107"/>
        <v>2009</v>
      </c>
      <c r="D1376" s="82">
        <f t="shared" si="108"/>
        <v>4240.93</v>
      </c>
      <c r="E1376" s="82">
        <f t="shared" si="109"/>
        <v>951.64</v>
      </c>
      <c r="F1376" s="82">
        <f t="array" ref="F1376">SUM(IF(M1376:N1376="-",0,M1376:N1376),IF(O1376="-",0,-O1376))/100</f>
        <v>642.71</v>
      </c>
      <c r="G1376" s="82">
        <f t="array" ref="G1376">SUM(IF(P1376="-",0,P1376),IF(R1376="-",0,R1376))/100</f>
        <v>86.9</v>
      </c>
      <c r="H1376" s="82">
        <f t="array" ref="H1376">SUM(IF(Q1376="-",0,Q1376))/100</f>
        <v>222.03</v>
      </c>
      <c r="I1376" s="76">
        <v>5370036</v>
      </c>
      <c r="J1376" s="76" t="s">
        <v>136</v>
      </c>
      <c r="K1376" s="77">
        <v>40178</v>
      </c>
      <c r="L1376" s="76">
        <v>424093</v>
      </c>
      <c r="M1376" s="76">
        <v>59175</v>
      </c>
      <c r="N1376" s="76">
        <v>6916</v>
      </c>
      <c r="O1376" s="76">
        <v>1820</v>
      </c>
      <c r="P1376" s="76">
        <v>7869</v>
      </c>
      <c r="Q1376" s="76">
        <v>22203</v>
      </c>
      <c r="R1376" s="76">
        <v>821</v>
      </c>
    </row>
    <row r="1377" spans="1:18">
      <c r="A1377" s="82">
        <f t="shared" si="105"/>
        <v>537003602008</v>
      </c>
      <c r="B1377" s="82" t="str">
        <f t="shared" si="106"/>
        <v>53700360</v>
      </c>
      <c r="C1377" s="82">
        <f t="shared" si="107"/>
        <v>2008</v>
      </c>
      <c r="D1377" s="82">
        <f t="shared" si="108"/>
        <v>4240.95</v>
      </c>
      <c r="E1377" s="82">
        <f t="shared" si="109"/>
        <v>946.12000000000012</v>
      </c>
      <c r="F1377" s="82">
        <f t="array" ref="F1377">SUM(IF(M1377:N1377="-",0,M1377:N1377),IF(O1377="-",0,-O1377))/100</f>
        <v>638.75</v>
      </c>
      <c r="G1377" s="82">
        <f t="array" ref="G1377">SUM(IF(P1377="-",0,P1377),IF(R1377="-",0,R1377))/100</f>
        <v>85.44</v>
      </c>
      <c r="H1377" s="82">
        <f t="array" ref="H1377">SUM(IF(Q1377="-",0,Q1377))/100</f>
        <v>221.93</v>
      </c>
      <c r="I1377" s="76">
        <v>5370036</v>
      </c>
      <c r="J1377" s="76" t="s">
        <v>136</v>
      </c>
      <c r="K1377" s="77">
        <v>39813</v>
      </c>
      <c r="L1377" s="76">
        <v>424095</v>
      </c>
      <c r="M1377" s="76">
        <v>58571</v>
      </c>
      <c r="N1377" s="76">
        <v>7124</v>
      </c>
      <c r="O1377" s="76">
        <v>1820</v>
      </c>
      <c r="P1377" s="76">
        <v>7723</v>
      </c>
      <c r="Q1377" s="76">
        <v>22193</v>
      </c>
      <c r="R1377" s="76">
        <v>821</v>
      </c>
    </row>
    <row r="1378" spans="1:18">
      <c r="A1378" s="82">
        <f t="shared" si="105"/>
        <v>537003602007</v>
      </c>
      <c r="B1378" s="82" t="str">
        <f t="shared" si="106"/>
        <v>53700360</v>
      </c>
      <c r="C1378" s="82">
        <f t="shared" si="107"/>
        <v>2007</v>
      </c>
      <c r="D1378" s="82">
        <f t="shared" si="108"/>
        <v>4240.95</v>
      </c>
      <c r="E1378" s="82">
        <f t="shared" si="109"/>
        <v>940.8</v>
      </c>
      <c r="F1378" s="82">
        <f t="array" ref="F1378">SUM(IF(M1378:N1378="-",0,M1378:N1378),IF(O1378="-",0,-O1378))/100</f>
        <v>632.23</v>
      </c>
      <c r="G1378" s="82">
        <f t="array" ref="G1378">SUM(IF(P1378="-",0,P1378),IF(R1378="-",0,R1378))/100</f>
        <v>87.41</v>
      </c>
      <c r="H1378" s="82">
        <f t="array" ref="H1378">SUM(IF(Q1378="-",0,Q1378))/100</f>
        <v>221.16</v>
      </c>
      <c r="I1378" s="76">
        <v>5370036</v>
      </c>
      <c r="J1378" s="76" t="s">
        <v>136</v>
      </c>
      <c r="K1378" s="77">
        <v>39447</v>
      </c>
      <c r="L1378" s="76">
        <v>424095</v>
      </c>
      <c r="M1378" s="76">
        <v>57916</v>
      </c>
      <c r="N1378" s="76">
        <v>7127</v>
      </c>
      <c r="O1378" s="76">
        <v>1820</v>
      </c>
      <c r="P1378" s="76">
        <v>7919</v>
      </c>
      <c r="Q1378" s="76">
        <v>22116</v>
      </c>
      <c r="R1378" s="76">
        <v>822</v>
      </c>
    </row>
    <row r="1379" spans="1:18">
      <c r="A1379" s="82">
        <f t="shared" si="105"/>
        <v>537003602006</v>
      </c>
      <c r="B1379" s="82" t="str">
        <f t="shared" si="106"/>
        <v>53700360</v>
      </c>
      <c r="C1379" s="82">
        <f t="shared" si="107"/>
        <v>2006</v>
      </c>
      <c r="D1379" s="82">
        <f t="shared" si="108"/>
        <v>4240.93</v>
      </c>
      <c r="E1379" s="82">
        <f t="shared" si="109"/>
        <v>924.35</v>
      </c>
      <c r="F1379" s="82">
        <f t="array" ref="F1379">SUM(IF(M1379:N1379="-",0,M1379:N1379),IF(O1379="-",0,-O1379))/100</f>
        <v>619.01</v>
      </c>
      <c r="G1379" s="82">
        <f t="array" ref="G1379">SUM(IF(P1379="-",0,P1379),IF(R1379="-",0,R1379))/100</f>
        <v>84.72</v>
      </c>
      <c r="H1379" s="82">
        <f t="array" ref="H1379">SUM(IF(Q1379="-",0,Q1379))/100</f>
        <v>220.62</v>
      </c>
      <c r="I1379" s="76">
        <v>5370036</v>
      </c>
      <c r="J1379" s="76" t="s">
        <v>136</v>
      </c>
      <c r="K1379" s="77">
        <v>39082</v>
      </c>
      <c r="L1379" s="76">
        <v>424093</v>
      </c>
      <c r="M1379" s="76">
        <v>56965</v>
      </c>
      <c r="N1379" s="76">
        <v>6756</v>
      </c>
      <c r="O1379" s="76">
        <v>1820</v>
      </c>
      <c r="P1379" s="76">
        <v>7650</v>
      </c>
      <c r="Q1379" s="76">
        <v>22062</v>
      </c>
      <c r="R1379" s="76">
        <v>822</v>
      </c>
    </row>
    <row r="1380" spans="1:18">
      <c r="A1380" s="82">
        <f t="shared" si="105"/>
        <v>537004002015</v>
      </c>
      <c r="B1380" s="82" t="str">
        <f t="shared" si="106"/>
        <v>53700400</v>
      </c>
      <c r="C1380" s="82">
        <f t="shared" si="107"/>
        <v>2015</v>
      </c>
      <c r="D1380" s="82">
        <f t="shared" si="108"/>
        <v>8434.0499999999993</v>
      </c>
      <c r="E1380" s="82">
        <f t="shared" si="109"/>
        <v>1737.63</v>
      </c>
      <c r="F1380" s="82">
        <f t="array" ref="F1380">SUM(IF(M1380:N1380="-",0,M1380:N1380),IF(O1380="-",0,-O1380))/100</f>
        <v>1063.6400000000001</v>
      </c>
      <c r="G1380" s="82">
        <f t="array" ref="G1380">SUM(IF(P1380="-",0,P1380),IF(R1380="-",0,R1380))/100</f>
        <v>206.49</v>
      </c>
      <c r="H1380" s="82">
        <f t="array" ref="H1380">SUM(IF(Q1380="-",0,Q1380))/100</f>
        <v>467.5</v>
      </c>
      <c r="I1380" s="76">
        <v>5370040</v>
      </c>
      <c r="J1380" s="76" t="s">
        <v>137</v>
      </c>
      <c r="K1380" s="77">
        <v>42369</v>
      </c>
      <c r="L1380" s="76">
        <v>843405</v>
      </c>
      <c r="M1380" s="76">
        <v>103366</v>
      </c>
      <c r="N1380" s="76">
        <v>4509</v>
      </c>
      <c r="O1380" s="76">
        <v>1511</v>
      </c>
      <c r="P1380" s="76">
        <v>19532</v>
      </c>
      <c r="Q1380" s="76">
        <v>46750</v>
      </c>
      <c r="R1380" s="76">
        <v>1117</v>
      </c>
    </row>
    <row r="1381" spans="1:18">
      <c r="A1381" s="82">
        <f t="shared" si="105"/>
        <v>537004002014</v>
      </c>
      <c r="B1381" s="82" t="str">
        <f t="shared" si="106"/>
        <v>53700400</v>
      </c>
      <c r="C1381" s="82">
        <f t="shared" si="107"/>
        <v>2014</v>
      </c>
      <c r="D1381" s="82">
        <f t="shared" si="108"/>
        <v>8434.0499999999993</v>
      </c>
      <c r="E1381" s="82">
        <f t="shared" si="109"/>
        <v>1995.39</v>
      </c>
      <c r="F1381" s="82">
        <f t="array" ref="F1381">SUM(IF(M1381:N1381="-",0,M1381:N1381),IF(O1381="-",0,-O1381))/100</f>
        <v>1339.68</v>
      </c>
      <c r="G1381" s="82">
        <f t="array" ref="G1381">SUM(IF(P1381="-",0,P1381),IF(R1381="-",0,R1381))/100</f>
        <v>185.89</v>
      </c>
      <c r="H1381" s="82">
        <f t="array" ref="H1381">SUM(IF(Q1381="-",0,Q1381))/100</f>
        <v>469.82</v>
      </c>
      <c r="I1381" s="76">
        <v>5370040</v>
      </c>
      <c r="J1381" s="76" t="s">
        <v>137</v>
      </c>
      <c r="K1381" s="77">
        <v>42004</v>
      </c>
      <c r="L1381" s="76">
        <v>843405</v>
      </c>
      <c r="M1381" s="76">
        <v>130979</v>
      </c>
      <c r="N1381" s="76">
        <v>4500</v>
      </c>
      <c r="O1381" s="76">
        <v>1511</v>
      </c>
      <c r="P1381" s="76">
        <v>17472</v>
      </c>
      <c r="Q1381" s="76">
        <v>46982</v>
      </c>
      <c r="R1381" s="76">
        <v>1117</v>
      </c>
    </row>
    <row r="1382" spans="1:18">
      <c r="A1382" s="82">
        <f t="shared" si="105"/>
        <v>537004002013</v>
      </c>
      <c r="B1382" s="82" t="str">
        <f t="shared" si="106"/>
        <v>53700400</v>
      </c>
      <c r="C1382" s="82">
        <f t="shared" si="107"/>
        <v>2013</v>
      </c>
      <c r="D1382" s="82">
        <f t="shared" si="108"/>
        <v>8434.0499999999993</v>
      </c>
      <c r="E1382" s="82">
        <f t="shared" si="109"/>
        <v>1988.09</v>
      </c>
      <c r="F1382" s="82">
        <f t="array" ref="F1382">SUM(IF(M1382:N1382="-",0,M1382:N1382),IF(O1382="-",0,-O1382))/100</f>
        <v>1334.98</v>
      </c>
      <c r="G1382" s="82">
        <f t="array" ref="G1382">SUM(IF(P1382="-",0,P1382),IF(R1382="-",0,R1382))/100</f>
        <v>183.78</v>
      </c>
      <c r="H1382" s="82">
        <f t="array" ref="H1382">SUM(IF(Q1382="-",0,Q1382))/100</f>
        <v>469.33</v>
      </c>
      <c r="I1382" s="76">
        <v>5370040</v>
      </c>
      <c r="J1382" s="76" t="s">
        <v>137</v>
      </c>
      <c r="K1382" s="77">
        <v>41639</v>
      </c>
      <c r="L1382" s="76">
        <v>843405</v>
      </c>
      <c r="M1382" s="76">
        <v>130416</v>
      </c>
      <c r="N1382" s="76">
        <v>4593</v>
      </c>
      <c r="O1382" s="76">
        <v>1511</v>
      </c>
      <c r="P1382" s="76">
        <v>17262</v>
      </c>
      <c r="Q1382" s="76">
        <v>46933</v>
      </c>
      <c r="R1382" s="76">
        <v>1116</v>
      </c>
    </row>
    <row r="1383" spans="1:18">
      <c r="A1383" s="82">
        <f t="shared" si="105"/>
        <v>537004002012</v>
      </c>
      <c r="B1383" s="82" t="str">
        <f t="shared" si="106"/>
        <v>53700400</v>
      </c>
      <c r="C1383" s="82">
        <f t="shared" si="107"/>
        <v>2012</v>
      </c>
      <c r="D1383" s="82">
        <f t="shared" si="108"/>
        <v>8434.0499999999993</v>
      </c>
      <c r="E1383" s="82">
        <f t="shared" si="109"/>
        <v>1985.09</v>
      </c>
      <c r="F1383" s="82">
        <f t="array" ref="F1383">SUM(IF(M1383:N1383="-",0,M1383:N1383),IF(O1383="-",0,-O1383))/100</f>
        <v>1332.02</v>
      </c>
      <c r="G1383" s="82">
        <f t="array" ref="G1383">SUM(IF(P1383="-",0,P1383),IF(R1383="-",0,R1383))/100</f>
        <v>183.8</v>
      </c>
      <c r="H1383" s="82">
        <f t="array" ref="H1383">SUM(IF(Q1383="-",0,Q1383))/100</f>
        <v>469.27</v>
      </c>
      <c r="I1383" s="76">
        <v>5370040</v>
      </c>
      <c r="J1383" s="76" t="s">
        <v>137</v>
      </c>
      <c r="K1383" s="77">
        <v>41274</v>
      </c>
      <c r="L1383" s="76">
        <v>843405</v>
      </c>
      <c r="M1383" s="76">
        <v>130112</v>
      </c>
      <c r="N1383" s="76">
        <v>4601</v>
      </c>
      <c r="O1383" s="76">
        <v>1511</v>
      </c>
      <c r="P1383" s="76">
        <v>17264</v>
      </c>
      <c r="Q1383" s="76">
        <v>46927</v>
      </c>
      <c r="R1383" s="76">
        <v>1116</v>
      </c>
    </row>
    <row r="1384" spans="1:18">
      <c r="A1384" s="82">
        <f t="shared" si="105"/>
        <v>537004002011</v>
      </c>
      <c r="B1384" s="82" t="str">
        <f t="shared" si="106"/>
        <v>53700400</v>
      </c>
      <c r="C1384" s="82">
        <f t="shared" si="107"/>
        <v>2011</v>
      </c>
      <c r="D1384" s="82">
        <f t="shared" si="108"/>
        <v>8431.9500000000007</v>
      </c>
      <c r="E1384" s="82">
        <f t="shared" si="109"/>
        <v>1982.7200000000003</v>
      </c>
      <c r="F1384" s="82">
        <f t="array" ref="F1384">SUM(IF(M1384:N1384="-",0,M1384:N1384),IF(O1384="-",0,-O1384))/100</f>
        <v>1330.14</v>
      </c>
      <c r="G1384" s="82">
        <f t="array" ref="G1384">SUM(IF(P1384="-",0,P1384),IF(R1384="-",0,R1384))/100</f>
        <v>183.7</v>
      </c>
      <c r="H1384" s="82">
        <f t="array" ref="H1384">SUM(IF(Q1384="-",0,Q1384))/100</f>
        <v>468.88</v>
      </c>
      <c r="I1384" s="76">
        <v>5370040</v>
      </c>
      <c r="J1384" s="76" t="s">
        <v>137</v>
      </c>
      <c r="K1384" s="77">
        <v>40908</v>
      </c>
      <c r="L1384" s="76">
        <v>843195</v>
      </c>
      <c r="M1384" s="76">
        <v>130284</v>
      </c>
      <c r="N1384" s="76">
        <v>4241</v>
      </c>
      <c r="O1384" s="76">
        <v>1511</v>
      </c>
      <c r="P1384" s="76">
        <v>17255</v>
      </c>
      <c r="Q1384" s="76">
        <v>46888</v>
      </c>
      <c r="R1384" s="76">
        <v>1115</v>
      </c>
    </row>
    <row r="1385" spans="1:18">
      <c r="A1385" s="82">
        <f t="shared" si="105"/>
        <v>537004002010</v>
      </c>
      <c r="B1385" s="82" t="str">
        <f t="shared" si="106"/>
        <v>53700400</v>
      </c>
      <c r="C1385" s="82">
        <f t="shared" si="107"/>
        <v>2010</v>
      </c>
      <c r="D1385" s="82">
        <f t="shared" si="108"/>
        <v>8431.94</v>
      </c>
      <c r="E1385" s="82">
        <f t="shared" si="109"/>
        <v>1961.14</v>
      </c>
      <c r="F1385" s="82">
        <f t="array" ref="F1385">SUM(IF(M1385:N1385="-",0,M1385:N1385),IF(O1385="-",0,-O1385))/100</f>
        <v>1324.42</v>
      </c>
      <c r="G1385" s="82">
        <f t="array" ref="G1385">SUM(IF(P1385="-",0,P1385),IF(R1385="-",0,R1385))/100</f>
        <v>168.47</v>
      </c>
      <c r="H1385" s="82">
        <f t="array" ref="H1385">SUM(IF(Q1385="-",0,Q1385))/100</f>
        <v>468.25</v>
      </c>
      <c r="I1385" s="76">
        <v>5370040</v>
      </c>
      <c r="J1385" s="76" t="s">
        <v>137</v>
      </c>
      <c r="K1385" s="77">
        <v>40543</v>
      </c>
      <c r="L1385" s="76">
        <v>843194</v>
      </c>
      <c r="M1385" s="76">
        <v>129537</v>
      </c>
      <c r="N1385" s="76">
        <v>4499</v>
      </c>
      <c r="O1385" s="76">
        <v>1594</v>
      </c>
      <c r="P1385" s="76">
        <v>15732</v>
      </c>
      <c r="Q1385" s="76">
        <v>46825</v>
      </c>
      <c r="R1385" s="76">
        <v>1115</v>
      </c>
    </row>
    <row r="1386" spans="1:18">
      <c r="A1386" s="82">
        <f t="shared" si="105"/>
        <v>537004002009</v>
      </c>
      <c r="B1386" s="82" t="str">
        <f t="shared" si="106"/>
        <v>53700400</v>
      </c>
      <c r="C1386" s="82">
        <f t="shared" si="107"/>
        <v>2009</v>
      </c>
      <c r="D1386" s="82">
        <f t="shared" si="108"/>
        <v>8434.0300000000007</v>
      </c>
      <c r="E1386" s="82">
        <f t="shared" si="109"/>
        <v>1956.94</v>
      </c>
      <c r="F1386" s="82">
        <f t="array" ref="F1386">SUM(IF(M1386:N1386="-",0,M1386:N1386),IF(O1386="-",0,-O1386))/100</f>
        <v>1321.37</v>
      </c>
      <c r="G1386" s="82">
        <f t="array" ref="G1386">SUM(IF(P1386="-",0,P1386),IF(R1386="-",0,R1386))/100</f>
        <v>167.41</v>
      </c>
      <c r="H1386" s="82">
        <f t="array" ref="H1386">SUM(IF(Q1386="-",0,Q1386))/100</f>
        <v>468.16</v>
      </c>
      <c r="I1386" s="76">
        <v>5370040</v>
      </c>
      <c r="J1386" s="76" t="s">
        <v>137</v>
      </c>
      <c r="K1386" s="77">
        <v>40178</v>
      </c>
      <c r="L1386" s="76">
        <v>843403</v>
      </c>
      <c r="M1386" s="76">
        <v>129232</v>
      </c>
      <c r="N1386" s="76">
        <v>4499</v>
      </c>
      <c r="O1386" s="76">
        <v>1594</v>
      </c>
      <c r="P1386" s="76">
        <v>15626</v>
      </c>
      <c r="Q1386" s="76">
        <v>46816</v>
      </c>
      <c r="R1386" s="76">
        <v>1115</v>
      </c>
    </row>
    <row r="1387" spans="1:18">
      <c r="A1387" s="82">
        <f t="shared" si="105"/>
        <v>537004002008</v>
      </c>
      <c r="B1387" s="82" t="str">
        <f t="shared" si="106"/>
        <v>53700400</v>
      </c>
      <c r="C1387" s="82">
        <f t="shared" si="107"/>
        <v>2008</v>
      </c>
      <c r="D1387" s="82">
        <f t="shared" si="108"/>
        <v>8434.07</v>
      </c>
      <c r="E1387" s="82">
        <f t="shared" si="109"/>
        <v>2078.2200000000003</v>
      </c>
      <c r="F1387" s="82">
        <f t="array" ref="F1387">SUM(IF(M1387:N1387="-",0,M1387:N1387),IF(O1387="-",0,-O1387))/100</f>
        <v>1445.13</v>
      </c>
      <c r="G1387" s="82">
        <f t="array" ref="G1387">SUM(IF(P1387="-",0,P1387),IF(R1387="-",0,R1387))/100</f>
        <v>165.88</v>
      </c>
      <c r="H1387" s="82">
        <f t="array" ref="H1387">SUM(IF(Q1387="-",0,Q1387))/100</f>
        <v>467.21</v>
      </c>
      <c r="I1387" s="76">
        <v>5370040</v>
      </c>
      <c r="J1387" s="76" t="s">
        <v>137</v>
      </c>
      <c r="K1387" s="77">
        <v>39813</v>
      </c>
      <c r="L1387" s="76">
        <v>843407</v>
      </c>
      <c r="M1387" s="76">
        <v>129033</v>
      </c>
      <c r="N1387" s="76">
        <v>17113</v>
      </c>
      <c r="O1387" s="76">
        <v>1633</v>
      </c>
      <c r="P1387" s="76">
        <v>15545</v>
      </c>
      <c r="Q1387" s="76">
        <v>46721</v>
      </c>
      <c r="R1387" s="76">
        <v>1043</v>
      </c>
    </row>
    <row r="1388" spans="1:18">
      <c r="A1388" s="82">
        <f t="shared" si="105"/>
        <v>537004002007</v>
      </c>
      <c r="B1388" s="82" t="str">
        <f t="shared" si="106"/>
        <v>53700400</v>
      </c>
      <c r="C1388" s="82">
        <f t="shared" si="107"/>
        <v>2007</v>
      </c>
      <c r="D1388" s="82">
        <f t="shared" si="108"/>
        <v>8434.0400000000009</v>
      </c>
      <c r="E1388" s="82">
        <f t="shared" si="109"/>
        <v>2073.94</v>
      </c>
      <c r="F1388" s="82">
        <f t="array" ref="F1388">SUM(IF(M1388:N1388="-",0,M1388:N1388),IF(O1388="-",0,-O1388))/100</f>
        <v>1444.4</v>
      </c>
      <c r="G1388" s="82">
        <f t="array" ref="G1388">SUM(IF(P1388="-",0,P1388),IF(R1388="-",0,R1388))/100</f>
        <v>162.96</v>
      </c>
      <c r="H1388" s="82">
        <f t="array" ref="H1388">SUM(IF(Q1388="-",0,Q1388))/100</f>
        <v>466.58</v>
      </c>
      <c r="I1388" s="76">
        <v>5370040</v>
      </c>
      <c r="J1388" s="76" t="s">
        <v>137</v>
      </c>
      <c r="K1388" s="77">
        <v>39447</v>
      </c>
      <c r="L1388" s="76">
        <v>843404</v>
      </c>
      <c r="M1388" s="76">
        <v>128960</v>
      </c>
      <c r="N1388" s="76">
        <v>17113</v>
      </c>
      <c r="O1388" s="76">
        <v>1633</v>
      </c>
      <c r="P1388" s="76">
        <v>15216</v>
      </c>
      <c r="Q1388" s="76">
        <v>46658</v>
      </c>
      <c r="R1388" s="76">
        <v>1080</v>
      </c>
    </row>
    <row r="1389" spans="1:18">
      <c r="A1389" s="82">
        <f t="shared" si="105"/>
        <v>537004002006</v>
      </c>
      <c r="B1389" s="82" t="str">
        <f t="shared" si="106"/>
        <v>53700400</v>
      </c>
      <c r="C1389" s="82">
        <f t="shared" si="107"/>
        <v>2006</v>
      </c>
      <c r="D1389" s="82">
        <f t="shared" si="108"/>
        <v>8433.77</v>
      </c>
      <c r="E1389" s="82">
        <f t="shared" si="109"/>
        <v>2081.7399999999998</v>
      </c>
      <c r="F1389" s="82">
        <f t="array" ref="F1389">SUM(IF(M1389:N1389="-",0,M1389:N1389),IF(O1389="-",0,-O1389))/100</f>
        <v>1442.86</v>
      </c>
      <c r="G1389" s="82">
        <f t="array" ref="G1389">SUM(IF(P1389="-",0,P1389),IF(R1389="-",0,R1389))/100</f>
        <v>174.46</v>
      </c>
      <c r="H1389" s="82">
        <f t="array" ref="H1389">SUM(IF(Q1389="-",0,Q1389))/100</f>
        <v>464.42</v>
      </c>
      <c r="I1389" s="76">
        <v>5370040</v>
      </c>
      <c r="J1389" s="76" t="s">
        <v>137</v>
      </c>
      <c r="K1389" s="77">
        <v>39082</v>
      </c>
      <c r="L1389" s="76">
        <v>843377</v>
      </c>
      <c r="M1389" s="76">
        <v>128804</v>
      </c>
      <c r="N1389" s="76">
        <v>17115</v>
      </c>
      <c r="O1389" s="76">
        <v>1633</v>
      </c>
      <c r="P1389" s="76">
        <v>16365</v>
      </c>
      <c r="Q1389" s="76">
        <v>46442</v>
      </c>
      <c r="R1389" s="76">
        <v>1081</v>
      </c>
    </row>
    <row r="1390" spans="1:18">
      <c r="A1390" s="82">
        <f t="shared" si="105"/>
        <v>537400002015</v>
      </c>
      <c r="B1390" s="82" t="str">
        <f t="shared" si="106"/>
        <v>53740000</v>
      </c>
      <c r="C1390" s="82">
        <f t="shared" si="107"/>
        <v>2015</v>
      </c>
      <c r="D1390" s="82">
        <f t="shared" si="108"/>
        <v>91884.47</v>
      </c>
      <c r="E1390" s="82">
        <f t="shared" si="109"/>
        <v>18069.36</v>
      </c>
      <c r="F1390" s="82">
        <f t="array" ref="F1390">SUM(IF(M1390:N1390="-",0,M1390:N1390),IF(O1390="-",0,-O1390))/100</f>
        <v>10208.98</v>
      </c>
      <c r="G1390" s="82">
        <f t="array" ref="G1390">SUM(IF(P1390="-",0,P1390),IF(R1390="-",0,R1390))/100</f>
        <v>1456.89</v>
      </c>
      <c r="H1390" s="82">
        <f t="array" ref="H1390">SUM(IF(Q1390="-",0,Q1390))/100</f>
        <v>6403.49</v>
      </c>
      <c r="I1390" s="76">
        <v>5374</v>
      </c>
      <c r="J1390" s="76" t="s">
        <v>138</v>
      </c>
      <c r="K1390" s="77">
        <v>42369</v>
      </c>
      <c r="L1390" s="76">
        <v>9188447</v>
      </c>
      <c r="M1390" s="76">
        <v>999875</v>
      </c>
      <c r="N1390" s="76">
        <v>41027</v>
      </c>
      <c r="O1390" s="76">
        <v>20004</v>
      </c>
      <c r="P1390" s="76">
        <v>135015</v>
      </c>
      <c r="Q1390" s="76">
        <v>640349</v>
      </c>
      <c r="R1390" s="76">
        <v>10674</v>
      </c>
    </row>
    <row r="1391" spans="1:18">
      <c r="A1391" s="82">
        <f t="shared" si="105"/>
        <v>537400002014</v>
      </c>
      <c r="B1391" s="82" t="str">
        <f t="shared" si="106"/>
        <v>53740000</v>
      </c>
      <c r="C1391" s="82">
        <f t="shared" si="107"/>
        <v>2014</v>
      </c>
      <c r="D1391" s="82">
        <f t="shared" si="108"/>
        <v>91884.46</v>
      </c>
      <c r="E1391" s="82">
        <f t="shared" si="109"/>
        <v>18153.900000000001</v>
      </c>
      <c r="F1391" s="82">
        <f t="array" ref="F1391">SUM(IF(M1391:N1391="-",0,M1391:N1391),IF(O1391="-",0,-O1391))/100</f>
        <v>10224.719999999999</v>
      </c>
      <c r="G1391" s="82">
        <f t="array" ref="G1391">SUM(IF(P1391="-",0,P1391),IF(R1391="-",0,R1391))/100</f>
        <v>1440.37</v>
      </c>
      <c r="H1391" s="82">
        <f t="array" ref="H1391">SUM(IF(Q1391="-",0,Q1391))/100</f>
        <v>6488.81</v>
      </c>
      <c r="I1391" s="76">
        <v>5374</v>
      </c>
      <c r="J1391" s="76" t="s">
        <v>138</v>
      </c>
      <c r="K1391" s="77">
        <v>42004</v>
      </c>
      <c r="L1391" s="76">
        <v>9188446</v>
      </c>
      <c r="M1391" s="76">
        <v>1000980</v>
      </c>
      <c r="N1391" s="76">
        <v>41728</v>
      </c>
      <c r="O1391" s="76">
        <v>20236</v>
      </c>
      <c r="P1391" s="76">
        <v>133964</v>
      </c>
      <c r="Q1391" s="76">
        <v>648881</v>
      </c>
      <c r="R1391" s="76">
        <v>10073</v>
      </c>
    </row>
    <row r="1392" spans="1:18">
      <c r="A1392" s="82">
        <f t="shared" si="105"/>
        <v>537400002013</v>
      </c>
      <c r="B1392" s="82" t="str">
        <f t="shared" si="106"/>
        <v>53740000</v>
      </c>
      <c r="C1392" s="82">
        <f t="shared" si="107"/>
        <v>2013</v>
      </c>
      <c r="D1392" s="82">
        <f t="shared" si="108"/>
        <v>91884.53</v>
      </c>
      <c r="E1392" s="82">
        <f t="shared" si="109"/>
        <v>18288.419999999998</v>
      </c>
      <c r="F1392" s="82">
        <f t="array" ref="F1392">SUM(IF(M1392:N1392="-",0,M1392:N1392),IF(O1392="-",0,-O1392))/100</f>
        <v>10234.09</v>
      </c>
      <c r="G1392" s="82">
        <f t="array" ref="G1392">SUM(IF(P1392="-",0,P1392),IF(R1392="-",0,R1392))/100</f>
        <v>1412.65</v>
      </c>
      <c r="H1392" s="82">
        <f t="array" ref="H1392">SUM(IF(Q1392="-",0,Q1392))/100</f>
        <v>6641.68</v>
      </c>
      <c r="I1392" s="76">
        <v>5374</v>
      </c>
      <c r="J1392" s="76" t="s">
        <v>138</v>
      </c>
      <c r="K1392" s="77">
        <v>41639</v>
      </c>
      <c r="L1392" s="76">
        <v>9188453</v>
      </c>
      <c r="M1392" s="76">
        <v>1001250</v>
      </c>
      <c r="N1392" s="76">
        <v>42025</v>
      </c>
      <c r="O1392" s="76">
        <v>19866</v>
      </c>
      <c r="P1392" s="76">
        <v>131563</v>
      </c>
      <c r="Q1392" s="76">
        <v>664168</v>
      </c>
      <c r="R1392" s="76">
        <v>9702</v>
      </c>
    </row>
    <row r="1393" spans="1:18">
      <c r="A1393" s="82">
        <f t="shared" si="105"/>
        <v>537400002012</v>
      </c>
      <c r="B1393" s="82" t="str">
        <f t="shared" si="106"/>
        <v>53740000</v>
      </c>
      <c r="C1393" s="82">
        <f t="shared" si="107"/>
        <v>2012</v>
      </c>
      <c r="D1393" s="82">
        <f t="shared" si="108"/>
        <v>91884.75</v>
      </c>
      <c r="E1393" s="82">
        <f t="shared" si="109"/>
        <v>18264.419999999998</v>
      </c>
      <c r="F1393" s="82">
        <f t="array" ref="F1393">SUM(IF(M1393:N1393="-",0,M1393:N1393),IF(O1393="-",0,-O1393))/100</f>
        <v>10212.1</v>
      </c>
      <c r="G1393" s="82">
        <f t="array" ref="G1393">SUM(IF(P1393="-",0,P1393),IF(R1393="-",0,R1393))/100</f>
        <v>1416.56</v>
      </c>
      <c r="H1393" s="82">
        <f t="array" ref="H1393">SUM(IF(Q1393="-",0,Q1393))/100</f>
        <v>6635.76</v>
      </c>
      <c r="I1393" s="76">
        <v>5374</v>
      </c>
      <c r="J1393" s="76" t="s">
        <v>138</v>
      </c>
      <c r="K1393" s="77">
        <v>41274</v>
      </c>
      <c r="L1393" s="76">
        <v>9188475</v>
      </c>
      <c r="M1393" s="76">
        <v>999032</v>
      </c>
      <c r="N1393" s="76">
        <v>42252</v>
      </c>
      <c r="O1393" s="76">
        <v>20074</v>
      </c>
      <c r="P1393" s="76">
        <v>131960</v>
      </c>
      <c r="Q1393" s="76">
        <v>663576</v>
      </c>
      <c r="R1393" s="76">
        <v>9696</v>
      </c>
    </row>
    <row r="1394" spans="1:18">
      <c r="A1394" s="82">
        <f t="shared" si="105"/>
        <v>537400002011</v>
      </c>
      <c r="B1394" s="82" t="str">
        <f t="shared" si="106"/>
        <v>53740000</v>
      </c>
      <c r="C1394" s="82">
        <f t="shared" si="107"/>
        <v>2011</v>
      </c>
      <c r="D1394" s="82">
        <f t="shared" si="108"/>
        <v>91884.51</v>
      </c>
      <c r="E1394" s="82">
        <f t="shared" si="109"/>
        <v>17886.52</v>
      </c>
      <c r="F1394" s="82">
        <f t="array" ref="F1394">SUM(IF(M1394:N1394="-",0,M1394:N1394),IF(O1394="-",0,-O1394))/100</f>
        <v>10113.66</v>
      </c>
      <c r="G1394" s="82">
        <f t="array" ref="G1394">SUM(IF(P1394="-",0,P1394),IF(R1394="-",0,R1394))/100</f>
        <v>1154.23</v>
      </c>
      <c r="H1394" s="82">
        <f t="array" ref="H1394">SUM(IF(Q1394="-",0,Q1394))/100</f>
        <v>6618.63</v>
      </c>
      <c r="I1394" s="76">
        <v>5374</v>
      </c>
      <c r="J1394" s="76" t="s">
        <v>138</v>
      </c>
      <c r="K1394" s="77">
        <v>40908</v>
      </c>
      <c r="L1394" s="76">
        <v>9188451</v>
      </c>
      <c r="M1394" s="76">
        <v>989051</v>
      </c>
      <c r="N1394" s="76">
        <v>42634</v>
      </c>
      <c r="O1394" s="76">
        <v>20319</v>
      </c>
      <c r="P1394" s="76">
        <v>105115</v>
      </c>
      <c r="Q1394" s="76">
        <v>661863</v>
      </c>
      <c r="R1394" s="76">
        <v>10308</v>
      </c>
    </row>
    <row r="1395" spans="1:18">
      <c r="A1395" s="82">
        <f t="shared" si="105"/>
        <v>537400002010</v>
      </c>
      <c r="B1395" s="82" t="str">
        <f t="shared" si="106"/>
        <v>53740000</v>
      </c>
      <c r="C1395" s="82">
        <f t="shared" si="107"/>
        <v>2010</v>
      </c>
      <c r="D1395" s="82">
        <f t="shared" si="108"/>
        <v>91855.66</v>
      </c>
      <c r="E1395" s="82">
        <f t="shared" si="109"/>
        <v>17481.62</v>
      </c>
      <c r="F1395" s="82">
        <f t="array" ref="F1395">SUM(IF(M1395:N1395="-",0,M1395:N1395),IF(O1395="-",0,-O1395))/100</f>
        <v>10044.57</v>
      </c>
      <c r="G1395" s="82">
        <f t="array" ref="G1395">SUM(IF(P1395="-",0,P1395),IF(R1395="-",0,R1395))/100</f>
        <v>840.15</v>
      </c>
      <c r="H1395" s="82">
        <f t="array" ref="H1395">SUM(IF(Q1395="-",0,Q1395))/100</f>
        <v>6596.9</v>
      </c>
      <c r="I1395" s="76">
        <v>5374</v>
      </c>
      <c r="J1395" s="76" t="s">
        <v>138</v>
      </c>
      <c r="K1395" s="77">
        <v>40543</v>
      </c>
      <c r="L1395" s="76">
        <v>9185566</v>
      </c>
      <c r="M1395" s="76">
        <v>988478</v>
      </c>
      <c r="N1395" s="76">
        <v>34994</v>
      </c>
      <c r="O1395" s="76">
        <v>19015</v>
      </c>
      <c r="P1395" s="76">
        <v>73916</v>
      </c>
      <c r="Q1395" s="76">
        <v>659690</v>
      </c>
      <c r="R1395" s="76">
        <v>10099</v>
      </c>
    </row>
    <row r="1396" spans="1:18">
      <c r="A1396" s="82">
        <f t="shared" si="105"/>
        <v>537400002009</v>
      </c>
      <c r="B1396" s="82" t="str">
        <f t="shared" si="106"/>
        <v>53740000</v>
      </c>
      <c r="C1396" s="82">
        <f t="shared" si="107"/>
        <v>2009</v>
      </c>
      <c r="D1396" s="82">
        <f t="shared" si="108"/>
        <v>91855.7</v>
      </c>
      <c r="E1396" s="82">
        <f t="shared" si="109"/>
        <v>17412.599999999999</v>
      </c>
      <c r="F1396" s="82">
        <f t="array" ref="F1396">SUM(IF(M1396:N1396="-",0,M1396:N1396),IF(O1396="-",0,-O1396))/100</f>
        <v>9999.74</v>
      </c>
      <c r="G1396" s="82">
        <f t="array" ref="G1396">SUM(IF(P1396="-",0,P1396),IF(R1396="-",0,R1396))/100</f>
        <v>818</v>
      </c>
      <c r="H1396" s="82">
        <f t="array" ref="H1396">SUM(IF(Q1396="-",0,Q1396))/100</f>
        <v>6594.86</v>
      </c>
      <c r="I1396" s="76">
        <v>5374</v>
      </c>
      <c r="J1396" s="76" t="s">
        <v>138</v>
      </c>
      <c r="K1396" s="77">
        <v>40178</v>
      </c>
      <c r="L1396" s="76">
        <v>9185570</v>
      </c>
      <c r="M1396" s="76">
        <v>983885</v>
      </c>
      <c r="N1396" s="76">
        <v>34550</v>
      </c>
      <c r="O1396" s="76">
        <v>18461</v>
      </c>
      <c r="P1396" s="76">
        <v>71700</v>
      </c>
      <c r="Q1396" s="76">
        <v>659486</v>
      </c>
      <c r="R1396" s="76">
        <v>10100</v>
      </c>
    </row>
    <row r="1397" spans="1:18">
      <c r="A1397" s="82">
        <f t="shared" si="105"/>
        <v>537400002008</v>
      </c>
      <c r="B1397" s="82" t="str">
        <f t="shared" si="106"/>
        <v>53740000</v>
      </c>
      <c r="C1397" s="82">
        <f t="shared" si="107"/>
        <v>2008</v>
      </c>
      <c r="D1397" s="82">
        <f t="shared" si="108"/>
        <v>91853.52</v>
      </c>
      <c r="E1397" s="82">
        <f t="shared" si="109"/>
        <v>17314.47</v>
      </c>
      <c r="F1397" s="82">
        <f t="array" ref="F1397">SUM(IF(M1397:N1397="-",0,M1397:N1397),IF(O1397="-",0,-O1397))/100</f>
        <v>9961.9699999999993</v>
      </c>
      <c r="G1397" s="82">
        <f t="array" ref="G1397">SUM(IF(P1397="-",0,P1397),IF(R1397="-",0,R1397))/100</f>
        <v>801.7</v>
      </c>
      <c r="H1397" s="82">
        <f t="array" ref="H1397">SUM(IF(Q1397="-",0,Q1397))/100</f>
        <v>6550.8</v>
      </c>
      <c r="I1397" s="76">
        <v>5374</v>
      </c>
      <c r="J1397" s="76" t="s">
        <v>138</v>
      </c>
      <c r="K1397" s="77">
        <v>39813</v>
      </c>
      <c r="L1397" s="76">
        <v>9185352</v>
      </c>
      <c r="M1397" s="76">
        <v>980240</v>
      </c>
      <c r="N1397" s="76">
        <v>34440</v>
      </c>
      <c r="O1397" s="76">
        <v>18483</v>
      </c>
      <c r="P1397" s="76">
        <v>70161</v>
      </c>
      <c r="Q1397" s="76">
        <v>655080</v>
      </c>
      <c r="R1397" s="76">
        <v>10009</v>
      </c>
    </row>
    <row r="1398" spans="1:18">
      <c r="A1398" s="82">
        <f t="shared" si="105"/>
        <v>537400002007</v>
      </c>
      <c r="B1398" s="82" t="str">
        <f t="shared" si="106"/>
        <v>53740000</v>
      </c>
      <c r="C1398" s="82">
        <f t="shared" si="107"/>
        <v>2007</v>
      </c>
      <c r="D1398" s="82">
        <f t="shared" si="108"/>
        <v>91852.01</v>
      </c>
      <c r="E1398" s="82">
        <f t="shared" si="109"/>
        <v>17242.78</v>
      </c>
      <c r="F1398" s="82">
        <f t="array" ref="F1398">SUM(IF(M1398:N1398="-",0,M1398:N1398),IF(O1398="-",0,-O1398))/100</f>
        <v>10018.52</v>
      </c>
      <c r="G1398" s="82">
        <f t="array" ref="G1398">SUM(IF(P1398="-",0,P1398),IF(R1398="-",0,R1398))/100</f>
        <v>741.77</v>
      </c>
      <c r="H1398" s="82">
        <f t="array" ref="H1398">SUM(IF(Q1398="-",0,Q1398))/100</f>
        <v>6482.49</v>
      </c>
      <c r="I1398" s="76">
        <v>5374</v>
      </c>
      <c r="J1398" s="76" t="s">
        <v>138</v>
      </c>
      <c r="K1398" s="77">
        <v>39447</v>
      </c>
      <c r="L1398" s="76">
        <v>9185201</v>
      </c>
      <c r="M1398" s="76">
        <v>984834</v>
      </c>
      <c r="N1398" s="76">
        <v>38605</v>
      </c>
      <c r="O1398" s="76">
        <v>21587</v>
      </c>
      <c r="P1398" s="76">
        <v>64436</v>
      </c>
      <c r="Q1398" s="76">
        <v>648249</v>
      </c>
      <c r="R1398" s="76">
        <v>9741</v>
      </c>
    </row>
    <row r="1399" spans="1:18">
      <c r="A1399" s="82">
        <f t="shared" si="105"/>
        <v>537400002006</v>
      </c>
      <c r="B1399" s="82" t="str">
        <f t="shared" si="106"/>
        <v>53740000</v>
      </c>
      <c r="C1399" s="82">
        <f t="shared" si="107"/>
        <v>2006</v>
      </c>
      <c r="D1399" s="82">
        <f t="shared" si="108"/>
        <v>91855.99</v>
      </c>
      <c r="E1399" s="82">
        <f t="shared" si="109"/>
        <v>17152.55</v>
      </c>
      <c r="F1399" s="82">
        <f t="array" ref="F1399">SUM(IF(M1399:N1399="-",0,M1399:N1399),IF(O1399="-",0,-O1399))/100</f>
        <v>9977.44</v>
      </c>
      <c r="G1399" s="82">
        <f t="array" ref="G1399">SUM(IF(P1399="-",0,P1399),IF(R1399="-",0,R1399))/100</f>
        <v>715.92</v>
      </c>
      <c r="H1399" s="82">
        <f t="array" ref="H1399">SUM(IF(Q1399="-",0,Q1399))/100</f>
        <v>6459.19</v>
      </c>
      <c r="I1399" s="76">
        <v>5374</v>
      </c>
      <c r="J1399" s="76" t="s">
        <v>138</v>
      </c>
      <c r="K1399" s="77">
        <v>39082</v>
      </c>
      <c r="L1399" s="76">
        <v>9185599</v>
      </c>
      <c r="M1399" s="76">
        <v>980579</v>
      </c>
      <c r="N1399" s="76">
        <v>37730</v>
      </c>
      <c r="O1399" s="76">
        <v>20565</v>
      </c>
      <c r="P1399" s="76">
        <v>61854</v>
      </c>
      <c r="Q1399" s="76">
        <v>645919</v>
      </c>
      <c r="R1399" s="76">
        <v>9738</v>
      </c>
    </row>
    <row r="1400" spans="1:18">
      <c r="A1400" s="82">
        <f t="shared" si="105"/>
        <v>537400402015</v>
      </c>
      <c r="B1400" s="82" t="str">
        <f t="shared" si="106"/>
        <v>53740040</v>
      </c>
      <c r="C1400" s="82">
        <f t="shared" si="107"/>
        <v>2015</v>
      </c>
      <c r="D1400" s="82">
        <f t="shared" si="108"/>
        <v>3788.53</v>
      </c>
      <c r="E1400" s="82">
        <f t="shared" si="109"/>
        <v>964.92</v>
      </c>
      <c r="F1400" s="82">
        <f t="array" ref="F1400">SUM(IF(M1400:N1400="-",0,M1400:N1400),IF(O1400="-",0,-O1400))/100</f>
        <v>562.42999999999995</v>
      </c>
      <c r="G1400" s="82">
        <f t="array" ref="G1400">SUM(IF(P1400="-",0,P1400),IF(R1400="-",0,R1400))/100</f>
        <v>68.62</v>
      </c>
      <c r="H1400" s="82">
        <f t="array" ref="H1400">SUM(IF(Q1400="-",0,Q1400))/100</f>
        <v>333.87</v>
      </c>
      <c r="I1400" s="76">
        <v>5374004</v>
      </c>
      <c r="J1400" s="76" t="s">
        <v>139</v>
      </c>
      <c r="K1400" s="77">
        <v>42369</v>
      </c>
      <c r="L1400" s="76">
        <v>378853</v>
      </c>
      <c r="M1400" s="76">
        <v>55245</v>
      </c>
      <c r="N1400" s="76">
        <v>2939</v>
      </c>
      <c r="O1400" s="76">
        <v>1941</v>
      </c>
      <c r="P1400" s="76">
        <v>6108</v>
      </c>
      <c r="Q1400" s="76">
        <v>33387</v>
      </c>
      <c r="R1400" s="76">
        <v>754</v>
      </c>
    </row>
    <row r="1401" spans="1:18">
      <c r="A1401" s="82">
        <f t="shared" si="105"/>
        <v>537400402014</v>
      </c>
      <c r="B1401" s="82" t="str">
        <f t="shared" si="106"/>
        <v>53740040</v>
      </c>
      <c r="C1401" s="82">
        <f t="shared" si="107"/>
        <v>2014</v>
      </c>
      <c r="D1401" s="82">
        <f t="shared" si="108"/>
        <v>3788.53</v>
      </c>
      <c r="E1401" s="82">
        <f t="shared" si="109"/>
        <v>963.26</v>
      </c>
      <c r="F1401" s="82">
        <f t="array" ref="F1401">SUM(IF(M1401:N1401="-",0,M1401:N1401),IF(O1401="-",0,-O1401))/100</f>
        <v>561.80999999999995</v>
      </c>
      <c r="G1401" s="82">
        <f t="array" ref="G1401">SUM(IF(P1401="-",0,P1401),IF(R1401="-",0,R1401))/100</f>
        <v>67.599999999999994</v>
      </c>
      <c r="H1401" s="82">
        <f t="array" ref="H1401">SUM(IF(Q1401="-",0,Q1401))/100</f>
        <v>333.85</v>
      </c>
      <c r="I1401" s="76">
        <v>5374004</v>
      </c>
      <c r="J1401" s="76" t="s">
        <v>139</v>
      </c>
      <c r="K1401" s="77">
        <v>42004</v>
      </c>
      <c r="L1401" s="76">
        <v>378853</v>
      </c>
      <c r="M1401" s="76">
        <v>55183</v>
      </c>
      <c r="N1401" s="76">
        <v>2939</v>
      </c>
      <c r="O1401" s="76">
        <v>1941</v>
      </c>
      <c r="P1401" s="76">
        <v>6006</v>
      </c>
      <c r="Q1401" s="76">
        <v>33385</v>
      </c>
      <c r="R1401" s="76">
        <v>754</v>
      </c>
    </row>
    <row r="1402" spans="1:18">
      <c r="A1402" s="82">
        <f t="shared" si="105"/>
        <v>537400402013</v>
      </c>
      <c r="B1402" s="82" t="str">
        <f t="shared" si="106"/>
        <v>53740040</v>
      </c>
      <c r="C1402" s="82">
        <f t="shared" si="107"/>
        <v>2013</v>
      </c>
      <c r="D1402" s="82">
        <f t="shared" si="108"/>
        <v>3788.53</v>
      </c>
      <c r="E1402" s="82">
        <f t="shared" si="109"/>
        <v>954.51</v>
      </c>
      <c r="F1402" s="82">
        <f t="array" ref="F1402">SUM(IF(M1402:N1402="-",0,M1402:N1402),IF(O1402="-",0,-O1402))/100</f>
        <v>552.97</v>
      </c>
      <c r="G1402" s="82">
        <f t="array" ref="G1402">SUM(IF(P1402="-",0,P1402),IF(R1402="-",0,R1402))/100</f>
        <v>67.72</v>
      </c>
      <c r="H1402" s="82">
        <f t="array" ref="H1402">SUM(IF(Q1402="-",0,Q1402))/100</f>
        <v>333.82</v>
      </c>
      <c r="I1402" s="76">
        <v>5374004</v>
      </c>
      <c r="J1402" s="76" t="s">
        <v>139</v>
      </c>
      <c r="K1402" s="77">
        <v>41639</v>
      </c>
      <c r="L1402" s="76">
        <v>378853</v>
      </c>
      <c r="M1402" s="76">
        <v>54251</v>
      </c>
      <c r="N1402" s="76">
        <v>2987</v>
      </c>
      <c r="O1402" s="76">
        <v>1941</v>
      </c>
      <c r="P1402" s="76">
        <v>6018</v>
      </c>
      <c r="Q1402" s="76">
        <v>33382</v>
      </c>
      <c r="R1402" s="76">
        <v>754</v>
      </c>
    </row>
    <row r="1403" spans="1:18">
      <c r="A1403" s="82">
        <f t="shared" si="105"/>
        <v>537400402012</v>
      </c>
      <c r="B1403" s="82" t="str">
        <f t="shared" si="106"/>
        <v>53740040</v>
      </c>
      <c r="C1403" s="82">
        <f t="shared" si="107"/>
        <v>2012</v>
      </c>
      <c r="D1403" s="82">
        <f t="shared" si="108"/>
        <v>3788.53</v>
      </c>
      <c r="E1403" s="82">
        <f t="shared" si="109"/>
        <v>954.75</v>
      </c>
      <c r="F1403" s="82">
        <f t="array" ref="F1403">SUM(IF(M1403:N1403="-",0,M1403:N1403),IF(O1403="-",0,-O1403))/100</f>
        <v>552.57000000000005</v>
      </c>
      <c r="G1403" s="82">
        <f t="array" ref="G1403">SUM(IF(P1403="-",0,P1403),IF(R1403="-",0,R1403))/100</f>
        <v>67.75</v>
      </c>
      <c r="H1403" s="82">
        <f t="array" ref="H1403">SUM(IF(Q1403="-",0,Q1403))/100</f>
        <v>334.43</v>
      </c>
      <c r="I1403" s="76">
        <v>5374004</v>
      </c>
      <c r="J1403" s="76" t="s">
        <v>139</v>
      </c>
      <c r="K1403" s="77">
        <v>41274</v>
      </c>
      <c r="L1403" s="76">
        <v>378853</v>
      </c>
      <c r="M1403" s="76">
        <v>54194</v>
      </c>
      <c r="N1403" s="76">
        <v>3004</v>
      </c>
      <c r="O1403" s="76">
        <v>1941</v>
      </c>
      <c r="P1403" s="76">
        <v>6020</v>
      </c>
      <c r="Q1403" s="76">
        <v>33443</v>
      </c>
      <c r="R1403" s="76">
        <v>755</v>
      </c>
    </row>
    <row r="1404" spans="1:18">
      <c r="A1404" s="82">
        <f t="shared" si="105"/>
        <v>537400402011</v>
      </c>
      <c r="B1404" s="82" t="str">
        <f t="shared" si="106"/>
        <v>53740040</v>
      </c>
      <c r="C1404" s="82">
        <f t="shared" si="107"/>
        <v>2011</v>
      </c>
      <c r="D1404" s="82">
        <f t="shared" si="108"/>
        <v>3788.53</v>
      </c>
      <c r="E1404" s="82">
        <f t="shared" si="109"/>
        <v>954.56999999999994</v>
      </c>
      <c r="F1404" s="82">
        <f t="array" ref="F1404">SUM(IF(M1404:N1404="-",0,M1404:N1404),IF(O1404="-",0,-O1404))/100</f>
        <v>553.59</v>
      </c>
      <c r="G1404" s="82">
        <f t="array" ref="G1404">SUM(IF(P1404="-",0,P1404),IF(R1404="-",0,R1404))/100</f>
        <v>67.92</v>
      </c>
      <c r="H1404" s="82">
        <f t="array" ref="H1404">SUM(IF(Q1404="-",0,Q1404))/100</f>
        <v>333.06</v>
      </c>
      <c r="I1404" s="76">
        <v>5374004</v>
      </c>
      <c r="J1404" s="76" t="s">
        <v>139</v>
      </c>
      <c r="K1404" s="77">
        <v>40908</v>
      </c>
      <c r="L1404" s="76">
        <v>378853</v>
      </c>
      <c r="M1404" s="76">
        <v>54296</v>
      </c>
      <c r="N1404" s="76">
        <v>3004</v>
      </c>
      <c r="O1404" s="76">
        <v>1941</v>
      </c>
      <c r="P1404" s="76">
        <v>6038</v>
      </c>
      <c r="Q1404" s="76">
        <v>33306</v>
      </c>
      <c r="R1404" s="76">
        <v>754</v>
      </c>
    </row>
    <row r="1405" spans="1:18">
      <c r="A1405" s="82">
        <f t="shared" si="105"/>
        <v>537400402010</v>
      </c>
      <c r="B1405" s="82" t="str">
        <f t="shared" si="106"/>
        <v>53740040</v>
      </c>
      <c r="C1405" s="82">
        <f t="shared" si="107"/>
        <v>2010</v>
      </c>
      <c r="D1405" s="82">
        <f t="shared" si="108"/>
        <v>3787.39</v>
      </c>
      <c r="E1405" s="82">
        <f t="shared" si="109"/>
        <v>935.84999999999991</v>
      </c>
      <c r="F1405" s="82">
        <f t="array" ref="F1405">SUM(IF(M1405:N1405="-",0,M1405:N1405),IF(O1405="-",0,-O1405))/100</f>
        <v>549.79</v>
      </c>
      <c r="G1405" s="82">
        <f t="array" ref="G1405">SUM(IF(P1405="-",0,P1405),IF(R1405="-",0,R1405))/100</f>
        <v>52.8</v>
      </c>
      <c r="H1405" s="82">
        <f t="array" ref="H1405">SUM(IF(Q1405="-",0,Q1405))/100</f>
        <v>333.26</v>
      </c>
      <c r="I1405" s="76">
        <v>5374004</v>
      </c>
      <c r="J1405" s="76" t="s">
        <v>139</v>
      </c>
      <c r="K1405" s="77">
        <v>40543</v>
      </c>
      <c r="L1405" s="76">
        <v>378739</v>
      </c>
      <c r="M1405" s="76">
        <v>54382</v>
      </c>
      <c r="N1405" s="76">
        <v>2513</v>
      </c>
      <c r="O1405" s="76">
        <v>1916</v>
      </c>
      <c r="P1405" s="76">
        <v>4526</v>
      </c>
      <c r="Q1405" s="76">
        <v>33326</v>
      </c>
      <c r="R1405" s="76">
        <v>754</v>
      </c>
    </row>
    <row r="1406" spans="1:18">
      <c r="A1406" s="82">
        <f t="shared" si="105"/>
        <v>537400402009</v>
      </c>
      <c r="B1406" s="82" t="str">
        <f t="shared" si="106"/>
        <v>53740040</v>
      </c>
      <c r="C1406" s="82">
        <f t="shared" si="107"/>
        <v>2009</v>
      </c>
      <c r="D1406" s="82">
        <f t="shared" si="108"/>
        <v>3787.59</v>
      </c>
      <c r="E1406" s="82">
        <f t="shared" si="109"/>
        <v>916.41000000000008</v>
      </c>
      <c r="F1406" s="82">
        <f t="array" ref="F1406">SUM(IF(M1406:N1406="-",0,M1406:N1406),IF(O1406="-",0,-O1406))/100</f>
        <v>547.44000000000005</v>
      </c>
      <c r="G1406" s="82">
        <f t="array" ref="G1406">SUM(IF(P1406="-",0,P1406),IF(R1406="-",0,R1406))/100</f>
        <v>36.159999999999997</v>
      </c>
      <c r="H1406" s="82">
        <f t="array" ref="H1406">SUM(IF(Q1406="-",0,Q1406))/100</f>
        <v>332.81</v>
      </c>
      <c r="I1406" s="76">
        <v>5374004</v>
      </c>
      <c r="J1406" s="76" t="s">
        <v>139</v>
      </c>
      <c r="K1406" s="77">
        <v>40178</v>
      </c>
      <c r="L1406" s="76">
        <v>378759</v>
      </c>
      <c r="M1406" s="76">
        <v>54167</v>
      </c>
      <c r="N1406" s="76">
        <v>2493</v>
      </c>
      <c r="O1406" s="76">
        <v>1916</v>
      </c>
      <c r="P1406" s="76">
        <v>2862</v>
      </c>
      <c r="Q1406" s="76">
        <v>33281</v>
      </c>
      <c r="R1406" s="76">
        <v>754</v>
      </c>
    </row>
    <row r="1407" spans="1:18">
      <c r="A1407" s="82">
        <f t="shared" si="105"/>
        <v>537400402008</v>
      </c>
      <c r="B1407" s="82" t="str">
        <f t="shared" si="106"/>
        <v>53740040</v>
      </c>
      <c r="C1407" s="82">
        <f t="shared" si="107"/>
        <v>2008</v>
      </c>
      <c r="D1407" s="82">
        <f t="shared" si="108"/>
        <v>3787.95</v>
      </c>
      <c r="E1407" s="82">
        <f t="shared" si="109"/>
        <v>915.8599999999999</v>
      </c>
      <c r="F1407" s="82">
        <f t="array" ref="F1407">SUM(IF(M1407:N1407="-",0,M1407:N1407),IF(O1407="-",0,-O1407))/100</f>
        <v>546.66999999999996</v>
      </c>
      <c r="G1407" s="82">
        <f t="array" ref="G1407">SUM(IF(P1407="-",0,P1407),IF(R1407="-",0,R1407))/100</f>
        <v>35.979999999999997</v>
      </c>
      <c r="H1407" s="82">
        <f t="array" ref="H1407">SUM(IF(Q1407="-",0,Q1407))/100</f>
        <v>333.21</v>
      </c>
      <c r="I1407" s="76">
        <v>5374004</v>
      </c>
      <c r="J1407" s="76" t="s">
        <v>139</v>
      </c>
      <c r="K1407" s="77">
        <v>39813</v>
      </c>
      <c r="L1407" s="76">
        <v>378795</v>
      </c>
      <c r="M1407" s="76">
        <v>54090</v>
      </c>
      <c r="N1407" s="76">
        <v>2493</v>
      </c>
      <c r="O1407" s="76">
        <v>1916</v>
      </c>
      <c r="P1407" s="76">
        <v>2844</v>
      </c>
      <c r="Q1407" s="76">
        <v>33321</v>
      </c>
      <c r="R1407" s="76">
        <v>754</v>
      </c>
    </row>
    <row r="1408" spans="1:18">
      <c r="A1408" s="82">
        <f t="shared" si="105"/>
        <v>537400402007</v>
      </c>
      <c r="B1408" s="82" t="str">
        <f t="shared" si="106"/>
        <v>53740040</v>
      </c>
      <c r="C1408" s="82">
        <f t="shared" si="107"/>
        <v>2007</v>
      </c>
      <c r="D1408" s="82">
        <f t="shared" si="108"/>
        <v>3787.96</v>
      </c>
      <c r="E1408" s="82">
        <f t="shared" si="109"/>
        <v>914.93</v>
      </c>
      <c r="F1408" s="82">
        <f t="array" ref="F1408">SUM(IF(M1408:N1408="-",0,M1408:N1408),IF(O1408="-",0,-O1408))/100</f>
        <v>546.13</v>
      </c>
      <c r="G1408" s="82">
        <f t="array" ref="G1408">SUM(IF(P1408="-",0,P1408),IF(R1408="-",0,R1408))/100</f>
        <v>35.409999999999997</v>
      </c>
      <c r="H1408" s="82">
        <f t="array" ref="H1408">SUM(IF(Q1408="-",0,Q1408))/100</f>
        <v>333.39</v>
      </c>
      <c r="I1408" s="76">
        <v>5374004</v>
      </c>
      <c r="J1408" s="76" t="s">
        <v>139</v>
      </c>
      <c r="K1408" s="77">
        <v>39447</v>
      </c>
      <c r="L1408" s="76">
        <v>378796</v>
      </c>
      <c r="M1408" s="76">
        <v>54036</v>
      </c>
      <c r="N1408" s="76">
        <v>2493</v>
      </c>
      <c r="O1408" s="76">
        <v>1916</v>
      </c>
      <c r="P1408" s="76">
        <v>2787</v>
      </c>
      <c r="Q1408" s="76">
        <v>33339</v>
      </c>
      <c r="R1408" s="76">
        <v>754</v>
      </c>
    </row>
    <row r="1409" spans="1:18">
      <c r="A1409" s="82">
        <f t="shared" si="105"/>
        <v>537400402006</v>
      </c>
      <c r="B1409" s="82" t="str">
        <f t="shared" si="106"/>
        <v>53740040</v>
      </c>
      <c r="C1409" s="82">
        <f t="shared" si="107"/>
        <v>2006</v>
      </c>
      <c r="D1409" s="82">
        <f t="shared" si="108"/>
        <v>3788.19</v>
      </c>
      <c r="E1409" s="82">
        <f t="shared" si="109"/>
        <v>914.19</v>
      </c>
      <c r="F1409" s="82">
        <f t="array" ref="F1409">SUM(IF(M1409:N1409="-",0,M1409:N1409),IF(O1409="-",0,-O1409))/100</f>
        <v>543.95000000000005</v>
      </c>
      <c r="G1409" s="82">
        <f t="array" ref="G1409">SUM(IF(P1409="-",0,P1409),IF(R1409="-",0,R1409))/100</f>
        <v>35.270000000000003</v>
      </c>
      <c r="H1409" s="82">
        <f t="array" ref="H1409">SUM(IF(Q1409="-",0,Q1409))/100</f>
        <v>334.97</v>
      </c>
      <c r="I1409" s="76">
        <v>5374004</v>
      </c>
      <c r="J1409" s="76" t="s">
        <v>139</v>
      </c>
      <c r="K1409" s="77">
        <v>39082</v>
      </c>
      <c r="L1409" s="76">
        <v>378819</v>
      </c>
      <c r="M1409" s="76">
        <v>53823</v>
      </c>
      <c r="N1409" s="76">
        <v>2488</v>
      </c>
      <c r="O1409" s="76">
        <v>1916</v>
      </c>
      <c r="P1409" s="76">
        <v>2773</v>
      </c>
      <c r="Q1409" s="76">
        <v>33497</v>
      </c>
      <c r="R1409" s="76">
        <v>754</v>
      </c>
    </row>
    <row r="1410" spans="1:18">
      <c r="A1410" s="82">
        <f t="shared" si="105"/>
        <v>537400802015</v>
      </c>
      <c r="B1410" s="82" t="str">
        <f t="shared" si="106"/>
        <v>53740080</v>
      </c>
      <c r="C1410" s="82">
        <f t="shared" si="107"/>
        <v>2015</v>
      </c>
      <c r="D1410" s="82">
        <f t="shared" si="108"/>
        <v>6303.23</v>
      </c>
      <c r="E1410" s="82">
        <f t="shared" si="109"/>
        <v>1160.1399999999999</v>
      </c>
      <c r="F1410" s="82">
        <f t="array" ref="F1410">SUM(IF(M1410:N1410="-",0,M1410:N1410),IF(O1410="-",0,-O1410))/100</f>
        <v>635.04999999999995</v>
      </c>
      <c r="G1410" s="82">
        <f t="array" ref="G1410">SUM(IF(P1410="-",0,P1410),IF(R1410="-",0,R1410))/100</f>
        <v>85.98</v>
      </c>
      <c r="H1410" s="82">
        <f t="array" ref="H1410">SUM(IF(Q1410="-",0,Q1410))/100</f>
        <v>439.11</v>
      </c>
      <c r="I1410" s="76">
        <v>5374008</v>
      </c>
      <c r="J1410" s="76" t="s">
        <v>140</v>
      </c>
      <c r="K1410" s="77">
        <v>42369</v>
      </c>
      <c r="L1410" s="76">
        <v>630323</v>
      </c>
      <c r="M1410" s="76">
        <v>62654</v>
      </c>
      <c r="N1410" s="76">
        <v>851</v>
      </c>
      <c r="O1410" s="76">
        <v>0</v>
      </c>
      <c r="P1410" s="76">
        <v>7757</v>
      </c>
      <c r="Q1410" s="76">
        <v>43911</v>
      </c>
      <c r="R1410" s="76">
        <v>841</v>
      </c>
    </row>
    <row r="1411" spans="1:18">
      <c r="A1411" s="82">
        <f t="shared" si="105"/>
        <v>537400802014</v>
      </c>
      <c r="B1411" s="82" t="str">
        <f t="shared" si="106"/>
        <v>53740080</v>
      </c>
      <c r="C1411" s="82">
        <f t="shared" si="107"/>
        <v>2014</v>
      </c>
      <c r="D1411" s="82">
        <f t="shared" si="108"/>
        <v>6303.23</v>
      </c>
      <c r="E1411" s="82">
        <f t="shared" si="109"/>
        <v>1161.3599999999999</v>
      </c>
      <c r="F1411" s="82">
        <f t="array" ref="F1411">SUM(IF(M1411:N1411="-",0,M1411:N1411),IF(O1411="-",0,-O1411))/100</f>
        <v>636.04</v>
      </c>
      <c r="G1411" s="82">
        <f t="array" ref="G1411">SUM(IF(P1411="-",0,P1411),IF(R1411="-",0,R1411))/100</f>
        <v>86.27</v>
      </c>
      <c r="H1411" s="82">
        <f t="array" ref="H1411">SUM(IF(Q1411="-",0,Q1411))/100</f>
        <v>439.05</v>
      </c>
      <c r="I1411" s="76">
        <v>5374008</v>
      </c>
      <c r="J1411" s="76" t="s">
        <v>140</v>
      </c>
      <c r="K1411" s="77">
        <v>42004</v>
      </c>
      <c r="L1411" s="76">
        <v>630323</v>
      </c>
      <c r="M1411" s="76">
        <v>62711</v>
      </c>
      <c r="N1411" s="76">
        <v>893</v>
      </c>
      <c r="O1411" s="76" t="s">
        <v>19</v>
      </c>
      <c r="P1411" s="76">
        <v>7785</v>
      </c>
      <c r="Q1411" s="76">
        <v>43905</v>
      </c>
      <c r="R1411" s="76">
        <v>842</v>
      </c>
    </row>
    <row r="1412" spans="1:18">
      <c r="A1412" s="82">
        <f t="shared" si="105"/>
        <v>537400802013</v>
      </c>
      <c r="B1412" s="82" t="str">
        <f t="shared" si="106"/>
        <v>53740080</v>
      </c>
      <c r="C1412" s="82">
        <f t="shared" si="107"/>
        <v>2013</v>
      </c>
      <c r="D1412" s="82">
        <f t="shared" si="108"/>
        <v>6303.23</v>
      </c>
      <c r="E1412" s="82">
        <f t="shared" si="109"/>
        <v>1225.3899999999999</v>
      </c>
      <c r="F1412" s="82">
        <f t="array" ref="F1412">SUM(IF(M1412:N1412="-",0,M1412:N1412),IF(O1412="-",0,-O1412))/100</f>
        <v>634.05999999999995</v>
      </c>
      <c r="G1412" s="82">
        <f t="array" ref="G1412">SUM(IF(P1412="-",0,P1412),IF(R1412="-",0,R1412))/100</f>
        <v>86.85</v>
      </c>
      <c r="H1412" s="82">
        <f t="array" ref="H1412">SUM(IF(Q1412="-",0,Q1412))/100</f>
        <v>504.48</v>
      </c>
      <c r="I1412" s="76">
        <v>5374008</v>
      </c>
      <c r="J1412" s="76" t="s">
        <v>140</v>
      </c>
      <c r="K1412" s="77">
        <v>41639</v>
      </c>
      <c r="L1412" s="76">
        <v>630323</v>
      </c>
      <c r="M1412" s="76">
        <v>62549</v>
      </c>
      <c r="N1412" s="76">
        <v>857</v>
      </c>
      <c r="O1412" s="76" t="s">
        <v>19</v>
      </c>
      <c r="P1412" s="76">
        <v>7843</v>
      </c>
      <c r="Q1412" s="76">
        <v>50448</v>
      </c>
      <c r="R1412" s="76">
        <v>842</v>
      </c>
    </row>
    <row r="1413" spans="1:18">
      <c r="A1413" s="82">
        <f t="shared" si="105"/>
        <v>537400802012</v>
      </c>
      <c r="B1413" s="82" t="str">
        <f t="shared" si="106"/>
        <v>53740080</v>
      </c>
      <c r="C1413" s="82">
        <f t="shared" si="107"/>
        <v>2012</v>
      </c>
      <c r="D1413" s="82">
        <f t="shared" si="108"/>
        <v>6303.23</v>
      </c>
      <c r="E1413" s="82">
        <f t="shared" si="109"/>
        <v>1223.26</v>
      </c>
      <c r="F1413" s="82">
        <f t="array" ref="F1413">SUM(IF(M1413:N1413="-",0,M1413:N1413),IF(O1413="-",0,-O1413))/100</f>
        <v>631.86</v>
      </c>
      <c r="G1413" s="82">
        <f t="array" ref="G1413">SUM(IF(P1413="-",0,P1413),IF(R1413="-",0,R1413))/100</f>
        <v>86.92</v>
      </c>
      <c r="H1413" s="82">
        <f t="array" ref="H1413">SUM(IF(Q1413="-",0,Q1413))/100</f>
        <v>504.48</v>
      </c>
      <c r="I1413" s="76">
        <v>5374008</v>
      </c>
      <c r="J1413" s="76" t="s">
        <v>140</v>
      </c>
      <c r="K1413" s="77">
        <v>41274</v>
      </c>
      <c r="L1413" s="76">
        <v>630323</v>
      </c>
      <c r="M1413" s="76">
        <v>62160</v>
      </c>
      <c r="N1413" s="76">
        <v>1026</v>
      </c>
      <c r="O1413" s="76">
        <v>0</v>
      </c>
      <c r="P1413" s="76">
        <v>7850</v>
      </c>
      <c r="Q1413" s="76">
        <v>50448</v>
      </c>
      <c r="R1413" s="76">
        <v>842</v>
      </c>
    </row>
    <row r="1414" spans="1:18">
      <c r="A1414" s="82">
        <f t="shared" si="105"/>
        <v>537400802011</v>
      </c>
      <c r="B1414" s="82" t="str">
        <f t="shared" si="106"/>
        <v>53740080</v>
      </c>
      <c r="C1414" s="82">
        <f t="shared" si="107"/>
        <v>2011</v>
      </c>
      <c r="D1414" s="82">
        <f t="shared" si="108"/>
        <v>6303.22</v>
      </c>
      <c r="E1414" s="82">
        <f t="shared" si="109"/>
        <v>1210.08</v>
      </c>
      <c r="F1414" s="82">
        <f t="array" ref="F1414">SUM(IF(M1414:N1414="-",0,M1414:N1414),IF(O1414="-",0,-O1414))/100</f>
        <v>631.36</v>
      </c>
      <c r="G1414" s="82">
        <f t="array" ref="G1414">SUM(IF(P1414="-",0,P1414),IF(R1414="-",0,R1414))/100</f>
        <v>73.489999999999995</v>
      </c>
      <c r="H1414" s="82">
        <f t="array" ref="H1414">SUM(IF(Q1414="-",0,Q1414))/100</f>
        <v>505.23</v>
      </c>
      <c r="I1414" s="76">
        <v>5374008</v>
      </c>
      <c r="J1414" s="76" t="s">
        <v>140</v>
      </c>
      <c r="K1414" s="77">
        <v>40908</v>
      </c>
      <c r="L1414" s="76">
        <v>630322</v>
      </c>
      <c r="M1414" s="76">
        <v>62110</v>
      </c>
      <c r="N1414" s="76">
        <v>1026</v>
      </c>
      <c r="O1414" s="76">
        <v>0</v>
      </c>
      <c r="P1414" s="76">
        <v>6507</v>
      </c>
      <c r="Q1414" s="76">
        <v>50523</v>
      </c>
      <c r="R1414" s="76">
        <v>842</v>
      </c>
    </row>
    <row r="1415" spans="1:18">
      <c r="A1415" s="82">
        <f t="shared" si="105"/>
        <v>537400802010</v>
      </c>
      <c r="B1415" s="82" t="str">
        <f t="shared" si="106"/>
        <v>53740080</v>
      </c>
      <c r="C1415" s="82">
        <f t="shared" si="107"/>
        <v>2010</v>
      </c>
      <c r="D1415" s="82">
        <f t="shared" si="108"/>
        <v>6307.01</v>
      </c>
      <c r="E1415" s="82">
        <f t="shared" si="109"/>
        <v>1166.3800000000001</v>
      </c>
      <c r="F1415" s="82">
        <f t="array" ref="F1415">SUM(IF(M1415:N1415="-",0,M1415:N1415),IF(O1415="-",0,-O1415))/100</f>
        <v>627.09</v>
      </c>
      <c r="G1415" s="82">
        <f t="array" ref="G1415">SUM(IF(P1415="-",0,P1415),IF(R1415="-",0,R1415))/100</f>
        <v>34.090000000000003</v>
      </c>
      <c r="H1415" s="82">
        <f t="array" ref="H1415">SUM(IF(Q1415="-",0,Q1415))/100</f>
        <v>505.2</v>
      </c>
      <c r="I1415" s="76">
        <v>5374008</v>
      </c>
      <c r="J1415" s="76" t="s">
        <v>140</v>
      </c>
      <c r="K1415" s="77">
        <v>40543</v>
      </c>
      <c r="L1415" s="76">
        <v>630701</v>
      </c>
      <c r="M1415" s="76">
        <v>62114</v>
      </c>
      <c r="N1415" s="76">
        <v>595</v>
      </c>
      <c r="O1415" s="76">
        <v>0</v>
      </c>
      <c r="P1415" s="76">
        <v>2640</v>
      </c>
      <c r="Q1415" s="76">
        <v>50520</v>
      </c>
      <c r="R1415" s="76">
        <v>769</v>
      </c>
    </row>
    <row r="1416" spans="1:18">
      <c r="A1416" s="82">
        <f t="shared" si="105"/>
        <v>537400802009</v>
      </c>
      <c r="B1416" s="82" t="str">
        <f t="shared" si="106"/>
        <v>53740080</v>
      </c>
      <c r="C1416" s="82">
        <f t="shared" si="107"/>
        <v>2009</v>
      </c>
      <c r="D1416" s="82">
        <f t="shared" si="108"/>
        <v>6307.01</v>
      </c>
      <c r="E1416" s="82">
        <f t="shared" si="109"/>
        <v>1165.78</v>
      </c>
      <c r="F1416" s="82">
        <f t="array" ref="F1416">SUM(IF(M1416:N1416="-",0,M1416:N1416),IF(O1416="-",0,-O1416))/100</f>
        <v>626.55999999999995</v>
      </c>
      <c r="G1416" s="82">
        <f t="array" ref="G1416">SUM(IF(P1416="-",0,P1416),IF(R1416="-",0,R1416))/100</f>
        <v>34</v>
      </c>
      <c r="H1416" s="82">
        <f t="array" ref="H1416">SUM(IF(Q1416="-",0,Q1416))/100</f>
        <v>505.22</v>
      </c>
      <c r="I1416" s="76">
        <v>5374008</v>
      </c>
      <c r="J1416" s="76" t="s">
        <v>140</v>
      </c>
      <c r="K1416" s="77">
        <v>40178</v>
      </c>
      <c r="L1416" s="76">
        <v>630701</v>
      </c>
      <c r="M1416" s="76">
        <v>62056</v>
      </c>
      <c r="N1416" s="76">
        <v>600</v>
      </c>
      <c r="O1416" s="76" t="s">
        <v>19</v>
      </c>
      <c r="P1416" s="76">
        <v>2631</v>
      </c>
      <c r="Q1416" s="76">
        <v>50522</v>
      </c>
      <c r="R1416" s="76">
        <v>769</v>
      </c>
    </row>
    <row r="1417" spans="1:18">
      <c r="A1417" s="82">
        <f t="shared" si="105"/>
        <v>537400802008</v>
      </c>
      <c r="B1417" s="82" t="str">
        <f t="shared" si="106"/>
        <v>53740080</v>
      </c>
      <c r="C1417" s="82">
        <f t="shared" si="107"/>
        <v>2008</v>
      </c>
      <c r="D1417" s="82">
        <f t="shared" si="108"/>
        <v>6306.89</v>
      </c>
      <c r="E1417" s="82">
        <f t="shared" si="109"/>
        <v>1160.3500000000001</v>
      </c>
      <c r="F1417" s="82">
        <f t="array" ref="F1417">SUM(IF(M1417:N1417="-",0,M1417:N1417),IF(O1417="-",0,-O1417))/100</f>
        <v>624.07000000000005</v>
      </c>
      <c r="G1417" s="82">
        <f t="array" ref="G1417">SUM(IF(P1417="-",0,P1417),IF(R1417="-",0,R1417))/100</f>
        <v>33.950000000000003</v>
      </c>
      <c r="H1417" s="82">
        <f t="array" ref="H1417">SUM(IF(Q1417="-",0,Q1417))/100</f>
        <v>502.33</v>
      </c>
      <c r="I1417" s="76">
        <v>5374008</v>
      </c>
      <c r="J1417" s="76" t="s">
        <v>140</v>
      </c>
      <c r="K1417" s="77">
        <v>39813</v>
      </c>
      <c r="L1417" s="76">
        <v>630689</v>
      </c>
      <c r="M1417" s="76">
        <v>61902</v>
      </c>
      <c r="N1417" s="76">
        <v>505</v>
      </c>
      <c r="O1417" s="76" t="s">
        <v>19</v>
      </c>
      <c r="P1417" s="76">
        <v>2626</v>
      </c>
      <c r="Q1417" s="76">
        <v>50233</v>
      </c>
      <c r="R1417" s="76">
        <v>769</v>
      </c>
    </row>
    <row r="1418" spans="1:18">
      <c r="A1418" s="82">
        <f t="shared" si="105"/>
        <v>537400802007</v>
      </c>
      <c r="B1418" s="82" t="str">
        <f t="shared" si="106"/>
        <v>53740080</v>
      </c>
      <c r="C1418" s="82">
        <f t="shared" si="107"/>
        <v>2007</v>
      </c>
      <c r="D1418" s="82">
        <f t="shared" si="108"/>
        <v>6307.27</v>
      </c>
      <c r="E1418" s="82">
        <f t="shared" si="109"/>
        <v>1157.8400000000001</v>
      </c>
      <c r="F1418" s="82">
        <f t="array" ref="F1418">SUM(IF(M1418:N1418="-",0,M1418:N1418),IF(O1418="-",0,-O1418))/100</f>
        <v>622.26</v>
      </c>
      <c r="G1418" s="82">
        <f t="array" ref="G1418">SUM(IF(P1418="-",0,P1418),IF(R1418="-",0,R1418))/100</f>
        <v>33.840000000000003</v>
      </c>
      <c r="H1418" s="82">
        <f t="array" ref="H1418">SUM(IF(Q1418="-",0,Q1418))/100</f>
        <v>501.74</v>
      </c>
      <c r="I1418" s="76">
        <v>5374008</v>
      </c>
      <c r="J1418" s="76" t="s">
        <v>140</v>
      </c>
      <c r="K1418" s="77">
        <v>39447</v>
      </c>
      <c r="L1418" s="76">
        <v>630727</v>
      </c>
      <c r="M1418" s="76">
        <v>61687</v>
      </c>
      <c r="N1418" s="76">
        <v>539</v>
      </c>
      <c r="O1418" s="76" t="s">
        <v>19</v>
      </c>
      <c r="P1418" s="76">
        <v>2615</v>
      </c>
      <c r="Q1418" s="76">
        <v>50174</v>
      </c>
      <c r="R1418" s="76">
        <v>769</v>
      </c>
    </row>
    <row r="1419" spans="1:18">
      <c r="A1419" s="82">
        <f t="shared" ref="A1419:A1482" si="110">(B1419&amp;C1419)+0</f>
        <v>537400802006</v>
      </c>
      <c r="B1419" s="82" t="str">
        <f t="shared" ref="B1419:B1482" si="111">LEFT(I1419&amp;"00000000",8)</f>
        <v>53740080</v>
      </c>
      <c r="C1419" s="82">
        <f t="shared" ref="C1419:C1482" si="112">YEAR(K1419)</f>
        <v>2006</v>
      </c>
      <c r="D1419" s="82">
        <f t="shared" ref="D1419:D1482" si="113">IF(L1419="-",0,L1419/100)</f>
        <v>6308.2</v>
      </c>
      <c r="E1419" s="82">
        <f t="shared" ref="E1419:E1482" si="114">SUM(F1419:H1419)</f>
        <v>1155.77</v>
      </c>
      <c r="F1419" s="82">
        <f t="array" ref="F1419">SUM(IF(M1419:N1419="-",0,M1419:N1419),IF(O1419="-",0,-O1419))/100</f>
        <v>620.46</v>
      </c>
      <c r="G1419" s="82">
        <f t="array" ref="G1419">SUM(IF(P1419="-",0,P1419),IF(R1419="-",0,R1419))/100</f>
        <v>33.659999999999997</v>
      </c>
      <c r="H1419" s="82">
        <f t="array" ref="H1419">SUM(IF(Q1419="-",0,Q1419))/100</f>
        <v>501.65</v>
      </c>
      <c r="I1419" s="76">
        <v>5374008</v>
      </c>
      <c r="J1419" s="76" t="s">
        <v>140</v>
      </c>
      <c r="K1419" s="77">
        <v>39082</v>
      </c>
      <c r="L1419" s="76">
        <v>630820</v>
      </c>
      <c r="M1419" s="76">
        <v>61463</v>
      </c>
      <c r="N1419" s="76">
        <v>583</v>
      </c>
      <c r="O1419" s="76" t="s">
        <v>19</v>
      </c>
      <c r="P1419" s="76">
        <v>2597</v>
      </c>
      <c r="Q1419" s="76">
        <v>50165</v>
      </c>
      <c r="R1419" s="76">
        <v>769</v>
      </c>
    </row>
    <row r="1420" spans="1:18">
      <c r="A1420" s="82">
        <f t="shared" si="110"/>
        <v>537401202015</v>
      </c>
      <c r="B1420" s="82" t="str">
        <f t="shared" si="111"/>
        <v>53740120</v>
      </c>
      <c r="C1420" s="82">
        <f t="shared" si="112"/>
        <v>2015</v>
      </c>
      <c r="D1420" s="82">
        <f t="shared" si="113"/>
        <v>9541.51</v>
      </c>
      <c r="E1420" s="82">
        <f t="shared" si="114"/>
        <v>2612.2399999999998</v>
      </c>
      <c r="F1420" s="82">
        <f t="array" ref="F1420">SUM(IF(M1420:N1420="-",0,M1420:N1420),IF(O1420="-",0,-O1420))/100</f>
        <v>1605.91</v>
      </c>
      <c r="G1420" s="82">
        <f t="array" ref="G1420">SUM(IF(P1420="-",0,P1420),IF(R1420="-",0,R1420))/100</f>
        <v>217.6</v>
      </c>
      <c r="H1420" s="82">
        <f t="array" ref="H1420">SUM(IF(Q1420="-",0,Q1420))/100</f>
        <v>788.73</v>
      </c>
      <c r="I1420" s="76">
        <v>5374012</v>
      </c>
      <c r="J1420" s="76" t="s">
        <v>141</v>
      </c>
      <c r="K1420" s="77">
        <v>42369</v>
      </c>
      <c r="L1420" s="76">
        <v>954151</v>
      </c>
      <c r="M1420" s="76">
        <v>157452</v>
      </c>
      <c r="N1420" s="76">
        <v>7583</v>
      </c>
      <c r="O1420" s="76">
        <v>4444</v>
      </c>
      <c r="P1420" s="76">
        <v>19083</v>
      </c>
      <c r="Q1420" s="76">
        <v>78873</v>
      </c>
      <c r="R1420" s="76">
        <v>2677</v>
      </c>
    </row>
    <row r="1421" spans="1:18">
      <c r="A1421" s="82">
        <f t="shared" si="110"/>
        <v>537401202014</v>
      </c>
      <c r="B1421" s="82" t="str">
        <f t="shared" si="111"/>
        <v>53740120</v>
      </c>
      <c r="C1421" s="82">
        <f t="shared" si="112"/>
        <v>2014</v>
      </c>
      <c r="D1421" s="82">
        <f t="shared" si="113"/>
        <v>9541.51</v>
      </c>
      <c r="E1421" s="82">
        <f t="shared" si="114"/>
        <v>2611.63</v>
      </c>
      <c r="F1421" s="82">
        <f t="array" ref="F1421">SUM(IF(M1421:N1421="-",0,M1421:N1421),IF(O1421="-",0,-O1421))/100</f>
        <v>1602.25</v>
      </c>
      <c r="G1421" s="82">
        <f t="array" ref="G1421">SUM(IF(P1421="-",0,P1421),IF(R1421="-",0,R1421))/100</f>
        <v>219.18</v>
      </c>
      <c r="H1421" s="82">
        <f t="array" ref="H1421">SUM(IF(Q1421="-",0,Q1421))/100</f>
        <v>790.2</v>
      </c>
      <c r="I1421" s="76">
        <v>5374012</v>
      </c>
      <c r="J1421" s="76" t="s">
        <v>141</v>
      </c>
      <c r="K1421" s="77">
        <v>42004</v>
      </c>
      <c r="L1421" s="76">
        <v>954151</v>
      </c>
      <c r="M1421" s="76">
        <v>157156</v>
      </c>
      <c r="N1421" s="76">
        <v>7513</v>
      </c>
      <c r="O1421" s="76">
        <v>4444</v>
      </c>
      <c r="P1421" s="76">
        <v>19126</v>
      </c>
      <c r="Q1421" s="76">
        <v>79020</v>
      </c>
      <c r="R1421" s="76">
        <v>2792</v>
      </c>
    </row>
    <row r="1422" spans="1:18">
      <c r="A1422" s="82">
        <f t="shared" si="110"/>
        <v>537401202013</v>
      </c>
      <c r="B1422" s="82" t="str">
        <f t="shared" si="111"/>
        <v>53740120</v>
      </c>
      <c r="C1422" s="82">
        <f t="shared" si="112"/>
        <v>2013</v>
      </c>
      <c r="D1422" s="82">
        <f t="shared" si="113"/>
        <v>9541.51</v>
      </c>
      <c r="E1422" s="82">
        <f t="shared" si="114"/>
        <v>2619.69</v>
      </c>
      <c r="F1422" s="82">
        <f t="array" ref="F1422">SUM(IF(M1422:N1422="-",0,M1422:N1422),IF(O1422="-",0,-O1422))/100</f>
        <v>1611.42</v>
      </c>
      <c r="G1422" s="82">
        <f t="array" ref="G1422">SUM(IF(P1422="-",0,P1422),IF(R1422="-",0,R1422))/100</f>
        <v>218.03</v>
      </c>
      <c r="H1422" s="82">
        <f t="array" ref="H1422">SUM(IF(Q1422="-",0,Q1422))/100</f>
        <v>790.24</v>
      </c>
      <c r="I1422" s="76">
        <v>5374012</v>
      </c>
      <c r="J1422" s="76" t="s">
        <v>141</v>
      </c>
      <c r="K1422" s="77">
        <v>41639</v>
      </c>
      <c r="L1422" s="76">
        <v>954151</v>
      </c>
      <c r="M1422" s="76">
        <v>157577</v>
      </c>
      <c r="N1422" s="76">
        <v>7564</v>
      </c>
      <c r="O1422" s="76">
        <v>3999</v>
      </c>
      <c r="P1422" s="76">
        <v>19011</v>
      </c>
      <c r="Q1422" s="76">
        <v>79024</v>
      </c>
      <c r="R1422" s="76">
        <v>2792</v>
      </c>
    </row>
    <row r="1423" spans="1:18">
      <c r="A1423" s="82">
        <f t="shared" si="110"/>
        <v>537401202012</v>
      </c>
      <c r="B1423" s="82" t="str">
        <f t="shared" si="111"/>
        <v>53740120</v>
      </c>
      <c r="C1423" s="82">
        <f t="shared" si="112"/>
        <v>2012</v>
      </c>
      <c r="D1423" s="82">
        <f t="shared" si="113"/>
        <v>9541.57</v>
      </c>
      <c r="E1423" s="82">
        <f t="shared" si="114"/>
        <v>2616.8200000000002</v>
      </c>
      <c r="F1423" s="82">
        <f t="array" ref="F1423">SUM(IF(M1423:N1423="-",0,M1423:N1423),IF(O1423="-",0,-O1423))/100</f>
        <v>1607.94</v>
      </c>
      <c r="G1423" s="82">
        <f t="array" ref="G1423">SUM(IF(P1423="-",0,P1423),IF(R1423="-",0,R1423))/100</f>
        <v>220.4</v>
      </c>
      <c r="H1423" s="82">
        <f t="array" ref="H1423">SUM(IF(Q1423="-",0,Q1423))/100</f>
        <v>788.48</v>
      </c>
      <c r="I1423" s="76">
        <v>5374012</v>
      </c>
      <c r="J1423" s="76" t="s">
        <v>141</v>
      </c>
      <c r="K1423" s="77">
        <v>41274</v>
      </c>
      <c r="L1423" s="76">
        <v>954157</v>
      </c>
      <c r="M1423" s="76">
        <v>157236</v>
      </c>
      <c r="N1423" s="76">
        <v>7558</v>
      </c>
      <c r="O1423" s="76">
        <v>4000</v>
      </c>
      <c r="P1423" s="76">
        <v>19256</v>
      </c>
      <c r="Q1423" s="76">
        <v>78848</v>
      </c>
      <c r="R1423" s="76">
        <v>2784</v>
      </c>
    </row>
    <row r="1424" spans="1:18">
      <c r="A1424" s="82">
        <f t="shared" si="110"/>
        <v>537401202011</v>
      </c>
      <c r="B1424" s="82" t="str">
        <f t="shared" si="111"/>
        <v>53740120</v>
      </c>
      <c r="C1424" s="82">
        <f t="shared" si="112"/>
        <v>2011</v>
      </c>
      <c r="D1424" s="82">
        <f t="shared" si="113"/>
        <v>9541.57</v>
      </c>
      <c r="E1424" s="82">
        <f t="shared" si="114"/>
        <v>2573.12</v>
      </c>
      <c r="F1424" s="82">
        <f t="array" ref="F1424">SUM(IF(M1424:N1424="-",0,M1424:N1424),IF(O1424="-",0,-O1424))/100</f>
        <v>1608.45</v>
      </c>
      <c r="G1424" s="82">
        <f t="array" ref="G1424">SUM(IF(P1424="-",0,P1424),IF(R1424="-",0,R1424))/100</f>
        <v>177.3</v>
      </c>
      <c r="H1424" s="82">
        <f t="array" ref="H1424">SUM(IF(Q1424="-",0,Q1424))/100</f>
        <v>787.37</v>
      </c>
      <c r="I1424" s="76">
        <v>5374012</v>
      </c>
      <c r="J1424" s="76" t="s">
        <v>141</v>
      </c>
      <c r="K1424" s="77">
        <v>40908</v>
      </c>
      <c r="L1424" s="76">
        <v>954157</v>
      </c>
      <c r="M1424" s="76">
        <v>156997</v>
      </c>
      <c r="N1424" s="76">
        <v>7845</v>
      </c>
      <c r="O1424" s="76">
        <v>3997</v>
      </c>
      <c r="P1424" s="76">
        <v>15019</v>
      </c>
      <c r="Q1424" s="76">
        <v>78737</v>
      </c>
      <c r="R1424" s="76">
        <v>2711</v>
      </c>
    </row>
    <row r="1425" spans="1:18">
      <c r="A1425" s="82">
        <f t="shared" si="110"/>
        <v>537401202010</v>
      </c>
      <c r="B1425" s="82" t="str">
        <f t="shared" si="111"/>
        <v>53740120</v>
      </c>
      <c r="C1425" s="82">
        <f t="shared" si="112"/>
        <v>2010</v>
      </c>
      <c r="D1425" s="82">
        <f t="shared" si="113"/>
        <v>9538.24</v>
      </c>
      <c r="E1425" s="82">
        <f t="shared" si="114"/>
        <v>2539.3199999999997</v>
      </c>
      <c r="F1425" s="82">
        <f t="array" ref="F1425">SUM(IF(M1425:N1425="-",0,M1425:N1425),IF(O1425="-",0,-O1425))/100</f>
        <v>1598</v>
      </c>
      <c r="G1425" s="82">
        <f t="array" ref="G1425">SUM(IF(P1425="-",0,P1425),IF(R1425="-",0,R1425))/100</f>
        <v>150.51</v>
      </c>
      <c r="H1425" s="82">
        <f t="array" ref="H1425">SUM(IF(Q1425="-",0,Q1425))/100</f>
        <v>790.81</v>
      </c>
      <c r="I1425" s="76">
        <v>5374012</v>
      </c>
      <c r="J1425" s="76" t="s">
        <v>141</v>
      </c>
      <c r="K1425" s="77">
        <v>40543</v>
      </c>
      <c r="L1425" s="76">
        <v>953824</v>
      </c>
      <c r="M1425" s="76">
        <v>157124</v>
      </c>
      <c r="N1425" s="76">
        <v>6668</v>
      </c>
      <c r="O1425" s="76">
        <v>3992</v>
      </c>
      <c r="P1425" s="76">
        <v>12350</v>
      </c>
      <c r="Q1425" s="76">
        <v>79081</v>
      </c>
      <c r="R1425" s="76">
        <v>2701</v>
      </c>
    </row>
    <row r="1426" spans="1:18">
      <c r="A1426" s="82">
        <f t="shared" si="110"/>
        <v>537401202009</v>
      </c>
      <c r="B1426" s="82" t="str">
        <f t="shared" si="111"/>
        <v>53740120</v>
      </c>
      <c r="C1426" s="82">
        <f t="shared" si="112"/>
        <v>2009</v>
      </c>
      <c r="D1426" s="82">
        <f t="shared" si="113"/>
        <v>9538.4500000000007</v>
      </c>
      <c r="E1426" s="82">
        <f t="shared" si="114"/>
        <v>2533.23</v>
      </c>
      <c r="F1426" s="82">
        <f t="array" ref="F1426">SUM(IF(M1426:N1426="-",0,M1426:N1426),IF(O1426="-",0,-O1426))/100</f>
        <v>1592.67</v>
      </c>
      <c r="G1426" s="82">
        <f t="array" ref="G1426">SUM(IF(P1426="-",0,P1426),IF(R1426="-",0,R1426))/100</f>
        <v>150.68</v>
      </c>
      <c r="H1426" s="82">
        <f t="array" ref="H1426">SUM(IF(Q1426="-",0,Q1426))/100</f>
        <v>789.88</v>
      </c>
      <c r="I1426" s="76">
        <v>5374012</v>
      </c>
      <c r="J1426" s="76" t="s">
        <v>141</v>
      </c>
      <c r="K1426" s="77">
        <v>40178</v>
      </c>
      <c r="L1426" s="76">
        <v>953845</v>
      </c>
      <c r="M1426" s="76">
        <v>156591</v>
      </c>
      <c r="N1426" s="76">
        <v>6676</v>
      </c>
      <c r="O1426" s="76">
        <v>4000</v>
      </c>
      <c r="P1426" s="76">
        <v>12367</v>
      </c>
      <c r="Q1426" s="76">
        <v>78988</v>
      </c>
      <c r="R1426" s="76">
        <v>2701</v>
      </c>
    </row>
    <row r="1427" spans="1:18">
      <c r="A1427" s="82">
        <f t="shared" si="110"/>
        <v>537401202008</v>
      </c>
      <c r="B1427" s="82" t="str">
        <f t="shared" si="111"/>
        <v>53740120</v>
      </c>
      <c r="C1427" s="82">
        <f t="shared" si="112"/>
        <v>2008</v>
      </c>
      <c r="D1427" s="82">
        <f t="shared" si="113"/>
        <v>9536.81</v>
      </c>
      <c r="E1427" s="82">
        <f t="shared" si="114"/>
        <v>2489.6899999999996</v>
      </c>
      <c r="F1427" s="82">
        <f t="array" ref="F1427">SUM(IF(M1427:N1427="-",0,M1427:N1427),IF(O1427="-",0,-O1427))/100</f>
        <v>1593.37</v>
      </c>
      <c r="G1427" s="82">
        <f t="array" ref="G1427">SUM(IF(P1427="-",0,P1427),IF(R1427="-",0,R1427))/100</f>
        <v>143.62</v>
      </c>
      <c r="H1427" s="82">
        <f t="array" ref="H1427">SUM(IF(Q1427="-",0,Q1427))/100</f>
        <v>752.7</v>
      </c>
      <c r="I1427" s="76">
        <v>5374012</v>
      </c>
      <c r="J1427" s="76" t="s">
        <v>141</v>
      </c>
      <c r="K1427" s="77">
        <v>39813</v>
      </c>
      <c r="L1427" s="76">
        <v>953681</v>
      </c>
      <c r="M1427" s="76">
        <v>156689</v>
      </c>
      <c r="N1427" s="76">
        <v>6674</v>
      </c>
      <c r="O1427" s="76">
        <v>4026</v>
      </c>
      <c r="P1427" s="76">
        <v>11683</v>
      </c>
      <c r="Q1427" s="76">
        <v>75270</v>
      </c>
      <c r="R1427" s="76">
        <v>2679</v>
      </c>
    </row>
    <row r="1428" spans="1:18">
      <c r="A1428" s="82">
        <f t="shared" si="110"/>
        <v>537401202007</v>
      </c>
      <c r="B1428" s="82" t="str">
        <f t="shared" si="111"/>
        <v>53740120</v>
      </c>
      <c r="C1428" s="82">
        <f t="shared" si="112"/>
        <v>2007</v>
      </c>
      <c r="D1428" s="82">
        <f t="shared" si="113"/>
        <v>9536.5499999999993</v>
      </c>
      <c r="E1428" s="82">
        <f t="shared" si="114"/>
        <v>2439.44</v>
      </c>
      <c r="F1428" s="82">
        <f t="array" ref="F1428">SUM(IF(M1428:N1428="-",0,M1428:N1428),IF(O1428="-",0,-O1428))/100</f>
        <v>1542.12</v>
      </c>
      <c r="G1428" s="82">
        <f t="array" ref="G1428">SUM(IF(P1428="-",0,P1428),IF(R1428="-",0,R1428))/100</f>
        <v>143.65</v>
      </c>
      <c r="H1428" s="82">
        <f t="array" ref="H1428">SUM(IF(Q1428="-",0,Q1428))/100</f>
        <v>753.67</v>
      </c>
      <c r="I1428" s="76">
        <v>5374012</v>
      </c>
      <c r="J1428" s="76" t="s">
        <v>141</v>
      </c>
      <c r="K1428" s="77">
        <v>39447</v>
      </c>
      <c r="L1428" s="76">
        <v>953655</v>
      </c>
      <c r="M1428" s="76">
        <v>151569</v>
      </c>
      <c r="N1428" s="76">
        <v>6669</v>
      </c>
      <c r="O1428" s="76">
        <v>4026</v>
      </c>
      <c r="P1428" s="76">
        <v>11686</v>
      </c>
      <c r="Q1428" s="76">
        <v>75367</v>
      </c>
      <c r="R1428" s="76">
        <v>2679</v>
      </c>
    </row>
    <row r="1429" spans="1:18">
      <c r="A1429" s="82">
        <f t="shared" si="110"/>
        <v>537401202006</v>
      </c>
      <c r="B1429" s="82" t="str">
        <f t="shared" si="111"/>
        <v>53740120</v>
      </c>
      <c r="C1429" s="82">
        <f t="shared" si="112"/>
        <v>2006</v>
      </c>
      <c r="D1429" s="82">
        <f t="shared" si="113"/>
        <v>9536.56</v>
      </c>
      <c r="E1429" s="82">
        <f t="shared" si="114"/>
        <v>2421.17</v>
      </c>
      <c r="F1429" s="82">
        <f t="array" ref="F1429">SUM(IF(M1429:N1429="-",0,M1429:N1429),IF(O1429="-",0,-O1429))/100</f>
        <v>1536.42</v>
      </c>
      <c r="G1429" s="82">
        <f t="array" ref="G1429">SUM(IF(P1429="-",0,P1429),IF(R1429="-",0,R1429))/100</f>
        <v>131.59</v>
      </c>
      <c r="H1429" s="82">
        <f t="array" ref="H1429">SUM(IF(Q1429="-",0,Q1429))/100</f>
        <v>753.16</v>
      </c>
      <c r="I1429" s="76">
        <v>5374012</v>
      </c>
      <c r="J1429" s="76" t="s">
        <v>141</v>
      </c>
      <c r="K1429" s="77">
        <v>39082</v>
      </c>
      <c r="L1429" s="76">
        <v>953656</v>
      </c>
      <c r="M1429" s="76">
        <v>150989</v>
      </c>
      <c r="N1429" s="76">
        <v>6679</v>
      </c>
      <c r="O1429" s="76">
        <v>4026</v>
      </c>
      <c r="P1429" s="76">
        <v>10480</v>
      </c>
      <c r="Q1429" s="76">
        <v>75316</v>
      </c>
      <c r="R1429" s="76">
        <v>2679</v>
      </c>
    </row>
    <row r="1430" spans="1:18">
      <c r="A1430" s="82">
        <f t="shared" si="110"/>
        <v>537401602015</v>
      </c>
      <c r="B1430" s="82" t="str">
        <f t="shared" si="111"/>
        <v>53740160</v>
      </c>
      <c r="C1430" s="82">
        <f t="shared" si="112"/>
        <v>2015</v>
      </c>
      <c r="D1430" s="82">
        <f t="shared" si="113"/>
        <v>5052.46</v>
      </c>
      <c r="E1430" s="82">
        <f t="shared" si="114"/>
        <v>842.09</v>
      </c>
      <c r="F1430" s="82">
        <f t="array" ref="F1430">SUM(IF(M1430:N1430="-",0,M1430:N1430),IF(O1430="-",0,-O1430))/100</f>
        <v>497.1</v>
      </c>
      <c r="G1430" s="82">
        <f t="array" ref="G1430">SUM(IF(P1430="-",0,P1430),IF(R1430="-",0,R1430))/100</f>
        <v>120.2</v>
      </c>
      <c r="H1430" s="82">
        <f t="array" ref="H1430">SUM(IF(Q1430="-",0,Q1430))/100</f>
        <v>224.79</v>
      </c>
      <c r="I1430" s="76">
        <v>5374016</v>
      </c>
      <c r="J1430" s="76" t="s">
        <v>142</v>
      </c>
      <c r="K1430" s="77">
        <v>42369</v>
      </c>
      <c r="L1430" s="76">
        <v>505246</v>
      </c>
      <c r="M1430" s="76">
        <v>48407</v>
      </c>
      <c r="N1430" s="76">
        <v>1311</v>
      </c>
      <c r="O1430" s="76">
        <v>8</v>
      </c>
      <c r="P1430" s="76">
        <v>11587</v>
      </c>
      <c r="Q1430" s="76">
        <v>22479</v>
      </c>
      <c r="R1430" s="76">
        <v>433</v>
      </c>
    </row>
    <row r="1431" spans="1:18">
      <c r="A1431" s="82">
        <f t="shared" si="110"/>
        <v>537401602014</v>
      </c>
      <c r="B1431" s="82" t="str">
        <f t="shared" si="111"/>
        <v>53740160</v>
      </c>
      <c r="C1431" s="82">
        <f t="shared" si="112"/>
        <v>2014</v>
      </c>
      <c r="D1431" s="82">
        <f t="shared" si="113"/>
        <v>5052.46</v>
      </c>
      <c r="E1431" s="82">
        <f t="shared" si="114"/>
        <v>838.48</v>
      </c>
      <c r="F1431" s="82">
        <f t="array" ref="F1431">SUM(IF(M1431:N1431="-",0,M1431:N1431),IF(O1431="-",0,-O1431))/100</f>
        <v>494.54</v>
      </c>
      <c r="G1431" s="82">
        <f t="array" ref="G1431">SUM(IF(P1431="-",0,P1431),IF(R1431="-",0,R1431))/100</f>
        <v>119.12</v>
      </c>
      <c r="H1431" s="82">
        <f t="array" ref="H1431">SUM(IF(Q1431="-",0,Q1431))/100</f>
        <v>224.82</v>
      </c>
      <c r="I1431" s="76">
        <v>5374016</v>
      </c>
      <c r="J1431" s="76" t="s">
        <v>142</v>
      </c>
      <c r="K1431" s="77">
        <v>42004</v>
      </c>
      <c r="L1431" s="76">
        <v>505246</v>
      </c>
      <c r="M1431" s="76">
        <v>48166</v>
      </c>
      <c r="N1431" s="76">
        <v>1296</v>
      </c>
      <c r="O1431" s="76">
        <v>8</v>
      </c>
      <c r="P1431" s="76">
        <v>11478</v>
      </c>
      <c r="Q1431" s="76">
        <v>22482</v>
      </c>
      <c r="R1431" s="76">
        <v>434</v>
      </c>
    </row>
    <row r="1432" spans="1:18">
      <c r="A1432" s="82">
        <f t="shared" si="110"/>
        <v>537401602013</v>
      </c>
      <c r="B1432" s="82" t="str">
        <f t="shared" si="111"/>
        <v>53740160</v>
      </c>
      <c r="C1432" s="82">
        <f t="shared" si="112"/>
        <v>2013</v>
      </c>
      <c r="D1432" s="82">
        <f t="shared" si="113"/>
        <v>5052.46</v>
      </c>
      <c r="E1432" s="82">
        <f t="shared" si="114"/>
        <v>838.68000000000006</v>
      </c>
      <c r="F1432" s="82">
        <f t="array" ref="F1432">SUM(IF(M1432:N1432="-",0,M1432:N1432),IF(O1432="-",0,-O1432))/100</f>
        <v>494.9</v>
      </c>
      <c r="G1432" s="82">
        <f t="array" ref="G1432">SUM(IF(P1432="-",0,P1432),IF(R1432="-",0,R1432))/100</f>
        <v>119.35</v>
      </c>
      <c r="H1432" s="82">
        <f t="array" ref="H1432">SUM(IF(Q1432="-",0,Q1432))/100</f>
        <v>224.43</v>
      </c>
      <c r="I1432" s="76">
        <v>5374016</v>
      </c>
      <c r="J1432" s="76" t="s">
        <v>142</v>
      </c>
      <c r="K1432" s="77">
        <v>41639</v>
      </c>
      <c r="L1432" s="76">
        <v>505246</v>
      </c>
      <c r="M1432" s="76">
        <v>48221</v>
      </c>
      <c r="N1432" s="76">
        <v>1277</v>
      </c>
      <c r="O1432" s="76">
        <v>8</v>
      </c>
      <c r="P1432" s="76">
        <v>11501</v>
      </c>
      <c r="Q1432" s="76">
        <v>22443</v>
      </c>
      <c r="R1432" s="76">
        <v>434</v>
      </c>
    </row>
    <row r="1433" spans="1:18">
      <c r="A1433" s="82">
        <f t="shared" si="110"/>
        <v>537401602012</v>
      </c>
      <c r="B1433" s="82" t="str">
        <f t="shared" si="111"/>
        <v>53740160</v>
      </c>
      <c r="C1433" s="82">
        <f t="shared" si="112"/>
        <v>2012</v>
      </c>
      <c r="D1433" s="82">
        <f t="shared" si="113"/>
        <v>5052.51</v>
      </c>
      <c r="E1433" s="82">
        <f t="shared" si="114"/>
        <v>838.28</v>
      </c>
      <c r="F1433" s="82">
        <f t="array" ref="F1433">SUM(IF(M1433:N1433="-",0,M1433:N1433),IF(O1433="-",0,-O1433))/100</f>
        <v>498.68</v>
      </c>
      <c r="G1433" s="82">
        <f t="array" ref="G1433">SUM(IF(P1433="-",0,P1433),IF(R1433="-",0,R1433))/100</f>
        <v>119.28</v>
      </c>
      <c r="H1433" s="82">
        <f t="array" ref="H1433">SUM(IF(Q1433="-",0,Q1433))/100</f>
        <v>220.32</v>
      </c>
      <c r="I1433" s="76">
        <v>5374016</v>
      </c>
      <c r="J1433" s="76" t="s">
        <v>142</v>
      </c>
      <c r="K1433" s="77">
        <v>41274</v>
      </c>
      <c r="L1433" s="76">
        <v>505251</v>
      </c>
      <c r="M1433" s="76">
        <v>48595</v>
      </c>
      <c r="N1433" s="76">
        <v>1281</v>
      </c>
      <c r="O1433" s="76">
        <v>8</v>
      </c>
      <c r="P1433" s="76">
        <v>11494</v>
      </c>
      <c r="Q1433" s="76">
        <v>22032</v>
      </c>
      <c r="R1433" s="76">
        <v>434</v>
      </c>
    </row>
    <row r="1434" spans="1:18">
      <c r="A1434" s="82">
        <f t="shared" si="110"/>
        <v>537401602011</v>
      </c>
      <c r="B1434" s="82" t="str">
        <f t="shared" si="111"/>
        <v>53740160</v>
      </c>
      <c r="C1434" s="82">
        <f t="shared" si="112"/>
        <v>2011</v>
      </c>
      <c r="D1434" s="82">
        <f t="shared" si="113"/>
        <v>5052.5200000000004</v>
      </c>
      <c r="E1434" s="82">
        <f t="shared" si="114"/>
        <v>738.81000000000006</v>
      </c>
      <c r="F1434" s="82">
        <f t="array" ref="F1434">SUM(IF(M1434:N1434="-",0,M1434:N1434),IF(O1434="-",0,-O1434))/100</f>
        <v>484.42</v>
      </c>
      <c r="G1434" s="82">
        <f t="array" ref="G1434">SUM(IF(P1434="-",0,P1434),IF(R1434="-",0,R1434))/100</f>
        <v>36.76</v>
      </c>
      <c r="H1434" s="82">
        <f t="array" ref="H1434">SUM(IF(Q1434="-",0,Q1434))/100</f>
        <v>217.63</v>
      </c>
      <c r="I1434" s="76">
        <v>5374016</v>
      </c>
      <c r="J1434" s="76" t="s">
        <v>142</v>
      </c>
      <c r="K1434" s="77">
        <v>40908</v>
      </c>
      <c r="L1434" s="76">
        <v>505252</v>
      </c>
      <c r="M1434" s="76">
        <v>47749</v>
      </c>
      <c r="N1434" s="76">
        <v>701</v>
      </c>
      <c r="O1434" s="76">
        <v>8</v>
      </c>
      <c r="P1434" s="76">
        <v>3242</v>
      </c>
      <c r="Q1434" s="76">
        <v>21763</v>
      </c>
      <c r="R1434" s="76">
        <v>434</v>
      </c>
    </row>
    <row r="1435" spans="1:18">
      <c r="A1435" s="82">
        <f t="shared" si="110"/>
        <v>537401602010</v>
      </c>
      <c r="B1435" s="82" t="str">
        <f t="shared" si="111"/>
        <v>53740160</v>
      </c>
      <c r="C1435" s="82">
        <f t="shared" si="112"/>
        <v>2010</v>
      </c>
      <c r="D1435" s="82">
        <f t="shared" si="113"/>
        <v>5045.57</v>
      </c>
      <c r="E1435" s="82">
        <f t="shared" si="114"/>
        <v>737.29</v>
      </c>
      <c r="F1435" s="82">
        <f t="array" ref="F1435">SUM(IF(M1435:N1435="-",0,M1435:N1435),IF(O1435="-",0,-O1435))/100</f>
        <v>483.3</v>
      </c>
      <c r="G1435" s="82">
        <f t="array" ref="G1435">SUM(IF(P1435="-",0,P1435),IF(R1435="-",0,R1435))/100</f>
        <v>37.17</v>
      </c>
      <c r="H1435" s="82">
        <f t="array" ref="H1435">SUM(IF(Q1435="-",0,Q1435))/100</f>
        <v>216.82</v>
      </c>
      <c r="I1435" s="76">
        <v>5374016</v>
      </c>
      <c r="J1435" s="76" t="s">
        <v>142</v>
      </c>
      <c r="K1435" s="77">
        <v>40543</v>
      </c>
      <c r="L1435" s="76">
        <v>504557</v>
      </c>
      <c r="M1435" s="76">
        <v>48047</v>
      </c>
      <c r="N1435" s="76">
        <v>290</v>
      </c>
      <c r="O1435" s="76">
        <v>7</v>
      </c>
      <c r="P1435" s="76">
        <v>3284</v>
      </c>
      <c r="Q1435" s="76">
        <v>21682</v>
      </c>
      <c r="R1435" s="76">
        <v>433</v>
      </c>
    </row>
    <row r="1436" spans="1:18">
      <c r="A1436" s="82">
        <f t="shared" si="110"/>
        <v>537401602009</v>
      </c>
      <c r="B1436" s="82" t="str">
        <f t="shared" si="111"/>
        <v>53740160</v>
      </c>
      <c r="C1436" s="82">
        <f t="shared" si="112"/>
        <v>2009</v>
      </c>
      <c r="D1436" s="82">
        <f t="shared" si="113"/>
        <v>5045.54</v>
      </c>
      <c r="E1436" s="82">
        <f t="shared" si="114"/>
        <v>737.7</v>
      </c>
      <c r="F1436" s="82">
        <f t="array" ref="F1436">SUM(IF(M1436:N1436="-",0,M1436:N1436),IF(O1436="-",0,-O1436))/100</f>
        <v>484.21</v>
      </c>
      <c r="G1436" s="82">
        <f t="array" ref="G1436">SUM(IF(P1436="-",0,P1436),IF(R1436="-",0,R1436))/100</f>
        <v>36.54</v>
      </c>
      <c r="H1436" s="82">
        <f t="array" ref="H1436">SUM(IF(Q1436="-",0,Q1436))/100</f>
        <v>216.95</v>
      </c>
      <c r="I1436" s="76">
        <v>5374016</v>
      </c>
      <c r="J1436" s="76" t="s">
        <v>142</v>
      </c>
      <c r="K1436" s="77">
        <v>40178</v>
      </c>
      <c r="L1436" s="76">
        <v>504554</v>
      </c>
      <c r="M1436" s="76">
        <v>48138</v>
      </c>
      <c r="N1436" s="76">
        <v>290</v>
      </c>
      <c r="O1436" s="76">
        <v>7</v>
      </c>
      <c r="P1436" s="76">
        <v>3221</v>
      </c>
      <c r="Q1436" s="76">
        <v>21695</v>
      </c>
      <c r="R1436" s="76">
        <v>433</v>
      </c>
    </row>
    <row r="1437" spans="1:18">
      <c r="A1437" s="82">
        <f t="shared" si="110"/>
        <v>537401602008</v>
      </c>
      <c r="B1437" s="82" t="str">
        <f t="shared" si="111"/>
        <v>53740160</v>
      </c>
      <c r="C1437" s="82">
        <f t="shared" si="112"/>
        <v>2008</v>
      </c>
      <c r="D1437" s="82">
        <f t="shared" si="113"/>
        <v>5045.37</v>
      </c>
      <c r="E1437" s="82">
        <f t="shared" si="114"/>
        <v>735.07999999999993</v>
      </c>
      <c r="F1437" s="82">
        <f t="array" ref="F1437">SUM(IF(M1437:N1437="-",0,M1437:N1437),IF(O1437="-",0,-O1437))/100</f>
        <v>483.33</v>
      </c>
      <c r="G1437" s="82">
        <f t="array" ref="G1437">SUM(IF(P1437="-",0,P1437),IF(R1437="-",0,R1437))/100</f>
        <v>34.81</v>
      </c>
      <c r="H1437" s="82">
        <f t="array" ref="H1437">SUM(IF(Q1437="-",0,Q1437))/100</f>
        <v>216.94</v>
      </c>
      <c r="I1437" s="76">
        <v>5374016</v>
      </c>
      <c r="J1437" s="76" t="s">
        <v>142</v>
      </c>
      <c r="K1437" s="77">
        <v>39813</v>
      </c>
      <c r="L1437" s="76">
        <v>504537</v>
      </c>
      <c r="M1437" s="76">
        <v>48031</v>
      </c>
      <c r="N1437" s="76">
        <v>309</v>
      </c>
      <c r="O1437" s="76">
        <v>7</v>
      </c>
      <c r="P1437" s="76">
        <v>3048</v>
      </c>
      <c r="Q1437" s="76">
        <v>21694</v>
      </c>
      <c r="R1437" s="76">
        <v>433</v>
      </c>
    </row>
    <row r="1438" spans="1:18">
      <c r="A1438" s="82">
        <f t="shared" si="110"/>
        <v>537401602007</v>
      </c>
      <c r="B1438" s="82" t="str">
        <f t="shared" si="111"/>
        <v>53740160</v>
      </c>
      <c r="C1438" s="82">
        <f t="shared" si="112"/>
        <v>2007</v>
      </c>
      <c r="D1438" s="82">
        <f t="shared" si="113"/>
        <v>5045.51</v>
      </c>
      <c r="E1438" s="82">
        <f t="shared" si="114"/>
        <v>730.98</v>
      </c>
      <c r="F1438" s="82">
        <f t="array" ref="F1438">SUM(IF(M1438:N1438="-",0,M1438:N1438),IF(O1438="-",0,-O1438))/100</f>
        <v>481.05</v>
      </c>
      <c r="G1438" s="82">
        <f t="array" ref="G1438">SUM(IF(P1438="-",0,P1438),IF(R1438="-",0,R1438))/100</f>
        <v>34.880000000000003</v>
      </c>
      <c r="H1438" s="82">
        <f t="array" ref="H1438">SUM(IF(Q1438="-",0,Q1438))/100</f>
        <v>215.05</v>
      </c>
      <c r="I1438" s="76">
        <v>5374016</v>
      </c>
      <c r="J1438" s="76" t="s">
        <v>142</v>
      </c>
      <c r="K1438" s="77">
        <v>39447</v>
      </c>
      <c r="L1438" s="76">
        <v>504551</v>
      </c>
      <c r="M1438" s="76">
        <v>48024</v>
      </c>
      <c r="N1438" s="76">
        <v>88</v>
      </c>
      <c r="O1438" s="76">
        <v>7</v>
      </c>
      <c r="P1438" s="76">
        <v>3055</v>
      </c>
      <c r="Q1438" s="76">
        <v>21505</v>
      </c>
      <c r="R1438" s="76">
        <v>433</v>
      </c>
    </row>
    <row r="1439" spans="1:18">
      <c r="A1439" s="82">
        <f t="shared" si="110"/>
        <v>537401602006</v>
      </c>
      <c r="B1439" s="82" t="str">
        <f t="shared" si="111"/>
        <v>53740160</v>
      </c>
      <c r="C1439" s="82">
        <f t="shared" si="112"/>
        <v>2006</v>
      </c>
      <c r="D1439" s="82">
        <f t="shared" si="113"/>
        <v>5045.53</v>
      </c>
      <c r="E1439" s="82">
        <f t="shared" si="114"/>
        <v>721.75</v>
      </c>
      <c r="F1439" s="82">
        <f t="array" ref="F1439">SUM(IF(M1439:N1439="-",0,M1439:N1439),IF(O1439="-",0,-O1439))/100</f>
        <v>471.1</v>
      </c>
      <c r="G1439" s="82">
        <f t="array" ref="G1439">SUM(IF(P1439="-",0,P1439),IF(R1439="-",0,R1439))/100</f>
        <v>35.1</v>
      </c>
      <c r="H1439" s="82">
        <f t="array" ref="H1439">SUM(IF(Q1439="-",0,Q1439))/100</f>
        <v>215.55</v>
      </c>
      <c r="I1439" s="76">
        <v>5374016</v>
      </c>
      <c r="J1439" s="76" t="s">
        <v>142</v>
      </c>
      <c r="K1439" s="77">
        <v>39082</v>
      </c>
      <c r="L1439" s="76">
        <v>504553</v>
      </c>
      <c r="M1439" s="76">
        <v>46972</v>
      </c>
      <c r="N1439" s="76">
        <v>145</v>
      </c>
      <c r="O1439" s="76">
        <v>7</v>
      </c>
      <c r="P1439" s="76">
        <v>3077</v>
      </c>
      <c r="Q1439" s="76">
        <v>21555</v>
      </c>
      <c r="R1439" s="76">
        <v>433</v>
      </c>
    </row>
    <row r="1440" spans="1:18">
      <c r="A1440" s="82">
        <f t="shared" si="110"/>
        <v>537402002015</v>
      </c>
      <c r="B1440" s="82" t="str">
        <f t="shared" si="111"/>
        <v>53740200</v>
      </c>
      <c r="C1440" s="82">
        <f t="shared" si="112"/>
        <v>2015</v>
      </c>
      <c r="D1440" s="82">
        <f t="shared" si="113"/>
        <v>8587.5499999999993</v>
      </c>
      <c r="E1440" s="82">
        <f t="shared" si="114"/>
        <v>1473.98</v>
      </c>
      <c r="F1440" s="82">
        <f t="array" ref="F1440">SUM(IF(M1440:N1440="-",0,M1440:N1440),IF(O1440="-",0,-O1440))/100</f>
        <v>888.55</v>
      </c>
      <c r="G1440" s="82">
        <f t="array" ref="G1440">SUM(IF(P1440="-",0,P1440),IF(R1440="-",0,R1440))/100</f>
        <v>148.52000000000001</v>
      </c>
      <c r="H1440" s="82">
        <f t="array" ref="H1440">SUM(IF(Q1440="-",0,Q1440))/100</f>
        <v>436.91</v>
      </c>
      <c r="I1440" s="76">
        <v>5374020</v>
      </c>
      <c r="J1440" s="76" t="s">
        <v>143</v>
      </c>
      <c r="K1440" s="77">
        <v>42369</v>
      </c>
      <c r="L1440" s="76">
        <v>858755</v>
      </c>
      <c r="M1440" s="76">
        <v>86047</v>
      </c>
      <c r="N1440" s="76">
        <v>6100</v>
      </c>
      <c r="O1440" s="76">
        <v>3292</v>
      </c>
      <c r="P1440" s="76">
        <v>14208</v>
      </c>
      <c r="Q1440" s="76">
        <v>43691</v>
      </c>
      <c r="R1440" s="76">
        <v>644</v>
      </c>
    </row>
    <row r="1441" spans="1:18">
      <c r="A1441" s="82">
        <f t="shared" si="110"/>
        <v>537402002014</v>
      </c>
      <c r="B1441" s="82" t="str">
        <f t="shared" si="111"/>
        <v>53740200</v>
      </c>
      <c r="C1441" s="82">
        <f t="shared" si="112"/>
        <v>2014</v>
      </c>
      <c r="D1441" s="82">
        <f t="shared" si="113"/>
        <v>8587.5499999999993</v>
      </c>
      <c r="E1441" s="82">
        <f t="shared" si="114"/>
        <v>1474.09</v>
      </c>
      <c r="F1441" s="82">
        <f t="array" ref="F1441">SUM(IF(M1441:N1441="-",0,M1441:N1441),IF(O1441="-",0,-O1441))/100</f>
        <v>889.67</v>
      </c>
      <c r="G1441" s="82">
        <f t="array" ref="G1441">SUM(IF(P1441="-",0,P1441),IF(R1441="-",0,R1441))/100</f>
        <v>148.72</v>
      </c>
      <c r="H1441" s="82">
        <f t="array" ref="H1441">SUM(IF(Q1441="-",0,Q1441))/100</f>
        <v>435.7</v>
      </c>
      <c r="I1441" s="76">
        <v>5374020</v>
      </c>
      <c r="J1441" s="76" t="s">
        <v>143</v>
      </c>
      <c r="K1441" s="77">
        <v>42004</v>
      </c>
      <c r="L1441" s="76">
        <v>858755</v>
      </c>
      <c r="M1441" s="76">
        <v>86105</v>
      </c>
      <c r="N1441" s="76">
        <v>6154</v>
      </c>
      <c r="O1441" s="76">
        <v>3292</v>
      </c>
      <c r="P1441" s="76">
        <v>14228</v>
      </c>
      <c r="Q1441" s="76">
        <v>43570</v>
      </c>
      <c r="R1441" s="76">
        <v>644</v>
      </c>
    </row>
    <row r="1442" spans="1:18">
      <c r="A1442" s="82">
        <f t="shared" si="110"/>
        <v>537402002013</v>
      </c>
      <c r="B1442" s="82" t="str">
        <f t="shared" si="111"/>
        <v>53740200</v>
      </c>
      <c r="C1442" s="82">
        <f t="shared" si="112"/>
        <v>2013</v>
      </c>
      <c r="D1442" s="82">
        <f t="shared" si="113"/>
        <v>8587.5499999999993</v>
      </c>
      <c r="E1442" s="82">
        <f t="shared" si="114"/>
        <v>1465.04</v>
      </c>
      <c r="F1442" s="82">
        <f t="array" ref="F1442">SUM(IF(M1442:N1442="-",0,M1442:N1442),IF(O1442="-",0,-O1442))/100</f>
        <v>888.5</v>
      </c>
      <c r="G1442" s="82">
        <f t="array" ref="G1442">SUM(IF(P1442="-",0,P1442),IF(R1442="-",0,R1442))/100</f>
        <v>141.71</v>
      </c>
      <c r="H1442" s="82">
        <f t="array" ref="H1442">SUM(IF(Q1442="-",0,Q1442))/100</f>
        <v>434.83</v>
      </c>
      <c r="I1442" s="76">
        <v>5374020</v>
      </c>
      <c r="J1442" s="76" t="s">
        <v>143</v>
      </c>
      <c r="K1442" s="77">
        <v>41639</v>
      </c>
      <c r="L1442" s="76">
        <v>858755</v>
      </c>
      <c r="M1442" s="76">
        <v>86089</v>
      </c>
      <c r="N1442" s="76">
        <v>6079</v>
      </c>
      <c r="O1442" s="76">
        <v>3318</v>
      </c>
      <c r="P1442" s="76">
        <v>13824</v>
      </c>
      <c r="Q1442" s="76">
        <v>43483</v>
      </c>
      <c r="R1442" s="76">
        <v>347</v>
      </c>
    </row>
    <row r="1443" spans="1:18">
      <c r="A1443" s="82">
        <f t="shared" si="110"/>
        <v>537402002012</v>
      </c>
      <c r="B1443" s="82" t="str">
        <f t="shared" si="111"/>
        <v>53740200</v>
      </c>
      <c r="C1443" s="82">
        <f t="shared" si="112"/>
        <v>2012</v>
      </c>
      <c r="D1443" s="82">
        <f t="shared" si="113"/>
        <v>8587.74</v>
      </c>
      <c r="E1443" s="82">
        <f t="shared" si="114"/>
        <v>1461.85</v>
      </c>
      <c r="F1443" s="82">
        <f t="array" ref="F1443">SUM(IF(M1443:N1443="-",0,M1443:N1443),IF(O1443="-",0,-O1443))/100</f>
        <v>885.15</v>
      </c>
      <c r="G1443" s="82">
        <f t="array" ref="G1443">SUM(IF(P1443="-",0,P1443),IF(R1443="-",0,R1443))/100</f>
        <v>142.22</v>
      </c>
      <c r="H1443" s="82">
        <f t="array" ref="H1443">SUM(IF(Q1443="-",0,Q1443))/100</f>
        <v>434.48</v>
      </c>
      <c r="I1443" s="76">
        <v>5374020</v>
      </c>
      <c r="J1443" s="76" t="s">
        <v>143</v>
      </c>
      <c r="K1443" s="77">
        <v>41274</v>
      </c>
      <c r="L1443" s="76">
        <v>858774</v>
      </c>
      <c r="M1443" s="76">
        <v>85787</v>
      </c>
      <c r="N1443" s="76">
        <v>6047</v>
      </c>
      <c r="O1443" s="76">
        <v>3319</v>
      </c>
      <c r="P1443" s="76">
        <v>13875</v>
      </c>
      <c r="Q1443" s="76">
        <v>43448</v>
      </c>
      <c r="R1443" s="76">
        <v>347</v>
      </c>
    </row>
    <row r="1444" spans="1:18">
      <c r="A1444" s="82">
        <f t="shared" si="110"/>
        <v>537402002011</v>
      </c>
      <c r="B1444" s="82" t="str">
        <f t="shared" si="111"/>
        <v>53740200</v>
      </c>
      <c r="C1444" s="82">
        <f t="shared" si="112"/>
        <v>2011</v>
      </c>
      <c r="D1444" s="82">
        <f t="shared" si="113"/>
        <v>8587.73</v>
      </c>
      <c r="E1444" s="82">
        <f t="shared" si="114"/>
        <v>1404.3600000000001</v>
      </c>
      <c r="F1444" s="82">
        <f t="array" ref="F1444">SUM(IF(M1444:N1444="-",0,M1444:N1444),IF(O1444="-",0,-O1444))/100</f>
        <v>855.59</v>
      </c>
      <c r="G1444" s="82">
        <f t="array" ref="G1444">SUM(IF(P1444="-",0,P1444),IF(R1444="-",0,R1444))/100</f>
        <v>117.21</v>
      </c>
      <c r="H1444" s="82">
        <f t="array" ref="H1444">SUM(IF(Q1444="-",0,Q1444))/100</f>
        <v>431.56</v>
      </c>
      <c r="I1444" s="76">
        <v>5374020</v>
      </c>
      <c r="J1444" s="76" t="s">
        <v>143</v>
      </c>
      <c r="K1444" s="77">
        <v>40908</v>
      </c>
      <c r="L1444" s="76">
        <v>858773</v>
      </c>
      <c r="M1444" s="76">
        <v>82885</v>
      </c>
      <c r="N1444" s="76">
        <v>5992</v>
      </c>
      <c r="O1444" s="76">
        <v>3318</v>
      </c>
      <c r="P1444" s="76">
        <v>11363</v>
      </c>
      <c r="Q1444" s="76">
        <v>43156</v>
      </c>
      <c r="R1444" s="76">
        <v>358</v>
      </c>
    </row>
    <row r="1445" spans="1:18">
      <c r="A1445" s="82">
        <f t="shared" si="110"/>
        <v>537402002010</v>
      </c>
      <c r="B1445" s="82" t="str">
        <f t="shared" si="111"/>
        <v>53740200</v>
      </c>
      <c r="C1445" s="82">
        <f t="shared" si="112"/>
        <v>2010</v>
      </c>
      <c r="D1445" s="82">
        <f t="shared" si="113"/>
        <v>8591.33</v>
      </c>
      <c r="E1445" s="82">
        <f t="shared" si="114"/>
        <v>1388.8600000000001</v>
      </c>
      <c r="F1445" s="82">
        <f t="array" ref="F1445">SUM(IF(M1445:N1445="-",0,M1445:N1445),IF(O1445="-",0,-O1445))/100</f>
        <v>839.2</v>
      </c>
      <c r="G1445" s="82">
        <f t="array" ref="G1445">SUM(IF(P1445="-",0,P1445),IF(R1445="-",0,R1445))/100</f>
        <v>115.51</v>
      </c>
      <c r="H1445" s="82">
        <f t="array" ref="H1445">SUM(IF(Q1445="-",0,Q1445))/100</f>
        <v>434.15</v>
      </c>
      <c r="I1445" s="76">
        <v>5374020</v>
      </c>
      <c r="J1445" s="76" t="s">
        <v>143</v>
      </c>
      <c r="K1445" s="77">
        <v>40543</v>
      </c>
      <c r="L1445" s="76">
        <v>859133</v>
      </c>
      <c r="M1445" s="76">
        <v>79761</v>
      </c>
      <c r="N1445" s="76">
        <v>7480</v>
      </c>
      <c r="O1445" s="76">
        <v>3321</v>
      </c>
      <c r="P1445" s="76">
        <v>11193</v>
      </c>
      <c r="Q1445" s="76">
        <v>43415</v>
      </c>
      <c r="R1445" s="76">
        <v>358</v>
      </c>
    </row>
    <row r="1446" spans="1:18">
      <c r="A1446" s="82">
        <f t="shared" si="110"/>
        <v>537402002009</v>
      </c>
      <c r="B1446" s="82" t="str">
        <f t="shared" si="111"/>
        <v>53740200</v>
      </c>
      <c r="C1446" s="82">
        <f t="shared" si="112"/>
        <v>2009</v>
      </c>
      <c r="D1446" s="82">
        <f t="shared" si="113"/>
        <v>8591.33</v>
      </c>
      <c r="E1446" s="82">
        <f t="shared" si="114"/>
        <v>1387.53</v>
      </c>
      <c r="F1446" s="82">
        <f t="array" ref="F1446">SUM(IF(M1446:N1446="-",0,M1446:N1446),IF(O1446="-",0,-O1446))/100</f>
        <v>837.67</v>
      </c>
      <c r="G1446" s="82">
        <f t="array" ref="G1446">SUM(IF(P1446="-",0,P1446),IF(R1446="-",0,R1446))/100</f>
        <v>115.63</v>
      </c>
      <c r="H1446" s="82">
        <f t="array" ref="H1446">SUM(IF(Q1446="-",0,Q1446))/100</f>
        <v>434.23</v>
      </c>
      <c r="I1446" s="76">
        <v>5374020</v>
      </c>
      <c r="J1446" s="76" t="s">
        <v>143</v>
      </c>
      <c r="K1446" s="77">
        <v>40178</v>
      </c>
      <c r="L1446" s="76">
        <v>859133</v>
      </c>
      <c r="M1446" s="76">
        <v>79627</v>
      </c>
      <c r="N1446" s="76">
        <v>6868</v>
      </c>
      <c r="O1446" s="76">
        <v>2728</v>
      </c>
      <c r="P1446" s="76">
        <v>11205</v>
      </c>
      <c r="Q1446" s="76">
        <v>43423</v>
      </c>
      <c r="R1446" s="76">
        <v>358</v>
      </c>
    </row>
    <row r="1447" spans="1:18">
      <c r="A1447" s="82">
        <f t="shared" si="110"/>
        <v>537402002008</v>
      </c>
      <c r="B1447" s="82" t="str">
        <f t="shared" si="111"/>
        <v>53740200</v>
      </c>
      <c r="C1447" s="82">
        <f t="shared" si="112"/>
        <v>2008</v>
      </c>
      <c r="D1447" s="82">
        <f t="shared" si="113"/>
        <v>8591.8700000000008</v>
      </c>
      <c r="E1447" s="82">
        <f t="shared" si="114"/>
        <v>1384.5</v>
      </c>
      <c r="F1447" s="82">
        <f t="array" ref="F1447">SUM(IF(M1447:N1447="-",0,M1447:N1447),IF(O1447="-",0,-O1447))/100</f>
        <v>834.41</v>
      </c>
      <c r="G1447" s="82">
        <f t="array" ref="G1447">SUM(IF(P1447="-",0,P1447),IF(R1447="-",0,R1447))/100</f>
        <v>115.92</v>
      </c>
      <c r="H1447" s="82">
        <f t="array" ref="H1447">SUM(IF(Q1447="-",0,Q1447))/100</f>
        <v>434.17</v>
      </c>
      <c r="I1447" s="76">
        <v>5374020</v>
      </c>
      <c r="J1447" s="76" t="s">
        <v>143</v>
      </c>
      <c r="K1447" s="77">
        <v>39813</v>
      </c>
      <c r="L1447" s="76">
        <v>859187</v>
      </c>
      <c r="M1447" s="76">
        <v>79301</v>
      </c>
      <c r="N1447" s="76">
        <v>6868</v>
      </c>
      <c r="O1447" s="76">
        <v>2728</v>
      </c>
      <c r="P1447" s="76">
        <v>11240</v>
      </c>
      <c r="Q1447" s="76">
        <v>43417</v>
      </c>
      <c r="R1447" s="76">
        <v>352</v>
      </c>
    </row>
    <row r="1448" spans="1:18">
      <c r="A1448" s="82">
        <f t="shared" si="110"/>
        <v>537402002007</v>
      </c>
      <c r="B1448" s="82" t="str">
        <f t="shared" si="111"/>
        <v>53740200</v>
      </c>
      <c r="C1448" s="82">
        <f t="shared" si="112"/>
        <v>2007</v>
      </c>
      <c r="D1448" s="82">
        <f t="shared" si="113"/>
        <v>8582.67</v>
      </c>
      <c r="E1448" s="82">
        <f t="shared" si="114"/>
        <v>1426.94</v>
      </c>
      <c r="F1448" s="82">
        <f t="array" ref="F1448">SUM(IF(M1448:N1448="-",0,M1448:N1448),IF(O1448="-",0,-O1448))/100</f>
        <v>982.7</v>
      </c>
      <c r="G1448" s="82">
        <f t="array" ref="G1448">SUM(IF(P1448="-",0,P1448),IF(R1448="-",0,R1448))/100</f>
        <v>66.67</v>
      </c>
      <c r="H1448" s="82">
        <f t="array" ref="H1448">SUM(IF(Q1448="-",0,Q1448))/100</f>
        <v>377.57</v>
      </c>
      <c r="I1448" s="76">
        <v>5374020</v>
      </c>
      <c r="J1448" s="76" t="s">
        <v>143</v>
      </c>
      <c r="K1448" s="77">
        <v>39447</v>
      </c>
      <c r="L1448" s="76">
        <v>858267</v>
      </c>
      <c r="M1448" s="76">
        <v>92942</v>
      </c>
      <c r="N1448" s="76">
        <v>11224</v>
      </c>
      <c r="O1448" s="76">
        <v>5896</v>
      </c>
      <c r="P1448" s="76">
        <v>6582</v>
      </c>
      <c r="Q1448" s="76">
        <v>37757</v>
      </c>
      <c r="R1448" s="76">
        <v>85</v>
      </c>
    </row>
    <row r="1449" spans="1:18">
      <c r="A1449" s="82">
        <f t="shared" si="110"/>
        <v>537402002006</v>
      </c>
      <c r="B1449" s="82" t="str">
        <f t="shared" si="111"/>
        <v>53740200</v>
      </c>
      <c r="C1449" s="82">
        <f t="shared" si="112"/>
        <v>2006</v>
      </c>
      <c r="D1449" s="82">
        <f t="shared" si="113"/>
        <v>8583.8799999999992</v>
      </c>
      <c r="E1449" s="82">
        <f t="shared" si="114"/>
        <v>1423.16</v>
      </c>
      <c r="F1449" s="82">
        <f t="array" ref="F1449">SUM(IF(M1449:N1449="-",0,M1449:N1449),IF(O1449="-",0,-O1449))/100</f>
        <v>979.71</v>
      </c>
      <c r="G1449" s="82">
        <f t="array" ref="G1449">SUM(IF(P1449="-",0,P1449),IF(R1449="-",0,R1449))/100</f>
        <v>66.44</v>
      </c>
      <c r="H1449" s="82">
        <f t="array" ref="H1449">SUM(IF(Q1449="-",0,Q1449))/100</f>
        <v>377.01</v>
      </c>
      <c r="I1449" s="76">
        <v>5374020</v>
      </c>
      <c r="J1449" s="76" t="s">
        <v>143</v>
      </c>
      <c r="K1449" s="77">
        <v>39082</v>
      </c>
      <c r="L1449" s="76">
        <v>858388</v>
      </c>
      <c r="M1449" s="76">
        <v>92511</v>
      </c>
      <c r="N1449" s="76">
        <v>11357</v>
      </c>
      <c r="O1449" s="76">
        <v>5897</v>
      </c>
      <c r="P1449" s="76">
        <v>6559</v>
      </c>
      <c r="Q1449" s="76">
        <v>37701</v>
      </c>
      <c r="R1449" s="76">
        <v>85</v>
      </c>
    </row>
    <row r="1450" spans="1:18">
      <c r="A1450" s="82">
        <f t="shared" si="110"/>
        <v>537402402015</v>
      </c>
      <c r="B1450" s="82" t="str">
        <f t="shared" si="111"/>
        <v>53740240</v>
      </c>
      <c r="C1450" s="82">
        <f t="shared" si="112"/>
        <v>2015</v>
      </c>
      <c r="D1450" s="82">
        <f t="shared" si="113"/>
        <v>5496.36</v>
      </c>
      <c r="E1450" s="82">
        <f t="shared" si="114"/>
        <v>957.41</v>
      </c>
      <c r="F1450" s="82">
        <f t="array" ref="F1450">SUM(IF(M1450:N1450="-",0,M1450:N1450),IF(O1450="-",0,-O1450))/100</f>
        <v>537.29999999999995</v>
      </c>
      <c r="G1450" s="82">
        <f t="array" ref="G1450">SUM(IF(P1450="-",0,P1450),IF(R1450="-",0,R1450))/100</f>
        <v>94.63</v>
      </c>
      <c r="H1450" s="82">
        <f t="array" ref="H1450">SUM(IF(Q1450="-",0,Q1450))/100</f>
        <v>325.48</v>
      </c>
      <c r="I1450" s="76">
        <v>5374024</v>
      </c>
      <c r="J1450" s="76" t="s">
        <v>144</v>
      </c>
      <c r="K1450" s="77">
        <v>42369</v>
      </c>
      <c r="L1450" s="76">
        <v>549636</v>
      </c>
      <c r="M1450" s="76">
        <v>53096</v>
      </c>
      <c r="N1450" s="76">
        <v>3766</v>
      </c>
      <c r="O1450" s="76">
        <v>3132</v>
      </c>
      <c r="P1450" s="76">
        <v>9130</v>
      </c>
      <c r="Q1450" s="76">
        <v>32548</v>
      </c>
      <c r="R1450" s="76">
        <v>333</v>
      </c>
    </row>
    <row r="1451" spans="1:18">
      <c r="A1451" s="82">
        <f t="shared" si="110"/>
        <v>537402402014</v>
      </c>
      <c r="B1451" s="82" t="str">
        <f t="shared" si="111"/>
        <v>53740240</v>
      </c>
      <c r="C1451" s="82">
        <f t="shared" si="112"/>
        <v>2014</v>
      </c>
      <c r="D1451" s="82">
        <f t="shared" si="113"/>
        <v>5496.36</v>
      </c>
      <c r="E1451" s="82">
        <f t="shared" si="114"/>
        <v>957.21</v>
      </c>
      <c r="F1451" s="82">
        <f t="array" ref="F1451">SUM(IF(M1451:N1451="-",0,M1451:N1451),IF(O1451="-",0,-O1451))/100</f>
        <v>537.07000000000005</v>
      </c>
      <c r="G1451" s="82">
        <f t="array" ref="G1451">SUM(IF(P1451="-",0,P1451),IF(R1451="-",0,R1451))/100</f>
        <v>94.68</v>
      </c>
      <c r="H1451" s="82">
        <f t="array" ref="H1451">SUM(IF(Q1451="-",0,Q1451))/100</f>
        <v>325.45999999999998</v>
      </c>
      <c r="I1451" s="76">
        <v>5374024</v>
      </c>
      <c r="J1451" s="76" t="s">
        <v>144</v>
      </c>
      <c r="K1451" s="77">
        <v>42004</v>
      </c>
      <c r="L1451" s="76">
        <v>549636</v>
      </c>
      <c r="M1451" s="76">
        <v>53086</v>
      </c>
      <c r="N1451" s="76">
        <v>3749</v>
      </c>
      <c r="O1451" s="76">
        <v>3128</v>
      </c>
      <c r="P1451" s="76">
        <v>9135</v>
      </c>
      <c r="Q1451" s="76">
        <v>32546</v>
      </c>
      <c r="R1451" s="76">
        <v>333</v>
      </c>
    </row>
    <row r="1452" spans="1:18">
      <c r="A1452" s="82">
        <f t="shared" si="110"/>
        <v>537402402013</v>
      </c>
      <c r="B1452" s="82" t="str">
        <f t="shared" si="111"/>
        <v>53740240</v>
      </c>
      <c r="C1452" s="82">
        <f t="shared" si="112"/>
        <v>2013</v>
      </c>
      <c r="D1452" s="82">
        <f t="shared" si="113"/>
        <v>5496.36</v>
      </c>
      <c r="E1452" s="82">
        <f t="shared" si="114"/>
        <v>956.32</v>
      </c>
      <c r="F1452" s="82">
        <f t="array" ref="F1452">SUM(IF(M1452:N1452="-",0,M1452:N1452),IF(O1452="-",0,-O1452))/100</f>
        <v>536.33000000000004</v>
      </c>
      <c r="G1452" s="82">
        <f t="array" ref="G1452">SUM(IF(P1452="-",0,P1452),IF(R1452="-",0,R1452))/100</f>
        <v>94.6</v>
      </c>
      <c r="H1452" s="82">
        <f t="array" ref="H1452">SUM(IF(Q1452="-",0,Q1452))/100</f>
        <v>325.39</v>
      </c>
      <c r="I1452" s="76">
        <v>5374024</v>
      </c>
      <c r="J1452" s="76" t="s">
        <v>144</v>
      </c>
      <c r="K1452" s="77">
        <v>41639</v>
      </c>
      <c r="L1452" s="76">
        <v>549636</v>
      </c>
      <c r="M1452" s="76">
        <v>53012</v>
      </c>
      <c r="N1452" s="76">
        <v>3749</v>
      </c>
      <c r="O1452" s="76">
        <v>3128</v>
      </c>
      <c r="P1452" s="76">
        <v>9127</v>
      </c>
      <c r="Q1452" s="76">
        <v>32539</v>
      </c>
      <c r="R1452" s="76">
        <v>333</v>
      </c>
    </row>
    <row r="1453" spans="1:18">
      <c r="A1453" s="82">
        <f t="shared" si="110"/>
        <v>537402402012</v>
      </c>
      <c r="B1453" s="82" t="str">
        <f t="shared" si="111"/>
        <v>53740240</v>
      </c>
      <c r="C1453" s="82">
        <f t="shared" si="112"/>
        <v>2012</v>
      </c>
      <c r="D1453" s="82">
        <f t="shared" si="113"/>
        <v>5496.36</v>
      </c>
      <c r="E1453" s="82">
        <f t="shared" si="114"/>
        <v>954.01</v>
      </c>
      <c r="F1453" s="82">
        <f t="array" ref="F1453">SUM(IF(M1453:N1453="-",0,M1453:N1453),IF(O1453="-",0,-O1453))/100</f>
        <v>533.78</v>
      </c>
      <c r="G1453" s="82">
        <f t="array" ref="G1453">SUM(IF(P1453="-",0,P1453),IF(R1453="-",0,R1453))/100</f>
        <v>94.88</v>
      </c>
      <c r="H1453" s="82">
        <f t="array" ref="H1453">SUM(IF(Q1453="-",0,Q1453))/100</f>
        <v>325.35000000000002</v>
      </c>
      <c r="I1453" s="76">
        <v>5374024</v>
      </c>
      <c r="J1453" s="76" t="s">
        <v>144</v>
      </c>
      <c r="K1453" s="77">
        <v>41274</v>
      </c>
      <c r="L1453" s="76">
        <v>549636</v>
      </c>
      <c r="M1453" s="76">
        <v>52757</v>
      </c>
      <c r="N1453" s="76">
        <v>3749</v>
      </c>
      <c r="O1453" s="76">
        <v>3128</v>
      </c>
      <c r="P1453" s="76">
        <v>9155</v>
      </c>
      <c r="Q1453" s="76">
        <v>32535</v>
      </c>
      <c r="R1453" s="76">
        <v>333</v>
      </c>
    </row>
    <row r="1454" spans="1:18">
      <c r="A1454" s="82">
        <f t="shared" si="110"/>
        <v>537402402011</v>
      </c>
      <c r="B1454" s="82" t="str">
        <f t="shared" si="111"/>
        <v>53740240</v>
      </c>
      <c r="C1454" s="82">
        <f t="shared" si="112"/>
        <v>2011</v>
      </c>
      <c r="D1454" s="82">
        <f t="shared" si="113"/>
        <v>5496.36</v>
      </c>
      <c r="E1454" s="82">
        <f t="shared" si="114"/>
        <v>909.18000000000006</v>
      </c>
      <c r="F1454" s="82">
        <f t="array" ref="F1454">SUM(IF(M1454:N1454="-",0,M1454:N1454),IF(O1454="-",0,-O1454))/100</f>
        <v>522.72</v>
      </c>
      <c r="G1454" s="82">
        <f t="array" ref="G1454">SUM(IF(P1454="-",0,P1454),IF(R1454="-",0,R1454))/100</f>
        <v>63.09</v>
      </c>
      <c r="H1454" s="82">
        <f t="array" ref="H1454">SUM(IF(Q1454="-",0,Q1454))/100</f>
        <v>323.37</v>
      </c>
      <c r="I1454" s="76">
        <v>5374024</v>
      </c>
      <c r="J1454" s="76" t="s">
        <v>144</v>
      </c>
      <c r="K1454" s="77">
        <v>40908</v>
      </c>
      <c r="L1454" s="76">
        <v>549636</v>
      </c>
      <c r="M1454" s="76">
        <v>51736</v>
      </c>
      <c r="N1454" s="76">
        <v>3911</v>
      </c>
      <c r="O1454" s="76">
        <v>3375</v>
      </c>
      <c r="P1454" s="76">
        <v>5976</v>
      </c>
      <c r="Q1454" s="76">
        <v>32337</v>
      </c>
      <c r="R1454" s="76">
        <v>333</v>
      </c>
    </row>
    <row r="1455" spans="1:18">
      <c r="A1455" s="82">
        <f t="shared" si="110"/>
        <v>537402402010</v>
      </c>
      <c r="B1455" s="82" t="str">
        <f t="shared" si="111"/>
        <v>53740240</v>
      </c>
      <c r="C1455" s="82">
        <f t="shared" si="112"/>
        <v>2010</v>
      </c>
      <c r="D1455" s="82">
        <f t="shared" si="113"/>
        <v>5498.73</v>
      </c>
      <c r="E1455" s="82">
        <f t="shared" si="114"/>
        <v>906.18000000000006</v>
      </c>
      <c r="F1455" s="82">
        <f t="array" ref="F1455">SUM(IF(M1455:N1455="-",0,M1455:N1455),IF(O1455="-",0,-O1455))/100</f>
        <v>520.99</v>
      </c>
      <c r="G1455" s="82">
        <f t="array" ref="G1455">SUM(IF(P1455="-",0,P1455),IF(R1455="-",0,R1455))/100</f>
        <v>63.19</v>
      </c>
      <c r="H1455" s="82">
        <f t="array" ref="H1455">SUM(IF(Q1455="-",0,Q1455))/100</f>
        <v>322</v>
      </c>
      <c r="I1455" s="76">
        <v>5374024</v>
      </c>
      <c r="J1455" s="76" t="s">
        <v>144</v>
      </c>
      <c r="K1455" s="77">
        <v>40543</v>
      </c>
      <c r="L1455" s="76">
        <v>549873</v>
      </c>
      <c r="M1455" s="76">
        <v>51889</v>
      </c>
      <c r="N1455" s="76">
        <v>3588</v>
      </c>
      <c r="O1455" s="76">
        <v>3378</v>
      </c>
      <c r="P1455" s="76">
        <v>5984</v>
      </c>
      <c r="Q1455" s="76">
        <v>32200</v>
      </c>
      <c r="R1455" s="76">
        <v>335</v>
      </c>
    </row>
    <row r="1456" spans="1:18">
      <c r="A1456" s="82">
        <f t="shared" si="110"/>
        <v>537402402009</v>
      </c>
      <c r="B1456" s="82" t="str">
        <f t="shared" si="111"/>
        <v>53740240</v>
      </c>
      <c r="C1456" s="82">
        <f t="shared" si="112"/>
        <v>2009</v>
      </c>
      <c r="D1456" s="82">
        <f t="shared" si="113"/>
        <v>5498.69</v>
      </c>
      <c r="E1456" s="82">
        <f t="shared" si="114"/>
        <v>905.5100000000001</v>
      </c>
      <c r="F1456" s="82">
        <f t="array" ref="F1456">SUM(IF(M1456:N1456="-",0,M1456:N1456),IF(O1456="-",0,-O1456))/100</f>
        <v>520.07000000000005</v>
      </c>
      <c r="G1456" s="82">
        <f t="array" ref="G1456">SUM(IF(P1456="-",0,P1456),IF(R1456="-",0,R1456))/100</f>
        <v>63.33</v>
      </c>
      <c r="H1456" s="82">
        <f t="array" ref="H1456">SUM(IF(Q1456="-",0,Q1456))/100</f>
        <v>322.11</v>
      </c>
      <c r="I1456" s="76">
        <v>5374024</v>
      </c>
      <c r="J1456" s="76" t="s">
        <v>144</v>
      </c>
      <c r="K1456" s="77">
        <v>40178</v>
      </c>
      <c r="L1456" s="76">
        <v>549869</v>
      </c>
      <c r="M1456" s="76">
        <v>51797</v>
      </c>
      <c r="N1456" s="76">
        <v>3618</v>
      </c>
      <c r="O1456" s="76">
        <v>3408</v>
      </c>
      <c r="P1456" s="76">
        <v>5998</v>
      </c>
      <c r="Q1456" s="76">
        <v>32211</v>
      </c>
      <c r="R1456" s="76">
        <v>335</v>
      </c>
    </row>
    <row r="1457" spans="1:18">
      <c r="A1457" s="82">
        <f t="shared" si="110"/>
        <v>537402402008</v>
      </c>
      <c r="B1457" s="82" t="str">
        <f t="shared" si="111"/>
        <v>53740240</v>
      </c>
      <c r="C1457" s="82">
        <f t="shared" si="112"/>
        <v>2008</v>
      </c>
      <c r="D1457" s="82">
        <f t="shared" si="113"/>
        <v>5498.7</v>
      </c>
      <c r="E1457" s="82">
        <f t="shared" si="114"/>
        <v>901.47</v>
      </c>
      <c r="F1457" s="82">
        <f t="array" ref="F1457">SUM(IF(M1457:N1457="-",0,M1457:N1457),IF(O1457="-",0,-O1457))/100</f>
        <v>516.94000000000005</v>
      </c>
      <c r="G1457" s="82">
        <f t="array" ref="G1457">SUM(IF(P1457="-",0,P1457),IF(R1457="-",0,R1457))/100</f>
        <v>63.76</v>
      </c>
      <c r="H1457" s="82">
        <f t="array" ref="H1457">SUM(IF(Q1457="-",0,Q1457))/100</f>
        <v>320.77</v>
      </c>
      <c r="I1457" s="76">
        <v>5374024</v>
      </c>
      <c r="J1457" s="76" t="s">
        <v>144</v>
      </c>
      <c r="K1457" s="77">
        <v>39813</v>
      </c>
      <c r="L1457" s="76">
        <v>549870</v>
      </c>
      <c r="M1457" s="76">
        <v>51479</v>
      </c>
      <c r="N1457" s="76">
        <v>3619</v>
      </c>
      <c r="O1457" s="76">
        <v>3404</v>
      </c>
      <c r="P1457" s="76">
        <v>6041</v>
      </c>
      <c r="Q1457" s="76">
        <v>32077</v>
      </c>
      <c r="R1457" s="76">
        <v>335</v>
      </c>
    </row>
    <row r="1458" spans="1:18">
      <c r="A1458" s="82">
        <f t="shared" si="110"/>
        <v>537402402007</v>
      </c>
      <c r="B1458" s="82" t="str">
        <f t="shared" si="111"/>
        <v>53740240</v>
      </c>
      <c r="C1458" s="82">
        <f t="shared" si="112"/>
        <v>2007</v>
      </c>
      <c r="D1458" s="82">
        <f t="shared" si="113"/>
        <v>5498.72</v>
      </c>
      <c r="E1458" s="82">
        <f t="shared" si="114"/>
        <v>900.07999999999993</v>
      </c>
      <c r="F1458" s="82">
        <f t="array" ref="F1458">SUM(IF(M1458:N1458="-",0,M1458:N1458),IF(O1458="-",0,-O1458))/100</f>
        <v>515.86</v>
      </c>
      <c r="G1458" s="82">
        <f t="array" ref="G1458">SUM(IF(P1458="-",0,P1458),IF(R1458="-",0,R1458))/100</f>
        <v>63.76</v>
      </c>
      <c r="H1458" s="82">
        <f t="array" ref="H1458">SUM(IF(Q1458="-",0,Q1458))/100</f>
        <v>320.45999999999998</v>
      </c>
      <c r="I1458" s="76">
        <v>5374024</v>
      </c>
      <c r="J1458" s="76" t="s">
        <v>144</v>
      </c>
      <c r="K1458" s="77">
        <v>39447</v>
      </c>
      <c r="L1458" s="76">
        <v>549872</v>
      </c>
      <c r="M1458" s="76">
        <v>51372</v>
      </c>
      <c r="N1458" s="76">
        <v>3618</v>
      </c>
      <c r="O1458" s="76">
        <v>3404</v>
      </c>
      <c r="P1458" s="76">
        <v>6041</v>
      </c>
      <c r="Q1458" s="76">
        <v>32046</v>
      </c>
      <c r="R1458" s="76">
        <v>335</v>
      </c>
    </row>
    <row r="1459" spans="1:18">
      <c r="A1459" s="82">
        <f t="shared" si="110"/>
        <v>537402402006</v>
      </c>
      <c r="B1459" s="82" t="str">
        <f t="shared" si="111"/>
        <v>53740240</v>
      </c>
      <c r="C1459" s="82">
        <f t="shared" si="112"/>
        <v>2006</v>
      </c>
      <c r="D1459" s="82">
        <f t="shared" si="113"/>
        <v>5499.43</v>
      </c>
      <c r="E1459" s="82">
        <f t="shared" si="114"/>
        <v>876.08000000000015</v>
      </c>
      <c r="F1459" s="82">
        <f t="array" ref="F1459">SUM(IF(M1459:N1459="-",0,M1459:N1459),IF(O1459="-",0,-O1459))/100</f>
        <v>525.08000000000004</v>
      </c>
      <c r="G1459" s="82">
        <f t="array" ref="G1459">SUM(IF(P1459="-",0,P1459),IF(R1459="-",0,R1459))/100</f>
        <v>50.56</v>
      </c>
      <c r="H1459" s="82">
        <f t="array" ref="H1459">SUM(IF(Q1459="-",0,Q1459))/100</f>
        <v>300.44</v>
      </c>
      <c r="I1459" s="76">
        <v>5374024</v>
      </c>
      <c r="J1459" s="76" t="s">
        <v>144</v>
      </c>
      <c r="K1459" s="77">
        <v>39082</v>
      </c>
      <c r="L1459" s="76">
        <v>549943</v>
      </c>
      <c r="M1459" s="76">
        <v>52418</v>
      </c>
      <c r="N1459" s="76">
        <v>2475</v>
      </c>
      <c r="O1459" s="76">
        <v>2385</v>
      </c>
      <c r="P1459" s="76">
        <v>4724</v>
      </c>
      <c r="Q1459" s="76">
        <v>30044</v>
      </c>
      <c r="R1459" s="76">
        <v>332</v>
      </c>
    </row>
    <row r="1460" spans="1:18">
      <c r="A1460" s="82">
        <f t="shared" si="110"/>
        <v>537402802015</v>
      </c>
      <c r="B1460" s="82" t="str">
        <f t="shared" si="111"/>
        <v>53740280</v>
      </c>
      <c r="C1460" s="82">
        <f t="shared" si="112"/>
        <v>2015</v>
      </c>
      <c r="D1460" s="82">
        <f t="shared" si="113"/>
        <v>5596.16</v>
      </c>
      <c r="E1460" s="82">
        <f t="shared" si="114"/>
        <v>1007.9399999999999</v>
      </c>
      <c r="F1460" s="82">
        <f t="array" ref="F1460">SUM(IF(M1460:N1460="-",0,M1460:N1460),IF(O1460="-",0,-O1460))/100</f>
        <v>486.62</v>
      </c>
      <c r="G1460" s="82">
        <f t="array" ref="G1460">SUM(IF(P1460="-",0,P1460),IF(R1460="-",0,R1460))/100</f>
        <v>61.29</v>
      </c>
      <c r="H1460" s="82">
        <f t="array" ref="H1460">SUM(IF(Q1460="-",0,Q1460))/100</f>
        <v>460.03</v>
      </c>
      <c r="I1460" s="76">
        <v>5374028</v>
      </c>
      <c r="J1460" s="76" t="s">
        <v>145</v>
      </c>
      <c r="K1460" s="77">
        <v>42369</v>
      </c>
      <c r="L1460" s="76">
        <v>559616</v>
      </c>
      <c r="M1460" s="76">
        <v>47579</v>
      </c>
      <c r="N1460" s="76">
        <v>1083</v>
      </c>
      <c r="O1460" s="76">
        <v>0</v>
      </c>
      <c r="P1460" s="76">
        <v>5872</v>
      </c>
      <c r="Q1460" s="76">
        <v>46003</v>
      </c>
      <c r="R1460" s="76">
        <v>257</v>
      </c>
    </row>
    <row r="1461" spans="1:18">
      <c r="A1461" s="82">
        <f t="shared" si="110"/>
        <v>537402802014</v>
      </c>
      <c r="B1461" s="82" t="str">
        <f t="shared" si="111"/>
        <v>53740280</v>
      </c>
      <c r="C1461" s="82">
        <f t="shared" si="112"/>
        <v>2014</v>
      </c>
      <c r="D1461" s="82">
        <f t="shared" si="113"/>
        <v>5596.16</v>
      </c>
      <c r="E1461" s="82">
        <f t="shared" si="114"/>
        <v>1042.44</v>
      </c>
      <c r="F1461" s="82">
        <f t="array" ref="F1461">SUM(IF(M1461:N1461="-",0,M1461:N1461),IF(O1461="-",0,-O1461))/100</f>
        <v>482.48</v>
      </c>
      <c r="G1461" s="82">
        <f t="array" ref="G1461">SUM(IF(P1461="-",0,P1461),IF(R1461="-",0,R1461))/100</f>
        <v>54.51</v>
      </c>
      <c r="H1461" s="82">
        <f t="array" ref="H1461">SUM(IF(Q1461="-",0,Q1461))/100</f>
        <v>505.45</v>
      </c>
      <c r="I1461" s="76">
        <v>5374028</v>
      </c>
      <c r="J1461" s="76" t="s">
        <v>145</v>
      </c>
      <c r="K1461" s="77">
        <v>42004</v>
      </c>
      <c r="L1461" s="76">
        <v>559616</v>
      </c>
      <c r="M1461" s="76">
        <v>46945</v>
      </c>
      <c r="N1461" s="76">
        <v>1329</v>
      </c>
      <c r="O1461" s="76">
        <v>26</v>
      </c>
      <c r="P1461" s="76">
        <v>5257</v>
      </c>
      <c r="Q1461" s="76">
        <v>50545</v>
      </c>
      <c r="R1461" s="76">
        <v>194</v>
      </c>
    </row>
    <row r="1462" spans="1:18">
      <c r="A1462" s="82">
        <f t="shared" si="110"/>
        <v>537402802013</v>
      </c>
      <c r="B1462" s="82" t="str">
        <f t="shared" si="111"/>
        <v>53740280</v>
      </c>
      <c r="C1462" s="82">
        <f t="shared" si="112"/>
        <v>2013</v>
      </c>
      <c r="D1462" s="82">
        <f t="shared" si="113"/>
        <v>5596.16</v>
      </c>
      <c r="E1462" s="82">
        <f t="shared" si="114"/>
        <v>1034.92</v>
      </c>
      <c r="F1462" s="82">
        <f t="array" ref="F1462">SUM(IF(M1462:N1462="-",0,M1462:N1462),IF(O1462="-",0,-O1462))/100</f>
        <v>481.64</v>
      </c>
      <c r="G1462" s="82">
        <f t="array" ref="G1462">SUM(IF(P1462="-",0,P1462),IF(R1462="-",0,R1462))/100</f>
        <v>52.39</v>
      </c>
      <c r="H1462" s="82">
        <f t="array" ref="H1462">SUM(IF(Q1462="-",0,Q1462))/100</f>
        <v>500.89</v>
      </c>
      <c r="I1462" s="76">
        <v>5374028</v>
      </c>
      <c r="J1462" s="76" t="s">
        <v>145</v>
      </c>
      <c r="K1462" s="77">
        <v>41639</v>
      </c>
      <c r="L1462" s="76">
        <v>559616</v>
      </c>
      <c r="M1462" s="76">
        <v>46857</v>
      </c>
      <c r="N1462" s="76">
        <v>1333</v>
      </c>
      <c r="O1462" s="76">
        <v>26</v>
      </c>
      <c r="P1462" s="76">
        <v>5105</v>
      </c>
      <c r="Q1462" s="76">
        <v>50089</v>
      </c>
      <c r="R1462" s="76">
        <v>134</v>
      </c>
    </row>
    <row r="1463" spans="1:18">
      <c r="A1463" s="82">
        <f t="shared" si="110"/>
        <v>537402802012</v>
      </c>
      <c r="B1463" s="82" t="str">
        <f t="shared" si="111"/>
        <v>53740280</v>
      </c>
      <c r="C1463" s="82">
        <f t="shared" si="112"/>
        <v>2012</v>
      </c>
      <c r="D1463" s="82">
        <f t="shared" si="113"/>
        <v>5596.16</v>
      </c>
      <c r="E1463" s="82">
        <f t="shared" si="114"/>
        <v>1033.8700000000001</v>
      </c>
      <c r="F1463" s="82">
        <f t="array" ref="F1463">SUM(IF(M1463:N1463="-",0,M1463:N1463),IF(O1463="-",0,-O1463))/100</f>
        <v>480.73</v>
      </c>
      <c r="G1463" s="82">
        <f t="array" ref="G1463">SUM(IF(P1463="-",0,P1463),IF(R1463="-",0,R1463))/100</f>
        <v>52.45</v>
      </c>
      <c r="H1463" s="82">
        <f t="array" ref="H1463">SUM(IF(Q1463="-",0,Q1463))/100</f>
        <v>500.69</v>
      </c>
      <c r="I1463" s="76">
        <v>5374028</v>
      </c>
      <c r="J1463" s="76" t="s">
        <v>145</v>
      </c>
      <c r="K1463" s="77">
        <v>41274</v>
      </c>
      <c r="L1463" s="76">
        <v>559616</v>
      </c>
      <c r="M1463" s="76">
        <v>46825</v>
      </c>
      <c r="N1463" s="76">
        <v>1274</v>
      </c>
      <c r="O1463" s="76">
        <v>26</v>
      </c>
      <c r="P1463" s="76">
        <v>5111</v>
      </c>
      <c r="Q1463" s="76">
        <v>50069</v>
      </c>
      <c r="R1463" s="76">
        <v>134</v>
      </c>
    </row>
    <row r="1464" spans="1:18">
      <c r="A1464" s="82">
        <f t="shared" si="110"/>
        <v>537402802011</v>
      </c>
      <c r="B1464" s="82" t="str">
        <f t="shared" si="111"/>
        <v>53740280</v>
      </c>
      <c r="C1464" s="82">
        <f t="shared" si="112"/>
        <v>2011</v>
      </c>
      <c r="D1464" s="82">
        <f t="shared" si="113"/>
        <v>5596.16</v>
      </c>
      <c r="E1464" s="82">
        <f t="shared" si="114"/>
        <v>1033.69</v>
      </c>
      <c r="F1464" s="82">
        <f t="array" ref="F1464">SUM(IF(M1464:N1464="-",0,M1464:N1464),IF(O1464="-",0,-O1464))/100</f>
        <v>480.37</v>
      </c>
      <c r="G1464" s="82">
        <f t="array" ref="G1464">SUM(IF(P1464="-",0,P1464),IF(R1464="-",0,R1464))/100</f>
        <v>52.57</v>
      </c>
      <c r="H1464" s="82">
        <f t="array" ref="H1464">SUM(IF(Q1464="-",0,Q1464))/100</f>
        <v>500.75</v>
      </c>
      <c r="I1464" s="76">
        <v>5374028</v>
      </c>
      <c r="J1464" s="76" t="s">
        <v>145</v>
      </c>
      <c r="K1464" s="77">
        <v>40908</v>
      </c>
      <c r="L1464" s="76">
        <v>559616</v>
      </c>
      <c r="M1464" s="76">
        <v>46789</v>
      </c>
      <c r="N1464" s="76">
        <v>1274</v>
      </c>
      <c r="O1464" s="76">
        <v>26</v>
      </c>
      <c r="P1464" s="76">
        <v>5123</v>
      </c>
      <c r="Q1464" s="76">
        <v>50075</v>
      </c>
      <c r="R1464" s="76">
        <v>134</v>
      </c>
    </row>
    <row r="1465" spans="1:18">
      <c r="A1465" s="82">
        <f t="shared" si="110"/>
        <v>537402802010</v>
      </c>
      <c r="B1465" s="82" t="str">
        <f t="shared" si="111"/>
        <v>53740280</v>
      </c>
      <c r="C1465" s="82">
        <f t="shared" si="112"/>
        <v>2010</v>
      </c>
      <c r="D1465" s="82">
        <f t="shared" si="113"/>
        <v>5596.74</v>
      </c>
      <c r="E1465" s="82">
        <f t="shared" si="114"/>
        <v>985.04</v>
      </c>
      <c r="F1465" s="82">
        <f t="array" ref="F1465">SUM(IF(M1465:N1465="-",0,M1465:N1465),IF(O1465="-",0,-O1465))/100</f>
        <v>480.9</v>
      </c>
      <c r="G1465" s="82">
        <f t="array" ref="G1465">SUM(IF(P1465="-",0,P1465),IF(R1465="-",0,R1465))/100</f>
        <v>15.99</v>
      </c>
      <c r="H1465" s="82">
        <f t="array" ref="H1465">SUM(IF(Q1465="-",0,Q1465))/100</f>
        <v>488.15</v>
      </c>
      <c r="I1465" s="76">
        <v>5374028</v>
      </c>
      <c r="J1465" s="76" t="s">
        <v>145</v>
      </c>
      <c r="K1465" s="77">
        <v>40543</v>
      </c>
      <c r="L1465" s="76">
        <v>559674</v>
      </c>
      <c r="M1465" s="76">
        <v>47178</v>
      </c>
      <c r="N1465" s="76">
        <v>938</v>
      </c>
      <c r="O1465" s="76">
        <v>26</v>
      </c>
      <c r="P1465" s="76">
        <v>1465</v>
      </c>
      <c r="Q1465" s="76">
        <v>48815</v>
      </c>
      <c r="R1465" s="76">
        <v>134</v>
      </c>
    </row>
    <row r="1466" spans="1:18">
      <c r="A1466" s="82">
        <f t="shared" si="110"/>
        <v>537402802009</v>
      </c>
      <c r="B1466" s="82" t="str">
        <f t="shared" si="111"/>
        <v>53740280</v>
      </c>
      <c r="C1466" s="82">
        <f t="shared" si="112"/>
        <v>2009</v>
      </c>
      <c r="D1466" s="82">
        <f t="shared" si="113"/>
        <v>5596.73</v>
      </c>
      <c r="E1466" s="82">
        <f t="shared" si="114"/>
        <v>981.87</v>
      </c>
      <c r="F1466" s="82">
        <f t="array" ref="F1466">SUM(IF(M1466:N1466="-",0,M1466:N1466),IF(O1466="-",0,-O1466))/100</f>
        <v>478.16</v>
      </c>
      <c r="G1466" s="82">
        <f t="array" ref="G1466">SUM(IF(P1466="-",0,P1466),IF(R1466="-",0,R1466))/100</f>
        <v>15.56</v>
      </c>
      <c r="H1466" s="82">
        <f t="array" ref="H1466">SUM(IF(Q1466="-",0,Q1466))/100</f>
        <v>488.15</v>
      </c>
      <c r="I1466" s="76">
        <v>5374028</v>
      </c>
      <c r="J1466" s="76" t="s">
        <v>145</v>
      </c>
      <c r="K1466" s="77">
        <v>40178</v>
      </c>
      <c r="L1466" s="76">
        <v>559673</v>
      </c>
      <c r="M1466" s="76">
        <v>46904</v>
      </c>
      <c r="N1466" s="76">
        <v>938</v>
      </c>
      <c r="O1466" s="76">
        <v>26</v>
      </c>
      <c r="P1466" s="76">
        <v>1422</v>
      </c>
      <c r="Q1466" s="76">
        <v>48815</v>
      </c>
      <c r="R1466" s="76">
        <v>134</v>
      </c>
    </row>
    <row r="1467" spans="1:18">
      <c r="A1467" s="82">
        <f t="shared" si="110"/>
        <v>537402802008</v>
      </c>
      <c r="B1467" s="82" t="str">
        <f t="shared" si="111"/>
        <v>53740280</v>
      </c>
      <c r="C1467" s="82">
        <f t="shared" si="112"/>
        <v>2008</v>
      </c>
      <c r="D1467" s="82">
        <f t="shared" si="113"/>
        <v>5596.61</v>
      </c>
      <c r="E1467" s="82">
        <f t="shared" si="114"/>
        <v>980.47</v>
      </c>
      <c r="F1467" s="82">
        <f t="array" ref="F1467">SUM(IF(M1467:N1467="-",0,M1467:N1467),IF(O1467="-",0,-O1467))/100</f>
        <v>476.87</v>
      </c>
      <c r="G1467" s="82">
        <f t="array" ref="G1467">SUM(IF(P1467="-",0,P1467),IF(R1467="-",0,R1467))/100</f>
        <v>15.59</v>
      </c>
      <c r="H1467" s="82">
        <f t="array" ref="H1467">SUM(IF(Q1467="-",0,Q1467))/100</f>
        <v>488.01</v>
      </c>
      <c r="I1467" s="76">
        <v>5374028</v>
      </c>
      <c r="J1467" s="76" t="s">
        <v>145</v>
      </c>
      <c r="K1467" s="77">
        <v>39813</v>
      </c>
      <c r="L1467" s="76">
        <v>559661</v>
      </c>
      <c r="M1467" s="76">
        <v>46775</v>
      </c>
      <c r="N1467" s="76">
        <v>938</v>
      </c>
      <c r="O1467" s="76">
        <v>26</v>
      </c>
      <c r="P1467" s="76">
        <v>1425</v>
      </c>
      <c r="Q1467" s="76">
        <v>48801</v>
      </c>
      <c r="R1467" s="76">
        <v>134</v>
      </c>
    </row>
    <row r="1468" spans="1:18">
      <c r="A1468" s="82">
        <f t="shared" si="110"/>
        <v>537402802007</v>
      </c>
      <c r="B1468" s="82" t="str">
        <f t="shared" si="111"/>
        <v>53740280</v>
      </c>
      <c r="C1468" s="82">
        <f t="shared" si="112"/>
        <v>2007</v>
      </c>
      <c r="D1468" s="82">
        <f t="shared" si="113"/>
        <v>5596.63</v>
      </c>
      <c r="E1468" s="82">
        <f t="shared" si="114"/>
        <v>979.34</v>
      </c>
      <c r="F1468" s="82">
        <f t="array" ref="F1468">SUM(IF(M1468:N1468="-",0,M1468:N1468),IF(O1468="-",0,-O1468))/100</f>
        <v>475.85</v>
      </c>
      <c r="G1468" s="82">
        <f t="array" ref="G1468">SUM(IF(P1468="-",0,P1468),IF(R1468="-",0,R1468))/100</f>
        <v>15.19</v>
      </c>
      <c r="H1468" s="82">
        <f t="array" ref="H1468">SUM(IF(Q1468="-",0,Q1468))/100</f>
        <v>488.3</v>
      </c>
      <c r="I1468" s="76">
        <v>5374028</v>
      </c>
      <c r="J1468" s="76" t="s">
        <v>145</v>
      </c>
      <c r="K1468" s="77">
        <v>39447</v>
      </c>
      <c r="L1468" s="76">
        <v>559663</v>
      </c>
      <c r="M1468" s="76">
        <v>46673</v>
      </c>
      <c r="N1468" s="76">
        <v>1002</v>
      </c>
      <c r="O1468" s="76">
        <v>90</v>
      </c>
      <c r="P1468" s="76">
        <v>1385</v>
      </c>
      <c r="Q1468" s="76">
        <v>48830</v>
      </c>
      <c r="R1468" s="76">
        <v>134</v>
      </c>
    </row>
    <row r="1469" spans="1:18">
      <c r="A1469" s="82">
        <f t="shared" si="110"/>
        <v>537402802006</v>
      </c>
      <c r="B1469" s="82" t="str">
        <f t="shared" si="111"/>
        <v>53740280</v>
      </c>
      <c r="C1469" s="82">
        <f t="shared" si="112"/>
        <v>2006</v>
      </c>
      <c r="D1469" s="82">
        <f t="shared" si="113"/>
        <v>5596.19</v>
      </c>
      <c r="E1469" s="82">
        <f t="shared" si="114"/>
        <v>972.72</v>
      </c>
      <c r="F1469" s="82">
        <f t="array" ref="F1469">SUM(IF(M1469:N1469="-",0,M1469:N1469),IF(O1469="-",0,-O1469))/100</f>
        <v>470.63</v>
      </c>
      <c r="G1469" s="82">
        <f t="array" ref="G1469">SUM(IF(P1469="-",0,P1469),IF(R1469="-",0,R1469))/100</f>
        <v>15.11</v>
      </c>
      <c r="H1469" s="82">
        <f t="array" ref="H1469">SUM(IF(Q1469="-",0,Q1469))/100</f>
        <v>486.98</v>
      </c>
      <c r="I1469" s="76">
        <v>5374028</v>
      </c>
      <c r="J1469" s="76" t="s">
        <v>145</v>
      </c>
      <c r="K1469" s="77">
        <v>39082</v>
      </c>
      <c r="L1469" s="76">
        <v>559619</v>
      </c>
      <c r="M1469" s="76">
        <v>46129</v>
      </c>
      <c r="N1469" s="76">
        <v>1024</v>
      </c>
      <c r="O1469" s="76">
        <v>90</v>
      </c>
      <c r="P1469" s="76">
        <v>1377</v>
      </c>
      <c r="Q1469" s="76">
        <v>48698</v>
      </c>
      <c r="R1469" s="76">
        <v>134</v>
      </c>
    </row>
    <row r="1470" spans="1:18">
      <c r="A1470" s="82">
        <f t="shared" si="110"/>
        <v>537403202015</v>
      </c>
      <c r="B1470" s="82" t="str">
        <f t="shared" si="111"/>
        <v>53740320</v>
      </c>
      <c r="C1470" s="82">
        <f t="shared" si="112"/>
        <v>2015</v>
      </c>
      <c r="D1470" s="82">
        <f t="shared" si="113"/>
        <v>7178.15</v>
      </c>
      <c r="E1470" s="82">
        <f t="shared" si="114"/>
        <v>1417.04</v>
      </c>
      <c r="F1470" s="82">
        <f t="array" ref="F1470">SUM(IF(M1470:N1470="-",0,M1470:N1470),IF(O1470="-",0,-O1470))/100</f>
        <v>758.1</v>
      </c>
      <c r="G1470" s="82">
        <f t="array" ref="G1470">SUM(IF(P1470="-",0,P1470),IF(R1470="-",0,R1470))/100</f>
        <v>93.57</v>
      </c>
      <c r="H1470" s="82">
        <f t="array" ref="H1470">SUM(IF(Q1470="-",0,Q1470))/100</f>
        <v>565.37</v>
      </c>
      <c r="I1470" s="76">
        <v>5374032</v>
      </c>
      <c r="J1470" s="76" t="s">
        <v>146</v>
      </c>
      <c r="K1470" s="77">
        <v>42369</v>
      </c>
      <c r="L1470" s="76">
        <v>717815</v>
      </c>
      <c r="M1470" s="76">
        <v>74886</v>
      </c>
      <c r="N1470" s="76">
        <v>1935</v>
      </c>
      <c r="O1470" s="76">
        <v>1011</v>
      </c>
      <c r="P1470" s="76">
        <v>9033</v>
      </c>
      <c r="Q1470" s="76">
        <v>56537</v>
      </c>
      <c r="R1470" s="76">
        <v>324</v>
      </c>
    </row>
    <row r="1471" spans="1:18">
      <c r="A1471" s="82">
        <f t="shared" si="110"/>
        <v>537403202014</v>
      </c>
      <c r="B1471" s="82" t="str">
        <f t="shared" si="111"/>
        <v>53740320</v>
      </c>
      <c r="C1471" s="82">
        <f t="shared" si="112"/>
        <v>2014</v>
      </c>
      <c r="D1471" s="82">
        <f t="shared" si="113"/>
        <v>7178.15</v>
      </c>
      <c r="E1471" s="82">
        <f t="shared" si="114"/>
        <v>1416.27</v>
      </c>
      <c r="F1471" s="82">
        <f t="array" ref="F1471">SUM(IF(M1471:N1471="-",0,M1471:N1471),IF(O1471="-",0,-O1471))/100</f>
        <v>757.67</v>
      </c>
      <c r="G1471" s="82">
        <f t="array" ref="G1471">SUM(IF(P1471="-",0,P1471),IF(R1471="-",0,R1471))/100</f>
        <v>93.42</v>
      </c>
      <c r="H1471" s="82">
        <f t="array" ref="H1471">SUM(IF(Q1471="-",0,Q1471))/100</f>
        <v>565.17999999999995</v>
      </c>
      <c r="I1471" s="76">
        <v>5374032</v>
      </c>
      <c r="J1471" s="76" t="s">
        <v>146</v>
      </c>
      <c r="K1471" s="77">
        <v>42004</v>
      </c>
      <c r="L1471" s="76">
        <v>717815</v>
      </c>
      <c r="M1471" s="76">
        <v>74844</v>
      </c>
      <c r="N1471" s="76">
        <v>1935</v>
      </c>
      <c r="O1471" s="76">
        <v>1012</v>
      </c>
      <c r="P1471" s="76">
        <v>9018</v>
      </c>
      <c r="Q1471" s="76">
        <v>56518</v>
      </c>
      <c r="R1471" s="76">
        <v>324</v>
      </c>
    </row>
    <row r="1472" spans="1:18">
      <c r="A1472" s="82">
        <f t="shared" si="110"/>
        <v>537403202013</v>
      </c>
      <c r="B1472" s="82" t="str">
        <f t="shared" si="111"/>
        <v>53740320</v>
      </c>
      <c r="C1472" s="82">
        <f t="shared" si="112"/>
        <v>2013</v>
      </c>
      <c r="D1472" s="82">
        <f t="shared" si="113"/>
        <v>7178.23</v>
      </c>
      <c r="E1472" s="82">
        <f t="shared" si="114"/>
        <v>1415.68</v>
      </c>
      <c r="F1472" s="82">
        <f t="array" ref="F1472">SUM(IF(M1472:N1472="-",0,M1472:N1472),IF(O1472="-",0,-O1472))/100</f>
        <v>756.9</v>
      </c>
      <c r="G1472" s="82">
        <f t="array" ref="G1472">SUM(IF(P1472="-",0,P1472),IF(R1472="-",0,R1472))/100</f>
        <v>93.84</v>
      </c>
      <c r="H1472" s="82">
        <f t="array" ref="H1472">SUM(IF(Q1472="-",0,Q1472))/100</f>
        <v>564.94000000000005</v>
      </c>
      <c r="I1472" s="76">
        <v>5374032</v>
      </c>
      <c r="J1472" s="76" t="s">
        <v>146</v>
      </c>
      <c r="K1472" s="77">
        <v>41639</v>
      </c>
      <c r="L1472" s="76">
        <v>717823</v>
      </c>
      <c r="M1472" s="76">
        <v>74686</v>
      </c>
      <c r="N1472" s="76">
        <v>2015</v>
      </c>
      <c r="O1472" s="76">
        <v>1011</v>
      </c>
      <c r="P1472" s="76">
        <v>9060</v>
      </c>
      <c r="Q1472" s="76">
        <v>56494</v>
      </c>
      <c r="R1472" s="76">
        <v>324</v>
      </c>
    </row>
    <row r="1473" spans="1:18">
      <c r="A1473" s="82">
        <f t="shared" si="110"/>
        <v>537403202012</v>
      </c>
      <c r="B1473" s="82" t="str">
        <f t="shared" si="111"/>
        <v>53740320</v>
      </c>
      <c r="C1473" s="82">
        <f t="shared" si="112"/>
        <v>2012</v>
      </c>
      <c r="D1473" s="82">
        <f t="shared" si="113"/>
        <v>7178.23</v>
      </c>
      <c r="E1473" s="82">
        <f t="shared" si="114"/>
        <v>1414.39</v>
      </c>
      <c r="F1473" s="82">
        <f t="array" ref="F1473">SUM(IF(M1473:N1473="-",0,M1473:N1473),IF(O1473="-",0,-O1473))/100</f>
        <v>755.07</v>
      </c>
      <c r="G1473" s="82">
        <f t="array" ref="G1473">SUM(IF(P1473="-",0,P1473),IF(R1473="-",0,R1473))/100</f>
        <v>93.82</v>
      </c>
      <c r="H1473" s="82">
        <f t="array" ref="H1473">SUM(IF(Q1473="-",0,Q1473))/100</f>
        <v>565.5</v>
      </c>
      <c r="I1473" s="76">
        <v>5374032</v>
      </c>
      <c r="J1473" s="76" t="s">
        <v>146</v>
      </c>
      <c r="K1473" s="77">
        <v>41274</v>
      </c>
      <c r="L1473" s="76">
        <v>717823</v>
      </c>
      <c r="M1473" s="76">
        <v>74499</v>
      </c>
      <c r="N1473" s="76">
        <v>2019</v>
      </c>
      <c r="O1473" s="76">
        <v>1011</v>
      </c>
      <c r="P1473" s="76">
        <v>9058</v>
      </c>
      <c r="Q1473" s="76">
        <v>56550</v>
      </c>
      <c r="R1473" s="76">
        <v>324</v>
      </c>
    </row>
    <row r="1474" spans="1:18">
      <c r="A1474" s="82">
        <f t="shared" si="110"/>
        <v>537403202011</v>
      </c>
      <c r="B1474" s="82" t="str">
        <f t="shared" si="111"/>
        <v>53740320</v>
      </c>
      <c r="C1474" s="82">
        <f t="shared" si="112"/>
        <v>2011</v>
      </c>
      <c r="D1474" s="82">
        <f t="shared" si="113"/>
        <v>7178.23</v>
      </c>
      <c r="E1474" s="82">
        <f t="shared" si="114"/>
        <v>1407.1</v>
      </c>
      <c r="F1474" s="82">
        <f t="array" ref="F1474">SUM(IF(M1474:N1474="-",0,M1474:N1474),IF(O1474="-",0,-O1474))/100</f>
        <v>746.03</v>
      </c>
      <c r="G1474" s="82">
        <f t="array" ref="G1474">SUM(IF(P1474="-",0,P1474),IF(R1474="-",0,R1474))/100</f>
        <v>97.31</v>
      </c>
      <c r="H1474" s="82">
        <f t="array" ref="H1474">SUM(IF(Q1474="-",0,Q1474))/100</f>
        <v>563.76</v>
      </c>
      <c r="I1474" s="76">
        <v>5374032</v>
      </c>
      <c r="J1474" s="76" t="s">
        <v>146</v>
      </c>
      <c r="K1474" s="77">
        <v>40908</v>
      </c>
      <c r="L1474" s="76">
        <v>717823</v>
      </c>
      <c r="M1474" s="76">
        <v>73525</v>
      </c>
      <c r="N1474" s="76">
        <v>2090</v>
      </c>
      <c r="O1474" s="76">
        <v>1012</v>
      </c>
      <c r="P1474" s="76">
        <v>9101</v>
      </c>
      <c r="Q1474" s="76">
        <v>56376</v>
      </c>
      <c r="R1474" s="76">
        <v>630</v>
      </c>
    </row>
    <row r="1475" spans="1:18">
      <c r="A1475" s="82">
        <f t="shared" si="110"/>
        <v>537403202010</v>
      </c>
      <c r="B1475" s="82" t="str">
        <f t="shared" si="111"/>
        <v>53740320</v>
      </c>
      <c r="C1475" s="82">
        <f t="shared" si="112"/>
        <v>2010</v>
      </c>
      <c r="D1475" s="82">
        <f t="shared" si="113"/>
        <v>7178.55</v>
      </c>
      <c r="E1475" s="82">
        <f t="shared" si="114"/>
        <v>1355.5900000000001</v>
      </c>
      <c r="F1475" s="82">
        <f t="array" ref="F1475">SUM(IF(M1475:N1475="-",0,M1475:N1475),IF(O1475="-",0,-O1475))/100</f>
        <v>738.5</v>
      </c>
      <c r="G1475" s="82">
        <f t="array" ref="G1475">SUM(IF(P1475="-",0,P1475),IF(R1475="-",0,R1475))/100</f>
        <v>54.58</v>
      </c>
      <c r="H1475" s="82">
        <f t="array" ref="H1475">SUM(IF(Q1475="-",0,Q1475))/100</f>
        <v>562.51</v>
      </c>
      <c r="I1475" s="76">
        <v>5374032</v>
      </c>
      <c r="J1475" s="76" t="s">
        <v>146</v>
      </c>
      <c r="K1475" s="77">
        <v>40543</v>
      </c>
      <c r="L1475" s="76">
        <v>717855</v>
      </c>
      <c r="M1475" s="76">
        <v>73293</v>
      </c>
      <c r="N1475" s="76">
        <v>1568</v>
      </c>
      <c r="O1475" s="76">
        <v>1011</v>
      </c>
      <c r="P1475" s="76">
        <v>4829</v>
      </c>
      <c r="Q1475" s="76">
        <v>56251</v>
      </c>
      <c r="R1475" s="76">
        <v>629</v>
      </c>
    </row>
    <row r="1476" spans="1:18">
      <c r="A1476" s="82">
        <f t="shared" si="110"/>
        <v>537403202009</v>
      </c>
      <c r="B1476" s="82" t="str">
        <f t="shared" si="111"/>
        <v>53740320</v>
      </c>
      <c r="C1476" s="82">
        <f t="shared" si="112"/>
        <v>2009</v>
      </c>
      <c r="D1476" s="82">
        <f t="shared" si="113"/>
        <v>7178.55</v>
      </c>
      <c r="E1476" s="82">
        <f t="shared" si="114"/>
        <v>1350.16</v>
      </c>
      <c r="F1476" s="82">
        <f t="array" ref="F1476">SUM(IF(M1476:N1476="-",0,M1476:N1476),IF(O1476="-",0,-O1476))/100</f>
        <v>732.87</v>
      </c>
      <c r="G1476" s="82">
        <f t="array" ref="G1476">SUM(IF(P1476="-",0,P1476),IF(R1476="-",0,R1476))/100</f>
        <v>54.47</v>
      </c>
      <c r="H1476" s="82">
        <f t="array" ref="H1476">SUM(IF(Q1476="-",0,Q1476))/100</f>
        <v>562.82000000000005</v>
      </c>
      <c r="I1476" s="76">
        <v>5374032</v>
      </c>
      <c r="J1476" s="76" t="s">
        <v>146</v>
      </c>
      <c r="K1476" s="77">
        <v>40178</v>
      </c>
      <c r="L1476" s="76">
        <v>717855</v>
      </c>
      <c r="M1476" s="76">
        <v>72737</v>
      </c>
      <c r="N1476" s="76">
        <v>1561</v>
      </c>
      <c r="O1476" s="76">
        <v>1011</v>
      </c>
      <c r="P1476" s="76">
        <v>4818</v>
      </c>
      <c r="Q1476" s="76">
        <v>56282</v>
      </c>
      <c r="R1476" s="76">
        <v>629</v>
      </c>
    </row>
    <row r="1477" spans="1:18">
      <c r="A1477" s="82">
        <f t="shared" si="110"/>
        <v>537403202008</v>
      </c>
      <c r="B1477" s="82" t="str">
        <f t="shared" si="111"/>
        <v>53740320</v>
      </c>
      <c r="C1477" s="82">
        <f t="shared" si="112"/>
        <v>2008</v>
      </c>
      <c r="D1477" s="82">
        <f t="shared" si="113"/>
        <v>7178.53</v>
      </c>
      <c r="E1477" s="82">
        <f t="shared" si="114"/>
        <v>1343.23</v>
      </c>
      <c r="F1477" s="82">
        <f t="array" ref="F1477">SUM(IF(M1477:N1477="-",0,M1477:N1477),IF(O1477="-",0,-O1477))/100</f>
        <v>729.62</v>
      </c>
      <c r="G1477" s="82">
        <f t="array" ref="G1477">SUM(IF(P1477="-",0,P1477),IF(R1477="-",0,R1477))/100</f>
        <v>50.83</v>
      </c>
      <c r="H1477" s="82">
        <f t="array" ref="H1477">SUM(IF(Q1477="-",0,Q1477))/100</f>
        <v>562.78</v>
      </c>
      <c r="I1477" s="76">
        <v>5374032</v>
      </c>
      <c r="J1477" s="76" t="s">
        <v>146</v>
      </c>
      <c r="K1477" s="77">
        <v>39813</v>
      </c>
      <c r="L1477" s="76">
        <v>717853</v>
      </c>
      <c r="M1477" s="76">
        <v>72417</v>
      </c>
      <c r="N1477" s="76">
        <v>1556</v>
      </c>
      <c r="O1477" s="76">
        <v>1011</v>
      </c>
      <c r="P1477" s="76">
        <v>4454</v>
      </c>
      <c r="Q1477" s="76">
        <v>56278</v>
      </c>
      <c r="R1477" s="76">
        <v>629</v>
      </c>
    </row>
    <row r="1478" spans="1:18">
      <c r="A1478" s="82">
        <f t="shared" si="110"/>
        <v>537403202007</v>
      </c>
      <c r="B1478" s="82" t="str">
        <f t="shared" si="111"/>
        <v>53740320</v>
      </c>
      <c r="C1478" s="82">
        <f t="shared" si="112"/>
        <v>2007</v>
      </c>
      <c r="D1478" s="82">
        <f t="shared" si="113"/>
        <v>7178.45</v>
      </c>
      <c r="E1478" s="82">
        <f t="shared" si="114"/>
        <v>1340.03</v>
      </c>
      <c r="F1478" s="82">
        <f t="array" ref="F1478">SUM(IF(M1478:N1478="-",0,M1478:N1478),IF(O1478="-",0,-O1478))/100</f>
        <v>727.76</v>
      </c>
      <c r="G1478" s="82">
        <f t="array" ref="G1478">SUM(IF(P1478="-",0,P1478),IF(R1478="-",0,R1478))/100</f>
        <v>50.04</v>
      </c>
      <c r="H1478" s="82">
        <f t="array" ref="H1478">SUM(IF(Q1478="-",0,Q1478))/100</f>
        <v>562.23</v>
      </c>
      <c r="I1478" s="76">
        <v>5374032</v>
      </c>
      <c r="J1478" s="76" t="s">
        <v>146</v>
      </c>
      <c r="K1478" s="77">
        <v>39447</v>
      </c>
      <c r="L1478" s="76">
        <v>717845</v>
      </c>
      <c r="M1478" s="76">
        <v>72231</v>
      </c>
      <c r="N1478" s="76">
        <v>1556</v>
      </c>
      <c r="O1478" s="76">
        <v>1011</v>
      </c>
      <c r="P1478" s="76">
        <v>4375</v>
      </c>
      <c r="Q1478" s="76">
        <v>56223</v>
      </c>
      <c r="R1478" s="76">
        <v>629</v>
      </c>
    </row>
    <row r="1479" spans="1:18">
      <c r="A1479" s="82">
        <f t="shared" si="110"/>
        <v>537403202006</v>
      </c>
      <c r="B1479" s="82" t="str">
        <f t="shared" si="111"/>
        <v>53740320</v>
      </c>
      <c r="C1479" s="82">
        <f t="shared" si="112"/>
        <v>2006</v>
      </c>
      <c r="D1479" s="82">
        <f t="shared" si="113"/>
        <v>7178.48</v>
      </c>
      <c r="E1479" s="82">
        <f t="shared" si="114"/>
        <v>1335.81</v>
      </c>
      <c r="F1479" s="82">
        <f t="array" ref="F1479">SUM(IF(M1479:N1479="-",0,M1479:N1479),IF(O1479="-",0,-O1479))/100</f>
        <v>724.58</v>
      </c>
      <c r="G1479" s="82">
        <f t="array" ref="G1479">SUM(IF(P1479="-",0,P1479),IF(R1479="-",0,R1479))/100</f>
        <v>50.04</v>
      </c>
      <c r="H1479" s="82">
        <f t="array" ref="H1479">SUM(IF(Q1479="-",0,Q1479))/100</f>
        <v>561.19000000000005</v>
      </c>
      <c r="I1479" s="76">
        <v>5374032</v>
      </c>
      <c r="J1479" s="76" t="s">
        <v>146</v>
      </c>
      <c r="K1479" s="77">
        <v>39082</v>
      </c>
      <c r="L1479" s="76">
        <v>717848</v>
      </c>
      <c r="M1479" s="76">
        <v>71909</v>
      </c>
      <c r="N1479" s="76">
        <v>1556</v>
      </c>
      <c r="O1479" s="76">
        <v>1007</v>
      </c>
      <c r="P1479" s="76">
        <v>4375</v>
      </c>
      <c r="Q1479" s="76">
        <v>56119</v>
      </c>
      <c r="R1479" s="76">
        <v>629</v>
      </c>
    </row>
    <row r="1480" spans="1:18">
      <c r="A1480" s="82">
        <f t="shared" si="110"/>
        <v>537403602015</v>
      </c>
      <c r="B1480" s="82" t="str">
        <f t="shared" si="111"/>
        <v>53740360</v>
      </c>
      <c r="C1480" s="82">
        <f t="shared" si="112"/>
        <v>2015</v>
      </c>
      <c r="D1480" s="82">
        <f t="shared" si="113"/>
        <v>5386.35</v>
      </c>
      <c r="E1480" s="82">
        <f t="shared" si="114"/>
        <v>1047.28</v>
      </c>
      <c r="F1480" s="82">
        <f t="array" ref="F1480">SUM(IF(M1480:N1480="-",0,M1480:N1480),IF(O1480="-",0,-O1480))/100</f>
        <v>682.12</v>
      </c>
      <c r="G1480" s="82">
        <f t="array" ref="G1480">SUM(IF(P1480="-",0,P1480),IF(R1480="-",0,R1480))/100</f>
        <v>96.15</v>
      </c>
      <c r="H1480" s="82">
        <f t="array" ref="H1480">SUM(IF(Q1480="-",0,Q1480))/100</f>
        <v>269.01</v>
      </c>
      <c r="I1480" s="76">
        <v>5374036</v>
      </c>
      <c r="J1480" s="76" t="s">
        <v>147</v>
      </c>
      <c r="K1480" s="77">
        <v>42369</v>
      </c>
      <c r="L1480" s="76">
        <v>538635</v>
      </c>
      <c r="M1480" s="76">
        <v>66285</v>
      </c>
      <c r="N1480" s="76">
        <v>1927</v>
      </c>
      <c r="O1480" s="76">
        <v>0</v>
      </c>
      <c r="P1480" s="76">
        <v>8658</v>
      </c>
      <c r="Q1480" s="76">
        <v>26901</v>
      </c>
      <c r="R1480" s="76">
        <v>957</v>
      </c>
    </row>
    <row r="1481" spans="1:18">
      <c r="A1481" s="82">
        <f t="shared" si="110"/>
        <v>537403602014</v>
      </c>
      <c r="B1481" s="82" t="str">
        <f t="shared" si="111"/>
        <v>53740360</v>
      </c>
      <c r="C1481" s="82">
        <f t="shared" si="112"/>
        <v>2014</v>
      </c>
      <c r="D1481" s="82">
        <f t="shared" si="113"/>
        <v>5386.36</v>
      </c>
      <c r="E1481" s="82">
        <f t="shared" si="114"/>
        <v>1044.8599999999999</v>
      </c>
      <c r="F1481" s="82">
        <f t="array" ref="F1481">SUM(IF(M1481:N1481="-",0,M1481:N1481),IF(O1481="-",0,-O1481))/100</f>
        <v>680.31</v>
      </c>
      <c r="G1481" s="82">
        <f t="array" ref="G1481">SUM(IF(P1481="-",0,P1481),IF(R1481="-",0,R1481))/100</f>
        <v>96.3</v>
      </c>
      <c r="H1481" s="82">
        <f t="array" ref="H1481">SUM(IF(Q1481="-",0,Q1481))/100</f>
        <v>268.25</v>
      </c>
      <c r="I1481" s="76">
        <v>5374036</v>
      </c>
      <c r="J1481" s="76" t="s">
        <v>147</v>
      </c>
      <c r="K1481" s="77">
        <v>42004</v>
      </c>
      <c r="L1481" s="76">
        <v>538636</v>
      </c>
      <c r="M1481" s="76">
        <v>66158</v>
      </c>
      <c r="N1481" s="76">
        <v>1873</v>
      </c>
      <c r="O1481" s="76" t="s">
        <v>19</v>
      </c>
      <c r="P1481" s="76">
        <v>8673</v>
      </c>
      <c r="Q1481" s="76">
        <v>26825</v>
      </c>
      <c r="R1481" s="76">
        <v>957</v>
      </c>
    </row>
    <row r="1482" spans="1:18">
      <c r="A1482" s="82">
        <f t="shared" si="110"/>
        <v>537403602013</v>
      </c>
      <c r="B1482" s="82" t="str">
        <f t="shared" si="111"/>
        <v>53740360</v>
      </c>
      <c r="C1482" s="82">
        <f t="shared" si="112"/>
        <v>2013</v>
      </c>
      <c r="D1482" s="82">
        <f t="shared" si="113"/>
        <v>5386.36</v>
      </c>
      <c r="E1482" s="82">
        <f t="shared" si="114"/>
        <v>1045.01</v>
      </c>
      <c r="F1482" s="82">
        <f t="array" ref="F1482">SUM(IF(M1482:N1482="-",0,M1482:N1482),IF(O1482="-",0,-O1482))/100</f>
        <v>680.72</v>
      </c>
      <c r="G1482" s="82">
        <f t="array" ref="G1482">SUM(IF(P1482="-",0,P1482),IF(R1482="-",0,R1482))/100</f>
        <v>96.24</v>
      </c>
      <c r="H1482" s="82">
        <f t="array" ref="H1482">SUM(IF(Q1482="-",0,Q1482))/100</f>
        <v>268.05</v>
      </c>
      <c r="I1482" s="76">
        <v>5374036</v>
      </c>
      <c r="J1482" s="76" t="s">
        <v>147</v>
      </c>
      <c r="K1482" s="77">
        <v>41639</v>
      </c>
      <c r="L1482" s="76">
        <v>538636</v>
      </c>
      <c r="M1482" s="76">
        <v>66193</v>
      </c>
      <c r="N1482" s="76">
        <v>1879</v>
      </c>
      <c r="O1482" s="76" t="s">
        <v>19</v>
      </c>
      <c r="P1482" s="76">
        <v>8667</v>
      </c>
      <c r="Q1482" s="76">
        <v>26805</v>
      </c>
      <c r="R1482" s="76">
        <v>957</v>
      </c>
    </row>
    <row r="1483" spans="1:18">
      <c r="A1483" s="82">
        <f t="shared" ref="A1483:A1546" si="115">(B1483&amp;C1483)+0</f>
        <v>537403602012</v>
      </c>
      <c r="B1483" s="82" t="str">
        <f t="shared" ref="B1483:B1546" si="116">LEFT(I1483&amp;"00000000",8)</f>
        <v>53740360</v>
      </c>
      <c r="C1483" s="82">
        <f t="shared" ref="C1483:C1546" si="117">YEAR(K1483)</f>
        <v>2012</v>
      </c>
      <c r="D1483" s="82">
        <f t="shared" ref="D1483:D1546" si="118">IF(L1483="-",0,L1483/100)</f>
        <v>5386.36</v>
      </c>
      <c r="E1483" s="82">
        <f t="shared" ref="E1483:E1546" si="119">SUM(F1483:H1483)</f>
        <v>1041.43</v>
      </c>
      <c r="F1483" s="82">
        <f t="array" ref="F1483">SUM(IF(M1483:N1483="-",0,M1483:N1483),IF(O1483="-",0,-O1483))/100</f>
        <v>676.08</v>
      </c>
      <c r="G1483" s="82">
        <f t="array" ref="G1483">SUM(IF(P1483="-",0,P1483),IF(R1483="-",0,R1483))/100</f>
        <v>96.73</v>
      </c>
      <c r="H1483" s="82">
        <f t="array" ref="H1483">SUM(IF(Q1483="-",0,Q1483))/100</f>
        <v>268.62</v>
      </c>
      <c r="I1483" s="76">
        <v>5374036</v>
      </c>
      <c r="J1483" s="76" t="s">
        <v>147</v>
      </c>
      <c r="K1483" s="77">
        <v>41274</v>
      </c>
      <c r="L1483" s="76">
        <v>538636</v>
      </c>
      <c r="M1483" s="76">
        <v>65773</v>
      </c>
      <c r="N1483" s="76">
        <v>1835</v>
      </c>
      <c r="O1483" s="76">
        <v>0</v>
      </c>
      <c r="P1483" s="76">
        <v>8715</v>
      </c>
      <c r="Q1483" s="76">
        <v>26862</v>
      </c>
      <c r="R1483" s="76">
        <v>958</v>
      </c>
    </row>
    <row r="1484" spans="1:18">
      <c r="A1484" s="82">
        <f t="shared" si="115"/>
        <v>537403602011</v>
      </c>
      <c r="B1484" s="82" t="str">
        <f t="shared" si="116"/>
        <v>53740360</v>
      </c>
      <c r="C1484" s="82">
        <f t="shared" si="117"/>
        <v>2011</v>
      </c>
      <c r="D1484" s="82">
        <f t="shared" si="118"/>
        <v>5386.33</v>
      </c>
      <c r="E1484" s="82">
        <f t="shared" si="119"/>
        <v>1007.48</v>
      </c>
      <c r="F1484" s="82">
        <f t="array" ref="F1484">SUM(IF(M1484:N1484="-",0,M1484:N1484),IF(O1484="-",0,-O1484))/100</f>
        <v>667.16</v>
      </c>
      <c r="G1484" s="82">
        <f t="array" ref="G1484">SUM(IF(P1484="-",0,P1484),IF(R1484="-",0,R1484))/100</f>
        <v>73.150000000000006</v>
      </c>
      <c r="H1484" s="82">
        <f t="array" ref="H1484">SUM(IF(Q1484="-",0,Q1484))/100</f>
        <v>267.17</v>
      </c>
      <c r="I1484" s="76">
        <v>5374036</v>
      </c>
      <c r="J1484" s="76" t="s">
        <v>147</v>
      </c>
      <c r="K1484" s="77">
        <v>40908</v>
      </c>
      <c r="L1484" s="76">
        <v>538633</v>
      </c>
      <c r="M1484" s="76">
        <v>65073</v>
      </c>
      <c r="N1484" s="76">
        <v>1643</v>
      </c>
      <c r="O1484" s="76">
        <v>0</v>
      </c>
      <c r="P1484" s="76">
        <v>6358</v>
      </c>
      <c r="Q1484" s="76">
        <v>26717</v>
      </c>
      <c r="R1484" s="76">
        <v>957</v>
      </c>
    </row>
    <row r="1485" spans="1:18">
      <c r="A1485" s="82">
        <f t="shared" si="115"/>
        <v>537403602010</v>
      </c>
      <c r="B1485" s="82" t="str">
        <f t="shared" si="116"/>
        <v>53740360</v>
      </c>
      <c r="C1485" s="82">
        <f t="shared" si="117"/>
        <v>2010</v>
      </c>
      <c r="D1485" s="82">
        <f t="shared" si="118"/>
        <v>5377.51</v>
      </c>
      <c r="E1485" s="82">
        <f t="shared" si="119"/>
        <v>1006.98</v>
      </c>
      <c r="F1485" s="82">
        <f t="array" ref="F1485">SUM(IF(M1485:N1485="-",0,M1485:N1485),IF(O1485="-",0,-O1485))/100</f>
        <v>667.28</v>
      </c>
      <c r="G1485" s="82">
        <f t="array" ref="G1485">SUM(IF(P1485="-",0,P1485),IF(R1485="-",0,R1485))/100</f>
        <v>73.489999999999995</v>
      </c>
      <c r="H1485" s="82">
        <f t="array" ref="H1485">SUM(IF(Q1485="-",0,Q1485))/100</f>
        <v>266.20999999999998</v>
      </c>
      <c r="I1485" s="76">
        <v>5374036</v>
      </c>
      <c r="J1485" s="76" t="s">
        <v>147</v>
      </c>
      <c r="K1485" s="77">
        <v>40543</v>
      </c>
      <c r="L1485" s="76">
        <v>537751</v>
      </c>
      <c r="M1485" s="76">
        <v>66532</v>
      </c>
      <c r="N1485" s="76">
        <v>196</v>
      </c>
      <c r="O1485" s="76">
        <v>0</v>
      </c>
      <c r="P1485" s="76">
        <v>6388</v>
      </c>
      <c r="Q1485" s="76">
        <v>26621</v>
      </c>
      <c r="R1485" s="76">
        <v>961</v>
      </c>
    </row>
    <row r="1486" spans="1:18">
      <c r="A1486" s="82">
        <f t="shared" si="115"/>
        <v>537403602009</v>
      </c>
      <c r="B1486" s="82" t="str">
        <f t="shared" si="116"/>
        <v>53740360</v>
      </c>
      <c r="C1486" s="82">
        <f t="shared" si="117"/>
        <v>2009</v>
      </c>
      <c r="D1486" s="82">
        <f t="shared" si="118"/>
        <v>5377.17</v>
      </c>
      <c r="E1486" s="82">
        <f t="shared" si="119"/>
        <v>1002.28</v>
      </c>
      <c r="F1486" s="82">
        <f t="array" ref="F1486">SUM(IF(M1486:N1486="-",0,M1486:N1486),IF(O1486="-",0,-O1486))/100</f>
        <v>663.36</v>
      </c>
      <c r="G1486" s="82">
        <f t="array" ref="G1486">SUM(IF(P1486="-",0,P1486),IF(R1486="-",0,R1486))/100</f>
        <v>73.37</v>
      </c>
      <c r="H1486" s="82">
        <f t="array" ref="H1486">SUM(IF(Q1486="-",0,Q1486))/100</f>
        <v>265.55</v>
      </c>
      <c r="I1486" s="76">
        <v>5374036</v>
      </c>
      <c r="J1486" s="76" t="s">
        <v>147</v>
      </c>
      <c r="K1486" s="77">
        <v>40178</v>
      </c>
      <c r="L1486" s="76">
        <v>537717</v>
      </c>
      <c r="M1486" s="76">
        <v>66140</v>
      </c>
      <c r="N1486" s="76">
        <v>196</v>
      </c>
      <c r="O1486" s="76" t="s">
        <v>19</v>
      </c>
      <c r="P1486" s="76">
        <v>6376</v>
      </c>
      <c r="Q1486" s="76">
        <v>26555</v>
      </c>
      <c r="R1486" s="76">
        <v>961</v>
      </c>
    </row>
    <row r="1487" spans="1:18">
      <c r="A1487" s="82">
        <f t="shared" si="115"/>
        <v>537403602008</v>
      </c>
      <c r="B1487" s="82" t="str">
        <f t="shared" si="116"/>
        <v>53740360</v>
      </c>
      <c r="C1487" s="82">
        <f t="shared" si="117"/>
        <v>2008</v>
      </c>
      <c r="D1487" s="82">
        <f t="shared" si="118"/>
        <v>5376.73</v>
      </c>
      <c r="E1487" s="82">
        <f t="shared" si="119"/>
        <v>992.25</v>
      </c>
      <c r="F1487" s="82">
        <f t="array" ref="F1487">SUM(IF(M1487:N1487="-",0,M1487:N1487),IF(O1487="-",0,-O1487))/100</f>
        <v>653.02</v>
      </c>
      <c r="G1487" s="82">
        <f t="array" ref="G1487">SUM(IF(P1487="-",0,P1487),IF(R1487="-",0,R1487))/100</f>
        <v>73.510000000000005</v>
      </c>
      <c r="H1487" s="82">
        <f t="array" ref="H1487">SUM(IF(Q1487="-",0,Q1487))/100</f>
        <v>265.72000000000003</v>
      </c>
      <c r="I1487" s="76">
        <v>5374036</v>
      </c>
      <c r="J1487" s="76" t="s">
        <v>147</v>
      </c>
      <c r="K1487" s="77">
        <v>39813</v>
      </c>
      <c r="L1487" s="76">
        <v>537673</v>
      </c>
      <c r="M1487" s="76">
        <v>65106</v>
      </c>
      <c r="N1487" s="76">
        <v>196</v>
      </c>
      <c r="O1487" s="76" t="s">
        <v>19</v>
      </c>
      <c r="P1487" s="76">
        <v>6389</v>
      </c>
      <c r="Q1487" s="76">
        <v>26572</v>
      </c>
      <c r="R1487" s="76">
        <v>962</v>
      </c>
    </row>
    <row r="1488" spans="1:18">
      <c r="A1488" s="82">
        <f t="shared" si="115"/>
        <v>537403602007</v>
      </c>
      <c r="B1488" s="82" t="str">
        <f t="shared" si="116"/>
        <v>53740360</v>
      </c>
      <c r="C1488" s="82">
        <f t="shared" si="117"/>
        <v>2007</v>
      </c>
      <c r="D1488" s="82">
        <f t="shared" si="118"/>
        <v>5376.76</v>
      </c>
      <c r="E1488" s="82">
        <f t="shared" si="119"/>
        <v>987.2</v>
      </c>
      <c r="F1488" s="82">
        <f t="array" ref="F1488">SUM(IF(M1488:N1488="-",0,M1488:N1488),IF(O1488="-",0,-O1488))/100</f>
        <v>648.46</v>
      </c>
      <c r="G1488" s="82">
        <f t="array" ref="G1488">SUM(IF(P1488="-",0,P1488),IF(R1488="-",0,R1488))/100</f>
        <v>73.430000000000007</v>
      </c>
      <c r="H1488" s="82">
        <f t="array" ref="H1488">SUM(IF(Q1488="-",0,Q1488))/100</f>
        <v>265.31</v>
      </c>
      <c r="I1488" s="76">
        <v>5374036</v>
      </c>
      <c r="J1488" s="76" t="s">
        <v>147</v>
      </c>
      <c r="K1488" s="77">
        <v>39447</v>
      </c>
      <c r="L1488" s="76">
        <v>537676</v>
      </c>
      <c r="M1488" s="76">
        <v>64618</v>
      </c>
      <c r="N1488" s="76">
        <v>228</v>
      </c>
      <c r="O1488" s="76" t="s">
        <v>19</v>
      </c>
      <c r="P1488" s="76">
        <v>6382</v>
      </c>
      <c r="Q1488" s="76">
        <v>26531</v>
      </c>
      <c r="R1488" s="76">
        <v>961</v>
      </c>
    </row>
    <row r="1489" spans="1:18">
      <c r="A1489" s="82">
        <f t="shared" si="115"/>
        <v>537403602006</v>
      </c>
      <c r="B1489" s="82" t="str">
        <f t="shared" si="116"/>
        <v>53740360</v>
      </c>
      <c r="C1489" s="82">
        <f t="shared" si="117"/>
        <v>2006</v>
      </c>
      <c r="D1489" s="82">
        <f t="shared" si="118"/>
        <v>5376.75</v>
      </c>
      <c r="E1489" s="82">
        <f t="shared" si="119"/>
        <v>985.5</v>
      </c>
      <c r="F1489" s="82">
        <f t="array" ref="F1489">SUM(IF(M1489:N1489="-",0,M1489:N1489),IF(O1489="-",0,-O1489))/100</f>
        <v>647.37</v>
      </c>
      <c r="G1489" s="82">
        <f t="array" ref="G1489">SUM(IF(P1489="-",0,P1489),IF(R1489="-",0,R1489))/100</f>
        <v>73.42</v>
      </c>
      <c r="H1489" s="82">
        <f t="array" ref="H1489">SUM(IF(Q1489="-",0,Q1489))/100</f>
        <v>264.70999999999998</v>
      </c>
      <c r="I1489" s="76">
        <v>5374036</v>
      </c>
      <c r="J1489" s="76" t="s">
        <v>147</v>
      </c>
      <c r="K1489" s="77">
        <v>39082</v>
      </c>
      <c r="L1489" s="76">
        <v>537675</v>
      </c>
      <c r="M1489" s="76">
        <v>64509</v>
      </c>
      <c r="N1489" s="76">
        <v>228</v>
      </c>
      <c r="O1489" s="76" t="s">
        <v>19</v>
      </c>
      <c r="P1489" s="76">
        <v>6381</v>
      </c>
      <c r="Q1489" s="76">
        <v>26471</v>
      </c>
      <c r="R1489" s="76">
        <v>961</v>
      </c>
    </row>
    <row r="1490" spans="1:18">
      <c r="A1490" s="82">
        <f t="shared" si="115"/>
        <v>537404002015</v>
      </c>
      <c r="B1490" s="82" t="str">
        <f t="shared" si="116"/>
        <v>53740400</v>
      </c>
      <c r="C1490" s="82">
        <f t="shared" si="117"/>
        <v>2015</v>
      </c>
      <c r="D1490" s="82">
        <f t="shared" si="118"/>
        <v>11466.01</v>
      </c>
      <c r="E1490" s="82">
        <f t="shared" si="119"/>
        <v>2104.61</v>
      </c>
      <c r="F1490" s="82">
        <f t="array" ref="F1490">SUM(IF(M1490:N1490="-",0,M1490:N1490),IF(O1490="-",0,-O1490))/100</f>
        <v>908.99</v>
      </c>
      <c r="G1490" s="82">
        <f t="array" ref="G1490">SUM(IF(P1490="-",0,P1490),IF(R1490="-",0,R1490))/100</f>
        <v>189.43</v>
      </c>
      <c r="H1490" s="82">
        <f t="array" ref="H1490">SUM(IF(Q1490="-",0,Q1490))/100</f>
        <v>1006.19</v>
      </c>
      <c r="I1490" s="76">
        <v>5374040</v>
      </c>
      <c r="J1490" s="76" t="s">
        <v>148</v>
      </c>
      <c r="K1490" s="77">
        <v>42369</v>
      </c>
      <c r="L1490" s="76">
        <v>1146601</v>
      </c>
      <c r="M1490" s="76">
        <v>88078</v>
      </c>
      <c r="N1490" s="76">
        <v>6977</v>
      </c>
      <c r="O1490" s="76">
        <v>4156</v>
      </c>
      <c r="P1490" s="76">
        <v>18017</v>
      </c>
      <c r="Q1490" s="76">
        <v>100619</v>
      </c>
      <c r="R1490" s="76">
        <v>926</v>
      </c>
    </row>
    <row r="1491" spans="1:18">
      <c r="A1491" s="82">
        <f t="shared" si="115"/>
        <v>537404002014</v>
      </c>
      <c r="B1491" s="82" t="str">
        <f t="shared" si="116"/>
        <v>53740400</v>
      </c>
      <c r="C1491" s="82">
        <f t="shared" si="117"/>
        <v>2014</v>
      </c>
      <c r="D1491" s="82">
        <f t="shared" si="118"/>
        <v>11466.01</v>
      </c>
      <c r="E1491" s="82">
        <f t="shared" si="119"/>
        <v>2106.91</v>
      </c>
      <c r="F1491" s="82">
        <f t="array" ref="F1491">SUM(IF(M1491:N1491="-",0,M1491:N1491),IF(O1491="-",0,-O1491))/100</f>
        <v>907.56</v>
      </c>
      <c r="G1491" s="82">
        <f t="array" ref="G1491">SUM(IF(P1491="-",0,P1491),IF(R1491="-",0,R1491))/100</f>
        <v>190.47</v>
      </c>
      <c r="H1491" s="82">
        <f t="array" ref="H1491">SUM(IF(Q1491="-",0,Q1491))/100</f>
        <v>1008.88</v>
      </c>
      <c r="I1491" s="76">
        <v>5374040</v>
      </c>
      <c r="J1491" s="76" t="s">
        <v>148</v>
      </c>
      <c r="K1491" s="77">
        <v>42004</v>
      </c>
      <c r="L1491" s="76">
        <v>1146601</v>
      </c>
      <c r="M1491" s="76">
        <v>87933</v>
      </c>
      <c r="N1491" s="76">
        <v>6979</v>
      </c>
      <c r="O1491" s="76">
        <v>4156</v>
      </c>
      <c r="P1491" s="76">
        <v>18121</v>
      </c>
      <c r="Q1491" s="76">
        <v>100888</v>
      </c>
      <c r="R1491" s="76">
        <v>926</v>
      </c>
    </row>
    <row r="1492" spans="1:18">
      <c r="A1492" s="82">
        <f t="shared" si="115"/>
        <v>537404002013</v>
      </c>
      <c r="B1492" s="82" t="str">
        <f t="shared" si="116"/>
        <v>53740400</v>
      </c>
      <c r="C1492" s="82">
        <f t="shared" si="117"/>
        <v>2013</v>
      </c>
      <c r="D1492" s="82">
        <f t="shared" si="118"/>
        <v>11466</v>
      </c>
      <c r="E1492" s="82">
        <f t="shared" si="119"/>
        <v>2166.91</v>
      </c>
      <c r="F1492" s="82">
        <f t="array" ref="F1492">SUM(IF(M1492:N1492="-",0,M1492:N1492),IF(O1492="-",0,-O1492))/100</f>
        <v>932.39</v>
      </c>
      <c r="G1492" s="82">
        <f t="array" ref="G1492">SUM(IF(P1492="-",0,P1492),IF(R1492="-",0,R1492))/100</f>
        <v>170.73</v>
      </c>
      <c r="H1492" s="82">
        <f t="array" ref="H1492">SUM(IF(Q1492="-",0,Q1492))/100</f>
        <v>1063.79</v>
      </c>
      <c r="I1492" s="76">
        <v>5374040</v>
      </c>
      <c r="J1492" s="76" t="s">
        <v>148</v>
      </c>
      <c r="K1492" s="77">
        <v>41639</v>
      </c>
      <c r="L1492" s="76">
        <v>1146600</v>
      </c>
      <c r="M1492" s="76">
        <v>90438</v>
      </c>
      <c r="N1492" s="76">
        <v>6957</v>
      </c>
      <c r="O1492" s="76">
        <v>4156</v>
      </c>
      <c r="P1492" s="76">
        <v>16147</v>
      </c>
      <c r="Q1492" s="76">
        <v>106379</v>
      </c>
      <c r="R1492" s="76">
        <v>926</v>
      </c>
    </row>
    <row r="1493" spans="1:18">
      <c r="A1493" s="82">
        <f t="shared" si="115"/>
        <v>537404002012</v>
      </c>
      <c r="B1493" s="82" t="str">
        <f t="shared" si="116"/>
        <v>53740400</v>
      </c>
      <c r="C1493" s="82">
        <f t="shared" si="117"/>
        <v>2012</v>
      </c>
      <c r="D1493" s="82">
        <f t="shared" si="118"/>
        <v>11466</v>
      </c>
      <c r="E1493" s="82">
        <f t="shared" si="119"/>
        <v>2166.0500000000002</v>
      </c>
      <c r="F1493" s="82">
        <f t="array" ref="F1493">SUM(IF(M1493:N1493="-",0,M1493:N1493),IF(O1493="-",0,-O1493))/100</f>
        <v>930.94</v>
      </c>
      <c r="G1493" s="82">
        <f t="array" ref="G1493">SUM(IF(P1493="-",0,P1493),IF(R1493="-",0,R1493))/100</f>
        <v>171.32</v>
      </c>
      <c r="H1493" s="82">
        <f t="array" ref="H1493">SUM(IF(Q1493="-",0,Q1493))/100</f>
        <v>1063.79</v>
      </c>
      <c r="I1493" s="76">
        <v>5374040</v>
      </c>
      <c r="J1493" s="76" t="s">
        <v>148</v>
      </c>
      <c r="K1493" s="77">
        <v>41274</v>
      </c>
      <c r="L1493" s="76">
        <v>1146600</v>
      </c>
      <c r="M1493" s="76">
        <v>90325</v>
      </c>
      <c r="N1493" s="76">
        <v>6925</v>
      </c>
      <c r="O1493" s="76">
        <v>4156</v>
      </c>
      <c r="P1493" s="76">
        <v>16206</v>
      </c>
      <c r="Q1493" s="76">
        <v>106379</v>
      </c>
      <c r="R1493" s="76">
        <v>926</v>
      </c>
    </row>
    <row r="1494" spans="1:18">
      <c r="A1494" s="82">
        <f t="shared" si="115"/>
        <v>537404002011</v>
      </c>
      <c r="B1494" s="82" t="str">
        <f t="shared" si="116"/>
        <v>53740400</v>
      </c>
      <c r="C1494" s="82">
        <f t="shared" si="117"/>
        <v>2011</v>
      </c>
      <c r="D1494" s="82">
        <f t="shared" si="118"/>
        <v>11465.61</v>
      </c>
      <c r="E1494" s="82">
        <f t="shared" si="119"/>
        <v>2159.9799999999996</v>
      </c>
      <c r="F1494" s="82">
        <f t="array" ref="F1494">SUM(IF(M1494:N1494="-",0,M1494:N1494),IF(O1494="-",0,-O1494))/100</f>
        <v>924.8</v>
      </c>
      <c r="G1494" s="82">
        <f t="array" ref="G1494">SUM(IF(P1494="-",0,P1494),IF(R1494="-",0,R1494))/100</f>
        <v>171.13</v>
      </c>
      <c r="H1494" s="82">
        <f t="array" ref="H1494">SUM(IF(Q1494="-",0,Q1494))/100</f>
        <v>1064.05</v>
      </c>
      <c r="I1494" s="76">
        <v>5374040</v>
      </c>
      <c r="J1494" s="76" t="s">
        <v>148</v>
      </c>
      <c r="K1494" s="77">
        <v>40908</v>
      </c>
      <c r="L1494" s="76">
        <v>1146561</v>
      </c>
      <c r="M1494" s="76">
        <v>89692</v>
      </c>
      <c r="N1494" s="76">
        <v>6944</v>
      </c>
      <c r="O1494" s="76">
        <v>4156</v>
      </c>
      <c r="P1494" s="76">
        <v>16187</v>
      </c>
      <c r="Q1494" s="76">
        <v>106405</v>
      </c>
      <c r="R1494" s="76">
        <v>926</v>
      </c>
    </row>
    <row r="1495" spans="1:18">
      <c r="A1495" s="82">
        <f t="shared" si="115"/>
        <v>537404002010</v>
      </c>
      <c r="B1495" s="82" t="str">
        <f t="shared" si="116"/>
        <v>53740400</v>
      </c>
      <c r="C1495" s="82">
        <f t="shared" si="117"/>
        <v>2010</v>
      </c>
      <c r="D1495" s="82">
        <f t="shared" si="118"/>
        <v>11465.52</v>
      </c>
      <c r="E1495" s="82">
        <f t="shared" si="119"/>
        <v>2072.77</v>
      </c>
      <c r="F1495" s="82">
        <f t="array" ref="F1495">SUM(IF(M1495:N1495="-",0,M1495:N1495),IF(O1495="-",0,-O1495))/100</f>
        <v>915.47</v>
      </c>
      <c r="G1495" s="82">
        <f t="array" ref="G1495">SUM(IF(P1495="-",0,P1495),IF(R1495="-",0,R1495))/100</f>
        <v>93.99</v>
      </c>
      <c r="H1495" s="82">
        <f t="array" ref="H1495">SUM(IF(Q1495="-",0,Q1495))/100</f>
        <v>1063.31</v>
      </c>
      <c r="I1495" s="76">
        <v>5374040</v>
      </c>
      <c r="J1495" s="76" t="s">
        <v>148</v>
      </c>
      <c r="K1495" s="77">
        <v>40543</v>
      </c>
      <c r="L1495" s="76">
        <v>1146552</v>
      </c>
      <c r="M1495" s="76">
        <v>89268</v>
      </c>
      <c r="N1495" s="76">
        <v>5175</v>
      </c>
      <c r="O1495" s="76">
        <v>2896</v>
      </c>
      <c r="P1495" s="76">
        <v>8527</v>
      </c>
      <c r="Q1495" s="76">
        <v>106331</v>
      </c>
      <c r="R1495" s="76">
        <v>872</v>
      </c>
    </row>
    <row r="1496" spans="1:18">
      <c r="A1496" s="82">
        <f t="shared" si="115"/>
        <v>537404002009</v>
      </c>
      <c r="B1496" s="82" t="str">
        <f t="shared" si="116"/>
        <v>53740400</v>
      </c>
      <c r="C1496" s="82">
        <f t="shared" si="117"/>
        <v>2009</v>
      </c>
      <c r="D1496" s="82">
        <f t="shared" si="118"/>
        <v>11465.53</v>
      </c>
      <c r="E1496" s="82">
        <f t="shared" si="119"/>
        <v>2059.66</v>
      </c>
      <c r="F1496" s="82">
        <f t="array" ref="F1496">SUM(IF(M1496:N1496="-",0,M1496:N1496),IF(O1496="-",0,-O1496))/100</f>
        <v>906.61</v>
      </c>
      <c r="G1496" s="82">
        <f t="array" ref="G1496">SUM(IF(P1496="-",0,P1496),IF(R1496="-",0,R1496))/100</f>
        <v>89.76</v>
      </c>
      <c r="H1496" s="82">
        <f t="array" ref="H1496">SUM(IF(Q1496="-",0,Q1496))/100</f>
        <v>1063.29</v>
      </c>
      <c r="I1496" s="76">
        <v>5374040</v>
      </c>
      <c r="J1496" s="76" t="s">
        <v>148</v>
      </c>
      <c r="K1496" s="77">
        <v>40178</v>
      </c>
      <c r="L1496" s="76">
        <v>1146553</v>
      </c>
      <c r="M1496" s="76">
        <v>88459</v>
      </c>
      <c r="N1496" s="76">
        <v>5098</v>
      </c>
      <c r="O1496" s="76">
        <v>2896</v>
      </c>
      <c r="P1496" s="76">
        <v>8104</v>
      </c>
      <c r="Q1496" s="76">
        <v>106329</v>
      </c>
      <c r="R1496" s="76">
        <v>872</v>
      </c>
    </row>
    <row r="1497" spans="1:18">
      <c r="A1497" s="82">
        <f t="shared" si="115"/>
        <v>537404002008</v>
      </c>
      <c r="B1497" s="82" t="str">
        <f t="shared" si="116"/>
        <v>53740400</v>
      </c>
      <c r="C1497" s="82">
        <f t="shared" si="117"/>
        <v>2008</v>
      </c>
      <c r="D1497" s="82">
        <f t="shared" si="118"/>
        <v>11465.51</v>
      </c>
      <c r="E1497" s="82">
        <f t="shared" si="119"/>
        <v>2053.02</v>
      </c>
      <c r="F1497" s="82">
        <f t="array" ref="F1497">SUM(IF(M1497:N1497="-",0,M1497:N1497),IF(O1497="-",0,-O1497))/100</f>
        <v>904.66</v>
      </c>
      <c r="G1497" s="82">
        <f t="array" ref="G1497">SUM(IF(P1497="-",0,P1497),IF(R1497="-",0,R1497))/100</f>
        <v>86.75</v>
      </c>
      <c r="H1497" s="82">
        <f t="array" ref="H1497">SUM(IF(Q1497="-",0,Q1497))/100</f>
        <v>1061.6099999999999</v>
      </c>
      <c r="I1497" s="76">
        <v>5374040</v>
      </c>
      <c r="J1497" s="76" t="s">
        <v>148</v>
      </c>
      <c r="K1497" s="77">
        <v>39813</v>
      </c>
      <c r="L1497" s="76">
        <v>1146551</v>
      </c>
      <c r="M1497" s="76">
        <v>88270</v>
      </c>
      <c r="N1497" s="76">
        <v>5092</v>
      </c>
      <c r="O1497" s="76">
        <v>2896</v>
      </c>
      <c r="P1497" s="76">
        <v>7785</v>
      </c>
      <c r="Q1497" s="76">
        <v>106161</v>
      </c>
      <c r="R1497" s="76">
        <v>890</v>
      </c>
    </row>
    <row r="1498" spans="1:18">
      <c r="A1498" s="82">
        <f t="shared" si="115"/>
        <v>537404002007</v>
      </c>
      <c r="B1498" s="82" t="str">
        <f t="shared" si="116"/>
        <v>53740400</v>
      </c>
      <c r="C1498" s="82">
        <f t="shared" si="117"/>
        <v>2007</v>
      </c>
      <c r="D1498" s="82">
        <f t="shared" si="118"/>
        <v>11466.1</v>
      </c>
      <c r="E1498" s="82">
        <f t="shared" si="119"/>
        <v>2027.08</v>
      </c>
      <c r="F1498" s="82">
        <f t="array" ref="F1498">SUM(IF(M1498:N1498="-",0,M1498:N1498),IF(O1498="-",0,-O1498))/100</f>
        <v>881.97</v>
      </c>
      <c r="G1498" s="82">
        <f t="array" ref="G1498">SUM(IF(P1498="-",0,P1498),IF(R1498="-",0,R1498))/100</f>
        <v>81.34</v>
      </c>
      <c r="H1498" s="82">
        <f t="array" ref="H1498">SUM(IF(Q1498="-",0,Q1498))/100</f>
        <v>1063.77</v>
      </c>
      <c r="I1498" s="76">
        <v>5374040</v>
      </c>
      <c r="J1498" s="76" t="s">
        <v>148</v>
      </c>
      <c r="K1498" s="77">
        <v>39447</v>
      </c>
      <c r="L1498" s="76">
        <v>1146610</v>
      </c>
      <c r="M1498" s="76">
        <v>85996</v>
      </c>
      <c r="N1498" s="76">
        <v>4970</v>
      </c>
      <c r="O1498" s="76">
        <v>2769</v>
      </c>
      <c r="P1498" s="76">
        <v>7244</v>
      </c>
      <c r="Q1498" s="76">
        <v>106377</v>
      </c>
      <c r="R1498" s="76">
        <v>890</v>
      </c>
    </row>
    <row r="1499" spans="1:18">
      <c r="A1499" s="82">
        <f t="shared" si="115"/>
        <v>537404002006</v>
      </c>
      <c r="B1499" s="82" t="str">
        <f t="shared" si="116"/>
        <v>53740400</v>
      </c>
      <c r="C1499" s="82">
        <f t="shared" si="117"/>
        <v>2006</v>
      </c>
      <c r="D1499" s="82">
        <f t="shared" si="118"/>
        <v>11467.26</v>
      </c>
      <c r="E1499" s="82">
        <f t="shared" si="119"/>
        <v>2019.99</v>
      </c>
      <c r="F1499" s="82">
        <f t="array" ref="F1499">SUM(IF(M1499:N1499="-",0,M1499:N1499),IF(O1499="-",0,-O1499))/100</f>
        <v>877.95</v>
      </c>
      <c r="G1499" s="82">
        <f t="array" ref="G1499">SUM(IF(P1499="-",0,P1499),IF(R1499="-",0,R1499))/100</f>
        <v>81.430000000000007</v>
      </c>
      <c r="H1499" s="82">
        <f t="array" ref="H1499">SUM(IF(Q1499="-",0,Q1499))/100</f>
        <v>1060.6099999999999</v>
      </c>
      <c r="I1499" s="76">
        <v>5374040</v>
      </c>
      <c r="J1499" s="76" t="s">
        <v>148</v>
      </c>
      <c r="K1499" s="77">
        <v>39082</v>
      </c>
      <c r="L1499" s="76">
        <v>1146726</v>
      </c>
      <c r="M1499" s="76">
        <v>85585</v>
      </c>
      <c r="N1499" s="76">
        <v>4979</v>
      </c>
      <c r="O1499" s="76">
        <v>2769</v>
      </c>
      <c r="P1499" s="76">
        <v>7253</v>
      </c>
      <c r="Q1499" s="76">
        <v>106061</v>
      </c>
      <c r="R1499" s="76">
        <v>890</v>
      </c>
    </row>
    <row r="1500" spans="1:18">
      <c r="A1500" s="82">
        <f t="shared" si="115"/>
        <v>537404402015</v>
      </c>
      <c r="B1500" s="82" t="str">
        <f t="shared" si="116"/>
        <v>53740440</v>
      </c>
      <c r="C1500" s="82">
        <f t="shared" si="117"/>
        <v>2015</v>
      </c>
      <c r="D1500" s="82">
        <f t="shared" si="118"/>
        <v>6332.04</v>
      </c>
      <c r="E1500" s="82">
        <f t="shared" si="119"/>
        <v>1382.42</v>
      </c>
      <c r="F1500" s="82">
        <f t="array" ref="F1500">SUM(IF(M1500:N1500="-",0,M1500:N1500),IF(O1500="-",0,-O1500))/100</f>
        <v>775.7</v>
      </c>
      <c r="G1500" s="82">
        <f t="array" ref="G1500">SUM(IF(P1500="-",0,P1500),IF(R1500="-",0,R1500))/100</f>
        <v>99.25</v>
      </c>
      <c r="H1500" s="82">
        <f t="array" ref="H1500">SUM(IF(Q1500="-",0,Q1500))/100</f>
        <v>507.47</v>
      </c>
      <c r="I1500" s="76">
        <v>5374044</v>
      </c>
      <c r="J1500" s="76" t="s">
        <v>149</v>
      </c>
      <c r="K1500" s="77">
        <v>42369</v>
      </c>
      <c r="L1500" s="76">
        <v>633204</v>
      </c>
      <c r="M1500" s="76">
        <v>76138</v>
      </c>
      <c r="N1500" s="76">
        <v>1500</v>
      </c>
      <c r="O1500" s="76">
        <v>68</v>
      </c>
      <c r="P1500" s="76">
        <v>9015</v>
      </c>
      <c r="Q1500" s="76">
        <v>50747</v>
      </c>
      <c r="R1500" s="76">
        <v>910</v>
      </c>
    </row>
    <row r="1501" spans="1:18">
      <c r="A1501" s="82">
        <f t="shared" si="115"/>
        <v>537404402014</v>
      </c>
      <c r="B1501" s="82" t="str">
        <f t="shared" si="116"/>
        <v>53740440</v>
      </c>
      <c r="C1501" s="82">
        <f t="shared" si="117"/>
        <v>2014</v>
      </c>
      <c r="D1501" s="82">
        <f t="shared" si="118"/>
        <v>6332.04</v>
      </c>
      <c r="E1501" s="82">
        <f t="shared" si="119"/>
        <v>1430.39</v>
      </c>
      <c r="F1501" s="82">
        <f t="array" ref="F1501">SUM(IF(M1501:N1501="-",0,M1501:N1501),IF(O1501="-",0,-O1501))/100</f>
        <v>797.45</v>
      </c>
      <c r="G1501" s="82">
        <f t="array" ref="G1501">SUM(IF(P1501="-",0,P1501),IF(R1501="-",0,R1501))/100</f>
        <v>87.97</v>
      </c>
      <c r="H1501" s="82">
        <f t="array" ref="H1501">SUM(IF(Q1501="-",0,Q1501))/100</f>
        <v>544.97</v>
      </c>
      <c r="I1501" s="76">
        <v>5374044</v>
      </c>
      <c r="J1501" s="76" t="s">
        <v>149</v>
      </c>
      <c r="K1501" s="77">
        <v>42004</v>
      </c>
      <c r="L1501" s="76">
        <v>633204</v>
      </c>
      <c r="M1501" s="76">
        <v>78063</v>
      </c>
      <c r="N1501" s="76">
        <v>1959</v>
      </c>
      <c r="O1501" s="76">
        <v>277</v>
      </c>
      <c r="P1501" s="76">
        <v>8570</v>
      </c>
      <c r="Q1501" s="76">
        <v>54497</v>
      </c>
      <c r="R1501" s="76">
        <v>227</v>
      </c>
    </row>
    <row r="1502" spans="1:18">
      <c r="A1502" s="82">
        <f t="shared" si="115"/>
        <v>537404402013</v>
      </c>
      <c r="B1502" s="82" t="str">
        <f t="shared" si="116"/>
        <v>53740440</v>
      </c>
      <c r="C1502" s="82">
        <f t="shared" si="117"/>
        <v>2013</v>
      </c>
      <c r="D1502" s="82">
        <f t="shared" si="118"/>
        <v>6332.04</v>
      </c>
      <c r="E1502" s="82">
        <f t="shared" si="119"/>
        <v>1422.62</v>
      </c>
      <c r="F1502" s="82">
        <f t="array" ref="F1502">SUM(IF(M1502:N1502="-",0,M1502:N1502),IF(O1502="-",0,-O1502))/100</f>
        <v>790.66</v>
      </c>
      <c r="G1502" s="82">
        <f t="array" ref="G1502">SUM(IF(P1502="-",0,P1502),IF(R1502="-",0,R1502))/100</f>
        <v>88.18</v>
      </c>
      <c r="H1502" s="82">
        <f t="array" ref="H1502">SUM(IF(Q1502="-",0,Q1502))/100</f>
        <v>543.78</v>
      </c>
      <c r="I1502" s="76">
        <v>5374044</v>
      </c>
      <c r="J1502" s="76" t="s">
        <v>149</v>
      </c>
      <c r="K1502" s="77">
        <v>41639</v>
      </c>
      <c r="L1502" s="76">
        <v>633204</v>
      </c>
      <c r="M1502" s="76">
        <v>77314</v>
      </c>
      <c r="N1502" s="76">
        <v>2029</v>
      </c>
      <c r="O1502" s="76">
        <v>277</v>
      </c>
      <c r="P1502" s="76">
        <v>8591</v>
      </c>
      <c r="Q1502" s="76">
        <v>54378</v>
      </c>
      <c r="R1502" s="76">
        <v>227</v>
      </c>
    </row>
    <row r="1503" spans="1:18">
      <c r="A1503" s="82">
        <f t="shared" si="115"/>
        <v>537404402012</v>
      </c>
      <c r="B1503" s="82" t="str">
        <f t="shared" si="116"/>
        <v>53740440</v>
      </c>
      <c r="C1503" s="82">
        <f t="shared" si="117"/>
        <v>2012</v>
      </c>
      <c r="D1503" s="82">
        <f t="shared" si="118"/>
        <v>6332.01</v>
      </c>
      <c r="E1503" s="82">
        <f t="shared" si="119"/>
        <v>1418.23</v>
      </c>
      <c r="F1503" s="82">
        <f t="array" ref="F1503">SUM(IF(M1503:N1503="-",0,M1503:N1503),IF(O1503="-",0,-O1503))/100</f>
        <v>788.05</v>
      </c>
      <c r="G1503" s="82">
        <f t="array" ref="G1503">SUM(IF(P1503="-",0,P1503),IF(R1503="-",0,R1503))/100</f>
        <v>87.01</v>
      </c>
      <c r="H1503" s="82">
        <f t="array" ref="H1503">SUM(IF(Q1503="-",0,Q1503))/100</f>
        <v>543.16999999999996</v>
      </c>
      <c r="I1503" s="76">
        <v>5374044</v>
      </c>
      <c r="J1503" s="76" t="s">
        <v>149</v>
      </c>
      <c r="K1503" s="77">
        <v>41274</v>
      </c>
      <c r="L1503" s="76">
        <v>633201</v>
      </c>
      <c r="M1503" s="76">
        <v>77070</v>
      </c>
      <c r="N1503" s="76">
        <v>2218</v>
      </c>
      <c r="O1503" s="76">
        <v>483</v>
      </c>
      <c r="P1503" s="76">
        <v>8474</v>
      </c>
      <c r="Q1503" s="76">
        <v>54317</v>
      </c>
      <c r="R1503" s="76">
        <v>227</v>
      </c>
    </row>
    <row r="1504" spans="1:18">
      <c r="A1504" s="82">
        <f t="shared" si="115"/>
        <v>537404402011</v>
      </c>
      <c r="B1504" s="82" t="str">
        <f t="shared" si="116"/>
        <v>53740440</v>
      </c>
      <c r="C1504" s="82">
        <f t="shared" si="117"/>
        <v>2011</v>
      </c>
      <c r="D1504" s="82">
        <f t="shared" si="118"/>
        <v>6332.19</v>
      </c>
      <c r="E1504" s="82">
        <f t="shared" si="119"/>
        <v>1415.05</v>
      </c>
      <c r="F1504" s="82">
        <f t="array" ref="F1504">SUM(IF(M1504:N1504="-",0,M1504:N1504),IF(O1504="-",0,-O1504))/100</f>
        <v>785.8</v>
      </c>
      <c r="G1504" s="82">
        <f t="array" ref="G1504">SUM(IF(P1504="-",0,P1504),IF(R1504="-",0,R1504))/100</f>
        <v>86.22</v>
      </c>
      <c r="H1504" s="82">
        <f t="array" ref="H1504">SUM(IF(Q1504="-",0,Q1504))/100</f>
        <v>543.03</v>
      </c>
      <c r="I1504" s="76">
        <v>5374044</v>
      </c>
      <c r="J1504" s="76" t="s">
        <v>149</v>
      </c>
      <c r="K1504" s="77">
        <v>40908</v>
      </c>
      <c r="L1504" s="76">
        <v>633219</v>
      </c>
      <c r="M1504" s="76">
        <v>76882</v>
      </c>
      <c r="N1504" s="76">
        <v>2181</v>
      </c>
      <c r="O1504" s="76">
        <v>483</v>
      </c>
      <c r="P1504" s="76">
        <v>8395</v>
      </c>
      <c r="Q1504" s="76">
        <v>54303</v>
      </c>
      <c r="R1504" s="76">
        <v>227</v>
      </c>
    </row>
    <row r="1505" spans="1:18">
      <c r="A1505" s="82">
        <f t="shared" si="115"/>
        <v>537404402010</v>
      </c>
      <c r="B1505" s="82" t="str">
        <f t="shared" si="116"/>
        <v>53740440</v>
      </c>
      <c r="C1505" s="82">
        <f t="shared" si="117"/>
        <v>2010</v>
      </c>
      <c r="D1505" s="82">
        <f t="shared" si="118"/>
        <v>6332.38</v>
      </c>
      <c r="E1505" s="82">
        <f t="shared" si="119"/>
        <v>1358.0900000000001</v>
      </c>
      <c r="F1505" s="82">
        <f t="array" ref="F1505">SUM(IF(M1505:N1505="-",0,M1505:N1505),IF(O1505="-",0,-O1505))/100</f>
        <v>779.74</v>
      </c>
      <c r="G1505" s="82">
        <f t="array" ref="G1505">SUM(IF(P1505="-",0,P1505),IF(R1505="-",0,R1505))/100</f>
        <v>40.08</v>
      </c>
      <c r="H1505" s="82">
        <f t="array" ref="H1505">SUM(IF(Q1505="-",0,Q1505))/100</f>
        <v>538.27</v>
      </c>
      <c r="I1505" s="76">
        <v>5374044</v>
      </c>
      <c r="J1505" s="76" t="s">
        <v>149</v>
      </c>
      <c r="K1505" s="77">
        <v>40543</v>
      </c>
      <c r="L1505" s="76">
        <v>633238</v>
      </c>
      <c r="M1505" s="76">
        <v>76962</v>
      </c>
      <c r="N1505" s="76">
        <v>1494</v>
      </c>
      <c r="O1505" s="76">
        <v>482</v>
      </c>
      <c r="P1505" s="76">
        <v>3789</v>
      </c>
      <c r="Q1505" s="76">
        <v>53827</v>
      </c>
      <c r="R1505" s="76">
        <v>219</v>
      </c>
    </row>
    <row r="1506" spans="1:18">
      <c r="A1506" s="82">
        <f t="shared" si="115"/>
        <v>537404402009</v>
      </c>
      <c r="B1506" s="82" t="str">
        <f t="shared" si="116"/>
        <v>53740440</v>
      </c>
      <c r="C1506" s="82">
        <f t="shared" si="117"/>
        <v>2009</v>
      </c>
      <c r="D1506" s="82">
        <f t="shared" si="118"/>
        <v>6332.4</v>
      </c>
      <c r="E1506" s="82">
        <f t="shared" si="119"/>
        <v>1356.43</v>
      </c>
      <c r="F1506" s="82">
        <f t="array" ref="F1506">SUM(IF(M1506:N1506="-",0,M1506:N1506),IF(O1506="-",0,-O1506))/100</f>
        <v>778.25</v>
      </c>
      <c r="G1506" s="82">
        <f t="array" ref="G1506">SUM(IF(P1506="-",0,P1506),IF(R1506="-",0,R1506))/100</f>
        <v>39.99</v>
      </c>
      <c r="H1506" s="82">
        <f t="array" ref="H1506">SUM(IF(Q1506="-",0,Q1506))/100</f>
        <v>538.19000000000005</v>
      </c>
      <c r="I1506" s="76">
        <v>5374044</v>
      </c>
      <c r="J1506" s="76" t="s">
        <v>149</v>
      </c>
      <c r="K1506" s="77">
        <v>40178</v>
      </c>
      <c r="L1506" s="76">
        <v>633240</v>
      </c>
      <c r="M1506" s="76">
        <v>76813</v>
      </c>
      <c r="N1506" s="76">
        <v>1494</v>
      </c>
      <c r="O1506" s="76">
        <v>482</v>
      </c>
      <c r="P1506" s="76">
        <v>3780</v>
      </c>
      <c r="Q1506" s="76">
        <v>53819</v>
      </c>
      <c r="R1506" s="76">
        <v>219</v>
      </c>
    </row>
    <row r="1507" spans="1:18">
      <c r="A1507" s="82">
        <f t="shared" si="115"/>
        <v>537404402008</v>
      </c>
      <c r="B1507" s="82" t="str">
        <f t="shared" si="116"/>
        <v>53740440</v>
      </c>
      <c r="C1507" s="82">
        <f t="shared" si="117"/>
        <v>2008</v>
      </c>
      <c r="D1507" s="82">
        <f t="shared" si="118"/>
        <v>6332.52</v>
      </c>
      <c r="E1507" s="82">
        <f t="shared" si="119"/>
        <v>1349.74</v>
      </c>
      <c r="F1507" s="82">
        <f t="array" ref="F1507">SUM(IF(M1507:N1507="-",0,M1507:N1507),IF(O1507="-",0,-O1507))/100</f>
        <v>771.38</v>
      </c>
      <c r="G1507" s="82">
        <f t="array" ref="G1507">SUM(IF(P1507="-",0,P1507),IF(R1507="-",0,R1507))/100</f>
        <v>40.1</v>
      </c>
      <c r="H1507" s="82">
        <f t="array" ref="H1507">SUM(IF(Q1507="-",0,Q1507))/100</f>
        <v>538.26</v>
      </c>
      <c r="I1507" s="76">
        <v>5374044</v>
      </c>
      <c r="J1507" s="76" t="s">
        <v>149</v>
      </c>
      <c r="K1507" s="77">
        <v>39813</v>
      </c>
      <c r="L1507" s="76">
        <v>633252</v>
      </c>
      <c r="M1507" s="76">
        <v>76192</v>
      </c>
      <c r="N1507" s="76">
        <v>1428</v>
      </c>
      <c r="O1507" s="76">
        <v>482</v>
      </c>
      <c r="P1507" s="76">
        <v>3791</v>
      </c>
      <c r="Q1507" s="76">
        <v>53826</v>
      </c>
      <c r="R1507" s="76">
        <v>219</v>
      </c>
    </row>
    <row r="1508" spans="1:18">
      <c r="A1508" s="82">
        <f t="shared" si="115"/>
        <v>537404402007</v>
      </c>
      <c r="B1508" s="82" t="str">
        <f t="shared" si="116"/>
        <v>53740440</v>
      </c>
      <c r="C1508" s="82">
        <f t="shared" si="117"/>
        <v>2007</v>
      </c>
      <c r="D1508" s="82">
        <f t="shared" si="118"/>
        <v>6332.49</v>
      </c>
      <c r="E1508" s="82">
        <f t="shared" si="119"/>
        <v>1345.74</v>
      </c>
      <c r="F1508" s="82">
        <f t="array" ref="F1508">SUM(IF(M1508:N1508="-",0,M1508:N1508),IF(O1508="-",0,-O1508))/100</f>
        <v>768.39</v>
      </c>
      <c r="G1508" s="82">
        <f t="array" ref="G1508">SUM(IF(P1508="-",0,P1508),IF(R1508="-",0,R1508))/100</f>
        <v>39.270000000000003</v>
      </c>
      <c r="H1508" s="82">
        <f t="array" ref="H1508">SUM(IF(Q1508="-",0,Q1508))/100</f>
        <v>538.08000000000004</v>
      </c>
      <c r="I1508" s="76">
        <v>5374044</v>
      </c>
      <c r="J1508" s="76" t="s">
        <v>149</v>
      </c>
      <c r="K1508" s="77">
        <v>39447</v>
      </c>
      <c r="L1508" s="76">
        <v>633249</v>
      </c>
      <c r="M1508" s="76">
        <v>75906</v>
      </c>
      <c r="N1508" s="76">
        <v>1415</v>
      </c>
      <c r="O1508" s="76">
        <v>482</v>
      </c>
      <c r="P1508" s="76">
        <v>3708</v>
      </c>
      <c r="Q1508" s="76">
        <v>53808</v>
      </c>
      <c r="R1508" s="76">
        <v>219</v>
      </c>
    </row>
    <row r="1509" spans="1:18">
      <c r="A1509" s="82">
        <f t="shared" si="115"/>
        <v>537404402006</v>
      </c>
      <c r="B1509" s="82" t="str">
        <f t="shared" si="116"/>
        <v>53740440</v>
      </c>
      <c r="C1509" s="82">
        <f t="shared" si="117"/>
        <v>2006</v>
      </c>
      <c r="D1509" s="82">
        <f t="shared" si="118"/>
        <v>6332.63</v>
      </c>
      <c r="E1509" s="82">
        <f t="shared" si="119"/>
        <v>1339.13</v>
      </c>
      <c r="F1509" s="82">
        <f t="array" ref="F1509">SUM(IF(M1509:N1509="-",0,M1509:N1509),IF(O1509="-",0,-O1509))/100</f>
        <v>763.52</v>
      </c>
      <c r="G1509" s="82">
        <f t="array" ref="G1509">SUM(IF(P1509="-",0,P1509),IF(R1509="-",0,R1509))/100</f>
        <v>39.22</v>
      </c>
      <c r="H1509" s="82">
        <f t="array" ref="H1509">SUM(IF(Q1509="-",0,Q1509))/100</f>
        <v>536.39</v>
      </c>
      <c r="I1509" s="76">
        <v>5374044</v>
      </c>
      <c r="J1509" s="76" t="s">
        <v>149</v>
      </c>
      <c r="K1509" s="77">
        <v>39082</v>
      </c>
      <c r="L1509" s="76">
        <v>633263</v>
      </c>
      <c r="M1509" s="76">
        <v>75420</v>
      </c>
      <c r="N1509" s="76">
        <v>1414</v>
      </c>
      <c r="O1509" s="76">
        <v>482</v>
      </c>
      <c r="P1509" s="76">
        <v>3703</v>
      </c>
      <c r="Q1509" s="76">
        <v>53639</v>
      </c>
      <c r="R1509" s="76">
        <v>219</v>
      </c>
    </row>
    <row r="1510" spans="1:18">
      <c r="A1510" s="82">
        <f t="shared" si="115"/>
        <v>537404802015</v>
      </c>
      <c r="B1510" s="82" t="str">
        <f t="shared" si="116"/>
        <v>53740480</v>
      </c>
      <c r="C1510" s="82">
        <f t="shared" si="117"/>
        <v>2015</v>
      </c>
      <c r="D1510" s="82">
        <f t="shared" si="118"/>
        <v>5326.12</v>
      </c>
      <c r="E1510" s="82">
        <f t="shared" si="119"/>
        <v>1637.25</v>
      </c>
      <c r="F1510" s="82">
        <f t="array" ref="F1510">SUM(IF(M1510:N1510="-",0,M1510:N1510),IF(O1510="-",0,-O1510))/100</f>
        <v>999.59</v>
      </c>
      <c r="G1510" s="82">
        <f t="array" ref="G1510">SUM(IF(P1510="-",0,P1510),IF(R1510="-",0,R1510))/100</f>
        <v>89.3</v>
      </c>
      <c r="H1510" s="82">
        <f t="array" ref="H1510">SUM(IF(Q1510="-",0,Q1510))/100</f>
        <v>548.36</v>
      </c>
      <c r="I1510" s="76">
        <v>5374048</v>
      </c>
      <c r="J1510" s="76" t="s">
        <v>150</v>
      </c>
      <c r="K1510" s="77">
        <v>42369</v>
      </c>
      <c r="L1510" s="76">
        <v>532612</v>
      </c>
      <c r="M1510" s="76">
        <v>97472</v>
      </c>
      <c r="N1510" s="76">
        <v>3693</v>
      </c>
      <c r="O1510" s="76">
        <v>1206</v>
      </c>
      <c r="P1510" s="76">
        <v>7911</v>
      </c>
      <c r="Q1510" s="76">
        <v>54836</v>
      </c>
      <c r="R1510" s="76">
        <v>1019</v>
      </c>
    </row>
    <row r="1511" spans="1:18">
      <c r="A1511" s="82">
        <f t="shared" si="115"/>
        <v>537404802014</v>
      </c>
      <c r="B1511" s="82" t="str">
        <f t="shared" si="116"/>
        <v>53740480</v>
      </c>
      <c r="C1511" s="82">
        <f t="shared" si="117"/>
        <v>2014</v>
      </c>
      <c r="D1511" s="82">
        <f t="shared" si="118"/>
        <v>5326.12</v>
      </c>
      <c r="E1511" s="82">
        <f t="shared" si="119"/>
        <v>1636.94</v>
      </c>
      <c r="F1511" s="82">
        <f t="array" ref="F1511">SUM(IF(M1511:N1511="-",0,M1511:N1511),IF(O1511="-",0,-O1511))/100</f>
        <v>999.03</v>
      </c>
      <c r="G1511" s="82">
        <f t="array" ref="G1511">SUM(IF(P1511="-",0,P1511),IF(R1511="-",0,R1511))/100</f>
        <v>89.31</v>
      </c>
      <c r="H1511" s="82">
        <f t="array" ref="H1511">SUM(IF(Q1511="-",0,Q1511))/100</f>
        <v>548.6</v>
      </c>
      <c r="I1511" s="76">
        <v>5374048</v>
      </c>
      <c r="J1511" s="76" t="s">
        <v>150</v>
      </c>
      <c r="K1511" s="77">
        <v>42004</v>
      </c>
      <c r="L1511" s="76">
        <v>532612</v>
      </c>
      <c r="M1511" s="76">
        <v>97402</v>
      </c>
      <c r="N1511" s="76">
        <v>3707</v>
      </c>
      <c r="O1511" s="76">
        <v>1206</v>
      </c>
      <c r="P1511" s="76">
        <v>7912</v>
      </c>
      <c r="Q1511" s="76">
        <v>54860</v>
      </c>
      <c r="R1511" s="76">
        <v>1019</v>
      </c>
    </row>
    <row r="1512" spans="1:18">
      <c r="A1512" s="82">
        <f t="shared" si="115"/>
        <v>537404802013</v>
      </c>
      <c r="B1512" s="82" t="str">
        <f t="shared" si="116"/>
        <v>53740480</v>
      </c>
      <c r="C1512" s="82">
        <f t="shared" si="117"/>
        <v>2013</v>
      </c>
      <c r="D1512" s="82">
        <f t="shared" si="118"/>
        <v>5326.12</v>
      </c>
      <c r="E1512" s="82">
        <f t="shared" si="119"/>
        <v>1676.6499999999999</v>
      </c>
      <c r="F1512" s="82">
        <f t="array" ref="F1512">SUM(IF(M1512:N1512="-",0,M1512:N1512),IF(O1512="-",0,-O1512))/100</f>
        <v>997.67</v>
      </c>
      <c r="G1512" s="82">
        <f t="array" ref="G1512">SUM(IF(P1512="-",0,P1512),IF(R1512="-",0,R1512))/100</f>
        <v>90.18</v>
      </c>
      <c r="H1512" s="82">
        <f t="array" ref="H1512">SUM(IF(Q1512="-",0,Q1512))/100</f>
        <v>588.79999999999995</v>
      </c>
      <c r="I1512" s="76">
        <v>5374048</v>
      </c>
      <c r="J1512" s="76" t="s">
        <v>150</v>
      </c>
      <c r="K1512" s="77">
        <v>41639</v>
      </c>
      <c r="L1512" s="76">
        <v>532612</v>
      </c>
      <c r="M1512" s="76">
        <v>97494</v>
      </c>
      <c r="N1512" s="76">
        <v>3530</v>
      </c>
      <c r="O1512" s="76">
        <v>1257</v>
      </c>
      <c r="P1512" s="76">
        <v>7999</v>
      </c>
      <c r="Q1512" s="76">
        <v>58880</v>
      </c>
      <c r="R1512" s="76">
        <v>1019</v>
      </c>
    </row>
    <row r="1513" spans="1:18">
      <c r="A1513" s="82">
        <f t="shared" si="115"/>
        <v>537404802012</v>
      </c>
      <c r="B1513" s="82" t="str">
        <f t="shared" si="116"/>
        <v>53740480</v>
      </c>
      <c r="C1513" s="82">
        <f t="shared" si="117"/>
        <v>2012</v>
      </c>
      <c r="D1513" s="82">
        <f t="shared" si="118"/>
        <v>5326.12</v>
      </c>
      <c r="E1513" s="82">
        <f t="shared" si="119"/>
        <v>1675.2400000000002</v>
      </c>
      <c r="F1513" s="82">
        <f t="array" ref="F1513">SUM(IF(M1513:N1513="-",0,M1513:N1513),IF(O1513="-",0,-O1513))/100</f>
        <v>996.24</v>
      </c>
      <c r="G1513" s="82">
        <f t="array" ref="G1513">SUM(IF(P1513="-",0,P1513),IF(R1513="-",0,R1513))/100</f>
        <v>90.42</v>
      </c>
      <c r="H1513" s="82">
        <f t="array" ref="H1513">SUM(IF(Q1513="-",0,Q1513))/100</f>
        <v>588.58000000000004</v>
      </c>
      <c r="I1513" s="76">
        <v>5374048</v>
      </c>
      <c r="J1513" s="76" t="s">
        <v>150</v>
      </c>
      <c r="K1513" s="77">
        <v>41274</v>
      </c>
      <c r="L1513" s="76">
        <v>532612</v>
      </c>
      <c r="M1513" s="76">
        <v>97341</v>
      </c>
      <c r="N1513" s="76">
        <v>3540</v>
      </c>
      <c r="O1513" s="76">
        <v>1257</v>
      </c>
      <c r="P1513" s="76">
        <v>8023</v>
      </c>
      <c r="Q1513" s="76">
        <v>58858</v>
      </c>
      <c r="R1513" s="76">
        <v>1019</v>
      </c>
    </row>
    <row r="1514" spans="1:18">
      <c r="A1514" s="82">
        <f t="shared" si="115"/>
        <v>537404802011</v>
      </c>
      <c r="B1514" s="82" t="str">
        <f t="shared" si="116"/>
        <v>53740480</v>
      </c>
      <c r="C1514" s="82">
        <f t="shared" si="117"/>
        <v>2011</v>
      </c>
      <c r="D1514" s="82">
        <f t="shared" si="118"/>
        <v>5326.12</v>
      </c>
      <c r="E1514" s="82">
        <f t="shared" si="119"/>
        <v>1673.78</v>
      </c>
      <c r="F1514" s="82">
        <f t="array" ref="F1514">SUM(IF(M1514:N1514="-",0,M1514:N1514),IF(O1514="-",0,-O1514))/100</f>
        <v>994.55</v>
      </c>
      <c r="G1514" s="82">
        <f t="array" ref="G1514">SUM(IF(P1514="-",0,P1514),IF(R1514="-",0,R1514))/100</f>
        <v>90.69</v>
      </c>
      <c r="H1514" s="82">
        <f t="array" ref="H1514">SUM(IF(Q1514="-",0,Q1514))/100</f>
        <v>588.54</v>
      </c>
      <c r="I1514" s="76">
        <v>5374048</v>
      </c>
      <c r="J1514" s="76" t="s">
        <v>150</v>
      </c>
      <c r="K1514" s="77">
        <v>40908</v>
      </c>
      <c r="L1514" s="76">
        <v>532612</v>
      </c>
      <c r="M1514" s="76">
        <v>97190</v>
      </c>
      <c r="N1514" s="76">
        <v>3522</v>
      </c>
      <c r="O1514" s="76">
        <v>1257</v>
      </c>
      <c r="P1514" s="76">
        <v>8050</v>
      </c>
      <c r="Q1514" s="76">
        <v>58854</v>
      </c>
      <c r="R1514" s="76">
        <v>1019</v>
      </c>
    </row>
    <row r="1515" spans="1:18">
      <c r="A1515" s="82">
        <f t="shared" si="115"/>
        <v>537404802010</v>
      </c>
      <c r="B1515" s="82" t="str">
        <f t="shared" si="116"/>
        <v>53740480</v>
      </c>
      <c r="C1515" s="82">
        <f t="shared" si="117"/>
        <v>2010</v>
      </c>
      <c r="D1515" s="82">
        <f t="shared" si="118"/>
        <v>5327.18</v>
      </c>
      <c r="E1515" s="82">
        <f t="shared" si="119"/>
        <v>1637.81</v>
      </c>
      <c r="F1515" s="82">
        <f t="array" ref="F1515">SUM(IF(M1515:N1515="-",0,M1515:N1515),IF(O1515="-",0,-O1515))/100</f>
        <v>988.96</v>
      </c>
      <c r="G1515" s="82">
        <f t="array" ref="G1515">SUM(IF(P1515="-",0,P1515),IF(R1515="-",0,R1515))/100</f>
        <v>63.19</v>
      </c>
      <c r="H1515" s="82">
        <f t="array" ref="H1515">SUM(IF(Q1515="-",0,Q1515))/100</f>
        <v>585.66</v>
      </c>
      <c r="I1515" s="76">
        <v>5374048</v>
      </c>
      <c r="J1515" s="76" t="s">
        <v>150</v>
      </c>
      <c r="K1515" s="77">
        <v>40543</v>
      </c>
      <c r="L1515" s="76">
        <v>532718</v>
      </c>
      <c r="M1515" s="76">
        <v>97777</v>
      </c>
      <c r="N1515" s="76">
        <v>2377</v>
      </c>
      <c r="O1515" s="76">
        <v>1258</v>
      </c>
      <c r="P1515" s="76">
        <v>5364</v>
      </c>
      <c r="Q1515" s="76">
        <v>58566</v>
      </c>
      <c r="R1515" s="76">
        <v>955</v>
      </c>
    </row>
    <row r="1516" spans="1:18">
      <c r="A1516" s="82">
        <f t="shared" si="115"/>
        <v>537404802009</v>
      </c>
      <c r="B1516" s="82" t="str">
        <f t="shared" si="116"/>
        <v>53740480</v>
      </c>
      <c r="C1516" s="82">
        <f t="shared" si="117"/>
        <v>2009</v>
      </c>
      <c r="D1516" s="82">
        <f t="shared" si="118"/>
        <v>5327.19</v>
      </c>
      <c r="E1516" s="82">
        <f t="shared" si="119"/>
        <v>1628.5900000000001</v>
      </c>
      <c r="F1516" s="82">
        <f t="array" ref="F1516">SUM(IF(M1516:N1516="-",0,M1516:N1516),IF(O1516="-",0,-O1516))/100</f>
        <v>979.97</v>
      </c>
      <c r="G1516" s="82">
        <f t="array" ref="G1516">SUM(IF(P1516="-",0,P1516),IF(R1516="-",0,R1516))/100</f>
        <v>63.19</v>
      </c>
      <c r="H1516" s="82">
        <f t="array" ref="H1516">SUM(IF(Q1516="-",0,Q1516))/100</f>
        <v>585.42999999999995</v>
      </c>
      <c r="I1516" s="76">
        <v>5374048</v>
      </c>
      <c r="J1516" s="76" t="s">
        <v>150</v>
      </c>
      <c r="K1516" s="77">
        <v>40178</v>
      </c>
      <c r="L1516" s="76">
        <v>532719</v>
      </c>
      <c r="M1516" s="76">
        <v>96878</v>
      </c>
      <c r="N1516" s="76">
        <v>2377</v>
      </c>
      <c r="O1516" s="76">
        <v>1258</v>
      </c>
      <c r="P1516" s="76">
        <v>5363</v>
      </c>
      <c r="Q1516" s="76">
        <v>58543</v>
      </c>
      <c r="R1516" s="76">
        <v>956</v>
      </c>
    </row>
    <row r="1517" spans="1:18">
      <c r="A1517" s="82">
        <f t="shared" si="115"/>
        <v>537404802008</v>
      </c>
      <c r="B1517" s="82" t="str">
        <f t="shared" si="116"/>
        <v>53740480</v>
      </c>
      <c r="C1517" s="82">
        <f t="shared" si="117"/>
        <v>2008</v>
      </c>
      <c r="D1517" s="82">
        <f t="shared" si="118"/>
        <v>5326.68</v>
      </c>
      <c r="E1517" s="82">
        <f t="shared" si="119"/>
        <v>1625.12</v>
      </c>
      <c r="F1517" s="82">
        <f t="array" ref="F1517">SUM(IF(M1517:N1517="-",0,M1517:N1517),IF(O1517="-",0,-O1517))/100</f>
        <v>977.46</v>
      </c>
      <c r="G1517" s="82">
        <f t="array" ref="G1517">SUM(IF(P1517="-",0,P1517),IF(R1517="-",0,R1517))/100</f>
        <v>62.78</v>
      </c>
      <c r="H1517" s="82">
        <f t="array" ref="H1517">SUM(IF(Q1517="-",0,Q1517))/100</f>
        <v>584.88</v>
      </c>
      <c r="I1517" s="76">
        <v>5374048</v>
      </c>
      <c r="J1517" s="76" t="s">
        <v>150</v>
      </c>
      <c r="K1517" s="77">
        <v>39813</v>
      </c>
      <c r="L1517" s="76">
        <v>532668</v>
      </c>
      <c r="M1517" s="76">
        <v>96629</v>
      </c>
      <c r="N1517" s="76">
        <v>2375</v>
      </c>
      <c r="O1517" s="76">
        <v>1258</v>
      </c>
      <c r="P1517" s="76">
        <v>5322</v>
      </c>
      <c r="Q1517" s="76">
        <v>58488</v>
      </c>
      <c r="R1517" s="76">
        <v>956</v>
      </c>
    </row>
    <row r="1518" spans="1:18">
      <c r="A1518" s="82">
        <f t="shared" si="115"/>
        <v>537404802007</v>
      </c>
      <c r="B1518" s="82" t="str">
        <f t="shared" si="116"/>
        <v>53740480</v>
      </c>
      <c r="C1518" s="82">
        <f t="shared" si="117"/>
        <v>2007</v>
      </c>
      <c r="D1518" s="82">
        <f t="shared" si="118"/>
        <v>5326.73</v>
      </c>
      <c r="E1518" s="82">
        <f t="shared" si="119"/>
        <v>1622.58</v>
      </c>
      <c r="F1518" s="82">
        <f t="array" ref="F1518">SUM(IF(M1518:N1518="-",0,M1518:N1518),IF(O1518="-",0,-O1518))/100</f>
        <v>976.8</v>
      </c>
      <c r="G1518" s="82">
        <f t="array" ref="G1518">SUM(IF(P1518="-",0,P1518),IF(R1518="-",0,R1518))/100</f>
        <v>62.89</v>
      </c>
      <c r="H1518" s="82">
        <f t="array" ref="H1518">SUM(IF(Q1518="-",0,Q1518))/100</f>
        <v>582.89</v>
      </c>
      <c r="I1518" s="76">
        <v>5374048</v>
      </c>
      <c r="J1518" s="76" t="s">
        <v>150</v>
      </c>
      <c r="K1518" s="77">
        <v>39447</v>
      </c>
      <c r="L1518" s="76">
        <v>532673</v>
      </c>
      <c r="M1518" s="76">
        <v>96560</v>
      </c>
      <c r="N1518" s="76">
        <v>2378</v>
      </c>
      <c r="O1518" s="76">
        <v>1258</v>
      </c>
      <c r="P1518" s="76">
        <v>5333</v>
      </c>
      <c r="Q1518" s="76">
        <v>58289</v>
      </c>
      <c r="R1518" s="76">
        <v>956</v>
      </c>
    </row>
    <row r="1519" spans="1:18">
      <c r="A1519" s="82">
        <f t="shared" si="115"/>
        <v>537404802006</v>
      </c>
      <c r="B1519" s="82" t="str">
        <f t="shared" si="116"/>
        <v>53740480</v>
      </c>
      <c r="C1519" s="82">
        <f t="shared" si="117"/>
        <v>2006</v>
      </c>
      <c r="D1519" s="82">
        <f t="shared" si="118"/>
        <v>5326.74</v>
      </c>
      <c r="E1519" s="82">
        <f t="shared" si="119"/>
        <v>1619.83</v>
      </c>
      <c r="F1519" s="82">
        <f t="array" ref="F1519">SUM(IF(M1519:N1519="-",0,M1519:N1519),IF(O1519="-",0,-O1519))/100</f>
        <v>973.43</v>
      </c>
      <c r="G1519" s="82">
        <f t="array" ref="G1519">SUM(IF(P1519="-",0,P1519),IF(R1519="-",0,R1519))/100</f>
        <v>62.72</v>
      </c>
      <c r="H1519" s="82">
        <f t="array" ref="H1519">SUM(IF(Q1519="-",0,Q1519))/100</f>
        <v>583.67999999999995</v>
      </c>
      <c r="I1519" s="76">
        <v>5374048</v>
      </c>
      <c r="J1519" s="76" t="s">
        <v>150</v>
      </c>
      <c r="K1519" s="77">
        <v>39082</v>
      </c>
      <c r="L1519" s="76">
        <v>532674</v>
      </c>
      <c r="M1519" s="76">
        <v>96224</v>
      </c>
      <c r="N1519" s="76">
        <v>2377</v>
      </c>
      <c r="O1519" s="76">
        <v>1258</v>
      </c>
      <c r="P1519" s="76">
        <v>5316</v>
      </c>
      <c r="Q1519" s="76">
        <v>58368</v>
      </c>
      <c r="R1519" s="76">
        <v>956</v>
      </c>
    </row>
    <row r="1520" spans="1:18">
      <c r="A1520" s="82">
        <f t="shared" si="115"/>
        <v>537405202015</v>
      </c>
      <c r="B1520" s="82" t="str">
        <f t="shared" si="116"/>
        <v>53740520</v>
      </c>
      <c r="C1520" s="82">
        <f t="shared" si="117"/>
        <v>2015</v>
      </c>
      <c r="D1520" s="82">
        <f t="shared" si="118"/>
        <v>11830</v>
      </c>
      <c r="E1520" s="82">
        <f t="shared" si="119"/>
        <v>1462.04</v>
      </c>
      <c r="F1520" s="82">
        <f t="array" ref="F1520">SUM(IF(M1520:N1520="-",0,M1520:N1520),IF(O1520="-",0,-O1520))/100</f>
        <v>871.52</v>
      </c>
      <c r="G1520" s="82">
        <f t="array" ref="G1520">SUM(IF(P1520="-",0,P1520),IF(R1520="-",0,R1520))/100</f>
        <v>92.35</v>
      </c>
      <c r="H1520" s="82">
        <f t="array" ref="H1520">SUM(IF(Q1520="-",0,Q1520))/100</f>
        <v>498.17</v>
      </c>
      <c r="I1520" s="76">
        <v>5374052</v>
      </c>
      <c r="J1520" s="76" t="s">
        <v>151</v>
      </c>
      <c r="K1520" s="77">
        <v>42369</v>
      </c>
      <c r="L1520" s="76">
        <v>1183000</v>
      </c>
      <c r="M1520" s="76">
        <v>86536</v>
      </c>
      <c r="N1520" s="76">
        <v>1362</v>
      </c>
      <c r="O1520" s="76">
        <v>746</v>
      </c>
      <c r="P1520" s="76">
        <v>8636</v>
      </c>
      <c r="Q1520" s="76">
        <v>49817</v>
      </c>
      <c r="R1520" s="76">
        <v>599</v>
      </c>
    </row>
    <row r="1521" spans="1:18">
      <c r="A1521" s="82">
        <f t="shared" si="115"/>
        <v>537405202014</v>
      </c>
      <c r="B1521" s="82" t="str">
        <f t="shared" si="116"/>
        <v>53740520</v>
      </c>
      <c r="C1521" s="82">
        <f t="shared" si="117"/>
        <v>2014</v>
      </c>
      <c r="D1521" s="82">
        <f t="shared" si="118"/>
        <v>11829.98</v>
      </c>
      <c r="E1521" s="82">
        <f t="shared" si="119"/>
        <v>1470.06</v>
      </c>
      <c r="F1521" s="82">
        <f t="array" ref="F1521">SUM(IF(M1521:N1521="-",0,M1521:N1521),IF(O1521="-",0,-O1521))/100</f>
        <v>878.84</v>
      </c>
      <c r="G1521" s="82">
        <f t="array" ref="G1521">SUM(IF(P1521="-",0,P1521),IF(R1521="-",0,R1521))/100</f>
        <v>92.82</v>
      </c>
      <c r="H1521" s="82">
        <f t="array" ref="H1521">SUM(IF(Q1521="-",0,Q1521))/100</f>
        <v>498.4</v>
      </c>
      <c r="I1521" s="76">
        <v>5374052</v>
      </c>
      <c r="J1521" s="76" t="s">
        <v>151</v>
      </c>
      <c r="K1521" s="77">
        <v>42004</v>
      </c>
      <c r="L1521" s="76">
        <v>1182998</v>
      </c>
      <c r="M1521" s="76">
        <v>87228</v>
      </c>
      <c r="N1521" s="76">
        <v>1402</v>
      </c>
      <c r="O1521" s="76">
        <v>746</v>
      </c>
      <c r="P1521" s="76">
        <v>8655</v>
      </c>
      <c r="Q1521" s="76">
        <v>49840</v>
      </c>
      <c r="R1521" s="76">
        <v>627</v>
      </c>
    </row>
    <row r="1522" spans="1:18">
      <c r="A1522" s="82">
        <f t="shared" si="115"/>
        <v>537405202013</v>
      </c>
      <c r="B1522" s="82" t="str">
        <f t="shared" si="116"/>
        <v>53740520</v>
      </c>
      <c r="C1522" s="82">
        <f t="shared" si="117"/>
        <v>2013</v>
      </c>
      <c r="D1522" s="82">
        <f t="shared" si="118"/>
        <v>11829.98</v>
      </c>
      <c r="E1522" s="82">
        <f t="shared" si="119"/>
        <v>1467</v>
      </c>
      <c r="F1522" s="82">
        <f t="array" ref="F1522">SUM(IF(M1522:N1522="-",0,M1522:N1522),IF(O1522="-",0,-O1522))/100</f>
        <v>875.93</v>
      </c>
      <c r="G1522" s="82">
        <f t="array" ref="G1522">SUM(IF(P1522="-",0,P1522),IF(R1522="-",0,R1522))/100</f>
        <v>92.83</v>
      </c>
      <c r="H1522" s="82">
        <f t="array" ref="H1522">SUM(IF(Q1522="-",0,Q1522))/100</f>
        <v>498.24</v>
      </c>
      <c r="I1522" s="76">
        <v>5374052</v>
      </c>
      <c r="J1522" s="76" t="s">
        <v>151</v>
      </c>
      <c r="K1522" s="77">
        <v>41639</v>
      </c>
      <c r="L1522" s="76">
        <v>1182998</v>
      </c>
      <c r="M1522" s="76">
        <v>86569</v>
      </c>
      <c r="N1522" s="76">
        <v>1769</v>
      </c>
      <c r="O1522" s="76">
        <v>745</v>
      </c>
      <c r="P1522" s="76">
        <v>8670</v>
      </c>
      <c r="Q1522" s="76">
        <v>49824</v>
      </c>
      <c r="R1522" s="76">
        <v>613</v>
      </c>
    </row>
    <row r="1523" spans="1:18">
      <c r="A1523" s="82">
        <f t="shared" si="115"/>
        <v>537405202012</v>
      </c>
      <c r="B1523" s="82" t="str">
        <f t="shared" si="116"/>
        <v>53740520</v>
      </c>
      <c r="C1523" s="82">
        <f t="shared" si="117"/>
        <v>2012</v>
      </c>
      <c r="D1523" s="82">
        <f t="shared" si="118"/>
        <v>11829.93</v>
      </c>
      <c r="E1523" s="82">
        <f t="shared" si="119"/>
        <v>1466.24</v>
      </c>
      <c r="F1523" s="82">
        <f t="array" ref="F1523">SUM(IF(M1523:N1523="-",0,M1523:N1523),IF(O1523="-",0,-O1523))/100</f>
        <v>875.01</v>
      </c>
      <c r="G1523" s="82">
        <f t="array" ref="G1523">SUM(IF(P1523="-",0,P1523),IF(R1523="-",0,R1523))/100</f>
        <v>93.36</v>
      </c>
      <c r="H1523" s="82">
        <f t="array" ref="H1523">SUM(IF(Q1523="-",0,Q1523))/100</f>
        <v>497.87</v>
      </c>
      <c r="I1523" s="76">
        <v>5374052</v>
      </c>
      <c r="J1523" s="76" t="s">
        <v>151</v>
      </c>
      <c r="K1523" s="77">
        <v>41274</v>
      </c>
      <c r="L1523" s="76">
        <v>1182993</v>
      </c>
      <c r="M1523" s="76">
        <v>86470</v>
      </c>
      <c r="N1523" s="76">
        <v>1776</v>
      </c>
      <c r="O1523" s="76">
        <v>745</v>
      </c>
      <c r="P1523" s="76">
        <v>8723</v>
      </c>
      <c r="Q1523" s="76">
        <v>49787</v>
      </c>
      <c r="R1523" s="76">
        <v>613</v>
      </c>
    </row>
    <row r="1524" spans="1:18">
      <c r="A1524" s="82">
        <f t="shared" si="115"/>
        <v>537405202011</v>
      </c>
      <c r="B1524" s="82" t="str">
        <f t="shared" si="116"/>
        <v>53740520</v>
      </c>
      <c r="C1524" s="82">
        <f t="shared" si="117"/>
        <v>2011</v>
      </c>
      <c r="D1524" s="82">
        <f t="shared" si="118"/>
        <v>11829.94</v>
      </c>
      <c r="E1524" s="82">
        <f t="shared" si="119"/>
        <v>1399.3200000000002</v>
      </c>
      <c r="F1524" s="82">
        <f t="array" ref="F1524">SUM(IF(M1524:N1524="-",0,M1524:N1524),IF(O1524="-",0,-O1524))/100</f>
        <v>858.82</v>
      </c>
      <c r="G1524" s="82">
        <f t="array" ref="G1524">SUM(IF(P1524="-",0,P1524),IF(R1524="-",0,R1524))/100</f>
        <v>47.39</v>
      </c>
      <c r="H1524" s="82">
        <f t="array" ref="H1524">SUM(IF(Q1524="-",0,Q1524))/100</f>
        <v>493.11</v>
      </c>
      <c r="I1524" s="76">
        <v>5374052</v>
      </c>
      <c r="J1524" s="76" t="s">
        <v>151</v>
      </c>
      <c r="K1524" s="77">
        <v>40908</v>
      </c>
      <c r="L1524" s="76">
        <v>1182994</v>
      </c>
      <c r="M1524" s="76">
        <v>84127</v>
      </c>
      <c r="N1524" s="76">
        <v>2501</v>
      </c>
      <c r="O1524" s="76">
        <v>746</v>
      </c>
      <c r="P1524" s="76">
        <v>3756</v>
      </c>
      <c r="Q1524" s="76">
        <v>49311</v>
      </c>
      <c r="R1524" s="76">
        <v>983</v>
      </c>
    </row>
    <row r="1525" spans="1:18">
      <c r="A1525" s="82">
        <f t="shared" si="115"/>
        <v>537405202010</v>
      </c>
      <c r="B1525" s="82" t="str">
        <f t="shared" si="116"/>
        <v>53740520</v>
      </c>
      <c r="C1525" s="82">
        <f t="shared" si="117"/>
        <v>2010</v>
      </c>
      <c r="D1525" s="82">
        <f t="shared" si="118"/>
        <v>11809.51</v>
      </c>
      <c r="E1525" s="82">
        <f t="shared" si="119"/>
        <v>1391.46</v>
      </c>
      <c r="F1525" s="82">
        <f t="array" ref="F1525">SUM(IF(M1525:N1525="-",0,M1525:N1525),IF(O1525="-",0,-O1525))/100</f>
        <v>855.35</v>
      </c>
      <c r="G1525" s="82">
        <f t="array" ref="G1525">SUM(IF(P1525="-",0,P1525),IF(R1525="-",0,R1525))/100</f>
        <v>45.56</v>
      </c>
      <c r="H1525" s="82">
        <f t="array" ref="H1525">SUM(IF(Q1525="-",0,Q1525))/100</f>
        <v>490.55</v>
      </c>
      <c r="I1525" s="76">
        <v>5374052</v>
      </c>
      <c r="J1525" s="76" t="s">
        <v>151</v>
      </c>
      <c r="K1525" s="77">
        <v>40543</v>
      </c>
      <c r="L1525" s="76">
        <v>1180951</v>
      </c>
      <c r="M1525" s="76">
        <v>84151</v>
      </c>
      <c r="N1525" s="76">
        <v>2112</v>
      </c>
      <c r="O1525" s="76">
        <v>728</v>
      </c>
      <c r="P1525" s="76">
        <v>3577</v>
      </c>
      <c r="Q1525" s="76">
        <v>49055</v>
      </c>
      <c r="R1525" s="76">
        <v>979</v>
      </c>
    </row>
    <row r="1526" spans="1:18">
      <c r="A1526" s="82">
        <f t="shared" si="115"/>
        <v>537405202009</v>
      </c>
      <c r="B1526" s="82" t="str">
        <f t="shared" si="116"/>
        <v>53740520</v>
      </c>
      <c r="C1526" s="82">
        <f t="shared" si="117"/>
        <v>2009</v>
      </c>
      <c r="D1526" s="82">
        <f t="shared" si="118"/>
        <v>11809.52</v>
      </c>
      <c r="E1526" s="82">
        <f t="shared" si="119"/>
        <v>1387.45</v>
      </c>
      <c r="F1526" s="82">
        <f t="array" ref="F1526">SUM(IF(M1526:N1526="-",0,M1526:N1526),IF(O1526="-",0,-O1526))/100</f>
        <v>851.9</v>
      </c>
      <c r="G1526" s="82">
        <f t="array" ref="G1526">SUM(IF(P1526="-",0,P1526),IF(R1526="-",0,R1526))/100</f>
        <v>45.32</v>
      </c>
      <c r="H1526" s="82">
        <f t="array" ref="H1526">SUM(IF(Q1526="-",0,Q1526))/100</f>
        <v>490.23</v>
      </c>
      <c r="I1526" s="76">
        <v>5374052</v>
      </c>
      <c r="J1526" s="76" t="s">
        <v>151</v>
      </c>
      <c r="K1526" s="77">
        <v>40178</v>
      </c>
      <c r="L1526" s="76">
        <v>1180952</v>
      </c>
      <c r="M1526" s="76">
        <v>83578</v>
      </c>
      <c r="N1526" s="76">
        <v>2341</v>
      </c>
      <c r="O1526" s="76">
        <v>729</v>
      </c>
      <c r="P1526" s="76">
        <v>3553</v>
      </c>
      <c r="Q1526" s="76">
        <v>49023</v>
      </c>
      <c r="R1526" s="76">
        <v>979</v>
      </c>
    </row>
    <row r="1527" spans="1:18">
      <c r="A1527" s="82">
        <f t="shared" si="115"/>
        <v>537405202008</v>
      </c>
      <c r="B1527" s="82" t="str">
        <f t="shared" si="116"/>
        <v>53740520</v>
      </c>
      <c r="C1527" s="82">
        <f t="shared" si="117"/>
        <v>2008</v>
      </c>
      <c r="D1527" s="82">
        <f t="shared" si="118"/>
        <v>11809.35</v>
      </c>
      <c r="E1527" s="82">
        <f t="shared" si="119"/>
        <v>1383.69</v>
      </c>
      <c r="F1527" s="82">
        <f t="array" ref="F1527">SUM(IF(M1527:N1527="-",0,M1527:N1527),IF(O1527="-",0,-O1527))/100</f>
        <v>850.17</v>
      </c>
      <c r="G1527" s="82">
        <f t="array" ref="G1527">SUM(IF(P1527="-",0,P1527),IF(R1527="-",0,R1527))/100</f>
        <v>44.1</v>
      </c>
      <c r="H1527" s="82">
        <f t="array" ref="H1527">SUM(IF(Q1527="-",0,Q1527))/100</f>
        <v>489.42</v>
      </c>
      <c r="I1527" s="76">
        <v>5374052</v>
      </c>
      <c r="J1527" s="76" t="s">
        <v>151</v>
      </c>
      <c r="K1527" s="77">
        <v>39813</v>
      </c>
      <c r="L1527" s="76">
        <v>1180935</v>
      </c>
      <c r="M1527" s="76">
        <v>83359</v>
      </c>
      <c r="N1527" s="76">
        <v>2387</v>
      </c>
      <c r="O1527" s="76">
        <v>729</v>
      </c>
      <c r="P1527" s="76">
        <v>3513</v>
      </c>
      <c r="Q1527" s="76">
        <v>48942</v>
      </c>
      <c r="R1527" s="76">
        <v>897</v>
      </c>
    </row>
    <row r="1528" spans="1:18">
      <c r="A1528" s="82">
        <f t="shared" si="115"/>
        <v>537405202007</v>
      </c>
      <c r="B1528" s="82" t="str">
        <f t="shared" si="116"/>
        <v>53740520</v>
      </c>
      <c r="C1528" s="82">
        <f t="shared" si="117"/>
        <v>2007</v>
      </c>
      <c r="D1528" s="82">
        <f t="shared" si="118"/>
        <v>11816.17</v>
      </c>
      <c r="E1528" s="82">
        <f t="shared" si="119"/>
        <v>1370.6</v>
      </c>
      <c r="F1528" s="82">
        <f t="array" ref="F1528">SUM(IF(M1528:N1528="-",0,M1528:N1528),IF(O1528="-",0,-O1528))/100</f>
        <v>849.17</v>
      </c>
      <c r="G1528" s="82">
        <f t="array" ref="G1528">SUM(IF(P1528="-",0,P1528),IF(R1528="-",0,R1528))/100</f>
        <v>41.4</v>
      </c>
      <c r="H1528" s="82">
        <f t="array" ref="H1528">SUM(IF(Q1528="-",0,Q1528))/100</f>
        <v>480.03</v>
      </c>
      <c r="I1528" s="76">
        <v>5374052</v>
      </c>
      <c r="J1528" s="76" t="s">
        <v>151</v>
      </c>
      <c r="K1528" s="77">
        <v>39447</v>
      </c>
      <c r="L1528" s="76">
        <v>1181617</v>
      </c>
      <c r="M1528" s="76">
        <v>83220</v>
      </c>
      <c r="N1528" s="76">
        <v>2425</v>
      </c>
      <c r="O1528" s="76">
        <v>728</v>
      </c>
      <c r="P1528" s="76">
        <v>3243</v>
      </c>
      <c r="Q1528" s="76">
        <v>48003</v>
      </c>
      <c r="R1528" s="76">
        <v>897</v>
      </c>
    </row>
    <row r="1529" spans="1:18">
      <c r="A1529" s="82">
        <f t="shared" si="115"/>
        <v>537405202006</v>
      </c>
      <c r="B1529" s="82" t="str">
        <f t="shared" si="116"/>
        <v>53740520</v>
      </c>
      <c r="C1529" s="82">
        <f t="shared" si="117"/>
        <v>2006</v>
      </c>
      <c r="D1529" s="82">
        <f t="shared" si="118"/>
        <v>11816.15</v>
      </c>
      <c r="E1529" s="82">
        <f t="shared" si="119"/>
        <v>1367.45</v>
      </c>
      <c r="F1529" s="82">
        <f t="array" ref="F1529">SUM(IF(M1529:N1529="-",0,M1529:N1529),IF(O1529="-",0,-O1529))/100</f>
        <v>843.24</v>
      </c>
      <c r="G1529" s="82">
        <f t="array" ref="G1529">SUM(IF(P1529="-",0,P1529),IF(R1529="-",0,R1529))/100</f>
        <v>41.36</v>
      </c>
      <c r="H1529" s="82">
        <f t="array" ref="H1529">SUM(IF(Q1529="-",0,Q1529))/100</f>
        <v>482.85</v>
      </c>
      <c r="I1529" s="76">
        <v>5374052</v>
      </c>
      <c r="J1529" s="76" t="s">
        <v>151</v>
      </c>
      <c r="K1529" s="77">
        <v>39082</v>
      </c>
      <c r="L1529" s="76">
        <v>1181615</v>
      </c>
      <c r="M1529" s="76">
        <v>82627</v>
      </c>
      <c r="N1529" s="76">
        <v>2425</v>
      </c>
      <c r="O1529" s="76">
        <v>728</v>
      </c>
      <c r="P1529" s="76">
        <v>3239</v>
      </c>
      <c r="Q1529" s="76">
        <v>48285</v>
      </c>
      <c r="R1529" s="76">
        <v>897</v>
      </c>
    </row>
    <row r="1530" spans="1:18">
      <c r="A1530" s="82">
        <f t="shared" si="115"/>
        <v>537800002015</v>
      </c>
      <c r="B1530" s="82" t="str">
        <f t="shared" si="116"/>
        <v>53780000</v>
      </c>
      <c r="C1530" s="82">
        <f t="shared" si="117"/>
        <v>2015</v>
      </c>
      <c r="D1530" s="82">
        <f t="shared" si="118"/>
        <v>43732.1</v>
      </c>
      <c r="E1530" s="82">
        <f t="shared" si="119"/>
        <v>10793.42</v>
      </c>
      <c r="F1530" s="82">
        <f t="array" ref="F1530">SUM(IF(M1530:N1530="-",0,M1530:N1530),IF(O1530="-",0,-O1530))/100</f>
        <v>7248.96</v>
      </c>
      <c r="G1530" s="82">
        <f t="array" ref="G1530">SUM(IF(P1530="-",0,P1530),IF(R1530="-",0,R1530))/100</f>
        <v>858.82</v>
      </c>
      <c r="H1530" s="82">
        <f t="array" ref="H1530">SUM(IF(Q1530="-",0,Q1530))/100</f>
        <v>2685.64</v>
      </c>
      <c r="I1530" s="76">
        <v>5378</v>
      </c>
      <c r="J1530" s="76" t="s">
        <v>152</v>
      </c>
      <c r="K1530" s="77">
        <v>42369</v>
      </c>
      <c r="L1530" s="76">
        <v>4373210</v>
      </c>
      <c r="M1530" s="76">
        <v>715586</v>
      </c>
      <c r="N1530" s="76">
        <v>9872</v>
      </c>
      <c r="O1530" s="76">
        <v>562</v>
      </c>
      <c r="P1530" s="76">
        <v>76998</v>
      </c>
      <c r="Q1530" s="76">
        <v>268564</v>
      </c>
      <c r="R1530" s="76">
        <v>8884</v>
      </c>
    </row>
    <row r="1531" spans="1:18">
      <c r="A1531" s="82">
        <f t="shared" si="115"/>
        <v>537800002014</v>
      </c>
      <c r="B1531" s="82" t="str">
        <f t="shared" si="116"/>
        <v>53780000</v>
      </c>
      <c r="C1531" s="82">
        <f t="shared" si="117"/>
        <v>2014</v>
      </c>
      <c r="D1531" s="82">
        <f t="shared" si="118"/>
        <v>43731.72</v>
      </c>
      <c r="E1531" s="82">
        <f t="shared" si="119"/>
        <v>10725.810000000001</v>
      </c>
      <c r="F1531" s="82">
        <f t="array" ref="F1531">SUM(IF(M1531:N1531="-",0,M1531:N1531),IF(O1531="-",0,-O1531))/100</f>
        <v>7201.13</v>
      </c>
      <c r="G1531" s="82">
        <f t="array" ref="G1531">SUM(IF(P1531="-",0,P1531),IF(R1531="-",0,R1531))/100</f>
        <v>844.93</v>
      </c>
      <c r="H1531" s="82">
        <f t="array" ref="H1531">SUM(IF(Q1531="-",0,Q1531))/100</f>
        <v>2679.75</v>
      </c>
      <c r="I1531" s="76">
        <v>5378</v>
      </c>
      <c r="J1531" s="76" t="s">
        <v>152</v>
      </c>
      <c r="K1531" s="77">
        <v>42004</v>
      </c>
      <c r="L1531" s="76">
        <v>4373172</v>
      </c>
      <c r="M1531" s="76">
        <v>710473</v>
      </c>
      <c r="N1531" s="76">
        <v>10199</v>
      </c>
      <c r="O1531" s="76">
        <v>559</v>
      </c>
      <c r="P1531" s="76">
        <v>76372</v>
      </c>
      <c r="Q1531" s="76">
        <v>267975</v>
      </c>
      <c r="R1531" s="76">
        <v>8121</v>
      </c>
    </row>
    <row r="1532" spans="1:18">
      <c r="A1532" s="82">
        <f t="shared" si="115"/>
        <v>537800002013</v>
      </c>
      <c r="B1532" s="82" t="str">
        <f t="shared" si="116"/>
        <v>53780000</v>
      </c>
      <c r="C1532" s="82">
        <f t="shared" si="117"/>
        <v>2013</v>
      </c>
      <c r="D1532" s="82">
        <f t="shared" si="118"/>
        <v>43732.21</v>
      </c>
      <c r="E1532" s="82">
        <f t="shared" si="119"/>
        <v>10678.97</v>
      </c>
      <c r="F1532" s="82">
        <f t="array" ref="F1532">SUM(IF(M1532:N1532="-",0,M1532:N1532),IF(O1532="-",0,-O1532))/100</f>
        <v>7166.2</v>
      </c>
      <c r="G1532" s="82">
        <f t="array" ref="G1532">SUM(IF(P1532="-",0,P1532),IF(R1532="-",0,R1532))/100</f>
        <v>837.45</v>
      </c>
      <c r="H1532" s="82">
        <f t="array" ref="H1532">SUM(IF(Q1532="-",0,Q1532))/100</f>
        <v>2675.32</v>
      </c>
      <c r="I1532" s="76">
        <v>5378</v>
      </c>
      <c r="J1532" s="76" t="s">
        <v>152</v>
      </c>
      <c r="K1532" s="77">
        <v>41639</v>
      </c>
      <c r="L1532" s="76">
        <v>4373221</v>
      </c>
      <c r="M1532" s="76">
        <v>706782</v>
      </c>
      <c r="N1532" s="76">
        <v>10397</v>
      </c>
      <c r="O1532" s="76">
        <v>559</v>
      </c>
      <c r="P1532" s="76">
        <v>75438</v>
      </c>
      <c r="Q1532" s="76">
        <v>267532</v>
      </c>
      <c r="R1532" s="76">
        <v>8307</v>
      </c>
    </row>
    <row r="1533" spans="1:18">
      <c r="A1533" s="82">
        <f t="shared" si="115"/>
        <v>537800002012</v>
      </c>
      <c r="B1533" s="82" t="str">
        <f t="shared" si="116"/>
        <v>53780000</v>
      </c>
      <c r="C1533" s="82">
        <f t="shared" si="117"/>
        <v>2012</v>
      </c>
      <c r="D1533" s="82">
        <f t="shared" si="118"/>
        <v>43732.23</v>
      </c>
      <c r="E1533" s="82">
        <f t="shared" si="119"/>
        <v>10658.87</v>
      </c>
      <c r="F1533" s="82">
        <f t="array" ref="F1533">SUM(IF(M1533:N1533="-",0,M1533:N1533),IF(O1533="-",0,-O1533))/100</f>
        <v>7130.64</v>
      </c>
      <c r="G1533" s="82">
        <f t="array" ref="G1533">SUM(IF(P1533="-",0,P1533),IF(R1533="-",0,R1533))/100</f>
        <v>838.73</v>
      </c>
      <c r="H1533" s="82">
        <f t="array" ref="H1533">SUM(IF(Q1533="-",0,Q1533))/100</f>
        <v>2689.5</v>
      </c>
      <c r="I1533" s="76">
        <v>5378</v>
      </c>
      <c r="J1533" s="76" t="s">
        <v>152</v>
      </c>
      <c r="K1533" s="77">
        <v>41274</v>
      </c>
      <c r="L1533" s="76">
        <v>4373223</v>
      </c>
      <c r="M1533" s="76">
        <v>702975</v>
      </c>
      <c r="N1533" s="76">
        <v>10648</v>
      </c>
      <c r="O1533" s="76">
        <v>559</v>
      </c>
      <c r="P1533" s="76">
        <v>75570</v>
      </c>
      <c r="Q1533" s="76">
        <v>268950</v>
      </c>
      <c r="R1533" s="76">
        <v>8303</v>
      </c>
    </row>
    <row r="1534" spans="1:18">
      <c r="A1534" s="82">
        <f t="shared" si="115"/>
        <v>537800002011</v>
      </c>
      <c r="B1534" s="82" t="str">
        <f t="shared" si="116"/>
        <v>53780000</v>
      </c>
      <c r="C1534" s="82">
        <f t="shared" si="117"/>
        <v>2011</v>
      </c>
      <c r="D1534" s="82">
        <f t="shared" si="118"/>
        <v>43732.23</v>
      </c>
      <c r="E1534" s="82">
        <f t="shared" si="119"/>
        <v>10623.130000000001</v>
      </c>
      <c r="F1534" s="82">
        <f t="array" ref="F1534">SUM(IF(M1534:N1534="-",0,M1534:N1534),IF(O1534="-",0,-O1534))/100</f>
        <v>7147.8</v>
      </c>
      <c r="G1534" s="82">
        <f t="array" ref="G1534">SUM(IF(P1534="-",0,P1534),IF(R1534="-",0,R1534))/100</f>
        <v>802</v>
      </c>
      <c r="H1534" s="82">
        <f t="array" ref="H1534">SUM(IF(Q1534="-",0,Q1534))/100</f>
        <v>2673.33</v>
      </c>
      <c r="I1534" s="76">
        <v>5378</v>
      </c>
      <c r="J1534" s="76" t="s">
        <v>152</v>
      </c>
      <c r="K1534" s="77">
        <v>40908</v>
      </c>
      <c r="L1534" s="76">
        <v>4373223</v>
      </c>
      <c r="M1534" s="76">
        <v>701979</v>
      </c>
      <c r="N1534" s="76">
        <v>13368</v>
      </c>
      <c r="O1534" s="76">
        <v>567</v>
      </c>
      <c r="P1534" s="76">
        <v>71947</v>
      </c>
      <c r="Q1534" s="76">
        <v>267333</v>
      </c>
      <c r="R1534" s="76">
        <v>8253</v>
      </c>
    </row>
    <row r="1535" spans="1:18">
      <c r="A1535" s="82">
        <f t="shared" si="115"/>
        <v>537800002010</v>
      </c>
      <c r="B1535" s="82" t="str">
        <f t="shared" si="116"/>
        <v>53780000</v>
      </c>
      <c r="C1535" s="82">
        <f t="shared" si="117"/>
        <v>2010</v>
      </c>
      <c r="D1535" s="82">
        <f t="shared" si="118"/>
        <v>43749</v>
      </c>
      <c r="E1535" s="82">
        <f t="shared" si="119"/>
        <v>10589.86</v>
      </c>
      <c r="F1535" s="82">
        <f t="array" ref="F1535">SUM(IF(M1535:N1535="-",0,M1535:N1535),IF(O1535="-",0,-O1535))/100</f>
        <v>7134.32</v>
      </c>
      <c r="G1535" s="82">
        <f t="array" ref="G1535">SUM(IF(P1535="-",0,P1535),IF(R1535="-",0,R1535))/100</f>
        <v>791.54</v>
      </c>
      <c r="H1535" s="82">
        <f t="array" ref="H1535">SUM(IF(Q1535="-",0,Q1535))/100</f>
        <v>2664</v>
      </c>
      <c r="I1535" s="76">
        <v>5378</v>
      </c>
      <c r="J1535" s="76" t="s">
        <v>152</v>
      </c>
      <c r="K1535" s="77">
        <v>40543</v>
      </c>
      <c r="L1535" s="76">
        <v>4374900</v>
      </c>
      <c r="M1535" s="76">
        <v>702557</v>
      </c>
      <c r="N1535" s="76">
        <v>11550</v>
      </c>
      <c r="O1535" s="76">
        <v>675</v>
      </c>
      <c r="P1535" s="76">
        <v>70892</v>
      </c>
      <c r="Q1535" s="76">
        <v>266400</v>
      </c>
      <c r="R1535" s="76">
        <v>8262</v>
      </c>
    </row>
    <row r="1536" spans="1:18">
      <c r="A1536" s="82">
        <f t="shared" si="115"/>
        <v>537800002009</v>
      </c>
      <c r="B1536" s="82" t="str">
        <f t="shared" si="116"/>
        <v>53780000</v>
      </c>
      <c r="C1536" s="82">
        <f t="shared" si="117"/>
        <v>2009</v>
      </c>
      <c r="D1536" s="82">
        <f t="shared" si="118"/>
        <v>43752.89</v>
      </c>
      <c r="E1536" s="82">
        <f t="shared" si="119"/>
        <v>10528.51</v>
      </c>
      <c r="F1536" s="82">
        <f t="array" ref="F1536">SUM(IF(M1536:N1536="-",0,M1536:N1536),IF(O1536="-",0,-O1536))/100</f>
        <v>7126.32</v>
      </c>
      <c r="G1536" s="82">
        <f t="array" ref="G1536">SUM(IF(P1536="-",0,P1536),IF(R1536="-",0,R1536))/100</f>
        <v>743.5</v>
      </c>
      <c r="H1536" s="82">
        <f t="array" ref="H1536">SUM(IF(Q1536="-",0,Q1536))/100</f>
        <v>2658.69</v>
      </c>
      <c r="I1536" s="76">
        <v>5378</v>
      </c>
      <c r="J1536" s="76" t="s">
        <v>152</v>
      </c>
      <c r="K1536" s="77">
        <v>40178</v>
      </c>
      <c r="L1536" s="76">
        <v>4375289</v>
      </c>
      <c r="M1536" s="76">
        <v>702079</v>
      </c>
      <c r="N1536" s="76">
        <v>11231</v>
      </c>
      <c r="O1536" s="76">
        <v>678</v>
      </c>
      <c r="P1536" s="76">
        <v>66103</v>
      </c>
      <c r="Q1536" s="76">
        <v>265869</v>
      </c>
      <c r="R1536" s="76">
        <v>8247</v>
      </c>
    </row>
    <row r="1537" spans="1:18">
      <c r="A1537" s="82">
        <f t="shared" si="115"/>
        <v>537800002008</v>
      </c>
      <c r="B1537" s="82" t="str">
        <f t="shared" si="116"/>
        <v>53780000</v>
      </c>
      <c r="C1537" s="82">
        <f t="shared" si="117"/>
        <v>2008</v>
      </c>
      <c r="D1537" s="82">
        <f t="shared" si="118"/>
        <v>43748.72</v>
      </c>
      <c r="E1537" s="82">
        <f t="shared" si="119"/>
        <v>10496.19</v>
      </c>
      <c r="F1537" s="82">
        <f t="array" ref="F1537">SUM(IF(M1537:N1537="-",0,M1537:N1537),IF(O1537="-",0,-O1537))/100</f>
        <v>7126</v>
      </c>
      <c r="G1537" s="82">
        <f t="array" ref="G1537">SUM(IF(P1537="-",0,P1537),IF(R1537="-",0,R1537))/100</f>
        <v>700.09</v>
      </c>
      <c r="H1537" s="82">
        <f t="array" ref="H1537">SUM(IF(Q1537="-",0,Q1537))/100</f>
        <v>2670.1</v>
      </c>
      <c r="I1537" s="76">
        <v>5378</v>
      </c>
      <c r="J1537" s="76" t="s">
        <v>152</v>
      </c>
      <c r="K1537" s="77">
        <v>39813</v>
      </c>
      <c r="L1537" s="76">
        <v>4374872</v>
      </c>
      <c r="M1537" s="76">
        <v>701675</v>
      </c>
      <c r="N1537" s="76">
        <v>11603</v>
      </c>
      <c r="O1537" s="76">
        <v>678</v>
      </c>
      <c r="P1537" s="76">
        <v>61997</v>
      </c>
      <c r="Q1537" s="76">
        <v>267010</v>
      </c>
      <c r="R1537" s="76">
        <v>8012</v>
      </c>
    </row>
    <row r="1538" spans="1:18">
      <c r="A1538" s="82">
        <f t="shared" si="115"/>
        <v>537800002007</v>
      </c>
      <c r="B1538" s="82" t="str">
        <f t="shared" si="116"/>
        <v>53780000</v>
      </c>
      <c r="C1538" s="82">
        <f t="shared" si="117"/>
        <v>2007</v>
      </c>
      <c r="D1538" s="82">
        <f t="shared" si="118"/>
        <v>43750.87</v>
      </c>
      <c r="E1538" s="82">
        <f t="shared" si="119"/>
        <v>10474.1</v>
      </c>
      <c r="F1538" s="82">
        <f t="array" ref="F1538">SUM(IF(M1538:N1538="-",0,M1538:N1538),IF(O1538="-",0,-O1538))/100</f>
        <v>7108.18</v>
      </c>
      <c r="G1538" s="82">
        <f t="array" ref="G1538">SUM(IF(P1538="-",0,P1538),IF(R1538="-",0,R1538))/100</f>
        <v>692.78</v>
      </c>
      <c r="H1538" s="82">
        <f t="array" ref="H1538">SUM(IF(Q1538="-",0,Q1538))/100</f>
        <v>2673.14</v>
      </c>
      <c r="I1538" s="76">
        <v>5378</v>
      </c>
      <c r="J1538" s="76" t="s">
        <v>152</v>
      </c>
      <c r="K1538" s="77">
        <v>39447</v>
      </c>
      <c r="L1538" s="76">
        <v>4375087</v>
      </c>
      <c r="M1538" s="76">
        <v>699115</v>
      </c>
      <c r="N1538" s="76">
        <v>12381</v>
      </c>
      <c r="O1538" s="76">
        <v>678</v>
      </c>
      <c r="P1538" s="76">
        <v>61299</v>
      </c>
      <c r="Q1538" s="76">
        <v>267314</v>
      </c>
      <c r="R1538" s="76">
        <v>7979</v>
      </c>
    </row>
    <row r="1539" spans="1:18">
      <c r="A1539" s="82">
        <f t="shared" si="115"/>
        <v>537800002006</v>
      </c>
      <c r="B1539" s="82" t="str">
        <f t="shared" si="116"/>
        <v>53780000</v>
      </c>
      <c r="C1539" s="82">
        <f t="shared" si="117"/>
        <v>2006</v>
      </c>
      <c r="D1539" s="82">
        <f t="shared" si="118"/>
        <v>43755.34</v>
      </c>
      <c r="E1539" s="82">
        <f t="shared" si="119"/>
        <v>10370.049999999999</v>
      </c>
      <c r="F1539" s="82">
        <f t="array" ref="F1539">SUM(IF(M1539:N1539="-",0,M1539:N1539),IF(O1539="-",0,-O1539))/100</f>
        <v>7100.44</v>
      </c>
      <c r="G1539" s="82">
        <f t="array" ref="G1539">SUM(IF(P1539="-",0,P1539),IF(R1539="-",0,R1539))/100</f>
        <v>632.12</v>
      </c>
      <c r="H1539" s="82">
        <f t="array" ref="H1539">SUM(IF(Q1539="-",0,Q1539))/100</f>
        <v>2637.49</v>
      </c>
      <c r="I1539" s="76">
        <v>5378</v>
      </c>
      <c r="J1539" s="76" t="s">
        <v>152</v>
      </c>
      <c r="K1539" s="77">
        <v>39082</v>
      </c>
      <c r="L1539" s="76">
        <v>4375534</v>
      </c>
      <c r="M1539" s="76">
        <v>698224</v>
      </c>
      <c r="N1539" s="76">
        <v>12499</v>
      </c>
      <c r="O1539" s="76">
        <v>679</v>
      </c>
      <c r="P1539" s="76">
        <v>55167</v>
      </c>
      <c r="Q1539" s="76">
        <v>263749</v>
      </c>
      <c r="R1539" s="76">
        <v>8045</v>
      </c>
    </row>
    <row r="1540" spans="1:18">
      <c r="A1540" s="82">
        <f t="shared" si="115"/>
        <v>537800402015</v>
      </c>
      <c r="B1540" s="82" t="str">
        <f t="shared" si="116"/>
        <v>53780040</v>
      </c>
      <c r="C1540" s="82">
        <f t="shared" si="117"/>
        <v>2015</v>
      </c>
      <c r="D1540" s="82">
        <f t="shared" si="118"/>
        <v>8309.0499999999993</v>
      </c>
      <c r="E1540" s="82">
        <f t="shared" si="119"/>
        <v>3160.91</v>
      </c>
      <c r="F1540" s="82">
        <f t="array" ref="F1540">SUM(IF(M1540:N1540="-",0,M1540:N1540),IF(O1540="-",0,-O1540))/100</f>
        <v>2335.1</v>
      </c>
      <c r="G1540" s="82">
        <f t="array" ref="G1540">SUM(IF(P1540="-",0,P1540),IF(R1540="-",0,R1540))/100</f>
        <v>224.05</v>
      </c>
      <c r="H1540" s="82">
        <f t="array" ref="H1540">SUM(IF(Q1540="-",0,Q1540))/100</f>
        <v>601.76</v>
      </c>
      <c r="I1540" s="76">
        <v>5378004</v>
      </c>
      <c r="J1540" s="76" t="s">
        <v>153</v>
      </c>
      <c r="K1540" s="77">
        <v>42369</v>
      </c>
      <c r="L1540" s="76">
        <v>830905</v>
      </c>
      <c r="M1540" s="76">
        <v>230028</v>
      </c>
      <c r="N1540" s="76">
        <v>3922</v>
      </c>
      <c r="O1540" s="76">
        <v>440</v>
      </c>
      <c r="P1540" s="76">
        <v>18840</v>
      </c>
      <c r="Q1540" s="76">
        <v>60176</v>
      </c>
      <c r="R1540" s="76">
        <v>3565</v>
      </c>
    </row>
    <row r="1541" spans="1:18">
      <c r="A1541" s="82">
        <f t="shared" si="115"/>
        <v>537800402014</v>
      </c>
      <c r="B1541" s="82" t="str">
        <f t="shared" si="116"/>
        <v>53780040</v>
      </c>
      <c r="C1541" s="82">
        <f t="shared" si="117"/>
        <v>2014</v>
      </c>
      <c r="D1541" s="82">
        <f t="shared" si="118"/>
        <v>8309.0499999999993</v>
      </c>
      <c r="E1541" s="82">
        <f t="shared" si="119"/>
        <v>3142.31</v>
      </c>
      <c r="F1541" s="82">
        <f t="array" ref="F1541">SUM(IF(M1541:N1541="-",0,M1541:N1541),IF(O1541="-",0,-O1541))/100</f>
        <v>2328.38</v>
      </c>
      <c r="G1541" s="82">
        <f t="array" ref="G1541">SUM(IF(P1541="-",0,P1541),IF(R1541="-",0,R1541))/100</f>
        <v>211.87</v>
      </c>
      <c r="H1541" s="82">
        <f t="array" ref="H1541">SUM(IF(Q1541="-",0,Q1541))/100</f>
        <v>602.05999999999995</v>
      </c>
      <c r="I1541" s="76">
        <v>5378004</v>
      </c>
      <c r="J1541" s="76" t="s">
        <v>153</v>
      </c>
      <c r="K1541" s="77">
        <v>42004</v>
      </c>
      <c r="L1541" s="76">
        <v>830905</v>
      </c>
      <c r="M1541" s="76">
        <v>229242</v>
      </c>
      <c r="N1541" s="76">
        <v>4036</v>
      </c>
      <c r="O1541" s="76">
        <v>440</v>
      </c>
      <c r="P1541" s="76">
        <v>18388</v>
      </c>
      <c r="Q1541" s="76">
        <v>60206</v>
      </c>
      <c r="R1541" s="76">
        <v>2799</v>
      </c>
    </row>
    <row r="1542" spans="1:18">
      <c r="A1542" s="82">
        <f t="shared" si="115"/>
        <v>537800402013</v>
      </c>
      <c r="B1542" s="82" t="str">
        <f t="shared" si="116"/>
        <v>53780040</v>
      </c>
      <c r="C1542" s="82">
        <f t="shared" si="117"/>
        <v>2013</v>
      </c>
      <c r="D1542" s="82">
        <f t="shared" si="118"/>
        <v>8309.0499999999993</v>
      </c>
      <c r="E1542" s="82">
        <f t="shared" si="119"/>
        <v>3131.27</v>
      </c>
      <c r="F1542" s="82">
        <f t="array" ref="F1542">SUM(IF(M1542:N1542="-",0,M1542:N1542),IF(O1542="-",0,-O1542))/100</f>
        <v>2322.46</v>
      </c>
      <c r="G1542" s="82">
        <f t="array" ref="G1542">SUM(IF(P1542="-",0,P1542),IF(R1542="-",0,R1542))/100</f>
        <v>207.22</v>
      </c>
      <c r="H1542" s="82">
        <f t="array" ref="H1542">SUM(IF(Q1542="-",0,Q1542))/100</f>
        <v>601.59</v>
      </c>
      <c r="I1542" s="76">
        <v>5378004</v>
      </c>
      <c r="J1542" s="76" t="s">
        <v>153</v>
      </c>
      <c r="K1542" s="77">
        <v>41639</v>
      </c>
      <c r="L1542" s="76">
        <v>830905</v>
      </c>
      <c r="M1542" s="76">
        <v>228586</v>
      </c>
      <c r="N1542" s="76">
        <v>4100</v>
      </c>
      <c r="O1542" s="76">
        <v>440</v>
      </c>
      <c r="P1542" s="76">
        <v>17923</v>
      </c>
      <c r="Q1542" s="76">
        <v>60159</v>
      </c>
      <c r="R1542" s="76">
        <v>2799</v>
      </c>
    </row>
    <row r="1543" spans="1:18">
      <c r="A1543" s="82">
        <f t="shared" si="115"/>
        <v>537800402012</v>
      </c>
      <c r="B1543" s="82" t="str">
        <f t="shared" si="116"/>
        <v>53780040</v>
      </c>
      <c r="C1543" s="82">
        <f t="shared" si="117"/>
        <v>2012</v>
      </c>
      <c r="D1543" s="82">
        <f t="shared" si="118"/>
        <v>8309.19</v>
      </c>
      <c r="E1543" s="82">
        <f t="shared" si="119"/>
        <v>3121</v>
      </c>
      <c r="F1543" s="82">
        <f t="array" ref="F1543">SUM(IF(M1543:N1543="-",0,M1543:N1543),IF(O1543="-",0,-O1543))/100</f>
        <v>2313.1</v>
      </c>
      <c r="G1543" s="82">
        <f t="array" ref="G1543">SUM(IF(P1543="-",0,P1543),IF(R1543="-",0,R1543))/100</f>
        <v>205.57</v>
      </c>
      <c r="H1543" s="82">
        <f t="array" ref="H1543">SUM(IF(Q1543="-",0,Q1543))/100</f>
        <v>602.33000000000004</v>
      </c>
      <c r="I1543" s="76">
        <v>5378004</v>
      </c>
      <c r="J1543" s="76" t="s">
        <v>153</v>
      </c>
      <c r="K1543" s="77">
        <v>41274</v>
      </c>
      <c r="L1543" s="76">
        <v>830919</v>
      </c>
      <c r="M1543" s="76">
        <v>227585</v>
      </c>
      <c r="N1543" s="76">
        <v>4165</v>
      </c>
      <c r="O1543" s="76">
        <v>440</v>
      </c>
      <c r="P1543" s="76">
        <v>17758</v>
      </c>
      <c r="Q1543" s="76">
        <v>60233</v>
      </c>
      <c r="R1543" s="76">
        <v>2799</v>
      </c>
    </row>
    <row r="1544" spans="1:18">
      <c r="A1544" s="82">
        <f t="shared" si="115"/>
        <v>537800402011</v>
      </c>
      <c r="B1544" s="82" t="str">
        <f t="shared" si="116"/>
        <v>53780040</v>
      </c>
      <c r="C1544" s="82">
        <f t="shared" si="117"/>
        <v>2011</v>
      </c>
      <c r="D1544" s="82">
        <f t="shared" si="118"/>
        <v>8309.19</v>
      </c>
      <c r="E1544" s="82">
        <f t="shared" si="119"/>
        <v>3116.34</v>
      </c>
      <c r="F1544" s="82">
        <f t="array" ref="F1544">SUM(IF(M1544:N1544="-",0,M1544:N1544),IF(O1544="-",0,-O1544))/100</f>
        <v>2310.02</v>
      </c>
      <c r="G1544" s="82">
        <f t="array" ref="G1544">SUM(IF(P1544="-",0,P1544),IF(R1544="-",0,R1544))/100</f>
        <v>203.34</v>
      </c>
      <c r="H1544" s="82">
        <f t="array" ref="H1544">SUM(IF(Q1544="-",0,Q1544))/100</f>
        <v>602.98</v>
      </c>
      <c r="I1544" s="76">
        <v>5378004</v>
      </c>
      <c r="J1544" s="76" t="s">
        <v>153</v>
      </c>
      <c r="K1544" s="77">
        <v>40908</v>
      </c>
      <c r="L1544" s="76">
        <v>830919</v>
      </c>
      <c r="M1544" s="76">
        <v>227245</v>
      </c>
      <c r="N1544" s="76">
        <v>4205</v>
      </c>
      <c r="O1544" s="76">
        <v>448</v>
      </c>
      <c r="P1544" s="76">
        <v>17535</v>
      </c>
      <c r="Q1544" s="76">
        <v>60298</v>
      </c>
      <c r="R1544" s="76">
        <v>2799</v>
      </c>
    </row>
    <row r="1545" spans="1:18">
      <c r="A1545" s="82">
        <f t="shared" si="115"/>
        <v>537800402010</v>
      </c>
      <c r="B1545" s="82" t="str">
        <f t="shared" si="116"/>
        <v>53780040</v>
      </c>
      <c r="C1545" s="82">
        <f t="shared" si="117"/>
        <v>2010</v>
      </c>
      <c r="D1545" s="82">
        <f t="shared" si="118"/>
        <v>8311.24</v>
      </c>
      <c r="E1545" s="82">
        <f t="shared" si="119"/>
        <v>3108.8</v>
      </c>
      <c r="F1545" s="82">
        <f t="array" ref="F1545">SUM(IF(M1545:N1545="-",0,M1545:N1545),IF(O1545="-",0,-O1545))/100</f>
        <v>2306.38</v>
      </c>
      <c r="G1545" s="82">
        <f t="array" ref="G1545">SUM(IF(P1545="-",0,P1545),IF(R1545="-",0,R1545))/100</f>
        <v>199.96</v>
      </c>
      <c r="H1545" s="82">
        <f t="array" ref="H1545">SUM(IF(Q1545="-",0,Q1545))/100</f>
        <v>602.46</v>
      </c>
      <c r="I1545" s="76">
        <v>5378004</v>
      </c>
      <c r="J1545" s="76" t="s">
        <v>153</v>
      </c>
      <c r="K1545" s="77">
        <v>40543</v>
      </c>
      <c r="L1545" s="76">
        <v>831124</v>
      </c>
      <c r="M1545" s="76">
        <v>228440</v>
      </c>
      <c r="N1545" s="76">
        <v>2638</v>
      </c>
      <c r="O1545" s="76">
        <v>440</v>
      </c>
      <c r="P1545" s="76">
        <v>17191</v>
      </c>
      <c r="Q1545" s="76">
        <v>60246</v>
      </c>
      <c r="R1545" s="76">
        <v>2805</v>
      </c>
    </row>
    <row r="1546" spans="1:18">
      <c r="A1546" s="82">
        <f t="shared" si="115"/>
        <v>537800402009</v>
      </c>
      <c r="B1546" s="82" t="str">
        <f t="shared" si="116"/>
        <v>53780040</v>
      </c>
      <c r="C1546" s="82">
        <f t="shared" si="117"/>
        <v>2009</v>
      </c>
      <c r="D1546" s="82">
        <f t="shared" si="118"/>
        <v>8311.3700000000008</v>
      </c>
      <c r="E1546" s="82">
        <f t="shared" si="119"/>
        <v>3104.19</v>
      </c>
      <c r="F1546" s="82">
        <f t="array" ref="F1546">SUM(IF(M1546:N1546="-",0,M1546:N1546),IF(O1546="-",0,-O1546))/100</f>
        <v>2303.88</v>
      </c>
      <c r="G1546" s="82">
        <f t="array" ref="G1546">SUM(IF(P1546="-",0,P1546),IF(R1546="-",0,R1546))/100</f>
        <v>198.23</v>
      </c>
      <c r="H1546" s="82">
        <f t="array" ref="H1546">SUM(IF(Q1546="-",0,Q1546))/100</f>
        <v>602.08000000000004</v>
      </c>
      <c r="I1546" s="76">
        <v>5378004</v>
      </c>
      <c r="J1546" s="76" t="s">
        <v>153</v>
      </c>
      <c r="K1546" s="77">
        <v>40178</v>
      </c>
      <c r="L1546" s="76">
        <v>831137</v>
      </c>
      <c r="M1546" s="76">
        <v>228189</v>
      </c>
      <c r="N1546" s="76">
        <v>2639</v>
      </c>
      <c r="O1546" s="76">
        <v>440</v>
      </c>
      <c r="P1546" s="76">
        <v>17038</v>
      </c>
      <c r="Q1546" s="76">
        <v>60208</v>
      </c>
      <c r="R1546" s="76">
        <v>2785</v>
      </c>
    </row>
    <row r="1547" spans="1:18">
      <c r="A1547" s="82">
        <f t="shared" ref="A1547:A1610" si="120">(B1547&amp;C1547)+0</f>
        <v>537800402008</v>
      </c>
      <c r="B1547" s="82" t="str">
        <f t="shared" ref="B1547:B1610" si="121">LEFT(I1547&amp;"00000000",8)</f>
        <v>53780040</v>
      </c>
      <c r="C1547" s="82">
        <f t="shared" ref="C1547:C1610" si="122">YEAR(K1547)</f>
        <v>2008</v>
      </c>
      <c r="D1547" s="82">
        <f t="shared" ref="D1547:D1610" si="123">IF(L1547="-",0,L1547/100)</f>
        <v>8312.34</v>
      </c>
      <c r="E1547" s="82">
        <f t="shared" ref="E1547:E1610" si="124">SUM(F1547:H1547)</f>
        <v>3089.97</v>
      </c>
      <c r="F1547" s="82">
        <f t="array" ref="F1547">SUM(IF(M1547:N1547="-",0,M1547:N1547),IF(O1547="-",0,-O1547))/100</f>
        <v>2292.23</v>
      </c>
      <c r="G1547" s="82">
        <f t="array" ref="G1547">SUM(IF(P1547="-",0,P1547),IF(R1547="-",0,R1547))/100</f>
        <v>196.7</v>
      </c>
      <c r="H1547" s="82">
        <f t="array" ref="H1547">SUM(IF(Q1547="-",0,Q1547))/100</f>
        <v>601.04</v>
      </c>
      <c r="I1547" s="76">
        <v>5378004</v>
      </c>
      <c r="J1547" s="76" t="s">
        <v>153</v>
      </c>
      <c r="K1547" s="77">
        <v>39813</v>
      </c>
      <c r="L1547" s="76">
        <v>831234</v>
      </c>
      <c r="M1547" s="76">
        <v>227024</v>
      </c>
      <c r="N1547" s="76">
        <v>2639</v>
      </c>
      <c r="O1547" s="76">
        <v>440</v>
      </c>
      <c r="P1547" s="76">
        <v>16885</v>
      </c>
      <c r="Q1547" s="76">
        <v>60104</v>
      </c>
      <c r="R1547" s="76">
        <v>2785</v>
      </c>
    </row>
    <row r="1548" spans="1:18">
      <c r="A1548" s="82">
        <f t="shared" si="120"/>
        <v>537800402007</v>
      </c>
      <c r="B1548" s="82" t="str">
        <f t="shared" si="121"/>
        <v>53780040</v>
      </c>
      <c r="C1548" s="82">
        <f t="shared" si="122"/>
        <v>2007</v>
      </c>
      <c r="D1548" s="82">
        <f t="shared" si="123"/>
        <v>8312.57</v>
      </c>
      <c r="E1548" s="82">
        <f t="shared" si="124"/>
        <v>3084.06</v>
      </c>
      <c r="F1548" s="82">
        <f t="array" ref="F1548">SUM(IF(M1548:N1548="-",0,M1548:N1548),IF(O1548="-",0,-O1548))/100</f>
        <v>2285.91</v>
      </c>
      <c r="G1548" s="82">
        <f t="array" ref="G1548">SUM(IF(P1548="-",0,P1548),IF(R1548="-",0,R1548))/100</f>
        <v>196.26</v>
      </c>
      <c r="H1548" s="82">
        <f t="array" ref="H1548">SUM(IF(Q1548="-",0,Q1548))/100</f>
        <v>601.89</v>
      </c>
      <c r="I1548" s="76">
        <v>5378004</v>
      </c>
      <c r="J1548" s="76" t="s">
        <v>153</v>
      </c>
      <c r="K1548" s="77">
        <v>39447</v>
      </c>
      <c r="L1548" s="76">
        <v>831257</v>
      </c>
      <c r="M1548" s="76">
        <v>226377</v>
      </c>
      <c r="N1548" s="76">
        <v>2654</v>
      </c>
      <c r="O1548" s="76">
        <v>440</v>
      </c>
      <c r="P1548" s="76">
        <v>16841</v>
      </c>
      <c r="Q1548" s="76">
        <v>60189</v>
      </c>
      <c r="R1548" s="76">
        <v>2785</v>
      </c>
    </row>
    <row r="1549" spans="1:18">
      <c r="A1549" s="82">
        <f t="shared" si="120"/>
        <v>537800402006</v>
      </c>
      <c r="B1549" s="82" t="str">
        <f t="shared" si="121"/>
        <v>53780040</v>
      </c>
      <c r="C1549" s="82">
        <f t="shared" si="122"/>
        <v>2006</v>
      </c>
      <c r="D1549" s="82">
        <f t="shared" si="123"/>
        <v>8312.5</v>
      </c>
      <c r="E1549" s="82">
        <f t="shared" si="124"/>
        <v>3071.4799999999996</v>
      </c>
      <c r="F1549" s="82">
        <f t="array" ref="F1549">SUM(IF(M1549:N1549="-",0,M1549:N1549),IF(O1549="-",0,-O1549))/100</f>
        <v>2274.4699999999998</v>
      </c>
      <c r="G1549" s="82">
        <f t="array" ref="G1549">SUM(IF(P1549="-",0,P1549),IF(R1549="-",0,R1549))/100</f>
        <v>196.18</v>
      </c>
      <c r="H1549" s="82">
        <f t="array" ref="H1549">SUM(IF(Q1549="-",0,Q1549))/100</f>
        <v>600.83000000000004</v>
      </c>
      <c r="I1549" s="76">
        <v>5378004</v>
      </c>
      <c r="J1549" s="76" t="s">
        <v>153</v>
      </c>
      <c r="K1549" s="77">
        <v>39082</v>
      </c>
      <c r="L1549" s="76">
        <v>831250</v>
      </c>
      <c r="M1549" s="76">
        <v>225163</v>
      </c>
      <c r="N1549" s="76">
        <v>2724</v>
      </c>
      <c r="O1549" s="76">
        <v>440</v>
      </c>
      <c r="P1549" s="76">
        <v>16833</v>
      </c>
      <c r="Q1549" s="76">
        <v>60083</v>
      </c>
      <c r="R1549" s="76">
        <v>2785</v>
      </c>
    </row>
    <row r="1550" spans="1:18">
      <c r="A1550" s="82">
        <f t="shared" si="120"/>
        <v>537800802015</v>
      </c>
      <c r="B1550" s="82" t="str">
        <f t="shared" si="121"/>
        <v>53780080</v>
      </c>
      <c r="C1550" s="82">
        <f t="shared" si="122"/>
        <v>2015</v>
      </c>
      <c r="D1550" s="82">
        <f t="shared" si="123"/>
        <v>2733.12</v>
      </c>
      <c r="E1550" s="82">
        <f t="shared" si="124"/>
        <v>768.03</v>
      </c>
      <c r="F1550" s="82">
        <f t="array" ref="F1550">SUM(IF(M1550:N1550="-",0,M1550:N1550),IF(O1550="-",0,-O1550))/100</f>
        <v>483.94</v>
      </c>
      <c r="G1550" s="82">
        <f t="array" ref="G1550">SUM(IF(P1550="-",0,P1550),IF(R1550="-",0,R1550))/100</f>
        <v>73.45</v>
      </c>
      <c r="H1550" s="82">
        <f t="array" ref="H1550">SUM(IF(Q1550="-",0,Q1550))/100</f>
        <v>210.64</v>
      </c>
      <c r="I1550" s="76">
        <v>5378008</v>
      </c>
      <c r="J1550" s="76" t="s">
        <v>154</v>
      </c>
      <c r="K1550" s="77">
        <v>42369</v>
      </c>
      <c r="L1550" s="76">
        <v>273312</v>
      </c>
      <c r="M1550" s="76">
        <v>47782</v>
      </c>
      <c r="N1550" s="76">
        <v>625</v>
      </c>
      <c r="O1550" s="76">
        <v>13</v>
      </c>
      <c r="P1550" s="76">
        <v>6592</v>
      </c>
      <c r="Q1550" s="76">
        <v>21064</v>
      </c>
      <c r="R1550" s="76">
        <v>753</v>
      </c>
    </row>
    <row r="1551" spans="1:18">
      <c r="A1551" s="82">
        <f t="shared" si="120"/>
        <v>537800802014</v>
      </c>
      <c r="B1551" s="82" t="str">
        <f t="shared" si="121"/>
        <v>53780080</v>
      </c>
      <c r="C1551" s="82">
        <f t="shared" si="122"/>
        <v>2014</v>
      </c>
      <c r="D1551" s="82">
        <f t="shared" si="123"/>
        <v>2733.1</v>
      </c>
      <c r="E1551" s="82">
        <f t="shared" si="124"/>
        <v>765.37</v>
      </c>
      <c r="F1551" s="82">
        <f t="array" ref="F1551">SUM(IF(M1551:N1551="-",0,M1551:N1551),IF(O1551="-",0,-O1551))/100</f>
        <v>481.14</v>
      </c>
      <c r="G1551" s="82">
        <f t="array" ref="G1551">SUM(IF(P1551="-",0,P1551),IF(R1551="-",0,R1551))/100</f>
        <v>73.52</v>
      </c>
      <c r="H1551" s="82">
        <f t="array" ref="H1551">SUM(IF(Q1551="-",0,Q1551))/100</f>
        <v>210.71</v>
      </c>
      <c r="I1551" s="76">
        <v>5378008</v>
      </c>
      <c r="J1551" s="76" t="s">
        <v>154</v>
      </c>
      <c r="K1551" s="77">
        <v>42004</v>
      </c>
      <c r="L1551" s="76">
        <v>273310</v>
      </c>
      <c r="M1551" s="76">
        <v>47503</v>
      </c>
      <c r="N1551" s="76">
        <v>624</v>
      </c>
      <c r="O1551" s="76">
        <v>13</v>
      </c>
      <c r="P1551" s="76">
        <v>6599</v>
      </c>
      <c r="Q1551" s="76">
        <v>21071</v>
      </c>
      <c r="R1551" s="76">
        <v>753</v>
      </c>
    </row>
    <row r="1552" spans="1:18">
      <c r="A1552" s="82">
        <f t="shared" si="120"/>
        <v>537800802013</v>
      </c>
      <c r="B1552" s="82" t="str">
        <f t="shared" si="121"/>
        <v>53780080</v>
      </c>
      <c r="C1552" s="82">
        <f t="shared" si="122"/>
        <v>2013</v>
      </c>
      <c r="D1552" s="82">
        <f t="shared" si="123"/>
        <v>2732.95</v>
      </c>
      <c r="E1552" s="82">
        <f t="shared" si="124"/>
        <v>763.27</v>
      </c>
      <c r="F1552" s="82">
        <f t="array" ref="F1552">SUM(IF(M1552:N1552="-",0,M1552:N1552),IF(O1552="-",0,-O1552))/100</f>
        <v>480.55</v>
      </c>
      <c r="G1552" s="82">
        <f t="array" ref="G1552">SUM(IF(P1552="-",0,P1552),IF(R1552="-",0,R1552))/100</f>
        <v>72.17</v>
      </c>
      <c r="H1552" s="82">
        <f t="array" ref="H1552">SUM(IF(Q1552="-",0,Q1552))/100</f>
        <v>210.55</v>
      </c>
      <c r="I1552" s="76">
        <v>5378008</v>
      </c>
      <c r="J1552" s="76" t="s">
        <v>154</v>
      </c>
      <c r="K1552" s="77">
        <v>41639</v>
      </c>
      <c r="L1552" s="76">
        <v>273295</v>
      </c>
      <c r="M1552" s="76">
        <v>47444</v>
      </c>
      <c r="N1552" s="76">
        <v>624</v>
      </c>
      <c r="O1552" s="76">
        <v>13</v>
      </c>
      <c r="P1552" s="76">
        <v>6464</v>
      </c>
      <c r="Q1552" s="76">
        <v>21055</v>
      </c>
      <c r="R1552" s="76">
        <v>753</v>
      </c>
    </row>
    <row r="1553" spans="1:18">
      <c r="A1553" s="82">
        <f t="shared" si="120"/>
        <v>537800802012</v>
      </c>
      <c r="B1553" s="82" t="str">
        <f t="shared" si="121"/>
        <v>53780080</v>
      </c>
      <c r="C1553" s="82">
        <f t="shared" si="122"/>
        <v>2012</v>
      </c>
      <c r="D1553" s="82">
        <f t="shared" si="123"/>
        <v>2732.95</v>
      </c>
      <c r="E1553" s="82">
        <f t="shared" si="124"/>
        <v>761.38</v>
      </c>
      <c r="F1553" s="82">
        <f t="array" ref="F1553">SUM(IF(M1553:N1553="-",0,M1553:N1553),IF(O1553="-",0,-O1553))/100</f>
        <v>479.16</v>
      </c>
      <c r="G1553" s="82">
        <f t="array" ref="G1553">SUM(IF(P1553="-",0,P1553),IF(R1553="-",0,R1553))/100</f>
        <v>71.84</v>
      </c>
      <c r="H1553" s="82">
        <f t="array" ref="H1553">SUM(IF(Q1553="-",0,Q1553))/100</f>
        <v>210.38</v>
      </c>
      <c r="I1553" s="76">
        <v>5378008</v>
      </c>
      <c r="J1553" s="76" t="s">
        <v>154</v>
      </c>
      <c r="K1553" s="77">
        <v>41274</v>
      </c>
      <c r="L1553" s="76">
        <v>273295</v>
      </c>
      <c r="M1553" s="76">
        <v>47305</v>
      </c>
      <c r="N1553" s="76">
        <v>624</v>
      </c>
      <c r="O1553" s="76">
        <v>13</v>
      </c>
      <c r="P1553" s="76">
        <v>6431</v>
      </c>
      <c r="Q1553" s="76">
        <v>21038</v>
      </c>
      <c r="R1553" s="76">
        <v>753</v>
      </c>
    </row>
    <row r="1554" spans="1:18">
      <c r="A1554" s="82">
        <f t="shared" si="120"/>
        <v>537800802011</v>
      </c>
      <c r="B1554" s="82" t="str">
        <f t="shared" si="121"/>
        <v>53780080</v>
      </c>
      <c r="C1554" s="82">
        <f t="shared" si="122"/>
        <v>2011</v>
      </c>
      <c r="D1554" s="82">
        <f t="shared" si="123"/>
        <v>2732.95</v>
      </c>
      <c r="E1554" s="82">
        <f t="shared" si="124"/>
        <v>759.51</v>
      </c>
      <c r="F1554" s="82">
        <f t="array" ref="F1554">SUM(IF(M1554:N1554="-",0,M1554:N1554),IF(O1554="-",0,-O1554))/100</f>
        <v>478.59</v>
      </c>
      <c r="G1554" s="82">
        <f t="array" ref="G1554">SUM(IF(P1554="-",0,P1554),IF(R1554="-",0,R1554))/100</f>
        <v>72.12</v>
      </c>
      <c r="H1554" s="82">
        <f t="array" ref="H1554">SUM(IF(Q1554="-",0,Q1554))/100</f>
        <v>208.8</v>
      </c>
      <c r="I1554" s="76">
        <v>5378008</v>
      </c>
      <c r="J1554" s="76" t="s">
        <v>154</v>
      </c>
      <c r="K1554" s="77">
        <v>40908</v>
      </c>
      <c r="L1554" s="76">
        <v>273295</v>
      </c>
      <c r="M1554" s="76">
        <v>47248</v>
      </c>
      <c r="N1554" s="76">
        <v>624</v>
      </c>
      <c r="O1554" s="76">
        <v>13</v>
      </c>
      <c r="P1554" s="76">
        <v>6459</v>
      </c>
      <c r="Q1554" s="76">
        <v>20880</v>
      </c>
      <c r="R1554" s="76">
        <v>753</v>
      </c>
    </row>
    <row r="1555" spans="1:18">
      <c r="A1555" s="82">
        <f t="shared" si="120"/>
        <v>537800802010</v>
      </c>
      <c r="B1555" s="82" t="str">
        <f t="shared" si="121"/>
        <v>53780080</v>
      </c>
      <c r="C1555" s="82">
        <f t="shared" si="122"/>
        <v>2010</v>
      </c>
      <c r="D1555" s="82">
        <f t="shared" si="123"/>
        <v>2737.74</v>
      </c>
      <c r="E1555" s="82">
        <f t="shared" si="124"/>
        <v>756.17</v>
      </c>
      <c r="F1555" s="82">
        <f t="array" ref="F1555">SUM(IF(M1555:N1555="-",0,M1555:N1555),IF(O1555="-",0,-O1555))/100</f>
        <v>477.78</v>
      </c>
      <c r="G1555" s="82">
        <f t="array" ref="G1555">SUM(IF(P1555="-",0,P1555),IF(R1555="-",0,R1555))/100</f>
        <v>70.14</v>
      </c>
      <c r="H1555" s="82">
        <f t="array" ref="H1555">SUM(IF(Q1555="-",0,Q1555))/100</f>
        <v>208.25</v>
      </c>
      <c r="I1555" s="76">
        <v>5378008</v>
      </c>
      <c r="J1555" s="76" t="s">
        <v>154</v>
      </c>
      <c r="K1555" s="77">
        <v>40543</v>
      </c>
      <c r="L1555" s="76">
        <v>273774</v>
      </c>
      <c r="M1555" s="76">
        <v>47479</v>
      </c>
      <c r="N1555" s="76">
        <v>312</v>
      </c>
      <c r="O1555" s="76">
        <v>13</v>
      </c>
      <c r="P1555" s="76">
        <v>6261</v>
      </c>
      <c r="Q1555" s="76">
        <v>20825</v>
      </c>
      <c r="R1555" s="76">
        <v>753</v>
      </c>
    </row>
    <row r="1556" spans="1:18">
      <c r="A1556" s="82">
        <f t="shared" si="120"/>
        <v>537800802009</v>
      </c>
      <c r="B1556" s="82" t="str">
        <f t="shared" si="121"/>
        <v>53780080</v>
      </c>
      <c r="C1556" s="82">
        <f t="shared" si="122"/>
        <v>2009</v>
      </c>
      <c r="D1556" s="82">
        <f t="shared" si="123"/>
        <v>2738.04</v>
      </c>
      <c r="E1556" s="82">
        <f t="shared" si="124"/>
        <v>756.01</v>
      </c>
      <c r="F1556" s="82">
        <f t="array" ref="F1556">SUM(IF(M1556:N1556="-",0,M1556:N1556),IF(O1556="-",0,-O1556))/100</f>
        <v>477.45</v>
      </c>
      <c r="G1556" s="82">
        <f t="array" ref="G1556">SUM(IF(P1556="-",0,P1556),IF(R1556="-",0,R1556))/100</f>
        <v>70.31</v>
      </c>
      <c r="H1556" s="82">
        <f t="array" ref="H1556">SUM(IF(Q1556="-",0,Q1556))/100</f>
        <v>208.25</v>
      </c>
      <c r="I1556" s="76">
        <v>5378008</v>
      </c>
      <c r="J1556" s="76" t="s">
        <v>154</v>
      </c>
      <c r="K1556" s="77">
        <v>40178</v>
      </c>
      <c r="L1556" s="76">
        <v>273804</v>
      </c>
      <c r="M1556" s="76">
        <v>47429</v>
      </c>
      <c r="N1556" s="76">
        <v>329</v>
      </c>
      <c r="O1556" s="76">
        <v>13</v>
      </c>
      <c r="P1556" s="76">
        <v>6278</v>
      </c>
      <c r="Q1556" s="76">
        <v>20825</v>
      </c>
      <c r="R1556" s="76">
        <v>753</v>
      </c>
    </row>
    <row r="1557" spans="1:18">
      <c r="A1557" s="82">
        <f t="shared" si="120"/>
        <v>537800802008</v>
      </c>
      <c r="B1557" s="82" t="str">
        <f t="shared" si="121"/>
        <v>53780080</v>
      </c>
      <c r="C1557" s="82">
        <f t="shared" si="122"/>
        <v>2008</v>
      </c>
      <c r="D1557" s="82">
        <f t="shared" si="123"/>
        <v>2738.18</v>
      </c>
      <c r="E1557" s="82">
        <f t="shared" si="124"/>
        <v>760.43000000000006</v>
      </c>
      <c r="F1557" s="82">
        <f t="array" ref="F1557">SUM(IF(M1557:N1557="-",0,M1557:N1557),IF(O1557="-",0,-O1557))/100</f>
        <v>487.15</v>
      </c>
      <c r="G1557" s="82">
        <f t="array" ref="G1557">SUM(IF(P1557="-",0,P1557),IF(R1557="-",0,R1557))/100</f>
        <v>53.2</v>
      </c>
      <c r="H1557" s="82">
        <f t="array" ref="H1557">SUM(IF(Q1557="-",0,Q1557))/100</f>
        <v>220.08</v>
      </c>
      <c r="I1557" s="76">
        <v>5378008</v>
      </c>
      <c r="J1557" s="76" t="s">
        <v>154</v>
      </c>
      <c r="K1557" s="77">
        <v>39813</v>
      </c>
      <c r="L1557" s="76">
        <v>273818</v>
      </c>
      <c r="M1557" s="76">
        <v>48384</v>
      </c>
      <c r="N1557" s="76">
        <v>344</v>
      </c>
      <c r="O1557" s="76">
        <v>13</v>
      </c>
      <c r="P1557" s="76">
        <v>4800</v>
      </c>
      <c r="Q1557" s="76">
        <v>22008</v>
      </c>
      <c r="R1557" s="76">
        <v>520</v>
      </c>
    </row>
    <row r="1558" spans="1:18">
      <c r="A1558" s="82">
        <f t="shared" si="120"/>
        <v>537800802007</v>
      </c>
      <c r="B1558" s="82" t="str">
        <f t="shared" si="121"/>
        <v>53780080</v>
      </c>
      <c r="C1558" s="82">
        <f t="shared" si="122"/>
        <v>2007</v>
      </c>
      <c r="D1558" s="82">
        <f t="shared" si="123"/>
        <v>2738.21</v>
      </c>
      <c r="E1558" s="82">
        <f t="shared" si="124"/>
        <v>764.04</v>
      </c>
      <c r="F1558" s="82">
        <f t="array" ref="F1558">SUM(IF(M1558:N1558="-",0,M1558:N1558),IF(O1558="-",0,-O1558))/100</f>
        <v>491.56</v>
      </c>
      <c r="G1558" s="82">
        <f t="array" ref="G1558">SUM(IF(P1558="-",0,P1558),IF(R1558="-",0,R1558))/100</f>
        <v>49.5</v>
      </c>
      <c r="H1558" s="82">
        <f t="array" ref="H1558">SUM(IF(Q1558="-",0,Q1558))/100</f>
        <v>222.98</v>
      </c>
      <c r="I1558" s="76">
        <v>5378008</v>
      </c>
      <c r="J1558" s="76" t="s">
        <v>154</v>
      </c>
      <c r="K1558" s="77">
        <v>39447</v>
      </c>
      <c r="L1558" s="76">
        <v>273821</v>
      </c>
      <c r="M1558" s="76">
        <v>48106</v>
      </c>
      <c r="N1558" s="76">
        <v>1063</v>
      </c>
      <c r="O1558" s="76">
        <v>13</v>
      </c>
      <c r="P1558" s="76">
        <v>4430</v>
      </c>
      <c r="Q1558" s="76">
        <v>22298</v>
      </c>
      <c r="R1558" s="76">
        <v>520</v>
      </c>
    </row>
    <row r="1559" spans="1:18">
      <c r="A1559" s="82">
        <f t="shared" si="120"/>
        <v>537800802006</v>
      </c>
      <c r="B1559" s="82" t="str">
        <f t="shared" si="121"/>
        <v>53780080</v>
      </c>
      <c r="C1559" s="82">
        <f t="shared" si="122"/>
        <v>2006</v>
      </c>
      <c r="D1559" s="82">
        <f t="shared" si="123"/>
        <v>2738.23</v>
      </c>
      <c r="E1559" s="82">
        <f t="shared" si="124"/>
        <v>759.06</v>
      </c>
      <c r="F1559" s="82">
        <f t="array" ref="F1559">SUM(IF(M1559:N1559="-",0,M1559:N1559),IF(O1559="-",0,-O1559))/100</f>
        <v>489.56</v>
      </c>
      <c r="G1559" s="82">
        <f t="array" ref="G1559">SUM(IF(P1559="-",0,P1559),IF(R1559="-",0,R1559))/100</f>
        <v>44.44</v>
      </c>
      <c r="H1559" s="82">
        <f t="array" ref="H1559">SUM(IF(Q1559="-",0,Q1559))/100</f>
        <v>225.06</v>
      </c>
      <c r="I1559" s="76">
        <v>5378008</v>
      </c>
      <c r="J1559" s="76" t="s">
        <v>154</v>
      </c>
      <c r="K1559" s="77">
        <v>39082</v>
      </c>
      <c r="L1559" s="76">
        <v>273823</v>
      </c>
      <c r="M1559" s="76">
        <v>47932</v>
      </c>
      <c r="N1559" s="76">
        <v>1037</v>
      </c>
      <c r="O1559" s="76">
        <v>13</v>
      </c>
      <c r="P1559" s="76">
        <v>3925</v>
      </c>
      <c r="Q1559" s="76">
        <v>22506</v>
      </c>
      <c r="R1559" s="76">
        <v>519</v>
      </c>
    </row>
    <row r="1560" spans="1:18">
      <c r="A1560" s="82">
        <f t="shared" si="120"/>
        <v>537801202015</v>
      </c>
      <c r="B1560" s="82" t="str">
        <f t="shared" si="121"/>
        <v>53780120</v>
      </c>
      <c r="C1560" s="82">
        <f t="shared" si="122"/>
        <v>2015</v>
      </c>
      <c r="D1560" s="82">
        <f t="shared" si="123"/>
        <v>6729.44</v>
      </c>
      <c r="E1560" s="82">
        <f t="shared" si="124"/>
        <v>1168.6399999999999</v>
      </c>
      <c r="F1560" s="82">
        <f t="array" ref="F1560">SUM(IF(M1560:N1560="-",0,M1560:N1560),IF(O1560="-",0,-O1560))/100</f>
        <v>685.21</v>
      </c>
      <c r="G1560" s="82">
        <f t="array" ref="G1560">SUM(IF(P1560="-",0,P1560),IF(R1560="-",0,R1560))/100</f>
        <v>139.32</v>
      </c>
      <c r="H1560" s="82">
        <f t="array" ref="H1560">SUM(IF(Q1560="-",0,Q1560))/100</f>
        <v>344.11</v>
      </c>
      <c r="I1560" s="76">
        <v>5378012</v>
      </c>
      <c r="J1560" s="76" t="s">
        <v>155</v>
      </c>
      <c r="K1560" s="77">
        <v>42369</v>
      </c>
      <c r="L1560" s="76">
        <v>672944</v>
      </c>
      <c r="M1560" s="76">
        <v>67922</v>
      </c>
      <c r="N1560" s="76">
        <v>599</v>
      </c>
      <c r="O1560" s="76">
        <v>0</v>
      </c>
      <c r="P1560" s="76">
        <v>13643</v>
      </c>
      <c r="Q1560" s="76">
        <v>34411</v>
      </c>
      <c r="R1560" s="76">
        <v>289</v>
      </c>
    </row>
    <row r="1561" spans="1:18">
      <c r="A1561" s="82">
        <f t="shared" si="120"/>
        <v>537801202014</v>
      </c>
      <c r="B1561" s="82" t="str">
        <f t="shared" si="121"/>
        <v>53780120</v>
      </c>
      <c r="C1561" s="82">
        <f t="shared" si="122"/>
        <v>2014</v>
      </c>
      <c r="D1561" s="82">
        <f t="shared" si="123"/>
        <v>6729.44</v>
      </c>
      <c r="E1561" s="82">
        <f t="shared" si="124"/>
        <v>1154.4499999999998</v>
      </c>
      <c r="F1561" s="82">
        <f t="array" ref="F1561">SUM(IF(M1561:N1561="-",0,M1561:N1561),IF(O1561="-",0,-O1561))/100</f>
        <v>667.43</v>
      </c>
      <c r="G1561" s="82">
        <f t="array" ref="G1561">SUM(IF(P1561="-",0,P1561),IF(R1561="-",0,R1561))/100</f>
        <v>143.65</v>
      </c>
      <c r="H1561" s="82">
        <f t="array" ref="H1561">SUM(IF(Q1561="-",0,Q1561))/100</f>
        <v>343.37</v>
      </c>
      <c r="I1561" s="76">
        <v>5378012</v>
      </c>
      <c r="J1561" s="76" t="s">
        <v>155</v>
      </c>
      <c r="K1561" s="77">
        <v>42004</v>
      </c>
      <c r="L1561" s="76">
        <v>672944</v>
      </c>
      <c r="M1561" s="76">
        <v>66372</v>
      </c>
      <c r="N1561" s="76">
        <v>371</v>
      </c>
      <c r="O1561" s="76" t="s">
        <v>19</v>
      </c>
      <c r="P1561" s="76">
        <v>14057</v>
      </c>
      <c r="Q1561" s="76">
        <v>34337</v>
      </c>
      <c r="R1561" s="76">
        <v>308</v>
      </c>
    </row>
    <row r="1562" spans="1:18">
      <c r="A1562" s="82">
        <f t="shared" si="120"/>
        <v>537801202013</v>
      </c>
      <c r="B1562" s="82" t="str">
        <f t="shared" si="121"/>
        <v>53780120</v>
      </c>
      <c r="C1562" s="82">
        <f t="shared" si="122"/>
        <v>2013</v>
      </c>
      <c r="D1562" s="82">
        <f t="shared" si="123"/>
        <v>6729.44</v>
      </c>
      <c r="E1562" s="82">
        <f t="shared" si="124"/>
        <v>1149.22</v>
      </c>
      <c r="F1562" s="82">
        <f t="array" ref="F1562">SUM(IF(M1562:N1562="-",0,M1562:N1562),IF(O1562="-",0,-O1562))/100</f>
        <v>650.19000000000005</v>
      </c>
      <c r="G1562" s="82">
        <f t="array" ref="G1562">SUM(IF(P1562="-",0,P1562),IF(R1562="-",0,R1562))/100</f>
        <v>152.25</v>
      </c>
      <c r="H1562" s="82">
        <f t="array" ref="H1562">SUM(IF(Q1562="-",0,Q1562))/100</f>
        <v>346.78</v>
      </c>
      <c r="I1562" s="76">
        <v>5378012</v>
      </c>
      <c r="J1562" s="76" t="s">
        <v>155</v>
      </c>
      <c r="K1562" s="77">
        <v>41639</v>
      </c>
      <c r="L1562" s="76">
        <v>672944</v>
      </c>
      <c r="M1562" s="76">
        <v>64615</v>
      </c>
      <c r="N1562" s="76">
        <v>404</v>
      </c>
      <c r="O1562" s="76" t="s">
        <v>19</v>
      </c>
      <c r="P1562" s="76">
        <v>14732</v>
      </c>
      <c r="Q1562" s="76">
        <v>34678</v>
      </c>
      <c r="R1562" s="76">
        <v>493</v>
      </c>
    </row>
    <row r="1563" spans="1:18">
      <c r="A1563" s="82">
        <f t="shared" si="120"/>
        <v>537801202012</v>
      </c>
      <c r="B1563" s="82" t="str">
        <f t="shared" si="121"/>
        <v>53780120</v>
      </c>
      <c r="C1563" s="82">
        <f t="shared" si="122"/>
        <v>2012</v>
      </c>
      <c r="D1563" s="82">
        <f t="shared" si="123"/>
        <v>6729.31</v>
      </c>
      <c r="E1563" s="82">
        <f t="shared" si="124"/>
        <v>1155.48</v>
      </c>
      <c r="F1563" s="82">
        <f t="array" ref="F1563">SUM(IF(M1563:N1563="-",0,M1563:N1563),IF(O1563="-",0,-O1563))/100</f>
        <v>638.05999999999995</v>
      </c>
      <c r="G1563" s="82">
        <f t="array" ref="G1563">SUM(IF(P1563="-",0,P1563),IF(R1563="-",0,R1563))/100</f>
        <v>158.84</v>
      </c>
      <c r="H1563" s="82">
        <f t="array" ref="H1563">SUM(IF(Q1563="-",0,Q1563))/100</f>
        <v>358.58</v>
      </c>
      <c r="I1563" s="76">
        <v>5378012</v>
      </c>
      <c r="J1563" s="76" t="s">
        <v>155</v>
      </c>
      <c r="K1563" s="77">
        <v>41274</v>
      </c>
      <c r="L1563" s="76">
        <v>672931</v>
      </c>
      <c r="M1563" s="76">
        <v>63304</v>
      </c>
      <c r="N1563" s="76">
        <v>502</v>
      </c>
      <c r="O1563" s="76">
        <v>0</v>
      </c>
      <c r="P1563" s="76">
        <v>15391</v>
      </c>
      <c r="Q1563" s="76">
        <v>35858</v>
      </c>
      <c r="R1563" s="76">
        <v>493</v>
      </c>
    </row>
    <row r="1564" spans="1:18">
      <c r="A1564" s="82">
        <f t="shared" si="120"/>
        <v>537801202011</v>
      </c>
      <c r="B1564" s="82" t="str">
        <f t="shared" si="121"/>
        <v>53780120</v>
      </c>
      <c r="C1564" s="82">
        <f t="shared" si="122"/>
        <v>2011</v>
      </c>
      <c r="D1564" s="82">
        <f t="shared" si="123"/>
        <v>6729.31</v>
      </c>
      <c r="E1564" s="82">
        <f t="shared" si="124"/>
        <v>1144.28</v>
      </c>
      <c r="F1564" s="82">
        <f t="array" ref="F1564">SUM(IF(M1564:N1564="-",0,M1564:N1564),IF(O1564="-",0,-O1564))/100</f>
        <v>631.35</v>
      </c>
      <c r="G1564" s="82">
        <f t="array" ref="G1564">SUM(IF(P1564="-",0,P1564),IF(R1564="-",0,R1564))/100</f>
        <v>162.6</v>
      </c>
      <c r="H1564" s="82">
        <f t="array" ref="H1564">SUM(IF(Q1564="-",0,Q1564))/100</f>
        <v>350.33</v>
      </c>
      <c r="I1564" s="76">
        <v>5378012</v>
      </c>
      <c r="J1564" s="76" t="s">
        <v>155</v>
      </c>
      <c r="K1564" s="77">
        <v>40908</v>
      </c>
      <c r="L1564" s="76">
        <v>672931</v>
      </c>
      <c r="M1564" s="76">
        <v>62577</v>
      </c>
      <c r="N1564" s="76">
        <v>558</v>
      </c>
      <c r="O1564" s="76">
        <v>0</v>
      </c>
      <c r="P1564" s="76">
        <v>15767</v>
      </c>
      <c r="Q1564" s="76">
        <v>35033</v>
      </c>
      <c r="R1564" s="76">
        <v>493</v>
      </c>
    </row>
    <row r="1565" spans="1:18">
      <c r="A1565" s="82">
        <f t="shared" si="120"/>
        <v>537801202010</v>
      </c>
      <c r="B1565" s="82" t="str">
        <f t="shared" si="121"/>
        <v>53780120</v>
      </c>
      <c r="C1565" s="82">
        <f t="shared" si="122"/>
        <v>2010</v>
      </c>
      <c r="D1565" s="82">
        <f t="shared" si="123"/>
        <v>6735.4</v>
      </c>
      <c r="E1565" s="82">
        <f t="shared" si="124"/>
        <v>1143.07</v>
      </c>
      <c r="F1565" s="82">
        <f t="array" ref="F1565">SUM(IF(M1565:N1565="-",0,M1565:N1565),IF(O1565="-",0,-O1565))/100</f>
        <v>628.53</v>
      </c>
      <c r="G1565" s="82">
        <f t="array" ref="G1565">SUM(IF(P1565="-",0,P1565),IF(R1565="-",0,R1565))/100</f>
        <v>164.42</v>
      </c>
      <c r="H1565" s="82">
        <f t="array" ref="H1565">SUM(IF(Q1565="-",0,Q1565))/100</f>
        <v>350.12</v>
      </c>
      <c r="I1565" s="76">
        <v>5378012</v>
      </c>
      <c r="J1565" s="76" t="s">
        <v>155</v>
      </c>
      <c r="K1565" s="77">
        <v>40543</v>
      </c>
      <c r="L1565" s="76">
        <v>673540</v>
      </c>
      <c r="M1565" s="76">
        <v>62393</v>
      </c>
      <c r="N1565" s="76">
        <v>460</v>
      </c>
      <c r="O1565" s="76">
        <v>0</v>
      </c>
      <c r="P1565" s="76">
        <v>15938</v>
      </c>
      <c r="Q1565" s="76">
        <v>35012</v>
      </c>
      <c r="R1565" s="76">
        <v>504</v>
      </c>
    </row>
    <row r="1566" spans="1:18">
      <c r="A1566" s="82">
        <f t="shared" si="120"/>
        <v>537801202009</v>
      </c>
      <c r="B1566" s="82" t="str">
        <f t="shared" si="121"/>
        <v>53780120</v>
      </c>
      <c r="C1566" s="82">
        <f t="shared" si="122"/>
        <v>2009</v>
      </c>
      <c r="D1566" s="82">
        <f t="shared" si="123"/>
        <v>6736.12</v>
      </c>
      <c r="E1566" s="82">
        <f t="shared" si="124"/>
        <v>1141.8799999999999</v>
      </c>
      <c r="F1566" s="82">
        <f t="array" ref="F1566">SUM(IF(M1566:N1566="-",0,M1566:N1566),IF(O1566="-",0,-O1566))/100</f>
        <v>627.77</v>
      </c>
      <c r="G1566" s="82">
        <f t="array" ref="G1566">SUM(IF(P1566="-",0,P1566),IF(R1566="-",0,R1566))/100</f>
        <v>163.9</v>
      </c>
      <c r="H1566" s="82">
        <f t="array" ref="H1566">SUM(IF(Q1566="-",0,Q1566))/100</f>
        <v>350.21</v>
      </c>
      <c r="I1566" s="76">
        <v>5378012</v>
      </c>
      <c r="J1566" s="76" t="s">
        <v>155</v>
      </c>
      <c r="K1566" s="77">
        <v>40178</v>
      </c>
      <c r="L1566" s="76">
        <v>673612</v>
      </c>
      <c r="M1566" s="76">
        <v>62317</v>
      </c>
      <c r="N1566" s="76">
        <v>460</v>
      </c>
      <c r="O1566" s="76" t="s">
        <v>19</v>
      </c>
      <c r="P1566" s="76">
        <v>15887</v>
      </c>
      <c r="Q1566" s="76">
        <v>35021</v>
      </c>
      <c r="R1566" s="76">
        <v>503</v>
      </c>
    </row>
    <row r="1567" spans="1:18">
      <c r="A1567" s="82">
        <f t="shared" si="120"/>
        <v>537801202008</v>
      </c>
      <c r="B1567" s="82" t="str">
        <f t="shared" si="121"/>
        <v>53780120</v>
      </c>
      <c r="C1567" s="82">
        <f t="shared" si="122"/>
        <v>2008</v>
      </c>
      <c r="D1567" s="82">
        <f t="shared" si="123"/>
        <v>6736.86</v>
      </c>
      <c r="E1567" s="82">
        <f t="shared" si="124"/>
        <v>1137.6599999999999</v>
      </c>
      <c r="F1567" s="82">
        <f t="array" ref="F1567">SUM(IF(M1567:N1567="-",0,M1567:N1567),IF(O1567="-",0,-O1567))/100</f>
        <v>633.4</v>
      </c>
      <c r="G1567" s="82">
        <f t="array" ref="G1567">SUM(IF(P1567="-",0,P1567),IF(R1567="-",0,R1567))/100</f>
        <v>153.94999999999999</v>
      </c>
      <c r="H1567" s="82">
        <f t="array" ref="H1567">SUM(IF(Q1567="-",0,Q1567))/100</f>
        <v>350.31</v>
      </c>
      <c r="I1567" s="76">
        <v>5378012</v>
      </c>
      <c r="J1567" s="76" t="s">
        <v>155</v>
      </c>
      <c r="K1567" s="77">
        <v>39813</v>
      </c>
      <c r="L1567" s="76">
        <v>673686</v>
      </c>
      <c r="M1567" s="76">
        <v>62787</v>
      </c>
      <c r="N1567" s="76">
        <v>553</v>
      </c>
      <c r="O1567" s="76" t="s">
        <v>19</v>
      </c>
      <c r="P1567" s="76">
        <v>14892</v>
      </c>
      <c r="Q1567" s="76">
        <v>35031</v>
      </c>
      <c r="R1567" s="76">
        <v>503</v>
      </c>
    </row>
    <row r="1568" spans="1:18">
      <c r="A1568" s="82">
        <f t="shared" si="120"/>
        <v>537801202007</v>
      </c>
      <c r="B1568" s="82" t="str">
        <f t="shared" si="121"/>
        <v>53780120</v>
      </c>
      <c r="C1568" s="82">
        <f t="shared" si="122"/>
        <v>2007</v>
      </c>
      <c r="D1568" s="82">
        <f t="shared" si="123"/>
        <v>6736.78</v>
      </c>
      <c r="E1568" s="82">
        <f t="shared" si="124"/>
        <v>1135.6599999999999</v>
      </c>
      <c r="F1568" s="82">
        <f t="array" ref="F1568">SUM(IF(M1568:N1568="-",0,M1568:N1568),IF(O1568="-",0,-O1568))/100</f>
        <v>630.29999999999995</v>
      </c>
      <c r="G1568" s="82">
        <f t="array" ref="G1568">SUM(IF(P1568="-",0,P1568),IF(R1568="-",0,R1568))/100</f>
        <v>153.81</v>
      </c>
      <c r="H1568" s="82">
        <f t="array" ref="H1568">SUM(IF(Q1568="-",0,Q1568))/100</f>
        <v>351.55</v>
      </c>
      <c r="I1568" s="76">
        <v>5378012</v>
      </c>
      <c r="J1568" s="76" t="s">
        <v>155</v>
      </c>
      <c r="K1568" s="77">
        <v>39447</v>
      </c>
      <c r="L1568" s="76">
        <v>673678</v>
      </c>
      <c r="M1568" s="76">
        <v>62497</v>
      </c>
      <c r="N1568" s="76">
        <v>533</v>
      </c>
      <c r="O1568" s="76" t="s">
        <v>19</v>
      </c>
      <c r="P1568" s="76">
        <v>14878</v>
      </c>
      <c r="Q1568" s="76">
        <v>35155</v>
      </c>
      <c r="R1568" s="76">
        <v>503</v>
      </c>
    </row>
    <row r="1569" spans="1:18">
      <c r="A1569" s="82">
        <f t="shared" si="120"/>
        <v>537801202006</v>
      </c>
      <c r="B1569" s="82" t="str">
        <f t="shared" si="121"/>
        <v>53780120</v>
      </c>
      <c r="C1569" s="82">
        <f t="shared" si="122"/>
        <v>2006</v>
      </c>
      <c r="D1569" s="82">
        <f t="shared" si="123"/>
        <v>6741.26</v>
      </c>
      <c r="E1569" s="82">
        <f t="shared" si="124"/>
        <v>1084.8399999999999</v>
      </c>
      <c r="F1569" s="82">
        <f t="array" ref="F1569">SUM(IF(M1569:N1569="-",0,M1569:N1569),IF(O1569="-",0,-O1569))/100</f>
        <v>633.24</v>
      </c>
      <c r="G1569" s="82">
        <f t="array" ref="G1569">SUM(IF(P1569="-",0,P1569),IF(R1569="-",0,R1569))/100</f>
        <v>133.63999999999999</v>
      </c>
      <c r="H1569" s="82">
        <f t="array" ref="H1569">SUM(IF(Q1569="-",0,Q1569))/100</f>
        <v>317.95999999999998</v>
      </c>
      <c r="I1569" s="76">
        <v>5378012</v>
      </c>
      <c r="J1569" s="76" t="s">
        <v>155</v>
      </c>
      <c r="K1569" s="77">
        <v>39082</v>
      </c>
      <c r="L1569" s="76">
        <v>674126</v>
      </c>
      <c r="M1569" s="76">
        <v>62629</v>
      </c>
      <c r="N1569" s="76">
        <v>695</v>
      </c>
      <c r="O1569" s="76" t="s">
        <v>19</v>
      </c>
      <c r="P1569" s="76">
        <v>12802</v>
      </c>
      <c r="Q1569" s="76">
        <v>31796</v>
      </c>
      <c r="R1569" s="76">
        <v>562</v>
      </c>
    </row>
    <row r="1570" spans="1:18">
      <c r="A1570" s="82">
        <f t="shared" si="120"/>
        <v>537801602015</v>
      </c>
      <c r="B1570" s="82" t="str">
        <f t="shared" si="121"/>
        <v>53780160</v>
      </c>
      <c r="C1570" s="82">
        <f t="shared" si="122"/>
        <v>2015</v>
      </c>
      <c r="D1570" s="82">
        <f t="shared" si="123"/>
        <v>3725.82</v>
      </c>
      <c r="E1570" s="82">
        <f t="shared" si="124"/>
        <v>1043.52</v>
      </c>
      <c r="F1570" s="82">
        <f t="array" ref="F1570">SUM(IF(M1570:N1570="-",0,M1570:N1570),IF(O1570="-",0,-O1570))/100</f>
        <v>721.55</v>
      </c>
      <c r="G1570" s="82">
        <f t="array" ref="G1570">SUM(IF(P1570="-",0,P1570),IF(R1570="-",0,R1570))/100</f>
        <v>69.099999999999994</v>
      </c>
      <c r="H1570" s="82">
        <f t="array" ref="H1570">SUM(IF(Q1570="-",0,Q1570))/100</f>
        <v>252.87</v>
      </c>
      <c r="I1570" s="76">
        <v>5378016</v>
      </c>
      <c r="J1570" s="76" t="s">
        <v>156</v>
      </c>
      <c r="K1570" s="77">
        <v>42369</v>
      </c>
      <c r="L1570" s="76">
        <v>372582</v>
      </c>
      <c r="M1570" s="76">
        <v>71585</v>
      </c>
      <c r="N1570" s="76">
        <v>570</v>
      </c>
      <c r="O1570" s="76">
        <v>0</v>
      </c>
      <c r="P1570" s="76">
        <v>6377</v>
      </c>
      <c r="Q1570" s="76">
        <v>25287</v>
      </c>
      <c r="R1570" s="76">
        <v>533</v>
      </c>
    </row>
    <row r="1571" spans="1:18">
      <c r="A1571" s="82">
        <f t="shared" si="120"/>
        <v>537801602014</v>
      </c>
      <c r="B1571" s="82" t="str">
        <f t="shared" si="121"/>
        <v>53780160</v>
      </c>
      <c r="C1571" s="82">
        <f t="shared" si="122"/>
        <v>2014</v>
      </c>
      <c r="D1571" s="82">
        <f t="shared" si="123"/>
        <v>3725.82</v>
      </c>
      <c r="E1571" s="82">
        <f t="shared" si="124"/>
        <v>1035.06</v>
      </c>
      <c r="F1571" s="82">
        <f t="array" ref="F1571">SUM(IF(M1571:N1571="-",0,M1571:N1571),IF(O1571="-",0,-O1571))/100</f>
        <v>714.95</v>
      </c>
      <c r="G1571" s="82">
        <f t="array" ref="G1571">SUM(IF(P1571="-",0,P1571),IF(R1571="-",0,R1571))/100</f>
        <v>67.650000000000006</v>
      </c>
      <c r="H1571" s="82">
        <f t="array" ref="H1571">SUM(IF(Q1571="-",0,Q1571))/100</f>
        <v>252.46</v>
      </c>
      <c r="I1571" s="76">
        <v>5378016</v>
      </c>
      <c r="J1571" s="76" t="s">
        <v>156</v>
      </c>
      <c r="K1571" s="77">
        <v>42004</v>
      </c>
      <c r="L1571" s="76">
        <v>372582</v>
      </c>
      <c r="M1571" s="76">
        <v>70950</v>
      </c>
      <c r="N1571" s="76">
        <v>569</v>
      </c>
      <c r="O1571" s="76">
        <v>24</v>
      </c>
      <c r="P1571" s="76">
        <v>6233</v>
      </c>
      <c r="Q1571" s="76">
        <v>25246</v>
      </c>
      <c r="R1571" s="76">
        <v>532</v>
      </c>
    </row>
    <row r="1572" spans="1:18">
      <c r="A1572" s="82">
        <f t="shared" si="120"/>
        <v>537801602013</v>
      </c>
      <c r="B1572" s="82" t="str">
        <f t="shared" si="121"/>
        <v>53780160</v>
      </c>
      <c r="C1572" s="82">
        <f t="shared" si="122"/>
        <v>2013</v>
      </c>
      <c r="D1572" s="82">
        <f t="shared" si="123"/>
        <v>3725.99</v>
      </c>
      <c r="E1572" s="82">
        <f t="shared" si="124"/>
        <v>1030.56</v>
      </c>
      <c r="F1572" s="82">
        <f t="array" ref="F1572">SUM(IF(M1572:N1572="-",0,M1572:N1572),IF(O1572="-",0,-O1572))/100</f>
        <v>711.87</v>
      </c>
      <c r="G1572" s="82">
        <f t="array" ref="G1572">SUM(IF(P1572="-",0,P1572),IF(R1572="-",0,R1572))/100</f>
        <v>66.31</v>
      </c>
      <c r="H1572" s="82">
        <f t="array" ref="H1572">SUM(IF(Q1572="-",0,Q1572))/100</f>
        <v>252.38</v>
      </c>
      <c r="I1572" s="76">
        <v>5378016</v>
      </c>
      <c r="J1572" s="76" t="s">
        <v>156</v>
      </c>
      <c r="K1572" s="77">
        <v>41639</v>
      </c>
      <c r="L1572" s="76">
        <v>372599</v>
      </c>
      <c r="M1572" s="76">
        <v>70645</v>
      </c>
      <c r="N1572" s="76">
        <v>566</v>
      </c>
      <c r="O1572" s="76">
        <v>24</v>
      </c>
      <c r="P1572" s="76">
        <v>6098</v>
      </c>
      <c r="Q1572" s="76">
        <v>25238</v>
      </c>
      <c r="R1572" s="76">
        <v>533</v>
      </c>
    </row>
    <row r="1573" spans="1:18">
      <c r="A1573" s="82">
        <f t="shared" si="120"/>
        <v>537801602012</v>
      </c>
      <c r="B1573" s="82" t="str">
        <f t="shared" si="121"/>
        <v>53780160</v>
      </c>
      <c r="C1573" s="82">
        <f t="shared" si="122"/>
        <v>2012</v>
      </c>
      <c r="D1573" s="82">
        <f t="shared" si="123"/>
        <v>3725.99</v>
      </c>
      <c r="E1573" s="82">
        <f t="shared" si="124"/>
        <v>1025.58</v>
      </c>
      <c r="F1573" s="82">
        <f t="array" ref="F1573">SUM(IF(M1573:N1573="-",0,M1573:N1573),IF(O1573="-",0,-O1573))/100</f>
        <v>708.05</v>
      </c>
      <c r="G1573" s="82">
        <f t="array" ref="G1573">SUM(IF(P1573="-",0,P1573),IF(R1573="-",0,R1573))/100</f>
        <v>65.680000000000007</v>
      </c>
      <c r="H1573" s="82">
        <f t="array" ref="H1573">SUM(IF(Q1573="-",0,Q1573))/100</f>
        <v>251.85</v>
      </c>
      <c r="I1573" s="76">
        <v>5378016</v>
      </c>
      <c r="J1573" s="76" t="s">
        <v>156</v>
      </c>
      <c r="K1573" s="77">
        <v>41274</v>
      </c>
      <c r="L1573" s="76">
        <v>372599</v>
      </c>
      <c r="M1573" s="76">
        <v>70231</v>
      </c>
      <c r="N1573" s="76">
        <v>598</v>
      </c>
      <c r="O1573" s="76">
        <v>24</v>
      </c>
      <c r="P1573" s="76">
        <v>6035</v>
      </c>
      <c r="Q1573" s="76">
        <v>25185</v>
      </c>
      <c r="R1573" s="76">
        <v>533</v>
      </c>
    </row>
    <row r="1574" spans="1:18">
      <c r="A1574" s="82">
        <f t="shared" si="120"/>
        <v>537801602011</v>
      </c>
      <c r="B1574" s="82" t="str">
        <f t="shared" si="121"/>
        <v>53780160</v>
      </c>
      <c r="C1574" s="82">
        <f t="shared" si="122"/>
        <v>2011</v>
      </c>
      <c r="D1574" s="82">
        <f t="shared" si="123"/>
        <v>3725.99</v>
      </c>
      <c r="E1574" s="82">
        <f t="shared" si="124"/>
        <v>1024.7</v>
      </c>
      <c r="F1574" s="82">
        <f t="array" ref="F1574">SUM(IF(M1574:N1574="-",0,M1574:N1574),IF(O1574="-",0,-O1574))/100</f>
        <v>707.15</v>
      </c>
      <c r="G1574" s="82">
        <f t="array" ref="G1574">SUM(IF(P1574="-",0,P1574),IF(R1574="-",0,R1574))/100</f>
        <v>65.89</v>
      </c>
      <c r="H1574" s="82">
        <f t="array" ref="H1574">SUM(IF(Q1574="-",0,Q1574))/100</f>
        <v>251.66</v>
      </c>
      <c r="I1574" s="76">
        <v>5378016</v>
      </c>
      <c r="J1574" s="76" t="s">
        <v>156</v>
      </c>
      <c r="K1574" s="77">
        <v>40908</v>
      </c>
      <c r="L1574" s="76">
        <v>372599</v>
      </c>
      <c r="M1574" s="76">
        <v>70140</v>
      </c>
      <c r="N1574" s="76">
        <v>599</v>
      </c>
      <c r="O1574" s="76">
        <v>24</v>
      </c>
      <c r="P1574" s="76">
        <v>6056</v>
      </c>
      <c r="Q1574" s="76">
        <v>25166</v>
      </c>
      <c r="R1574" s="76">
        <v>533</v>
      </c>
    </row>
    <row r="1575" spans="1:18">
      <c r="A1575" s="82">
        <f t="shared" si="120"/>
        <v>537801602010</v>
      </c>
      <c r="B1575" s="82" t="str">
        <f t="shared" si="121"/>
        <v>53780160</v>
      </c>
      <c r="C1575" s="82">
        <f t="shared" si="122"/>
        <v>2010</v>
      </c>
      <c r="D1575" s="82">
        <f t="shared" si="123"/>
        <v>3729.33</v>
      </c>
      <c r="E1575" s="82">
        <f t="shared" si="124"/>
        <v>1020.11</v>
      </c>
      <c r="F1575" s="82">
        <f t="array" ref="F1575">SUM(IF(M1575:N1575="-",0,M1575:N1575),IF(O1575="-",0,-O1575))/100</f>
        <v>707.85</v>
      </c>
      <c r="G1575" s="82">
        <f t="array" ref="G1575">SUM(IF(P1575="-",0,P1575),IF(R1575="-",0,R1575))/100</f>
        <v>65.739999999999995</v>
      </c>
      <c r="H1575" s="82">
        <f t="array" ref="H1575">SUM(IF(Q1575="-",0,Q1575))/100</f>
        <v>246.52</v>
      </c>
      <c r="I1575" s="76">
        <v>5378016</v>
      </c>
      <c r="J1575" s="76" t="s">
        <v>156</v>
      </c>
      <c r="K1575" s="77">
        <v>40543</v>
      </c>
      <c r="L1575" s="76">
        <v>372933</v>
      </c>
      <c r="M1575" s="76">
        <v>70400</v>
      </c>
      <c r="N1575" s="76">
        <v>409</v>
      </c>
      <c r="O1575" s="76">
        <v>24</v>
      </c>
      <c r="P1575" s="76">
        <v>6043</v>
      </c>
      <c r="Q1575" s="76">
        <v>24652</v>
      </c>
      <c r="R1575" s="76">
        <v>531</v>
      </c>
    </row>
    <row r="1576" spans="1:18">
      <c r="A1576" s="82">
        <f t="shared" si="120"/>
        <v>537801602009</v>
      </c>
      <c r="B1576" s="82" t="str">
        <f t="shared" si="121"/>
        <v>53780160</v>
      </c>
      <c r="C1576" s="82">
        <f t="shared" si="122"/>
        <v>2009</v>
      </c>
      <c r="D1576" s="82">
        <f t="shared" si="123"/>
        <v>3732.61</v>
      </c>
      <c r="E1576" s="82">
        <f t="shared" si="124"/>
        <v>1006.51</v>
      </c>
      <c r="F1576" s="82">
        <f t="array" ref="F1576">SUM(IF(M1576:N1576="-",0,M1576:N1576),IF(O1576="-",0,-O1576))/100</f>
        <v>703.97</v>
      </c>
      <c r="G1576" s="82">
        <f t="array" ref="G1576">SUM(IF(P1576="-",0,P1576),IF(R1576="-",0,R1576))/100</f>
        <v>62.43</v>
      </c>
      <c r="H1576" s="82">
        <f t="array" ref="H1576">SUM(IF(Q1576="-",0,Q1576))/100</f>
        <v>240.11</v>
      </c>
      <c r="I1576" s="76">
        <v>5378016</v>
      </c>
      <c r="J1576" s="76" t="s">
        <v>156</v>
      </c>
      <c r="K1576" s="77">
        <v>40178</v>
      </c>
      <c r="L1576" s="76">
        <v>373261</v>
      </c>
      <c r="M1576" s="76">
        <v>70025</v>
      </c>
      <c r="N1576" s="76">
        <v>396</v>
      </c>
      <c r="O1576" s="76">
        <v>24</v>
      </c>
      <c r="P1576" s="76">
        <v>5712</v>
      </c>
      <c r="Q1576" s="76">
        <v>24011</v>
      </c>
      <c r="R1576" s="76">
        <v>531</v>
      </c>
    </row>
    <row r="1577" spans="1:18">
      <c r="A1577" s="82">
        <f t="shared" si="120"/>
        <v>537801602008</v>
      </c>
      <c r="B1577" s="82" t="str">
        <f t="shared" si="121"/>
        <v>53780160</v>
      </c>
      <c r="C1577" s="82">
        <f t="shared" si="122"/>
        <v>2008</v>
      </c>
      <c r="D1577" s="82">
        <f t="shared" si="123"/>
        <v>3732.83</v>
      </c>
      <c r="E1577" s="82">
        <f t="shared" si="124"/>
        <v>1001.6700000000001</v>
      </c>
      <c r="F1577" s="82">
        <f t="array" ref="F1577">SUM(IF(M1577:N1577="-",0,M1577:N1577),IF(O1577="-",0,-O1577))/100</f>
        <v>703.48</v>
      </c>
      <c r="G1577" s="82">
        <f t="array" ref="G1577">SUM(IF(P1577="-",0,P1577),IF(R1577="-",0,R1577))/100</f>
        <v>58.96</v>
      </c>
      <c r="H1577" s="82">
        <f t="array" ref="H1577">SUM(IF(Q1577="-",0,Q1577))/100</f>
        <v>239.23</v>
      </c>
      <c r="I1577" s="76">
        <v>5378016</v>
      </c>
      <c r="J1577" s="76" t="s">
        <v>156</v>
      </c>
      <c r="K1577" s="77">
        <v>39813</v>
      </c>
      <c r="L1577" s="76">
        <v>373283</v>
      </c>
      <c r="M1577" s="76">
        <v>70026</v>
      </c>
      <c r="N1577" s="76">
        <v>346</v>
      </c>
      <c r="O1577" s="76">
        <v>24</v>
      </c>
      <c r="P1577" s="76">
        <v>5365</v>
      </c>
      <c r="Q1577" s="76">
        <v>23923</v>
      </c>
      <c r="R1577" s="76">
        <v>531</v>
      </c>
    </row>
    <row r="1578" spans="1:18">
      <c r="A1578" s="82">
        <f t="shared" si="120"/>
        <v>537801602007</v>
      </c>
      <c r="B1578" s="82" t="str">
        <f t="shared" si="121"/>
        <v>53780160</v>
      </c>
      <c r="C1578" s="82">
        <f t="shared" si="122"/>
        <v>2007</v>
      </c>
      <c r="D1578" s="82">
        <f t="shared" si="123"/>
        <v>3732.86</v>
      </c>
      <c r="E1578" s="82">
        <f t="shared" si="124"/>
        <v>995.84</v>
      </c>
      <c r="F1578" s="82">
        <f t="array" ref="F1578">SUM(IF(M1578:N1578="-",0,M1578:N1578),IF(O1578="-",0,-O1578))/100</f>
        <v>699.32</v>
      </c>
      <c r="G1578" s="82">
        <f t="array" ref="G1578">SUM(IF(P1578="-",0,P1578),IF(R1578="-",0,R1578))/100</f>
        <v>58.28</v>
      </c>
      <c r="H1578" s="82">
        <f t="array" ref="H1578">SUM(IF(Q1578="-",0,Q1578))/100</f>
        <v>238.24</v>
      </c>
      <c r="I1578" s="76">
        <v>5378016</v>
      </c>
      <c r="J1578" s="76" t="s">
        <v>156</v>
      </c>
      <c r="K1578" s="77">
        <v>39447</v>
      </c>
      <c r="L1578" s="76">
        <v>373286</v>
      </c>
      <c r="M1578" s="76">
        <v>69610</v>
      </c>
      <c r="N1578" s="76">
        <v>346</v>
      </c>
      <c r="O1578" s="76">
        <v>24</v>
      </c>
      <c r="P1578" s="76">
        <v>5296</v>
      </c>
      <c r="Q1578" s="76">
        <v>23824</v>
      </c>
      <c r="R1578" s="76">
        <v>532</v>
      </c>
    </row>
    <row r="1579" spans="1:18">
      <c r="A1579" s="82">
        <f t="shared" si="120"/>
        <v>537801602006</v>
      </c>
      <c r="B1579" s="82" t="str">
        <f t="shared" si="121"/>
        <v>53780160</v>
      </c>
      <c r="C1579" s="82">
        <f t="shared" si="122"/>
        <v>2006</v>
      </c>
      <c r="D1579" s="82">
        <f t="shared" si="123"/>
        <v>3732.85</v>
      </c>
      <c r="E1579" s="82">
        <f t="shared" si="124"/>
        <v>979.51</v>
      </c>
      <c r="F1579" s="82">
        <f t="array" ref="F1579">SUM(IF(M1579:N1579="-",0,M1579:N1579),IF(O1579="-",0,-O1579))/100</f>
        <v>697.35</v>
      </c>
      <c r="G1579" s="82">
        <f t="array" ref="G1579">SUM(IF(P1579="-",0,P1579),IF(R1579="-",0,R1579))/100</f>
        <v>44.12</v>
      </c>
      <c r="H1579" s="82">
        <f t="array" ref="H1579">SUM(IF(Q1579="-",0,Q1579))/100</f>
        <v>238.04</v>
      </c>
      <c r="I1579" s="76">
        <v>5378016</v>
      </c>
      <c r="J1579" s="76" t="s">
        <v>156</v>
      </c>
      <c r="K1579" s="77">
        <v>39082</v>
      </c>
      <c r="L1579" s="76">
        <v>373285</v>
      </c>
      <c r="M1579" s="76">
        <v>69401</v>
      </c>
      <c r="N1579" s="76">
        <v>358</v>
      </c>
      <c r="O1579" s="76">
        <v>24</v>
      </c>
      <c r="P1579" s="76">
        <v>3880</v>
      </c>
      <c r="Q1579" s="76">
        <v>23804</v>
      </c>
      <c r="R1579" s="76">
        <v>532</v>
      </c>
    </row>
    <row r="1580" spans="1:18">
      <c r="A1580" s="82">
        <f t="shared" si="120"/>
        <v>537802002015</v>
      </c>
      <c r="B1580" s="82" t="str">
        <f t="shared" si="121"/>
        <v>53780200</v>
      </c>
      <c r="C1580" s="82">
        <f t="shared" si="122"/>
        <v>2015</v>
      </c>
      <c r="D1580" s="82">
        <f t="shared" si="123"/>
        <v>3986.68</v>
      </c>
      <c r="E1580" s="82">
        <f t="shared" si="124"/>
        <v>650.90000000000009</v>
      </c>
      <c r="F1580" s="82">
        <f t="array" ref="F1580">SUM(IF(M1580:N1580="-",0,M1580:N1580),IF(O1580="-",0,-O1580))/100</f>
        <v>455.91</v>
      </c>
      <c r="G1580" s="82">
        <f t="array" ref="G1580">SUM(IF(P1580="-",0,P1580),IF(R1580="-",0,R1580))/100</f>
        <v>28.43</v>
      </c>
      <c r="H1580" s="82">
        <f t="array" ref="H1580">SUM(IF(Q1580="-",0,Q1580))/100</f>
        <v>166.56</v>
      </c>
      <c r="I1580" s="76">
        <v>5378020</v>
      </c>
      <c r="J1580" s="76" t="s">
        <v>157</v>
      </c>
      <c r="K1580" s="77">
        <v>42369</v>
      </c>
      <c r="L1580" s="76">
        <v>398668</v>
      </c>
      <c r="M1580" s="76">
        <v>45463</v>
      </c>
      <c r="N1580" s="76">
        <v>128</v>
      </c>
      <c r="O1580" s="76">
        <v>0</v>
      </c>
      <c r="P1580" s="76">
        <v>2410</v>
      </c>
      <c r="Q1580" s="76">
        <v>16656</v>
      </c>
      <c r="R1580" s="76">
        <v>433</v>
      </c>
    </row>
    <row r="1581" spans="1:18">
      <c r="A1581" s="82">
        <f t="shared" si="120"/>
        <v>537802002014</v>
      </c>
      <c r="B1581" s="82" t="str">
        <f t="shared" si="121"/>
        <v>53780200</v>
      </c>
      <c r="C1581" s="82">
        <f t="shared" si="122"/>
        <v>2014</v>
      </c>
      <c r="D1581" s="82">
        <f t="shared" si="123"/>
        <v>3986.67</v>
      </c>
      <c r="E1581" s="82">
        <f t="shared" si="124"/>
        <v>646.58999999999992</v>
      </c>
      <c r="F1581" s="82">
        <f t="array" ref="F1581">SUM(IF(M1581:N1581="-",0,M1581:N1581),IF(O1581="-",0,-O1581))/100</f>
        <v>452.82</v>
      </c>
      <c r="G1581" s="82">
        <f t="array" ref="G1581">SUM(IF(P1581="-",0,P1581),IF(R1581="-",0,R1581))/100</f>
        <v>27.08</v>
      </c>
      <c r="H1581" s="82">
        <f t="array" ref="H1581">SUM(IF(Q1581="-",0,Q1581))/100</f>
        <v>166.69</v>
      </c>
      <c r="I1581" s="76">
        <v>5378020</v>
      </c>
      <c r="J1581" s="76" t="s">
        <v>157</v>
      </c>
      <c r="K1581" s="77">
        <v>42004</v>
      </c>
      <c r="L1581" s="76">
        <v>398667</v>
      </c>
      <c r="M1581" s="76">
        <v>45154</v>
      </c>
      <c r="N1581" s="76">
        <v>128</v>
      </c>
      <c r="O1581" s="76" t="s">
        <v>19</v>
      </c>
      <c r="P1581" s="76">
        <v>2290</v>
      </c>
      <c r="Q1581" s="76">
        <v>16669</v>
      </c>
      <c r="R1581" s="76">
        <v>418</v>
      </c>
    </row>
    <row r="1582" spans="1:18">
      <c r="A1582" s="82">
        <f t="shared" si="120"/>
        <v>537802002013</v>
      </c>
      <c r="B1582" s="82" t="str">
        <f t="shared" si="121"/>
        <v>53780200</v>
      </c>
      <c r="C1582" s="82">
        <f t="shared" si="122"/>
        <v>2013</v>
      </c>
      <c r="D1582" s="82">
        <f t="shared" si="123"/>
        <v>3986.66</v>
      </c>
      <c r="E1582" s="82">
        <f t="shared" si="124"/>
        <v>643.09</v>
      </c>
      <c r="F1582" s="82">
        <f t="array" ref="F1582">SUM(IF(M1582:N1582="-",0,M1582:N1582),IF(O1582="-",0,-O1582))/100</f>
        <v>449.88</v>
      </c>
      <c r="G1582" s="82">
        <f t="array" ref="G1582">SUM(IF(P1582="-",0,P1582),IF(R1582="-",0,R1582))/100</f>
        <v>26.43</v>
      </c>
      <c r="H1582" s="82">
        <f t="array" ref="H1582">SUM(IF(Q1582="-",0,Q1582))/100</f>
        <v>166.78</v>
      </c>
      <c r="I1582" s="76">
        <v>5378020</v>
      </c>
      <c r="J1582" s="76" t="s">
        <v>157</v>
      </c>
      <c r="K1582" s="77">
        <v>41639</v>
      </c>
      <c r="L1582" s="76">
        <v>398666</v>
      </c>
      <c r="M1582" s="76">
        <v>44860</v>
      </c>
      <c r="N1582" s="76">
        <v>128</v>
      </c>
      <c r="O1582" s="76" t="s">
        <v>19</v>
      </c>
      <c r="P1582" s="76">
        <v>2225</v>
      </c>
      <c r="Q1582" s="76">
        <v>16678</v>
      </c>
      <c r="R1582" s="76">
        <v>418</v>
      </c>
    </row>
    <row r="1583" spans="1:18">
      <c r="A1583" s="82">
        <f t="shared" si="120"/>
        <v>537802002012</v>
      </c>
      <c r="B1583" s="82" t="str">
        <f t="shared" si="121"/>
        <v>53780200</v>
      </c>
      <c r="C1583" s="82">
        <f t="shared" si="122"/>
        <v>2012</v>
      </c>
      <c r="D1583" s="82">
        <f t="shared" si="123"/>
        <v>3986.66</v>
      </c>
      <c r="E1583" s="82">
        <f t="shared" si="124"/>
        <v>640.62</v>
      </c>
      <c r="F1583" s="82">
        <f t="array" ref="F1583">SUM(IF(M1583:N1583="-",0,M1583:N1583),IF(O1583="-",0,-O1583))/100</f>
        <v>447.29</v>
      </c>
      <c r="G1583" s="82">
        <f t="array" ref="G1583">SUM(IF(P1583="-",0,P1583),IF(R1583="-",0,R1583))/100</f>
        <v>26.43</v>
      </c>
      <c r="H1583" s="82">
        <f t="array" ref="H1583">SUM(IF(Q1583="-",0,Q1583))/100</f>
        <v>166.9</v>
      </c>
      <c r="I1583" s="76">
        <v>5378020</v>
      </c>
      <c r="J1583" s="76" t="s">
        <v>157</v>
      </c>
      <c r="K1583" s="77">
        <v>41274</v>
      </c>
      <c r="L1583" s="76">
        <v>398666</v>
      </c>
      <c r="M1583" s="76">
        <v>44601</v>
      </c>
      <c r="N1583" s="76">
        <v>128</v>
      </c>
      <c r="O1583" s="76">
        <v>0</v>
      </c>
      <c r="P1583" s="76">
        <v>2225</v>
      </c>
      <c r="Q1583" s="76">
        <v>16690</v>
      </c>
      <c r="R1583" s="76">
        <v>418</v>
      </c>
    </row>
    <row r="1584" spans="1:18">
      <c r="A1584" s="82">
        <f t="shared" si="120"/>
        <v>537802002011</v>
      </c>
      <c r="B1584" s="82" t="str">
        <f t="shared" si="121"/>
        <v>53780200</v>
      </c>
      <c r="C1584" s="82">
        <f t="shared" si="122"/>
        <v>2011</v>
      </c>
      <c r="D1584" s="82">
        <f t="shared" si="123"/>
        <v>3986.66</v>
      </c>
      <c r="E1584" s="82">
        <f t="shared" si="124"/>
        <v>642.91999999999996</v>
      </c>
      <c r="F1584" s="82">
        <f t="array" ref="F1584">SUM(IF(M1584:N1584="-",0,M1584:N1584),IF(O1584="-",0,-O1584))/100</f>
        <v>448.18</v>
      </c>
      <c r="G1584" s="82">
        <f t="array" ref="G1584">SUM(IF(P1584="-",0,P1584),IF(R1584="-",0,R1584))/100</f>
        <v>27.97</v>
      </c>
      <c r="H1584" s="82">
        <f t="array" ref="H1584">SUM(IF(Q1584="-",0,Q1584))/100</f>
        <v>166.77</v>
      </c>
      <c r="I1584" s="76">
        <v>5378020</v>
      </c>
      <c r="J1584" s="76" t="s">
        <v>157</v>
      </c>
      <c r="K1584" s="77">
        <v>40908</v>
      </c>
      <c r="L1584" s="76">
        <v>398666</v>
      </c>
      <c r="M1584" s="76">
        <v>44690</v>
      </c>
      <c r="N1584" s="76">
        <v>128</v>
      </c>
      <c r="O1584" s="76">
        <v>0</v>
      </c>
      <c r="P1584" s="76">
        <v>2379</v>
      </c>
      <c r="Q1584" s="76">
        <v>16677</v>
      </c>
      <c r="R1584" s="76">
        <v>418</v>
      </c>
    </row>
    <row r="1585" spans="1:18">
      <c r="A1585" s="82">
        <f t="shared" si="120"/>
        <v>537802002010</v>
      </c>
      <c r="B1585" s="82" t="str">
        <f t="shared" si="121"/>
        <v>53780200</v>
      </c>
      <c r="C1585" s="82">
        <f t="shared" si="122"/>
        <v>2010</v>
      </c>
      <c r="D1585" s="82">
        <f t="shared" si="123"/>
        <v>3995</v>
      </c>
      <c r="E1585" s="82">
        <f t="shared" si="124"/>
        <v>640.67000000000007</v>
      </c>
      <c r="F1585" s="82">
        <f t="array" ref="F1585">SUM(IF(M1585:N1585="-",0,M1585:N1585),IF(O1585="-",0,-O1585))/100</f>
        <v>448.35</v>
      </c>
      <c r="G1585" s="82">
        <f t="array" ref="G1585">SUM(IF(P1585="-",0,P1585),IF(R1585="-",0,R1585))/100</f>
        <v>26.91</v>
      </c>
      <c r="H1585" s="82">
        <f t="array" ref="H1585">SUM(IF(Q1585="-",0,Q1585))/100</f>
        <v>165.41</v>
      </c>
      <c r="I1585" s="76">
        <v>5378020</v>
      </c>
      <c r="J1585" s="76" t="s">
        <v>157</v>
      </c>
      <c r="K1585" s="77">
        <v>40543</v>
      </c>
      <c r="L1585" s="76">
        <v>399500</v>
      </c>
      <c r="M1585" s="76">
        <v>44710</v>
      </c>
      <c r="N1585" s="76">
        <v>125</v>
      </c>
      <c r="O1585" s="76">
        <v>0</v>
      </c>
      <c r="P1585" s="76">
        <v>2275</v>
      </c>
      <c r="Q1585" s="76">
        <v>16541</v>
      </c>
      <c r="R1585" s="76">
        <v>416</v>
      </c>
    </row>
    <row r="1586" spans="1:18">
      <c r="A1586" s="82">
        <f t="shared" si="120"/>
        <v>537802002009</v>
      </c>
      <c r="B1586" s="82" t="str">
        <f t="shared" si="121"/>
        <v>53780200</v>
      </c>
      <c r="C1586" s="82">
        <f t="shared" si="122"/>
        <v>2009</v>
      </c>
      <c r="D1586" s="82">
        <f t="shared" si="123"/>
        <v>3995.16</v>
      </c>
      <c r="E1586" s="82">
        <f t="shared" si="124"/>
        <v>634.82000000000005</v>
      </c>
      <c r="F1586" s="82">
        <f t="array" ref="F1586">SUM(IF(M1586:N1586="-",0,M1586:N1586),IF(O1586="-",0,-O1586))/100</f>
        <v>444.24</v>
      </c>
      <c r="G1586" s="82">
        <f t="array" ref="G1586">SUM(IF(P1586="-",0,P1586),IF(R1586="-",0,R1586))/100</f>
        <v>26.12</v>
      </c>
      <c r="H1586" s="82">
        <f t="array" ref="H1586">SUM(IF(Q1586="-",0,Q1586))/100</f>
        <v>164.46</v>
      </c>
      <c r="I1586" s="76">
        <v>5378020</v>
      </c>
      <c r="J1586" s="76" t="s">
        <v>157</v>
      </c>
      <c r="K1586" s="77">
        <v>40178</v>
      </c>
      <c r="L1586" s="76">
        <v>399516</v>
      </c>
      <c r="M1586" s="76">
        <v>44280</v>
      </c>
      <c r="N1586" s="76">
        <v>144</v>
      </c>
      <c r="O1586" s="76" t="s">
        <v>19</v>
      </c>
      <c r="P1586" s="76">
        <v>2196</v>
      </c>
      <c r="Q1586" s="76">
        <v>16446</v>
      </c>
      <c r="R1586" s="76">
        <v>416</v>
      </c>
    </row>
    <row r="1587" spans="1:18">
      <c r="A1587" s="82">
        <f t="shared" si="120"/>
        <v>537802002008</v>
      </c>
      <c r="B1587" s="82" t="str">
        <f t="shared" si="121"/>
        <v>53780200</v>
      </c>
      <c r="C1587" s="82">
        <f t="shared" si="122"/>
        <v>2008</v>
      </c>
      <c r="D1587" s="82">
        <f t="shared" si="123"/>
        <v>3998.77</v>
      </c>
      <c r="E1587" s="82">
        <f t="shared" si="124"/>
        <v>631.42999999999995</v>
      </c>
      <c r="F1587" s="82">
        <f t="array" ref="F1587">SUM(IF(M1587:N1587="-",0,M1587:N1587),IF(O1587="-",0,-O1587))/100</f>
        <v>442.51</v>
      </c>
      <c r="G1587" s="82">
        <f t="array" ref="G1587">SUM(IF(P1587="-",0,P1587),IF(R1587="-",0,R1587))/100</f>
        <v>23.95</v>
      </c>
      <c r="H1587" s="82">
        <f t="array" ref="H1587">SUM(IF(Q1587="-",0,Q1587))/100</f>
        <v>164.97</v>
      </c>
      <c r="I1587" s="76">
        <v>5378020</v>
      </c>
      <c r="J1587" s="76" t="s">
        <v>157</v>
      </c>
      <c r="K1587" s="77">
        <v>39813</v>
      </c>
      <c r="L1587" s="76">
        <v>399877</v>
      </c>
      <c r="M1587" s="76">
        <v>44107</v>
      </c>
      <c r="N1587" s="76">
        <v>144</v>
      </c>
      <c r="O1587" s="76" t="s">
        <v>19</v>
      </c>
      <c r="P1587" s="76">
        <v>1979</v>
      </c>
      <c r="Q1587" s="76">
        <v>16497</v>
      </c>
      <c r="R1587" s="76">
        <v>416</v>
      </c>
    </row>
    <row r="1588" spans="1:18">
      <c r="A1588" s="82">
        <f t="shared" si="120"/>
        <v>537802002007</v>
      </c>
      <c r="B1588" s="82" t="str">
        <f t="shared" si="121"/>
        <v>53780200</v>
      </c>
      <c r="C1588" s="82">
        <f t="shared" si="122"/>
        <v>2007</v>
      </c>
      <c r="D1588" s="82">
        <f t="shared" si="123"/>
        <v>3999.08</v>
      </c>
      <c r="E1588" s="82">
        <f t="shared" si="124"/>
        <v>630.75</v>
      </c>
      <c r="F1588" s="82">
        <f t="array" ref="F1588">SUM(IF(M1588:N1588="-",0,M1588:N1588),IF(O1588="-",0,-O1588))/100</f>
        <v>441.61</v>
      </c>
      <c r="G1588" s="82">
        <f t="array" ref="G1588">SUM(IF(P1588="-",0,P1588),IF(R1588="-",0,R1588))/100</f>
        <v>24.1</v>
      </c>
      <c r="H1588" s="82">
        <f t="array" ref="H1588">SUM(IF(Q1588="-",0,Q1588))/100</f>
        <v>165.04</v>
      </c>
      <c r="I1588" s="76">
        <v>5378020</v>
      </c>
      <c r="J1588" s="76" t="s">
        <v>157</v>
      </c>
      <c r="K1588" s="77">
        <v>39447</v>
      </c>
      <c r="L1588" s="76">
        <v>399908</v>
      </c>
      <c r="M1588" s="76">
        <v>44017</v>
      </c>
      <c r="N1588" s="76">
        <v>144</v>
      </c>
      <c r="O1588" s="76" t="s">
        <v>19</v>
      </c>
      <c r="P1588" s="76">
        <v>1995</v>
      </c>
      <c r="Q1588" s="76">
        <v>16504</v>
      </c>
      <c r="R1588" s="76">
        <v>415</v>
      </c>
    </row>
    <row r="1589" spans="1:18">
      <c r="A1589" s="82">
        <f t="shared" si="120"/>
        <v>537802002006</v>
      </c>
      <c r="B1589" s="82" t="str">
        <f t="shared" si="121"/>
        <v>53780200</v>
      </c>
      <c r="C1589" s="82">
        <f t="shared" si="122"/>
        <v>2006</v>
      </c>
      <c r="D1589" s="82">
        <f t="shared" si="123"/>
        <v>3999.23</v>
      </c>
      <c r="E1589" s="82">
        <f t="shared" si="124"/>
        <v>628.33000000000004</v>
      </c>
      <c r="F1589" s="82">
        <f t="array" ref="F1589">SUM(IF(M1589:N1589="-",0,M1589:N1589),IF(O1589="-",0,-O1589))/100</f>
        <v>440.56</v>
      </c>
      <c r="G1589" s="82">
        <f t="array" ref="G1589">SUM(IF(P1589="-",0,P1589),IF(R1589="-",0,R1589))/100</f>
        <v>23.18</v>
      </c>
      <c r="H1589" s="82">
        <f t="array" ref="H1589">SUM(IF(Q1589="-",0,Q1589))/100</f>
        <v>164.59</v>
      </c>
      <c r="I1589" s="76">
        <v>5378020</v>
      </c>
      <c r="J1589" s="76" t="s">
        <v>157</v>
      </c>
      <c r="K1589" s="77">
        <v>39082</v>
      </c>
      <c r="L1589" s="76">
        <v>399923</v>
      </c>
      <c r="M1589" s="76">
        <v>43912</v>
      </c>
      <c r="N1589" s="76">
        <v>144</v>
      </c>
      <c r="O1589" s="76" t="s">
        <v>19</v>
      </c>
      <c r="P1589" s="76">
        <v>1902</v>
      </c>
      <c r="Q1589" s="76">
        <v>16459</v>
      </c>
      <c r="R1589" s="76">
        <v>416</v>
      </c>
    </row>
    <row r="1590" spans="1:18">
      <c r="A1590" s="82">
        <f t="shared" si="120"/>
        <v>537802402015</v>
      </c>
      <c r="B1590" s="82" t="str">
        <f t="shared" si="121"/>
        <v>53780240</v>
      </c>
      <c r="C1590" s="82">
        <f t="shared" si="122"/>
        <v>2015</v>
      </c>
      <c r="D1590" s="82">
        <f t="shared" si="123"/>
        <v>6887.6</v>
      </c>
      <c r="E1590" s="82">
        <f t="shared" si="124"/>
        <v>1470.27</v>
      </c>
      <c r="F1590" s="82">
        <f t="array" ref="F1590">SUM(IF(M1590:N1590="-",0,M1590:N1590),IF(O1590="-",0,-O1590))/100</f>
        <v>879.54</v>
      </c>
      <c r="G1590" s="82">
        <f t="array" ref="G1590">SUM(IF(P1590="-",0,P1590),IF(R1590="-",0,R1590))/100</f>
        <v>127.47</v>
      </c>
      <c r="H1590" s="82">
        <f t="array" ref="H1590">SUM(IF(Q1590="-",0,Q1590))/100</f>
        <v>463.26</v>
      </c>
      <c r="I1590" s="76">
        <v>5378024</v>
      </c>
      <c r="J1590" s="76" t="s">
        <v>158</v>
      </c>
      <c r="K1590" s="77">
        <v>42369</v>
      </c>
      <c r="L1590" s="76">
        <v>688760</v>
      </c>
      <c r="M1590" s="76">
        <v>85744</v>
      </c>
      <c r="N1590" s="76">
        <v>2238</v>
      </c>
      <c r="O1590" s="76">
        <v>28</v>
      </c>
      <c r="P1590" s="76">
        <v>11878</v>
      </c>
      <c r="Q1590" s="76">
        <v>46326</v>
      </c>
      <c r="R1590" s="76">
        <v>869</v>
      </c>
    </row>
    <row r="1591" spans="1:18">
      <c r="A1591" s="82">
        <f t="shared" si="120"/>
        <v>537802402014</v>
      </c>
      <c r="B1591" s="82" t="str">
        <f t="shared" si="121"/>
        <v>53780240</v>
      </c>
      <c r="C1591" s="82">
        <f t="shared" si="122"/>
        <v>2014</v>
      </c>
      <c r="D1591" s="82">
        <f t="shared" si="123"/>
        <v>6887.37</v>
      </c>
      <c r="E1591" s="82">
        <f t="shared" si="124"/>
        <v>1464.67</v>
      </c>
      <c r="F1591" s="82">
        <f t="array" ref="F1591">SUM(IF(M1591:N1591="-",0,M1591:N1591),IF(O1591="-",0,-O1591))/100</f>
        <v>875.21</v>
      </c>
      <c r="G1591" s="82">
        <f t="array" ref="G1591">SUM(IF(P1591="-",0,P1591),IF(R1591="-",0,R1591))/100</f>
        <v>125.23</v>
      </c>
      <c r="H1591" s="82">
        <f t="array" ref="H1591">SUM(IF(Q1591="-",0,Q1591))/100</f>
        <v>464.23</v>
      </c>
      <c r="I1591" s="76">
        <v>5378024</v>
      </c>
      <c r="J1591" s="76" t="s">
        <v>158</v>
      </c>
      <c r="K1591" s="77">
        <v>42004</v>
      </c>
      <c r="L1591" s="76">
        <v>688737</v>
      </c>
      <c r="M1591" s="76">
        <v>84971</v>
      </c>
      <c r="N1591" s="76">
        <v>2558</v>
      </c>
      <c r="O1591" s="76">
        <v>8</v>
      </c>
      <c r="P1591" s="76">
        <v>11654</v>
      </c>
      <c r="Q1591" s="76">
        <v>46423</v>
      </c>
      <c r="R1591" s="76">
        <v>869</v>
      </c>
    </row>
    <row r="1592" spans="1:18">
      <c r="A1592" s="82">
        <f t="shared" si="120"/>
        <v>537802402013</v>
      </c>
      <c r="B1592" s="82" t="str">
        <f t="shared" si="121"/>
        <v>53780240</v>
      </c>
      <c r="C1592" s="82">
        <f t="shared" si="122"/>
        <v>2013</v>
      </c>
      <c r="D1592" s="82">
        <f t="shared" si="123"/>
        <v>6887.76</v>
      </c>
      <c r="E1592" s="82">
        <f t="shared" si="124"/>
        <v>1452.93</v>
      </c>
      <c r="F1592" s="82">
        <f t="array" ref="F1592">SUM(IF(M1592:N1592="-",0,M1592:N1592),IF(O1592="-",0,-O1592))/100</f>
        <v>873.66</v>
      </c>
      <c r="G1592" s="82">
        <f t="array" ref="G1592">SUM(IF(P1592="-",0,P1592),IF(R1592="-",0,R1592))/100</f>
        <v>120.31</v>
      </c>
      <c r="H1592" s="82">
        <f t="array" ref="H1592">SUM(IF(Q1592="-",0,Q1592))/100</f>
        <v>458.96</v>
      </c>
      <c r="I1592" s="76">
        <v>5378024</v>
      </c>
      <c r="J1592" s="76" t="s">
        <v>158</v>
      </c>
      <c r="K1592" s="77">
        <v>41639</v>
      </c>
      <c r="L1592" s="76">
        <v>688776</v>
      </c>
      <c r="M1592" s="76">
        <v>84764</v>
      </c>
      <c r="N1592" s="76">
        <v>2610</v>
      </c>
      <c r="O1592" s="76">
        <v>8</v>
      </c>
      <c r="P1592" s="76">
        <v>11162</v>
      </c>
      <c r="Q1592" s="76">
        <v>45896</v>
      </c>
      <c r="R1592" s="76">
        <v>869</v>
      </c>
    </row>
    <row r="1593" spans="1:18">
      <c r="A1593" s="82">
        <f t="shared" si="120"/>
        <v>537802402012</v>
      </c>
      <c r="B1593" s="82" t="str">
        <f t="shared" si="121"/>
        <v>53780240</v>
      </c>
      <c r="C1593" s="82">
        <f t="shared" si="122"/>
        <v>2012</v>
      </c>
      <c r="D1593" s="82">
        <f t="shared" si="123"/>
        <v>6887.77</v>
      </c>
      <c r="E1593" s="82">
        <f t="shared" si="124"/>
        <v>1450.08</v>
      </c>
      <c r="F1593" s="82">
        <f t="array" ref="F1593">SUM(IF(M1593:N1593="-",0,M1593:N1593),IF(O1593="-",0,-O1593))/100</f>
        <v>873.57</v>
      </c>
      <c r="G1593" s="82">
        <f t="array" ref="G1593">SUM(IF(P1593="-",0,P1593),IF(R1593="-",0,R1593))/100</f>
        <v>116.44</v>
      </c>
      <c r="H1593" s="82">
        <f t="array" ref="H1593">SUM(IF(Q1593="-",0,Q1593))/100</f>
        <v>460.07</v>
      </c>
      <c r="I1593" s="76">
        <v>5378024</v>
      </c>
      <c r="J1593" s="76" t="s">
        <v>158</v>
      </c>
      <c r="K1593" s="77">
        <v>41274</v>
      </c>
      <c r="L1593" s="76">
        <v>688777</v>
      </c>
      <c r="M1593" s="76">
        <v>84752</v>
      </c>
      <c r="N1593" s="76">
        <v>2613</v>
      </c>
      <c r="O1593" s="76">
        <v>8</v>
      </c>
      <c r="P1593" s="76">
        <v>10779</v>
      </c>
      <c r="Q1593" s="76">
        <v>46007</v>
      </c>
      <c r="R1593" s="76">
        <v>865</v>
      </c>
    </row>
    <row r="1594" spans="1:18">
      <c r="A1594" s="82">
        <f t="shared" si="120"/>
        <v>537802402011</v>
      </c>
      <c r="B1594" s="82" t="str">
        <f t="shared" si="121"/>
        <v>53780240</v>
      </c>
      <c r="C1594" s="82">
        <f t="shared" si="122"/>
        <v>2011</v>
      </c>
      <c r="D1594" s="82">
        <f t="shared" si="123"/>
        <v>6887.77</v>
      </c>
      <c r="E1594" s="82">
        <f t="shared" si="124"/>
        <v>1434.71</v>
      </c>
      <c r="F1594" s="82">
        <f t="array" ref="F1594">SUM(IF(M1594:N1594="-",0,M1594:N1594),IF(O1594="-",0,-O1594))/100</f>
        <v>901.94</v>
      </c>
      <c r="G1594" s="82">
        <f t="array" ref="G1594">SUM(IF(P1594="-",0,P1594),IF(R1594="-",0,R1594))/100</f>
        <v>76.09</v>
      </c>
      <c r="H1594" s="82">
        <f t="array" ref="H1594">SUM(IF(Q1594="-",0,Q1594))/100</f>
        <v>456.68</v>
      </c>
      <c r="I1594" s="76">
        <v>5378024</v>
      </c>
      <c r="J1594" s="76" t="s">
        <v>158</v>
      </c>
      <c r="K1594" s="77">
        <v>40908</v>
      </c>
      <c r="L1594" s="76">
        <v>688777</v>
      </c>
      <c r="M1594" s="76">
        <v>85089</v>
      </c>
      <c r="N1594" s="76">
        <v>5113</v>
      </c>
      <c r="O1594" s="76">
        <v>8</v>
      </c>
      <c r="P1594" s="76">
        <v>6778</v>
      </c>
      <c r="Q1594" s="76">
        <v>45668</v>
      </c>
      <c r="R1594" s="76">
        <v>831</v>
      </c>
    </row>
    <row r="1595" spans="1:18">
      <c r="A1595" s="82">
        <f t="shared" si="120"/>
        <v>537802402010</v>
      </c>
      <c r="B1595" s="82" t="str">
        <f t="shared" si="121"/>
        <v>53780240</v>
      </c>
      <c r="C1595" s="82">
        <f t="shared" si="122"/>
        <v>2010</v>
      </c>
      <c r="D1595" s="82">
        <f t="shared" si="123"/>
        <v>6884.92</v>
      </c>
      <c r="E1595" s="82">
        <f t="shared" si="124"/>
        <v>1429.24</v>
      </c>
      <c r="F1595" s="82">
        <f t="array" ref="F1595">SUM(IF(M1595:N1595="-",0,M1595:N1595),IF(O1595="-",0,-O1595))/100</f>
        <v>898.55</v>
      </c>
      <c r="G1595" s="82">
        <f t="array" ref="G1595">SUM(IF(P1595="-",0,P1595),IF(R1595="-",0,R1595))/100</f>
        <v>75.72</v>
      </c>
      <c r="H1595" s="82">
        <f t="array" ref="H1595">SUM(IF(Q1595="-",0,Q1595))/100</f>
        <v>454.97</v>
      </c>
      <c r="I1595" s="76">
        <v>5378024</v>
      </c>
      <c r="J1595" s="76" t="s">
        <v>158</v>
      </c>
      <c r="K1595" s="77">
        <v>40543</v>
      </c>
      <c r="L1595" s="76">
        <v>688492</v>
      </c>
      <c r="M1595" s="76">
        <v>83669</v>
      </c>
      <c r="N1595" s="76">
        <v>6194</v>
      </c>
      <c r="O1595" s="76">
        <v>8</v>
      </c>
      <c r="P1595" s="76">
        <v>6743</v>
      </c>
      <c r="Q1595" s="76">
        <v>45497</v>
      </c>
      <c r="R1595" s="76">
        <v>829</v>
      </c>
    </row>
    <row r="1596" spans="1:18">
      <c r="A1596" s="82">
        <f t="shared" si="120"/>
        <v>537802402009</v>
      </c>
      <c r="B1596" s="82" t="str">
        <f t="shared" si="121"/>
        <v>53780240</v>
      </c>
      <c r="C1596" s="82">
        <f t="shared" si="122"/>
        <v>2009</v>
      </c>
      <c r="D1596" s="82">
        <f t="shared" si="123"/>
        <v>6884.74</v>
      </c>
      <c r="E1596" s="82">
        <f t="shared" si="124"/>
        <v>1419.47</v>
      </c>
      <c r="F1596" s="82">
        <f t="array" ref="F1596">SUM(IF(M1596:N1596="-",0,M1596:N1596),IF(O1596="-",0,-O1596))/100</f>
        <v>895.28</v>
      </c>
      <c r="G1596" s="82">
        <f t="array" ref="G1596">SUM(IF(P1596="-",0,P1596),IF(R1596="-",0,R1596))/100</f>
        <v>69.45</v>
      </c>
      <c r="H1596" s="82">
        <f t="array" ref="H1596">SUM(IF(Q1596="-",0,Q1596))/100</f>
        <v>454.74</v>
      </c>
      <c r="I1596" s="76">
        <v>5378024</v>
      </c>
      <c r="J1596" s="76" t="s">
        <v>158</v>
      </c>
      <c r="K1596" s="77">
        <v>40178</v>
      </c>
      <c r="L1596" s="76">
        <v>688474</v>
      </c>
      <c r="M1596" s="76">
        <v>83643</v>
      </c>
      <c r="N1596" s="76">
        <v>5893</v>
      </c>
      <c r="O1596" s="76">
        <v>8</v>
      </c>
      <c r="P1596" s="76">
        <v>6116</v>
      </c>
      <c r="Q1596" s="76">
        <v>45474</v>
      </c>
      <c r="R1596" s="76">
        <v>829</v>
      </c>
    </row>
    <row r="1597" spans="1:18">
      <c r="A1597" s="82">
        <f t="shared" si="120"/>
        <v>537802402008</v>
      </c>
      <c r="B1597" s="82" t="str">
        <f t="shared" si="121"/>
        <v>53780240</v>
      </c>
      <c r="C1597" s="82">
        <f t="shared" si="122"/>
        <v>2008</v>
      </c>
      <c r="D1597" s="82">
        <f t="shared" si="123"/>
        <v>6884.24</v>
      </c>
      <c r="E1597" s="82">
        <f t="shared" si="124"/>
        <v>1413.5800000000002</v>
      </c>
      <c r="F1597" s="82">
        <f t="array" ref="F1597">SUM(IF(M1597:N1597="-",0,M1597:N1597),IF(O1597="-",0,-O1597))/100</f>
        <v>891.71</v>
      </c>
      <c r="G1597" s="82">
        <f t="array" ref="G1597">SUM(IF(P1597="-",0,P1597),IF(R1597="-",0,R1597))/100</f>
        <v>66.44</v>
      </c>
      <c r="H1597" s="82">
        <f t="array" ref="H1597">SUM(IF(Q1597="-",0,Q1597))/100</f>
        <v>455.43</v>
      </c>
      <c r="I1597" s="76">
        <v>5378024</v>
      </c>
      <c r="J1597" s="76" t="s">
        <v>158</v>
      </c>
      <c r="K1597" s="77">
        <v>39813</v>
      </c>
      <c r="L1597" s="76">
        <v>688424</v>
      </c>
      <c r="M1597" s="76">
        <v>83045</v>
      </c>
      <c r="N1597" s="76">
        <v>6134</v>
      </c>
      <c r="O1597" s="76">
        <v>8</v>
      </c>
      <c r="P1597" s="76">
        <v>5815</v>
      </c>
      <c r="Q1597" s="76">
        <v>45543</v>
      </c>
      <c r="R1597" s="76">
        <v>829</v>
      </c>
    </row>
    <row r="1598" spans="1:18">
      <c r="A1598" s="82">
        <f t="shared" si="120"/>
        <v>537802402007</v>
      </c>
      <c r="B1598" s="82" t="str">
        <f t="shared" si="121"/>
        <v>53780240</v>
      </c>
      <c r="C1598" s="82">
        <f t="shared" si="122"/>
        <v>2007</v>
      </c>
      <c r="D1598" s="82">
        <f t="shared" si="123"/>
        <v>6884.2</v>
      </c>
      <c r="E1598" s="82">
        <f t="shared" si="124"/>
        <v>1405.82</v>
      </c>
      <c r="F1598" s="82">
        <f t="array" ref="F1598">SUM(IF(M1598:N1598="-",0,M1598:N1598),IF(O1598="-",0,-O1598))/100</f>
        <v>884.26</v>
      </c>
      <c r="G1598" s="82">
        <f t="array" ref="G1598">SUM(IF(P1598="-",0,P1598),IF(R1598="-",0,R1598))/100</f>
        <v>66.28</v>
      </c>
      <c r="H1598" s="82">
        <f t="array" ref="H1598">SUM(IF(Q1598="-",0,Q1598))/100</f>
        <v>455.28</v>
      </c>
      <c r="I1598" s="76">
        <v>5378024</v>
      </c>
      <c r="J1598" s="76" t="s">
        <v>158</v>
      </c>
      <c r="K1598" s="77">
        <v>39447</v>
      </c>
      <c r="L1598" s="76">
        <v>688420</v>
      </c>
      <c r="M1598" s="76">
        <v>82227</v>
      </c>
      <c r="N1598" s="76">
        <v>6207</v>
      </c>
      <c r="O1598" s="76">
        <v>8</v>
      </c>
      <c r="P1598" s="76">
        <v>5832</v>
      </c>
      <c r="Q1598" s="76">
        <v>45528</v>
      </c>
      <c r="R1598" s="76">
        <v>796</v>
      </c>
    </row>
    <row r="1599" spans="1:18">
      <c r="A1599" s="82">
        <f t="shared" si="120"/>
        <v>537802402006</v>
      </c>
      <c r="B1599" s="82" t="str">
        <f t="shared" si="121"/>
        <v>53780240</v>
      </c>
      <c r="C1599" s="82">
        <f t="shared" si="122"/>
        <v>2006</v>
      </c>
      <c r="D1599" s="82">
        <f t="shared" si="123"/>
        <v>6884.13</v>
      </c>
      <c r="E1599" s="82">
        <f t="shared" si="124"/>
        <v>1399.1</v>
      </c>
      <c r="F1599" s="82">
        <f t="array" ref="F1599">SUM(IF(M1599:N1599="-",0,M1599:N1599),IF(O1599="-",0,-O1599))/100</f>
        <v>875.27</v>
      </c>
      <c r="G1599" s="82">
        <f t="array" ref="G1599">SUM(IF(P1599="-",0,P1599),IF(R1599="-",0,R1599))/100</f>
        <v>68.739999999999995</v>
      </c>
      <c r="H1599" s="82">
        <f t="array" ref="H1599">SUM(IF(Q1599="-",0,Q1599))/100</f>
        <v>455.09</v>
      </c>
      <c r="I1599" s="76">
        <v>5378024</v>
      </c>
      <c r="J1599" s="76" t="s">
        <v>158</v>
      </c>
      <c r="K1599" s="77">
        <v>39082</v>
      </c>
      <c r="L1599" s="76">
        <v>688413</v>
      </c>
      <c r="M1599" s="76">
        <v>81325</v>
      </c>
      <c r="N1599" s="76">
        <v>6210</v>
      </c>
      <c r="O1599" s="76">
        <v>8</v>
      </c>
      <c r="P1599" s="76">
        <v>6078</v>
      </c>
      <c r="Q1599" s="76">
        <v>45509</v>
      </c>
      <c r="R1599" s="76">
        <v>796</v>
      </c>
    </row>
    <row r="1600" spans="1:18">
      <c r="A1600" s="82">
        <f t="shared" si="120"/>
        <v>537802802015</v>
      </c>
      <c r="B1600" s="82" t="str">
        <f t="shared" si="121"/>
        <v>53780280</v>
      </c>
      <c r="C1600" s="82">
        <f t="shared" si="122"/>
        <v>2015</v>
      </c>
      <c r="D1600" s="82">
        <f t="shared" si="123"/>
        <v>3880.46</v>
      </c>
      <c r="E1600" s="82">
        <f t="shared" si="124"/>
        <v>1028.04</v>
      </c>
      <c r="F1600" s="82">
        <f t="array" ref="F1600">SUM(IF(M1600:N1600="-",0,M1600:N1600),IF(O1600="-",0,-O1600))/100</f>
        <v>725.25</v>
      </c>
      <c r="G1600" s="82">
        <f t="array" ref="G1600">SUM(IF(P1600="-",0,P1600),IF(R1600="-",0,R1600))/100</f>
        <v>50.39</v>
      </c>
      <c r="H1600" s="82">
        <f t="array" ref="H1600">SUM(IF(Q1600="-",0,Q1600))/100</f>
        <v>252.4</v>
      </c>
      <c r="I1600" s="76">
        <v>5378028</v>
      </c>
      <c r="J1600" s="76" t="s">
        <v>159</v>
      </c>
      <c r="K1600" s="77">
        <v>42369</v>
      </c>
      <c r="L1600" s="76">
        <v>388046</v>
      </c>
      <c r="M1600" s="76">
        <v>71947</v>
      </c>
      <c r="N1600" s="76">
        <v>659</v>
      </c>
      <c r="O1600" s="76">
        <v>81</v>
      </c>
      <c r="P1600" s="76">
        <v>4271</v>
      </c>
      <c r="Q1600" s="76">
        <v>25240</v>
      </c>
      <c r="R1600" s="76">
        <v>768</v>
      </c>
    </row>
    <row r="1601" spans="1:18">
      <c r="A1601" s="82">
        <f t="shared" si="120"/>
        <v>537802802014</v>
      </c>
      <c r="B1601" s="82" t="str">
        <f t="shared" si="121"/>
        <v>53780280</v>
      </c>
      <c r="C1601" s="82">
        <f t="shared" si="122"/>
        <v>2014</v>
      </c>
      <c r="D1601" s="82">
        <f t="shared" si="123"/>
        <v>3880.43</v>
      </c>
      <c r="E1601" s="82">
        <f t="shared" si="124"/>
        <v>1017.1899999999999</v>
      </c>
      <c r="F1601" s="82">
        <f t="array" ref="F1601">SUM(IF(M1601:N1601="-",0,M1601:N1601),IF(O1601="-",0,-O1601))/100</f>
        <v>721.39</v>
      </c>
      <c r="G1601" s="82">
        <f t="array" ref="G1601">SUM(IF(P1601="-",0,P1601),IF(R1601="-",0,R1601))/100</f>
        <v>49.63</v>
      </c>
      <c r="H1601" s="82">
        <f t="array" ref="H1601">SUM(IF(Q1601="-",0,Q1601))/100</f>
        <v>246.17</v>
      </c>
      <c r="I1601" s="76">
        <v>5378028</v>
      </c>
      <c r="J1601" s="76" t="s">
        <v>159</v>
      </c>
      <c r="K1601" s="77">
        <v>42004</v>
      </c>
      <c r="L1601" s="76">
        <v>388043</v>
      </c>
      <c r="M1601" s="76">
        <v>71435</v>
      </c>
      <c r="N1601" s="76">
        <v>778</v>
      </c>
      <c r="O1601" s="76">
        <v>74</v>
      </c>
      <c r="P1601" s="76">
        <v>4195</v>
      </c>
      <c r="Q1601" s="76">
        <v>24617</v>
      </c>
      <c r="R1601" s="76">
        <v>768</v>
      </c>
    </row>
    <row r="1602" spans="1:18">
      <c r="A1602" s="82">
        <f t="shared" si="120"/>
        <v>537802802013</v>
      </c>
      <c r="B1602" s="82" t="str">
        <f t="shared" si="121"/>
        <v>53780280</v>
      </c>
      <c r="C1602" s="82">
        <f t="shared" si="122"/>
        <v>2013</v>
      </c>
      <c r="D1602" s="82">
        <f t="shared" si="123"/>
        <v>3880.43</v>
      </c>
      <c r="E1602" s="82">
        <f t="shared" si="124"/>
        <v>1015.1600000000001</v>
      </c>
      <c r="F1602" s="82">
        <f t="array" ref="F1602">SUM(IF(M1602:N1602="-",0,M1602:N1602),IF(O1602="-",0,-O1602))/100</f>
        <v>719.71</v>
      </c>
      <c r="G1602" s="82">
        <f t="array" ref="G1602">SUM(IF(P1602="-",0,P1602),IF(R1602="-",0,R1602))/100</f>
        <v>49.27</v>
      </c>
      <c r="H1602" s="82">
        <f t="array" ref="H1602">SUM(IF(Q1602="-",0,Q1602))/100</f>
        <v>246.18</v>
      </c>
      <c r="I1602" s="76">
        <v>5378028</v>
      </c>
      <c r="J1602" s="76" t="s">
        <v>159</v>
      </c>
      <c r="K1602" s="77">
        <v>41639</v>
      </c>
      <c r="L1602" s="76">
        <v>388043</v>
      </c>
      <c r="M1602" s="76">
        <v>71238</v>
      </c>
      <c r="N1602" s="76">
        <v>807</v>
      </c>
      <c r="O1602" s="76">
        <v>74</v>
      </c>
      <c r="P1602" s="76">
        <v>4159</v>
      </c>
      <c r="Q1602" s="76">
        <v>24618</v>
      </c>
      <c r="R1602" s="76">
        <v>768</v>
      </c>
    </row>
    <row r="1603" spans="1:18">
      <c r="A1603" s="82">
        <f t="shared" si="120"/>
        <v>537802802012</v>
      </c>
      <c r="B1603" s="82" t="str">
        <f t="shared" si="121"/>
        <v>53780280</v>
      </c>
      <c r="C1603" s="82">
        <f t="shared" si="122"/>
        <v>2012</v>
      </c>
      <c r="D1603" s="82">
        <f t="shared" si="123"/>
        <v>3880.43</v>
      </c>
      <c r="E1603" s="82">
        <f t="shared" si="124"/>
        <v>1015.89</v>
      </c>
      <c r="F1603" s="82">
        <f t="array" ref="F1603">SUM(IF(M1603:N1603="-",0,M1603:N1603),IF(O1603="-",0,-O1603))/100</f>
        <v>717.6</v>
      </c>
      <c r="G1603" s="82">
        <f t="array" ref="G1603">SUM(IF(P1603="-",0,P1603),IF(R1603="-",0,R1603))/100</f>
        <v>50.52</v>
      </c>
      <c r="H1603" s="82">
        <f t="array" ref="H1603">SUM(IF(Q1603="-",0,Q1603))/100</f>
        <v>247.77</v>
      </c>
      <c r="I1603" s="76">
        <v>5378028</v>
      </c>
      <c r="J1603" s="76" t="s">
        <v>159</v>
      </c>
      <c r="K1603" s="77">
        <v>41274</v>
      </c>
      <c r="L1603" s="76">
        <v>388043</v>
      </c>
      <c r="M1603" s="76">
        <v>71013</v>
      </c>
      <c r="N1603" s="76">
        <v>821</v>
      </c>
      <c r="O1603" s="76">
        <v>74</v>
      </c>
      <c r="P1603" s="76">
        <v>4284</v>
      </c>
      <c r="Q1603" s="76">
        <v>24777</v>
      </c>
      <c r="R1603" s="76">
        <v>768</v>
      </c>
    </row>
    <row r="1604" spans="1:18">
      <c r="A1604" s="82">
        <f t="shared" si="120"/>
        <v>537802802011</v>
      </c>
      <c r="B1604" s="82" t="str">
        <f t="shared" si="121"/>
        <v>53780280</v>
      </c>
      <c r="C1604" s="82">
        <f t="shared" si="122"/>
        <v>2011</v>
      </c>
      <c r="D1604" s="82">
        <f t="shared" si="123"/>
        <v>3880.43</v>
      </c>
      <c r="E1604" s="82">
        <f t="shared" si="124"/>
        <v>1013.49</v>
      </c>
      <c r="F1604" s="82">
        <f t="array" ref="F1604">SUM(IF(M1604:N1604="-",0,M1604:N1604),IF(O1604="-",0,-O1604))/100</f>
        <v>718.25</v>
      </c>
      <c r="G1604" s="82">
        <f t="array" ref="G1604">SUM(IF(P1604="-",0,P1604),IF(R1604="-",0,R1604))/100</f>
        <v>49.87</v>
      </c>
      <c r="H1604" s="82">
        <f t="array" ref="H1604">SUM(IF(Q1604="-",0,Q1604))/100</f>
        <v>245.37</v>
      </c>
      <c r="I1604" s="76">
        <v>5378028</v>
      </c>
      <c r="J1604" s="76" t="s">
        <v>159</v>
      </c>
      <c r="K1604" s="77">
        <v>40908</v>
      </c>
      <c r="L1604" s="76">
        <v>388043</v>
      </c>
      <c r="M1604" s="76">
        <v>70935</v>
      </c>
      <c r="N1604" s="76">
        <v>964</v>
      </c>
      <c r="O1604" s="76">
        <v>74</v>
      </c>
      <c r="P1604" s="76">
        <v>4235</v>
      </c>
      <c r="Q1604" s="76">
        <v>24537</v>
      </c>
      <c r="R1604" s="76">
        <v>752</v>
      </c>
    </row>
    <row r="1605" spans="1:18">
      <c r="A1605" s="82">
        <f t="shared" si="120"/>
        <v>537802802010</v>
      </c>
      <c r="B1605" s="82" t="str">
        <f t="shared" si="121"/>
        <v>53780280</v>
      </c>
      <c r="C1605" s="82">
        <f t="shared" si="122"/>
        <v>2010</v>
      </c>
      <c r="D1605" s="82">
        <f t="shared" si="123"/>
        <v>3880.93</v>
      </c>
      <c r="E1605" s="82">
        <f t="shared" si="124"/>
        <v>1010.01</v>
      </c>
      <c r="F1605" s="82">
        <f t="array" ref="F1605">SUM(IF(M1605:N1605="-",0,M1605:N1605),IF(O1605="-",0,-O1605))/100</f>
        <v>719.16</v>
      </c>
      <c r="G1605" s="82">
        <f t="array" ref="G1605">SUM(IF(P1605="-",0,P1605),IF(R1605="-",0,R1605))/100</f>
        <v>48.23</v>
      </c>
      <c r="H1605" s="82">
        <f t="array" ref="H1605">SUM(IF(Q1605="-",0,Q1605))/100</f>
        <v>242.62</v>
      </c>
      <c r="I1605" s="76">
        <v>5378028</v>
      </c>
      <c r="J1605" s="76" t="s">
        <v>159</v>
      </c>
      <c r="K1605" s="77">
        <v>40543</v>
      </c>
      <c r="L1605" s="76">
        <v>388093</v>
      </c>
      <c r="M1605" s="76">
        <v>71540</v>
      </c>
      <c r="N1605" s="76">
        <v>450</v>
      </c>
      <c r="O1605" s="76">
        <v>74</v>
      </c>
      <c r="P1605" s="76">
        <v>4075</v>
      </c>
      <c r="Q1605" s="76">
        <v>24262</v>
      </c>
      <c r="R1605" s="76">
        <v>748</v>
      </c>
    </row>
    <row r="1606" spans="1:18">
      <c r="A1606" s="82">
        <f t="shared" si="120"/>
        <v>537802802009</v>
      </c>
      <c r="B1606" s="82" t="str">
        <f t="shared" si="121"/>
        <v>53780280</v>
      </c>
      <c r="C1606" s="82">
        <f t="shared" si="122"/>
        <v>2009</v>
      </c>
      <c r="D1606" s="82">
        <f t="shared" si="123"/>
        <v>3880.91</v>
      </c>
      <c r="E1606" s="82">
        <f t="shared" si="124"/>
        <v>1009.0899999999999</v>
      </c>
      <c r="F1606" s="82">
        <f t="array" ref="F1606">SUM(IF(M1606:N1606="-",0,M1606:N1606),IF(O1606="-",0,-O1606))/100</f>
        <v>719</v>
      </c>
      <c r="G1606" s="82">
        <f t="array" ref="G1606">SUM(IF(P1606="-",0,P1606),IF(R1606="-",0,R1606))/100</f>
        <v>48.31</v>
      </c>
      <c r="H1606" s="82">
        <f t="array" ref="H1606">SUM(IF(Q1606="-",0,Q1606))/100</f>
        <v>241.78</v>
      </c>
      <c r="I1606" s="76">
        <v>5378028</v>
      </c>
      <c r="J1606" s="76" t="s">
        <v>159</v>
      </c>
      <c r="K1606" s="77">
        <v>40178</v>
      </c>
      <c r="L1606" s="76">
        <v>388091</v>
      </c>
      <c r="M1606" s="76">
        <v>71524</v>
      </c>
      <c r="N1606" s="76">
        <v>450</v>
      </c>
      <c r="O1606" s="76">
        <v>74</v>
      </c>
      <c r="P1606" s="76">
        <v>4083</v>
      </c>
      <c r="Q1606" s="76">
        <v>24178</v>
      </c>
      <c r="R1606" s="76">
        <v>748</v>
      </c>
    </row>
    <row r="1607" spans="1:18">
      <c r="A1607" s="82">
        <f t="shared" si="120"/>
        <v>537802802008</v>
      </c>
      <c r="B1607" s="82" t="str">
        <f t="shared" si="121"/>
        <v>53780280</v>
      </c>
      <c r="C1607" s="82">
        <f t="shared" si="122"/>
        <v>2008</v>
      </c>
      <c r="D1607" s="82">
        <f t="shared" si="123"/>
        <v>3879.59</v>
      </c>
      <c r="E1607" s="82">
        <f t="shared" si="124"/>
        <v>1008.0000000000001</v>
      </c>
      <c r="F1607" s="82">
        <f t="array" ref="F1607">SUM(IF(M1607:N1607="-",0,M1607:N1607),IF(O1607="-",0,-O1607))/100</f>
        <v>719.09</v>
      </c>
      <c r="G1607" s="82">
        <f t="array" ref="G1607">SUM(IF(P1607="-",0,P1607),IF(R1607="-",0,R1607))/100</f>
        <v>48.07</v>
      </c>
      <c r="H1607" s="82">
        <f t="array" ref="H1607">SUM(IF(Q1607="-",0,Q1607))/100</f>
        <v>240.84</v>
      </c>
      <c r="I1607" s="76">
        <v>5378028</v>
      </c>
      <c r="J1607" s="76" t="s">
        <v>159</v>
      </c>
      <c r="K1607" s="77">
        <v>39813</v>
      </c>
      <c r="L1607" s="76">
        <v>387959</v>
      </c>
      <c r="M1607" s="76">
        <v>71532</v>
      </c>
      <c r="N1607" s="76">
        <v>451</v>
      </c>
      <c r="O1607" s="76">
        <v>74</v>
      </c>
      <c r="P1607" s="76">
        <v>4059</v>
      </c>
      <c r="Q1607" s="76">
        <v>24084</v>
      </c>
      <c r="R1607" s="76">
        <v>748</v>
      </c>
    </row>
    <row r="1608" spans="1:18">
      <c r="A1608" s="82">
        <f t="shared" si="120"/>
        <v>537802802007</v>
      </c>
      <c r="B1608" s="82" t="str">
        <f t="shared" si="121"/>
        <v>53780280</v>
      </c>
      <c r="C1608" s="82">
        <f t="shared" si="122"/>
        <v>2007</v>
      </c>
      <c r="D1608" s="82">
        <f t="shared" si="123"/>
        <v>3881.14</v>
      </c>
      <c r="E1608" s="82">
        <f t="shared" si="124"/>
        <v>1007.9100000000001</v>
      </c>
      <c r="F1608" s="82">
        <f t="array" ref="F1608">SUM(IF(M1608:N1608="-",0,M1608:N1608),IF(O1608="-",0,-O1608))/100</f>
        <v>720.21</v>
      </c>
      <c r="G1608" s="82">
        <f t="array" ref="G1608">SUM(IF(P1608="-",0,P1608),IF(R1608="-",0,R1608))/100</f>
        <v>47.37</v>
      </c>
      <c r="H1608" s="82">
        <f t="array" ref="H1608">SUM(IF(Q1608="-",0,Q1608))/100</f>
        <v>240.33</v>
      </c>
      <c r="I1608" s="76">
        <v>5378028</v>
      </c>
      <c r="J1608" s="76" t="s">
        <v>159</v>
      </c>
      <c r="K1608" s="77">
        <v>39447</v>
      </c>
      <c r="L1608" s="76">
        <v>388114</v>
      </c>
      <c r="M1608" s="76">
        <v>71644</v>
      </c>
      <c r="N1608" s="76">
        <v>451</v>
      </c>
      <c r="O1608" s="76">
        <v>74</v>
      </c>
      <c r="P1608" s="76">
        <v>3989</v>
      </c>
      <c r="Q1608" s="76">
        <v>24033</v>
      </c>
      <c r="R1608" s="76">
        <v>748</v>
      </c>
    </row>
    <row r="1609" spans="1:18">
      <c r="A1609" s="82">
        <f t="shared" si="120"/>
        <v>537802802006</v>
      </c>
      <c r="B1609" s="82" t="str">
        <f t="shared" si="121"/>
        <v>53780280</v>
      </c>
      <c r="C1609" s="82">
        <f t="shared" si="122"/>
        <v>2006</v>
      </c>
      <c r="D1609" s="82">
        <f t="shared" si="123"/>
        <v>3881.14</v>
      </c>
      <c r="E1609" s="82">
        <f t="shared" si="124"/>
        <v>1006.11</v>
      </c>
      <c r="F1609" s="82">
        <f t="array" ref="F1609">SUM(IF(M1609:N1609="-",0,M1609:N1609),IF(O1609="-",0,-O1609))/100</f>
        <v>718.65</v>
      </c>
      <c r="G1609" s="82">
        <f t="array" ref="G1609">SUM(IF(P1609="-",0,P1609),IF(R1609="-",0,R1609))/100</f>
        <v>47.31</v>
      </c>
      <c r="H1609" s="82">
        <f t="array" ref="H1609">SUM(IF(Q1609="-",0,Q1609))/100</f>
        <v>240.15</v>
      </c>
      <c r="I1609" s="76">
        <v>5378028</v>
      </c>
      <c r="J1609" s="76" t="s">
        <v>159</v>
      </c>
      <c r="K1609" s="77">
        <v>39082</v>
      </c>
      <c r="L1609" s="76">
        <v>388114</v>
      </c>
      <c r="M1609" s="76">
        <v>71489</v>
      </c>
      <c r="N1609" s="76">
        <v>451</v>
      </c>
      <c r="O1609" s="76">
        <v>75</v>
      </c>
      <c r="P1609" s="76">
        <v>3983</v>
      </c>
      <c r="Q1609" s="76">
        <v>24015</v>
      </c>
      <c r="R1609" s="76">
        <v>748</v>
      </c>
    </row>
    <row r="1610" spans="1:18">
      <c r="A1610" s="82">
        <f t="shared" si="120"/>
        <v>537803202015</v>
      </c>
      <c r="B1610" s="82" t="str">
        <f t="shared" si="121"/>
        <v>53780320</v>
      </c>
      <c r="C1610" s="82">
        <f t="shared" si="122"/>
        <v>2015</v>
      </c>
      <c r="D1610" s="82">
        <f t="shared" si="123"/>
        <v>7479.93</v>
      </c>
      <c r="E1610" s="82">
        <f t="shared" si="124"/>
        <v>1503.1100000000001</v>
      </c>
      <c r="F1610" s="82">
        <f t="array" ref="F1610">SUM(IF(M1610:N1610="-",0,M1610:N1610),IF(O1610="-",0,-O1610))/100</f>
        <v>962.46</v>
      </c>
      <c r="G1610" s="82">
        <f t="array" ref="G1610">SUM(IF(P1610="-",0,P1610),IF(R1610="-",0,R1610))/100</f>
        <v>146.61000000000001</v>
      </c>
      <c r="H1610" s="82">
        <f t="array" ref="H1610">SUM(IF(Q1610="-",0,Q1610))/100</f>
        <v>394.04</v>
      </c>
      <c r="I1610" s="76">
        <v>5378032</v>
      </c>
      <c r="J1610" s="76" t="s">
        <v>160</v>
      </c>
      <c r="K1610" s="77">
        <v>42369</v>
      </c>
      <c r="L1610" s="76">
        <v>747993</v>
      </c>
      <c r="M1610" s="76">
        <v>95115</v>
      </c>
      <c r="N1610" s="76">
        <v>1131</v>
      </c>
      <c r="O1610" s="76">
        <v>0</v>
      </c>
      <c r="P1610" s="76">
        <v>12987</v>
      </c>
      <c r="Q1610" s="76">
        <v>39404</v>
      </c>
      <c r="R1610" s="76">
        <v>1674</v>
      </c>
    </row>
    <row r="1611" spans="1:18">
      <c r="A1611" s="82">
        <f t="shared" ref="A1611:A1674" si="125">(B1611&amp;C1611)+0</f>
        <v>537803202014</v>
      </c>
      <c r="B1611" s="82" t="str">
        <f t="shared" ref="B1611:B1674" si="126">LEFT(I1611&amp;"00000000",8)</f>
        <v>53780320</v>
      </c>
      <c r="C1611" s="82">
        <f t="shared" ref="C1611:C1674" si="127">YEAR(K1611)</f>
        <v>2014</v>
      </c>
      <c r="D1611" s="82">
        <f t="shared" ref="D1611:D1674" si="128">IF(L1611="-",0,L1611/100)</f>
        <v>7479.84</v>
      </c>
      <c r="E1611" s="82">
        <f t="shared" ref="E1611:E1674" si="129">SUM(F1611:H1611)</f>
        <v>1500.1699999999998</v>
      </c>
      <c r="F1611" s="82">
        <f t="array" ref="F1611">SUM(IF(M1611:N1611="-",0,M1611:N1611),IF(O1611="-",0,-O1611))/100</f>
        <v>959.81</v>
      </c>
      <c r="G1611" s="82">
        <f t="array" ref="G1611">SUM(IF(P1611="-",0,P1611),IF(R1611="-",0,R1611))/100</f>
        <v>146.30000000000001</v>
      </c>
      <c r="H1611" s="82">
        <f t="array" ref="H1611">SUM(IF(Q1611="-",0,Q1611))/100</f>
        <v>394.06</v>
      </c>
      <c r="I1611" s="76">
        <v>5378032</v>
      </c>
      <c r="J1611" s="76" t="s">
        <v>160</v>
      </c>
      <c r="K1611" s="77">
        <v>42004</v>
      </c>
      <c r="L1611" s="76">
        <v>747984</v>
      </c>
      <c r="M1611" s="76">
        <v>94846</v>
      </c>
      <c r="N1611" s="76">
        <v>1135</v>
      </c>
      <c r="O1611" s="76" t="s">
        <v>19</v>
      </c>
      <c r="P1611" s="76">
        <v>12956</v>
      </c>
      <c r="Q1611" s="76">
        <v>39406</v>
      </c>
      <c r="R1611" s="76">
        <v>1674</v>
      </c>
    </row>
    <row r="1612" spans="1:18">
      <c r="A1612" s="82">
        <f t="shared" si="125"/>
        <v>537803202013</v>
      </c>
      <c r="B1612" s="82" t="str">
        <f t="shared" si="126"/>
        <v>53780320</v>
      </c>
      <c r="C1612" s="82">
        <f t="shared" si="127"/>
        <v>2013</v>
      </c>
      <c r="D1612" s="82">
        <f t="shared" si="128"/>
        <v>7479.93</v>
      </c>
      <c r="E1612" s="82">
        <f t="shared" si="129"/>
        <v>1493.4699999999998</v>
      </c>
      <c r="F1612" s="82">
        <f t="array" ref="F1612">SUM(IF(M1612:N1612="-",0,M1612:N1612),IF(O1612="-",0,-O1612))/100</f>
        <v>957.88</v>
      </c>
      <c r="G1612" s="82">
        <f t="array" ref="G1612">SUM(IF(P1612="-",0,P1612),IF(R1612="-",0,R1612))/100</f>
        <v>143.49</v>
      </c>
      <c r="H1612" s="82">
        <f t="array" ref="H1612">SUM(IF(Q1612="-",0,Q1612))/100</f>
        <v>392.1</v>
      </c>
      <c r="I1612" s="76">
        <v>5378032</v>
      </c>
      <c r="J1612" s="76" t="s">
        <v>160</v>
      </c>
      <c r="K1612" s="77">
        <v>41639</v>
      </c>
      <c r="L1612" s="76">
        <v>747993</v>
      </c>
      <c r="M1612" s="76">
        <v>94630</v>
      </c>
      <c r="N1612" s="76">
        <v>1158</v>
      </c>
      <c r="O1612" s="76" t="s">
        <v>19</v>
      </c>
      <c r="P1612" s="76">
        <v>12675</v>
      </c>
      <c r="Q1612" s="76">
        <v>39210</v>
      </c>
      <c r="R1612" s="76">
        <v>1674</v>
      </c>
    </row>
    <row r="1613" spans="1:18">
      <c r="A1613" s="82">
        <f t="shared" si="125"/>
        <v>537803202012</v>
      </c>
      <c r="B1613" s="82" t="str">
        <f t="shared" si="126"/>
        <v>53780320</v>
      </c>
      <c r="C1613" s="82">
        <f t="shared" si="127"/>
        <v>2012</v>
      </c>
      <c r="D1613" s="82">
        <f t="shared" si="128"/>
        <v>7479.93</v>
      </c>
      <c r="E1613" s="82">
        <f t="shared" si="129"/>
        <v>1488.8400000000001</v>
      </c>
      <c r="F1613" s="82">
        <f t="array" ref="F1613">SUM(IF(M1613:N1613="-",0,M1613:N1613),IF(O1613="-",0,-O1613))/100</f>
        <v>953.81</v>
      </c>
      <c r="G1613" s="82">
        <f t="array" ref="G1613">SUM(IF(P1613="-",0,P1613),IF(R1613="-",0,R1613))/100</f>
        <v>143.41</v>
      </c>
      <c r="H1613" s="82">
        <f t="array" ref="H1613">SUM(IF(Q1613="-",0,Q1613))/100</f>
        <v>391.62</v>
      </c>
      <c r="I1613" s="76">
        <v>5378032</v>
      </c>
      <c r="J1613" s="76" t="s">
        <v>160</v>
      </c>
      <c r="K1613" s="77">
        <v>41274</v>
      </c>
      <c r="L1613" s="76">
        <v>747993</v>
      </c>
      <c r="M1613" s="76">
        <v>94184</v>
      </c>
      <c r="N1613" s="76">
        <v>1197</v>
      </c>
      <c r="O1613" s="76">
        <v>0</v>
      </c>
      <c r="P1613" s="76">
        <v>12667</v>
      </c>
      <c r="Q1613" s="76">
        <v>39162</v>
      </c>
      <c r="R1613" s="76">
        <v>1674</v>
      </c>
    </row>
    <row r="1614" spans="1:18">
      <c r="A1614" s="82">
        <f t="shared" si="125"/>
        <v>537803202011</v>
      </c>
      <c r="B1614" s="82" t="str">
        <f t="shared" si="126"/>
        <v>53780320</v>
      </c>
      <c r="C1614" s="82">
        <f t="shared" si="127"/>
        <v>2011</v>
      </c>
      <c r="D1614" s="82">
        <f t="shared" si="128"/>
        <v>7479.93</v>
      </c>
      <c r="E1614" s="82">
        <f t="shared" si="129"/>
        <v>1487.18</v>
      </c>
      <c r="F1614" s="82">
        <f t="array" ref="F1614">SUM(IF(M1614:N1614="-",0,M1614:N1614),IF(O1614="-",0,-O1614))/100</f>
        <v>952.32</v>
      </c>
      <c r="G1614" s="82">
        <f t="array" ref="G1614">SUM(IF(P1614="-",0,P1614),IF(R1614="-",0,R1614))/100</f>
        <v>144.12</v>
      </c>
      <c r="H1614" s="82">
        <f t="array" ref="H1614">SUM(IF(Q1614="-",0,Q1614))/100</f>
        <v>390.74</v>
      </c>
      <c r="I1614" s="76">
        <v>5378032</v>
      </c>
      <c r="J1614" s="76" t="s">
        <v>160</v>
      </c>
      <c r="K1614" s="77">
        <v>40908</v>
      </c>
      <c r="L1614" s="76">
        <v>747993</v>
      </c>
      <c r="M1614" s="76">
        <v>94055</v>
      </c>
      <c r="N1614" s="76">
        <v>1177</v>
      </c>
      <c r="O1614" s="76">
        <v>0</v>
      </c>
      <c r="P1614" s="76">
        <v>12738</v>
      </c>
      <c r="Q1614" s="76">
        <v>39074</v>
      </c>
      <c r="R1614" s="76">
        <v>1674</v>
      </c>
    </row>
    <row r="1615" spans="1:18">
      <c r="A1615" s="82">
        <f t="shared" si="125"/>
        <v>537803202010</v>
      </c>
      <c r="B1615" s="82" t="str">
        <f t="shared" si="126"/>
        <v>53780320</v>
      </c>
      <c r="C1615" s="82">
        <f t="shared" si="127"/>
        <v>2010</v>
      </c>
      <c r="D1615" s="82">
        <f t="shared" si="128"/>
        <v>7474.44</v>
      </c>
      <c r="E1615" s="82">
        <f t="shared" si="129"/>
        <v>1481.79</v>
      </c>
      <c r="F1615" s="82">
        <f t="array" ref="F1615">SUM(IF(M1615:N1615="-",0,M1615:N1615),IF(O1615="-",0,-O1615))/100</f>
        <v>947.72</v>
      </c>
      <c r="G1615" s="82">
        <f t="array" ref="G1615">SUM(IF(P1615="-",0,P1615),IF(R1615="-",0,R1615))/100</f>
        <v>140.41999999999999</v>
      </c>
      <c r="H1615" s="82">
        <f t="array" ref="H1615">SUM(IF(Q1615="-",0,Q1615))/100</f>
        <v>393.65</v>
      </c>
      <c r="I1615" s="76">
        <v>5378032</v>
      </c>
      <c r="J1615" s="76" t="s">
        <v>160</v>
      </c>
      <c r="K1615" s="77">
        <v>40543</v>
      </c>
      <c r="L1615" s="76">
        <v>747444</v>
      </c>
      <c r="M1615" s="76">
        <v>93926</v>
      </c>
      <c r="N1615" s="76">
        <v>962</v>
      </c>
      <c r="O1615" s="76">
        <v>116</v>
      </c>
      <c r="P1615" s="76">
        <v>12366</v>
      </c>
      <c r="Q1615" s="76">
        <v>39365</v>
      </c>
      <c r="R1615" s="76">
        <v>1676</v>
      </c>
    </row>
    <row r="1616" spans="1:18">
      <c r="A1616" s="82">
        <f t="shared" si="125"/>
        <v>537803202009</v>
      </c>
      <c r="B1616" s="82" t="str">
        <f t="shared" si="126"/>
        <v>53780320</v>
      </c>
      <c r="C1616" s="82">
        <f t="shared" si="127"/>
        <v>2009</v>
      </c>
      <c r="D1616" s="82">
        <f t="shared" si="128"/>
        <v>7473.94</v>
      </c>
      <c r="E1616" s="82">
        <f t="shared" si="129"/>
        <v>1456.54</v>
      </c>
      <c r="F1616" s="82">
        <f t="array" ref="F1616">SUM(IF(M1616:N1616="-",0,M1616:N1616),IF(O1616="-",0,-O1616))/100</f>
        <v>954.73</v>
      </c>
      <c r="G1616" s="82">
        <f t="array" ref="G1616">SUM(IF(P1616="-",0,P1616),IF(R1616="-",0,R1616))/100</f>
        <v>104.75</v>
      </c>
      <c r="H1616" s="82">
        <f t="array" ref="H1616">SUM(IF(Q1616="-",0,Q1616))/100</f>
        <v>397.06</v>
      </c>
      <c r="I1616" s="76">
        <v>5378032</v>
      </c>
      <c r="J1616" s="76" t="s">
        <v>160</v>
      </c>
      <c r="K1616" s="77">
        <v>40178</v>
      </c>
      <c r="L1616" s="76">
        <v>747394</v>
      </c>
      <c r="M1616" s="76">
        <v>94672</v>
      </c>
      <c r="N1616" s="76">
        <v>920</v>
      </c>
      <c r="O1616" s="76">
        <v>119</v>
      </c>
      <c r="P1616" s="76">
        <v>8793</v>
      </c>
      <c r="Q1616" s="76">
        <v>39706</v>
      </c>
      <c r="R1616" s="76">
        <v>1682</v>
      </c>
    </row>
    <row r="1617" spans="1:18">
      <c r="A1617" s="82">
        <f t="shared" si="125"/>
        <v>537803202008</v>
      </c>
      <c r="B1617" s="82" t="str">
        <f t="shared" si="126"/>
        <v>53780320</v>
      </c>
      <c r="C1617" s="82">
        <f t="shared" si="127"/>
        <v>2008</v>
      </c>
      <c r="D1617" s="82">
        <f t="shared" si="128"/>
        <v>7465.91</v>
      </c>
      <c r="E1617" s="82">
        <f t="shared" si="129"/>
        <v>1453.45</v>
      </c>
      <c r="F1617" s="82">
        <f t="array" ref="F1617">SUM(IF(M1617:N1617="-",0,M1617:N1617),IF(O1617="-",0,-O1617))/100</f>
        <v>956.43</v>
      </c>
      <c r="G1617" s="82">
        <f t="array" ref="G1617">SUM(IF(P1617="-",0,P1617),IF(R1617="-",0,R1617))/100</f>
        <v>98.82</v>
      </c>
      <c r="H1617" s="82">
        <f t="array" ref="H1617">SUM(IF(Q1617="-",0,Q1617))/100</f>
        <v>398.2</v>
      </c>
      <c r="I1617" s="76">
        <v>5378032</v>
      </c>
      <c r="J1617" s="76" t="s">
        <v>160</v>
      </c>
      <c r="K1617" s="77">
        <v>39813</v>
      </c>
      <c r="L1617" s="76">
        <v>746591</v>
      </c>
      <c r="M1617" s="76">
        <v>94770</v>
      </c>
      <c r="N1617" s="76">
        <v>992</v>
      </c>
      <c r="O1617" s="76">
        <v>119</v>
      </c>
      <c r="P1617" s="76">
        <v>8202</v>
      </c>
      <c r="Q1617" s="76">
        <v>39820</v>
      </c>
      <c r="R1617" s="76">
        <v>1680</v>
      </c>
    </row>
    <row r="1618" spans="1:18">
      <c r="A1618" s="82">
        <f t="shared" si="125"/>
        <v>537803202007</v>
      </c>
      <c r="B1618" s="82" t="str">
        <f t="shared" si="126"/>
        <v>53780320</v>
      </c>
      <c r="C1618" s="82">
        <f t="shared" si="127"/>
        <v>2007</v>
      </c>
      <c r="D1618" s="82">
        <f t="shared" si="128"/>
        <v>7466.03</v>
      </c>
      <c r="E1618" s="82">
        <f t="shared" si="129"/>
        <v>1450.02</v>
      </c>
      <c r="F1618" s="82">
        <f t="array" ref="F1618">SUM(IF(M1618:N1618="-",0,M1618:N1618),IF(O1618="-",0,-O1618))/100</f>
        <v>955.01</v>
      </c>
      <c r="G1618" s="82">
        <f t="array" ref="G1618">SUM(IF(P1618="-",0,P1618),IF(R1618="-",0,R1618))/100</f>
        <v>97.18</v>
      </c>
      <c r="H1618" s="82">
        <f t="array" ref="H1618">SUM(IF(Q1618="-",0,Q1618))/100</f>
        <v>397.83</v>
      </c>
      <c r="I1618" s="76">
        <v>5378032</v>
      </c>
      <c r="J1618" s="76" t="s">
        <v>160</v>
      </c>
      <c r="K1618" s="77">
        <v>39447</v>
      </c>
      <c r="L1618" s="76">
        <v>746603</v>
      </c>
      <c r="M1618" s="76">
        <v>94637</v>
      </c>
      <c r="N1618" s="76">
        <v>983</v>
      </c>
      <c r="O1618" s="76">
        <v>119</v>
      </c>
      <c r="P1618" s="76">
        <v>8038</v>
      </c>
      <c r="Q1618" s="76">
        <v>39783</v>
      </c>
      <c r="R1618" s="76">
        <v>1680</v>
      </c>
    </row>
    <row r="1619" spans="1:18">
      <c r="A1619" s="82">
        <f t="shared" si="125"/>
        <v>537803202006</v>
      </c>
      <c r="B1619" s="82" t="str">
        <f t="shared" si="126"/>
        <v>53780320</v>
      </c>
      <c r="C1619" s="82">
        <f t="shared" si="127"/>
        <v>2006</v>
      </c>
      <c r="D1619" s="82">
        <f t="shared" si="128"/>
        <v>7466</v>
      </c>
      <c r="E1619" s="82">
        <f t="shared" si="129"/>
        <v>1441.6200000000001</v>
      </c>
      <c r="F1619" s="82">
        <f t="array" ref="F1619">SUM(IF(M1619:N1619="-",0,M1619:N1619),IF(O1619="-",0,-O1619))/100</f>
        <v>971.34</v>
      </c>
      <c r="G1619" s="82">
        <f t="array" ref="G1619">SUM(IF(P1619="-",0,P1619),IF(R1619="-",0,R1619))/100</f>
        <v>74.510000000000005</v>
      </c>
      <c r="H1619" s="82">
        <f t="array" ref="H1619">SUM(IF(Q1619="-",0,Q1619))/100</f>
        <v>395.77</v>
      </c>
      <c r="I1619" s="76">
        <v>5378032</v>
      </c>
      <c r="J1619" s="76" t="s">
        <v>160</v>
      </c>
      <c r="K1619" s="77">
        <v>39082</v>
      </c>
      <c r="L1619" s="76">
        <v>746600</v>
      </c>
      <c r="M1619" s="76">
        <v>96373</v>
      </c>
      <c r="N1619" s="76">
        <v>880</v>
      </c>
      <c r="O1619" s="76">
        <v>119</v>
      </c>
      <c r="P1619" s="76">
        <v>5764</v>
      </c>
      <c r="Q1619" s="76">
        <v>39577</v>
      </c>
      <c r="R1619" s="76">
        <v>1687</v>
      </c>
    </row>
    <row r="1620" spans="1:18">
      <c r="A1620" s="82">
        <f t="shared" si="125"/>
        <v>538200002015</v>
      </c>
      <c r="B1620" s="82" t="str">
        <f t="shared" si="126"/>
        <v>53820000</v>
      </c>
      <c r="C1620" s="82">
        <f t="shared" si="127"/>
        <v>2015</v>
      </c>
      <c r="D1620" s="82">
        <f t="shared" si="128"/>
        <v>115320.61</v>
      </c>
      <c r="E1620" s="82">
        <f t="shared" si="129"/>
        <v>27330.620000000003</v>
      </c>
      <c r="F1620" s="82">
        <f t="array" ref="F1620">SUM(IF(M1620:N1620="-",0,M1620:N1620),IF(O1620="-",0,-O1620))/100</f>
        <v>15585.87</v>
      </c>
      <c r="G1620" s="82">
        <f t="array" ref="G1620">SUM(IF(P1620="-",0,P1620),IF(R1620="-",0,R1620))/100</f>
        <v>2521.5</v>
      </c>
      <c r="H1620" s="82">
        <f t="array" ref="H1620">SUM(IF(Q1620="-",0,Q1620))/100</f>
        <v>9223.25</v>
      </c>
      <c r="I1620" s="76">
        <v>5382</v>
      </c>
      <c r="J1620" s="76" t="s">
        <v>161</v>
      </c>
      <c r="K1620" s="77">
        <v>42369</v>
      </c>
      <c r="L1620" s="76">
        <v>11532061</v>
      </c>
      <c r="M1620" s="76">
        <v>1517806</v>
      </c>
      <c r="N1620" s="76">
        <v>87725</v>
      </c>
      <c r="O1620" s="76">
        <v>46944</v>
      </c>
      <c r="P1620" s="76">
        <v>239821</v>
      </c>
      <c r="Q1620" s="76">
        <v>922325</v>
      </c>
      <c r="R1620" s="76">
        <v>12329</v>
      </c>
    </row>
    <row r="1621" spans="1:18">
      <c r="A1621" s="82">
        <f t="shared" si="125"/>
        <v>538200002014</v>
      </c>
      <c r="B1621" s="82" t="str">
        <f t="shared" si="126"/>
        <v>53820000</v>
      </c>
      <c r="C1621" s="82">
        <f t="shared" si="127"/>
        <v>2014</v>
      </c>
      <c r="D1621" s="82">
        <f t="shared" si="128"/>
        <v>115320.58</v>
      </c>
      <c r="E1621" s="82">
        <f t="shared" si="129"/>
        <v>27143.68</v>
      </c>
      <c r="F1621" s="82">
        <f t="array" ref="F1621">SUM(IF(M1621:N1621="-",0,M1621:N1621),IF(O1621="-",0,-O1621))/100</f>
        <v>15757.28</v>
      </c>
      <c r="G1621" s="82">
        <f t="array" ref="G1621">SUM(IF(P1621="-",0,P1621),IF(R1621="-",0,R1621))/100</f>
        <v>2028.09</v>
      </c>
      <c r="H1621" s="82">
        <f t="array" ref="H1621">SUM(IF(Q1621="-",0,Q1621))/100</f>
        <v>9358.31</v>
      </c>
      <c r="I1621" s="76">
        <v>5382</v>
      </c>
      <c r="J1621" s="76" t="s">
        <v>161</v>
      </c>
      <c r="K1621" s="77">
        <v>42004</v>
      </c>
      <c r="L1621" s="76">
        <v>11532058</v>
      </c>
      <c r="M1621" s="76">
        <v>1529219</v>
      </c>
      <c r="N1621" s="76">
        <v>101081</v>
      </c>
      <c r="O1621" s="76">
        <v>54572</v>
      </c>
      <c r="P1621" s="76">
        <v>190853</v>
      </c>
      <c r="Q1621" s="76">
        <v>935831</v>
      </c>
      <c r="R1621" s="76">
        <v>11956</v>
      </c>
    </row>
    <row r="1622" spans="1:18">
      <c r="A1622" s="82">
        <f t="shared" si="125"/>
        <v>538200002013</v>
      </c>
      <c r="B1622" s="82" t="str">
        <f t="shared" si="126"/>
        <v>53820000</v>
      </c>
      <c r="C1622" s="82">
        <f t="shared" si="127"/>
        <v>2013</v>
      </c>
      <c r="D1622" s="82">
        <f t="shared" si="128"/>
        <v>115320.44</v>
      </c>
      <c r="E1622" s="82">
        <f t="shared" si="129"/>
        <v>27062.82</v>
      </c>
      <c r="F1622" s="82">
        <f t="array" ref="F1622">SUM(IF(M1622:N1622="-",0,M1622:N1622),IF(O1622="-",0,-O1622))/100</f>
        <v>15763.26</v>
      </c>
      <c r="G1622" s="82">
        <f t="array" ref="G1622">SUM(IF(P1622="-",0,P1622),IF(R1622="-",0,R1622))/100</f>
        <v>1888.59</v>
      </c>
      <c r="H1622" s="82">
        <f t="array" ref="H1622">SUM(IF(Q1622="-",0,Q1622))/100</f>
        <v>9410.9699999999993</v>
      </c>
      <c r="I1622" s="76">
        <v>5382</v>
      </c>
      <c r="J1622" s="76" t="s">
        <v>161</v>
      </c>
      <c r="K1622" s="77">
        <v>41639</v>
      </c>
      <c r="L1622" s="76">
        <v>11532044</v>
      </c>
      <c r="M1622" s="76">
        <v>1529129</v>
      </c>
      <c r="N1622" s="76">
        <v>105813</v>
      </c>
      <c r="O1622" s="76">
        <v>58616</v>
      </c>
      <c r="P1622" s="76">
        <v>177057</v>
      </c>
      <c r="Q1622" s="76">
        <v>941097</v>
      </c>
      <c r="R1622" s="76">
        <v>11802</v>
      </c>
    </row>
    <row r="1623" spans="1:18">
      <c r="A1623" s="82">
        <f t="shared" si="125"/>
        <v>538200002012</v>
      </c>
      <c r="B1623" s="82" t="str">
        <f t="shared" si="126"/>
        <v>53820000</v>
      </c>
      <c r="C1623" s="82">
        <f t="shared" si="127"/>
        <v>2012</v>
      </c>
      <c r="D1623" s="82">
        <f t="shared" si="128"/>
        <v>115320.29</v>
      </c>
      <c r="E1623" s="82">
        <f t="shared" si="129"/>
        <v>26890.519999999997</v>
      </c>
      <c r="F1623" s="82">
        <f t="array" ref="F1623">SUM(IF(M1623:N1623="-",0,M1623:N1623),IF(O1623="-",0,-O1623))/100</f>
        <v>15792.43</v>
      </c>
      <c r="G1623" s="82">
        <f t="array" ref="G1623">SUM(IF(P1623="-",0,P1623),IF(R1623="-",0,R1623))/100</f>
        <v>1727.94</v>
      </c>
      <c r="H1623" s="82">
        <f t="array" ref="H1623">SUM(IF(Q1623="-",0,Q1623))/100</f>
        <v>9370.15</v>
      </c>
      <c r="I1623" s="76">
        <v>5382</v>
      </c>
      <c r="J1623" s="76" t="s">
        <v>161</v>
      </c>
      <c r="K1623" s="77">
        <v>41274</v>
      </c>
      <c r="L1623" s="76">
        <v>11532029</v>
      </c>
      <c r="M1623" s="76">
        <v>1531465</v>
      </c>
      <c r="N1623" s="76">
        <v>108060</v>
      </c>
      <c r="O1623" s="76">
        <v>60282</v>
      </c>
      <c r="P1623" s="76">
        <v>161802</v>
      </c>
      <c r="Q1623" s="76">
        <v>937015</v>
      </c>
      <c r="R1623" s="76">
        <v>10992</v>
      </c>
    </row>
    <row r="1624" spans="1:18">
      <c r="A1624" s="82">
        <f t="shared" si="125"/>
        <v>538200002011</v>
      </c>
      <c r="B1624" s="82" t="str">
        <f t="shared" si="126"/>
        <v>53820000</v>
      </c>
      <c r="C1624" s="82">
        <f t="shared" si="127"/>
        <v>2011</v>
      </c>
      <c r="D1624" s="82">
        <f t="shared" si="128"/>
        <v>115320.7</v>
      </c>
      <c r="E1624" s="82">
        <f t="shared" si="129"/>
        <v>26728.75</v>
      </c>
      <c r="F1624" s="82">
        <f t="array" ref="F1624">SUM(IF(M1624:N1624="-",0,M1624:N1624),IF(O1624="-",0,-O1624))/100</f>
        <v>15723.66</v>
      </c>
      <c r="G1624" s="82">
        <f t="array" ref="G1624">SUM(IF(P1624="-",0,P1624),IF(R1624="-",0,R1624))/100</f>
        <v>1670.34</v>
      </c>
      <c r="H1624" s="82">
        <f t="array" ref="H1624">SUM(IF(Q1624="-",0,Q1624))/100</f>
        <v>9334.75</v>
      </c>
      <c r="I1624" s="76">
        <v>5382</v>
      </c>
      <c r="J1624" s="76" t="s">
        <v>161</v>
      </c>
      <c r="K1624" s="77">
        <v>40908</v>
      </c>
      <c r="L1624" s="76">
        <v>11532070</v>
      </c>
      <c r="M1624" s="76">
        <v>1525501</v>
      </c>
      <c r="N1624" s="76">
        <v>107274</v>
      </c>
      <c r="O1624" s="76">
        <v>60409</v>
      </c>
      <c r="P1624" s="76">
        <v>156142</v>
      </c>
      <c r="Q1624" s="76">
        <v>933475</v>
      </c>
      <c r="R1624" s="76">
        <v>10892</v>
      </c>
    </row>
    <row r="1625" spans="1:18">
      <c r="A1625" s="82">
        <f t="shared" si="125"/>
        <v>538200002010</v>
      </c>
      <c r="B1625" s="82" t="str">
        <f t="shared" si="126"/>
        <v>53820000</v>
      </c>
      <c r="C1625" s="82">
        <f t="shared" si="127"/>
        <v>2010</v>
      </c>
      <c r="D1625" s="82">
        <f t="shared" si="128"/>
        <v>115328.1</v>
      </c>
      <c r="E1625" s="82">
        <f t="shared" si="129"/>
        <v>26621.39</v>
      </c>
      <c r="F1625" s="82">
        <f t="array" ref="F1625">SUM(IF(M1625:N1625="-",0,M1625:N1625),IF(O1625="-",0,-O1625))/100</f>
        <v>15626.11</v>
      </c>
      <c r="G1625" s="82">
        <f t="array" ref="G1625">SUM(IF(P1625="-",0,P1625),IF(R1625="-",0,R1625))/100</f>
        <v>1681.81</v>
      </c>
      <c r="H1625" s="82">
        <f t="array" ref="H1625">SUM(IF(Q1625="-",0,Q1625))/100</f>
        <v>9313.4699999999993</v>
      </c>
      <c r="I1625" s="76">
        <v>5382</v>
      </c>
      <c r="J1625" s="76" t="s">
        <v>161</v>
      </c>
      <c r="K1625" s="77">
        <v>40543</v>
      </c>
      <c r="L1625" s="76">
        <v>11532810</v>
      </c>
      <c r="M1625" s="76">
        <v>1526800</v>
      </c>
      <c r="N1625" s="76">
        <v>96287</v>
      </c>
      <c r="O1625" s="76">
        <v>60476</v>
      </c>
      <c r="P1625" s="76">
        <v>157299</v>
      </c>
      <c r="Q1625" s="76">
        <v>931347</v>
      </c>
      <c r="R1625" s="76">
        <v>10882</v>
      </c>
    </row>
    <row r="1626" spans="1:18">
      <c r="A1626" s="82">
        <f t="shared" si="125"/>
        <v>538200002009</v>
      </c>
      <c r="B1626" s="82" t="str">
        <f t="shared" si="126"/>
        <v>53820000</v>
      </c>
      <c r="C1626" s="82">
        <f t="shared" si="127"/>
        <v>2009</v>
      </c>
      <c r="D1626" s="82">
        <f t="shared" si="128"/>
        <v>115328.74</v>
      </c>
      <c r="E1626" s="82">
        <f t="shared" si="129"/>
        <v>26492.91</v>
      </c>
      <c r="F1626" s="82">
        <f t="array" ref="F1626">SUM(IF(M1626:N1626="-",0,M1626:N1626),IF(O1626="-",0,-O1626))/100</f>
        <v>15597.57</v>
      </c>
      <c r="G1626" s="82">
        <f t="array" ref="G1626">SUM(IF(P1626="-",0,P1626),IF(R1626="-",0,R1626))/100</f>
        <v>1647.16</v>
      </c>
      <c r="H1626" s="82">
        <f t="array" ref="H1626">SUM(IF(Q1626="-",0,Q1626))/100</f>
        <v>9248.18</v>
      </c>
      <c r="I1626" s="76">
        <v>5382</v>
      </c>
      <c r="J1626" s="76" t="s">
        <v>161</v>
      </c>
      <c r="K1626" s="77">
        <v>40178</v>
      </c>
      <c r="L1626" s="76">
        <v>11532874</v>
      </c>
      <c r="M1626" s="76">
        <v>1523660</v>
      </c>
      <c r="N1626" s="76">
        <v>96088</v>
      </c>
      <c r="O1626" s="76">
        <v>59991</v>
      </c>
      <c r="P1626" s="76">
        <v>153916</v>
      </c>
      <c r="Q1626" s="76">
        <v>924818</v>
      </c>
      <c r="R1626" s="76">
        <v>10800</v>
      </c>
    </row>
    <row r="1627" spans="1:18">
      <c r="A1627" s="82">
        <f t="shared" si="125"/>
        <v>538200002008</v>
      </c>
      <c r="B1627" s="82" t="str">
        <f t="shared" si="126"/>
        <v>53820000</v>
      </c>
      <c r="C1627" s="82">
        <f t="shared" si="127"/>
        <v>2008</v>
      </c>
      <c r="D1627" s="82">
        <f t="shared" si="128"/>
        <v>115334.3</v>
      </c>
      <c r="E1627" s="82">
        <f t="shared" si="129"/>
        <v>26193.48</v>
      </c>
      <c r="F1627" s="82">
        <f t="array" ref="F1627">SUM(IF(M1627:N1627="-",0,M1627:N1627),IF(O1627="-",0,-O1627))/100</f>
        <v>15488.93</v>
      </c>
      <c r="G1627" s="82">
        <f t="array" ref="G1627">SUM(IF(P1627="-",0,P1627),IF(R1627="-",0,R1627))/100</f>
        <v>1532.91</v>
      </c>
      <c r="H1627" s="82">
        <f t="array" ref="H1627">SUM(IF(Q1627="-",0,Q1627))/100</f>
        <v>9171.64</v>
      </c>
      <c r="I1627" s="76">
        <v>5382</v>
      </c>
      <c r="J1627" s="76" t="s">
        <v>161</v>
      </c>
      <c r="K1627" s="77">
        <v>39813</v>
      </c>
      <c r="L1627" s="76">
        <v>11533430</v>
      </c>
      <c r="M1627" s="76">
        <v>1509833</v>
      </c>
      <c r="N1627" s="76">
        <v>95575</v>
      </c>
      <c r="O1627" s="76">
        <v>56515</v>
      </c>
      <c r="P1627" s="76">
        <v>142326</v>
      </c>
      <c r="Q1627" s="76">
        <v>917164</v>
      </c>
      <c r="R1627" s="76">
        <v>10965</v>
      </c>
    </row>
    <row r="1628" spans="1:18">
      <c r="A1628" s="82">
        <f t="shared" si="125"/>
        <v>538200002007</v>
      </c>
      <c r="B1628" s="82" t="str">
        <f t="shared" si="126"/>
        <v>53820000</v>
      </c>
      <c r="C1628" s="82">
        <f t="shared" si="127"/>
        <v>2007</v>
      </c>
      <c r="D1628" s="82">
        <f t="shared" si="128"/>
        <v>115340.23</v>
      </c>
      <c r="E1628" s="82">
        <f t="shared" si="129"/>
        <v>26036.15</v>
      </c>
      <c r="F1628" s="82">
        <f t="array" ref="F1628">SUM(IF(M1628:N1628="-",0,M1628:N1628),IF(O1628="-",0,-O1628))/100</f>
        <v>15418.15</v>
      </c>
      <c r="G1628" s="82">
        <f t="array" ref="G1628">SUM(IF(P1628="-",0,P1628),IF(R1628="-",0,R1628))/100</f>
        <v>1477.12</v>
      </c>
      <c r="H1628" s="82">
        <f t="array" ref="H1628">SUM(IF(Q1628="-",0,Q1628))/100</f>
        <v>9140.8799999999992</v>
      </c>
      <c r="I1628" s="76">
        <v>5382</v>
      </c>
      <c r="J1628" s="76" t="s">
        <v>161</v>
      </c>
      <c r="K1628" s="77">
        <v>39447</v>
      </c>
      <c r="L1628" s="76">
        <v>11534023</v>
      </c>
      <c r="M1628" s="76">
        <v>1501088</v>
      </c>
      <c r="N1628" s="76">
        <v>96562</v>
      </c>
      <c r="O1628" s="76">
        <v>55835</v>
      </c>
      <c r="P1628" s="76">
        <v>136853</v>
      </c>
      <c r="Q1628" s="76">
        <v>914088</v>
      </c>
      <c r="R1628" s="76">
        <v>10859</v>
      </c>
    </row>
    <row r="1629" spans="1:18">
      <c r="A1629" s="82">
        <f t="shared" si="125"/>
        <v>538200002006</v>
      </c>
      <c r="B1629" s="82" t="str">
        <f t="shared" si="126"/>
        <v>53820000</v>
      </c>
      <c r="C1629" s="82">
        <f t="shared" si="127"/>
        <v>2006</v>
      </c>
      <c r="D1629" s="82">
        <f t="shared" si="128"/>
        <v>115330.83</v>
      </c>
      <c r="E1629" s="82">
        <f t="shared" si="129"/>
        <v>25508.400000000001</v>
      </c>
      <c r="F1629" s="82">
        <f t="array" ref="F1629">SUM(IF(M1629:N1629="-",0,M1629:N1629),IF(O1629="-",0,-O1629))/100</f>
        <v>15161.79</v>
      </c>
      <c r="G1629" s="82">
        <f t="array" ref="G1629">SUM(IF(P1629="-",0,P1629),IF(R1629="-",0,R1629))/100</f>
        <v>1412.73</v>
      </c>
      <c r="H1629" s="82">
        <f t="array" ref="H1629">SUM(IF(Q1629="-",0,Q1629))/100</f>
        <v>8933.8799999999992</v>
      </c>
      <c r="I1629" s="76">
        <v>5382</v>
      </c>
      <c r="J1629" s="76" t="s">
        <v>161</v>
      </c>
      <c r="K1629" s="77">
        <v>39082</v>
      </c>
      <c r="L1629" s="76">
        <v>11533083</v>
      </c>
      <c r="M1629" s="76">
        <v>1481037</v>
      </c>
      <c r="N1629" s="76">
        <v>92238</v>
      </c>
      <c r="O1629" s="76">
        <v>57096</v>
      </c>
      <c r="P1629" s="76">
        <v>130828</v>
      </c>
      <c r="Q1629" s="76">
        <v>893388</v>
      </c>
      <c r="R1629" s="76">
        <v>10445</v>
      </c>
    </row>
    <row r="1630" spans="1:18">
      <c r="A1630" s="82">
        <f t="shared" si="125"/>
        <v>538200402015</v>
      </c>
      <c r="B1630" s="82" t="str">
        <f t="shared" si="126"/>
        <v>53820040</v>
      </c>
      <c r="C1630" s="82">
        <f t="shared" si="127"/>
        <v>2015</v>
      </c>
      <c r="D1630" s="82">
        <f t="shared" si="128"/>
        <v>3477.61</v>
      </c>
      <c r="E1630" s="82">
        <f t="shared" si="129"/>
        <v>748.4</v>
      </c>
      <c r="F1630" s="82">
        <f t="array" ref="F1630">SUM(IF(M1630:N1630="-",0,M1630:N1630),IF(O1630="-",0,-O1630))/100</f>
        <v>489.49</v>
      </c>
      <c r="G1630" s="82">
        <f t="array" ref="G1630">SUM(IF(P1630="-",0,P1630),IF(R1630="-",0,R1630))/100</f>
        <v>84.14</v>
      </c>
      <c r="H1630" s="82">
        <f t="array" ref="H1630">SUM(IF(Q1630="-",0,Q1630))/100</f>
        <v>174.77</v>
      </c>
      <c r="I1630" s="76">
        <v>5382004</v>
      </c>
      <c r="J1630" s="76" t="s">
        <v>162</v>
      </c>
      <c r="K1630" s="77">
        <v>42369</v>
      </c>
      <c r="L1630" s="76">
        <v>347761</v>
      </c>
      <c r="M1630" s="76">
        <v>47177</v>
      </c>
      <c r="N1630" s="76">
        <v>4999</v>
      </c>
      <c r="O1630" s="76">
        <v>3227</v>
      </c>
      <c r="P1630" s="76">
        <v>8300</v>
      </c>
      <c r="Q1630" s="76">
        <v>17477</v>
      </c>
      <c r="R1630" s="76">
        <v>114</v>
      </c>
    </row>
    <row r="1631" spans="1:18">
      <c r="A1631" s="82">
        <f t="shared" si="125"/>
        <v>538200402014</v>
      </c>
      <c r="B1631" s="82" t="str">
        <f t="shared" si="126"/>
        <v>53820040</v>
      </c>
      <c r="C1631" s="82">
        <f t="shared" si="127"/>
        <v>2014</v>
      </c>
      <c r="D1631" s="82">
        <f t="shared" si="128"/>
        <v>3477.61</v>
      </c>
      <c r="E1631" s="82">
        <f t="shared" si="129"/>
        <v>715.93</v>
      </c>
      <c r="F1631" s="82">
        <f t="array" ref="F1631">SUM(IF(M1631:N1631="-",0,M1631:N1631),IF(O1631="-",0,-O1631))/100</f>
        <v>507.86</v>
      </c>
      <c r="G1631" s="82">
        <f t="array" ref="G1631">SUM(IF(P1631="-",0,P1631),IF(R1631="-",0,R1631))/100</f>
        <v>32.909999999999997</v>
      </c>
      <c r="H1631" s="82">
        <f t="array" ref="H1631">SUM(IF(Q1631="-",0,Q1631))/100</f>
        <v>175.16</v>
      </c>
      <c r="I1631" s="76">
        <v>5382004</v>
      </c>
      <c r="J1631" s="76" t="s">
        <v>162</v>
      </c>
      <c r="K1631" s="77">
        <v>42004</v>
      </c>
      <c r="L1631" s="76">
        <v>347761</v>
      </c>
      <c r="M1631" s="76">
        <v>47817</v>
      </c>
      <c r="N1631" s="76">
        <v>7330</v>
      </c>
      <c r="O1631" s="76">
        <v>4361</v>
      </c>
      <c r="P1631" s="76">
        <v>3101</v>
      </c>
      <c r="Q1631" s="76">
        <v>17516</v>
      </c>
      <c r="R1631" s="76">
        <v>190</v>
      </c>
    </row>
    <row r="1632" spans="1:18">
      <c r="A1632" s="82">
        <f t="shared" si="125"/>
        <v>538200402013</v>
      </c>
      <c r="B1632" s="82" t="str">
        <f t="shared" si="126"/>
        <v>53820040</v>
      </c>
      <c r="C1632" s="82">
        <f t="shared" si="127"/>
        <v>2013</v>
      </c>
      <c r="D1632" s="82">
        <f t="shared" si="128"/>
        <v>3477.61</v>
      </c>
      <c r="E1632" s="82">
        <f t="shared" si="129"/>
        <v>712.45</v>
      </c>
      <c r="F1632" s="82">
        <f t="array" ref="F1632">SUM(IF(M1632:N1632="-",0,M1632:N1632),IF(O1632="-",0,-O1632))/100</f>
        <v>504.82</v>
      </c>
      <c r="G1632" s="82">
        <f t="array" ref="G1632">SUM(IF(P1632="-",0,P1632),IF(R1632="-",0,R1632))/100</f>
        <v>32.79</v>
      </c>
      <c r="H1632" s="82">
        <f t="array" ref="H1632">SUM(IF(Q1632="-",0,Q1632))/100</f>
        <v>174.84</v>
      </c>
      <c r="I1632" s="76">
        <v>5382004</v>
      </c>
      <c r="J1632" s="76" t="s">
        <v>162</v>
      </c>
      <c r="K1632" s="77">
        <v>41639</v>
      </c>
      <c r="L1632" s="76">
        <v>347761</v>
      </c>
      <c r="M1632" s="76">
        <v>47504</v>
      </c>
      <c r="N1632" s="76">
        <v>7339</v>
      </c>
      <c r="O1632" s="76">
        <v>4361</v>
      </c>
      <c r="P1632" s="76">
        <v>3089</v>
      </c>
      <c r="Q1632" s="76">
        <v>17484</v>
      </c>
      <c r="R1632" s="76">
        <v>190</v>
      </c>
    </row>
    <row r="1633" spans="1:18">
      <c r="A1633" s="82">
        <f t="shared" si="125"/>
        <v>538200402012</v>
      </c>
      <c r="B1633" s="82" t="str">
        <f t="shared" si="126"/>
        <v>53820040</v>
      </c>
      <c r="C1633" s="82">
        <f t="shared" si="127"/>
        <v>2012</v>
      </c>
      <c r="D1633" s="82">
        <f t="shared" si="128"/>
        <v>3477.61</v>
      </c>
      <c r="E1633" s="82">
        <f t="shared" si="129"/>
        <v>713.1400000000001</v>
      </c>
      <c r="F1633" s="82">
        <f t="array" ref="F1633">SUM(IF(M1633:N1633="-",0,M1633:N1633),IF(O1633="-",0,-O1633))/100</f>
        <v>504.72</v>
      </c>
      <c r="G1633" s="82">
        <f t="array" ref="G1633">SUM(IF(P1633="-",0,P1633),IF(R1633="-",0,R1633))/100</f>
        <v>34.229999999999997</v>
      </c>
      <c r="H1633" s="82">
        <f t="array" ref="H1633">SUM(IF(Q1633="-",0,Q1633))/100</f>
        <v>174.19</v>
      </c>
      <c r="I1633" s="76">
        <v>5382004</v>
      </c>
      <c r="J1633" s="76" t="s">
        <v>162</v>
      </c>
      <c r="K1633" s="77">
        <v>41274</v>
      </c>
      <c r="L1633" s="76">
        <v>347761</v>
      </c>
      <c r="M1633" s="76">
        <v>47494</v>
      </c>
      <c r="N1633" s="76">
        <v>7360</v>
      </c>
      <c r="O1633" s="76">
        <v>4382</v>
      </c>
      <c r="P1633" s="76">
        <v>3233</v>
      </c>
      <c r="Q1633" s="76">
        <v>17419</v>
      </c>
      <c r="R1633" s="76">
        <v>190</v>
      </c>
    </row>
    <row r="1634" spans="1:18">
      <c r="A1634" s="82">
        <f t="shared" si="125"/>
        <v>538200402011</v>
      </c>
      <c r="B1634" s="82" t="str">
        <f t="shared" si="126"/>
        <v>53820040</v>
      </c>
      <c r="C1634" s="82">
        <f t="shared" si="127"/>
        <v>2011</v>
      </c>
      <c r="D1634" s="82">
        <f t="shared" si="128"/>
        <v>3477.61</v>
      </c>
      <c r="E1634" s="82">
        <f t="shared" si="129"/>
        <v>706.95</v>
      </c>
      <c r="F1634" s="82">
        <f t="array" ref="F1634">SUM(IF(M1634:N1634="-",0,M1634:N1634),IF(O1634="-",0,-O1634))/100</f>
        <v>499.6</v>
      </c>
      <c r="G1634" s="82">
        <f t="array" ref="G1634">SUM(IF(P1634="-",0,P1634),IF(R1634="-",0,R1634))/100</f>
        <v>33.99</v>
      </c>
      <c r="H1634" s="82">
        <f t="array" ref="H1634">SUM(IF(Q1634="-",0,Q1634))/100</f>
        <v>173.36</v>
      </c>
      <c r="I1634" s="76">
        <v>5382004</v>
      </c>
      <c r="J1634" s="76" t="s">
        <v>162</v>
      </c>
      <c r="K1634" s="77">
        <v>40908</v>
      </c>
      <c r="L1634" s="76">
        <v>347761</v>
      </c>
      <c r="M1634" s="76">
        <v>46971</v>
      </c>
      <c r="N1634" s="76">
        <v>7371</v>
      </c>
      <c r="O1634" s="76">
        <v>4382</v>
      </c>
      <c r="P1634" s="76">
        <v>3209</v>
      </c>
      <c r="Q1634" s="76">
        <v>17336</v>
      </c>
      <c r="R1634" s="76">
        <v>190</v>
      </c>
    </row>
    <row r="1635" spans="1:18">
      <c r="A1635" s="82">
        <f t="shared" si="125"/>
        <v>538200402010</v>
      </c>
      <c r="B1635" s="82" t="str">
        <f t="shared" si="126"/>
        <v>53820040</v>
      </c>
      <c r="C1635" s="82">
        <f t="shared" si="127"/>
        <v>2010</v>
      </c>
      <c r="D1635" s="82">
        <f t="shared" si="128"/>
        <v>3477.22</v>
      </c>
      <c r="E1635" s="82">
        <f t="shared" si="129"/>
        <v>704.47</v>
      </c>
      <c r="F1635" s="82">
        <f t="array" ref="F1635">SUM(IF(M1635:N1635="-",0,M1635:N1635),IF(O1635="-",0,-O1635))/100</f>
        <v>497.35</v>
      </c>
      <c r="G1635" s="82">
        <f t="array" ref="G1635">SUM(IF(P1635="-",0,P1635),IF(R1635="-",0,R1635))/100</f>
        <v>34.06</v>
      </c>
      <c r="H1635" s="82">
        <f t="array" ref="H1635">SUM(IF(Q1635="-",0,Q1635))/100</f>
        <v>173.06</v>
      </c>
      <c r="I1635" s="76">
        <v>5382004</v>
      </c>
      <c r="J1635" s="76" t="s">
        <v>162</v>
      </c>
      <c r="K1635" s="77">
        <v>40543</v>
      </c>
      <c r="L1635" s="76">
        <v>347722</v>
      </c>
      <c r="M1635" s="76">
        <v>47321</v>
      </c>
      <c r="N1635" s="76">
        <v>6794</v>
      </c>
      <c r="O1635" s="76">
        <v>4380</v>
      </c>
      <c r="P1635" s="76">
        <v>3216</v>
      </c>
      <c r="Q1635" s="76">
        <v>17306</v>
      </c>
      <c r="R1635" s="76">
        <v>190</v>
      </c>
    </row>
    <row r="1636" spans="1:18">
      <c r="A1636" s="82">
        <f t="shared" si="125"/>
        <v>538200402009</v>
      </c>
      <c r="B1636" s="82" t="str">
        <f t="shared" si="126"/>
        <v>53820040</v>
      </c>
      <c r="C1636" s="82">
        <f t="shared" si="127"/>
        <v>2009</v>
      </c>
      <c r="D1636" s="82">
        <f t="shared" si="128"/>
        <v>3477.21</v>
      </c>
      <c r="E1636" s="82">
        <f t="shared" si="129"/>
        <v>696.81999999999994</v>
      </c>
      <c r="F1636" s="82">
        <f t="array" ref="F1636">SUM(IF(M1636:N1636="-",0,M1636:N1636),IF(O1636="-",0,-O1636))/100</f>
        <v>492.34</v>
      </c>
      <c r="G1636" s="82">
        <f t="array" ref="G1636">SUM(IF(P1636="-",0,P1636),IF(R1636="-",0,R1636))/100</f>
        <v>32.69</v>
      </c>
      <c r="H1636" s="82">
        <f t="array" ref="H1636">SUM(IF(Q1636="-",0,Q1636))/100</f>
        <v>171.79</v>
      </c>
      <c r="I1636" s="76">
        <v>5382004</v>
      </c>
      <c r="J1636" s="76" t="s">
        <v>162</v>
      </c>
      <c r="K1636" s="77">
        <v>40178</v>
      </c>
      <c r="L1636" s="76">
        <v>347721</v>
      </c>
      <c r="M1636" s="76">
        <v>46794</v>
      </c>
      <c r="N1636" s="76">
        <v>6774</v>
      </c>
      <c r="O1636" s="76">
        <v>4334</v>
      </c>
      <c r="P1636" s="76">
        <v>3088</v>
      </c>
      <c r="Q1636" s="76">
        <v>17179</v>
      </c>
      <c r="R1636" s="76">
        <v>181</v>
      </c>
    </row>
    <row r="1637" spans="1:18">
      <c r="A1637" s="82">
        <f t="shared" si="125"/>
        <v>538200402008</v>
      </c>
      <c r="B1637" s="82" t="str">
        <f t="shared" si="126"/>
        <v>53820040</v>
      </c>
      <c r="C1637" s="82">
        <f t="shared" si="127"/>
        <v>2008</v>
      </c>
      <c r="D1637" s="82">
        <f t="shared" si="128"/>
        <v>3477.2</v>
      </c>
      <c r="E1637" s="82">
        <f t="shared" si="129"/>
        <v>712.63999999999987</v>
      </c>
      <c r="F1637" s="82">
        <f t="array" ref="F1637">SUM(IF(M1637:N1637="-",0,M1637:N1637),IF(O1637="-",0,-O1637))/100</f>
        <v>512.64</v>
      </c>
      <c r="G1637" s="82">
        <f t="array" ref="G1637">SUM(IF(P1637="-",0,P1637),IF(R1637="-",0,R1637))/100</f>
        <v>31.06</v>
      </c>
      <c r="H1637" s="82">
        <f t="array" ref="H1637">SUM(IF(Q1637="-",0,Q1637))/100</f>
        <v>168.94</v>
      </c>
      <c r="I1637" s="76">
        <v>5382004</v>
      </c>
      <c r="J1637" s="76" t="s">
        <v>162</v>
      </c>
      <c r="K1637" s="77">
        <v>39813</v>
      </c>
      <c r="L1637" s="76">
        <v>347720</v>
      </c>
      <c r="M1637" s="76">
        <v>46637</v>
      </c>
      <c r="N1637" s="76">
        <v>6728</v>
      </c>
      <c r="O1637" s="76">
        <v>2101</v>
      </c>
      <c r="P1637" s="76">
        <v>2925</v>
      </c>
      <c r="Q1637" s="76">
        <v>16894</v>
      </c>
      <c r="R1637" s="76">
        <v>181</v>
      </c>
    </row>
    <row r="1638" spans="1:18">
      <c r="A1638" s="82">
        <f t="shared" si="125"/>
        <v>538200402007</v>
      </c>
      <c r="B1638" s="82" t="str">
        <f t="shared" si="126"/>
        <v>53820040</v>
      </c>
      <c r="C1638" s="82">
        <f t="shared" si="127"/>
        <v>2007</v>
      </c>
      <c r="D1638" s="82">
        <f t="shared" si="128"/>
        <v>3478.19</v>
      </c>
      <c r="E1638" s="82">
        <f t="shared" si="129"/>
        <v>720.07999999999993</v>
      </c>
      <c r="F1638" s="82">
        <f t="array" ref="F1638">SUM(IF(M1638:N1638="-",0,M1638:N1638),IF(O1638="-",0,-O1638))/100</f>
        <v>519.72</v>
      </c>
      <c r="G1638" s="82">
        <f t="array" ref="G1638">SUM(IF(P1638="-",0,P1638),IF(R1638="-",0,R1638))/100</f>
        <v>30.41</v>
      </c>
      <c r="H1638" s="82">
        <f t="array" ref="H1638">SUM(IF(Q1638="-",0,Q1638))/100</f>
        <v>169.95</v>
      </c>
      <c r="I1638" s="76">
        <v>5382004</v>
      </c>
      <c r="J1638" s="76" t="s">
        <v>162</v>
      </c>
      <c r="K1638" s="77">
        <v>39447</v>
      </c>
      <c r="L1638" s="76">
        <v>347819</v>
      </c>
      <c r="M1638" s="76">
        <v>46293</v>
      </c>
      <c r="N1638" s="76">
        <v>6824</v>
      </c>
      <c r="O1638" s="76">
        <v>1145</v>
      </c>
      <c r="P1638" s="76">
        <v>2860</v>
      </c>
      <c r="Q1638" s="76">
        <v>16995</v>
      </c>
      <c r="R1638" s="76">
        <v>181</v>
      </c>
    </row>
    <row r="1639" spans="1:18">
      <c r="A1639" s="82">
        <f t="shared" si="125"/>
        <v>538200402006</v>
      </c>
      <c r="B1639" s="82" t="str">
        <f t="shared" si="126"/>
        <v>53820040</v>
      </c>
      <c r="C1639" s="82">
        <f t="shared" si="127"/>
        <v>2006</v>
      </c>
      <c r="D1639" s="82">
        <f t="shared" si="128"/>
        <v>3477.1</v>
      </c>
      <c r="E1639" s="82">
        <f t="shared" si="129"/>
        <v>701.76</v>
      </c>
      <c r="F1639" s="82">
        <f t="array" ref="F1639">SUM(IF(M1639:N1639="-",0,M1639:N1639),IF(O1639="-",0,-O1639))/100</f>
        <v>510.31</v>
      </c>
      <c r="G1639" s="82">
        <f t="array" ref="G1639">SUM(IF(P1639="-",0,P1639),IF(R1639="-",0,R1639))/100</f>
        <v>30.15</v>
      </c>
      <c r="H1639" s="82">
        <f t="array" ref="H1639">SUM(IF(Q1639="-",0,Q1639))/100</f>
        <v>161.30000000000001</v>
      </c>
      <c r="I1639" s="76">
        <v>5382004</v>
      </c>
      <c r="J1639" s="76" t="s">
        <v>162</v>
      </c>
      <c r="K1639" s="77">
        <v>39082</v>
      </c>
      <c r="L1639" s="76">
        <v>347710</v>
      </c>
      <c r="M1639" s="76">
        <v>45155</v>
      </c>
      <c r="N1639" s="76">
        <v>7666</v>
      </c>
      <c r="O1639" s="76">
        <v>1790</v>
      </c>
      <c r="P1639" s="76">
        <v>2834</v>
      </c>
      <c r="Q1639" s="76">
        <v>16130</v>
      </c>
      <c r="R1639" s="76">
        <v>181</v>
      </c>
    </row>
    <row r="1640" spans="1:18">
      <c r="A1640" s="82">
        <f t="shared" si="125"/>
        <v>538200802015</v>
      </c>
      <c r="B1640" s="82" t="str">
        <f t="shared" si="126"/>
        <v>53820080</v>
      </c>
      <c r="C1640" s="82">
        <f t="shared" si="127"/>
        <v>2015</v>
      </c>
      <c r="D1640" s="82">
        <f t="shared" si="128"/>
        <v>4816.97</v>
      </c>
      <c r="E1640" s="82">
        <f t="shared" si="129"/>
        <v>1136.1000000000001</v>
      </c>
      <c r="F1640" s="82">
        <f t="array" ref="F1640">SUM(IF(M1640:N1640="-",0,M1640:N1640),IF(O1640="-",0,-O1640))/100</f>
        <v>577.24</v>
      </c>
      <c r="G1640" s="82">
        <f t="array" ref="G1640">SUM(IF(P1640="-",0,P1640),IF(R1640="-",0,R1640))/100</f>
        <v>182.18</v>
      </c>
      <c r="H1640" s="82">
        <f t="array" ref="H1640">SUM(IF(Q1640="-",0,Q1640))/100</f>
        <v>376.68</v>
      </c>
      <c r="I1640" s="76">
        <v>5382008</v>
      </c>
      <c r="J1640" s="76" t="s">
        <v>163</v>
      </c>
      <c r="K1640" s="77">
        <v>42369</v>
      </c>
      <c r="L1640" s="76">
        <v>481697</v>
      </c>
      <c r="M1640" s="76">
        <v>56805</v>
      </c>
      <c r="N1640" s="76">
        <v>919</v>
      </c>
      <c r="O1640" s="76">
        <v>0</v>
      </c>
      <c r="P1640" s="76">
        <v>17208</v>
      </c>
      <c r="Q1640" s="76">
        <v>37668</v>
      </c>
      <c r="R1640" s="76">
        <v>1010</v>
      </c>
    </row>
    <row r="1641" spans="1:18">
      <c r="A1641" s="82">
        <f t="shared" si="125"/>
        <v>538200802014</v>
      </c>
      <c r="B1641" s="82" t="str">
        <f t="shared" si="126"/>
        <v>53820080</v>
      </c>
      <c r="C1641" s="82">
        <f t="shared" si="127"/>
        <v>2014</v>
      </c>
      <c r="D1641" s="82">
        <f t="shared" si="128"/>
        <v>4816.97</v>
      </c>
      <c r="E1641" s="82">
        <f t="shared" si="129"/>
        <v>1130.6599999999999</v>
      </c>
      <c r="F1641" s="82">
        <f t="array" ref="F1641">SUM(IF(M1641:N1641="-",0,M1641:N1641),IF(O1641="-",0,-O1641))/100</f>
        <v>594.04</v>
      </c>
      <c r="G1641" s="82">
        <f t="array" ref="G1641">SUM(IF(P1641="-",0,P1641),IF(R1641="-",0,R1641))/100</f>
        <v>158.72999999999999</v>
      </c>
      <c r="H1641" s="82">
        <f t="array" ref="H1641">SUM(IF(Q1641="-",0,Q1641))/100</f>
        <v>377.89</v>
      </c>
      <c r="I1641" s="76">
        <v>5382008</v>
      </c>
      <c r="J1641" s="76" t="s">
        <v>163</v>
      </c>
      <c r="K1641" s="77">
        <v>42004</v>
      </c>
      <c r="L1641" s="76">
        <v>481697</v>
      </c>
      <c r="M1641" s="76">
        <v>57705</v>
      </c>
      <c r="N1641" s="76">
        <v>2160</v>
      </c>
      <c r="O1641" s="76">
        <v>461</v>
      </c>
      <c r="P1641" s="76">
        <v>14863</v>
      </c>
      <c r="Q1641" s="76">
        <v>37789</v>
      </c>
      <c r="R1641" s="76">
        <v>1010</v>
      </c>
    </row>
    <row r="1642" spans="1:18">
      <c r="A1642" s="82">
        <f t="shared" si="125"/>
        <v>538200802013</v>
      </c>
      <c r="B1642" s="82" t="str">
        <f t="shared" si="126"/>
        <v>53820080</v>
      </c>
      <c r="C1642" s="82">
        <f t="shared" si="127"/>
        <v>2013</v>
      </c>
      <c r="D1642" s="82">
        <f t="shared" si="128"/>
        <v>4816.97</v>
      </c>
      <c r="E1642" s="82">
        <f t="shared" si="129"/>
        <v>1112.6299999999999</v>
      </c>
      <c r="F1642" s="82">
        <f t="array" ref="F1642">SUM(IF(M1642:N1642="-",0,M1642:N1642),IF(O1642="-",0,-O1642))/100</f>
        <v>624.9</v>
      </c>
      <c r="G1642" s="82">
        <f t="array" ref="G1642">SUM(IF(P1642="-",0,P1642),IF(R1642="-",0,R1642))/100</f>
        <v>117.42</v>
      </c>
      <c r="H1642" s="82">
        <f t="array" ref="H1642">SUM(IF(Q1642="-",0,Q1642))/100</f>
        <v>370.31</v>
      </c>
      <c r="I1642" s="76">
        <v>5382008</v>
      </c>
      <c r="J1642" s="76" t="s">
        <v>163</v>
      </c>
      <c r="K1642" s="77">
        <v>41639</v>
      </c>
      <c r="L1642" s="76">
        <v>481697</v>
      </c>
      <c r="M1642" s="76">
        <v>60676</v>
      </c>
      <c r="N1642" s="76">
        <v>2301</v>
      </c>
      <c r="O1642" s="76">
        <v>487</v>
      </c>
      <c r="P1642" s="76">
        <v>10727</v>
      </c>
      <c r="Q1642" s="76">
        <v>37031</v>
      </c>
      <c r="R1642" s="76">
        <v>1015</v>
      </c>
    </row>
    <row r="1643" spans="1:18">
      <c r="A1643" s="82">
        <f t="shared" si="125"/>
        <v>538200802012</v>
      </c>
      <c r="B1643" s="82" t="str">
        <f t="shared" si="126"/>
        <v>53820080</v>
      </c>
      <c r="C1643" s="82">
        <f t="shared" si="127"/>
        <v>2012</v>
      </c>
      <c r="D1643" s="82">
        <f t="shared" si="128"/>
        <v>4816.97</v>
      </c>
      <c r="E1643" s="82">
        <f t="shared" si="129"/>
        <v>1081.3799999999999</v>
      </c>
      <c r="F1643" s="82">
        <f t="array" ref="F1643">SUM(IF(M1643:N1643="-",0,M1643:N1643),IF(O1643="-",0,-O1643))/100</f>
        <v>663.54</v>
      </c>
      <c r="G1643" s="82">
        <f t="array" ref="G1643">SUM(IF(P1643="-",0,P1643),IF(R1643="-",0,R1643))/100</f>
        <v>62.53</v>
      </c>
      <c r="H1643" s="82">
        <f t="array" ref="H1643">SUM(IF(Q1643="-",0,Q1643))/100</f>
        <v>355.31</v>
      </c>
      <c r="I1643" s="76">
        <v>5382008</v>
      </c>
      <c r="J1643" s="76" t="s">
        <v>163</v>
      </c>
      <c r="K1643" s="77">
        <v>41274</v>
      </c>
      <c r="L1643" s="76">
        <v>481697</v>
      </c>
      <c r="M1643" s="76">
        <v>64662</v>
      </c>
      <c r="N1643" s="76">
        <v>2303</v>
      </c>
      <c r="O1643" s="76">
        <v>611</v>
      </c>
      <c r="P1643" s="76">
        <v>6059</v>
      </c>
      <c r="Q1643" s="76">
        <v>35531</v>
      </c>
      <c r="R1643" s="76">
        <v>194</v>
      </c>
    </row>
    <row r="1644" spans="1:18">
      <c r="A1644" s="82">
        <f t="shared" si="125"/>
        <v>538200802011</v>
      </c>
      <c r="B1644" s="82" t="str">
        <f t="shared" si="126"/>
        <v>53820080</v>
      </c>
      <c r="C1644" s="82">
        <f t="shared" si="127"/>
        <v>2011</v>
      </c>
      <c r="D1644" s="82">
        <f t="shared" si="128"/>
        <v>4816.97</v>
      </c>
      <c r="E1644" s="82">
        <f t="shared" si="129"/>
        <v>1056.2</v>
      </c>
      <c r="F1644" s="82">
        <f t="array" ref="F1644">SUM(IF(M1644:N1644="-",0,M1644:N1644),IF(O1644="-",0,-O1644))/100</f>
        <v>668.92</v>
      </c>
      <c r="G1644" s="82">
        <f t="array" ref="G1644">SUM(IF(P1644="-",0,P1644),IF(R1644="-",0,R1644))/100</f>
        <v>45.22</v>
      </c>
      <c r="H1644" s="82">
        <f t="array" ref="H1644">SUM(IF(Q1644="-",0,Q1644))/100</f>
        <v>342.06</v>
      </c>
      <c r="I1644" s="76">
        <v>5382008</v>
      </c>
      <c r="J1644" s="76" t="s">
        <v>163</v>
      </c>
      <c r="K1644" s="77">
        <v>40908</v>
      </c>
      <c r="L1644" s="76">
        <v>481697</v>
      </c>
      <c r="M1644" s="76">
        <v>65218</v>
      </c>
      <c r="N1644" s="76">
        <v>2285</v>
      </c>
      <c r="O1644" s="76">
        <v>611</v>
      </c>
      <c r="P1644" s="76">
        <v>4328</v>
      </c>
      <c r="Q1644" s="76">
        <v>34206</v>
      </c>
      <c r="R1644" s="76">
        <v>194</v>
      </c>
    </row>
    <row r="1645" spans="1:18">
      <c r="A1645" s="82">
        <f t="shared" si="125"/>
        <v>538200802010</v>
      </c>
      <c r="B1645" s="82" t="str">
        <f t="shared" si="126"/>
        <v>53820080</v>
      </c>
      <c r="C1645" s="82">
        <f t="shared" si="127"/>
        <v>2010</v>
      </c>
      <c r="D1645" s="82">
        <f t="shared" si="128"/>
        <v>4829.78</v>
      </c>
      <c r="E1645" s="82">
        <f t="shared" si="129"/>
        <v>1055.0100000000002</v>
      </c>
      <c r="F1645" s="82">
        <f t="array" ref="F1645">SUM(IF(M1645:N1645="-",0,M1645:N1645),IF(O1645="-",0,-O1645))/100</f>
        <v>666.44</v>
      </c>
      <c r="G1645" s="82">
        <f t="array" ref="G1645">SUM(IF(P1645="-",0,P1645),IF(R1645="-",0,R1645))/100</f>
        <v>47.7</v>
      </c>
      <c r="H1645" s="82">
        <f t="array" ref="H1645">SUM(IF(Q1645="-",0,Q1645))/100</f>
        <v>340.87</v>
      </c>
      <c r="I1645" s="76">
        <v>5382008</v>
      </c>
      <c r="J1645" s="76" t="s">
        <v>163</v>
      </c>
      <c r="K1645" s="77">
        <v>40543</v>
      </c>
      <c r="L1645" s="76">
        <v>482978</v>
      </c>
      <c r="M1645" s="76">
        <v>65507</v>
      </c>
      <c r="N1645" s="76">
        <v>1748</v>
      </c>
      <c r="O1645" s="76">
        <v>611</v>
      </c>
      <c r="P1645" s="76">
        <v>4577</v>
      </c>
      <c r="Q1645" s="76">
        <v>34087</v>
      </c>
      <c r="R1645" s="76">
        <v>193</v>
      </c>
    </row>
    <row r="1646" spans="1:18">
      <c r="A1646" s="82">
        <f t="shared" si="125"/>
        <v>538200802009</v>
      </c>
      <c r="B1646" s="82" t="str">
        <f t="shared" si="126"/>
        <v>53820080</v>
      </c>
      <c r="C1646" s="82">
        <f t="shared" si="127"/>
        <v>2009</v>
      </c>
      <c r="D1646" s="82">
        <f t="shared" si="128"/>
        <v>4829.58</v>
      </c>
      <c r="E1646" s="82">
        <f t="shared" si="129"/>
        <v>1051.74</v>
      </c>
      <c r="F1646" s="82">
        <f t="array" ref="F1646">SUM(IF(M1646:N1646="-",0,M1646:N1646),IF(O1646="-",0,-O1646))/100</f>
        <v>673.23</v>
      </c>
      <c r="G1646" s="82">
        <f t="array" ref="G1646">SUM(IF(P1646="-",0,P1646),IF(R1646="-",0,R1646))/100</f>
        <v>42.37</v>
      </c>
      <c r="H1646" s="82">
        <f t="array" ref="H1646">SUM(IF(Q1646="-",0,Q1646))/100</f>
        <v>336.14</v>
      </c>
      <c r="I1646" s="76">
        <v>5382008</v>
      </c>
      <c r="J1646" s="76" t="s">
        <v>163</v>
      </c>
      <c r="K1646" s="77">
        <v>40178</v>
      </c>
      <c r="L1646" s="76">
        <v>482958</v>
      </c>
      <c r="M1646" s="76">
        <v>66252</v>
      </c>
      <c r="N1646" s="76">
        <v>1565</v>
      </c>
      <c r="O1646" s="76">
        <v>494</v>
      </c>
      <c r="P1646" s="76">
        <v>4044</v>
      </c>
      <c r="Q1646" s="76">
        <v>33614</v>
      </c>
      <c r="R1646" s="76">
        <v>193</v>
      </c>
    </row>
    <row r="1647" spans="1:18">
      <c r="A1647" s="82">
        <f t="shared" si="125"/>
        <v>538200802008</v>
      </c>
      <c r="B1647" s="82" t="str">
        <f t="shared" si="126"/>
        <v>53820080</v>
      </c>
      <c r="C1647" s="82">
        <f t="shared" si="127"/>
        <v>2008</v>
      </c>
      <c r="D1647" s="82">
        <f t="shared" si="128"/>
        <v>4829.8999999999996</v>
      </c>
      <c r="E1647" s="82">
        <f t="shared" si="129"/>
        <v>1044.4499999999998</v>
      </c>
      <c r="F1647" s="82">
        <f t="array" ref="F1647">SUM(IF(M1647:N1647="-",0,M1647:N1647),IF(O1647="-",0,-O1647))/100</f>
        <v>670.68</v>
      </c>
      <c r="G1647" s="82">
        <f t="array" ref="G1647">SUM(IF(P1647="-",0,P1647),IF(R1647="-",0,R1647))/100</f>
        <v>40.799999999999997</v>
      </c>
      <c r="H1647" s="82">
        <f t="array" ref="H1647">SUM(IF(Q1647="-",0,Q1647))/100</f>
        <v>332.97</v>
      </c>
      <c r="I1647" s="76">
        <v>5382008</v>
      </c>
      <c r="J1647" s="76" t="s">
        <v>163</v>
      </c>
      <c r="K1647" s="77">
        <v>39813</v>
      </c>
      <c r="L1647" s="76">
        <v>482990</v>
      </c>
      <c r="M1647" s="76">
        <v>66011</v>
      </c>
      <c r="N1647" s="76">
        <v>1551</v>
      </c>
      <c r="O1647" s="76">
        <v>494</v>
      </c>
      <c r="P1647" s="76">
        <v>3887</v>
      </c>
      <c r="Q1647" s="76">
        <v>33297</v>
      </c>
      <c r="R1647" s="76">
        <v>193</v>
      </c>
    </row>
    <row r="1648" spans="1:18">
      <c r="A1648" s="82">
        <f t="shared" si="125"/>
        <v>538200802007</v>
      </c>
      <c r="B1648" s="82" t="str">
        <f t="shared" si="126"/>
        <v>53820080</v>
      </c>
      <c r="C1648" s="82">
        <f t="shared" si="127"/>
        <v>2007</v>
      </c>
      <c r="D1648" s="82">
        <f t="shared" si="128"/>
        <v>4829.8900000000003</v>
      </c>
      <c r="E1648" s="82">
        <f t="shared" si="129"/>
        <v>1034.77</v>
      </c>
      <c r="F1648" s="82">
        <f t="array" ref="F1648">SUM(IF(M1648:N1648="-",0,M1648:N1648),IF(O1648="-",0,-O1648))/100</f>
        <v>662.47</v>
      </c>
      <c r="G1648" s="82">
        <f t="array" ref="G1648">SUM(IF(P1648="-",0,P1648),IF(R1648="-",0,R1648))/100</f>
        <v>39.99</v>
      </c>
      <c r="H1648" s="82">
        <f t="array" ref="H1648">SUM(IF(Q1648="-",0,Q1648))/100</f>
        <v>332.31</v>
      </c>
      <c r="I1648" s="76">
        <v>5382008</v>
      </c>
      <c r="J1648" s="76" t="s">
        <v>163</v>
      </c>
      <c r="K1648" s="77">
        <v>39447</v>
      </c>
      <c r="L1648" s="76">
        <v>482989</v>
      </c>
      <c r="M1648" s="76">
        <v>65189</v>
      </c>
      <c r="N1648" s="76">
        <v>1552</v>
      </c>
      <c r="O1648" s="76">
        <v>494</v>
      </c>
      <c r="P1648" s="76">
        <v>3806</v>
      </c>
      <c r="Q1648" s="76">
        <v>33231</v>
      </c>
      <c r="R1648" s="76">
        <v>193</v>
      </c>
    </row>
    <row r="1649" spans="1:18">
      <c r="A1649" s="82">
        <f t="shared" si="125"/>
        <v>538200802006</v>
      </c>
      <c r="B1649" s="82" t="str">
        <f t="shared" si="126"/>
        <v>53820080</v>
      </c>
      <c r="C1649" s="82">
        <f t="shared" si="127"/>
        <v>2006</v>
      </c>
      <c r="D1649" s="82">
        <f t="shared" si="128"/>
        <v>4829.8599999999997</v>
      </c>
      <c r="E1649" s="82">
        <f t="shared" si="129"/>
        <v>996.27</v>
      </c>
      <c r="F1649" s="82">
        <f t="array" ref="F1649">SUM(IF(M1649:N1649="-",0,M1649:N1649),IF(O1649="-",0,-O1649))/100</f>
        <v>650.15</v>
      </c>
      <c r="G1649" s="82">
        <f t="array" ref="G1649">SUM(IF(P1649="-",0,P1649),IF(R1649="-",0,R1649))/100</f>
        <v>39.619999999999997</v>
      </c>
      <c r="H1649" s="82">
        <f t="array" ref="H1649">SUM(IF(Q1649="-",0,Q1649))/100</f>
        <v>306.5</v>
      </c>
      <c r="I1649" s="76">
        <v>5382008</v>
      </c>
      <c r="J1649" s="76" t="s">
        <v>163</v>
      </c>
      <c r="K1649" s="77">
        <v>39082</v>
      </c>
      <c r="L1649" s="76">
        <v>482986</v>
      </c>
      <c r="M1649" s="76">
        <v>64058</v>
      </c>
      <c r="N1649" s="76">
        <v>1451</v>
      </c>
      <c r="O1649" s="76">
        <v>494</v>
      </c>
      <c r="P1649" s="76">
        <v>3769</v>
      </c>
      <c r="Q1649" s="76">
        <v>30650</v>
      </c>
      <c r="R1649" s="76">
        <v>193</v>
      </c>
    </row>
    <row r="1650" spans="1:18">
      <c r="A1650" s="82">
        <f t="shared" si="125"/>
        <v>538201202015</v>
      </c>
      <c r="B1650" s="82" t="str">
        <f t="shared" si="126"/>
        <v>53820120</v>
      </c>
      <c r="C1650" s="82">
        <f t="shared" si="127"/>
        <v>2015</v>
      </c>
      <c r="D1650" s="82">
        <f t="shared" si="128"/>
        <v>8269.35</v>
      </c>
      <c r="E1650" s="82">
        <f t="shared" si="129"/>
        <v>1968.1799999999998</v>
      </c>
      <c r="F1650" s="82">
        <f t="array" ref="F1650">SUM(IF(M1650:N1650="-",0,M1650:N1650),IF(O1650="-",0,-O1650))/100</f>
        <v>1127.8599999999999</v>
      </c>
      <c r="G1650" s="82">
        <f t="array" ref="G1650">SUM(IF(P1650="-",0,P1650),IF(R1650="-",0,R1650))/100</f>
        <v>256.95999999999998</v>
      </c>
      <c r="H1650" s="82">
        <f t="array" ref="H1650">SUM(IF(Q1650="-",0,Q1650))/100</f>
        <v>583.36</v>
      </c>
      <c r="I1650" s="76">
        <v>5382012</v>
      </c>
      <c r="J1650" s="76" t="s">
        <v>164</v>
      </c>
      <c r="K1650" s="77">
        <v>42369</v>
      </c>
      <c r="L1650" s="76">
        <v>826935</v>
      </c>
      <c r="M1650" s="76">
        <v>108979</v>
      </c>
      <c r="N1650" s="76">
        <v>9123</v>
      </c>
      <c r="O1650" s="76">
        <v>5316</v>
      </c>
      <c r="P1650" s="76">
        <v>24935</v>
      </c>
      <c r="Q1650" s="76">
        <v>58336</v>
      </c>
      <c r="R1650" s="76">
        <v>761</v>
      </c>
    </row>
    <row r="1651" spans="1:18">
      <c r="A1651" s="82">
        <f t="shared" si="125"/>
        <v>538201202014</v>
      </c>
      <c r="B1651" s="82" t="str">
        <f t="shared" si="126"/>
        <v>53820120</v>
      </c>
      <c r="C1651" s="82">
        <f t="shared" si="127"/>
        <v>2014</v>
      </c>
      <c r="D1651" s="82">
        <f t="shared" si="128"/>
        <v>8269.35</v>
      </c>
      <c r="E1651" s="82">
        <f t="shared" si="129"/>
        <v>1828.27</v>
      </c>
      <c r="F1651" s="82">
        <f t="array" ref="F1651">SUM(IF(M1651:N1651="-",0,M1651:N1651),IF(O1651="-",0,-O1651))/100</f>
        <v>1116.78</v>
      </c>
      <c r="G1651" s="82">
        <f t="array" ref="G1651">SUM(IF(P1651="-",0,P1651),IF(R1651="-",0,R1651))/100</f>
        <v>136.59</v>
      </c>
      <c r="H1651" s="82">
        <f t="array" ref="H1651">SUM(IF(Q1651="-",0,Q1651))/100</f>
        <v>574.9</v>
      </c>
      <c r="I1651" s="76">
        <v>5382012</v>
      </c>
      <c r="J1651" s="76" t="s">
        <v>164</v>
      </c>
      <c r="K1651" s="77">
        <v>42004</v>
      </c>
      <c r="L1651" s="76">
        <v>826935</v>
      </c>
      <c r="M1651" s="76">
        <v>106392</v>
      </c>
      <c r="N1651" s="76">
        <v>16612</v>
      </c>
      <c r="O1651" s="76">
        <v>11326</v>
      </c>
      <c r="P1651" s="76">
        <v>12934</v>
      </c>
      <c r="Q1651" s="76">
        <v>57490</v>
      </c>
      <c r="R1651" s="76">
        <v>725</v>
      </c>
    </row>
    <row r="1652" spans="1:18">
      <c r="A1652" s="82">
        <f t="shared" si="125"/>
        <v>538201202013</v>
      </c>
      <c r="B1652" s="82" t="str">
        <f t="shared" si="126"/>
        <v>53820120</v>
      </c>
      <c r="C1652" s="82">
        <f t="shared" si="127"/>
        <v>2013</v>
      </c>
      <c r="D1652" s="82">
        <f t="shared" si="128"/>
        <v>8269.35</v>
      </c>
      <c r="E1652" s="82">
        <f t="shared" si="129"/>
        <v>1818.88</v>
      </c>
      <c r="F1652" s="82">
        <f t="array" ref="F1652">SUM(IF(M1652:N1652="-",0,M1652:N1652),IF(O1652="-",0,-O1652))/100</f>
        <v>1107.08</v>
      </c>
      <c r="G1652" s="82">
        <f t="array" ref="G1652">SUM(IF(P1652="-",0,P1652),IF(R1652="-",0,R1652))/100</f>
        <v>135.47999999999999</v>
      </c>
      <c r="H1652" s="82">
        <f t="array" ref="H1652">SUM(IF(Q1652="-",0,Q1652))/100</f>
        <v>576.32000000000005</v>
      </c>
      <c r="I1652" s="76">
        <v>5382012</v>
      </c>
      <c r="J1652" s="76" t="s">
        <v>164</v>
      </c>
      <c r="K1652" s="77">
        <v>41639</v>
      </c>
      <c r="L1652" s="76">
        <v>826935</v>
      </c>
      <c r="M1652" s="76">
        <v>105447</v>
      </c>
      <c r="N1652" s="76">
        <v>16599</v>
      </c>
      <c r="O1652" s="76">
        <v>11338</v>
      </c>
      <c r="P1652" s="76">
        <v>12823</v>
      </c>
      <c r="Q1652" s="76">
        <v>57632</v>
      </c>
      <c r="R1652" s="76">
        <v>725</v>
      </c>
    </row>
    <row r="1653" spans="1:18">
      <c r="A1653" s="82">
        <f t="shared" si="125"/>
        <v>538201202012</v>
      </c>
      <c r="B1653" s="82" t="str">
        <f t="shared" si="126"/>
        <v>53820120</v>
      </c>
      <c r="C1653" s="82">
        <f t="shared" si="127"/>
        <v>2012</v>
      </c>
      <c r="D1653" s="82">
        <f t="shared" si="128"/>
        <v>8269.35</v>
      </c>
      <c r="E1653" s="82">
        <f t="shared" si="129"/>
        <v>1813.17</v>
      </c>
      <c r="F1653" s="82">
        <f t="array" ref="F1653">SUM(IF(M1653:N1653="-",0,M1653:N1653),IF(O1653="-",0,-O1653))/100</f>
        <v>1108.42</v>
      </c>
      <c r="G1653" s="82">
        <f t="array" ref="G1653">SUM(IF(P1653="-",0,P1653),IF(R1653="-",0,R1653))/100</f>
        <v>134.44999999999999</v>
      </c>
      <c r="H1653" s="82">
        <f t="array" ref="H1653">SUM(IF(Q1653="-",0,Q1653))/100</f>
        <v>570.29999999999995</v>
      </c>
      <c r="I1653" s="76">
        <v>5382012</v>
      </c>
      <c r="J1653" s="76" t="s">
        <v>164</v>
      </c>
      <c r="K1653" s="77">
        <v>41274</v>
      </c>
      <c r="L1653" s="76">
        <v>826935</v>
      </c>
      <c r="M1653" s="76">
        <v>105148</v>
      </c>
      <c r="N1653" s="76">
        <v>17057</v>
      </c>
      <c r="O1653" s="76">
        <v>11363</v>
      </c>
      <c r="P1653" s="76">
        <v>12720</v>
      </c>
      <c r="Q1653" s="76">
        <v>57030</v>
      </c>
      <c r="R1653" s="76">
        <v>725</v>
      </c>
    </row>
    <row r="1654" spans="1:18">
      <c r="A1654" s="82">
        <f t="shared" si="125"/>
        <v>538201202011</v>
      </c>
      <c r="B1654" s="82" t="str">
        <f t="shared" si="126"/>
        <v>53820120</v>
      </c>
      <c r="C1654" s="82">
        <f t="shared" si="127"/>
        <v>2011</v>
      </c>
      <c r="D1654" s="82">
        <f t="shared" si="128"/>
        <v>8269.35</v>
      </c>
      <c r="E1654" s="82">
        <f t="shared" si="129"/>
        <v>1804.7800000000002</v>
      </c>
      <c r="F1654" s="82">
        <f t="array" ref="F1654">SUM(IF(M1654:N1654="-",0,M1654:N1654),IF(O1654="-",0,-O1654))/100</f>
        <v>1101.3900000000001</v>
      </c>
      <c r="G1654" s="82">
        <f t="array" ref="G1654">SUM(IF(P1654="-",0,P1654),IF(R1654="-",0,R1654))/100</f>
        <v>133.38999999999999</v>
      </c>
      <c r="H1654" s="82">
        <f t="array" ref="H1654">SUM(IF(Q1654="-",0,Q1654))/100</f>
        <v>570</v>
      </c>
      <c r="I1654" s="76">
        <v>5382012</v>
      </c>
      <c r="J1654" s="76" t="s">
        <v>164</v>
      </c>
      <c r="K1654" s="77">
        <v>40908</v>
      </c>
      <c r="L1654" s="76">
        <v>826935</v>
      </c>
      <c r="M1654" s="76">
        <v>104457</v>
      </c>
      <c r="N1654" s="76">
        <v>17046</v>
      </c>
      <c r="O1654" s="76">
        <v>11364</v>
      </c>
      <c r="P1654" s="76">
        <v>12614</v>
      </c>
      <c r="Q1654" s="76">
        <v>57000</v>
      </c>
      <c r="R1654" s="76">
        <v>725</v>
      </c>
    </row>
    <row r="1655" spans="1:18">
      <c r="A1655" s="82">
        <f t="shared" si="125"/>
        <v>538201202010</v>
      </c>
      <c r="B1655" s="82" t="str">
        <f t="shared" si="126"/>
        <v>53820120</v>
      </c>
      <c r="C1655" s="82">
        <f t="shared" si="127"/>
        <v>2010</v>
      </c>
      <c r="D1655" s="82">
        <f t="shared" si="128"/>
        <v>8269.48</v>
      </c>
      <c r="E1655" s="82">
        <f t="shared" si="129"/>
        <v>1797.7000000000003</v>
      </c>
      <c r="F1655" s="82">
        <f t="array" ref="F1655">SUM(IF(M1655:N1655="-",0,M1655:N1655),IF(O1655="-",0,-O1655))/100</f>
        <v>1098.3800000000001</v>
      </c>
      <c r="G1655" s="82">
        <f t="array" ref="G1655">SUM(IF(P1655="-",0,P1655),IF(R1655="-",0,R1655))/100</f>
        <v>131.94</v>
      </c>
      <c r="H1655" s="82">
        <f t="array" ref="H1655">SUM(IF(Q1655="-",0,Q1655))/100</f>
        <v>567.38</v>
      </c>
      <c r="I1655" s="76">
        <v>5382012</v>
      </c>
      <c r="J1655" s="76" t="s">
        <v>164</v>
      </c>
      <c r="K1655" s="77">
        <v>40543</v>
      </c>
      <c r="L1655" s="76">
        <v>826948</v>
      </c>
      <c r="M1655" s="76">
        <v>105089</v>
      </c>
      <c r="N1655" s="76">
        <v>16118</v>
      </c>
      <c r="O1655" s="76">
        <v>11369</v>
      </c>
      <c r="P1655" s="76">
        <v>12469</v>
      </c>
      <c r="Q1655" s="76">
        <v>56738</v>
      </c>
      <c r="R1655" s="76">
        <v>725</v>
      </c>
    </row>
    <row r="1656" spans="1:18">
      <c r="A1656" s="82">
        <f t="shared" si="125"/>
        <v>538201202009</v>
      </c>
      <c r="B1656" s="82" t="str">
        <f t="shared" si="126"/>
        <v>53820120</v>
      </c>
      <c r="C1656" s="82">
        <f t="shared" si="127"/>
        <v>2009</v>
      </c>
      <c r="D1656" s="82">
        <f t="shared" si="128"/>
        <v>8269.89</v>
      </c>
      <c r="E1656" s="82">
        <f t="shared" si="129"/>
        <v>1796.62</v>
      </c>
      <c r="F1656" s="82">
        <f t="array" ref="F1656">SUM(IF(M1656:N1656="-",0,M1656:N1656),IF(O1656="-",0,-O1656))/100</f>
        <v>1097.8699999999999</v>
      </c>
      <c r="G1656" s="82">
        <f t="array" ref="G1656">SUM(IF(P1656="-",0,P1656),IF(R1656="-",0,R1656))/100</f>
        <v>131.4</v>
      </c>
      <c r="H1656" s="82">
        <f t="array" ref="H1656">SUM(IF(Q1656="-",0,Q1656))/100</f>
        <v>567.35</v>
      </c>
      <c r="I1656" s="76">
        <v>5382012</v>
      </c>
      <c r="J1656" s="76" t="s">
        <v>164</v>
      </c>
      <c r="K1656" s="77">
        <v>40178</v>
      </c>
      <c r="L1656" s="76">
        <v>826989</v>
      </c>
      <c r="M1656" s="76">
        <v>105031</v>
      </c>
      <c r="N1656" s="76">
        <v>16124</v>
      </c>
      <c r="O1656" s="76">
        <v>11368</v>
      </c>
      <c r="P1656" s="76">
        <v>12415</v>
      </c>
      <c r="Q1656" s="76">
        <v>56735</v>
      </c>
      <c r="R1656" s="76">
        <v>725</v>
      </c>
    </row>
    <row r="1657" spans="1:18">
      <c r="A1657" s="82">
        <f t="shared" si="125"/>
        <v>538201202008</v>
      </c>
      <c r="B1657" s="82" t="str">
        <f t="shared" si="126"/>
        <v>53820120</v>
      </c>
      <c r="C1657" s="82">
        <f t="shared" si="127"/>
        <v>2008</v>
      </c>
      <c r="D1657" s="82">
        <f t="shared" si="128"/>
        <v>8271.06</v>
      </c>
      <c r="E1657" s="82">
        <f t="shared" si="129"/>
        <v>1712.6699999999998</v>
      </c>
      <c r="F1657" s="82">
        <f t="array" ref="F1657">SUM(IF(M1657:N1657="-",0,M1657:N1657),IF(O1657="-",0,-O1657))/100</f>
        <v>1081.07</v>
      </c>
      <c r="G1657" s="82">
        <f t="array" ref="G1657">SUM(IF(P1657="-",0,P1657),IF(R1657="-",0,R1657))/100</f>
        <v>67.319999999999993</v>
      </c>
      <c r="H1657" s="82">
        <f t="array" ref="H1657">SUM(IF(Q1657="-",0,Q1657))/100</f>
        <v>564.28</v>
      </c>
      <c r="I1657" s="76">
        <v>5382012</v>
      </c>
      <c r="J1657" s="76" t="s">
        <v>164</v>
      </c>
      <c r="K1657" s="77">
        <v>39813</v>
      </c>
      <c r="L1657" s="76">
        <v>827106</v>
      </c>
      <c r="M1657" s="76">
        <v>103342</v>
      </c>
      <c r="N1657" s="76">
        <v>16133</v>
      </c>
      <c r="O1657" s="76">
        <v>11368</v>
      </c>
      <c r="P1657" s="76">
        <v>5860</v>
      </c>
      <c r="Q1657" s="76">
        <v>56428</v>
      </c>
      <c r="R1657" s="76">
        <v>872</v>
      </c>
    </row>
    <row r="1658" spans="1:18">
      <c r="A1658" s="82">
        <f t="shared" si="125"/>
        <v>538201202007</v>
      </c>
      <c r="B1658" s="82" t="str">
        <f t="shared" si="126"/>
        <v>53820120</v>
      </c>
      <c r="C1658" s="82">
        <f t="shared" si="127"/>
        <v>2007</v>
      </c>
      <c r="D1658" s="82">
        <f t="shared" si="128"/>
        <v>8271.06</v>
      </c>
      <c r="E1658" s="82">
        <f t="shared" si="129"/>
        <v>1698.2500000000002</v>
      </c>
      <c r="F1658" s="82">
        <f t="array" ref="F1658">SUM(IF(M1658:N1658="-",0,M1658:N1658),IF(O1658="-",0,-O1658))/100</f>
        <v>1068.6300000000001</v>
      </c>
      <c r="G1658" s="82">
        <f t="array" ref="G1658">SUM(IF(P1658="-",0,P1658),IF(R1658="-",0,R1658))/100</f>
        <v>65.42</v>
      </c>
      <c r="H1658" s="82">
        <f t="array" ref="H1658">SUM(IF(Q1658="-",0,Q1658))/100</f>
        <v>564.20000000000005</v>
      </c>
      <c r="I1658" s="76">
        <v>5382012</v>
      </c>
      <c r="J1658" s="76" t="s">
        <v>164</v>
      </c>
      <c r="K1658" s="77">
        <v>39447</v>
      </c>
      <c r="L1658" s="76">
        <v>827106</v>
      </c>
      <c r="M1658" s="76">
        <v>102033</v>
      </c>
      <c r="N1658" s="76">
        <v>16199</v>
      </c>
      <c r="O1658" s="76">
        <v>11369</v>
      </c>
      <c r="P1658" s="76">
        <v>5669</v>
      </c>
      <c r="Q1658" s="76">
        <v>56420</v>
      </c>
      <c r="R1658" s="76">
        <v>873</v>
      </c>
    </row>
    <row r="1659" spans="1:18">
      <c r="A1659" s="82">
        <f t="shared" si="125"/>
        <v>538201202006</v>
      </c>
      <c r="B1659" s="82" t="str">
        <f t="shared" si="126"/>
        <v>53820120</v>
      </c>
      <c r="C1659" s="82">
        <f t="shared" si="127"/>
        <v>2006</v>
      </c>
      <c r="D1659" s="82">
        <f t="shared" si="128"/>
        <v>8271.07</v>
      </c>
      <c r="E1659" s="82">
        <f t="shared" si="129"/>
        <v>1687.7399999999998</v>
      </c>
      <c r="F1659" s="82">
        <f t="array" ref="F1659">SUM(IF(M1659:N1659="-",0,M1659:N1659),IF(O1659="-",0,-O1659))/100</f>
        <v>1058.6199999999999</v>
      </c>
      <c r="G1659" s="82">
        <f t="array" ref="G1659">SUM(IF(P1659="-",0,P1659),IF(R1659="-",0,R1659))/100</f>
        <v>65.11</v>
      </c>
      <c r="H1659" s="82">
        <f t="array" ref="H1659">SUM(IF(Q1659="-",0,Q1659))/100</f>
        <v>564.01</v>
      </c>
      <c r="I1659" s="76">
        <v>5382012</v>
      </c>
      <c r="J1659" s="76" t="s">
        <v>164</v>
      </c>
      <c r="K1659" s="77">
        <v>39082</v>
      </c>
      <c r="L1659" s="76">
        <v>827107</v>
      </c>
      <c r="M1659" s="76">
        <v>101032</v>
      </c>
      <c r="N1659" s="76">
        <v>16319</v>
      </c>
      <c r="O1659" s="76">
        <v>11489</v>
      </c>
      <c r="P1659" s="76">
        <v>5623</v>
      </c>
      <c r="Q1659" s="76">
        <v>56401</v>
      </c>
      <c r="R1659" s="76">
        <v>888</v>
      </c>
    </row>
    <row r="1660" spans="1:18">
      <c r="A1660" s="82">
        <f t="shared" si="125"/>
        <v>538201602015</v>
      </c>
      <c r="B1660" s="82" t="str">
        <f t="shared" si="126"/>
        <v>53820160</v>
      </c>
      <c r="C1660" s="82">
        <f t="shared" si="127"/>
        <v>2015</v>
      </c>
      <c r="D1660" s="82">
        <f t="shared" si="128"/>
        <v>6990.16</v>
      </c>
      <c r="E1660" s="82">
        <f t="shared" si="129"/>
        <v>1339.3400000000001</v>
      </c>
      <c r="F1660" s="82">
        <f t="array" ref="F1660">SUM(IF(M1660:N1660="-",0,M1660:N1660),IF(O1660="-",0,-O1660))/100</f>
        <v>671.36</v>
      </c>
      <c r="G1660" s="82">
        <f t="array" ref="G1660">SUM(IF(P1660="-",0,P1660),IF(R1660="-",0,R1660))/100</f>
        <v>172.62</v>
      </c>
      <c r="H1660" s="82">
        <f t="array" ref="H1660">SUM(IF(Q1660="-",0,Q1660))/100</f>
        <v>495.36</v>
      </c>
      <c r="I1660" s="76">
        <v>5382016</v>
      </c>
      <c r="J1660" s="76" t="s">
        <v>165</v>
      </c>
      <c r="K1660" s="77">
        <v>42369</v>
      </c>
      <c r="L1660" s="76">
        <v>699016</v>
      </c>
      <c r="M1660" s="76">
        <v>65691</v>
      </c>
      <c r="N1660" s="76">
        <v>1527</v>
      </c>
      <c r="O1660" s="76">
        <v>82</v>
      </c>
      <c r="P1660" s="76">
        <v>16302</v>
      </c>
      <c r="Q1660" s="76">
        <v>49536</v>
      </c>
      <c r="R1660" s="76">
        <v>960</v>
      </c>
    </row>
    <row r="1661" spans="1:18">
      <c r="A1661" s="82">
        <f t="shared" si="125"/>
        <v>538201602014</v>
      </c>
      <c r="B1661" s="82" t="str">
        <f t="shared" si="126"/>
        <v>53820160</v>
      </c>
      <c r="C1661" s="82">
        <f t="shared" si="127"/>
        <v>2014</v>
      </c>
      <c r="D1661" s="82">
        <f t="shared" si="128"/>
        <v>6990.16</v>
      </c>
      <c r="E1661" s="82">
        <f t="shared" si="129"/>
        <v>1327.13</v>
      </c>
      <c r="F1661" s="82">
        <f t="array" ref="F1661">SUM(IF(M1661:N1661="-",0,M1661:N1661),IF(O1661="-",0,-O1661))/100</f>
        <v>662.2</v>
      </c>
      <c r="G1661" s="82">
        <f t="array" ref="G1661">SUM(IF(P1661="-",0,P1661),IF(R1661="-",0,R1661))/100</f>
        <v>130.19999999999999</v>
      </c>
      <c r="H1661" s="82">
        <f t="array" ref="H1661">SUM(IF(Q1661="-",0,Q1661))/100</f>
        <v>534.73</v>
      </c>
      <c r="I1661" s="76">
        <v>5382016</v>
      </c>
      <c r="J1661" s="76" t="s">
        <v>165</v>
      </c>
      <c r="K1661" s="77">
        <v>42004</v>
      </c>
      <c r="L1661" s="76">
        <v>699016</v>
      </c>
      <c r="M1661" s="76">
        <v>64959</v>
      </c>
      <c r="N1661" s="76">
        <v>1467</v>
      </c>
      <c r="O1661" s="76">
        <v>206</v>
      </c>
      <c r="P1661" s="76">
        <v>12059</v>
      </c>
      <c r="Q1661" s="76">
        <v>53473</v>
      </c>
      <c r="R1661" s="76">
        <v>961</v>
      </c>
    </row>
    <row r="1662" spans="1:18">
      <c r="A1662" s="82">
        <f t="shared" si="125"/>
        <v>538201602013</v>
      </c>
      <c r="B1662" s="82" t="str">
        <f t="shared" si="126"/>
        <v>53820160</v>
      </c>
      <c r="C1662" s="82">
        <f t="shared" si="127"/>
        <v>2013</v>
      </c>
      <c r="D1662" s="82">
        <f t="shared" si="128"/>
        <v>6990.16</v>
      </c>
      <c r="E1662" s="82">
        <f t="shared" si="129"/>
        <v>1325.23</v>
      </c>
      <c r="F1662" s="82">
        <f t="array" ref="F1662">SUM(IF(M1662:N1662="-",0,M1662:N1662),IF(O1662="-",0,-O1662))/100</f>
        <v>659.66</v>
      </c>
      <c r="G1662" s="82">
        <f t="array" ref="G1662">SUM(IF(P1662="-",0,P1662),IF(R1662="-",0,R1662))/100</f>
        <v>130.54</v>
      </c>
      <c r="H1662" s="82">
        <f t="array" ref="H1662">SUM(IF(Q1662="-",0,Q1662))/100</f>
        <v>535.03</v>
      </c>
      <c r="I1662" s="76">
        <v>5382016</v>
      </c>
      <c r="J1662" s="76" t="s">
        <v>165</v>
      </c>
      <c r="K1662" s="77">
        <v>41639</v>
      </c>
      <c r="L1662" s="76">
        <v>699016</v>
      </c>
      <c r="M1662" s="76">
        <v>64744</v>
      </c>
      <c r="N1662" s="76">
        <v>1428</v>
      </c>
      <c r="O1662" s="76">
        <v>206</v>
      </c>
      <c r="P1662" s="76">
        <v>12093</v>
      </c>
      <c r="Q1662" s="76">
        <v>53503</v>
      </c>
      <c r="R1662" s="76">
        <v>961</v>
      </c>
    </row>
    <row r="1663" spans="1:18">
      <c r="A1663" s="82">
        <f t="shared" si="125"/>
        <v>538201602012</v>
      </c>
      <c r="B1663" s="82" t="str">
        <f t="shared" si="126"/>
        <v>53820160</v>
      </c>
      <c r="C1663" s="82">
        <f t="shared" si="127"/>
        <v>2012</v>
      </c>
      <c r="D1663" s="82">
        <f t="shared" si="128"/>
        <v>6990.16</v>
      </c>
      <c r="E1663" s="82">
        <f t="shared" si="129"/>
        <v>1322.74</v>
      </c>
      <c r="F1663" s="82">
        <f t="array" ref="F1663">SUM(IF(M1663:N1663="-",0,M1663:N1663),IF(O1663="-",0,-O1663))/100</f>
        <v>658.19</v>
      </c>
      <c r="G1663" s="82">
        <f t="array" ref="G1663">SUM(IF(P1663="-",0,P1663),IF(R1663="-",0,R1663))/100</f>
        <v>130.31</v>
      </c>
      <c r="H1663" s="82">
        <f t="array" ref="H1663">SUM(IF(Q1663="-",0,Q1663))/100</f>
        <v>534.24</v>
      </c>
      <c r="I1663" s="76">
        <v>5382016</v>
      </c>
      <c r="J1663" s="76" t="s">
        <v>165</v>
      </c>
      <c r="K1663" s="77">
        <v>41274</v>
      </c>
      <c r="L1663" s="76">
        <v>699016</v>
      </c>
      <c r="M1663" s="76">
        <v>64596</v>
      </c>
      <c r="N1663" s="76">
        <v>1429</v>
      </c>
      <c r="O1663" s="76">
        <v>206</v>
      </c>
      <c r="P1663" s="76">
        <v>12070</v>
      </c>
      <c r="Q1663" s="76">
        <v>53424</v>
      </c>
      <c r="R1663" s="76">
        <v>961</v>
      </c>
    </row>
    <row r="1664" spans="1:18">
      <c r="A1664" s="82">
        <f t="shared" si="125"/>
        <v>538201602011</v>
      </c>
      <c r="B1664" s="82" t="str">
        <f t="shared" si="126"/>
        <v>53820160</v>
      </c>
      <c r="C1664" s="82">
        <f t="shared" si="127"/>
        <v>2011</v>
      </c>
      <c r="D1664" s="82">
        <f t="shared" si="128"/>
        <v>6990.16</v>
      </c>
      <c r="E1664" s="82">
        <f t="shared" si="129"/>
        <v>1320.3600000000001</v>
      </c>
      <c r="F1664" s="82">
        <f t="array" ref="F1664">SUM(IF(M1664:N1664="-",0,M1664:N1664),IF(O1664="-",0,-O1664))/100</f>
        <v>654.57000000000005</v>
      </c>
      <c r="G1664" s="82">
        <f t="array" ref="G1664">SUM(IF(P1664="-",0,P1664),IF(R1664="-",0,R1664))/100</f>
        <v>130.44</v>
      </c>
      <c r="H1664" s="82">
        <f t="array" ref="H1664">SUM(IF(Q1664="-",0,Q1664))/100</f>
        <v>535.35</v>
      </c>
      <c r="I1664" s="76">
        <v>5382016</v>
      </c>
      <c r="J1664" s="76" t="s">
        <v>165</v>
      </c>
      <c r="K1664" s="77">
        <v>40908</v>
      </c>
      <c r="L1664" s="76">
        <v>699016</v>
      </c>
      <c r="M1664" s="76">
        <v>64266</v>
      </c>
      <c r="N1664" s="76">
        <v>1397</v>
      </c>
      <c r="O1664" s="76">
        <v>206</v>
      </c>
      <c r="P1664" s="76">
        <v>12083</v>
      </c>
      <c r="Q1664" s="76">
        <v>53535</v>
      </c>
      <c r="R1664" s="76">
        <v>961</v>
      </c>
    </row>
    <row r="1665" spans="1:18">
      <c r="A1665" s="82">
        <f t="shared" si="125"/>
        <v>538201602010</v>
      </c>
      <c r="B1665" s="82" t="str">
        <f t="shared" si="126"/>
        <v>53820160</v>
      </c>
      <c r="C1665" s="82">
        <f t="shared" si="127"/>
        <v>2010</v>
      </c>
      <c r="D1665" s="82">
        <f t="shared" si="128"/>
        <v>6990.51</v>
      </c>
      <c r="E1665" s="82">
        <f t="shared" si="129"/>
        <v>1319.69</v>
      </c>
      <c r="F1665" s="82">
        <f t="array" ref="F1665">SUM(IF(M1665:N1665="-",0,M1665:N1665),IF(O1665="-",0,-O1665))/100</f>
        <v>654.12</v>
      </c>
      <c r="G1665" s="82">
        <f t="array" ref="G1665">SUM(IF(P1665="-",0,P1665),IF(R1665="-",0,R1665))/100</f>
        <v>130.32</v>
      </c>
      <c r="H1665" s="82">
        <f t="array" ref="H1665">SUM(IF(Q1665="-",0,Q1665))/100</f>
        <v>535.25</v>
      </c>
      <c r="I1665" s="76">
        <v>5382016</v>
      </c>
      <c r="J1665" s="76" t="s">
        <v>165</v>
      </c>
      <c r="K1665" s="77">
        <v>40543</v>
      </c>
      <c r="L1665" s="76">
        <v>699051</v>
      </c>
      <c r="M1665" s="76">
        <v>64611</v>
      </c>
      <c r="N1665" s="76">
        <v>1007</v>
      </c>
      <c r="O1665" s="76">
        <v>206</v>
      </c>
      <c r="P1665" s="76">
        <v>12071</v>
      </c>
      <c r="Q1665" s="76">
        <v>53525</v>
      </c>
      <c r="R1665" s="76">
        <v>961</v>
      </c>
    </row>
    <row r="1666" spans="1:18">
      <c r="A1666" s="82">
        <f t="shared" si="125"/>
        <v>538201602009</v>
      </c>
      <c r="B1666" s="82" t="str">
        <f t="shared" si="126"/>
        <v>53820160</v>
      </c>
      <c r="C1666" s="82">
        <f t="shared" si="127"/>
        <v>2009</v>
      </c>
      <c r="D1666" s="82">
        <f t="shared" si="128"/>
        <v>6990.51</v>
      </c>
      <c r="E1666" s="82">
        <f t="shared" si="129"/>
        <v>1317.81</v>
      </c>
      <c r="F1666" s="82">
        <f t="array" ref="F1666">SUM(IF(M1666:N1666="-",0,M1666:N1666),IF(O1666="-",0,-O1666))/100</f>
        <v>651.91999999999996</v>
      </c>
      <c r="G1666" s="82">
        <f t="array" ref="G1666">SUM(IF(P1666="-",0,P1666),IF(R1666="-",0,R1666))/100</f>
        <v>130.77000000000001</v>
      </c>
      <c r="H1666" s="82">
        <f t="array" ref="H1666">SUM(IF(Q1666="-",0,Q1666))/100</f>
        <v>535.12</v>
      </c>
      <c r="I1666" s="76">
        <v>5382016</v>
      </c>
      <c r="J1666" s="76" t="s">
        <v>165</v>
      </c>
      <c r="K1666" s="77">
        <v>40178</v>
      </c>
      <c r="L1666" s="76">
        <v>699051</v>
      </c>
      <c r="M1666" s="76">
        <v>64391</v>
      </c>
      <c r="N1666" s="76">
        <v>1007</v>
      </c>
      <c r="O1666" s="76">
        <v>206</v>
      </c>
      <c r="P1666" s="76">
        <v>12116</v>
      </c>
      <c r="Q1666" s="76">
        <v>53512</v>
      </c>
      <c r="R1666" s="76">
        <v>961</v>
      </c>
    </row>
    <row r="1667" spans="1:18">
      <c r="A1667" s="82">
        <f t="shared" si="125"/>
        <v>538201602008</v>
      </c>
      <c r="B1667" s="82" t="str">
        <f t="shared" si="126"/>
        <v>53820160</v>
      </c>
      <c r="C1667" s="82">
        <f t="shared" si="127"/>
        <v>2008</v>
      </c>
      <c r="D1667" s="82">
        <f t="shared" si="128"/>
        <v>6990.51</v>
      </c>
      <c r="E1667" s="82">
        <f t="shared" si="129"/>
        <v>1308.79</v>
      </c>
      <c r="F1667" s="82">
        <f t="array" ref="F1667">SUM(IF(M1667:N1667="-",0,M1667:N1667),IF(O1667="-",0,-O1667))/100</f>
        <v>650.88</v>
      </c>
      <c r="G1667" s="82">
        <f t="array" ref="G1667">SUM(IF(P1667="-",0,P1667),IF(R1667="-",0,R1667))/100</f>
        <v>130.46</v>
      </c>
      <c r="H1667" s="82">
        <f t="array" ref="H1667">SUM(IF(Q1667="-",0,Q1667))/100</f>
        <v>527.45000000000005</v>
      </c>
      <c r="I1667" s="76">
        <v>5382016</v>
      </c>
      <c r="J1667" s="76" t="s">
        <v>165</v>
      </c>
      <c r="K1667" s="77">
        <v>39813</v>
      </c>
      <c r="L1667" s="76">
        <v>699051</v>
      </c>
      <c r="M1667" s="76">
        <v>64287</v>
      </c>
      <c r="N1667" s="76">
        <v>1007</v>
      </c>
      <c r="O1667" s="76">
        <v>206</v>
      </c>
      <c r="P1667" s="76">
        <v>12085</v>
      </c>
      <c r="Q1667" s="76">
        <v>52745</v>
      </c>
      <c r="R1667" s="76">
        <v>961</v>
      </c>
    </row>
    <row r="1668" spans="1:18">
      <c r="A1668" s="82">
        <f t="shared" si="125"/>
        <v>538201602007</v>
      </c>
      <c r="B1668" s="82" t="str">
        <f t="shared" si="126"/>
        <v>53820160</v>
      </c>
      <c r="C1668" s="82">
        <f t="shared" si="127"/>
        <v>2007</v>
      </c>
      <c r="D1668" s="82">
        <f t="shared" si="128"/>
        <v>6990.52</v>
      </c>
      <c r="E1668" s="82">
        <f t="shared" si="129"/>
        <v>1306.29</v>
      </c>
      <c r="F1668" s="82">
        <f t="array" ref="F1668">SUM(IF(M1668:N1668="-",0,M1668:N1668),IF(O1668="-",0,-O1668))/100</f>
        <v>648.32000000000005</v>
      </c>
      <c r="G1668" s="82">
        <f t="array" ref="G1668">SUM(IF(P1668="-",0,P1668),IF(R1668="-",0,R1668))/100</f>
        <v>130.88</v>
      </c>
      <c r="H1668" s="82">
        <f t="array" ref="H1668">SUM(IF(Q1668="-",0,Q1668))/100</f>
        <v>527.09</v>
      </c>
      <c r="I1668" s="76">
        <v>5382016</v>
      </c>
      <c r="J1668" s="76" t="s">
        <v>165</v>
      </c>
      <c r="K1668" s="77">
        <v>39447</v>
      </c>
      <c r="L1668" s="76">
        <v>699052</v>
      </c>
      <c r="M1668" s="76">
        <v>64130</v>
      </c>
      <c r="N1668" s="76">
        <v>908</v>
      </c>
      <c r="O1668" s="76">
        <v>206</v>
      </c>
      <c r="P1668" s="76">
        <v>12127</v>
      </c>
      <c r="Q1668" s="76">
        <v>52709</v>
      </c>
      <c r="R1668" s="76">
        <v>961</v>
      </c>
    </row>
    <row r="1669" spans="1:18">
      <c r="A1669" s="82">
        <f t="shared" si="125"/>
        <v>538201602006</v>
      </c>
      <c r="B1669" s="82" t="str">
        <f t="shared" si="126"/>
        <v>53820160</v>
      </c>
      <c r="C1669" s="82">
        <f t="shared" si="127"/>
        <v>2006</v>
      </c>
      <c r="D1669" s="82">
        <f t="shared" si="128"/>
        <v>6990.6</v>
      </c>
      <c r="E1669" s="82">
        <f t="shared" si="129"/>
        <v>1304.6500000000001</v>
      </c>
      <c r="F1669" s="82">
        <f t="array" ref="F1669">SUM(IF(M1669:N1669="-",0,M1669:N1669),IF(O1669="-",0,-O1669))/100</f>
        <v>646.05999999999995</v>
      </c>
      <c r="G1669" s="82">
        <f t="array" ref="G1669">SUM(IF(P1669="-",0,P1669),IF(R1669="-",0,R1669))/100</f>
        <v>130.88</v>
      </c>
      <c r="H1669" s="82">
        <f t="array" ref="H1669">SUM(IF(Q1669="-",0,Q1669))/100</f>
        <v>527.71</v>
      </c>
      <c r="I1669" s="76">
        <v>5382016</v>
      </c>
      <c r="J1669" s="76" t="s">
        <v>165</v>
      </c>
      <c r="K1669" s="77">
        <v>39082</v>
      </c>
      <c r="L1669" s="76">
        <v>699060</v>
      </c>
      <c r="M1669" s="76">
        <v>63902</v>
      </c>
      <c r="N1669" s="76">
        <v>910</v>
      </c>
      <c r="O1669" s="76">
        <v>206</v>
      </c>
      <c r="P1669" s="76">
        <v>12127</v>
      </c>
      <c r="Q1669" s="76">
        <v>52771</v>
      </c>
      <c r="R1669" s="76">
        <v>961</v>
      </c>
    </row>
    <row r="1670" spans="1:18">
      <c r="A1670" s="82">
        <f t="shared" si="125"/>
        <v>538202002015</v>
      </c>
      <c r="B1670" s="82" t="str">
        <f t="shared" si="126"/>
        <v>53820200</v>
      </c>
      <c r="C1670" s="82">
        <f t="shared" si="127"/>
        <v>2015</v>
      </c>
      <c r="D1670" s="82">
        <f t="shared" si="128"/>
        <v>10588.7</v>
      </c>
      <c r="E1670" s="82">
        <f t="shared" si="129"/>
        <v>2359.52</v>
      </c>
      <c r="F1670" s="82">
        <f t="array" ref="F1670">SUM(IF(M1670:N1670="-",0,M1670:N1670),IF(O1670="-",0,-O1670))/100</f>
        <v>1302.08</v>
      </c>
      <c r="G1670" s="82">
        <f t="array" ref="G1670">SUM(IF(P1670="-",0,P1670),IF(R1670="-",0,R1670))/100</f>
        <v>212.32</v>
      </c>
      <c r="H1670" s="82">
        <f t="array" ref="H1670">SUM(IF(Q1670="-",0,Q1670))/100</f>
        <v>845.12</v>
      </c>
      <c r="I1670" s="76">
        <v>5382020</v>
      </c>
      <c r="J1670" s="76" t="s">
        <v>166</v>
      </c>
      <c r="K1670" s="77">
        <v>42369</v>
      </c>
      <c r="L1670" s="76">
        <v>1058870</v>
      </c>
      <c r="M1670" s="76">
        <v>126463</v>
      </c>
      <c r="N1670" s="76">
        <v>8017</v>
      </c>
      <c r="O1670" s="76">
        <v>4272</v>
      </c>
      <c r="P1670" s="76">
        <v>20134</v>
      </c>
      <c r="Q1670" s="76">
        <v>84512</v>
      </c>
      <c r="R1670" s="76">
        <v>1098</v>
      </c>
    </row>
    <row r="1671" spans="1:18">
      <c r="A1671" s="82">
        <f t="shared" si="125"/>
        <v>538202002014</v>
      </c>
      <c r="B1671" s="82" t="str">
        <f t="shared" si="126"/>
        <v>53820200</v>
      </c>
      <c r="C1671" s="82">
        <f t="shared" si="127"/>
        <v>2014</v>
      </c>
      <c r="D1671" s="82">
        <f t="shared" si="128"/>
        <v>10588.7</v>
      </c>
      <c r="E1671" s="82">
        <f t="shared" si="129"/>
        <v>2353.25</v>
      </c>
      <c r="F1671" s="82">
        <f t="array" ref="F1671">SUM(IF(M1671:N1671="-",0,M1671:N1671),IF(O1671="-",0,-O1671))/100</f>
        <v>1307.02</v>
      </c>
      <c r="G1671" s="82">
        <f t="array" ref="G1671">SUM(IF(P1671="-",0,P1671),IF(R1671="-",0,R1671))/100</f>
        <v>190.48</v>
      </c>
      <c r="H1671" s="82">
        <f t="array" ref="H1671">SUM(IF(Q1671="-",0,Q1671))/100</f>
        <v>855.75</v>
      </c>
      <c r="I1671" s="76">
        <v>5382020</v>
      </c>
      <c r="J1671" s="76" t="s">
        <v>166</v>
      </c>
      <c r="K1671" s="77">
        <v>42004</v>
      </c>
      <c r="L1671" s="76">
        <v>1058870</v>
      </c>
      <c r="M1671" s="76">
        <v>126963</v>
      </c>
      <c r="N1671" s="76">
        <v>8011</v>
      </c>
      <c r="O1671" s="76">
        <v>4272</v>
      </c>
      <c r="P1671" s="76">
        <v>17922</v>
      </c>
      <c r="Q1671" s="76">
        <v>85575</v>
      </c>
      <c r="R1671" s="76">
        <v>1126</v>
      </c>
    </row>
    <row r="1672" spans="1:18">
      <c r="A1672" s="82">
        <f t="shared" si="125"/>
        <v>538202002013</v>
      </c>
      <c r="B1672" s="82" t="str">
        <f t="shared" si="126"/>
        <v>53820200</v>
      </c>
      <c r="C1672" s="82">
        <f t="shared" si="127"/>
        <v>2013</v>
      </c>
      <c r="D1672" s="82">
        <f t="shared" si="128"/>
        <v>10588.7</v>
      </c>
      <c r="E1672" s="82">
        <f t="shared" si="129"/>
        <v>2353.08</v>
      </c>
      <c r="F1672" s="82">
        <f t="array" ref="F1672">SUM(IF(M1672:N1672="-",0,M1672:N1672),IF(O1672="-",0,-O1672))/100</f>
        <v>1306.98</v>
      </c>
      <c r="G1672" s="82">
        <f t="array" ref="G1672">SUM(IF(P1672="-",0,P1672),IF(R1672="-",0,R1672))/100</f>
        <v>189.83</v>
      </c>
      <c r="H1672" s="82">
        <f t="array" ref="H1672">SUM(IF(Q1672="-",0,Q1672))/100</f>
        <v>856.27</v>
      </c>
      <c r="I1672" s="76">
        <v>5382020</v>
      </c>
      <c r="J1672" s="76" t="s">
        <v>166</v>
      </c>
      <c r="K1672" s="77">
        <v>41639</v>
      </c>
      <c r="L1672" s="76">
        <v>1058870</v>
      </c>
      <c r="M1672" s="76">
        <v>126960</v>
      </c>
      <c r="N1672" s="76">
        <v>8011</v>
      </c>
      <c r="O1672" s="76">
        <v>4273</v>
      </c>
      <c r="P1672" s="76">
        <v>17857</v>
      </c>
      <c r="Q1672" s="76">
        <v>85627</v>
      </c>
      <c r="R1672" s="76">
        <v>1126</v>
      </c>
    </row>
    <row r="1673" spans="1:18">
      <c r="A1673" s="82">
        <f t="shared" si="125"/>
        <v>538202002012</v>
      </c>
      <c r="B1673" s="82" t="str">
        <f t="shared" si="126"/>
        <v>53820200</v>
      </c>
      <c r="C1673" s="82">
        <f t="shared" si="127"/>
        <v>2012</v>
      </c>
      <c r="D1673" s="82">
        <f t="shared" si="128"/>
        <v>10588.7</v>
      </c>
      <c r="E1673" s="82">
        <f t="shared" si="129"/>
        <v>2346.6400000000003</v>
      </c>
      <c r="F1673" s="82">
        <f t="array" ref="F1673">SUM(IF(M1673:N1673="-",0,M1673:N1673),IF(O1673="-",0,-O1673))/100</f>
        <v>1299.68</v>
      </c>
      <c r="G1673" s="82">
        <f t="array" ref="G1673">SUM(IF(P1673="-",0,P1673),IF(R1673="-",0,R1673))/100</f>
        <v>190.7</v>
      </c>
      <c r="H1673" s="82">
        <f t="array" ref="H1673">SUM(IF(Q1673="-",0,Q1673))/100</f>
        <v>856.26</v>
      </c>
      <c r="I1673" s="76">
        <v>5382020</v>
      </c>
      <c r="J1673" s="76" t="s">
        <v>166</v>
      </c>
      <c r="K1673" s="77">
        <v>41274</v>
      </c>
      <c r="L1673" s="76">
        <v>1058870</v>
      </c>
      <c r="M1673" s="76">
        <v>126195</v>
      </c>
      <c r="N1673" s="76">
        <v>8065</v>
      </c>
      <c r="O1673" s="76">
        <v>4292</v>
      </c>
      <c r="P1673" s="76">
        <v>17910</v>
      </c>
      <c r="Q1673" s="76">
        <v>85626</v>
      </c>
      <c r="R1673" s="76">
        <v>1160</v>
      </c>
    </row>
    <row r="1674" spans="1:18">
      <c r="A1674" s="82">
        <f t="shared" si="125"/>
        <v>538202002011</v>
      </c>
      <c r="B1674" s="82" t="str">
        <f t="shared" si="126"/>
        <v>53820200</v>
      </c>
      <c r="C1674" s="82">
        <f t="shared" si="127"/>
        <v>2011</v>
      </c>
      <c r="D1674" s="82">
        <f t="shared" si="128"/>
        <v>10588.7</v>
      </c>
      <c r="E1674" s="82">
        <f t="shared" si="129"/>
        <v>2340.91</v>
      </c>
      <c r="F1674" s="82">
        <f t="array" ref="F1674">SUM(IF(M1674:N1674="-",0,M1674:N1674),IF(O1674="-",0,-O1674))/100</f>
        <v>1294.94</v>
      </c>
      <c r="G1674" s="82">
        <f t="array" ref="G1674">SUM(IF(P1674="-",0,P1674),IF(R1674="-",0,R1674))/100</f>
        <v>190.06</v>
      </c>
      <c r="H1674" s="82">
        <f t="array" ref="H1674">SUM(IF(Q1674="-",0,Q1674))/100</f>
        <v>855.91</v>
      </c>
      <c r="I1674" s="76">
        <v>5382020</v>
      </c>
      <c r="J1674" s="76" t="s">
        <v>166</v>
      </c>
      <c r="K1674" s="77">
        <v>40908</v>
      </c>
      <c r="L1674" s="76">
        <v>1058870</v>
      </c>
      <c r="M1674" s="76">
        <v>125701</v>
      </c>
      <c r="N1674" s="76">
        <v>8085</v>
      </c>
      <c r="O1674" s="76">
        <v>4292</v>
      </c>
      <c r="P1674" s="76">
        <v>17846</v>
      </c>
      <c r="Q1674" s="76">
        <v>85591</v>
      </c>
      <c r="R1674" s="76">
        <v>1160</v>
      </c>
    </row>
    <row r="1675" spans="1:18">
      <c r="A1675" s="82">
        <f t="shared" ref="A1675:A1738" si="130">(B1675&amp;C1675)+0</f>
        <v>538202002010</v>
      </c>
      <c r="B1675" s="82" t="str">
        <f t="shared" ref="B1675:B1738" si="131">LEFT(I1675&amp;"00000000",8)</f>
        <v>53820200</v>
      </c>
      <c r="C1675" s="82">
        <f t="shared" ref="C1675:C1738" si="132">YEAR(K1675)</f>
        <v>2010</v>
      </c>
      <c r="D1675" s="82">
        <f t="shared" ref="D1675:D1738" si="133">IF(L1675="-",0,L1675/100)</f>
        <v>10589.11</v>
      </c>
      <c r="E1675" s="82">
        <f t="shared" ref="E1675:E1738" si="134">SUM(F1675:H1675)</f>
        <v>2324.9499999999998</v>
      </c>
      <c r="F1675" s="82">
        <f t="array" ref="F1675">SUM(IF(M1675:N1675="-",0,M1675:N1675),IF(O1675="-",0,-O1675))/100</f>
        <v>1278.44</v>
      </c>
      <c r="G1675" s="82">
        <f t="array" ref="G1675">SUM(IF(P1675="-",0,P1675),IF(R1675="-",0,R1675))/100</f>
        <v>192.28</v>
      </c>
      <c r="H1675" s="82">
        <f t="array" ref="H1675">SUM(IF(Q1675="-",0,Q1675))/100</f>
        <v>854.23</v>
      </c>
      <c r="I1675" s="76">
        <v>5382020</v>
      </c>
      <c r="J1675" s="76" t="s">
        <v>166</v>
      </c>
      <c r="K1675" s="77">
        <v>40543</v>
      </c>
      <c r="L1675" s="76">
        <v>1058911</v>
      </c>
      <c r="M1675" s="76">
        <v>125153</v>
      </c>
      <c r="N1675" s="76">
        <v>6979</v>
      </c>
      <c r="O1675" s="76">
        <v>4288</v>
      </c>
      <c r="P1675" s="76">
        <v>18066</v>
      </c>
      <c r="Q1675" s="76">
        <v>85423</v>
      </c>
      <c r="R1675" s="76">
        <v>1162</v>
      </c>
    </row>
    <row r="1676" spans="1:18">
      <c r="A1676" s="82">
        <f t="shared" si="130"/>
        <v>538202002009</v>
      </c>
      <c r="B1676" s="82" t="str">
        <f t="shared" si="131"/>
        <v>53820200</v>
      </c>
      <c r="C1676" s="82">
        <f t="shared" si="132"/>
        <v>2009</v>
      </c>
      <c r="D1676" s="82">
        <f t="shared" si="133"/>
        <v>10589.1</v>
      </c>
      <c r="E1676" s="82">
        <f t="shared" si="134"/>
        <v>2315.41</v>
      </c>
      <c r="F1676" s="82">
        <f t="array" ref="F1676">SUM(IF(M1676:N1676="-",0,M1676:N1676),IF(O1676="-",0,-O1676))/100</f>
        <v>1276.43</v>
      </c>
      <c r="G1676" s="82">
        <f t="array" ref="G1676">SUM(IF(P1676="-",0,P1676),IF(R1676="-",0,R1676))/100</f>
        <v>191.56</v>
      </c>
      <c r="H1676" s="82">
        <f t="array" ref="H1676">SUM(IF(Q1676="-",0,Q1676))/100</f>
        <v>847.42</v>
      </c>
      <c r="I1676" s="76">
        <v>5382020</v>
      </c>
      <c r="J1676" s="76" t="s">
        <v>166</v>
      </c>
      <c r="K1676" s="77">
        <v>40178</v>
      </c>
      <c r="L1676" s="76">
        <v>1058910</v>
      </c>
      <c r="M1676" s="76">
        <v>124951</v>
      </c>
      <c r="N1676" s="76">
        <v>6979</v>
      </c>
      <c r="O1676" s="76">
        <v>4287</v>
      </c>
      <c r="P1676" s="76">
        <v>17994</v>
      </c>
      <c r="Q1676" s="76">
        <v>84742</v>
      </c>
      <c r="R1676" s="76">
        <v>1162</v>
      </c>
    </row>
    <row r="1677" spans="1:18">
      <c r="A1677" s="82">
        <f t="shared" si="130"/>
        <v>538202002008</v>
      </c>
      <c r="B1677" s="82" t="str">
        <f t="shared" si="131"/>
        <v>53820200</v>
      </c>
      <c r="C1677" s="82">
        <f t="shared" si="132"/>
        <v>2008</v>
      </c>
      <c r="D1677" s="82">
        <f t="shared" si="133"/>
        <v>10589.08</v>
      </c>
      <c r="E1677" s="82">
        <f t="shared" si="134"/>
        <v>2302.7600000000002</v>
      </c>
      <c r="F1677" s="82">
        <f t="array" ref="F1677">SUM(IF(M1677:N1677="-",0,M1677:N1677),IF(O1677="-",0,-O1677))/100</f>
        <v>1268.17</v>
      </c>
      <c r="G1677" s="82">
        <f t="array" ref="G1677">SUM(IF(P1677="-",0,P1677),IF(R1677="-",0,R1677))/100</f>
        <v>189.17</v>
      </c>
      <c r="H1677" s="82">
        <f t="array" ref="H1677">SUM(IF(Q1677="-",0,Q1677))/100</f>
        <v>845.42</v>
      </c>
      <c r="I1677" s="76">
        <v>5382020</v>
      </c>
      <c r="J1677" s="76" t="s">
        <v>166</v>
      </c>
      <c r="K1677" s="77">
        <v>39813</v>
      </c>
      <c r="L1677" s="76">
        <v>1058908</v>
      </c>
      <c r="M1677" s="76">
        <v>124125</v>
      </c>
      <c r="N1677" s="76">
        <v>6978</v>
      </c>
      <c r="O1677" s="76">
        <v>4286</v>
      </c>
      <c r="P1677" s="76">
        <v>17755</v>
      </c>
      <c r="Q1677" s="76">
        <v>84542</v>
      </c>
      <c r="R1677" s="76">
        <v>1162</v>
      </c>
    </row>
    <row r="1678" spans="1:18">
      <c r="A1678" s="82">
        <f t="shared" si="130"/>
        <v>538202002007</v>
      </c>
      <c r="B1678" s="82" t="str">
        <f t="shared" si="131"/>
        <v>53820200</v>
      </c>
      <c r="C1678" s="82">
        <f t="shared" si="132"/>
        <v>2007</v>
      </c>
      <c r="D1678" s="82">
        <f t="shared" si="133"/>
        <v>10588.38</v>
      </c>
      <c r="E1678" s="82">
        <f t="shared" si="134"/>
        <v>2295.6999999999998</v>
      </c>
      <c r="F1678" s="82">
        <f t="array" ref="F1678">SUM(IF(M1678:N1678="-",0,M1678:N1678),IF(O1678="-",0,-O1678))/100</f>
        <v>1289.42</v>
      </c>
      <c r="G1678" s="82">
        <f t="array" ref="G1678">SUM(IF(P1678="-",0,P1678),IF(R1678="-",0,R1678))/100</f>
        <v>167.8</v>
      </c>
      <c r="H1678" s="82">
        <f t="array" ref="H1678">SUM(IF(Q1678="-",0,Q1678))/100</f>
        <v>838.48</v>
      </c>
      <c r="I1678" s="76">
        <v>5382020</v>
      </c>
      <c r="J1678" s="76" t="s">
        <v>166</v>
      </c>
      <c r="K1678" s="77">
        <v>39447</v>
      </c>
      <c r="L1678" s="76">
        <v>1058838</v>
      </c>
      <c r="M1678" s="76">
        <v>126284</v>
      </c>
      <c r="N1678" s="76">
        <v>6944</v>
      </c>
      <c r="O1678" s="76">
        <v>4286</v>
      </c>
      <c r="P1678" s="76">
        <v>15577</v>
      </c>
      <c r="Q1678" s="76">
        <v>83848</v>
      </c>
      <c r="R1678" s="76">
        <v>1203</v>
      </c>
    </row>
    <row r="1679" spans="1:18">
      <c r="A1679" s="82">
        <f t="shared" si="130"/>
        <v>538202002006</v>
      </c>
      <c r="B1679" s="82" t="str">
        <f t="shared" si="131"/>
        <v>53820200</v>
      </c>
      <c r="C1679" s="82">
        <f t="shared" si="132"/>
        <v>2006</v>
      </c>
      <c r="D1679" s="82">
        <f t="shared" si="133"/>
        <v>10584.03</v>
      </c>
      <c r="E1679" s="82">
        <f t="shared" si="134"/>
        <v>2082.73</v>
      </c>
      <c r="F1679" s="82">
        <f t="array" ref="F1679">SUM(IF(M1679:N1679="-",0,M1679:N1679),IF(O1679="-",0,-O1679))/100</f>
        <v>1174.98</v>
      </c>
      <c r="G1679" s="82">
        <f t="array" ref="G1679">SUM(IF(P1679="-",0,P1679),IF(R1679="-",0,R1679))/100</f>
        <v>133.59</v>
      </c>
      <c r="H1679" s="82">
        <f t="array" ref="H1679">SUM(IF(Q1679="-",0,Q1679))/100</f>
        <v>774.16</v>
      </c>
      <c r="I1679" s="76">
        <v>5382020</v>
      </c>
      <c r="J1679" s="76" t="s">
        <v>166</v>
      </c>
      <c r="K1679" s="77">
        <v>39082</v>
      </c>
      <c r="L1679" s="76">
        <v>1058403</v>
      </c>
      <c r="M1679" s="76">
        <v>116682</v>
      </c>
      <c r="N1679" s="76">
        <v>5013</v>
      </c>
      <c r="O1679" s="76">
        <v>4197</v>
      </c>
      <c r="P1679" s="76">
        <v>12342</v>
      </c>
      <c r="Q1679" s="76">
        <v>77416</v>
      </c>
      <c r="R1679" s="76">
        <v>1017</v>
      </c>
    </row>
    <row r="1680" spans="1:18">
      <c r="A1680" s="82">
        <f t="shared" si="130"/>
        <v>538202402015</v>
      </c>
      <c r="B1680" s="82" t="str">
        <f t="shared" si="131"/>
        <v>53820240</v>
      </c>
      <c r="C1680" s="82">
        <f t="shared" si="132"/>
        <v>2015</v>
      </c>
      <c r="D1680" s="82">
        <f t="shared" si="133"/>
        <v>7616.87</v>
      </c>
      <c r="E1680" s="82">
        <f t="shared" si="134"/>
        <v>2095.1</v>
      </c>
      <c r="F1680" s="82">
        <f t="array" ref="F1680">SUM(IF(M1680:N1680="-",0,M1680:N1680),IF(O1680="-",0,-O1680))/100</f>
        <v>1217.2</v>
      </c>
      <c r="G1680" s="82">
        <f t="array" ref="G1680">SUM(IF(P1680="-",0,P1680),IF(R1680="-",0,R1680))/100</f>
        <v>176.8</v>
      </c>
      <c r="H1680" s="82">
        <f t="array" ref="H1680">SUM(IF(Q1680="-",0,Q1680))/100</f>
        <v>701.1</v>
      </c>
      <c r="I1680" s="76">
        <v>5382024</v>
      </c>
      <c r="J1680" s="76" t="s">
        <v>167</v>
      </c>
      <c r="K1680" s="77">
        <v>42369</v>
      </c>
      <c r="L1680" s="76">
        <v>761687</v>
      </c>
      <c r="M1680" s="76">
        <v>119341</v>
      </c>
      <c r="N1680" s="76">
        <v>7868</v>
      </c>
      <c r="O1680" s="76">
        <v>5489</v>
      </c>
      <c r="P1680" s="76">
        <v>16167</v>
      </c>
      <c r="Q1680" s="76">
        <v>70110</v>
      </c>
      <c r="R1680" s="76">
        <v>1513</v>
      </c>
    </row>
    <row r="1681" spans="1:18">
      <c r="A1681" s="82">
        <f t="shared" si="130"/>
        <v>538202402014</v>
      </c>
      <c r="B1681" s="82" t="str">
        <f t="shared" si="131"/>
        <v>53820240</v>
      </c>
      <c r="C1681" s="82">
        <f t="shared" si="132"/>
        <v>2014</v>
      </c>
      <c r="D1681" s="82">
        <f t="shared" si="133"/>
        <v>7616.87</v>
      </c>
      <c r="E1681" s="82">
        <f t="shared" si="134"/>
        <v>2089.86</v>
      </c>
      <c r="F1681" s="82">
        <f t="array" ref="F1681">SUM(IF(M1681:N1681="-",0,M1681:N1681),IF(O1681="-",0,-O1681))/100</f>
        <v>1230.05</v>
      </c>
      <c r="G1681" s="82">
        <f t="array" ref="G1681">SUM(IF(P1681="-",0,P1681),IF(R1681="-",0,R1681))/100</f>
        <v>156.87</v>
      </c>
      <c r="H1681" s="82">
        <f t="array" ref="H1681">SUM(IF(Q1681="-",0,Q1681))/100</f>
        <v>702.94</v>
      </c>
      <c r="I1681" s="76">
        <v>5382024</v>
      </c>
      <c r="J1681" s="76" t="s">
        <v>167</v>
      </c>
      <c r="K1681" s="77">
        <v>42004</v>
      </c>
      <c r="L1681" s="76">
        <v>761687</v>
      </c>
      <c r="M1681" s="76">
        <v>120528</v>
      </c>
      <c r="N1681" s="76">
        <v>7967</v>
      </c>
      <c r="O1681" s="76">
        <v>5490</v>
      </c>
      <c r="P1681" s="76">
        <v>14226</v>
      </c>
      <c r="Q1681" s="76">
        <v>70294</v>
      </c>
      <c r="R1681" s="76">
        <v>1461</v>
      </c>
    </row>
    <row r="1682" spans="1:18">
      <c r="A1682" s="82">
        <f t="shared" si="130"/>
        <v>538202402013</v>
      </c>
      <c r="B1682" s="82" t="str">
        <f t="shared" si="131"/>
        <v>53820240</v>
      </c>
      <c r="C1682" s="82">
        <f t="shared" si="132"/>
        <v>2013</v>
      </c>
      <c r="D1682" s="82">
        <f t="shared" si="133"/>
        <v>7616.87</v>
      </c>
      <c r="E1682" s="82">
        <f t="shared" si="134"/>
        <v>2113.69</v>
      </c>
      <c r="F1682" s="82">
        <f t="array" ref="F1682">SUM(IF(M1682:N1682="-",0,M1682:N1682),IF(O1682="-",0,-O1682))/100</f>
        <v>1225.2</v>
      </c>
      <c r="G1682" s="82">
        <f t="array" ref="G1682">SUM(IF(P1682="-",0,P1682),IF(R1682="-",0,R1682))/100</f>
        <v>155.96</v>
      </c>
      <c r="H1682" s="82">
        <f t="array" ref="H1682">SUM(IF(Q1682="-",0,Q1682))/100</f>
        <v>732.53</v>
      </c>
      <c r="I1682" s="76">
        <v>5382024</v>
      </c>
      <c r="J1682" s="76" t="s">
        <v>167</v>
      </c>
      <c r="K1682" s="77">
        <v>41639</v>
      </c>
      <c r="L1682" s="76">
        <v>761687</v>
      </c>
      <c r="M1682" s="76">
        <v>120121</v>
      </c>
      <c r="N1682" s="76">
        <v>7888</v>
      </c>
      <c r="O1682" s="76">
        <v>5489</v>
      </c>
      <c r="P1682" s="76">
        <v>14135</v>
      </c>
      <c r="Q1682" s="76">
        <v>73253</v>
      </c>
      <c r="R1682" s="76">
        <v>1461</v>
      </c>
    </row>
    <row r="1683" spans="1:18">
      <c r="A1683" s="82">
        <f t="shared" si="130"/>
        <v>538202402012</v>
      </c>
      <c r="B1683" s="82" t="str">
        <f t="shared" si="131"/>
        <v>53820240</v>
      </c>
      <c r="C1683" s="82">
        <f t="shared" si="132"/>
        <v>2012</v>
      </c>
      <c r="D1683" s="82">
        <f t="shared" si="133"/>
        <v>7616.87</v>
      </c>
      <c r="E1683" s="82">
        <f t="shared" si="134"/>
        <v>2110.9300000000003</v>
      </c>
      <c r="F1683" s="82">
        <f t="array" ref="F1683">SUM(IF(M1683:N1683="-",0,M1683:N1683),IF(O1683="-",0,-O1683))/100</f>
        <v>1222.8900000000001</v>
      </c>
      <c r="G1683" s="82">
        <f t="array" ref="G1683">SUM(IF(P1683="-",0,P1683),IF(R1683="-",0,R1683))/100</f>
        <v>156.22999999999999</v>
      </c>
      <c r="H1683" s="82">
        <f t="array" ref="H1683">SUM(IF(Q1683="-",0,Q1683))/100</f>
        <v>731.81</v>
      </c>
      <c r="I1683" s="76">
        <v>5382024</v>
      </c>
      <c r="J1683" s="76" t="s">
        <v>167</v>
      </c>
      <c r="K1683" s="77">
        <v>41274</v>
      </c>
      <c r="L1683" s="76">
        <v>761687</v>
      </c>
      <c r="M1683" s="76">
        <v>119916</v>
      </c>
      <c r="N1683" s="76">
        <v>7862</v>
      </c>
      <c r="O1683" s="76">
        <v>5489</v>
      </c>
      <c r="P1683" s="76">
        <v>14162</v>
      </c>
      <c r="Q1683" s="76">
        <v>73181</v>
      </c>
      <c r="R1683" s="76">
        <v>1461</v>
      </c>
    </row>
    <row r="1684" spans="1:18">
      <c r="A1684" s="82">
        <f t="shared" si="130"/>
        <v>538202402011</v>
      </c>
      <c r="B1684" s="82" t="str">
        <f t="shared" si="131"/>
        <v>53820240</v>
      </c>
      <c r="C1684" s="82">
        <f t="shared" si="132"/>
        <v>2011</v>
      </c>
      <c r="D1684" s="82">
        <f t="shared" si="133"/>
        <v>7616.87</v>
      </c>
      <c r="E1684" s="82">
        <f t="shared" si="134"/>
        <v>2101.88</v>
      </c>
      <c r="F1684" s="82">
        <f t="array" ref="F1684">SUM(IF(M1684:N1684="-",0,M1684:N1684),IF(O1684="-",0,-O1684))/100</f>
        <v>1229.5899999999999</v>
      </c>
      <c r="G1684" s="82">
        <f t="array" ref="G1684">SUM(IF(P1684="-",0,P1684),IF(R1684="-",0,R1684))/100</f>
        <v>141.62</v>
      </c>
      <c r="H1684" s="82">
        <f t="array" ref="H1684">SUM(IF(Q1684="-",0,Q1684))/100</f>
        <v>730.67</v>
      </c>
      <c r="I1684" s="76">
        <v>5382024</v>
      </c>
      <c r="J1684" s="76" t="s">
        <v>167</v>
      </c>
      <c r="K1684" s="77">
        <v>40908</v>
      </c>
      <c r="L1684" s="76">
        <v>761687</v>
      </c>
      <c r="M1684" s="76">
        <v>120584</v>
      </c>
      <c r="N1684" s="76">
        <v>7863</v>
      </c>
      <c r="O1684" s="76">
        <v>5488</v>
      </c>
      <c r="P1684" s="76">
        <v>12694</v>
      </c>
      <c r="Q1684" s="76">
        <v>73067</v>
      </c>
      <c r="R1684" s="76">
        <v>1468</v>
      </c>
    </row>
    <row r="1685" spans="1:18">
      <c r="A1685" s="82">
        <f t="shared" si="130"/>
        <v>538202402010</v>
      </c>
      <c r="B1685" s="82" t="str">
        <f t="shared" si="131"/>
        <v>53820240</v>
      </c>
      <c r="C1685" s="82">
        <f t="shared" si="132"/>
        <v>2010</v>
      </c>
      <c r="D1685" s="82">
        <f t="shared" si="133"/>
        <v>7618.94</v>
      </c>
      <c r="E1685" s="82">
        <f t="shared" si="134"/>
        <v>2080.19</v>
      </c>
      <c r="F1685" s="82">
        <f t="array" ref="F1685">SUM(IF(M1685:N1685="-",0,M1685:N1685),IF(O1685="-",0,-O1685))/100</f>
        <v>1221.83</v>
      </c>
      <c r="G1685" s="82">
        <f t="array" ref="G1685">SUM(IF(P1685="-",0,P1685),IF(R1685="-",0,R1685))/100</f>
        <v>131.19999999999999</v>
      </c>
      <c r="H1685" s="82">
        <f t="array" ref="H1685">SUM(IF(Q1685="-",0,Q1685))/100</f>
        <v>727.16</v>
      </c>
      <c r="I1685" s="76">
        <v>5382024</v>
      </c>
      <c r="J1685" s="76" t="s">
        <v>167</v>
      </c>
      <c r="K1685" s="77">
        <v>40543</v>
      </c>
      <c r="L1685" s="76">
        <v>761894</v>
      </c>
      <c r="M1685" s="76">
        <v>120202</v>
      </c>
      <c r="N1685" s="76">
        <v>7481</v>
      </c>
      <c r="O1685" s="76">
        <v>5500</v>
      </c>
      <c r="P1685" s="76">
        <v>11650</v>
      </c>
      <c r="Q1685" s="76">
        <v>72716</v>
      </c>
      <c r="R1685" s="76">
        <v>1470</v>
      </c>
    </row>
    <row r="1686" spans="1:18">
      <c r="A1686" s="82">
        <f t="shared" si="130"/>
        <v>538202402009</v>
      </c>
      <c r="B1686" s="82" t="str">
        <f t="shared" si="131"/>
        <v>53820240</v>
      </c>
      <c r="C1686" s="82">
        <f t="shared" si="132"/>
        <v>2009</v>
      </c>
      <c r="D1686" s="82">
        <f t="shared" si="133"/>
        <v>7618.82</v>
      </c>
      <c r="E1686" s="82">
        <f t="shared" si="134"/>
        <v>2027.12</v>
      </c>
      <c r="F1686" s="82">
        <f t="array" ref="F1686">SUM(IF(M1686:N1686="-",0,M1686:N1686),IF(O1686="-",0,-O1686))/100</f>
        <v>1221.8599999999999</v>
      </c>
      <c r="G1686" s="82">
        <f t="array" ref="G1686">SUM(IF(P1686="-",0,P1686),IF(R1686="-",0,R1686))/100</f>
        <v>120.38</v>
      </c>
      <c r="H1686" s="82">
        <f t="array" ref="H1686">SUM(IF(Q1686="-",0,Q1686))/100</f>
        <v>684.88</v>
      </c>
      <c r="I1686" s="76">
        <v>5382024</v>
      </c>
      <c r="J1686" s="76" t="s">
        <v>167</v>
      </c>
      <c r="K1686" s="77">
        <v>40178</v>
      </c>
      <c r="L1686" s="76">
        <v>761882</v>
      </c>
      <c r="M1686" s="76">
        <v>120162</v>
      </c>
      <c r="N1686" s="76">
        <v>7489</v>
      </c>
      <c r="O1686" s="76">
        <v>5465</v>
      </c>
      <c r="P1686" s="76">
        <v>10577</v>
      </c>
      <c r="Q1686" s="76">
        <v>68488</v>
      </c>
      <c r="R1686" s="76">
        <v>1461</v>
      </c>
    </row>
    <row r="1687" spans="1:18">
      <c r="A1687" s="82">
        <f t="shared" si="130"/>
        <v>538202402008</v>
      </c>
      <c r="B1687" s="82" t="str">
        <f t="shared" si="131"/>
        <v>53820240</v>
      </c>
      <c r="C1687" s="82">
        <f t="shared" si="132"/>
        <v>2008</v>
      </c>
      <c r="D1687" s="82">
        <f t="shared" si="133"/>
        <v>7618.8</v>
      </c>
      <c r="E1687" s="82">
        <f t="shared" si="134"/>
        <v>1975.8899999999999</v>
      </c>
      <c r="F1687" s="82">
        <f t="array" ref="F1687">SUM(IF(M1687:N1687="-",0,M1687:N1687),IF(O1687="-",0,-O1687))/100</f>
        <v>1190.8699999999999</v>
      </c>
      <c r="G1687" s="82">
        <f t="array" ref="G1687">SUM(IF(P1687="-",0,P1687),IF(R1687="-",0,R1687))/100</f>
        <v>105.18</v>
      </c>
      <c r="H1687" s="82">
        <f t="array" ref="H1687">SUM(IF(Q1687="-",0,Q1687))/100</f>
        <v>679.84</v>
      </c>
      <c r="I1687" s="76">
        <v>5382024</v>
      </c>
      <c r="J1687" s="76" t="s">
        <v>167</v>
      </c>
      <c r="K1687" s="77">
        <v>39813</v>
      </c>
      <c r="L1687" s="76">
        <v>761880</v>
      </c>
      <c r="M1687" s="76">
        <v>116877</v>
      </c>
      <c r="N1687" s="76">
        <v>7489</v>
      </c>
      <c r="O1687" s="76">
        <v>5279</v>
      </c>
      <c r="P1687" s="76">
        <v>9057</v>
      </c>
      <c r="Q1687" s="76">
        <v>67984</v>
      </c>
      <c r="R1687" s="76">
        <v>1461</v>
      </c>
    </row>
    <row r="1688" spans="1:18">
      <c r="A1688" s="82">
        <f t="shared" si="130"/>
        <v>538202402007</v>
      </c>
      <c r="B1688" s="82" t="str">
        <f t="shared" si="131"/>
        <v>53820240</v>
      </c>
      <c r="C1688" s="82">
        <f t="shared" si="132"/>
        <v>2007</v>
      </c>
      <c r="D1688" s="82">
        <f t="shared" si="133"/>
        <v>7618.74</v>
      </c>
      <c r="E1688" s="82">
        <f t="shared" si="134"/>
        <v>1971.62</v>
      </c>
      <c r="F1688" s="82">
        <f t="array" ref="F1688">SUM(IF(M1688:N1688="-",0,M1688:N1688),IF(O1688="-",0,-O1688))/100</f>
        <v>1201.98</v>
      </c>
      <c r="G1688" s="82">
        <f t="array" ref="G1688">SUM(IF(P1688="-",0,P1688),IF(R1688="-",0,R1688))/100</f>
        <v>92.12</v>
      </c>
      <c r="H1688" s="82">
        <f t="array" ref="H1688">SUM(IF(Q1688="-",0,Q1688))/100</f>
        <v>677.52</v>
      </c>
      <c r="I1688" s="76">
        <v>5382024</v>
      </c>
      <c r="J1688" s="76" t="s">
        <v>167</v>
      </c>
      <c r="K1688" s="77">
        <v>39447</v>
      </c>
      <c r="L1688" s="76">
        <v>761874</v>
      </c>
      <c r="M1688" s="76">
        <v>118169</v>
      </c>
      <c r="N1688" s="76">
        <v>7309</v>
      </c>
      <c r="O1688" s="76">
        <v>5280</v>
      </c>
      <c r="P1688" s="76">
        <v>7885</v>
      </c>
      <c r="Q1688" s="76">
        <v>67752</v>
      </c>
      <c r="R1688" s="76">
        <v>1327</v>
      </c>
    </row>
    <row r="1689" spans="1:18">
      <c r="A1689" s="82">
        <f t="shared" si="130"/>
        <v>538202402006</v>
      </c>
      <c r="B1689" s="82" t="str">
        <f t="shared" si="131"/>
        <v>53820240</v>
      </c>
      <c r="C1689" s="82">
        <f t="shared" si="132"/>
        <v>2006</v>
      </c>
      <c r="D1689" s="82">
        <f t="shared" si="133"/>
        <v>7618.74</v>
      </c>
      <c r="E1689" s="82">
        <f t="shared" si="134"/>
        <v>1887.5900000000001</v>
      </c>
      <c r="F1689" s="82">
        <f t="array" ref="F1689">SUM(IF(M1689:N1689="-",0,M1689:N1689),IF(O1689="-",0,-O1689))/100</f>
        <v>1200.4000000000001</v>
      </c>
      <c r="G1689" s="82">
        <f t="array" ref="G1689">SUM(IF(P1689="-",0,P1689),IF(R1689="-",0,R1689))/100</f>
        <v>71.7</v>
      </c>
      <c r="H1689" s="82">
        <f t="array" ref="H1689">SUM(IF(Q1689="-",0,Q1689))/100</f>
        <v>615.49</v>
      </c>
      <c r="I1689" s="76">
        <v>5382024</v>
      </c>
      <c r="J1689" s="76" t="s">
        <v>167</v>
      </c>
      <c r="K1689" s="77">
        <v>39082</v>
      </c>
      <c r="L1689" s="76">
        <v>761874</v>
      </c>
      <c r="M1689" s="76">
        <v>117943</v>
      </c>
      <c r="N1689" s="76">
        <v>7543</v>
      </c>
      <c r="O1689" s="76">
        <v>5446</v>
      </c>
      <c r="P1689" s="76">
        <v>6085</v>
      </c>
      <c r="Q1689" s="76">
        <v>61549</v>
      </c>
      <c r="R1689" s="76">
        <v>1085</v>
      </c>
    </row>
    <row r="1690" spans="1:18">
      <c r="A1690" s="82">
        <f t="shared" si="130"/>
        <v>538202802015</v>
      </c>
      <c r="B1690" s="82" t="str">
        <f t="shared" si="131"/>
        <v>53820280</v>
      </c>
      <c r="C1690" s="82">
        <f t="shared" si="132"/>
        <v>2015</v>
      </c>
      <c r="D1690" s="82">
        <f t="shared" si="133"/>
        <v>6562.32</v>
      </c>
      <c r="E1690" s="82">
        <f t="shared" si="134"/>
        <v>1514.28</v>
      </c>
      <c r="F1690" s="82">
        <f t="array" ref="F1690">SUM(IF(M1690:N1690="-",0,M1690:N1690),IF(O1690="-",0,-O1690))/100</f>
        <v>863.09</v>
      </c>
      <c r="G1690" s="82">
        <f t="array" ref="G1690">SUM(IF(P1690="-",0,P1690),IF(R1690="-",0,R1690))/100</f>
        <v>157.62</v>
      </c>
      <c r="H1690" s="82">
        <f t="array" ref="H1690">SUM(IF(Q1690="-",0,Q1690))/100</f>
        <v>493.57</v>
      </c>
      <c r="I1690" s="76">
        <v>5382028</v>
      </c>
      <c r="J1690" s="76" t="s">
        <v>168</v>
      </c>
      <c r="K1690" s="77">
        <v>42369</v>
      </c>
      <c r="L1690" s="76">
        <v>656232</v>
      </c>
      <c r="M1690" s="76">
        <v>85277</v>
      </c>
      <c r="N1690" s="76">
        <v>1112</v>
      </c>
      <c r="O1690" s="76">
        <v>80</v>
      </c>
      <c r="P1690" s="76">
        <v>15428</v>
      </c>
      <c r="Q1690" s="76">
        <v>49357</v>
      </c>
      <c r="R1690" s="76">
        <v>334</v>
      </c>
    </row>
    <row r="1691" spans="1:18">
      <c r="A1691" s="82">
        <f t="shared" si="130"/>
        <v>538202802014</v>
      </c>
      <c r="B1691" s="82" t="str">
        <f t="shared" si="131"/>
        <v>53820280</v>
      </c>
      <c r="C1691" s="82">
        <f t="shared" si="132"/>
        <v>2014</v>
      </c>
      <c r="D1691" s="82">
        <f t="shared" si="133"/>
        <v>6562.32</v>
      </c>
      <c r="E1691" s="82">
        <f t="shared" si="134"/>
        <v>1506.33</v>
      </c>
      <c r="F1691" s="82">
        <f t="array" ref="F1691">SUM(IF(M1691:N1691="-",0,M1691:N1691),IF(O1691="-",0,-O1691))/100</f>
        <v>859.96</v>
      </c>
      <c r="G1691" s="82">
        <f t="array" ref="G1691">SUM(IF(P1691="-",0,P1691),IF(R1691="-",0,R1691))/100</f>
        <v>150.87</v>
      </c>
      <c r="H1691" s="82">
        <f t="array" ref="H1691">SUM(IF(Q1691="-",0,Q1691))/100</f>
        <v>495.5</v>
      </c>
      <c r="I1691" s="76">
        <v>5382028</v>
      </c>
      <c r="J1691" s="76" t="s">
        <v>168</v>
      </c>
      <c r="K1691" s="77">
        <v>42004</v>
      </c>
      <c r="L1691" s="76">
        <v>656232</v>
      </c>
      <c r="M1691" s="76">
        <v>84858</v>
      </c>
      <c r="N1691" s="76">
        <v>1218</v>
      </c>
      <c r="O1691" s="76">
        <v>80</v>
      </c>
      <c r="P1691" s="76">
        <v>14754</v>
      </c>
      <c r="Q1691" s="76">
        <v>49550</v>
      </c>
      <c r="R1691" s="76">
        <v>333</v>
      </c>
    </row>
    <row r="1692" spans="1:18">
      <c r="A1692" s="82">
        <f t="shared" si="130"/>
        <v>538202802013</v>
      </c>
      <c r="B1692" s="82" t="str">
        <f t="shared" si="131"/>
        <v>53820280</v>
      </c>
      <c r="C1692" s="82">
        <f t="shared" si="132"/>
        <v>2013</v>
      </c>
      <c r="D1692" s="82">
        <f t="shared" si="133"/>
        <v>6562.32</v>
      </c>
      <c r="E1692" s="82">
        <f t="shared" si="134"/>
        <v>1520.53</v>
      </c>
      <c r="F1692" s="82">
        <f t="array" ref="F1692">SUM(IF(M1692:N1692="-",0,M1692:N1692),IF(O1692="-",0,-O1692))/100</f>
        <v>880.31</v>
      </c>
      <c r="G1692" s="82">
        <f t="array" ref="G1692">SUM(IF(P1692="-",0,P1692),IF(R1692="-",0,R1692))/100</f>
        <v>136.52000000000001</v>
      </c>
      <c r="H1692" s="82">
        <f t="array" ref="H1692">SUM(IF(Q1692="-",0,Q1692))/100</f>
        <v>503.7</v>
      </c>
      <c r="I1692" s="76">
        <v>5382028</v>
      </c>
      <c r="J1692" s="76" t="s">
        <v>168</v>
      </c>
      <c r="K1692" s="77">
        <v>41639</v>
      </c>
      <c r="L1692" s="76">
        <v>656232</v>
      </c>
      <c r="M1692" s="76">
        <v>86818</v>
      </c>
      <c r="N1692" s="76">
        <v>1293</v>
      </c>
      <c r="O1692" s="76">
        <v>80</v>
      </c>
      <c r="P1692" s="76">
        <v>13355</v>
      </c>
      <c r="Q1692" s="76">
        <v>50370</v>
      </c>
      <c r="R1692" s="76">
        <v>297</v>
      </c>
    </row>
    <row r="1693" spans="1:18">
      <c r="A1693" s="82">
        <f t="shared" si="130"/>
        <v>538202802012</v>
      </c>
      <c r="B1693" s="82" t="str">
        <f t="shared" si="131"/>
        <v>53820280</v>
      </c>
      <c r="C1693" s="82">
        <f t="shared" si="132"/>
        <v>2012</v>
      </c>
      <c r="D1693" s="82">
        <f t="shared" si="133"/>
        <v>6562.32</v>
      </c>
      <c r="E1693" s="82">
        <f t="shared" si="134"/>
        <v>1517.8400000000001</v>
      </c>
      <c r="F1693" s="82">
        <f t="array" ref="F1693">SUM(IF(M1693:N1693="-",0,M1693:N1693),IF(O1693="-",0,-O1693))/100</f>
        <v>877.85</v>
      </c>
      <c r="G1693" s="82">
        <f t="array" ref="G1693">SUM(IF(P1693="-",0,P1693),IF(R1693="-",0,R1693))/100</f>
        <v>136.77000000000001</v>
      </c>
      <c r="H1693" s="82">
        <f t="array" ref="H1693">SUM(IF(Q1693="-",0,Q1693))/100</f>
        <v>503.22</v>
      </c>
      <c r="I1693" s="76">
        <v>5382028</v>
      </c>
      <c r="J1693" s="76" t="s">
        <v>168</v>
      </c>
      <c r="K1693" s="77">
        <v>41274</v>
      </c>
      <c r="L1693" s="76">
        <v>656232</v>
      </c>
      <c r="M1693" s="76">
        <v>86561</v>
      </c>
      <c r="N1693" s="76">
        <v>1304</v>
      </c>
      <c r="O1693" s="76">
        <v>80</v>
      </c>
      <c r="P1693" s="76">
        <v>13379</v>
      </c>
      <c r="Q1693" s="76">
        <v>50322</v>
      </c>
      <c r="R1693" s="76">
        <v>298</v>
      </c>
    </row>
    <row r="1694" spans="1:18">
      <c r="A1694" s="82">
        <f t="shared" si="130"/>
        <v>538202802011</v>
      </c>
      <c r="B1694" s="82" t="str">
        <f t="shared" si="131"/>
        <v>53820280</v>
      </c>
      <c r="C1694" s="82">
        <f t="shared" si="132"/>
        <v>2011</v>
      </c>
      <c r="D1694" s="82">
        <f t="shared" si="133"/>
        <v>6562.32</v>
      </c>
      <c r="E1694" s="82">
        <f t="shared" si="134"/>
        <v>1516.65</v>
      </c>
      <c r="F1694" s="82">
        <f t="array" ref="F1694">SUM(IF(M1694:N1694="-",0,M1694:N1694),IF(O1694="-",0,-O1694))/100</f>
        <v>876.83</v>
      </c>
      <c r="G1694" s="82">
        <f t="array" ref="G1694">SUM(IF(P1694="-",0,P1694),IF(R1694="-",0,R1694))/100</f>
        <v>135.72</v>
      </c>
      <c r="H1694" s="82">
        <f t="array" ref="H1694">SUM(IF(Q1694="-",0,Q1694))/100</f>
        <v>504.1</v>
      </c>
      <c r="I1694" s="76">
        <v>5382028</v>
      </c>
      <c r="J1694" s="76" t="s">
        <v>168</v>
      </c>
      <c r="K1694" s="77">
        <v>40908</v>
      </c>
      <c r="L1694" s="76">
        <v>656232</v>
      </c>
      <c r="M1694" s="76">
        <v>86455</v>
      </c>
      <c r="N1694" s="76">
        <v>1308</v>
      </c>
      <c r="O1694" s="76">
        <v>80</v>
      </c>
      <c r="P1694" s="76">
        <v>13275</v>
      </c>
      <c r="Q1694" s="76">
        <v>50410</v>
      </c>
      <c r="R1694" s="76">
        <v>297</v>
      </c>
    </row>
    <row r="1695" spans="1:18">
      <c r="A1695" s="82">
        <f t="shared" si="130"/>
        <v>538202802010</v>
      </c>
      <c r="B1695" s="82" t="str">
        <f t="shared" si="131"/>
        <v>53820280</v>
      </c>
      <c r="C1695" s="82">
        <f t="shared" si="132"/>
        <v>2010</v>
      </c>
      <c r="D1695" s="82">
        <f t="shared" si="133"/>
        <v>6555.3</v>
      </c>
      <c r="E1695" s="82">
        <f t="shared" si="134"/>
        <v>1511.78</v>
      </c>
      <c r="F1695" s="82">
        <f t="array" ref="F1695">SUM(IF(M1695:N1695="-",0,M1695:N1695),IF(O1695="-",0,-O1695))/100</f>
        <v>858.06</v>
      </c>
      <c r="G1695" s="82">
        <f t="array" ref="G1695">SUM(IF(P1695="-",0,P1695),IF(R1695="-",0,R1695))/100</f>
        <v>150.78</v>
      </c>
      <c r="H1695" s="82">
        <f t="array" ref="H1695">SUM(IF(Q1695="-",0,Q1695))/100</f>
        <v>502.94</v>
      </c>
      <c r="I1695" s="76">
        <v>5382028</v>
      </c>
      <c r="J1695" s="76" t="s">
        <v>168</v>
      </c>
      <c r="K1695" s="77">
        <v>40543</v>
      </c>
      <c r="L1695" s="76">
        <v>655530</v>
      </c>
      <c r="M1695" s="76">
        <v>84998</v>
      </c>
      <c r="N1695" s="76">
        <v>889</v>
      </c>
      <c r="O1695" s="76">
        <v>81</v>
      </c>
      <c r="P1695" s="76">
        <v>14782</v>
      </c>
      <c r="Q1695" s="76">
        <v>50294</v>
      </c>
      <c r="R1695" s="76">
        <v>296</v>
      </c>
    </row>
    <row r="1696" spans="1:18">
      <c r="A1696" s="82">
        <f t="shared" si="130"/>
        <v>538202802009</v>
      </c>
      <c r="B1696" s="82" t="str">
        <f t="shared" si="131"/>
        <v>53820280</v>
      </c>
      <c r="C1696" s="82">
        <f t="shared" si="132"/>
        <v>2009</v>
      </c>
      <c r="D1696" s="82">
        <f t="shared" si="133"/>
        <v>6555.53</v>
      </c>
      <c r="E1696" s="82">
        <f t="shared" si="134"/>
        <v>1505.1799999999998</v>
      </c>
      <c r="F1696" s="82">
        <f t="array" ref="F1696">SUM(IF(M1696:N1696="-",0,M1696:N1696),IF(O1696="-",0,-O1696))/100</f>
        <v>850.72</v>
      </c>
      <c r="G1696" s="82">
        <f t="array" ref="G1696">SUM(IF(P1696="-",0,P1696),IF(R1696="-",0,R1696))/100</f>
        <v>152.31</v>
      </c>
      <c r="H1696" s="82">
        <f t="array" ref="H1696">SUM(IF(Q1696="-",0,Q1696))/100</f>
        <v>502.15</v>
      </c>
      <c r="I1696" s="76">
        <v>5382028</v>
      </c>
      <c r="J1696" s="76" t="s">
        <v>168</v>
      </c>
      <c r="K1696" s="77">
        <v>40178</v>
      </c>
      <c r="L1696" s="76">
        <v>655553</v>
      </c>
      <c r="M1696" s="76">
        <v>84264</v>
      </c>
      <c r="N1696" s="76">
        <v>889</v>
      </c>
      <c r="O1696" s="76">
        <v>81</v>
      </c>
      <c r="P1696" s="76">
        <v>14936</v>
      </c>
      <c r="Q1696" s="76">
        <v>50215</v>
      </c>
      <c r="R1696" s="76">
        <v>295</v>
      </c>
    </row>
    <row r="1697" spans="1:18">
      <c r="A1697" s="82">
        <f t="shared" si="130"/>
        <v>538202802008</v>
      </c>
      <c r="B1697" s="82" t="str">
        <f t="shared" si="131"/>
        <v>53820280</v>
      </c>
      <c r="C1697" s="82">
        <f t="shared" si="132"/>
        <v>2008</v>
      </c>
      <c r="D1697" s="82">
        <f t="shared" si="133"/>
        <v>6555.54</v>
      </c>
      <c r="E1697" s="82">
        <f t="shared" si="134"/>
        <v>1489.44</v>
      </c>
      <c r="F1697" s="82">
        <f t="array" ref="F1697">SUM(IF(M1697:N1697="-",0,M1697:N1697),IF(O1697="-",0,-O1697))/100</f>
        <v>846.68</v>
      </c>
      <c r="G1697" s="82">
        <f t="array" ref="G1697">SUM(IF(P1697="-",0,P1697),IF(R1697="-",0,R1697))/100</f>
        <v>152.59</v>
      </c>
      <c r="H1697" s="82">
        <f t="array" ref="H1697">SUM(IF(Q1697="-",0,Q1697))/100</f>
        <v>490.17</v>
      </c>
      <c r="I1697" s="76">
        <v>5382028</v>
      </c>
      <c r="J1697" s="76" t="s">
        <v>168</v>
      </c>
      <c r="K1697" s="77">
        <v>39813</v>
      </c>
      <c r="L1697" s="76">
        <v>655554</v>
      </c>
      <c r="M1697" s="76">
        <v>83868</v>
      </c>
      <c r="N1697" s="76">
        <v>881</v>
      </c>
      <c r="O1697" s="76">
        <v>81</v>
      </c>
      <c r="P1697" s="76">
        <v>14963</v>
      </c>
      <c r="Q1697" s="76">
        <v>49017</v>
      </c>
      <c r="R1697" s="76">
        <v>296</v>
      </c>
    </row>
    <row r="1698" spans="1:18">
      <c r="A1698" s="82">
        <f t="shared" si="130"/>
        <v>538202802007</v>
      </c>
      <c r="B1698" s="82" t="str">
        <f t="shared" si="131"/>
        <v>53820280</v>
      </c>
      <c r="C1698" s="82">
        <f t="shared" si="132"/>
        <v>2007</v>
      </c>
      <c r="D1698" s="82">
        <f t="shared" si="133"/>
        <v>6555.55</v>
      </c>
      <c r="E1698" s="82">
        <f t="shared" si="134"/>
        <v>1475.8</v>
      </c>
      <c r="F1698" s="82">
        <f t="array" ref="F1698">SUM(IF(M1698:N1698="-",0,M1698:N1698),IF(O1698="-",0,-O1698))/100</f>
        <v>837.99</v>
      </c>
      <c r="G1698" s="82">
        <f t="array" ref="G1698">SUM(IF(P1698="-",0,P1698),IF(R1698="-",0,R1698))/100</f>
        <v>152.1</v>
      </c>
      <c r="H1698" s="82">
        <f t="array" ref="H1698">SUM(IF(Q1698="-",0,Q1698))/100</f>
        <v>485.71</v>
      </c>
      <c r="I1698" s="76">
        <v>5382028</v>
      </c>
      <c r="J1698" s="76" t="s">
        <v>168</v>
      </c>
      <c r="K1698" s="77">
        <v>39447</v>
      </c>
      <c r="L1698" s="76">
        <v>655555</v>
      </c>
      <c r="M1698" s="76">
        <v>82998</v>
      </c>
      <c r="N1698" s="76">
        <v>882</v>
      </c>
      <c r="O1698" s="76">
        <v>81</v>
      </c>
      <c r="P1698" s="76">
        <v>14914</v>
      </c>
      <c r="Q1698" s="76">
        <v>48571</v>
      </c>
      <c r="R1698" s="76">
        <v>296</v>
      </c>
    </row>
    <row r="1699" spans="1:18">
      <c r="A1699" s="82">
        <f t="shared" si="130"/>
        <v>538202802006</v>
      </c>
      <c r="B1699" s="82" t="str">
        <f t="shared" si="131"/>
        <v>53820280</v>
      </c>
      <c r="C1699" s="82">
        <f t="shared" si="132"/>
        <v>2006</v>
      </c>
      <c r="D1699" s="82">
        <f t="shared" si="133"/>
        <v>6555.54</v>
      </c>
      <c r="E1699" s="82">
        <f t="shared" si="134"/>
        <v>1472</v>
      </c>
      <c r="F1699" s="82">
        <f t="array" ref="F1699">SUM(IF(M1699:N1699="-",0,M1699:N1699),IF(O1699="-",0,-O1699))/100</f>
        <v>837.34</v>
      </c>
      <c r="G1699" s="82">
        <f t="array" ref="G1699">SUM(IF(P1699="-",0,P1699),IF(R1699="-",0,R1699))/100</f>
        <v>149.69</v>
      </c>
      <c r="H1699" s="82">
        <f t="array" ref="H1699">SUM(IF(Q1699="-",0,Q1699))/100</f>
        <v>484.97</v>
      </c>
      <c r="I1699" s="76">
        <v>5382028</v>
      </c>
      <c r="J1699" s="76" t="s">
        <v>168</v>
      </c>
      <c r="K1699" s="77">
        <v>39082</v>
      </c>
      <c r="L1699" s="76">
        <v>655554</v>
      </c>
      <c r="M1699" s="76">
        <v>82933</v>
      </c>
      <c r="N1699" s="76">
        <v>882</v>
      </c>
      <c r="O1699" s="76">
        <v>81</v>
      </c>
      <c r="P1699" s="76">
        <v>14673</v>
      </c>
      <c r="Q1699" s="76">
        <v>48497</v>
      </c>
      <c r="R1699" s="76">
        <v>296</v>
      </c>
    </row>
    <row r="1700" spans="1:18">
      <c r="A1700" s="82">
        <f t="shared" si="130"/>
        <v>538203202015</v>
      </c>
      <c r="B1700" s="82" t="str">
        <f t="shared" si="131"/>
        <v>53820320</v>
      </c>
      <c r="C1700" s="82">
        <f t="shared" si="132"/>
        <v>2015</v>
      </c>
      <c r="D1700" s="82">
        <f t="shared" si="133"/>
        <v>3483.51</v>
      </c>
      <c r="E1700" s="82">
        <f t="shared" si="134"/>
        <v>1001.49</v>
      </c>
      <c r="F1700" s="82">
        <f t="array" ref="F1700">SUM(IF(M1700:N1700="-",0,M1700:N1700),IF(O1700="-",0,-O1700))/100</f>
        <v>626.84</v>
      </c>
      <c r="G1700" s="82">
        <f t="array" ref="G1700">SUM(IF(P1700="-",0,P1700),IF(R1700="-",0,R1700))/100</f>
        <v>40.06</v>
      </c>
      <c r="H1700" s="82">
        <f t="array" ref="H1700">SUM(IF(Q1700="-",0,Q1700))/100</f>
        <v>334.59</v>
      </c>
      <c r="I1700" s="76">
        <v>5382032</v>
      </c>
      <c r="J1700" s="76" t="s">
        <v>169</v>
      </c>
      <c r="K1700" s="77">
        <v>42369</v>
      </c>
      <c r="L1700" s="76">
        <v>348351</v>
      </c>
      <c r="M1700" s="76">
        <v>61328</v>
      </c>
      <c r="N1700" s="76">
        <v>1356</v>
      </c>
      <c r="O1700" s="76">
        <v>0</v>
      </c>
      <c r="P1700" s="76">
        <v>3886</v>
      </c>
      <c r="Q1700" s="76">
        <v>33459</v>
      </c>
      <c r="R1700" s="76">
        <v>120</v>
      </c>
    </row>
    <row r="1701" spans="1:18">
      <c r="A1701" s="82">
        <f t="shared" si="130"/>
        <v>538203202014</v>
      </c>
      <c r="B1701" s="82" t="str">
        <f t="shared" si="131"/>
        <v>53820320</v>
      </c>
      <c r="C1701" s="82">
        <f t="shared" si="132"/>
        <v>2014</v>
      </c>
      <c r="D1701" s="82">
        <f t="shared" si="133"/>
        <v>3483.5</v>
      </c>
      <c r="E1701" s="82">
        <f t="shared" si="134"/>
        <v>1009.87</v>
      </c>
      <c r="F1701" s="82">
        <f t="array" ref="F1701">SUM(IF(M1701:N1701="-",0,M1701:N1701),IF(O1701="-",0,-O1701))/100</f>
        <v>624.53</v>
      </c>
      <c r="G1701" s="82">
        <f t="array" ref="G1701">SUM(IF(P1701="-",0,P1701),IF(R1701="-",0,R1701))/100</f>
        <v>40.86</v>
      </c>
      <c r="H1701" s="82">
        <f t="array" ref="H1701">SUM(IF(Q1701="-",0,Q1701))/100</f>
        <v>344.48</v>
      </c>
      <c r="I1701" s="76">
        <v>5382032</v>
      </c>
      <c r="J1701" s="76" t="s">
        <v>169</v>
      </c>
      <c r="K1701" s="77">
        <v>42004</v>
      </c>
      <c r="L1701" s="76">
        <v>348350</v>
      </c>
      <c r="M1701" s="76">
        <v>60890</v>
      </c>
      <c r="N1701" s="76">
        <v>1563</v>
      </c>
      <c r="O1701" s="76" t="s">
        <v>19</v>
      </c>
      <c r="P1701" s="76">
        <v>3966</v>
      </c>
      <c r="Q1701" s="76">
        <v>34448</v>
      </c>
      <c r="R1701" s="76">
        <v>120</v>
      </c>
    </row>
    <row r="1702" spans="1:18">
      <c r="A1702" s="82">
        <f t="shared" si="130"/>
        <v>538203202013</v>
      </c>
      <c r="B1702" s="82" t="str">
        <f t="shared" si="131"/>
        <v>53820320</v>
      </c>
      <c r="C1702" s="82">
        <f t="shared" si="132"/>
        <v>2013</v>
      </c>
      <c r="D1702" s="82">
        <f t="shared" si="133"/>
        <v>3483.5</v>
      </c>
      <c r="E1702" s="82">
        <f t="shared" si="134"/>
        <v>1012.54</v>
      </c>
      <c r="F1702" s="82">
        <f t="array" ref="F1702">SUM(IF(M1702:N1702="-",0,M1702:N1702),IF(O1702="-",0,-O1702))/100</f>
        <v>622</v>
      </c>
      <c r="G1702" s="82">
        <f t="array" ref="G1702">SUM(IF(P1702="-",0,P1702),IF(R1702="-",0,R1702))/100</f>
        <v>42.96</v>
      </c>
      <c r="H1702" s="82">
        <f t="array" ref="H1702">SUM(IF(Q1702="-",0,Q1702))/100</f>
        <v>347.58</v>
      </c>
      <c r="I1702" s="76">
        <v>5382032</v>
      </c>
      <c r="J1702" s="76" t="s">
        <v>169</v>
      </c>
      <c r="K1702" s="77">
        <v>41639</v>
      </c>
      <c r="L1702" s="76">
        <v>348350</v>
      </c>
      <c r="M1702" s="76">
        <v>60635</v>
      </c>
      <c r="N1702" s="76">
        <v>1565</v>
      </c>
      <c r="O1702" s="76" t="s">
        <v>19</v>
      </c>
      <c r="P1702" s="76">
        <v>4176</v>
      </c>
      <c r="Q1702" s="76">
        <v>34758</v>
      </c>
      <c r="R1702" s="76">
        <v>120</v>
      </c>
    </row>
    <row r="1703" spans="1:18">
      <c r="A1703" s="82">
        <f t="shared" si="130"/>
        <v>538203202012</v>
      </c>
      <c r="B1703" s="82" t="str">
        <f t="shared" si="131"/>
        <v>53820320</v>
      </c>
      <c r="C1703" s="82">
        <f t="shared" si="132"/>
        <v>2012</v>
      </c>
      <c r="D1703" s="82">
        <f t="shared" si="133"/>
        <v>3483.5</v>
      </c>
      <c r="E1703" s="82">
        <f t="shared" si="134"/>
        <v>1001.35</v>
      </c>
      <c r="F1703" s="82">
        <f t="array" ref="F1703">SUM(IF(M1703:N1703="-",0,M1703:N1703),IF(O1703="-",0,-O1703))/100</f>
        <v>615.99</v>
      </c>
      <c r="G1703" s="82">
        <f t="array" ref="G1703">SUM(IF(P1703="-",0,P1703),IF(R1703="-",0,R1703))/100</f>
        <v>40.83</v>
      </c>
      <c r="H1703" s="82">
        <f t="array" ref="H1703">SUM(IF(Q1703="-",0,Q1703))/100</f>
        <v>344.53</v>
      </c>
      <c r="I1703" s="76">
        <v>5382032</v>
      </c>
      <c r="J1703" s="76" t="s">
        <v>169</v>
      </c>
      <c r="K1703" s="77">
        <v>41274</v>
      </c>
      <c r="L1703" s="76">
        <v>348350</v>
      </c>
      <c r="M1703" s="76">
        <v>59985</v>
      </c>
      <c r="N1703" s="76">
        <v>1614</v>
      </c>
      <c r="O1703" s="76">
        <v>0</v>
      </c>
      <c r="P1703" s="76">
        <v>3963</v>
      </c>
      <c r="Q1703" s="76">
        <v>34453</v>
      </c>
      <c r="R1703" s="76">
        <v>120</v>
      </c>
    </row>
    <row r="1704" spans="1:18">
      <c r="A1704" s="82">
        <f t="shared" si="130"/>
        <v>538203202011</v>
      </c>
      <c r="B1704" s="82" t="str">
        <f t="shared" si="131"/>
        <v>53820320</v>
      </c>
      <c r="C1704" s="82">
        <f t="shared" si="132"/>
        <v>2011</v>
      </c>
      <c r="D1704" s="82">
        <f t="shared" si="133"/>
        <v>3483.5</v>
      </c>
      <c r="E1704" s="82">
        <f t="shared" si="134"/>
        <v>971.95</v>
      </c>
      <c r="F1704" s="82">
        <f t="array" ref="F1704">SUM(IF(M1704:N1704="-",0,M1704:N1704),IF(O1704="-",0,-O1704))/100</f>
        <v>602.35</v>
      </c>
      <c r="G1704" s="82">
        <f t="array" ref="G1704">SUM(IF(P1704="-",0,P1704),IF(R1704="-",0,R1704))/100</f>
        <v>28.51</v>
      </c>
      <c r="H1704" s="82">
        <f t="array" ref="H1704">SUM(IF(Q1704="-",0,Q1704))/100</f>
        <v>341.09</v>
      </c>
      <c r="I1704" s="76">
        <v>5382032</v>
      </c>
      <c r="J1704" s="76" t="s">
        <v>169</v>
      </c>
      <c r="K1704" s="77">
        <v>40908</v>
      </c>
      <c r="L1704" s="76">
        <v>348350</v>
      </c>
      <c r="M1704" s="76">
        <v>59024</v>
      </c>
      <c r="N1704" s="76">
        <v>1211</v>
      </c>
      <c r="O1704" s="76">
        <v>0</v>
      </c>
      <c r="P1704" s="76">
        <v>2776</v>
      </c>
      <c r="Q1704" s="76">
        <v>34109</v>
      </c>
      <c r="R1704" s="76">
        <v>75</v>
      </c>
    </row>
    <row r="1705" spans="1:18">
      <c r="A1705" s="82">
        <f t="shared" si="130"/>
        <v>538203202010</v>
      </c>
      <c r="B1705" s="82" t="str">
        <f t="shared" si="131"/>
        <v>53820320</v>
      </c>
      <c r="C1705" s="82">
        <f t="shared" si="132"/>
        <v>2010</v>
      </c>
      <c r="D1705" s="82">
        <f t="shared" si="133"/>
        <v>3479.62</v>
      </c>
      <c r="E1705" s="82">
        <f t="shared" si="134"/>
        <v>961.33999999999992</v>
      </c>
      <c r="F1705" s="82">
        <f t="array" ref="F1705">SUM(IF(M1705:N1705="-",0,M1705:N1705),IF(O1705="-",0,-O1705))/100</f>
        <v>594.26</v>
      </c>
      <c r="G1705" s="82">
        <f t="array" ref="G1705">SUM(IF(P1705="-",0,P1705),IF(R1705="-",0,R1705))/100</f>
        <v>27.79</v>
      </c>
      <c r="H1705" s="82">
        <f t="array" ref="H1705">SUM(IF(Q1705="-",0,Q1705))/100</f>
        <v>339.29</v>
      </c>
      <c r="I1705" s="76">
        <v>5382032</v>
      </c>
      <c r="J1705" s="76" t="s">
        <v>169</v>
      </c>
      <c r="K1705" s="77">
        <v>40543</v>
      </c>
      <c r="L1705" s="76">
        <v>347962</v>
      </c>
      <c r="M1705" s="76">
        <v>58871</v>
      </c>
      <c r="N1705" s="76">
        <v>555</v>
      </c>
      <c r="O1705" s="76">
        <v>0</v>
      </c>
      <c r="P1705" s="76">
        <v>2704</v>
      </c>
      <c r="Q1705" s="76">
        <v>33929</v>
      </c>
      <c r="R1705" s="76">
        <v>75</v>
      </c>
    </row>
    <row r="1706" spans="1:18">
      <c r="A1706" s="82">
        <f t="shared" si="130"/>
        <v>538203202009</v>
      </c>
      <c r="B1706" s="82" t="str">
        <f t="shared" si="131"/>
        <v>53820320</v>
      </c>
      <c r="C1706" s="82">
        <f t="shared" si="132"/>
        <v>2009</v>
      </c>
      <c r="D1706" s="82">
        <f t="shared" si="133"/>
        <v>3479.64</v>
      </c>
      <c r="E1706" s="82">
        <f t="shared" si="134"/>
        <v>960.19</v>
      </c>
      <c r="F1706" s="82">
        <f t="array" ref="F1706">SUM(IF(M1706:N1706="-",0,M1706:N1706),IF(O1706="-",0,-O1706))/100</f>
        <v>596.42999999999995</v>
      </c>
      <c r="G1706" s="82">
        <f t="array" ref="G1706">SUM(IF(P1706="-",0,P1706),IF(R1706="-",0,R1706))/100</f>
        <v>28.59</v>
      </c>
      <c r="H1706" s="82">
        <f t="array" ref="H1706">SUM(IF(Q1706="-",0,Q1706))/100</f>
        <v>335.17</v>
      </c>
      <c r="I1706" s="76">
        <v>5382032</v>
      </c>
      <c r="J1706" s="76" t="s">
        <v>169</v>
      </c>
      <c r="K1706" s="77">
        <v>40178</v>
      </c>
      <c r="L1706" s="76">
        <v>347964</v>
      </c>
      <c r="M1706" s="76">
        <v>59088</v>
      </c>
      <c r="N1706" s="76">
        <v>555</v>
      </c>
      <c r="O1706" s="76" t="s">
        <v>19</v>
      </c>
      <c r="P1706" s="76">
        <v>2784</v>
      </c>
      <c r="Q1706" s="76">
        <v>33517</v>
      </c>
      <c r="R1706" s="76">
        <v>75</v>
      </c>
    </row>
    <row r="1707" spans="1:18">
      <c r="A1707" s="82">
        <f t="shared" si="130"/>
        <v>538203202008</v>
      </c>
      <c r="B1707" s="82" t="str">
        <f t="shared" si="131"/>
        <v>53820320</v>
      </c>
      <c r="C1707" s="82">
        <f t="shared" si="132"/>
        <v>2008</v>
      </c>
      <c r="D1707" s="82">
        <f t="shared" si="133"/>
        <v>3479.64</v>
      </c>
      <c r="E1707" s="82">
        <f t="shared" si="134"/>
        <v>954.8900000000001</v>
      </c>
      <c r="F1707" s="82">
        <f t="array" ref="F1707">SUM(IF(M1707:N1707="-",0,M1707:N1707),IF(O1707="-",0,-O1707))/100</f>
        <v>594.96</v>
      </c>
      <c r="G1707" s="82">
        <f t="array" ref="G1707">SUM(IF(P1707="-",0,P1707),IF(R1707="-",0,R1707))/100</f>
        <v>26.59</v>
      </c>
      <c r="H1707" s="82">
        <f t="array" ref="H1707">SUM(IF(Q1707="-",0,Q1707))/100</f>
        <v>333.34</v>
      </c>
      <c r="I1707" s="76">
        <v>5382032</v>
      </c>
      <c r="J1707" s="76" t="s">
        <v>169</v>
      </c>
      <c r="K1707" s="77">
        <v>39813</v>
      </c>
      <c r="L1707" s="76">
        <v>347964</v>
      </c>
      <c r="M1707" s="76">
        <v>58941</v>
      </c>
      <c r="N1707" s="76">
        <v>555</v>
      </c>
      <c r="O1707" s="76" t="s">
        <v>19</v>
      </c>
      <c r="P1707" s="76">
        <v>2584</v>
      </c>
      <c r="Q1707" s="76">
        <v>33334</v>
      </c>
      <c r="R1707" s="76">
        <v>75</v>
      </c>
    </row>
    <row r="1708" spans="1:18">
      <c r="A1708" s="82">
        <f t="shared" si="130"/>
        <v>538203202007</v>
      </c>
      <c r="B1708" s="82" t="str">
        <f t="shared" si="131"/>
        <v>53820320</v>
      </c>
      <c r="C1708" s="82">
        <f t="shared" si="132"/>
        <v>2007</v>
      </c>
      <c r="D1708" s="82">
        <f t="shared" si="133"/>
        <v>3479.65</v>
      </c>
      <c r="E1708" s="82">
        <f t="shared" si="134"/>
        <v>950.3</v>
      </c>
      <c r="F1708" s="82">
        <f t="array" ref="F1708">SUM(IF(M1708:N1708="-",0,M1708:N1708),IF(O1708="-",0,-O1708))/100</f>
        <v>590.02</v>
      </c>
      <c r="G1708" s="82">
        <f t="array" ref="G1708">SUM(IF(P1708="-",0,P1708),IF(R1708="-",0,R1708))/100</f>
        <v>26.92</v>
      </c>
      <c r="H1708" s="82">
        <f t="array" ref="H1708">SUM(IF(Q1708="-",0,Q1708))/100</f>
        <v>333.36</v>
      </c>
      <c r="I1708" s="76">
        <v>5382032</v>
      </c>
      <c r="J1708" s="76" t="s">
        <v>169</v>
      </c>
      <c r="K1708" s="77">
        <v>39447</v>
      </c>
      <c r="L1708" s="76">
        <v>347965</v>
      </c>
      <c r="M1708" s="76">
        <v>58447</v>
      </c>
      <c r="N1708" s="76">
        <v>555</v>
      </c>
      <c r="O1708" s="76" t="s">
        <v>19</v>
      </c>
      <c r="P1708" s="76">
        <v>2617</v>
      </c>
      <c r="Q1708" s="76">
        <v>33336</v>
      </c>
      <c r="R1708" s="76">
        <v>75</v>
      </c>
    </row>
    <row r="1709" spans="1:18">
      <c r="A1709" s="82">
        <f t="shared" si="130"/>
        <v>538203202006</v>
      </c>
      <c r="B1709" s="82" t="str">
        <f t="shared" si="131"/>
        <v>53820320</v>
      </c>
      <c r="C1709" s="82">
        <f t="shared" si="132"/>
        <v>2006</v>
      </c>
      <c r="D1709" s="82">
        <f t="shared" si="133"/>
        <v>3479.65</v>
      </c>
      <c r="E1709" s="82">
        <f t="shared" si="134"/>
        <v>941.01</v>
      </c>
      <c r="F1709" s="82">
        <f t="array" ref="F1709">SUM(IF(M1709:N1709="-",0,M1709:N1709),IF(O1709="-",0,-O1709))/100</f>
        <v>587.44000000000005</v>
      </c>
      <c r="G1709" s="82">
        <f t="array" ref="G1709">SUM(IF(P1709="-",0,P1709),IF(R1709="-",0,R1709))/100</f>
        <v>26.89</v>
      </c>
      <c r="H1709" s="82">
        <f t="array" ref="H1709">SUM(IF(Q1709="-",0,Q1709))/100</f>
        <v>326.68</v>
      </c>
      <c r="I1709" s="76">
        <v>5382032</v>
      </c>
      <c r="J1709" s="76" t="s">
        <v>169</v>
      </c>
      <c r="K1709" s="77">
        <v>39082</v>
      </c>
      <c r="L1709" s="76">
        <v>347965</v>
      </c>
      <c r="M1709" s="76">
        <v>58189</v>
      </c>
      <c r="N1709" s="76">
        <v>555</v>
      </c>
      <c r="O1709" s="76" t="s">
        <v>19</v>
      </c>
      <c r="P1709" s="76">
        <v>2614</v>
      </c>
      <c r="Q1709" s="76">
        <v>32668</v>
      </c>
      <c r="R1709" s="76">
        <v>75</v>
      </c>
    </row>
    <row r="1710" spans="1:18">
      <c r="A1710" s="82">
        <f t="shared" si="130"/>
        <v>538203602015</v>
      </c>
      <c r="B1710" s="82" t="str">
        <f t="shared" si="131"/>
        <v>53820360</v>
      </c>
      <c r="C1710" s="82">
        <f t="shared" si="132"/>
        <v>2015</v>
      </c>
      <c r="D1710" s="82">
        <f t="shared" si="133"/>
        <v>7806.03</v>
      </c>
      <c r="E1710" s="82">
        <f t="shared" si="134"/>
        <v>1340.87</v>
      </c>
      <c r="F1710" s="82">
        <f t="array" ref="F1710">SUM(IF(M1710:N1710="-",0,M1710:N1710),IF(O1710="-",0,-O1710))/100</f>
        <v>634.78</v>
      </c>
      <c r="G1710" s="82">
        <f t="array" ref="G1710">SUM(IF(P1710="-",0,P1710),IF(R1710="-",0,R1710))/100</f>
        <v>125.16</v>
      </c>
      <c r="H1710" s="82">
        <f t="array" ref="H1710">SUM(IF(Q1710="-",0,Q1710))/100</f>
        <v>580.92999999999995</v>
      </c>
      <c r="I1710" s="76">
        <v>5382036</v>
      </c>
      <c r="J1710" s="76" t="s">
        <v>170</v>
      </c>
      <c r="K1710" s="77">
        <v>42369</v>
      </c>
      <c r="L1710" s="76">
        <v>780603</v>
      </c>
      <c r="M1710" s="76">
        <v>62640</v>
      </c>
      <c r="N1710" s="76">
        <v>1143</v>
      </c>
      <c r="O1710" s="76">
        <v>305</v>
      </c>
      <c r="P1710" s="76">
        <v>12081</v>
      </c>
      <c r="Q1710" s="76">
        <v>58093</v>
      </c>
      <c r="R1710" s="76">
        <v>435</v>
      </c>
    </row>
    <row r="1711" spans="1:18">
      <c r="A1711" s="82">
        <f t="shared" si="130"/>
        <v>538203602014</v>
      </c>
      <c r="B1711" s="82" t="str">
        <f t="shared" si="131"/>
        <v>53820360</v>
      </c>
      <c r="C1711" s="82">
        <f t="shared" si="132"/>
        <v>2014</v>
      </c>
      <c r="D1711" s="82">
        <f t="shared" si="133"/>
        <v>7806.03</v>
      </c>
      <c r="E1711" s="82">
        <f t="shared" si="134"/>
        <v>1345.61</v>
      </c>
      <c r="F1711" s="82">
        <f t="array" ref="F1711">SUM(IF(M1711:N1711="-",0,M1711:N1711),IF(O1711="-",0,-O1711))/100</f>
        <v>642.02</v>
      </c>
      <c r="G1711" s="82">
        <f t="array" ref="G1711">SUM(IF(P1711="-",0,P1711),IF(R1711="-",0,R1711))/100</f>
        <v>112.32</v>
      </c>
      <c r="H1711" s="82">
        <f t="array" ref="H1711">SUM(IF(Q1711="-",0,Q1711))/100</f>
        <v>591.27</v>
      </c>
      <c r="I1711" s="76">
        <v>5382036</v>
      </c>
      <c r="J1711" s="76" t="s">
        <v>170</v>
      </c>
      <c r="K1711" s="77">
        <v>42004</v>
      </c>
      <c r="L1711" s="76">
        <v>780603</v>
      </c>
      <c r="M1711" s="76">
        <v>63304</v>
      </c>
      <c r="N1711" s="76">
        <v>1203</v>
      </c>
      <c r="O1711" s="76">
        <v>305</v>
      </c>
      <c r="P1711" s="76">
        <v>10798</v>
      </c>
      <c r="Q1711" s="76">
        <v>59127</v>
      </c>
      <c r="R1711" s="76">
        <v>434</v>
      </c>
    </row>
    <row r="1712" spans="1:18">
      <c r="A1712" s="82">
        <f t="shared" si="130"/>
        <v>538203602013</v>
      </c>
      <c r="B1712" s="82" t="str">
        <f t="shared" si="131"/>
        <v>53820360</v>
      </c>
      <c r="C1712" s="82">
        <f t="shared" si="132"/>
        <v>2013</v>
      </c>
      <c r="D1712" s="82">
        <f t="shared" si="133"/>
        <v>7805.94</v>
      </c>
      <c r="E1712" s="82">
        <f t="shared" si="134"/>
        <v>1339.2199999999998</v>
      </c>
      <c r="F1712" s="82">
        <f t="array" ref="F1712">SUM(IF(M1712:N1712="-",0,M1712:N1712),IF(O1712="-",0,-O1712))/100</f>
        <v>646.41999999999996</v>
      </c>
      <c r="G1712" s="82">
        <f t="array" ref="G1712">SUM(IF(P1712="-",0,P1712),IF(R1712="-",0,R1712))/100</f>
        <v>92.27</v>
      </c>
      <c r="H1712" s="82">
        <f t="array" ref="H1712">SUM(IF(Q1712="-",0,Q1712))/100</f>
        <v>600.53</v>
      </c>
      <c r="I1712" s="76">
        <v>5382036</v>
      </c>
      <c r="J1712" s="76" t="s">
        <v>170</v>
      </c>
      <c r="K1712" s="77">
        <v>41639</v>
      </c>
      <c r="L1712" s="76">
        <v>780594</v>
      </c>
      <c r="M1712" s="76">
        <v>63830</v>
      </c>
      <c r="N1712" s="76">
        <v>1117</v>
      </c>
      <c r="O1712" s="76">
        <v>305</v>
      </c>
      <c r="P1712" s="76">
        <v>8793</v>
      </c>
      <c r="Q1712" s="76">
        <v>60053</v>
      </c>
      <c r="R1712" s="76">
        <v>434</v>
      </c>
    </row>
    <row r="1713" spans="1:18">
      <c r="A1713" s="82">
        <f t="shared" si="130"/>
        <v>538203602012</v>
      </c>
      <c r="B1713" s="82" t="str">
        <f t="shared" si="131"/>
        <v>53820360</v>
      </c>
      <c r="C1713" s="82">
        <f t="shared" si="132"/>
        <v>2012</v>
      </c>
      <c r="D1713" s="82">
        <f t="shared" si="133"/>
        <v>7805.94</v>
      </c>
      <c r="E1713" s="82">
        <f t="shared" si="134"/>
        <v>1328.47</v>
      </c>
      <c r="F1713" s="82">
        <f t="array" ref="F1713">SUM(IF(M1713:N1713="-",0,M1713:N1713),IF(O1713="-",0,-O1713))/100</f>
        <v>637.16</v>
      </c>
      <c r="G1713" s="82">
        <f t="array" ref="G1713">SUM(IF(P1713="-",0,P1713),IF(R1713="-",0,R1713))/100</f>
        <v>91.82</v>
      </c>
      <c r="H1713" s="82">
        <f t="array" ref="H1713">SUM(IF(Q1713="-",0,Q1713))/100</f>
        <v>599.49</v>
      </c>
      <c r="I1713" s="76">
        <v>5382036</v>
      </c>
      <c r="J1713" s="76" t="s">
        <v>170</v>
      </c>
      <c r="K1713" s="77">
        <v>41274</v>
      </c>
      <c r="L1713" s="76">
        <v>780594</v>
      </c>
      <c r="M1713" s="76">
        <v>62904</v>
      </c>
      <c r="N1713" s="76">
        <v>1117</v>
      </c>
      <c r="O1713" s="76">
        <v>305</v>
      </c>
      <c r="P1713" s="76">
        <v>8748</v>
      </c>
      <c r="Q1713" s="76">
        <v>59949</v>
      </c>
      <c r="R1713" s="76">
        <v>434</v>
      </c>
    </row>
    <row r="1714" spans="1:18">
      <c r="A1714" s="82">
        <f t="shared" si="130"/>
        <v>538203602011</v>
      </c>
      <c r="B1714" s="82" t="str">
        <f t="shared" si="131"/>
        <v>53820360</v>
      </c>
      <c r="C1714" s="82">
        <f t="shared" si="132"/>
        <v>2011</v>
      </c>
      <c r="D1714" s="82">
        <f t="shared" si="133"/>
        <v>7805.94</v>
      </c>
      <c r="E1714" s="82">
        <f t="shared" si="134"/>
        <v>1323.7199999999998</v>
      </c>
      <c r="F1714" s="82">
        <f t="array" ref="F1714">SUM(IF(M1714:N1714="-",0,M1714:N1714),IF(O1714="-",0,-O1714))/100</f>
        <v>631.78</v>
      </c>
      <c r="G1714" s="82">
        <f t="array" ref="G1714">SUM(IF(P1714="-",0,P1714),IF(R1714="-",0,R1714))/100</f>
        <v>92.66</v>
      </c>
      <c r="H1714" s="82">
        <f t="array" ref="H1714">SUM(IF(Q1714="-",0,Q1714))/100</f>
        <v>599.28</v>
      </c>
      <c r="I1714" s="76">
        <v>5382036</v>
      </c>
      <c r="J1714" s="76" t="s">
        <v>170</v>
      </c>
      <c r="K1714" s="77">
        <v>40908</v>
      </c>
      <c r="L1714" s="76">
        <v>780594</v>
      </c>
      <c r="M1714" s="76">
        <v>62381</v>
      </c>
      <c r="N1714" s="76">
        <v>1102</v>
      </c>
      <c r="O1714" s="76">
        <v>305</v>
      </c>
      <c r="P1714" s="76">
        <v>8832</v>
      </c>
      <c r="Q1714" s="76">
        <v>59928</v>
      </c>
      <c r="R1714" s="76">
        <v>434</v>
      </c>
    </row>
    <row r="1715" spans="1:18">
      <c r="A1715" s="82">
        <f t="shared" si="130"/>
        <v>538203602010</v>
      </c>
      <c r="B1715" s="82" t="str">
        <f t="shared" si="131"/>
        <v>53820360</v>
      </c>
      <c r="C1715" s="82">
        <f t="shared" si="132"/>
        <v>2010</v>
      </c>
      <c r="D1715" s="82">
        <f t="shared" si="133"/>
        <v>7806.16</v>
      </c>
      <c r="E1715" s="82">
        <f t="shared" si="134"/>
        <v>1321.22</v>
      </c>
      <c r="F1715" s="82">
        <f t="array" ref="F1715">SUM(IF(M1715:N1715="-",0,M1715:N1715),IF(O1715="-",0,-O1715))/100</f>
        <v>628.71</v>
      </c>
      <c r="G1715" s="82">
        <f t="array" ref="G1715">SUM(IF(P1715="-",0,P1715),IF(R1715="-",0,R1715))/100</f>
        <v>94.34</v>
      </c>
      <c r="H1715" s="82">
        <f t="array" ref="H1715">SUM(IF(Q1715="-",0,Q1715))/100</f>
        <v>598.16999999999996</v>
      </c>
      <c r="I1715" s="76">
        <v>5382036</v>
      </c>
      <c r="J1715" s="76" t="s">
        <v>170</v>
      </c>
      <c r="K1715" s="77">
        <v>40543</v>
      </c>
      <c r="L1715" s="76">
        <v>780616</v>
      </c>
      <c r="M1715" s="76">
        <v>62286</v>
      </c>
      <c r="N1715" s="76">
        <v>888</v>
      </c>
      <c r="O1715" s="76">
        <v>303</v>
      </c>
      <c r="P1715" s="76">
        <v>9000</v>
      </c>
      <c r="Q1715" s="76">
        <v>59817</v>
      </c>
      <c r="R1715" s="76">
        <v>434</v>
      </c>
    </row>
    <row r="1716" spans="1:18">
      <c r="A1716" s="82">
        <f t="shared" si="130"/>
        <v>538203602009</v>
      </c>
      <c r="B1716" s="82" t="str">
        <f t="shared" si="131"/>
        <v>53820360</v>
      </c>
      <c r="C1716" s="82">
        <f t="shared" si="132"/>
        <v>2009</v>
      </c>
      <c r="D1716" s="82">
        <f t="shared" si="133"/>
        <v>7806.16</v>
      </c>
      <c r="E1716" s="82">
        <f t="shared" si="134"/>
        <v>1319.73</v>
      </c>
      <c r="F1716" s="82">
        <f t="array" ref="F1716">SUM(IF(M1716:N1716="-",0,M1716:N1716),IF(O1716="-",0,-O1716))/100</f>
        <v>627.69000000000005</v>
      </c>
      <c r="G1716" s="82">
        <f t="array" ref="G1716">SUM(IF(P1716="-",0,P1716),IF(R1716="-",0,R1716))/100</f>
        <v>93.86</v>
      </c>
      <c r="H1716" s="82">
        <f t="array" ref="H1716">SUM(IF(Q1716="-",0,Q1716))/100</f>
        <v>598.17999999999995</v>
      </c>
      <c r="I1716" s="76">
        <v>5382036</v>
      </c>
      <c r="J1716" s="76" t="s">
        <v>170</v>
      </c>
      <c r="K1716" s="77">
        <v>40178</v>
      </c>
      <c r="L1716" s="76">
        <v>780616</v>
      </c>
      <c r="M1716" s="76">
        <v>62184</v>
      </c>
      <c r="N1716" s="76">
        <v>888</v>
      </c>
      <c r="O1716" s="76">
        <v>303</v>
      </c>
      <c r="P1716" s="76">
        <v>8951</v>
      </c>
      <c r="Q1716" s="76">
        <v>59818</v>
      </c>
      <c r="R1716" s="76">
        <v>435</v>
      </c>
    </row>
    <row r="1717" spans="1:18">
      <c r="A1717" s="82">
        <f t="shared" si="130"/>
        <v>538203602008</v>
      </c>
      <c r="B1717" s="82" t="str">
        <f t="shared" si="131"/>
        <v>53820360</v>
      </c>
      <c r="C1717" s="82">
        <f t="shared" si="132"/>
        <v>2008</v>
      </c>
      <c r="D1717" s="82">
        <f t="shared" si="133"/>
        <v>7810.56</v>
      </c>
      <c r="E1717" s="82">
        <f t="shared" si="134"/>
        <v>1317</v>
      </c>
      <c r="F1717" s="82">
        <f t="array" ref="F1717">SUM(IF(M1717:N1717="-",0,M1717:N1717),IF(O1717="-",0,-O1717))/100</f>
        <v>627.44000000000005</v>
      </c>
      <c r="G1717" s="82">
        <f t="array" ref="G1717">SUM(IF(P1717="-",0,P1717),IF(R1717="-",0,R1717))/100</f>
        <v>91.49</v>
      </c>
      <c r="H1717" s="82">
        <f t="array" ref="H1717">SUM(IF(Q1717="-",0,Q1717))/100</f>
        <v>598.07000000000005</v>
      </c>
      <c r="I1717" s="76">
        <v>5382036</v>
      </c>
      <c r="J1717" s="76" t="s">
        <v>170</v>
      </c>
      <c r="K1717" s="77">
        <v>39813</v>
      </c>
      <c r="L1717" s="76">
        <v>781056</v>
      </c>
      <c r="M1717" s="76">
        <v>62150</v>
      </c>
      <c r="N1717" s="76">
        <v>888</v>
      </c>
      <c r="O1717" s="76">
        <v>294</v>
      </c>
      <c r="P1717" s="76">
        <v>8714</v>
      </c>
      <c r="Q1717" s="76">
        <v>59807</v>
      </c>
      <c r="R1717" s="76">
        <v>435</v>
      </c>
    </row>
    <row r="1718" spans="1:18">
      <c r="A1718" s="82">
        <f t="shared" si="130"/>
        <v>538203602007</v>
      </c>
      <c r="B1718" s="82" t="str">
        <f t="shared" si="131"/>
        <v>53820360</v>
      </c>
      <c r="C1718" s="82">
        <f t="shared" si="132"/>
        <v>2007</v>
      </c>
      <c r="D1718" s="82">
        <f t="shared" si="133"/>
        <v>7810.55</v>
      </c>
      <c r="E1718" s="82">
        <f t="shared" si="134"/>
        <v>1313.25</v>
      </c>
      <c r="F1718" s="82">
        <f t="array" ref="F1718">SUM(IF(M1718:N1718="-",0,M1718:N1718),IF(O1718="-",0,-O1718))/100</f>
        <v>623.82000000000005</v>
      </c>
      <c r="G1718" s="82">
        <f t="array" ref="G1718">SUM(IF(P1718="-",0,P1718),IF(R1718="-",0,R1718))/100</f>
        <v>91.36</v>
      </c>
      <c r="H1718" s="82">
        <f t="array" ref="H1718">SUM(IF(Q1718="-",0,Q1718))/100</f>
        <v>598.07000000000005</v>
      </c>
      <c r="I1718" s="76">
        <v>5382036</v>
      </c>
      <c r="J1718" s="76" t="s">
        <v>170</v>
      </c>
      <c r="K1718" s="77">
        <v>39447</v>
      </c>
      <c r="L1718" s="76">
        <v>781055</v>
      </c>
      <c r="M1718" s="76">
        <v>61787</v>
      </c>
      <c r="N1718" s="76">
        <v>888</v>
      </c>
      <c r="O1718" s="76">
        <v>293</v>
      </c>
      <c r="P1718" s="76">
        <v>8701</v>
      </c>
      <c r="Q1718" s="76">
        <v>59807</v>
      </c>
      <c r="R1718" s="76">
        <v>435</v>
      </c>
    </row>
    <row r="1719" spans="1:18">
      <c r="A1719" s="82">
        <f t="shared" si="130"/>
        <v>538203602006</v>
      </c>
      <c r="B1719" s="82" t="str">
        <f t="shared" si="131"/>
        <v>53820360</v>
      </c>
      <c r="C1719" s="82">
        <f t="shared" si="132"/>
        <v>2006</v>
      </c>
      <c r="D1719" s="82">
        <f t="shared" si="133"/>
        <v>7810.56</v>
      </c>
      <c r="E1719" s="82">
        <f t="shared" si="134"/>
        <v>1311.04</v>
      </c>
      <c r="F1719" s="82">
        <f t="array" ref="F1719">SUM(IF(M1719:N1719="-",0,M1719:N1719),IF(O1719="-",0,-O1719))/100</f>
        <v>621.66999999999996</v>
      </c>
      <c r="G1719" s="82">
        <f t="array" ref="G1719">SUM(IF(P1719="-",0,P1719),IF(R1719="-",0,R1719))/100</f>
        <v>91.31</v>
      </c>
      <c r="H1719" s="82">
        <f t="array" ref="H1719">SUM(IF(Q1719="-",0,Q1719))/100</f>
        <v>598.05999999999995</v>
      </c>
      <c r="I1719" s="76">
        <v>5382036</v>
      </c>
      <c r="J1719" s="76" t="s">
        <v>170</v>
      </c>
      <c r="K1719" s="77">
        <v>39082</v>
      </c>
      <c r="L1719" s="76">
        <v>781056</v>
      </c>
      <c r="M1719" s="76">
        <v>61569</v>
      </c>
      <c r="N1719" s="76">
        <v>891</v>
      </c>
      <c r="O1719" s="76">
        <v>293</v>
      </c>
      <c r="P1719" s="76">
        <v>8696</v>
      </c>
      <c r="Q1719" s="76">
        <v>59806</v>
      </c>
      <c r="R1719" s="76">
        <v>435</v>
      </c>
    </row>
    <row r="1720" spans="1:18">
      <c r="A1720" s="82">
        <f t="shared" si="130"/>
        <v>538204002015</v>
      </c>
      <c r="B1720" s="82" t="str">
        <f t="shared" si="131"/>
        <v>53820400</v>
      </c>
      <c r="C1720" s="82">
        <f t="shared" si="132"/>
        <v>2015</v>
      </c>
      <c r="D1720" s="82">
        <f t="shared" si="133"/>
        <v>5061.5600000000004</v>
      </c>
      <c r="E1720" s="82">
        <f t="shared" si="134"/>
        <v>1129.47</v>
      </c>
      <c r="F1720" s="82">
        <f t="array" ref="F1720">SUM(IF(M1720:N1720="-",0,M1720:N1720),IF(O1720="-",0,-O1720))/100</f>
        <v>660.9</v>
      </c>
      <c r="G1720" s="82">
        <f t="array" ref="G1720">SUM(IF(P1720="-",0,P1720),IF(R1720="-",0,R1720))/100</f>
        <v>57.2</v>
      </c>
      <c r="H1720" s="82">
        <f t="array" ref="H1720">SUM(IF(Q1720="-",0,Q1720))/100</f>
        <v>411.37</v>
      </c>
      <c r="I1720" s="76">
        <v>5382040</v>
      </c>
      <c r="J1720" s="76" t="s">
        <v>171</v>
      </c>
      <c r="K1720" s="77">
        <v>42369</v>
      </c>
      <c r="L1720" s="76">
        <v>506156</v>
      </c>
      <c r="M1720" s="76">
        <v>64567</v>
      </c>
      <c r="N1720" s="76">
        <v>1547</v>
      </c>
      <c r="O1720" s="76">
        <v>24</v>
      </c>
      <c r="P1720" s="76">
        <v>5263</v>
      </c>
      <c r="Q1720" s="76">
        <v>41137</v>
      </c>
      <c r="R1720" s="76">
        <v>457</v>
      </c>
    </row>
    <row r="1721" spans="1:18">
      <c r="A1721" s="82">
        <f t="shared" si="130"/>
        <v>538204002014</v>
      </c>
      <c r="B1721" s="82" t="str">
        <f t="shared" si="131"/>
        <v>53820400</v>
      </c>
      <c r="C1721" s="82">
        <f t="shared" si="132"/>
        <v>2014</v>
      </c>
      <c r="D1721" s="82">
        <f t="shared" si="133"/>
        <v>5061.5600000000004</v>
      </c>
      <c r="E1721" s="82">
        <f t="shared" si="134"/>
        <v>1125.6200000000001</v>
      </c>
      <c r="F1721" s="82">
        <f t="array" ref="F1721">SUM(IF(M1721:N1721="-",0,M1721:N1721),IF(O1721="-",0,-O1721))/100</f>
        <v>662.46</v>
      </c>
      <c r="G1721" s="82">
        <f t="array" ref="G1721">SUM(IF(P1721="-",0,P1721),IF(R1721="-",0,R1721))/100</f>
        <v>49.97</v>
      </c>
      <c r="H1721" s="82">
        <f t="array" ref="H1721">SUM(IF(Q1721="-",0,Q1721))/100</f>
        <v>413.19</v>
      </c>
      <c r="I1721" s="76">
        <v>5382040</v>
      </c>
      <c r="J1721" s="76" t="s">
        <v>171</v>
      </c>
      <c r="K1721" s="77">
        <v>42004</v>
      </c>
      <c r="L1721" s="76">
        <v>506156</v>
      </c>
      <c r="M1721" s="76">
        <v>64731</v>
      </c>
      <c r="N1721" s="76">
        <v>1539</v>
      </c>
      <c r="O1721" s="76">
        <v>24</v>
      </c>
      <c r="P1721" s="76">
        <v>4540</v>
      </c>
      <c r="Q1721" s="76">
        <v>41319</v>
      </c>
      <c r="R1721" s="76">
        <v>457</v>
      </c>
    </row>
    <row r="1722" spans="1:18">
      <c r="A1722" s="82">
        <f t="shared" si="130"/>
        <v>538204002013</v>
      </c>
      <c r="B1722" s="82" t="str">
        <f t="shared" si="131"/>
        <v>53820400</v>
      </c>
      <c r="C1722" s="82">
        <f t="shared" si="132"/>
        <v>2013</v>
      </c>
      <c r="D1722" s="82">
        <f t="shared" si="133"/>
        <v>5061.51</v>
      </c>
      <c r="E1722" s="82">
        <f t="shared" si="134"/>
        <v>1123.47</v>
      </c>
      <c r="F1722" s="82">
        <f t="array" ref="F1722">SUM(IF(M1722:N1722="-",0,M1722:N1722),IF(O1722="-",0,-O1722))/100</f>
        <v>659.97</v>
      </c>
      <c r="G1722" s="82">
        <f t="array" ref="G1722">SUM(IF(P1722="-",0,P1722),IF(R1722="-",0,R1722))/100</f>
        <v>50.24</v>
      </c>
      <c r="H1722" s="82">
        <f t="array" ref="H1722">SUM(IF(Q1722="-",0,Q1722))/100</f>
        <v>413.26</v>
      </c>
      <c r="I1722" s="76">
        <v>5382040</v>
      </c>
      <c r="J1722" s="76" t="s">
        <v>171</v>
      </c>
      <c r="K1722" s="77">
        <v>41639</v>
      </c>
      <c r="L1722" s="76">
        <v>506151</v>
      </c>
      <c r="M1722" s="76">
        <v>64411</v>
      </c>
      <c r="N1722" s="76">
        <v>1610</v>
      </c>
      <c r="O1722" s="76">
        <v>24</v>
      </c>
      <c r="P1722" s="76">
        <v>4567</v>
      </c>
      <c r="Q1722" s="76">
        <v>41326</v>
      </c>
      <c r="R1722" s="76">
        <v>457</v>
      </c>
    </row>
    <row r="1723" spans="1:18">
      <c r="A1723" s="82">
        <f t="shared" si="130"/>
        <v>538204002012</v>
      </c>
      <c r="B1723" s="82" t="str">
        <f t="shared" si="131"/>
        <v>53820400</v>
      </c>
      <c r="C1723" s="82">
        <f t="shared" si="132"/>
        <v>2012</v>
      </c>
      <c r="D1723" s="82">
        <f t="shared" si="133"/>
        <v>5061.51</v>
      </c>
      <c r="E1723" s="82">
        <f t="shared" si="134"/>
        <v>1121.94</v>
      </c>
      <c r="F1723" s="82">
        <f t="array" ref="F1723">SUM(IF(M1723:N1723="-",0,M1723:N1723),IF(O1723="-",0,-O1723))/100</f>
        <v>658.26</v>
      </c>
      <c r="G1723" s="82">
        <f t="array" ref="G1723">SUM(IF(P1723="-",0,P1723),IF(R1723="-",0,R1723))/100</f>
        <v>50.3</v>
      </c>
      <c r="H1723" s="82">
        <f t="array" ref="H1723">SUM(IF(Q1723="-",0,Q1723))/100</f>
        <v>413.38</v>
      </c>
      <c r="I1723" s="76">
        <v>5382040</v>
      </c>
      <c r="J1723" s="76" t="s">
        <v>171</v>
      </c>
      <c r="K1723" s="77">
        <v>41274</v>
      </c>
      <c r="L1723" s="76">
        <v>506151</v>
      </c>
      <c r="M1723" s="76">
        <v>64184</v>
      </c>
      <c r="N1723" s="76">
        <v>1666</v>
      </c>
      <c r="O1723" s="76">
        <v>24</v>
      </c>
      <c r="P1723" s="76">
        <v>4573</v>
      </c>
      <c r="Q1723" s="76">
        <v>41338</v>
      </c>
      <c r="R1723" s="76">
        <v>457</v>
      </c>
    </row>
    <row r="1724" spans="1:18">
      <c r="A1724" s="82">
        <f t="shared" si="130"/>
        <v>538204002011</v>
      </c>
      <c r="B1724" s="82" t="str">
        <f t="shared" si="131"/>
        <v>53820400</v>
      </c>
      <c r="C1724" s="82">
        <f t="shared" si="132"/>
        <v>2011</v>
      </c>
      <c r="D1724" s="82">
        <f t="shared" si="133"/>
        <v>5061.51</v>
      </c>
      <c r="E1724" s="82">
        <f t="shared" si="134"/>
        <v>1122.4899999999998</v>
      </c>
      <c r="F1724" s="82">
        <f t="array" ref="F1724">SUM(IF(M1724:N1724="-",0,M1724:N1724),IF(O1724="-",0,-O1724))/100</f>
        <v>656.28</v>
      </c>
      <c r="G1724" s="82">
        <f t="array" ref="G1724">SUM(IF(P1724="-",0,P1724),IF(R1724="-",0,R1724))/100</f>
        <v>49.68</v>
      </c>
      <c r="H1724" s="82">
        <f t="array" ref="H1724">SUM(IF(Q1724="-",0,Q1724))/100</f>
        <v>416.53</v>
      </c>
      <c r="I1724" s="76">
        <v>5382040</v>
      </c>
      <c r="J1724" s="76" t="s">
        <v>171</v>
      </c>
      <c r="K1724" s="77">
        <v>40908</v>
      </c>
      <c r="L1724" s="76">
        <v>506151</v>
      </c>
      <c r="M1724" s="76">
        <v>63979</v>
      </c>
      <c r="N1724" s="76">
        <v>1673</v>
      </c>
      <c r="O1724" s="76">
        <v>24</v>
      </c>
      <c r="P1724" s="76">
        <v>4511</v>
      </c>
      <c r="Q1724" s="76">
        <v>41653</v>
      </c>
      <c r="R1724" s="76">
        <v>457</v>
      </c>
    </row>
    <row r="1725" spans="1:18">
      <c r="A1725" s="82">
        <f t="shared" si="130"/>
        <v>538204002010</v>
      </c>
      <c r="B1725" s="82" t="str">
        <f t="shared" si="131"/>
        <v>53820400</v>
      </c>
      <c r="C1725" s="82">
        <f t="shared" si="132"/>
        <v>2010</v>
      </c>
      <c r="D1725" s="82">
        <f t="shared" si="133"/>
        <v>5061.51</v>
      </c>
      <c r="E1725" s="82">
        <f t="shared" si="134"/>
        <v>1120.0900000000001</v>
      </c>
      <c r="F1725" s="82">
        <f t="array" ref="F1725">SUM(IF(M1725:N1725="-",0,M1725:N1725),IF(O1725="-",0,-O1725))/100</f>
        <v>651.91</v>
      </c>
      <c r="G1725" s="82">
        <f t="array" ref="G1725">SUM(IF(P1725="-",0,P1725),IF(R1725="-",0,R1725))/100</f>
        <v>51.71</v>
      </c>
      <c r="H1725" s="82">
        <f t="array" ref="H1725">SUM(IF(Q1725="-",0,Q1725))/100</f>
        <v>416.47</v>
      </c>
      <c r="I1725" s="76">
        <v>5382040</v>
      </c>
      <c r="J1725" s="76" t="s">
        <v>171</v>
      </c>
      <c r="K1725" s="77">
        <v>40543</v>
      </c>
      <c r="L1725" s="76">
        <v>506151</v>
      </c>
      <c r="M1725" s="76">
        <v>64733</v>
      </c>
      <c r="N1725" s="76">
        <v>482</v>
      </c>
      <c r="O1725" s="76">
        <v>24</v>
      </c>
      <c r="P1725" s="76">
        <v>4713</v>
      </c>
      <c r="Q1725" s="76">
        <v>41647</v>
      </c>
      <c r="R1725" s="76">
        <v>458</v>
      </c>
    </row>
    <row r="1726" spans="1:18">
      <c r="A1726" s="82">
        <f t="shared" si="130"/>
        <v>538204002009</v>
      </c>
      <c r="B1726" s="82" t="str">
        <f t="shared" si="131"/>
        <v>53820400</v>
      </c>
      <c r="C1726" s="82">
        <f t="shared" si="132"/>
        <v>2009</v>
      </c>
      <c r="D1726" s="82">
        <f t="shared" si="133"/>
        <v>5061.5200000000004</v>
      </c>
      <c r="E1726" s="82">
        <f t="shared" si="134"/>
        <v>1112.4000000000001</v>
      </c>
      <c r="F1726" s="82">
        <f t="array" ref="F1726">SUM(IF(M1726:N1726="-",0,M1726:N1726),IF(O1726="-",0,-O1726))/100</f>
        <v>643.76</v>
      </c>
      <c r="G1726" s="82">
        <f t="array" ref="G1726">SUM(IF(P1726="-",0,P1726),IF(R1726="-",0,R1726))/100</f>
        <v>52.09</v>
      </c>
      <c r="H1726" s="82">
        <f t="array" ref="H1726">SUM(IF(Q1726="-",0,Q1726))/100</f>
        <v>416.55</v>
      </c>
      <c r="I1726" s="76">
        <v>5382040</v>
      </c>
      <c r="J1726" s="76" t="s">
        <v>171</v>
      </c>
      <c r="K1726" s="77">
        <v>40178</v>
      </c>
      <c r="L1726" s="76">
        <v>506152</v>
      </c>
      <c r="M1726" s="76">
        <v>63918</v>
      </c>
      <c r="N1726" s="76">
        <v>482</v>
      </c>
      <c r="O1726" s="76">
        <v>24</v>
      </c>
      <c r="P1726" s="76">
        <v>4751</v>
      </c>
      <c r="Q1726" s="76">
        <v>41655</v>
      </c>
      <c r="R1726" s="76">
        <v>458</v>
      </c>
    </row>
    <row r="1727" spans="1:18">
      <c r="A1727" s="82">
        <f t="shared" si="130"/>
        <v>538204002008</v>
      </c>
      <c r="B1727" s="82" t="str">
        <f t="shared" si="131"/>
        <v>53820400</v>
      </c>
      <c r="C1727" s="82">
        <f t="shared" si="132"/>
        <v>2008</v>
      </c>
      <c r="D1727" s="82">
        <f t="shared" si="133"/>
        <v>5061.5200000000004</v>
      </c>
      <c r="E1727" s="82">
        <f t="shared" si="134"/>
        <v>1104.4399999999998</v>
      </c>
      <c r="F1727" s="82">
        <f t="array" ref="F1727">SUM(IF(M1727:N1727="-",0,M1727:N1727),IF(O1727="-",0,-O1727))/100</f>
        <v>641.30999999999995</v>
      </c>
      <c r="G1727" s="82">
        <f t="array" ref="G1727">SUM(IF(P1727="-",0,P1727),IF(R1727="-",0,R1727))/100</f>
        <v>51.79</v>
      </c>
      <c r="H1727" s="82">
        <f t="array" ref="H1727">SUM(IF(Q1727="-",0,Q1727))/100</f>
        <v>411.34</v>
      </c>
      <c r="I1727" s="76">
        <v>5382040</v>
      </c>
      <c r="J1727" s="76" t="s">
        <v>171</v>
      </c>
      <c r="K1727" s="77">
        <v>39813</v>
      </c>
      <c r="L1727" s="76">
        <v>506152</v>
      </c>
      <c r="M1727" s="76">
        <v>63649</v>
      </c>
      <c r="N1727" s="76">
        <v>482</v>
      </c>
      <c r="O1727" s="76" t="s">
        <v>19</v>
      </c>
      <c r="P1727" s="76">
        <v>4722</v>
      </c>
      <c r="Q1727" s="76">
        <v>41134</v>
      </c>
      <c r="R1727" s="76">
        <v>457</v>
      </c>
    </row>
    <row r="1728" spans="1:18">
      <c r="A1728" s="82">
        <f t="shared" si="130"/>
        <v>538204002007</v>
      </c>
      <c r="B1728" s="82" t="str">
        <f t="shared" si="131"/>
        <v>53820400</v>
      </c>
      <c r="C1728" s="82">
        <f t="shared" si="132"/>
        <v>2007</v>
      </c>
      <c r="D1728" s="82">
        <f t="shared" si="133"/>
        <v>5061.5200000000004</v>
      </c>
      <c r="E1728" s="82">
        <f t="shared" si="134"/>
        <v>1099.8000000000002</v>
      </c>
      <c r="F1728" s="82">
        <f t="array" ref="F1728">SUM(IF(M1728:N1728="-",0,M1728:N1728),IF(O1728="-",0,-O1728))/100</f>
        <v>635.95000000000005</v>
      </c>
      <c r="G1728" s="82">
        <f t="array" ref="G1728">SUM(IF(P1728="-",0,P1728),IF(R1728="-",0,R1728))/100</f>
        <v>52.11</v>
      </c>
      <c r="H1728" s="82">
        <f t="array" ref="H1728">SUM(IF(Q1728="-",0,Q1728))/100</f>
        <v>411.74</v>
      </c>
      <c r="I1728" s="76">
        <v>5382040</v>
      </c>
      <c r="J1728" s="76" t="s">
        <v>171</v>
      </c>
      <c r="K1728" s="77">
        <v>39447</v>
      </c>
      <c r="L1728" s="76">
        <v>506152</v>
      </c>
      <c r="M1728" s="76">
        <v>63113</v>
      </c>
      <c r="N1728" s="76">
        <v>482</v>
      </c>
      <c r="O1728" s="76" t="s">
        <v>19</v>
      </c>
      <c r="P1728" s="76">
        <v>4754</v>
      </c>
      <c r="Q1728" s="76">
        <v>41174</v>
      </c>
      <c r="R1728" s="76">
        <v>457</v>
      </c>
    </row>
    <row r="1729" spans="1:18">
      <c r="A1729" s="82">
        <f t="shared" si="130"/>
        <v>538204002006</v>
      </c>
      <c r="B1729" s="82" t="str">
        <f t="shared" si="131"/>
        <v>53820400</v>
      </c>
      <c r="C1729" s="82">
        <f t="shared" si="132"/>
        <v>2006</v>
      </c>
      <c r="D1729" s="82">
        <f t="shared" si="133"/>
        <v>5056.34</v>
      </c>
      <c r="E1729" s="82">
        <f t="shared" si="134"/>
        <v>1096.9000000000001</v>
      </c>
      <c r="F1729" s="82">
        <f t="array" ref="F1729">SUM(IF(M1729:N1729="-",0,M1729:N1729),IF(O1729="-",0,-O1729))/100</f>
        <v>634.14</v>
      </c>
      <c r="G1729" s="82">
        <f t="array" ref="G1729">SUM(IF(P1729="-",0,P1729),IF(R1729="-",0,R1729))/100</f>
        <v>51.15</v>
      </c>
      <c r="H1729" s="82">
        <f t="array" ref="H1729">SUM(IF(Q1729="-",0,Q1729))/100</f>
        <v>411.61</v>
      </c>
      <c r="I1729" s="76">
        <v>5382040</v>
      </c>
      <c r="J1729" s="76" t="s">
        <v>171</v>
      </c>
      <c r="K1729" s="77">
        <v>39082</v>
      </c>
      <c r="L1729" s="76">
        <v>505634</v>
      </c>
      <c r="M1729" s="76">
        <v>62934</v>
      </c>
      <c r="N1729" s="76">
        <v>480</v>
      </c>
      <c r="O1729" s="76" t="s">
        <v>19</v>
      </c>
      <c r="P1729" s="76">
        <v>4658</v>
      </c>
      <c r="Q1729" s="76">
        <v>41161</v>
      </c>
      <c r="R1729" s="76">
        <v>457</v>
      </c>
    </row>
    <row r="1730" spans="1:18">
      <c r="A1730" s="82">
        <f t="shared" si="130"/>
        <v>538204402015</v>
      </c>
      <c r="B1730" s="82" t="str">
        <f t="shared" si="131"/>
        <v>53820440</v>
      </c>
      <c r="C1730" s="82">
        <f t="shared" si="132"/>
        <v>2015</v>
      </c>
      <c r="D1730" s="82">
        <f t="shared" si="133"/>
        <v>3578.98</v>
      </c>
      <c r="E1730" s="82">
        <f t="shared" si="134"/>
        <v>1101.3599999999999</v>
      </c>
      <c r="F1730" s="82">
        <f t="array" ref="F1730">SUM(IF(M1730:N1730="-",0,M1730:N1730),IF(O1730="-",0,-O1730))/100</f>
        <v>722.93</v>
      </c>
      <c r="G1730" s="82">
        <f t="array" ref="G1730">SUM(IF(P1730="-",0,P1730),IF(R1730="-",0,R1730))/100</f>
        <v>120.66</v>
      </c>
      <c r="H1730" s="82">
        <f t="array" ref="H1730">SUM(IF(Q1730="-",0,Q1730))/100</f>
        <v>257.77</v>
      </c>
      <c r="I1730" s="76">
        <v>5382044</v>
      </c>
      <c r="J1730" s="76" t="s">
        <v>172</v>
      </c>
      <c r="K1730" s="77">
        <v>42369</v>
      </c>
      <c r="L1730" s="76">
        <v>357898</v>
      </c>
      <c r="M1730" s="76">
        <v>69822</v>
      </c>
      <c r="N1730" s="76">
        <v>8033</v>
      </c>
      <c r="O1730" s="76">
        <v>5562</v>
      </c>
      <c r="P1730" s="76">
        <v>11663</v>
      </c>
      <c r="Q1730" s="76">
        <v>25777</v>
      </c>
      <c r="R1730" s="76">
        <v>403</v>
      </c>
    </row>
    <row r="1731" spans="1:18">
      <c r="A1731" s="82">
        <f t="shared" si="130"/>
        <v>538204402014</v>
      </c>
      <c r="B1731" s="82" t="str">
        <f t="shared" si="131"/>
        <v>53820440</v>
      </c>
      <c r="C1731" s="82">
        <f t="shared" si="132"/>
        <v>2014</v>
      </c>
      <c r="D1731" s="82">
        <f t="shared" si="133"/>
        <v>3578.98</v>
      </c>
      <c r="E1731" s="82">
        <f t="shared" si="134"/>
        <v>1107.0600000000002</v>
      </c>
      <c r="F1731" s="82">
        <f t="array" ref="F1731">SUM(IF(M1731:N1731="-",0,M1731:N1731),IF(O1731="-",0,-O1731))/100</f>
        <v>755.69</v>
      </c>
      <c r="G1731" s="82">
        <f t="array" ref="G1731">SUM(IF(P1731="-",0,P1731),IF(R1731="-",0,R1731))/100</f>
        <v>102.43</v>
      </c>
      <c r="H1731" s="82">
        <f t="array" ref="H1731">SUM(IF(Q1731="-",0,Q1731))/100</f>
        <v>248.94</v>
      </c>
      <c r="I1731" s="76">
        <v>5382044</v>
      </c>
      <c r="J1731" s="76" t="s">
        <v>172</v>
      </c>
      <c r="K1731" s="77">
        <v>42004</v>
      </c>
      <c r="L1731" s="76">
        <v>357898</v>
      </c>
      <c r="M1731" s="76">
        <v>72782</v>
      </c>
      <c r="N1731" s="76">
        <v>13001</v>
      </c>
      <c r="O1731" s="76">
        <v>10214</v>
      </c>
      <c r="P1731" s="76">
        <v>9766</v>
      </c>
      <c r="Q1731" s="76">
        <v>24894</v>
      </c>
      <c r="R1731" s="76">
        <v>477</v>
      </c>
    </row>
    <row r="1732" spans="1:18">
      <c r="A1732" s="82">
        <f t="shared" si="130"/>
        <v>538204402013</v>
      </c>
      <c r="B1732" s="82" t="str">
        <f t="shared" si="131"/>
        <v>53820440</v>
      </c>
      <c r="C1732" s="82">
        <f t="shared" si="132"/>
        <v>2013</v>
      </c>
      <c r="D1732" s="82">
        <f t="shared" si="133"/>
        <v>3578.98</v>
      </c>
      <c r="E1732" s="82">
        <f t="shared" si="134"/>
        <v>1097.81</v>
      </c>
      <c r="F1732" s="82">
        <f t="array" ref="F1732">SUM(IF(M1732:N1732="-",0,M1732:N1732),IF(O1732="-",0,-O1732))/100</f>
        <v>754.14</v>
      </c>
      <c r="G1732" s="82">
        <f t="array" ref="G1732">SUM(IF(P1732="-",0,P1732),IF(R1732="-",0,R1732))/100</f>
        <v>95.41</v>
      </c>
      <c r="H1732" s="82">
        <f t="array" ref="H1732">SUM(IF(Q1732="-",0,Q1732))/100</f>
        <v>248.26</v>
      </c>
      <c r="I1732" s="76">
        <v>5382044</v>
      </c>
      <c r="J1732" s="76" t="s">
        <v>172</v>
      </c>
      <c r="K1732" s="77">
        <v>41639</v>
      </c>
      <c r="L1732" s="76">
        <v>357898</v>
      </c>
      <c r="M1732" s="76">
        <v>72473</v>
      </c>
      <c r="N1732" s="76">
        <v>16274</v>
      </c>
      <c r="O1732" s="76">
        <v>13333</v>
      </c>
      <c r="P1732" s="76">
        <v>9121</v>
      </c>
      <c r="Q1732" s="76">
        <v>24826</v>
      </c>
      <c r="R1732" s="76">
        <v>420</v>
      </c>
    </row>
    <row r="1733" spans="1:18">
      <c r="A1733" s="82">
        <f t="shared" si="130"/>
        <v>538204402012</v>
      </c>
      <c r="B1733" s="82" t="str">
        <f t="shared" si="131"/>
        <v>53820440</v>
      </c>
      <c r="C1733" s="82">
        <f t="shared" si="132"/>
        <v>2012</v>
      </c>
      <c r="D1733" s="82">
        <f t="shared" si="133"/>
        <v>3578.98</v>
      </c>
      <c r="E1733" s="82">
        <f t="shared" si="134"/>
        <v>1087.0899999999999</v>
      </c>
      <c r="F1733" s="82">
        <f t="array" ref="F1733">SUM(IF(M1733:N1733="-",0,M1733:N1733),IF(O1733="-",0,-O1733))/100</f>
        <v>744.61</v>
      </c>
      <c r="G1733" s="82">
        <f t="array" ref="G1733">SUM(IF(P1733="-",0,P1733),IF(R1733="-",0,R1733))/100</f>
        <v>94.67</v>
      </c>
      <c r="H1733" s="82">
        <f t="array" ref="H1733">SUM(IF(Q1733="-",0,Q1733))/100</f>
        <v>247.81</v>
      </c>
      <c r="I1733" s="76">
        <v>5382044</v>
      </c>
      <c r="J1733" s="76" t="s">
        <v>172</v>
      </c>
      <c r="K1733" s="77">
        <v>41274</v>
      </c>
      <c r="L1733" s="76">
        <v>357898</v>
      </c>
      <c r="M1733" s="76">
        <v>71623</v>
      </c>
      <c r="N1733" s="76">
        <v>17684</v>
      </c>
      <c r="O1733" s="76">
        <v>14846</v>
      </c>
      <c r="P1733" s="76">
        <v>9047</v>
      </c>
      <c r="Q1733" s="76">
        <v>24781</v>
      </c>
      <c r="R1733" s="76">
        <v>420</v>
      </c>
    </row>
    <row r="1734" spans="1:18">
      <c r="A1734" s="82">
        <f t="shared" si="130"/>
        <v>538204402011</v>
      </c>
      <c r="B1734" s="82" t="str">
        <f t="shared" si="131"/>
        <v>53820440</v>
      </c>
      <c r="C1734" s="82">
        <f t="shared" si="132"/>
        <v>2011</v>
      </c>
      <c r="D1734" s="82">
        <f t="shared" si="133"/>
        <v>3579.38</v>
      </c>
      <c r="E1734" s="82">
        <f t="shared" si="134"/>
        <v>1066.77</v>
      </c>
      <c r="F1734" s="82">
        <f t="array" ref="F1734">SUM(IF(M1734:N1734="-",0,M1734:N1734),IF(O1734="-",0,-O1734))/100</f>
        <v>742.96</v>
      </c>
      <c r="G1734" s="82">
        <f t="array" ref="G1734">SUM(IF(P1734="-",0,P1734),IF(R1734="-",0,R1734))/100</f>
        <v>90.3</v>
      </c>
      <c r="H1734" s="82">
        <f t="array" ref="H1734">SUM(IF(Q1734="-",0,Q1734))/100</f>
        <v>233.51</v>
      </c>
      <c r="I1734" s="76">
        <v>5382044</v>
      </c>
      <c r="J1734" s="76" t="s">
        <v>172</v>
      </c>
      <c r="K1734" s="77">
        <v>40908</v>
      </c>
      <c r="L1734" s="76">
        <v>357938</v>
      </c>
      <c r="M1734" s="76">
        <v>71512</v>
      </c>
      <c r="N1734" s="76">
        <v>17989</v>
      </c>
      <c r="O1734" s="76">
        <v>15205</v>
      </c>
      <c r="P1734" s="76">
        <v>8610</v>
      </c>
      <c r="Q1734" s="76">
        <v>23351</v>
      </c>
      <c r="R1734" s="76">
        <v>420</v>
      </c>
    </row>
    <row r="1735" spans="1:18">
      <c r="A1735" s="82">
        <f t="shared" si="130"/>
        <v>538204402010</v>
      </c>
      <c r="B1735" s="82" t="str">
        <f t="shared" si="131"/>
        <v>53820440</v>
      </c>
      <c r="C1735" s="82">
        <f t="shared" si="132"/>
        <v>2010</v>
      </c>
      <c r="D1735" s="82">
        <f t="shared" si="133"/>
        <v>3579.61</v>
      </c>
      <c r="E1735" s="82">
        <f t="shared" si="134"/>
        <v>1065.0999999999999</v>
      </c>
      <c r="F1735" s="82">
        <f t="array" ref="F1735">SUM(IF(M1735:N1735="-",0,M1735:N1735),IF(O1735="-",0,-O1735))/100</f>
        <v>741.18</v>
      </c>
      <c r="G1735" s="82">
        <f t="array" ref="G1735">SUM(IF(P1735="-",0,P1735),IF(R1735="-",0,R1735))/100</f>
        <v>91.2</v>
      </c>
      <c r="H1735" s="82">
        <f t="array" ref="H1735">SUM(IF(Q1735="-",0,Q1735))/100</f>
        <v>232.72</v>
      </c>
      <c r="I1735" s="76">
        <v>5382044</v>
      </c>
      <c r="J1735" s="76" t="s">
        <v>172</v>
      </c>
      <c r="K1735" s="77">
        <v>40543</v>
      </c>
      <c r="L1735" s="76">
        <v>357961</v>
      </c>
      <c r="M1735" s="76">
        <v>71635</v>
      </c>
      <c r="N1735" s="76">
        <v>17731</v>
      </c>
      <c r="O1735" s="76">
        <v>15248</v>
      </c>
      <c r="P1735" s="76">
        <v>8699</v>
      </c>
      <c r="Q1735" s="76">
        <v>23272</v>
      </c>
      <c r="R1735" s="76">
        <v>421</v>
      </c>
    </row>
    <row r="1736" spans="1:18">
      <c r="A1736" s="82">
        <f t="shared" si="130"/>
        <v>538204402009</v>
      </c>
      <c r="B1736" s="82" t="str">
        <f t="shared" si="131"/>
        <v>53820440</v>
      </c>
      <c r="C1736" s="82">
        <f t="shared" si="132"/>
        <v>2009</v>
      </c>
      <c r="D1736" s="82">
        <f t="shared" si="133"/>
        <v>3579.6</v>
      </c>
      <c r="E1736" s="82">
        <f t="shared" si="134"/>
        <v>1060.95</v>
      </c>
      <c r="F1736" s="82">
        <f t="array" ref="F1736">SUM(IF(M1736:N1736="-",0,M1736:N1736),IF(O1736="-",0,-O1736))/100</f>
        <v>739.67</v>
      </c>
      <c r="G1736" s="82">
        <f t="array" ref="G1736">SUM(IF(P1736="-",0,P1736),IF(R1736="-",0,R1736))/100</f>
        <v>90.82</v>
      </c>
      <c r="H1736" s="82">
        <f t="array" ref="H1736">SUM(IF(Q1736="-",0,Q1736))/100</f>
        <v>230.46</v>
      </c>
      <c r="I1736" s="76">
        <v>5382044</v>
      </c>
      <c r="J1736" s="76" t="s">
        <v>172</v>
      </c>
      <c r="K1736" s="77">
        <v>40178</v>
      </c>
      <c r="L1736" s="76">
        <v>357960</v>
      </c>
      <c r="M1736" s="76">
        <v>71484</v>
      </c>
      <c r="N1736" s="76">
        <v>17765</v>
      </c>
      <c r="O1736" s="76">
        <v>15282</v>
      </c>
      <c r="P1736" s="76">
        <v>8661</v>
      </c>
      <c r="Q1736" s="76">
        <v>23046</v>
      </c>
      <c r="R1736" s="76">
        <v>421</v>
      </c>
    </row>
    <row r="1737" spans="1:18">
      <c r="A1737" s="82">
        <f t="shared" si="130"/>
        <v>538204402008</v>
      </c>
      <c r="B1737" s="82" t="str">
        <f t="shared" si="131"/>
        <v>53820440</v>
      </c>
      <c r="C1737" s="82">
        <f t="shared" si="132"/>
        <v>2008</v>
      </c>
      <c r="D1737" s="82">
        <f t="shared" si="133"/>
        <v>3579.19</v>
      </c>
      <c r="E1737" s="82">
        <f t="shared" si="134"/>
        <v>1036.6100000000001</v>
      </c>
      <c r="F1737" s="82">
        <f t="array" ref="F1737">SUM(IF(M1737:N1737="-",0,M1737:N1737),IF(O1737="-",0,-O1737))/100</f>
        <v>729.51</v>
      </c>
      <c r="G1737" s="82">
        <f t="array" ref="G1737">SUM(IF(P1737="-",0,P1737),IF(R1737="-",0,R1737))/100</f>
        <v>87.94</v>
      </c>
      <c r="H1737" s="82">
        <f t="array" ref="H1737">SUM(IF(Q1737="-",0,Q1737))/100</f>
        <v>219.16</v>
      </c>
      <c r="I1737" s="76">
        <v>5382044</v>
      </c>
      <c r="J1737" s="76" t="s">
        <v>172</v>
      </c>
      <c r="K1737" s="77">
        <v>39813</v>
      </c>
      <c r="L1737" s="76">
        <v>357919</v>
      </c>
      <c r="M1737" s="76">
        <v>70705</v>
      </c>
      <c r="N1737" s="76">
        <v>13178</v>
      </c>
      <c r="O1737" s="76">
        <v>10932</v>
      </c>
      <c r="P1737" s="76">
        <v>8373</v>
      </c>
      <c r="Q1737" s="76">
        <v>21916</v>
      </c>
      <c r="R1737" s="76">
        <v>421</v>
      </c>
    </row>
    <row r="1738" spans="1:18">
      <c r="A1738" s="82">
        <f t="shared" si="130"/>
        <v>538204402007</v>
      </c>
      <c r="B1738" s="82" t="str">
        <f t="shared" si="131"/>
        <v>53820440</v>
      </c>
      <c r="C1738" s="82">
        <f t="shared" si="132"/>
        <v>2007</v>
      </c>
      <c r="D1738" s="82">
        <f t="shared" si="133"/>
        <v>3579.18</v>
      </c>
      <c r="E1738" s="82">
        <f t="shared" si="134"/>
        <v>1033.6200000000001</v>
      </c>
      <c r="F1738" s="82">
        <f t="array" ref="F1738">SUM(IF(M1738:N1738="-",0,M1738:N1738),IF(O1738="-",0,-O1738))/100</f>
        <v>728.32</v>
      </c>
      <c r="G1738" s="82">
        <f t="array" ref="G1738">SUM(IF(P1738="-",0,P1738),IF(R1738="-",0,R1738))/100</f>
        <v>87.61</v>
      </c>
      <c r="H1738" s="82">
        <f t="array" ref="H1738">SUM(IF(Q1738="-",0,Q1738))/100</f>
        <v>217.69</v>
      </c>
      <c r="I1738" s="76">
        <v>5382044</v>
      </c>
      <c r="J1738" s="76" t="s">
        <v>172</v>
      </c>
      <c r="K1738" s="77">
        <v>39447</v>
      </c>
      <c r="L1738" s="76">
        <v>357918</v>
      </c>
      <c r="M1738" s="76">
        <v>70526</v>
      </c>
      <c r="N1738" s="76">
        <v>13248</v>
      </c>
      <c r="O1738" s="76">
        <v>10942</v>
      </c>
      <c r="P1738" s="76">
        <v>8340</v>
      </c>
      <c r="Q1738" s="76">
        <v>21769</v>
      </c>
      <c r="R1738" s="76">
        <v>421</v>
      </c>
    </row>
    <row r="1739" spans="1:18">
      <c r="A1739" s="82">
        <f t="shared" ref="A1739:A1802" si="135">(B1739&amp;C1739)+0</f>
        <v>538204402006</v>
      </c>
      <c r="B1739" s="82" t="str">
        <f t="shared" ref="B1739:B1802" si="136">LEFT(I1739&amp;"00000000",8)</f>
        <v>53820440</v>
      </c>
      <c r="C1739" s="82">
        <f t="shared" ref="C1739:C1802" si="137">YEAR(K1739)</f>
        <v>2006</v>
      </c>
      <c r="D1739" s="82">
        <f t="shared" ref="D1739:D1802" si="138">IF(L1739="-",0,L1739/100)</f>
        <v>3579.17</v>
      </c>
      <c r="E1739" s="82">
        <f t="shared" ref="E1739:E1802" si="139">SUM(F1739:H1739)</f>
        <v>1032.81</v>
      </c>
      <c r="F1739" s="82">
        <f t="array" ref="F1739">SUM(IF(M1739:N1739="-",0,M1739:N1739),IF(O1739="-",0,-O1739))/100</f>
        <v>728.12</v>
      </c>
      <c r="G1739" s="82">
        <f t="array" ref="G1739">SUM(IF(P1739="-",0,P1739),IF(R1739="-",0,R1739))/100</f>
        <v>87.05</v>
      </c>
      <c r="H1739" s="82">
        <f t="array" ref="H1739">SUM(IF(Q1739="-",0,Q1739))/100</f>
        <v>217.64</v>
      </c>
      <c r="I1739" s="76">
        <v>5382044</v>
      </c>
      <c r="J1739" s="76" t="s">
        <v>172</v>
      </c>
      <c r="K1739" s="77">
        <v>39082</v>
      </c>
      <c r="L1739" s="76">
        <v>357917</v>
      </c>
      <c r="M1739" s="76">
        <v>70506</v>
      </c>
      <c r="N1739" s="76">
        <v>13248</v>
      </c>
      <c r="O1739" s="76">
        <v>10942</v>
      </c>
      <c r="P1739" s="76">
        <v>8284</v>
      </c>
      <c r="Q1739" s="76">
        <v>21764</v>
      </c>
      <c r="R1739" s="76">
        <v>421</v>
      </c>
    </row>
    <row r="1740" spans="1:18">
      <c r="A1740" s="82">
        <f t="shared" si="135"/>
        <v>538204802015</v>
      </c>
      <c r="B1740" s="82" t="str">
        <f t="shared" si="136"/>
        <v>53820480</v>
      </c>
      <c r="C1740" s="82">
        <f t="shared" si="137"/>
        <v>2015</v>
      </c>
      <c r="D1740" s="82">
        <f t="shared" si="138"/>
        <v>6972.18</v>
      </c>
      <c r="E1740" s="82">
        <f t="shared" si="139"/>
        <v>1328.1599999999999</v>
      </c>
      <c r="F1740" s="82">
        <f t="array" ref="F1740">SUM(IF(M1740:N1740="-",0,M1740:N1740),IF(O1740="-",0,-O1740))/100</f>
        <v>706.68</v>
      </c>
      <c r="G1740" s="82">
        <f t="array" ref="G1740">SUM(IF(P1740="-",0,P1740),IF(R1740="-",0,R1740))/100</f>
        <v>105.5</v>
      </c>
      <c r="H1740" s="82">
        <f t="array" ref="H1740">SUM(IF(Q1740="-",0,Q1740))/100</f>
        <v>515.98</v>
      </c>
      <c r="I1740" s="76">
        <v>5382048</v>
      </c>
      <c r="J1740" s="76" t="s">
        <v>173</v>
      </c>
      <c r="K1740" s="77">
        <v>42369</v>
      </c>
      <c r="L1740" s="76">
        <v>697218</v>
      </c>
      <c r="M1740" s="76">
        <v>69558</v>
      </c>
      <c r="N1740" s="76">
        <v>9183</v>
      </c>
      <c r="O1740" s="76">
        <v>8073</v>
      </c>
      <c r="P1740" s="76">
        <v>10260</v>
      </c>
      <c r="Q1740" s="76">
        <v>51598</v>
      </c>
      <c r="R1740" s="76">
        <v>290</v>
      </c>
    </row>
    <row r="1741" spans="1:18">
      <c r="A1741" s="82">
        <f t="shared" si="135"/>
        <v>538204802014</v>
      </c>
      <c r="B1741" s="82" t="str">
        <f t="shared" si="136"/>
        <v>53820480</v>
      </c>
      <c r="C1741" s="82">
        <f t="shared" si="137"/>
        <v>2014</v>
      </c>
      <c r="D1741" s="82">
        <f t="shared" si="138"/>
        <v>6972.19</v>
      </c>
      <c r="E1741" s="82">
        <f t="shared" si="139"/>
        <v>1291.92</v>
      </c>
      <c r="F1741" s="82">
        <f t="array" ref="F1741">SUM(IF(M1741:N1741="-",0,M1741:N1741),IF(O1741="-",0,-O1741))/100</f>
        <v>727.78</v>
      </c>
      <c r="G1741" s="82">
        <f t="array" ref="G1741">SUM(IF(P1741="-",0,P1741),IF(R1741="-",0,R1741))/100</f>
        <v>51.45</v>
      </c>
      <c r="H1741" s="82">
        <f t="array" ref="H1741">SUM(IF(Q1741="-",0,Q1741))/100</f>
        <v>512.69000000000005</v>
      </c>
      <c r="I1741" s="76">
        <v>5382048</v>
      </c>
      <c r="J1741" s="76" t="s">
        <v>173</v>
      </c>
      <c r="K1741" s="77">
        <v>42004</v>
      </c>
      <c r="L1741" s="76">
        <v>697219</v>
      </c>
      <c r="M1741" s="76">
        <v>71200</v>
      </c>
      <c r="N1741" s="76">
        <v>4083</v>
      </c>
      <c r="O1741" s="76">
        <v>2505</v>
      </c>
      <c r="P1741" s="76">
        <v>4814</v>
      </c>
      <c r="Q1741" s="76">
        <v>51269</v>
      </c>
      <c r="R1741" s="76">
        <v>331</v>
      </c>
    </row>
    <row r="1742" spans="1:18">
      <c r="A1742" s="82">
        <f t="shared" si="135"/>
        <v>538204802013</v>
      </c>
      <c r="B1742" s="82" t="str">
        <f t="shared" si="136"/>
        <v>53820480</v>
      </c>
      <c r="C1742" s="82">
        <f t="shared" si="137"/>
        <v>2013</v>
      </c>
      <c r="D1742" s="82">
        <f t="shared" si="138"/>
        <v>6972.19</v>
      </c>
      <c r="E1742" s="82">
        <f t="shared" si="139"/>
        <v>1285.53</v>
      </c>
      <c r="F1742" s="82">
        <f t="array" ref="F1742">SUM(IF(M1742:N1742="-",0,M1742:N1742),IF(O1742="-",0,-O1742))/100</f>
        <v>721.38</v>
      </c>
      <c r="G1742" s="82">
        <f t="array" ref="G1742">SUM(IF(P1742="-",0,P1742),IF(R1742="-",0,R1742))/100</f>
        <v>51.41</v>
      </c>
      <c r="H1742" s="82">
        <f t="array" ref="H1742">SUM(IF(Q1742="-",0,Q1742))/100</f>
        <v>512.74</v>
      </c>
      <c r="I1742" s="76">
        <v>5382048</v>
      </c>
      <c r="J1742" s="76" t="s">
        <v>173</v>
      </c>
      <c r="K1742" s="77">
        <v>41639</v>
      </c>
      <c r="L1742" s="76">
        <v>697219</v>
      </c>
      <c r="M1742" s="76">
        <v>70543</v>
      </c>
      <c r="N1742" s="76">
        <v>4100</v>
      </c>
      <c r="O1742" s="76">
        <v>2505</v>
      </c>
      <c r="P1742" s="76">
        <v>4810</v>
      </c>
      <c r="Q1742" s="76">
        <v>51274</v>
      </c>
      <c r="R1742" s="76">
        <v>331</v>
      </c>
    </row>
    <row r="1743" spans="1:18">
      <c r="A1743" s="82">
        <f t="shared" si="135"/>
        <v>538204802012</v>
      </c>
      <c r="B1743" s="82" t="str">
        <f t="shared" si="136"/>
        <v>53820480</v>
      </c>
      <c r="C1743" s="82">
        <f t="shared" si="137"/>
        <v>2012</v>
      </c>
      <c r="D1743" s="82">
        <f t="shared" si="138"/>
        <v>6972.19</v>
      </c>
      <c r="E1743" s="82">
        <f t="shared" si="139"/>
        <v>1281.53</v>
      </c>
      <c r="F1743" s="82">
        <f t="array" ref="F1743">SUM(IF(M1743:N1743="-",0,M1743:N1743),IF(O1743="-",0,-O1743))/100</f>
        <v>718.01</v>
      </c>
      <c r="G1743" s="82">
        <f t="array" ref="G1743">SUM(IF(P1743="-",0,P1743),IF(R1743="-",0,R1743))/100</f>
        <v>51.93</v>
      </c>
      <c r="H1743" s="82">
        <f t="array" ref="H1743">SUM(IF(Q1743="-",0,Q1743))/100</f>
        <v>511.59</v>
      </c>
      <c r="I1743" s="76">
        <v>5382048</v>
      </c>
      <c r="J1743" s="76" t="s">
        <v>173</v>
      </c>
      <c r="K1743" s="77">
        <v>41274</v>
      </c>
      <c r="L1743" s="76">
        <v>697219</v>
      </c>
      <c r="M1743" s="76">
        <v>70240</v>
      </c>
      <c r="N1743" s="76">
        <v>4117</v>
      </c>
      <c r="O1743" s="76">
        <v>2556</v>
      </c>
      <c r="P1743" s="76">
        <v>4862</v>
      </c>
      <c r="Q1743" s="76">
        <v>51159</v>
      </c>
      <c r="R1743" s="76">
        <v>331</v>
      </c>
    </row>
    <row r="1744" spans="1:18">
      <c r="A1744" s="82">
        <f t="shared" si="135"/>
        <v>538204802011</v>
      </c>
      <c r="B1744" s="82" t="str">
        <f t="shared" si="136"/>
        <v>53820480</v>
      </c>
      <c r="C1744" s="82">
        <f t="shared" si="137"/>
        <v>2011</v>
      </c>
      <c r="D1744" s="82">
        <f t="shared" si="138"/>
        <v>6972.19</v>
      </c>
      <c r="E1744" s="82">
        <f t="shared" si="139"/>
        <v>1261.55</v>
      </c>
      <c r="F1744" s="82">
        <f t="array" ref="F1744">SUM(IF(M1744:N1744="-",0,M1744:N1744),IF(O1744="-",0,-O1744))/100</f>
        <v>697.02</v>
      </c>
      <c r="G1744" s="82">
        <f t="array" ref="G1744">SUM(IF(P1744="-",0,P1744),IF(R1744="-",0,R1744))/100</f>
        <v>53.08</v>
      </c>
      <c r="H1744" s="82">
        <f t="array" ref="H1744">SUM(IF(Q1744="-",0,Q1744))/100</f>
        <v>511.45</v>
      </c>
      <c r="I1744" s="76">
        <v>5382048</v>
      </c>
      <c r="J1744" s="76" t="s">
        <v>173</v>
      </c>
      <c r="K1744" s="77">
        <v>40908</v>
      </c>
      <c r="L1744" s="76">
        <v>697219</v>
      </c>
      <c r="M1744" s="76">
        <v>68231</v>
      </c>
      <c r="N1744" s="76">
        <v>4027</v>
      </c>
      <c r="O1744" s="76">
        <v>2556</v>
      </c>
      <c r="P1744" s="76">
        <v>4977</v>
      </c>
      <c r="Q1744" s="76">
        <v>51145</v>
      </c>
      <c r="R1744" s="76">
        <v>331</v>
      </c>
    </row>
    <row r="1745" spans="1:18">
      <c r="A1745" s="82">
        <f t="shared" si="135"/>
        <v>538204802010</v>
      </c>
      <c r="B1745" s="82" t="str">
        <f t="shared" si="136"/>
        <v>53820480</v>
      </c>
      <c r="C1745" s="82">
        <f t="shared" si="137"/>
        <v>2010</v>
      </c>
      <c r="D1745" s="82">
        <f t="shared" si="138"/>
        <v>6973.65</v>
      </c>
      <c r="E1745" s="82">
        <f t="shared" si="139"/>
        <v>1252.17</v>
      </c>
      <c r="F1745" s="82">
        <f t="array" ref="F1745">SUM(IF(M1745:N1745="-",0,M1745:N1745),IF(O1745="-",0,-O1745))/100</f>
        <v>690.82</v>
      </c>
      <c r="G1745" s="82">
        <f t="array" ref="G1745">SUM(IF(P1745="-",0,P1745),IF(R1745="-",0,R1745))/100</f>
        <v>52.35</v>
      </c>
      <c r="H1745" s="82">
        <f t="array" ref="H1745">SUM(IF(Q1745="-",0,Q1745))/100</f>
        <v>509</v>
      </c>
      <c r="I1745" s="76">
        <v>5382048</v>
      </c>
      <c r="J1745" s="76" t="s">
        <v>173</v>
      </c>
      <c r="K1745" s="77">
        <v>40543</v>
      </c>
      <c r="L1745" s="76">
        <v>697365</v>
      </c>
      <c r="M1745" s="76">
        <v>68250</v>
      </c>
      <c r="N1745" s="76">
        <v>3386</v>
      </c>
      <c r="O1745" s="76">
        <v>2554</v>
      </c>
      <c r="P1745" s="76">
        <v>4903</v>
      </c>
      <c r="Q1745" s="76">
        <v>50900</v>
      </c>
      <c r="R1745" s="76">
        <v>332</v>
      </c>
    </row>
    <row r="1746" spans="1:18">
      <c r="A1746" s="82">
        <f t="shared" si="135"/>
        <v>538204802009</v>
      </c>
      <c r="B1746" s="82" t="str">
        <f t="shared" si="136"/>
        <v>53820480</v>
      </c>
      <c r="C1746" s="82">
        <f t="shared" si="137"/>
        <v>2009</v>
      </c>
      <c r="D1746" s="82">
        <f t="shared" si="138"/>
        <v>6973.65</v>
      </c>
      <c r="E1746" s="82">
        <f t="shared" si="139"/>
        <v>1248.42</v>
      </c>
      <c r="F1746" s="82">
        <f t="array" ref="F1746">SUM(IF(M1746:N1746="-",0,M1746:N1746),IF(O1746="-",0,-O1746))/100</f>
        <v>688.35</v>
      </c>
      <c r="G1746" s="82">
        <f t="array" ref="G1746">SUM(IF(P1746="-",0,P1746),IF(R1746="-",0,R1746))/100</f>
        <v>51.68</v>
      </c>
      <c r="H1746" s="82">
        <f t="array" ref="H1746">SUM(IF(Q1746="-",0,Q1746))/100</f>
        <v>508.39</v>
      </c>
      <c r="I1746" s="76">
        <v>5382048</v>
      </c>
      <c r="J1746" s="76" t="s">
        <v>173</v>
      </c>
      <c r="K1746" s="77">
        <v>40178</v>
      </c>
      <c r="L1746" s="76">
        <v>697365</v>
      </c>
      <c r="M1746" s="76">
        <v>67900</v>
      </c>
      <c r="N1746" s="76">
        <v>3386</v>
      </c>
      <c r="O1746" s="76">
        <v>2451</v>
      </c>
      <c r="P1746" s="76">
        <v>4836</v>
      </c>
      <c r="Q1746" s="76">
        <v>50839</v>
      </c>
      <c r="R1746" s="76">
        <v>332</v>
      </c>
    </row>
    <row r="1747" spans="1:18">
      <c r="A1747" s="82">
        <f t="shared" si="135"/>
        <v>538204802008</v>
      </c>
      <c r="B1747" s="82" t="str">
        <f t="shared" si="136"/>
        <v>53820480</v>
      </c>
      <c r="C1747" s="82">
        <f t="shared" si="137"/>
        <v>2008</v>
      </c>
      <c r="D1747" s="82">
        <f t="shared" si="138"/>
        <v>6973.62</v>
      </c>
      <c r="E1747" s="82">
        <f t="shared" si="139"/>
        <v>1238.54</v>
      </c>
      <c r="F1747" s="82">
        <f t="array" ref="F1747">SUM(IF(M1747:N1747="-",0,M1747:N1747),IF(O1747="-",0,-O1747))/100</f>
        <v>681.89</v>
      </c>
      <c r="G1747" s="82">
        <f t="array" ref="G1747">SUM(IF(P1747="-",0,P1747),IF(R1747="-",0,R1747))/100</f>
        <v>49.25</v>
      </c>
      <c r="H1747" s="82">
        <f t="array" ref="H1747">SUM(IF(Q1747="-",0,Q1747))/100</f>
        <v>507.4</v>
      </c>
      <c r="I1747" s="76">
        <v>5382048</v>
      </c>
      <c r="J1747" s="76" t="s">
        <v>173</v>
      </c>
      <c r="K1747" s="77">
        <v>39813</v>
      </c>
      <c r="L1747" s="76">
        <v>697362</v>
      </c>
      <c r="M1747" s="76">
        <v>67146</v>
      </c>
      <c r="N1747" s="76">
        <v>3495</v>
      </c>
      <c r="O1747" s="76">
        <v>2452</v>
      </c>
      <c r="P1747" s="76">
        <v>4593</v>
      </c>
      <c r="Q1747" s="76">
        <v>50740</v>
      </c>
      <c r="R1747" s="76">
        <v>332</v>
      </c>
    </row>
    <row r="1748" spans="1:18">
      <c r="A1748" s="82">
        <f t="shared" si="135"/>
        <v>538204802007</v>
      </c>
      <c r="B1748" s="82" t="str">
        <f t="shared" si="136"/>
        <v>53820480</v>
      </c>
      <c r="C1748" s="82">
        <f t="shared" si="137"/>
        <v>2007</v>
      </c>
      <c r="D1748" s="82">
        <f t="shared" si="138"/>
        <v>6973.62</v>
      </c>
      <c r="E1748" s="82">
        <f t="shared" si="139"/>
        <v>1230.28</v>
      </c>
      <c r="F1748" s="82">
        <f t="array" ref="F1748">SUM(IF(M1748:N1748="-",0,M1748:N1748),IF(O1748="-",0,-O1748))/100</f>
        <v>674.87</v>
      </c>
      <c r="G1748" s="82">
        <f t="array" ref="G1748">SUM(IF(P1748="-",0,P1748),IF(R1748="-",0,R1748))/100</f>
        <v>48.79</v>
      </c>
      <c r="H1748" s="82">
        <f t="array" ref="H1748">SUM(IF(Q1748="-",0,Q1748))/100</f>
        <v>506.62</v>
      </c>
      <c r="I1748" s="76">
        <v>5382048</v>
      </c>
      <c r="J1748" s="76" t="s">
        <v>173</v>
      </c>
      <c r="K1748" s="77">
        <v>39447</v>
      </c>
      <c r="L1748" s="76">
        <v>697362</v>
      </c>
      <c r="M1748" s="76">
        <v>66527</v>
      </c>
      <c r="N1748" s="76">
        <v>3411</v>
      </c>
      <c r="O1748" s="76">
        <v>2451</v>
      </c>
      <c r="P1748" s="76">
        <v>4565</v>
      </c>
      <c r="Q1748" s="76">
        <v>50662</v>
      </c>
      <c r="R1748" s="76">
        <v>314</v>
      </c>
    </row>
    <row r="1749" spans="1:18">
      <c r="A1749" s="82">
        <f t="shared" si="135"/>
        <v>538204802006</v>
      </c>
      <c r="B1749" s="82" t="str">
        <f t="shared" si="136"/>
        <v>53820480</v>
      </c>
      <c r="C1749" s="82">
        <f t="shared" si="137"/>
        <v>2006</v>
      </c>
      <c r="D1749" s="82">
        <f t="shared" si="138"/>
        <v>6973.63</v>
      </c>
      <c r="E1749" s="82">
        <f t="shared" si="139"/>
        <v>1226.08</v>
      </c>
      <c r="F1749" s="82">
        <f t="array" ref="F1749">SUM(IF(M1749:N1749="-",0,M1749:N1749),IF(O1749="-",0,-O1749))/100</f>
        <v>672.49</v>
      </c>
      <c r="G1749" s="82">
        <f t="array" ref="G1749">SUM(IF(P1749="-",0,P1749),IF(R1749="-",0,R1749))/100</f>
        <v>46.79</v>
      </c>
      <c r="H1749" s="82">
        <f t="array" ref="H1749">SUM(IF(Q1749="-",0,Q1749))/100</f>
        <v>506.8</v>
      </c>
      <c r="I1749" s="76">
        <v>5382048</v>
      </c>
      <c r="J1749" s="76" t="s">
        <v>173</v>
      </c>
      <c r="K1749" s="77">
        <v>39082</v>
      </c>
      <c r="L1749" s="76">
        <v>697363</v>
      </c>
      <c r="M1749" s="76">
        <v>66290</v>
      </c>
      <c r="N1749" s="76">
        <v>3411</v>
      </c>
      <c r="O1749" s="76">
        <v>2452</v>
      </c>
      <c r="P1749" s="76">
        <v>4365</v>
      </c>
      <c r="Q1749" s="76">
        <v>50680</v>
      </c>
      <c r="R1749" s="76">
        <v>314</v>
      </c>
    </row>
    <row r="1750" spans="1:18">
      <c r="A1750" s="82">
        <f t="shared" si="135"/>
        <v>538205202015</v>
      </c>
      <c r="B1750" s="82" t="str">
        <f t="shared" si="136"/>
        <v>53820520</v>
      </c>
      <c r="C1750" s="82">
        <f t="shared" si="137"/>
        <v>2015</v>
      </c>
      <c r="D1750" s="82">
        <f t="shared" si="138"/>
        <v>6195.78</v>
      </c>
      <c r="E1750" s="82">
        <f t="shared" si="139"/>
        <v>811.44</v>
      </c>
      <c r="F1750" s="82">
        <f t="array" ref="F1750">SUM(IF(M1750:N1750="-",0,M1750:N1750),IF(O1750="-",0,-O1750))/100</f>
        <v>380.03</v>
      </c>
      <c r="G1750" s="82">
        <f t="array" ref="G1750">SUM(IF(P1750="-",0,P1750),IF(R1750="-",0,R1750))/100</f>
        <v>109.3</v>
      </c>
      <c r="H1750" s="82">
        <f t="array" ref="H1750">SUM(IF(Q1750="-",0,Q1750))/100</f>
        <v>322.11</v>
      </c>
      <c r="I1750" s="76">
        <v>5382052</v>
      </c>
      <c r="J1750" s="76" t="s">
        <v>174</v>
      </c>
      <c r="K1750" s="77">
        <v>42369</v>
      </c>
      <c r="L1750" s="76">
        <v>619578</v>
      </c>
      <c r="M1750" s="76">
        <v>37445</v>
      </c>
      <c r="N1750" s="76">
        <v>799</v>
      </c>
      <c r="O1750" s="76">
        <v>241</v>
      </c>
      <c r="P1750" s="76">
        <v>10734</v>
      </c>
      <c r="Q1750" s="76">
        <v>32211</v>
      </c>
      <c r="R1750" s="76">
        <v>196</v>
      </c>
    </row>
    <row r="1751" spans="1:18">
      <c r="A1751" s="82">
        <f t="shared" si="135"/>
        <v>538205202014</v>
      </c>
      <c r="B1751" s="82" t="str">
        <f t="shared" si="136"/>
        <v>53820520</v>
      </c>
      <c r="C1751" s="82">
        <f t="shared" si="137"/>
        <v>2014</v>
      </c>
      <c r="D1751" s="82">
        <f t="shared" si="138"/>
        <v>6195.78</v>
      </c>
      <c r="E1751" s="82">
        <f t="shared" si="139"/>
        <v>809.32999999999993</v>
      </c>
      <c r="F1751" s="82">
        <f t="array" ref="F1751">SUM(IF(M1751:N1751="-",0,M1751:N1751),IF(O1751="-",0,-O1751))/100</f>
        <v>388.28</v>
      </c>
      <c r="G1751" s="82">
        <f t="array" ref="G1751">SUM(IF(P1751="-",0,P1751),IF(R1751="-",0,R1751))/100</f>
        <v>96.61</v>
      </c>
      <c r="H1751" s="82">
        <f t="array" ref="H1751">SUM(IF(Q1751="-",0,Q1751))/100</f>
        <v>324.44</v>
      </c>
      <c r="I1751" s="76">
        <v>5382052</v>
      </c>
      <c r="J1751" s="76" t="s">
        <v>174</v>
      </c>
      <c r="K1751" s="77">
        <v>42004</v>
      </c>
      <c r="L1751" s="76">
        <v>619578</v>
      </c>
      <c r="M1751" s="76">
        <v>38387</v>
      </c>
      <c r="N1751" s="76">
        <v>692</v>
      </c>
      <c r="O1751" s="76">
        <v>251</v>
      </c>
      <c r="P1751" s="76">
        <v>9593</v>
      </c>
      <c r="Q1751" s="76">
        <v>32444</v>
      </c>
      <c r="R1751" s="76">
        <v>68</v>
      </c>
    </row>
    <row r="1752" spans="1:18">
      <c r="A1752" s="82">
        <f t="shared" si="135"/>
        <v>538205202013</v>
      </c>
      <c r="B1752" s="82" t="str">
        <f t="shared" si="136"/>
        <v>53820520</v>
      </c>
      <c r="C1752" s="82">
        <f t="shared" si="137"/>
        <v>2013</v>
      </c>
      <c r="D1752" s="82">
        <f t="shared" si="138"/>
        <v>6195.78</v>
      </c>
      <c r="E1752" s="82">
        <f t="shared" si="139"/>
        <v>797.92</v>
      </c>
      <c r="F1752" s="82">
        <f t="array" ref="F1752">SUM(IF(M1752:N1752="-",0,M1752:N1752),IF(O1752="-",0,-O1752))/100</f>
        <v>394.84</v>
      </c>
      <c r="G1752" s="82">
        <f t="array" ref="G1752">SUM(IF(P1752="-",0,P1752),IF(R1752="-",0,R1752))/100</f>
        <v>73.72</v>
      </c>
      <c r="H1752" s="82">
        <f t="array" ref="H1752">SUM(IF(Q1752="-",0,Q1752))/100</f>
        <v>329.36</v>
      </c>
      <c r="I1752" s="76">
        <v>5382052</v>
      </c>
      <c r="J1752" s="76" t="s">
        <v>174</v>
      </c>
      <c r="K1752" s="77">
        <v>41639</v>
      </c>
      <c r="L1752" s="76">
        <v>619578</v>
      </c>
      <c r="M1752" s="76">
        <v>38990</v>
      </c>
      <c r="N1752" s="76">
        <v>747</v>
      </c>
      <c r="O1752" s="76">
        <v>253</v>
      </c>
      <c r="P1752" s="76">
        <v>7305</v>
      </c>
      <c r="Q1752" s="76">
        <v>32936</v>
      </c>
      <c r="R1752" s="76">
        <v>67</v>
      </c>
    </row>
    <row r="1753" spans="1:18">
      <c r="A1753" s="82">
        <f t="shared" si="135"/>
        <v>538205202012</v>
      </c>
      <c r="B1753" s="82" t="str">
        <f t="shared" si="136"/>
        <v>53820520</v>
      </c>
      <c r="C1753" s="82">
        <f t="shared" si="137"/>
        <v>2012</v>
      </c>
      <c r="D1753" s="82">
        <f t="shared" si="138"/>
        <v>6195.78</v>
      </c>
      <c r="E1753" s="82">
        <f t="shared" si="139"/>
        <v>787.99</v>
      </c>
      <c r="F1753" s="82">
        <f t="array" ref="F1753">SUM(IF(M1753:N1753="-",0,M1753:N1753),IF(O1753="-",0,-O1753))/100</f>
        <v>430.35</v>
      </c>
      <c r="G1753" s="82">
        <f t="array" ref="G1753">SUM(IF(P1753="-",0,P1753),IF(R1753="-",0,R1753))/100</f>
        <v>28.31</v>
      </c>
      <c r="H1753" s="82">
        <f t="array" ref="H1753">SUM(IF(Q1753="-",0,Q1753))/100</f>
        <v>329.33</v>
      </c>
      <c r="I1753" s="76">
        <v>5382052</v>
      </c>
      <c r="J1753" s="76" t="s">
        <v>174</v>
      </c>
      <c r="K1753" s="77">
        <v>41274</v>
      </c>
      <c r="L1753" s="76">
        <v>619578</v>
      </c>
      <c r="M1753" s="76">
        <v>42533</v>
      </c>
      <c r="N1753" s="76">
        <v>859</v>
      </c>
      <c r="O1753" s="76">
        <v>357</v>
      </c>
      <c r="P1753" s="76">
        <v>2764</v>
      </c>
      <c r="Q1753" s="76">
        <v>32933</v>
      </c>
      <c r="R1753" s="76">
        <v>67</v>
      </c>
    </row>
    <row r="1754" spans="1:18">
      <c r="A1754" s="82">
        <f t="shared" si="135"/>
        <v>538205202011</v>
      </c>
      <c r="B1754" s="82" t="str">
        <f t="shared" si="136"/>
        <v>53820520</v>
      </c>
      <c r="C1754" s="82">
        <f t="shared" si="137"/>
        <v>2011</v>
      </c>
      <c r="D1754" s="82">
        <f t="shared" si="138"/>
        <v>6195.78</v>
      </c>
      <c r="E1754" s="82">
        <f t="shared" si="139"/>
        <v>784.85</v>
      </c>
      <c r="F1754" s="82">
        <f t="array" ref="F1754">SUM(IF(M1754:N1754="-",0,M1754:N1754),IF(O1754="-",0,-O1754))/100</f>
        <v>429.29</v>
      </c>
      <c r="G1754" s="82">
        <f t="array" ref="G1754">SUM(IF(P1754="-",0,P1754),IF(R1754="-",0,R1754))/100</f>
        <v>26.26</v>
      </c>
      <c r="H1754" s="82">
        <f t="array" ref="H1754">SUM(IF(Q1754="-",0,Q1754))/100</f>
        <v>329.3</v>
      </c>
      <c r="I1754" s="76">
        <v>5382052</v>
      </c>
      <c r="J1754" s="76" t="s">
        <v>174</v>
      </c>
      <c r="K1754" s="77">
        <v>40908</v>
      </c>
      <c r="L1754" s="76">
        <v>619578</v>
      </c>
      <c r="M1754" s="76">
        <v>42434</v>
      </c>
      <c r="N1754" s="76">
        <v>852</v>
      </c>
      <c r="O1754" s="76">
        <v>357</v>
      </c>
      <c r="P1754" s="76">
        <v>2620</v>
      </c>
      <c r="Q1754" s="76">
        <v>32930</v>
      </c>
      <c r="R1754" s="76">
        <v>6</v>
      </c>
    </row>
    <row r="1755" spans="1:18">
      <c r="A1755" s="82">
        <f t="shared" si="135"/>
        <v>538205202010</v>
      </c>
      <c r="B1755" s="82" t="str">
        <f t="shared" si="136"/>
        <v>53820520</v>
      </c>
      <c r="C1755" s="82">
        <f t="shared" si="137"/>
        <v>2010</v>
      </c>
      <c r="D1755" s="82">
        <f t="shared" si="138"/>
        <v>6196.39</v>
      </c>
      <c r="E1755" s="82">
        <f t="shared" si="139"/>
        <v>783.55</v>
      </c>
      <c r="F1755" s="82">
        <f t="array" ref="F1755">SUM(IF(M1755:N1755="-",0,M1755:N1755),IF(O1755="-",0,-O1755))/100</f>
        <v>427.33</v>
      </c>
      <c r="G1755" s="82">
        <f t="array" ref="G1755">SUM(IF(P1755="-",0,P1755),IF(R1755="-",0,R1755))/100</f>
        <v>27.25</v>
      </c>
      <c r="H1755" s="82">
        <f t="array" ref="H1755">SUM(IF(Q1755="-",0,Q1755))/100</f>
        <v>328.97</v>
      </c>
      <c r="I1755" s="76">
        <v>5382052</v>
      </c>
      <c r="J1755" s="76" t="s">
        <v>174</v>
      </c>
      <c r="K1755" s="77">
        <v>40543</v>
      </c>
      <c r="L1755" s="76">
        <v>619639</v>
      </c>
      <c r="M1755" s="76">
        <v>42298</v>
      </c>
      <c r="N1755" s="76">
        <v>799</v>
      </c>
      <c r="O1755" s="76">
        <v>364</v>
      </c>
      <c r="P1755" s="76">
        <v>2719</v>
      </c>
      <c r="Q1755" s="76">
        <v>32897</v>
      </c>
      <c r="R1755" s="76">
        <v>6</v>
      </c>
    </row>
    <row r="1756" spans="1:18">
      <c r="A1756" s="82">
        <f t="shared" si="135"/>
        <v>538205202009</v>
      </c>
      <c r="B1756" s="82" t="str">
        <f t="shared" si="136"/>
        <v>53820520</v>
      </c>
      <c r="C1756" s="82">
        <f t="shared" si="137"/>
        <v>2009</v>
      </c>
      <c r="D1756" s="82">
        <f t="shared" si="138"/>
        <v>6196.4</v>
      </c>
      <c r="E1756" s="82">
        <f t="shared" si="139"/>
        <v>781.8</v>
      </c>
      <c r="F1756" s="82">
        <f t="array" ref="F1756">SUM(IF(M1756:N1756="-",0,M1756:N1756),IF(O1756="-",0,-O1756))/100</f>
        <v>425.68</v>
      </c>
      <c r="G1756" s="82">
        <f t="array" ref="G1756">SUM(IF(P1756="-",0,P1756),IF(R1756="-",0,R1756))/100</f>
        <v>27.4</v>
      </c>
      <c r="H1756" s="82">
        <f t="array" ref="H1756">SUM(IF(Q1756="-",0,Q1756))/100</f>
        <v>328.72</v>
      </c>
      <c r="I1756" s="76">
        <v>5382052</v>
      </c>
      <c r="J1756" s="76" t="s">
        <v>174</v>
      </c>
      <c r="K1756" s="77">
        <v>40178</v>
      </c>
      <c r="L1756" s="76">
        <v>619640</v>
      </c>
      <c r="M1756" s="76">
        <v>42175</v>
      </c>
      <c r="N1756" s="76">
        <v>762</v>
      </c>
      <c r="O1756" s="76">
        <v>369</v>
      </c>
      <c r="P1756" s="76">
        <v>2734</v>
      </c>
      <c r="Q1756" s="76">
        <v>32872</v>
      </c>
      <c r="R1756" s="76">
        <v>6</v>
      </c>
    </row>
    <row r="1757" spans="1:18">
      <c r="A1757" s="82">
        <f t="shared" si="135"/>
        <v>538205202008</v>
      </c>
      <c r="B1757" s="82" t="str">
        <f t="shared" si="136"/>
        <v>53820520</v>
      </c>
      <c r="C1757" s="82">
        <f t="shared" si="137"/>
        <v>2008</v>
      </c>
      <c r="D1757" s="82">
        <f t="shared" si="138"/>
        <v>6196.72</v>
      </c>
      <c r="E1757" s="82">
        <f t="shared" si="139"/>
        <v>779.1</v>
      </c>
      <c r="F1757" s="82">
        <f t="array" ref="F1757">SUM(IF(M1757:N1757="-",0,M1757:N1757),IF(O1757="-",0,-O1757))/100</f>
        <v>423.49</v>
      </c>
      <c r="G1757" s="82">
        <f t="array" ref="G1757">SUM(IF(P1757="-",0,P1757),IF(R1757="-",0,R1757))/100</f>
        <v>27.31</v>
      </c>
      <c r="H1757" s="82">
        <f t="array" ref="H1757">SUM(IF(Q1757="-",0,Q1757))/100</f>
        <v>328.3</v>
      </c>
      <c r="I1757" s="76">
        <v>5382052</v>
      </c>
      <c r="J1757" s="76" t="s">
        <v>174</v>
      </c>
      <c r="K1757" s="77">
        <v>39813</v>
      </c>
      <c r="L1757" s="76">
        <v>619672</v>
      </c>
      <c r="M1757" s="76">
        <v>41842</v>
      </c>
      <c r="N1757" s="76">
        <v>762</v>
      </c>
      <c r="O1757" s="76">
        <v>255</v>
      </c>
      <c r="P1757" s="76">
        <v>2725</v>
      </c>
      <c r="Q1757" s="76">
        <v>32830</v>
      </c>
      <c r="R1757" s="76">
        <v>6</v>
      </c>
    </row>
    <row r="1758" spans="1:18">
      <c r="A1758" s="82">
        <f t="shared" si="135"/>
        <v>538205202007</v>
      </c>
      <c r="B1758" s="82" t="str">
        <f t="shared" si="136"/>
        <v>53820520</v>
      </c>
      <c r="C1758" s="82">
        <f t="shared" si="137"/>
        <v>2007</v>
      </c>
      <c r="D1758" s="82">
        <f t="shared" si="138"/>
        <v>6199.19</v>
      </c>
      <c r="E1758" s="82">
        <f t="shared" si="139"/>
        <v>774.74</v>
      </c>
      <c r="F1758" s="82">
        <f t="array" ref="F1758">SUM(IF(M1758:N1758="-",0,M1758:N1758),IF(O1758="-",0,-O1758))/100</f>
        <v>419.69</v>
      </c>
      <c r="G1758" s="82">
        <f t="array" ref="G1758">SUM(IF(P1758="-",0,P1758),IF(R1758="-",0,R1758))/100</f>
        <v>26.8</v>
      </c>
      <c r="H1758" s="82">
        <f t="array" ref="H1758">SUM(IF(Q1758="-",0,Q1758))/100</f>
        <v>328.25</v>
      </c>
      <c r="I1758" s="76">
        <v>5382052</v>
      </c>
      <c r="J1758" s="76" t="s">
        <v>174</v>
      </c>
      <c r="K1758" s="77">
        <v>39447</v>
      </c>
      <c r="L1758" s="76">
        <v>619919</v>
      </c>
      <c r="M1758" s="76">
        <v>41419</v>
      </c>
      <c r="N1758" s="76">
        <v>804</v>
      </c>
      <c r="O1758" s="76">
        <v>254</v>
      </c>
      <c r="P1758" s="76">
        <v>2674</v>
      </c>
      <c r="Q1758" s="76">
        <v>32825</v>
      </c>
      <c r="R1758" s="76">
        <v>6</v>
      </c>
    </row>
    <row r="1759" spans="1:18">
      <c r="A1759" s="82">
        <f t="shared" si="135"/>
        <v>538205202006</v>
      </c>
      <c r="B1759" s="82" t="str">
        <f t="shared" si="136"/>
        <v>53820520</v>
      </c>
      <c r="C1759" s="82">
        <f t="shared" si="137"/>
        <v>2006</v>
      </c>
      <c r="D1759" s="82">
        <f t="shared" si="138"/>
        <v>6199.2</v>
      </c>
      <c r="E1759" s="82">
        <f t="shared" si="139"/>
        <v>771.73</v>
      </c>
      <c r="F1759" s="82">
        <f t="array" ref="F1759">SUM(IF(M1759:N1759="-",0,M1759:N1759),IF(O1759="-",0,-O1759))/100</f>
        <v>416.67</v>
      </c>
      <c r="G1759" s="82">
        <f t="array" ref="G1759">SUM(IF(P1759="-",0,P1759),IF(R1759="-",0,R1759))/100</f>
        <v>26.97</v>
      </c>
      <c r="H1759" s="82">
        <f t="array" ref="H1759">SUM(IF(Q1759="-",0,Q1759))/100</f>
        <v>328.09</v>
      </c>
      <c r="I1759" s="76">
        <v>5382052</v>
      </c>
      <c r="J1759" s="76" t="s">
        <v>174</v>
      </c>
      <c r="K1759" s="77">
        <v>39082</v>
      </c>
      <c r="L1759" s="76">
        <v>619920</v>
      </c>
      <c r="M1759" s="76">
        <v>41105</v>
      </c>
      <c r="N1759" s="76">
        <v>816</v>
      </c>
      <c r="O1759" s="76">
        <v>254</v>
      </c>
      <c r="P1759" s="76">
        <v>2691</v>
      </c>
      <c r="Q1759" s="76">
        <v>32809</v>
      </c>
      <c r="R1759" s="76">
        <v>6</v>
      </c>
    </row>
    <row r="1760" spans="1:18">
      <c r="A1760" s="82">
        <f t="shared" si="135"/>
        <v>538205602015</v>
      </c>
      <c r="B1760" s="82" t="str">
        <f t="shared" si="136"/>
        <v>53820560</v>
      </c>
      <c r="C1760" s="82">
        <f t="shared" si="137"/>
        <v>2015</v>
      </c>
      <c r="D1760" s="82">
        <f t="shared" si="138"/>
        <v>3421.94</v>
      </c>
      <c r="E1760" s="82">
        <f t="shared" si="139"/>
        <v>1844.25</v>
      </c>
      <c r="F1760" s="82">
        <f t="array" ref="F1760">SUM(IF(M1760:N1760="-",0,M1760:N1760),IF(O1760="-",0,-O1760))/100</f>
        <v>1151.08</v>
      </c>
      <c r="G1760" s="82">
        <f t="array" ref="G1760">SUM(IF(P1760="-",0,P1760),IF(R1760="-",0,R1760))/100</f>
        <v>159.46</v>
      </c>
      <c r="H1760" s="82">
        <f t="array" ref="H1760">SUM(IF(Q1760="-",0,Q1760))/100</f>
        <v>533.71</v>
      </c>
      <c r="I1760" s="76">
        <v>5382056</v>
      </c>
      <c r="J1760" s="76" t="s">
        <v>175</v>
      </c>
      <c r="K1760" s="77">
        <v>42369</v>
      </c>
      <c r="L1760" s="76">
        <v>342194</v>
      </c>
      <c r="M1760" s="76">
        <v>108603</v>
      </c>
      <c r="N1760" s="76">
        <v>6866</v>
      </c>
      <c r="O1760" s="76">
        <v>361</v>
      </c>
      <c r="P1760" s="76">
        <v>14888</v>
      </c>
      <c r="Q1760" s="76">
        <v>53371</v>
      </c>
      <c r="R1760" s="76">
        <v>1058</v>
      </c>
    </row>
    <row r="1761" spans="1:18">
      <c r="A1761" s="82">
        <f t="shared" si="135"/>
        <v>538205602014</v>
      </c>
      <c r="B1761" s="82" t="str">
        <f t="shared" si="136"/>
        <v>53820560</v>
      </c>
      <c r="C1761" s="82">
        <f t="shared" si="137"/>
        <v>2014</v>
      </c>
      <c r="D1761" s="82">
        <f t="shared" si="138"/>
        <v>3421.94</v>
      </c>
      <c r="E1761" s="82">
        <f t="shared" si="139"/>
        <v>1914.17</v>
      </c>
      <c r="F1761" s="82">
        <f t="array" ref="F1761">SUM(IF(M1761:N1761="-",0,M1761:N1761),IF(O1761="-",0,-O1761))/100</f>
        <v>1191.1199999999999</v>
      </c>
      <c r="G1761" s="82">
        <f t="array" ref="G1761">SUM(IF(P1761="-",0,P1761),IF(R1761="-",0,R1761))/100</f>
        <v>134.41</v>
      </c>
      <c r="H1761" s="82">
        <f t="array" ref="H1761">SUM(IF(Q1761="-",0,Q1761))/100</f>
        <v>588.64</v>
      </c>
      <c r="I1761" s="76">
        <v>5382056</v>
      </c>
      <c r="J1761" s="76" t="s">
        <v>175</v>
      </c>
      <c r="K1761" s="77">
        <v>42004</v>
      </c>
      <c r="L1761" s="76">
        <v>342194</v>
      </c>
      <c r="M1761" s="76">
        <v>112491</v>
      </c>
      <c r="N1761" s="76">
        <v>8067</v>
      </c>
      <c r="O1761" s="76">
        <v>1446</v>
      </c>
      <c r="P1761" s="76">
        <v>12582</v>
      </c>
      <c r="Q1761" s="76">
        <v>58864</v>
      </c>
      <c r="R1761" s="76">
        <v>859</v>
      </c>
    </row>
    <row r="1762" spans="1:18">
      <c r="A1762" s="82">
        <f t="shared" si="135"/>
        <v>538205602013</v>
      </c>
      <c r="B1762" s="82" t="str">
        <f t="shared" si="136"/>
        <v>53820560</v>
      </c>
      <c r="C1762" s="82">
        <f t="shared" si="137"/>
        <v>2013</v>
      </c>
      <c r="D1762" s="82">
        <f t="shared" si="138"/>
        <v>3421.94</v>
      </c>
      <c r="E1762" s="82">
        <f t="shared" si="139"/>
        <v>1908.6</v>
      </c>
      <c r="F1762" s="82">
        <f t="array" ref="F1762">SUM(IF(M1762:N1762="-",0,M1762:N1762),IF(O1762="-",0,-O1762))/100</f>
        <v>1190.08</v>
      </c>
      <c r="G1762" s="82">
        <f t="array" ref="G1762">SUM(IF(P1762="-",0,P1762),IF(R1762="-",0,R1762))/100</f>
        <v>131.02000000000001</v>
      </c>
      <c r="H1762" s="82">
        <f t="array" ref="H1762">SUM(IF(Q1762="-",0,Q1762))/100</f>
        <v>587.5</v>
      </c>
      <c r="I1762" s="76">
        <v>5382056</v>
      </c>
      <c r="J1762" s="76" t="s">
        <v>175</v>
      </c>
      <c r="K1762" s="77">
        <v>41639</v>
      </c>
      <c r="L1762" s="76">
        <v>342194</v>
      </c>
      <c r="M1762" s="76">
        <v>112386</v>
      </c>
      <c r="N1762" s="76">
        <v>8316</v>
      </c>
      <c r="O1762" s="76">
        <v>1694</v>
      </c>
      <c r="P1762" s="76">
        <v>12243</v>
      </c>
      <c r="Q1762" s="76">
        <v>58750</v>
      </c>
      <c r="R1762" s="76">
        <v>859</v>
      </c>
    </row>
    <row r="1763" spans="1:18">
      <c r="A1763" s="82">
        <f t="shared" si="135"/>
        <v>538205602012</v>
      </c>
      <c r="B1763" s="82" t="str">
        <f t="shared" si="136"/>
        <v>53820560</v>
      </c>
      <c r="C1763" s="82">
        <f t="shared" si="137"/>
        <v>2012</v>
      </c>
      <c r="D1763" s="82">
        <f t="shared" si="138"/>
        <v>3421.94</v>
      </c>
      <c r="E1763" s="82">
        <f t="shared" si="139"/>
        <v>1906.5500000000002</v>
      </c>
      <c r="F1763" s="82">
        <f t="array" ref="F1763">SUM(IF(M1763:N1763="-",0,M1763:N1763),IF(O1763="-",0,-O1763))/100</f>
        <v>1189.6400000000001</v>
      </c>
      <c r="G1763" s="82">
        <f t="array" ref="G1763">SUM(IF(P1763="-",0,P1763),IF(R1763="-",0,R1763))/100</f>
        <v>131.33000000000001</v>
      </c>
      <c r="H1763" s="82">
        <f t="array" ref="H1763">SUM(IF(Q1763="-",0,Q1763))/100</f>
        <v>585.58000000000004</v>
      </c>
      <c r="I1763" s="76">
        <v>5382056</v>
      </c>
      <c r="J1763" s="76" t="s">
        <v>175</v>
      </c>
      <c r="K1763" s="77">
        <v>41274</v>
      </c>
      <c r="L1763" s="76">
        <v>342194</v>
      </c>
      <c r="M1763" s="76">
        <v>112349</v>
      </c>
      <c r="N1763" s="76">
        <v>8309</v>
      </c>
      <c r="O1763" s="76">
        <v>1694</v>
      </c>
      <c r="P1763" s="76">
        <v>12274</v>
      </c>
      <c r="Q1763" s="76">
        <v>58558</v>
      </c>
      <c r="R1763" s="76">
        <v>859</v>
      </c>
    </row>
    <row r="1764" spans="1:18">
      <c r="A1764" s="82">
        <f t="shared" si="135"/>
        <v>538205602011</v>
      </c>
      <c r="B1764" s="82" t="str">
        <f t="shared" si="136"/>
        <v>53820560</v>
      </c>
      <c r="C1764" s="82">
        <f t="shared" si="137"/>
        <v>2011</v>
      </c>
      <c r="D1764" s="82">
        <f t="shared" si="138"/>
        <v>3421.94</v>
      </c>
      <c r="E1764" s="82">
        <f t="shared" si="139"/>
        <v>1900.94</v>
      </c>
      <c r="F1764" s="82">
        <f t="array" ref="F1764">SUM(IF(M1764:N1764="-",0,M1764:N1764),IF(O1764="-",0,-O1764))/100</f>
        <v>1185.19</v>
      </c>
      <c r="G1764" s="82">
        <f t="array" ref="G1764">SUM(IF(P1764="-",0,P1764),IF(R1764="-",0,R1764))/100</f>
        <v>130.9</v>
      </c>
      <c r="H1764" s="82">
        <f t="array" ref="H1764">SUM(IF(Q1764="-",0,Q1764))/100</f>
        <v>584.85</v>
      </c>
      <c r="I1764" s="76">
        <v>5382056</v>
      </c>
      <c r="J1764" s="76" t="s">
        <v>175</v>
      </c>
      <c r="K1764" s="77">
        <v>40908</v>
      </c>
      <c r="L1764" s="76">
        <v>342194</v>
      </c>
      <c r="M1764" s="76">
        <v>111913</v>
      </c>
      <c r="N1764" s="76">
        <v>8300</v>
      </c>
      <c r="O1764" s="76">
        <v>1694</v>
      </c>
      <c r="P1764" s="76">
        <v>12231</v>
      </c>
      <c r="Q1764" s="76">
        <v>58485</v>
      </c>
      <c r="R1764" s="76">
        <v>859</v>
      </c>
    </row>
    <row r="1765" spans="1:18">
      <c r="A1765" s="82">
        <f t="shared" si="135"/>
        <v>538205602010</v>
      </c>
      <c r="B1765" s="82" t="str">
        <f t="shared" si="136"/>
        <v>53820560</v>
      </c>
      <c r="C1765" s="82">
        <f t="shared" si="137"/>
        <v>2010</v>
      </c>
      <c r="D1765" s="82">
        <f t="shared" si="138"/>
        <v>3423.89</v>
      </c>
      <c r="E1765" s="82">
        <f t="shared" si="139"/>
        <v>1897.92</v>
      </c>
      <c r="F1765" s="82">
        <f t="array" ref="F1765">SUM(IF(M1765:N1765="-",0,M1765:N1765),IF(O1765="-",0,-O1765))/100</f>
        <v>1182.3</v>
      </c>
      <c r="G1765" s="82">
        <f t="array" ref="G1765">SUM(IF(P1765="-",0,P1765),IF(R1765="-",0,R1765))/100</f>
        <v>130.44</v>
      </c>
      <c r="H1765" s="82">
        <f t="array" ref="H1765">SUM(IF(Q1765="-",0,Q1765))/100</f>
        <v>585.17999999999995</v>
      </c>
      <c r="I1765" s="76">
        <v>5382056</v>
      </c>
      <c r="J1765" s="76" t="s">
        <v>175</v>
      </c>
      <c r="K1765" s="77">
        <v>40543</v>
      </c>
      <c r="L1765" s="76">
        <v>342389</v>
      </c>
      <c r="M1765" s="76">
        <v>112110</v>
      </c>
      <c r="N1765" s="76">
        <v>7820</v>
      </c>
      <c r="O1765" s="76">
        <v>1700</v>
      </c>
      <c r="P1765" s="76">
        <v>12186</v>
      </c>
      <c r="Q1765" s="76">
        <v>58518</v>
      </c>
      <c r="R1765" s="76">
        <v>858</v>
      </c>
    </row>
    <row r="1766" spans="1:18">
      <c r="A1766" s="82">
        <f t="shared" si="135"/>
        <v>538205602009</v>
      </c>
      <c r="B1766" s="82" t="str">
        <f t="shared" si="136"/>
        <v>53820560</v>
      </c>
      <c r="C1766" s="82">
        <f t="shared" si="137"/>
        <v>2009</v>
      </c>
      <c r="D1766" s="82">
        <f t="shared" si="138"/>
        <v>3423.95</v>
      </c>
      <c r="E1766" s="82">
        <f t="shared" si="139"/>
        <v>1877.5299999999997</v>
      </c>
      <c r="F1766" s="82">
        <f t="array" ref="F1766">SUM(IF(M1766:N1766="-",0,M1766:N1766),IF(O1766="-",0,-O1766))/100</f>
        <v>1177.8</v>
      </c>
      <c r="G1766" s="82">
        <f t="array" ref="G1766">SUM(IF(P1766="-",0,P1766),IF(R1766="-",0,R1766))/100</f>
        <v>114.82</v>
      </c>
      <c r="H1766" s="82">
        <f t="array" ref="H1766">SUM(IF(Q1766="-",0,Q1766))/100</f>
        <v>584.91</v>
      </c>
      <c r="I1766" s="76">
        <v>5382056</v>
      </c>
      <c r="J1766" s="76" t="s">
        <v>175</v>
      </c>
      <c r="K1766" s="77">
        <v>40178</v>
      </c>
      <c r="L1766" s="76">
        <v>342395</v>
      </c>
      <c r="M1766" s="76">
        <v>111623</v>
      </c>
      <c r="N1766" s="76">
        <v>7642</v>
      </c>
      <c r="O1766" s="76">
        <v>1485</v>
      </c>
      <c r="P1766" s="76">
        <v>10710</v>
      </c>
      <c r="Q1766" s="76">
        <v>58491</v>
      </c>
      <c r="R1766" s="76">
        <v>772</v>
      </c>
    </row>
    <row r="1767" spans="1:18">
      <c r="A1767" s="82">
        <f t="shared" si="135"/>
        <v>538205602008</v>
      </c>
      <c r="B1767" s="82" t="str">
        <f t="shared" si="136"/>
        <v>53820560</v>
      </c>
      <c r="C1767" s="82">
        <f t="shared" si="137"/>
        <v>2008</v>
      </c>
      <c r="D1767" s="82">
        <f t="shared" si="138"/>
        <v>3423.88</v>
      </c>
      <c r="E1767" s="82">
        <f t="shared" si="139"/>
        <v>1873.6599999999999</v>
      </c>
      <c r="F1767" s="82">
        <f t="array" ref="F1767">SUM(IF(M1767:N1767="-",0,M1767:N1767),IF(O1767="-",0,-O1767))/100</f>
        <v>1175.54</v>
      </c>
      <c r="G1767" s="82">
        <f t="array" ref="G1767">SUM(IF(P1767="-",0,P1767),IF(R1767="-",0,R1767))/100</f>
        <v>114.12</v>
      </c>
      <c r="H1767" s="82">
        <f t="array" ref="H1767">SUM(IF(Q1767="-",0,Q1767))/100</f>
        <v>584</v>
      </c>
      <c r="I1767" s="76">
        <v>5382056</v>
      </c>
      <c r="J1767" s="76" t="s">
        <v>175</v>
      </c>
      <c r="K1767" s="77">
        <v>39813</v>
      </c>
      <c r="L1767" s="76">
        <v>342388</v>
      </c>
      <c r="M1767" s="76">
        <v>111395</v>
      </c>
      <c r="N1767" s="76">
        <v>7644</v>
      </c>
      <c r="O1767" s="76">
        <v>1485</v>
      </c>
      <c r="P1767" s="76">
        <v>10640</v>
      </c>
      <c r="Q1767" s="76">
        <v>58400</v>
      </c>
      <c r="R1767" s="76">
        <v>772</v>
      </c>
    </row>
    <row r="1768" spans="1:18">
      <c r="A1768" s="82">
        <f t="shared" si="135"/>
        <v>538205602007</v>
      </c>
      <c r="B1768" s="82" t="str">
        <f t="shared" si="136"/>
        <v>53820560</v>
      </c>
      <c r="C1768" s="82">
        <f t="shared" si="137"/>
        <v>2007</v>
      </c>
      <c r="D1768" s="82">
        <f t="shared" si="138"/>
        <v>3419.78</v>
      </c>
      <c r="E1768" s="82">
        <f t="shared" si="139"/>
        <v>1857.19</v>
      </c>
      <c r="F1768" s="82">
        <f t="array" ref="F1768">SUM(IF(M1768:N1768="-",0,M1768:N1768),IF(O1768="-",0,-O1768))/100</f>
        <v>1168.67</v>
      </c>
      <c r="G1768" s="82">
        <f t="array" ref="G1768">SUM(IF(P1768="-",0,P1768),IF(R1768="-",0,R1768))/100</f>
        <v>112.89</v>
      </c>
      <c r="H1768" s="82">
        <f t="array" ref="H1768">SUM(IF(Q1768="-",0,Q1768))/100</f>
        <v>575.63</v>
      </c>
      <c r="I1768" s="76">
        <v>5382056</v>
      </c>
      <c r="J1768" s="76" t="s">
        <v>175</v>
      </c>
      <c r="K1768" s="77">
        <v>39447</v>
      </c>
      <c r="L1768" s="76">
        <v>341978</v>
      </c>
      <c r="M1768" s="76">
        <v>110602</v>
      </c>
      <c r="N1768" s="76">
        <v>7991</v>
      </c>
      <c r="O1768" s="76">
        <v>1726</v>
      </c>
      <c r="P1768" s="76">
        <v>10673</v>
      </c>
      <c r="Q1768" s="76">
        <v>57563</v>
      </c>
      <c r="R1768" s="76">
        <v>616</v>
      </c>
    </row>
    <row r="1769" spans="1:18">
      <c r="A1769" s="82">
        <f t="shared" si="135"/>
        <v>538205602006</v>
      </c>
      <c r="B1769" s="82" t="str">
        <f t="shared" si="136"/>
        <v>53820560</v>
      </c>
      <c r="C1769" s="82">
        <f t="shared" si="137"/>
        <v>2006</v>
      </c>
      <c r="D1769" s="82">
        <f t="shared" si="138"/>
        <v>3423.12</v>
      </c>
      <c r="E1769" s="82">
        <f t="shared" si="139"/>
        <v>1762.12</v>
      </c>
      <c r="F1769" s="82">
        <f t="array" ref="F1769">SUM(IF(M1769:N1769="-",0,M1769:N1769),IF(O1769="-",0,-O1769))/100</f>
        <v>1105.04</v>
      </c>
      <c r="G1769" s="82">
        <f t="array" ref="G1769">SUM(IF(P1769="-",0,P1769),IF(R1769="-",0,R1769))/100</f>
        <v>111.78</v>
      </c>
      <c r="H1769" s="82">
        <f t="array" ref="H1769">SUM(IF(Q1769="-",0,Q1769))/100</f>
        <v>545.29999999999995</v>
      </c>
      <c r="I1769" s="76">
        <v>5382056</v>
      </c>
      <c r="J1769" s="76" t="s">
        <v>175</v>
      </c>
      <c r="K1769" s="77">
        <v>39082</v>
      </c>
      <c r="L1769" s="76">
        <v>342312</v>
      </c>
      <c r="M1769" s="76">
        <v>108239</v>
      </c>
      <c r="N1769" s="76">
        <v>4145</v>
      </c>
      <c r="O1769" s="76">
        <v>1880</v>
      </c>
      <c r="P1769" s="76">
        <v>10562</v>
      </c>
      <c r="Q1769" s="76">
        <v>54530</v>
      </c>
      <c r="R1769" s="76">
        <v>616</v>
      </c>
    </row>
    <row r="1770" spans="1:18">
      <c r="A1770" s="82">
        <f t="shared" si="135"/>
        <v>538206002015</v>
      </c>
      <c r="B1770" s="82" t="str">
        <f t="shared" si="136"/>
        <v>53820600</v>
      </c>
      <c r="C1770" s="82">
        <f t="shared" si="137"/>
        <v>2015</v>
      </c>
      <c r="D1770" s="82">
        <f t="shared" si="138"/>
        <v>2365.87</v>
      </c>
      <c r="E1770" s="82">
        <f t="shared" si="139"/>
        <v>1115.06</v>
      </c>
      <c r="F1770" s="82">
        <f t="array" ref="F1770">SUM(IF(M1770:N1770="-",0,M1770:N1770),IF(O1770="-",0,-O1770))/100</f>
        <v>753.79</v>
      </c>
      <c r="G1770" s="82">
        <f t="array" ref="G1770">SUM(IF(P1770="-",0,P1770),IF(R1770="-",0,R1770))/100</f>
        <v>73.510000000000005</v>
      </c>
      <c r="H1770" s="82">
        <f t="array" ref="H1770">SUM(IF(Q1770="-",0,Q1770))/100</f>
        <v>287.76</v>
      </c>
      <c r="I1770" s="76">
        <v>5382060</v>
      </c>
      <c r="J1770" s="76" t="s">
        <v>176</v>
      </c>
      <c r="K1770" s="77">
        <v>42369</v>
      </c>
      <c r="L1770" s="76">
        <v>236587</v>
      </c>
      <c r="M1770" s="76">
        <v>74549</v>
      </c>
      <c r="N1770" s="76">
        <v>1064</v>
      </c>
      <c r="O1770" s="76">
        <v>234</v>
      </c>
      <c r="P1770" s="76">
        <v>5547</v>
      </c>
      <c r="Q1770" s="76">
        <v>28776</v>
      </c>
      <c r="R1770" s="76">
        <v>1804</v>
      </c>
    </row>
    <row r="1771" spans="1:18">
      <c r="A1771" s="82">
        <f t="shared" si="135"/>
        <v>538206002014</v>
      </c>
      <c r="B1771" s="82" t="str">
        <f t="shared" si="136"/>
        <v>53820600</v>
      </c>
      <c r="C1771" s="82">
        <f t="shared" si="137"/>
        <v>2014</v>
      </c>
      <c r="D1771" s="82">
        <f t="shared" si="138"/>
        <v>2345.79</v>
      </c>
      <c r="E1771" s="82">
        <f t="shared" si="139"/>
        <v>1113.5500000000002</v>
      </c>
      <c r="F1771" s="82">
        <f t="array" ref="F1771">SUM(IF(M1771:N1771="-",0,M1771:N1771),IF(O1771="-",0,-O1771))/100</f>
        <v>753.32</v>
      </c>
      <c r="G1771" s="82">
        <f t="array" ref="G1771">SUM(IF(P1771="-",0,P1771),IF(R1771="-",0,R1771))/100</f>
        <v>72.84</v>
      </c>
      <c r="H1771" s="82">
        <f t="array" ref="H1771">SUM(IF(Q1771="-",0,Q1771))/100</f>
        <v>287.39</v>
      </c>
      <c r="I1771" s="76">
        <v>5382060</v>
      </c>
      <c r="J1771" s="76" t="s">
        <v>176</v>
      </c>
      <c r="K1771" s="77">
        <v>42004</v>
      </c>
      <c r="L1771" s="76">
        <v>234579</v>
      </c>
      <c r="M1771" s="76">
        <v>74499</v>
      </c>
      <c r="N1771" s="76">
        <v>1067</v>
      </c>
      <c r="O1771" s="76">
        <v>234</v>
      </c>
      <c r="P1771" s="76">
        <v>5480</v>
      </c>
      <c r="Q1771" s="76">
        <v>28739</v>
      </c>
      <c r="R1771" s="76">
        <v>1804</v>
      </c>
    </row>
    <row r="1772" spans="1:18">
      <c r="A1772" s="82">
        <f t="shared" si="135"/>
        <v>538206002013</v>
      </c>
      <c r="B1772" s="82" t="str">
        <f t="shared" si="136"/>
        <v>53820600</v>
      </c>
      <c r="C1772" s="82">
        <f t="shared" si="137"/>
        <v>2013</v>
      </c>
      <c r="D1772" s="82">
        <f t="shared" si="138"/>
        <v>2345.79</v>
      </c>
      <c r="E1772" s="82">
        <f t="shared" si="139"/>
        <v>1112.81</v>
      </c>
      <c r="F1772" s="82">
        <f t="array" ref="F1772">SUM(IF(M1772:N1772="-",0,M1772:N1772),IF(O1772="-",0,-O1772))/100</f>
        <v>752.86</v>
      </c>
      <c r="G1772" s="82">
        <f t="array" ref="G1772">SUM(IF(P1772="-",0,P1772),IF(R1772="-",0,R1772))/100</f>
        <v>72.599999999999994</v>
      </c>
      <c r="H1772" s="82">
        <f t="array" ref="H1772">SUM(IF(Q1772="-",0,Q1772))/100</f>
        <v>287.35000000000002</v>
      </c>
      <c r="I1772" s="76">
        <v>5382060</v>
      </c>
      <c r="J1772" s="76" t="s">
        <v>176</v>
      </c>
      <c r="K1772" s="77">
        <v>41639</v>
      </c>
      <c r="L1772" s="76">
        <v>234579</v>
      </c>
      <c r="M1772" s="76">
        <v>74453</v>
      </c>
      <c r="N1772" s="76">
        <v>1067</v>
      </c>
      <c r="O1772" s="76">
        <v>234</v>
      </c>
      <c r="P1772" s="76">
        <v>5456</v>
      </c>
      <c r="Q1772" s="76">
        <v>28735</v>
      </c>
      <c r="R1772" s="76">
        <v>1804</v>
      </c>
    </row>
    <row r="1773" spans="1:18">
      <c r="A1773" s="82">
        <f t="shared" si="135"/>
        <v>538206002012</v>
      </c>
      <c r="B1773" s="82" t="str">
        <f t="shared" si="136"/>
        <v>53820600</v>
      </c>
      <c r="C1773" s="82">
        <f t="shared" si="137"/>
        <v>2012</v>
      </c>
      <c r="D1773" s="82">
        <f t="shared" si="138"/>
        <v>2345.79</v>
      </c>
      <c r="E1773" s="82">
        <f t="shared" si="139"/>
        <v>1112.32</v>
      </c>
      <c r="F1773" s="82">
        <f t="array" ref="F1773">SUM(IF(M1773:N1773="-",0,M1773:N1773),IF(O1773="-",0,-O1773))/100</f>
        <v>752.74</v>
      </c>
      <c r="G1773" s="82">
        <f t="array" ref="G1773">SUM(IF(P1773="-",0,P1773),IF(R1773="-",0,R1773))/100</f>
        <v>72.42</v>
      </c>
      <c r="H1773" s="82">
        <f t="array" ref="H1773">SUM(IF(Q1773="-",0,Q1773))/100</f>
        <v>287.16000000000003</v>
      </c>
      <c r="I1773" s="76">
        <v>5382060</v>
      </c>
      <c r="J1773" s="76" t="s">
        <v>176</v>
      </c>
      <c r="K1773" s="77">
        <v>41274</v>
      </c>
      <c r="L1773" s="76">
        <v>234579</v>
      </c>
      <c r="M1773" s="76">
        <v>74444</v>
      </c>
      <c r="N1773" s="76">
        <v>1064</v>
      </c>
      <c r="O1773" s="76">
        <v>234</v>
      </c>
      <c r="P1773" s="76">
        <v>5438</v>
      </c>
      <c r="Q1773" s="76">
        <v>28716</v>
      </c>
      <c r="R1773" s="76">
        <v>1804</v>
      </c>
    </row>
    <row r="1774" spans="1:18">
      <c r="A1774" s="82">
        <f t="shared" si="135"/>
        <v>538206002011</v>
      </c>
      <c r="B1774" s="82" t="str">
        <f t="shared" si="136"/>
        <v>53820600</v>
      </c>
      <c r="C1774" s="82">
        <f t="shared" si="137"/>
        <v>2011</v>
      </c>
      <c r="D1774" s="82">
        <f t="shared" si="138"/>
        <v>2345.79</v>
      </c>
      <c r="E1774" s="82">
        <f t="shared" si="139"/>
        <v>1112.3800000000001</v>
      </c>
      <c r="F1774" s="82">
        <f t="array" ref="F1774">SUM(IF(M1774:N1774="-",0,M1774:N1774),IF(O1774="-",0,-O1774))/100</f>
        <v>752.82</v>
      </c>
      <c r="G1774" s="82">
        <f t="array" ref="G1774">SUM(IF(P1774="-",0,P1774),IF(R1774="-",0,R1774))/100</f>
        <v>72.349999999999994</v>
      </c>
      <c r="H1774" s="82">
        <f t="array" ref="H1774">SUM(IF(Q1774="-",0,Q1774))/100</f>
        <v>287.20999999999998</v>
      </c>
      <c r="I1774" s="76">
        <v>5382060</v>
      </c>
      <c r="J1774" s="76" t="s">
        <v>176</v>
      </c>
      <c r="K1774" s="77">
        <v>40908</v>
      </c>
      <c r="L1774" s="76">
        <v>234579</v>
      </c>
      <c r="M1774" s="76">
        <v>74447</v>
      </c>
      <c r="N1774" s="76">
        <v>1069</v>
      </c>
      <c r="O1774" s="76">
        <v>234</v>
      </c>
      <c r="P1774" s="76">
        <v>5431</v>
      </c>
      <c r="Q1774" s="76">
        <v>28721</v>
      </c>
      <c r="R1774" s="76">
        <v>1804</v>
      </c>
    </row>
    <row r="1775" spans="1:18">
      <c r="A1775" s="82">
        <f t="shared" si="135"/>
        <v>538206002010</v>
      </c>
      <c r="B1775" s="82" t="str">
        <f t="shared" si="136"/>
        <v>53820600</v>
      </c>
      <c r="C1775" s="82">
        <f t="shared" si="137"/>
        <v>2010</v>
      </c>
      <c r="D1775" s="82">
        <f t="shared" si="138"/>
        <v>2343.7199999999998</v>
      </c>
      <c r="E1775" s="82">
        <f t="shared" si="139"/>
        <v>1111.05</v>
      </c>
      <c r="F1775" s="82">
        <f t="array" ref="F1775">SUM(IF(M1775:N1775="-",0,M1775:N1775),IF(O1775="-",0,-O1775))/100</f>
        <v>751.42</v>
      </c>
      <c r="G1775" s="82">
        <f t="array" ref="G1775">SUM(IF(P1775="-",0,P1775),IF(R1775="-",0,R1775))/100</f>
        <v>72.77</v>
      </c>
      <c r="H1775" s="82">
        <f t="array" ref="H1775">SUM(IF(Q1775="-",0,Q1775))/100</f>
        <v>286.86</v>
      </c>
      <c r="I1775" s="76">
        <v>5382060</v>
      </c>
      <c r="J1775" s="76" t="s">
        <v>176</v>
      </c>
      <c r="K1775" s="77">
        <v>40543</v>
      </c>
      <c r="L1775" s="76">
        <v>234372</v>
      </c>
      <c r="M1775" s="76">
        <v>74095</v>
      </c>
      <c r="N1775" s="76">
        <v>1282</v>
      </c>
      <c r="O1775" s="76">
        <v>235</v>
      </c>
      <c r="P1775" s="76">
        <v>5484</v>
      </c>
      <c r="Q1775" s="76">
        <v>28686</v>
      </c>
      <c r="R1775" s="76">
        <v>1793</v>
      </c>
    </row>
    <row r="1776" spans="1:18">
      <c r="A1776" s="82">
        <f t="shared" si="135"/>
        <v>538206002009</v>
      </c>
      <c r="B1776" s="82" t="str">
        <f t="shared" si="136"/>
        <v>53820600</v>
      </c>
      <c r="C1776" s="82">
        <f t="shared" si="137"/>
        <v>2009</v>
      </c>
      <c r="D1776" s="82">
        <f t="shared" si="138"/>
        <v>2343.73</v>
      </c>
      <c r="E1776" s="82">
        <f t="shared" si="139"/>
        <v>1108.8</v>
      </c>
      <c r="F1776" s="82">
        <f t="array" ref="F1776">SUM(IF(M1776:N1776="-",0,M1776:N1776),IF(O1776="-",0,-O1776))/100</f>
        <v>749.21</v>
      </c>
      <c r="G1776" s="82">
        <f t="array" ref="G1776">SUM(IF(P1776="-",0,P1776),IF(R1776="-",0,R1776))/100</f>
        <v>72.78</v>
      </c>
      <c r="H1776" s="82">
        <f t="array" ref="H1776">SUM(IF(Q1776="-",0,Q1776))/100</f>
        <v>286.81</v>
      </c>
      <c r="I1776" s="76">
        <v>5382060</v>
      </c>
      <c r="J1776" s="76" t="s">
        <v>176</v>
      </c>
      <c r="K1776" s="77">
        <v>40178</v>
      </c>
      <c r="L1776" s="76">
        <v>234373</v>
      </c>
      <c r="M1776" s="76">
        <v>73839</v>
      </c>
      <c r="N1776" s="76">
        <v>1317</v>
      </c>
      <c r="O1776" s="76">
        <v>235</v>
      </c>
      <c r="P1776" s="76">
        <v>5484</v>
      </c>
      <c r="Q1776" s="76">
        <v>28681</v>
      </c>
      <c r="R1776" s="76">
        <v>1794</v>
      </c>
    </row>
    <row r="1777" spans="1:18">
      <c r="A1777" s="82">
        <f t="shared" si="135"/>
        <v>538206002008</v>
      </c>
      <c r="B1777" s="82" t="str">
        <f t="shared" si="136"/>
        <v>53820600</v>
      </c>
      <c r="C1777" s="82">
        <f t="shared" si="137"/>
        <v>2008</v>
      </c>
      <c r="D1777" s="82">
        <f t="shared" si="138"/>
        <v>2343.6999999999998</v>
      </c>
      <c r="E1777" s="82">
        <f t="shared" si="139"/>
        <v>1080.8799999999999</v>
      </c>
      <c r="F1777" s="82">
        <f t="array" ref="F1777">SUM(IF(M1777:N1777="-",0,M1777:N1777),IF(O1777="-",0,-O1777))/100</f>
        <v>728.62</v>
      </c>
      <c r="G1777" s="82">
        <f t="array" ref="G1777">SUM(IF(P1777="-",0,P1777),IF(R1777="-",0,R1777))/100</f>
        <v>67.17</v>
      </c>
      <c r="H1777" s="82">
        <f t="array" ref="H1777">SUM(IF(Q1777="-",0,Q1777))/100</f>
        <v>285.08999999999997</v>
      </c>
      <c r="I1777" s="76">
        <v>5382060</v>
      </c>
      <c r="J1777" s="76" t="s">
        <v>176</v>
      </c>
      <c r="K1777" s="77">
        <v>39813</v>
      </c>
      <c r="L1777" s="76">
        <v>234370</v>
      </c>
      <c r="M1777" s="76">
        <v>71831</v>
      </c>
      <c r="N1777" s="76">
        <v>1266</v>
      </c>
      <c r="O1777" s="76">
        <v>235</v>
      </c>
      <c r="P1777" s="76">
        <v>4924</v>
      </c>
      <c r="Q1777" s="76">
        <v>28509</v>
      </c>
      <c r="R1777" s="76">
        <v>1793</v>
      </c>
    </row>
    <row r="1778" spans="1:18">
      <c r="A1778" s="82">
        <f t="shared" si="135"/>
        <v>538206002007</v>
      </c>
      <c r="B1778" s="82" t="str">
        <f t="shared" si="136"/>
        <v>53820600</v>
      </c>
      <c r="C1778" s="82">
        <f t="shared" si="137"/>
        <v>2007</v>
      </c>
      <c r="D1778" s="82">
        <f t="shared" si="138"/>
        <v>2348.61</v>
      </c>
      <c r="E1778" s="82">
        <f t="shared" si="139"/>
        <v>1078.6399999999999</v>
      </c>
      <c r="F1778" s="82">
        <f t="array" ref="F1778">SUM(IF(M1778:N1778="-",0,M1778:N1778),IF(O1778="-",0,-O1778))/100</f>
        <v>733</v>
      </c>
      <c r="G1778" s="82">
        <f t="array" ref="G1778">SUM(IF(P1778="-",0,P1778),IF(R1778="-",0,R1778))/100</f>
        <v>64.12</v>
      </c>
      <c r="H1778" s="82">
        <f t="array" ref="H1778">SUM(IF(Q1778="-",0,Q1778))/100</f>
        <v>281.52</v>
      </c>
      <c r="I1778" s="76">
        <v>5382060</v>
      </c>
      <c r="J1778" s="76" t="s">
        <v>176</v>
      </c>
      <c r="K1778" s="77">
        <v>39447</v>
      </c>
      <c r="L1778" s="76">
        <v>234861</v>
      </c>
      <c r="M1778" s="76">
        <v>72047</v>
      </c>
      <c r="N1778" s="76">
        <v>1488</v>
      </c>
      <c r="O1778" s="76">
        <v>235</v>
      </c>
      <c r="P1778" s="76">
        <v>4618</v>
      </c>
      <c r="Q1778" s="76">
        <v>28152</v>
      </c>
      <c r="R1778" s="76">
        <v>1794</v>
      </c>
    </row>
    <row r="1779" spans="1:18">
      <c r="A1779" s="82">
        <f t="shared" si="135"/>
        <v>538206002006</v>
      </c>
      <c r="B1779" s="82" t="str">
        <f t="shared" si="136"/>
        <v>53820600</v>
      </c>
      <c r="C1779" s="82">
        <f t="shared" si="137"/>
        <v>2006</v>
      </c>
      <c r="D1779" s="82">
        <f t="shared" si="138"/>
        <v>2347.14</v>
      </c>
      <c r="E1779" s="82">
        <f t="shared" si="139"/>
        <v>1061.83</v>
      </c>
      <c r="F1779" s="82">
        <f t="array" ref="F1779">SUM(IF(M1779:N1779="-",0,M1779:N1779),IF(O1779="-",0,-O1779))/100</f>
        <v>726.25</v>
      </c>
      <c r="G1779" s="82">
        <f t="array" ref="G1779">SUM(IF(P1779="-",0,P1779),IF(R1779="-",0,R1779))/100</f>
        <v>61.46</v>
      </c>
      <c r="H1779" s="82">
        <f t="array" ref="H1779">SUM(IF(Q1779="-",0,Q1779))/100</f>
        <v>274.12</v>
      </c>
      <c r="I1779" s="76">
        <v>5382060</v>
      </c>
      <c r="J1779" s="76" t="s">
        <v>176</v>
      </c>
      <c r="K1779" s="77">
        <v>39082</v>
      </c>
      <c r="L1779" s="76">
        <v>234714</v>
      </c>
      <c r="M1779" s="76">
        <v>72091</v>
      </c>
      <c r="N1779" s="76">
        <v>769</v>
      </c>
      <c r="O1779" s="76">
        <v>235</v>
      </c>
      <c r="P1779" s="76">
        <v>4353</v>
      </c>
      <c r="Q1779" s="76">
        <v>27412</v>
      </c>
      <c r="R1779" s="76">
        <v>1793</v>
      </c>
    </row>
    <row r="1780" spans="1:18">
      <c r="A1780" s="82">
        <f t="shared" si="135"/>
        <v>538206402015</v>
      </c>
      <c r="B1780" s="82" t="str">
        <f t="shared" si="136"/>
        <v>53820640</v>
      </c>
      <c r="C1780" s="82">
        <f t="shared" si="137"/>
        <v>2015</v>
      </c>
      <c r="D1780" s="82">
        <f t="shared" si="138"/>
        <v>6222.16</v>
      </c>
      <c r="E1780" s="82">
        <f t="shared" si="139"/>
        <v>1038.69</v>
      </c>
      <c r="F1780" s="82">
        <f t="array" ref="F1780">SUM(IF(M1780:N1780="-",0,M1780:N1780),IF(O1780="-",0,-O1780))/100</f>
        <v>525.42999999999995</v>
      </c>
      <c r="G1780" s="82">
        <f t="array" ref="G1780">SUM(IF(P1780="-",0,P1780),IF(R1780="-",0,R1780))/100</f>
        <v>139.38999999999999</v>
      </c>
      <c r="H1780" s="82">
        <f t="array" ref="H1780">SUM(IF(Q1780="-",0,Q1780))/100</f>
        <v>373.87</v>
      </c>
      <c r="I1780" s="76">
        <v>5382064</v>
      </c>
      <c r="J1780" s="76" t="s">
        <v>177</v>
      </c>
      <c r="K1780" s="77">
        <v>42369</v>
      </c>
      <c r="L1780" s="76">
        <v>622216</v>
      </c>
      <c r="M1780" s="76">
        <v>51204</v>
      </c>
      <c r="N1780" s="76">
        <v>5038</v>
      </c>
      <c r="O1780" s="76">
        <v>3699</v>
      </c>
      <c r="P1780" s="76">
        <v>13682</v>
      </c>
      <c r="Q1780" s="76">
        <v>37387</v>
      </c>
      <c r="R1780" s="76">
        <v>257</v>
      </c>
    </row>
    <row r="1781" spans="1:18">
      <c r="A1781" s="82">
        <f t="shared" si="135"/>
        <v>538206402014</v>
      </c>
      <c r="B1781" s="82" t="str">
        <f t="shared" si="136"/>
        <v>53820640</v>
      </c>
      <c r="C1781" s="82">
        <f t="shared" si="137"/>
        <v>2014</v>
      </c>
      <c r="D1781" s="82">
        <f t="shared" si="138"/>
        <v>6222.16</v>
      </c>
      <c r="E1781" s="82">
        <f t="shared" si="139"/>
        <v>1036.8599999999999</v>
      </c>
      <c r="F1781" s="82">
        <f t="array" ref="F1781">SUM(IF(M1781:N1781="-",0,M1781:N1781),IF(O1781="-",0,-O1781))/100</f>
        <v>542.14</v>
      </c>
      <c r="G1781" s="82">
        <f t="array" ref="G1781">SUM(IF(P1781="-",0,P1781),IF(R1781="-",0,R1781))/100</f>
        <v>105.27</v>
      </c>
      <c r="H1781" s="82">
        <f t="array" ref="H1781">SUM(IF(Q1781="-",0,Q1781))/100</f>
        <v>389.45</v>
      </c>
      <c r="I1781" s="76">
        <v>5382064</v>
      </c>
      <c r="J1781" s="76" t="s">
        <v>177</v>
      </c>
      <c r="K1781" s="77">
        <v>42004</v>
      </c>
      <c r="L1781" s="76">
        <v>622216</v>
      </c>
      <c r="M1781" s="76">
        <v>52109</v>
      </c>
      <c r="N1781" s="76">
        <v>6298</v>
      </c>
      <c r="O1781" s="76">
        <v>4193</v>
      </c>
      <c r="P1781" s="76">
        <v>10319</v>
      </c>
      <c r="Q1781" s="76">
        <v>38945</v>
      </c>
      <c r="R1781" s="76">
        <v>208</v>
      </c>
    </row>
    <row r="1782" spans="1:18">
      <c r="A1782" s="82">
        <f t="shared" si="135"/>
        <v>538206402013</v>
      </c>
      <c r="B1782" s="82" t="str">
        <f t="shared" si="136"/>
        <v>53820640</v>
      </c>
      <c r="C1782" s="82">
        <f t="shared" si="137"/>
        <v>2013</v>
      </c>
      <c r="D1782" s="82">
        <f t="shared" si="138"/>
        <v>6222.16</v>
      </c>
      <c r="E1782" s="82">
        <f t="shared" si="139"/>
        <v>1030.26</v>
      </c>
      <c r="F1782" s="82">
        <f t="array" ref="F1782">SUM(IF(M1782:N1782="-",0,M1782:N1782),IF(O1782="-",0,-O1782))/100</f>
        <v>538.04999999999995</v>
      </c>
      <c r="G1782" s="82">
        <f t="array" ref="G1782">SUM(IF(P1782="-",0,P1782),IF(R1782="-",0,R1782))/100</f>
        <v>101.63</v>
      </c>
      <c r="H1782" s="82">
        <f t="array" ref="H1782">SUM(IF(Q1782="-",0,Q1782))/100</f>
        <v>390.58</v>
      </c>
      <c r="I1782" s="76">
        <v>5382064</v>
      </c>
      <c r="J1782" s="76" t="s">
        <v>177</v>
      </c>
      <c r="K1782" s="77">
        <v>41639</v>
      </c>
      <c r="L1782" s="76">
        <v>622216</v>
      </c>
      <c r="M1782" s="76">
        <v>51700</v>
      </c>
      <c r="N1782" s="76">
        <v>6298</v>
      </c>
      <c r="O1782" s="76">
        <v>4193</v>
      </c>
      <c r="P1782" s="76">
        <v>10018</v>
      </c>
      <c r="Q1782" s="76">
        <v>39058</v>
      </c>
      <c r="R1782" s="76">
        <v>145</v>
      </c>
    </row>
    <row r="1783" spans="1:18">
      <c r="A1783" s="82">
        <f t="shared" si="135"/>
        <v>538206402012</v>
      </c>
      <c r="B1783" s="82" t="str">
        <f t="shared" si="136"/>
        <v>53820640</v>
      </c>
      <c r="C1783" s="82">
        <f t="shared" si="137"/>
        <v>2012</v>
      </c>
      <c r="D1783" s="82">
        <f t="shared" si="138"/>
        <v>6222.16</v>
      </c>
      <c r="E1783" s="82">
        <f t="shared" si="139"/>
        <v>972.56999999999994</v>
      </c>
      <c r="F1783" s="82">
        <f t="array" ref="F1783">SUM(IF(M1783:N1783="-",0,M1783:N1783),IF(O1783="-",0,-O1783))/100</f>
        <v>542.34</v>
      </c>
      <c r="G1783" s="82">
        <f t="array" ref="G1783">SUM(IF(P1783="-",0,P1783),IF(R1783="-",0,R1783))/100</f>
        <v>41.41</v>
      </c>
      <c r="H1783" s="82">
        <f t="array" ref="H1783">SUM(IF(Q1783="-",0,Q1783))/100</f>
        <v>388.82</v>
      </c>
      <c r="I1783" s="76">
        <v>5382064</v>
      </c>
      <c r="J1783" s="76" t="s">
        <v>177</v>
      </c>
      <c r="K1783" s="77">
        <v>41274</v>
      </c>
      <c r="L1783" s="76">
        <v>622216</v>
      </c>
      <c r="M1783" s="76">
        <v>52227</v>
      </c>
      <c r="N1783" s="76">
        <v>6874</v>
      </c>
      <c r="O1783" s="76">
        <v>4867</v>
      </c>
      <c r="P1783" s="76">
        <v>4021</v>
      </c>
      <c r="Q1783" s="76">
        <v>38882</v>
      </c>
      <c r="R1783" s="76">
        <v>120</v>
      </c>
    </row>
    <row r="1784" spans="1:18">
      <c r="A1784" s="82">
        <f t="shared" si="135"/>
        <v>538206402011</v>
      </c>
      <c r="B1784" s="82" t="str">
        <f t="shared" si="136"/>
        <v>53820640</v>
      </c>
      <c r="C1784" s="82">
        <f t="shared" si="137"/>
        <v>2011</v>
      </c>
      <c r="D1784" s="82">
        <f t="shared" si="138"/>
        <v>6222.16</v>
      </c>
      <c r="E1784" s="82">
        <f t="shared" si="139"/>
        <v>970.2</v>
      </c>
      <c r="F1784" s="82">
        <f t="array" ref="F1784">SUM(IF(M1784:N1784="-",0,M1784:N1784),IF(O1784="-",0,-O1784))/100</f>
        <v>539.63</v>
      </c>
      <c r="G1784" s="82">
        <f t="array" ref="G1784">SUM(IF(P1784="-",0,P1784),IF(R1784="-",0,R1784))/100</f>
        <v>40.76</v>
      </c>
      <c r="H1784" s="82">
        <f t="array" ref="H1784">SUM(IF(Q1784="-",0,Q1784))/100</f>
        <v>389.81</v>
      </c>
      <c r="I1784" s="76">
        <v>5382064</v>
      </c>
      <c r="J1784" s="76" t="s">
        <v>177</v>
      </c>
      <c r="K1784" s="77">
        <v>40908</v>
      </c>
      <c r="L1784" s="76">
        <v>622216</v>
      </c>
      <c r="M1784" s="76">
        <v>52380</v>
      </c>
      <c r="N1784" s="76">
        <v>6449</v>
      </c>
      <c r="O1784" s="76">
        <v>4866</v>
      </c>
      <c r="P1784" s="76">
        <v>3956</v>
      </c>
      <c r="Q1784" s="76">
        <v>38981</v>
      </c>
      <c r="R1784" s="76">
        <v>120</v>
      </c>
    </row>
    <row r="1785" spans="1:18">
      <c r="A1785" s="82">
        <f t="shared" si="135"/>
        <v>538206402010</v>
      </c>
      <c r="B1785" s="82" t="str">
        <f t="shared" si="136"/>
        <v>53820640</v>
      </c>
      <c r="C1785" s="82">
        <f t="shared" si="137"/>
        <v>2010</v>
      </c>
      <c r="D1785" s="82">
        <f t="shared" si="138"/>
        <v>6224.26</v>
      </c>
      <c r="E1785" s="82">
        <f t="shared" si="139"/>
        <v>967.35000000000014</v>
      </c>
      <c r="F1785" s="82">
        <f t="array" ref="F1785">SUM(IF(M1785:N1785="-",0,M1785:N1785),IF(O1785="-",0,-O1785))/100</f>
        <v>537.82000000000005</v>
      </c>
      <c r="G1785" s="82">
        <f t="array" ref="G1785">SUM(IF(P1785="-",0,P1785),IF(R1785="-",0,R1785))/100</f>
        <v>40.119999999999997</v>
      </c>
      <c r="H1785" s="82">
        <f t="array" ref="H1785">SUM(IF(Q1785="-",0,Q1785))/100</f>
        <v>389.41</v>
      </c>
      <c r="I1785" s="76">
        <v>5382064</v>
      </c>
      <c r="J1785" s="76" t="s">
        <v>177</v>
      </c>
      <c r="K1785" s="77">
        <v>40543</v>
      </c>
      <c r="L1785" s="76">
        <v>622426</v>
      </c>
      <c r="M1785" s="76">
        <v>52406</v>
      </c>
      <c r="N1785" s="76">
        <v>6242</v>
      </c>
      <c r="O1785" s="76">
        <v>4866</v>
      </c>
      <c r="P1785" s="76">
        <v>3880</v>
      </c>
      <c r="Q1785" s="76">
        <v>38941</v>
      </c>
      <c r="R1785" s="76">
        <v>132</v>
      </c>
    </row>
    <row r="1786" spans="1:18">
      <c r="A1786" s="82">
        <f t="shared" si="135"/>
        <v>538206402009</v>
      </c>
      <c r="B1786" s="82" t="str">
        <f t="shared" si="136"/>
        <v>53820640</v>
      </c>
      <c r="C1786" s="82">
        <f t="shared" si="137"/>
        <v>2009</v>
      </c>
      <c r="D1786" s="82">
        <f t="shared" si="138"/>
        <v>6224.27</v>
      </c>
      <c r="E1786" s="82">
        <f t="shared" si="139"/>
        <v>970.81000000000006</v>
      </c>
      <c r="F1786" s="82">
        <f t="array" ref="F1786">SUM(IF(M1786:N1786="-",0,M1786:N1786),IF(O1786="-",0,-O1786))/100</f>
        <v>540.85</v>
      </c>
      <c r="G1786" s="82">
        <f t="array" ref="G1786">SUM(IF(P1786="-",0,P1786),IF(R1786="-",0,R1786))/100</f>
        <v>40.35</v>
      </c>
      <c r="H1786" s="82">
        <f t="array" ref="H1786">SUM(IF(Q1786="-",0,Q1786))/100</f>
        <v>389.61</v>
      </c>
      <c r="I1786" s="76">
        <v>5382064</v>
      </c>
      <c r="J1786" s="76" t="s">
        <v>177</v>
      </c>
      <c r="K1786" s="77">
        <v>40178</v>
      </c>
      <c r="L1786" s="76">
        <v>622427</v>
      </c>
      <c r="M1786" s="76">
        <v>52702</v>
      </c>
      <c r="N1786" s="76">
        <v>6242</v>
      </c>
      <c r="O1786" s="76">
        <v>4859</v>
      </c>
      <c r="P1786" s="76">
        <v>3903</v>
      </c>
      <c r="Q1786" s="76">
        <v>38961</v>
      </c>
      <c r="R1786" s="76">
        <v>132</v>
      </c>
    </row>
    <row r="1787" spans="1:18">
      <c r="A1787" s="82">
        <f t="shared" si="135"/>
        <v>538206402008</v>
      </c>
      <c r="B1787" s="82" t="str">
        <f t="shared" si="136"/>
        <v>53820640</v>
      </c>
      <c r="C1787" s="82">
        <f t="shared" si="137"/>
        <v>2008</v>
      </c>
      <c r="D1787" s="82">
        <f t="shared" si="138"/>
        <v>6224.22</v>
      </c>
      <c r="E1787" s="82">
        <f t="shared" si="139"/>
        <v>949.0100000000001</v>
      </c>
      <c r="F1787" s="82">
        <f t="array" ref="F1787">SUM(IF(M1787:N1787="-",0,M1787:N1787),IF(O1787="-",0,-O1787))/100</f>
        <v>527.07000000000005</v>
      </c>
      <c r="G1787" s="82">
        <f t="array" ref="G1787">SUM(IF(P1787="-",0,P1787),IF(R1787="-",0,R1787))/100</f>
        <v>37.56</v>
      </c>
      <c r="H1787" s="82">
        <f t="array" ref="H1787">SUM(IF(Q1787="-",0,Q1787))/100</f>
        <v>384.38</v>
      </c>
      <c r="I1787" s="76">
        <v>5382064</v>
      </c>
      <c r="J1787" s="76" t="s">
        <v>177</v>
      </c>
      <c r="K1787" s="77">
        <v>39813</v>
      </c>
      <c r="L1787" s="76">
        <v>622422</v>
      </c>
      <c r="M1787" s="76">
        <v>51323</v>
      </c>
      <c r="N1787" s="76">
        <v>8996</v>
      </c>
      <c r="O1787" s="76">
        <v>7612</v>
      </c>
      <c r="P1787" s="76">
        <v>3626</v>
      </c>
      <c r="Q1787" s="76">
        <v>38438</v>
      </c>
      <c r="R1787" s="76">
        <v>130</v>
      </c>
    </row>
    <row r="1788" spans="1:18">
      <c r="A1788" s="82">
        <f t="shared" si="135"/>
        <v>538206402007</v>
      </c>
      <c r="B1788" s="82" t="str">
        <f t="shared" si="136"/>
        <v>53820640</v>
      </c>
      <c r="C1788" s="82">
        <f t="shared" si="137"/>
        <v>2007</v>
      </c>
      <c r="D1788" s="82">
        <f t="shared" si="138"/>
        <v>6226.63</v>
      </c>
      <c r="E1788" s="82">
        <f t="shared" si="139"/>
        <v>935.87999999999988</v>
      </c>
      <c r="F1788" s="82">
        <f t="array" ref="F1788">SUM(IF(M1788:N1788="-",0,M1788:N1788),IF(O1788="-",0,-O1788))/100</f>
        <v>520.41</v>
      </c>
      <c r="G1788" s="82">
        <f t="array" ref="G1788">SUM(IF(P1788="-",0,P1788),IF(R1788="-",0,R1788))/100</f>
        <v>33.9</v>
      </c>
      <c r="H1788" s="82">
        <f t="array" ref="H1788">SUM(IF(Q1788="-",0,Q1788))/100</f>
        <v>381.57</v>
      </c>
      <c r="I1788" s="76">
        <v>5382064</v>
      </c>
      <c r="J1788" s="76" t="s">
        <v>177</v>
      </c>
      <c r="K1788" s="77">
        <v>39447</v>
      </c>
      <c r="L1788" s="76">
        <v>622663</v>
      </c>
      <c r="M1788" s="76">
        <v>50484</v>
      </c>
      <c r="N1788" s="76">
        <v>9169</v>
      </c>
      <c r="O1788" s="76">
        <v>7612</v>
      </c>
      <c r="P1788" s="76">
        <v>3260</v>
      </c>
      <c r="Q1788" s="76">
        <v>38157</v>
      </c>
      <c r="R1788" s="76">
        <v>130</v>
      </c>
    </row>
    <row r="1789" spans="1:18">
      <c r="A1789" s="82">
        <f t="shared" si="135"/>
        <v>538206402006</v>
      </c>
      <c r="B1789" s="82" t="str">
        <f t="shared" si="136"/>
        <v>53820640</v>
      </c>
      <c r="C1789" s="82">
        <f t="shared" si="137"/>
        <v>2006</v>
      </c>
      <c r="D1789" s="82">
        <f t="shared" si="138"/>
        <v>6226.62</v>
      </c>
      <c r="E1789" s="82">
        <f t="shared" si="139"/>
        <v>929.12</v>
      </c>
      <c r="F1789" s="82">
        <f t="array" ref="F1789">SUM(IF(M1789:N1789="-",0,M1789:N1789),IF(O1789="-",0,-O1789))/100</f>
        <v>514.1</v>
      </c>
      <c r="G1789" s="82">
        <f t="array" ref="G1789">SUM(IF(P1789="-",0,P1789),IF(R1789="-",0,R1789))/100</f>
        <v>33.79</v>
      </c>
      <c r="H1789" s="82">
        <f t="array" ref="H1789">SUM(IF(Q1789="-",0,Q1789))/100</f>
        <v>381.23</v>
      </c>
      <c r="I1789" s="76">
        <v>5382064</v>
      </c>
      <c r="J1789" s="76" t="s">
        <v>177</v>
      </c>
      <c r="K1789" s="77">
        <v>39082</v>
      </c>
      <c r="L1789" s="76">
        <v>622662</v>
      </c>
      <c r="M1789" s="76">
        <v>50031</v>
      </c>
      <c r="N1789" s="76">
        <v>9256</v>
      </c>
      <c r="O1789" s="76">
        <v>7877</v>
      </c>
      <c r="P1789" s="76">
        <v>3249</v>
      </c>
      <c r="Q1789" s="76">
        <v>38123</v>
      </c>
      <c r="R1789" s="76">
        <v>130</v>
      </c>
    </row>
    <row r="1790" spans="1:18">
      <c r="A1790" s="82">
        <f t="shared" si="135"/>
        <v>538206802015</v>
      </c>
      <c r="B1790" s="82" t="str">
        <f t="shared" si="136"/>
        <v>53820680</v>
      </c>
      <c r="C1790" s="82">
        <f t="shared" si="137"/>
        <v>2015</v>
      </c>
      <c r="D1790" s="82">
        <f t="shared" si="138"/>
        <v>6200.36</v>
      </c>
      <c r="E1790" s="82">
        <f t="shared" si="139"/>
        <v>2507.8000000000002</v>
      </c>
      <c r="F1790" s="82">
        <f t="array" ref="F1790">SUM(IF(M1790:N1790="-",0,M1790:N1790),IF(O1790="-",0,-O1790))/100</f>
        <v>1700.15</v>
      </c>
      <c r="G1790" s="82">
        <f t="array" ref="G1790">SUM(IF(P1790="-",0,P1790),IF(R1790="-",0,R1790))/100</f>
        <v>144.4</v>
      </c>
      <c r="H1790" s="82">
        <f t="array" ref="H1790">SUM(IF(Q1790="-",0,Q1790))/100</f>
        <v>663.25</v>
      </c>
      <c r="I1790" s="76">
        <v>5382068</v>
      </c>
      <c r="J1790" s="76" t="s">
        <v>178</v>
      </c>
      <c r="K1790" s="77">
        <v>42369</v>
      </c>
      <c r="L1790" s="76">
        <v>620036</v>
      </c>
      <c r="M1790" s="76">
        <v>163460</v>
      </c>
      <c r="N1790" s="76">
        <v>11693</v>
      </c>
      <c r="O1790" s="76">
        <v>5138</v>
      </c>
      <c r="P1790" s="76">
        <v>13856</v>
      </c>
      <c r="Q1790" s="76">
        <v>66325</v>
      </c>
      <c r="R1790" s="76">
        <v>584</v>
      </c>
    </row>
    <row r="1791" spans="1:18">
      <c r="A1791" s="82">
        <f t="shared" si="135"/>
        <v>538206802014</v>
      </c>
      <c r="B1791" s="82" t="str">
        <f t="shared" si="136"/>
        <v>53820680</v>
      </c>
      <c r="C1791" s="82">
        <f t="shared" si="137"/>
        <v>2014</v>
      </c>
      <c r="D1791" s="82">
        <f t="shared" si="138"/>
        <v>6220.44</v>
      </c>
      <c r="E1791" s="82">
        <f t="shared" si="139"/>
        <v>2517.06</v>
      </c>
      <c r="F1791" s="82">
        <f t="array" ref="F1791">SUM(IF(M1791:N1791="-",0,M1791:N1791),IF(O1791="-",0,-O1791))/100</f>
        <v>1716.33</v>
      </c>
      <c r="G1791" s="82">
        <f t="array" ref="G1791">SUM(IF(P1791="-",0,P1791),IF(R1791="-",0,R1791))/100</f>
        <v>131.96</v>
      </c>
      <c r="H1791" s="82">
        <f t="array" ref="H1791">SUM(IF(Q1791="-",0,Q1791))/100</f>
        <v>668.77</v>
      </c>
      <c r="I1791" s="76">
        <v>5382068</v>
      </c>
      <c r="J1791" s="76" t="s">
        <v>178</v>
      </c>
      <c r="K1791" s="77">
        <v>42004</v>
      </c>
      <c r="L1791" s="76">
        <v>622044</v>
      </c>
      <c r="M1791" s="76">
        <v>164892</v>
      </c>
      <c r="N1791" s="76">
        <v>10930</v>
      </c>
      <c r="O1791" s="76">
        <v>4189</v>
      </c>
      <c r="P1791" s="76">
        <v>12680</v>
      </c>
      <c r="Q1791" s="76">
        <v>66877</v>
      </c>
      <c r="R1791" s="76">
        <v>516</v>
      </c>
    </row>
    <row r="1792" spans="1:18">
      <c r="A1792" s="82">
        <f t="shared" si="135"/>
        <v>538206802013</v>
      </c>
      <c r="B1792" s="82" t="str">
        <f t="shared" si="136"/>
        <v>53820680</v>
      </c>
      <c r="C1792" s="82">
        <f t="shared" si="137"/>
        <v>2013</v>
      </c>
      <c r="D1792" s="82">
        <f t="shared" si="138"/>
        <v>6220.44</v>
      </c>
      <c r="E1792" s="82">
        <f t="shared" si="139"/>
        <v>2514.79</v>
      </c>
      <c r="F1792" s="82">
        <f t="array" ref="F1792">SUM(IF(M1792:N1792="-",0,M1792:N1792),IF(O1792="-",0,-O1792))/100</f>
        <v>1711.32</v>
      </c>
      <c r="G1792" s="82">
        <f t="array" ref="G1792">SUM(IF(P1792="-",0,P1792),IF(R1792="-",0,R1792))/100</f>
        <v>134.31</v>
      </c>
      <c r="H1792" s="82">
        <f t="array" ref="H1792">SUM(IF(Q1792="-",0,Q1792))/100</f>
        <v>669.16</v>
      </c>
      <c r="I1792" s="76">
        <v>5382068</v>
      </c>
      <c r="J1792" s="76" t="s">
        <v>178</v>
      </c>
      <c r="K1792" s="77">
        <v>41639</v>
      </c>
      <c r="L1792" s="76">
        <v>622044</v>
      </c>
      <c r="M1792" s="76">
        <v>164107</v>
      </c>
      <c r="N1792" s="76">
        <v>11215</v>
      </c>
      <c r="O1792" s="76">
        <v>4190</v>
      </c>
      <c r="P1792" s="76">
        <v>12915</v>
      </c>
      <c r="Q1792" s="76">
        <v>66916</v>
      </c>
      <c r="R1792" s="76">
        <v>516</v>
      </c>
    </row>
    <row r="1793" spans="1:18">
      <c r="A1793" s="82">
        <f t="shared" si="135"/>
        <v>538206802012</v>
      </c>
      <c r="B1793" s="82" t="str">
        <f t="shared" si="136"/>
        <v>53820680</v>
      </c>
      <c r="C1793" s="82">
        <f t="shared" si="137"/>
        <v>2012</v>
      </c>
      <c r="D1793" s="82">
        <f t="shared" si="138"/>
        <v>6220.44</v>
      </c>
      <c r="E1793" s="82">
        <f t="shared" si="139"/>
        <v>2510.92</v>
      </c>
      <c r="F1793" s="82">
        <f t="array" ref="F1793">SUM(IF(M1793:N1793="-",0,M1793:N1793),IF(O1793="-",0,-O1793))/100</f>
        <v>1709.47</v>
      </c>
      <c r="G1793" s="82">
        <f t="array" ref="G1793">SUM(IF(P1793="-",0,P1793),IF(R1793="-",0,R1793))/100</f>
        <v>134.02000000000001</v>
      </c>
      <c r="H1793" s="82">
        <f t="array" ref="H1793">SUM(IF(Q1793="-",0,Q1793))/100</f>
        <v>667.43</v>
      </c>
      <c r="I1793" s="76">
        <v>5382068</v>
      </c>
      <c r="J1793" s="76" t="s">
        <v>178</v>
      </c>
      <c r="K1793" s="77">
        <v>41274</v>
      </c>
      <c r="L1793" s="76">
        <v>622044</v>
      </c>
      <c r="M1793" s="76">
        <v>163682</v>
      </c>
      <c r="N1793" s="76">
        <v>11455</v>
      </c>
      <c r="O1793" s="76">
        <v>4190</v>
      </c>
      <c r="P1793" s="76">
        <v>12886</v>
      </c>
      <c r="Q1793" s="76">
        <v>66743</v>
      </c>
      <c r="R1793" s="76">
        <v>516</v>
      </c>
    </row>
    <row r="1794" spans="1:18">
      <c r="A1794" s="82">
        <f t="shared" si="135"/>
        <v>538206802011</v>
      </c>
      <c r="B1794" s="82" t="str">
        <f t="shared" si="136"/>
        <v>53820680</v>
      </c>
      <c r="C1794" s="82">
        <f t="shared" si="137"/>
        <v>2011</v>
      </c>
      <c r="D1794" s="82">
        <f t="shared" si="138"/>
        <v>6220.44</v>
      </c>
      <c r="E1794" s="82">
        <f t="shared" si="139"/>
        <v>2501.5500000000002</v>
      </c>
      <c r="F1794" s="82">
        <f t="array" ref="F1794">SUM(IF(M1794:N1794="-",0,M1794:N1794),IF(O1794="-",0,-O1794))/100</f>
        <v>1706.54</v>
      </c>
      <c r="G1794" s="82">
        <f t="array" ref="G1794">SUM(IF(P1794="-",0,P1794),IF(R1794="-",0,R1794))/100</f>
        <v>130.22</v>
      </c>
      <c r="H1794" s="82">
        <f t="array" ref="H1794">SUM(IF(Q1794="-",0,Q1794))/100</f>
        <v>664.79</v>
      </c>
      <c r="I1794" s="76">
        <v>5382068</v>
      </c>
      <c r="J1794" s="76" t="s">
        <v>178</v>
      </c>
      <c r="K1794" s="77">
        <v>40908</v>
      </c>
      <c r="L1794" s="76">
        <v>622044</v>
      </c>
      <c r="M1794" s="76">
        <v>163338</v>
      </c>
      <c r="N1794" s="76">
        <v>11508</v>
      </c>
      <c r="O1794" s="76">
        <v>4192</v>
      </c>
      <c r="P1794" s="76">
        <v>12506</v>
      </c>
      <c r="Q1794" s="76">
        <v>66479</v>
      </c>
      <c r="R1794" s="76">
        <v>516</v>
      </c>
    </row>
    <row r="1795" spans="1:18">
      <c r="A1795" s="82">
        <f t="shared" si="135"/>
        <v>538206802010</v>
      </c>
      <c r="B1795" s="82" t="str">
        <f t="shared" si="136"/>
        <v>53820680</v>
      </c>
      <c r="C1795" s="82">
        <f t="shared" si="137"/>
        <v>2010</v>
      </c>
      <c r="D1795" s="82">
        <f t="shared" si="138"/>
        <v>6218.06</v>
      </c>
      <c r="E1795" s="82">
        <f t="shared" si="139"/>
        <v>2490.2399999999998</v>
      </c>
      <c r="F1795" s="82">
        <f t="array" ref="F1795">SUM(IF(M1795:N1795="-",0,M1795:N1795),IF(O1795="-",0,-O1795))/100</f>
        <v>1698.08</v>
      </c>
      <c r="G1795" s="82">
        <f t="array" ref="G1795">SUM(IF(P1795="-",0,P1795),IF(R1795="-",0,R1795))/100</f>
        <v>129.63</v>
      </c>
      <c r="H1795" s="82">
        <f t="array" ref="H1795">SUM(IF(Q1795="-",0,Q1795))/100</f>
        <v>662.53</v>
      </c>
      <c r="I1795" s="76">
        <v>5382068</v>
      </c>
      <c r="J1795" s="76" t="s">
        <v>178</v>
      </c>
      <c r="K1795" s="77">
        <v>40543</v>
      </c>
      <c r="L1795" s="76">
        <v>621806</v>
      </c>
      <c r="M1795" s="76">
        <v>165463</v>
      </c>
      <c r="N1795" s="76">
        <v>8535</v>
      </c>
      <c r="O1795" s="76">
        <v>4190</v>
      </c>
      <c r="P1795" s="76">
        <v>12461</v>
      </c>
      <c r="Q1795" s="76">
        <v>66253</v>
      </c>
      <c r="R1795" s="76">
        <v>502</v>
      </c>
    </row>
    <row r="1796" spans="1:18">
      <c r="A1796" s="82">
        <f t="shared" si="135"/>
        <v>538206802009</v>
      </c>
      <c r="B1796" s="82" t="str">
        <f t="shared" si="136"/>
        <v>53820680</v>
      </c>
      <c r="C1796" s="82">
        <f t="shared" si="137"/>
        <v>2009</v>
      </c>
      <c r="D1796" s="82">
        <f t="shared" si="138"/>
        <v>6218.04</v>
      </c>
      <c r="E1796" s="82">
        <f t="shared" si="139"/>
        <v>2486.64</v>
      </c>
      <c r="F1796" s="82">
        <f t="array" ref="F1796">SUM(IF(M1796:N1796="-",0,M1796:N1796),IF(O1796="-",0,-O1796))/100</f>
        <v>1696.45</v>
      </c>
      <c r="G1796" s="82">
        <f t="array" ref="G1796">SUM(IF(P1796="-",0,P1796),IF(R1796="-",0,R1796))/100</f>
        <v>128.51</v>
      </c>
      <c r="H1796" s="82">
        <f t="array" ref="H1796">SUM(IF(Q1796="-",0,Q1796))/100</f>
        <v>661.68</v>
      </c>
      <c r="I1796" s="76">
        <v>5382068</v>
      </c>
      <c r="J1796" s="76" t="s">
        <v>178</v>
      </c>
      <c r="K1796" s="77">
        <v>40178</v>
      </c>
      <c r="L1796" s="76">
        <v>621804</v>
      </c>
      <c r="M1796" s="76">
        <v>165197</v>
      </c>
      <c r="N1796" s="76">
        <v>8639</v>
      </c>
      <c r="O1796" s="76">
        <v>4191</v>
      </c>
      <c r="P1796" s="76">
        <v>12349</v>
      </c>
      <c r="Q1796" s="76">
        <v>66168</v>
      </c>
      <c r="R1796" s="76">
        <v>502</v>
      </c>
    </row>
    <row r="1797" spans="1:18">
      <c r="A1797" s="82">
        <f t="shared" si="135"/>
        <v>538206802008</v>
      </c>
      <c r="B1797" s="82" t="str">
        <f t="shared" si="136"/>
        <v>53820680</v>
      </c>
      <c r="C1797" s="82">
        <f t="shared" si="137"/>
        <v>2008</v>
      </c>
      <c r="D1797" s="82">
        <f t="shared" si="138"/>
        <v>6217.91</v>
      </c>
      <c r="E1797" s="82">
        <f t="shared" si="139"/>
        <v>2472.8500000000004</v>
      </c>
      <c r="F1797" s="82">
        <f t="array" ref="F1797">SUM(IF(M1797:N1797="-",0,M1797:N1797),IF(O1797="-",0,-O1797))/100</f>
        <v>1694.38</v>
      </c>
      <c r="G1797" s="82">
        <f t="array" ref="G1797">SUM(IF(P1797="-",0,P1797),IF(R1797="-",0,R1797))/100</f>
        <v>124.27</v>
      </c>
      <c r="H1797" s="82">
        <f t="array" ref="H1797">SUM(IF(Q1797="-",0,Q1797))/100</f>
        <v>654.20000000000005</v>
      </c>
      <c r="I1797" s="76">
        <v>5382068</v>
      </c>
      <c r="J1797" s="76" t="s">
        <v>178</v>
      </c>
      <c r="K1797" s="77">
        <v>39813</v>
      </c>
      <c r="L1797" s="76">
        <v>621791</v>
      </c>
      <c r="M1797" s="76">
        <v>164449</v>
      </c>
      <c r="N1797" s="76">
        <v>9954</v>
      </c>
      <c r="O1797" s="76">
        <v>4965</v>
      </c>
      <c r="P1797" s="76">
        <v>11925</v>
      </c>
      <c r="Q1797" s="76">
        <v>65420</v>
      </c>
      <c r="R1797" s="76">
        <v>502</v>
      </c>
    </row>
    <row r="1798" spans="1:18">
      <c r="A1798" s="82">
        <f t="shared" si="135"/>
        <v>538206802007</v>
      </c>
      <c r="B1798" s="82" t="str">
        <f t="shared" si="136"/>
        <v>53820680</v>
      </c>
      <c r="C1798" s="82">
        <f t="shared" si="137"/>
        <v>2007</v>
      </c>
      <c r="D1798" s="82">
        <f t="shared" si="138"/>
        <v>6217.92</v>
      </c>
      <c r="E1798" s="82">
        <f t="shared" si="139"/>
        <v>2450.59</v>
      </c>
      <c r="F1798" s="82">
        <f t="array" ref="F1798">SUM(IF(M1798:N1798="-",0,M1798:N1798),IF(O1798="-",0,-O1798))/100</f>
        <v>1672.1</v>
      </c>
      <c r="G1798" s="82">
        <f t="array" ref="G1798">SUM(IF(P1798="-",0,P1798),IF(R1798="-",0,R1798))/100</f>
        <v>123.94</v>
      </c>
      <c r="H1798" s="82">
        <f t="array" ref="H1798">SUM(IF(Q1798="-",0,Q1798))/100</f>
        <v>654.54999999999995</v>
      </c>
      <c r="I1798" s="76">
        <v>5382068</v>
      </c>
      <c r="J1798" s="76" t="s">
        <v>178</v>
      </c>
      <c r="K1798" s="77">
        <v>39447</v>
      </c>
      <c r="L1798" s="76">
        <v>621792</v>
      </c>
      <c r="M1798" s="76">
        <v>162241</v>
      </c>
      <c r="N1798" s="76">
        <v>9934</v>
      </c>
      <c r="O1798" s="76">
        <v>4965</v>
      </c>
      <c r="P1798" s="76">
        <v>11892</v>
      </c>
      <c r="Q1798" s="76">
        <v>65455</v>
      </c>
      <c r="R1798" s="76">
        <v>502</v>
      </c>
    </row>
    <row r="1799" spans="1:18">
      <c r="A1799" s="82">
        <f t="shared" si="135"/>
        <v>538206802006</v>
      </c>
      <c r="B1799" s="82" t="str">
        <f t="shared" si="136"/>
        <v>53820680</v>
      </c>
      <c r="C1799" s="82">
        <f t="shared" si="137"/>
        <v>2006</v>
      </c>
      <c r="D1799" s="82">
        <f t="shared" si="138"/>
        <v>6217.46</v>
      </c>
      <c r="E1799" s="82">
        <f t="shared" si="139"/>
        <v>2451.5100000000002</v>
      </c>
      <c r="F1799" s="82">
        <f t="array" ref="F1799">SUM(IF(M1799:N1799="-",0,M1799:N1799),IF(O1799="-",0,-O1799))/100</f>
        <v>1671.42</v>
      </c>
      <c r="G1799" s="82">
        <f t="array" ref="G1799">SUM(IF(P1799="-",0,P1799),IF(R1799="-",0,R1799))/100</f>
        <v>125.88</v>
      </c>
      <c r="H1799" s="82">
        <f t="array" ref="H1799">SUM(IF(Q1799="-",0,Q1799))/100</f>
        <v>654.21</v>
      </c>
      <c r="I1799" s="76">
        <v>5382068</v>
      </c>
      <c r="J1799" s="76" t="s">
        <v>178</v>
      </c>
      <c r="K1799" s="77">
        <v>39082</v>
      </c>
      <c r="L1799" s="76">
        <v>621746</v>
      </c>
      <c r="M1799" s="76">
        <v>161264</v>
      </c>
      <c r="N1799" s="76">
        <v>10842</v>
      </c>
      <c r="O1799" s="76">
        <v>4964</v>
      </c>
      <c r="P1799" s="76">
        <v>12086</v>
      </c>
      <c r="Q1799" s="76">
        <v>65421</v>
      </c>
      <c r="R1799" s="76">
        <v>502</v>
      </c>
    </row>
    <row r="1800" spans="1:18">
      <c r="A1800" s="82">
        <f t="shared" si="135"/>
        <v>538207202015</v>
      </c>
      <c r="B1800" s="82" t="str">
        <f t="shared" si="136"/>
        <v>53820720</v>
      </c>
      <c r="C1800" s="82">
        <f t="shared" si="137"/>
        <v>2015</v>
      </c>
      <c r="D1800" s="82">
        <f t="shared" si="138"/>
        <v>4967.95</v>
      </c>
      <c r="E1800" s="82">
        <f t="shared" si="139"/>
        <v>995.61999999999989</v>
      </c>
      <c r="F1800" s="82">
        <f t="array" ref="F1800">SUM(IF(M1800:N1800="-",0,M1800:N1800),IF(O1800="-",0,-O1800))/100</f>
        <v>568.37</v>
      </c>
      <c r="G1800" s="82">
        <f t="array" ref="G1800">SUM(IF(P1800="-",0,P1800),IF(R1800="-",0,R1800))/100</f>
        <v>102.29</v>
      </c>
      <c r="H1800" s="82">
        <f t="array" ref="H1800">SUM(IF(Q1800="-",0,Q1800))/100</f>
        <v>324.95999999999998</v>
      </c>
      <c r="I1800" s="76">
        <v>5382072</v>
      </c>
      <c r="J1800" s="76" t="s">
        <v>179</v>
      </c>
      <c r="K1800" s="77">
        <v>42369</v>
      </c>
      <c r="L1800" s="76">
        <v>496795</v>
      </c>
      <c r="M1800" s="76">
        <v>55758</v>
      </c>
      <c r="N1800" s="76">
        <v>4120</v>
      </c>
      <c r="O1800" s="76">
        <v>3041</v>
      </c>
      <c r="P1800" s="76">
        <v>9939</v>
      </c>
      <c r="Q1800" s="76">
        <v>32496</v>
      </c>
      <c r="R1800" s="76">
        <v>290</v>
      </c>
    </row>
    <row r="1801" spans="1:18">
      <c r="A1801" s="82">
        <f t="shared" si="135"/>
        <v>538207202014</v>
      </c>
      <c r="B1801" s="82" t="str">
        <f t="shared" si="136"/>
        <v>53820720</v>
      </c>
      <c r="C1801" s="82">
        <f t="shared" si="137"/>
        <v>2014</v>
      </c>
      <c r="D1801" s="82">
        <f t="shared" si="138"/>
        <v>4967.92</v>
      </c>
      <c r="E1801" s="82">
        <f t="shared" si="139"/>
        <v>967.21</v>
      </c>
      <c r="F1801" s="82">
        <f t="array" ref="F1801">SUM(IF(M1801:N1801="-",0,M1801:N1801),IF(O1801="-",0,-O1801))/100</f>
        <v>570.71</v>
      </c>
      <c r="G1801" s="82">
        <f t="array" ref="G1801">SUM(IF(P1801="-",0,P1801),IF(R1801="-",0,R1801))/100</f>
        <v>71.36</v>
      </c>
      <c r="H1801" s="82">
        <f t="array" ref="H1801">SUM(IF(Q1801="-",0,Q1801))/100</f>
        <v>325.14</v>
      </c>
      <c r="I1801" s="76">
        <v>5382072</v>
      </c>
      <c r="J1801" s="76" t="s">
        <v>179</v>
      </c>
      <c r="K1801" s="77">
        <v>42004</v>
      </c>
      <c r="L1801" s="76">
        <v>496792</v>
      </c>
      <c r="M1801" s="76">
        <v>55731</v>
      </c>
      <c r="N1801" s="76">
        <v>4555</v>
      </c>
      <c r="O1801" s="76">
        <v>3215</v>
      </c>
      <c r="P1801" s="76">
        <v>6906</v>
      </c>
      <c r="Q1801" s="76">
        <v>32514</v>
      </c>
      <c r="R1801" s="76">
        <v>230</v>
      </c>
    </row>
    <row r="1802" spans="1:18">
      <c r="A1802" s="82">
        <f t="shared" si="135"/>
        <v>538207202013</v>
      </c>
      <c r="B1802" s="82" t="str">
        <f t="shared" si="136"/>
        <v>53820720</v>
      </c>
      <c r="C1802" s="82">
        <f t="shared" si="137"/>
        <v>2013</v>
      </c>
      <c r="D1802" s="82">
        <f t="shared" si="138"/>
        <v>4967.92</v>
      </c>
      <c r="E1802" s="82">
        <f t="shared" si="139"/>
        <v>931.42000000000007</v>
      </c>
      <c r="F1802" s="82">
        <f t="array" ref="F1802">SUM(IF(M1802:N1802="-",0,M1802:N1802),IF(O1802="-",0,-O1802))/100</f>
        <v>560.63</v>
      </c>
      <c r="G1802" s="82">
        <f t="array" ref="G1802">SUM(IF(P1802="-",0,P1802),IF(R1802="-",0,R1802))/100</f>
        <v>42.48</v>
      </c>
      <c r="H1802" s="82">
        <f t="array" ref="H1802">SUM(IF(Q1802="-",0,Q1802))/100</f>
        <v>328.31</v>
      </c>
      <c r="I1802" s="76">
        <v>5382072</v>
      </c>
      <c r="J1802" s="76" t="s">
        <v>179</v>
      </c>
      <c r="K1802" s="77">
        <v>41639</v>
      </c>
      <c r="L1802" s="76">
        <v>496792</v>
      </c>
      <c r="M1802" s="76">
        <v>54587</v>
      </c>
      <c r="N1802" s="76">
        <v>5327</v>
      </c>
      <c r="O1802" s="76">
        <v>3851</v>
      </c>
      <c r="P1802" s="76">
        <v>4019</v>
      </c>
      <c r="Q1802" s="76">
        <v>32831</v>
      </c>
      <c r="R1802" s="76">
        <v>229</v>
      </c>
    </row>
    <row r="1803" spans="1:18">
      <c r="A1803" s="82">
        <f t="shared" ref="A1803:A1866" si="140">(B1803&amp;C1803)+0</f>
        <v>538207202012</v>
      </c>
      <c r="B1803" s="82" t="str">
        <f t="shared" ref="B1803:B1866" si="141">LEFT(I1803&amp;"00000000",8)</f>
        <v>53820720</v>
      </c>
      <c r="C1803" s="82">
        <f t="shared" ref="C1803:C1866" si="142">YEAR(K1803)</f>
        <v>2012</v>
      </c>
      <c r="D1803" s="82">
        <f t="shared" ref="D1803:D1866" si="143">IF(L1803="-",0,L1803/100)</f>
        <v>4967.92</v>
      </c>
      <c r="E1803" s="82">
        <f t="shared" ref="E1803:E1866" si="144">SUM(F1803:H1803)</f>
        <v>929.22</v>
      </c>
      <c r="F1803" s="82">
        <f t="array" ref="F1803">SUM(IF(M1803:N1803="-",0,M1803:N1803),IF(O1803="-",0,-O1803))/100</f>
        <v>558.87</v>
      </c>
      <c r="G1803" s="82">
        <f t="array" ref="G1803">SUM(IF(P1803="-",0,P1803),IF(R1803="-",0,R1803))/100</f>
        <v>42.28</v>
      </c>
      <c r="H1803" s="82">
        <f t="array" ref="H1803">SUM(IF(Q1803="-",0,Q1803))/100</f>
        <v>328.07</v>
      </c>
      <c r="I1803" s="76">
        <v>5382072</v>
      </c>
      <c r="J1803" s="76" t="s">
        <v>179</v>
      </c>
      <c r="K1803" s="77">
        <v>41274</v>
      </c>
      <c r="L1803" s="76">
        <v>496792</v>
      </c>
      <c r="M1803" s="76">
        <v>54266</v>
      </c>
      <c r="N1803" s="76">
        <v>4609</v>
      </c>
      <c r="O1803" s="76">
        <v>2988</v>
      </c>
      <c r="P1803" s="76">
        <v>3999</v>
      </c>
      <c r="Q1803" s="76">
        <v>32807</v>
      </c>
      <c r="R1803" s="76">
        <v>229</v>
      </c>
    </row>
    <row r="1804" spans="1:18">
      <c r="A1804" s="82">
        <f t="shared" si="140"/>
        <v>538207202011</v>
      </c>
      <c r="B1804" s="82" t="str">
        <f t="shared" si="141"/>
        <v>53820720</v>
      </c>
      <c r="C1804" s="82">
        <f t="shared" si="142"/>
        <v>2011</v>
      </c>
      <c r="D1804" s="82">
        <f t="shared" si="143"/>
        <v>4967.93</v>
      </c>
      <c r="E1804" s="82">
        <f t="shared" si="144"/>
        <v>926.48</v>
      </c>
      <c r="F1804" s="82">
        <f t="array" ref="F1804">SUM(IF(M1804:N1804="-",0,M1804:N1804),IF(O1804="-",0,-O1804))/100</f>
        <v>557.29</v>
      </c>
      <c r="G1804" s="82">
        <f t="array" ref="G1804">SUM(IF(P1804="-",0,P1804),IF(R1804="-",0,R1804))/100</f>
        <v>41.36</v>
      </c>
      <c r="H1804" s="82">
        <f t="array" ref="H1804">SUM(IF(Q1804="-",0,Q1804))/100</f>
        <v>327.83</v>
      </c>
      <c r="I1804" s="76">
        <v>5382072</v>
      </c>
      <c r="J1804" s="76" t="s">
        <v>179</v>
      </c>
      <c r="K1804" s="77">
        <v>40908</v>
      </c>
      <c r="L1804" s="76">
        <v>496793</v>
      </c>
      <c r="M1804" s="76">
        <v>54076</v>
      </c>
      <c r="N1804" s="76">
        <v>4407</v>
      </c>
      <c r="O1804" s="76">
        <v>2754</v>
      </c>
      <c r="P1804" s="76">
        <v>3907</v>
      </c>
      <c r="Q1804" s="76">
        <v>32783</v>
      </c>
      <c r="R1804" s="76">
        <v>229</v>
      </c>
    </row>
    <row r="1805" spans="1:18">
      <c r="A1805" s="82">
        <f t="shared" si="140"/>
        <v>538207202010</v>
      </c>
      <c r="B1805" s="82" t="str">
        <f t="shared" si="141"/>
        <v>53820720</v>
      </c>
      <c r="C1805" s="82">
        <f t="shared" si="142"/>
        <v>2010</v>
      </c>
      <c r="D1805" s="82">
        <f t="shared" si="143"/>
        <v>4968.2299999999996</v>
      </c>
      <c r="E1805" s="82">
        <f t="shared" si="144"/>
        <v>924.19</v>
      </c>
      <c r="F1805" s="82">
        <f t="array" ref="F1805">SUM(IF(M1805:N1805="-",0,M1805:N1805),IF(O1805="-",0,-O1805))/100</f>
        <v>554.79999999999995</v>
      </c>
      <c r="G1805" s="82">
        <f t="array" ref="G1805">SUM(IF(P1805="-",0,P1805),IF(R1805="-",0,R1805))/100</f>
        <v>42.1</v>
      </c>
      <c r="H1805" s="82">
        <f t="array" ref="H1805">SUM(IF(Q1805="-",0,Q1805))/100</f>
        <v>327.29000000000002</v>
      </c>
      <c r="I1805" s="76">
        <v>5382072</v>
      </c>
      <c r="J1805" s="76" t="s">
        <v>179</v>
      </c>
      <c r="K1805" s="77">
        <v>40543</v>
      </c>
      <c r="L1805" s="76">
        <v>496823</v>
      </c>
      <c r="M1805" s="76">
        <v>53917</v>
      </c>
      <c r="N1805" s="76">
        <v>4326</v>
      </c>
      <c r="O1805" s="76">
        <v>2763</v>
      </c>
      <c r="P1805" s="76">
        <v>3981</v>
      </c>
      <c r="Q1805" s="76">
        <v>32729</v>
      </c>
      <c r="R1805" s="76">
        <v>229</v>
      </c>
    </row>
    <row r="1806" spans="1:18">
      <c r="A1806" s="82">
        <f t="shared" si="140"/>
        <v>538207202009</v>
      </c>
      <c r="B1806" s="82" t="str">
        <f t="shared" si="141"/>
        <v>53820720</v>
      </c>
      <c r="C1806" s="82">
        <f t="shared" si="142"/>
        <v>2009</v>
      </c>
      <c r="D1806" s="82">
        <f t="shared" si="143"/>
        <v>4968.24</v>
      </c>
      <c r="E1806" s="82">
        <f t="shared" si="144"/>
        <v>922.19</v>
      </c>
      <c r="F1806" s="82">
        <f t="array" ref="F1806">SUM(IF(M1806:N1806="-",0,M1806:N1806),IF(O1806="-",0,-O1806))/100</f>
        <v>552.85</v>
      </c>
      <c r="G1806" s="82">
        <f t="array" ref="G1806">SUM(IF(P1806="-",0,P1806),IF(R1806="-",0,R1806))/100</f>
        <v>42.1</v>
      </c>
      <c r="H1806" s="82">
        <f t="array" ref="H1806">SUM(IF(Q1806="-",0,Q1806))/100</f>
        <v>327.24</v>
      </c>
      <c r="I1806" s="76">
        <v>5382072</v>
      </c>
      <c r="J1806" s="76" t="s">
        <v>179</v>
      </c>
      <c r="K1806" s="77">
        <v>40178</v>
      </c>
      <c r="L1806" s="76">
        <v>496824</v>
      </c>
      <c r="M1806" s="76">
        <v>53722</v>
      </c>
      <c r="N1806" s="76">
        <v>4326</v>
      </c>
      <c r="O1806" s="76">
        <v>2763</v>
      </c>
      <c r="P1806" s="76">
        <v>3981</v>
      </c>
      <c r="Q1806" s="76">
        <v>32724</v>
      </c>
      <c r="R1806" s="76">
        <v>229</v>
      </c>
    </row>
    <row r="1807" spans="1:18">
      <c r="A1807" s="82">
        <f t="shared" si="140"/>
        <v>538207202008</v>
      </c>
      <c r="B1807" s="82" t="str">
        <f t="shared" si="141"/>
        <v>53820720</v>
      </c>
      <c r="C1807" s="82">
        <f t="shared" si="142"/>
        <v>2008</v>
      </c>
      <c r="D1807" s="82">
        <f t="shared" si="143"/>
        <v>4968.24</v>
      </c>
      <c r="E1807" s="82">
        <f t="shared" si="144"/>
        <v>918.36999999999989</v>
      </c>
      <c r="F1807" s="82">
        <f t="array" ref="F1807">SUM(IF(M1807:N1807="-",0,M1807:N1807),IF(O1807="-",0,-O1807))/100</f>
        <v>552.55999999999995</v>
      </c>
      <c r="G1807" s="82">
        <f t="array" ref="G1807">SUM(IF(P1807="-",0,P1807),IF(R1807="-",0,R1807))/100</f>
        <v>40.51</v>
      </c>
      <c r="H1807" s="82">
        <f t="array" ref="H1807">SUM(IF(Q1807="-",0,Q1807))/100</f>
        <v>325.3</v>
      </c>
      <c r="I1807" s="76">
        <v>5382072</v>
      </c>
      <c r="J1807" s="76" t="s">
        <v>179</v>
      </c>
      <c r="K1807" s="77">
        <v>39813</v>
      </c>
      <c r="L1807" s="76">
        <v>496824</v>
      </c>
      <c r="M1807" s="76">
        <v>53658</v>
      </c>
      <c r="N1807" s="76">
        <v>4274</v>
      </c>
      <c r="O1807" s="76">
        <v>2676</v>
      </c>
      <c r="P1807" s="76">
        <v>3802</v>
      </c>
      <c r="Q1807" s="76">
        <v>32530</v>
      </c>
      <c r="R1807" s="76">
        <v>249</v>
      </c>
    </row>
    <row r="1808" spans="1:18">
      <c r="A1808" s="82">
        <f t="shared" si="140"/>
        <v>538207202007</v>
      </c>
      <c r="B1808" s="82" t="str">
        <f t="shared" si="141"/>
        <v>53820720</v>
      </c>
      <c r="C1808" s="82">
        <f t="shared" si="142"/>
        <v>2007</v>
      </c>
      <c r="D1808" s="82">
        <f t="shared" si="143"/>
        <v>4968.24</v>
      </c>
      <c r="E1808" s="82">
        <f t="shared" si="144"/>
        <v>913.17000000000007</v>
      </c>
      <c r="F1808" s="82">
        <f t="array" ref="F1808">SUM(IF(M1808:N1808="-",0,M1808:N1808),IF(O1808="-",0,-O1808))/100</f>
        <v>547.74</v>
      </c>
      <c r="G1808" s="82">
        <f t="array" ref="G1808">SUM(IF(P1808="-",0,P1808),IF(R1808="-",0,R1808))/100</f>
        <v>40.450000000000003</v>
      </c>
      <c r="H1808" s="82">
        <f t="array" ref="H1808">SUM(IF(Q1808="-",0,Q1808))/100</f>
        <v>324.98</v>
      </c>
      <c r="I1808" s="76">
        <v>5382072</v>
      </c>
      <c r="J1808" s="76" t="s">
        <v>179</v>
      </c>
      <c r="K1808" s="77">
        <v>39447</v>
      </c>
      <c r="L1808" s="76">
        <v>496824</v>
      </c>
      <c r="M1808" s="76">
        <v>53176</v>
      </c>
      <c r="N1808" s="76">
        <v>4274</v>
      </c>
      <c r="O1808" s="76">
        <v>2676</v>
      </c>
      <c r="P1808" s="76">
        <v>3796</v>
      </c>
      <c r="Q1808" s="76">
        <v>32498</v>
      </c>
      <c r="R1808" s="76">
        <v>249</v>
      </c>
    </row>
    <row r="1809" spans="1:18">
      <c r="A1809" s="82">
        <f t="shared" si="140"/>
        <v>538207202006</v>
      </c>
      <c r="B1809" s="82" t="str">
        <f t="shared" si="141"/>
        <v>53820720</v>
      </c>
      <c r="C1809" s="82">
        <f t="shared" si="142"/>
        <v>2006</v>
      </c>
      <c r="D1809" s="82">
        <f t="shared" si="143"/>
        <v>4968.25</v>
      </c>
      <c r="E1809" s="82">
        <f t="shared" si="144"/>
        <v>902.17000000000007</v>
      </c>
      <c r="F1809" s="82">
        <f t="array" ref="F1809">SUM(IF(M1809:N1809="-",0,M1809:N1809),IF(O1809="-",0,-O1809))/100</f>
        <v>538.44000000000005</v>
      </c>
      <c r="G1809" s="82">
        <f t="array" ref="G1809">SUM(IF(P1809="-",0,P1809),IF(R1809="-",0,R1809))/100</f>
        <v>39.74</v>
      </c>
      <c r="H1809" s="82">
        <f t="array" ref="H1809">SUM(IF(Q1809="-",0,Q1809))/100</f>
        <v>323.99</v>
      </c>
      <c r="I1809" s="76">
        <v>5382072</v>
      </c>
      <c r="J1809" s="76" t="s">
        <v>179</v>
      </c>
      <c r="K1809" s="77">
        <v>39082</v>
      </c>
      <c r="L1809" s="76">
        <v>496825</v>
      </c>
      <c r="M1809" s="76">
        <v>52212</v>
      </c>
      <c r="N1809" s="76">
        <v>4308</v>
      </c>
      <c r="O1809" s="76">
        <v>2676</v>
      </c>
      <c r="P1809" s="76">
        <v>3725</v>
      </c>
      <c r="Q1809" s="76">
        <v>32399</v>
      </c>
      <c r="R1809" s="76">
        <v>249</v>
      </c>
    </row>
    <row r="1810" spans="1:18">
      <c r="A1810" s="82">
        <f t="shared" si="140"/>
        <v>538207602015</v>
      </c>
      <c r="B1810" s="82" t="str">
        <f t="shared" si="141"/>
        <v>53820760</v>
      </c>
      <c r="C1810" s="82">
        <f t="shared" si="142"/>
        <v>2015</v>
      </c>
      <c r="D1810" s="82">
        <f t="shared" si="143"/>
        <v>10722.31</v>
      </c>
      <c r="E1810" s="82">
        <f t="shared" si="144"/>
        <v>1955.49</v>
      </c>
      <c r="F1810" s="82">
        <f t="array" ref="F1810">SUM(IF(M1810:N1810="-",0,M1810:N1810),IF(O1810="-",0,-O1810))/100</f>
        <v>906.57</v>
      </c>
      <c r="G1810" s="82">
        <f t="array" ref="G1810">SUM(IF(P1810="-",0,P1810),IF(R1810="-",0,R1810))/100</f>
        <v>101.93</v>
      </c>
      <c r="H1810" s="82">
        <f t="array" ref="H1810">SUM(IF(Q1810="-",0,Q1810))/100</f>
        <v>946.99</v>
      </c>
      <c r="I1810" s="76">
        <v>5382076</v>
      </c>
      <c r="J1810" s="76" t="s">
        <v>180</v>
      </c>
      <c r="K1810" s="77">
        <v>42369</v>
      </c>
      <c r="L1810" s="76">
        <v>1072231</v>
      </c>
      <c r="M1810" s="76">
        <v>89139</v>
      </c>
      <c r="N1810" s="76">
        <v>3318</v>
      </c>
      <c r="O1810" s="76">
        <v>1800</v>
      </c>
      <c r="P1810" s="76">
        <v>9548</v>
      </c>
      <c r="Q1810" s="76">
        <v>94699</v>
      </c>
      <c r="R1810" s="76">
        <v>645</v>
      </c>
    </row>
    <row r="1811" spans="1:18">
      <c r="A1811" s="82">
        <f t="shared" si="140"/>
        <v>538207602014</v>
      </c>
      <c r="B1811" s="82" t="str">
        <f t="shared" si="141"/>
        <v>53820760</v>
      </c>
      <c r="C1811" s="82">
        <f t="shared" si="142"/>
        <v>2014</v>
      </c>
      <c r="D1811" s="82">
        <f t="shared" si="143"/>
        <v>10722.31</v>
      </c>
      <c r="E1811" s="82">
        <f t="shared" si="144"/>
        <v>1953.99</v>
      </c>
      <c r="F1811" s="82">
        <f t="array" ref="F1811">SUM(IF(M1811:N1811="-",0,M1811:N1811),IF(O1811="-",0,-O1811))/100</f>
        <v>904.99</v>
      </c>
      <c r="G1811" s="82">
        <f t="array" ref="G1811">SUM(IF(P1811="-",0,P1811),IF(R1811="-",0,R1811))/100</f>
        <v>101.96</v>
      </c>
      <c r="H1811" s="82">
        <f t="array" ref="H1811">SUM(IF(Q1811="-",0,Q1811))/100</f>
        <v>947.04</v>
      </c>
      <c r="I1811" s="76">
        <v>5382076</v>
      </c>
      <c r="J1811" s="76" t="s">
        <v>180</v>
      </c>
      <c r="K1811" s="77">
        <v>42004</v>
      </c>
      <c r="L1811" s="76">
        <v>1072231</v>
      </c>
      <c r="M1811" s="76">
        <v>88981</v>
      </c>
      <c r="N1811" s="76">
        <v>3318</v>
      </c>
      <c r="O1811" s="76">
        <v>1800</v>
      </c>
      <c r="P1811" s="76">
        <v>9550</v>
      </c>
      <c r="Q1811" s="76">
        <v>94704</v>
      </c>
      <c r="R1811" s="76">
        <v>646</v>
      </c>
    </row>
    <row r="1812" spans="1:18">
      <c r="A1812" s="82">
        <f t="shared" si="140"/>
        <v>538207602013</v>
      </c>
      <c r="B1812" s="82" t="str">
        <f t="shared" si="141"/>
        <v>53820760</v>
      </c>
      <c r="C1812" s="82">
        <f t="shared" si="142"/>
        <v>2013</v>
      </c>
      <c r="D1812" s="82">
        <f t="shared" si="143"/>
        <v>10722.31</v>
      </c>
      <c r="E1812" s="82">
        <f t="shared" si="144"/>
        <v>1951.96</v>
      </c>
      <c r="F1812" s="82">
        <f t="array" ref="F1812">SUM(IF(M1812:N1812="-",0,M1812:N1812),IF(O1812="-",0,-O1812))/100</f>
        <v>902.62</v>
      </c>
      <c r="G1812" s="82">
        <f t="array" ref="G1812">SUM(IF(P1812="-",0,P1812),IF(R1812="-",0,R1812))/100</f>
        <v>102</v>
      </c>
      <c r="H1812" s="82">
        <f t="array" ref="H1812">SUM(IF(Q1812="-",0,Q1812))/100</f>
        <v>947.34</v>
      </c>
      <c r="I1812" s="76">
        <v>5382076</v>
      </c>
      <c r="J1812" s="76" t="s">
        <v>180</v>
      </c>
      <c r="K1812" s="77">
        <v>41639</v>
      </c>
      <c r="L1812" s="76">
        <v>1072231</v>
      </c>
      <c r="M1812" s="76">
        <v>88744</v>
      </c>
      <c r="N1812" s="76">
        <v>3318</v>
      </c>
      <c r="O1812" s="76">
        <v>1800</v>
      </c>
      <c r="P1812" s="76">
        <v>9555</v>
      </c>
      <c r="Q1812" s="76">
        <v>94734</v>
      </c>
      <c r="R1812" s="76">
        <v>645</v>
      </c>
    </row>
    <row r="1813" spans="1:18">
      <c r="A1813" s="82">
        <f t="shared" si="140"/>
        <v>538207602012</v>
      </c>
      <c r="B1813" s="82" t="str">
        <f t="shared" si="141"/>
        <v>53820760</v>
      </c>
      <c r="C1813" s="82">
        <f t="shared" si="142"/>
        <v>2012</v>
      </c>
      <c r="D1813" s="82">
        <f t="shared" si="143"/>
        <v>10722.16</v>
      </c>
      <c r="E1813" s="82">
        <f t="shared" si="144"/>
        <v>1944.73</v>
      </c>
      <c r="F1813" s="82">
        <f t="array" ref="F1813">SUM(IF(M1813:N1813="-",0,M1813:N1813),IF(O1813="-",0,-O1813))/100</f>
        <v>899.7</v>
      </c>
      <c r="G1813" s="82">
        <f t="array" ref="G1813">SUM(IF(P1813="-",0,P1813),IF(R1813="-",0,R1813))/100</f>
        <v>103.4</v>
      </c>
      <c r="H1813" s="82">
        <f t="array" ref="H1813">SUM(IF(Q1813="-",0,Q1813))/100</f>
        <v>941.63</v>
      </c>
      <c r="I1813" s="76">
        <v>5382076</v>
      </c>
      <c r="J1813" s="76" t="s">
        <v>180</v>
      </c>
      <c r="K1813" s="77">
        <v>41274</v>
      </c>
      <c r="L1813" s="76">
        <v>1072216</v>
      </c>
      <c r="M1813" s="76">
        <v>88456</v>
      </c>
      <c r="N1813" s="76">
        <v>3312</v>
      </c>
      <c r="O1813" s="76">
        <v>1798</v>
      </c>
      <c r="P1813" s="76">
        <v>9694</v>
      </c>
      <c r="Q1813" s="76">
        <v>94163</v>
      </c>
      <c r="R1813" s="76">
        <v>646</v>
      </c>
    </row>
    <row r="1814" spans="1:18">
      <c r="A1814" s="82">
        <f t="shared" si="140"/>
        <v>538207602011</v>
      </c>
      <c r="B1814" s="82" t="str">
        <f t="shared" si="141"/>
        <v>53820760</v>
      </c>
      <c r="C1814" s="82">
        <f t="shared" si="142"/>
        <v>2011</v>
      </c>
      <c r="D1814" s="82">
        <f t="shared" si="143"/>
        <v>10722.16</v>
      </c>
      <c r="E1814" s="82">
        <f t="shared" si="144"/>
        <v>1938.1399999999999</v>
      </c>
      <c r="F1814" s="82">
        <f t="array" ref="F1814">SUM(IF(M1814:N1814="-",0,M1814:N1814),IF(O1814="-",0,-O1814))/100</f>
        <v>896.67</v>
      </c>
      <c r="G1814" s="82">
        <f t="array" ref="G1814">SUM(IF(P1814="-",0,P1814),IF(R1814="-",0,R1814))/100</f>
        <v>103.82</v>
      </c>
      <c r="H1814" s="82">
        <f t="array" ref="H1814">SUM(IF(Q1814="-",0,Q1814))/100</f>
        <v>937.65</v>
      </c>
      <c r="I1814" s="76">
        <v>5382076</v>
      </c>
      <c r="J1814" s="76" t="s">
        <v>180</v>
      </c>
      <c r="K1814" s="77">
        <v>40908</v>
      </c>
      <c r="L1814" s="76">
        <v>1072216</v>
      </c>
      <c r="M1814" s="76">
        <v>88134</v>
      </c>
      <c r="N1814" s="76">
        <v>3332</v>
      </c>
      <c r="O1814" s="76">
        <v>1799</v>
      </c>
      <c r="P1814" s="76">
        <v>9736</v>
      </c>
      <c r="Q1814" s="76">
        <v>93765</v>
      </c>
      <c r="R1814" s="76">
        <v>646</v>
      </c>
    </row>
    <row r="1815" spans="1:18">
      <c r="A1815" s="82">
        <f t="shared" si="140"/>
        <v>538207602010</v>
      </c>
      <c r="B1815" s="82" t="str">
        <f t="shared" si="141"/>
        <v>53820760</v>
      </c>
      <c r="C1815" s="82">
        <f t="shared" si="142"/>
        <v>2010</v>
      </c>
      <c r="D1815" s="82">
        <f t="shared" si="143"/>
        <v>10722.66</v>
      </c>
      <c r="E1815" s="82">
        <f t="shared" si="144"/>
        <v>1933.38</v>
      </c>
      <c r="F1815" s="82">
        <f t="array" ref="F1815">SUM(IF(M1815:N1815="-",0,M1815:N1815),IF(O1815="-",0,-O1815))/100</f>
        <v>892.86</v>
      </c>
      <c r="G1815" s="82">
        <f t="array" ref="G1815">SUM(IF(P1815="-",0,P1815),IF(R1815="-",0,R1815))/100</f>
        <v>103.83</v>
      </c>
      <c r="H1815" s="82">
        <f t="array" ref="H1815">SUM(IF(Q1815="-",0,Q1815))/100</f>
        <v>936.69</v>
      </c>
      <c r="I1815" s="76">
        <v>5382076</v>
      </c>
      <c r="J1815" s="76" t="s">
        <v>180</v>
      </c>
      <c r="K1815" s="77">
        <v>40543</v>
      </c>
      <c r="L1815" s="76">
        <v>1072266</v>
      </c>
      <c r="M1815" s="76">
        <v>87855</v>
      </c>
      <c r="N1815" s="76">
        <v>3225</v>
      </c>
      <c r="O1815" s="76">
        <v>1794</v>
      </c>
      <c r="P1815" s="76">
        <v>9738</v>
      </c>
      <c r="Q1815" s="76">
        <v>93669</v>
      </c>
      <c r="R1815" s="76">
        <v>645</v>
      </c>
    </row>
    <row r="1816" spans="1:18">
      <c r="A1816" s="82">
        <f t="shared" si="140"/>
        <v>538207602009</v>
      </c>
      <c r="B1816" s="82" t="str">
        <f t="shared" si="141"/>
        <v>53820760</v>
      </c>
      <c r="C1816" s="82">
        <f t="shared" si="142"/>
        <v>2009</v>
      </c>
      <c r="D1816" s="82">
        <f t="shared" si="143"/>
        <v>10722.9</v>
      </c>
      <c r="E1816" s="82">
        <f t="shared" si="144"/>
        <v>1932.75</v>
      </c>
      <c r="F1816" s="82">
        <f t="array" ref="F1816">SUM(IF(M1816:N1816="-",0,M1816:N1816),IF(O1816="-",0,-O1816))/100</f>
        <v>894.46</v>
      </c>
      <c r="G1816" s="82">
        <f t="array" ref="G1816">SUM(IF(P1816="-",0,P1816),IF(R1816="-",0,R1816))/100</f>
        <v>102.68</v>
      </c>
      <c r="H1816" s="82">
        <f t="array" ref="H1816">SUM(IF(Q1816="-",0,Q1816))/100</f>
        <v>935.61</v>
      </c>
      <c r="I1816" s="76">
        <v>5382076</v>
      </c>
      <c r="J1816" s="76" t="s">
        <v>180</v>
      </c>
      <c r="K1816" s="77">
        <v>40178</v>
      </c>
      <c r="L1816" s="76">
        <v>1072290</v>
      </c>
      <c r="M1816" s="76">
        <v>87983</v>
      </c>
      <c r="N1816" s="76">
        <v>3257</v>
      </c>
      <c r="O1816" s="76">
        <v>1794</v>
      </c>
      <c r="P1816" s="76">
        <v>9602</v>
      </c>
      <c r="Q1816" s="76">
        <v>93561</v>
      </c>
      <c r="R1816" s="76">
        <v>666</v>
      </c>
    </row>
    <row r="1817" spans="1:18">
      <c r="A1817" s="82">
        <f t="shared" si="140"/>
        <v>538207602008</v>
      </c>
      <c r="B1817" s="82" t="str">
        <f t="shared" si="141"/>
        <v>53820760</v>
      </c>
      <c r="C1817" s="82">
        <f t="shared" si="142"/>
        <v>2008</v>
      </c>
      <c r="D1817" s="82">
        <f t="shared" si="143"/>
        <v>10723.01</v>
      </c>
      <c r="E1817" s="82">
        <f t="shared" si="144"/>
        <v>1921.49</v>
      </c>
      <c r="F1817" s="82">
        <f t="array" ref="F1817">SUM(IF(M1817:N1817="-",0,M1817:N1817),IF(O1817="-",0,-O1817))/100</f>
        <v>891.17</v>
      </c>
      <c r="G1817" s="82">
        <f t="array" ref="G1817">SUM(IF(P1817="-",0,P1817),IF(R1817="-",0,R1817))/100</f>
        <v>98.33</v>
      </c>
      <c r="H1817" s="82">
        <f t="array" ref="H1817">SUM(IF(Q1817="-",0,Q1817))/100</f>
        <v>931.99</v>
      </c>
      <c r="I1817" s="76">
        <v>5382076</v>
      </c>
      <c r="J1817" s="76" t="s">
        <v>180</v>
      </c>
      <c r="K1817" s="77">
        <v>39813</v>
      </c>
      <c r="L1817" s="76">
        <v>1072301</v>
      </c>
      <c r="M1817" s="76">
        <v>87597</v>
      </c>
      <c r="N1817" s="76">
        <v>3314</v>
      </c>
      <c r="O1817" s="76">
        <v>1794</v>
      </c>
      <c r="P1817" s="76">
        <v>9166</v>
      </c>
      <c r="Q1817" s="76">
        <v>93199</v>
      </c>
      <c r="R1817" s="76">
        <v>667</v>
      </c>
    </row>
    <row r="1818" spans="1:18">
      <c r="A1818" s="82">
        <f t="shared" si="140"/>
        <v>538207602007</v>
      </c>
      <c r="B1818" s="82" t="str">
        <f t="shared" si="141"/>
        <v>53820760</v>
      </c>
      <c r="C1818" s="82">
        <f t="shared" si="142"/>
        <v>2007</v>
      </c>
      <c r="D1818" s="82">
        <f t="shared" si="143"/>
        <v>10723.01</v>
      </c>
      <c r="E1818" s="82">
        <f t="shared" si="144"/>
        <v>1896.1799999999998</v>
      </c>
      <c r="F1818" s="82">
        <f t="array" ref="F1818">SUM(IF(M1818:N1818="-",0,M1818:N1818),IF(O1818="-",0,-O1818))/100</f>
        <v>875.03</v>
      </c>
      <c r="G1818" s="82">
        <f t="array" ref="G1818">SUM(IF(P1818="-",0,P1818),IF(R1818="-",0,R1818))/100</f>
        <v>89.51</v>
      </c>
      <c r="H1818" s="82">
        <f t="array" ref="H1818">SUM(IF(Q1818="-",0,Q1818))/100</f>
        <v>931.64</v>
      </c>
      <c r="I1818" s="76">
        <v>5382076</v>
      </c>
      <c r="J1818" s="76" t="s">
        <v>180</v>
      </c>
      <c r="K1818" s="77">
        <v>39447</v>
      </c>
      <c r="L1818" s="76">
        <v>1072301</v>
      </c>
      <c r="M1818" s="76">
        <v>85623</v>
      </c>
      <c r="N1818" s="76">
        <v>3700</v>
      </c>
      <c r="O1818" s="76">
        <v>1820</v>
      </c>
      <c r="P1818" s="76">
        <v>8125</v>
      </c>
      <c r="Q1818" s="76">
        <v>93164</v>
      </c>
      <c r="R1818" s="76">
        <v>826</v>
      </c>
    </row>
    <row r="1819" spans="1:18">
      <c r="A1819" s="82">
        <f t="shared" si="140"/>
        <v>538207602006</v>
      </c>
      <c r="B1819" s="82" t="str">
        <f t="shared" si="141"/>
        <v>53820760</v>
      </c>
      <c r="C1819" s="82">
        <f t="shared" si="142"/>
        <v>2006</v>
      </c>
      <c r="D1819" s="82">
        <f t="shared" si="143"/>
        <v>10722.75</v>
      </c>
      <c r="E1819" s="82">
        <f t="shared" si="144"/>
        <v>1889.34</v>
      </c>
      <c r="F1819" s="82">
        <f t="array" ref="F1819">SUM(IF(M1819:N1819="-",0,M1819:N1819),IF(O1819="-",0,-O1819))/100</f>
        <v>868.15</v>
      </c>
      <c r="G1819" s="82">
        <f t="array" ref="G1819">SUM(IF(P1819="-",0,P1819),IF(R1819="-",0,R1819))/100</f>
        <v>89.18</v>
      </c>
      <c r="H1819" s="82">
        <f t="array" ref="H1819">SUM(IF(Q1819="-",0,Q1819))/100</f>
        <v>932.01</v>
      </c>
      <c r="I1819" s="76">
        <v>5382076</v>
      </c>
      <c r="J1819" s="76" t="s">
        <v>180</v>
      </c>
      <c r="K1819" s="77">
        <v>39082</v>
      </c>
      <c r="L1819" s="76">
        <v>1072275</v>
      </c>
      <c r="M1819" s="76">
        <v>84902</v>
      </c>
      <c r="N1819" s="76">
        <v>3733</v>
      </c>
      <c r="O1819" s="76">
        <v>1820</v>
      </c>
      <c r="P1819" s="76">
        <v>8092</v>
      </c>
      <c r="Q1819" s="76">
        <v>93201</v>
      </c>
      <c r="R1819" s="76">
        <v>826</v>
      </c>
    </row>
    <row r="1820" spans="1:18">
      <c r="A1820" s="82">
        <f t="shared" si="140"/>
        <v>550000002015</v>
      </c>
      <c r="B1820" s="82" t="str">
        <f t="shared" si="141"/>
        <v>55000000</v>
      </c>
      <c r="C1820" s="82">
        <f t="shared" si="142"/>
        <v>2015</v>
      </c>
      <c r="D1820" s="82">
        <f t="shared" si="143"/>
        <v>691834.15</v>
      </c>
      <c r="E1820" s="82">
        <f t="shared" si="144"/>
        <v>138715.02000000002</v>
      </c>
      <c r="F1820" s="82">
        <f t="array" ref="F1820">SUM(IF(M1820:N1820="-",0,M1820:N1820),IF(O1820="-",0,-O1820))/100</f>
        <v>81679.94</v>
      </c>
      <c r="G1820" s="82">
        <f t="array" ref="G1820">SUM(IF(P1820="-",0,P1820),IF(R1820="-",0,R1820))/100</f>
        <v>12380.88</v>
      </c>
      <c r="H1820" s="82">
        <f t="array" ref="H1820">SUM(IF(Q1820="-",0,Q1820))/100</f>
        <v>44654.2</v>
      </c>
      <c r="I1820" s="76">
        <v>55</v>
      </c>
      <c r="J1820" s="76" t="s">
        <v>181</v>
      </c>
      <c r="K1820" s="77">
        <v>42369</v>
      </c>
      <c r="L1820" s="76">
        <v>69183415</v>
      </c>
      <c r="M1820" s="76">
        <v>7742373</v>
      </c>
      <c r="N1820" s="76">
        <v>556190</v>
      </c>
      <c r="O1820" s="76">
        <v>130569</v>
      </c>
      <c r="P1820" s="76">
        <v>1125422</v>
      </c>
      <c r="Q1820" s="76">
        <v>4465420</v>
      </c>
      <c r="R1820" s="76">
        <v>112666</v>
      </c>
    </row>
    <row r="1821" spans="1:18">
      <c r="A1821" s="82">
        <f t="shared" si="140"/>
        <v>550000002014</v>
      </c>
      <c r="B1821" s="82" t="str">
        <f t="shared" si="141"/>
        <v>55000000</v>
      </c>
      <c r="C1821" s="82">
        <f t="shared" si="142"/>
        <v>2014</v>
      </c>
      <c r="D1821" s="82">
        <f t="shared" si="143"/>
        <v>691748.73</v>
      </c>
      <c r="E1821" s="82">
        <f t="shared" si="144"/>
        <v>137927.08000000002</v>
      </c>
      <c r="F1821" s="82">
        <f t="array" ref="F1821">SUM(IF(M1821:N1821="-",0,M1821:N1821),IF(O1821="-",0,-O1821))/100</f>
        <v>81565.570000000007</v>
      </c>
      <c r="G1821" s="82">
        <f t="array" ref="G1821">SUM(IF(P1821="-",0,P1821),IF(R1821="-",0,R1821))/100</f>
        <v>12083.68</v>
      </c>
      <c r="H1821" s="82">
        <f t="array" ref="H1821">SUM(IF(Q1821="-",0,Q1821))/100</f>
        <v>44277.83</v>
      </c>
      <c r="I1821" s="76">
        <v>55</v>
      </c>
      <c r="J1821" s="76" t="s">
        <v>181</v>
      </c>
      <c r="K1821" s="77">
        <v>42004</v>
      </c>
      <c r="L1821" s="76">
        <v>69174873</v>
      </c>
      <c r="M1821" s="76">
        <v>7735078</v>
      </c>
      <c r="N1821" s="76">
        <v>562085</v>
      </c>
      <c r="O1821" s="76">
        <v>140606</v>
      </c>
      <c r="P1821" s="76">
        <v>1101594</v>
      </c>
      <c r="Q1821" s="76">
        <v>4427783</v>
      </c>
      <c r="R1821" s="76">
        <v>106774</v>
      </c>
    </row>
    <row r="1822" spans="1:18">
      <c r="A1822" s="82">
        <f t="shared" si="140"/>
        <v>550000002013</v>
      </c>
      <c r="B1822" s="82" t="str">
        <f t="shared" si="141"/>
        <v>55000000</v>
      </c>
      <c r="C1822" s="82">
        <f t="shared" si="142"/>
        <v>2013</v>
      </c>
      <c r="D1822" s="82">
        <f t="shared" si="143"/>
        <v>691748.66</v>
      </c>
      <c r="E1822" s="82">
        <f t="shared" si="144"/>
        <v>137256.16999999998</v>
      </c>
      <c r="F1822" s="82">
        <f t="array" ref="F1822">SUM(IF(M1822:N1822="-",0,M1822:N1822),IF(O1822="-",0,-O1822))/100</f>
        <v>81371.039999999994</v>
      </c>
      <c r="G1822" s="82">
        <f t="array" ref="G1822">SUM(IF(P1822="-",0,P1822),IF(R1822="-",0,R1822))/100</f>
        <v>11898.1</v>
      </c>
      <c r="H1822" s="82">
        <f t="array" ref="H1822">SUM(IF(Q1822="-",0,Q1822))/100</f>
        <v>43987.03</v>
      </c>
      <c r="I1822" s="76">
        <v>55</v>
      </c>
      <c r="J1822" s="76" t="s">
        <v>181</v>
      </c>
      <c r="K1822" s="77">
        <v>41639</v>
      </c>
      <c r="L1822" s="76">
        <v>69174866</v>
      </c>
      <c r="M1822" s="76">
        <v>7706154</v>
      </c>
      <c r="N1822" s="76">
        <v>573054</v>
      </c>
      <c r="O1822" s="76">
        <v>142104</v>
      </c>
      <c r="P1822" s="76">
        <v>1087632</v>
      </c>
      <c r="Q1822" s="76">
        <v>4398703</v>
      </c>
      <c r="R1822" s="76">
        <v>102178</v>
      </c>
    </row>
    <row r="1823" spans="1:18">
      <c r="A1823" s="82">
        <f t="shared" si="140"/>
        <v>550000002012</v>
      </c>
      <c r="B1823" s="82" t="str">
        <f t="shared" si="141"/>
        <v>55000000</v>
      </c>
      <c r="C1823" s="82">
        <f t="shared" si="142"/>
        <v>2012</v>
      </c>
      <c r="D1823" s="82">
        <f t="shared" si="143"/>
        <v>691716.14</v>
      </c>
      <c r="E1823" s="82">
        <f t="shared" si="144"/>
        <v>136697.56</v>
      </c>
      <c r="F1823" s="82">
        <f t="array" ref="F1823">SUM(IF(M1823:N1823="-",0,M1823:N1823),IF(O1823="-",0,-O1823))/100</f>
        <v>81196.12</v>
      </c>
      <c r="G1823" s="82">
        <f t="array" ref="G1823">SUM(IF(P1823="-",0,P1823),IF(R1823="-",0,R1823))/100</f>
        <v>11701.4</v>
      </c>
      <c r="H1823" s="82">
        <f t="array" ref="H1823">SUM(IF(Q1823="-",0,Q1823))/100</f>
        <v>43800.04</v>
      </c>
      <c r="I1823" s="76">
        <v>55</v>
      </c>
      <c r="J1823" s="76" t="s">
        <v>181</v>
      </c>
      <c r="K1823" s="77">
        <v>41274</v>
      </c>
      <c r="L1823" s="76">
        <v>69171614</v>
      </c>
      <c r="M1823" s="76">
        <v>7693185</v>
      </c>
      <c r="N1823" s="76">
        <v>569436</v>
      </c>
      <c r="O1823" s="76">
        <v>143009</v>
      </c>
      <c r="P1823" s="76">
        <v>1075839</v>
      </c>
      <c r="Q1823" s="76">
        <v>4380004</v>
      </c>
      <c r="R1823" s="76">
        <v>94301</v>
      </c>
    </row>
    <row r="1824" spans="1:18">
      <c r="A1824" s="82">
        <f t="shared" si="140"/>
        <v>550000002011</v>
      </c>
      <c r="B1824" s="82" t="str">
        <f t="shared" si="141"/>
        <v>55000000</v>
      </c>
      <c r="C1824" s="82">
        <f t="shared" si="142"/>
        <v>2011</v>
      </c>
      <c r="D1824" s="82">
        <f t="shared" si="143"/>
        <v>691143.49</v>
      </c>
      <c r="E1824" s="82">
        <f t="shared" si="144"/>
        <v>135478.76999999999</v>
      </c>
      <c r="F1824" s="82">
        <f t="array" ref="F1824">SUM(IF(M1824:N1824="-",0,M1824:N1824),IF(O1824="-",0,-O1824))/100</f>
        <v>80608.5</v>
      </c>
      <c r="G1824" s="82">
        <f t="array" ref="G1824">SUM(IF(P1824="-",0,P1824),IF(R1824="-",0,R1824))/100</f>
        <v>11228.48</v>
      </c>
      <c r="H1824" s="82">
        <f t="array" ref="H1824">SUM(IF(Q1824="-",0,Q1824))/100</f>
        <v>43641.79</v>
      </c>
      <c r="I1824" s="76">
        <v>55</v>
      </c>
      <c r="J1824" s="76" t="s">
        <v>181</v>
      </c>
      <c r="K1824" s="77">
        <v>40908</v>
      </c>
      <c r="L1824" s="76">
        <v>69114349</v>
      </c>
      <c r="M1824" s="76">
        <v>7712849</v>
      </c>
      <c r="N1824" s="76">
        <v>483832</v>
      </c>
      <c r="O1824" s="76">
        <v>135831</v>
      </c>
      <c r="P1824" s="76">
        <v>1025891</v>
      </c>
      <c r="Q1824" s="76">
        <v>4364179</v>
      </c>
      <c r="R1824" s="76">
        <v>96957</v>
      </c>
    </row>
    <row r="1825" spans="1:18">
      <c r="A1825" s="82">
        <f t="shared" si="140"/>
        <v>550000002010</v>
      </c>
      <c r="B1825" s="82" t="str">
        <f t="shared" si="141"/>
        <v>55000000</v>
      </c>
      <c r="C1825" s="82">
        <f t="shared" si="142"/>
        <v>2010</v>
      </c>
      <c r="D1825" s="82">
        <f t="shared" si="143"/>
        <v>691144.16</v>
      </c>
      <c r="E1825" s="82">
        <f t="shared" si="144"/>
        <v>134723.89000000001</v>
      </c>
      <c r="F1825" s="82">
        <f t="array" ref="F1825">SUM(IF(M1825:N1825="-",0,M1825:N1825),IF(O1825="-",0,-O1825))/100</f>
        <v>80353.91</v>
      </c>
      <c r="G1825" s="82">
        <f t="array" ref="G1825">SUM(IF(P1825="-",0,P1825),IF(R1825="-",0,R1825))/100</f>
        <v>10887.39</v>
      </c>
      <c r="H1825" s="82">
        <f t="array" ref="H1825">SUM(IF(Q1825="-",0,Q1825))/100</f>
        <v>43482.59</v>
      </c>
      <c r="I1825" s="76">
        <v>55</v>
      </c>
      <c r="J1825" s="76" t="s">
        <v>181</v>
      </c>
      <c r="K1825" s="77">
        <v>40543</v>
      </c>
      <c r="L1825" s="76">
        <v>69114416</v>
      </c>
      <c r="M1825" s="76">
        <v>7687138</v>
      </c>
      <c r="N1825" s="76">
        <v>496183</v>
      </c>
      <c r="O1825" s="76">
        <v>147930</v>
      </c>
      <c r="P1825" s="76">
        <v>990448</v>
      </c>
      <c r="Q1825" s="76">
        <v>4348259</v>
      </c>
      <c r="R1825" s="76">
        <v>98291</v>
      </c>
    </row>
    <row r="1826" spans="1:18">
      <c r="A1826" s="82">
        <f t="shared" si="140"/>
        <v>550000002009</v>
      </c>
      <c r="B1826" s="82" t="str">
        <f t="shared" si="141"/>
        <v>55000000</v>
      </c>
      <c r="C1826" s="82">
        <f t="shared" si="142"/>
        <v>2009</v>
      </c>
      <c r="D1826" s="82">
        <f t="shared" si="143"/>
        <v>690915.56</v>
      </c>
      <c r="E1826" s="82">
        <f t="shared" si="144"/>
        <v>133390.35</v>
      </c>
      <c r="F1826" s="82">
        <f t="array" ref="F1826">SUM(IF(M1826:N1826="-",0,M1826:N1826),IF(O1826="-",0,-O1826))/100</f>
        <v>79776.83</v>
      </c>
      <c r="G1826" s="82">
        <f t="array" ref="G1826">SUM(IF(P1826="-",0,P1826),IF(R1826="-",0,R1826))/100</f>
        <v>10551.28</v>
      </c>
      <c r="H1826" s="82">
        <f t="array" ref="H1826">SUM(IF(Q1826="-",0,Q1826))/100</f>
        <v>43062.239999999998</v>
      </c>
      <c r="I1826" s="76">
        <v>55</v>
      </c>
      <c r="J1826" s="76" t="s">
        <v>181</v>
      </c>
      <c r="K1826" s="77">
        <v>40178</v>
      </c>
      <c r="L1826" s="76">
        <v>69091556</v>
      </c>
      <c r="M1826" s="76">
        <v>7639138</v>
      </c>
      <c r="N1826" s="76">
        <v>489715</v>
      </c>
      <c r="O1826" s="76">
        <v>151170</v>
      </c>
      <c r="P1826" s="76">
        <v>954096</v>
      </c>
      <c r="Q1826" s="76">
        <v>4306224</v>
      </c>
      <c r="R1826" s="76">
        <v>101032</v>
      </c>
    </row>
    <row r="1827" spans="1:18">
      <c r="A1827" s="82">
        <f t="shared" si="140"/>
        <v>550000002008</v>
      </c>
      <c r="B1827" s="82" t="str">
        <f t="shared" si="141"/>
        <v>55000000</v>
      </c>
      <c r="C1827" s="82">
        <f t="shared" si="142"/>
        <v>2008</v>
      </c>
      <c r="D1827" s="82">
        <f t="shared" si="143"/>
        <v>690888.2</v>
      </c>
      <c r="E1827" s="82">
        <f t="shared" si="144"/>
        <v>132886.29999999999</v>
      </c>
      <c r="F1827" s="82">
        <f t="array" ref="F1827">SUM(IF(M1827:N1827="-",0,M1827:N1827),IF(O1827="-",0,-O1827))/100</f>
        <v>79728.69</v>
      </c>
      <c r="G1827" s="82">
        <f t="array" ref="G1827">SUM(IF(P1827="-",0,P1827),IF(R1827="-",0,R1827))/100</f>
        <v>10103.84</v>
      </c>
      <c r="H1827" s="82">
        <f t="array" ref="H1827">SUM(IF(Q1827="-",0,Q1827))/100</f>
        <v>43053.77</v>
      </c>
      <c r="I1827" s="76">
        <v>55</v>
      </c>
      <c r="J1827" s="76" t="s">
        <v>181</v>
      </c>
      <c r="K1827" s="77">
        <v>39813</v>
      </c>
      <c r="L1827" s="76">
        <v>69088820</v>
      </c>
      <c r="M1827" s="76">
        <v>7639595</v>
      </c>
      <c r="N1827" s="76">
        <v>481823</v>
      </c>
      <c r="O1827" s="76">
        <v>148549</v>
      </c>
      <c r="P1827" s="76">
        <v>909201</v>
      </c>
      <c r="Q1827" s="76">
        <v>4305377</v>
      </c>
      <c r="R1827" s="76">
        <v>101183</v>
      </c>
    </row>
    <row r="1828" spans="1:18">
      <c r="A1828" s="82">
        <f t="shared" si="140"/>
        <v>550000002007</v>
      </c>
      <c r="B1828" s="82" t="str">
        <f t="shared" si="141"/>
        <v>55000000</v>
      </c>
      <c r="C1828" s="82">
        <f t="shared" si="142"/>
        <v>2007</v>
      </c>
      <c r="D1828" s="82">
        <f t="shared" si="143"/>
        <v>690851.26</v>
      </c>
      <c r="E1828" s="82">
        <f t="shared" si="144"/>
        <v>131577.99</v>
      </c>
      <c r="F1828" s="82">
        <f t="array" ref="F1828">SUM(IF(M1828:N1828="-",0,M1828:N1828),IF(O1828="-",0,-O1828))/100</f>
        <v>79036.92</v>
      </c>
      <c r="G1828" s="82">
        <f t="array" ref="G1828">SUM(IF(P1828="-",0,P1828),IF(R1828="-",0,R1828))/100</f>
        <v>9753.9</v>
      </c>
      <c r="H1828" s="82">
        <f t="array" ref="H1828">SUM(IF(Q1828="-",0,Q1828))/100</f>
        <v>42787.17</v>
      </c>
      <c r="I1828" s="76">
        <v>55</v>
      </c>
      <c r="J1828" s="76" t="s">
        <v>181</v>
      </c>
      <c r="K1828" s="77">
        <v>39447</v>
      </c>
      <c r="L1828" s="76">
        <v>69085126</v>
      </c>
      <c r="M1828" s="76">
        <v>7566165</v>
      </c>
      <c r="N1828" s="76">
        <v>487299</v>
      </c>
      <c r="O1828" s="76">
        <v>149772</v>
      </c>
      <c r="P1828" s="76">
        <v>875416</v>
      </c>
      <c r="Q1828" s="76">
        <v>4278717</v>
      </c>
      <c r="R1828" s="76">
        <v>99974</v>
      </c>
    </row>
    <row r="1829" spans="1:18">
      <c r="A1829" s="82">
        <f t="shared" si="140"/>
        <v>550000002006</v>
      </c>
      <c r="B1829" s="82" t="str">
        <f t="shared" si="141"/>
        <v>55000000</v>
      </c>
      <c r="C1829" s="82">
        <f t="shared" si="142"/>
        <v>2006</v>
      </c>
      <c r="D1829" s="82">
        <f t="shared" si="143"/>
        <v>690823.86</v>
      </c>
      <c r="E1829" s="82">
        <f t="shared" si="144"/>
        <v>130280.77000000002</v>
      </c>
      <c r="F1829" s="82">
        <f t="array" ref="F1829">SUM(IF(M1829:N1829="-",0,M1829:N1829),IF(O1829="-",0,-O1829))/100</f>
        <v>78337.320000000007</v>
      </c>
      <c r="G1829" s="82">
        <f t="array" ref="G1829">SUM(IF(P1829="-",0,P1829),IF(R1829="-",0,R1829))/100</f>
        <v>9493.69</v>
      </c>
      <c r="H1829" s="82">
        <f t="array" ref="H1829">SUM(IF(Q1829="-",0,Q1829))/100</f>
        <v>42449.760000000002</v>
      </c>
      <c r="I1829" s="76">
        <v>55</v>
      </c>
      <c r="J1829" s="76" t="s">
        <v>181</v>
      </c>
      <c r="K1829" s="77">
        <v>39082</v>
      </c>
      <c r="L1829" s="76">
        <v>69082386</v>
      </c>
      <c r="M1829" s="76">
        <v>7499593</v>
      </c>
      <c r="N1829" s="76">
        <v>484652</v>
      </c>
      <c r="O1829" s="76">
        <v>150513</v>
      </c>
      <c r="P1829" s="76">
        <v>850413</v>
      </c>
      <c r="Q1829" s="76">
        <v>4244976</v>
      </c>
      <c r="R1829" s="76">
        <v>98956</v>
      </c>
    </row>
    <row r="1830" spans="1:18">
      <c r="A1830" s="82">
        <f t="shared" si="140"/>
        <v>551200002015</v>
      </c>
      <c r="B1830" s="82" t="str">
        <f t="shared" si="141"/>
        <v>55120000</v>
      </c>
      <c r="C1830" s="82">
        <f t="shared" si="142"/>
        <v>2015</v>
      </c>
      <c r="D1830" s="82">
        <f t="shared" si="143"/>
        <v>10061.459999999999</v>
      </c>
      <c r="E1830" s="82">
        <f t="shared" si="144"/>
        <v>4387.25</v>
      </c>
      <c r="F1830" s="82">
        <f t="array" ref="F1830">SUM(IF(M1830:N1830="-",0,M1830:N1830),IF(O1830="-",0,-O1830))/100</f>
        <v>2686.44</v>
      </c>
      <c r="G1830" s="82">
        <f t="array" ref="G1830">SUM(IF(P1830="-",0,P1830),IF(R1830="-",0,R1830))/100</f>
        <v>626.04999999999995</v>
      </c>
      <c r="H1830" s="82">
        <f t="array" ref="H1830">SUM(IF(Q1830="-",0,Q1830))/100</f>
        <v>1074.76</v>
      </c>
      <c r="I1830" s="76">
        <v>5512</v>
      </c>
      <c r="J1830" s="76" t="s">
        <v>182</v>
      </c>
      <c r="K1830" s="77">
        <v>42369</v>
      </c>
      <c r="L1830" s="76">
        <v>1006146</v>
      </c>
      <c r="M1830" s="76">
        <v>231556</v>
      </c>
      <c r="N1830" s="76">
        <v>48599</v>
      </c>
      <c r="O1830" s="76">
        <v>11511</v>
      </c>
      <c r="P1830" s="76">
        <v>56259</v>
      </c>
      <c r="Q1830" s="76">
        <v>107476</v>
      </c>
      <c r="R1830" s="76">
        <v>6346</v>
      </c>
    </row>
    <row r="1831" spans="1:18">
      <c r="A1831" s="82">
        <f t="shared" si="140"/>
        <v>551200002014</v>
      </c>
      <c r="B1831" s="82" t="str">
        <f t="shared" si="141"/>
        <v>55120000</v>
      </c>
      <c r="C1831" s="82">
        <f t="shared" si="142"/>
        <v>2014</v>
      </c>
      <c r="D1831" s="82">
        <f t="shared" si="143"/>
        <v>10061.469999999999</v>
      </c>
      <c r="E1831" s="82">
        <f t="shared" si="144"/>
        <v>4413.2300000000005</v>
      </c>
      <c r="F1831" s="82">
        <f t="array" ref="F1831">SUM(IF(M1831:N1831="-",0,M1831:N1831),IF(O1831="-",0,-O1831))/100</f>
        <v>2716.32</v>
      </c>
      <c r="G1831" s="82">
        <f t="array" ref="G1831">SUM(IF(P1831="-",0,P1831),IF(R1831="-",0,R1831))/100</f>
        <v>625.11</v>
      </c>
      <c r="H1831" s="82">
        <f t="array" ref="H1831">SUM(IF(Q1831="-",0,Q1831))/100</f>
        <v>1071.8</v>
      </c>
      <c r="I1831" s="76">
        <v>5512</v>
      </c>
      <c r="J1831" s="76" t="s">
        <v>182</v>
      </c>
      <c r="K1831" s="77">
        <v>42004</v>
      </c>
      <c r="L1831" s="76">
        <v>1006147</v>
      </c>
      <c r="M1831" s="76">
        <v>236238</v>
      </c>
      <c r="N1831" s="76">
        <v>45602</v>
      </c>
      <c r="O1831" s="76">
        <v>10208</v>
      </c>
      <c r="P1831" s="76">
        <v>56149</v>
      </c>
      <c r="Q1831" s="76">
        <v>107180</v>
      </c>
      <c r="R1831" s="76">
        <v>6362</v>
      </c>
    </row>
    <row r="1832" spans="1:18">
      <c r="A1832" s="82">
        <f t="shared" si="140"/>
        <v>551200002013</v>
      </c>
      <c r="B1832" s="82" t="str">
        <f t="shared" si="141"/>
        <v>55120000</v>
      </c>
      <c r="C1832" s="82">
        <f t="shared" si="142"/>
        <v>2013</v>
      </c>
      <c r="D1832" s="82">
        <f t="shared" si="143"/>
        <v>10061.469999999999</v>
      </c>
      <c r="E1832" s="82">
        <f t="shared" si="144"/>
        <v>4415.75</v>
      </c>
      <c r="F1832" s="82">
        <f t="array" ref="F1832">SUM(IF(M1832:N1832="-",0,M1832:N1832),IF(O1832="-",0,-O1832))/100</f>
        <v>2723.69</v>
      </c>
      <c r="G1832" s="82">
        <f t="array" ref="G1832">SUM(IF(P1832="-",0,P1832),IF(R1832="-",0,R1832))/100</f>
        <v>622.24</v>
      </c>
      <c r="H1832" s="82">
        <f t="array" ref="H1832">SUM(IF(Q1832="-",0,Q1832))/100</f>
        <v>1069.82</v>
      </c>
      <c r="I1832" s="76">
        <v>5512</v>
      </c>
      <c r="J1832" s="76" t="s">
        <v>182</v>
      </c>
      <c r="K1832" s="77">
        <v>41639</v>
      </c>
      <c r="L1832" s="76">
        <v>1006147</v>
      </c>
      <c r="M1832" s="76">
        <v>237031</v>
      </c>
      <c r="N1832" s="76">
        <v>46022</v>
      </c>
      <c r="O1832" s="76">
        <v>10684</v>
      </c>
      <c r="P1832" s="76">
        <v>56339</v>
      </c>
      <c r="Q1832" s="76">
        <v>106982</v>
      </c>
      <c r="R1832" s="76">
        <v>5885</v>
      </c>
    </row>
    <row r="1833" spans="1:18">
      <c r="A1833" s="82">
        <f t="shared" si="140"/>
        <v>551200002012</v>
      </c>
      <c r="B1833" s="82" t="str">
        <f t="shared" si="141"/>
        <v>55120000</v>
      </c>
      <c r="C1833" s="82">
        <f t="shared" si="142"/>
        <v>2012</v>
      </c>
      <c r="D1833" s="82">
        <f t="shared" si="143"/>
        <v>10061.469999999999</v>
      </c>
      <c r="E1833" s="82">
        <f t="shared" si="144"/>
        <v>4417.4699999999993</v>
      </c>
      <c r="F1833" s="82">
        <f t="array" ref="F1833">SUM(IF(M1833:N1833="-",0,M1833:N1833),IF(O1833="-",0,-O1833))/100</f>
        <v>2722.89</v>
      </c>
      <c r="G1833" s="82">
        <f t="array" ref="G1833">SUM(IF(P1833="-",0,P1833),IF(R1833="-",0,R1833))/100</f>
        <v>622.42999999999995</v>
      </c>
      <c r="H1833" s="82">
        <f t="array" ref="H1833">SUM(IF(Q1833="-",0,Q1833))/100</f>
        <v>1072.1500000000001</v>
      </c>
      <c r="I1833" s="76">
        <v>5512</v>
      </c>
      <c r="J1833" s="76" t="s">
        <v>182</v>
      </c>
      <c r="K1833" s="77">
        <v>41274</v>
      </c>
      <c r="L1833" s="76">
        <v>1006147</v>
      </c>
      <c r="M1833" s="76">
        <v>236949</v>
      </c>
      <c r="N1833" s="76">
        <v>46024</v>
      </c>
      <c r="O1833" s="76">
        <v>10684</v>
      </c>
      <c r="P1833" s="76">
        <v>56358</v>
      </c>
      <c r="Q1833" s="76">
        <v>107215</v>
      </c>
      <c r="R1833" s="76">
        <v>5885</v>
      </c>
    </row>
    <row r="1834" spans="1:18">
      <c r="A1834" s="82">
        <f t="shared" si="140"/>
        <v>551200002011</v>
      </c>
      <c r="B1834" s="82" t="str">
        <f t="shared" si="141"/>
        <v>55120000</v>
      </c>
      <c r="C1834" s="82">
        <f t="shared" si="142"/>
        <v>2011</v>
      </c>
      <c r="D1834" s="82">
        <f t="shared" si="143"/>
        <v>10061.52</v>
      </c>
      <c r="E1834" s="82">
        <f t="shared" si="144"/>
        <v>4414.68</v>
      </c>
      <c r="F1834" s="82">
        <f t="array" ref="F1834">SUM(IF(M1834:N1834="-",0,M1834:N1834),IF(O1834="-",0,-O1834))/100</f>
        <v>2717.53</v>
      </c>
      <c r="G1834" s="82">
        <f t="array" ref="G1834">SUM(IF(P1834="-",0,P1834),IF(R1834="-",0,R1834))/100</f>
        <v>623.91999999999996</v>
      </c>
      <c r="H1834" s="82">
        <f t="array" ref="H1834">SUM(IF(Q1834="-",0,Q1834))/100</f>
        <v>1073.23</v>
      </c>
      <c r="I1834" s="76">
        <v>5512</v>
      </c>
      <c r="J1834" s="76" t="s">
        <v>182</v>
      </c>
      <c r="K1834" s="77">
        <v>40908</v>
      </c>
      <c r="L1834" s="76">
        <v>1006152</v>
      </c>
      <c r="M1834" s="76">
        <v>241323</v>
      </c>
      <c r="N1834" s="76">
        <v>39540</v>
      </c>
      <c r="O1834" s="76">
        <v>9110</v>
      </c>
      <c r="P1834" s="76">
        <v>56508</v>
      </c>
      <c r="Q1834" s="76">
        <v>107323</v>
      </c>
      <c r="R1834" s="76">
        <v>5884</v>
      </c>
    </row>
    <row r="1835" spans="1:18">
      <c r="A1835" s="82">
        <f t="shared" si="140"/>
        <v>551200002010</v>
      </c>
      <c r="B1835" s="82" t="str">
        <f t="shared" si="141"/>
        <v>55120000</v>
      </c>
      <c r="C1835" s="82">
        <f t="shared" si="142"/>
        <v>2010</v>
      </c>
      <c r="D1835" s="82">
        <f t="shared" si="143"/>
        <v>10061.469999999999</v>
      </c>
      <c r="E1835" s="82">
        <f t="shared" si="144"/>
        <v>4412.2299999999996</v>
      </c>
      <c r="F1835" s="82">
        <f t="array" ref="F1835">SUM(IF(M1835:N1835="-",0,M1835:N1835),IF(O1835="-",0,-O1835))/100</f>
        <v>2714.99</v>
      </c>
      <c r="G1835" s="82">
        <f t="array" ref="G1835">SUM(IF(P1835="-",0,P1835),IF(R1835="-",0,R1835))/100</f>
        <v>624.79999999999995</v>
      </c>
      <c r="H1835" s="82">
        <f t="array" ref="H1835">SUM(IF(Q1835="-",0,Q1835))/100</f>
        <v>1072.44</v>
      </c>
      <c r="I1835" s="76">
        <v>5512</v>
      </c>
      <c r="J1835" s="76" t="s">
        <v>182</v>
      </c>
      <c r="K1835" s="77">
        <v>40543</v>
      </c>
      <c r="L1835" s="76">
        <v>1006147</v>
      </c>
      <c r="M1835" s="76">
        <v>241068</v>
      </c>
      <c r="N1835" s="76">
        <v>39541</v>
      </c>
      <c r="O1835" s="76">
        <v>9110</v>
      </c>
      <c r="P1835" s="76">
        <v>56596</v>
      </c>
      <c r="Q1835" s="76">
        <v>107244</v>
      </c>
      <c r="R1835" s="76">
        <v>5884</v>
      </c>
    </row>
    <row r="1836" spans="1:18">
      <c r="A1836" s="82">
        <f t="shared" si="140"/>
        <v>551200002009</v>
      </c>
      <c r="B1836" s="82" t="str">
        <f t="shared" si="141"/>
        <v>55120000</v>
      </c>
      <c r="C1836" s="82">
        <f t="shared" si="142"/>
        <v>2009</v>
      </c>
      <c r="D1836" s="82">
        <f t="shared" si="143"/>
        <v>10061.49</v>
      </c>
      <c r="E1836" s="82">
        <f t="shared" si="144"/>
        <v>4397.8899999999994</v>
      </c>
      <c r="F1836" s="82">
        <f t="array" ref="F1836">SUM(IF(M1836:N1836="-",0,M1836:N1836),IF(O1836="-",0,-O1836))/100</f>
        <v>2709.2</v>
      </c>
      <c r="G1836" s="82">
        <f t="array" ref="G1836">SUM(IF(P1836="-",0,P1836),IF(R1836="-",0,R1836))/100</f>
        <v>620.87</v>
      </c>
      <c r="H1836" s="82">
        <f t="array" ref="H1836">SUM(IF(Q1836="-",0,Q1836))/100</f>
        <v>1067.82</v>
      </c>
      <c r="I1836" s="76">
        <v>5512</v>
      </c>
      <c r="J1836" s="76" t="s">
        <v>182</v>
      </c>
      <c r="K1836" s="77">
        <v>40178</v>
      </c>
      <c r="L1836" s="76">
        <v>1006149</v>
      </c>
      <c r="M1836" s="76">
        <v>239571</v>
      </c>
      <c r="N1836" s="76">
        <v>46753</v>
      </c>
      <c r="O1836" s="76">
        <v>15404</v>
      </c>
      <c r="P1836" s="76">
        <v>56195</v>
      </c>
      <c r="Q1836" s="76">
        <v>106782</v>
      </c>
      <c r="R1836" s="76">
        <v>5892</v>
      </c>
    </row>
    <row r="1837" spans="1:18">
      <c r="A1837" s="82">
        <f t="shared" si="140"/>
        <v>551200002008</v>
      </c>
      <c r="B1837" s="82" t="str">
        <f t="shared" si="141"/>
        <v>55120000</v>
      </c>
      <c r="C1837" s="82">
        <f t="shared" si="142"/>
        <v>2008</v>
      </c>
      <c r="D1837" s="82">
        <f t="shared" si="143"/>
        <v>10061.469999999999</v>
      </c>
      <c r="E1837" s="82">
        <f t="shared" si="144"/>
        <v>4365.04</v>
      </c>
      <c r="F1837" s="82">
        <f t="array" ref="F1837">SUM(IF(M1837:N1837="-",0,M1837:N1837),IF(O1837="-",0,-O1837))/100</f>
        <v>2706.86</v>
      </c>
      <c r="G1837" s="82">
        <f t="array" ref="G1837">SUM(IF(P1837="-",0,P1837),IF(R1837="-",0,R1837))/100</f>
        <v>591.55999999999995</v>
      </c>
      <c r="H1837" s="82">
        <f t="array" ref="H1837">SUM(IF(Q1837="-",0,Q1837))/100</f>
        <v>1066.6199999999999</v>
      </c>
      <c r="I1837" s="76">
        <v>5512</v>
      </c>
      <c r="J1837" s="76" t="s">
        <v>182</v>
      </c>
      <c r="K1837" s="77">
        <v>39813</v>
      </c>
      <c r="L1837" s="76">
        <v>1006147</v>
      </c>
      <c r="M1837" s="76">
        <v>238374</v>
      </c>
      <c r="N1837" s="76">
        <v>48207</v>
      </c>
      <c r="O1837" s="76">
        <v>15895</v>
      </c>
      <c r="P1837" s="76">
        <v>53248</v>
      </c>
      <c r="Q1837" s="76">
        <v>106662</v>
      </c>
      <c r="R1837" s="76">
        <v>5908</v>
      </c>
    </row>
    <row r="1838" spans="1:18">
      <c r="A1838" s="82">
        <f t="shared" si="140"/>
        <v>551200002007</v>
      </c>
      <c r="B1838" s="82" t="str">
        <f t="shared" si="141"/>
        <v>55120000</v>
      </c>
      <c r="C1838" s="82">
        <f t="shared" si="142"/>
        <v>2007</v>
      </c>
      <c r="D1838" s="82">
        <f t="shared" si="143"/>
        <v>10061.450000000001</v>
      </c>
      <c r="E1838" s="82">
        <f t="shared" si="144"/>
        <v>4336.5499999999993</v>
      </c>
      <c r="F1838" s="82">
        <f t="array" ref="F1838">SUM(IF(M1838:N1838="-",0,M1838:N1838),IF(O1838="-",0,-O1838))/100</f>
        <v>2697.49</v>
      </c>
      <c r="G1838" s="82">
        <f t="array" ref="G1838">SUM(IF(P1838="-",0,P1838),IF(R1838="-",0,R1838))/100</f>
        <v>577.58000000000004</v>
      </c>
      <c r="H1838" s="82">
        <f t="array" ref="H1838">SUM(IF(Q1838="-",0,Q1838))/100</f>
        <v>1061.48</v>
      </c>
      <c r="I1838" s="76">
        <v>5512</v>
      </c>
      <c r="J1838" s="76" t="s">
        <v>182</v>
      </c>
      <c r="K1838" s="77">
        <v>39447</v>
      </c>
      <c r="L1838" s="76">
        <v>1006145</v>
      </c>
      <c r="M1838" s="76">
        <v>237468</v>
      </c>
      <c r="N1838" s="76">
        <v>48302</v>
      </c>
      <c r="O1838" s="76">
        <v>16021</v>
      </c>
      <c r="P1838" s="76">
        <v>51858</v>
      </c>
      <c r="Q1838" s="76">
        <v>106148</v>
      </c>
      <c r="R1838" s="76">
        <v>5900</v>
      </c>
    </row>
    <row r="1839" spans="1:18">
      <c r="A1839" s="82">
        <f t="shared" si="140"/>
        <v>551200002006</v>
      </c>
      <c r="B1839" s="82" t="str">
        <f t="shared" si="141"/>
        <v>55120000</v>
      </c>
      <c r="C1839" s="82">
        <f t="shared" si="142"/>
        <v>2006</v>
      </c>
      <c r="D1839" s="82">
        <f t="shared" si="143"/>
        <v>10061.459999999999</v>
      </c>
      <c r="E1839" s="82">
        <f t="shared" si="144"/>
        <v>4321.74</v>
      </c>
      <c r="F1839" s="82">
        <f t="array" ref="F1839">SUM(IF(M1839:N1839="-",0,M1839:N1839),IF(O1839="-",0,-O1839))/100</f>
        <v>2689.4</v>
      </c>
      <c r="G1839" s="82">
        <f t="array" ref="G1839">SUM(IF(P1839="-",0,P1839),IF(R1839="-",0,R1839))/100</f>
        <v>568.5</v>
      </c>
      <c r="H1839" s="82">
        <f t="array" ref="H1839">SUM(IF(Q1839="-",0,Q1839))/100</f>
        <v>1063.8399999999999</v>
      </c>
      <c r="I1839" s="76">
        <v>5512</v>
      </c>
      <c r="J1839" s="76" t="s">
        <v>182</v>
      </c>
      <c r="K1839" s="77">
        <v>39082</v>
      </c>
      <c r="L1839" s="76">
        <v>1006146</v>
      </c>
      <c r="M1839" s="76">
        <v>236682</v>
      </c>
      <c r="N1839" s="76">
        <v>48277</v>
      </c>
      <c r="O1839" s="76">
        <v>16019</v>
      </c>
      <c r="P1839" s="76">
        <v>50950</v>
      </c>
      <c r="Q1839" s="76">
        <v>106384</v>
      </c>
      <c r="R1839" s="76">
        <v>5900</v>
      </c>
    </row>
    <row r="1840" spans="1:18">
      <c r="A1840" s="82">
        <f t="shared" si="140"/>
        <v>551300002015</v>
      </c>
      <c r="B1840" s="82" t="str">
        <f t="shared" si="141"/>
        <v>55130000</v>
      </c>
      <c r="C1840" s="82">
        <f t="shared" si="142"/>
        <v>2015</v>
      </c>
      <c r="D1840" s="82">
        <f t="shared" si="143"/>
        <v>10494.35</v>
      </c>
      <c r="E1840" s="82">
        <f t="shared" si="144"/>
        <v>7733.79</v>
      </c>
      <c r="F1840" s="82">
        <f t="array" ref="F1840">SUM(IF(M1840:N1840="-",0,M1840:N1840),IF(O1840="-",0,-O1840))/100</f>
        <v>4871.46</v>
      </c>
      <c r="G1840" s="82">
        <f t="array" ref="G1840">SUM(IF(P1840="-",0,P1840),IF(R1840="-",0,R1840))/100</f>
        <v>1232</v>
      </c>
      <c r="H1840" s="82">
        <f t="array" ref="H1840">SUM(IF(Q1840="-",0,Q1840))/100</f>
        <v>1630.33</v>
      </c>
      <c r="I1840" s="76">
        <v>5513</v>
      </c>
      <c r="J1840" s="76" t="s">
        <v>183</v>
      </c>
      <c r="K1840" s="77">
        <v>42369</v>
      </c>
      <c r="L1840" s="76">
        <v>1049435</v>
      </c>
      <c r="M1840" s="76">
        <v>443819</v>
      </c>
      <c r="N1840" s="76">
        <v>43327</v>
      </c>
      <c r="O1840" s="76">
        <v>0</v>
      </c>
      <c r="P1840" s="76">
        <v>108068</v>
      </c>
      <c r="Q1840" s="76">
        <v>163033</v>
      </c>
      <c r="R1840" s="76">
        <v>15132</v>
      </c>
    </row>
    <row r="1841" spans="1:18">
      <c r="A1841" s="82">
        <f t="shared" si="140"/>
        <v>551300002014</v>
      </c>
      <c r="B1841" s="82" t="str">
        <f t="shared" si="141"/>
        <v>55130000</v>
      </c>
      <c r="C1841" s="82">
        <f t="shared" si="142"/>
        <v>2014</v>
      </c>
      <c r="D1841" s="82">
        <f t="shared" si="143"/>
        <v>10494.35</v>
      </c>
      <c r="E1841" s="82">
        <f t="shared" si="144"/>
        <v>7816.17</v>
      </c>
      <c r="F1841" s="82">
        <f t="array" ref="F1841">SUM(IF(M1841:N1841="-",0,M1841:N1841),IF(O1841="-",0,-O1841))/100</f>
        <v>4935</v>
      </c>
      <c r="G1841" s="82">
        <f t="array" ref="G1841">SUM(IF(P1841="-",0,P1841),IF(R1841="-",0,R1841))/100</f>
        <v>1217.1300000000001</v>
      </c>
      <c r="H1841" s="82">
        <f t="array" ref="H1841">SUM(IF(Q1841="-",0,Q1841))/100</f>
        <v>1664.04</v>
      </c>
      <c r="I1841" s="76">
        <v>5513</v>
      </c>
      <c r="J1841" s="76" t="s">
        <v>183</v>
      </c>
      <c r="K1841" s="77">
        <v>42004</v>
      </c>
      <c r="L1841" s="76">
        <v>1049435</v>
      </c>
      <c r="M1841" s="76">
        <v>450856</v>
      </c>
      <c r="N1841" s="76">
        <v>42644</v>
      </c>
      <c r="O1841" s="76" t="s">
        <v>19</v>
      </c>
      <c r="P1841" s="76">
        <v>104961</v>
      </c>
      <c r="Q1841" s="76">
        <v>166404</v>
      </c>
      <c r="R1841" s="76">
        <v>16752</v>
      </c>
    </row>
    <row r="1842" spans="1:18">
      <c r="A1842" s="82">
        <f t="shared" si="140"/>
        <v>551300002013</v>
      </c>
      <c r="B1842" s="82" t="str">
        <f t="shared" si="141"/>
        <v>55130000</v>
      </c>
      <c r="C1842" s="82">
        <f t="shared" si="142"/>
        <v>2013</v>
      </c>
      <c r="D1842" s="82">
        <f t="shared" si="143"/>
        <v>10494.35</v>
      </c>
      <c r="E1842" s="82">
        <f t="shared" si="144"/>
        <v>7828.4299999999994</v>
      </c>
      <c r="F1842" s="82">
        <f t="array" ref="F1842">SUM(IF(M1842:N1842="-",0,M1842:N1842),IF(O1842="-",0,-O1842))/100</f>
        <v>4949.9799999999996</v>
      </c>
      <c r="G1842" s="82">
        <f t="array" ref="G1842">SUM(IF(P1842="-",0,P1842),IF(R1842="-",0,R1842))/100</f>
        <v>1216.78</v>
      </c>
      <c r="H1842" s="82">
        <f t="array" ref="H1842">SUM(IF(Q1842="-",0,Q1842))/100</f>
        <v>1661.67</v>
      </c>
      <c r="I1842" s="76">
        <v>5513</v>
      </c>
      <c r="J1842" s="76" t="s">
        <v>183</v>
      </c>
      <c r="K1842" s="77">
        <v>41639</v>
      </c>
      <c r="L1842" s="76">
        <v>1049435</v>
      </c>
      <c r="M1842" s="76">
        <v>452181</v>
      </c>
      <c r="N1842" s="76">
        <v>42817</v>
      </c>
      <c r="O1842" s="76" t="s">
        <v>19</v>
      </c>
      <c r="P1842" s="76">
        <v>104926</v>
      </c>
      <c r="Q1842" s="76">
        <v>166167</v>
      </c>
      <c r="R1842" s="76">
        <v>16752</v>
      </c>
    </row>
    <row r="1843" spans="1:18">
      <c r="A1843" s="82">
        <f t="shared" si="140"/>
        <v>551300002012</v>
      </c>
      <c r="B1843" s="82" t="str">
        <f t="shared" si="141"/>
        <v>55130000</v>
      </c>
      <c r="C1843" s="82">
        <f t="shared" si="142"/>
        <v>2012</v>
      </c>
      <c r="D1843" s="82">
        <f t="shared" si="143"/>
        <v>10494.34</v>
      </c>
      <c r="E1843" s="82">
        <f t="shared" si="144"/>
        <v>7831.48</v>
      </c>
      <c r="F1843" s="82">
        <f t="array" ref="F1843">SUM(IF(M1843:N1843="-",0,M1843:N1843),IF(O1843="-",0,-O1843))/100</f>
        <v>4961.84</v>
      </c>
      <c r="G1843" s="82">
        <f t="array" ref="G1843">SUM(IF(P1843="-",0,P1843),IF(R1843="-",0,R1843))/100</f>
        <v>1214.7</v>
      </c>
      <c r="H1843" s="82">
        <f t="array" ref="H1843">SUM(IF(Q1843="-",0,Q1843))/100</f>
        <v>1654.94</v>
      </c>
      <c r="I1843" s="76">
        <v>5513</v>
      </c>
      <c r="J1843" s="76" t="s">
        <v>183</v>
      </c>
      <c r="K1843" s="77">
        <v>41274</v>
      </c>
      <c r="L1843" s="76">
        <v>1049434</v>
      </c>
      <c r="M1843" s="76">
        <v>453310</v>
      </c>
      <c r="N1843" s="76">
        <v>42874</v>
      </c>
      <c r="O1843" s="76">
        <v>0</v>
      </c>
      <c r="P1843" s="76">
        <v>104713</v>
      </c>
      <c r="Q1843" s="76">
        <v>165494</v>
      </c>
      <c r="R1843" s="76">
        <v>16757</v>
      </c>
    </row>
    <row r="1844" spans="1:18">
      <c r="A1844" s="82">
        <f t="shared" si="140"/>
        <v>551300002011</v>
      </c>
      <c r="B1844" s="82" t="str">
        <f t="shared" si="141"/>
        <v>55130000</v>
      </c>
      <c r="C1844" s="82">
        <f t="shared" si="142"/>
        <v>2011</v>
      </c>
      <c r="D1844" s="82">
        <f t="shared" si="143"/>
        <v>10494.34</v>
      </c>
      <c r="E1844" s="82">
        <f t="shared" si="144"/>
        <v>7829.03</v>
      </c>
      <c r="F1844" s="82">
        <f t="array" ref="F1844">SUM(IF(M1844:N1844="-",0,M1844:N1844),IF(O1844="-",0,-O1844))/100</f>
        <v>4974.97</v>
      </c>
      <c r="G1844" s="82">
        <f t="array" ref="G1844">SUM(IF(P1844="-",0,P1844),IF(R1844="-",0,R1844))/100</f>
        <v>1206.69</v>
      </c>
      <c r="H1844" s="82">
        <f t="array" ref="H1844">SUM(IF(Q1844="-",0,Q1844))/100</f>
        <v>1647.37</v>
      </c>
      <c r="I1844" s="76">
        <v>5513</v>
      </c>
      <c r="J1844" s="76" t="s">
        <v>183</v>
      </c>
      <c r="K1844" s="77">
        <v>40908</v>
      </c>
      <c r="L1844" s="76">
        <v>1049434</v>
      </c>
      <c r="M1844" s="76">
        <v>454566</v>
      </c>
      <c r="N1844" s="76">
        <v>42931</v>
      </c>
      <c r="O1844" s="76">
        <v>0</v>
      </c>
      <c r="P1844" s="76">
        <v>103913</v>
      </c>
      <c r="Q1844" s="76">
        <v>164737</v>
      </c>
      <c r="R1844" s="76">
        <v>16756</v>
      </c>
    </row>
    <row r="1845" spans="1:18">
      <c r="A1845" s="82">
        <f t="shared" si="140"/>
        <v>551300002010</v>
      </c>
      <c r="B1845" s="82" t="str">
        <f t="shared" si="141"/>
        <v>55130000</v>
      </c>
      <c r="C1845" s="82">
        <f t="shared" si="142"/>
        <v>2010</v>
      </c>
      <c r="D1845" s="82">
        <f t="shared" si="143"/>
        <v>10494.34</v>
      </c>
      <c r="E1845" s="82">
        <f t="shared" si="144"/>
        <v>7811.1900000000005</v>
      </c>
      <c r="F1845" s="82">
        <f t="array" ref="F1845">SUM(IF(M1845:N1845="-",0,M1845:N1845),IF(O1845="-",0,-O1845))/100</f>
        <v>4956.5200000000004</v>
      </c>
      <c r="G1845" s="82">
        <f t="array" ref="G1845">SUM(IF(P1845="-",0,P1845),IF(R1845="-",0,R1845))/100</f>
        <v>1202.1199999999999</v>
      </c>
      <c r="H1845" s="82">
        <f t="array" ref="H1845">SUM(IF(Q1845="-",0,Q1845))/100</f>
        <v>1652.55</v>
      </c>
      <c r="I1845" s="76">
        <v>5513</v>
      </c>
      <c r="J1845" s="76" t="s">
        <v>183</v>
      </c>
      <c r="K1845" s="77">
        <v>40543</v>
      </c>
      <c r="L1845" s="76">
        <v>1049434</v>
      </c>
      <c r="M1845" s="76">
        <v>454357</v>
      </c>
      <c r="N1845" s="76">
        <v>42095</v>
      </c>
      <c r="O1845" s="76">
        <v>800</v>
      </c>
      <c r="P1845" s="76">
        <v>103456</v>
      </c>
      <c r="Q1845" s="76">
        <v>165255</v>
      </c>
      <c r="R1845" s="76">
        <v>16756</v>
      </c>
    </row>
    <row r="1846" spans="1:18">
      <c r="A1846" s="82">
        <f t="shared" si="140"/>
        <v>551300002009</v>
      </c>
      <c r="B1846" s="82" t="str">
        <f t="shared" si="141"/>
        <v>55130000</v>
      </c>
      <c r="C1846" s="82">
        <f t="shared" si="142"/>
        <v>2009</v>
      </c>
      <c r="D1846" s="82">
        <f t="shared" si="143"/>
        <v>10486.05</v>
      </c>
      <c r="E1846" s="82">
        <f t="shared" si="144"/>
        <v>7811.28</v>
      </c>
      <c r="F1846" s="82">
        <f t="array" ref="F1846">SUM(IF(M1846:N1846="-",0,M1846:N1846),IF(O1846="-",0,-O1846))/100</f>
        <v>4952.05</v>
      </c>
      <c r="G1846" s="82">
        <f t="array" ref="G1846">SUM(IF(P1846="-",0,P1846),IF(R1846="-",0,R1846))/100</f>
        <v>1210.3699999999999</v>
      </c>
      <c r="H1846" s="82">
        <f t="array" ref="H1846">SUM(IF(Q1846="-",0,Q1846))/100</f>
        <v>1648.86</v>
      </c>
      <c r="I1846" s="76">
        <v>5513</v>
      </c>
      <c r="J1846" s="76" t="s">
        <v>183</v>
      </c>
      <c r="K1846" s="77">
        <v>40178</v>
      </c>
      <c r="L1846" s="76">
        <v>1048605</v>
      </c>
      <c r="M1846" s="76">
        <v>448917</v>
      </c>
      <c r="N1846" s="76">
        <v>46288</v>
      </c>
      <c r="O1846" s="76" t="s">
        <v>19</v>
      </c>
      <c r="P1846" s="76">
        <v>104306</v>
      </c>
      <c r="Q1846" s="76">
        <v>164886</v>
      </c>
      <c r="R1846" s="76">
        <v>16731</v>
      </c>
    </row>
    <row r="1847" spans="1:18">
      <c r="A1847" s="82">
        <f t="shared" si="140"/>
        <v>551300002008</v>
      </c>
      <c r="B1847" s="82" t="str">
        <f t="shared" si="141"/>
        <v>55130000</v>
      </c>
      <c r="C1847" s="82">
        <f t="shared" si="142"/>
        <v>2008</v>
      </c>
      <c r="D1847" s="82">
        <f t="shared" si="143"/>
        <v>10485.74</v>
      </c>
      <c r="E1847" s="82">
        <f t="shared" si="144"/>
        <v>7768.7599999999993</v>
      </c>
      <c r="F1847" s="82">
        <f t="array" ref="F1847">SUM(IF(M1847:N1847="-",0,M1847:N1847),IF(O1847="-",0,-O1847))/100</f>
        <v>4991.4399999999996</v>
      </c>
      <c r="G1847" s="82">
        <f t="array" ref="G1847">SUM(IF(P1847="-",0,P1847),IF(R1847="-",0,R1847))/100</f>
        <v>1136.45</v>
      </c>
      <c r="H1847" s="82">
        <f t="array" ref="H1847">SUM(IF(Q1847="-",0,Q1847))/100</f>
        <v>1640.87</v>
      </c>
      <c r="I1847" s="76">
        <v>5513</v>
      </c>
      <c r="J1847" s="76" t="s">
        <v>183</v>
      </c>
      <c r="K1847" s="77">
        <v>39813</v>
      </c>
      <c r="L1847" s="76">
        <v>1048574</v>
      </c>
      <c r="M1847" s="76">
        <v>453796</v>
      </c>
      <c r="N1847" s="76">
        <v>45348</v>
      </c>
      <c r="O1847" s="76" t="s">
        <v>19</v>
      </c>
      <c r="P1847" s="76">
        <v>97091</v>
      </c>
      <c r="Q1847" s="76">
        <v>164087</v>
      </c>
      <c r="R1847" s="76">
        <v>16554</v>
      </c>
    </row>
    <row r="1848" spans="1:18">
      <c r="A1848" s="82">
        <f t="shared" si="140"/>
        <v>551300002007</v>
      </c>
      <c r="B1848" s="82" t="str">
        <f t="shared" si="141"/>
        <v>55130000</v>
      </c>
      <c r="C1848" s="82">
        <f t="shared" si="142"/>
        <v>2007</v>
      </c>
      <c r="D1848" s="82">
        <f t="shared" si="143"/>
        <v>10485.42</v>
      </c>
      <c r="E1848" s="82">
        <f t="shared" si="144"/>
        <v>7769.4</v>
      </c>
      <c r="F1848" s="82">
        <f t="array" ref="F1848">SUM(IF(M1848:N1848="-",0,M1848:N1848),IF(O1848="-",0,-O1848))/100</f>
        <v>4982.88</v>
      </c>
      <c r="G1848" s="82">
        <f t="array" ref="G1848">SUM(IF(P1848="-",0,P1848),IF(R1848="-",0,R1848))/100</f>
        <v>1144.8499999999999</v>
      </c>
      <c r="H1848" s="82">
        <f t="array" ref="H1848">SUM(IF(Q1848="-",0,Q1848))/100</f>
        <v>1641.67</v>
      </c>
      <c r="I1848" s="76">
        <v>5513</v>
      </c>
      <c r="J1848" s="76" t="s">
        <v>183</v>
      </c>
      <c r="K1848" s="77">
        <v>39447</v>
      </c>
      <c r="L1848" s="76">
        <v>1048542</v>
      </c>
      <c r="M1848" s="76">
        <v>452925</v>
      </c>
      <c r="N1848" s="76">
        <v>45363</v>
      </c>
      <c r="O1848" s="76" t="s">
        <v>19</v>
      </c>
      <c r="P1848" s="76">
        <v>97944</v>
      </c>
      <c r="Q1848" s="76">
        <v>164167</v>
      </c>
      <c r="R1848" s="76">
        <v>16541</v>
      </c>
    </row>
    <row r="1849" spans="1:18">
      <c r="A1849" s="82">
        <f t="shared" si="140"/>
        <v>551300002006</v>
      </c>
      <c r="B1849" s="82" t="str">
        <f t="shared" si="141"/>
        <v>55130000</v>
      </c>
      <c r="C1849" s="82">
        <f t="shared" si="142"/>
        <v>2006</v>
      </c>
      <c r="D1849" s="82">
        <f t="shared" si="143"/>
        <v>10486.17</v>
      </c>
      <c r="E1849" s="82">
        <f t="shared" si="144"/>
        <v>7752.74</v>
      </c>
      <c r="F1849" s="82">
        <f t="array" ref="F1849">SUM(IF(M1849:N1849="-",0,M1849:N1849),IF(O1849="-",0,-O1849))/100</f>
        <v>4968.6499999999996</v>
      </c>
      <c r="G1849" s="82">
        <f t="array" ref="G1849">SUM(IF(P1849="-",0,P1849),IF(R1849="-",0,R1849))/100</f>
        <v>1144.1600000000001</v>
      </c>
      <c r="H1849" s="82">
        <f t="array" ref="H1849">SUM(IF(Q1849="-",0,Q1849))/100</f>
        <v>1639.93</v>
      </c>
      <c r="I1849" s="76">
        <v>5513</v>
      </c>
      <c r="J1849" s="76" t="s">
        <v>183</v>
      </c>
      <c r="K1849" s="77">
        <v>39082</v>
      </c>
      <c r="L1849" s="76">
        <v>1048617</v>
      </c>
      <c r="M1849" s="76">
        <v>451437</v>
      </c>
      <c r="N1849" s="76">
        <v>45428</v>
      </c>
      <c r="O1849" s="76" t="s">
        <v>19</v>
      </c>
      <c r="P1849" s="76">
        <v>97875</v>
      </c>
      <c r="Q1849" s="76">
        <v>163993</v>
      </c>
      <c r="R1849" s="76">
        <v>16541</v>
      </c>
    </row>
    <row r="1850" spans="1:18">
      <c r="A1850" s="82">
        <f t="shared" si="140"/>
        <v>551500002015</v>
      </c>
      <c r="B1850" s="82" t="str">
        <f t="shared" si="141"/>
        <v>55150000</v>
      </c>
      <c r="C1850" s="82">
        <f t="shared" si="142"/>
        <v>2015</v>
      </c>
      <c r="D1850" s="82">
        <f t="shared" si="143"/>
        <v>30328.48</v>
      </c>
      <c r="E1850" s="82">
        <f t="shared" si="144"/>
        <v>10193.040000000001</v>
      </c>
      <c r="F1850" s="82">
        <f t="array" ref="F1850">SUM(IF(M1850:N1850="-",0,M1850:N1850),IF(O1850="-",0,-O1850))/100</f>
        <v>6101.05</v>
      </c>
      <c r="G1850" s="82">
        <f t="array" ref="G1850">SUM(IF(P1850="-",0,P1850),IF(R1850="-",0,R1850))/100</f>
        <v>1375.61</v>
      </c>
      <c r="H1850" s="82">
        <f t="array" ref="H1850">SUM(IF(Q1850="-",0,Q1850))/100</f>
        <v>2716.38</v>
      </c>
      <c r="I1850" s="76">
        <v>5515</v>
      </c>
      <c r="J1850" s="76" t="s">
        <v>184</v>
      </c>
      <c r="K1850" s="77">
        <v>42369</v>
      </c>
      <c r="L1850" s="76">
        <v>3032848</v>
      </c>
      <c r="M1850" s="76">
        <v>587714</v>
      </c>
      <c r="N1850" s="76">
        <v>22391</v>
      </c>
      <c r="O1850" s="76">
        <v>0</v>
      </c>
      <c r="P1850" s="76">
        <v>132372</v>
      </c>
      <c r="Q1850" s="76">
        <v>271638</v>
      </c>
      <c r="R1850" s="76">
        <v>5189</v>
      </c>
    </row>
    <row r="1851" spans="1:18">
      <c r="A1851" s="82">
        <f t="shared" si="140"/>
        <v>551500002014</v>
      </c>
      <c r="B1851" s="82" t="str">
        <f t="shared" si="141"/>
        <v>55150000</v>
      </c>
      <c r="C1851" s="82">
        <f t="shared" si="142"/>
        <v>2014</v>
      </c>
      <c r="D1851" s="82">
        <f t="shared" si="143"/>
        <v>30328.47</v>
      </c>
      <c r="E1851" s="82">
        <f t="shared" si="144"/>
        <v>10153.630000000001</v>
      </c>
      <c r="F1851" s="82">
        <f t="array" ref="F1851">SUM(IF(M1851:N1851="-",0,M1851:N1851),IF(O1851="-",0,-O1851))/100</f>
        <v>6098.88</v>
      </c>
      <c r="G1851" s="82">
        <f t="array" ref="G1851">SUM(IF(P1851="-",0,P1851),IF(R1851="-",0,R1851))/100</f>
        <v>1371.76</v>
      </c>
      <c r="H1851" s="82">
        <f t="array" ref="H1851">SUM(IF(Q1851="-",0,Q1851))/100</f>
        <v>2682.99</v>
      </c>
      <c r="I1851" s="76">
        <v>5515</v>
      </c>
      <c r="J1851" s="76" t="s">
        <v>184</v>
      </c>
      <c r="K1851" s="77">
        <v>42004</v>
      </c>
      <c r="L1851" s="76">
        <v>3032847</v>
      </c>
      <c r="M1851" s="76">
        <v>586290</v>
      </c>
      <c r="N1851" s="76">
        <v>23598</v>
      </c>
      <c r="O1851" s="76" t="s">
        <v>19</v>
      </c>
      <c r="P1851" s="76">
        <v>131986</v>
      </c>
      <c r="Q1851" s="76">
        <v>268299</v>
      </c>
      <c r="R1851" s="76">
        <v>5190</v>
      </c>
    </row>
    <row r="1852" spans="1:18">
      <c r="A1852" s="82">
        <f t="shared" si="140"/>
        <v>551500002013</v>
      </c>
      <c r="B1852" s="82" t="str">
        <f t="shared" si="141"/>
        <v>55150000</v>
      </c>
      <c r="C1852" s="82">
        <f t="shared" si="142"/>
        <v>2013</v>
      </c>
      <c r="D1852" s="82">
        <f t="shared" si="143"/>
        <v>30328.47</v>
      </c>
      <c r="E1852" s="82">
        <f t="shared" si="144"/>
        <v>10146.08</v>
      </c>
      <c r="F1852" s="82">
        <f t="array" ref="F1852">SUM(IF(M1852:N1852="-",0,M1852:N1852),IF(O1852="-",0,-O1852))/100</f>
        <v>6091.16</v>
      </c>
      <c r="G1852" s="82">
        <f t="array" ref="G1852">SUM(IF(P1852="-",0,P1852),IF(R1852="-",0,R1852))/100</f>
        <v>1375.04</v>
      </c>
      <c r="H1852" s="82">
        <f t="array" ref="H1852">SUM(IF(Q1852="-",0,Q1852))/100</f>
        <v>2679.88</v>
      </c>
      <c r="I1852" s="76">
        <v>5515</v>
      </c>
      <c r="J1852" s="76" t="s">
        <v>184</v>
      </c>
      <c r="K1852" s="77">
        <v>41639</v>
      </c>
      <c r="L1852" s="76">
        <v>3032847</v>
      </c>
      <c r="M1852" s="76">
        <v>583197</v>
      </c>
      <c r="N1852" s="76">
        <v>25919</v>
      </c>
      <c r="O1852" s="76" t="s">
        <v>19</v>
      </c>
      <c r="P1852" s="76">
        <v>132315</v>
      </c>
      <c r="Q1852" s="76">
        <v>267988</v>
      </c>
      <c r="R1852" s="76">
        <v>5189</v>
      </c>
    </row>
    <row r="1853" spans="1:18">
      <c r="A1853" s="82">
        <f t="shared" si="140"/>
        <v>551500002012</v>
      </c>
      <c r="B1853" s="82" t="str">
        <f t="shared" si="141"/>
        <v>55150000</v>
      </c>
      <c r="C1853" s="82">
        <f t="shared" si="142"/>
        <v>2012</v>
      </c>
      <c r="D1853" s="82">
        <f t="shared" si="143"/>
        <v>30295.91</v>
      </c>
      <c r="E1853" s="82">
        <f t="shared" si="144"/>
        <v>10094.58</v>
      </c>
      <c r="F1853" s="82">
        <f t="array" ref="F1853">SUM(IF(M1853:N1853="-",0,M1853:N1853),IF(O1853="-",0,-O1853))/100</f>
        <v>6075.48</v>
      </c>
      <c r="G1853" s="82">
        <f t="array" ref="G1853">SUM(IF(P1853="-",0,P1853),IF(R1853="-",0,R1853))/100</f>
        <v>1364.67</v>
      </c>
      <c r="H1853" s="82">
        <f t="array" ref="H1853">SUM(IF(Q1853="-",0,Q1853))/100</f>
        <v>2654.43</v>
      </c>
      <c r="I1853" s="76">
        <v>5515</v>
      </c>
      <c r="J1853" s="76" t="s">
        <v>184</v>
      </c>
      <c r="K1853" s="77">
        <v>41274</v>
      </c>
      <c r="L1853" s="76">
        <v>3029591</v>
      </c>
      <c r="M1853" s="76">
        <v>596451</v>
      </c>
      <c r="N1853" s="76">
        <v>11097</v>
      </c>
      <c r="O1853" s="76">
        <v>0</v>
      </c>
      <c r="P1853" s="76">
        <v>131308</v>
      </c>
      <c r="Q1853" s="76">
        <v>265443</v>
      </c>
      <c r="R1853" s="76">
        <v>5159</v>
      </c>
    </row>
    <row r="1854" spans="1:18">
      <c r="A1854" s="82">
        <f t="shared" si="140"/>
        <v>551500002011</v>
      </c>
      <c r="B1854" s="82" t="str">
        <f t="shared" si="141"/>
        <v>55150000</v>
      </c>
      <c r="C1854" s="82">
        <f t="shared" si="142"/>
        <v>2011</v>
      </c>
      <c r="D1854" s="82">
        <f t="shared" si="143"/>
        <v>30294.61</v>
      </c>
      <c r="E1854" s="82">
        <f t="shared" si="144"/>
        <v>10004.34</v>
      </c>
      <c r="F1854" s="82">
        <f t="array" ref="F1854">SUM(IF(M1854:N1854="-",0,M1854:N1854),IF(O1854="-",0,-O1854))/100</f>
        <v>6063.53</v>
      </c>
      <c r="G1854" s="82">
        <f t="array" ref="G1854">SUM(IF(P1854="-",0,P1854),IF(R1854="-",0,R1854))/100</f>
        <v>1305.97</v>
      </c>
      <c r="H1854" s="82">
        <f t="array" ref="H1854">SUM(IF(Q1854="-",0,Q1854))/100</f>
        <v>2634.84</v>
      </c>
      <c r="I1854" s="76">
        <v>5515</v>
      </c>
      <c r="J1854" s="76" t="s">
        <v>184</v>
      </c>
      <c r="K1854" s="77">
        <v>40908</v>
      </c>
      <c r="L1854" s="76">
        <v>3029461</v>
      </c>
      <c r="M1854" s="76">
        <v>597533</v>
      </c>
      <c r="N1854" s="76">
        <v>8820</v>
      </c>
      <c r="O1854" s="76">
        <v>0</v>
      </c>
      <c r="P1854" s="76">
        <v>127299</v>
      </c>
      <c r="Q1854" s="76">
        <v>263484</v>
      </c>
      <c r="R1854" s="76">
        <v>3298</v>
      </c>
    </row>
    <row r="1855" spans="1:18">
      <c r="A1855" s="82">
        <f t="shared" si="140"/>
        <v>551500002010</v>
      </c>
      <c r="B1855" s="82" t="str">
        <f t="shared" si="141"/>
        <v>55150000</v>
      </c>
      <c r="C1855" s="82">
        <f t="shared" si="142"/>
        <v>2010</v>
      </c>
      <c r="D1855" s="82">
        <f t="shared" si="143"/>
        <v>30296.06</v>
      </c>
      <c r="E1855" s="82">
        <f t="shared" si="144"/>
        <v>9848.56</v>
      </c>
      <c r="F1855" s="82">
        <f t="array" ref="F1855">SUM(IF(M1855:N1855="-",0,M1855:N1855),IF(O1855="-",0,-O1855))/100</f>
        <v>6020.89</v>
      </c>
      <c r="G1855" s="82">
        <f t="array" ref="G1855">SUM(IF(P1855="-",0,P1855),IF(R1855="-",0,R1855))/100</f>
        <v>1223.74</v>
      </c>
      <c r="H1855" s="82">
        <f t="array" ref="H1855">SUM(IF(Q1855="-",0,Q1855))/100</f>
        <v>2603.9299999999998</v>
      </c>
      <c r="I1855" s="76">
        <v>5515</v>
      </c>
      <c r="J1855" s="76" t="s">
        <v>184</v>
      </c>
      <c r="K1855" s="77">
        <v>40543</v>
      </c>
      <c r="L1855" s="76">
        <v>3029606</v>
      </c>
      <c r="M1855" s="76">
        <v>590345</v>
      </c>
      <c r="N1855" s="76">
        <v>11744</v>
      </c>
      <c r="O1855" s="76">
        <v>0</v>
      </c>
      <c r="P1855" s="76">
        <v>119083</v>
      </c>
      <c r="Q1855" s="76">
        <v>260393</v>
      </c>
      <c r="R1855" s="76">
        <v>3291</v>
      </c>
    </row>
    <row r="1856" spans="1:18">
      <c r="A1856" s="82">
        <f t="shared" si="140"/>
        <v>551500002009</v>
      </c>
      <c r="B1856" s="82" t="str">
        <f t="shared" si="141"/>
        <v>55150000</v>
      </c>
      <c r="C1856" s="82">
        <f t="shared" si="142"/>
        <v>2009</v>
      </c>
      <c r="D1856" s="82">
        <f t="shared" si="143"/>
        <v>30295.84</v>
      </c>
      <c r="E1856" s="82">
        <f t="shared" si="144"/>
        <v>9785.2900000000009</v>
      </c>
      <c r="F1856" s="82">
        <f t="array" ref="F1856">SUM(IF(M1856:N1856="-",0,M1856:N1856),IF(O1856="-",0,-O1856))/100</f>
        <v>5972.05</v>
      </c>
      <c r="G1856" s="82">
        <f t="array" ref="G1856">SUM(IF(P1856="-",0,P1856),IF(R1856="-",0,R1856))/100</f>
        <v>1196.99</v>
      </c>
      <c r="H1856" s="82">
        <f t="array" ref="H1856">SUM(IF(Q1856="-",0,Q1856))/100</f>
        <v>2616.25</v>
      </c>
      <c r="I1856" s="76">
        <v>5515</v>
      </c>
      <c r="J1856" s="76" t="s">
        <v>184</v>
      </c>
      <c r="K1856" s="77">
        <v>40178</v>
      </c>
      <c r="L1856" s="76">
        <v>3029584</v>
      </c>
      <c r="M1856" s="76">
        <v>585415</v>
      </c>
      <c r="N1856" s="76">
        <v>11790</v>
      </c>
      <c r="O1856" s="76" t="s">
        <v>19</v>
      </c>
      <c r="P1856" s="76">
        <v>116388</v>
      </c>
      <c r="Q1856" s="76">
        <v>261625</v>
      </c>
      <c r="R1856" s="76">
        <v>3311</v>
      </c>
    </row>
    <row r="1857" spans="1:18">
      <c r="A1857" s="82">
        <f t="shared" si="140"/>
        <v>551500002008</v>
      </c>
      <c r="B1857" s="82" t="str">
        <f t="shared" si="141"/>
        <v>55150000</v>
      </c>
      <c r="C1857" s="82">
        <f t="shared" si="142"/>
        <v>2008</v>
      </c>
      <c r="D1857" s="82">
        <f t="shared" si="143"/>
        <v>30292.52</v>
      </c>
      <c r="E1857" s="82">
        <f t="shared" si="144"/>
        <v>9668.5</v>
      </c>
      <c r="F1857" s="82">
        <f t="array" ref="F1857">SUM(IF(M1857:N1857="-",0,M1857:N1857),IF(O1857="-",0,-O1857))/100</f>
        <v>5970.57</v>
      </c>
      <c r="G1857" s="82">
        <f t="array" ref="G1857">SUM(IF(P1857="-",0,P1857),IF(R1857="-",0,R1857))/100</f>
        <v>1103.3499999999999</v>
      </c>
      <c r="H1857" s="82">
        <f t="array" ref="H1857">SUM(IF(Q1857="-",0,Q1857))/100</f>
        <v>2594.58</v>
      </c>
      <c r="I1857" s="76">
        <v>5515</v>
      </c>
      <c r="J1857" s="76" t="s">
        <v>184</v>
      </c>
      <c r="K1857" s="77">
        <v>39813</v>
      </c>
      <c r="L1857" s="76">
        <v>3029252</v>
      </c>
      <c r="M1857" s="76">
        <v>585553</v>
      </c>
      <c r="N1857" s="76">
        <v>11504</v>
      </c>
      <c r="O1857" s="76" t="s">
        <v>19</v>
      </c>
      <c r="P1857" s="76">
        <v>107076</v>
      </c>
      <c r="Q1857" s="76">
        <v>259458</v>
      </c>
      <c r="R1857" s="76">
        <v>3259</v>
      </c>
    </row>
    <row r="1858" spans="1:18">
      <c r="A1858" s="82">
        <f t="shared" si="140"/>
        <v>551500002007</v>
      </c>
      <c r="B1858" s="82" t="str">
        <f t="shared" si="141"/>
        <v>55150000</v>
      </c>
      <c r="C1858" s="82">
        <f t="shared" si="142"/>
        <v>2007</v>
      </c>
      <c r="D1858" s="82">
        <f t="shared" si="143"/>
        <v>30291.61</v>
      </c>
      <c r="E1858" s="82">
        <f t="shared" si="144"/>
        <v>9490.85</v>
      </c>
      <c r="F1858" s="82">
        <f t="array" ref="F1858">SUM(IF(M1858:N1858="-",0,M1858:N1858),IF(O1858="-",0,-O1858))/100</f>
        <v>5928.43</v>
      </c>
      <c r="G1858" s="82">
        <f t="array" ref="G1858">SUM(IF(P1858="-",0,P1858),IF(R1858="-",0,R1858))/100</f>
        <v>976.23</v>
      </c>
      <c r="H1858" s="82">
        <f t="array" ref="H1858">SUM(IF(Q1858="-",0,Q1858))/100</f>
        <v>2586.19</v>
      </c>
      <c r="I1858" s="76">
        <v>5515</v>
      </c>
      <c r="J1858" s="76" t="s">
        <v>184</v>
      </c>
      <c r="K1858" s="77">
        <v>39447</v>
      </c>
      <c r="L1858" s="76">
        <v>3029161</v>
      </c>
      <c r="M1858" s="76">
        <v>581058</v>
      </c>
      <c r="N1858" s="76">
        <v>11785</v>
      </c>
      <c r="O1858" s="76" t="s">
        <v>19</v>
      </c>
      <c r="P1858" s="76">
        <v>94294</v>
      </c>
      <c r="Q1858" s="76">
        <v>258619</v>
      </c>
      <c r="R1858" s="76">
        <v>3329</v>
      </c>
    </row>
    <row r="1859" spans="1:18">
      <c r="A1859" s="82">
        <f t="shared" si="140"/>
        <v>551500002006</v>
      </c>
      <c r="B1859" s="82" t="str">
        <f t="shared" si="141"/>
        <v>55150000</v>
      </c>
      <c r="C1859" s="82">
        <f t="shared" si="142"/>
        <v>2006</v>
      </c>
      <c r="D1859" s="82">
        <f t="shared" si="143"/>
        <v>30291.439999999999</v>
      </c>
      <c r="E1859" s="82">
        <f t="shared" si="144"/>
        <v>9409.61</v>
      </c>
      <c r="F1859" s="82">
        <f t="array" ref="F1859">SUM(IF(M1859:N1859="-",0,M1859:N1859),IF(O1859="-",0,-O1859))/100</f>
        <v>5873.14</v>
      </c>
      <c r="G1859" s="82">
        <f t="array" ref="G1859">SUM(IF(P1859="-",0,P1859),IF(R1859="-",0,R1859))/100</f>
        <v>963.58</v>
      </c>
      <c r="H1859" s="82">
        <f t="array" ref="H1859">SUM(IF(Q1859="-",0,Q1859))/100</f>
        <v>2572.89</v>
      </c>
      <c r="I1859" s="76">
        <v>5515</v>
      </c>
      <c r="J1859" s="76" t="s">
        <v>184</v>
      </c>
      <c r="K1859" s="77">
        <v>39082</v>
      </c>
      <c r="L1859" s="76">
        <v>3029144</v>
      </c>
      <c r="M1859" s="76">
        <v>577416</v>
      </c>
      <c r="N1859" s="76">
        <v>9898</v>
      </c>
      <c r="O1859" s="76" t="s">
        <v>19</v>
      </c>
      <c r="P1859" s="76">
        <v>93017</v>
      </c>
      <c r="Q1859" s="76">
        <v>257289</v>
      </c>
      <c r="R1859" s="76">
        <v>3341</v>
      </c>
    </row>
    <row r="1860" spans="1:18">
      <c r="A1860" s="82">
        <f t="shared" si="140"/>
        <v>555400002015</v>
      </c>
      <c r="B1860" s="82" t="str">
        <f t="shared" si="141"/>
        <v>55540000</v>
      </c>
      <c r="C1860" s="82">
        <f t="shared" si="142"/>
        <v>2015</v>
      </c>
      <c r="D1860" s="82">
        <f t="shared" si="143"/>
        <v>142097.78</v>
      </c>
      <c r="E1860" s="82">
        <f t="shared" si="144"/>
        <v>24438.67</v>
      </c>
      <c r="F1860" s="82">
        <f t="array" ref="F1860">SUM(IF(M1860:N1860="-",0,M1860:N1860),IF(O1860="-",0,-O1860))/100</f>
        <v>14606.42</v>
      </c>
      <c r="G1860" s="82">
        <f t="array" ref="G1860">SUM(IF(P1860="-",0,P1860),IF(R1860="-",0,R1860))/100</f>
        <v>1521.04</v>
      </c>
      <c r="H1860" s="82">
        <f t="array" ref="H1860">SUM(IF(Q1860="-",0,Q1860))/100</f>
        <v>8311.2099999999991</v>
      </c>
      <c r="I1860" s="76">
        <v>5554</v>
      </c>
      <c r="J1860" s="76" t="s">
        <v>185</v>
      </c>
      <c r="K1860" s="77">
        <v>42369</v>
      </c>
      <c r="L1860" s="76">
        <v>14209778</v>
      </c>
      <c r="M1860" s="76">
        <v>1414106</v>
      </c>
      <c r="N1860" s="76">
        <v>52833</v>
      </c>
      <c r="O1860" s="76">
        <v>6297</v>
      </c>
      <c r="P1860" s="76">
        <v>139413</v>
      </c>
      <c r="Q1860" s="76">
        <v>831121</v>
      </c>
      <c r="R1860" s="76">
        <v>12691</v>
      </c>
    </row>
    <row r="1861" spans="1:18">
      <c r="A1861" s="82">
        <f t="shared" si="140"/>
        <v>555400002014</v>
      </c>
      <c r="B1861" s="82" t="str">
        <f t="shared" si="141"/>
        <v>55540000</v>
      </c>
      <c r="C1861" s="82">
        <f t="shared" si="142"/>
        <v>2014</v>
      </c>
      <c r="D1861" s="82">
        <f t="shared" si="143"/>
        <v>142097.79999999999</v>
      </c>
      <c r="E1861" s="82">
        <f t="shared" si="144"/>
        <v>24257.420000000002</v>
      </c>
      <c r="F1861" s="82">
        <f t="array" ref="F1861">SUM(IF(M1861:N1861="-",0,M1861:N1861),IF(O1861="-",0,-O1861))/100</f>
        <v>14487.44</v>
      </c>
      <c r="G1861" s="82">
        <f t="array" ref="G1861">SUM(IF(P1861="-",0,P1861),IF(R1861="-",0,R1861))/100</f>
        <v>1529.28</v>
      </c>
      <c r="H1861" s="82">
        <f t="array" ref="H1861">SUM(IF(Q1861="-",0,Q1861))/100</f>
        <v>8240.7000000000007</v>
      </c>
      <c r="I1861" s="76">
        <v>5554</v>
      </c>
      <c r="J1861" s="76" t="s">
        <v>185</v>
      </c>
      <c r="K1861" s="77">
        <v>42004</v>
      </c>
      <c r="L1861" s="76">
        <v>14209780</v>
      </c>
      <c r="M1861" s="76">
        <v>1399142</v>
      </c>
      <c r="N1861" s="76">
        <v>62955</v>
      </c>
      <c r="O1861" s="76">
        <v>13353</v>
      </c>
      <c r="P1861" s="76">
        <v>140200</v>
      </c>
      <c r="Q1861" s="76">
        <v>824070</v>
      </c>
      <c r="R1861" s="76">
        <v>12728</v>
      </c>
    </row>
    <row r="1862" spans="1:18">
      <c r="A1862" s="82">
        <f t="shared" si="140"/>
        <v>555400002013</v>
      </c>
      <c r="B1862" s="82" t="str">
        <f t="shared" si="141"/>
        <v>55540000</v>
      </c>
      <c r="C1862" s="82">
        <f t="shared" si="142"/>
        <v>2013</v>
      </c>
      <c r="D1862" s="82">
        <f t="shared" si="143"/>
        <v>142097.78</v>
      </c>
      <c r="E1862" s="82">
        <f t="shared" si="144"/>
        <v>24109.33</v>
      </c>
      <c r="F1862" s="82">
        <f t="array" ref="F1862">SUM(IF(M1862:N1862="-",0,M1862:N1862),IF(O1862="-",0,-O1862))/100</f>
        <v>14378.2</v>
      </c>
      <c r="G1862" s="82">
        <f t="array" ref="G1862">SUM(IF(P1862="-",0,P1862),IF(R1862="-",0,R1862))/100</f>
        <v>1537.85</v>
      </c>
      <c r="H1862" s="82">
        <f t="array" ref="H1862">SUM(IF(Q1862="-",0,Q1862))/100</f>
        <v>8193.2800000000007</v>
      </c>
      <c r="I1862" s="76">
        <v>5554</v>
      </c>
      <c r="J1862" s="76" t="s">
        <v>185</v>
      </c>
      <c r="K1862" s="77">
        <v>41639</v>
      </c>
      <c r="L1862" s="76">
        <v>14209778</v>
      </c>
      <c r="M1862" s="76">
        <v>1385410</v>
      </c>
      <c r="N1862" s="76">
        <v>65888</v>
      </c>
      <c r="O1862" s="76">
        <v>13478</v>
      </c>
      <c r="P1862" s="76">
        <v>141030</v>
      </c>
      <c r="Q1862" s="76">
        <v>819328</v>
      </c>
      <c r="R1862" s="76">
        <v>12755</v>
      </c>
    </row>
    <row r="1863" spans="1:18">
      <c r="A1863" s="82">
        <f t="shared" si="140"/>
        <v>555400002012</v>
      </c>
      <c r="B1863" s="82" t="str">
        <f t="shared" si="141"/>
        <v>55540000</v>
      </c>
      <c r="C1863" s="82">
        <f t="shared" si="142"/>
        <v>2012</v>
      </c>
      <c r="D1863" s="82">
        <f t="shared" si="143"/>
        <v>142097.78</v>
      </c>
      <c r="E1863" s="82">
        <f t="shared" si="144"/>
        <v>24113.629999999997</v>
      </c>
      <c r="F1863" s="82">
        <f t="array" ref="F1863">SUM(IF(M1863:N1863="-",0,M1863:N1863),IF(O1863="-",0,-O1863))/100</f>
        <v>14488.09</v>
      </c>
      <c r="G1863" s="82">
        <f t="array" ref="G1863">SUM(IF(P1863="-",0,P1863),IF(R1863="-",0,R1863))/100</f>
        <v>1415.37</v>
      </c>
      <c r="H1863" s="82">
        <f t="array" ref="H1863">SUM(IF(Q1863="-",0,Q1863))/100</f>
        <v>8210.17</v>
      </c>
      <c r="I1863" s="76">
        <v>5554</v>
      </c>
      <c r="J1863" s="76" t="s">
        <v>185</v>
      </c>
      <c r="K1863" s="77">
        <v>41274</v>
      </c>
      <c r="L1863" s="76">
        <v>14209778</v>
      </c>
      <c r="M1863" s="76">
        <v>1391144</v>
      </c>
      <c r="N1863" s="76">
        <v>71734</v>
      </c>
      <c r="O1863" s="76">
        <v>14069</v>
      </c>
      <c r="P1863" s="76">
        <v>137050</v>
      </c>
      <c r="Q1863" s="76">
        <v>821017</v>
      </c>
      <c r="R1863" s="76">
        <v>4487</v>
      </c>
    </row>
    <row r="1864" spans="1:18">
      <c r="A1864" s="82">
        <f t="shared" si="140"/>
        <v>555400002011</v>
      </c>
      <c r="B1864" s="82" t="str">
        <f t="shared" si="141"/>
        <v>55540000</v>
      </c>
      <c r="C1864" s="82">
        <f t="shared" si="142"/>
        <v>2011</v>
      </c>
      <c r="D1864" s="82">
        <f t="shared" si="143"/>
        <v>141966.26999999999</v>
      </c>
      <c r="E1864" s="82">
        <f t="shared" si="144"/>
        <v>24060.84</v>
      </c>
      <c r="F1864" s="82">
        <f t="array" ref="F1864">SUM(IF(M1864:N1864="-",0,M1864:N1864),IF(O1864="-",0,-O1864))/100</f>
        <v>14512.89</v>
      </c>
      <c r="G1864" s="82">
        <f t="array" ref="G1864">SUM(IF(P1864="-",0,P1864),IF(R1864="-",0,R1864))/100</f>
        <v>1436.15</v>
      </c>
      <c r="H1864" s="82">
        <f t="array" ref="H1864">SUM(IF(Q1864="-",0,Q1864))/100</f>
        <v>8111.8</v>
      </c>
      <c r="I1864" s="76">
        <v>5554</v>
      </c>
      <c r="J1864" s="76" t="s">
        <v>185</v>
      </c>
      <c r="K1864" s="77">
        <v>40908</v>
      </c>
      <c r="L1864" s="76">
        <v>14196627</v>
      </c>
      <c r="M1864" s="76">
        <v>1426434</v>
      </c>
      <c r="N1864" s="76">
        <v>37740</v>
      </c>
      <c r="O1864" s="76">
        <v>12885</v>
      </c>
      <c r="P1864" s="76">
        <v>139213</v>
      </c>
      <c r="Q1864" s="76">
        <v>811180</v>
      </c>
      <c r="R1864" s="76">
        <v>4402</v>
      </c>
    </row>
    <row r="1865" spans="1:18">
      <c r="A1865" s="82">
        <f t="shared" si="140"/>
        <v>555400002010</v>
      </c>
      <c r="B1865" s="82" t="str">
        <f t="shared" si="141"/>
        <v>55540000</v>
      </c>
      <c r="C1865" s="82">
        <f t="shared" si="142"/>
        <v>2010</v>
      </c>
      <c r="D1865" s="82">
        <f t="shared" si="143"/>
        <v>141967.24</v>
      </c>
      <c r="E1865" s="82">
        <f t="shared" si="144"/>
        <v>24116.550000000003</v>
      </c>
      <c r="F1865" s="82">
        <f t="array" ref="F1865">SUM(IF(M1865:N1865="-",0,M1865:N1865),IF(O1865="-",0,-O1865))/100</f>
        <v>14652.62</v>
      </c>
      <c r="G1865" s="82">
        <f t="array" ref="G1865">SUM(IF(P1865="-",0,P1865),IF(R1865="-",0,R1865))/100</f>
        <v>1407.86</v>
      </c>
      <c r="H1865" s="82">
        <f t="array" ref="H1865">SUM(IF(Q1865="-",0,Q1865))/100</f>
        <v>8056.07</v>
      </c>
      <c r="I1865" s="76">
        <v>5554</v>
      </c>
      <c r="J1865" s="76" t="s">
        <v>185</v>
      </c>
      <c r="K1865" s="77">
        <v>40543</v>
      </c>
      <c r="L1865" s="76">
        <v>14196724</v>
      </c>
      <c r="M1865" s="76">
        <v>1441792</v>
      </c>
      <c r="N1865" s="76">
        <v>36454</v>
      </c>
      <c r="O1865" s="76">
        <v>12984</v>
      </c>
      <c r="P1865" s="76">
        <v>134885</v>
      </c>
      <c r="Q1865" s="76">
        <v>805607</v>
      </c>
      <c r="R1865" s="76">
        <v>5901</v>
      </c>
    </row>
    <row r="1866" spans="1:18">
      <c r="A1866" s="82">
        <f t="shared" si="140"/>
        <v>555400002009</v>
      </c>
      <c r="B1866" s="82" t="str">
        <f t="shared" si="141"/>
        <v>55540000</v>
      </c>
      <c r="C1866" s="82">
        <f t="shared" si="142"/>
        <v>2009</v>
      </c>
      <c r="D1866" s="82">
        <f t="shared" si="143"/>
        <v>141935.85999999999</v>
      </c>
      <c r="E1866" s="82">
        <f t="shared" si="144"/>
        <v>24026.620000000003</v>
      </c>
      <c r="F1866" s="82">
        <f t="array" ref="F1866">SUM(IF(M1866:N1866="-",0,M1866:N1866),IF(O1866="-",0,-O1866))/100</f>
        <v>14729.6</v>
      </c>
      <c r="G1866" s="82">
        <f t="array" ref="G1866">SUM(IF(P1866="-",0,P1866),IF(R1866="-",0,R1866))/100</f>
        <v>1356.1</v>
      </c>
      <c r="H1866" s="82">
        <f t="array" ref="H1866">SUM(IF(Q1866="-",0,Q1866))/100</f>
        <v>7940.92</v>
      </c>
      <c r="I1866" s="76">
        <v>5554</v>
      </c>
      <c r="J1866" s="76" t="s">
        <v>185</v>
      </c>
      <c r="K1866" s="77">
        <v>40178</v>
      </c>
      <c r="L1866" s="76">
        <v>14193586</v>
      </c>
      <c r="M1866" s="76">
        <v>1450891</v>
      </c>
      <c r="N1866" s="76">
        <v>34690</v>
      </c>
      <c r="O1866" s="76">
        <v>12621</v>
      </c>
      <c r="P1866" s="76">
        <v>127550</v>
      </c>
      <c r="Q1866" s="76">
        <v>794092</v>
      </c>
      <c r="R1866" s="76">
        <v>8060</v>
      </c>
    </row>
    <row r="1867" spans="1:18">
      <c r="A1867" s="82">
        <f t="shared" ref="A1867:A1930" si="145">(B1867&amp;C1867)+0</f>
        <v>555400002008</v>
      </c>
      <c r="B1867" s="82" t="str">
        <f t="shared" ref="B1867:B1930" si="146">LEFT(I1867&amp;"00000000",8)</f>
        <v>55540000</v>
      </c>
      <c r="C1867" s="82">
        <f t="shared" ref="C1867:C1930" si="147">YEAR(K1867)</f>
        <v>2008</v>
      </c>
      <c r="D1867" s="82">
        <f t="shared" ref="D1867:D1930" si="148">IF(L1867="-",0,L1867/100)</f>
        <v>141935.34</v>
      </c>
      <c r="E1867" s="82">
        <f t="shared" ref="E1867:E1930" si="149">SUM(F1867:H1867)</f>
        <v>24177.85</v>
      </c>
      <c r="F1867" s="82">
        <f t="array" ref="F1867">SUM(IF(M1867:N1867="-",0,M1867:N1867),IF(O1867="-",0,-O1867))/100</f>
        <v>14957.02</v>
      </c>
      <c r="G1867" s="82">
        <f t="array" ref="G1867">SUM(IF(P1867="-",0,P1867),IF(R1867="-",0,R1867))/100</f>
        <v>1289.24</v>
      </c>
      <c r="H1867" s="82">
        <f t="array" ref="H1867">SUM(IF(Q1867="-",0,Q1867))/100</f>
        <v>7931.59</v>
      </c>
      <c r="I1867" s="76">
        <v>5554</v>
      </c>
      <c r="J1867" s="76" t="s">
        <v>185</v>
      </c>
      <c r="K1867" s="77">
        <v>39813</v>
      </c>
      <c r="L1867" s="76">
        <v>14193534</v>
      </c>
      <c r="M1867" s="76">
        <v>1476594</v>
      </c>
      <c r="N1867" s="76">
        <v>31669</v>
      </c>
      <c r="O1867" s="76">
        <v>12561</v>
      </c>
      <c r="P1867" s="76">
        <v>119858</v>
      </c>
      <c r="Q1867" s="76">
        <v>793159</v>
      </c>
      <c r="R1867" s="76">
        <v>9066</v>
      </c>
    </row>
    <row r="1868" spans="1:18">
      <c r="A1868" s="82">
        <f t="shared" si="145"/>
        <v>555400002007</v>
      </c>
      <c r="B1868" s="82" t="str">
        <f t="shared" si="146"/>
        <v>55540000</v>
      </c>
      <c r="C1868" s="82">
        <f t="shared" si="147"/>
        <v>2007</v>
      </c>
      <c r="D1868" s="82">
        <f t="shared" si="148"/>
        <v>141913.51999999999</v>
      </c>
      <c r="E1868" s="82">
        <f t="shared" si="149"/>
        <v>23847.239999999998</v>
      </c>
      <c r="F1868" s="82">
        <f t="array" ref="F1868">SUM(IF(M1868:N1868="-",0,M1868:N1868),IF(O1868="-",0,-O1868))/100</f>
        <v>14706.58</v>
      </c>
      <c r="G1868" s="82">
        <f t="array" ref="G1868">SUM(IF(P1868="-",0,P1868),IF(R1868="-",0,R1868))/100</f>
        <v>1274.99</v>
      </c>
      <c r="H1868" s="82">
        <f t="array" ref="H1868">SUM(IF(Q1868="-",0,Q1868))/100</f>
        <v>7865.67</v>
      </c>
      <c r="I1868" s="76">
        <v>5554</v>
      </c>
      <c r="J1868" s="76" t="s">
        <v>185</v>
      </c>
      <c r="K1868" s="77">
        <v>39447</v>
      </c>
      <c r="L1868" s="76">
        <v>14191352</v>
      </c>
      <c r="M1868" s="76">
        <v>1451388</v>
      </c>
      <c r="N1868" s="76">
        <v>31662</v>
      </c>
      <c r="O1868" s="76">
        <v>12392</v>
      </c>
      <c r="P1868" s="76">
        <v>118652</v>
      </c>
      <c r="Q1868" s="76">
        <v>786567</v>
      </c>
      <c r="R1868" s="76">
        <v>8847</v>
      </c>
    </row>
    <row r="1869" spans="1:18">
      <c r="A1869" s="82">
        <f t="shared" si="145"/>
        <v>555400002006</v>
      </c>
      <c r="B1869" s="82" t="str">
        <f t="shared" si="146"/>
        <v>55540000</v>
      </c>
      <c r="C1869" s="82">
        <f t="shared" si="147"/>
        <v>2006</v>
      </c>
      <c r="D1869" s="82">
        <f t="shared" si="148"/>
        <v>141920.74</v>
      </c>
      <c r="E1869" s="82">
        <f t="shared" si="149"/>
        <v>23459.93</v>
      </c>
      <c r="F1869" s="82">
        <f t="array" ref="F1869">SUM(IF(M1869:N1869="-",0,M1869:N1869),IF(O1869="-",0,-O1869))/100</f>
        <v>14478.1</v>
      </c>
      <c r="G1869" s="82">
        <f t="array" ref="G1869">SUM(IF(P1869="-",0,P1869),IF(R1869="-",0,R1869))/100</f>
        <v>1216.75</v>
      </c>
      <c r="H1869" s="82">
        <f t="array" ref="H1869">SUM(IF(Q1869="-",0,Q1869))/100</f>
        <v>7765.08</v>
      </c>
      <c r="I1869" s="76">
        <v>5554</v>
      </c>
      <c r="J1869" s="76" t="s">
        <v>185</v>
      </c>
      <c r="K1869" s="77">
        <v>39082</v>
      </c>
      <c r="L1869" s="76">
        <v>14192074</v>
      </c>
      <c r="M1869" s="76">
        <v>1430104</v>
      </c>
      <c r="N1869" s="76">
        <v>30529</v>
      </c>
      <c r="O1869" s="76">
        <v>12823</v>
      </c>
      <c r="P1869" s="76">
        <v>113105</v>
      </c>
      <c r="Q1869" s="76">
        <v>776508</v>
      </c>
      <c r="R1869" s="76">
        <v>8570</v>
      </c>
    </row>
    <row r="1870" spans="1:18">
      <c r="A1870" s="82">
        <f t="shared" si="145"/>
        <v>555400402015</v>
      </c>
      <c r="B1870" s="82" t="str">
        <f t="shared" si="146"/>
        <v>55540040</v>
      </c>
      <c r="C1870" s="82">
        <f t="shared" si="147"/>
        <v>2015</v>
      </c>
      <c r="D1870" s="82">
        <f t="shared" si="148"/>
        <v>15124.27</v>
      </c>
      <c r="E1870" s="82">
        <f t="shared" si="149"/>
        <v>2738.93</v>
      </c>
      <c r="F1870" s="82">
        <f t="array" ref="F1870">SUM(IF(M1870:N1870="-",0,M1870:N1870),IF(O1870="-",0,-O1870))/100</f>
        <v>1654.55</v>
      </c>
      <c r="G1870" s="82">
        <f t="array" ref="G1870">SUM(IF(P1870="-",0,P1870),IF(R1870="-",0,R1870))/100</f>
        <v>177.99</v>
      </c>
      <c r="H1870" s="82">
        <f t="array" ref="H1870">SUM(IF(Q1870="-",0,Q1870))/100</f>
        <v>906.39</v>
      </c>
      <c r="I1870" s="76">
        <v>5554004</v>
      </c>
      <c r="J1870" s="76" t="s">
        <v>186</v>
      </c>
      <c r="K1870" s="77">
        <v>42369</v>
      </c>
      <c r="L1870" s="76">
        <v>1512427</v>
      </c>
      <c r="M1870" s="76">
        <v>159763</v>
      </c>
      <c r="N1870" s="76">
        <v>6749</v>
      </c>
      <c r="O1870" s="76">
        <v>1057</v>
      </c>
      <c r="P1870" s="76">
        <v>16475</v>
      </c>
      <c r="Q1870" s="76">
        <v>90639</v>
      </c>
      <c r="R1870" s="76">
        <v>1324</v>
      </c>
    </row>
    <row r="1871" spans="1:18">
      <c r="A1871" s="82">
        <f t="shared" si="145"/>
        <v>555400402014</v>
      </c>
      <c r="B1871" s="82" t="str">
        <f t="shared" si="146"/>
        <v>55540040</v>
      </c>
      <c r="C1871" s="82">
        <f t="shared" si="147"/>
        <v>2014</v>
      </c>
      <c r="D1871" s="82">
        <f t="shared" si="148"/>
        <v>15124.27</v>
      </c>
      <c r="E1871" s="82">
        <f t="shared" si="149"/>
        <v>2690.7</v>
      </c>
      <c r="F1871" s="82">
        <f t="array" ref="F1871">SUM(IF(M1871:N1871="-",0,M1871:N1871),IF(O1871="-",0,-O1871))/100</f>
        <v>1635.38</v>
      </c>
      <c r="G1871" s="82">
        <f t="array" ref="G1871">SUM(IF(P1871="-",0,P1871),IF(R1871="-",0,R1871))/100</f>
        <v>177.87</v>
      </c>
      <c r="H1871" s="82">
        <f t="array" ref="H1871">SUM(IF(Q1871="-",0,Q1871))/100</f>
        <v>877.45</v>
      </c>
      <c r="I1871" s="76">
        <v>5554004</v>
      </c>
      <c r="J1871" s="76" t="s">
        <v>186</v>
      </c>
      <c r="K1871" s="77">
        <v>42004</v>
      </c>
      <c r="L1871" s="76">
        <v>1512427</v>
      </c>
      <c r="M1871" s="76">
        <v>157650</v>
      </c>
      <c r="N1871" s="76">
        <v>6918</v>
      </c>
      <c r="O1871" s="76">
        <v>1030</v>
      </c>
      <c r="P1871" s="76">
        <v>16466</v>
      </c>
      <c r="Q1871" s="76">
        <v>87745</v>
      </c>
      <c r="R1871" s="76">
        <v>1321</v>
      </c>
    </row>
    <row r="1872" spans="1:18">
      <c r="A1872" s="82">
        <f t="shared" si="145"/>
        <v>555400402013</v>
      </c>
      <c r="B1872" s="82" t="str">
        <f t="shared" si="146"/>
        <v>55540040</v>
      </c>
      <c r="C1872" s="82">
        <f t="shared" si="147"/>
        <v>2013</v>
      </c>
      <c r="D1872" s="82">
        <f t="shared" si="148"/>
        <v>15124.27</v>
      </c>
      <c r="E1872" s="82">
        <f t="shared" si="149"/>
        <v>2667.87</v>
      </c>
      <c r="F1872" s="82">
        <f t="array" ref="F1872">SUM(IF(M1872:N1872="-",0,M1872:N1872),IF(O1872="-",0,-O1872))/100</f>
        <v>1612.98</v>
      </c>
      <c r="G1872" s="82">
        <f t="array" ref="G1872">SUM(IF(P1872="-",0,P1872),IF(R1872="-",0,R1872))/100</f>
        <v>187.09</v>
      </c>
      <c r="H1872" s="82">
        <f t="array" ref="H1872">SUM(IF(Q1872="-",0,Q1872))/100</f>
        <v>867.8</v>
      </c>
      <c r="I1872" s="76">
        <v>5554004</v>
      </c>
      <c r="J1872" s="76" t="s">
        <v>186</v>
      </c>
      <c r="K1872" s="77">
        <v>41639</v>
      </c>
      <c r="L1872" s="76">
        <v>1512427</v>
      </c>
      <c r="M1872" s="76">
        <v>154312</v>
      </c>
      <c r="N1872" s="76">
        <v>8241</v>
      </c>
      <c r="O1872" s="76">
        <v>1255</v>
      </c>
      <c r="P1872" s="76">
        <v>17388</v>
      </c>
      <c r="Q1872" s="76">
        <v>86780</v>
      </c>
      <c r="R1872" s="76">
        <v>1321</v>
      </c>
    </row>
    <row r="1873" spans="1:18">
      <c r="A1873" s="82">
        <f t="shared" si="145"/>
        <v>555400402012</v>
      </c>
      <c r="B1873" s="82" t="str">
        <f t="shared" si="146"/>
        <v>55540040</v>
      </c>
      <c r="C1873" s="82">
        <f t="shared" si="147"/>
        <v>2012</v>
      </c>
      <c r="D1873" s="82">
        <f t="shared" si="148"/>
        <v>15124.27</v>
      </c>
      <c r="E1873" s="82">
        <f t="shared" si="149"/>
        <v>2671.25</v>
      </c>
      <c r="F1873" s="82">
        <f t="array" ref="F1873">SUM(IF(M1873:N1873="-",0,M1873:N1873),IF(O1873="-",0,-O1873))/100</f>
        <v>1627.88</v>
      </c>
      <c r="G1873" s="82">
        <f t="array" ref="G1873">SUM(IF(P1873="-",0,P1873),IF(R1873="-",0,R1873))/100</f>
        <v>173.17</v>
      </c>
      <c r="H1873" s="82">
        <f t="array" ref="H1873">SUM(IF(Q1873="-",0,Q1873))/100</f>
        <v>870.2</v>
      </c>
      <c r="I1873" s="76">
        <v>5554004</v>
      </c>
      <c r="J1873" s="76" t="s">
        <v>186</v>
      </c>
      <c r="K1873" s="77">
        <v>41274</v>
      </c>
      <c r="L1873" s="76">
        <v>1512427</v>
      </c>
      <c r="M1873" s="76">
        <v>155621</v>
      </c>
      <c r="N1873" s="76">
        <v>8422</v>
      </c>
      <c r="O1873" s="76">
        <v>1255</v>
      </c>
      <c r="P1873" s="76">
        <v>17225</v>
      </c>
      <c r="Q1873" s="76">
        <v>87020</v>
      </c>
      <c r="R1873" s="76">
        <v>92</v>
      </c>
    </row>
    <row r="1874" spans="1:18">
      <c r="A1874" s="82">
        <f t="shared" si="145"/>
        <v>555400402011</v>
      </c>
      <c r="B1874" s="82" t="str">
        <f t="shared" si="146"/>
        <v>55540040</v>
      </c>
      <c r="C1874" s="82">
        <f t="shared" si="147"/>
        <v>2011</v>
      </c>
      <c r="D1874" s="82">
        <f t="shared" si="148"/>
        <v>15123.82</v>
      </c>
      <c r="E1874" s="82">
        <f t="shared" si="149"/>
        <v>2658.04</v>
      </c>
      <c r="F1874" s="82">
        <f t="array" ref="F1874">SUM(IF(M1874:N1874="-",0,M1874:N1874),IF(O1874="-",0,-O1874))/100</f>
        <v>1622.41</v>
      </c>
      <c r="G1874" s="82">
        <f t="array" ref="G1874">SUM(IF(P1874="-",0,P1874),IF(R1874="-",0,R1874))/100</f>
        <v>170.64</v>
      </c>
      <c r="H1874" s="82">
        <f t="array" ref="H1874">SUM(IF(Q1874="-",0,Q1874))/100</f>
        <v>864.99</v>
      </c>
      <c r="I1874" s="76">
        <v>5554004</v>
      </c>
      <c r="J1874" s="76" t="s">
        <v>186</v>
      </c>
      <c r="K1874" s="77">
        <v>40908</v>
      </c>
      <c r="L1874" s="76">
        <v>1512382</v>
      </c>
      <c r="M1874" s="76">
        <v>158976</v>
      </c>
      <c r="N1874" s="76">
        <v>4520</v>
      </c>
      <c r="O1874" s="76">
        <v>1255</v>
      </c>
      <c r="P1874" s="76">
        <v>16967</v>
      </c>
      <c r="Q1874" s="76">
        <v>86499</v>
      </c>
      <c r="R1874" s="76">
        <v>97</v>
      </c>
    </row>
    <row r="1875" spans="1:18">
      <c r="A1875" s="82">
        <f t="shared" si="145"/>
        <v>555400402010</v>
      </c>
      <c r="B1875" s="82" t="str">
        <f t="shared" si="146"/>
        <v>55540040</v>
      </c>
      <c r="C1875" s="82">
        <f t="shared" si="147"/>
        <v>2010</v>
      </c>
      <c r="D1875" s="82">
        <f t="shared" si="148"/>
        <v>15123.75</v>
      </c>
      <c r="E1875" s="82">
        <f t="shared" si="149"/>
        <v>2645.91</v>
      </c>
      <c r="F1875" s="82">
        <f t="array" ref="F1875">SUM(IF(M1875:N1875="-",0,M1875:N1875),IF(O1875="-",0,-O1875))/100</f>
        <v>1610.87</v>
      </c>
      <c r="G1875" s="82">
        <f t="array" ref="G1875">SUM(IF(P1875="-",0,P1875),IF(R1875="-",0,R1875))/100</f>
        <v>170.02</v>
      </c>
      <c r="H1875" s="82">
        <f t="array" ref="H1875">SUM(IF(Q1875="-",0,Q1875))/100</f>
        <v>865.02</v>
      </c>
      <c r="I1875" s="76">
        <v>5554004</v>
      </c>
      <c r="J1875" s="76" t="s">
        <v>186</v>
      </c>
      <c r="K1875" s="77">
        <v>40543</v>
      </c>
      <c r="L1875" s="76">
        <v>1512375</v>
      </c>
      <c r="M1875" s="76">
        <v>157822</v>
      </c>
      <c r="N1875" s="76">
        <v>4520</v>
      </c>
      <c r="O1875" s="76">
        <v>1255</v>
      </c>
      <c r="P1875" s="76">
        <v>16905</v>
      </c>
      <c r="Q1875" s="76">
        <v>86502</v>
      </c>
      <c r="R1875" s="76">
        <v>97</v>
      </c>
    </row>
    <row r="1876" spans="1:18">
      <c r="A1876" s="82">
        <f t="shared" si="145"/>
        <v>555400402009</v>
      </c>
      <c r="B1876" s="82" t="str">
        <f t="shared" si="146"/>
        <v>55540040</v>
      </c>
      <c r="C1876" s="82">
        <f t="shared" si="147"/>
        <v>2009</v>
      </c>
      <c r="D1876" s="82">
        <f t="shared" si="148"/>
        <v>15123.76</v>
      </c>
      <c r="E1876" s="82">
        <f t="shared" si="149"/>
        <v>2600.8999999999996</v>
      </c>
      <c r="F1876" s="82">
        <f t="array" ref="F1876">SUM(IF(M1876:N1876="-",0,M1876:N1876),IF(O1876="-",0,-O1876))/100</f>
        <v>1596.62</v>
      </c>
      <c r="G1876" s="82">
        <f t="array" ref="G1876">SUM(IF(P1876="-",0,P1876),IF(R1876="-",0,R1876))/100</f>
        <v>167.51</v>
      </c>
      <c r="H1876" s="82">
        <f t="array" ref="H1876">SUM(IF(Q1876="-",0,Q1876))/100</f>
        <v>836.77</v>
      </c>
      <c r="I1876" s="76">
        <v>5554004</v>
      </c>
      <c r="J1876" s="76" t="s">
        <v>186</v>
      </c>
      <c r="K1876" s="77">
        <v>40178</v>
      </c>
      <c r="L1876" s="76">
        <v>1512376</v>
      </c>
      <c r="M1876" s="76">
        <v>156608</v>
      </c>
      <c r="N1876" s="76">
        <v>4149</v>
      </c>
      <c r="O1876" s="76">
        <v>1095</v>
      </c>
      <c r="P1876" s="76">
        <v>16652</v>
      </c>
      <c r="Q1876" s="76">
        <v>83677</v>
      </c>
      <c r="R1876" s="76">
        <v>99</v>
      </c>
    </row>
    <row r="1877" spans="1:18">
      <c r="A1877" s="82">
        <f t="shared" si="145"/>
        <v>555400402008</v>
      </c>
      <c r="B1877" s="82" t="str">
        <f t="shared" si="146"/>
        <v>55540040</v>
      </c>
      <c r="C1877" s="82">
        <f t="shared" si="147"/>
        <v>2008</v>
      </c>
      <c r="D1877" s="82">
        <f t="shared" si="148"/>
        <v>15123.76</v>
      </c>
      <c r="E1877" s="82">
        <f t="shared" si="149"/>
        <v>2589.4699999999998</v>
      </c>
      <c r="F1877" s="82">
        <f t="array" ref="F1877">SUM(IF(M1877:N1877="-",0,M1877:N1877),IF(O1877="-",0,-O1877))/100</f>
        <v>1586.08</v>
      </c>
      <c r="G1877" s="82">
        <f t="array" ref="G1877">SUM(IF(P1877="-",0,P1877),IF(R1877="-",0,R1877))/100</f>
        <v>168.89</v>
      </c>
      <c r="H1877" s="82">
        <f t="array" ref="H1877">SUM(IF(Q1877="-",0,Q1877))/100</f>
        <v>834.5</v>
      </c>
      <c r="I1877" s="76">
        <v>5554004</v>
      </c>
      <c r="J1877" s="76" t="s">
        <v>186</v>
      </c>
      <c r="K1877" s="77">
        <v>39813</v>
      </c>
      <c r="L1877" s="76">
        <v>1512376</v>
      </c>
      <c r="M1877" s="76">
        <v>155521</v>
      </c>
      <c r="N1877" s="76">
        <v>4182</v>
      </c>
      <c r="O1877" s="76">
        <v>1095</v>
      </c>
      <c r="P1877" s="76">
        <v>16176</v>
      </c>
      <c r="Q1877" s="76">
        <v>83450</v>
      </c>
      <c r="R1877" s="76">
        <v>713</v>
      </c>
    </row>
    <row r="1878" spans="1:18">
      <c r="A1878" s="82">
        <f t="shared" si="145"/>
        <v>555400402007</v>
      </c>
      <c r="B1878" s="82" t="str">
        <f t="shared" si="146"/>
        <v>55540040</v>
      </c>
      <c r="C1878" s="82">
        <f t="shared" si="147"/>
        <v>2007</v>
      </c>
      <c r="D1878" s="82">
        <f t="shared" si="148"/>
        <v>15123.71</v>
      </c>
      <c r="E1878" s="82">
        <f t="shared" si="149"/>
        <v>2585.1999999999998</v>
      </c>
      <c r="F1878" s="82">
        <f t="array" ref="F1878">SUM(IF(M1878:N1878="-",0,M1878:N1878),IF(O1878="-",0,-O1878))/100</f>
        <v>1564.84</v>
      </c>
      <c r="G1878" s="82">
        <f t="array" ref="G1878">SUM(IF(P1878="-",0,P1878),IF(R1878="-",0,R1878))/100</f>
        <v>168.51</v>
      </c>
      <c r="H1878" s="82">
        <f t="array" ref="H1878">SUM(IF(Q1878="-",0,Q1878))/100</f>
        <v>851.85</v>
      </c>
      <c r="I1878" s="76">
        <v>5554004</v>
      </c>
      <c r="J1878" s="76" t="s">
        <v>186</v>
      </c>
      <c r="K1878" s="77">
        <v>39447</v>
      </c>
      <c r="L1878" s="76">
        <v>1512371</v>
      </c>
      <c r="M1878" s="76">
        <v>153569</v>
      </c>
      <c r="N1878" s="76">
        <v>3817</v>
      </c>
      <c r="O1878" s="76">
        <v>902</v>
      </c>
      <c r="P1878" s="76">
        <v>16138</v>
      </c>
      <c r="Q1878" s="76">
        <v>85185</v>
      </c>
      <c r="R1878" s="76">
        <v>713</v>
      </c>
    </row>
    <row r="1879" spans="1:18">
      <c r="A1879" s="82">
        <f t="shared" si="145"/>
        <v>555400402006</v>
      </c>
      <c r="B1879" s="82" t="str">
        <f t="shared" si="146"/>
        <v>55540040</v>
      </c>
      <c r="C1879" s="82">
        <f t="shared" si="147"/>
        <v>2006</v>
      </c>
      <c r="D1879" s="82">
        <f t="shared" si="148"/>
        <v>15123.72</v>
      </c>
      <c r="E1879" s="82">
        <f t="shared" si="149"/>
        <v>2492.2600000000002</v>
      </c>
      <c r="F1879" s="82">
        <f t="array" ref="F1879">SUM(IF(M1879:N1879="-",0,M1879:N1879),IF(O1879="-",0,-O1879))/100</f>
        <v>1518.5</v>
      </c>
      <c r="G1879" s="82">
        <f t="array" ref="G1879">SUM(IF(P1879="-",0,P1879),IF(R1879="-",0,R1879))/100</f>
        <v>125.56</v>
      </c>
      <c r="H1879" s="82">
        <f t="array" ref="H1879">SUM(IF(Q1879="-",0,Q1879))/100</f>
        <v>848.2</v>
      </c>
      <c r="I1879" s="76">
        <v>5554004</v>
      </c>
      <c r="J1879" s="76" t="s">
        <v>186</v>
      </c>
      <c r="K1879" s="77">
        <v>39082</v>
      </c>
      <c r="L1879" s="76">
        <v>1512372</v>
      </c>
      <c r="M1879" s="76">
        <v>149244</v>
      </c>
      <c r="N1879" s="76">
        <v>3668</v>
      </c>
      <c r="O1879" s="76">
        <v>1062</v>
      </c>
      <c r="P1879" s="76">
        <v>11843</v>
      </c>
      <c r="Q1879" s="76">
        <v>84820</v>
      </c>
      <c r="R1879" s="76">
        <v>713</v>
      </c>
    </row>
    <row r="1880" spans="1:18">
      <c r="A1880" s="82">
        <f t="shared" si="145"/>
        <v>555400802015</v>
      </c>
      <c r="B1880" s="82" t="str">
        <f t="shared" si="146"/>
        <v>55540080</v>
      </c>
      <c r="C1880" s="82">
        <f t="shared" si="147"/>
        <v>2015</v>
      </c>
      <c r="D1880" s="82">
        <f t="shared" si="148"/>
        <v>11940.43</v>
      </c>
      <c r="E1880" s="82">
        <f t="shared" si="149"/>
        <v>3297.8799999999997</v>
      </c>
      <c r="F1880" s="82">
        <f t="array" ref="F1880">SUM(IF(M1880:N1880="-",0,M1880:N1880),IF(O1880="-",0,-O1880))/100</f>
        <v>2052.9699999999998</v>
      </c>
      <c r="G1880" s="82">
        <f t="array" ref="G1880">SUM(IF(P1880="-",0,P1880),IF(R1880="-",0,R1880))/100</f>
        <v>341.85</v>
      </c>
      <c r="H1880" s="82">
        <f t="array" ref="H1880">SUM(IF(Q1880="-",0,Q1880))/100</f>
        <v>903.06</v>
      </c>
      <c r="I1880" s="76">
        <v>5554008</v>
      </c>
      <c r="J1880" s="76" t="s">
        <v>187</v>
      </c>
      <c r="K1880" s="77">
        <v>42369</v>
      </c>
      <c r="L1880" s="76">
        <v>1194043</v>
      </c>
      <c r="M1880" s="76">
        <v>196493</v>
      </c>
      <c r="N1880" s="76">
        <v>8910</v>
      </c>
      <c r="O1880" s="76">
        <v>106</v>
      </c>
      <c r="P1880" s="76">
        <v>31421</v>
      </c>
      <c r="Q1880" s="76">
        <v>90306</v>
      </c>
      <c r="R1880" s="76">
        <v>2764</v>
      </c>
    </row>
    <row r="1881" spans="1:18">
      <c r="A1881" s="82">
        <f t="shared" si="145"/>
        <v>555400802014</v>
      </c>
      <c r="B1881" s="82" t="str">
        <f t="shared" si="146"/>
        <v>55540080</v>
      </c>
      <c r="C1881" s="82">
        <f t="shared" si="147"/>
        <v>2014</v>
      </c>
      <c r="D1881" s="82">
        <f t="shared" si="148"/>
        <v>11940.43</v>
      </c>
      <c r="E1881" s="82">
        <f t="shared" si="149"/>
        <v>3272.48</v>
      </c>
      <c r="F1881" s="82">
        <f t="array" ref="F1881">SUM(IF(M1881:N1881="-",0,M1881:N1881),IF(O1881="-",0,-O1881))/100</f>
        <v>2038.79</v>
      </c>
      <c r="G1881" s="82">
        <f t="array" ref="G1881">SUM(IF(P1881="-",0,P1881),IF(R1881="-",0,R1881))/100</f>
        <v>341.62</v>
      </c>
      <c r="H1881" s="82">
        <f t="array" ref="H1881">SUM(IF(Q1881="-",0,Q1881))/100</f>
        <v>892.07</v>
      </c>
      <c r="I1881" s="76">
        <v>5554008</v>
      </c>
      <c r="J1881" s="76" t="s">
        <v>187</v>
      </c>
      <c r="K1881" s="77">
        <v>42004</v>
      </c>
      <c r="L1881" s="76">
        <v>1194043</v>
      </c>
      <c r="M1881" s="76">
        <v>194871</v>
      </c>
      <c r="N1881" s="76">
        <v>9178</v>
      </c>
      <c r="O1881" s="76">
        <v>170</v>
      </c>
      <c r="P1881" s="76">
        <v>31396</v>
      </c>
      <c r="Q1881" s="76">
        <v>89207</v>
      </c>
      <c r="R1881" s="76">
        <v>2766</v>
      </c>
    </row>
    <row r="1882" spans="1:18">
      <c r="A1882" s="82">
        <f t="shared" si="145"/>
        <v>555400802013</v>
      </c>
      <c r="B1882" s="82" t="str">
        <f t="shared" si="146"/>
        <v>55540080</v>
      </c>
      <c r="C1882" s="82">
        <f t="shared" si="147"/>
        <v>2013</v>
      </c>
      <c r="D1882" s="82">
        <f t="shared" si="148"/>
        <v>11940.43</v>
      </c>
      <c r="E1882" s="82">
        <f t="shared" si="149"/>
        <v>3242.74</v>
      </c>
      <c r="F1882" s="82">
        <f t="array" ref="F1882">SUM(IF(M1882:N1882="-",0,M1882:N1882),IF(O1882="-",0,-O1882))/100</f>
        <v>2029.08</v>
      </c>
      <c r="G1882" s="82">
        <f t="array" ref="G1882">SUM(IF(P1882="-",0,P1882),IF(R1882="-",0,R1882))/100</f>
        <v>341.37</v>
      </c>
      <c r="H1882" s="82">
        <f t="array" ref="H1882">SUM(IF(Q1882="-",0,Q1882))/100</f>
        <v>872.29</v>
      </c>
      <c r="I1882" s="76">
        <v>5554008</v>
      </c>
      <c r="J1882" s="76" t="s">
        <v>187</v>
      </c>
      <c r="K1882" s="77">
        <v>41639</v>
      </c>
      <c r="L1882" s="76">
        <v>1194043</v>
      </c>
      <c r="M1882" s="76">
        <v>193791</v>
      </c>
      <c r="N1882" s="76">
        <v>9287</v>
      </c>
      <c r="O1882" s="76">
        <v>170</v>
      </c>
      <c r="P1882" s="76">
        <v>31371</v>
      </c>
      <c r="Q1882" s="76">
        <v>87229</v>
      </c>
      <c r="R1882" s="76">
        <v>2766</v>
      </c>
    </row>
    <row r="1883" spans="1:18">
      <c r="A1883" s="82">
        <f t="shared" si="145"/>
        <v>555400802012</v>
      </c>
      <c r="B1883" s="82" t="str">
        <f t="shared" si="146"/>
        <v>55540080</v>
      </c>
      <c r="C1883" s="82">
        <f t="shared" si="147"/>
        <v>2012</v>
      </c>
      <c r="D1883" s="82">
        <f t="shared" si="148"/>
        <v>11940.43</v>
      </c>
      <c r="E1883" s="82">
        <f t="shared" si="149"/>
        <v>3243.95</v>
      </c>
      <c r="F1883" s="82">
        <f t="array" ref="F1883">SUM(IF(M1883:N1883="-",0,M1883:N1883),IF(O1883="-",0,-O1883))/100</f>
        <v>2038.59</v>
      </c>
      <c r="G1883" s="82">
        <f t="array" ref="G1883">SUM(IF(P1883="-",0,P1883),IF(R1883="-",0,R1883))/100</f>
        <v>327.33</v>
      </c>
      <c r="H1883" s="82">
        <f t="array" ref="H1883">SUM(IF(Q1883="-",0,Q1883))/100</f>
        <v>878.03</v>
      </c>
      <c r="I1883" s="76">
        <v>5554008</v>
      </c>
      <c r="J1883" s="76" t="s">
        <v>187</v>
      </c>
      <c r="K1883" s="77">
        <v>41274</v>
      </c>
      <c r="L1883" s="76">
        <v>1194043</v>
      </c>
      <c r="M1883" s="76">
        <v>194133</v>
      </c>
      <c r="N1883" s="76">
        <v>9896</v>
      </c>
      <c r="O1883" s="76">
        <v>170</v>
      </c>
      <c r="P1883" s="76">
        <v>30098</v>
      </c>
      <c r="Q1883" s="76">
        <v>87803</v>
      </c>
      <c r="R1883" s="76">
        <v>2635</v>
      </c>
    </row>
    <row r="1884" spans="1:18">
      <c r="A1884" s="82">
        <f t="shared" si="145"/>
        <v>555400802011</v>
      </c>
      <c r="B1884" s="82" t="str">
        <f t="shared" si="146"/>
        <v>55540080</v>
      </c>
      <c r="C1884" s="82">
        <f t="shared" si="147"/>
        <v>2011</v>
      </c>
      <c r="D1884" s="82">
        <f t="shared" si="148"/>
        <v>11937.07</v>
      </c>
      <c r="E1884" s="82">
        <f t="shared" si="149"/>
        <v>3252.96</v>
      </c>
      <c r="F1884" s="82">
        <f t="array" ref="F1884">SUM(IF(M1884:N1884="-",0,M1884:N1884),IF(O1884="-",0,-O1884))/100</f>
        <v>2049.27</v>
      </c>
      <c r="G1884" s="82">
        <f t="array" ref="G1884">SUM(IF(P1884="-",0,P1884),IF(R1884="-",0,R1884))/100</f>
        <v>326.25</v>
      </c>
      <c r="H1884" s="82">
        <f t="array" ref="H1884">SUM(IF(Q1884="-",0,Q1884))/100</f>
        <v>877.44</v>
      </c>
      <c r="I1884" s="76">
        <v>5554008</v>
      </c>
      <c r="J1884" s="76" t="s">
        <v>187</v>
      </c>
      <c r="K1884" s="77">
        <v>40908</v>
      </c>
      <c r="L1884" s="76">
        <v>1193707</v>
      </c>
      <c r="M1884" s="76">
        <v>200860</v>
      </c>
      <c r="N1884" s="76">
        <v>4237</v>
      </c>
      <c r="O1884" s="76">
        <v>170</v>
      </c>
      <c r="P1884" s="76">
        <v>29714</v>
      </c>
      <c r="Q1884" s="76">
        <v>87744</v>
      </c>
      <c r="R1884" s="76">
        <v>2911</v>
      </c>
    </row>
    <row r="1885" spans="1:18">
      <c r="A1885" s="82">
        <f t="shared" si="145"/>
        <v>555400802010</v>
      </c>
      <c r="B1885" s="82" t="str">
        <f t="shared" si="146"/>
        <v>55540080</v>
      </c>
      <c r="C1885" s="82">
        <f t="shared" si="147"/>
        <v>2010</v>
      </c>
      <c r="D1885" s="82">
        <f t="shared" si="148"/>
        <v>11937.12</v>
      </c>
      <c r="E1885" s="82">
        <f t="shared" si="149"/>
        <v>3240.4900000000002</v>
      </c>
      <c r="F1885" s="82">
        <f t="array" ref="F1885">SUM(IF(M1885:N1885="-",0,M1885:N1885),IF(O1885="-",0,-O1885))/100</f>
        <v>2044.72</v>
      </c>
      <c r="G1885" s="82">
        <f t="array" ref="G1885">SUM(IF(P1885="-",0,P1885),IF(R1885="-",0,R1885))/100</f>
        <v>318.43</v>
      </c>
      <c r="H1885" s="82">
        <f t="array" ref="H1885">SUM(IF(Q1885="-",0,Q1885))/100</f>
        <v>877.34</v>
      </c>
      <c r="I1885" s="76">
        <v>5554008</v>
      </c>
      <c r="J1885" s="76" t="s">
        <v>187</v>
      </c>
      <c r="K1885" s="77">
        <v>40543</v>
      </c>
      <c r="L1885" s="76">
        <v>1193712</v>
      </c>
      <c r="M1885" s="76">
        <v>200566</v>
      </c>
      <c r="N1885" s="76">
        <v>4076</v>
      </c>
      <c r="O1885" s="76">
        <v>170</v>
      </c>
      <c r="P1885" s="76">
        <v>28932</v>
      </c>
      <c r="Q1885" s="76">
        <v>87734</v>
      </c>
      <c r="R1885" s="76">
        <v>2911</v>
      </c>
    </row>
    <row r="1886" spans="1:18">
      <c r="A1886" s="82">
        <f t="shared" si="145"/>
        <v>555400802009</v>
      </c>
      <c r="B1886" s="82" t="str">
        <f t="shared" si="146"/>
        <v>55540080</v>
      </c>
      <c r="C1886" s="82">
        <f t="shared" si="147"/>
        <v>2009</v>
      </c>
      <c r="D1886" s="82">
        <f t="shared" si="148"/>
        <v>11936.97</v>
      </c>
      <c r="E1886" s="82">
        <f t="shared" si="149"/>
        <v>3198.54</v>
      </c>
      <c r="F1886" s="82">
        <f t="array" ref="F1886">SUM(IF(M1886:N1886="-",0,M1886:N1886),IF(O1886="-",0,-O1886))/100</f>
        <v>2030.54</v>
      </c>
      <c r="G1886" s="82">
        <f t="array" ref="G1886">SUM(IF(P1886="-",0,P1886),IF(R1886="-",0,R1886))/100</f>
        <v>302.58999999999997</v>
      </c>
      <c r="H1886" s="82">
        <f t="array" ref="H1886">SUM(IF(Q1886="-",0,Q1886))/100</f>
        <v>865.41</v>
      </c>
      <c r="I1886" s="76">
        <v>5554008</v>
      </c>
      <c r="J1886" s="76" t="s">
        <v>187</v>
      </c>
      <c r="K1886" s="77">
        <v>40178</v>
      </c>
      <c r="L1886" s="76">
        <v>1193697</v>
      </c>
      <c r="M1886" s="76">
        <v>199180</v>
      </c>
      <c r="N1886" s="76">
        <v>4044</v>
      </c>
      <c r="O1886" s="76">
        <v>170</v>
      </c>
      <c r="P1886" s="76">
        <v>27348</v>
      </c>
      <c r="Q1886" s="76">
        <v>86541</v>
      </c>
      <c r="R1886" s="76">
        <v>2911</v>
      </c>
    </row>
    <row r="1887" spans="1:18">
      <c r="A1887" s="82">
        <f t="shared" si="145"/>
        <v>555400802008</v>
      </c>
      <c r="B1887" s="82" t="str">
        <f t="shared" si="146"/>
        <v>55540080</v>
      </c>
      <c r="C1887" s="82">
        <f t="shared" si="147"/>
        <v>2008</v>
      </c>
      <c r="D1887" s="82">
        <f t="shared" si="148"/>
        <v>11937.07</v>
      </c>
      <c r="E1887" s="82">
        <f t="shared" si="149"/>
        <v>3157.15</v>
      </c>
      <c r="F1887" s="82">
        <f t="array" ref="F1887">SUM(IF(M1887:N1887="-",0,M1887:N1887),IF(O1887="-",0,-O1887))/100</f>
        <v>2008.11</v>
      </c>
      <c r="G1887" s="82">
        <f t="array" ref="G1887">SUM(IF(P1887="-",0,P1887),IF(R1887="-",0,R1887))/100</f>
        <v>291.29000000000002</v>
      </c>
      <c r="H1887" s="82">
        <f t="array" ref="H1887">SUM(IF(Q1887="-",0,Q1887))/100</f>
        <v>857.75</v>
      </c>
      <c r="I1887" s="76">
        <v>5554008</v>
      </c>
      <c r="J1887" s="76" t="s">
        <v>187</v>
      </c>
      <c r="K1887" s="77">
        <v>39813</v>
      </c>
      <c r="L1887" s="76">
        <v>1193707</v>
      </c>
      <c r="M1887" s="76">
        <v>198381</v>
      </c>
      <c r="N1887" s="76">
        <v>3038</v>
      </c>
      <c r="O1887" s="76">
        <v>608</v>
      </c>
      <c r="P1887" s="76">
        <v>26218</v>
      </c>
      <c r="Q1887" s="76">
        <v>85775</v>
      </c>
      <c r="R1887" s="76">
        <v>2911</v>
      </c>
    </row>
    <row r="1888" spans="1:18">
      <c r="A1888" s="82">
        <f t="shared" si="145"/>
        <v>555400802007</v>
      </c>
      <c r="B1888" s="82" t="str">
        <f t="shared" si="146"/>
        <v>55540080</v>
      </c>
      <c r="C1888" s="82">
        <f t="shared" si="147"/>
        <v>2007</v>
      </c>
      <c r="D1888" s="82">
        <f t="shared" si="148"/>
        <v>11937.04</v>
      </c>
      <c r="E1888" s="82">
        <f t="shared" si="149"/>
        <v>3123.1899999999996</v>
      </c>
      <c r="F1888" s="82">
        <f t="array" ref="F1888">SUM(IF(M1888:N1888="-",0,M1888:N1888),IF(O1888="-",0,-O1888))/100</f>
        <v>1988.93</v>
      </c>
      <c r="G1888" s="82">
        <f t="array" ref="G1888">SUM(IF(P1888="-",0,P1888),IF(R1888="-",0,R1888))/100</f>
        <v>290.52</v>
      </c>
      <c r="H1888" s="82">
        <f t="array" ref="H1888">SUM(IF(Q1888="-",0,Q1888))/100</f>
        <v>843.74</v>
      </c>
      <c r="I1888" s="76">
        <v>5554008</v>
      </c>
      <c r="J1888" s="76" t="s">
        <v>187</v>
      </c>
      <c r="K1888" s="77">
        <v>39447</v>
      </c>
      <c r="L1888" s="76">
        <v>1193704</v>
      </c>
      <c r="M1888" s="76">
        <v>196446</v>
      </c>
      <c r="N1888" s="76">
        <v>3079</v>
      </c>
      <c r="O1888" s="76">
        <v>632</v>
      </c>
      <c r="P1888" s="76">
        <v>26212</v>
      </c>
      <c r="Q1888" s="76">
        <v>84374</v>
      </c>
      <c r="R1888" s="76">
        <v>2840</v>
      </c>
    </row>
    <row r="1889" spans="1:18">
      <c r="A1889" s="82">
        <f t="shared" si="145"/>
        <v>555400802006</v>
      </c>
      <c r="B1889" s="82" t="str">
        <f t="shared" si="146"/>
        <v>55540080</v>
      </c>
      <c r="C1889" s="82">
        <f t="shared" si="147"/>
        <v>2006</v>
      </c>
      <c r="D1889" s="82">
        <f t="shared" si="148"/>
        <v>11936.98</v>
      </c>
      <c r="E1889" s="82">
        <f t="shared" si="149"/>
        <v>3100.2999999999997</v>
      </c>
      <c r="F1889" s="82">
        <f t="array" ref="F1889">SUM(IF(M1889:N1889="-",0,M1889:N1889),IF(O1889="-",0,-O1889))/100</f>
        <v>1978.11</v>
      </c>
      <c r="G1889" s="82">
        <f t="array" ref="G1889">SUM(IF(P1889="-",0,P1889),IF(R1889="-",0,R1889))/100</f>
        <v>289.08999999999997</v>
      </c>
      <c r="H1889" s="82">
        <f t="array" ref="H1889">SUM(IF(Q1889="-",0,Q1889))/100</f>
        <v>833.1</v>
      </c>
      <c r="I1889" s="76">
        <v>5554008</v>
      </c>
      <c r="J1889" s="76" t="s">
        <v>187</v>
      </c>
      <c r="K1889" s="77">
        <v>39082</v>
      </c>
      <c r="L1889" s="76">
        <v>1193698</v>
      </c>
      <c r="M1889" s="76">
        <v>195367</v>
      </c>
      <c r="N1889" s="76">
        <v>3076</v>
      </c>
      <c r="O1889" s="76">
        <v>632</v>
      </c>
      <c r="P1889" s="76">
        <v>26068</v>
      </c>
      <c r="Q1889" s="76">
        <v>83310</v>
      </c>
      <c r="R1889" s="76">
        <v>2841</v>
      </c>
    </row>
    <row r="1890" spans="1:18">
      <c r="A1890" s="82">
        <f t="shared" si="145"/>
        <v>555401202015</v>
      </c>
      <c r="B1890" s="82" t="str">
        <f t="shared" si="146"/>
        <v>55540120</v>
      </c>
      <c r="C1890" s="82">
        <f t="shared" si="147"/>
        <v>2015</v>
      </c>
      <c r="D1890" s="82">
        <f t="shared" si="148"/>
        <v>15296.71</v>
      </c>
      <c r="E1890" s="82">
        <f t="shared" si="149"/>
        <v>2798.51</v>
      </c>
      <c r="F1890" s="82">
        <f t="array" ref="F1890">SUM(IF(M1890:N1890="-",0,M1890:N1890),IF(O1890="-",0,-O1890))/100</f>
        <v>1681.06</v>
      </c>
      <c r="G1890" s="82">
        <f t="array" ref="G1890">SUM(IF(P1890="-",0,P1890),IF(R1890="-",0,R1890))/100</f>
        <v>161.96</v>
      </c>
      <c r="H1890" s="82">
        <f t="array" ref="H1890">SUM(IF(Q1890="-",0,Q1890))/100</f>
        <v>955.49</v>
      </c>
      <c r="I1890" s="76">
        <v>5554012</v>
      </c>
      <c r="J1890" s="76" t="s">
        <v>188</v>
      </c>
      <c r="K1890" s="77">
        <v>42369</v>
      </c>
      <c r="L1890" s="76">
        <v>1529671</v>
      </c>
      <c r="M1890" s="76">
        <v>160368</v>
      </c>
      <c r="N1890" s="76">
        <v>8195</v>
      </c>
      <c r="O1890" s="76">
        <v>457</v>
      </c>
      <c r="P1890" s="76">
        <v>14663</v>
      </c>
      <c r="Q1890" s="76">
        <v>95549</v>
      </c>
      <c r="R1890" s="76">
        <v>1533</v>
      </c>
    </row>
    <row r="1891" spans="1:18">
      <c r="A1891" s="82">
        <f t="shared" si="145"/>
        <v>555401202014</v>
      </c>
      <c r="B1891" s="82" t="str">
        <f t="shared" si="146"/>
        <v>55540120</v>
      </c>
      <c r="C1891" s="82">
        <f t="shared" si="147"/>
        <v>2014</v>
      </c>
      <c r="D1891" s="82">
        <f t="shared" si="148"/>
        <v>15296.71</v>
      </c>
      <c r="E1891" s="82">
        <f t="shared" si="149"/>
        <v>2782.8199999999997</v>
      </c>
      <c r="F1891" s="82">
        <f t="array" ref="F1891">SUM(IF(M1891:N1891="-",0,M1891:N1891),IF(O1891="-",0,-O1891))/100</f>
        <v>1672.71</v>
      </c>
      <c r="G1891" s="82">
        <f t="array" ref="G1891">SUM(IF(P1891="-",0,P1891),IF(R1891="-",0,R1891))/100</f>
        <v>161.82</v>
      </c>
      <c r="H1891" s="82">
        <f t="array" ref="H1891">SUM(IF(Q1891="-",0,Q1891))/100</f>
        <v>948.29</v>
      </c>
      <c r="I1891" s="76">
        <v>5554012</v>
      </c>
      <c r="J1891" s="76" t="s">
        <v>188</v>
      </c>
      <c r="K1891" s="77">
        <v>42004</v>
      </c>
      <c r="L1891" s="76">
        <v>1529671</v>
      </c>
      <c r="M1891" s="76">
        <v>159543</v>
      </c>
      <c r="N1891" s="76">
        <v>8185</v>
      </c>
      <c r="O1891" s="76">
        <v>457</v>
      </c>
      <c r="P1891" s="76">
        <v>14649</v>
      </c>
      <c r="Q1891" s="76">
        <v>94829</v>
      </c>
      <c r="R1891" s="76">
        <v>1533</v>
      </c>
    </row>
    <row r="1892" spans="1:18">
      <c r="A1892" s="82">
        <f t="shared" si="145"/>
        <v>555401202013</v>
      </c>
      <c r="B1892" s="82" t="str">
        <f t="shared" si="146"/>
        <v>55540120</v>
      </c>
      <c r="C1892" s="82">
        <f t="shared" si="147"/>
        <v>2013</v>
      </c>
      <c r="D1892" s="82">
        <f t="shared" si="148"/>
        <v>15296.71</v>
      </c>
      <c r="E1892" s="82">
        <f t="shared" si="149"/>
        <v>2766.9700000000003</v>
      </c>
      <c r="F1892" s="82">
        <f t="array" ref="F1892">SUM(IF(M1892:N1892="-",0,M1892:N1892),IF(O1892="-",0,-O1892))/100</f>
        <v>1672.16</v>
      </c>
      <c r="G1892" s="82">
        <f t="array" ref="G1892">SUM(IF(P1892="-",0,P1892),IF(R1892="-",0,R1892))/100</f>
        <v>158.5</v>
      </c>
      <c r="H1892" s="82">
        <f t="array" ref="H1892">SUM(IF(Q1892="-",0,Q1892))/100</f>
        <v>936.31</v>
      </c>
      <c r="I1892" s="76">
        <v>5554012</v>
      </c>
      <c r="J1892" s="76" t="s">
        <v>188</v>
      </c>
      <c r="K1892" s="77">
        <v>41639</v>
      </c>
      <c r="L1892" s="76">
        <v>1529671</v>
      </c>
      <c r="M1892" s="76">
        <v>158667</v>
      </c>
      <c r="N1892" s="76">
        <v>9006</v>
      </c>
      <c r="O1892" s="76">
        <v>457</v>
      </c>
      <c r="P1892" s="76">
        <v>14292</v>
      </c>
      <c r="Q1892" s="76">
        <v>93631</v>
      </c>
      <c r="R1892" s="76">
        <v>1558</v>
      </c>
    </row>
    <row r="1893" spans="1:18">
      <c r="A1893" s="82">
        <f t="shared" si="145"/>
        <v>555401202012</v>
      </c>
      <c r="B1893" s="82" t="str">
        <f t="shared" si="146"/>
        <v>55540120</v>
      </c>
      <c r="C1893" s="82">
        <f t="shared" si="147"/>
        <v>2012</v>
      </c>
      <c r="D1893" s="82">
        <f t="shared" si="148"/>
        <v>15296.71</v>
      </c>
      <c r="E1893" s="82">
        <f t="shared" si="149"/>
        <v>2744.74</v>
      </c>
      <c r="F1893" s="82">
        <f t="array" ref="F1893">SUM(IF(M1893:N1893="-",0,M1893:N1893),IF(O1893="-",0,-O1893))/100</f>
        <v>1656.32</v>
      </c>
      <c r="G1893" s="82">
        <f t="array" ref="G1893">SUM(IF(P1893="-",0,P1893),IF(R1893="-",0,R1893))/100</f>
        <v>145.97999999999999</v>
      </c>
      <c r="H1893" s="82">
        <f t="array" ref="H1893">SUM(IF(Q1893="-",0,Q1893))/100</f>
        <v>942.44</v>
      </c>
      <c r="I1893" s="76">
        <v>5554012</v>
      </c>
      <c r="J1893" s="76" t="s">
        <v>188</v>
      </c>
      <c r="K1893" s="77">
        <v>41274</v>
      </c>
      <c r="L1893" s="76">
        <v>1529671</v>
      </c>
      <c r="M1893" s="76">
        <v>157127</v>
      </c>
      <c r="N1893" s="76">
        <v>8510</v>
      </c>
      <c r="O1893" s="76">
        <v>5</v>
      </c>
      <c r="P1893" s="76">
        <v>14438</v>
      </c>
      <c r="Q1893" s="76">
        <v>94244</v>
      </c>
      <c r="R1893" s="76">
        <v>160</v>
      </c>
    </row>
    <row r="1894" spans="1:18">
      <c r="A1894" s="82">
        <f t="shared" si="145"/>
        <v>555401202011</v>
      </c>
      <c r="B1894" s="82" t="str">
        <f t="shared" si="146"/>
        <v>55540120</v>
      </c>
      <c r="C1894" s="82">
        <f t="shared" si="147"/>
        <v>2011</v>
      </c>
      <c r="D1894" s="82">
        <f t="shared" si="148"/>
        <v>15270.33</v>
      </c>
      <c r="E1894" s="82">
        <f t="shared" si="149"/>
        <v>2736.4900000000002</v>
      </c>
      <c r="F1894" s="82">
        <f t="array" ref="F1894">SUM(IF(M1894:N1894="-",0,M1894:N1894),IF(O1894="-",0,-O1894))/100</f>
        <v>1652.63</v>
      </c>
      <c r="G1894" s="82">
        <f t="array" ref="G1894">SUM(IF(P1894="-",0,P1894),IF(R1894="-",0,R1894))/100</f>
        <v>149.49</v>
      </c>
      <c r="H1894" s="82">
        <f t="array" ref="H1894">SUM(IF(Q1894="-",0,Q1894))/100</f>
        <v>934.37</v>
      </c>
      <c r="I1894" s="76">
        <v>5554012</v>
      </c>
      <c r="J1894" s="76" t="s">
        <v>188</v>
      </c>
      <c r="K1894" s="77">
        <v>40908</v>
      </c>
      <c r="L1894" s="76">
        <v>1527033</v>
      </c>
      <c r="M1894" s="76">
        <v>157672</v>
      </c>
      <c r="N1894" s="76">
        <v>7927</v>
      </c>
      <c r="O1894" s="76">
        <v>336</v>
      </c>
      <c r="P1894" s="76">
        <v>14789</v>
      </c>
      <c r="Q1894" s="76">
        <v>93437</v>
      </c>
      <c r="R1894" s="76">
        <v>160</v>
      </c>
    </row>
    <row r="1895" spans="1:18">
      <c r="A1895" s="82">
        <f t="shared" si="145"/>
        <v>555401202010</v>
      </c>
      <c r="B1895" s="82" t="str">
        <f t="shared" si="146"/>
        <v>55540120</v>
      </c>
      <c r="C1895" s="82">
        <f t="shared" si="147"/>
        <v>2010</v>
      </c>
      <c r="D1895" s="82">
        <f t="shared" si="148"/>
        <v>15272.49</v>
      </c>
      <c r="E1895" s="82">
        <f t="shared" si="149"/>
        <v>2740.71</v>
      </c>
      <c r="F1895" s="82">
        <f t="array" ref="F1895">SUM(IF(M1895:N1895="-",0,M1895:N1895),IF(O1895="-",0,-O1895))/100</f>
        <v>1658.07</v>
      </c>
      <c r="G1895" s="82">
        <f t="array" ref="G1895">SUM(IF(P1895="-",0,P1895),IF(R1895="-",0,R1895))/100</f>
        <v>146.53</v>
      </c>
      <c r="H1895" s="82">
        <f t="array" ref="H1895">SUM(IF(Q1895="-",0,Q1895))/100</f>
        <v>936.11</v>
      </c>
      <c r="I1895" s="76">
        <v>5554012</v>
      </c>
      <c r="J1895" s="76" t="s">
        <v>188</v>
      </c>
      <c r="K1895" s="77">
        <v>40543</v>
      </c>
      <c r="L1895" s="76">
        <v>1527249</v>
      </c>
      <c r="M1895" s="76">
        <v>158622</v>
      </c>
      <c r="N1895" s="76">
        <v>7531</v>
      </c>
      <c r="O1895" s="76">
        <v>346</v>
      </c>
      <c r="P1895" s="76">
        <v>14481</v>
      </c>
      <c r="Q1895" s="76">
        <v>93611</v>
      </c>
      <c r="R1895" s="76">
        <v>172</v>
      </c>
    </row>
    <row r="1896" spans="1:18">
      <c r="A1896" s="82">
        <f t="shared" si="145"/>
        <v>555401202009</v>
      </c>
      <c r="B1896" s="82" t="str">
        <f t="shared" si="146"/>
        <v>55540120</v>
      </c>
      <c r="C1896" s="82">
        <f t="shared" si="147"/>
        <v>2009</v>
      </c>
      <c r="D1896" s="82">
        <f t="shared" si="148"/>
        <v>15262.27</v>
      </c>
      <c r="E1896" s="82">
        <f t="shared" si="149"/>
        <v>2655.2799999999997</v>
      </c>
      <c r="F1896" s="82">
        <f t="array" ref="F1896">SUM(IF(M1896:N1896="-",0,M1896:N1896),IF(O1896="-",0,-O1896))/100</f>
        <v>1586.62</v>
      </c>
      <c r="G1896" s="82">
        <f t="array" ref="G1896">SUM(IF(P1896="-",0,P1896),IF(R1896="-",0,R1896))/100</f>
        <v>153.44</v>
      </c>
      <c r="H1896" s="82">
        <f t="array" ref="H1896">SUM(IF(Q1896="-",0,Q1896))/100</f>
        <v>915.22</v>
      </c>
      <c r="I1896" s="76">
        <v>5554012</v>
      </c>
      <c r="J1896" s="76" t="s">
        <v>188</v>
      </c>
      <c r="K1896" s="77">
        <v>40178</v>
      </c>
      <c r="L1896" s="76">
        <v>1526227</v>
      </c>
      <c r="M1896" s="76">
        <v>152848</v>
      </c>
      <c r="N1896" s="76">
        <v>6169</v>
      </c>
      <c r="O1896" s="76">
        <v>355</v>
      </c>
      <c r="P1896" s="76">
        <v>14447</v>
      </c>
      <c r="Q1896" s="76">
        <v>91522</v>
      </c>
      <c r="R1896" s="76">
        <v>897</v>
      </c>
    </row>
    <row r="1897" spans="1:18">
      <c r="A1897" s="82">
        <f t="shared" si="145"/>
        <v>555401202008</v>
      </c>
      <c r="B1897" s="82" t="str">
        <f t="shared" si="146"/>
        <v>55540120</v>
      </c>
      <c r="C1897" s="82">
        <f t="shared" si="147"/>
        <v>2008</v>
      </c>
      <c r="D1897" s="82">
        <f t="shared" si="148"/>
        <v>15262.56</v>
      </c>
      <c r="E1897" s="82">
        <f t="shared" si="149"/>
        <v>2632.88</v>
      </c>
      <c r="F1897" s="82">
        <f t="array" ref="F1897">SUM(IF(M1897:N1897="-",0,M1897:N1897),IF(O1897="-",0,-O1897))/100</f>
        <v>1568.77</v>
      </c>
      <c r="G1897" s="82">
        <f t="array" ref="G1897">SUM(IF(P1897="-",0,P1897),IF(R1897="-",0,R1897))/100</f>
        <v>149.84</v>
      </c>
      <c r="H1897" s="82">
        <f t="array" ref="H1897">SUM(IF(Q1897="-",0,Q1897))/100</f>
        <v>914.27</v>
      </c>
      <c r="I1897" s="76">
        <v>5554012</v>
      </c>
      <c r="J1897" s="76" t="s">
        <v>188</v>
      </c>
      <c r="K1897" s="77">
        <v>39813</v>
      </c>
      <c r="L1897" s="76">
        <v>1526256</v>
      </c>
      <c r="M1897" s="76">
        <v>153714</v>
      </c>
      <c r="N1897" s="76">
        <v>3518</v>
      </c>
      <c r="O1897" s="76">
        <v>355</v>
      </c>
      <c r="P1897" s="76">
        <v>14086</v>
      </c>
      <c r="Q1897" s="76">
        <v>91427</v>
      </c>
      <c r="R1897" s="76">
        <v>898</v>
      </c>
    </row>
    <row r="1898" spans="1:18">
      <c r="A1898" s="82">
        <f t="shared" si="145"/>
        <v>555401202007</v>
      </c>
      <c r="B1898" s="82" t="str">
        <f t="shared" si="146"/>
        <v>55540120</v>
      </c>
      <c r="C1898" s="82">
        <f t="shared" si="147"/>
        <v>2007</v>
      </c>
      <c r="D1898" s="82">
        <f t="shared" si="148"/>
        <v>15262.19</v>
      </c>
      <c r="E1898" s="82">
        <f t="shared" si="149"/>
        <v>2603.5</v>
      </c>
      <c r="F1898" s="82">
        <f t="array" ref="F1898">SUM(IF(M1898:N1898="-",0,M1898:N1898),IF(O1898="-",0,-O1898))/100</f>
        <v>1541.69</v>
      </c>
      <c r="G1898" s="82">
        <f t="array" ref="G1898">SUM(IF(P1898="-",0,P1898),IF(R1898="-",0,R1898))/100</f>
        <v>147.83000000000001</v>
      </c>
      <c r="H1898" s="82">
        <f t="array" ref="H1898">SUM(IF(Q1898="-",0,Q1898))/100</f>
        <v>913.98</v>
      </c>
      <c r="I1898" s="76">
        <v>5554012</v>
      </c>
      <c r="J1898" s="76" t="s">
        <v>188</v>
      </c>
      <c r="K1898" s="77">
        <v>39447</v>
      </c>
      <c r="L1898" s="76">
        <v>1526219</v>
      </c>
      <c r="M1898" s="76">
        <v>150995</v>
      </c>
      <c r="N1898" s="76">
        <v>3529</v>
      </c>
      <c r="O1898" s="76">
        <v>355</v>
      </c>
      <c r="P1898" s="76">
        <v>13885</v>
      </c>
      <c r="Q1898" s="76">
        <v>91398</v>
      </c>
      <c r="R1898" s="76">
        <v>898</v>
      </c>
    </row>
    <row r="1899" spans="1:18">
      <c r="A1899" s="82">
        <f t="shared" si="145"/>
        <v>555401202006</v>
      </c>
      <c r="B1899" s="82" t="str">
        <f t="shared" si="146"/>
        <v>55540120</v>
      </c>
      <c r="C1899" s="82">
        <f t="shared" si="147"/>
        <v>2006</v>
      </c>
      <c r="D1899" s="82">
        <f t="shared" si="148"/>
        <v>15262.36</v>
      </c>
      <c r="E1899" s="82">
        <f t="shared" si="149"/>
        <v>2575.6799999999998</v>
      </c>
      <c r="F1899" s="82">
        <f t="array" ref="F1899">SUM(IF(M1899:N1899="-",0,M1899:N1899),IF(O1899="-",0,-O1899))/100</f>
        <v>1523.05</v>
      </c>
      <c r="G1899" s="82">
        <f t="array" ref="G1899">SUM(IF(P1899="-",0,P1899),IF(R1899="-",0,R1899))/100</f>
        <v>142.36000000000001</v>
      </c>
      <c r="H1899" s="82">
        <f t="array" ref="H1899">SUM(IF(Q1899="-",0,Q1899))/100</f>
        <v>910.27</v>
      </c>
      <c r="I1899" s="76">
        <v>5554012</v>
      </c>
      <c r="J1899" s="76" t="s">
        <v>188</v>
      </c>
      <c r="K1899" s="77">
        <v>39082</v>
      </c>
      <c r="L1899" s="76">
        <v>1526236</v>
      </c>
      <c r="M1899" s="76">
        <v>149084</v>
      </c>
      <c r="N1899" s="76">
        <v>3576</v>
      </c>
      <c r="O1899" s="76">
        <v>355</v>
      </c>
      <c r="P1899" s="76">
        <v>13449</v>
      </c>
      <c r="Q1899" s="76">
        <v>91027</v>
      </c>
      <c r="R1899" s="76">
        <v>787</v>
      </c>
    </row>
    <row r="1900" spans="1:18">
      <c r="A1900" s="82">
        <f t="shared" si="145"/>
        <v>555401602015</v>
      </c>
      <c r="B1900" s="82" t="str">
        <f t="shared" si="146"/>
        <v>55540160</v>
      </c>
      <c r="C1900" s="82">
        <f t="shared" si="147"/>
        <v>2015</v>
      </c>
      <c r="D1900" s="82">
        <f t="shared" si="148"/>
        <v>8084.21</v>
      </c>
      <c r="E1900" s="82">
        <f t="shared" si="149"/>
        <v>1314.9699999999998</v>
      </c>
      <c r="F1900" s="82">
        <f t="array" ref="F1900">SUM(IF(M1900:N1900="-",0,M1900:N1900),IF(O1900="-",0,-O1900))/100</f>
        <v>747.12</v>
      </c>
      <c r="G1900" s="82">
        <f t="array" ref="G1900">SUM(IF(P1900="-",0,P1900),IF(R1900="-",0,R1900))/100</f>
        <v>54.19</v>
      </c>
      <c r="H1900" s="82">
        <f t="array" ref="H1900">SUM(IF(Q1900="-",0,Q1900))/100</f>
        <v>513.66</v>
      </c>
      <c r="I1900" s="76">
        <v>5554016</v>
      </c>
      <c r="J1900" s="76" t="s">
        <v>189</v>
      </c>
      <c r="K1900" s="77">
        <v>42369</v>
      </c>
      <c r="L1900" s="76">
        <v>808421</v>
      </c>
      <c r="M1900" s="76">
        <v>72951</v>
      </c>
      <c r="N1900" s="76">
        <v>2178</v>
      </c>
      <c r="O1900" s="76">
        <v>417</v>
      </c>
      <c r="P1900" s="76">
        <v>4845</v>
      </c>
      <c r="Q1900" s="76">
        <v>51366</v>
      </c>
      <c r="R1900" s="76">
        <v>574</v>
      </c>
    </row>
    <row r="1901" spans="1:18">
      <c r="A1901" s="82">
        <f t="shared" si="145"/>
        <v>555401602014</v>
      </c>
      <c r="B1901" s="82" t="str">
        <f t="shared" si="146"/>
        <v>55540160</v>
      </c>
      <c r="C1901" s="82">
        <f t="shared" si="147"/>
        <v>2014</v>
      </c>
      <c r="D1901" s="82">
        <f t="shared" si="148"/>
        <v>8084.21</v>
      </c>
      <c r="E1901" s="82">
        <f t="shared" si="149"/>
        <v>1306.31</v>
      </c>
      <c r="F1901" s="82">
        <f t="array" ref="F1901">SUM(IF(M1901:N1901="-",0,M1901:N1901),IF(O1901="-",0,-O1901))/100</f>
        <v>746.03</v>
      </c>
      <c r="G1901" s="82">
        <f t="array" ref="G1901">SUM(IF(P1901="-",0,P1901),IF(R1901="-",0,R1901))/100</f>
        <v>55.83</v>
      </c>
      <c r="H1901" s="82">
        <f t="array" ref="H1901">SUM(IF(Q1901="-",0,Q1901))/100</f>
        <v>504.45</v>
      </c>
      <c r="I1901" s="76">
        <v>5554016</v>
      </c>
      <c r="J1901" s="76" t="s">
        <v>189</v>
      </c>
      <c r="K1901" s="77">
        <v>42004</v>
      </c>
      <c r="L1901" s="76">
        <v>808421</v>
      </c>
      <c r="M1901" s="76">
        <v>72743</v>
      </c>
      <c r="N1901" s="76">
        <v>2277</v>
      </c>
      <c r="O1901" s="76">
        <v>417</v>
      </c>
      <c r="P1901" s="76">
        <v>5008</v>
      </c>
      <c r="Q1901" s="76">
        <v>50445</v>
      </c>
      <c r="R1901" s="76">
        <v>575</v>
      </c>
    </row>
    <row r="1902" spans="1:18">
      <c r="A1902" s="82">
        <f t="shared" si="145"/>
        <v>555401602013</v>
      </c>
      <c r="B1902" s="82" t="str">
        <f t="shared" si="146"/>
        <v>55540160</v>
      </c>
      <c r="C1902" s="82">
        <f t="shared" si="147"/>
        <v>2013</v>
      </c>
      <c r="D1902" s="82">
        <f t="shared" si="148"/>
        <v>8084.23</v>
      </c>
      <c r="E1902" s="82">
        <f t="shared" si="149"/>
        <v>1296.6799999999998</v>
      </c>
      <c r="F1902" s="82">
        <f t="array" ref="F1902">SUM(IF(M1902:N1902="-",0,M1902:N1902),IF(O1902="-",0,-O1902))/100</f>
        <v>737.89</v>
      </c>
      <c r="G1902" s="82">
        <f t="array" ref="G1902">SUM(IF(P1902="-",0,P1902),IF(R1902="-",0,R1902))/100</f>
        <v>55.69</v>
      </c>
      <c r="H1902" s="82">
        <f t="array" ref="H1902">SUM(IF(Q1902="-",0,Q1902))/100</f>
        <v>503.1</v>
      </c>
      <c r="I1902" s="76">
        <v>5554016</v>
      </c>
      <c r="J1902" s="76" t="s">
        <v>189</v>
      </c>
      <c r="K1902" s="77">
        <v>41639</v>
      </c>
      <c r="L1902" s="76">
        <v>808423</v>
      </c>
      <c r="M1902" s="76">
        <v>71927</v>
      </c>
      <c r="N1902" s="76">
        <v>2279</v>
      </c>
      <c r="O1902" s="76">
        <v>417</v>
      </c>
      <c r="P1902" s="76">
        <v>4994</v>
      </c>
      <c r="Q1902" s="76">
        <v>50310</v>
      </c>
      <c r="R1902" s="76">
        <v>575</v>
      </c>
    </row>
    <row r="1903" spans="1:18">
      <c r="A1903" s="82">
        <f t="shared" si="145"/>
        <v>555401602012</v>
      </c>
      <c r="B1903" s="82" t="str">
        <f t="shared" si="146"/>
        <v>55540160</v>
      </c>
      <c r="C1903" s="82">
        <f t="shared" si="147"/>
        <v>2012</v>
      </c>
      <c r="D1903" s="82">
        <f t="shared" si="148"/>
        <v>8084.23</v>
      </c>
      <c r="E1903" s="82">
        <f t="shared" si="149"/>
        <v>1286.07</v>
      </c>
      <c r="F1903" s="82">
        <f t="array" ref="F1903">SUM(IF(M1903:N1903="-",0,M1903:N1903),IF(O1903="-",0,-O1903))/100</f>
        <v>740.18</v>
      </c>
      <c r="G1903" s="82">
        <f t="array" ref="G1903">SUM(IF(P1903="-",0,P1903),IF(R1903="-",0,R1903))/100</f>
        <v>52.14</v>
      </c>
      <c r="H1903" s="82">
        <f t="array" ref="H1903">SUM(IF(Q1903="-",0,Q1903))/100</f>
        <v>493.75</v>
      </c>
      <c r="I1903" s="76">
        <v>5554016</v>
      </c>
      <c r="J1903" s="76" t="s">
        <v>189</v>
      </c>
      <c r="K1903" s="77">
        <v>41274</v>
      </c>
      <c r="L1903" s="76">
        <v>808423</v>
      </c>
      <c r="M1903" s="76">
        <v>72374</v>
      </c>
      <c r="N1903" s="76">
        <v>2061</v>
      </c>
      <c r="O1903" s="76">
        <v>417</v>
      </c>
      <c r="P1903" s="76">
        <v>5184</v>
      </c>
      <c r="Q1903" s="76">
        <v>49375</v>
      </c>
      <c r="R1903" s="76">
        <v>30</v>
      </c>
    </row>
    <row r="1904" spans="1:18">
      <c r="A1904" s="82">
        <f t="shared" si="145"/>
        <v>555401602011</v>
      </c>
      <c r="B1904" s="82" t="str">
        <f t="shared" si="146"/>
        <v>55540160</v>
      </c>
      <c r="C1904" s="82">
        <f t="shared" si="147"/>
        <v>2011</v>
      </c>
      <c r="D1904" s="82">
        <f t="shared" si="148"/>
        <v>8082.18</v>
      </c>
      <c r="E1904" s="82">
        <f t="shared" si="149"/>
        <v>1261.82</v>
      </c>
      <c r="F1904" s="82">
        <f t="array" ref="F1904">SUM(IF(M1904:N1904="-",0,M1904:N1904),IF(O1904="-",0,-O1904))/100</f>
        <v>736.47</v>
      </c>
      <c r="G1904" s="82">
        <f t="array" ref="G1904">SUM(IF(P1904="-",0,P1904),IF(R1904="-",0,R1904))/100</f>
        <v>57.76</v>
      </c>
      <c r="H1904" s="82">
        <f t="array" ref="H1904">SUM(IF(Q1904="-",0,Q1904))/100</f>
        <v>467.59</v>
      </c>
      <c r="I1904" s="76">
        <v>5554016</v>
      </c>
      <c r="J1904" s="76" t="s">
        <v>189</v>
      </c>
      <c r="K1904" s="77">
        <v>40908</v>
      </c>
      <c r="L1904" s="76">
        <v>808218</v>
      </c>
      <c r="M1904" s="76">
        <v>73136</v>
      </c>
      <c r="N1904" s="76">
        <v>928</v>
      </c>
      <c r="O1904" s="76">
        <v>417</v>
      </c>
      <c r="P1904" s="76">
        <v>5746</v>
      </c>
      <c r="Q1904" s="76">
        <v>46759</v>
      </c>
      <c r="R1904" s="76">
        <v>30</v>
      </c>
    </row>
    <row r="1905" spans="1:18">
      <c r="A1905" s="82">
        <f t="shared" si="145"/>
        <v>555401602010</v>
      </c>
      <c r="B1905" s="82" t="str">
        <f t="shared" si="146"/>
        <v>55540160</v>
      </c>
      <c r="C1905" s="82">
        <f t="shared" si="147"/>
        <v>2010</v>
      </c>
      <c r="D1905" s="82">
        <f t="shared" si="148"/>
        <v>8082.18</v>
      </c>
      <c r="E1905" s="82">
        <f t="shared" si="149"/>
        <v>1260</v>
      </c>
      <c r="F1905" s="82">
        <f t="array" ref="F1905">SUM(IF(M1905:N1905="-",0,M1905:N1905),IF(O1905="-",0,-O1905))/100</f>
        <v>739.2</v>
      </c>
      <c r="G1905" s="82">
        <f t="array" ref="G1905">SUM(IF(P1905="-",0,P1905),IF(R1905="-",0,R1905))/100</f>
        <v>55.13</v>
      </c>
      <c r="H1905" s="82">
        <f t="array" ref="H1905">SUM(IF(Q1905="-",0,Q1905))/100</f>
        <v>465.67</v>
      </c>
      <c r="I1905" s="76">
        <v>5554016</v>
      </c>
      <c r="J1905" s="76" t="s">
        <v>189</v>
      </c>
      <c r="K1905" s="77">
        <v>40543</v>
      </c>
      <c r="L1905" s="76">
        <v>808218</v>
      </c>
      <c r="M1905" s="76">
        <v>73409</v>
      </c>
      <c r="N1905" s="76">
        <v>928</v>
      </c>
      <c r="O1905" s="76">
        <v>417</v>
      </c>
      <c r="P1905" s="76">
        <v>5387</v>
      </c>
      <c r="Q1905" s="76">
        <v>46567</v>
      </c>
      <c r="R1905" s="76">
        <v>126</v>
      </c>
    </row>
    <row r="1906" spans="1:18">
      <c r="A1906" s="82">
        <f t="shared" si="145"/>
        <v>555401602009</v>
      </c>
      <c r="B1906" s="82" t="str">
        <f t="shared" si="146"/>
        <v>55540160</v>
      </c>
      <c r="C1906" s="82">
        <f t="shared" si="147"/>
        <v>2009</v>
      </c>
      <c r="D1906" s="82">
        <f t="shared" si="148"/>
        <v>8082.15</v>
      </c>
      <c r="E1906" s="82">
        <f t="shared" si="149"/>
        <v>1254.5899999999999</v>
      </c>
      <c r="F1906" s="82">
        <f t="array" ref="F1906">SUM(IF(M1906:N1906="-",0,M1906:N1906),IF(O1906="-",0,-O1906))/100</f>
        <v>736.48</v>
      </c>
      <c r="G1906" s="82">
        <f t="array" ref="G1906">SUM(IF(P1906="-",0,P1906),IF(R1906="-",0,R1906))/100</f>
        <v>52.55</v>
      </c>
      <c r="H1906" s="82">
        <f t="array" ref="H1906">SUM(IF(Q1906="-",0,Q1906))/100</f>
        <v>465.56</v>
      </c>
      <c r="I1906" s="76">
        <v>5554016</v>
      </c>
      <c r="J1906" s="76" t="s">
        <v>189</v>
      </c>
      <c r="K1906" s="77">
        <v>40178</v>
      </c>
      <c r="L1906" s="76">
        <v>808215</v>
      </c>
      <c r="M1906" s="76">
        <v>73229</v>
      </c>
      <c r="N1906" s="76">
        <v>836</v>
      </c>
      <c r="O1906" s="76">
        <v>417</v>
      </c>
      <c r="P1906" s="76">
        <v>5051</v>
      </c>
      <c r="Q1906" s="76">
        <v>46556</v>
      </c>
      <c r="R1906" s="76">
        <v>204</v>
      </c>
    </row>
    <row r="1907" spans="1:18">
      <c r="A1907" s="82">
        <f t="shared" si="145"/>
        <v>555401602008</v>
      </c>
      <c r="B1907" s="82" t="str">
        <f t="shared" si="146"/>
        <v>55540160</v>
      </c>
      <c r="C1907" s="82">
        <f t="shared" si="147"/>
        <v>2008</v>
      </c>
      <c r="D1907" s="82">
        <f t="shared" si="148"/>
        <v>8082.13</v>
      </c>
      <c r="E1907" s="82">
        <f t="shared" si="149"/>
        <v>1246.27</v>
      </c>
      <c r="F1907" s="82">
        <f t="array" ref="F1907">SUM(IF(M1907:N1907="-",0,M1907:N1907),IF(O1907="-",0,-O1907))/100</f>
        <v>730.94</v>
      </c>
      <c r="G1907" s="82">
        <f t="array" ref="G1907">SUM(IF(P1907="-",0,P1907),IF(R1907="-",0,R1907))/100</f>
        <v>50.59</v>
      </c>
      <c r="H1907" s="82">
        <f t="array" ref="H1907">SUM(IF(Q1907="-",0,Q1907))/100</f>
        <v>464.74</v>
      </c>
      <c r="I1907" s="76">
        <v>5554016</v>
      </c>
      <c r="J1907" s="76" t="s">
        <v>189</v>
      </c>
      <c r="K1907" s="77">
        <v>39813</v>
      </c>
      <c r="L1907" s="76">
        <v>808213</v>
      </c>
      <c r="M1907" s="76">
        <v>72808</v>
      </c>
      <c r="N1907" s="76">
        <v>729</v>
      </c>
      <c r="O1907" s="76">
        <v>443</v>
      </c>
      <c r="P1907" s="76">
        <v>4859</v>
      </c>
      <c r="Q1907" s="76">
        <v>46474</v>
      </c>
      <c r="R1907" s="76">
        <v>200</v>
      </c>
    </row>
    <row r="1908" spans="1:18">
      <c r="A1908" s="82">
        <f t="shared" si="145"/>
        <v>555401602007</v>
      </c>
      <c r="B1908" s="82" t="str">
        <f t="shared" si="146"/>
        <v>55540160</v>
      </c>
      <c r="C1908" s="82">
        <f t="shared" si="147"/>
        <v>2007</v>
      </c>
      <c r="D1908" s="82">
        <f t="shared" si="148"/>
        <v>8082.13</v>
      </c>
      <c r="E1908" s="82">
        <f t="shared" si="149"/>
        <v>1236.32</v>
      </c>
      <c r="F1908" s="82">
        <f t="array" ref="F1908">SUM(IF(M1908:N1908="-",0,M1908:N1908),IF(O1908="-",0,-O1908))/100</f>
        <v>721.77</v>
      </c>
      <c r="G1908" s="82">
        <f t="array" ref="G1908">SUM(IF(P1908="-",0,P1908),IF(R1908="-",0,R1908))/100</f>
        <v>50.64</v>
      </c>
      <c r="H1908" s="82">
        <f t="array" ref="H1908">SUM(IF(Q1908="-",0,Q1908))/100</f>
        <v>463.91</v>
      </c>
      <c r="I1908" s="76">
        <v>5554016</v>
      </c>
      <c r="J1908" s="76" t="s">
        <v>189</v>
      </c>
      <c r="K1908" s="77">
        <v>39447</v>
      </c>
      <c r="L1908" s="76">
        <v>808213</v>
      </c>
      <c r="M1908" s="76">
        <v>71877</v>
      </c>
      <c r="N1908" s="76">
        <v>743</v>
      </c>
      <c r="O1908" s="76">
        <v>443</v>
      </c>
      <c r="P1908" s="76">
        <v>4864</v>
      </c>
      <c r="Q1908" s="76">
        <v>46391</v>
      </c>
      <c r="R1908" s="76">
        <v>200</v>
      </c>
    </row>
    <row r="1909" spans="1:18">
      <c r="A1909" s="82">
        <f t="shared" si="145"/>
        <v>555401602006</v>
      </c>
      <c r="B1909" s="82" t="str">
        <f t="shared" si="146"/>
        <v>55540160</v>
      </c>
      <c r="C1909" s="82">
        <f t="shared" si="147"/>
        <v>2006</v>
      </c>
      <c r="D1909" s="82">
        <f t="shared" si="148"/>
        <v>8082.13</v>
      </c>
      <c r="E1909" s="82">
        <f t="shared" si="149"/>
        <v>1075.6199999999999</v>
      </c>
      <c r="F1909" s="82">
        <f t="array" ref="F1909">SUM(IF(M1909:N1909="-",0,M1909:N1909),IF(O1909="-",0,-O1909))/100</f>
        <v>628.1</v>
      </c>
      <c r="G1909" s="82">
        <f t="array" ref="G1909">SUM(IF(P1909="-",0,P1909),IF(R1909="-",0,R1909))/100</f>
        <v>40.92</v>
      </c>
      <c r="H1909" s="82">
        <f t="array" ref="H1909">SUM(IF(Q1909="-",0,Q1909))/100</f>
        <v>406.6</v>
      </c>
      <c r="I1909" s="76">
        <v>5554016</v>
      </c>
      <c r="J1909" s="76" t="s">
        <v>189</v>
      </c>
      <c r="K1909" s="77">
        <v>39082</v>
      </c>
      <c r="L1909" s="76">
        <v>808213</v>
      </c>
      <c r="M1909" s="76">
        <v>62531</v>
      </c>
      <c r="N1909" s="76">
        <v>751</v>
      </c>
      <c r="O1909" s="76">
        <v>472</v>
      </c>
      <c r="P1909" s="76">
        <v>4013</v>
      </c>
      <c r="Q1909" s="76">
        <v>40660</v>
      </c>
      <c r="R1909" s="76">
        <v>79</v>
      </c>
    </row>
    <row r="1910" spans="1:18">
      <c r="A1910" s="82">
        <f t="shared" si="145"/>
        <v>555402002015</v>
      </c>
      <c r="B1910" s="82" t="str">
        <f t="shared" si="146"/>
        <v>55540200</v>
      </c>
      <c r="C1910" s="82">
        <f t="shared" si="147"/>
        <v>2015</v>
      </c>
      <c r="D1910" s="82">
        <f t="shared" si="148"/>
        <v>7882.45</v>
      </c>
      <c r="E1910" s="82">
        <f t="shared" si="149"/>
        <v>2431.9299999999998</v>
      </c>
      <c r="F1910" s="82">
        <f t="array" ref="F1910">SUM(IF(M1910:N1910="-",0,M1910:N1910),IF(O1910="-",0,-O1910))/100</f>
        <v>1661.2</v>
      </c>
      <c r="G1910" s="82">
        <f t="array" ref="G1910">SUM(IF(P1910="-",0,P1910),IF(R1910="-",0,R1910))/100</f>
        <v>158.59</v>
      </c>
      <c r="H1910" s="82">
        <f t="array" ref="H1910">SUM(IF(Q1910="-",0,Q1910))/100</f>
        <v>612.14</v>
      </c>
      <c r="I1910" s="76">
        <v>5554020</v>
      </c>
      <c r="J1910" s="76" t="s">
        <v>190</v>
      </c>
      <c r="K1910" s="77">
        <v>42369</v>
      </c>
      <c r="L1910" s="76">
        <v>788245</v>
      </c>
      <c r="M1910" s="76">
        <v>158335</v>
      </c>
      <c r="N1910" s="76">
        <v>7793</v>
      </c>
      <c r="O1910" s="76">
        <v>8</v>
      </c>
      <c r="P1910" s="76">
        <v>14463</v>
      </c>
      <c r="Q1910" s="76">
        <v>61214</v>
      </c>
      <c r="R1910" s="76">
        <v>1396</v>
      </c>
    </row>
    <row r="1911" spans="1:18">
      <c r="A1911" s="82">
        <f t="shared" si="145"/>
        <v>555402002014</v>
      </c>
      <c r="B1911" s="82" t="str">
        <f t="shared" si="146"/>
        <v>55540200</v>
      </c>
      <c r="C1911" s="82">
        <f t="shared" si="147"/>
        <v>2014</v>
      </c>
      <c r="D1911" s="82">
        <f t="shared" si="148"/>
        <v>7882.45</v>
      </c>
      <c r="E1911" s="82">
        <f t="shared" si="149"/>
        <v>2445.5</v>
      </c>
      <c r="F1911" s="82">
        <f t="array" ref="F1911">SUM(IF(M1911:N1911="-",0,M1911:N1911),IF(O1911="-",0,-O1911))/100</f>
        <v>1660.73</v>
      </c>
      <c r="G1911" s="82">
        <f t="array" ref="G1911">SUM(IF(P1911="-",0,P1911),IF(R1911="-",0,R1911))/100</f>
        <v>162.54</v>
      </c>
      <c r="H1911" s="82">
        <f t="array" ref="H1911">SUM(IF(Q1911="-",0,Q1911))/100</f>
        <v>622.23</v>
      </c>
      <c r="I1911" s="76">
        <v>5554020</v>
      </c>
      <c r="J1911" s="76" t="s">
        <v>190</v>
      </c>
      <c r="K1911" s="77">
        <v>42004</v>
      </c>
      <c r="L1911" s="76">
        <v>788245</v>
      </c>
      <c r="M1911" s="76">
        <v>156439</v>
      </c>
      <c r="N1911" s="76">
        <v>16077</v>
      </c>
      <c r="O1911" s="76">
        <v>6443</v>
      </c>
      <c r="P1911" s="76">
        <v>14858</v>
      </c>
      <c r="Q1911" s="76">
        <v>62223</v>
      </c>
      <c r="R1911" s="76">
        <v>1396</v>
      </c>
    </row>
    <row r="1912" spans="1:18">
      <c r="A1912" s="82">
        <f t="shared" si="145"/>
        <v>555402002013</v>
      </c>
      <c r="B1912" s="82" t="str">
        <f t="shared" si="146"/>
        <v>55540200</v>
      </c>
      <c r="C1912" s="82">
        <f t="shared" si="147"/>
        <v>2013</v>
      </c>
      <c r="D1912" s="82">
        <f t="shared" si="148"/>
        <v>7882.45</v>
      </c>
      <c r="E1912" s="82">
        <f t="shared" si="149"/>
        <v>2445.7799999999997</v>
      </c>
      <c r="F1912" s="82">
        <f t="array" ref="F1912">SUM(IF(M1912:N1912="-",0,M1912:N1912),IF(O1912="-",0,-O1912))/100</f>
        <v>1660.96</v>
      </c>
      <c r="G1912" s="82">
        <f t="array" ref="G1912">SUM(IF(P1912="-",0,P1912),IF(R1912="-",0,R1912))/100</f>
        <v>162.57</v>
      </c>
      <c r="H1912" s="82">
        <f t="array" ref="H1912">SUM(IF(Q1912="-",0,Q1912))/100</f>
        <v>622.25</v>
      </c>
      <c r="I1912" s="76">
        <v>5554020</v>
      </c>
      <c r="J1912" s="76" t="s">
        <v>190</v>
      </c>
      <c r="K1912" s="77">
        <v>41639</v>
      </c>
      <c r="L1912" s="76">
        <v>788245</v>
      </c>
      <c r="M1912" s="76">
        <v>156187</v>
      </c>
      <c r="N1912" s="76">
        <v>16352</v>
      </c>
      <c r="O1912" s="76">
        <v>6443</v>
      </c>
      <c r="P1912" s="76">
        <v>14861</v>
      </c>
      <c r="Q1912" s="76">
        <v>62225</v>
      </c>
      <c r="R1912" s="76">
        <v>1396</v>
      </c>
    </row>
    <row r="1913" spans="1:18">
      <c r="A1913" s="82">
        <f t="shared" si="145"/>
        <v>555402002012</v>
      </c>
      <c r="B1913" s="82" t="str">
        <f t="shared" si="146"/>
        <v>55540200</v>
      </c>
      <c r="C1913" s="82">
        <f t="shared" si="147"/>
        <v>2012</v>
      </c>
      <c r="D1913" s="82">
        <f t="shared" si="148"/>
        <v>7882.44</v>
      </c>
      <c r="E1913" s="82">
        <f t="shared" si="149"/>
        <v>2444.92</v>
      </c>
      <c r="F1913" s="82">
        <f t="array" ref="F1913">SUM(IF(M1913:N1913="-",0,M1913:N1913),IF(O1913="-",0,-O1913))/100</f>
        <v>1667.19</v>
      </c>
      <c r="G1913" s="82">
        <f t="array" ref="G1913">SUM(IF(P1913="-",0,P1913),IF(R1913="-",0,R1913))/100</f>
        <v>153.77000000000001</v>
      </c>
      <c r="H1913" s="82">
        <f t="array" ref="H1913">SUM(IF(Q1913="-",0,Q1913))/100</f>
        <v>623.96</v>
      </c>
      <c r="I1913" s="76">
        <v>5554020</v>
      </c>
      <c r="J1913" s="76" t="s">
        <v>190</v>
      </c>
      <c r="K1913" s="77">
        <v>41274</v>
      </c>
      <c r="L1913" s="76">
        <v>788244</v>
      </c>
      <c r="M1913" s="76">
        <v>156120</v>
      </c>
      <c r="N1913" s="76">
        <v>17157</v>
      </c>
      <c r="O1913" s="76">
        <v>6558</v>
      </c>
      <c r="P1913" s="76">
        <v>14661</v>
      </c>
      <c r="Q1913" s="76">
        <v>62396</v>
      </c>
      <c r="R1913" s="76">
        <v>716</v>
      </c>
    </row>
    <row r="1914" spans="1:18">
      <c r="A1914" s="82">
        <f t="shared" si="145"/>
        <v>555402002011</v>
      </c>
      <c r="B1914" s="82" t="str">
        <f t="shared" si="146"/>
        <v>55540200</v>
      </c>
      <c r="C1914" s="82">
        <f t="shared" si="147"/>
        <v>2011</v>
      </c>
      <c r="D1914" s="82">
        <f t="shared" si="148"/>
        <v>7873.51</v>
      </c>
      <c r="E1914" s="82">
        <f t="shared" si="149"/>
        <v>2488.11</v>
      </c>
      <c r="F1914" s="82">
        <f t="array" ref="F1914">SUM(IF(M1914:N1914="-",0,M1914:N1914),IF(O1914="-",0,-O1914))/100</f>
        <v>1702.44</v>
      </c>
      <c r="G1914" s="82">
        <f t="array" ref="G1914">SUM(IF(P1914="-",0,P1914),IF(R1914="-",0,R1914))/100</f>
        <v>171.25</v>
      </c>
      <c r="H1914" s="82">
        <f t="array" ref="H1914">SUM(IF(Q1914="-",0,Q1914))/100</f>
        <v>614.41999999999996</v>
      </c>
      <c r="I1914" s="76">
        <v>5554020</v>
      </c>
      <c r="J1914" s="76" t="s">
        <v>190</v>
      </c>
      <c r="K1914" s="77">
        <v>40908</v>
      </c>
      <c r="L1914" s="76">
        <v>787351</v>
      </c>
      <c r="M1914" s="76">
        <v>165495</v>
      </c>
      <c r="N1914" s="76">
        <v>11072</v>
      </c>
      <c r="O1914" s="76">
        <v>6323</v>
      </c>
      <c r="P1914" s="76">
        <v>16945</v>
      </c>
      <c r="Q1914" s="76">
        <v>61442</v>
      </c>
      <c r="R1914" s="76">
        <v>180</v>
      </c>
    </row>
    <row r="1915" spans="1:18">
      <c r="A1915" s="82">
        <f t="shared" si="145"/>
        <v>555402002010</v>
      </c>
      <c r="B1915" s="82" t="str">
        <f t="shared" si="146"/>
        <v>55540200</v>
      </c>
      <c r="C1915" s="82">
        <f t="shared" si="147"/>
        <v>2010</v>
      </c>
      <c r="D1915" s="82">
        <f t="shared" si="148"/>
        <v>7873.42</v>
      </c>
      <c r="E1915" s="82">
        <f t="shared" si="149"/>
        <v>2483.42</v>
      </c>
      <c r="F1915" s="82">
        <f t="array" ref="F1915">SUM(IF(M1915:N1915="-",0,M1915:N1915),IF(O1915="-",0,-O1915))/100</f>
        <v>1689.07</v>
      </c>
      <c r="G1915" s="82">
        <f t="array" ref="G1915">SUM(IF(P1915="-",0,P1915),IF(R1915="-",0,R1915))/100</f>
        <v>178.52</v>
      </c>
      <c r="H1915" s="82">
        <f t="array" ref="H1915">SUM(IF(Q1915="-",0,Q1915))/100</f>
        <v>615.83000000000004</v>
      </c>
      <c r="I1915" s="76">
        <v>5554020</v>
      </c>
      <c r="J1915" s="76" t="s">
        <v>190</v>
      </c>
      <c r="K1915" s="77">
        <v>40543</v>
      </c>
      <c r="L1915" s="76">
        <v>787342</v>
      </c>
      <c r="M1915" s="76">
        <v>164069</v>
      </c>
      <c r="N1915" s="76">
        <v>11161</v>
      </c>
      <c r="O1915" s="76">
        <v>6323</v>
      </c>
      <c r="P1915" s="76">
        <v>16772</v>
      </c>
      <c r="Q1915" s="76">
        <v>61583</v>
      </c>
      <c r="R1915" s="76">
        <v>1080</v>
      </c>
    </row>
    <row r="1916" spans="1:18">
      <c r="A1916" s="82">
        <f t="shared" si="145"/>
        <v>555402002009</v>
      </c>
      <c r="B1916" s="82" t="str">
        <f t="shared" si="146"/>
        <v>55540200</v>
      </c>
      <c r="C1916" s="82">
        <f t="shared" si="147"/>
        <v>2009</v>
      </c>
      <c r="D1916" s="82">
        <f t="shared" si="148"/>
        <v>7873.5</v>
      </c>
      <c r="E1916" s="82">
        <f t="shared" si="149"/>
        <v>2452.1</v>
      </c>
      <c r="F1916" s="82">
        <f t="array" ref="F1916">SUM(IF(M1916:N1916="-",0,M1916:N1916),IF(O1916="-",0,-O1916))/100</f>
        <v>1665.12</v>
      </c>
      <c r="G1916" s="82">
        <f t="array" ref="G1916">SUM(IF(P1916="-",0,P1916),IF(R1916="-",0,R1916))/100</f>
        <v>173.92</v>
      </c>
      <c r="H1916" s="82">
        <f t="array" ref="H1916">SUM(IF(Q1916="-",0,Q1916))/100</f>
        <v>613.05999999999995</v>
      </c>
      <c r="I1916" s="76">
        <v>5554020</v>
      </c>
      <c r="J1916" s="76" t="s">
        <v>190</v>
      </c>
      <c r="K1916" s="77">
        <v>40178</v>
      </c>
      <c r="L1916" s="76">
        <v>787350</v>
      </c>
      <c r="M1916" s="76">
        <v>161843</v>
      </c>
      <c r="N1916" s="76">
        <v>10990</v>
      </c>
      <c r="O1916" s="76">
        <v>6321</v>
      </c>
      <c r="P1916" s="76">
        <v>16313</v>
      </c>
      <c r="Q1916" s="76">
        <v>61306</v>
      </c>
      <c r="R1916" s="76">
        <v>1079</v>
      </c>
    </row>
    <row r="1917" spans="1:18">
      <c r="A1917" s="82">
        <f t="shared" si="145"/>
        <v>555402002008</v>
      </c>
      <c r="B1917" s="82" t="str">
        <f t="shared" si="146"/>
        <v>55540200</v>
      </c>
      <c r="C1917" s="82">
        <f t="shared" si="147"/>
        <v>2008</v>
      </c>
      <c r="D1917" s="82">
        <f t="shared" si="148"/>
        <v>7873.48</v>
      </c>
      <c r="E1917" s="82">
        <f t="shared" si="149"/>
        <v>2443.73</v>
      </c>
      <c r="F1917" s="82">
        <f t="array" ref="F1917">SUM(IF(M1917:N1917="-",0,M1917:N1917),IF(O1917="-",0,-O1917))/100</f>
        <v>1658.84</v>
      </c>
      <c r="G1917" s="82">
        <f t="array" ref="G1917">SUM(IF(P1917="-",0,P1917),IF(R1917="-",0,R1917))/100</f>
        <v>170.47</v>
      </c>
      <c r="H1917" s="82">
        <f t="array" ref="H1917">SUM(IF(Q1917="-",0,Q1917))/100</f>
        <v>614.41999999999996</v>
      </c>
      <c r="I1917" s="76">
        <v>5554020</v>
      </c>
      <c r="J1917" s="76" t="s">
        <v>190</v>
      </c>
      <c r="K1917" s="77">
        <v>39813</v>
      </c>
      <c r="L1917" s="76">
        <v>787348</v>
      </c>
      <c r="M1917" s="76">
        <v>161128</v>
      </c>
      <c r="N1917" s="76">
        <v>11078</v>
      </c>
      <c r="O1917" s="76">
        <v>6322</v>
      </c>
      <c r="P1917" s="76">
        <v>15969</v>
      </c>
      <c r="Q1917" s="76">
        <v>61442</v>
      </c>
      <c r="R1917" s="76">
        <v>1078</v>
      </c>
    </row>
    <row r="1918" spans="1:18">
      <c r="A1918" s="82">
        <f t="shared" si="145"/>
        <v>555402002007</v>
      </c>
      <c r="B1918" s="82" t="str">
        <f t="shared" si="146"/>
        <v>55540200</v>
      </c>
      <c r="C1918" s="82">
        <f t="shared" si="147"/>
        <v>2007</v>
      </c>
      <c r="D1918" s="82">
        <f t="shared" si="148"/>
        <v>7864.61</v>
      </c>
      <c r="E1918" s="82">
        <f t="shared" si="149"/>
        <v>2379.9899999999998</v>
      </c>
      <c r="F1918" s="82">
        <f t="array" ref="F1918">SUM(IF(M1918:N1918="-",0,M1918:N1918),IF(O1918="-",0,-O1918))/100</f>
        <v>1616.11</v>
      </c>
      <c r="G1918" s="82">
        <f t="array" ref="G1918">SUM(IF(P1918="-",0,P1918),IF(R1918="-",0,R1918))/100</f>
        <v>169.72</v>
      </c>
      <c r="H1918" s="82">
        <f t="array" ref="H1918">SUM(IF(Q1918="-",0,Q1918))/100</f>
        <v>594.16</v>
      </c>
      <c r="I1918" s="76">
        <v>5554020</v>
      </c>
      <c r="J1918" s="76" t="s">
        <v>190</v>
      </c>
      <c r="K1918" s="77">
        <v>39447</v>
      </c>
      <c r="L1918" s="76">
        <v>786461</v>
      </c>
      <c r="M1918" s="76">
        <v>156880</v>
      </c>
      <c r="N1918" s="76">
        <v>11053</v>
      </c>
      <c r="O1918" s="76">
        <v>6322</v>
      </c>
      <c r="P1918" s="76">
        <v>15893</v>
      </c>
      <c r="Q1918" s="76">
        <v>59416</v>
      </c>
      <c r="R1918" s="76">
        <v>1079</v>
      </c>
    </row>
    <row r="1919" spans="1:18">
      <c r="A1919" s="82">
        <f t="shared" si="145"/>
        <v>555402002006</v>
      </c>
      <c r="B1919" s="82" t="str">
        <f t="shared" si="146"/>
        <v>55540200</v>
      </c>
      <c r="C1919" s="82">
        <f t="shared" si="147"/>
        <v>2006</v>
      </c>
      <c r="D1919" s="82">
        <f t="shared" si="148"/>
        <v>7864.6</v>
      </c>
      <c r="E1919" s="82">
        <f t="shared" si="149"/>
        <v>2353.6000000000004</v>
      </c>
      <c r="F1919" s="82">
        <f t="array" ref="F1919">SUM(IF(M1919:N1919="-",0,M1919:N1919),IF(O1919="-",0,-O1919))/100</f>
        <v>1588.63</v>
      </c>
      <c r="G1919" s="82">
        <f t="array" ref="G1919">SUM(IF(P1919="-",0,P1919),IF(R1919="-",0,R1919))/100</f>
        <v>172.68</v>
      </c>
      <c r="H1919" s="82">
        <f t="array" ref="H1919">SUM(IF(Q1919="-",0,Q1919))/100</f>
        <v>592.29</v>
      </c>
      <c r="I1919" s="76">
        <v>5554020</v>
      </c>
      <c r="J1919" s="76" t="s">
        <v>190</v>
      </c>
      <c r="K1919" s="77">
        <v>39082</v>
      </c>
      <c r="L1919" s="76">
        <v>786460</v>
      </c>
      <c r="M1919" s="76">
        <v>154402</v>
      </c>
      <c r="N1919" s="76">
        <v>10783</v>
      </c>
      <c r="O1919" s="76">
        <v>6322</v>
      </c>
      <c r="P1919" s="76">
        <v>16189</v>
      </c>
      <c r="Q1919" s="76">
        <v>59229</v>
      </c>
      <c r="R1919" s="76">
        <v>1079</v>
      </c>
    </row>
    <row r="1920" spans="1:18">
      <c r="A1920" s="82">
        <f t="shared" si="145"/>
        <v>555402402015</v>
      </c>
      <c r="B1920" s="82" t="str">
        <f t="shared" si="146"/>
        <v>55540240</v>
      </c>
      <c r="C1920" s="82">
        <f t="shared" si="147"/>
        <v>2015</v>
      </c>
      <c r="D1920" s="82">
        <f t="shared" si="148"/>
        <v>6942.93</v>
      </c>
      <c r="E1920" s="82">
        <f t="shared" si="149"/>
        <v>890.96</v>
      </c>
      <c r="F1920" s="82">
        <f t="array" ref="F1920">SUM(IF(M1920:N1920="-",0,M1920:N1920),IF(O1920="-",0,-O1920))/100</f>
        <v>464.05</v>
      </c>
      <c r="G1920" s="82">
        <f t="array" ref="G1920">SUM(IF(P1920="-",0,P1920),IF(R1920="-",0,R1920))/100</f>
        <v>18.920000000000002</v>
      </c>
      <c r="H1920" s="82">
        <f t="array" ref="H1920">SUM(IF(Q1920="-",0,Q1920))/100</f>
        <v>407.99</v>
      </c>
      <c r="I1920" s="76">
        <v>5554024</v>
      </c>
      <c r="J1920" s="76" t="s">
        <v>191</v>
      </c>
      <c r="K1920" s="77">
        <v>42369</v>
      </c>
      <c r="L1920" s="76">
        <v>694293</v>
      </c>
      <c r="M1920" s="76">
        <v>45351</v>
      </c>
      <c r="N1920" s="76">
        <v>1537</v>
      </c>
      <c r="O1920" s="76">
        <v>483</v>
      </c>
      <c r="P1920" s="76">
        <v>1557</v>
      </c>
      <c r="Q1920" s="76">
        <v>40799</v>
      </c>
      <c r="R1920" s="76">
        <v>335</v>
      </c>
    </row>
    <row r="1921" spans="1:18">
      <c r="A1921" s="82">
        <f t="shared" si="145"/>
        <v>555402402014</v>
      </c>
      <c r="B1921" s="82" t="str">
        <f t="shared" si="146"/>
        <v>55540240</v>
      </c>
      <c r="C1921" s="82">
        <f t="shared" si="147"/>
        <v>2014</v>
      </c>
      <c r="D1921" s="82">
        <f t="shared" si="148"/>
        <v>6942.93</v>
      </c>
      <c r="E1921" s="82">
        <f t="shared" si="149"/>
        <v>898.33</v>
      </c>
      <c r="F1921" s="82">
        <f t="array" ref="F1921">SUM(IF(M1921:N1921="-",0,M1921:N1921),IF(O1921="-",0,-O1921))/100</f>
        <v>460.29</v>
      </c>
      <c r="G1921" s="82">
        <f t="array" ref="G1921">SUM(IF(P1921="-",0,P1921),IF(R1921="-",0,R1921))/100</f>
        <v>20.03</v>
      </c>
      <c r="H1921" s="82">
        <f t="array" ref="H1921">SUM(IF(Q1921="-",0,Q1921))/100</f>
        <v>418.01</v>
      </c>
      <c r="I1921" s="76">
        <v>5554024</v>
      </c>
      <c r="J1921" s="76" t="s">
        <v>191</v>
      </c>
      <c r="K1921" s="77">
        <v>42004</v>
      </c>
      <c r="L1921" s="76">
        <v>694293</v>
      </c>
      <c r="M1921" s="76">
        <v>44882</v>
      </c>
      <c r="N1921" s="76">
        <v>1700</v>
      </c>
      <c r="O1921" s="76">
        <v>553</v>
      </c>
      <c r="P1921" s="76">
        <v>1669</v>
      </c>
      <c r="Q1921" s="76">
        <v>41801</v>
      </c>
      <c r="R1921" s="76">
        <v>334</v>
      </c>
    </row>
    <row r="1922" spans="1:18">
      <c r="A1922" s="82">
        <f t="shared" si="145"/>
        <v>555402402013</v>
      </c>
      <c r="B1922" s="82" t="str">
        <f t="shared" si="146"/>
        <v>55540240</v>
      </c>
      <c r="C1922" s="82">
        <f t="shared" si="147"/>
        <v>2013</v>
      </c>
      <c r="D1922" s="82">
        <f t="shared" si="148"/>
        <v>6942.93</v>
      </c>
      <c r="E1922" s="82">
        <f t="shared" si="149"/>
        <v>896.93000000000006</v>
      </c>
      <c r="F1922" s="82">
        <f t="array" ref="F1922">SUM(IF(M1922:N1922="-",0,M1922:N1922),IF(O1922="-",0,-O1922))/100</f>
        <v>458.49</v>
      </c>
      <c r="G1922" s="82">
        <f t="array" ref="G1922">SUM(IF(P1922="-",0,P1922),IF(R1922="-",0,R1922))/100</f>
        <v>20.62</v>
      </c>
      <c r="H1922" s="82">
        <f t="array" ref="H1922">SUM(IF(Q1922="-",0,Q1922))/100</f>
        <v>417.82</v>
      </c>
      <c r="I1922" s="76">
        <v>5554024</v>
      </c>
      <c r="J1922" s="76" t="s">
        <v>191</v>
      </c>
      <c r="K1922" s="77">
        <v>41639</v>
      </c>
      <c r="L1922" s="76">
        <v>694293</v>
      </c>
      <c r="M1922" s="76">
        <v>44768</v>
      </c>
      <c r="N1922" s="76">
        <v>1634</v>
      </c>
      <c r="O1922" s="76">
        <v>553</v>
      </c>
      <c r="P1922" s="76">
        <v>1728</v>
      </c>
      <c r="Q1922" s="76">
        <v>41782</v>
      </c>
      <c r="R1922" s="76">
        <v>334</v>
      </c>
    </row>
    <row r="1923" spans="1:18">
      <c r="A1923" s="82">
        <f t="shared" si="145"/>
        <v>555402402012</v>
      </c>
      <c r="B1923" s="82" t="str">
        <f t="shared" si="146"/>
        <v>55540240</v>
      </c>
      <c r="C1923" s="82">
        <f t="shared" si="147"/>
        <v>2012</v>
      </c>
      <c r="D1923" s="82">
        <f t="shared" si="148"/>
        <v>6942.94</v>
      </c>
      <c r="E1923" s="82">
        <f t="shared" si="149"/>
        <v>891.78</v>
      </c>
      <c r="F1923" s="82">
        <f t="array" ref="F1923">SUM(IF(M1923:N1923="-",0,M1923:N1923),IF(O1923="-",0,-O1923))/100</f>
        <v>457.61</v>
      </c>
      <c r="G1923" s="82">
        <f t="array" ref="G1923">SUM(IF(P1923="-",0,P1923),IF(R1923="-",0,R1923))/100</f>
        <v>17.059999999999999</v>
      </c>
      <c r="H1923" s="82">
        <f t="array" ref="H1923">SUM(IF(Q1923="-",0,Q1923))/100</f>
        <v>417.11</v>
      </c>
      <c r="I1923" s="76">
        <v>5554024</v>
      </c>
      <c r="J1923" s="76" t="s">
        <v>191</v>
      </c>
      <c r="K1923" s="77">
        <v>41274</v>
      </c>
      <c r="L1923" s="76">
        <v>694294</v>
      </c>
      <c r="M1923" s="76">
        <v>44661</v>
      </c>
      <c r="N1923" s="76">
        <v>1653</v>
      </c>
      <c r="O1923" s="76">
        <v>553</v>
      </c>
      <c r="P1923" s="76">
        <v>1681</v>
      </c>
      <c r="Q1923" s="76">
        <v>41711</v>
      </c>
      <c r="R1923" s="76">
        <v>25</v>
      </c>
    </row>
    <row r="1924" spans="1:18">
      <c r="A1924" s="82">
        <f t="shared" si="145"/>
        <v>555402402011</v>
      </c>
      <c r="B1924" s="82" t="str">
        <f t="shared" si="146"/>
        <v>55540240</v>
      </c>
      <c r="C1924" s="82">
        <f t="shared" si="147"/>
        <v>2011</v>
      </c>
      <c r="D1924" s="82">
        <f t="shared" si="148"/>
        <v>6932.83</v>
      </c>
      <c r="E1924" s="82">
        <f t="shared" si="149"/>
        <v>877.22</v>
      </c>
      <c r="F1924" s="82">
        <f t="array" ref="F1924">SUM(IF(M1924:N1924="-",0,M1924:N1924),IF(O1924="-",0,-O1924))/100</f>
        <v>456.11</v>
      </c>
      <c r="G1924" s="82">
        <f t="array" ref="G1924">SUM(IF(P1924="-",0,P1924),IF(R1924="-",0,R1924))/100</f>
        <v>19.29</v>
      </c>
      <c r="H1924" s="82">
        <f t="array" ref="H1924">SUM(IF(Q1924="-",0,Q1924))/100</f>
        <v>401.82</v>
      </c>
      <c r="I1924" s="76">
        <v>5554024</v>
      </c>
      <c r="J1924" s="76" t="s">
        <v>191</v>
      </c>
      <c r="K1924" s="77">
        <v>40908</v>
      </c>
      <c r="L1924" s="76">
        <v>693283</v>
      </c>
      <c r="M1924" s="76">
        <v>45038</v>
      </c>
      <c r="N1924" s="76">
        <v>1127</v>
      </c>
      <c r="O1924" s="76">
        <v>554</v>
      </c>
      <c r="P1924" s="76">
        <v>1883</v>
      </c>
      <c r="Q1924" s="76">
        <v>40182</v>
      </c>
      <c r="R1924" s="76">
        <v>46</v>
      </c>
    </row>
    <row r="1925" spans="1:18">
      <c r="A1925" s="82">
        <f t="shared" si="145"/>
        <v>555402402010</v>
      </c>
      <c r="B1925" s="82" t="str">
        <f t="shared" si="146"/>
        <v>55540240</v>
      </c>
      <c r="C1925" s="82">
        <f t="shared" si="147"/>
        <v>2010</v>
      </c>
      <c r="D1925" s="82">
        <f t="shared" si="148"/>
        <v>6932.83</v>
      </c>
      <c r="E1925" s="82">
        <f t="shared" si="149"/>
        <v>900.38</v>
      </c>
      <c r="F1925" s="82">
        <f t="array" ref="F1925">SUM(IF(M1925:N1925="-",0,M1925:N1925),IF(O1925="-",0,-O1925))/100</f>
        <v>489.34</v>
      </c>
      <c r="G1925" s="82">
        <f t="array" ref="G1925">SUM(IF(P1925="-",0,P1925),IF(R1925="-",0,R1925))/100</f>
        <v>20.350000000000001</v>
      </c>
      <c r="H1925" s="82">
        <f t="array" ref="H1925">SUM(IF(Q1925="-",0,Q1925))/100</f>
        <v>390.69</v>
      </c>
      <c r="I1925" s="76">
        <v>5554024</v>
      </c>
      <c r="J1925" s="76" t="s">
        <v>191</v>
      </c>
      <c r="K1925" s="77">
        <v>40543</v>
      </c>
      <c r="L1925" s="76">
        <v>693283</v>
      </c>
      <c r="M1925" s="76">
        <v>48368</v>
      </c>
      <c r="N1925" s="76">
        <v>1119</v>
      </c>
      <c r="O1925" s="76">
        <v>553</v>
      </c>
      <c r="P1925" s="76">
        <v>1857</v>
      </c>
      <c r="Q1925" s="76">
        <v>39069</v>
      </c>
      <c r="R1925" s="76">
        <v>178</v>
      </c>
    </row>
    <row r="1926" spans="1:18">
      <c r="A1926" s="82">
        <f t="shared" si="145"/>
        <v>555402402009</v>
      </c>
      <c r="B1926" s="82" t="str">
        <f t="shared" si="146"/>
        <v>55540240</v>
      </c>
      <c r="C1926" s="82">
        <f t="shared" si="147"/>
        <v>2009</v>
      </c>
      <c r="D1926" s="82">
        <f t="shared" si="148"/>
        <v>6932.37</v>
      </c>
      <c r="E1926" s="82">
        <f t="shared" si="149"/>
        <v>940.25</v>
      </c>
      <c r="F1926" s="82">
        <f t="array" ref="F1926">SUM(IF(M1926:N1926="-",0,M1926:N1926),IF(O1926="-",0,-O1926))/100</f>
        <v>534.5</v>
      </c>
      <c r="G1926" s="82">
        <f t="array" ref="G1926">SUM(IF(P1926="-",0,P1926),IF(R1926="-",0,R1926))/100</f>
        <v>18.600000000000001</v>
      </c>
      <c r="H1926" s="82">
        <f t="array" ref="H1926">SUM(IF(Q1926="-",0,Q1926))/100</f>
        <v>387.15</v>
      </c>
      <c r="I1926" s="76">
        <v>5554024</v>
      </c>
      <c r="J1926" s="76" t="s">
        <v>191</v>
      </c>
      <c r="K1926" s="77">
        <v>40178</v>
      </c>
      <c r="L1926" s="76">
        <v>693237</v>
      </c>
      <c r="M1926" s="76">
        <v>52914</v>
      </c>
      <c r="N1926" s="76">
        <v>1090</v>
      </c>
      <c r="O1926" s="76">
        <v>554</v>
      </c>
      <c r="P1926" s="76">
        <v>1707</v>
      </c>
      <c r="Q1926" s="76">
        <v>38715</v>
      </c>
      <c r="R1926" s="76">
        <v>153</v>
      </c>
    </row>
    <row r="1927" spans="1:18">
      <c r="A1927" s="82">
        <f t="shared" si="145"/>
        <v>555402402008</v>
      </c>
      <c r="B1927" s="82" t="str">
        <f t="shared" si="146"/>
        <v>55540240</v>
      </c>
      <c r="C1927" s="82">
        <f t="shared" si="147"/>
        <v>2008</v>
      </c>
      <c r="D1927" s="82">
        <f t="shared" si="148"/>
        <v>6932.36</v>
      </c>
      <c r="E1927" s="82">
        <f t="shared" si="149"/>
        <v>1333.4299999999998</v>
      </c>
      <c r="F1927" s="82">
        <f t="array" ref="F1927">SUM(IF(M1927:N1927="-",0,M1927:N1927),IF(O1927="-",0,-O1927))/100</f>
        <v>946.24</v>
      </c>
      <c r="G1927" s="82">
        <f t="array" ref="G1927">SUM(IF(P1927="-",0,P1927),IF(R1927="-",0,R1927))/100</f>
        <v>15.66</v>
      </c>
      <c r="H1927" s="82">
        <f t="array" ref="H1927">SUM(IF(Q1927="-",0,Q1927))/100</f>
        <v>371.53</v>
      </c>
      <c r="I1927" s="76">
        <v>5554024</v>
      </c>
      <c r="J1927" s="76" t="s">
        <v>191</v>
      </c>
      <c r="K1927" s="77">
        <v>39813</v>
      </c>
      <c r="L1927" s="76">
        <v>693236</v>
      </c>
      <c r="M1927" s="76">
        <v>94606</v>
      </c>
      <c r="N1927" s="76">
        <v>18</v>
      </c>
      <c r="O1927" s="76" t="s">
        <v>19</v>
      </c>
      <c r="P1927" s="76">
        <v>1413</v>
      </c>
      <c r="Q1927" s="76">
        <v>37153</v>
      </c>
      <c r="R1927" s="76">
        <v>153</v>
      </c>
    </row>
    <row r="1928" spans="1:18">
      <c r="A1928" s="82">
        <f t="shared" si="145"/>
        <v>555402402007</v>
      </c>
      <c r="B1928" s="82" t="str">
        <f t="shared" si="146"/>
        <v>55540240</v>
      </c>
      <c r="C1928" s="82">
        <f t="shared" si="147"/>
        <v>2007</v>
      </c>
      <c r="D1928" s="82">
        <f t="shared" si="148"/>
        <v>6921.9</v>
      </c>
      <c r="E1928" s="82">
        <f t="shared" si="149"/>
        <v>1245.97</v>
      </c>
      <c r="F1928" s="82">
        <f t="array" ref="F1928">SUM(IF(M1928:N1928="-",0,M1928:N1928),IF(O1928="-",0,-O1928))/100</f>
        <v>897.04</v>
      </c>
      <c r="G1928" s="82">
        <f t="array" ref="G1928">SUM(IF(P1928="-",0,P1928),IF(R1928="-",0,R1928))/100</f>
        <v>16</v>
      </c>
      <c r="H1928" s="82">
        <f t="array" ref="H1928">SUM(IF(Q1928="-",0,Q1928))/100</f>
        <v>332.93</v>
      </c>
      <c r="I1928" s="76">
        <v>5554024</v>
      </c>
      <c r="J1928" s="76" t="s">
        <v>191</v>
      </c>
      <c r="K1928" s="77">
        <v>39447</v>
      </c>
      <c r="L1928" s="76">
        <v>692190</v>
      </c>
      <c r="M1928" s="76">
        <v>89680</v>
      </c>
      <c r="N1928" s="76">
        <v>24</v>
      </c>
      <c r="O1928" s="76" t="s">
        <v>19</v>
      </c>
      <c r="P1928" s="76">
        <v>1447</v>
      </c>
      <c r="Q1928" s="76">
        <v>33293</v>
      </c>
      <c r="R1928" s="76">
        <v>153</v>
      </c>
    </row>
    <row r="1929" spans="1:18">
      <c r="A1929" s="82">
        <f t="shared" si="145"/>
        <v>555402402006</v>
      </c>
      <c r="B1929" s="82" t="str">
        <f t="shared" si="146"/>
        <v>55540240</v>
      </c>
      <c r="C1929" s="82">
        <f t="shared" si="147"/>
        <v>2006</v>
      </c>
      <c r="D1929" s="82">
        <f t="shared" si="148"/>
        <v>6929.87</v>
      </c>
      <c r="E1929" s="82">
        <f t="shared" si="149"/>
        <v>1256.31</v>
      </c>
      <c r="F1929" s="82">
        <f t="array" ref="F1929">SUM(IF(M1929:N1929="-",0,M1929:N1929),IF(O1929="-",0,-O1929))/100</f>
        <v>906.65</v>
      </c>
      <c r="G1929" s="82">
        <f t="array" ref="G1929">SUM(IF(P1929="-",0,P1929),IF(R1929="-",0,R1929))/100</f>
        <v>15.71</v>
      </c>
      <c r="H1929" s="82">
        <f t="array" ref="H1929">SUM(IF(Q1929="-",0,Q1929))/100</f>
        <v>333.95</v>
      </c>
      <c r="I1929" s="76">
        <v>5554024</v>
      </c>
      <c r="J1929" s="76" t="s">
        <v>191</v>
      </c>
      <c r="K1929" s="77">
        <v>39082</v>
      </c>
      <c r="L1929" s="76">
        <v>692987</v>
      </c>
      <c r="M1929" s="76">
        <v>90660</v>
      </c>
      <c r="N1929" s="76">
        <v>5</v>
      </c>
      <c r="O1929" s="76" t="s">
        <v>19</v>
      </c>
      <c r="P1929" s="76">
        <v>1418</v>
      </c>
      <c r="Q1929" s="76">
        <v>33395</v>
      </c>
      <c r="R1929" s="76">
        <v>153</v>
      </c>
    </row>
    <row r="1930" spans="1:18">
      <c r="A1930" s="82">
        <f t="shared" si="145"/>
        <v>555402802015</v>
      </c>
      <c r="B1930" s="82" t="str">
        <f t="shared" si="146"/>
        <v>55540280</v>
      </c>
      <c r="C1930" s="82">
        <f t="shared" si="147"/>
        <v>2015</v>
      </c>
      <c r="D1930" s="82">
        <f t="shared" si="148"/>
        <v>5338.91</v>
      </c>
      <c r="E1930" s="82">
        <f t="shared" si="149"/>
        <v>717.99</v>
      </c>
      <c r="F1930" s="82">
        <f t="array" ref="F1930">SUM(IF(M1930:N1930="-",0,M1930:N1930),IF(O1930="-",0,-O1930))/100</f>
        <v>373.97</v>
      </c>
      <c r="G1930" s="82">
        <f t="array" ref="G1930">SUM(IF(P1930="-",0,P1930),IF(R1930="-",0,R1930))/100</f>
        <v>33.85</v>
      </c>
      <c r="H1930" s="82">
        <f t="array" ref="H1930">SUM(IF(Q1930="-",0,Q1930))/100</f>
        <v>310.17</v>
      </c>
      <c r="I1930" s="76">
        <v>5554028</v>
      </c>
      <c r="J1930" s="76" t="s">
        <v>192</v>
      </c>
      <c r="K1930" s="77">
        <v>42369</v>
      </c>
      <c r="L1930" s="76">
        <v>533891</v>
      </c>
      <c r="M1930" s="76">
        <v>36929</v>
      </c>
      <c r="N1930" s="76">
        <v>948</v>
      </c>
      <c r="O1930" s="76">
        <v>480</v>
      </c>
      <c r="P1930" s="76">
        <v>3085</v>
      </c>
      <c r="Q1930" s="76">
        <v>31017</v>
      </c>
      <c r="R1930" s="76">
        <v>300</v>
      </c>
    </row>
    <row r="1931" spans="1:18">
      <c r="A1931" s="82">
        <f t="shared" ref="A1931:A1994" si="150">(B1931&amp;C1931)+0</f>
        <v>555402802014</v>
      </c>
      <c r="B1931" s="82" t="str">
        <f t="shared" ref="B1931:B1994" si="151">LEFT(I1931&amp;"00000000",8)</f>
        <v>55540280</v>
      </c>
      <c r="C1931" s="82">
        <f t="shared" ref="C1931:C1994" si="152">YEAR(K1931)</f>
        <v>2014</v>
      </c>
      <c r="D1931" s="82">
        <f t="shared" ref="D1931:D1994" si="153">IF(L1931="-",0,L1931/100)</f>
        <v>5338.91</v>
      </c>
      <c r="E1931" s="82">
        <f t="shared" ref="E1931:E1994" si="154">SUM(F1931:H1931)</f>
        <v>708.64</v>
      </c>
      <c r="F1931" s="82">
        <f t="array" ref="F1931">SUM(IF(M1931:N1931="-",0,M1931:N1931),IF(O1931="-",0,-O1931))/100</f>
        <v>362.58</v>
      </c>
      <c r="G1931" s="82">
        <f t="array" ref="G1931">SUM(IF(P1931="-",0,P1931),IF(R1931="-",0,R1931))/100</f>
        <v>36</v>
      </c>
      <c r="H1931" s="82">
        <f t="array" ref="H1931">SUM(IF(Q1931="-",0,Q1931))/100</f>
        <v>310.06</v>
      </c>
      <c r="I1931" s="76">
        <v>5554028</v>
      </c>
      <c r="J1931" s="76" t="s">
        <v>192</v>
      </c>
      <c r="K1931" s="77">
        <v>42004</v>
      </c>
      <c r="L1931" s="76">
        <v>533891</v>
      </c>
      <c r="M1931" s="76">
        <v>35672</v>
      </c>
      <c r="N1931" s="76">
        <v>1066</v>
      </c>
      <c r="O1931" s="76">
        <v>480</v>
      </c>
      <c r="P1931" s="76">
        <v>3300</v>
      </c>
      <c r="Q1931" s="76">
        <v>31006</v>
      </c>
      <c r="R1931" s="76">
        <v>300</v>
      </c>
    </row>
    <row r="1932" spans="1:18">
      <c r="A1932" s="82">
        <f t="shared" si="150"/>
        <v>555402802013</v>
      </c>
      <c r="B1932" s="82" t="str">
        <f t="shared" si="151"/>
        <v>55540280</v>
      </c>
      <c r="C1932" s="82">
        <f t="shared" si="152"/>
        <v>2013</v>
      </c>
      <c r="D1932" s="82">
        <f t="shared" si="153"/>
        <v>5338.91</v>
      </c>
      <c r="E1932" s="82">
        <f t="shared" si="154"/>
        <v>705.72</v>
      </c>
      <c r="F1932" s="82">
        <f t="array" ref="F1932">SUM(IF(M1932:N1932="-",0,M1932:N1932),IF(O1932="-",0,-O1932))/100</f>
        <v>358.75</v>
      </c>
      <c r="G1932" s="82">
        <f t="array" ref="G1932">SUM(IF(P1932="-",0,P1932),IF(R1932="-",0,R1932))/100</f>
        <v>36.54</v>
      </c>
      <c r="H1932" s="82">
        <f t="array" ref="H1932">SUM(IF(Q1932="-",0,Q1932))/100</f>
        <v>310.43</v>
      </c>
      <c r="I1932" s="76">
        <v>5554028</v>
      </c>
      <c r="J1932" s="76" t="s">
        <v>192</v>
      </c>
      <c r="K1932" s="77">
        <v>41639</v>
      </c>
      <c r="L1932" s="76">
        <v>533891</v>
      </c>
      <c r="M1932" s="76">
        <v>35289</v>
      </c>
      <c r="N1932" s="76">
        <v>1066</v>
      </c>
      <c r="O1932" s="76">
        <v>480</v>
      </c>
      <c r="P1932" s="76">
        <v>3354</v>
      </c>
      <c r="Q1932" s="76">
        <v>31043</v>
      </c>
      <c r="R1932" s="76">
        <v>300</v>
      </c>
    </row>
    <row r="1933" spans="1:18">
      <c r="A1933" s="82">
        <f t="shared" si="150"/>
        <v>555402802012</v>
      </c>
      <c r="B1933" s="82" t="str">
        <f t="shared" si="151"/>
        <v>55540280</v>
      </c>
      <c r="C1933" s="82">
        <f t="shared" si="152"/>
        <v>2012</v>
      </c>
      <c r="D1933" s="82">
        <f t="shared" si="153"/>
        <v>5338.91</v>
      </c>
      <c r="E1933" s="82">
        <f t="shared" si="154"/>
        <v>702.64</v>
      </c>
      <c r="F1933" s="82">
        <f t="array" ref="F1933">SUM(IF(M1933:N1933="-",0,M1933:N1933),IF(O1933="-",0,-O1933))/100</f>
        <v>359.26</v>
      </c>
      <c r="G1933" s="82">
        <f t="array" ref="G1933">SUM(IF(P1933="-",0,P1933),IF(R1933="-",0,R1933))/100</f>
        <v>33.35</v>
      </c>
      <c r="H1933" s="82">
        <f t="array" ref="H1933">SUM(IF(Q1933="-",0,Q1933))/100</f>
        <v>310.02999999999997</v>
      </c>
      <c r="I1933" s="76">
        <v>5554028</v>
      </c>
      <c r="J1933" s="76" t="s">
        <v>192</v>
      </c>
      <c r="K1933" s="77">
        <v>41274</v>
      </c>
      <c r="L1933" s="76">
        <v>533891</v>
      </c>
      <c r="M1933" s="76">
        <v>35296</v>
      </c>
      <c r="N1933" s="76">
        <v>1109</v>
      </c>
      <c r="O1933" s="76">
        <v>479</v>
      </c>
      <c r="P1933" s="76">
        <v>3335</v>
      </c>
      <c r="Q1933" s="76">
        <v>31003</v>
      </c>
      <c r="R1933" s="76">
        <v>0</v>
      </c>
    </row>
    <row r="1934" spans="1:18">
      <c r="A1934" s="82">
        <f t="shared" si="150"/>
        <v>555402802011</v>
      </c>
      <c r="B1934" s="82" t="str">
        <f t="shared" si="151"/>
        <v>55540280</v>
      </c>
      <c r="C1934" s="82">
        <f t="shared" si="152"/>
        <v>2011</v>
      </c>
      <c r="D1934" s="82">
        <f t="shared" si="153"/>
        <v>5338.92</v>
      </c>
      <c r="E1934" s="82">
        <f t="shared" si="154"/>
        <v>688.44</v>
      </c>
      <c r="F1934" s="82">
        <f t="array" ref="F1934">SUM(IF(M1934:N1934="-",0,M1934:N1934),IF(O1934="-",0,-O1934))/100</f>
        <v>354.59</v>
      </c>
      <c r="G1934" s="82">
        <f t="array" ref="G1934">SUM(IF(P1934="-",0,P1934),IF(R1934="-",0,R1934))/100</f>
        <v>34.19</v>
      </c>
      <c r="H1934" s="82">
        <f t="array" ref="H1934">SUM(IF(Q1934="-",0,Q1934))/100</f>
        <v>299.66000000000003</v>
      </c>
      <c r="I1934" s="76">
        <v>5554028</v>
      </c>
      <c r="J1934" s="76" t="s">
        <v>192</v>
      </c>
      <c r="K1934" s="77">
        <v>40908</v>
      </c>
      <c r="L1934" s="76">
        <v>533892</v>
      </c>
      <c r="M1934" s="76">
        <v>35098</v>
      </c>
      <c r="N1934" s="76">
        <v>841</v>
      </c>
      <c r="O1934" s="76">
        <v>480</v>
      </c>
      <c r="P1934" s="76">
        <v>3286</v>
      </c>
      <c r="Q1934" s="76">
        <v>29966</v>
      </c>
      <c r="R1934" s="76">
        <v>133</v>
      </c>
    </row>
    <row r="1935" spans="1:18">
      <c r="A1935" s="82">
        <f t="shared" si="150"/>
        <v>555402802010</v>
      </c>
      <c r="B1935" s="82" t="str">
        <f t="shared" si="151"/>
        <v>55540280</v>
      </c>
      <c r="C1935" s="82">
        <f t="shared" si="152"/>
        <v>2010</v>
      </c>
      <c r="D1935" s="82">
        <f t="shared" si="153"/>
        <v>5338.91</v>
      </c>
      <c r="E1935" s="82">
        <f t="shared" si="154"/>
        <v>686.72</v>
      </c>
      <c r="F1935" s="82">
        <f t="array" ref="F1935">SUM(IF(M1935:N1935="-",0,M1935:N1935),IF(O1935="-",0,-O1935))/100</f>
        <v>355.45</v>
      </c>
      <c r="G1935" s="82">
        <f t="array" ref="G1935">SUM(IF(P1935="-",0,P1935),IF(R1935="-",0,R1935))/100</f>
        <v>32.96</v>
      </c>
      <c r="H1935" s="82">
        <f t="array" ref="H1935">SUM(IF(Q1935="-",0,Q1935))/100</f>
        <v>298.31</v>
      </c>
      <c r="I1935" s="76">
        <v>5554028</v>
      </c>
      <c r="J1935" s="76" t="s">
        <v>192</v>
      </c>
      <c r="K1935" s="77">
        <v>40543</v>
      </c>
      <c r="L1935" s="76">
        <v>533891</v>
      </c>
      <c r="M1935" s="76">
        <v>35278</v>
      </c>
      <c r="N1935" s="76">
        <v>747</v>
      </c>
      <c r="O1935" s="76">
        <v>480</v>
      </c>
      <c r="P1935" s="76">
        <v>3163</v>
      </c>
      <c r="Q1935" s="76">
        <v>29831</v>
      </c>
      <c r="R1935" s="76">
        <v>133</v>
      </c>
    </row>
    <row r="1936" spans="1:18">
      <c r="A1936" s="82">
        <f t="shared" si="150"/>
        <v>555402802009</v>
      </c>
      <c r="B1936" s="82" t="str">
        <f t="shared" si="151"/>
        <v>55540280</v>
      </c>
      <c r="C1936" s="82">
        <f t="shared" si="152"/>
        <v>2009</v>
      </c>
      <c r="D1936" s="82">
        <f t="shared" si="153"/>
        <v>5338.92</v>
      </c>
      <c r="E1936" s="82">
        <f t="shared" si="154"/>
        <v>652.29</v>
      </c>
      <c r="F1936" s="82">
        <f t="array" ref="F1936">SUM(IF(M1936:N1936="-",0,M1936:N1936),IF(O1936="-",0,-O1936))/100</f>
        <v>334.94</v>
      </c>
      <c r="G1936" s="82">
        <f t="array" ref="G1936">SUM(IF(P1936="-",0,P1936),IF(R1936="-",0,R1936))/100</f>
        <v>20.399999999999999</v>
      </c>
      <c r="H1936" s="82">
        <f t="array" ref="H1936">SUM(IF(Q1936="-",0,Q1936))/100</f>
        <v>296.95</v>
      </c>
      <c r="I1936" s="76">
        <v>5554028</v>
      </c>
      <c r="J1936" s="76" t="s">
        <v>192</v>
      </c>
      <c r="K1936" s="77">
        <v>40178</v>
      </c>
      <c r="L1936" s="76">
        <v>533892</v>
      </c>
      <c r="M1936" s="76">
        <v>33430</v>
      </c>
      <c r="N1936" s="76">
        <v>64</v>
      </c>
      <c r="O1936" s="76" t="s">
        <v>19</v>
      </c>
      <c r="P1936" s="76">
        <v>1907</v>
      </c>
      <c r="Q1936" s="76">
        <v>29695</v>
      </c>
      <c r="R1936" s="76">
        <v>133</v>
      </c>
    </row>
    <row r="1937" spans="1:18">
      <c r="A1937" s="82">
        <f t="shared" si="150"/>
        <v>555402802008</v>
      </c>
      <c r="B1937" s="82" t="str">
        <f t="shared" si="151"/>
        <v>55540280</v>
      </c>
      <c r="C1937" s="82">
        <f t="shared" si="152"/>
        <v>2008</v>
      </c>
      <c r="D1937" s="82">
        <f t="shared" si="153"/>
        <v>5338.94</v>
      </c>
      <c r="E1937" s="82">
        <f t="shared" si="154"/>
        <v>633.75</v>
      </c>
      <c r="F1937" s="82">
        <f t="array" ref="F1937">SUM(IF(M1937:N1937="-",0,M1937:N1937),IF(O1937="-",0,-O1937))/100</f>
        <v>317.12</v>
      </c>
      <c r="G1937" s="82">
        <f t="array" ref="G1937">SUM(IF(P1937="-",0,P1937),IF(R1937="-",0,R1937))/100</f>
        <v>18.96</v>
      </c>
      <c r="H1937" s="82">
        <f t="array" ref="H1937">SUM(IF(Q1937="-",0,Q1937))/100</f>
        <v>297.67</v>
      </c>
      <c r="I1937" s="76">
        <v>5554028</v>
      </c>
      <c r="J1937" s="76" t="s">
        <v>192</v>
      </c>
      <c r="K1937" s="77">
        <v>39813</v>
      </c>
      <c r="L1937" s="76">
        <v>533894</v>
      </c>
      <c r="M1937" s="76">
        <v>31648</v>
      </c>
      <c r="N1937" s="76">
        <v>64</v>
      </c>
      <c r="O1937" s="76" t="s">
        <v>19</v>
      </c>
      <c r="P1937" s="76">
        <v>1763</v>
      </c>
      <c r="Q1937" s="76">
        <v>29767</v>
      </c>
      <c r="R1937" s="76">
        <v>133</v>
      </c>
    </row>
    <row r="1938" spans="1:18">
      <c r="A1938" s="82">
        <f t="shared" si="150"/>
        <v>555402802007</v>
      </c>
      <c r="B1938" s="82" t="str">
        <f t="shared" si="151"/>
        <v>55540280</v>
      </c>
      <c r="C1938" s="82">
        <f t="shared" si="152"/>
        <v>2007</v>
      </c>
      <c r="D1938" s="82">
        <f t="shared" si="153"/>
        <v>5338.95</v>
      </c>
      <c r="E1938" s="82">
        <f t="shared" si="154"/>
        <v>627.80999999999995</v>
      </c>
      <c r="F1938" s="82">
        <f t="array" ref="F1938">SUM(IF(M1938:N1938="-",0,M1938:N1938),IF(O1938="-",0,-O1938))/100</f>
        <v>311.01</v>
      </c>
      <c r="G1938" s="82">
        <f t="array" ref="G1938">SUM(IF(P1938="-",0,P1938),IF(R1938="-",0,R1938))/100</f>
        <v>18.579999999999998</v>
      </c>
      <c r="H1938" s="82">
        <f t="array" ref="H1938">SUM(IF(Q1938="-",0,Q1938))/100</f>
        <v>298.22000000000003</v>
      </c>
      <c r="I1938" s="76">
        <v>5554028</v>
      </c>
      <c r="J1938" s="76" t="s">
        <v>192</v>
      </c>
      <c r="K1938" s="77">
        <v>39447</v>
      </c>
      <c r="L1938" s="76">
        <v>533895</v>
      </c>
      <c r="M1938" s="76">
        <v>31037</v>
      </c>
      <c r="N1938" s="76">
        <v>64</v>
      </c>
      <c r="O1938" s="76" t="s">
        <v>19</v>
      </c>
      <c r="P1938" s="76">
        <v>1725</v>
      </c>
      <c r="Q1938" s="76">
        <v>29822</v>
      </c>
      <c r="R1938" s="76">
        <v>133</v>
      </c>
    </row>
    <row r="1939" spans="1:18">
      <c r="A1939" s="82">
        <f t="shared" si="150"/>
        <v>555402802006</v>
      </c>
      <c r="B1939" s="82" t="str">
        <f t="shared" si="151"/>
        <v>55540280</v>
      </c>
      <c r="C1939" s="82">
        <f t="shared" si="152"/>
        <v>2006</v>
      </c>
      <c r="D1939" s="82">
        <f t="shared" si="153"/>
        <v>5338.96</v>
      </c>
      <c r="E1939" s="82">
        <f t="shared" si="154"/>
        <v>613.97</v>
      </c>
      <c r="F1939" s="82">
        <f t="array" ref="F1939">SUM(IF(M1939:N1939="-",0,M1939:N1939),IF(O1939="-",0,-O1939))/100</f>
        <v>297.29000000000002</v>
      </c>
      <c r="G1939" s="82">
        <f t="array" ref="G1939">SUM(IF(P1939="-",0,P1939),IF(R1939="-",0,R1939))/100</f>
        <v>19.010000000000002</v>
      </c>
      <c r="H1939" s="82">
        <f t="array" ref="H1939">SUM(IF(Q1939="-",0,Q1939))/100</f>
        <v>297.67</v>
      </c>
      <c r="I1939" s="76">
        <v>5554028</v>
      </c>
      <c r="J1939" s="76" t="s">
        <v>192</v>
      </c>
      <c r="K1939" s="77">
        <v>39082</v>
      </c>
      <c r="L1939" s="76">
        <v>533896</v>
      </c>
      <c r="M1939" s="76">
        <v>29665</v>
      </c>
      <c r="N1939" s="76">
        <v>64</v>
      </c>
      <c r="O1939" s="76" t="s">
        <v>19</v>
      </c>
      <c r="P1939" s="76">
        <v>1768</v>
      </c>
      <c r="Q1939" s="76">
        <v>29767</v>
      </c>
      <c r="R1939" s="76">
        <v>133</v>
      </c>
    </row>
    <row r="1940" spans="1:18">
      <c r="A1940" s="82">
        <f t="shared" si="150"/>
        <v>555403202015</v>
      </c>
      <c r="B1940" s="82" t="str">
        <f t="shared" si="151"/>
        <v>55540320</v>
      </c>
      <c r="C1940" s="82">
        <f t="shared" si="152"/>
        <v>2015</v>
      </c>
      <c r="D1940" s="82">
        <f t="shared" si="153"/>
        <v>4280.3100000000004</v>
      </c>
      <c r="E1940" s="82">
        <f t="shared" si="154"/>
        <v>784.38999999999987</v>
      </c>
      <c r="F1940" s="82">
        <f t="array" ref="F1940">SUM(IF(M1940:N1940="-",0,M1940:N1940),IF(O1940="-",0,-O1940))/100</f>
        <v>448.19</v>
      </c>
      <c r="G1940" s="82">
        <f t="array" ref="G1940">SUM(IF(P1940="-",0,P1940),IF(R1940="-",0,R1940))/100</f>
        <v>109.38</v>
      </c>
      <c r="H1940" s="82">
        <f t="array" ref="H1940">SUM(IF(Q1940="-",0,Q1940))/100</f>
        <v>226.82</v>
      </c>
      <c r="I1940" s="76">
        <v>5554032</v>
      </c>
      <c r="J1940" s="76" t="s">
        <v>193</v>
      </c>
      <c r="K1940" s="77">
        <v>42369</v>
      </c>
      <c r="L1940" s="76">
        <v>428031</v>
      </c>
      <c r="M1940" s="76">
        <v>43903</v>
      </c>
      <c r="N1940" s="76">
        <v>916</v>
      </c>
      <c r="O1940" s="76">
        <v>0</v>
      </c>
      <c r="P1940" s="76">
        <v>10557</v>
      </c>
      <c r="Q1940" s="76">
        <v>22682</v>
      </c>
      <c r="R1940" s="76">
        <v>381</v>
      </c>
    </row>
    <row r="1941" spans="1:18">
      <c r="A1941" s="82">
        <f t="shared" si="150"/>
        <v>555403202014</v>
      </c>
      <c r="B1941" s="82" t="str">
        <f t="shared" si="151"/>
        <v>55540320</v>
      </c>
      <c r="C1941" s="82">
        <f t="shared" si="152"/>
        <v>2014</v>
      </c>
      <c r="D1941" s="82">
        <f t="shared" si="153"/>
        <v>4280.3100000000004</v>
      </c>
      <c r="E1941" s="82">
        <f t="shared" si="154"/>
        <v>782.51</v>
      </c>
      <c r="F1941" s="82">
        <f t="array" ref="F1941">SUM(IF(M1941:N1941="-",0,M1941:N1941),IF(O1941="-",0,-O1941))/100</f>
        <v>446.67</v>
      </c>
      <c r="G1941" s="82">
        <f t="array" ref="G1941">SUM(IF(P1941="-",0,P1941),IF(R1941="-",0,R1941))/100</f>
        <v>109.05</v>
      </c>
      <c r="H1941" s="82">
        <f t="array" ref="H1941">SUM(IF(Q1941="-",0,Q1941))/100</f>
        <v>226.79</v>
      </c>
      <c r="I1941" s="76">
        <v>5554032</v>
      </c>
      <c r="J1941" s="76" t="s">
        <v>193</v>
      </c>
      <c r="K1941" s="77">
        <v>42004</v>
      </c>
      <c r="L1941" s="76">
        <v>428031</v>
      </c>
      <c r="M1941" s="76">
        <v>43703</v>
      </c>
      <c r="N1941" s="76">
        <v>964</v>
      </c>
      <c r="O1941" s="76" t="s">
        <v>19</v>
      </c>
      <c r="P1941" s="76">
        <v>10524</v>
      </c>
      <c r="Q1941" s="76">
        <v>22679</v>
      </c>
      <c r="R1941" s="76">
        <v>381</v>
      </c>
    </row>
    <row r="1942" spans="1:18">
      <c r="A1942" s="82">
        <f t="shared" si="150"/>
        <v>555403202013</v>
      </c>
      <c r="B1942" s="82" t="str">
        <f t="shared" si="151"/>
        <v>55540320</v>
      </c>
      <c r="C1942" s="82">
        <f t="shared" si="152"/>
        <v>2013</v>
      </c>
      <c r="D1942" s="82">
        <f t="shared" si="153"/>
        <v>4280.3100000000004</v>
      </c>
      <c r="E1942" s="82">
        <f t="shared" si="154"/>
        <v>781.6400000000001</v>
      </c>
      <c r="F1942" s="82">
        <f t="array" ref="F1942">SUM(IF(M1942:N1942="-",0,M1942:N1942),IF(O1942="-",0,-O1942))/100</f>
        <v>446.12</v>
      </c>
      <c r="G1942" s="82">
        <f t="array" ref="G1942">SUM(IF(P1942="-",0,P1942),IF(R1942="-",0,R1942))/100</f>
        <v>108.83</v>
      </c>
      <c r="H1942" s="82">
        <f t="array" ref="H1942">SUM(IF(Q1942="-",0,Q1942))/100</f>
        <v>226.69</v>
      </c>
      <c r="I1942" s="76">
        <v>5554032</v>
      </c>
      <c r="J1942" s="76" t="s">
        <v>193</v>
      </c>
      <c r="K1942" s="77">
        <v>41639</v>
      </c>
      <c r="L1942" s="76">
        <v>428031</v>
      </c>
      <c r="M1942" s="76">
        <v>43266</v>
      </c>
      <c r="N1942" s="76">
        <v>1346</v>
      </c>
      <c r="O1942" s="76" t="s">
        <v>19</v>
      </c>
      <c r="P1942" s="76">
        <v>10502</v>
      </c>
      <c r="Q1942" s="76">
        <v>22669</v>
      </c>
      <c r="R1942" s="76">
        <v>381</v>
      </c>
    </row>
    <row r="1943" spans="1:18">
      <c r="A1943" s="82">
        <f t="shared" si="150"/>
        <v>555403202012</v>
      </c>
      <c r="B1943" s="82" t="str">
        <f t="shared" si="151"/>
        <v>55540320</v>
      </c>
      <c r="C1943" s="82">
        <f t="shared" si="152"/>
        <v>2012</v>
      </c>
      <c r="D1943" s="82">
        <f t="shared" si="153"/>
        <v>4280.3100000000004</v>
      </c>
      <c r="E1943" s="82">
        <f t="shared" si="154"/>
        <v>764.98</v>
      </c>
      <c r="F1943" s="82">
        <f t="array" ref="F1943">SUM(IF(M1943:N1943="-",0,M1943:N1943),IF(O1943="-",0,-O1943))/100</f>
        <v>442.31</v>
      </c>
      <c r="G1943" s="82">
        <f t="array" ref="G1943">SUM(IF(P1943="-",0,P1943),IF(R1943="-",0,R1943))/100</f>
        <v>94.85</v>
      </c>
      <c r="H1943" s="82">
        <f t="array" ref="H1943">SUM(IF(Q1943="-",0,Q1943))/100</f>
        <v>227.82</v>
      </c>
      <c r="I1943" s="76">
        <v>5554032</v>
      </c>
      <c r="J1943" s="76" t="s">
        <v>193</v>
      </c>
      <c r="K1943" s="77">
        <v>41274</v>
      </c>
      <c r="L1943" s="76">
        <v>428031</v>
      </c>
      <c r="M1943" s="76">
        <v>42838</v>
      </c>
      <c r="N1943" s="76">
        <v>1393</v>
      </c>
      <c r="O1943" s="76">
        <v>0</v>
      </c>
      <c r="P1943" s="76">
        <v>9362</v>
      </c>
      <c r="Q1943" s="76">
        <v>22782</v>
      </c>
      <c r="R1943" s="76">
        <v>123</v>
      </c>
    </row>
    <row r="1944" spans="1:18">
      <c r="A1944" s="82">
        <f t="shared" si="150"/>
        <v>555403202011</v>
      </c>
      <c r="B1944" s="82" t="str">
        <f t="shared" si="151"/>
        <v>55540320</v>
      </c>
      <c r="C1944" s="82">
        <f t="shared" si="152"/>
        <v>2011</v>
      </c>
      <c r="D1944" s="82">
        <f t="shared" si="153"/>
        <v>4273.22</v>
      </c>
      <c r="E1944" s="82">
        <f t="shared" si="154"/>
        <v>761.34</v>
      </c>
      <c r="F1944" s="82">
        <f t="array" ref="F1944">SUM(IF(M1944:N1944="-",0,M1944:N1944),IF(O1944="-",0,-O1944))/100</f>
        <v>439.78</v>
      </c>
      <c r="G1944" s="82">
        <f t="array" ref="G1944">SUM(IF(P1944="-",0,P1944),IF(R1944="-",0,R1944))/100</f>
        <v>95.43</v>
      </c>
      <c r="H1944" s="82">
        <f t="array" ref="H1944">SUM(IF(Q1944="-",0,Q1944))/100</f>
        <v>226.13</v>
      </c>
      <c r="I1944" s="76">
        <v>5554032</v>
      </c>
      <c r="J1944" s="76" t="s">
        <v>193</v>
      </c>
      <c r="K1944" s="77">
        <v>40908</v>
      </c>
      <c r="L1944" s="76">
        <v>427322</v>
      </c>
      <c r="M1944" s="76">
        <v>43725</v>
      </c>
      <c r="N1944" s="76">
        <v>253</v>
      </c>
      <c r="O1944" s="76">
        <v>0</v>
      </c>
      <c r="P1944" s="76">
        <v>9421</v>
      </c>
      <c r="Q1944" s="76">
        <v>22613</v>
      </c>
      <c r="R1944" s="76">
        <v>122</v>
      </c>
    </row>
    <row r="1945" spans="1:18">
      <c r="A1945" s="82">
        <f t="shared" si="150"/>
        <v>555403202010</v>
      </c>
      <c r="B1945" s="82" t="str">
        <f t="shared" si="151"/>
        <v>55540320</v>
      </c>
      <c r="C1945" s="82">
        <f t="shared" si="152"/>
        <v>2010</v>
      </c>
      <c r="D1945" s="82">
        <f t="shared" si="153"/>
        <v>4273.17</v>
      </c>
      <c r="E1945" s="82">
        <f t="shared" si="154"/>
        <v>752.2399999999999</v>
      </c>
      <c r="F1945" s="82">
        <f t="array" ref="F1945">SUM(IF(M1945:N1945="-",0,M1945:N1945),IF(O1945="-",0,-O1945))/100</f>
        <v>433.26</v>
      </c>
      <c r="G1945" s="82">
        <f t="array" ref="G1945">SUM(IF(P1945="-",0,P1945),IF(R1945="-",0,R1945))/100</f>
        <v>93.31</v>
      </c>
      <c r="H1945" s="82">
        <f t="array" ref="H1945">SUM(IF(Q1945="-",0,Q1945))/100</f>
        <v>225.67</v>
      </c>
      <c r="I1945" s="76">
        <v>5554032</v>
      </c>
      <c r="J1945" s="76" t="s">
        <v>193</v>
      </c>
      <c r="K1945" s="77">
        <v>40543</v>
      </c>
      <c r="L1945" s="76">
        <v>427317</v>
      </c>
      <c r="M1945" s="76">
        <v>43073</v>
      </c>
      <c r="N1945" s="76">
        <v>293</v>
      </c>
      <c r="O1945" s="76">
        <v>40</v>
      </c>
      <c r="P1945" s="76">
        <v>9010</v>
      </c>
      <c r="Q1945" s="76">
        <v>22567</v>
      </c>
      <c r="R1945" s="76">
        <v>321</v>
      </c>
    </row>
    <row r="1946" spans="1:18">
      <c r="A1946" s="82">
        <f t="shared" si="150"/>
        <v>555403202009</v>
      </c>
      <c r="B1946" s="82" t="str">
        <f t="shared" si="151"/>
        <v>55540320</v>
      </c>
      <c r="C1946" s="82">
        <f t="shared" si="152"/>
        <v>2009</v>
      </c>
      <c r="D1946" s="82">
        <f t="shared" si="153"/>
        <v>4273.2</v>
      </c>
      <c r="E1946" s="82">
        <f t="shared" si="154"/>
        <v>750.73</v>
      </c>
      <c r="F1946" s="82">
        <f t="array" ref="F1946">SUM(IF(M1946:N1946="-",0,M1946:N1946),IF(O1946="-",0,-O1946))/100</f>
        <v>433.1</v>
      </c>
      <c r="G1946" s="82">
        <f t="array" ref="G1946">SUM(IF(P1946="-",0,P1946),IF(R1946="-",0,R1946))/100</f>
        <v>92.42</v>
      </c>
      <c r="H1946" s="82">
        <f t="array" ref="H1946">SUM(IF(Q1946="-",0,Q1946))/100</f>
        <v>225.21</v>
      </c>
      <c r="I1946" s="76">
        <v>5554032</v>
      </c>
      <c r="J1946" s="76" t="s">
        <v>193</v>
      </c>
      <c r="K1946" s="77">
        <v>40178</v>
      </c>
      <c r="L1946" s="76">
        <v>427320</v>
      </c>
      <c r="M1946" s="76">
        <v>42854</v>
      </c>
      <c r="N1946" s="76">
        <v>496</v>
      </c>
      <c r="O1946" s="76">
        <v>40</v>
      </c>
      <c r="P1946" s="76">
        <v>8921</v>
      </c>
      <c r="Q1946" s="76">
        <v>22521</v>
      </c>
      <c r="R1946" s="76">
        <v>321</v>
      </c>
    </row>
    <row r="1947" spans="1:18">
      <c r="A1947" s="82">
        <f t="shared" si="150"/>
        <v>555403202008</v>
      </c>
      <c r="B1947" s="82" t="str">
        <f t="shared" si="151"/>
        <v>55540320</v>
      </c>
      <c r="C1947" s="82">
        <f t="shared" si="152"/>
        <v>2008</v>
      </c>
      <c r="D1947" s="82">
        <f t="shared" si="153"/>
        <v>4273.18</v>
      </c>
      <c r="E1947" s="82">
        <f t="shared" si="154"/>
        <v>749.75</v>
      </c>
      <c r="F1947" s="82">
        <f t="array" ref="F1947">SUM(IF(M1947:N1947="-",0,M1947:N1947),IF(O1947="-",0,-O1947))/100</f>
        <v>431.91</v>
      </c>
      <c r="G1947" s="82">
        <f t="array" ref="G1947">SUM(IF(P1947="-",0,P1947),IF(R1947="-",0,R1947))/100</f>
        <v>92.3</v>
      </c>
      <c r="H1947" s="82">
        <f t="array" ref="H1947">SUM(IF(Q1947="-",0,Q1947))/100</f>
        <v>225.54</v>
      </c>
      <c r="I1947" s="76">
        <v>5554032</v>
      </c>
      <c r="J1947" s="76" t="s">
        <v>193</v>
      </c>
      <c r="K1947" s="77">
        <v>39813</v>
      </c>
      <c r="L1947" s="76">
        <v>427318</v>
      </c>
      <c r="M1947" s="76">
        <v>42735</v>
      </c>
      <c r="N1947" s="76">
        <v>548</v>
      </c>
      <c r="O1947" s="76">
        <v>92</v>
      </c>
      <c r="P1947" s="76">
        <v>8909</v>
      </c>
      <c r="Q1947" s="76">
        <v>22554</v>
      </c>
      <c r="R1947" s="76">
        <v>321</v>
      </c>
    </row>
    <row r="1948" spans="1:18">
      <c r="A1948" s="82">
        <f t="shared" si="150"/>
        <v>555403202007</v>
      </c>
      <c r="B1948" s="82" t="str">
        <f t="shared" si="151"/>
        <v>55540320</v>
      </c>
      <c r="C1948" s="82">
        <f t="shared" si="152"/>
        <v>2007</v>
      </c>
      <c r="D1948" s="82">
        <f t="shared" si="153"/>
        <v>4273.03</v>
      </c>
      <c r="E1948" s="82">
        <f t="shared" si="154"/>
        <v>742.1400000000001</v>
      </c>
      <c r="F1948" s="82">
        <f t="array" ref="F1948">SUM(IF(M1948:N1948="-",0,M1948:N1948),IF(O1948="-",0,-O1948))/100</f>
        <v>423.12</v>
      </c>
      <c r="G1948" s="82">
        <f t="array" ref="G1948">SUM(IF(P1948="-",0,P1948),IF(R1948="-",0,R1948))/100</f>
        <v>92.33</v>
      </c>
      <c r="H1948" s="82">
        <f t="array" ref="H1948">SUM(IF(Q1948="-",0,Q1948))/100</f>
        <v>226.69</v>
      </c>
      <c r="I1948" s="76">
        <v>5554032</v>
      </c>
      <c r="J1948" s="76" t="s">
        <v>193</v>
      </c>
      <c r="K1948" s="77">
        <v>39447</v>
      </c>
      <c r="L1948" s="76">
        <v>427303</v>
      </c>
      <c r="M1948" s="76">
        <v>41856</v>
      </c>
      <c r="N1948" s="76">
        <v>548</v>
      </c>
      <c r="O1948" s="76">
        <v>92</v>
      </c>
      <c r="P1948" s="76">
        <v>8912</v>
      </c>
      <c r="Q1948" s="76">
        <v>22669</v>
      </c>
      <c r="R1948" s="76">
        <v>321</v>
      </c>
    </row>
    <row r="1949" spans="1:18">
      <c r="A1949" s="82">
        <f t="shared" si="150"/>
        <v>555403202006</v>
      </c>
      <c r="B1949" s="82" t="str">
        <f t="shared" si="151"/>
        <v>55540320</v>
      </c>
      <c r="C1949" s="82">
        <f t="shared" si="152"/>
        <v>2006</v>
      </c>
      <c r="D1949" s="82">
        <f t="shared" si="153"/>
        <v>4273.03</v>
      </c>
      <c r="E1949" s="82">
        <f t="shared" si="154"/>
        <v>737.92</v>
      </c>
      <c r="F1949" s="82">
        <f t="array" ref="F1949">SUM(IF(M1949:N1949="-",0,M1949:N1949),IF(O1949="-",0,-O1949))/100</f>
        <v>419.27</v>
      </c>
      <c r="G1949" s="82">
        <f t="array" ref="G1949">SUM(IF(P1949="-",0,P1949),IF(R1949="-",0,R1949))/100</f>
        <v>92.25</v>
      </c>
      <c r="H1949" s="82">
        <f t="array" ref="H1949">SUM(IF(Q1949="-",0,Q1949))/100</f>
        <v>226.4</v>
      </c>
      <c r="I1949" s="76">
        <v>5554032</v>
      </c>
      <c r="J1949" s="76" t="s">
        <v>193</v>
      </c>
      <c r="K1949" s="77">
        <v>39082</v>
      </c>
      <c r="L1949" s="76">
        <v>427303</v>
      </c>
      <c r="M1949" s="76">
        <v>41471</v>
      </c>
      <c r="N1949" s="76">
        <v>548</v>
      </c>
      <c r="O1949" s="76">
        <v>92</v>
      </c>
      <c r="P1949" s="76">
        <v>8904</v>
      </c>
      <c r="Q1949" s="76">
        <v>22640</v>
      </c>
      <c r="R1949" s="76">
        <v>321</v>
      </c>
    </row>
    <row r="1950" spans="1:18">
      <c r="A1950" s="82">
        <f t="shared" si="150"/>
        <v>555403602015</v>
      </c>
      <c r="B1950" s="82" t="str">
        <f t="shared" si="151"/>
        <v>55540360</v>
      </c>
      <c r="C1950" s="82">
        <f t="shared" si="152"/>
        <v>2015</v>
      </c>
      <c r="D1950" s="82">
        <f t="shared" si="153"/>
        <v>5628.17</v>
      </c>
      <c r="E1950" s="82">
        <f t="shared" si="154"/>
        <v>738.81</v>
      </c>
      <c r="F1950" s="82">
        <f t="array" ref="F1950">SUM(IF(M1950:N1950="-",0,M1950:N1950),IF(O1950="-",0,-O1950))/100</f>
        <v>378.72</v>
      </c>
      <c r="G1950" s="82">
        <f t="array" ref="G1950">SUM(IF(P1950="-",0,P1950),IF(R1950="-",0,R1950))/100</f>
        <v>18.829999999999998</v>
      </c>
      <c r="H1950" s="82">
        <f t="array" ref="H1950">SUM(IF(Q1950="-",0,Q1950))/100</f>
        <v>341.26</v>
      </c>
      <c r="I1950" s="76">
        <v>5554036</v>
      </c>
      <c r="J1950" s="76" t="s">
        <v>194</v>
      </c>
      <c r="K1950" s="77">
        <v>42369</v>
      </c>
      <c r="L1950" s="76">
        <v>562817</v>
      </c>
      <c r="M1950" s="76">
        <v>36658</v>
      </c>
      <c r="N1950" s="76">
        <v>1214</v>
      </c>
      <c r="O1950" s="76">
        <v>0</v>
      </c>
      <c r="P1950" s="76">
        <v>1725</v>
      </c>
      <c r="Q1950" s="76">
        <v>34126</v>
      </c>
      <c r="R1950" s="76">
        <v>158</v>
      </c>
    </row>
    <row r="1951" spans="1:18">
      <c r="A1951" s="82">
        <f t="shared" si="150"/>
        <v>555403602014</v>
      </c>
      <c r="B1951" s="82" t="str">
        <f t="shared" si="151"/>
        <v>55540360</v>
      </c>
      <c r="C1951" s="82">
        <f t="shared" si="152"/>
        <v>2014</v>
      </c>
      <c r="D1951" s="82">
        <f t="shared" si="153"/>
        <v>5628.17</v>
      </c>
      <c r="E1951" s="82">
        <f t="shared" si="154"/>
        <v>707.24</v>
      </c>
      <c r="F1951" s="82">
        <f t="array" ref="F1951">SUM(IF(M1951:N1951="-",0,M1951:N1951),IF(O1951="-",0,-O1951))/100</f>
        <v>364.2</v>
      </c>
      <c r="G1951" s="82">
        <f t="array" ref="G1951">SUM(IF(P1951="-",0,P1951),IF(R1951="-",0,R1951))/100</f>
        <v>18.170000000000002</v>
      </c>
      <c r="H1951" s="82">
        <f t="array" ref="H1951">SUM(IF(Q1951="-",0,Q1951))/100</f>
        <v>324.87</v>
      </c>
      <c r="I1951" s="76">
        <v>5554036</v>
      </c>
      <c r="J1951" s="76" t="s">
        <v>194</v>
      </c>
      <c r="K1951" s="77">
        <v>42004</v>
      </c>
      <c r="L1951" s="76">
        <v>562817</v>
      </c>
      <c r="M1951" s="76">
        <v>35317</v>
      </c>
      <c r="N1951" s="76">
        <v>1562</v>
      </c>
      <c r="O1951" s="76">
        <v>459</v>
      </c>
      <c r="P1951" s="76">
        <v>1658</v>
      </c>
      <c r="Q1951" s="76">
        <v>32487</v>
      </c>
      <c r="R1951" s="76">
        <v>159</v>
      </c>
    </row>
    <row r="1952" spans="1:18">
      <c r="A1952" s="82">
        <f t="shared" si="150"/>
        <v>555403602013</v>
      </c>
      <c r="B1952" s="82" t="str">
        <f t="shared" si="151"/>
        <v>55540360</v>
      </c>
      <c r="C1952" s="82">
        <f t="shared" si="152"/>
        <v>2013</v>
      </c>
      <c r="D1952" s="82">
        <f t="shared" si="153"/>
        <v>5628.17</v>
      </c>
      <c r="E1952" s="82">
        <f t="shared" si="154"/>
        <v>701.98</v>
      </c>
      <c r="F1952" s="82">
        <f t="array" ref="F1952">SUM(IF(M1952:N1952="-",0,M1952:N1952),IF(O1952="-",0,-O1952))/100</f>
        <v>360.93</v>
      </c>
      <c r="G1952" s="82">
        <f t="array" ref="G1952">SUM(IF(P1952="-",0,P1952),IF(R1952="-",0,R1952))/100</f>
        <v>16.73</v>
      </c>
      <c r="H1952" s="82">
        <f t="array" ref="H1952">SUM(IF(Q1952="-",0,Q1952))/100</f>
        <v>324.32</v>
      </c>
      <c r="I1952" s="76">
        <v>5554036</v>
      </c>
      <c r="J1952" s="76" t="s">
        <v>194</v>
      </c>
      <c r="K1952" s="77">
        <v>41639</v>
      </c>
      <c r="L1952" s="76">
        <v>562817</v>
      </c>
      <c r="M1952" s="76">
        <v>34881</v>
      </c>
      <c r="N1952" s="76">
        <v>1671</v>
      </c>
      <c r="O1952" s="76">
        <v>459</v>
      </c>
      <c r="P1952" s="76">
        <v>1514</v>
      </c>
      <c r="Q1952" s="76">
        <v>32432</v>
      </c>
      <c r="R1952" s="76">
        <v>159</v>
      </c>
    </row>
    <row r="1953" spans="1:18">
      <c r="A1953" s="82">
        <f t="shared" si="150"/>
        <v>555403602012</v>
      </c>
      <c r="B1953" s="82" t="str">
        <f t="shared" si="151"/>
        <v>55540360</v>
      </c>
      <c r="C1953" s="82">
        <f t="shared" si="152"/>
        <v>2012</v>
      </c>
      <c r="D1953" s="82">
        <f t="shared" si="153"/>
        <v>5628.17</v>
      </c>
      <c r="E1953" s="82">
        <f t="shared" si="154"/>
        <v>688.95</v>
      </c>
      <c r="F1953" s="82">
        <f t="array" ref="F1953">SUM(IF(M1953:N1953="-",0,M1953:N1953),IF(O1953="-",0,-O1953))/100</f>
        <v>354.14</v>
      </c>
      <c r="G1953" s="82">
        <f t="array" ref="G1953">SUM(IF(P1953="-",0,P1953),IF(R1953="-",0,R1953))/100</f>
        <v>15.01</v>
      </c>
      <c r="H1953" s="82">
        <f t="array" ref="H1953">SUM(IF(Q1953="-",0,Q1953))/100</f>
        <v>319.8</v>
      </c>
      <c r="I1953" s="76">
        <v>5554036</v>
      </c>
      <c r="J1953" s="76" t="s">
        <v>194</v>
      </c>
      <c r="K1953" s="77">
        <v>41274</v>
      </c>
      <c r="L1953" s="76">
        <v>562817</v>
      </c>
      <c r="M1953" s="76">
        <v>34194</v>
      </c>
      <c r="N1953" s="76">
        <v>1679</v>
      </c>
      <c r="O1953" s="76">
        <v>459</v>
      </c>
      <c r="P1953" s="76">
        <v>1497</v>
      </c>
      <c r="Q1953" s="76">
        <v>31980</v>
      </c>
      <c r="R1953" s="76">
        <v>4</v>
      </c>
    </row>
    <row r="1954" spans="1:18">
      <c r="A1954" s="82">
        <f t="shared" si="150"/>
        <v>555403602011</v>
      </c>
      <c r="B1954" s="82" t="str">
        <f t="shared" si="151"/>
        <v>55540360</v>
      </c>
      <c r="C1954" s="82">
        <f t="shared" si="152"/>
        <v>2011</v>
      </c>
      <c r="D1954" s="82">
        <f t="shared" si="153"/>
        <v>5628.1</v>
      </c>
      <c r="E1954" s="82">
        <f t="shared" si="154"/>
        <v>689.29</v>
      </c>
      <c r="F1954" s="82">
        <f t="array" ref="F1954">SUM(IF(M1954:N1954="-",0,M1954:N1954),IF(O1954="-",0,-O1954))/100</f>
        <v>355.28</v>
      </c>
      <c r="G1954" s="82">
        <f t="array" ref="G1954">SUM(IF(P1954="-",0,P1954),IF(R1954="-",0,R1954))/100</f>
        <v>16.18</v>
      </c>
      <c r="H1954" s="82">
        <f t="array" ref="H1954">SUM(IF(Q1954="-",0,Q1954))/100</f>
        <v>317.83</v>
      </c>
      <c r="I1954" s="76">
        <v>5554036</v>
      </c>
      <c r="J1954" s="76" t="s">
        <v>194</v>
      </c>
      <c r="K1954" s="77">
        <v>40908</v>
      </c>
      <c r="L1954" s="76">
        <v>562810</v>
      </c>
      <c r="M1954" s="76">
        <v>35426</v>
      </c>
      <c r="N1954" s="76">
        <v>562</v>
      </c>
      <c r="O1954" s="76">
        <v>460</v>
      </c>
      <c r="P1954" s="76">
        <v>1614</v>
      </c>
      <c r="Q1954" s="76">
        <v>31783</v>
      </c>
      <c r="R1954" s="76">
        <v>4</v>
      </c>
    </row>
    <row r="1955" spans="1:18">
      <c r="A1955" s="82">
        <f t="shared" si="150"/>
        <v>555403602010</v>
      </c>
      <c r="B1955" s="82" t="str">
        <f t="shared" si="151"/>
        <v>55540360</v>
      </c>
      <c r="C1955" s="82">
        <f t="shared" si="152"/>
        <v>2010</v>
      </c>
      <c r="D1955" s="82">
        <f t="shared" si="153"/>
        <v>5628.1</v>
      </c>
      <c r="E1955" s="82">
        <f t="shared" si="154"/>
        <v>688.17000000000007</v>
      </c>
      <c r="F1955" s="82">
        <f t="array" ref="F1955">SUM(IF(M1955:N1955="-",0,M1955:N1955),IF(O1955="-",0,-O1955))/100</f>
        <v>352.13</v>
      </c>
      <c r="G1955" s="82">
        <f t="array" ref="G1955">SUM(IF(P1955="-",0,P1955),IF(R1955="-",0,R1955))/100</f>
        <v>19.07</v>
      </c>
      <c r="H1955" s="82">
        <f t="array" ref="H1955">SUM(IF(Q1955="-",0,Q1955))/100</f>
        <v>316.97000000000003</v>
      </c>
      <c r="I1955" s="76">
        <v>5554036</v>
      </c>
      <c r="J1955" s="76" t="s">
        <v>194</v>
      </c>
      <c r="K1955" s="77">
        <v>40543</v>
      </c>
      <c r="L1955" s="76">
        <v>562810</v>
      </c>
      <c r="M1955" s="76">
        <v>35111</v>
      </c>
      <c r="N1955" s="76">
        <v>562</v>
      </c>
      <c r="O1955" s="76">
        <v>460</v>
      </c>
      <c r="P1955" s="76">
        <v>1742</v>
      </c>
      <c r="Q1955" s="76">
        <v>31697</v>
      </c>
      <c r="R1955" s="76">
        <v>165</v>
      </c>
    </row>
    <row r="1956" spans="1:18">
      <c r="A1956" s="82">
        <f t="shared" si="150"/>
        <v>555403602009</v>
      </c>
      <c r="B1956" s="82" t="str">
        <f t="shared" si="151"/>
        <v>55540360</v>
      </c>
      <c r="C1956" s="82">
        <f t="shared" si="152"/>
        <v>2009</v>
      </c>
      <c r="D1956" s="82">
        <f t="shared" si="153"/>
        <v>5628.1</v>
      </c>
      <c r="E1956" s="82">
        <f t="shared" si="154"/>
        <v>705.66000000000008</v>
      </c>
      <c r="F1956" s="82">
        <f t="array" ref="F1956">SUM(IF(M1956:N1956="-",0,M1956:N1956),IF(O1956="-",0,-O1956))/100</f>
        <v>368.85</v>
      </c>
      <c r="G1956" s="82">
        <f t="array" ref="G1956">SUM(IF(P1956="-",0,P1956),IF(R1956="-",0,R1956))/100</f>
        <v>19.239999999999998</v>
      </c>
      <c r="H1956" s="82">
        <f t="array" ref="H1956">SUM(IF(Q1956="-",0,Q1956))/100</f>
        <v>317.57</v>
      </c>
      <c r="I1956" s="76">
        <v>5554036</v>
      </c>
      <c r="J1956" s="76" t="s">
        <v>194</v>
      </c>
      <c r="K1956" s="77">
        <v>40178</v>
      </c>
      <c r="L1956" s="76">
        <v>562810</v>
      </c>
      <c r="M1956" s="76">
        <v>36794</v>
      </c>
      <c r="N1956" s="76">
        <v>550</v>
      </c>
      <c r="O1956" s="76">
        <v>459</v>
      </c>
      <c r="P1956" s="76">
        <v>1759</v>
      </c>
      <c r="Q1956" s="76">
        <v>31757</v>
      </c>
      <c r="R1956" s="76">
        <v>165</v>
      </c>
    </row>
    <row r="1957" spans="1:18">
      <c r="A1957" s="82">
        <f t="shared" si="150"/>
        <v>555403602008</v>
      </c>
      <c r="B1957" s="82" t="str">
        <f t="shared" si="151"/>
        <v>55540360</v>
      </c>
      <c r="C1957" s="82">
        <f t="shared" si="152"/>
        <v>2008</v>
      </c>
      <c r="D1957" s="82">
        <f t="shared" si="153"/>
        <v>5628.09</v>
      </c>
      <c r="E1957" s="82">
        <f t="shared" si="154"/>
        <v>707.21</v>
      </c>
      <c r="F1957" s="82">
        <f t="array" ref="F1957">SUM(IF(M1957:N1957="-",0,M1957:N1957),IF(O1957="-",0,-O1957))/100</f>
        <v>370.14</v>
      </c>
      <c r="G1957" s="82">
        <f t="array" ref="G1957">SUM(IF(P1957="-",0,P1957),IF(R1957="-",0,R1957))/100</f>
        <v>20.03</v>
      </c>
      <c r="H1957" s="82">
        <f t="array" ref="H1957">SUM(IF(Q1957="-",0,Q1957))/100</f>
        <v>317.04000000000002</v>
      </c>
      <c r="I1957" s="76">
        <v>5554036</v>
      </c>
      <c r="J1957" s="76" t="s">
        <v>194</v>
      </c>
      <c r="K1957" s="77">
        <v>39813</v>
      </c>
      <c r="L1957" s="76">
        <v>562809</v>
      </c>
      <c r="M1957" s="76">
        <v>36923</v>
      </c>
      <c r="N1957" s="76">
        <v>550</v>
      </c>
      <c r="O1957" s="76">
        <v>459</v>
      </c>
      <c r="P1957" s="76">
        <v>1838</v>
      </c>
      <c r="Q1957" s="76">
        <v>31704</v>
      </c>
      <c r="R1957" s="76">
        <v>165</v>
      </c>
    </row>
    <row r="1958" spans="1:18">
      <c r="A1958" s="82">
        <f t="shared" si="150"/>
        <v>555403602007</v>
      </c>
      <c r="B1958" s="82" t="str">
        <f t="shared" si="151"/>
        <v>55540360</v>
      </c>
      <c r="C1958" s="82">
        <f t="shared" si="152"/>
        <v>2007</v>
      </c>
      <c r="D1958" s="82">
        <f t="shared" si="153"/>
        <v>5628.43</v>
      </c>
      <c r="E1958" s="82">
        <f t="shared" si="154"/>
        <v>697.39</v>
      </c>
      <c r="F1958" s="82">
        <f t="array" ref="F1958">SUM(IF(M1958:N1958="-",0,M1958:N1958),IF(O1958="-",0,-O1958))/100</f>
        <v>362.74</v>
      </c>
      <c r="G1958" s="82">
        <f t="array" ref="G1958">SUM(IF(P1958="-",0,P1958),IF(R1958="-",0,R1958))/100</f>
        <v>19.45</v>
      </c>
      <c r="H1958" s="82">
        <f t="array" ref="H1958">SUM(IF(Q1958="-",0,Q1958))/100</f>
        <v>315.2</v>
      </c>
      <c r="I1958" s="76">
        <v>5554036</v>
      </c>
      <c r="J1958" s="76" t="s">
        <v>194</v>
      </c>
      <c r="K1958" s="77">
        <v>39447</v>
      </c>
      <c r="L1958" s="76">
        <v>562843</v>
      </c>
      <c r="M1958" s="76">
        <v>36243</v>
      </c>
      <c r="N1958" s="76">
        <v>490</v>
      </c>
      <c r="O1958" s="76">
        <v>459</v>
      </c>
      <c r="P1958" s="76">
        <v>1817</v>
      </c>
      <c r="Q1958" s="76">
        <v>31520</v>
      </c>
      <c r="R1958" s="76">
        <v>128</v>
      </c>
    </row>
    <row r="1959" spans="1:18">
      <c r="A1959" s="82">
        <f t="shared" si="150"/>
        <v>555403602006</v>
      </c>
      <c r="B1959" s="82" t="str">
        <f t="shared" si="151"/>
        <v>55540360</v>
      </c>
      <c r="C1959" s="82">
        <f t="shared" si="152"/>
        <v>2006</v>
      </c>
      <c r="D1959" s="82">
        <f t="shared" si="153"/>
        <v>5628.43</v>
      </c>
      <c r="E1959" s="82">
        <f t="shared" si="154"/>
        <v>700</v>
      </c>
      <c r="F1959" s="82">
        <f t="array" ref="F1959">SUM(IF(M1959:N1959="-",0,M1959:N1959),IF(O1959="-",0,-O1959))/100</f>
        <v>369.01</v>
      </c>
      <c r="G1959" s="82">
        <f t="array" ref="G1959">SUM(IF(P1959="-",0,P1959),IF(R1959="-",0,R1959))/100</f>
        <v>18.3</v>
      </c>
      <c r="H1959" s="82">
        <f t="array" ref="H1959">SUM(IF(Q1959="-",0,Q1959))/100</f>
        <v>312.69</v>
      </c>
      <c r="I1959" s="76">
        <v>5554036</v>
      </c>
      <c r="J1959" s="76" t="s">
        <v>194</v>
      </c>
      <c r="K1959" s="77">
        <v>39082</v>
      </c>
      <c r="L1959" s="76">
        <v>562843</v>
      </c>
      <c r="M1959" s="76">
        <v>36870</v>
      </c>
      <c r="N1959" s="76">
        <v>577</v>
      </c>
      <c r="O1959" s="76">
        <v>546</v>
      </c>
      <c r="P1959" s="76">
        <v>1702</v>
      </c>
      <c r="Q1959" s="76">
        <v>31269</v>
      </c>
      <c r="R1959" s="76">
        <v>128</v>
      </c>
    </row>
    <row r="1960" spans="1:18">
      <c r="A1960" s="82">
        <f t="shared" si="150"/>
        <v>555404002015</v>
      </c>
      <c r="B1960" s="82" t="str">
        <f t="shared" si="151"/>
        <v>55540400</v>
      </c>
      <c r="C1960" s="82">
        <f t="shared" si="152"/>
        <v>2015</v>
      </c>
      <c r="D1960" s="82">
        <f t="shared" si="153"/>
        <v>5795.38</v>
      </c>
      <c r="E1960" s="82">
        <f t="shared" si="154"/>
        <v>804.49</v>
      </c>
      <c r="F1960" s="82">
        <f t="array" ref="F1960">SUM(IF(M1960:N1960="-",0,M1960:N1960),IF(O1960="-",0,-O1960))/100</f>
        <v>467.06</v>
      </c>
      <c r="G1960" s="82">
        <f t="array" ref="G1960">SUM(IF(P1960="-",0,P1960),IF(R1960="-",0,R1960))/100</f>
        <v>32.549999999999997</v>
      </c>
      <c r="H1960" s="82">
        <f t="array" ref="H1960">SUM(IF(Q1960="-",0,Q1960))/100</f>
        <v>304.88</v>
      </c>
      <c r="I1960" s="76">
        <v>5554040</v>
      </c>
      <c r="J1960" s="76" t="s">
        <v>195</v>
      </c>
      <c r="K1960" s="77">
        <v>42369</v>
      </c>
      <c r="L1960" s="76">
        <v>579538</v>
      </c>
      <c r="M1960" s="76">
        <v>46301</v>
      </c>
      <c r="N1960" s="76">
        <v>1567</v>
      </c>
      <c r="O1960" s="76">
        <v>1162</v>
      </c>
      <c r="P1960" s="76">
        <v>2943</v>
      </c>
      <c r="Q1960" s="76">
        <v>30488</v>
      </c>
      <c r="R1960" s="76">
        <v>312</v>
      </c>
    </row>
    <row r="1961" spans="1:18">
      <c r="A1961" s="82">
        <f t="shared" si="150"/>
        <v>555404002014</v>
      </c>
      <c r="B1961" s="82" t="str">
        <f t="shared" si="151"/>
        <v>55540400</v>
      </c>
      <c r="C1961" s="82">
        <f t="shared" si="152"/>
        <v>2014</v>
      </c>
      <c r="D1961" s="82">
        <f t="shared" si="153"/>
        <v>5795.38</v>
      </c>
      <c r="E1961" s="82">
        <f t="shared" si="154"/>
        <v>797.64</v>
      </c>
      <c r="F1961" s="82">
        <f t="array" ref="F1961">SUM(IF(M1961:N1961="-",0,M1961:N1961),IF(O1961="-",0,-O1961))/100</f>
        <v>466.74</v>
      </c>
      <c r="G1961" s="82">
        <f t="array" ref="G1961">SUM(IF(P1961="-",0,P1961),IF(R1961="-",0,R1961))/100</f>
        <v>32.880000000000003</v>
      </c>
      <c r="H1961" s="82">
        <f t="array" ref="H1961">SUM(IF(Q1961="-",0,Q1961))/100</f>
        <v>298.02</v>
      </c>
      <c r="I1961" s="76">
        <v>5554040</v>
      </c>
      <c r="J1961" s="76" t="s">
        <v>195</v>
      </c>
      <c r="K1961" s="77">
        <v>42004</v>
      </c>
      <c r="L1961" s="76">
        <v>579538</v>
      </c>
      <c r="M1961" s="76">
        <v>46269</v>
      </c>
      <c r="N1961" s="76">
        <v>1567</v>
      </c>
      <c r="O1961" s="76">
        <v>1162</v>
      </c>
      <c r="P1961" s="76">
        <v>2977</v>
      </c>
      <c r="Q1961" s="76">
        <v>29802</v>
      </c>
      <c r="R1961" s="76">
        <v>311</v>
      </c>
    </row>
    <row r="1962" spans="1:18">
      <c r="A1962" s="82">
        <f t="shared" si="150"/>
        <v>555404002013</v>
      </c>
      <c r="B1962" s="82" t="str">
        <f t="shared" si="151"/>
        <v>55540400</v>
      </c>
      <c r="C1962" s="82">
        <f t="shared" si="152"/>
        <v>2013</v>
      </c>
      <c r="D1962" s="82">
        <f t="shared" si="153"/>
        <v>5795.38</v>
      </c>
      <c r="E1962" s="82">
        <f t="shared" si="154"/>
        <v>794.09</v>
      </c>
      <c r="F1962" s="82">
        <f t="array" ref="F1962">SUM(IF(M1962:N1962="-",0,M1962:N1962),IF(O1962="-",0,-O1962))/100</f>
        <v>463.5</v>
      </c>
      <c r="G1962" s="82">
        <f t="array" ref="G1962">SUM(IF(P1962="-",0,P1962),IF(R1962="-",0,R1962))/100</f>
        <v>32.99</v>
      </c>
      <c r="H1962" s="82">
        <f t="array" ref="H1962">SUM(IF(Q1962="-",0,Q1962))/100</f>
        <v>297.60000000000002</v>
      </c>
      <c r="I1962" s="76">
        <v>5554040</v>
      </c>
      <c r="J1962" s="76" t="s">
        <v>195</v>
      </c>
      <c r="K1962" s="77">
        <v>41639</v>
      </c>
      <c r="L1962" s="76">
        <v>579538</v>
      </c>
      <c r="M1962" s="76">
        <v>45933</v>
      </c>
      <c r="N1962" s="76">
        <v>1579</v>
      </c>
      <c r="O1962" s="76">
        <v>1162</v>
      </c>
      <c r="P1962" s="76">
        <v>2988</v>
      </c>
      <c r="Q1962" s="76">
        <v>29760</v>
      </c>
      <c r="R1962" s="76">
        <v>311</v>
      </c>
    </row>
    <row r="1963" spans="1:18">
      <c r="A1963" s="82">
        <f t="shared" si="150"/>
        <v>555404002012</v>
      </c>
      <c r="B1963" s="82" t="str">
        <f t="shared" si="151"/>
        <v>55540400</v>
      </c>
      <c r="C1963" s="82">
        <f t="shared" si="152"/>
        <v>2012</v>
      </c>
      <c r="D1963" s="82">
        <f t="shared" si="153"/>
        <v>5795.38</v>
      </c>
      <c r="E1963" s="82">
        <f t="shared" si="154"/>
        <v>778.81999999999994</v>
      </c>
      <c r="F1963" s="82">
        <f t="array" ref="F1963">SUM(IF(M1963:N1963="-",0,M1963:N1963),IF(O1963="-",0,-O1963))/100</f>
        <v>445.62</v>
      </c>
      <c r="G1963" s="82">
        <f t="array" ref="G1963">SUM(IF(P1963="-",0,P1963),IF(R1963="-",0,R1963))/100</f>
        <v>21.43</v>
      </c>
      <c r="H1963" s="82">
        <f t="array" ref="H1963">SUM(IF(Q1963="-",0,Q1963))/100</f>
        <v>311.77</v>
      </c>
      <c r="I1963" s="76">
        <v>5554040</v>
      </c>
      <c r="J1963" s="76" t="s">
        <v>195</v>
      </c>
      <c r="K1963" s="77">
        <v>41274</v>
      </c>
      <c r="L1963" s="76">
        <v>579538</v>
      </c>
      <c r="M1963" s="76">
        <v>44135</v>
      </c>
      <c r="N1963" s="76">
        <v>622</v>
      </c>
      <c r="O1963" s="76">
        <v>195</v>
      </c>
      <c r="P1963" s="76">
        <v>2022</v>
      </c>
      <c r="Q1963" s="76">
        <v>31177</v>
      </c>
      <c r="R1963" s="76">
        <v>121</v>
      </c>
    </row>
    <row r="1964" spans="1:18">
      <c r="A1964" s="82">
        <f t="shared" si="150"/>
        <v>555404002011</v>
      </c>
      <c r="B1964" s="82" t="str">
        <f t="shared" si="151"/>
        <v>55540400</v>
      </c>
      <c r="C1964" s="82">
        <f t="shared" si="152"/>
        <v>2011</v>
      </c>
      <c r="D1964" s="82">
        <f t="shared" si="153"/>
        <v>5782.13</v>
      </c>
      <c r="E1964" s="82">
        <f t="shared" si="154"/>
        <v>756.66000000000008</v>
      </c>
      <c r="F1964" s="82">
        <f t="array" ref="F1964">SUM(IF(M1964:N1964="-",0,M1964:N1964),IF(O1964="-",0,-O1964))/100</f>
        <v>429.23</v>
      </c>
      <c r="G1964" s="82">
        <f t="array" ref="G1964">SUM(IF(P1964="-",0,P1964),IF(R1964="-",0,R1964))/100</f>
        <v>19.02</v>
      </c>
      <c r="H1964" s="82">
        <f t="array" ref="H1964">SUM(IF(Q1964="-",0,Q1964))/100</f>
        <v>308.41000000000003</v>
      </c>
      <c r="I1964" s="76">
        <v>5554040</v>
      </c>
      <c r="J1964" s="76" t="s">
        <v>195</v>
      </c>
      <c r="K1964" s="77">
        <v>40908</v>
      </c>
      <c r="L1964" s="76">
        <v>578213</v>
      </c>
      <c r="M1964" s="76">
        <v>42908</v>
      </c>
      <c r="N1964" s="76">
        <v>212</v>
      </c>
      <c r="O1964" s="76">
        <v>197</v>
      </c>
      <c r="P1964" s="76">
        <v>1783</v>
      </c>
      <c r="Q1964" s="76">
        <v>30841</v>
      </c>
      <c r="R1964" s="76">
        <v>119</v>
      </c>
    </row>
    <row r="1965" spans="1:18">
      <c r="A1965" s="82">
        <f t="shared" si="150"/>
        <v>555404002010</v>
      </c>
      <c r="B1965" s="82" t="str">
        <f t="shared" si="151"/>
        <v>55540400</v>
      </c>
      <c r="C1965" s="82">
        <f t="shared" si="152"/>
        <v>2010</v>
      </c>
      <c r="D1965" s="82">
        <f t="shared" si="153"/>
        <v>5782.01</v>
      </c>
      <c r="E1965" s="82">
        <f t="shared" si="154"/>
        <v>753.95</v>
      </c>
      <c r="F1965" s="82">
        <f t="array" ref="F1965">SUM(IF(M1965:N1965="-",0,M1965:N1965),IF(O1965="-",0,-O1965))/100</f>
        <v>425.98</v>
      </c>
      <c r="G1965" s="82">
        <f t="array" ref="G1965">SUM(IF(P1965="-",0,P1965),IF(R1965="-",0,R1965))/100</f>
        <v>19.91</v>
      </c>
      <c r="H1965" s="82">
        <f t="array" ref="H1965">SUM(IF(Q1965="-",0,Q1965))/100</f>
        <v>308.06</v>
      </c>
      <c r="I1965" s="76">
        <v>5554040</v>
      </c>
      <c r="J1965" s="76" t="s">
        <v>195</v>
      </c>
      <c r="K1965" s="77">
        <v>40543</v>
      </c>
      <c r="L1965" s="76">
        <v>578201</v>
      </c>
      <c r="M1965" s="76">
        <v>42593</v>
      </c>
      <c r="N1965" s="76">
        <v>202</v>
      </c>
      <c r="O1965" s="76">
        <v>197</v>
      </c>
      <c r="P1965" s="76">
        <v>1872</v>
      </c>
      <c r="Q1965" s="76">
        <v>30806</v>
      </c>
      <c r="R1965" s="76">
        <v>119</v>
      </c>
    </row>
    <row r="1966" spans="1:18">
      <c r="A1966" s="82">
        <f t="shared" si="150"/>
        <v>555404002009</v>
      </c>
      <c r="B1966" s="82" t="str">
        <f t="shared" si="151"/>
        <v>55540400</v>
      </c>
      <c r="C1966" s="82">
        <f t="shared" si="152"/>
        <v>2009</v>
      </c>
      <c r="D1966" s="82">
        <f t="shared" si="153"/>
        <v>5782.72</v>
      </c>
      <c r="E1966" s="82">
        <f t="shared" si="154"/>
        <v>754.27</v>
      </c>
      <c r="F1966" s="82">
        <f t="array" ref="F1966">SUM(IF(M1966:N1966="-",0,M1966:N1966),IF(O1966="-",0,-O1966))/100</f>
        <v>427.04</v>
      </c>
      <c r="G1966" s="82">
        <f t="array" ref="G1966">SUM(IF(P1966="-",0,P1966),IF(R1966="-",0,R1966))/100</f>
        <v>18.96</v>
      </c>
      <c r="H1966" s="82">
        <f t="array" ref="H1966">SUM(IF(Q1966="-",0,Q1966))/100</f>
        <v>308.27</v>
      </c>
      <c r="I1966" s="76">
        <v>5554040</v>
      </c>
      <c r="J1966" s="76" t="s">
        <v>195</v>
      </c>
      <c r="K1966" s="77">
        <v>40178</v>
      </c>
      <c r="L1966" s="76">
        <v>578272</v>
      </c>
      <c r="M1966" s="76">
        <v>42611</v>
      </c>
      <c r="N1966" s="76">
        <v>290</v>
      </c>
      <c r="O1966" s="76">
        <v>197</v>
      </c>
      <c r="P1966" s="76">
        <v>1777</v>
      </c>
      <c r="Q1966" s="76">
        <v>30827</v>
      </c>
      <c r="R1966" s="76">
        <v>119</v>
      </c>
    </row>
    <row r="1967" spans="1:18">
      <c r="A1967" s="82">
        <f t="shared" si="150"/>
        <v>555404002008</v>
      </c>
      <c r="B1967" s="82" t="str">
        <f t="shared" si="151"/>
        <v>55540400</v>
      </c>
      <c r="C1967" s="82">
        <f t="shared" si="152"/>
        <v>2008</v>
      </c>
      <c r="D1967" s="82">
        <f t="shared" si="153"/>
        <v>5782.54</v>
      </c>
      <c r="E1967" s="82">
        <f t="shared" si="154"/>
        <v>754.57999999999993</v>
      </c>
      <c r="F1967" s="82">
        <f t="array" ref="F1967">SUM(IF(M1967:N1967="-",0,M1967:N1967),IF(O1967="-",0,-O1967))/100</f>
        <v>424.88</v>
      </c>
      <c r="G1967" s="82">
        <f t="array" ref="G1967">SUM(IF(P1967="-",0,P1967),IF(R1967="-",0,R1967))/100</f>
        <v>21.89</v>
      </c>
      <c r="H1967" s="82">
        <f t="array" ref="H1967">SUM(IF(Q1967="-",0,Q1967))/100</f>
        <v>307.81</v>
      </c>
      <c r="I1967" s="76">
        <v>5554040</v>
      </c>
      <c r="J1967" s="76" t="s">
        <v>195</v>
      </c>
      <c r="K1967" s="77">
        <v>39813</v>
      </c>
      <c r="L1967" s="76">
        <v>578254</v>
      </c>
      <c r="M1967" s="76">
        <v>42395</v>
      </c>
      <c r="N1967" s="76">
        <v>290</v>
      </c>
      <c r="O1967" s="76">
        <v>197</v>
      </c>
      <c r="P1967" s="76">
        <v>1882</v>
      </c>
      <c r="Q1967" s="76">
        <v>30781</v>
      </c>
      <c r="R1967" s="76">
        <v>307</v>
      </c>
    </row>
    <row r="1968" spans="1:18">
      <c r="A1968" s="82">
        <f t="shared" si="150"/>
        <v>555404002007</v>
      </c>
      <c r="B1968" s="82" t="str">
        <f t="shared" si="151"/>
        <v>55540400</v>
      </c>
      <c r="C1968" s="82">
        <f t="shared" si="152"/>
        <v>2007</v>
      </c>
      <c r="D1968" s="82">
        <f t="shared" si="153"/>
        <v>5781.26</v>
      </c>
      <c r="E1968" s="82">
        <f t="shared" si="154"/>
        <v>735.31</v>
      </c>
      <c r="F1968" s="82">
        <f t="array" ref="F1968">SUM(IF(M1968:N1968="-",0,M1968:N1968),IF(O1968="-",0,-O1968))/100</f>
        <v>410.55</v>
      </c>
      <c r="G1968" s="82">
        <f t="array" ref="G1968">SUM(IF(P1968="-",0,P1968),IF(R1968="-",0,R1968))/100</f>
        <v>18.72</v>
      </c>
      <c r="H1968" s="82">
        <f t="array" ref="H1968">SUM(IF(Q1968="-",0,Q1968))/100</f>
        <v>306.04000000000002</v>
      </c>
      <c r="I1968" s="76">
        <v>5554040</v>
      </c>
      <c r="J1968" s="76" t="s">
        <v>195</v>
      </c>
      <c r="K1968" s="77">
        <v>39447</v>
      </c>
      <c r="L1968" s="76">
        <v>578126</v>
      </c>
      <c r="M1968" s="76">
        <v>40962</v>
      </c>
      <c r="N1968" s="76">
        <v>290</v>
      </c>
      <c r="O1968" s="76">
        <v>197</v>
      </c>
      <c r="P1968" s="76">
        <v>1567</v>
      </c>
      <c r="Q1968" s="76">
        <v>30604</v>
      </c>
      <c r="R1968" s="76">
        <v>305</v>
      </c>
    </row>
    <row r="1969" spans="1:18">
      <c r="A1969" s="82">
        <f t="shared" si="150"/>
        <v>555404002006</v>
      </c>
      <c r="B1969" s="82" t="str">
        <f t="shared" si="151"/>
        <v>55540400</v>
      </c>
      <c r="C1969" s="82">
        <f t="shared" si="152"/>
        <v>2006</v>
      </c>
      <c r="D1969" s="82">
        <f t="shared" si="153"/>
        <v>5780.76</v>
      </c>
      <c r="E1969" s="82">
        <f t="shared" si="154"/>
        <v>724.16</v>
      </c>
      <c r="F1969" s="82">
        <f t="array" ref="F1969">SUM(IF(M1969:N1969="-",0,M1969:N1969),IF(O1969="-",0,-O1969))/100</f>
        <v>400</v>
      </c>
      <c r="G1969" s="82">
        <f t="array" ref="G1969">SUM(IF(P1969="-",0,P1969),IF(R1969="-",0,R1969))/100</f>
        <v>18.71</v>
      </c>
      <c r="H1969" s="82">
        <f t="array" ref="H1969">SUM(IF(Q1969="-",0,Q1969))/100</f>
        <v>305.45</v>
      </c>
      <c r="I1969" s="76">
        <v>5554040</v>
      </c>
      <c r="J1969" s="76" t="s">
        <v>195</v>
      </c>
      <c r="K1969" s="77">
        <v>39082</v>
      </c>
      <c r="L1969" s="76">
        <v>578076</v>
      </c>
      <c r="M1969" s="76">
        <v>39909</v>
      </c>
      <c r="N1969" s="76">
        <v>288</v>
      </c>
      <c r="O1969" s="76">
        <v>197</v>
      </c>
      <c r="P1969" s="76">
        <v>1566</v>
      </c>
      <c r="Q1969" s="76">
        <v>30545</v>
      </c>
      <c r="R1969" s="76">
        <v>305</v>
      </c>
    </row>
    <row r="1970" spans="1:18">
      <c r="A1970" s="82">
        <f t="shared" si="150"/>
        <v>555404402015</v>
      </c>
      <c r="B1970" s="82" t="str">
        <f t="shared" si="151"/>
        <v>55540440</v>
      </c>
      <c r="C1970" s="82">
        <f t="shared" si="152"/>
        <v>2015</v>
      </c>
      <c r="D1970" s="82">
        <f t="shared" si="153"/>
        <v>7874.28</v>
      </c>
      <c r="E1970" s="82">
        <f t="shared" si="154"/>
        <v>1187.21</v>
      </c>
      <c r="F1970" s="82">
        <f t="array" ref="F1970">SUM(IF(M1970:N1970="-",0,M1970:N1970),IF(O1970="-",0,-O1970))/100</f>
        <v>650.69000000000005</v>
      </c>
      <c r="G1970" s="82">
        <f t="array" ref="G1970">SUM(IF(P1970="-",0,P1970),IF(R1970="-",0,R1970))/100</f>
        <v>122.55</v>
      </c>
      <c r="H1970" s="82">
        <f t="array" ref="H1970">SUM(IF(Q1970="-",0,Q1970))/100</f>
        <v>413.97</v>
      </c>
      <c r="I1970" s="76">
        <v>5554044</v>
      </c>
      <c r="J1970" s="76" t="s">
        <v>196</v>
      </c>
      <c r="K1970" s="77">
        <v>42369</v>
      </c>
      <c r="L1970" s="76">
        <v>787428</v>
      </c>
      <c r="M1970" s="76">
        <v>62275</v>
      </c>
      <c r="N1970" s="76">
        <v>2794</v>
      </c>
      <c r="O1970" s="76">
        <v>0</v>
      </c>
      <c r="P1970" s="76">
        <v>11774</v>
      </c>
      <c r="Q1970" s="76">
        <v>41397</v>
      </c>
      <c r="R1970" s="76">
        <v>481</v>
      </c>
    </row>
    <row r="1971" spans="1:18">
      <c r="A1971" s="82">
        <f t="shared" si="150"/>
        <v>555404402014</v>
      </c>
      <c r="B1971" s="82" t="str">
        <f t="shared" si="151"/>
        <v>55540440</v>
      </c>
      <c r="C1971" s="82">
        <f t="shared" si="152"/>
        <v>2014</v>
      </c>
      <c r="D1971" s="82">
        <f t="shared" si="153"/>
        <v>7874.28</v>
      </c>
      <c r="E1971" s="82">
        <f t="shared" si="154"/>
        <v>1175</v>
      </c>
      <c r="F1971" s="82">
        <f t="array" ref="F1971">SUM(IF(M1971:N1971="-",0,M1971:N1971),IF(O1971="-",0,-O1971))/100</f>
        <v>637.49</v>
      </c>
      <c r="G1971" s="82">
        <f t="array" ref="G1971">SUM(IF(P1971="-",0,P1971),IF(R1971="-",0,R1971))/100</f>
        <v>123.77</v>
      </c>
      <c r="H1971" s="82">
        <f t="array" ref="H1971">SUM(IF(Q1971="-",0,Q1971))/100</f>
        <v>413.74</v>
      </c>
      <c r="I1971" s="76">
        <v>5554044</v>
      </c>
      <c r="J1971" s="76" t="s">
        <v>196</v>
      </c>
      <c r="K1971" s="77">
        <v>42004</v>
      </c>
      <c r="L1971" s="76">
        <v>787428</v>
      </c>
      <c r="M1971" s="76">
        <v>60964</v>
      </c>
      <c r="N1971" s="76">
        <v>2791</v>
      </c>
      <c r="O1971" s="76">
        <v>6</v>
      </c>
      <c r="P1971" s="76">
        <v>11897</v>
      </c>
      <c r="Q1971" s="76">
        <v>41374</v>
      </c>
      <c r="R1971" s="76">
        <v>480</v>
      </c>
    </row>
    <row r="1972" spans="1:18">
      <c r="A1972" s="82">
        <f t="shared" si="150"/>
        <v>555404402013</v>
      </c>
      <c r="B1972" s="82" t="str">
        <f t="shared" si="151"/>
        <v>55540440</v>
      </c>
      <c r="C1972" s="82">
        <f t="shared" si="152"/>
        <v>2013</v>
      </c>
      <c r="D1972" s="82">
        <f t="shared" si="153"/>
        <v>7874.28</v>
      </c>
      <c r="E1972" s="82">
        <f t="shared" si="154"/>
        <v>1170.7</v>
      </c>
      <c r="F1972" s="82">
        <f t="array" ref="F1972">SUM(IF(M1972:N1972="-",0,M1972:N1972),IF(O1972="-",0,-O1972))/100</f>
        <v>622.36</v>
      </c>
      <c r="G1972" s="82">
        <f t="array" ref="G1972">SUM(IF(P1972="-",0,P1972),IF(R1972="-",0,R1972))/100</f>
        <v>130.01</v>
      </c>
      <c r="H1972" s="82">
        <f t="array" ref="H1972">SUM(IF(Q1972="-",0,Q1972))/100</f>
        <v>418.33</v>
      </c>
      <c r="I1972" s="76">
        <v>5554044</v>
      </c>
      <c r="J1972" s="76" t="s">
        <v>196</v>
      </c>
      <c r="K1972" s="77">
        <v>41639</v>
      </c>
      <c r="L1972" s="76">
        <v>787428</v>
      </c>
      <c r="M1972" s="76">
        <v>59500</v>
      </c>
      <c r="N1972" s="76">
        <v>2742</v>
      </c>
      <c r="O1972" s="76">
        <v>6</v>
      </c>
      <c r="P1972" s="76">
        <v>12521</v>
      </c>
      <c r="Q1972" s="76">
        <v>41833</v>
      </c>
      <c r="R1972" s="76">
        <v>480</v>
      </c>
    </row>
    <row r="1973" spans="1:18">
      <c r="A1973" s="82">
        <f t="shared" si="150"/>
        <v>555404402012</v>
      </c>
      <c r="B1973" s="82" t="str">
        <f t="shared" si="151"/>
        <v>55540440</v>
      </c>
      <c r="C1973" s="82">
        <f t="shared" si="152"/>
        <v>2012</v>
      </c>
      <c r="D1973" s="82">
        <f t="shared" si="153"/>
        <v>7874.28</v>
      </c>
      <c r="E1973" s="82">
        <f t="shared" si="154"/>
        <v>1194.3999999999999</v>
      </c>
      <c r="F1973" s="82">
        <f t="array" ref="F1973">SUM(IF(M1973:N1973="-",0,M1973:N1973),IF(O1973="-",0,-O1973))/100</f>
        <v>657.31</v>
      </c>
      <c r="G1973" s="82">
        <f t="array" ref="G1973">SUM(IF(P1973="-",0,P1973),IF(R1973="-",0,R1973))/100</f>
        <v>121.39</v>
      </c>
      <c r="H1973" s="82">
        <f t="array" ref="H1973">SUM(IF(Q1973="-",0,Q1973))/100</f>
        <v>415.7</v>
      </c>
      <c r="I1973" s="76">
        <v>5554044</v>
      </c>
      <c r="J1973" s="76" t="s">
        <v>196</v>
      </c>
      <c r="K1973" s="77">
        <v>41274</v>
      </c>
      <c r="L1973" s="76">
        <v>787428</v>
      </c>
      <c r="M1973" s="76">
        <v>58904</v>
      </c>
      <c r="N1973" s="76">
        <v>6833</v>
      </c>
      <c r="O1973" s="76">
        <v>6</v>
      </c>
      <c r="P1973" s="76">
        <v>12084</v>
      </c>
      <c r="Q1973" s="76">
        <v>41570</v>
      </c>
      <c r="R1973" s="76">
        <v>55</v>
      </c>
    </row>
    <row r="1974" spans="1:18">
      <c r="A1974" s="82">
        <f t="shared" si="150"/>
        <v>555404402011</v>
      </c>
      <c r="B1974" s="82" t="str">
        <f t="shared" si="151"/>
        <v>55540440</v>
      </c>
      <c r="C1974" s="82">
        <f t="shared" si="152"/>
        <v>2011</v>
      </c>
      <c r="D1974" s="82">
        <f t="shared" si="153"/>
        <v>7854.59</v>
      </c>
      <c r="E1974" s="82">
        <f t="shared" si="154"/>
        <v>1185.6699999999998</v>
      </c>
      <c r="F1974" s="82">
        <f t="array" ref="F1974">SUM(IF(M1974:N1974="-",0,M1974:N1974),IF(O1974="-",0,-O1974))/100</f>
        <v>651.67999999999995</v>
      </c>
      <c r="G1974" s="82">
        <f t="array" ref="G1974">SUM(IF(P1974="-",0,P1974),IF(R1974="-",0,R1974))/100</f>
        <v>121.04</v>
      </c>
      <c r="H1974" s="82">
        <f t="array" ref="H1974">SUM(IF(Q1974="-",0,Q1974))/100</f>
        <v>412.95</v>
      </c>
      <c r="I1974" s="76">
        <v>5554044</v>
      </c>
      <c r="J1974" s="76" t="s">
        <v>196</v>
      </c>
      <c r="K1974" s="77">
        <v>40908</v>
      </c>
      <c r="L1974" s="76">
        <v>785459</v>
      </c>
      <c r="M1974" s="76">
        <v>64817</v>
      </c>
      <c r="N1974" s="76">
        <v>357</v>
      </c>
      <c r="O1974" s="76">
        <v>6</v>
      </c>
      <c r="P1974" s="76">
        <v>12049</v>
      </c>
      <c r="Q1974" s="76">
        <v>41295</v>
      </c>
      <c r="R1974" s="76">
        <v>55</v>
      </c>
    </row>
    <row r="1975" spans="1:18">
      <c r="A1975" s="82">
        <f t="shared" si="150"/>
        <v>555404402010</v>
      </c>
      <c r="B1975" s="82" t="str">
        <f t="shared" si="151"/>
        <v>55540440</v>
      </c>
      <c r="C1975" s="82">
        <f t="shared" si="152"/>
        <v>2010</v>
      </c>
      <c r="D1975" s="82">
        <f t="shared" si="153"/>
        <v>7853.91</v>
      </c>
      <c r="E1975" s="82">
        <f t="shared" si="154"/>
        <v>1176.8</v>
      </c>
      <c r="F1975" s="82">
        <f t="array" ref="F1975">SUM(IF(M1975:N1975="-",0,M1975:N1975),IF(O1975="-",0,-O1975))/100</f>
        <v>644.52</v>
      </c>
      <c r="G1975" s="82">
        <f t="array" ref="G1975">SUM(IF(P1975="-",0,P1975),IF(R1975="-",0,R1975))/100</f>
        <v>121.04</v>
      </c>
      <c r="H1975" s="82">
        <f t="array" ref="H1975">SUM(IF(Q1975="-",0,Q1975))/100</f>
        <v>411.24</v>
      </c>
      <c r="I1975" s="76">
        <v>5554044</v>
      </c>
      <c r="J1975" s="76" t="s">
        <v>196</v>
      </c>
      <c r="K1975" s="77">
        <v>40543</v>
      </c>
      <c r="L1975" s="76">
        <v>785391</v>
      </c>
      <c r="M1975" s="76">
        <v>64069</v>
      </c>
      <c r="N1975" s="76">
        <v>389</v>
      </c>
      <c r="O1975" s="76">
        <v>6</v>
      </c>
      <c r="P1975" s="76">
        <v>12049</v>
      </c>
      <c r="Q1975" s="76">
        <v>41124</v>
      </c>
      <c r="R1975" s="76">
        <v>55</v>
      </c>
    </row>
    <row r="1976" spans="1:18">
      <c r="A1976" s="82">
        <f t="shared" si="150"/>
        <v>555404402009</v>
      </c>
      <c r="B1976" s="82" t="str">
        <f t="shared" si="151"/>
        <v>55540440</v>
      </c>
      <c r="C1976" s="82">
        <f t="shared" si="152"/>
        <v>2009</v>
      </c>
      <c r="D1976" s="82">
        <f t="shared" si="153"/>
        <v>7853.86</v>
      </c>
      <c r="E1976" s="82">
        <f t="shared" si="154"/>
        <v>1173.0999999999999</v>
      </c>
      <c r="F1976" s="82">
        <f t="array" ref="F1976">SUM(IF(M1976:N1976="-",0,M1976:N1976),IF(O1976="-",0,-O1976))/100</f>
        <v>639.38</v>
      </c>
      <c r="G1976" s="82">
        <f t="array" ref="G1976">SUM(IF(P1976="-",0,P1976),IF(R1976="-",0,R1976))/100</f>
        <v>122.3</v>
      </c>
      <c r="H1976" s="82">
        <f t="array" ref="H1976">SUM(IF(Q1976="-",0,Q1976))/100</f>
        <v>411.42</v>
      </c>
      <c r="I1976" s="76">
        <v>5554044</v>
      </c>
      <c r="J1976" s="76" t="s">
        <v>196</v>
      </c>
      <c r="K1976" s="77">
        <v>40178</v>
      </c>
      <c r="L1976" s="76">
        <v>785386</v>
      </c>
      <c r="M1976" s="76">
        <v>63565</v>
      </c>
      <c r="N1976" s="76">
        <v>379</v>
      </c>
      <c r="O1976" s="76">
        <v>6</v>
      </c>
      <c r="P1976" s="76">
        <v>12065</v>
      </c>
      <c r="Q1976" s="76">
        <v>41142</v>
      </c>
      <c r="R1976" s="76">
        <v>165</v>
      </c>
    </row>
    <row r="1977" spans="1:18">
      <c r="A1977" s="82">
        <f t="shared" si="150"/>
        <v>555404402008</v>
      </c>
      <c r="B1977" s="82" t="str">
        <f t="shared" si="151"/>
        <v>55540440</v>
      </c>
      <c r="C1977" s="82">
        <f t="shared" si="152"/>
        <v>2008</v>
      </c>
      <c r="D1977" s="82">
        <f t="shared" si="153"/>
        <v>7853.75</v>
      </c>
      <c r="E1977" s="82">
        <f t="shared" si="154"/>
        <v>1068.55</v>
      </c>
      <c r="F1977" s="82">
        <f t="array" ref="F1977">SUM(IF(M1977:N1977="-",0,M1977:N1977),IF(O1977="-",0,-O1977))/100</f>
        <v>603.55999999999995</v>
      </c>
      <c r="G1977" s="82">
        <f t="array" ref="G1977">SUM(IF(P1977="-",0,P1977),IF(R1977="-",0,R1977))/100</f>
        <v>60.42</v>
      </c>
      <c r="H1977" s="82">
        <f t="array" ref="H1977">SUM(IF(Q1977="-",0,Q1977))/100</f>
        <v>404.57</v>
      </c>
      <c r="I1977" s="76">
        <v>5554044</v>
      </c>
      <c r="J1977" s="76" t="s">
        <v>196</v>
      </c>
      <c r="K1977" s="77">
        <v>39813</v>
      </c>
      <c r="L1977" s="76">
        <v>785375</v>
      </c>
      <c r="M1977" s="76">
        <v>59818</v>
      </c>
      <c r="N1977" s="76">
        <v>874</v>
      </c>
      <c r="O1977" s="76">
        <v>336</v>
      </c>
      <c r="P1977" s="76">
        <v>5669</v>
      </c>
      <c r="Q1977" s="76">
        <v>40457</v>
      </c>
      <c r="R1977" s="76">
        <v>373</v>
      </c>
    </row>
    <row r="1978" spans="1:18">
      <c r="A1978" s="82">
        <f t="shared" si="150"/>
        <v>555404402007</v>
      </c>
      <c r="B1978" s="82" t="str">
        <f t="shared" si="151"/>
        <v>55540440</v>
      </c>
      <c r="C1978" s="82">
        <f t="shared" si="152"/>
        <v>2007</v>
      </c>
      <c r="D1978" s="82">
        <f t="shared" si="153"/>
        <v>7853.69</v>
      </c>
      <c r="E1978" s="82">
        <f t="shared" si="154"/>
        <v>1065.81</v>
      </c>
      <c r="F1978" s="82">
        <f t="array" ref="F1978">SUM(IF(M1978:N1978="-",0,M1978:N1978),IF(O1978="-",0,-O1978))/100</f>
        <v>601.46</v>
      </c>
      <c r="G1978" s="82">
        <f t="array" ref="G1978">SUM(IF(P1978="-",0,P1978),IF(R1978="-",0,R1978))/100</f>
        <v>59.82</v>
      </c>
      <c r="H1978" s="82">
        <f t="array" ref="H1978">SUM(IF(Q1978="-",0,Q1978))/100</f>
        <v>404.53</v>
      </c>
      <c r="I1978" s="76">
        <v>5554044</v>
      </c>
      <c r="J1978" s="76" t="s">
        <v>196</v>
      </c>
      <c r="K1978" s="77">
        <v>39447</v>
      </c>
      <c r="L1978" s="76">
        <v>785369</v>
      </c>
      <c r="M1978" s="76">
        <v>59535</v>
      </c>
      <c r="N1978" s="76">
        <v>947</v>
      </c>
      <c r="O1978" s="76">
        <v>336</v>
      </c>
      <c r="P1978" s="76">
        <v>5609</v>
      </c>
      <c r="Q1978" s="76">
        <v>40453</v>
      </c>
      <c r="R1978" s="76">
        <v>373</v>
      </c>
    </row>
    <row r="1979" spans="1:18">
      <c r="A1979" s="82">
        <f t="shared" si="150"/>
        <v>555404402006</v>
      </c>
      <c r="B1979" s="82" t="str">
        <f t="shared" si="151"/>
        <v>55540440</v>
      </c>
      <c r="C1979" s="82">
        <f t="shared" si="152"/>
        <v>2006</v>
      </c>
      <c r="D1979" s="82">
        <f t="shared" si="153"/>
        <v>7853.65</v>
      </c>
      <c r="E1979" s="82">
        <f t="shared" si="154"/>
        <v>1059.8899999999999</v>
      </c>
      <c r="F1979" s="82">
        <f t="array" ref="F1979">SUM(IF(M1979:N1979="-",0,M1979:N1979),IF(O1979="-",0,-O1979))/100</f>
        <v>595.55999999999995</v>
      </c>
      <c r="G1979" s="82">
        <f t="array" ref="G1979">SUM(IF(P1979="-",0,P1979),IF(R1979="-",0,R1979))/100</f>
        <v>59.8</v>
      </c>
      <c r="H1979" s="82">
        <f t="array" ref="H1979">SUM(IF(Q1979="-",0,Q1979))/100</f>
        <v>404.53</v>
      </c>
      <c r="I1979" s="76">
        <v>5554044</v>
      </c>
      <c r="J1979" s="76" t="s">
        <v>196</v>
      </c>
      <c r="K1979" s="77">
        <v>39082</v>
      </c>
      <c r="L1979" s="76">
        <v>785365</v>
      </c>
      <c r="M1979" s="76">
        <v>58894</v>
      </c>
      <c r="N1979" s="76">
        <v>1088</v>
      </c>
      <c r="O1979" s="76">
        <v>426</v>
      </c>
      <c r="P1979" s="76">
        <v>5607</v>
      </c>
      <c r="Q1979" s="76">
        <v>40453</v>
      </c>
      <c r="R1979" s="76">
        <v>373</v>
      </c>
    </row>
    <row r="1980" spans="1:18">
      <c r="A1980" s="82">
        <f t="shared" si="150"/>
        <v>555404802015</v>
      </c>
      <c r="B1980" s="82" t="str">
        <f t="shared" si="151"/>
        <v>55540480</v>
      </c>
      <c r="C1980" s="82">
        <f t="shared" si="152"/>
        <v>2015</v>
      </c>
      <c r="D1980" s="82">
        <f t="shared" si="153"/>
        <v>7889.83</v>
      </c>
      <c r="E1980" s="82">
        <f t="shared" si="154"/>
        <v>1183.9000000000001</v>
      </c>
      <c r="F1980" s="82">
        <f t="array" ref="F1980">SUM(IF(M1980:N1980="-",0,M1980:N1980),IF(O1980="-",0,-O1980))/100</f>
        <v>685.73</v>
      </c>
      <c r="G1980" s="82">
        <f t="array" ref="G1980">SUM(IF(P1980="-",0,P1980),IF(R1980="-",0,R1980))/100</f>
        <v>71.760000000000005</v>
      </c>
      <c r="H1980" s="82">
        <f t="array" ref="H1980">SUM(IF(Q1980="-",0,Q1980))/100</f>
        <v>426.41</v>
      </c>
      <c r="I1980" s="76">
        <v>5554048</v>
      </c>
      <c r="J1980" s="76" t="s">
        <v>197</v>
      </c>
      <c r="K1980" s="77">
        <v>42369</v>
      </c>
      <c r="L1980" s="76">
        <v>788983</v>
      </c>
      <c r="M1980" s="76">
        <v>67741</v>
      </c>
      <c r="N1980" s="76">
        <v>1996</v>
      </c>
      <c r="O1980" s="76">
        <v>1164</v>
      </c>
      <c r="P1980" s="76">
        <v>6494</v>
      </c>
      <c r="Q1980" s="76">
        <v>42641</v>
      </c>
      <c r="R1980" s="76">
        <v>682</v>
      </c>
    </row>
    <row r="1981" spans="1:18">
      <c r="A1981" s="82">
        <f t="shared" si="150"/>
        <v>555404802014</v>
      </c>
      <c r="B1981" s="82" t="str">
        <f t="shared" si="151"/>
        <v>55540480</v>
      </c>
      <c r="C1981" s="82">
        <f t="shared" si="152"/>
        <v>2014</v>
      </c>
      <c r="D1981" s="82">
        <f t="shared" si="153"/>
        <v>7889.83</v>
      </c>
      <c r="E1981" s="82">
        <f t="shared" si="154"/>
        <v>1178.8600000000001</v>
      </c>
      <c r="F1981" s="82">
        <f t="array" ref="F1981">SUM(IF(M1981:N1981="-",0,M1981:N1981),IF(O1981="-",0,-O1981))/100</f>
        <v>682.08</v>
      </c>
      <c r="G1981" s="82">
        <f t="array" ref="G1981">SUM(IF(P1981="-",0,P1981),IF(R1981="-",0,R1981))/100</f>
        <v>70.95</v>
      </c>
      <c r="H1981" s="82">
        <f t="array" ref="H1981">SUM(IF(Q1981="-",0,Q1981))/100</f>
        <v>425.83</v>
      </c>
      <c r="I1981" s="76">
        <v>5554048</v>
      </c>
      <c r="J1981" s="76" t="s">
        <v>197</v>
      </c>
      <c r="K1981" s="77">
        <v>42004</v>
      </c>
      <c r="L1981" s="76">
        <v>788983</v>
      </c>
      <c r="M1981" s="76">
        <v>67375</v>
      </c>
      <c r="N1981" s="76">
        <v>1998</v>
      </c>
      <c r="O1981" s="76">
        <v>1165</v>
      </c>
      <c r="P1981" s="76">
        <v>6413</v>
      </c>
      <c r="Q1981" s="76">
        <v>42583</v>
      </c>
      <c r="R1981" s="76">
        <v>682</v>
      </c>
    </row>
    <row r="1982" spans="1:18">
      <c r="A1982" s="82">
        <f t="shared" si="150"/>
        <v>555404802013</v>
      </c>
      <c r="B1982" s="82" t="str">
        <f t="shared" si="151"/>
        <v>55540480</v>
      </c>
      <c r="C1982" s="82">
        <f t="shared" si="152"/>
        <v>2013</v>
      </c>
      <c r="D1982" s="82">
        <f t="shared" si="153"/>
        <v>7889.82</v>
      </c>
      <c r="E1982" s="82">
        <f t="shared" si="154"/>
        <v>1175.26</v>
      </c>
      <c r="F1982" s="82">
        <f t="array" ref="F1982">SUM(IF(M1982:N1982="-",0,M1982:N1982),IF(O1982="-",0,-O1982))/100</f>
        <v>679.37</v>
      </c>
      <c r="G1982" s="82">
        <f t="array" ref="G1982">SUM(IF(P1982="-",0,P1982),IF(R1982="-",0,R1982))/100</f>
        <v>70.599999999999994</v>
      </c>
      <c r="H1982" s="82">
        <f t="array" ref="H1982">SUM(IF(Q1982="-",0,Q1982))/100</f>
        <v>425.29</v>
      </c>
      <c r="I1982" s="76">
        <v>5554048</v>
      </c>
      <c r="J1982" s="76" t="s">
        <v>197</v>
      </c>
      <c r="K1982" s="77">
        <v>41639</v>
      </c>
      <c r="L1982" s="76">
        <v>788982</v>
      </c>
      <c r="M1982" s="76">
        <v>67038</v>
      </c>
      <c r="N1982" s="76">
        <v>2064</v>
      </c>
      <c r="O1982" s="76">
        <v>1165</v>
      </c>
      <c r="P1982" s="76">
        <v>6378</v>
      </c>
      <c r="Q1982" s="76">
        <v>42529</v>
      </c>
      <c r="R1982" s="76">
        <v>682</v>
      </c>
    </row>
    <row r="1983" spans="1:18">
      <c r="A1983" s="82">
        <f t="shared" si="150"/>
        <v>555404802012</v>
      </c>
      <c r="B1983" s="82" t="str">
        <f t="shared" si="151"/>
        <v>55540480</v>
      </c>
      <c r="C1983" s="82">
        <f t="shared" si="152"/>
        <v>2012</v>
      </c>
      <c r="D1983" s="82">
        <f t="shared" si="153"/>
        <v>7889.82</v>
      </c>
      <c r="E1983" s="82">
        <f t="shared" si="154"/>
        <v>1175.97</v>
      </c>
      <c r="F1983" s="82">
        <f t="array" ref="F1983">SUM(IF(M1983:N1983="-",0,M1983:N1983),IF(O1983="-",0,-O1983))/100</f>
        <v>680.76</v>
      </c>
      <c r="G1983" s="82">
        <f t="array" ref="G1983">SUM(IF(P1983="-",0,P1983),IF(R1983="-",0,R1983))/100</f>
        <v>65.59</v>
      </c>
      <c r="H1983" s="82">
        <f t="array" ref="H1983">SUM(IF(Q1983="-",0,Q1983))/100</f>
        <v>429.62</v>
      </c>
      <c r="I1983" s="76">
        <v>5554048</v>
      </c>
      <c r="J1983" s="76" t="s">
        <v>197</v>
      </c>
      <c r="K1983" s="77">
        <v>41274</v>
      </c>
      <c r="L1983" s="76">
        <v>788982</v>
      </c>
      <c r="M1983" s="76">
        <v>66992</v>
      </c>
      <c r="N1983" s="76">
        <v>2248</v>
      </c>
      <c r="O1983" s="76">
        <v>1164</v>
      </c>
      <c r="P1983" s="76">
        <v>6358</v>
      </c>
      <c r="Q1983" s="76">
        <v>42962</v>
      </c>
      <c r="R1983" s="76">
        <v>201</v>
      </c>
    </row>
    <row r="1984" spans="1:18">
      <c r="A1984" s="82">
        <f t="shared" si="150"/>
        <v>555404802011</v>
      </c>
      <c r="B1984" s="82" t="str">
        <f t="shared" si="151"/>
        <v>55540480</v>
      </c>
      <c r="C1984" s="82">
        <f t="shared" si="152"/>
        <v>2011</v>
      </c>
      <c r="D1984" s="82">
        <f t="shared" si="153"/>
        <v>7884.28</v>
      </c>
      <c r="E1984" s="82">
        <f t="shared" si="154"/>
        <v>1207.4100000000001</v>
      </c>
      <c r="F1984" s="82">
        <f t="array" ref="F1984">SUM(IF(M1984:N1984="-",0,M1984:N1984),IF(O1984="-",0,-O1984))/100</f>
        <v>725.84</v>
      </c>
      <c r="G1984" s="82">
        <f t="array" ref="G1984">SUM(IF(P1984="-",0,P1984),IF(R1984="-",0,R1984))/100</f>
        <v>63.34</v>
      </c>
      <c r="H1984" s="82">
        <f t="array" ref="H1984">SUM(IF(Q1984="-",0,Q1984))/100</f>
        <v>418.23</v>
      </c>
      <c r="I1984" s="76">
        <v>5554048</v>
      </c>
      <c r="J1984" s="76" t="s">
        <v>197</v>
      </c>
      <c r="K1984" s="77">
        <v>40908</v>
      </c>
      <c r="L1984" s="76">
        <v>788428</v>
      </c>
      <c r="M1984" s="76">
        <v>71618</v>
      </c>
      <c r="N1984" s="76">
        <v>966</v>
      </c>
      <c r="O1984" s="76">
        <v>0</v>
      </c>
      <c r="P1984" s="76">
        <v>6133</v>
      </c>
      <c r="Q1984" s="76">
        <v>41823</v>
      </c>
      <c r="R1984" s="76">
        <v>201</v>
      </c>
    </row>
    <row r="1985" spans="1:18">
      <c r="A1985" s="82">
        <f t="shared" si="150"/>
        <v>555404802010</v>
      </c>
      <c r="B1985" s="82" t="str">
        <f t="shared" si="151"/>
        <v>55540480</v>
      </c>
      <c r="C1985" s="82">
        <f t="shared" si="152"/>
        <v>2010</v>
      </c>
      <c r="D1985" s="82">
        <f t="shared" si="153"/>
        <v>7884.81</v>
      </c>
      <c r="E1985" s="82">
        <f t="shared" si="154"/>
        <v>1304.46</v>
      </c>
      <c r="F1985" s="82">
        <f t="array" ref="F1985">SUM(IF(M1985:N1985="-",0,M1985:N1985),IF(O1985="-",0,-O1985))/100</f>
        <v>861.13</v>
      </c>
      <c r="G1985" s="82">
        <f t="array" ref="G1985">SUM(IF(P1985="-",0,P1985),IF(R1985="-",0,R1985))/100</f>
        <v>44.82</v>
      </c>
      <c r="H1985" s="82">
        <f t="array" ref="H1985">SUM(IF(Q1985="-",0,Q1985))/100</f>
        <v>398.51</v>
      </c>
      <c r="I1985" s="76">
        <v>5554048</v>
      </c>
      <c r="J1985" s="76" t="s">
        <v>197</v>
      </c>
      <c r="K1985" s="77">
        <v>40543</v>
      </c>
      <c r="L1985" s="76">
        <v>788481</v>
      </c>
      <c r="M1985" s="76">
        <v>85998</v>
      </c>
      <c r="N1985" s="76">
        <v>115</v>
      </c>
      <c r="O1985" s="76">
        <v>0</v>
      </c>
      <c r="P1985" s="76">
        <v>4281</v>
      </c>
      <c r="Q1985" s="76">
        <v>39851</v>
      </c>
      <c r="R1985" s="76">
        <v>201</v>
      </c>
    </row>
    <row r="1986" spans="1:18">
      <c r="A1986" s="82">
        <f t="shared" si="150"/>
        <v>555404802009</v>
      </c>
      <c r="B1986" s="82" t="str">
        <f t="shared" si="151"/>
        <v>55540480</v>
      </c>
      <c r="C1986" s="82">
        <f t="shared" si="152"/>
        <v>2009</v>
      </c>
      <c r="D1986" s="82">
        <f t="shared" si="153"/>
        <v>7865.53</v>
      </c>
      <c r="E1986" s="82">
        <f t="shared" si="154"/>
        <v>1092.4000000000001</v>
      </c>
      <c r="F1986" s="82">
        <f t="array" ref="F1986">SUM(IF(M1986:N1986="-",0,M1986:N1986),IF(O1986="-",0,-O1986))/100</f>
        <v>654.04</v>
      </c>
      <c r="G1986" s="82">
        <f t="array" ref="G1986">SUM(IF(P1986="-",0,P1986),IF(R1986="-",0,R1986))/100</f>
        <v>43.13</v>
      </c>
      <c r="H1986" s="82">
        <f t="array" ref="H1986">SUM(IF(Q1986="-",0,Q1986))/100</f>
        <v>395.23</v>
      </c>
      <c r="I1986" s="76">
        <v>5554048</v>
      </c>
      <c r="J1986" s="76" t="s">
        <v>197</v>
      </c>
      <c r="K1986" s="77">
        <v>40178</v>
      </c>
      <c r="L1986" s="76">
        <v>786553</v>
      </c>
      <c r="M1986" s="76">
        <v>64889</v>
      </c>
      <c r="N1986" s="76">
        <v>520</v>
      </c>
      <c r="O1986" s="76">
        <v>5</v>
      </c>
      <c r="P1986" s="76">
        <v>3652</v>
      </c>
      <c r="Q1986" s="76">
        <v>39523</v>
      </c>
      <c r="R1986" s="76">
        <v>661</v>
      </c>
    </row>
    <row r="1987" spans="1:18">
      <c r="A1987" s="82">
        <f t="shared" si="150"/>
        <v>555404802008</v>
      </c>
      <c r="B1987" s="82" t="str">
        <f t="shared" si="151"/>
        <v>55540480</v>
      </c>
      <c r="C1987" s="82">
        <f t="shared" si="152"/>
        <v>2008</v>
      </c>
      <c r="D1987" s="82">
        <f t="shared" si="153"/>
        <v>7865.07</v>
      </c>
      <c r="E1987" s="82">
        <f t="shared" si="154"/>
        <v>1079.8</v>
      </c>
      <c r="F1987" s="82">
        <f t="array" ref="F1987">SUM(IF(M1987:N1987="-",0,M1987:N1987),IF(O1987="-",0,-O1987))/100</f>
        <v>648.01</v>
      </c>
      <c r="G1987" s="82">
        <f t="array" ref="G1987">SUM(IF(P1987="-",0,P1987),IF(R1987="-",0,R1987))/100</f>
        <v>41.74</v>
      </c>
      <c r="H1987" s="82">
        <f t="array" ref="H1987">SUM(IF(Q1987="-",0,Q1987))/100</f>
        <v>390.05</v>
      </c>
      <c r="I1987" s="76">
        <v>5554048</v>
      </c>
      <c r="J1987" s="76" t="s">
        <v>197</v>
      </c>
      <c r="K1987" s="77">
        <v>39813</v>
      </c>
      <c r="L1987" s="76">
        <v>786507</v>
      </c>
      <c r="M1987" s="76">
        <v>64262</v>
      </c>
      <c r="N1987" s="76">
        <v>544</v>
      </c>
      <c r="O1987" s="76">
        <v>5</v>
      </c>
      <c r="P1987" s="76">
        <v>3513</v>
      </c>
      <c r="Q1987" s="76">
        <v>39005</v>
      </c>
      <c r="R1987" s="76">
        <v>661</v>
      </c>
    </row>
    <row r="1988" spans="1:18">
      <c r="A1988" s="82">
        <f t="shared" si="150"/>
        <v>555404802007</v>
      </c>
      <c r="B1988" s="82" t="str">
        <f t="shared" si="151"/>
        <v>55540480</v>
      </c>
      <c r="C1988" s="82">
        <f t="shared" si="152"/>
        <v>2007</v>
      </c>
      <c r="D1988" s="82">
        <f t="shared" si="153"/>
        <v>7865.06</v>
      </c>
      <c r="E1988" s="82">
        <f t="shared" si="154"/>
        <v>1065.49</v>
      </c>
      <c r="F1988" s="82">
        <f t="array" ref="F1988">SUM(IF(M1988:N1988="-",0,M1988:N1988),IF(O1988="-",0,-O1988))/100</f>
        <v>641.02</v>
      </c>
      <c r="G1988" s="82">
        <f t="array" ref="G1988">SUM(IF(P1988="-",0,P1988),IF(R1988="-",0,R1988))/100</f>
        <v>39.96</v>
      </c>
      <c r="H1988" s="82">
        <f t="array" ref="H1988">SUM(IF(Q1988="-",0,Q1988))/100</f>
        <v>384.51</v>
      </c>
      <c r="I1988" s="76">
        <v>5554048</v>
      </c>
      <c r="J1988" s="76" t="s">
        <v>197</v>
      </c>
      <c r="K1988" s="77">
        <v>39447</v>
      </c>
      <c r="L1988" s="76">
        <v>786506</v>
      </c>
      <c r="M1988" s="76">
        <v>63563</v>
      </c>
      <c r="N1988" s="76">
        <v>544</v>
      </c>
      <c r="O1988" s="76">
        <v>5</v>
      </c>
      <c r="P1988" s="76">
        <v>3342</v>
      </c>
      <c r="Q1988" s="76">
        <v>38451</v>
      </c>
      <c r="R1988" s="76">
        <v>654</v>
      </c>
    </row>
    <row r="1989" spans="1:18">
      <c r="A1989" s="82">
        <f t="shared" si="150"/>
        <v>555404802006</v>
      </c>
      <c r="B1989" s="82" t="str">
        <f t="shared" si="151"/>
        <v>55540480</v>
      </c>
      <c r="C1989" s="82">
        <f t="shared" si="152"/>
        <v>2006</v>
      </c>
      <c r="D1989" s="82">
        <f t="shared" si="153"/>
        <v>7865.05</v>
      </c>
      <c r="E1989" s="82">
        <f t="shared" si="154"/>
        <v>1060.5899999999999</v>
      </c>
      <c r="F1989" s="82">
        <f t="array" ref="F1989">SUM(IF(M1989:N1989="-",0,M1989:N1989),IF(O1989="-",0,-O1989))/100</f>
        <v>637.26</v>
      </c>
      <c r="G1989" s="82">
        <f t="array" ref="G1989">SUM(IF(P1989="-",0,P1989),IF(R1989="-",0,R1989))/100</f>
        <v>39.68</v>
      </c>
      <c r="H1989" s="82">
        <f t="array" ref="H1989">SUM(IF(Q1989="-",0,Q1989))/100</f>
        <v>383.65</v>
      </c>
      <c r="I1989" s="76">
        <v>5554048</v>
      </c>
      <c r="J1989" s="76" t="s">
        <v>197</v>
      </c>
      <c r="K1989" s="77">
        <v>39082</v>
      </c>
      <c r="L1989" s="76">
        <v>786505</v>
      </c>
      <c r="M1989" s="76">
        <v>63187</v>
      </c>
      <c r="N1989" s="76">
        <v>544</v>
      </c>
      <c r="O1989" s="76">
        <v>5</v>
      </c>
      <c r="P1989" s="76">
        <v>3314</v>
      </c>
      <c r="Q1989" s="76">
        <v>38365</v>
      </c>
      <c r="R1989" s="76">
        <v>654</v>
      </c>
    </row>
    <row r="1990" spans="1:18">
      <c r="A1990" s="82">
        <f t="shared" si="150"/>
        <v>555405202015</v>
      </c>
      <c r="B1990" s="82" t="str">
        <f t="shared" si="151"/>
        <v>55540520</v>
      </c>
      <c r="C1990" s="82">
        <f t="shared" si="152"/>
        <v>2015</v>
      </c>
      <c r="D1990" s="82">
        <f t="shared" si="153"/>
        <v>6880.8</v>
      </c>
      <c r="E1990" s="82">
        <f t="shared" si="154"/>
        <v>777.73</v>
      </c>
      <c r="F1990" s="82">
        <f t="array" ref="F1990">SUM(IF(M1990:N1990="-",0,M1990:N1990),IF(O1990="-",0,-O1990))/100</f>
        <v>419.65</v>
      </c>
      <c r="G1990" s="82">
        <f t="array" ref="G1990">SUM(IF(P1990="-",0,P1990),IF(R1990="-",0,R1990))/100</f>
        <v>18.73</v>
      </c>
      <c r="H1990" s="82">
        <f t="array" ref="H1990">SUM(IF(Q1990="-",0,Q1990))/100</f>
        <v>339.35</v>
      </c>
      <c r="I1990" s="76">
        <v>5554052</v>
      </c>
      <c r="J1990" s="76" t="s">
        <v>198</v>
      </c>
      <c r="K1990" s="77">
        <v>42369</v>
      </c>
      <c r="L1990" s="76">
        <v>688080</v>
      </c>
      <c r="M1990" s="76">
        <v>41491</v>
      </c>
      <c r="N1990" s="76">
        <v>474</v>
      </c>
      <c r="O1990" s="76">
        <v>0</v>
      </c>
      <c r="P1990" s="76">
        <v>1602</v>
      </c>
      <c r="Q1990" s="76">
        <v>33935</v>
      </c>
      <c r="R1990" s="76">
        <v>271</v>
      </c>
    </row>
    <row r="1991" spans="1:18">
      <c r="A1991" s="82">
        <f t="shared" si="150"/>
        <v>555405202014</v>
      </c>
      <c r="B1991" s="82" t="str">
        <f t="shared" si="151"/>
        <v>55540520</v>
      </c>
      <c r="C1991" s="82">
        <f t="shared" si="152"/>
        <v>2014</v>
      </c>
      <c r="D1991" s="82">
        <f t="shared" si="153"/>
        <v>6880.81</v>
      </c>
      <c r="E1991" s="82">
        <f t="shared" si="154"/>
        <v>776.55</v>
      </c>
      <c r="F1991" s="82">
        <f t="array" ref="F1991">SUM(IF(M1991:N1991="-",0,M1991:N1991),IF(O1991="-",0,-O1991))/100</f>
        <v>419.84</v>
      </c>
      <c r="G1991" s="82">
        <f t="array" ref="G1991">SUM(IF(P1991="-",0,P1991),IF(R1991="-",0,R1991))/100</f>
        <v>18.73</v>
      </c>
      <c r="H1991" s="82">
        <f t="array" ref="H1991">SUM(IF(Q1991="-",0,Q1991))/100</f>
        <v>337.98</v>
      </c>
      <c r="I1991" s="76">
        <v>5554052</v>
      </c>
      <c r="J1991" s="76" t="s">
        <v>198</v>
      </c>
      <c r="K1991" s="77">
        <v>42004</v>
      </c>
      <c r="L1991" s="76">
        <v>688081</v>
      </c>
      <c r="M1991" s="76">
        <v>41510</v>
      </c>
      <c r="N1991" s="76">
        <v>474</v>
      </c>
      <c r="O1991" s="76" t="s">
        <v>19</v>
      </c>
      <c r="P1991" s="76">
        <v>1602</v>
      </c>
      <c r="Q1991" s="76">
        <v>33798</v>
      </c>
      <c r="R1991" s="76">
        <v>271</v>
      </c>
    </row>
    <row r="1992" spans="1:18">
      <c r="A1992" s="82">
        <f t="shared" si="150"/>
        <v>555405202013</v>
      </c>
      <c r="B1992" s="82" t="str">
        <f t="shared" si="151"/>
        <v>55540520</v>
      </c>
      <c r="C1992" s="82">
        <f t="shared" si="152"/>
        <v>2013</v>
      </c>
      <c r="D1992" s="82">
        <f t="shared" si="153"/>
        <v>6880.81</v>
      </c>
      <c r="E1992" s="82">
        <f t="shared" si="154"/>
        <v>772.03</v>
      </c>
      <c r="F1992" s="82">
        <f t="array" ref="F1992">SUM(IF(M1992:N1992="-",0,M1992:N1992),IF(O1992="-",0,-O1992))/100</f>
        <v>415.76</v>
      </c>
      <c r="G1992" s="82">
        <f t="array" ref="G1992">SUM(IF(P1992="-",0,P1992),IF(R1992="-",0,R1992))/100</f>
        <v>18.73</v>
      </c>
      <c r="H1992" s="82">
        <f t="array" ref="H1992">SUM(IF(Q1992="-",0,Q1992))/100</f>
        <v>337.54</v>
      </c>
      <c r="I1992" s="76">
        <v>5554052</v>
      </c>
      <c r="J1992" s="76" t="s">
        <v>198</v>
      </c>
      <c r="K1992" s="77">
        <v>41639</v>
      </c>
      <c r="L1992" s="76">
        <v>688081</v>
      </c>
      <c r="M1992" s="76">
        <v>40927</v>
      </c>
      <c r="N1992" s="76">
        <v>649</v>
      </c>
      <c r="O1992" s="76" t="s">
        <v>19</v>
      </c>
      <c r="P1992" s="76">
        <v>1602</v>
      </c>
      <c r="Q1992" s="76">
        <v>33754</v>
      </c>
      <c r="R1992" s="76">
        <v>271</v>
      </c>
    </row>
    <row r="1993" spans="1:18">
      <c r="A1993" s="82">
        <f t="shared" si="150"/>
        <v>555405202012</v>
      </c>
      <c r="B1993" s="82" t="str">
        <f t="shared" si="151"/>
        <v>55540520</v>
      </c>
      <c r="C1993" s="82">
        <f t="shared" si="152"/>
        <v>2012</v>
      </c>
      <c r="D1993" s="82">
        <f t="shared" si="153"/>
        <v>6880.81</v>
      </c>
      <c r="E1993" s="82">
        <f t="shared" si="154"/>
        <v>752.71</v>
      </c>
      <c r="F1993" s="82">
        <f t="array" ref="F1993">SUM(IF(M1993:N1993="-",0,M1993:N1993),IF(O1993="-",0,-O1993))/100</f>
        <v>397.67</v>
      </c>
      <c r="G1993" s="82">
        <f t="array" ref="G1993">SUM(IF(P1993="-",0,P1993),IF(R1993="-",0,R1993))/100</f>
        <v>17.48</v>
      </c>
      <c r="H1993" s="82">
        <f t="array" ref="H1993">SUM(IF(Q1993="-",0,Q1993))/100</f>
        <v>337.56</v>
      </c>
      <c r="I1993" s="76">
        <v>5554052</v>
      </c>
      <c r="J1993" s="76" t="s">
        <v>198</v>
      </c>
      <c r="K1993" s="77">
        <v>41274</v>
      </c>
      <c r="L1993" s="76">
        <v>688081</v>
      </c>
      <c r="M1993" s="76">
        <v>38953</v>
      </c>
      <c r="N1993" s="76">
        <v>814</v>
      </c>
      <c r="O1993" s="76">
        <v>0</v>
      </c>
      <c r="P1993" s="76">
        <v>1504</v>
      </c>
      <c r="Q1993" s="76">
        <v>33756</v>
      </c>
      <c r="R1993" s="76">
        <v>244</v>
      </c>
    </row>
    <row r="1994" spans="1:18">
      <c r="A1994" s="82">
        <f t="shared" si="150"/>
        <v>555405202011</v>
      </c>
      <c r="B1994" s="82" t="str">
        <f t="shared" si="151"/>
        <v>55540520</v>
      </c>
      <c r="C1994" s="82">
        <f t="shared" si="152"/>
        <v>2011</v>
      </c>
      <c r="D1994" s="82">
        <f t="shared" si="153"/>
        <v>6881.25</v>
      </c>
      <c r="E1994" s="82">
        <f t="shared" si="154"/>
        <v>752.58999999999992</v>
      </c>
      <c r="F1994" s="82">
        <f t="array" ref="F1994">SUM(IF(M1994:N1994="-",0,M1994:N1994),IF(O1994="-",0,-O1994))/100</f>
        <v>399.71</v>
      </c>
      <c r="G1994" s="82">
        <f t="array" ref="G1994">SUM(IF(P1994="-",0,P1994),IF(R1994="-",0,R1994))/100</f>
        <v>15.19</v>
      </c>
      <c r="H1994" s="82">
        <f t="array" ref="H1994">SUM(IF(Q1994="-",0,Q1994))/100</f>
        <v>337.69</v>
      </c>
      <c r="I1994" s="76">
        <v>5554052</v>
      </c>
      <c r="J1994" s="76" t="s">
        <v>198</v>
      </c>
      <c r="K1994" s="77">
        <v>40908</v>
      </c>
      <c r="L1994" s="76">
        <v>688125</v>
      </c>
      <c r="M1994" s="76">
        <v>39887</v>
      </c>
      <c r="N1994" s="76">
        <v>292</v>
      </c>
      <c r="O1994" s="76">
        <v>208</v>
      </c>
      <c r="P1994" s="76">
        <v>1392</v>
      </c>
      <c r="Q1994" s="76">
        <v>33769</v>
      </c>
      <c r="R1994" s="76">
        <v>127</v>
      </c>
    </row>
    <row r="1995" spans="1:18">
      <c r="A1995" s="82">
        <f t="shared" ref="A1995:A2058" si="155">(B1995&amp;C1995)+0</f>
        <v>555405202010</v>
      </c>
      <c r="B1995" s="82" t="str">
        <f t="shared" ref="B1995:B2058" si="156">LEFT(I1995&amp;"00000000",8)</f>
        <v>55540520</v>
      </c>
      <c r="C1995" s="82">
        <f t="shared" ref="C1995:C2058" si="157">YEAR(K1995)</f>
        <v>2010</v>
      </c>
      <c r="D1995" s="82">
        <f t="shared" ref="D1995:D2058" si="158">IF(L1995="-",0,L1995/100)</f>
        <v>6881.25</v>
      </c>
      <c r="E1995" s="82">
        <f t="shared" ref="E1995:E2058" si="159">SUM(F1995:H1995)</f>
        <v>743.64</v>
      </c>
      <c r="F1995" s="82">
        <f t="array" ref="F1995">SUM(IF(M1995:N1995="-",0,M1995:N1995),IF(O1995="-",0,-O1995))/100</f>
        <v>397.28</v>
      </c>
      <c r="G1995" s="82">
        <f t="array" ref="G1995">SUM(IF(P1995="-",0,P1995),IF(R1995="-",0,R1995))/100</f>
        <v>14.6</v>
      </c>
      <c r="H1995" s="82">
        <f t="array" ref="H1995">SUM(IF(Q1995="-",0,Q1995))/100</f>
        <v>331.76</v>
      </c>
      <c r="I1995" s="76">
        <v>5554052</v>
      </c>
      <c r="J1995" s="76" t="s">
        <v>198</v>
      </c>
      <c r="K1995" s="77">
        <v>40543</v>
      </c>
      <c r="L1995" s="76">
        <v>688125</v>
      </c>
      <c r="M1995" s="76">
        <v>39644</v>
      </c>
      <c r="N1995" s="76">
        <v>292</v>
      </c>
      <c r="O1995" s="76">
        <v>208</v>
      </c>
      <c r="P1995" s="76">
        <v>1333</v>
      </c>
      <c r="Q1995" s="76">
        <v>33176</v>
      </c>
      <c r="R1995" s="76">
        <v>127</v>
      </c>
    </row>
    <row r="1996" spans="1:18">
      <c r="A1996" s="82">
        <f t="shared" si="155"/>
        <v>555405202009</v>
      </c>
      <c r="B1996" s="82" t="str">
        <f t="shared" si="156"/>
        <v>55540520</v>
      </c>
      <c r="C1996" s="82">
        <f t="shared" si="157"/>
        <v>2009</v>
      </c>
      <c r="D1996" s="82">
        <f t="shared" si="158"/>
        <v>6881.24</v>
      </c>
      <c r="E1996" s="82">
        <f t="shared" si="159"/>
        <v>1099.8200000000002</v>
      </c>
      <c r="F1996" s="82">
        <f t="array" ref="F1996">SUM(IF(M1996:N1996="-",0,M1996:N1996),IF(O1996="-",0,-O1996))/100</f>
        <v>772.97</v>
      </c>
      <c r="G1996" s="82">
        <f t="array" ref="G1996">SUM(IF(P1996="-",0,P1996),IF(R1996="-",0,R1996))/100</f>
        <v>14.25</v>
      </c>
      <c r="H1996" s="82">
        <f t="array" ref="H1996">SUM(IF(Q1996="-",0,Q1996))/100</f>
        <v>312.60000000000002</v>
      </c>
      <c r="I1996" s="76">
        <v>5554052</v>
      </c>
      <c r="J1996" s="76" t="s">
        <v>198</v>
      </c>
      <c r="K1996" s="77">
        <v>40178</v>
      </c>
      <c r="L1996" s="76">
        <v>688124</v>
      </c>
      <c r="M1996" s="76">
        <v>77205</v>
      </c>
      <c r="N1996" s="76">
        <v>299</v>
      </c>
      <c r="O1996" s="76">
        <v>207</v>
      </c>
      <c r="P1996" s="76">
        <v>1243</v>
      </c>
      <c r="Q1996" s="76">
        <v>31260</v>
      </c>
      <c r="R1996" s="76">
        <v>182</v>
      </c>
    </row>
    <row r="1997" spans="1:18">
      <c r="A1997" s="82">
        <f t="shared" si="155"/>
        <v>555405202008</v>
      </c>
      <c r="B1997" s="82" t="str">
        <f t="shared" si="156"/>
        <v>55540520</v>
      </c>
      <c r="C1997" s="82">
        <f t="shared" si="157"/>
        <v>2008</v>
      </c>
      <c r="D1997" s="82">
        <f t="shared" si="158"/>
        <v>6881.24</v>
      </c>
      <c r="E1997" s="82">
        <f t="shared" si="159"/>
        <v>1130.1599999999999</v>
      </c>
      <c r="F1997" s="82">
        <f t="array" ref="F1997">SUM(IF(M1997:N1997="-",0,M1997:N1997),IF(O1997="-",0,-O1997))/100</f>
        <v>805.26</v>
      </c>
      <c r="G1997" s="82">
        <f t="array" ref="G1997">SUM(IF(P1997="-",0,P1997),IF(R1997="-",0,R1997))/100</f>
        <v>13.31</v>
      </c>
      <c r="H1997" s="82">
        <f t="array" ref="H1997">SUM(IF(Q1997="-",0,Q1997))/100</f>
        <v>311.58999999999997</v>
      </c>
      <c r="I1997" s="76">
        <v>5554052</v>
      </c>
      <c r="J1997" s="76" t="s">
        <v>198</v>
      </c>
      <c r="K1997" s="77">
        <v>39813</v>
      </c>
      <c r="L1997" s="76">
        <v>688124</v>
      </c>
      <c r="M1997" s="76">
        <v>80111</v>
      </c>
      <c r="N1997" s="76">
        <v>622</v>
      </c>
      <c r="O1997" s="76">
        <v>207</v>
      </c>
      <c r="P1997" s="76">
        <v>1149</v>
      </c>
      <c r="Q1997" s="76">
        <v>31159</v>
      </c>
      <c r="R1997" s="76">
        <v>182</v>
      </c>
    </row>
    <row r="1998" spans="1:18">
      <c r="A1998" s="82">
        <f t="shared" si="155"/>
        <v>555405202007</v>
      </c>
      <c r="B1998" s="82" t="str">
        <f t="shared" si="156"/>
        <v>55540520</v>
      </c>
      <c r="C1998" s="82">
        <f t="shared" si="157"/>
        <v>2007</v>
      </c>
      <c r="D1998" s="82">
        <f t="shared" si="158"/>
        <v>6881.24</v>
      </c>
      <c r="E1998" s="82">
        <f t="shared" si="159"/>
        <v>1129.1500000000001</v>
      </c>
      <c r="F1998" s="82">
        <f t="array" ref="F1998">SUM(IF(M1998:N1998="-",0,M1998:N1998),IF(O1998="-",0,-O1998))/100</f>
        <v>803.53</v>
      </c>
      <c r="G1998" s="82">
        <f t="array" ref="G1998">SUM(IF(P1998="-",0,P1998),IF(R1998="-",0,R1998))/100</f>
        <v>14.25</v>
      </c>
      <c r="H1998" s="82">
        <f t="array" ref="H1998">SUM(IF(Q1998="-",0,Q1998))/100</f>
        <v>311.37</v>
      </c>
      <c r="I1998" s="76">
        <v>5554052</v>
      </c>
      <c r="J1998" s="76" t="s">
        <v>198</v>
      </c>
      <c r="K1998" s="77">
        <v>39447</v>
      </c>
      <c r="L1998" s="76">
        <v>688124</v>
      </c>
      <c r="M1998" s="76">
        <v>79872</v>
      </c>
      <c r="N1998" s="76">
        <v>688</v>
      </c>
      <c r="O1998" s="76">
        <v>207</v>
      </c>
      <c r="P1998" s="76">
        <v>1243</v>
      </c>
      <c r="Q1998" s="76">
        <v>31137</v>
      </c>
      <c r="R1998" s="76">
        <v>182</v>
      </c>
    </row>
    <row r="1999" spans="1:18">
      <c r="A1999" s="82">
        <f t="shared" si="155"/>
        <v>555405202006</v>
      </c>
      <c r="B1999" s="82" t="str">
        <f t="shared" si="156"/>
        <v>55540520</v>
      </c>
      <c r="C1999" s="82">
        <f t="shared" si="157"/>
        <v>2006</v>
      </c>
      <c r="D1999" s="82">
        <f t="shared" si="158"/>
        <v>6880.92</v>
      </c>
      <c r="E1999" s="82">
        <f t="shared" si="159"/>
        <v>1092.48</v>
      </c>
      <c r="F1999" s="82">
        <f t="array" ref="F1999">SUM(IF(M1999:N1999="-",0,M1999:N1999),IF(O1999="-",0,-O1999))/100</f>
        <v>773.77</v>
      </c>
      <c r="G1999" s="82">
        <f t="array" ref="G1999">SUM(IF(P1999="-",0,P1999),IF(R1999="-",0,R1999))/100</f>
        <v>12.1</v>
      </c>
      <c r="H1999" s="82">
        <f t="array" ref="H1999">SUM(IF(Q1999="-",0,Q1999))/100</f>
        <v>306.61</v>
      </c>
      <c r="I1999" s="76">
        <v>5554052</v>
      </c>
      <c r="J1999" s="76" t="s">
        <v>198</v>
      </c>
      <c r="K1999" s="77">
        <v>39082</v>
      </c>
      <c r="L1999" s="76">
        <v>688092</v>
      </c>
      <c r="M1999" s="76">
        <v>76895</v>
      </c>
      <c r="N1999" s="76">
        <v>754</v>
      </c>
      <c r="O1999" s="76">
        <v>272</v>
      </c>
      <c r="P1999" s="76">
        <v>1028</v>
      </c>
      <c r="Q1999" s="76">
        <v>30661</v>
      </c>
      <c r="R1999" s="76">
        <v>182</v>
      </c>
    </row>
    <row r="2000" spans="1:18">
      <c r="A2000" s="82">
        <f t="shared" si="155"/>
        <v>555405602015</v>
      </c>
      <c r="B2000" s="82" t="str">
        <f t="shared" si="156"/>
        <v>55540560</v>
      </c>
      <c r="C2000" s="82">
        <f t="shared" si="157"/>
        <v>2015</v>
      </c>
      <c r="D2000" s="82">
        <f t="shared" si="158"/>
        <v>7925.3</v>
      </c>
      <c r="E2000" s="82">
        <f t="shared" si="159"/>
        <v>1252.27</v>
      </c>
      <c r="F2000" s="82">
        <f t="array" ref="F2000">SUM(IF(M2000:N2000="-",0,M2000:N2000),IF(O2000="-",0,-O2000))/100</f>
        <v>796.45</v>
      </c>
      <c r="G2000" s="82">
        <f t="array" ref="G2000">SUM(IF(P2000="-",0,P2000),IF(R2000="-",0,R2000))/100</f>
        <v>55.35</v>
      </c>
      <c r="H2000" s="82">
        <f t="array" ref="H2000">SUM(IF(Q2000="-",0,Q2000))/100</f>
        <v>400.47</v>
      </c>
      <c r="I2000" s="76">
        <v>5554056</v>
      </c>
      <c r="J2000" s="76" t="s">
        <v>199</v>
      </c>
      <c r="K2000" s="77">
        <v>42369</v>
      </c>
      <c r="L2000" s="76">
        <v>792530</v>
      </c>
      <c r="M2000" s="76">
        <v>77823</v>
      </c>
      <c r="N2000" s="76">
        <v>2124</v>
      </c>
      <c r="O2000" s="76">
        <v>302</v>
      </c>
      <c r="P2000" s="76">
        <v>5004</v>
      </c>
      <c r="Q2000" s="76">
        <v>40047</v>
      </c>
      <c r="R2000" s="76">
        <v>531</v>
      </c>
    </row>
    <row r="2001" spans="1:18">
      <c r="A2001" s="82">
        <f t="shared" si="155"/>
        <v>555405602014</v>
      </c>
      <c r="B2001" s="82" t="str">
        <f t="shared" si="156"/>
        <v>55540560</v>
      </c>
      <c r="C2001" s="82">
        <f t="shared" si="157"/>
        <v>2014</v>
      </c>
      <c r="D2001" s="82">
        <f t="shared" si="158"/>
        <v>7925.3</v>
      </c>
      <c r="E2001" s="82">
        <f t="shared" si="159"/>
        <v>1237.02</v>
      </c>
      <c r="F2001" s="82">
        <f t="array" ref="F2001">SUM(IF(M2001:N2001="-",0,M2001:N2001),IF(O2001="-",0,-O2001))/100</f>
        <v>786.35</v>
      </c>
      <c r="G2001" s="82">
        <f t="array" ref="G2001">SUM(IF(P2001="-",0,P2001),IF(R2001="-",0,R2001))/100</f>
        <v>54.3</v>
      </c>
      <c r="H2001" s="82">
        <f t="array" ref="H2001">SUM(IF(Q2001="-",0,Q2001))/100</f>
        <v>396.37</v>
      </c>
      <c r="I2001" s="76">
        <v>5554056</v>
      </c>
      <c r="J2001" s="76" t="s">
        <v>199</v>
      </c>
      <c r="K2001" s="77">
        <v>42004</v>
      </c>
      <c r="L2001" s="76">
        <v>792530</v>
      </c>
      <c r="M2001" s="76">
        <v>76593</v>
      </c>
      <c r="N2001" s="76">
        <v>2344</v>
      </c>
      <c r="O2001" s="76">
        <v>302</v>
      </c>
      <c r="P2001" s="76">
        <v>4899</v>
      </c>
      <c r="Q2001" s="76">
        <v>39637</v>
      </c>
      <c r="R2001" s="76">
        <v>531</v>
      </c>
    </row>
    <row r="2002" spans="1:18">
      <c r="A2002" s="82">
        <f t="shared" si="155"/>
        <v>555405602013</v>
      </c>
      <c r="B2002" s="82" t="str">
        <f t="shared" si="156"/>
        <v>55540560</v>
      </c>
      <c r="C2002" s="82">
        <f t="shared" si="157"/>
        <v>2013</v>
      </c>
      <c r="D2002" s="82">
        <f t="shared" si="158"/>
        <v>7925.3</v>
      </c>
      <c r="E2002" s="82">
        <f t="shared" si="159"/>
        <v>1223.57</v>
      </c>
      <c r="F2002" s="82">
        <f t="array" ref="F2002">SUM(IF(M2002:N2002="-",0,M2002:N2002),IF(O2002="-",0,-O2002))/100</f>
        <v>776.13</v>
      </c>
      <c r="G2002" s="82">
        <f t="array" ref="G2002">SUM(IF(P2002="-",0,P2002),IF(R2002="-",0,R2002))/100</f>
        <v>53.44</v>
      </c>
      <c r="H2002" s="82">
        <f t="array" ref="H2002">SUM(IF(Q2002="-",0,Q2002))/100</f>
        <v>394</v>
      </c>
      <c r="I2002" s="76">
        <v>5554056</v>
      </c>
      <c r="J2002" s="76" t="s">
        <v>199</v>
      </c>
      <c r="K2002" s="77">
        <v>41639</v>
      </c>
      <c r="L2002" s="76">
        <v>792530</v>
      </c>
      <c r="M2002" s="76">
        <v>75526</v>
      </c>
      <c r="N2002" s="76">
        <v>2414</v>
      </c>
      <c r="O2002" s="76">
        <v>327</v>
      </c>
      <c r="P2002" s="76">
        <v>4812</v>
      </c>
      <c r="Q2002" s="76">
        <v>39400</v>
      </c>
      <c r="R2002" s="76">
        <v>532</v>
      </c>
    </row>
    <row r="2003" spans="1:18">
      <c r="A2003" s="82">
        <f t="shared" si="155"/>
        <v>555405602012</v>
      </c>
      <c r="B2003" s="82" t="str">
        <f t="shared" si="156"/>
        <v>55540560</v>
      </c>
      <c r="C2003" s="82">
        <f t="shared" si="157"/>
        <v>2012</v>
      </c>
      <c r="D2003" s="82">
        <f t="shared" si="158"/>
        <v>7925.3</v>
      </c>
      <c r="E2003" s="82">
        <f t="shared" si="159"/>
        <v>1225.3699999999999</v>
      </c>
      <c r="F2003" s="82">
        <f t="array" ref="F2003">SUM(IF(M2003:N2003="-",0,M2003:N2003),IF(O2003="-",0,-O2003))/100</f>
        <v>779.21</v>
      </c>
      <c r="G2003" s="82">
        <f t="array" ref="G2003">SUM(IF(P2003="-",0,P2003),IF(R2003="-",0,R2003))/100</f>
        <v>47.92</v>
      </c>
      <c r="H2003" s="82">
        <f t="array" ref="H2003">SUM(IF(Q2003="-",0,Q2003))/100</f>
        <v>398.24</v>
      </c>
      <c r="I2003" s="76">
        <v>5554056</v>
      </c>
      <c r="J2003" s="76" t="s">
        <v>199</v>
      </c>
      <c r="K2003" s="77">
        <v>41274</v>
      </c>
      <c r="L2003" s="76">
        <v>792530</v>
      </c>
      <c r="M2003" s="76">
        <v>75823</v>
      </c>
      <c r="N2003" s="76">
        <v>2425</v>
      </c>
      <c r="O2003" s="76">
        <v>327</v>
      </c>
      <c r="P2003" s="76">
        <v>4789</v>
      </c>
      <c r="Q2003" s="76">
        <v>39824</v>
      </c>
      <c r="R2003" s="76">
        <v>3</v>
      </c>
    </row>
    <row r="2004" spans="1:18">
      <c r="A2004" s="82">
        <f t="shared" si="155"/>
        <v>555405602011</v>
      </c>
      <c r="B2004" s="82" t="str">
        <f t="shared" si="156"/>
        <v>55540560</v>
      </c>
      <c r="C2004" s="82">
        <f t="shared" si="157"/>
        <v>2011</v>
      </c>
      <c r="D2004" s="82">
        <f t="shared" si="158"/>
        <v>7910.04</v>
      </c>
      <c r="E2004" s="82">
        <f t="shared" si="159"/>
        <v>1240.44</v>
      </c>
      <c r="F2004" s="82">
        <f t="array" ref="F2004">SUM(IF(M2004:N2004="-",0,M2004:N2004),IF(O2004="-",0,-O2004))/100</f>
        <v>790.47</v>
      </c>
      <c r="G2004" s="82">
        <f t="array" ref="G2004">SUM(IF(P2004="-",0,P2004),IF(R2004="-",0,R2004))/100</f>
        <v>50.73</v>
      </c>
      <c r="H2004" s="82">
        <f t="array" ref="H2004">SUM(IF(Q2004="-",0,Q2004))/100</f>
        <v>399.24</v>
      </c>
      <c r="I2004" s="76">
        <v>5554056</v>
      </c>
      <c r="J2004" s="76" t="s">
        <v>199</v>
      </c>
      <c r="K2004" s="77">
        <v>40908</v>
      </c>
      <c r="L2004" s="76">
        <v>791004</v>
      </c>
      <c r="M2004" s="76">
        <v>78489</v>
      </c>
      <c r="N2004" s="76">
        <v>558</v>
      </c>
      <c r="O2004" s="76">
        <v>0</v>
      </c>
      <c r="P2004" s="76">
        <v>5070</v>
      </c>
      <c r="Q2004" s="76">
        <v>39924</v>
      </c>
      <c r="R2004" s="76">
        <v>3</v>
      </c>
    </row>
    <row r="2005" spans="1:18">
      <c r="A2005" s="82">
        <f t="shared" si="155"/>
        <v>555405602010</v>
      </c>
      <c r="B2005" s="82" t="str">
        <f t="shared" si="156"/>
        <v>55540560</v>
      </c>
      <c r="C2005" s="82">
        <f t="shared" si="157"/>
        <v>2010</v>
      </c>
      <c r="D2005" s="82">
        <f t="shared" si="158"/>
        <v>7910.09</v>
      </c>
      <c r="E2005" s="82">
        <f t="shared" si="159"/>
        <v>1242.98</v>
      </c>
      <c r="F2005" s="82">
        <f t="array" ref="F2005">SUM(IF(M2005:N2005="-",0,M2005:N2005),IF(O2005="-",0,-O2005))/100</f>
        <v>811.74</v>
      </c>
      <c r="G2005" s="82">
        <f t="array" ref="G2005">SUM(IF(P2005="-",0,P2005),IF(R2005="-",0,R2005))/100</f>
        <v>46.72</v>
      </c>
      <c r="H2005" s="82">
        <f t="array" ref="H2005">SUM(IF(Q2005="-",0,Q2005))/100</f>
        <v>384.52</v>
      </c>
      <c r="I2005" s="76">
        <v>5554056</v>
      </c>
      <c r="J2005" s="76" t="s">
        <v>199</v>
      </c>
      <c r="K2005" s="77">
        <v>40543</v>
      </c>
      <c r="L2005" s="76">
        <v>791009</v>
      </c>
      <c r="M2005" s="76">
        <v>80667</v>
      </c>
      <c r="N2005" s="76">
        <v>557</v>
      </c>
      <c r="O2005" s="76">
        <v>50</v>
      </c>
      <c r="P2005" s="76">
        <v>4669</v>
      </c>
      <c r="Q2005" s="76">
        <v>38452</v>
      </c>
      <c r="R2005" s="76">
        <v>3</v>
      </c>
    </row>
    <row r="2006" spans="1:18">
      <c r="A2006" s="82">
        <f t="shared" si="155"/>
        <v>555405602009</v>
      </c>
      <c r="B2006" s="82" t="str">
        <f t="shared" si="156"/>
        <v>55540560</v>
      </c>
      <c r="C2006" s="82">
        <f t="shared" si="157"/>
        <v>2009</v>
      </c>
      <c r="D2006" s="82">
        <f t="shared" si="158"/>
        <v>7910.06</v>
      </c>
      <c r="E2006" s="82">
        <f t="shared" si="159"/>
        <v>1226.58</v>
      </c>
      <c r="F2006" s="82">
        <f t="array" ref="F2006">SUM(IF(M2006:N2006="-",0,M2006:N2006),IF(O2006="-",0,-O2006))/100</f>
        <v>818.84</v>
      </c>
      <c r="G2006" s="82">
        <f t="array" ref="G2006">SUM(IF(P2006="-",0,P2006),IF(R2006="-",0,R2006))/100</f>
        <v>32.74</v>
      </c>
      <c r="H2006" s="82">
        <f t="array" ref="H2006">SUM(IF(Q2006="-",0,Q2006))/100</f>
        <v>375</v>
      </c>
      <c r="I2006" s="76">
        <v>5554056</v>
      </c>
      <c r="J2006" s="76" t="s">
        <v>199</v>
      </c>
      <c r="K2006" s="77">
        <v>40178</v>
      </c>
      <c r="L2006" s="76">
        <v>791006</v>
      </c>
      <c r="M2006" s="76">
        <v>81377</v>
      </c>
      <c r="N2006" s="76">
        <v>557</v>
      </c>
      <c r="O2006" s="76">
        <v>50</v>
      </c>
      <c r="P2006" s="76">
        <v>3175</v>
      </c>
      <c r="Q2006" s="76">
        <v>37500</v>
      </c>
      <c r="R2006" s="76">
        <v>99</v>
      </c>
    </row>
    <row r="2007" spans="1:18">
      <c r="A2007" s="82">
        <f t="shared" si="155"/>
        <v>555405602008</v>
      </c>
      <c r="B2007" s="82" t="str">
        <f t="shared" si="156"/>
        <v>55540560</v>
      </c>
      <c r="C2007" s="82">
        <f t="shared" si="157"/>
        <v>2008</v>
      </c>
      <c r="D2007" s="82">
        <f t="shared" si="158"/>
        <v>7910.38</v>
      </c>
      <c r="E2007" s="82">
        <f t="shared" si="159"/>
        <v>1205.47</v>
      </c>
      <c r="F2007" s="82">
        <f t="array" ref="F2007">SUM(IF(M2007:N2007="-",0,M2007:N2007),IF(O2007="-",0,-O2007))/100</f>
        <v>777.49</v>
      </c>
      <c r="G2007" s="82">
        <f t="array" ref="G2007">SUM(IF(P2007="-",0,P2007),IF(R2007="-",0,R2007))/100</f>
        <v>43.32</v>
      </c>
      <c r="H2007" s="82">
        <f t="array" ref="H2007">SUM(IF(Q2007="-",0,Q2007))/100</f>
        <v>384.66</v>
      </c>
      <c r="I2007" s="76">
        <v>5554056</v>
      </c>
      <c r="J2007" s="76" t="s">
        <v>199</v>
      </c>
      <c r="K2007" s="77">
        <v>39813</v>
      </c>
      <c r="L2007" s="76">
        <v>791038</v>
      </c>
      <c r="M2007" s="76">
        <v>77184</v>
      </c>
      <c r="N2007" s="76">
        <v>565</v>
      </c>
      <c r="O2007" s="76" t="s">
        <v>19</v>
      </c>
      <c r="P2007" s="76">
        <v>4233</v>
      </c>
      <c r="Q2007" s="76">
        <v>38466</v>
      </c>
      <c r="R2007" s="76">
        <v>99</v>
      </c>
    </row>
    <row r="2008" spans="1:18">
      <c r="A2008" s="82">
        <f t="shared" si="155"/>
        <v>555405602007</v>
      </c>
      <c r="B2008" s="82" t="str">
        <f t="shared" si="156"/>
        <v>55540560</v>
      </c>
      <c r="C2008" s="82">
        <f t="shared" si="157"/>
        <v>2007</v>
      </c>
      <c r="D2008" s="82">
        <f t="shared" si="158"/>
        <v>7910.49</v>
      </c>
      <c r="E2008" s="82">
        <f t="shared" si="159"/>
        <v>1186.8499999999999</v>
      </c>
      <c r="F2008" s="82">
        <f t="array" ref="F2008">SUM(IF(M2008:N2008="-",0,M2008:N2008),IF(O2008="-",0,-O2008))/100</f>
        <v>759.36</v>
      </c>
      <c r="G2008" s="82">
        <f t="array" ref="G2008">SUM(IF(P2008="-",0,P2008),IF(R2008="-",0,R2008))/100</f>
        <v>42.89</v>
      </c>
      <c r="H2008" s="82">
        <f t="array" ref="H2008">SUM(IF(Q2008="-",0,Q2008))/100</f>
        <v>384.6</v>
      </c>
      <c r="I2008" s="76">
        <v>5554056</v>
      </c>
      <c r="J2008" s="76" t="s">
        <v>199</v>
      </c>
      <c r="K2008" s="77">
        <v>39447</v>
      </c>
      <c r="L2008" s="76">
        <v>791049</v>
      </c>
      <c r="M2008" s="76">
        <v>75355</v>
      </c>
      <c r="N2008" s="76">
        <v>581</v>
      </c>
      <c r="O2008" s="76" t="s">
        <v>19</v>
      </c>
      <c r="P2008" s="76">
        <v>4289</v>
      </c>
      <c r="Q2008" s="76">
        <v>38460</v>
      </c>
      <c r="R2008" s="76" t="s">
        <v>19</v>
      </c>
    </row>
    <row r="2009" spans="1:18">
      <c r="A2009" s="82">
        <f t="shared" si="155"/>
        <v>555405602006</v>
      </c>
      <c r="B2009" s="82" t="str">
        <f t="shared" si="156"/>
        <v>55540560</v>
      </c>
      <c r="C2009" s="82">
        <f t="shared" si="157"/>
        <v>2006</v>
      </c>
      <c r="D2009" s="82">
        <f t="shared" si="158"/>
        <v>7910.47</v>
      </c>
      <c r="E2009" s="82">
        <f t="shared" si="159"/>
        <v>1175.02</v>
      </c>
      <c r="F2009" s="82">
        <f t="array" ref="F2009">SUM(IF(M2009:N2009="-",0,M2009:N2009),IF(O2009="-",0,-O2009))/100</f>
        <v>750.67</v>
      </c>
      <c r="G2009" s="82">
        <f t="array" ref="G2009">SUM(IF(P2009="-",0,P2009),IF(R2009="-",0,R2009))/100</f>
        <v>41.44</v>
      </c>
      <c r="H2009" s="82">
        <f t="array" ref="H2009">SUM(IF(Q2009="-",0,Q2009))/100</f>
        <v>382.91</v>
      </c>
      <c r="I2009" s="76">
        <v>5554056</v>
      </c>
      <c r="J2009" s="76" t="s">
        <v>199</v>
      </c>
      <c r="K2009" s="77">
        <v>39082</v>
      </c>
      <c r="L2009" s="76">
        <v>791047</v>
      </c>
      <c r="M2009" s="76">
        <v>74486</v>
      </c>
      <c r="N2009" s="76">
        <v>581</v>
      </c>
      <c r="O2009" s="76" t="s">
        <v>19</v>
      </c>
      <c r="P2009" s="76">
        <v>4144</v>
      </c>
      <c r="Q2009" s="76">
        <v>38291</v>
      </c>
      <c r="R2009" s="76" t="s">
        <v>19</v>
      </c>
    </row>
    <row r="2010" spans="1:18">
      <c r="A2010" s="82">
        <f t="shared" si="155"/>
        <v>555406002015</v>
      </c>
      <c r="B2010" s="82" t="str">
        <f t="shared" si="156"/>
        <v>55540600</v>
      </c>
      <c r="C2010" s="82">
        <f t="shared" si="157"/>
        <v>2015</v>
      </c>
      <c r="D2010" s="82">
        <f t="shared" si="158"/>
        <v>4555.78</v>
      </c>
      <c r="E2010" s="82">
        <f t="shared" si="159"/>
        <v>736.04</v>
      </c>
      <c r="F2010" s="82">
        <f t="array" ref="F2010">SUM(IF(M2010:N2010="-",0,M2010:N2010),IF(O2010="-",0,-O2010))/100</f>
        <v>473.3</v>
      </c>
      <c r="G2010" s="82">
        <f t="array" ref="G2010">SUM(IF(P2010="-",0,P2010),IF(R2010="-",0,R2010))/100</f>
        <v>22.42</v>
      </c>
      <c r="H2010" s="82">
        <f t="array" ref="H2010">SUM(IF(Q2010="-",0,Q2010))/100</f>
        <v>240.32</v>
      </c>
      <c r="I2010" s="76">
        <v>5554060</v>
      </c>
      <c r="J2010" s="76" t="s">
        <v>200</v>
      </c>
      <c r="K2010" s="77">
        <v>42369</v>
      </c>
      <c r="L2010" s="76">
        <v>455578</v>
      </c>
      <c r="M2010" s="76">
        <v>46629</v>
      </c>
      <c r="N2010" s="76">
        <v>701</v>
      </c>
      <c r="O2010" s="76">
        <v>0</v>
      </c>
      <c r="P2010" s="76">
        <v>1909</v>
      </c>
      <c r="Q2010" s="76">
        <v>24032</v>
      </c>
      <c r="R2010" s="76">
        <v>333</v>
      </c>
    </row>
    <row r="2011" spans="1:18">
      <c r="A2011" s="82">
        <f t="shared" si="155"/>
        <v>555406002014</v>
      </c>
      <c r="B2011" s="82" t="str">
        <f t="shared" si="156"/>
        <v>55540600</v>
      </c>
      <c r="C2011" s="82">
        <f t="shared" si="157"/>
        <v>2014</v>
      </c>
      <c r="D2011" s="82">
        <f t="shared" si="158"/>
        <v>4555.79</v>
      </c>
      <c r="E2011" s="82">
        <f t="shared" si="159"/>
        <v>715.24</v>
      </c>
      <c r="F2011" s="82">
        <f t="array" ref="F2011">SUM(IF(M2011:N2011="-",0,M2011:N2011),IF(O2011="-",0,-O2011))/100</f>
        <v>456.66</v>
      </c>
      <c r="G2011" s="82">
        <f t="array" ref="G2011">SUM(IF(P2011="-",0,P2011),IF(R2011="-",0,R2011))/100</f>
        <v>24.08</v>
      </c>
      <c r="H2011" s="82">
        <f t="array" ref="H2011">SUM(IF(Q2011="-",0,Q2011))/100</f>
        <v>234.5</v>
      </c>
      <c r="I2011" s="76">
        <v>5554060</v>
      </c>
      <c r="J2011" s="76" t="s">
        <v>200</v>
      </c>
      <c r="K2011" s="77">
        <v>42004</v>
      </c>
      <c r="L2011" s="76">
        <v>455579</v>
      </c>
      <c r="M2011" s="76">
        <v>44572</v>
      </c>
      <c r="N2011" s="76">
        <v>1125</v>
      </c>
      <c r="O2011" s="76">
        <v>31</v>
      </c>
      <c r="P2011" s="76">
        <v>2036</v>
      </c>
      <c r="Q2011" s="76">
        <v>23450</v>
      </c>
      <c r="R2011" s="76">
        <v>372</v>
      </c>
    </row>
    <row r="2012" spans="1:18">
      <c r="A2012" s="82">
        <f t="shared" si="155"/>
        <v>555406002013</v>
      </c>
      <c r="B2012" s="82" t="str">
        <f t="shared" si="156"/>
        <v>55540600</v>
      </c>
      <c r="C2012" s="82">
        <f t="shared" si="157"/>
        <v>2013</v>
      </c>
      <c r="D2012" s="82">
        <f t="shared" si="158"/>
        <v>4555.78</v>
      </c>
      <c r="E2012" s="82">
        <f t="shared" si="159"/>
        <v>707.26</v>
      </c>
      <c r="F2012" s="82">
        <f t="array" ref="F2012">SUM(IF(M2012:N2012="-",0,M2012:N2012),IF(O2012="-",0,-O2012))/100</f>
        <v>450.73</v>
      </c>
      <c r="G2012" s="82">
        <f t="array" ref="G2012">SUM(IF(P2012="-",0,P2012),IF(R2012="-",0,R2012))/100</f>
        <v>22.75</v>
      </c>
      <c r="H2012" s="82">
        <f t="array" ref="H2012">SUM(IF(Q2012="-",0,Q2012))/100</f>
        <v>233.78</v>
      </c>
      <c r="I2012" s="76">
        <v>5554060</v>
      </c>
      <c r="J2012" s="76" t="s">
        <v>200</v>
      </c>
      <c r="K2012" s="77">
        <v>41639</v>
      </c>
      <c r="L2012" s="76">
        <v>455578</v>
      </c>
      <c r="M2012" s="76">
        <v>43979</v>
      </c>
      <c r="N2012" s="76">
        <v>1125</v>
      </c>
      <c r="O2012" s="76">
        <v>31</v>
      </c>
      <c r="P2012" s="76">
        <v>1902</v>
      </c>
      <c r="Q2012" s="76">
        <v>23378</v>
      </c>
      <c r="R2012" s="76">
        <v>373</v>
      </c>
    </row>
    <row r="2013" spans="1:18">
      <c r="A2013" s="82">
        <f t="shared" si="155"/>
        <v>555406002012</v>
      </c>
      <c r="B2013" s="82" t="str">
        <f t="shared" si="156"/>
        <v>55540600</v>
      </c>
      <c r="C2013" s="82">
        <f t="shared" si="157"/>
        <v>2012</v>
      </c>
      <c r="D2013" s="82">
        <f t="shared" si="158"/>
        <v>4555.78</v>
      </c>
      <c r="E2013" s="82">
        <f t="shared" si="159"/>
        <v>712.66000000000008</v>
      </c>
      <c r="F2013" s="82">
        <f t="array" ref="F2013">SUM(IF(M2013:N2013="-",0,M2013:N2013),IF(O2013="-",0,-O2013))/100</f>
        <v>453.97</v>
      </c>
      <c r="G2013" s="82">
        <f t="array" ref="G2013">SUM(IF(P2013="-",0,P2013),IF(R2013="-",0,R2013))/100</f>
        <v>19.5</v>
      </c>
      <c r="H2013" s="82">
        <f t="array" ref="H2013">SUM(IF(Q2013="-",0,Q2013))/100</f>
        <v>239.19</v>
      </c>
      <c r="I2013" s="76">
        <v>5554060</v>
      </c>
      <c r="J2013" s="76" t="s">
        <v>200</v>
      </c>
      <c r="K2013" s="77">
        <v>41274</v>
      </c>
      <c r="L2013" s="76">
        <v>455578</v>
      </c>
      <c r="M2013" s="76">
        <v>44277</v>
      </c>
      <c r="N2013" s="76">
        <v>1151</v>
      </c>
      <c r="O2013" s="76">
        <v>31</v>
      </c>
      <c r="P2013" s="76">
        <v>1936</v>
      </c>
      <c r="Q2013" s="76">
        <v>23919</v>
      </c>
      <c r="R2013" s="76">
        <v>14</v>
      </c>
    </row>
    <row r="2014" spans="1:18">
      <c r="A2014" s="82">
        <f t="shared" si="155"/>
        <v>555406002011</v>
      </c>
      <c r="B2014" s="82" t="str">
        <f t="shared" si="156"/>
        <v>55540600</v>
      </c>
      <c r="C2014" s="82">
        <f t="shared" si="157"/>
        <v>2011</v>
      </c>
      <c r="D2014" s="82">
        <f t="shared" si="158"/>
        <v>4555.33</v>
      </c>
      <c r="E2014" s="82">
        <f t="shared" si="159"/>
        <v>700.88</v>
      </c>
      <c r="F2014" s="82">
        <f t="array" ref="F2014">SUM(IF(M2014:N2014="-",0,M2014:N2014),IF(O2014="-",0,-O2014))/100</f>
        <v>449.42</v>
      </c>
      <c r="G2014" s="82">
        <f t="array" ref="G2014">SUM(IF(P2014="-",0,P2014),IF(R2014="-",0,R2014))/100</f>
        <v>19.559999999999999</v>
      </c>
      <c r="H2014" s="82">
        <f t="array" ref="H2014">SUM(IF(Q2014="-",0,Q2014))/100</f>
        <v>231.9</v>
      </c>
      <c r="I2014" s="76">
        <v>5554060</v>
      </c>
      <c r="J2014" s="76" t="s">
        <v>200</v>
      </c>
      <c r="K2014" s="77">
        <v>40908</v>
      </c>
      <c r="L2014" s="76">
        <v>455533</v>
      </c>
      <c r="M2014" s="76">
        <v>44649</v>
      </c>
      <c r="N2014" s="76">
        <v>323</v>
      </c>
      <c r="O2014" s="76">
        <v>30</v>
      </c>
      <c r="P2014" s="76">
        <v>1942</v>
      </c>
      <c r="Q2014" s="76">
        <v>23190</v>
      </c>
      <c r="R2014" s="76">
        <v>14</v>
      </c>
    </row>
    <row r="2015" spans="1:18">
      <c r="A2015" s="82">
        <f t="shared" si="155"/>
        <v>555406002010</v>
      </c>
      <c r="B2015" s="82" t="str">
        <f t="shared" si="156"/>
        <v>55540600</v>
      </c>
      <c r="C2015" s="82">
        <f t="shared" si="157"/>
        <v>2010</v>
      </c>
      <c r="D2015" s="82">
        <f t="shared" si="158"/>
        <v>4555.28</v>
      </c>
      <c r="E2015" s="82">
        <f t="shared" si="159"/>
        <v>700.23</v>
      </c>
      <c r="F2015" s="82">
        <f t="array" ref="F2015">SUM(IF(M2015:N2015="-",0,M2015:N2015),IF(O2015="-",0,-O2015))/100</f>
        <v>448.1</v>
      </c>
      <c r="G2015" s="82">
        <f t="array" ref="G2015">SUM(IF(P2015="-",0,P2015),IF(R2015="-",0,R2015))/100</f>
        <v>18.899999999999999</v>
      </c>
      <c r="H2015" s="82">
        <f t="array" ref="H2015">SUM(IF(Q2015="-",0,Q2015))/100</f>
        <v>233.23</v>
      </c>
      <c r="I2015" s="76">
        <v>5554060</v>
      </c>
      <c r="J2015" s="76" t="s">
        <v>200</v>
      </c>
      <c r="K2015" s="77">
        <v>40543</v>
      </c>
      <c r="L2015" s="76">
        <v>455528</v>
      </c>
      <c r="M2015" s="76">
        <v>44528</v>
      </c>
      <c r="N2015" s="76">
        <v>312</v>
      </c>
      <c r="O2015" s="76">
        <v>30</v>
      </c>
      <c r="P2015" s="76">
        <v>1876</v>
      </c>
      <c r="Q2015" s="76">
        <v>23323</v>
      </c>
      <c r="R2015" s="76">
        <v>14</v>
      </c>
    </row>
    <row r="2016" spans="1:18">
      <c r="A2016" s="82">
        <f t="shared" si="155"/>
        <v>555406002009</v>
      </c>
      <c r="B2016" s="82" t="str">
        <f t="shared" si="156"/>
        <v>55540600</v>
      </c>
      <c r="C2016" s="82">
        <f t="shared" si="157"/>
        <v>2009</v>
      </c>
      <c r="D2016" s="82">
        <f t="shared" si="158"/>
        <v>4555.08</v>
      </c>
      <c r="E2016" s="82">
        <f t="shared" si="159"/>
        <v>692.97</v>
      </c>
      <c r="F2016" s="82">
        <f t="array" ref="F2016">SUM(IF(M2016:N2016="-",0,M2016:N2016),IF(O2016="-",0,-O2016))/100</f>
        <v>446</v>
      </c>
      <c r="G2016" s="82">
        <f t="array" ref="G2016">SUM(IF(P2016="-",0,P2016),IF(R2016="-",0,R2016))/100</f>
        <v>14.7</v>
      </c>
      <c r="H2016" s="82">
        <f t="array" ref="H2016">SUM(IF(Q2016="-",0,Q2016))/100</f>
        <v>232.27</v>
      </c>
      <c r="I2016" s="76">
        <v>5554060</v>
      </c>
      <c r="J2016" s="76" t="s">
        <v>200</v>
      </c>
      <c r="K2016" s="77">
        <v>40178</v>
      </c>
      <c r="L2016" s="76">
        <v>455508</v>
      </c>
      <c r="M2016" s="76">
        <v>44318</v>
      </c>
      <c r="N2016" s="76">
        <v>312</v>
      </c>
      <c r="O2016" s="76">
        <v>30</v>
      </c>
      <c r="P2016" s="76">
        <v>1298</v>
      </c>
      <c r="Q2016" s="76">
        <v>23227</v>
      </c>
      <c r="R2016" s="76">
        <v>172</v>
      </c>
    </row>
    <row r="2017" spans="1:18">
      <c r="A2017" s="82">
        <f t="shared" si="155"/>
        <v>555406002008</v>
      </c>
      <c r="B2017" s="82" t="str">
        <f t="shared" si="156"/>
        <v>55540600</v>
      </c>
      <c r="C2017" s="82">
        <f t="shared" si="157"/>
        <v>2008</v>
      </c>
      <c r="D2017" s="82">
        <f t="shared" si="158"/>
        <v>4554.99</v>
      </c>
      <c r="E2017" s="82">
        <f t="shared" si="159"/>
        <v>689.75</v>
      </c>
      <c r="F2017" s="82">
        <f t="array" ref="F2017">SUM(IF(M2017:N2017="-",0,M2017:N2017),IF(O2017="-",0,-O2017))/100</f>
        <v>442.87</v>
      </c>
      <c r="G2017" s="82">
        <f t="array" ref="G2017">SUM(IF(P2017="-",0,P2017),IF(R2017="-",0,R2017))/100</f>
        <v>15.1</v>
      </c>
      <c r="H2017" s="82">
        <f t="array" ref="H2017">SUM(IF(Q2017="-",0,Q2017))/100</f>
        <v>231.78</v>
      </c>
      <c r="I2017" s="76">
        <v>5554060</v>
      </c>
      <c r="J2017" s="76" t="s">
        <v>200</v>
      </c>
      <c r="K2017" s="77">
        <v>39813</v>
      </c>
      <c r="L2017" s="76">
        <v>455499</v>
      </c>
      <c r="M2017" s="76">
        <v>43933</v>
      </c>
      <c r="N2017" s="76">
        <v>384</v>
      </c>
      <c r="O2017" s="76">
        <v>30</v>
      </c>
      <c r="P2017" s="76">
        <v>1338</v>
      </c>
      <c r="Q2017" s="76">
        <v>23178</v>
      </c>
      <c r="R2017" s="76">
        <v>172</v>
      </c>
    </row>
    <row r="2018" spans="1:18">
      <c r="A2018" s="82">
        <f t="shared" si="155"/>
        <v>555406002007</v>
      </c>
      <c r="B2018" s="82" t="str">
        <f t="shared" si="156"/>
        <v>55540600</v>
      </c>
      <c r="C2018" s="82">
        <f t="shared" si="157"/>
        <v>2007</v>
      </c>
      <c r="D2018" s="82">
        <f t="shared" si="158"/>
        <v>4554.7</v>
      </c>
      <c r="E2018" s="82">
        <f t="shared" si="159"/>
        <v>681.27</v>
      </c>
      <c r="F2018" s="82">
        <f t="array" ref="F2018">SUM(IF(M2018:N2018="-",0,M2018:N2018),IF(O2018="-",0,-O2018))/100</f>
        <v>435.09</v>
      </c>
      <c r="G2018" s="82">
        <f t="array" ref="G2018">SUM(IF(P2018="-",0,P2018),IF(R2018="-",0,R2018))/100</f>
        <v>15.1</v>
      </c>
      <c r="H2018" s="82">
        <f t="array" ref="H2018">SUM(IF(Q2018="-",0,Q2018))/100</f>
        <v>231.08</v>
      </c>
      <c r="I2018" s="76">
        <v>5554060</v>
      </c>
      <c r="J2018" s="76" t="s">
        <v>200</v>
      </c>
      <c r="K2018" s="77">
        <v>39447</v>
      </c>
      <c r="L2018" s="76">
        <v>455470</v>
      </c>
      <c r="M2018" s="76">
        <v>43114</v>
      </c>
      <c r="N2018" s="76">
        <v>425</v>
      </c>
      <c r="O2018" s="76">
        <v>30</v>
      </c>
      <c r="P2018" s="76">
        <v>1338</v>
      </c>
      <c r="Q2018" s="76">
        <v>23108</v>
      </c>
      <c r="R2018" s="76">
        <v>172</v>
      </c>
    </row>
    <row r="2019" spans="1:18">
      <c r="A2019" s="82">
        <f t="shared" si="155"/>
        <v>555406002006</v>
      </c>
      <c r="B2019" s="82" t="str">
        <f t="shared" si="156"/>
        <v>55540600</v>
      </c>
      <c r="C2019" s="82">
        <f t="shared" si="157"/>
        <v>2006</v>
      </c>
      <c r="D2019" s="82">
        <f t="shared" si="158"/>
        <v>4554.71</v>
      </c>
      <c r="E2019" s="82">
        <f t="shared" si="159"/>
        <v>674.06</v>
      </c>
      <c r="F2019" s="82">
        <f t="array" ref="F2019">SUM(IF(M2019:N2019="-",0,M2019:N2019),IF(O2019="-",0,-O2019))/100</f>
        <v>429.59</v>
      </c>
      <c r="G2019" s="82">
        <f t="array" ref="G2019">SUM(IF(P2019="-",0,P2019),IF(R2019="-",0,R2019))/100</f>
        <v>14.76</v>
      </c>
      <c r="H2019" s="82">
        <f t="array" ref="H2019">SUM(IF(Q2019="-",0,Q2019))/100</f>
        <v>229.71</v>
      </c>
      <c r="I2019" s="76">
        <v>5554060</v>
      </c>
      <c r="J2019" s="76" t="s">
        <v>200</v>
      </c>
      <c r="K2019" s="77">
        <v>39082</v>
      </c>
      <c r="L2019" s="76">
        <v>455471</v>
      </c>
      <c r="M2019" s="76">
        <v>42564</v>
      </c>
      <c r="N2019" s="76">
        <v>425</v>
      </c>
      <c r="O2019" s="76">
        <v>30</v>
      </c>
      <c r="P2019" s="76">
        <v>1303</v>
      </c>
      <c r="Q2019" s="76">
        <v>22971</v>
      </c>
      <c r="R2019" s="76">
        <v>173</v>
      </c>
    </row>
    <row r="2020" spans="1:18">
      <c r="A2020" s="82">
        <f t="shared" si="155"/>
        <v>555406402015</v>
      </c>
      <c r="B2020" s="82" t="str">
        <f t="shared" si="156"/>
        <v>55540640</v>
      </c>
      <c r="C2020" s="82">
        <f t="shared" si="157"/>
        <v>2015</v>
      </c>
      <c r="D2020" s="82">
        <f t="shared" si="158"/>
        <v>7074.83</v>
      </c>
      <c r="E2020" s="82">
        <f t="shared" si="159"/>
        <v>960.45999999999992</v>
      </c>
      <c r="F2020" s="82">
        <f t="array" ref="F2020">SUM(IF(M2020:N2020="-",0,M2020:N2020),IF(O2020="-",0,-O2020))/100</f>
        <v>566.01</v>
      </c>
      <c r="G2020" s="82">
        <f t="array" ref="G2020">SUM(IF(P2020="-",0,P2020),IF(R2020="-",0,R2020))/100</f>
        <v>42.55</v>
      </c>
      <c r="H2020" s="82">
        <f t="array" ref="H2020">SUM(IF(Q2020="-",0,Q2020))/100</f>
        <v>351.9</v>
      </c>
      <c r="I2020" s="76">
        <v>5554064</v>
      </c>
      <c r="J2020" s="76" t="s">
        <v>916</v>
      </c>
      <c r="K2020" s="77">
        <v>42369</v>
      </c>
      <c r="L2020" s="76">
        <v>707483</v>
      </c>
      <c r="M2020" s="76">
        <v>54558</v>
      </c>
      <c r="N2020" s="76">
        <v>2277</v>
      </c>
      <c r="O2020" s="76">
        <v>234</v>
      </c>
      <c r="P2020" s="76">
        <v>3934</v>
      </c>
      <c r="Q2020" s="76">
        <v>35190</v>
      </c>
      <c r="R2020" s="76">
        <v>321</v>
      </c>
    </row>
    <row r="2021" spans="1:18">
      <c r="A2021" s="82">
        <f t="shared" si="155"/>
        <v>555406402014</v>
      </c>
      <c r="B2021" s="82" t="str">
        <f t="shared" si="156"/>
        <v>55540640</v>
      </c>
      <c r="C2021" s="82">
        <f t="shared" si="157"/>
        <v>2014</v>
      </c>
      <c r="D2021" s="82">
        <f t="shared" si="158"/>
        <v>7074.83</v>
      </c>
      <c r="E2021" s="82">
        <f t="shared" si="159"/>
        <v>961.59</v>
      </c>
      <c r="F2021" s="82">
        <f t="array" ref="F2021">SUM(IF(M2021:N2021="-",0,M2021:N2021),IF(O2021="-",0,-O2021))/100</f>
        <v>566.85</v>
      </c>
      <c r="G2021" s="82">
        <f t="array" ref="G2021">SUM(IF(P2021="-",0,P2021),IF(R2021="-",0,R2021))/100</f>
        <v>41.96</v>
      </c>
      <c r="H2021" s="82">
        <f t="array" ref="H2021">SUM(IF(Q2021="-",0,Q2021))/100</f>
        <v>352.78</v>
      </c>
      <c r="I2021" s="76">
        <v>5554064</v>
      </c>
      <c r="J2021" s="76" t="s">
        <v>916</v>
      </c>
      <c r="K2021" s="77">
        <v>42004</v>
      </c>
      <c r="L2021" s="76">
        <v>707483</v>
      </c>
      <c r="M2021" s="76">
        <v>54726</v>
      </c>
      <c r="N2021" s="76">
        <v>2210</v>
      </c>
      <c r="O2021" s="76">
        <v>251</v>
      </c>
      <c r="P2021" s="76">
        <v>3875</v>
      </c>
      <c r="Q2021" s="76">
        <v>35278</v>
      </c>
      <c r="R2021" s="76">
        <v>321</v>
      </c>
    </row>
    <row r="2022" spans="1:18">
      <c r="A2022" s="82">
        <f t="shared" si="155"/>
        <v>555406402013</v>
      </c>
      <c r="B2022" s="82" t="str">
        <f t="shared" si="156"/>
        <v>55540640</v>
      </c>
      <c r="C2022" s="82">
        <f t="shared" si="157"/>
        <v>2013</v>
      </c>
      <c r="D2022" s="82">
        <f t="shared" si="158"/>
        <v>7074.81</v>
      </c>
      <c r="E2022" s="82">
        <f t="shared" si="159"/>
        <v>944.56</v>
      </c>
      <c r="F2022" s="82">
        <f t="array" ref="F2022">SUM(IF(M2022:N2022="-",0,M2022:N2022),IF(O2022="-",0,-O2022))/100</f>
        <v>553.85</v>
      </c>
      <c r="G2022" s="82">
        <f t="array" ref="G2022">SUM(IF(P2022="-",0,P2022),IF(R2022="-",0,R2022))/100</f>
        <v>42.26</v>
      </c>
      <c r="H2022" s="82">
        <f t="array" ref="H2022">SUM(IF(Q2022="-",0,Q2022))/100</f>
        <v>348.45</v>
      </c>
      <c r="I2022" s="76">
        <v>5554064</v>
      </c>
      <c r="J2022" s="76" t="s">
        <v>916</v>
      </c>
      <c r="K2022" s="77">
        <v>41639</v>
      </c>
      <c r="L2022" s="76">
        <v>707481</v>
      </c>
      <c r="M2022" s="76">
        <v>53426</v>
      </c>
      <c r="N2022" s="76">
        <v>2210</v>
      </c>
      <c r="O2022" s="76">
        <v>251</v>
      </c>
      <c r="P2022" s="76">
        <v>3905</v>
      </c>
      <c r="Q2022" s="76">
        <v>34845</v>
      </c>
      <c r="R2022" s="76">
        <v>321</v>
      </c>
    </row>
    <row r="2023" spans="1:18">
      <c r="A2023" s="82">
        <f t="shared" si="155"/>
        <v>555406402012</v>
      </c>
      <c r="B2023" s="82" t="str">
        <f t="shared" si="156"/>
        <v>55540640</v>
      </c>
      <c r="C2023" s="82">
        <f t="shared" si="157"/>
        <v>2012</v>
      </c>
      <c r="D2023" s="82">
        <f t="shared" si="158"/>
        <v>7074.81</v>
      </c>
      <c r="E2023" s="82">
        <f t="shared" si="159"/>
        <v>929.81000000000006</v>
      </c>
      <c r="F2023" s="82">
        <f t="array" ref="F2023">SUM(IF(M2023:N2023="-",0,M2023:N2023),IF(O2023="-",0,-O2023))/100</f>
        <v>545.87</v>
      </c>
      <c r="G2023" s="82">
        <f t="array" ref="G2023">SUM(IF(P2023="-",0,P2023),IF(R2023="-",0,R2023))/100</f>
        <v>39.32</v>
      </c>
      <c r="H2023" s="82">
        <f t="array" ref="H2023">SUM(IF(Q2023="-",0,Q2023))/100</f>
        <v>344.62</v>
      </c>
      <c r="I2023" s="76">
        <v>5554064</v>
      </c>
      <c r="J2023" s="76" t="s">
        <v>916</v>
      </c>
      <c r="K2023" s="77">
        <v>41274</v>
      </c>
      <c r="L2023" s="76">
        <v>707481</v>
      </c>
      <c r="M2023" s="76">
        <v>53157</v>
      </c>
      <c r="N2023" s="76">
        <v>3578</v>
      </c>
      <c r="O2023" s="76">
        <v>2148</v>
      </c>
      <c r="P2023" s="76">
        <v>3931</v>
      </c>
      <c r="Q2023" s="76">
        <v>34462</v>
      </c>
      <c r="R2023" s="76">
        <v>1</v>
      </c>
    </row>
    <row r="2024" spans="1:18">
      <c r="A2024" s="82">
        <f t="shared" si="155"/>
        <v>555406402011</v>
      </c>
      <c r="B2024" s="82" t="str">
        <f t="shared" si="156"/>
        <v>55540640</v>
      </c>
      <c r="C2024" s="82">
        <f t="shared" si="157"/>
        <v>2011</v>
      </c>
      <c r="D2024" s="82">
        <f t="shared" si="158"/>
        <v>7055.89</v>
      </c>
      <c r="E2024" s="82">
        <f t="shared" si="159"/>
        <v>905.7</v>
      </c>
      <c r="F2024" s="82">
        <f t="array" ref="F2024">SUM(IF(M2024:N2024="-",0,M2024:N2024),IF(O2024="-",0,-O2024))/100</f>
        <v>528.72</v>
      </c>
      <c r="G2024" s="82">
        <f t="array" ref="G2024">SUM(IF(P2024="-",0,P2024),IF(R2024="-",0,R2024))/100</f>
        <v>37.26</v>
      </c>
      <c r="H2024" s="82">
        <f t="array" ref="H2024">SUM(IF(Q2024="-",0,Q2024))/100</f>
        <v>339.72</v>
      </c>
      <c r="I2024" s="76">
        <v>5554064</v>
      </c>
      <c r="J2024" s="76" t="s">
        <v>916</v>
      </c>
      <c r="K2024" s="77">
        <v>40908</v>
      </c>
      <c r="L2024" s="76">
        <v>705589</v>
      </c>
      <c r="M2024" s="76">
        <v>52574</v>
      </c>
      <c r="N2024" s="76">
        <v>2445</v>
      </c>
      <c r="O2024" s="76">
        <v>2147</v>
      </c>
      <c r="P2024" s="76">
        <v>3588</v>
      </c>
      <c r="Q2024" s="76">
        <v>33972</v>
      </c>
      <c r="R2024" s="76">
        <v>138</v>
      </c>
    </row>
    <row r="2025" spans="1:18">
      <c r="A2025" s="82">
        <f t="shared" si="155"/>
        <v>555406402010</v>
      </c>
      <c r="B2025" s="82" t="str">
        <f t="shared" si="156"/>
        <v>55540640</v>
      </c>
      <c r="C2025" s="82">
        <f t="shared" si="157"/>
        <v>2010</v>
      </c>
      <c r="D2025" s="82">
        <f t="shared" si="158"/>
        <v>7055.14</v>
      </c>
      <c r="E2025" s="82">
        <f t="shared" si="159"/>
        <v>903.28</v>
      </c>
      <c r="F2025" s="82">
        <f t="array" ref="F2025">SUM(IF(M2025:N2025="-",0,M2025:N2025),IF(O2025="-",0,-O2025))/100</f>
        <v>527.47</v>
      </c>
      <c r="G2025" s="82">
        <f t="array" ref="G2025">SUM(IF(P2025="-",0,P2025),IF(R2025="-",0,R2025))/100</f>
        <v>36.4</v>
      </c>
      <c r="H2025" s="82">
        <f t="array" ref="H2025">SUM(IF(Q2025="-",0,Q2025))/100</f>
        <v>339.41</v>
      </c>
      <c r="I2025" s="76">
        <v>5554064</v>
      </c>
      <c r="J2025" s="76" t="s">
        <v>916</v>
      </c>
      <c r="K2025" s="77">
        <v>40543</v>
      </c>
      <c r="L2025" s="76">
        <v>705514</v>
      </c>
      <c r="M2025" s="76">
        <v>52449</v>
      </c>
      <c r="N2025" s="76">
        <v>2445</v>
      </c>
      <c r="O2025" s="76">
        <v>2147</v>
      </c>
      <c r="P2025" s="76">
        <v>3503</v>
      </c>
      <c r="Q2025" s="76">
        <v>33941</v>
      </c>
      <c r="R2025" s="76">
        <v>137</v>
      </c>
    </row>
    <row r="2026" spans="1:18">
      <c r="A2026" s="82">
        <f t="shared" si="155"/>
        <v>555406402009</v>
      </c>
      <c r="B2026" s="82" t="str">
        <f t="shared" si="156"/>
        <v>55540640</v>
      </c>
      <c r="C2026" s="82">
        <f t="shared" si="157"/>
        <v>2009</v>
      </c>
      <c r="D2026" s="82">
        <f t="shared" si="158"/>
        <v>7053.45</v>
      </c>
      <c r="E2026" s="82">
        <f t="shared" si="159"/>
        <v>890.21999999999991</v>
      </c>
      <c r="F2026" s="82">
        <f t="array" ref="F2026">SUM(IF(M2026:N2026="-",0,M2026:N2026),IF(O2026="-",0,-O2026))/100</f>
        <v>519.66</v>
      </c>
      <c r="G2026" s="82">
        <f t="array" ref="G2026">SUM(IF(P2026="-",0,P2026),IF(R2026="-",0,R2026))/100</f>
        <v>31.04</v>
      </c>
      <c r="H2026" s="82">
        <f t="array" ref="H2026">SUM(IF(Q2026="-",0,Q2026))/100</f>
        <v>339.52</v>
      </c>
      <c r="I2026" s="76">
        <v>5554064</v>
      </c>
      <c r="J2026" s="76" t="s">
        <v>916</v>
      </c>
      <c r="K2026" s="77">
        <v>40178</v>
      </c>
      <c r="L2026" s="76">
        <v>705345</v>
      </c>
      <c r="M2026" s="76">
        <v>51639</v>
      </c>
      <c r="N2026" s="76">
        <v>2740</v>
      </c>
      <c r="O2026" s="76">
        <v>2413</v>
      </c>
      <c r="P2026" s="76">
        <v>2844</v>
      </c>
      <c r="Q2026" s="76">
        <v>33952</v>
      </c>
      <c r="R2026" s="76">
        <v>260</v>
      </c>
    </row>
    <row r="2027" spans="1:18">
      <c r="A2027" s="82">
        <f t="shared" si="155"/>
        <v>555406402008</v>
      </c>
      <c r="B2027" s="82" t="str">
        <f t="shared" si="156"/>
        <v>55540640</v>
      </c>
      <c r="C2027" s="82">
        <f t="shared" si="157"/>
        <v>2008</v>
      </c>
      <c r="D2027" s="82">
        <f t="shared" si="158"/>
        <v>7053.12</v>
      </c>
      <c r="E2027" s="82">
        <f t="shared" si="159"/>
        <v>881.6099999999999</v>
      </c>
      <c r="F2027" s="82">
        <f t="array" ref="F2027">SUM(IF(M2027:N2027="-",0,M2027:N2027),IF(O2027="-",0,-O2027))/100</f>
        <v>506.08</v>
      </c>
      <c r="G2027" s="82">
        <f t="array" ref="G2027">SUM(IF(P2027="-",0,P2027),IF(R2027="-",0,R2027))/100</f>
        <v>35.72</v>
      </c>
      <c r="H2027" s="82">
        <f t="array" ref="H2027">SUM(IF(Q2027="-",0,Q2027))/100</f>
        <v>339.81</v>
      </c>
      <c r="I2027" s="76">
        <v>5554064</v>
      </c>
      <c r="J2027" s="76" t="s">
        <v>916</v>
      </c>
      <c r="K2027" s="77">
        <v>39813</v>
      </c>
      <c r="L2027" s="76">
        <v>705312</v>
      </c>
      <c r="M2027" s="76">
        <v>49489</v>
      </c>
      <c r="N2027" s="76">
        <v>3531</v>
      </c>
      <c r="O2027" s="76">
        <v>2412</v>
      </c>
      <c r="P2027" s="76">
        <v>3312</v>
      </c>
      <c r="Q2027" s="76">
        <v>33981</v>
      </c>
      <c r="R2027" s="76">
        <v>260</v>
      </c>
    </row>
    <row r="2028" spans="1:18">
      <c r="A2028" s="82">
        <f t="shared" si="155"/>
        <v>555406402007</v>
      </c>
      <c r="B2028" s="82" t="str">
        <f t="shared" si="156"/>
        <v>55540640</v>
      </c>
      <c r="C2028" s="82">
        <f t="shared" si="157"/>
        <v>2007</v>
      </c>
      <c r="D2028" s="82">
        <f t="shared" si="158"/>
        <v>7052.42</v>
      </c>
      <c r="E2028" s="82">
        <f t="shared" si="159"/>
        <v>875.5</v>
      </c>
      <c r="F2028" s="82">
        <f t="array" ref="F2028">SUM(IF(M2028:N2028="-",0,M2028:N2028),IF(O2028="-",0,-O2028))/100</f>
        <v>503.89</v>
      </c>
      <c r="G2028" s="82">
        <f t="array" ref="G2028">SUM(IF(P2028="-",0,P2028),IF(R2028="-",0,R2028))/100</f>
        <v>31.92</v>
      </c>
      <c r="H2028" s="82">
        <f t="array" ref="H2028">SUM(IF(Q2028="-",0,Q2028))/100</f>
        <v>339.69</v>
      </c>
      <c r="I2028" s="76">
        <v>5554064</v>
      </c>
      <c r="J2028" s="76" t="s">
        <v>916</v>
      </c>
      <c r="K2028" s="77">
        <v>39447</v>
      </c>
      <c r="L2028" s="76">
        <v>705242</v>
      </c>
      <c r="M2028" s="76">
        <v>49270</v>
      </c>
      <c r="N2028" s="76">
        <v>3531</v>
      </c>
      <c r="O2028" s="76">
        <v>2412</v>
      </c>
      <c r="P2028" s="76">
        <v>2936</v>
      </c>
      <c r="Q2028" s="76">
        <v>33969</v>
      </c>
      <c r="R2028" s="76">
        <v>256</v>
      </c>
    </row>
    <row r="2029" spans="1:18">
      <c r="A2029" s="82">
        <f t="shared" si="155"/>
        <v>555406402006</v>
      </c>
      <c r="B2029" s="82" t="str">
        <f t="shared" si="156"/>
        <v>55540640</v>
      </c>
      <c r="C2029" s="82">
        <f t="shared" si="157"/>
        <v>2006</v>
      </c>
      <c r="D2029" s="82">
        <f t="shared" si="158"/>
        <v>7052.42</v>
      </c>
      <c r="E2029" s="82">
        <f t="shared" si="159"/>
        <v>862.84000000000015</v>
      </c>
      <c r="F2029" s="82">
        <f t="array" ref="F2029">SUM(IF(M2029:N2029="-",0,M2029:N2029),IF(O2029="-",0,-O2029))/100</f>
        <v>491.66</v>
      </c>
      <c r="G2029" s="82">
        <f t="array" ref="G2029">SUM(IF(P2029="-",0,P2029),IF(R2029="-",0,R2029))/100</f>
        <v>32.14</v>
      </c>
      <c r="H2029" s="82">
        <f t="array" ref="H2029">SUM(IF(Q2029="-",0,Q2029))/100</f>
        <v>339.04</v>
      </c>
      <c r="I2029" s="76">
        <v>5554064</v>
      </c>
      <c r="J2029" s="76" t="s">
        <v>916</v>
      </c>
      <c r="K2029" s="77">
        <v>39082</v>
      </c>
      <c r="L2029" s="76">
        <v>705242</v>
      </c>
      <c r="M2029" s="76">
        <v>48047</v>
      </c>
      <c r="N2029" s="76">
        <v>3531</v>
      </c>
      <c r="O2029" s="76">
        <v>2412</v>
      </c>
      <c r="P2029" s="76">
        <v>2958</v>
      </c>
      <c r="Q2029" s="76">
        <v>33904</v>
      </c>
      <c r="R2029" s="76">
        <v>256</v>
      </c>
    </row>
    <row r="2030" spans="1:18">
      <c r="A2030" s="82">
        <f t="shared" si="155"/>
        <v>555406802015</v>
      </c>
      <c r="B2030" s="82" t="str">
        <f t="shared" si="156"/>
        <v>55540680</v>
      </c>
      <c r="C2030" s="82">
        <f t="shared" si="157"/>
        <v>2015</v>
      </c>
      <c r="D2030" s="82">
        <f t="shared" si="158"/>
        <v>13583.19</v>
      </c>
      <c r="E2030" s="82">
        <f t="shared" si="159"/>
        <v>1822.1999999999998</v>
      </c>
      <c r="F2030" s="82">
        <f t="array" ref="F2030">SUM(IF(M2030:N2030="-",0,M2030:N2030),IF(O2030="-",0,-O2030))/100</f>
        <v>1085.7</v>
      </c>
      <c r="G2030" s="82">
        <f t="array" ref="G2030">SUM(IF(P2030="-",0,P2030),IF(R2030="-",0,R2030))/100</f>
        <v>79.569999999999993</v>
      </c>
      <c r="H2030" s="82">
        <f t="array" ref="H2030">SUM(IF(Q2030="-",0,Q2030))/100</f>
        <v>656.93</v>
      </c>
      <c r="I2030" s="76">
        <v>5554068</v>
      </c>
      <c r="J2030" s="76" t="s">
        <v>201</v>
      </c>
      <c r="K2030" s="77">
        <v>42369</v>
      </c>
      <c r="L2030" s="76">
        <v>1358319</v>
      </c>
      <c r="M2030" s="76">
        <v>106537</v>
      </c>
      <c r="N2030" s="76">
        <v>2460</v>
      </c>
      <c r="O2030" s="76">
        <v>427</v>
      </c>
      <c r="P2030" s="76">
        <v>6962</v>
      </c>
      <c r="Q2030" s="76">
        <v>65693</v>
      </c>
      <c r="R2030" s="76">
        <v>995</v>
      </c>
    </row>
    <row r="2031" spans="1:18">
      <c r="A2031" s="82">
        <f t="shared" si="155"/>
        <v>555406802014</v>
      </c>
      <c r="B2031" s="82" t="str">
        <f t="shared" si="156"/>
        <v>55540680</v>
      </c>
      <c r="C2031" s="82">
        <f t="shared" si="157"/>
        <v>2014</v>
      </c>
      <c r="D2031" s="82">
        <f t="shared" si="158"/>
        <v>13583.19</v>
      </c>
      <c r="E2031" s="82">
        <f t="shared" si="159"/>
        <v>1820.99</v>
      </c>
      <c r="F2031" s="82">
        <f t="array" ref="F2031">SUM(IF(M2031:N2031="-",0,M2031:N2031),IF(O2031="-",0,-O2031))/100</f>
        <v>1084.05</v>
      </c>
      <c r="G2031" s="82">
        <f t="array" ref="G2031">SUM(IF(P2031="-",0,P2031),IF(R2031="-",0,R2031))/100</f>
        <v>79.680000000000007</v>
      </c>
      <c r="H2031" s="82">
        <f t="array" ref="H2031">SUM(IF(Q2031="-",0,Q2031))/100</f>
        <v>657.26</v>
      </c>
      <c r="I2031" s="76">
        <v>5554068</v>
      </c>
      <c r="J2031" s="76" t="s">
        <v>201</v>
      </c>
      <c r="K2031" s="77">
        <v>42004</v>
      </c>
      <c r="L2031" s="76">
        <v>1358319</v>
      </c>
      <c r="M2031" s="76">
        <v>106313</v>
      </c>
      <c r="N2031" s="76">
        <v>2519</v>
      </c>
      <c r="O2031" s="76">
        <v>427</v>
      </c>
      <c r="P2031" s="76">
        <v>6973</v>
      </c>
      <c r="Q2031" s="76">
        <v>65726</v>
      </c>
      <c r="R2031" s="76">
        <v>995</v>
      </c>
    </row>
    <row r="2032" spans="1:18">
      <c r="A2032" s="82">
        <f t="shared" si="155"/>
        <v>555406802013</v>
      </c>
      <c r="B2032" s="82" t="str">
        <f t="shared" si="156"/>
        <v>55540680</v>
      </c>
      <c r="C2032" s="82">
        <f t="shared" si="157"/>
        <v>2013</v>
      </c>
      <c r="D2032" s="82">
        <f t="shared" si="158"/>
        <v>13583.19</v>
      </c>
      <c r="E2032" s="82">
        <f t="shared" si="159"/>
        <v>1815.55</v>
      </c>
      <c r="F2032" s="82">
        <f t="array" ref="F2032">SUM(IF(M2032:N2032="-",0,M2032:N2032),IF(O2032="-",0,-O2032))/100</f>
        <v>1079.1400000000001</v>
      </c>
      <c r="G2032" s="82">
        <f t="array" ref="G2032">SUM(IF(P2032="-",0,P2032),IF(R2032="-",0,R2032))/100</f>
        <v>79.13</v>
      </c>
      <c r="H2032" s="82">
        <f t="array" ref="H2032">SUM(IF(Q2032="-",0,Q2032))/100</f>
        <v>657.28</v>
      </c>
      <c r="I2032" s="76">
        <v>5554068</v>
      </c>
      <c r="J2032" s="76" t="s">
        <v>201</v>
      </c>
      <c r="K2032" s="77">
        <v>41639</v>
      </c>
      <c r="L2032" s="76">
        <v>1358319</v>
      </c>
      <c r="M2032" s="76">
        <v>105993</v>
      </c>
      <c r="N2032" s="76">
        <v>2223</v>
      </c>
      <c r="O2032" s="76">
        <v>302</v>
      </c>
      <c r="P2032" s="76">
        <v>6918</v>
      </c>
      <c r="Q2032" s="76">
        <v>65728</v>
      </c>
      <c r="R2032" s="76">
        <v>995</v>
      </c>
    </row>
    <row r="2033" spans="1:18">
      <c r="A2033" s="82">
        <f t="shared" si="155"/>
        <v>555406802012</v>
      </c>
      <c r="B2033" s="82" t="str">
        <f t="shared" si="156"/>
        <v>55540680</v>
      </c>
      <c r="C2033" s="82">
        <f t="shared" si="157"/>
        <v>2012</v>
      </c>
      <c r="D2033" s="82">
        <f t="shared" si="158"/>
        <v>13583.19</v>
      </c>
      <c r="E2033" s="82">
        <f t="shared" si="159"/>
        <v>1904.6100000000001</v>
      </c>
      <c r="F2033" s="82">
        <f t="array" ref="F2033">SUM(IF(M2033:N2033="-",0,M2033:N2033),IF(O2033="-",0,-O2033))/100</f>
        <v>1184.2</v>
      </c>
      <c r="G2033" s="82">
        <f t="array" ref="G2033">SUM(IF(P2033="-",0,P2033),IF(R2033="-",0,R2033))/100</f>
        <v>70.08</v>
      </c>
      <c r="H2033" s="82">
        <f t="array" ref="H2033">SUM(IF(Q2033="-",0,Q2033))/100</f>
        <v>650.33000000000004</v>
      </c>
      <c r="I2033" s="76">
        <v>5554068</v>
      </c>
      <c r="J2033" s="76" t="s">
        <v>201</v>
      </c>
      <c r="K2033" s="77">
        <v>41274</v>
      </c>
      <c r="L2033" s="76">
        <v>1358319</v>
      </c>
      <c r="M2033" s="76">
        <v>116539</v>
      </c>
      <c r="N2033" s="76">
        <v>2183</v>
      </c>
      <c r="O2033" s="76">
        <v>302</v>
      </c>
      <c r="P2033" s="76">
        <v>6945</v>
      </c>
      <c r="Q2033" s="76">
        <v>65033</v>
      </c>
      <c r="R2033" s="76">
        <v>63</v>
      </c>
    </row>
    <row r="2034" spans="1:18">
      <c r="A2034" s="82">
        <f t="shared" si="155"/>
        <v>555406802011</v>
      </c>
      <c r="B2034" s="82" t="str">
        <f t="shared" si="156"/>
        <v>55540680</v>
      </c>
      <c r="C2034" s="82">
        <f t="shared" si="157"/>
        <v>2011</v>
      </c>
      <c r="D2034" s="82">
        <f t="shared" si="158"/>
        <v>13582.78</v>
      </c>
      <c r="E2034" s="82">
        <f t="shared" si="159"/>
        <v>1897.7799999999997</v>
      </c>
      <c r="F2034" s="82">
        <f t="array" ref="F2034">SUM(IF(M2034:N2034="-",0,M2034:N2034),IF(O2034="-",0,-O2034))/100</f>
        <v>1168.8399999999999</v>
      </c>
      <c r="G2034" s="82">
        <f t="array" ref="G2034">SUM(IF(P2034="-",0,P2034),IF(R2034="-",0,R2034))/100</f>
        <v>69.53</v>
      </c>
      <c r="H2034" s="82">
        <f t="array" ref="H2034">SUM(IF(Q2034="-",0,Q2034))/100</f>
        <v>659.41</v>
      </c>
      <c r="I2034" s="76">
        <v>5554068</v>
      </c>
      <c r="J2034" s="76" t="s">
        <v>201</v>
      </c>
      <c r="K2034" s="77">
        <v>40908</v>
      </c>
      <c r="L2034" s="76">
        <v>1358278</v>
      </c>
      <c r="M2034" s="76">
        <v>116066</v>
      </c>
      <c r="N2034" s="76">
        <v>1120</v>
      </c>
      <c r="O2034" s="76">
        <v>302</v>
      </c>
      <c r="P2034" s="76">
        <v>6891</v>
      </c>
      <c r="Q2034" s="76">
        <v>65941</v>
      </c>
      <c r="R2034" s="76">
        <v>62</v>
      </c>
    </row>
    <row r="2035" spans="1:18">
      <c r="A2035" s="82">
        <f t="shared" si="155"/>
        <v>555406802010</v>
      </c>
      <c r="B2035" s="82" t="str">
        <f t="shared" si="156"/>
        <v>55540680</v>
      </c>
      <c r="C2035" s="82">
        <f t="shared" si="157"/>
        <v>2010</v>
      </c>
      <c r="D2035" s="82">
        <f t="shared" si="158"/>
        <v>13582.78</v>
      </c>
      <c r="E2035" s="82">
        <f t="shared" si="159"/>
        <v>1893.17</v>
      </c>
      <c r="F2035" s="82">
        <f t="array" ref="F2035">SUM(IF(M2035:N2035="-",0,M2035:N2035),IF(O2035="-",0,-O2035))/100</f>
        <v>1164.29</v>
      </c>
      <c r="G2035" s="82">
        <f t="array" ref="G2035">SUM(IF(P2035="-",0,P2035),IF(R2035="-",0,R2035))/100</f>
        <v>71.150000000000006</v>
      </c>
      <c r="H2035" s="82">
        <f t="array" ref="H2035">SUM(IF(Q2035="-",0,Q2035))/100</f>
        <v>657.73</v>
      </c>
      <c r="I2035" s="76">
        <v>5554068</v>
      </c>
      <c r="J2035" s="76" t="s">
        <v>201</v>
      </c>
      <c r="K2035" s="77">
        <v>40543</v>
      </c>
      <c r="L2035" s="76">
        <v>1358278</v>
      </c>
      <c r="M2035" s="76">
        <v>115526</v>
      </c>
      <c r="N2035" s="76">
        <v>1205</v>
      </c>
      <c r="O2035" s="76">
        <v>302</v>
      </c>
      <c r="P2035" s="76">
        <v>7053</v>
      </c>
      <c r="Q2035" s="76">
        <v>65773</v>
      </c>
      <c r="R2035" s="76">
        <v>62</v>
      </c>
    </row>
    <row r="2036" spans="1:18">
      <c r="A2036" s="82">
        <f t="shared" si="155"/>
        <v>555406802009</v>
      </c>
      <c r="B2036" s="82" t="str">
        <f t="shared" si="156"/>
        <v>55540680</v>
      </c>
      <c r="C2036" s="82">
        <f t="shared" si="157"/>
        <v>2009</v>
      </c>
      <c r="D2036" s="82">
        <f t="shared" si="158"/>
        <v>13582.68</v>
      </c>
      <c r="E2036" s="82">
        <f t="shared" si="159"/>
        <v>1886.92</v>
      </c>
      <c r="F2036" s="82">
        <f t="array" ref="F2036">SUM(IF(M2036:N2036="-",0,M2036:N2036),IF(O2036="-",0,-O2036))/100</f>
        <v>1164.9000000000001</v>
      </c>
      <c r="G2036" s="82">
        <f t="array" ref="G2036">SUM(IF(P2036="-",0,P2036),IF(R2036="-",0,R2036))/100</f>
        <v>78.31</v>
      </c>
      <c r="H2036" s="82">
        <f t="array" ref="H2036">SUM(IF(Q2036="-",0,Q2036))/100</f>
        <v>643.71</v>
      </c>
      <c r="I2036" s="76">
        <v>5554068</v>
      </c>
      <c r="J2036" s="76" t="s">
        <v>201</v>
      </c>
      <c r="K2036" s="77">
        <v>40178</v>
      </c>
      <c r="L2036" s="76">
        <v>1358268</v>
      </c>
      <c r="M2036" s="76">
        <v>115587</v>
      </c>
      <c r="N2036" s="76">
        <v>1205</v>
      </c>
      <c r="O2036" s="76">
        <v>302</v>
      </c>
      <c r="P2036" s="76">
        <v>7391</v>
      </c>
      <c r="Q2036" s="76">
        <v>64371</v>
      </c>
      <c r="R2036" s="76">
        <v>440</v>
      </c>
    </row>
    <row r="2037" spans="1:18">
      <c r="A2037" s="82">
        <f t="shared" si="155"/>
        <v>555406802008</v>
      </c>
      <c r="B2037" s="82" t="str">
        <f t="shared" si="156"/>
        <v>55540680</v>
      </c>
      <c r="C2037" s="82">
        <f t="shared" si="157"/>
        <v>2008</v>
      </c>
      <c r="D2037" s="82">
        <f t="shared" si="158"/>
        <v>13582.68</v>
      </c>
      <c r="E2037" s="82">
        <f t="shared" si="159"/>
        <v>1874.29</v>
      </c>
      <c r="F2037" s="82">
        <f t="array" ref="F2037">SUM(IF(M2037:N2037="-",0,M2037:N2037),IF(O2037="-",0,-O2037))/100</f>
        <v>1130.72</v>
      </c>
      <c r="G2037" s="82">
        <f t="array" ref="G2037">SUM(IF(P2037="-",0,P2037),IF(R2037="-",0,R2037))/100</f>
        <v>79.709999999999994</v>
      </c>
      <c r="H2037" s="82">
        <f t="array" ref="H2037">SUM(IF(Q2037="-",0,Q2037))/100</f>
        <v>663.86</v>
      </c>
      <c r="I2037" s="76">
        <v>5554068</v>
      </c>
      <c r="J2037" s="76" t="s">
        <v>201</v>
      </c>
      <c r="K2037" s="77">
        <v>39813</v>
      </c>
      <c r="L2037" s="76">
        <v>1358268</v>
      </c>
      <c r="M2037" s="76">
        <v>111938</v>
      </c>
      <c r="N2037" s="76">
        <v>1134</v>
      </c>
      <c r="O2037" s="76" t="s">
        <v>19</v>
      </c>
      <c r="P2037" s="76">
        <v>7531</v>
      </c>
      <c r="Q2037" s="76">
        <v>66386</v>
      </c>
      <c r="R2037" s="76">
        <v>440</v>
      </c>
    </row>
    <row r="2038" spans="1:18">
      <c r="A2038" s="82">
        <f t="shared" si="155"/>
        <v>555406802007</v>
      </c>
      <c r="B2038" s="82" t="str">
        <f t="shared" si="156"/>
        <v>55540680</v>
      </c>
      <c r="C2038" s="82">
        <f t="shared" si="157"/>
        <v>2007</v>
      </c>
      <c r="D2038" s="82">
        <f t="shared" si="158"/>
        <v>13582.67</v>
      </c>
      <c r="E2038" s="82">
        <f t="shared" si="159"/>
        <v>1866.35</v>
      </c>
      <c r="F2038" s="82">
        <f t="array" ref="F2038">SUM(IF(M2038:N2038="-",0,M2038:N2038),IF(O2038="-",0,-O2038))/100</f>
        <v>1124.43</v>
      </c>
      <c r="G2038" s="82">
        <f t="array" ref="G2038">SUM(IF(P2038="-",0,P2038),IF(R2038="-",0,R2038))/100</f>
        <v>78.75</v>
      </c>
      <c r="H2038" s="82">
        <f t="array" ref="H2038">SUM(IF(Q2038="-",0,Q2038))/100</f>
        <v>663.17</v>
      </c>
      <c r="I2038" s="76">
        <v>5554068</v>
      </c>
      <c r="J2038" s="76" t="s">
        <v>201</v>
      </c>
      <c r="K2038" s="77">
        <v>39447</v>
      </c>
      <c r="L2038" s="76">
        <v>1358267</v>
      </c>
      <c r="M2038" s="76">
        <v>111134</v>
      </c>
      <c r="N2038" s="76">
        <v>1309</v>
      </c>
      <c r="O2038" s="76" t="s">
        <v>19</v>
      </c>
      <c r="P2038" s="76">
        <v>7435</v>
      </c>
      <c r="Q2038" s="76">
        <v>66317</v>
      </c>
      <c r="R2038" s="76">
        <v>440</v>
      </c>
    </row>
    <row r="2039" spans="1:18">
      <c r="A2039" s="82">
        <f t="shared" si="155"/>
        <v>555406802006</v>
      </c>
      <c r="B2039" s="82" t="str">
        <f t="shared" si="156"/>
        <v>55540680</v>
      </c>
      <c r="C2039" s="82">
        <f t="shared" si="157"/>
        <v>2006</v>
      </c>
      <c r="D2039" s="82">
        <f t="shared" si="158"/>
        <v>13582.68</v>
      </c>
      <c r="E2039" s="82">
        <f t="shared" si="159"/>
        <v>1905.23</v>
      </c>
      <c r="F2039" s="82">
        <f t="array" ref="F2039">SUM(IF(M2039:N2039="-",0,M2039:N2039),IF(O2039="-",0,-O2039))/100</f>
        <v>1170.98</v>
      </c>
      <c r="G2039" s="82">
        <f t="array" ref="G2039">SUM(IF(P2039="-",0,P2039),IF(R2039="-",0,R2039))/100</f>
        <v>82.24</v>
      </c>
      <c r="H2039" s="82">
        <f t="array" ref="H2039">SUM(IF(Q2039="-",0,Q2039))/100</f>
        <v>652.01</v>
      </c>
      <c r="I2039" s="76">
        <v>5554068</v>
      </c>
      <c r="J2039" s="76" t="s">
        <v>201</v>
      </c>
      <c r="K2039" s="77">
        <v>39082</v>
      </c>
      <c r="L2039" s="76">
        <v>1358268</v>
      </c>
      <c r="M2039" s="76">
        <v>116828</v>
      </c>
      <c r="N2039" s="76">
        <v>270</v>
      </c>
      <c r="O2039" s="76" t="s">
        <v>19</v>
      </c>
      <c r="P2039" s="76">
        <v>7831</v>
      </c>
      <c r="Q2039" s="76">
        <v>65201</v>
      </c>
      <c r="R2039" s="76">
        <v>393</v>
      </c>
    </row>
    <row r="2040" spans="1:18">
      <c r="A2040" s="82">
        <f t="shared" si="155"/>
        <v>555800002015</v>
      </c>
      <c r="B2040" s="82" t="str">
        <f t="shared" si="156"/>
        <v>55580000</v>
      </c>
      <c r="C2040" s="82">
        <f t="shared" si="157"/>
        <v>2015</v>
      </c>
      <c r="D2040" s="82">
        <f t="shared" si="158"/>
        <v>111203.65</v>
      </c>
      <c r="E2040" s="82">
        <f t="shared" si="159"/>
        <v>15412.04</v>
      </c>
      <c r="F2040" s="82">
        <f t="array" ref="F2040">SUM(IF(M2040:N2040="-",0,M2040:N2040),IF(O2040="-",0,-O2040))/100</f>
        <v>8173.28</v>
      </c>
      <c r="G2040" s="82">
        <f t="array" ref="G2040">SUM(IF(P2040="-",0,P2040),IF(R2040="-",0,R2040))/100</f>
        <v>1320.37</v>
      </c>
      <c r="H2040" s="82">
        <f t="array" ref="H2040">SUM(IF(Q2040="-",0,Q2040))/100</f>
        <v>5918.39</v>
      </c>
      <c r="I2040" s="76">
        <v>5558</v>
      </c>
      <c r="J2040" s="76" t="s">
        <v>202</v>
      </c>
      <c r="K2040" s="77">
        <v>42369</v>
      </c>
      <c r="L2040" s="76">
        <v>11120365</v>
      </c>
      <c r="M2040" s="76">
        <v>799039</v>
      </c>
      <c r="N2040" s="76">
        <v>24838</v>
      </c>
      <c r="O2040" s="76">
        <v>6549</v>
      </c>
      <c r="P2040" s="76">
        <v>124907</v>
      </c>
      <c r="Q2040" s="76">
        <v>591839</v>
      </c>
      <c r="R2040" s="76">
        <v>7130</v>
      </c>
    </row>
    <row r="2041" spans="1:18">
      <c r="A2041" s="82">
        <f t="shared" si="155"/>
        <v>555800002014</v>
      </c>
      <c r="B2041" s="82" t="str">
        <f t="shared" si="156"/>
        <v>55580000</v>
      </c>
      <c r="C2041" s="82">
        <f t="shared" si="157"/>
        <v>2014</v>
      </c>
      <c r="D2041" s="82">
        <f t="shared" si="158"/>
        <v>111203.97</v>
      </c>
      <c r="E2041" s="82">
        <f t="shared" si="159"/>
        <v>15309.669999999998</v>
      </c>
      <c r="F2041" s="82">
        <f t="array" ref="F2041">SUM(IF(M2041:N2041="-",0,M2041:N2041),IF(O2041="-",0,-O2041))/100</f>
        <v>8157.7</v>
      </c>
      <c r="G2041" s="82">
        <f t="array" ref="G2041">SUM(IF(P2041="-",0,P2041),IF(R2041="-",0,R2041))/100</f>
        <v>1267.28</v>
      </c>
      <c r="H2041" s="82">
        <f t="array" ref="H2041">SUM(IF(Q2041="-",0,Q2041))/100</f>
        <v>5884.69</v>
      </c>
      <c r="I2041" s="76">
        <v>5558</v>
      </c>
      <c r="J2041" s="76" t="s">
        <v>202</v>
      </c>
      <c r="K2041" s="77">
        <v>42004</v>
      </c>
      <c r="L2041" s="76">
        <v>11120397</v>
      </c>
      <c r="M2041" s="76">
        <v>797814</v>
      </c>
      <c r="N2041" s="76">
        <v>30285</v>
      </c>
      <c r="O2041" s="76">
        <v>12329</v>
      </c>
      <c r="P2041" s="76">
        <v>119203</v>
      </c>
      <c r="Q2041" s="76">
        <v>588469</v>
      </c>
      <c r="R2041" s="76">
        <v>7525</v>
      </c>
    </row>
    <row r="2042" spans="1:18">
      <c r="A2042" s="82">
        <f t="shared" si="155"/>
        <v>555800002013</v>
      </c>
      <c r="B2042" s="82" t="str">
        <f t="shared" si="156"/>
        <v>55580000</v>
      </c>
      <c r="C2042" s="82">
        <f t="shared" si="157"/>
        <v>2013</v>
      </c>
      <c r="D2042" s="82">
        <f t="shared" si="158"/>
        <v>111203.9</v>
      </c>
      <c r="E2042" s="82">
        <f t="shared" si="159"/>
        <v>15233.68</v>
      </c>
      <c r="F2042" s="82">
        <f t="array" ref="F2042">SUM(IF(M2042:N2042="-",0,M2042:N2042),IF(O2042="-",0,-O2042))/100</f>
        <v>8134.31</v>
      </c>
      <c r="G2042" s="82">
        <f t="array" ref="G2042">SUM(IF(P2042="-",0,P2042),IF(R2042="-",0,R2042))/100</f>
        <v>1221.52</v>
      </c>
      <c r="H2042" s="82">
        <f t="array" ref="H2042">SUM(IF(Q2042="-",0,Q2042))/100</f>
        <v>5877.85</v>
      </c>
      <c r="I2042" s="76">
        <v>5558</v>
      </c>
      <c r="J2042" s="76" t="s">
        <v>202</v>
      </c>
      <c r="K2042" s="77">
        <v>41639</v>
      </c>
      <c r="L2042" s="76">
        <v>11120390</v>
      </c>
      <c r="M2042" s="76">
        <v>794876</v>
      </c>
      <c r="N2042" s="76">
        <v>32704</v>
      </c>
      <c r="O2042" s="76">
        <v>14149</v>
      </c>
      <c r="P2042" s="76">
        <v>114507</v>
      </c>
      <c r="Q2042" s="76">
        <v>587785</v>
      </c>
      <c r="R2042" s="76">
        <v>7645</v>
      </c>
    </row>
    <row r="2043" spans="1:18">
      <c r="A2043" s="82">
        <f t="shared" si="155"/>
        <v>555800002012</v>
      </c>
      <c r="B2043" s="82" t="str">
        <f t="shared" si="156"/>
        <v>55580000</v>
      </c>
      <c r="C2043" s="82">
        <f t="shared" si="157"/>
        <v>2012</v>
      </c>
      <c r="D2043" s="82">
        <f t="shared" si="158"/>
        <v>111203.91</v>
      </c>
      <c r="E2043" s="82">
        <f t="shared" si="159"/>
        <v>15171.109999999999</v>
      </c>
      <c r="F2043" s="82">
        <f t="array" ref="F2043">SUM(IF(M2043:N2043="-",0,M2043:N2043),IF(O2043="-",0,-O2043))/100</f>
        <v>8125.66</v>
      </c>
      <c r="G2043" s="82">
        <f t="array" ref="G2043">SUM(IF(P2043="-",0,P2043),IF(R2043="-",0,R2043))/100</f>
        <v>1212.46</v>
      </c>
      <c r="H2043" s="82">
        <f t="array" ref="H2043">SUM(IF(Q2043="-",0,Q2043))/100</f>
        <v>5832.99</v>
      </c>
      <c r="I2043" s="76">
        <v>5558</v>
      </c>
      <c r="J2043" s="76" t="s">
        <v>202</v>
      </c>
      <c r="K2043" s="77">
        <v>41274</v>
      </c>
      <c r="L2043" s="76">
        <v>11120391</v>
      </c>
      <c r="M2043" s="76">
        <v>792420</v>
      </c>
      <c r="N2043" s="76">
        <v>35267</v>
      </c>
      <c r="O2043" s="76">
        <v>15121</v>
      </c>
      <c r="P2043" s="76">
        <v>113444</v>
      </c>
      <c r="Q2043" s="76">
        <v>583299</v>
      </c>
      <c r="R2043" s="76">
        <v>7802</v>
      </c>
    </row>
    <row r="2044" spans="1:18">
      <c r="A2044" s="82">
        <f t="shared" si="155"/>
        <v>555800002011</v>
      </c>
      <c r="B2044" s="82" t="str">
        <f t="shared" si="156"/>
        <v>55580000</v>
      </c>
      <c r="C2044" s="82">
        <f t="shared" si="157"/>
        <v>2011</v>
      </c>
      <c r="D2044" s="82">
        <f t="shared" si="158"/>
        <v>111203.26</v>
      </c>
      <c r="E2044" s="82">
        <f t="shared" si="159"/>
        <v>15108.28</v>
      </c>
      <c r="F2044" s="82">
        <f t="array" ref="F2044">SUM(IF(M2044:N2044="-",0,M2044:N2044),IF(O2044="-",0,-O2044))/100</f>
        <v>8085.17</v>
      </c>
      <c r="G2044" s="82">
        <f t="array" ref="G2044">SUM(IF(P2044="-",0,P2044),IF(R2044="-",0,R2044))/100</f>
        <v>1184.43</v>
      </c>
      <c r="H2044" s="82">
        <f t="array" ref="H2044">SUM(IF(Q2044="-",0,Q2044))/100</f>
        <v>5838.68</v>
      </c>
      <c r="I2044" s="76">
        <v>5558</v>
      </c>
      <c r="J2044" s="76" t="s">
        <v>202</v>
      </c>
      <c r="K2044" s="77">
        <v>40908</v>
      </c>
      <c r="L2044" s="76">
        <v>11120326</v>
      </c>
      <c r="M2044" s="76">
        <v>787324</v>
      </c>
      <c r="N2044" s="76">
        <v>36313</v>
      </c>
      <c r="O2044" s="76">
        <v>15120</v>
      </c>
      <c r="P2044" s="76">
        <v>110626</v>
      </c>
      <c r="Q2044" s="76">
        <v>583868</v>
      </c>
      <c r="R2044" s="76">
        <v>7817</v>
      </c>
    </row>
    <row r="2045" spans="1:18">
      <c r="A2045" s="82">
        <f t="shared" si="155"/>
        <v>555800002010</v>
      </c>
      <c r="B2045" s="82" t="str">
        <f t="shared" si="156"/>
        <v>55580000</v>
      </c>
      <c r="C2045" s="82">
        <f t="shared" si="157"/>
        <v>2010</v>
      </c>
      <c r="D2045" s="82">
        <f t="shared" si="158"/>
        <v>111205.26</v>
      </c>
      <c r="E2045" s="82">
        <f t="shared" si="159"/>
        <v>14964.400000000001</v>
      </c>
      <c r="F2045" s="82">
        <f t="array" ref="F2045">SUM(IF(M2045:N2045="-",0,M2045:N2045),IF(O2045="-",0,-O2045))/100</f>
        <v>7967.89</v>
      </c>
      <c r="G2045" s="82">
        <f t="array" ref="G2045">SUM(IF(P2045="-",0,P2045),IF(R2045="-",0,R2045))/100</f>
        <v>1147.17</v>
      </c>
      <c r="H2045" s="82">
        <f t="array" ref="H2045">SUM(IF(Q2045="-",0,Q2045))/100</f>
        <v>5849.34</v>
      </c>
      <c r="I2045" s="76">
        <v>5558</v>
      </c>
      <c r="J2045" s="76" t="s">
        <v>202</v>
      </c>
      <c r="K2045" s="77">
        <v>40543</v>
      </c>
      <c r="L2045" s="76">
        <v>11120526</v>
      </c>
      <c r="M2045" s="76">
        <v>775157</v>
      </c>
      <c r="N2045" s="76">
        <v>36680</v>
      </c>
      <c r="O2045" s="76">
        <v>15048</v>
      </c>
      <c r="P2045" s="76">
        <v>107049</v>
      </c>
      <c r="Q2045" s="76">
        <v>584934</v>
      </c>
      <c r="R2045" s="76">
        <v>7668</v>
      </c>
    </row>
    <row r="2046" spans="1:18">
      <c r="A2046" s="82">
        <f t="shared" si="155"/>
        <v>555800002009</v>
      </c>
      <c r="B2046" s="82" t="str">
        <f t="shared" si="156"/>
        <v>55580000</v>
      </c>
      <c r="C2046" s="82">
        <f t="shared" si="157"/>
        <v>2009</v>
      </c>
      <c r="D2046" s="82">
        <f t="shared" si="158"/>
        <v>111040.2</v>
      </c>
      <c r="E2046" s="82">
        <f t="shared" si="159"/>
        <v>14736.75</v>
      </c>
      <c r="F2046" s="82">
        <f t="array" ref="F2046">SUM(IF(M2046:N2046="-",0,M2046:N2046),IF(O2046="-",0,-O2046))/100</f>
        <v>7875.69</v>
      </c>
      <c r="G2046" s="82">
        <f t="array" ref="G2046">SUM(IF(P2046="-",0,P2046),IF(R2046="-",0,R2046))/100</f>
        <v>1091.3699999999999</v>
      </c>
      <c r="H2046" s="82">
        <f t="array" ref="H2046">SUM(IF(Q2046="-",0,Q2046))/100</f>
        <v>5769.69</v>
      </c>
      <c r="I2046" s="76">
        <v>5558</v>
      </c>
      <c r="J2046" s="76" t="s">
        <v>202</v>
      </c>
      <c r="K2046" s="77">
        <v>40178</v>
      </c>
      <c r="L2046" s="76">
        <v>11104020</v>
      </c>
      <c r="M2046" s="76">
        <v>776865</v>
      </c>
      <c r="N2046" s="76">
        <v>23678</v>
      </c>
      <c r="O2046" s="76">
        <v>12974</v>
      </c>
      <c r="P2046" s="76">
        <v>101470</v>
      </c>
      <c r="Q2046" s="76">
        <v>576969</v>
      </c>
      <c r="R2046" s="76">
        <v>7667</v>
      </c>
    </row>
    <row r="2047" spans="1:18">
      <c r="A2047" s="82">
        <f t="shared" si="155"/>
        <v>555800002008</v>
      </c>
      <c r="B2047" s="82" t="str">
        <f t="shared" si="156"/>
        <v>55580000</v>
      </c>
      <c r="C2047" s="82">
        <f t="shared" si="157"/>
        <v>2008</v>
      </c>
      <c r="D2047" s="82">
        <f t="shared" si="158"/>
        <v>111040.2</v>
      </c>
      <c r="E2047" s="82">
        <f t="shared" si="159"/>
        <v>14736.75</v>
      </c>
      <c r="F2047" s="82">
        <f t="array" ref="F2047">SUM(IF(M2047:N2047="-",0,M2047:N2047),IF(O2047="-",0,-O2047))/100</f>
        <v>7875.69</v>
      </c>
      <c r="G2047" s="82">
        <f t="array" ref="G2047">SUM(IF(P2047="-",0,P2047),IF(R2047="-",0,R2047))/100</f>
        <v>1091.3699999999999</v>
      </c>
      <c r="H2047" s="82">
        <f t="array" ref="H2047">SUM(IF(Q2047="-",0,Q2047))/100</f>
        <v>5769.69</v>
      </c>
      <c r="I2047" s="76">
        <v>5558</v>
      </c>
      <c r="J2047" s="76" t="s">
        <v>202</v>
      </c>
      <c r="K2047" s="77">
        <v>39813</v>
      </c>
      <c r="L2047" s="76">
        <v>11104020</v>
      </c>
      <c r="M2047" s="76">
        <v>776865</v>
      </c>
      <c r="N2047" s="76">
        <v>23678</v>
      </c>
      <c r="O2047" s="76">
        <v>12974</v>
      </c>
      <c r="P2047" s="76">
        <v>101470</v>
      </c>
      <c r="Q2047" s="76">
        <v>576969</v>
      </c>
      <c r="R2047" s="76">
        <v>7667</v>
      </c>
    </row>
    <row r="2048" spans="1:18">
      <c r="A2048" s="82">
        <f t="shared" si="155"/>
        <v>555800002007</v>
      </c>
      <c r="B2048" s="82" t="str">
        <f t="shared" si="156"/>
        <v>55580000</v>
      </c>
      <c r="C2048" s="82">
        <f t="shared" si="157"/>
        <v>2007</v>
      </c>
      <c r="D2048" s="82">
        <f t="shared" si="158"/>
        <v>111030.93</v>
      </c>
      <c r="E2048" s="82">
        <f t="shared" si="159"/>
        <v>14519.39</v>
      </c>
      <c r="F2048" s="82">
        <f t="array" ref="F2048">SUM(IF(M2048:N2048="-",0,M2048:N2048),IF(O2048="-",0,-O2048))/100</f>
        <v>7818.5</v>
      </c>
      <c r="G2048" s="82">
        <f t="array" ref="G2048">SUM(IF(P2048="-",0,P2048),IF(R2048="-",0,R2048))/100</f>
        <v>1026.57</v>
      </c>
      <c r="H2048" s="82">
        <f t="array" ref="H2048">SUM(IF(Q2048="-",0,Q2048))/100</f>
        <v>5674.32</v>
      </c>
      <c r="I2048" s="76">
        <v>5558</v>
      </c>
      <c r="J2048" s="76" t="s">
        <v>202</v>
      </c>
      <c r="K2048" s="77">
        <v>39447</v>
      </c>
      <c r="L2048" s="76">
        <v>11103093</v>
      </c>
      <c r="M2048" s="76">
        <v>770269</v>
      </c>
      <c r="N2048" s="76">
        <v>24214</v>
      </c>
      <c r="O2048" s="76">
        <v>12633</v>
      </c>
      <c r="P2048" s="76">
        <v>95340</v>
      </c>
      <c r="Q2048" s="76">
        <v>567432</v>
      </c>
      <c r="R2048" s="76">
        <v>7317</v>
      </c>
    </row>
    <row r="2049" spans="1:18">
      <c r="A2049" s="82">
        <f t="shared" si="155"/>
        <v>555800002006</v>
      </c>
      <c r="B2049" s="82" t="str">
        <f t="shared" si="156"/>
        <v>55580000</v>
      </c>
      <c r="C2049" s="82">
        <f t="shared" si="157"/>
        <v>2006</v>
      </c>
      <c r="D2049" s="82">
        <f t="shared" si="158"/>
        <v>111022.23</v>
      </c>
      <c r="E2049" s="82">
        <f t="shared" si="159"/>
        <v>14431.259999999998</v>
      </c>
      <c r="F2049" s="82">
        <f t="array" ref="F2049">SUM(IF(M2049:N2049="-",0,M2049:N2049),IF(O2049="-",0,-O2049))/100</f>
        <v>7760.65</v>
      </c>
      <c r="G2049" s="82">
        <f t="array" ref="G2049">SUM(IF(P2049="-",0,P2049),IF(R2049="-",0,R2049))/100</f>
        <v>1015.97</v>
      </c>
      <c r="H2049" s="82">
        <f t="array" ref="H2049">SUM(IF(Q2049="-",0,Q2049))/100</f>
        <v>5654.64</v>
      </c>
      <c r="I2049" s="76">
        <v>5558</v>
      </c>
      <c r="J2049" s="76" t="s">
        <v>202</v>
      </c>
      <c r="K2049" s="77">
        <v>39082</v>
      </c>
      <c r="L2049" s="76">
        <v>11102223</v>
      </c>
      <c r="M2049" s="76">
        <v>764475</v>
      </c>
      <c r="N2049" s="76">
        <v>24322</v>
      </c>
      <c r="O2049" s="76">
        <v>12732</v>
      </c>
      <c r="P2049" s="76">
        <v>94289</v>
      </c>
      <c r="Q2049" s="76">
        <v>565464</v>
      </c>
      <c r="R2049" s="76">
        <v>7308</v>
      </c>
    </row>
    <row r="2050" spans="1:18">
      <c r="A2050" s="82">
        <f t="shared" si="155"/>
        <v>555800402015</v>
      </c>
      <c r="B2050" s="82" t="str">
        <f t="shared" si="156"/>
        <v>55580040</v>
      </c>
      <c r="C2050" s="82">
        <f t="shared" si="157"/>
        <v>2015</v>
      </c>
      <c r="D2050" s="82">
        <f t="shared" si="158"/>
        <v>10632.09</v>
      </c>
      <c r="E2050" s="82">
        <f t="shared" si="159"/>
        <v>1333.75</v>
      </c>
      <c r="F2050" s="82">
        <f t="array" ref="F2050">SUM(IF(M2050:N2050="-",0,M2050:N2050),IF(O2050="-",0,-O2050))/100</f>
        <v>632.01</v>
      </c>
      <c r="G2050" s="82">
        <f t="array" ref="G2050">SUM(IF(P2050="-",0,P2050),IF(R2050="-",0,R2050))/100</f>
        <v>128.97999999999999</v>
      </c>
      <c r="H2050" s="82">
        <f t="array" ref="H2050">SUM(IF(Q2050="-",0,Q2050))/100</f>
        <v>572.76</v>
      </c>
      <c r="I2050" s="76">
        <v>5558004</v>
      </c>
      <c r="J2050" s="76" t="s">
        <v>203</v>
      </c>
      <c r="K2050" s="77">
        <v>42369</v>
      </c>
      <c r="L2050" s="76">
        <v>1063209</v>
      </c>
      <c r="M2050" s="76">
        <v>61957</v>
      </c>
      <c r="N2050" s="76">
        <v>1399</v>
      </c>
      <c r="O2050" s="76">
        <v>155</v>
      </c>
      <c r="P2050" s="76">
        <v>12507</v>
      </c>
      <c r="Q2050" s="76">
        <v>57276</v>
      </c>
      <c r="R2050" s="76">
        <v>391</v>
      </c>
    </row>
    <row r="2051" spans="1:18">
      <c r="A2051" s="82">
        <f t="shared" si="155"/>
        <v>555800402014</v>
      </c>
      <c r="B2051" s="82" t="str">
        <f t="shared" si="156"/>
        <v>55580040</v>
      </c>
      <c r="C2051" s="82">
        <f t="shared" si="157"/>
        <v>2014</v>
      </c>
      <c r="D2051" s="82">
        <f t="shared" si="158"/>
        <v>10632.09</v>
      </c>
      <c r="E2051" s="82">
        <f t="shared" si="159"/>
        <v>1329.48</v>
      </c>
      <c r="F2051" s="82">
        <f t="array" ref="F2051">SUM(IF(M2051:N2051="-",0,M2051:N2051),IF(O2051="-",0,-O2051))/100</f>
        <v>630.23</v>
      </c>
      <c r="G2051" s="82">
        <f t="array" ref="G2051">SUM(IF(P2051="-",0,P2051),IF(R2051="-",0,R2051))/100</f>
        <v>128.56</v>
      </c>
      <c r="H2051" s="82">
        <f t="array" ref="H2051">SUM(IF(Q2051="-",0,Q2051))/100</f>
        <v>570.69000000000005</v>
      </c>
      <c r="I2051" s="76">
        <v>5558004</v>
      </c>
      <c r="J2051" s="76" t="s">
        <v>203</v>
      </c>
      <c r="K2051" s="77">
        <v>42004</v>
      </c>
      <c r="L2051" s="76">
        <v>1063209</v>
      </c>
      <c r="M2051" s="76">
        <v>61814</v>
      </c>
      <c r="N2051" s="76">
        <v>1364</v>
      </c>
      <c r="O2051" s="76">
        <v>155</v>
      </c>
      <c r="P2051" s="76">
        <v>12465</v>
      </c>
      <c r="Q2051" s="76">
        <v>57069</v>
      </c>
      <c r="R2051" s="76">
        <v>391</v>
      </c>
    </row>
    <row r="2052" spans="1:18">
      <c r="A2052" s="82">
        <f t="shared" si="155"/>
        <v>555800402013</v>
      </c>
      <c r="B2052" s="82" t="str">
        <f t="shared" si="156"/>
        <v>55580040</v>
      </c>
      <c r="C2052" s="82">
        <f t="shared" si="157"/>
        <v>2013</v>
      </c>
      <c r="D2052" s="82">
        <f t="shared" si="158"/>
        <v>10632.09</v>
      </c>
      <c r="E2052" s="82">
        <f t="shared" si="159"/>
        <v>1320.42</v>
      </c>
      <c r="F2052" s="82">
        <f t="array" ref="F2052">SUM(IF(M2052:N2052="-",0,M2052:N2052),IF(O2052="-",0,-O2052))/100</f>
        <v>627.66</v>
      </c>
      <c r="G2052" s="82">
        <f t="array" ref="G2052">SUM(IF(P2052="-",0,P2052),IF(R2052="-",0,R2052))/100</f>
        <v>125.32</v>
      </c>
      <c r="H2052" s="82">
        <f t="array" ref="H2052">SUM(IF(Q2052="-",0,Q2052))/100</f>
        <v>567.44000000000005</v>
      </c>
      <c r="I2052" s="76">
        <v>5558004</v>
      </c>
      <c r="J2052" s="76" t="s">
        <v>203</v>
      </c>
      <c r="K2052" s="77">
        <v>41639</v>
      </c>
      <c r="L2052" s="76">
        <v>1063209</v>
      </c>
      <c r="M2052" s="76">
        <v>61610</v>
      </c>
      <c r="N2052" s="76">
        <v>1311</v>
      </c>
      <c r="O2052" s="76">
        <v>155</v>
      </c>
      <c r="P2052" s="76">
        <v>12141</v>
      </c>
      <c r="Q2052" s="76">
        <v>56744</v>
      </c>
      <c r="R2052" s="76">
        <v>391</v>
      </c>
    </row>
    <row r="2053" spans="1:18">
      <c r="A2053" s="82">
        <f t="shared" si="155"/>
        <v>555800402012</v>
      </c>
      <c r="B2053" s="82" t="str">
        <f t="shared" si="156"/>
        <v>55580040</v>
      </c>
      <c r="C2053" s="82">
        <f t="shared" si="157"/>
        <v>2012</v>
      </c>
      <c r="D2053" s="82">
        <f t="shared" si="158"/>
        <v>10632.09</v>
      </c>
      <c r="E2053" s="82">
        <f t="shared" si="159"/>
        <v>1319.1100000000001</v>
      </c>
      <c r="F2053" s="82">
        <f t="array" ref="F2053">SUM(IF(M2053:N2053="-",0,M2053:N2053),IF(O2053="-",0,-O2053))/100</f>
        <v>625.5</v>
      </c>
      <c r="G2053" s="82">
        <f t="array" ref="G2053">SUM(IF(P2053="-",0,P2053),IF(R2053="-",0,R2053))/100</f>
        <v>124.4</v>
      </c>
      <c r="H2053" s="82">
        <f t="array" ref="H2053">SUM(IF(Q2053="-",0,Q2053))/100</f>
        <v>569.21</v>
      </c>
      <c r="I2053" s="76">
        <v>5558004</v>
      </c>
      <c r="J2053" s="76" t="s">
        <v>203</v>
      </c>
      <c r="K2053" s="77">
        <v>41274</v>
      </c>
      <c r="L2053" s="76">
        <v>1063209</v>
      </c>
      <c r="M2053" s="76">
        <v>61396</v>
      </c>
      <c r="N2053" s="76">
        <v>1309</v>
      </c>
      <c r="O2053" s="76">
        <v>155</v>
      </c>
      <c r="P2053" s="76">
        <v>12049</v>
      </c>
      <c r="Q2053" s="76">
        <v>56921</v>
      </c>
      <c r="R2053" s="76">
        <v>391</v>
      </c>
    </row>
    <row r="2054" spans="1:18">
      <c r="A2054" s="82">
        <f t="shared" si="155"/>
        <v>555800402011</v>
      </c>
      <c r="B2054" s="82" t="str">
        <f t="shared" si="156"/>
        <v>55580040</v>
      </c>
      <c r="C2054" s="82">
        <f t="shared" si="157"/>
        <v>2011</v>
      </c>
      <c r="D2054" s="82">
        <f t="shared" si="158"/>
        <v>10632.07</v>
      </c>
      <c r="E2054" s="82">
        <f t="shared" si="159"/>
        <v>1305.77</v>
      </c>
      <c r="F2054" s="82">
        <f t="array" ref="F2054">SUM(IF(M2054:N2054="-",0,M2054:N2054),IF(O2054="-",0,-O2054))/100</f>
        <v>614.70000000000005</v>
      </c>
      <c r="G2054" s="82">
        <f t="array" ref="G2054">SUM(IF(P2054="-",0,P2054),IF(R2054="-",0,R2054))/100</f>
        <v>122.43</v>
      </c>
      <c r="H2054" s="82">
        <f t="array" ref="H2054">SUM(IF(Q2054="-",0,Q2054))/100</f>
        <v>568.64</v>
      </c>
      <c r="I2054" s="76">
        <v>5558004</v>
      </c>
      <c r="J2054" s="76" t="s">
        <v>203</v>
      </c>
      <c r="K2054" s="77">
        <v>40908</v>
      </c>
      <c r="L2054" s="76">
        <v>1063207</v>
      </c>
      <c r="M2054" s="76">
        <v>60314</v>
      </c>
      <c r="N2054" s="76">
        <v>1311</v>
      </c>
      <c r="O2054" s="76">
        <v>155</v>
      </c>
      <c r="P2054" s="76">
        <v>11852</v>
      </c>
      <c r="Q2054" s="76">
        <v>56864</v>
      </c>
      <c r="R2054" s="76">
        <v>391</v>
      </c>
    </row>
    <row r="2055" spans="1:18">
      <c r="A2055" s="82">
        <f t="shared" si="155"/>
        <v>555800402010</v>
      </c>
      <c r="B2055" s="82" t="str">
        <f t="shared" si="156"/>
        <v>55580040</v>
      </c>
      <c r="C2055" s="82">
        <f t="shared" si="157"/>
        <v>2010</v>
      </c>
      <c r="D2055" s="82">
        <f t="shared" si="158"/>
        <v>10632.08</v>
      </c>
      <c r="E2055" s="82">
        <f t="shared" si="159"/>
        <v>1251.52</v>
      </c>
      <c r="F2055" s="82">
        <f t="array" ref="F2055">SUM(IF(M2055:N2055="-",0,M2055:N2055),IF(O2055="-",0,-O2055))/100</f>
        <v>589.41999999999996</v>
      </c>
      <c r="G2055" s="82">
        <f t="array" ref="G2055">SUM(IF(P2055="-",0,P2055),IF(R2055="-",0,R2055))/100</f>
        <v>105.7</v>
      </c>
      <c r="H2055" s="82">
        <f t="array" ref="H2055">SUM(IF(Q2055="-",0,Q2055))/100</f>
        <v>556.4</v>
      </c>
      <c r="I2055" s="76">
        <v>5558004</v>
      </c>
      <c r="J2055" s="76" t="s">
        <v>203</v>
      </c>
      <c r="K2055" s="77">
        <v>40543</v>
      </c>
      <c r="L2055" s="76">
        <v>1063208</v>
      </c>
      <c r="M2055" s="76">
        <v>57736</v>
      </c>
      <c r="N2055" s="76">
        <v>1206</v>
      </c>
      <c r="O2055" s="76">
        <v>0</v>
      </c>
      <c r="P2055" s="76">
        <v>10178</v>
      </c>
      <c r="Q2055" s="76">
        <v>55640</v>
      </c>
      <c r="R2055" s="76">
        <v>392</v>
      </c>
    </row>
    <row r="2056" spans="1:18">
      <c r="A2056" s="82">
        <f t="shared" si="155"/>
        <v>555800402009</v>
      </c>
      <c r="B2056" s="82" t="str">
        <f t="shared" si="156"/>
        <v>55580040</v>
      </c>
      <c r="C2056" s="82">
        <f t="shared" si="157"/>
        <v>2009</v>
      </c>
      <c r="D2056" s="82">
        <f t="shared" si="158"/>
        <v>10628.21</v>
      </c>
      <c r="E2056" s="82">
        <f t="shared" si="159"/>
        <v>1245.17</v>
      </c>
      <c r="F2056" s="82">
        <f t="array" ref="F2056">SUM(IF(M2056:N2056="-",0,M2056:N2056),IF(O2056="-",0,-O2056))/100</f>
        <v>584.98</v>
      </c>
      <c r="G2056" s="82">
        <f t="array" ref="G2056">SUM(IF(P2056="-",0,P2056),IF(R2056="-",0,R2056))/100</f>
        <v>105.47</v>
      </c>
      <c r="H2056" s="82">
        <f t="array" ref="H2056">SUM(IF(Q2056="-",0,Q2056))/100</f>
        <v>554.72</v>
      </c>
      <c r="I2056" s="76">
        <v>5558004</v>
      </c>
      <c r="J2056" s="76" t="s">
        <v>203</v>
      </c>
      <c r="K2056" s="77">
        <v>40178</v>
      </c>
      <c r="L2056" s="76">
        <v>1062821</v>
      </c>
      <c r="M2056" s="76">
        <v>57563</v>
      </c>
      <c r="N2056" s="76">
        <v>935</v>
      </c>
      <c r="O2056" s="76" t="s">
        <v>19</v>
      </c>
      <c r="P2056" s="76">
        <v>10157</v>
      </c>
      <c r="Q2056" s="76">
        <v>55472</v>
      </c>
      <c r="R2056" s="76">
        <v>390</v>
      </c>
    </row>
    <row r="2057" spans="1:18">
      <c r="A2057" s="82">
        <f t="shared" si="155"/>
        <v>555800402008</v>
      </c>
      <c r="B2057" s="82" t="str">
        <f t="shared" si="156"/>
        <v>55580040</v>
      </c>
      <c r="C2057" s="82">
        <f t="shared" si="157"/>
        <v>2008</v>
      </c>
      <c r="D2057" s="82">
        <f t="shared" si="158"/>
        <v>10628.21</v>
      </c>
      <c r="E2057" s="82">
        <f t="shared" si="159"/>
        <v>1245.17</v>
      </c>
      <c r="F2057" s="82">
        <f t="array" ref="F2057">SUM(IF(M2057:N2057="-",0,M2057:N2057),IF(O2057="-",0,-O2057))/100</f>
        <v>584.98</v>
      </c>
      <c r="G2057" s="82">
        <f t="array" ref="G2057">SUM(IF(P2057="-",0,P2057),IF(R2057="-",0,R2057))/100</f>
        <v>105.47</v>
      </c>
      <c r="H2057" s="82">
        <f t="array" ref="H2057">SUM(IF(Q2057="-",0,Q2057))/100</f>
        <v>554.72</v>
      </c>
      <c r="I2057" s="76">
        <v>5558004</v>
      </c>
      <c r="J2057" s="76" t="s">
        <v>203</v>
      </c>
      <c r="K2057" s="77">
        <v>39813</v>
      </c>
      <c r="L2057" s="76">
        <v>1062821</v>
      </c>
      <c r="M2057" s="76">
        <v>57563</v>
      </c>
      <c r="N2057" s="76">
        <v>935</v>
      </c>
      <c r="O2057" s="76" t="s">
        <v>19</v>
      </c>
      <c r="P2057" s="76">
        <v>10157</v>
      </c>
      <c r="Q2057" s="76">
        <v>55472</v>
      </c>
      <c r="R2057" s="76">
        <v>390</v>
      </c>
    </row>
    <row r="2058" spans="1:18">
      <c r="A2058" s="82">
        <f t="shared" si="155"/>
        <v>555800402007</v>
      </c>
      <c r="B2058" s="82" t="str">
        <f t="shared" si="156"/>
        <v>55580040</v>
      </c>
      <c r="C2058" s="82">
        <f t="shared" si="157"/>
        <v>2007</v>
      </c>
      <c r="D2058" s="82">
        <f t="shared" si="158"/>
        <v>10628.23</v>
      </c>
      <c r="E2058" s="82">
        <f t="shared" si="159"/>
        <v>1236.18</v>
      </c>
      <c r="F2058" s="82">
        <f t="array" ref="F2058">SUM(IF(M2058:N2058="-",0,M2058:N2058),IF(O2058="-",0,-O2058))/100</f>
        <v>579.6</v>
      </c>
      <c r="G2058" s="82">
        <f t="array" ref="G2058">SUM(IF(P2058="-",0,P2058),IF(R2058="-",0,R2058))/100</f>
        <v>103.21</v>
      </c>
      <c r="H2058" s="82">
        <f t="array" ref="H2058">SUM(IF(Q2058="-",0,Q2058))/100</f>
        <v>553.37</v>
      </c>
      <c r="I2058" s="76">
        <v>5558004</v>
      </c>
      <c r="J2058" s="76" t="s">
        <v>203</v>
      </c>
      <c r="K2058" s="77">
        <v>39447</v>
      </c>
      <c r="L2058" s="76">
        <v>1062823</v>
      </c>
      <c r="M2058" s="76">
        <v>57034</v>
      </c>
      <c r="N2058" s="76">
        <v>926</v>
      </c>
      <c r="O2058" s="76" t="s">
        <v>19</v>
      </c>
      <c r="P2058" s="76">
        <v>9887</v>
      </c>
      <c r="Q2058" s="76">
        <v>55337</v>
      </c>
      <c r="R2058" s="76">
        <v>434</v>
      </c>
    </row>
    <row r="2059" spans="1:18">
      <c r="A2059" s="82">
        <f t="shared" ref="A2059:A2122" si="160">(B2059&amp;C2059)+0</f>
        <v>555800402006</v>
      </c>
      <c r="B2059" s="82" t="str">
        <f t="shared" ref="B2059:B2122" si="161">LEFT(I2059&amp;"00000000",8)</f>
        <v>55580040</v>
      </c>
      <c r="C2059" s="82">
        <f t="shared" ref="C2059:C2122" si="162">YEAR(K2059)</f>
        <v>2006</v>
      </c>
      <c r="D2059" s="82">
        <f t="shared" ref="D2059:D2122" si="163">IF(L2059="-",0,L2059/100)</f>
        <v>10628.25</v>
      </c>
      <c r="E2059" s="82">
        <f t="shared" ref="E2059:E2122" si="164">SUM(F2059:H2059)</f>
        <v>1232.6300000000001</v>
      </c>
      <c r="F2059" s="82">
        <f t="array" ref="F2059">SUM(IF(M2059:N2059="-",0,M2059:N2059),IF(O2059="-",0,-O2059))/100</f>
        <v>576.32000000000005</v>
      </c>
      <c r="G2059" s="82">
        <f t="array" ref="G2059">SUM(IF(P2059="-",0,P2059),IF(R2059="-",0,R2059))/100</f>
        <v>103.23</v>
      </c>
      <c r="H2059" s="82">
        <f t="array" ref="H2059">SUM(IF(Q2059="-",0,Q2059))/100</f>
        <v>553.08000000000004</v>
      </c>
      <c r="I2059" s="76">
        <v>5558004</v>
      </c>
      <c r="J2059" s="76" t="s">
        <v>203</v>
      </c>
      <c r="K2059" s="77">
        <v>39082</v>
      </c>
      <c r="L2059" s="76">
        <v>1062825</v>
      </c>
      <c r="M2059" s="76">
        <v>56702</v>
      </c>
      <c r="N2059" s="76">
        <v>930</v>
      </c>
      <c r="O2059" s="76" t="s">
        <v>19</v>
      </c>
      <c r="P2059" s="76">
        <v>9889</v>
      </c>
      <c r="Q2059" s="76">
        <v>55308</v>
      </c>
      <c r="R2059" s="76">
        <v>434</v>
      </c>
    </row>
    <row r="2060" spans="1:18">
      <c r="A2060" s="82">
        <f t="shared" si="160"/>
        <v>555800802015</v>
      </c>
      <c r="B2060" s="82" t="str">
        <f t="shared" si="161"/>
        <v>55580080</v>
      </c>
      <c r="C2060" s="82">
        <f t="shared" si="162"/>
        <v>2015</v>
      </c>
      <c r="D2060" s="82">
        <f t="shared" si="163"/>
        <v>9136.0400000000009</v>
      </c>
      <c r="E2060" s="82">
        <f t="shared" si="164"/>
        <v>1066.3</v>
      </c>
      <c r="F2060" s="82">
        <f t="array" ref="F2060">SUM(IF(M2060:N2060="-",0,M2060:N2060),IF(O2060="-",0,-O2060))/100</f>
        <v>562.5</v>
      </c>
      <c r="G2060" s="82">
        <f t="array" ref="G2060">SUM(IF(P2060="-",0,P2060),IF(R2060="-",0,R2060))/100</f>
        <v>81.88</v>
      </c>
      <c r="H2060" s="82">
        <f t="array" ref="H2060">SUM(IF(Q2060="-",0,Q2060))/100</f>
        <v>421.92</v>
      </c>
      <c r="I2060" s="76">
        <v>5558008</v>
      </c>
      <c r="J2060" s="76" t="s">
        <v>204</v>
      </c>
      <c r="K2060" s="77">
        <v>42369</v>
      </c>
      <c r="L2060" s="76">
        <v>913604</v>
      </c>
      <c r="M2060" s="76">
        <v>55254</v>
      </c>
      <c r="N2060" s="76">
        <v>1019</v>
      </c>
      <c r="O2060" s="76">
        <v>23</v>
      </c>
      <c r="P2060" s="76">
        <v>7777</v>
      </c>
      <c r="Q2060" s="76">
        <v>42192</v>
      </c>
      <c r="R2060" s="76">
        <v>411</v>
      </c>
    </row>
    <row r="2061" spans="1:18">
      <c r="A2061" s="82">
        <f t="shared" si="160"/>
        <v>555800802014</v>
      </c>
      <c r="B2061" s="82" t="str">
        <f t="shared" si="161"/>
        <v>55580080</v>
      </c>
      <c r="C2061" s="82">
        <f t="shared" si="162"/>
        <v>2014</v>
      </c>
      <c r="D2061" s="82">
        <f t="shared" si="163"/>
        <v>9135.83</v>
      </c>
      <c r="E2061" s="82">
        <f t="shared" si="164"/>
        <v>1069.9099999999999</v>
      </c>
      <c r="F2061" s="82">
        <f t="array" ref="F2061">SUM(IF(M2061:N2061="-",0,M2061:N2061),IF(O2061="-",0,-O2061))/100</f>
        <v>583.34</v>
      </c>
      <c r="G2061" s="82">
        <f t="array" ref="G2061">SUM(IF(P2061="-",0,P2061),IF(R2061="-",0,R2061))/100</f>
        <v>62.3</v>
      </c>
      <c r="H2061" s="82">
        <f t="array" ref="H2061">SUM(IF(Q2061="-",0,Q2061))/100</f>
        <v>424.27</v>
      </c>
      <c r="I2061" s="76">
        <v>5558008</v>
      </c>
      <c r="J2061" s="76" t="s">
        <v>204</v>
      </c>
      <c r="K2061" s="77">
        <v>42004</v>
      </c>
      <c r="L2061" s="76">
        <v>913583</v>
      </c>
      <c r="M2061" s="76">
        <v>57175</v>
      </c>
      <c r="N2061" s="76">
        <v>1282</v>
      </c>
      <c r="O2061" s="76">
        <v>123</v>
      </c>
      <c r="P2061" s="76">
        <v>5596</v>
      </c>
      <c r="Q2061" s="76">
        <v>42427</v>
      </c>
      <c r="R2061" s="76">
        <v>634</v>
      </c>
    </row>
    <row r="2062" spans="1:18">
      <c r="A2062" s="82">
        <f t="shared" si="160"/>
        <v>555800802013</v>
      </c>
      <c r="B2062" s="82" t="str">
        <f t="shared" si="161"/>
        <v>55580080</v>
      </c>
      <c r="C2062" s="82">
        <f t="shared" si="162"/>
        <v>2013</v>
      </c>
      <c r="D2062" s="82">
        <f t="shared" si="163"/>
        <v>9135.83</v>
      </c>
      <c r="E2062" s="82">
        <f t="shared" si="164"/>
        <v>1058.44</v>
      </c>
      <c r="F2062" s="82">
        <f t="array" ref="F2062">SUM(IF(M2062:N2062="-",0,M2062:N2062),IF(O2062="-",0,-O2062))/100</f>
        <v>583.77</v>
      </c>
      <c r="G2062" s="82">
        <f t="array" ref="G2062">SUM(IF(P2062="-",0,P2062),IF(R2062="-",0,R2062))/100</f>
        <v>50.43</v>
      </c>
      <c r="H2062" s="82">
        <f t="array" ref="H2062">SUM(IF(Q2062="-",0,Q2062))/100</f>
        <v>424.24</v>
      </c>
      <c r="I2062" s="76">
        <v>5558008</v>
      </c>
      <c r="J2062" s="76" t="s">
        <v>204</v>
      </c>
      <c r="K2062" s="77">
        <v>41639</v>
      </c>
      <c r="L2062" s="76">
        <v>913583</v>
      </c>
      <c r="M2062" s="76">
        <v>57138</v>
      </c>
      <c r="N2062" s="76">
        <v>1362</v>
      </c>
      <c r="O2062" s="76">
        <v>123</v>
      </c>
      <c r="P2062" s="76">
        <v>4409</v>
      </c>
      <c r="Q2062" s="76">
        <v>42424</v>
      </c>
      <c r="R2062" s="76">
        <v>634</v>
      </c>
    </row>
    <row r="2063" spans="1:18">
      <c r="A2063" s="82">
        <f t="shared" si="160"/>
        <v>555800802012</v>
      </c>
      <c r="B2063" s="82" t="str">
        <f t="shared" si="161"/>
        <v>55580080</v>
      </c>
      <c r="C2063" s="82">
        <f t="shared" si="162"/>
        <v>2012</v>
      </c>
      <c r="D2063" s="82">
        <f t="shared" si="163"/>
        <v>9135.82</v>
      </c>
      <c r="E2063" s="82">
        <f t="shared" si="164"/>
        <v>1053.58</v>
      </c>
      <c r="F2063" s="82">
        <f t="array" ref="F2063">SUM(IF(M2063:N2063="-",0,M2063:N2063),IF(O2063="-",0,-O2063))/100</f>
        <v>579.49</v>
      </c>
      <c r="G2063" s="82">
        <f t="array" ref="G2063">SUM(IF(P2063="-",0,P2063),IF(R2063="-",0,R2063))/100</f>
        <v>50.89</v>
      </c>
      <c r="H2063" s="82">
        <f t="array" ref="H2063">SUM(IF(Q2063="-",0,Q2063))/100</f>
        <v>423.2</v>
      </c>
      <c r="I2063" s="76">
        <v>5558008</v>
      </c>
      <c r="J2063" s="76" t="s">
        <v>204</v>
      </c>
      <c r="K2063" s="77">
        <v>41274</v>
      </c>
      <c r="L2063" s="76">
        <v>913582</v>
      </c>
      <c r="M2063" s="76">
        <v>56701</v>
      </c>
      <c r="N2063" s="76">
        <v>1472</v>
      </c>
      <c r="O2063" s="76">
        <v>224</v>
      </c>
      <c r="P2063" s="76">
        <v>4455</v>
      </c>
      <c r="Q2063" s="76">
        <v>42320</v>
      </c>
      <c r="R2063" s="76">
        <v>634</v>
      </c>
    </row>
    <row r="2064" spans="1:18">
      <c r="A2064" s="82">
        <f t="shared" si="160"/>
        <v>555800802011</v>
      </c>
      <c r="B2064" s="82" t="str">
        <f t="shared" si="161"/>
        <v>55580080</v>
      </c>
      <c r="C2064" s="82">
        <f t="shared" si="162"/>
        <v>2011</v>
      </c>
      <c r="D2064" s="82">
        <f t="shared" si="163"/>
        <v>9135.84</v>
      </c>
      <c r="E2064" s="82">
        <f t="shared" si="164"/>
        <v>1051.4599999999998</v>
      </c>
      <c r="F2064" s="82">
        <f t="array" ref="F2064">SUM(IF(M2064:N2064="-",0,M2064:N2064),IF(O2064="-",0,-O2064))/100</f>
        <v>577.67999999999995</v>
      </c>
      <c r="G2064" s="82">
        <f t="array" ref="G2064">SUM(IF(P2064="-",0,P2064),IF(R2064="-",0,R2064))/100</f>
        <v>50.94</v>
      </c>
      <c r="H2064" s="82">
        <f t="array" ref="H2064">SUM(IF(Q2064="-",0,Q2064))/100</f>
        <v>422.84</v>
      </c>
      <c r="I2064" s="76">
        <v>5558008</v>
      </c>
      <c r="J2064" s="76" t="s">
        <v>204</v>
      </c>
      <c r="K2064" s="77">
        <v>40908</v>
      </c>
      <c r="L2064" s="76">
        <v>913584</v>
      </c>
      <c r="M2064" s="76">
        <v>56541</v>
      </c>
      <c r="N2064" s="76">
        <v>1451</v>
      </c>
      <c r="O2064" s="76">
        <v>224</v>
      </c>
      <c r="P2064" s="76">
        <v>4460</v>
      </c>
      <c r="Q2064" s="76">
        <v>42284</v>
      </c>
      <c r="R2064" s="76">
        <v>634</v>
      </c>
    </row>
    <row r="2065" spans="1:18">
      <c r="A2065" s="82">
        <f t="shared" si="160"/>
        <v>555800802010</v>
      </c>
      <c r="B2065" s="82" t="str">
        <f t="shared" si="161"/>
        <v>55580080</v>
      </c>
      <c r="C2065" s="82">
        <f t="shared" si="162"/>
        <v>2010</v>
      </c>
      <c r="D2065" s="82">
        <f t="shared" si="163"/>
        <v>9135.84</v>
      </c>
      <c r="E2065" s="82">
        <f t="shared" si="164"/>
        <v>1033.8900000000001</v>
      </c>
      <c r="F2065" s="82">
        <f t="array" ref="F2065">SUM(IF(M2065:N2065="-",0,M2065:N2065),IF(O2065="-",0,-O2065))/100</f>
        <v>567.73</v>
      </c>
      <c r="G2065" s="82">
        <f t="array" ref="G2065">SUM(IF(P2065="-",0,P2065),IF(R2065="-",0,R2065))/100</f>
        <v>44.94</v>
      </c>
      <c r="H2065" s="82">
        <f t="array" ref="H2065">SUM(IF(Q2065="-",0,Q2065))/100</f>
        <v>421.22</v>
      </c>
      <c r="I2065" s="76">
        <v>5558008</v>
      </c>
      <c r="J2065" s="76" t="s">
        <v>204</v>
      </c>
      <c r="K2065" s="77">
        <v>40543</v>
      </c>
      <c r="L2065" s="76">
        <v>913584</v>
      </c>
      <c r="M2065" s="76">
        <v>55582</v>
      </c>
      <c r="N2065" s="76">
        <v>1474</v>
      </c>
      <c r="O2065" s="76">
        <v>283</v>
      </c>
      <c r="P2065" s="76">
        <v>4219</v>
      </c>
      <c r="Q2065" s="76">
        <v>42122</v>
      </c>
      <c r="R2065" s="76">
        <v>275</v>
      </c>
    </row>
    <row r="2066" spans="1:18">
      <c r="A2066" s="82">
        <f t="shared" si="160"/>
        <v>555800802009</v>
      </c>
      <c r="B2066" s="82" t="str">
        <f t="shared" si="161"/>
        <v>55580080</v>
      </c>
      <c r="C2066" s="82">
        <f t="shared" si="162"/>
        <v>2009</v>
      </c>
      <c r="D2066" s="82">
        <f t="shared" si="163"/>
        <v>9106.24</v>
      </c>
      <c r="E2066" s="82">
        <f t="shared" si="164"/>
        <v>1012.53</v>
      </c>
      <c r="F2066" s="82">
        <f t="array" ref="F2066">SUM(IF(M2066:N2066="-",0,M2066:N2066),IF(O2066="-",0,-O2066))/100</f>
        <v>551.94000000000005</v>
      </c>
      <c r="G2066" s="82">
        <f t="array" ref="G2066">SUM(IF(P2066="-",0,P2066),IF(R2066="-",0,R2066))/100</f>
        <v>43.26</v>
      </c>
      <c r="H2066" s="82">
        <f t="array" ref="H2066">SUM(IF(Q2066="-",0,Q2066))/100</f>
        <v>417.33</v>
      </c>
      <c r="I2066" s="76">
        <v>5558008</v>
      </c>
      <c r="J2066" s="76" t="s">
        <v>204</v>
      </c>
      <c r="K2066" s="77">
        <v>40178</v>
      </c>
      <c r="L2066" s="76">
        <v>910624</v>
      </c>
      <c r="M2066" s="76">
        <v>54898</v>
      </c>
      <c r="N2066" s="76">
        <v>588</v>
      </c>
      <c r="O2066" s="76">
        <v>292</v>
      </c>
      <c r="P2066" s="76">
        <v>4054</v>
      </c>
      <c r="Q2066" s="76">
        <v>41733</v>
      </c>
      <c r="R2066" s="76">
        <v>272</v>
      </c>
    </row>
    <row r="2067" spans="1:18">
      <c r="A2067" s="82">
        <f t="shared" si="160"/>
        <v>555800802008</v>
      </c>
      <c r="B2067" s="82" t="str">
        <f t="shared" si="161"/>
        <v>55580080</v>
      </c>
      <c r="C2067" s="82">
        <f t="shared" si="162"/>
        <v>2008</v>
      </c>
      <c r="D2067" s="82">
        <f t="shared" si="163"/>
        <v>9106.24</v>
      </c>
      <c r="E2067" s="82">
        <f t="shared" si="164"/>
        <v>1012.53</v>
      </c>
      <c r="F2067" s="82">
        <f t="array" ref="F2067">SUM(IF(M2067:N2067="-",0,M2067:N2067),IF(O2067="-",0,-O2067))/100</f>
        <v>551.94000000000005</v>
      </c>
      <c r="G2067" s="82">
        <f t="array" ref="G2067">SUM(IF(P2067="-",0,P2067),IF(R2067="-",0,R2067))/100</f>
        <v>43.26</v>
      </c>
      <c r="H2067" s="82">
        <f t="array" ref="H2067">SUM(IF(Q2067="-",0,Q2067))/100</f>
        <v>417.33</v>
      </c>
      <c r="I2067" s="76">
        <v>5558008</v>
      </c>
      <c r="J2067" s="76" t="s">
        <v>204</v>
      </c>
      <c r="K2067" s="77">
        <v>39813</v>
      </c>
      <c r="L2067" s="76">
        <v>910624</v>
      </c>
      <c r="M2067" s="76">
        <v>54898</v>
      </c>
      <c r="N2067" s="76">
        <v>588</v>
      </c>
      <c r="O2067" s="76">
        <v>292</v>
      </c>
      <c r="P2067" s="76">
        <v>4054</v>
      </c>
      <c r="Q2067" s="76">
        <v>41733</v>
      </c>
      <c r="R2067" s="76">
        <v>272</v>
      </c>
    </row>
    <row r="2068" spans="1:18">
      <c r="A2068" s="82">
        <f t="shared" si="160"/>
        <v>555800802007</v>
      </c>
      <c r="B2068" s="82" t="str">
        <f t="shared" si="161"/>
        <v>55580080</v>
      </c>
      <c r="C2068" s="82">
        <f t="shared" si="162"/>
        <v>2007</v>
      </c>
      <c r="D2068" s="82">
        <f t="shared" si="163"/>
        <v>9106.25</v>
      </c>
      <c r="E2068" s="82">
        <f t="shared" si="164"/>
        <v>1008.69</v>
      </c>
      <c r="F2068" s="82">
        <f t="array" ref="F2068">SUM(IF(M2068:N2068="-",0,M2068:N2068),IF(O2068="-",0,-O2068))/100</f>
        <v>546.62</v>
      </c>
      <c r="G2068" s="82">
        <f t="array" ref="G2068">SUM(IF(P2068="-",0,P2068),IF(R2068="-",0,R2068))/100</f>
        <v>43.95</v>
      </c>
      <c r="H2068" s="82">
        <f t="array" ref="H2068">SUM(IF(Q2068="-",0,Q2068))/100</f>
        <v>418.12</v>
      </c>
      <c r="I2068" s="76">
        <v>5558008</v>
      </c>
      <c r="J2068" s="76" t="s">
        <v>204</v>
      </c>
      <c r="K2068" s="77">
        <v>39447</v>
      </c>
      <c r="L2068" s="76">
        <v>910625</v>
      </c>
      <c r="M2068" s="76">
        <v>54402</v>
      </c>
      <c r="N2068" s="76">
        <v>570</v>
      </c>
      <c r="O2068" s="76">
        <v>310</v>
      </c>
      <c r="P2068" s="76">
        <v>4123</v>
      </c>
      <c r="Q2068" s="76">
        <v>41812</v>
      </c>
      <c r="R2068" s="76">
        <v>272</v>
      </c>
    </row>
    <row r="2069" spans="1:18">
      <c r="A2069" s="82">
        <f t="shared" si="160"/>
        <v>555800802006</v>
      </c>
      <c r="B2069" s="82" t="str">
        <f t="shared" si="161"/>
        <v>55580080</v>
      </c>
      <c r="C2069" s="82">
        <f t="shared" si="162"/>
        <v>2006</v>
      </c>
      <c r="D2069" s="82">
        <f t="shared" si="163"/>
        <v>9106.24</v>
      </c>
      <c r="E2069" s="82">
        <f t="shared" si="164"/>
        <v>1006.09</v>
      </c>
      <c r="F2069" s="82">
        <f t="array" ref="F2069">SUM(IF(M2069:N2069="-",0,M2069:N2069),IF(O2069="-",0,-O2069))/100</f>
        <v>544.09</v>
      </c>
      <c r="G2069" s="82">
        <f t="array" ref="G2069">SUM(IF(P2069="-",0,P2069),IF(R2069="-",0,R2069))/100</f>
        <v>43.89</v>
      </c>
      <c r="H2069" s="82">
        <f t="array" ref="H2069">SUM(IF(Q2069="-",0,Q2069))/100</f>
        <v>418.11</v>
      </c>
      <c r="I2069" s="76">
        <v>5558008</v>
      </c>
      <c r="J2069" s="76" t="s">
        <v>204</v>
      </c>
      <c r="K2069" s="77">
        <v>39082</v>
      </c>
      <c r="L2069" s="76">
        <v>910624</v>
      </c>
      <c r="M2069" s="76">
        <v>54149</v>
      </c>
      <c r="N2069" s="76">
        <v>570</v>
      </c>
      <c r="O2069" s="76">
        <v>310</v>
      </c>
      <c r="P2069" s="76">
        <v>4117</v>
      </c>
      <c r="Q2069" s="76">
        <v>41811</v>
      </c>
      <c r="R2069" s="76">
        <v>272</v>
      </c>
    </row>
    <row r="2070" spans="1:18">
      <c r="A2070" s="82">
        <f t="shared" si="160"/>
        <v>555801202015</v>
      </c>
      <c r="B2070" s="82" t="str">
        <f t="shared" si="161"/>
        <v>55580120</v>
      </c>
      <c r="C2070" s="82">
        <f t="shared" si="162"/>
        <v>2015</v>
      </c>
      <c r="D2070" s="82">
        <f t="shared" si="163"/>
        <v>14135.8</v>
      </c>
      <c r="E2070" s="82">
        <f t="shared" si="164"/>
        <v>2370.12</v>
      </c>
      <c r="F2070" s="82">
        <f t="array" ref="F2070">SUM(IF(M2070:N2070="-",0,M2070:N2070),IF(O2070="-",0,-O2070))/100</f>
        <v>1276.07</v>
      </c>
      <c r="G2070" s="82">
        <f t="array" ref="G2070">SUM(IF(P2070="-",0,P2070),IF(R2070="-",0,R2070))/100</f>
        <v>272.74</v>
      </c>
      <c r="H2070" s="82">
        <f t="array" ref="H2070">SUM(IF(Q2070="-",0,Q2070))/100</f>
        <v>821.31</v>
      </c>
      <c r="I2070" s="76">
        <v>5558012</v>
      </c>
      <c r="J2070" s="76" t="s">
        <v>205</v>
      </c>
      <c r="K2070" s="77">
        <v>42369</v>
      </c>
      <c r="L2070" s="76">
        <v>1413580</v>
      </c>
      <c r="M2070" s="76">
        <v>124481</v>
      </c>
      <c r="N2070" s="76">
        <v>5424</v>
      </c>
      <c r="O2070" s="76">
        <v>2298</v>
      </c>
      <c r="P2070" s="76">
        <v>26349</v>
      </c>
      <c r="Q2070" s="76">
        <v>82131</v>
      </c>
      <c r="R2070" s="76">
        <v>925</v>
      </c>
    </row>
    <row r="2071" spans="1:18">
      <c r="A2071" s="82">
        <f t="shared" si="160"/>
        <v>555801202014</v>
      </c>
      <c r="B2071" s="82" t="str">
        <f t="shared" si="161"/>
        <v>55580120</v>
      </c>
      <c r="C2071" s="82">
        <f t="shared" si="162"/>
        <v>2014</v>
      </c>
      <c r="D2071" s="82">
        <f t="shared" si="163"/>
        <v>14135.8</v>
      </c>
      <c r="E2071" s="82">
        <f t="shared" si="164"/>
        <v>2364.7799999999997</v>
      </c>
      <c r="F2071" s="82">
        <f t="array" ref="F2071">SUM(IF(M2071:N2071="-",0,M2071:N2071),IF(O2071="-",0,-O2071))/100</f>
        <v>1285.67</v>
      </c>
      <c r="G2071" s="82">
        <f t="array" ref="G2071">SUM(IF(P2071="-",0,P2071),IF(R2071="-",0,R2071))/100</f>
        <v>260.32</v>
      </c>
      <c r="H2071" s="82">
        <f t="array" ref="H2071">SUM(IF(Q2071="-",0,Q2071))/100</f>
        <v>818.79</v>
      </c>
      <c r="I2071" s="76">
        <v>5558012</v>
      </c>
      <c r="J2071" s="76" t="s">
        <v>205</v>
      </c>
      <c r="K2071" s="77">
        <v>42004</v>
      </c>
      <c r="L2071" s="76">
        <v>1413580</v>
      </c>
      <c r="M2071" s="76">
        <v>125625</v>
      </c>
      <c r="N2071" s="76">
        <v>7943</v>
      </c>
      <c r="O2071" s="76">
        <v>5001</v>
      </c>
      <c r="P2071" s="76">
        <v>25107</v>
      </c>
      <c r="Q2071" s="76">
        <v>81879</v>
      </c>
      <c r="R2071" s="76">
        <v>925</v>
      </c>
    </row>
    <row r="2072" spans="1:18">
      <c r="A2072" s="82">
        <f t="shared" si="160"/>
        <v>555801202013</v>
      </c>
      <c r="B2072" s="82" t="str">
        <f t="shared" si="161"/>
        <v>55580120</v>
      </c>
      <c r="C2072" s="82">
        <f t="shared" si="162"/>
        <v>2013</v>
      </c>
      <c r="D2072" s="82">
        <f t="shared" si="163"/>
        <v>14135.8</v>
      </c>
      <c r="E2072" s="82">
        <f t="shared" si="164"/>
        <v>2369.29</v>
      </c>
      <c r="F2072" s="82">
        <f t="array" ref="F2072">SUM(IF(M2072:N2072="-",0,M2072:N2072),IF(O2072="-",0,-O2072))/100</f>
        <v>1314.66</v>
      </c>
      <c r="G2072" s="82">
        <f t="array" ref="G2072">SUM(IF(P2072="-",0,P2072),IF(R2072="-",0,R2072))/100</f>
        <v>237.18</v>
      </c>
      <c r="H2072" s="82">
        <f t="array" ref="H2072">SUM(IF(Q2072="-",0,Q2072))/100</f>
        <v>817.45</v>
      </c>
      <c r="I2072" s="76">
        <v>5558012</v>
      </c>
      <c r="J2072" s="76" t="s">
        <v>205</v>
      </c>
      <c r="K2072" s="77">
        <v>41639</v>
      </c>
      <c r="L2072" s="76">
        <v>1413580</v>
      </c>
      <c r="M2072" s="76">
        <v>128223</v>
      </c>
      <c r="N2072" s="76">
        <v>8380</v>
      </c>
      <c r="O2072" s="76">
        <v>5137</v>
      </c>
      <c r="P2072" s="76">
        <v>22825</v>
      </c>
      <c r="Q2072" s="76">
        <v>81745</v>
      </c>
      <c r="R2072" s="76">
        <v>893</v>
      </c>
    </row>
    <row r="2073" spans="1:18">
      <c r="A2073" s="82">
        <f t="shared" si="160"/>
        <v>555801202012</v>
      </c>
      <c r="B2073" s="82" t="str">
        <f t="shared" si="161"/>
        <v>55580120</v>
      </c>
      <c r="C2073" s="82">
        <f t="shared" si="162"/>
        <v>2012</v>
      </c>
      <c r="D2073" s="82">
        <f t="shared" si="163"/>
        <v>14135.8</v>
      </c>
      <c r="E2073" s="82">
        <f t="shared" si="164"/>
        <v>2403.08</v>
      </c>
      <c r="F2073" s="82">
        <f t="array" ref="F2073">SUM(IF(M2073:N2073="-",0,M2073:N2073),IF(O2073="-",0,-O2073))/100</f>
        <v>1357.48</v>
      </c>
      <c r="G2073" s="82">
        <f t="array" ref="G2073">SUM(IF(P2073="-",0,P2073),IF(R2073="-",0,R2073))/100</f>
        <v>230.06</v>
      </c>
      <c r="H2073" s="82">
        <f t="array" ref="H2073">SUM(IF(Q2073="-",0,Q2073))/100</f>
        <v>815.54</v>
      </c>
      <c r="I2073" s="76">
        <v>5558012</v>
      </c>
      <c r="J2073" s="76" t="s">
        <v>205</v>
      </c>
      <c r="K2073" s="77">
        <v>41274</v>
      </c>
      <c r="L2073" s="76">
        <v>1413580</v>
      </c>
      <c r="M2073" s="76">
        <v>132130</v>
      </c>
      <c r="N2073" s="76">
        <v>9597</v>
      </c>
      <c r="O2073" s="76">
        <v>5979</v>
      </c>
      <c r="P2073" s="76">
        <v>21990</v>
      </c>
      <c r="Q2073" s="76">
        <v>81554</v>
      </c>
      <c r="R2073" s="76">
        <v>1016</v>
      </c>
    </row>
    <row r="2074" spans="1:18">
      <c r="A2074" s="82">
        <f t="shared" si="160"/>
        <v>555801202011</v>
      </c>
      <c r="B2074" s="82" t="str">
        <f t="shared" si="161"/>
        <v>55580120</v>
      </c>
      <c r="C2074" s="82">
        <f t="shared" si="162"/>
        <v>2011</v>
      </c>
      <c r="D2074" s="82">
        <f t="shared" si="163"/>
        <v>14135.8</v>
      </c>
      <c r="E2074" s="82">
        <f t="shared" si="164"/>
        <v>2410.2399999999998</v>
      </c>
      <c r="F2074" s="82">
        <f t="array" ref="F2074">SUM(IF(M2074:N2074="-",0,M2074:N2074),IF(O2074="-",0,-O2074))/100</f>
        <v>1386.95</v>
      </c>
      <c r="G2074" s="82">
        <f t="array" ref="G2074">SUM(IF(P2074="-",0,P2074),IF(R2074="-",0,R2074))/100</f>
        <v>205</v>
      </c>
      <c r="H2074" s="82">
        <f t="array" ref="H2074">SUM(IF(Q2074="-",0,Q2074))/100</f>
        <v>818.29</v>
      </c>
      <c r="I2074" s="76">
        <v>5558012</v>
      </c>
      <c r="J2074" s="76" t="s">
        <v>205</v>
      </c>
      <c r="K2074" s="77">
        <v>40908</v>
      </c>
      <c r="L2074" s="76">
        <v>1413580</v>
      </c>
      <c r="M2074" s="76">
        <v>134106</v>
      </c>
      <c r="N2074" s="76">
        <v>10567</v>
      </c>
      <c r="O2074" s="76">
        <v>5978</v>
      </c>
      <c r="P2074" s="76">
        <v>19484</v>
      </c>
      <c r="Q2074" s="76">
        <v>81829</v>
      </c>
      <c r="R2074" s="76">
        <v>1016</v>
      </c>
    </row>
    <row r="2075" spans="1:18">
      <c r="A2075" s="82">
        <f t="shared" si="160"/>
        <v>555801202010</v>
      </c>
      <c r="B2075" s="82" t="str">
        <f t="shared" si="161"/>
        <v>55580120</v>
      </c>
      <c r="C2075" s="82">
        <f t="shared" si="162"/>
        <v>2010</v>
      </c>
      <c r="D2075" s="82">
        <f t="shared" si="163"/>
        <v>14138.9</v>
      </c>
      <c r="E2075" s="82">
        <f t="shared" si="164"/>
        <v>2410.4700000000003</v>
      </c>
      <c r="F2075" s="82">
        <f t="array" ref="F2075">SUM(IF(M2075:N2075="-",0,M2075:N2075),IF(O2075="-",0,-O2075))/100</f>
        <v>1381.17</v>
      </c>
      <c r="G2075" s="82">
        <f t="array" ref="G2075">SUM(IF(P2075="-",0,P2075),IF(R2075="-",0,R2075))/100</f>
        <v>201.03</v>
      </c>
      <c r="H2075" s="82">
        <f t="array" ref="H2075">SUM(IF(Q2075="-",0,Q2075))/100</f>
        <v>828.27</v>
      </c>
      <c r="I2075" s="76">
        <v>5558012</v>
      </c>
      <c r="J2075" s="76" t="s">
        <v>205</v>
      </c>
      <c r="K2075" s="77">
        <v>40543</v>
      </c>
      <c r="L2075" s="76">
        <v>1413890</v>
      </c>
      <c r="M2075" s="76">
        <v>133201</v>
      </c>
      <c r="N2075" s="76">
        <v>10895</v>
      </c>
      <c r="O2075" s="76">
        <v>5979</v>
      </c>
      <c r="P2075" s="76">
        <v>18987</v>
      </c>
      <c r="Q2075" s="76">
        <v>82827</v>
      </c>
      <c r="R2075" s="76">
        <v>1116</v>
      </c>
    </row>
    <row r="2076" spans="1:18">
      <c r="A2076" s="82">
        <f t="shared" si="160"/>
        <v>555801202009</v>
      </c>
      <c r="B2076" s="82" t="str">
        <f t="shared" si="161"/>
        <v>55580120</v>
      </c>
      <c r="C2076" s="82">
        <f t="shared" si="162"/>
        <v>2009</v>
      </c>
      <c r="D2076" s="82">
        <f t="shared" si="163"/>
        <v>14105.39</v>
      </c>
      <c r="E2076" s="82">
        <f t="shared" si="164"/>
        <v>2317.29</v>
      </c>
      <c r="F2076" s="82">
        <f t="array" ref="F2076">SUM(IF(M2076:N2076="-",0,M2076:N2076),IF(O2076="-",0,-O2076))/100</f>
        <v>1353.27</v>
      </c>
      <c r="G2076" s="82">
        <f t="array" ref="G2076">SUM(IF(P2076="-",0,P2076),IF(R2076="-",0,R2076))/100</f>
        <v>157.52000000000001</v>
      </c>
      <c r="H2076" s="82">
        <f t="array" ref="H2076">SUM(IF(Q2076="-",0,Q2076))/100</f>
        <v>806.5</v>
      </c>
      <c r="I2076" s="76">
        <v>5558012</v>
      </c>
      <c r="J2076" s="76" t="s">
        <v>205</v>
      </c>
      <c r="K2076" s="77">
        <v>40178</v>
      </c>
      <c r="L2076" s="76">
        <v>1410539</v>
      </c>
      <c r="M2076" s="76">
        <v>132877</v>
      </c>
      <c r="N2076" s="76">
        <v>6011</v>
      </c>
      <c r="O2076" s="76">
        <v>3561</v>
      </c>
      <c r="P2076" s="76">
        <v>14637</v>
      </c>
      <c r="Q2076" s="76">
        <v>80650</v>
      </c>
      <c r="R2076" s="76">
        <v>1115</v>
      </c>
    </row>
    <row r="2077" spans="1:18">
      <c r="A2077" s="82">
        <f t="shared" si="160"/>
        <v>555801202008</v>
      </c>
      <c r="B2077" s="82" t="str">
        <f t="shared" si="161"/>
        <v>55580120</v>
      </c>
      <c r="C2077" s="82">
        <f t="shared" si="162"/>
        <v>2008</v>
      </c>
      <c r="D2077" s="82">
        <f t="shared" si="163"/>
        <v>14105.39</v>
      </c>
      <c r="E2077" s="82">
        <f t="shared" si="164"/>
        <v>2317.29</v>
      </c>
      <c r="F2077" s="82">
        <f t="array" ref="F2077">SUM(IF(M2077:N2077="-",0,M2077:N2077),IF(O2077="-",0,-O2077))/100</f>
        <v>1353.27</v>
      </c>
      <c r="G2077" s="82">
        <f t="array" ref="G2077">SUM(IF(P2077="-",0,P2077),IF(R2077="-",0,R2077))/100</f>
        <v>157.52000000000001</v>
      </c>
      <c r="H2077" s="82">
        <f t="array" ref="H2077">SUM(IF(Q2077="-",0,Q2077))/100</f>
        <v>806.5</v>
      </c>
      <c r="I2077" s="76">
        <v>5558012</v>
      </c>
      <c r="J2077" s="76" t="s">
        <v>205</v>
      </c>
      <c r="K2077" s="77">
        <v>39813</v>
      </c>
      <c r="L2077" s="76">
        <v>1410539</v>
      </c>
      <c r="M2077" s="76">
        <v>132877</v>
      </c>
      <c r="N2077" s="76">
        <v>6011</v>
      </c>
      <c r="O2077" s="76">
        <v>3561</v>
      </c>
      <c r="P2077" s="76">
        <v>14637</v>
      </c>
      <c r="Q2077" s="76">
        <v>80650</v>
      </c>
      <c r="R2077" s="76">
        <v>1115</v>
      </c>
    </row>
    <row r="2078" spans="1:18">
      <c r="A2078" s="82">
        <f t="shared" si="160"/>
        <v>555801202007</v>
      </c>
      <c r="B2078" s="82" t="str">
        <f t="shared" si="161"/>
        <v>55580120</v>
      </c>
      <c r="C2078" s="82">
        <f t="shared" si="162"/>
        <v>2007</v>
      </c>
      <c r="D2078" s="82">
        <f t="shared" si="163"/>
        <v>14105.53</v>
      </c>
      <c r="E2078" s="82">
        <f t="shared" si="164"/>
        <v>2306.3000000000002</v>
      </c>
      <c r="F2078" s="82">
        <f t="array" ref="F2078">SUM(IF(M2078:N2078="-",0,M2078:N2078),IF(O2078="-",0,-O2078))/100</f>
        <v>1343.05</v>
      </c>
      <c r="G2078" s="82">
        <f t="array" ref="G2078">SUM(IF(P2078="-",0,P2078),IF(R2078="-",0,R2078))/100</f>
        <v>157.16</v>
      </c>
      <c r="H2078" s="82">
        <f t="array" ref="H2078">SUM(IF(Q2078="-",0,Q2078))/100</f>
        <v>806.09</v>
      </c>
      <c r="I2078" s="76">
        <v>5558012</v>
      </c>
      <c r="J2078" s="76" t="s">
        <v>205</v>
      </c>
      <c r="K2078" s="77">
        <v>39447</v>
      </c>
      <c r="L2078" s="76">
        <v>1410553</v>
      </c>
      <c r="M2078" s="76">
        <v>131266</v>
      </c>
      <c r="N2078" s="76">
        <v>6602</v>
      </c>
      <c r="O2078" s="76">
        <v>3563</v>
      </c>
      <c r="P2078" s="76">
        <v>14600</v>
      </c>
      <c r="Q2078" s="76">
        <v>80609</v>
      </c>
      <c r="R2078" s="76">
        <v>1116</v>
      </c>
    </row>
    <row r="2079" spans="1:18">
      <c r="A2079" s="82">
        <f t="shared" si="160"/>
        <v>555801202006</v>
      </c>
      <c r="B2079" s="82" t="str">
        <f t="shared" si="161"/>
        <v>55580120</v>
      </c>
      <c r="C2079" s="82">
        <f t="shared" si="162"/>
        <v>2006</v>
      </c>
      <c r="D2079" s="82">
        <f t="shared" si="163"/>
        <v>14105</v>
      </c>
      <c r="E2079" s="82">
        <f t="shared" si="164"/>
        <v>2302.5699999999997</v>
      </c>
      <c r="F2079" s="82">
        <f t="array" ref="F2079">SUM(IF(M2079:N2079="-",0,M2079:N2079),IF(O2079="-",0,-O2079))/100</f>
        <v>1339.94</v>
      </c>
      <c r="G2079" s="82">
        <f t="array" ref="G2079">SUM(IF(P2079="-",0,P2079),IF(R2079="-",0,R2079))/100</f>
        <v>157.88999999999999</v>
      </c>
      <c r="H2079" s="82">
        <f t="array" ref="H2079">SUM(IF(Q2079="-",0,Q2079))/100</f>
        <v>804.74</v>
      </c>
      <c r="I2079" s="76">
        <v>5558012</v>
      </c>
      <c r="J2079" s="76" t="s">
        <v>205</v>
      </c>
      <c r="K2079" s="77">
        <v>39082</v>
      </c>
      <c r="L2079" s="76">
        <v>1410500</v>
      </c>
      <c r="M2079" s="76">
        <v>130915</v>
      </c>
      <c r="N2079" s="76">
        <v>6643</v>
      </c>
      <c r="O2079" s="76">
        <v>3564</v>
      </c>
      <c r="P2079" s="76">
        <v>14673</v>
      </c>
      <c r="Q2079" s="76">
        <v>80474</v>
      </c>
      <c r="R2079" s="76">
        <v>1116</v>
      </c>
    </row>
    <row r="2080" spans="1:18">
      <c r="A2080" s="82">
        <f t="shared" si="160"/>
        <v>555801602015</v>
      </c>
      <c r="B2080" s="82" t="str">
        <f t="shared" si="161"/>
        <v>55580160</v>
      </c>
      <c r="C2080" s="82">
        <f t="shared" si="162"/>
        <v>2015</v>
      </c>
      <c r="D2080" s="82">
        <f t="shared" si="163"/>
        <v>18483.349999999999</v>
      </c>
      <c r="E2080" s="82">
        <f t="shared" si="164"/>
        <v>2813.62</v>
      </c>
      <c r="F2080" s="82">
        <f t="array" ref="F2080">SUM(IF(M2080:N2080="-",0,M2080:N2080),IF(O2080="-",0,-O2080))/100</f>
        <v>1594.79</v>
      </c>
      <c r="G2080" s="82">
        <f t="array" ref="G2080">SUM(IF(P2080="-",0,P2080),IF(R2080="-",0,R2080))/100</f>
        <v>149.54</v>
      </c>
      <c r="H2080" s="82">
        <f t="array" ref="H2080">SUM(IF(Q2080="-",0,Q2080))/100</f>
        <v>1069.29</v>
      </c>
      <c r="I2080" s="76">
        <v>5558016</v>
      </c>
      <c r="J2080" s="76" t="s">
        <v>206</v>
      </c>
      <c r="K2080" s="77">
        <v>42369</v>
      </c>
      <c r="L2080" s="76">
        <v>1848335</v>
      </c>
      <c r="M2080" s="76">
        <v>155143</v>
      </c>
      <c r="N2080" s="76">
        <v>6750</v>
      </c>
      <c r="O2080" s="76">
        <v>2414</v>
      </c>
      <c r="P2080" s="76">
        <v>12889</v>
      </c>
      <c r="Q2080" s="76">
        <v>106929</v>
      </c>
      <c r="R2080" s="76">
        <v>2065</v>
      </c>
    </row>
    <row r="2081" spans="1:18">
      <c r="A2081" s="82">
        <f t="shared" si="160"/>
        <v>555801602014</v>
      </c>
      <c r="B2081" s="82" t="str">
        <f t="shared" si="161"/>
        <v>55580160</v>
      </c>
      <c r="C2081" s="82">
        <f t="shared" si="162"/>
        <v>2014</v>
      </c>
      <c r="D2081" s="82">
        <f t="shared" si="163"/>
        <v>18483.34</v>
      </c>
      <c r="E2081" s="82">
        <f t="shared" si="164"/>
        <v>2797.13</v>
      </c>
      <c r="F2081" s="82">
        <f t="array" ref="F2081">SUM(IF(M2081:N2081="-",0,M2081:N2081),IF(O2081="-",0,-O2081))/100</f>
        <v>1584.32</v>
      </c>
      <c r="G2081" s="82">
        <f t="array" ref="G2081">SUM(IF(P2081="-",0,P2081),IF(R2081="-",0,R2081))/100</f>
        <v>150.94</v>
      </c>
      <c r="H2081" s="82">
        <f t="array" ref="H2081">SUM(IF(Q2081="-",0,Q2081))/100</f>
        <v>1061.8699999999999</v>
      </c>
      <c r="I2081" s="76">
        <v>5558016</v>
      </c>
      <c r="J2081" s="76" t="s">
        <v>206</v>
      </c>
      <c r="K2081" s="77">
        <v>42004</v>
      </c>
      <c r="L2081" s="76">
        <v>1848334</v>
      </c>
      <c r="M2081" s="76">
        <v>154043</v>
      </c>
      <c r="N2081" s="76">
        <v>6327</v>
      </c>
      <c r="O2081" s="76">
        <v>1938</v>
      </c>
      <c r="P2081" s="76">
        <v>13003</v>
      </c>
      <c r="Q2081" s="76">
        <v>106187</v>
      </c>
      <c r="R2081" s="76">
        <v>2091</v>
      </c>
    </row>
    <row r="2082" spans="1:18">
      <c r="A2082" s="82">
        <f t="shared" si="160"/>
        <v>555801602013</v>
      </c>
      <c r="B2082" s="82" t="str">
        <f t="shared" si="161"/>
        <v>55580160</v>
      </c>
      <c r="C2082" s="82">
        <f t="shared" si="162"/>
        <v>2013</v>
      </c>
      <c r="D2082" s="82">
        <f t="shared" si="163"/>
        <v>18483.349999999999</v>
      </c>
      <c r="E2082" s="82">
        <f t="shared" si="164"/>
        <v>2785.64</v>
      </c>
      <c r="F2082" s="82">
        <f t="array" ref="F2082">SUM(IF(M2082:N2082="-",0,M2082:N2082),IF(O2082="-",0,-O2082))/100</f>
        <v>1573.48</v>
      </c>
      <c r="G2082" s="82">
        <f t="array" ref="G2082">SUM(IF(P2082="-",0,P2082),IF(R2082="-",0,R2082))/100</f>
        <v>152.58000000000001</v>
      </c>
      <c r="H2082" s="82">
        <f t="array" ref="H2082">SUM(IF(Q2082="-",0,Q2082))/100</f>
        <v>1059.58</v>
      </c>
      <c r="I2082" s="76">
        <v>5558016</v>
      </c>
      <c r="J2082" s="76" t="s">
        <v>206</v>
      </c>
      <c r="K2082" s="77">
        <v>41639</v>
      </c>
      <c r="L2082" s="76">
        <v>1848335</v>
      </c>
      <c r="M2082" s="76">
        <v>153462</v>
      </c>
      <c r="N2082" s="76">
        <v>6436</v>
      </c>
      <c r="O2082" s="76">
        <v>2550</v>
      </c>
      <c r="P2082" s="76">
        <v>13161</v>
      </c>
      <c r="Q2082" s="76">
        <v>105958</v>
      </c>
      <c r="R2082" s="76">
        <v>2097</v>
      </c>
    </row>
    <row r="2083" spans="1:18">
      <c r="A2083" s="82">
        <f t="shared" si="160"/>
        <v>555801602012</v>
      </c>
      <c r="B2083" s="82" t="str">
        <f t="shared" si="161"/>
        <v>55580160</v>
      </c>
      <c r="C2083" s="82">
        <f t="shared" si="162"/>
        <v>2012</v>
      </c>
      <c r="D2083" s="82">
        <f t="shared" si="163"/>
        <v>18483.349999999999</v>
      </c>
      <c r="E2083" s="82">
        <f t="shared" si="164"/>
        <v>2766.12</v>
      </c>
      <c r="F2083" s="82">
        <f t="array" ref="F2083">SUM(IF(M2083:N2083="-",0,M2083:N2083),IF(O2083="-",0,-O2083))/100</f>
        <v>1565.05</v>
      </c>
      <c r="G2083" s="82">
        <f t="array" ref="G2083">SUM(IF(P2083="-",0,P2083),IF(R2083="-",0,R2083))/100</f>
        <v>152.18</v>
      </c>
      <c r="H2083" s="82">
        <f t="array" ref="H2083">SUM(IF(Q2083="-",0,Q2083))/100</f>
        <v>1048.8900000000001</v>
      </c>
      <c r="I2083" s="76">
        <v>5558016</v>
      </c>
      <c r="J2083" s="76" t="s">
        <v>206</v>
      </c>
      <c r="K2083" s="77">
        <v>41274</v>
      </c>
      <c r="L2083" s="76">
        <v>1848335</v>
      </c>
      <c r="M2083" s="76">
        <v>152324</v>
      </c>
      <c r="N2083" s="76">
        <v>6761</v>
      </c>
      <c r="O2083" s="76">
        <v>2580</v>
      </c>
      <c r="P2083" s="76">
        <v>13122</v>
      </c>
      <c r="Q2083" s="76">
        <v>104889</v>
      </c>
      <c r="R2083" s="76">
        <v>2096</v>
      </c>
    </row>
    <row r="2084" spans="1:18">
      <c r="A2084" s="82">
        <f t="shared" si="160"/>
        <v>555801602011</v>
      </c>
      <c r="B2084" s="82" t="str">
        <f t="shared" si="161"/>
        <v>55580160</v>
      </c>
      <c r="C2084" s="82">
        <f t="shared" si="162"/>
        <v>2011</v>
      </c>
      <c r="D2084" s="82">
        <f t="shared" si="163"/>
        <v>18482.72</v>
      </c>
      <c r="E2084" s="82">
        <f t="shared" si="164"/>
        <v>2772.27</v>
      </c>
      <c r="F2084" s="82">
        <f t="array" ref="F2084">SUM(IF(M2084:N2084="-",0,M2084:N2084),IF(O2084="-",0,-O2084))/100</f>
        <v>1554.76</v>
      </c>
      <c r="G2084" s="82">
        <f t="array" ref="G2084">SUM(IF(P2084="-",0,P2084),IF(R2084="-",0,R2084))/100</f>
        <v>150.81</v>
      </c>
      <c r="H2084" s="82">
        <f t="array" ref="H2084">SUM(IF(Q2084="-",0,Q2084))/100</f>
        <v>1066.7</v>
      </c>
      <c r="I2084" s="76">
        <v>5558016</v>
      </c>
      <c r="J2084" s="76" t="s">
        <v>206</v>
      </c>
      <c r="K2084" s="77">
        <v>40908</v>
      </c>
      <c r="L2084" s="76">
        <v>1848272</v>
      </c>
      <c r="M2084" s="76">
        <v>151330</v>
      </c>
      <c r="N2084" s="76">
        <v>6726</v>
      </c>
      <c r="O2084" s="76">
        <v>2580</v>
      </c>
      <c r="P2084" s="76">
        <v>12971</v>
      </c>
      <c r="Q2084" s="76">
        <v>106670</v>
      </c>
      <c r="R2084" s="76">
        <v>2110</v>
      </c>
    </row>
    <row r="2085" spans="1:18">
      <c r="A2085" s="82">
        <f t="shared" si="160"/>
        <v>555801602010</v>
      </c>
      <c r="B2085" s="82" t="str">
        <f t="shared" si="161"/>
        <v>55580160</v>
      </c>
      <c r="C2085" s="82">
        <f t="shared" si="162"/>
        <v>2010</v>
      </c>
      <c r="D2085" s="82">
        <f t="shared" si="163"/>
        <v>18481.77</v>
      </c>
      <c r="E2085" s="82">
        <f t="shared" si="164"/>
        <v>2767.0600000000004</v>
      </c>
      <c r="F2085" s="82">
        <f t="array" ref="F2085">SUM(IF(M2085:N2085="-",0,M2085:N2085),IF(O2085="-",0,-O2085))/100</f>
        <v>1562.52</v>
      </c>
      <c r="G2085" s="82">
        <f t="array" ref="G2085">SUM(IF(P2085="-",0,P2085),IF(R2085="-",0,R2085))/100</f>
        <v>151.63</v>
      </c>
      <c r="H2085" s="82">
        <f t="array" ref="H2085">SUM(IF(Q2085="-",0,Q2085))/100</f>
        <v>1052.9100000000001</v>
      </c>
      <c r="I2085" s="76">
        <v>5558016</v>
      </c>
      <c r="J2085" s="76" t="s">
        <v>206</v>
      </c>
      <c r="K2085" s="77">
        <v>40543</v>
      </c>
      <c r="L2085" s="76">
        <v>1848177</v>
      </c>
      <c r="M2085" s="76">
        <v>151609</v>
      </c>
      <c r="N2085" s="76">
        <v>7223</v>
      </c>
      <c r="O2085" s="76">
        <v>2580</v>
      </c>
      <c r="P2085" s="76">
        <v>13053</v>
      </c>
      <c r="Q2085" s="76">
        <v>105291</v>
      </c>
      <c r="R2085" s="76">
        <v>2110</v>
      </c>
    </row>
    <row r="2086" spans="1:18">
      <c r="A2086" s="82">
        <f t="shared" si="160"/>
        <v>555801602009</v>
      </c>
      <c r="B2086" s="82" t="str">
        <f t="shared" si="161"/>
        <v>55580160</v>
      </c>
      <c r="C2086" s="82">
        <f t="shared" si="162"/>
        <v>2009</v>
      </c>
      <c r="D2086" s="82">
        <f t="shared" si="163"/>
        <v>18457.71</v>
      </c>
      <c r="E2086" s="82">
        <f t="shared" si="164"/>
        <v>2719.67</v>
      </c>
      <c r="F2086" s="82">
        <f t="array" ref="F2086">SUM(IF(M2086:N2086="-",0,M2086:N2086),IF(O2086="-",0,-O2086))/100</f>
        <v>1556.08</v>
      </c>
      <c r="G2086" s="82">
        <f t="array" ref="G2086">SUM(IF(P2086="-",0,P2086),IF(R2086="-",0,R2086))/100</f>
        <v>144.4</v>
      </c>
      <c r="H2086" s="82">
        <f t="array" ref="H2086">SUM(IF(Q2086="-",0,Q2086))/100</f>
        <v>1019.19</v>
      </c>
      <c r="I2086" s="76">
        <v>5558016</v>
      </c>
      <c r="J2086" s="76" t="s">
        <v>206</v>
      </c>
      <c r="K2086" s="77">
        <v>40178</v>
      </c>
      <c r="L2086" s="76">
        <v>1845771</v>
      </c>
      <c r="M2086" s="76">
        <v>153799</v>
      </c>
      <c r="N2086" s="76">
        <v>4725</v>
      </c>
      <c r="O2086" s="76">
        <v>2916</v>
      </c>
      <c r="P2086" s="76">
        <v>12329</v>
      </c>
      <c r="Q2086" s="76">
        <v>101919</v>
      </c>
      <c r="R2086" s="76">
        <v>2111</v>
      </c>
    </row>
    <row r="2087" spans="1:18">
      <c r="A2087" s="82">
        <f t="shared" si="160"/>
        <v>555801602008</v>
      </c>
      <c r="B2087" s="82" t="str">
        <f t="shared" si="161"/>
        <v>55580160</v>
      </c>
      <c r="C2087" s="82">
        <f t="shared" si="162"/>
        <v>2008</v>
      </c>
      <c r="D2087" s="82">
        <f t="shared" si="163"/>
        <v>18457.71</v>
      </c>
      <c r="E2087" s="82">
        <f t="shared" si="164"/>
        <v>2719.67</v>
      </c>
      <c r="F2087" s="82">
        <f t="array" ref="F2087">SUM(IF(M2087:N2087="-",0,M2087:N2087),IF(O2087="-",0,-O2087))/100</f>
        <v>1556.08</v>
      </c>
      <c r="G2087" s="82">
        <f t="array" ref="G2087">SUM(IF(P2087="-",0,P2087),IF(R2087="-",0,R2087))/100</f>
        <v>144.4</v>
      </c>
      <c r="H2087" s="82">
        <f t="array" ref="H2087">SUM(IF(Q2087="-",0,Q2087))/100</f>
        <v>1019.19</v>
      </c>
      <c r="I2087" s="76">
        <v>5558016</v>
      </c>
      <c r="J2087" s="76" t="s">
        <v>206</v>
      </c>
      <c r="K2087" s="77">
        <v>39813</v>
      </c>
      <c r="L2087" s="76">
        <v>1845771</v>
      </c>
      <c r="M2087" s="76">
        <v>153799</v>
      </c>
      <c r="N2087" s="76">
        <v>4725</v>
      </c>
      <c r="O2087" s="76">
        <v>2916</v>
      </c>
      <c r="P2087" s="76">
        <v>12329</v>
      </c>
      <c r="Q2087" s="76">
        <v>101919</v>
      </c>
      <c r="R2087" s="76">
        <v>2111</v>
      </c>
    </row>
    <row r="2088" spans="1:18">
      <c r="A2088" s="82">
        <f t="shared" si="160"/>
        <v>555801602007</v>
      </c>
      <c r="B2088" s="82" t="str">
        <f t="shared" si="161"/>
        <v>55580160</v>
      </c>
      <c r="C2088" s="82">
        <f t="shared" si="162"/>
        <v>2007</v>
      </c>
      <c r="D2088" s="82">
        <f t="shared" si="163"/>
        <v>18455.54</v>
      </c>
      <c r="E2088" s="82">
        <f t="shared" si="164"/>
        <v>2711.84</v>
      </c>
      <c r="F2088" s="82">
        <f t="array" ref="F2088">SUM(IF(M2088:N2088="-",0,M2088:N2088),IF(O2088="-",0,-O2088))/100</f>
        <v>1548.97</v>
      </c>
      <c r="G2088" s="82">
        <f t="array" ref="G2088">SUM(IF(P2088="-",0,P2088),IF(R2088="-",0,R2088))/100</f>
        <v>143.22</v>
      </c>
      <c r="H2088" s="82">
        <f t="array" ref="H2088">SUM(IF(Q2088="-",0,Q2088))/100</f>
        <v>1019.65</v>
      </c>
      <c r="I2088" s="76">
        <v>5558016</v>
      </c>
      <c r="J2088" s="76" t="s">
        <v>206</v>
      </c>
      <c r="K2088" s="77">
        <v>39447</v>
      </c>
      <c r="L2088" s="76">
        <v>1845554</v>
      </c>
      <c r="M2088" s="76">
        <v>153554</v>
      </c>
      <c r="N2088" s="76">
        <v>3852</v>
      </c>
      <c r="O2088" s="76">
        <v>2509</v>
      </c>
      <c r="P2088" s="76">
        <v>12208</v>
      </c>
      <c r="Q2088" s="76">
        <v>101965</v>
      </c>
      <c r="R2088" s="76">
        <v>2114</v>
      </c>
    </row>
    <row r="2089" spans="1:18">
      <c r="A2089" s="82">
        <f t="shared" si="160"/>
        <v>555801602006</v>
      </c>
      <c r="B2089" s="82" t="str">
        <f t="shared" si="161"/>
        <v>55580160</v>
      </c>
      <c r="C2089" s="82">
        <f t="shared" si="162"/>
        <v>2006</v>
      </c>
      <c r="D2089" s="82">
        <f t="shared" si="163"/>
        <v>18447.849999999999</v>
      </c>
      <c r="E2089" s="82">
        <f t="shared" si="164"/>
        <v>2669.8</v>
      </c>
      <c r="F2089" s="82">
        <f t="array" ref="F2089">SUM(IF(M2089:N2089="-",0,M2089:N2089),IF(O2089="-",0,-O2089))/100</f>
        <v>1529.46</v>
      </c>
      <c r="G2089" s="82">
        <f t="array" ref="G2089">SUM(IF(P2089="-",0,P2089),IF(R2089="-",0,R2089))/100</f>
        <v>132.63999999999999</v>
      </c>
      <c r="H2089" s="82">
        <f t="array" ref="H2089">SUM(IF(Q2089="-",0,Q2089))/100</f>
        <v>1007.7</v>
      </c>
      <c r="I2089" s="76">
        <v>5558016</v>
      </c>
      <c r="J2089" s="76" t="s">
        <v>206</v>
      </c>
      <c r="K2089" s="77">
        <v>39082</v>
      </c>
      <c r="L2089" s="76">
        <v>1844785</v>
      </c>
      <c r="M2089" s="76">
        <v>151677</v>
      </c>
      <c r="N2089" s="76">
        <v>3875</v>
      </c>
      <c r="O2089" s="76">
        <v>2606</v>
      </c>
      <c r="P2089" s="76">
        <v>11161</v>
      </c>
      <c r="Q2089" s="76">
        <v>100770</v>
      </c>
      <c r="R2089" s="76">
        <v>2103</v>
      </c>
    </row>
    <row r="2090" spans="1:18">
      <c r="A2090" s="82">
        <f t="shared" si="160"/>
        <v>555802002015</v>
      </c>
      <c r="B2090" s="82" t="str">
        <f t="shared" si="161"/>
        <v>55580200</v>
      </c>
      <c r="C2090" s="82">
        <f t="shared" si="162"/>
        <v>2015</v>
      </c>
      <c r="D2090" s="82">
        <f t="shared" si="163"/>
        <v>5317.41</v>
      </c>
      <c r="E2090" s="82">
        <f t="shared" si="164"/>
        <v>700.39</v>
      </c>
      <c r="F2090" s="82">
        <f t="array" ref="F2090">SUM(IF(M2090:N2090="-",0,M2090:N2090),IF(O2090="-",0,-O2090))/100</f>
        <v>387.9</v>
      </c>
      <c r="G2090" s="82">
        <f t="array" ref="G2090">SUM(IF(P2090="-",0,P2090),IF(R2090="-",0,R2090))/100</f>
        <v>56.49</v>
      </c>
      <c r="H2090" s="82">
        <f t="array" ref="H2090">SUM(IF(Q2090="-",0,Q2090))/100</f>
        <v>256</v>
      </c>
      <c r="I2090" s="76">
        <v>5558020</v>
      </c>
      <c r="J2090" s="76" t="s">
        <v>207</v>
      </c>
      <c r="K2090" s="77">
        <v>42369</v>
      </c>
      <c r="L2090" s="76">
        <v>531741</v>
      </c>
      <c r="M2090" s="76">
        <v>38642</v>
      </c>
      <c r="N2090" s="76">
        <v>148</v>
      </c>
      <c r="O2090" s="76">
        <v>0</v>
      </c>
      <c r="P2090" s="76">
        <v>5206</v>
      </c>
      <c r="Q2090" s="76">
        <v>25600</v>
      </c>
      <c r="R2090" s="76">
        <v>443</v>
      </c>
    </row>
    <row r="2091" spans="1:18">
      <c r="A2091" s="82">
        <f t="shared" si="160"/>
        <v>555802002014</v>
      </c>
      <c r="B2091" s="82" t="str">
        <f t="shared" si="161"/>
        <v>55580200</v>
      </c>
      <c r="C2091" s="82">
        <f t="shared" si="162"/>
        <v>2014</v>
      </c>
      <c r="D2091" s="82">
        <f t="shared" si="163"/>
        <v>5317.93</v>
      </c>
      <c r="E2091" s="82">
        <f t="shared" si="164"/>
        <v>695.19</v>
      </c>
      <c r="F2091" s="82">
        <f t="array" ref="F2091">SUM(IF(M2091:N2091="-",0,M2091:N2091),IF(O2091="-",0,-O2091))/100</f>
        <v>392.37</v>
      </c>
      <c r="G2091" s="82">
        <f t="array" ref="G2091">SUM(IF(P2091="-",0,P2091),IF(R2091="-",0,R2091))/100</f>
        <v>50.93</v>
      </c>
      <c r="H2091" s="82">
        <f t="array" ref="H2091">SUM(IF(Q2091="-",0,Q2091))/100</f>
        <v>251.89</v>
      </c>
      <c r="I2091" s="76">
        <v>5558020</v>
      </c>
      <c r="J2091" s="76" t="s">
        <v>207</v>
      </c>
      <c r="K2091" s="77">
        <v>42004</v>
      </c>
      <c r="L2091" s="76">
        <v>531793</v>
      </c>
      <c r="M2091" s="76">
        <v>39020</v>
      </c>
      <c r="N2091" s="76">
        <v>217</v>
      </c>
      <c r="O2091" s="76" t="s">
        <v>19</v>
      </c>
      <c r="P2091" s="76">
        <v>4515</v>
      </c>
      <c r="Q2091" s="76">
        <v>25189</v>
      </c>
      <c r="R2091" s="76">
        <v>578</v>
      </c>
    </row>
    <row r="2092" spans="1:18">
      <c r="A2092" s="82">
        <f t="shared" si="160"/>
        <v>555802002013</v>
      </c>
      <c r="B2092" s="82" t="str">
        <f t="shared" si="161"/>
        <v>55580200</v>
      </c>
      <c r="C2092" s="82">
        <f t="shared" si="162"/>
        <v>2013</v>
      </c>
      <c r="D2092" s="82">
        <f t="shared" si="163"/>
        <v>5317.73</v>
      </c>
      <c r="E2092" s="82">
        <f t="shared" si="164"/>
        <v>694.43</v>
      </c>
      <c r="F2092" s="82">
        <f t="array" ref="F2092">SUM(IF(M2092:N2092="-",0,M2092:N2092),IF(O2092="-",0,-O2092))/100</f>
        <v>392.77</v>
      </c>
      <c r="G2092" s="82">
        <f t="array" ref="G2092">SUM(IF(P2092="-",0,P2092),IF(R2092="-",0,R2092))/100</f>
        <v>50.87</v>
      </c>
      <c r="H2092" s="82">
        <f t="array" ref="H2092">SUM(IF(Q2092="-",0,Q2092))/100</f>
        <v>250.79</v>
      </c>
      <c r="I2092" s="76">
        <v>5558020</v>
      </c>
      <c r="J2092" s="76" t="s">
        <v>207</v>
      </c>
      <c r="K2092" s="77">
        <v>41639</v>
      </c>
      <c r="L2092" s="76">
        <v>531773</v>
      </c>
      <c r="M2092" s="76">
        <v>38800</v>
      </c>
      <c r="N2092" s="76">
        <v>477</v>
      </c>
      <c r="O2092" s="76" t="s">
        <v>19</v>
      </c>
      <c r="P2092" s="76">
        <v>4509</v>
      </c>
      <c r="Q2092" s="76">
        <v>25079</v>
      </c>
      <c r="R2092" s="76">
        <v>578</v>
      </c>
    </row>
    <row r="2093" spans="1:18">
      <c r="A2093" s="82">
        <f t="shared" si="160"/>
        <v>555802002012</v>
      </c>
      <c r="B2093" s="82" t="str">
        <f t="shared" si="161"/>
        <v>55580200</v>
      </c>
      <c r="C2093" s="82">
        <f t="shared" si="162"/>
        <v>2012</v>
      </c>
      <c r="D2093" s="82">
        <f t="shared" si="163"/>
        <v>5317.73</v>
      </c>
      <c r="E2093" s="82">
        <f t="shared" si="164"/>
        <v>684.16</v>
      </c>
      <c r="F2093" s="82">
        <f t="array" ref="F2093">SUM(IF(M2093:N2093="-",0,M2093:N2093),IF(O2093="-",0,-O2093))/100</f>
        <v>389.57</v>
      </c>
      <c r="G2093" s="82">
        <f t="array" ref="G2093">SUM(IF(P2093="-",0,P2093),IF(R2093="-",0,R2093))/100</f>
        <v>50.06</v>
      </c>
      <c r="H2093" s="82">
        <f t="array" ref="H2093">SUM(IF(Q2093="-",0,Q2093))/100</f>
        <v>244.53</v>
      </c>
      <c r="I2093" s="76">
        <v>5558020</v>
      </c>
      <c r="J2093" s="76" t="s">
        <v>207</v>
      </c>
      <c r="K2093" s="77">
        <v>41274</v>
      </c>
      <c r="L2093" s="76">
        <v>531773</v>
      </c>
      <c r="M2093" s="76">
        <v>38469</v>
      </c>
      <c r="N2093" s="76">
        <v>488</v>
      </c>
      <c r="O2093" s="76">
        <v>0</v>
      </c>
      <c r="P2093" s="76">
        <v>4428</v>
      </c>
      <c r="Q2093" s="76">
        <v>24453</v>
      </c>
      <c r="R2093" s="76">
        <v>578</v>
      </c>
    </row>
    <row r="2094" spans="1:18">
      <c r="A2094" s="82">
        <f t="shared" si="160"/>
        <v>555802002011</v>
      </c>
      <c r="B2094" s="82" t="str">
        <f t="shared" si="161"/>
        <v>55580200</v>
      </c>
      <c r="C2094" s="82">
        <f t="shared" si="162"/>
        <v>2011</v>
      </c>
      <c r="D2094" s="82">
        <f t="shared" si="163"/>
        <v>5317.74</v>
      </c>
      <c r="E2094" s="82">
        <f t="shared" si="164"/>
        <v>658.87</v>
      </c>
      <c r="F2094" s="82">
        <f t="array" ref="F2094">SUM(IF(M2094:N2094="-",0,M2094:N2094),IF(O2094="-",0,-O2094))/100</f>
        <v>376.27</v>
      </c>
      <c r="G2094" s="82">
        <f t="array" ref="G2094">SUM(IF(P2094="-",0,P2094),IF(R2094="-",0,R2094))/100</f>
        <v>49.62</v>
      </c>
      <c r="H2094" s="82">
        <f t="array" ref="H2094">SUM(IF(Q2094="-",0,Q2094))/100</f>
        <v>232.98</v>
      </c>
      <c r="I2094" s="76">
        <v>5558020</v>
      </c>
      <c r="J2094" s="76" t="s">
        <v>207</v>
      </c>
      <c r="K2094" s="77">
        <v>40908</v>
      </c>
      <c r="L2094" s="76">
        <v>531774</v>
      </c>
      <c r="M2094" s="76">
        <v>37139</v>
      </c>
      <c r="N2094" s="76">
        <v>488</v>
      </c>
      <c r="O2094" s="76">
        <v>0</v>
      </c>
      <c r="P2094" s="76">
        <v>4384</v>
      </c>
      <c r="Q2094" s="76">
        <v>23298</v>
      </c>
      <c r="R2094" s="76">
        <v>578</v>
      </c>
    </row>
    <row r="2095" spans="1:18">
      <c r="A2095" s="82">
        <f t="shared" si="160"/>
        <v>555802002010</v>
      </c>
      <c r="B2095" s="82" t="str">
        <f t="shared" si="161"/>
        <v>55580200</v>
      </c>
      <c r="C2095" s="82">
        <f t="shared" si="162"/>
        <v>2010</v>
      </c>
      <c r="D2095" s="82">
        <f t="shared" si="163"/>
        <v>5317.58</v>
      </c>
      <c r="E2095" s="82">
        <f t="shared" si="164"/>
        <v>656.97</v>
      </c>
      <c r="F2095" s="82">
        <f t="array" ref="F2095">SUM(IF(M2095:N2095="-",0,M2095:N2095),IF(O2095="-",0,-O2095))/100</f>
        <v>375.2</v>
      </c>
      <c r="G2095" s="82">
        <f t="array" ref="G2095">SUM(IF(P2095="-",0,P2095),IF(R2095="-",0,R2095))/100</f>
        <v>49.61</v>
      </c>
      <c r="H2095" s="82">
        <f t="array" ref="H2095">SUM(IF(Q2095="-",0,Q2095))/100</f>
        <v>232.16</v>
      </c>
      <c r="I2095" s="76">
        <v>5558020</v>
      </c>
      <c r="J2095" s="76" t="s">
        <v>207</v>
      </c>
      <c r="K2095" s="77">
        <v>40543</v>
      </c>
      <c r="L2095" s="76">
        <v>531758</v>
      </c>
      <c r="M2095" s="76">
        <v>37039</v>
      </c>
      <c r="N2095" s="76">
        <v>481</v>
      </c>
      <c r="O2095" s="76">
        <v>0</v>
      </c>
      <c r="P2095" s="76">
        <v>4383</v>
      </c>
      <c r="Q2095" s="76">
        <v>23216</v>
      </c>
      <c r="R2095" s="76">
        <v>578</v>
      </c>
    </row>
    <row r="2096" spans="1:18">
      <c r="A2096" s="82">
        <f t="shared" si="160"/>
        <v>555802002009</v>
      </c>
      <c r="B2096" s="82" t="str">
        <f t="shared" si="161"/>
        <v>55580200</v>
      </c>
      <c r="C2096" s="82">
        <f t="shared" si="162"/>
        <v>2009</v>
      </c>
      <c r="D2096" s="82">
        <f t="shared" si="163"/>
        <v>5301.31</v>
      </c>
      <c r="E2096" s="82">
        <f t="shared" si="164"/>
        <v>649.91000000000008</v>
      </c>
      <c r="F2096" s="82">
        <f t="array" ref="F2096">SUM(IF(M2096:N2096="-",0,M2096:N2096),IF(O2096="-",0,-O2096))/100</f>
        <v>371.17</v>
      </c>
      <c r="G2096" s="82">
        <f t="array" ref="G2096">SUM(IF(P2096="-",0,P2096),IF(R2096="-",0,R2096))/100</f>
        <v>49.3</v>
      </c>
      <c r="H2096" s="82">
        <f t="array" ref="H2096">SUM(IF(Q2096="-",0,Q2096))/100</f>
        <v>229.44</v>
      </c>
      <c r="I2096" s="76">
        <v>5558020</v>
      </c>
      <c r="J2096" s="76" t="s">
        <v>207</v>
      </c>
      <c r="K2096" s="77">
        <v>40178</v>
      </c>
      <c r="L2096" s="76">
        <v>530131</v>
      </c>
      <c r="M2096" s="76">
        <v>36706</v>
      </c>
      <c r="N2096" s="76">
        <v>411</v>
      </c>
      <c r="O2096" s="76" t="s">
        <v>19</v>
      </c>
      <c r="P2096" s="76">
        <v>4359</v>
      </c>
      <c r="Q2096" s="76">
        <v>22944</v>
      </c>
      <c r="R2096" s="76">
        <v>571</v>
      </c>
    </row>
    <row r="2097" spans="1:18">
      <c r="A2097" s="82">
        <f t="shared" si="160"/>
        <v>555802002008</v>
      </c>
      <c r="B2097" s="82" t="str">
        <f t="shared" si="161"/>
        <v>55580200</v>
      </c>
      <c r="C2097" s="82">
        <f t="shared" si="162"/>
        <v>2008</v>
      </c>
      <c r="D2097" s="82">
        <f t="shared" si="163"/>
        <v>5301.31</v>
      </c>
      <c r="E2097" s="82">
        <f t="shared" si="164"/>
        <v>649.91000000000008</v>
      </c>
      <c r="F2097" s="82">
        <f t="array" ref="F2097">SUM(IF(M2097:N2097="-",0,M2097:N2097),IF(O2097="-",0,-O2097))/100</f>
        <v>371.17</v>
      </c>
      <c r="G2097" s="82">
        <f t="array" ref="G2097">SUM(IF(P2097="-",0,P2097),IF(R2097="-",0,R2097))/100</f>
        <v>49.3</v>
      </c>
      <c r="H2097" s="82">
        <f t="array" ref="H2097">SUM(IF(Q2097="-",0,Q2097))/100</f>
        <v>229.44</v>
      </c>
      <c r="I2097" s="76">
        <v>5558020</v>
      </c>
      <c r="J2097" s="76" t="s">
        <v>207</v>
      </c>
      <c r="K2097" s="77">
        <v>39813</v>
      </c>
      <c r="L2097" s="76">
        <v>530131</v>
      </c>
      <c r="M2097" s="76">
        <v>36706</v>
      </c>
      <c r="N2097" s="76">
        <v>411</v>
      </c>
      <c r="O2097" s="76" t="s">
        <v>19</v>
      </c>
      <c r="P2097" s="76">
        <v>4359</v>
      </c>
      <c r="Q2097" s="76">
        <v>22944</v>
      </c>
      <c r="R2097" s="76">
        <v>571</v>
      </c>
    </row>
    <row r="2098" spans="1:18">
      <c r="A2098" s="82">
        <f t="shared" si="160"/>
        <v>555802002007</v>
      </c>
      <c r="B2098" s="82" t="str">
        <f t="shared" si="161"/>
        <v>55580200</v>
      </c>
      <c r="C2098" s="82">
        <f t="shared" si="162"/>
        <v>2007</v>
      </c>
      <c r="D2098" s="82">
        <f t="shared" si="163"/>
        <v>5301.22</v>
      </c>
      <c r="E2098" s="82">
        <f t="shared" si="164"/>
        <v>639.1</v>
      </c>
      <c r="F2098" s="82">
        <f t="array" ref="F2098">SUM(IF(M2098:N2098="-",0,M2098:N2098),IF(O2098="-",0,-O2098))/100</f>
        <v>363.81</v>
      </c>
      <c r="G2098" s="82">
        <f t="array" ref="G2098">SUM(IF(P2098="-",0,P2098),IF(R2098="-",0,R2098))/100</f>
        <v>47.21</v>
      </c>
      <c r="H2098" s="82">
        <f t="array" ref="H2098">SUM(IF(Q2098="-",0,Q2098))/100</f>
        <v>228.08</v>
      </c>
      <c r="I2098" s="76">
        <v>5558020</v>
      </c>
      <c r="J2098" s="76" t="s">
        <v>207</v>
      </c>
      <c r="K2098" s="77">
        <v>39447</v>
      </c>
      <c r="L2098" s="76">
        <v>530122</v>
      </c>
      <c r="M2098" s="76">
        <v>35972</v>
      </c>
      <c r="N2098" s="76">
        <v>409</v>
      </c>
      <c r="O2098" s="76" t="s">
        <v>19</v>
      </c>
      <c r="P2098" s="76">
        <v>4334</v>
      </c>
      <c r="Q2098" s="76">
        <v>22808</v>
      </c>
      <c r="R2098" s="76">
        <v>387</v>
      </c>
    </row>
    <row r="2099" spans="1:18">
      <c r="A2099" s="82">
        <f t="shared" si="160"/>
        <v>555802002006</v>
      </c>
      <c r="B2099" s="82" t="str">
        <f t="shared" si="161"/>
        <v>55580200</v>
      </c>
      <c r="C2099" s="82">
        <f t="shared" si="162"/>
        <v>2006</v>
      </c>
      <c r="D2099" s="82">
        <f t="shared" si="163"/>
        <v>5301.18</v>
      </c>
      <c r="E2099" s="82">
        <f t="shared" si="164"/>
        <v>638.64</v>
      </c>
      <c r="F2099" s="82">
        <f t="array" ref="F2099">SUM(IF(M2099:N2099="-",0,M2099:N2099),IF(O2099="-",0,-O2099))/100</f>
        <v>362.99</v>
      </c>
      <c r="G2099" s="82">
        <f t="array" ref="G2099">SUM(IF(P2099="-",0,P2099),IF(R2099="-",0,R2099))/100</f>
        <v>47.21</v>
      </c>
      <c r="H2099" s="82">
        <f t="array" ref="H2099">SUM(IF(Q2099="-",0,Q2099))/100</f>
        <v>228.44</v>
      </c>
      <c r="I2099" s="76">
        <v>5558020</v>
      </c>
      <c r="J2099" s="76" t="s">
        <v>207</v>
      </c>
      <c r="K2099" s="77">
        <v>39082</v>
      </c>
      <c r="L2099" s="76">
        <v>530118</v>
      </c>
      <c r="M2099" s="76">
        <v>35890</v>
      </c>
      <c r="N2099" s="76">
        <v>409</v>
      </c>
      <c r="O2099" s="76" t="s">
        <v>19</v>
      </c>
      <c r="P2099" s="76">
        <v>4334</v>
      </c>
      <c r="Q2099" s="76">
        <v>22844</v>
      </c>
      <c r="R2099" s="76">
        <v>387</v>
      </c>
    </row>
    <row r="2100" spans="1:18">
      <c r="A2100" s="82">
        <f t="shared" si="160"/>
        <v>555802402015</v>
      </c>
      <c r="B2100" s="82" t="str">
        <f t="shared" si="161"/>
        <v>55580240</v>
      </c>
      <c r="C2100" s="82">
        <f t="shared" si="162"/>
        <v>2015</v>
      </c>
      <c r="D2100" s="82">
        <f t="shared" si="163"/>
        <v>14054.19</v>
      </c>
      <c r="E2100" s="82">
        <f t="shared" si="164"/>
        <v>1837.19</v>
      </c>
      <c r="F2100" s="82">
        <f t="array" ref="F2100">SUM(IF(M2100:N2100="-",0,M2100:N2100),IF(O2100="-",0,-O2100))/100</f>
        <v>971.94</v>
      </c>
      <c r="G2100" s="82">
        <f t="array" ref="G2100">SUM(IF(P2100="-",0,P2100),IF(R2100="-",0,R2100))/100</f>
        <v>174.72</v>
      </c>
      <c r="H2100" s="82">
        <f t="array" ref="H2100">SUM(IF(Q2100="-",0,Q2100))/100</f>
        <v>690.53</v>
      </c>
      <c r="I2100" s="76">
        <v>5558024</v>
      </c>
      <c r="J2100" s="76" t="s">
        <v>208</v>
      </c>
      <c r="K2100" s="77">
        <v>42369</v>
      </c>
      <c r="L2100" s="76">
        <v>1405419</v>
      </c>
      <c r="M2100" s="76">
        <v>95613</v>
      </c>
      <c r="N2100" s="76">
        <v>2593</v>
      </c>
      <c r="O2100" s="76">
        <v>1012</v>
      </c>
      <c r="P2100" s="76">
        <v>16452</v>
      </c>
      <c r="Q2100" s="76">
        <v>69053</v>
      </c>
      <c r="R2100" s="76">
        <v>1020</v>
      </c>
    </row>
    <row r="2101" spans="1:18">
      <c r="A2101" s="82">
        <f t="shared" si="160"/>
        <v>555802402014</v>
      </c>
      <c r="B2101" s="82" t="str">
        <f t="shared" si="161"/>
        <v>55580240</v>
      </c>
      <c r="C2101" s="82">
        <f t="shared" si="162"/>
        <v>2014</v>
      </c>
      <c r="D2101" s="82">
        <f t="shared" si="163"/>
        <v>14054.19</v>
      </c>
      <c r="E2101" s="82">
        <f t="shared" si="164"/>
        <v>1808.6</v>
      </c>
      <c r="F2101" s="82">
        <f t="array" ref="F2101">SUM(IF(M2101:N2101="-",0,M2101:N2101),IF(O2101="-",0,-O2101))/100</f>
        <v>957.69</v>
      </c>
      <c r="G2101" s="82">
        <f t="array" ref="G2101">SUM(IF(P2101="-",0,P2101),IF(R2101="-",0,R2101))/100</f>
        <v>166.8</v>
      </c>
      <c r="H2101" s="82">
        <f t="array" ref="H2101">SUM(IF(Q2101="-",0,Q2101))/100</f>
        <v>684.11</v>
      </c>
      <c r="I2101" s="76">
        <v>5558024</v>
      </c>
      <c r="J2101" s="76" t="s">
        <v>208</v>
      </c>
      <c r="K2101" s="77">
        <v>42004</v>
      </c>
      <c r="L2101" s="76">
        <v>1405419</v>
      </c>
      <c r="M2101" s="76">
        <v>94239</v>
      </c>
      <c r="N2101" s="76">
        <v>5987</v>
      </c>
      <c r="O2101" s="76">
        <v>4457</v>
      </c>
      <c r="P2101" s="76">
        <v>15660</v>
      </c>
      <c r="Q2101" s="76">
        <v>68411</v>
      </c>
      <c r="R2101" s="76">
        <v>1020</v>
      </c>
    </row>
    <row r="2102" spans="1:18">
      <c r="A2102" s="82">
        <f t="shared" si="160"/>
        <v>555802402013</v>
      </c>
      <c r="B2102" s="82" t="str">
        <f t="shared" si="161"/>
        <v>55580240</v>
      </c>
      <c r="C2102" s="82">
        <f t="shared" si="162"/>
        <v>2013</v>
      </c>
      <c r="D2102" s="82">
        <f t="shared" si="163"/>
        <v>14054.17</v>
      </c>
      <c r="E2102" s="82">
        <f t="shared" si="164"/>
        <v>1791.58</v>
      </c>
      <c r="F2102" s="82">
        <f t="array" ref="F2102">SUM(IF(M2102:N2102="-",0,M2102:N2102),IF(O2102="-",0,-O2102))/100</f>
        <v>931.04</v>
      </c>
      <c r="G2102" s="82">
        <f t="array" ref="G2102">SUM(IF(P2102="-",0,P2102),IF(R2102="-",0,R2102))/100</f>
        <v>164.57</v>
      </c>
      <c r="H2102" s="82">
        <f t="array" ref="H2102">SUM(IF(Q2102="-",0,Q2102))/100</f>
        <v>695.97</v>
      </c>
      <c r="I2102" s="76">
        <v>5558024</v>
      </c>
      <c r="J2102" s="76" t="s">
        <v>208</v>
      </c>
      <c r="K2102" s="77">
        <v>41639</v>
      </c>
      <c r="L2102" s="76">
        <v>1405417</v>
      </c>
      <c r="M2102" s="76">
        <v>91239</v>
      </c>
      <c r="N2102" s="76">
        <v>7394</v>
      </c>
      <c r="O2102" s="76">
        <v>5529</v>
      </c>
      <c r="P2102" s="76">
        <v>15437</v>
      </c>
      <c r="Q2102" s="76">
        <v>69597</v>
      </c>
      <c r="R2102" s="76">
        <v>1020</v>
      </c>
    </row>
    <row r="2103" spans="1:18">
      <c r="A2103" s="82">
        <f t="shared" si="160"/>
        <v>555802402012</v>
      </c>
      <c r="B2103" s="82" t="str">
        <f t="shared" si="161"/>
        <v>55580240</v>
      </c>
      <c r="C2103" s="82">
        <f t="shared" si="162"/>
        <v>2012</v>
      </c>
      <c r="D2103" s="82">
        <f t="shared" si="163"/>
        <v>14054.17</v>
      </c>
      <c r="E2103" s="82">
        <f t="shared" si="164"/>
        <v>1764.19</v>
      </c>
      <c r="F2103" s="82">
        <f t="array" ref="F2103">SUM(IF(M2103:N2103="-",0,M2103:N2103),IF(O2103="-",0,-O2103))/100</f>
        <v>918.45</v>
      </c>
      <c r="G2103" s="82">
        <f t="array" ref="G2103">SUM(IF(P2103="-",0,P2103),IF(R2103="-",0,R2103))/100</f>
        <v>166.38</v>
      </c>
      <c r="H2103" s="82">
        <f t="array" ref="H2103">SUM(IF(Q2103="-",0,Q2103))/100</f>
        <v>679.36</v>
      </c>
      <c r="I2103" s="76">
        <v>5558024</v>
      </c>
      <c r="J2103" s="76" t="s">
        <v>208</v>
      </c>
      <c r="K2103" s="77">
        <v>41274</v>
      </c>
      <c r="L2103" s="76">
        <v>1405417</v>
      </c>
      <c r="M2103" s="76">
        <v>89662</v>
      </c>
      <c r="N2103" s="76">
        <v>7711</v>
      </c>
      <c r="O2103" s="76">
        <v>5528</v>
      </c>
      <c r="P2103" s="76">
        <v>15618</v>
      </c>
      <c r="Q2103" s="76">
        <v>67936</v>
      </c>
      <c r="R2103" s="76">
        <v>1020</v>
      </c>
    </row>
    <row r="2104" spans="1:18">
      <c r="A2104" s="82">
        <f t="shared" si="160"/>
        <v>555802402011</v>
      </c>
      <c r="B2104" s="82" t="str">
        <f t="shared" si="161"/>
        <v>55580240</v>
      </c>
      <c r="C2104" s="82">
        <f t="shared" si="162"/>
        <v>2011</v>
      </c>
      <c r="D2104" s="82">
        <f t="shared" si="163"/>
        <v>14054.33</v>
      </c>
      <c r="E2104" s="82">
        <f t="shared" si="164"/>
        <v>1774.91</v>
      </c>
      <c r="F2104" s="82">
        <f t="array" ref="F2104">SUM(IF(M2104:N2104="-",0,M2104:N2104),IF(O2104="-",0,-O2104))/100</f>
        <v>914.61</v>
      </c>
      <c r="G2104" s="82">
        <f t="array" ref="G2104">SUM(IF(P2104="-",0,P2104),IF(R2104="-",0,R2104))/100</f>
        <v>165.81</v>
      </c>
      <c r="H2104" s="82">
        <f t="array" ref="H2104">SUM(IF(Q2104="-",0,Q2104))/100</f>
        <v>694.49</v>
      </c>
      <c r="I2104" s="76">
        <v>5558024</v>
      </c>
      <c r="J2104" s="76" t="s">
        <v>208</v>
      </c>
      <c r="K2104" s="77">
        <v>40908</v>
      </c>
      <c r="L2104" s="76">
        <v>1405433</v>
      </c>
      <c r="M2104" s="76">
        <v>89257</v>
      </c>
      <c r="N2104" s="76">
        <v>7732</v>
      </c>
      <c r="O2104" s="76">
        <v>5528</v>
      </c>
      <c r="P2104" s="76">
        <v>15561</v>
      </c>
      <c r="Q2104" s="76">
        <v>69449</v>
      </c>
      <c r="R2104" s="76">
        <v>1020</v>
      </c>
    </row>
    <row r="2105" spans="1:18">
      <c r="A2105" s="82">
        <f t="shared" si="160"/>
        <v>555802402010</v>
      </c>
      <c r="B2105" s="82" t="str">
        <f t="shared" si="161"/>
        <v>55580240</v>
      </c>
      <c r="C2105" s="82">
        <f t="shared" si="162"/>
        <v>2010</v>
      </c>
      <c r="D2105" s="82">
        <f t="shared" si="163"/>
        <v>14054.34</v>
      </c>
      <c r="E2105" s="82">
        <f t="shared" si="164"/>
        <v>1769.97</v>
      </c>
      <c r="F2105" s="82">
        <f t="array" ref="F2105">SUM(IF(M2105:N2105="-",0,M2105:N2105),IF(O2105="-",0,-O2105))/100</f>
        <v>864.96</v>
      </c>
      <c r="G2105" s="82">
        <f t="array" ref="G2105">SUM(IF(P2105="-",0,P2105),IF(R2105="-",0,R2105))/100</f>
        <v>166.24</v>
      </c>
      <c r="H2105" s="82">
        <f t="array" ref="H2105">SUM(IF(Q2105="-",0,Q2105))/100</f>
        <v>738.77</v>
      </c>
      <c r="I2105" s="76">
        <v>5558024</v>
      </c>
      <c r="J2105" s="76" t="s">
        <v>208</v>
      </c>
      <c r="K2105" s="77">
        <v>40543</v>
      </c>
      <c r="L2105" s="76">
        <v>1405434</v>
      </c>
      <c r="M2105" s="76">
        <v>84112</v>
      </c>
      <c r="N2105" s="76">
        <v>7912</v>
      </c>
      <c r="O2105" s="76">
        <v>5528</v>
      </c>
      <c r="P2105" s="76">
        <v>15609</v>
      </c>
      <c r="Q2105" s="76">
        <v>73877</v>
      </c>
      <c r="R2105" s="76">
        <v>1015</v>
      </c>
    </row>
    <row r="2106" spans="1:18">
      <c r="A2106" s="82">
        <f t="shared" si="160"/>
        <v>555802402009</v>
      </c>
      <c r="B2106" s="82" t="str">
        <f t="shared" si="161"/>
        <v>55580240</v>
      </c>
      <c r="C2106" s="82">
        <f t="shared" si="162"/>
        <v>2009</v>
      </c>
      <c r="D2106" s="82">
        <f t="shared" si="163"/>
        <v>14040.43</v>
      </c>
      <c r="E2106" s="82">
        <f t="shared" si="164"/>
        <v>1764.5300000000002</v>
      </c>
      <c r="F2106" s="82">
        <f t="array" ref="F2106">SUM(IF(M2106:N2106="-",0,M2106:N2106),IF(O2106="-",0,-O2106))/100</f>
        <v>861.14</v>
      </c>
      <c r="G2106" s="82">
        <f t="array" ref="G2106">SUM(IF(P2106="-",0,P2106),IF(R2106="-",0,R2106))/100</f>
        <v>166.29</v>
      </c>
      <c r="H2106" s="82">
        <f t="array" ref="H2106">SUM(IF(Q2106="-",0,Q2106))/100</f>
        <v>737.1</v>
      </c>
      <c r="I2106" s="76">
        <v>5558024</v>
      </c>
      <c r="J2106" s="76" t="s">
        <v>208</v>
      </c>
      <c r="K2106" s="77">
        <v>40178</v>
      </c>
      <c r="L2106" s="76">
        <v>1404043</v>
      </c>
      <c r="M2106" s="76">
        <v>85769</v>
      </c>
      <c r="N2106" s="76">
        <v>5873</v>
      </c>
      <c r="O2106" s="76">
        <v>5528</v>
      </c>
      <c r="P2106" s="76">
        <v>15614</v>
      </c>
      <c r="Q2106" s="76">
        <v>73710</v>
      </c>
      <c r="R2106" s="76">
        <v>1015</v>
      </c>
    </row>
    <row r="2107" spans="1:18">
      <c r="A2107" s="82">
        <f t="shared" si="160"/>
        <v>555802402008</v>
      </c>
      <c r="B2107" s="82" t="str">
        <f t="shared" si="161"/>
        <v>55580240</v>
      </c>
      <c r="C2107" s="82">
        <f t="shared" si="162"/>
        <v>2008</v>
      </c>
      <c r="D2107" s="82">
        <f t="shared" si="163"/>
        <v>14040.43</v>
      </c>
      <c r="E2107" s="82">
        <f t="shared" si="164"/>
        <v>1764.5300000000002</v>
      </c>
      <c r="F2107" s="82">
        <f t="array" ref="F2107">SUM(IF(M2107:N2107="-",0,M2107:N2107),IF(O2107="-",0,-O2107))/100</f>
        <v>861.14</v>
      </c>
      <c r="G2107" s="82">
        <f t="array" ref="G2107">SUM(IF(P2107="-",0,P2107),IF(R2107="-",0,R2107))/100</f>
        <v>166.29</v>
      </c>
      <c r="H2107" s="82">
        <f t="array" ref="H2107">SUM(IF(Q2107="-",0,Q2107))/100</f>
        <v>737.1</v>
      </c>
      <c r="I2107" s="76">
        <v>5558024</v>
      </c>
      <c r="J2107" s="76" t="s">
        <v>208</v>
      </c>
      <c r="K2107" s="77">
        <v>39813</v>
      </c>
      <c r="L2107" s="76">
        <v>1404043</v>
      </c>
      <c r="M2107" s="76">
        <v>85769</v>
      </c>
      <c r="N2107" s="76">
        <v>5873</v>
      </c>
      <c r="O2107" s="76">
        <v>5528</v>
      </c>
      <c r="P2107" s="76">
        <v>15614</v>
      </c>
      <c r="Q2107" s="76">
        <v>73710</v>
      </c>
      <c r="R2107" s="76">
        <v>1015</v>
      </c>
    </row>
    <row r="2108" spans="1:18">
      <c r="A2108" s="82">
        <f t="shared" si="160"/>
        <v>555802402007</v>
      </c>
      <c r="B2108" s="82" t="str">
        <f t="shared" si="161"/>
        <v>55580240</v>
      </c>
      <c r="C2108" s="82">
        <f t="shared" si="162"/>
        <v>2007</v>
      </c>
      <c r="D2108" s="82">
        <f t="shared" si="163"/>
        <v>14033.32</v>
      </c>
      <c r="E2108" s="82">
        <f t="shared" si="164"/>
        <v>1660.1100000000001</v>
      </c>
      <c r="F2108" s="82">
        <f t="array" ref="F2108">SUM(IF(M2108:N2108="-",0,M2108:N2108),IF(O2108="-",0,-O2108))/100</f>
        <v>851.6</v>
      </c>
      <c r="G2108" s="82">
        <f t="array" ref="G2108">SUM(IF(P2108="-",0,P2108),IF(R2108="-",0,R2108))/100</f>
        <v>123.93</v>
      </c>
      <c r="H2108" s="82">
        <f t="array" ref="H2108">SUM(IF(Q2108="-",0,Q2108))/100</f>
        <v>684.58</v>
      </c>
      <c r="I2108" s="76">
        <v>5558024</v>
      </c>
      <c r="J2108" s="76" t="s">
        <v>208</v>
      </c>
      <c r="K2108" s="77">
        <v>39447</v>
      </c>
      <c r="L2108" s="76">
        <v>1403332</v>
      </c>
      <c r="M2108" s="76">
        <v>84719</v>
      </c>
      <c r="N2108" s="76">
        <v>5984</v>
      </c>
      <c r="O2108" s="76">
        <v>5543</v>
      </c>
      <c r="P2108" s="76">
        <v>11464</v>
      </c>
      <c r="Q2108" s="76">
        <v>68458</v>
      </c>
      <c r="R2108" s="76">
        <v>929</v>
      </c>
    </row>
    <row r="2109" spans="1:18">
      <c r="A2109" s="82">
        <f t="shared" si="160"/>
        <v>555802402006</v>
      </c>
      <c r="B2109" s="82" t="str">
        <f t="shared" si="161"/>
        <v>55580240</v>
      </c>
      <c r="C2109" s="82">
        <f t="shared" si="162"/>
        <v>2006</v>
      </c>
      <c r="D2109" s="82">
        <f t="shared" si="163"/>
        <v>14033.49</v>
      </c>
      <c r="E2109" s="82">
        <f t="shared" si="164"/>
        <v>1649.25</v>
      </c>
      <c r="F2109" s="82">
        <f t="array" ref="F2109">SUM(IF(M2109:N2109="-",0,M2109:N2109),IF(O2109="-",0,-O2109))/100</f>
        <v>844.05</v>
      </c>
      <c r="G2109" s="82">
        <f t="array" ref="G2109">SUM(IF(P2109="-",0,P2109),IF(R2109="-",0,R2109))/100</f>
        <v>122.65</v>
      </c>
      <c r="H2109" s="82">
        <f t="array" ref="H2109">SUM(IF(Q2109="-",0,Q2109))/100</f>
        <v>682.55</v>
      </c>
      <c r="I2109" s="76">
        <v>5558024</v>
      </c>
      <c r="J2109" s="76" t="s">
        <v>208</v>
      </c>
      <c r="K2109" s="77">
        <v>39082</v>
      </c>
      <c r="L2109" s="76">
        <v>1403349</v>
      </c>
      <c r="M2109" s="76">
        <v>83965</v>
      </c>
      <c r="N2109" s="76">
        <v>5984</v>
      </c>
      <c r="O2109" s="76">
        <v>5544</v>
      </c>
      <c r="P2109" s="76">
        <v>11334</v>
      </c>
      <c r="Q2109" s="76">
        <v>68255</v>
      </c>
      <c r="R2109" s="76">
        <v>931</v>
      </c>
    </row>
    <row r="2110" spans="1:18">
      <c r="A2110" s="82">
        <f t="shared" si="160"/>
        <v>555802802015</v>
      </c>
      <c r="B2110" s="82" t="str">
        <f t="shared" si="161"/>
        <v>55580280</v>
      </c>
      <c r="C2110" s="82">
        <f t="shared" si="162"/>
        <v>2015</v>
      </c>
      <c r="D2110" s="82">
        <f t="shared" si="163"/>
        <v>5241.1000000000004</v>
      </c>
      <c r="E2110" s="82">
        <f t="shared" si="164"/>
        <v>704.12</v>
      </c>
      <c r="F2110" s="82">
        <f t="array" ref="F2110">SUM(IF(M2110:N2110="-",0,M2110:N2110),IF(O2110="-",0,-O2110))/100</f>
        <v>369.22</v>
      </c>
      <c r="G2110" s="82">
        <f t="array" ref="G2110">SUM(IF(P2110="-",0,P2110),IF(R2110="-",0,R2110))/100</f>
        <v>97.76</v>
      </c>
      <c r="H2110" s="82">
        <f t="array" ref="H2110">SUM(IF(Q2110="-",0,Q2110))/100</f>
        <v>237.14</v>
      </c>
      <c r="I2110" s="76">
        <v>5558028</v>
      </c>
      <c r="J2110" s="76" t="s">
        <v>209</v>
      </c>
      <c r="K2110" s="77">
        <v>42369</v>
      </c>
      <c r="L2110" s="76">
        <v>524110</v>
      </c>
      <c r="M2110" s="76">
        <v>36487</v>
      </c>
      <c r="N2110" s="76">
        <v>435</v>
      </c>
      <c r="O2110" s="76">
        <v>0</v>
      </c>
      <c r="P2110" s="76">
        <v>9541</v>
      </c>
      <c r="Q2110" s="76">
        <v>23714</v>
      </c>
      <c r="R2110" s="76">
        <v>235</v>
      </c>
    </row>
    <row r="2111" spans="1:18">
      <c r="A2111" s="82">
        <f t="shared" si="160"/>
        <v>555802802014</v>
      </c>
      <c r="B2111" s="82" t="str">
        <f t="shared" si="161"/>
        <v>55580280</v>
      </c>
      <c r="C2111" s="82">
        <f t="shared" si="162"/>
        <v>2014</v>
      </c>
      <c r="D2111" s="82">
        <f t="shared" si="163"/>
        <v>5241.1000000000004</v>
      </c>
      <c r="E2111" s="82">
        <f t="shared" si="164"/>
        <v>697.90000000000009</v>
      </c>
      <c r="F2111" s="82">
        <f t="array" ref="F2111">SUM(IF(M2111:N2111="-",0,M2111:N2111),IF(O2111="-",0,-O2111))/100</f>
        <v>363.8</v>
      </c>
      <c r="G2111" s="82">
        <f t="array" ref="G2111">SUM(IF(P2111="-",0,P2111),IF(R2111="-",0,R2111))/100</f>
        <v>97.61</v>
      </c>
      <c r="H2111" s="82">
        <f t="array" ref="H2111">SUM(IF(Q2111="-",0,Q2111))/100</f>
        <v>236.49</v>
      </c>
      <c r="I2111" s="76">
        <v>5558028</v>
      </c>
      <c r="J2111" s="76" t="s">
        <v>209</v>
      </c>
      <c r="K2111" s="77">
        <v>42004</v>
      </c>
      <c r="L2111" s="76">
        <v>524110</v>
      </c>
      <c r="M2111" s="76">
        <v>35926</v>
      </c>
      <c r="N2111" s="76">
        <v>454</v>
      </c>
      <c r="O2111" s="76" t="s">
        <v>19</v>
      </c>
      <c r="P2111" s="76">
        <v>9526</v>
      </c>
      <c r="Q2111" s="76">
        <v>23649</v>
      </c>
      <c r="R2111" s="76">
        <v>235</v>
      </c>
    </row>
    <row r="2112" spans="1:18">
      <c r="A2112" s="82">
        <f t="shared" si="160"/>
        <v>555802802013</v>
      </c>
      <c r="B2112" s="82" t="str">
        <f t="shared" si="161"/>
        <v>55580280</v>
      </c>
      <c r="C2112" s="82">
        <f t="shared" si="162"/>
        <v>2013</v>
      </c>
      <c r="D2112" s="82">
        <f t="shared" si="163"/>
        <v>5241.1000000000004</v>
      </c>
      <c r="E2112" s="82">
        <f t="shared" si="164"/>
        <v>697.97</v>
      </c>
      <c r="F2112" s="82">
        <f t="array" ref="F2112">SUM(IF(M2112:N2112="-",0,M2112:N2112),IF(O2112="-",0,-O2112))/100</f>
        <v>364.33</v>
      </c>
      <c r="G2112" s="82">
        <f t="array" ref="G2112">SUM(IF(P2112="-",0,P2112),IF(R2112="-",0,R2112))/100</f>
        <v>97.3</v>
      </c>
      <c r="H2112" s="82">
        <f t="array" ref="H2112">SUM(IF(Q2112="-",0,Q2112))/100</f>
        <v>236.34</v>
      </c>
      <c r="I2112" s="76">
        <v>5558028</v>
      </c>
      <c r="J2112" s="76" t="s">
        <v>209</v>
      </c>
      <c r="K2112" s="77">
        <v>41639</v>
      </c>
      <c r="L2112" s="76">
        <v>524110</v>
      </c>
      <c r="M2112" s="76">
        <v>35978</v>
      </c>
      <c r="N2112" s="76">
        <v>455</v>
      </c>
      <c r="O2112" s="76" t="s">
        <v>19</v>
      </c>
      <c r="P2112" s="76">
        <v>9495</v>
      </c>
      <c r="Q2112" s="76">
        <v>23634</v>
      </c>
      <c r="R2112" s="76">
        <v>235</v>
      </c>
    </row>
    <row r="2113" spans="1:18">
      <c r="A2113" s="82">
        <f t="shared" si="160"/>
        <v>555802802012</v>
      </c>
      <c r="B2113" s="82" t="str">
        <f t="shared" si="161"/>
        <v>55580280</v>
      </c>
      <c r="C2113" s="82">
        <f t="shared" si="162"/>
        <v>2012</v>
      </c>
      <c r="D2113" s="82">
        <f t="shared" si="163"/>
        <v>5241.1000000000004</v>
      </c>
      <c r="E2113" s="82">
        <f t="shared" si="164"/>
        <v>694.28</v>
      </c>
      <c r="F2113" s="82">
        <f t="array" ref="F2113">SUM(IF(M2113:N2113="-",0,M2113:N2113),IF(O2113="-",0,-O2113))/100</f>
        <v>362.96</v>
      </c>
      <c r="G2113" s="82">
        <f t="array" ref="G2113">SUM(IF(P2113="-",0,P2113),IF(R2113="-",0,R2113))/100</f>
        <v>95.94</v>
      </c>
      <c r="H2113" s="82">
        <f t="array" ref="H2113">SUM(IF(Q2113="-",0,Q2113))/100</f>
        <v>235.38</v>
      </c>
      <c r="I2113" s="76">
        <v>5558028</v>
      </c>
      <c r="J2113" s="76" t="s">
        <v>209</v>
      </c>
      <c r="K2113" s="77">
        <v>41274</v>
      </c>
      <c r="L2113" s="76">
        <v>524110</v>
      </c>
      <c r="M2113" s="76">
        <v>35967</v>
      </c>
      <c r="N2113" s="76">
        <v>329</v>
      </c>
      <c r="O2113" s="76">
        <v>0</v>
      </c>
      <c r="P2113" s="76">
        <v>9332</v>
      </c>
      <c r="Q2113" s="76">
        <v>23538</v>
      </c>
      <c r="R2113" s="76">
        <v>262</v>
      </c>
    </row>
    <row r="2114" spans="1:18">
      <c r="A2114" s="82">
        <f t="shared" si="160"/>
        <v>555802802011</v>
      </c>
      <c r="B2114" s="82" t="str">
        <f t="shared" si="161"/>
        <v>55580280</v>
      </c>
      <c r="C2114" s="82">
        <f t="shared" si="162"/>
        <v>2011</v>
      </c>
      <c r="D2114" s="82">
        <f t="shared" si="163"/>
        <v>5240.9399999999996</v>
      </c>
      <c r="E2114" s="82">
        <f t="shared" si="164"/>
        <v>690.11999999999989</v>
      </c>
      <c r="F2114" s="82">
        <f t="array" ref="F2114">SUM(IF(M2114:N2114="-",0,M2114:N2114),IF(O2114="-",0,-O2114))/100</f>
        <v>360.4</v>
      </c>
      <c r="G2114" s="82">
        <f t="array" ref="G2114">SUM(IF(P2114="-",0,P2114),IF(R2114="-",0,R2114))/100</f>
        <v>95.77</v>
      </c>
      <c r="H2114" s="82">
        <f t="array" ref="H2114">SUM(IF(Q2114="-",0,Q2114))/100</f>
        <v>233.95</v>
      </c>
      <c r="I2114" s="76">
        <v>5558028</v>
      </c>
      <c r="J2114" s="76" t="s">
        <v>209</v>
      </c>
      <c r="K2114" s="77">
        <v>40908</v>
      </c>
      <c r="L2114" s="76">
        <v>524094</v>
      </c>
      <c r="M2114" s="76">
        <v>35711</v>
      </c>
      <c r="N2114" s="76">
        <v>329</v>
      </c>
      <c r="O2114" s="76">
        <v>0</v>
      </c>
      <c r="P2114" s="76">
        <v>9315</v>
      </c>
      <c r="Q2114" s="76">
        <v>23395</v>
      </c>
      <c r="R2114" s="76">
        <v>262</v>
      </c>
    </row>
    <row r="2115" spans="1:18">
      <c r="A2115" s="82">
        <f t="shared" si="160"/>
        <v>555802802010</v>
      </c>
      <c r="B2115" s="82" t="str">
        <f t="shared" si="161"/>
        <v>55580280</v>
      </c>
      <c r="C2115" s="82">
        <f t="shared" si="162"/>
        <v>2010</v>
      </c>
      <c r="D2115" s="82">
        <f t="shared" si="163"/>
        <v>5240.9399999999996</v>
      </c>
      <c r="E2115" s="82">
        <f t="shared" si="164"/>
        <v>671.72</v>
      </c>
      <c r="F2115" s="82">
        <f t="array" ref="F2115">SUM(IF(M2115:N2115="-",0,M2115:N2115),IF(O2115="-",0,-O2115))/100</f>
        <v>351.42</v>
      </c>
      <c r="G2115" s="82">
        <f t="array" ref="G2115">SUM(IF(P2115="-",0,P2115),IF(R2115="-",0,R2115))/100</f>
        <v>91.45</v>
      </c>
      <c r="H2115" s="82">
        <f t="array" ref="H2115">SUM(IF(Q2115="-",0,Q2115))/100</f>
        <v>228.85</v>
      </c>
      <c r="I2115" s="76">
        <v>5558028</v>
      </c>
      <c r="J2115" s="76" t="s">
        <v>209</v>
      </c>
      <c r="K2115" s="77">
        <v>40543</v>
      </c>
      <c r="L2115" s="76">
        <v>524094</v>
      </c>
      <c r="M2115" s="76">
        <v>34914</v>
      </c>
      <c r="N2115" s="76">
        <v>254</v>
      </c>
      <c r="O2115" s="76">
        <v>26</v>
      </c>
      <c r="P2115" s="76">
        <v>8882</v>
      </c>
      <c r="Q2115" s="76">
        <v>22885</v>
      </c>
      <c r="R2115" s="76">
        <v>263</v>
      </c>
    </row>
    <row r="2116" spans="1:18">
      <c r="A2116" s="82">
        <f t="shared" si="160"/>
        <v>555802802009</v>
      </c>
      <c r="B2116" s="82" t="str">
        <f t="shared" si="161"/>
        <v>55580280</v>
      </c>
      <c r="C2116" s="82">
        <f t="shared" si="162"/>
        <v>2009</v>
      </c>
      <c r="D2116" s="82">
        <f t="shared" si="163"/>
        <v>5239.0200000000004</v>
      </c>
      <c r="E2116" s="82">
        <f t="shared" si="164"/>
        <v>663.72</v>
      </c>
      <c r="F2116" s="82">
        <f t="array" ref="F2116">SUM(IF(M2116:N2116="-",0,M2116:N2116),IF(O2116="-",0,-O2116))/100</f>
        <v>344.59</v>
      </c>
      <c r="G2116" s="82">
        <f t="array" ref="G2116">SUM(IF(P2116="-",0,P2116),IF(R2116="-",0,R2116))/100</f>
        <v>90.39</v>
      </c>
      <c r="H2116" s="82">
        <f t="array" ref="H2116">SUM(IF(Q2116="-",0,Q2116))/100</f>
        <v>228.74</v>
      </c>
      <c r="I2116" s="76">
        <v>5558028</v>
      </c>
      <c r="J2116" s="76" t="s">
        <v>209</v>
      </c>
      <c r="K2116" s="77">
        <v>40178</v>
      </c>
      <c r="L2116" s="76">
        <v>523902</v>
      </c>
      <c r="M2116" s="76">
        <v>34311</v>
      </c>
      <c r="N2116" s="76">
        <v>174</v>
      </c>
      <c r="O2116" s="76">
        <v>26</v>
      </c>
      <c r="P2116" s="76">
        <v>8769</v>
      </c>
      <c r="Q2116" s="76">
        <v>22874</v>
      </c>
      <c r="R2116" s="76">
        <v>270</v>
      </c>
    </row>
    <row r="2117" spans="1:18">
      <c r="A2117" s="82">
        <f t="shared" si="160"/>
        <v>555802802008</v>
      </c>
      <c r="B2117" s="82" t="str">
        <f t="shared" si="161"/>
        <v>55580280</v>
      </c>
      <c r="C2117" s="82">
        <f t="shared" si="162"/>
        <v>2008</v>
      </c>
      <c r="D2117" s="82">
        <f t="shared" si="163"/>
        <v>5239.0200000000004</v>
      </c>
      <c r="E2117" s="82">
        <f t="shared" si="164"/>
        <v>663.72</v>
      </c>
      <c r="F2117" s="82">
        <f t="array" ref="F2117">SUM(IF(M2117:N2117="-",0,M2117:N2117),IF(O2117="-",0,-O2117))/100</f>
        <v>344.59</v>
      </c>
      <c r="G2117" s="82">
        <f t="array" ref="G2117">SUM(IF(P2117="-",0,P2117),IF(R2117="-",0,R2117))/100</f>
        <v>90.39</v>
      </c>
      <c r="H2117" s="82">
        <f t="array" ref="H2117">SUM(IF(Q2117="-",0,Q2117))/100</f>
        <v>228.74</v>
      </c>
      <c r="I2117" s="76">
        <v>5558028</v>
      </c>
      <c r="J2117" s="76" t="s">
        <v>209</v>
      </c>
      <c r="K2117" s="77">
        <v>39813</v>
      </c>
      <c r="L2117" s="76">
        <v>523902</v>
      </c>
      <c r="M2117" s="76">
        <v>34311</v>
      </c>
      <c r="N2117" s="76">
        <v>174</v>
      </c>
      <c r="O2117" s="76">
        <v>26</v>
      </c>
      <c r="P2117" s="76">
        <v>8769</v>
      </c>
      <c r="Q2117" s="76">
        <v>22874</v>
      </c>
      <c r="R2117" s="76">
        <v>270</v>
      </c>
    </row>
    <row r="2118" spans="1:18">
      <c r="A2118" s="82">
        <f t="shared" si="160"/>
        <v>555802802007</v>
      </c>
      <c r="B2118" s="82" t="str">
        <f t="shared" si="161"/>
        <v>55580280</v>
      </c>
      <c r="C2118" s="82">
        <f t="shared" si="162"/>
        <v>2007</v>
      </c>
      <c r="D2118" s="82">
        <f t="shared" si="163"/>
        <v>5238.96</v>
      </c>
      <c r="E2118" s="82">
        <f t="shared" si="164"/>
        <v>665.63</v>
      </c>
      <c r="F2118" s="82">
        <f t="array" ref="F2118">SUM(IF(M2118:N2118="-",0,M2118:N2118),IF(O2118="-",0,-O2118))/100</f>
        <v>344.82</v>
      </c>
      <c r="G2118" s="82">
        <f t="array" ref="G2118">SUM(IF(P2118="-",0,P2118),IF(R2118="-",0,R2118))/100</f>
        <v>94</v>
      </c>
      <c r="H2118" s="82">
        <f t="array" ref="H2118">SUM(IF(Q2118="-",0,Q2118))/100</f>
        <v>226.81</v>
      </c>
      <c r="I2118" s="76">
        <v>5558028</v>
      </c>
      <c r="J2118" s="76" t="s">
        <v>209</v>
      </c>
      <c r="K2118" s="77">
        <v>39447</v>
      </c>
      <c r="L2118" s="76">
        <v>523896</v>
      </c>
      <c r="M2118" s="76">
        <v>34334</v>
      </c>
      <c r="N2118" s="76">
        <v>174</v>
      </c>
      <c r="O2118" s="76">
        <v>26</v>
      </c>
      <c r="P2118" s="76">
        <v>9130</v>
      </c>
      <c r="Q2118" s="76">
        <v>22681</v>
      </c>
      <c r="R2118" s="76">
        <v>270</v>
      </c>
    </row>
    <row r="2119" spans="1:18">
      <c r="A2119" s="82">
        <f t="shared" si="160"/>
        <v>555802802006</v>
      </c>
      <c r="B2119" s="82" t="str">
        <f t="shared" si="161"/>
        <v>55580280</v>
      </c>
      <c r="C2119" s="82">
        <f t="shared" si="162"/>
        <v>2006</v>
      </c>
      <c r="D2119" s="82">
        <f t="shared" si="163"/>
        <v>5238.96</v>
      </c>
      <c r="E2119" s="82">
        <f t="shared" si="164"/>
        <v>662.67</v>
      </c>
      <c r="F2119" s="82">
        <f t="array" ref="F2119">SUM(IF(M2119:N2119="-",0,M2119:N2119),IF(O2119="-",0,-O2119))/100</f>
        <v>341.79</v>
      </c>
      <c r="G2119" s="82">
        <f t="array" ref="G2119">SUM(IF(P2119="-",0,P2119),IF(R2119="-",0,R2119))/100</f>
        <v>94.21</v>
      </c>
      <c r="H2119" s="82">
        <f t="array" ref="H2119">SUM(IF(Q2119="-",0,Q2119))/100</f>
        <v>226.67</v>
      </c>
      <c r="I2119" s="76">
        <v>5558028</v>
      </c>
      <c r="J2119" s="76" t="s">
        <v>209</v>
      </c>
      <c r="K2119" s="77">
        <v>39082</v>
      </c>
      <c r="L2119" s="76">
        <v>523896</v>
      </c>
      <c r="M2119" s="76">
        <v>33978</v>
      </c>
      <c r="N2119" s="76">
        <v>227</v>
      </c>
      <c r="O2119" s="76">
        <v>26</v>
      </c>
      <c r="P2119" s="76">
        <v>9151</v>
      </c>
      <c r="Q2119" s="76">
        <v>22667</v>
      </c>
      <c r="R2119" s="76">
        <v>270</v>
      </c>
    </row>
    <row r="2120" spans="1:18">
      <c r="A2120" s="82">
        <f t="shared" si="160"/>
        <v>555803202015</v>
      </c>
      <c r="B2120" s="82" t="str">
        <f t="shared" si="161"/>
        <v>55580320</v>
      </c>
      <c r="C2120" s="82">
        <f t="shared" si="162"/>
        <v>2015</v>
      </c>
      <c r="D2120" s="82">
        <f t="shared" si="163"/>
        <v>8567.24</v>
      </c>
      <c r="E2120" s="82">
        <f t="shared" si="164"/>
        <v>1228.6499999999999</v>
      </c>
      <c r="F2120" s="82">
        <f t="array" ref="F2120">SUM(IF(M2120:N2120="-",0,M2120:N2120),IF(O2120="-",0,-O2120))/100</f>
        <v>677.8</v>
      </c>
      <c r="G2120" s="82">
        <f t="array" ref="G2120">SUM(IF(P2120="-",0,P2120),IF(R2120="-",0,R2120))/100</f>
        <v>72.400000000000006</v>
      </c>
      <c r="H2120" s="82">
        <f t="array" ref="H2120">SUM(IF(Q2120="-",0,Q2120))/100</f>
        <v>478.45</v>
      </c>
      <c r="I2120" s="76">
        <v>5558032</v>
      </c>
      <c r="J2120" s="76" t="s">
        <v>210</v>
      </c>
      <c r="K2120" s="77">
        <v>42369</v>
      </c>
      <c r="L2120" s="76">
        <v>856724</v>
      </c>
      <c r="M2120" s="76">
        <v>65414</v>
      </c>
      <c r="N2120" s="76">
        <v>2976</v>
      </c>
      <c r="O2120" s="76">
        <v>610</v>
      </c>
      <c r="P2120" s="76">
        <v>6608</v>
      </c>
      <c r="Q2120" s="76">
        <v>47845</v>
      </c>
      <c r="R2120" s="76">
        <v>632</v>
      </c>
    </row>
    <row r="2121" spans="1:18">
      <c r="A2121" s="82">
        <f t="shared" si="160"/>
        <v>555803202014</v>
      </c>
      <c r="B2121" s="82" t="str">
        <f t="shared" si="161"/>
        <v>55580320</v>
      </c>
      <c r="C2121" s="82">
        <f t="shared" si="162"/>
        <v>2014</v>
      </c>
      <c r="D2121" s="82">
        <f t="shared" si="163"/>
        <v>8567.24</v>
      </c>
      <c r="E2121" s="82">
        <f t="shared" si="164"/>
        <v>1219.47</v>
      </c>
      <c r="F2121" s="82">
        <f t="array" ref="F2121">SUM(IF(M2121:N2121="-",0,M2121:N2121),IF(O2121="-",0,-O2121))/100</f>
        <v>672.19</v>
      </c>
      <c r="G2121" s="82">
        <f t="array" ref="G2121">SUM(IF(P2121="-",0,P2121),IF(R2121="-",0,R2121))/100</f>
        <v>72.25</v>
      </c>
      <c r="H2121" s="82">
        <f t="array" ref="H2121">SUM(IF(Q2121="-",0,Q2121))/100</f>
        <v>475.03</v>
      </c>
      <c r="I2121" s="76">
        <v>5558032</v>
      </c>
      <c r="J2121" s="76" t="s">
        <v>210</v>
      </c>
      <c r="K2121" s="77">
        <v>42004</v>
      </c>
      <c r="L2121" s="76">
        <v>856724</v>
      </c>
      <c r="M2121" s="76">
        <v>65279</v>
      </c>
      <c r="N2121" s="76">
        <v>2550</v>
      </c>
      <c r="O2121" s="76">
        <v>610</v>
      </c>
      <c r="P2121" s="76">
        <v>6593</v>
      </c>
      <c r="Q2121" s="76">
        <v>47503</v>
      </c>
      <c r="R2121" s="76">
        <v>632</v>
      </c>
    </row>
    <row r="2122" spans="1:18">
      <c r="A2122" s="82">
        <f t="shared" si="160"/>
        <v>555803202013</v>
      </c>
      <c r="B2122" s="82" t="str">
        <f t="shared" si="161"/>
        <v>55580320</v>
      </c>
      <c r="C2122" s="82">
        <f t="shared" si="162"/>
        <v>2013</v>
      </c>
      <c r="D2122" s="82">
        <f t="shared" si="163"/>
        <v>8567.3700000000008</v>
      </c>
      <c r="E2122" s="82">
        <f t="shared" si="164"/>
        <v>1216.96</v>
      </c>
      <c r="F2122" s="82">
        <f t="array" ref="F2122">SUM(IF(M2122:N2122="-",0,M2122:N2122),IF(O2122="-",0,-O2122))/100</f>
        <v>671.55</v>
      </c>
      <c r="G2122" s="82">
        <f t="array" ref="G2122">SUM(IF(P2122="-",0,P2122),IF(R2122="-",0,R2122))/100</f>
        <v>70.959999999999994</v>
      </c>
      <c r="H2122" s="82">
        <f t="array" ref="H2122">SUM(IF(Q2122="-",0,Q2122))/100</f>
        <v>474.45</v>
      </c>
      <c r="I2122" s="76">
        <v>5558032</v>
      </c>
      <c r="J2122" s="76" t="s">
        <v>210</v>
      </c>
      <c r="K2122" s="77">
        <v>41639</v>
      </c>
      <c r="L2122" s="76">
        <v>856737</v>
      </c>
      <c r="M2122" s="76">
        <v>65242</v>
      </c>
      <c r="N2122" s="76">
        <v>2523</v>
      </c>
      <c r="O2122" s="76">
        <v>610</v>
      </c>
      <c r="P2122" s="76">
        <v>6464</v>
      </c>
      <c r="Q2122" s="76">
        <v>47445</v>
      </c>
      <c r="R2122" s="76">
        <v>632</v>
      </c>
    </row>
    <row r="2123" spans="1:18">
      <c r="A2123" s="82">
        <f t="shared" ref="A2123:A2186" si="165">(B2123&amp;C2123)+0</f>
        <v>555803202012</v>
      </c>
      <c r="B2123" s="82" t="str">
        <f t="shared" ref="B2123:B2186" si="166">LEFT(I2123&amp;"00000000",8)</f>
        <v>55580320</v>
      </c>
      <c r="C2123" s="82">
        <f t="shared" ref="C2123:C2186" si="167">YEAR(K2123)</f>
        <v>2012</v>
      </c>
      <c r="D2123" s="82">
        <f t="shared" ref="D2123:D2186" si="168">IF(L2123="-",0,L2123/100)</f>
        <v>8567.3700000000008</v>
      </c>
      <c r="E2123" s="82">
        <f t="shared" ref="E2123:E2186" si="169">SUM(F2123:H2123)</f>
        <v>1212.48</v>
      </c>
      <c r="F2123" s="82">
        <f t="array" ref="F2123">SUM(IF(M2123:N2123="-",0,M2123:N2123),IF(O2123="-",0,-O2123))/100</f>
        <v>667.37</v>
      </c>
      <c r="G2123" s="82">
        <f t="array" ref="G2123">SUM(IF(P2123="-",0,P2123),IF(R2123="-",0,R2123))/100</f>
        <v>70.75</v>
      </c>
      <c r="H2123" s="82">
        <f t="array" ref="H2123">SUM(IF(Q2123="-",0,Q2123))/100</f>
        <v>474.36</v>
      </c>
      <c r="I2123" s="76">
        <v>5558032</v>
      </c>
      <c r="J2123" s="76" t="s">
        <v>210</v>
      </c>
      <c r="K2123" s="77">
        <v>41274</v>
      </c>
      <c r="L2123" s="76">
        <v>856737</v>
      </c>
      <c r="M2123" s="76">
        <v>64824</v>
      </c>
      <c r="N2123" s="76">
        <v>2523</v>
      </c>
      <c r="O2123" s="76">
        <v>610</v>
      </c>
      <c r="P2123" s="76">
        <v>6443</v>
      </c>
      <c r="Q2123" s="76">
        <v>47436</v>
      </c>
      <c r="R2123" s="76">
        <v>632</v>
      </c>
    </row>
    <row r="2124" spans="1:18">
      <c r="A2124" s="82">
        <f t="shared" si="165"/>
        <v>555803202011</v>
      </c>
      <c r="B2124" s="82" t="str">
        <f t="shared" si="166"/>
        <v>55580320</v>
      </c>
      <c r="C2124" s="82">
        <f t="shared" si="167"/>
        <v>2011</v>
      </c>
      <c r="D2124" s="82">
        <f t="shared" si="168"/>
        <v>8567.3700000000008</v>
      </c>
      <c r="E2124" s="82">
        <f t="shared" si="169"/>
        <v>1194.3500000000001</v>
      </c>
      <c r="F2124" s="82">
        <f t="array" ref="F2124">SUM(IF(M2124:N2124="-",0,M2124:N2124),IF(O2124="-",0,-O2124))/100</f>
        <v>659.32</v>
      </c>
      <c r="G2124" s="82">
        <f t="array" ref="G2124">SUM(IF(P2124="-",0,P2124),IF(R2124="-",0,R2124))/100</f>
        <v>70.73</v>
      </c>
      <c r="H2124" s="82">
        <f t="array" ref="H2124">SUM(IF(Q2124="-",0,Q2124))/100</f>
        <v>464.3</v>
      </c>
      <c r="I2124" s="76">
        <v>5558032</v>
      </c>
      <c r="J2124" s="76" t="s">
        <v>210</v>
      </c>
      <c r="K2124" s="77">
        <v>40908</v>
      </c>
      <c r="L2124" s="76">
        <v>856737</v>
      </c>
      <c r="M2124" s="76">
        <v>64034</v>
      </c>
      <c r="N2124" s="76">
        <v>2508</v>
      </c>
      <c r="O2124" s="76">
        <v>610</v>
      </c>
      <c r="P2124" s="76">
        <v>6441</v>
      </c>
      <c r="Q2124" s="76">
        <v>46430</v>
      </c>
      <c r="R2124" s="76">
        <v>632</v>
      </c>
    </row>
    <row r="2125" spans="1:18">
      <c r="A2125" s="82">
        <f t="shared" si="165"/>
        <v>555803202010</v>
      </c>
      <c r="B2125" s="82" t="str">
        <f t="shared" si="166"/>
        <v>55580320</v>
      </c>
      <c r="C2125" s="82">
        <f t="shared" si="167"/>
        <v>2010</v>
      </c>
      <c r="D2125" s="82">
        <f t="shared" si="168"/>
        <v>8567.3700000000008</v>
      </c>
      <c r="E2125" s="82">
        <f t="shared" si="169"/>
        <v>1185.4000000000001</v>
      </c>
      <c r="F2125" s="82">
        <f t="array" ref="F2125">SUM(IF(M2125:N2125="-",0,M2125:N2125),IF(O2125="-",0,-O2125))/100</f>
        <v>651.30999999999995</v>
      </c>
      <c r="G2125" s="82">
        <f t="array" ref="G2125">SUM(IF(P2125="-",0,P2125),IF(R2125="-",0,R2125))/100</f>
        <v>71.08</v>
      </c>
      <c r="H2125" s="82">
        <f t="array" ref="H2125">SUM(IF(Q2125="-",0,Q2125))/100</f>
        <v>463.01</v>
      </c>
      <c r="I2125" s="76">
        <v>5558032</v>
      </c>
      <c r="J2125" s="76" t="s">
        <v>210</v>
      </c>
      <c r="K2125" s="77">
        <v>40543</v>
      </c>
      <c r="L2125" s="76">
        <v>856737</v>
      </c>
      <c r="M2125" s="76">
        <v>63245</v>
      </c>
      <c r="N2125" s="76">
        <v>2493</v>
      </c>
      <c r="O2125" s="76">
        <v>607</v>
      </c>
      <c r="P2125" s="76">
        <v>6363</v>
      </c>
      <c r="Q2125" s="76">
        <v>46301</v>
      </c>
      <c r="R2125" s="76">
        <v>745</v>
      </c>
    </row>
    <row r="2126" spans="1:18">
      <c r="A2126" s="82">
        <f t="shared" si="165"/>
        <v>555803202009</v>
      </c>
      <c r="B2126" s="82" t="str">
        <f t="shared" si="166"/>
        <v>55580320</v>
      </c>
      <c r="C2126" s="82">
        <f t="shared" si="167"/>
        <v>2009</v>
      </c>
      <c r="D2126" s="82">
        <f t="shared" si="168"/>
        <v>8564.06</v>
      </c>
      <c r="E2126" s="82">
        <f t="shared" si="169"/>
        <v>1174.83</v>
      </c>
      <c r="F2126" s="82">
        <f t="array" ref="F2126">SUM(IF(M2126:N2126="-",0,M2126:N2126),IF(O2126="-",0,-O2126))/100</f>
        <v>645.4</v>
      </c>
      <c r="G2126" s="82">
        <f t="array" ref="G2126">SUM(IF(P2126="-",0,P2126),IF(R2126="-",0,R2126))/100</f>
        <v>68.709999999999994</v>
      </c>
      <c r="H2126" s="82">
        <f t="array" ref="H2126">SUM(IF(Q2126="-",0,Q2126))/100</f>
        <v>460.72</v>
      </c>
      <c r="I2126" s="76">
        <v>5558032</v>
      </c>
      <c r="J2126" s="76" t="s">
        <v>210</v>
      </c>
      <c r="K2126" s="77">
        <v>40178</v>
      </c>
      <c r="L2126" s="76">
        <v>856406</v>
      </c>
      <c r="M2126" s="76">
        <v>63450</v>
      </c>
      <c r="N2126" s="76">
        <v>1697</v>
      </c>
      <c r="O2126" s="76">
        <v>607</v>
      </c>
      <c r="P2126" s="76">
        <v>6126</v>
      </c>
      <c r="Q2126" s="76">
        <v>46072</v>
      </c>
      <c r="R2126" s="76">
        <v>745</v>
      </c>
    </row>
    <row r="2127" spans="1:18">
      <c r="A2127" s="82">
        <f t="shared" si="165"/>
        <v>555803202008</v>
      </c>
      <c r="B2127" s="82" t="str">
        <f t="shared" si="166"/>
        <v>55580320</v>
      </c>
      <c r="C2127" s="82">
        <f t="shared" si="167"/>
        <v>2008</v>
      </c>
      <c r="D2127" s="82">
        <f t="shared" si="168"/>
        <v>8564.06</v>
      </c>
      <c r="E2127" s="82">
        <f t="shared" si="169"/>
        <v>1174.83</v>
      </c>
      <c r="F2127" s="82">
        <f t="array" ref="F2127">SUM(IF(M2127:N2127="-",0,M2127:N2127),IF(O2127="-",0,-O2127))/100</f>
        <v>645.4</v>
      </c>
      <c r="G2127" s="82">
        <f t="array" ref="G2127">SUM(IF(P2127="-",0,P2127),IF(R2127="-",0,R2127))/100</f>
        <v>68.709999999999994</v>
      </c>
      <c r="H2127" s="82">
        <f t="array" ref="H2127">SUM(IF(Q2127="-",0,Q2127))/100</f>
        <v>460.72</v>
      </c>
      <c r="I2127" s="76">
        <v>5558032</v>
      </c>
      <c r="J2127" s="76" t="s">
        <v>210</v>
      </c>
      <c r="K2127" s="77">
        <v>39813</v>
      </c>
      <c r="L2127" s="76">
        <v>856406</v>
      </c>
      <c r="M2127" s="76">
        <v>63450</v>
      </c>
      <c r="N2127" s="76">
        <v>1697</v>
      </c>
      <c r="O2127" s="76">
        <v>607</v>
      </c>
      <c r="P2127" s="76">
        <v>6126</v>
      </c>
      <c r="Q2127" s="76">
        <v>46072</v>
      </c>
      <c r="R2127" s="76">
        <v>745</v>
      </c>
    </row>
    <row r="2128" spans="1:18">
      <c r="A2128" s="82">
        <f t="shared" si="165"/>
        <v>555803202007</v>
      </c>
      <c r="B2128" s="82" t="str">
        <f t="shared" si="166"/>
        <v>55580320</v>
      </c>
      <c r="C2128" s="82">
        <f t="shared" si="167"/>
        <v>2007</v>
      </c>
      <c r="D2128" s="82">
        <f t="shared" si="168"/>
        <v>8564.06</v>
      </c>
      <c r="E2128" s="82">
        <f t="shared" si="169"/>
        <v>1178.3499999999999</v>
      </c>
      <c r="F2128" s="82">
        <f t="array" ref="F2128">SUM(IF(M2128:N2128="-",0,M2128:N2128),IF(O2128="-",0,-O2128))/100</f>
        <v>650.62</v>
      </c>
      <c r="G2128" s="82">
        <f t="array" ref="G2128">SUM(IF(P2128="-",0,P2128),IF(R2128="-",0,R2128))/100</f>
        <v>63.88</v>
      </c>
      <c r="H2128" s="82">
        <f t="array" ref="H2128">SUM(IF(Q2128="-",0,Q2128))/100</f>
        <v>463.85</v>
      </c>
      <c r="I2128" s="76">
        <v>5558032</v>
      </c>
      <c r="J2128" s="76" t="s">
        <v>210</v>
      </c>
      <c r="K2128" s="77">
        <v>39447</v>
      </c>
      <c r="L2128" s="76">
        <v>856406</v>
      </c>
      <c r="M2128" s="76">
        <v>63209</v>
      </c>
      <c r="N2128" s="76">
        <v>2491</v>
      </c>
      <c r="O2128" s="76">
        <v>638</v>
      </c>
      <c r="P2128" s="76">
        <v>5647</v>
      </c>
      <c r="Q2128" s="76">
        <v>46385</v>
      </c>
      <c r="R2128" s="76">
        <v>741</v>
      </c>
    </row>
    <row r="2129" spans="1:18">
      <c r="A2129" s="82">
        <f t="shared" si="165"/>
        <v>555803202006</v>
      </c>
      <c r="B2129" s="82" t="str">
        <f t="shared" si="166"/>
        <v>55580320</v>
      </c>
      <c r="C2129" s="82">
        <f t="shared" si="167"/>
        <v>2006</v>
      </c>
      <c r="D2129" s="82">
        <f t="shared" si="168"/>
        <v>8563.9</v>
      </c>
      <c r="E2129" s="82">
        <f t="shared" si="169"/>
        <v>1178.73</v>
      </c>
      <c r="F2129" s="82">
        <f t="array" ref="F2129">SUM(IF(M2129:N2129="-",0,M2129:N2129),IF(O2129="-",0,-O2129))/100</f>
        <v>650.83000000000004</v>
      </c>
      <c r="G2129" s="82">
        <f t="array" ref="G2129">SUM(IF(P2129="-",0,P2129),IF(R2129="-",0,R2129))/100</f>
        <v>64.12</v>
      </c>
      <c r="H2129" s="82">
        <f t="array" ref="H2129">SUM(IF(Q2129="-",0,Q2129))/100</f>
        <v>463.78</v>
      </c>
      <c r="I2129" s="76">
        <v>5558032</v>
      </c>
      <c r="J2129" s="76" t="s">
        <v>210</v>
      </c>
      <c r="K2129" s="77">
        <v>39082</v>
      </c>
      <c r="L2129" s="76">
        <v>856390</v>
      </c>
      <c r="M2129" s="76">
        <v>63222</v>
      </c>
      <c r="N2129" s="76">
        <v>2499</v>
      </c>
      <c r="O2129" s="76">
        <v>638</v>
      </c>
      <c r="P2129" s="76">
        <v>5671</v>
      </c>
      <c r="Q2129" s="76">
        <v>46378</v>
      </c>
      <c r="R2129" s="76">
        <v>741</v>
      </c>
    </row>
    <row r="2130" spans="1:18">
      <c r="A2130" s="82">
        <f t="shared" si="165"/>
        <v>555803602015</v>
      </c>
      <c r="B2130" s="82" t="str">
        <f t="shared" si="166"/>
        <v>55580360</v>
      </c>
      <c r="C2130" s="82">
        <f t="shared" si="167"/>
        <v>2015</v>
      </c>
      <c r="D2130" s="82">
        <f t="shared" si="168"/>
        <v>5242.99</v>
      </c>
      <c r="E2130" s="82">
        <f t="shared" si="169"/>
        <v>886.3900000000001</v>
      </c>
      <c r="F2130" s="82">
        <f t="array" ref="F2130">SUM(IF(M2130:N2130="-",0,M2130:N2130),IF(O2130="-",0,-O2130))/100</f>
        <v>442.19</v>
      </c>
      <c r="G2130" s="82">
        <f t="array" ref="G2130">SUM(IF(P2130="-",0,P2130),IF(R2130="-",0,R2130))/100</f>
        <v>81.510000000000005</v>
      </c>
      <c r="H2130" s="82">
        <f t="array" ref="H2130">SUM(IF(Q2130="-",0,Q2130))/100</f>
        <v>362.69</v>
      </c>
      <c r="I2130" s="76">
        <v>5558036</v>
      </c>
      <c r="J2130" s="76" t="s">
        <v>211</v>
      </c>
      <c r="K2130" s="77">
        <v>42369</v>
      </c>
      <c r="L2130" s="76">
        <v>524299</v>
      </c>
      <c r="M2130" s="76">
        <v>43704</v>
      </c>
      <c r="N2130" s="76">
        <v>515</v>
      </c>
      <c r="O2130" s="76">
        <v>0</v>
      </c>
      <c r="P2130" s="76">
        <v>7692</v>
      </c>
      <c r="Q2130" s="76">
        <v>36269</v>
      </c>
      <c r="R2130" s="76">
        <v>459</v>
      </c>
    </row>
    <row r="2131" spans="1:18">
      <c r="A2131" s="82">
        <f t="shared" si="165"/>
        <v>555803602014</v>
      </c>
      <c r="B2131" s="82" t="str">
        <f t="shared" si="166"/>
        <v>55580360</v>
      </c>
      <c r="C2131" s="82">
        <f t="shared" si="167"/>
        <v>2014</v>
      </c>
      <c r="D2131" s="82">
        <f t="shared" si="168"/>
        <v>5243</v>
      </c>
      <c r="E2131" s="82">
        <f t="shared" si="169"/>
        <v>874.69</v>
      </c>
      <c r="F2131" s="82">
        <f t="array" ref="F2131">SUM(IF(M2131:N2131="-",0,M2131:N2131),IF(O2131="-",0,-O2131))/100</f>
        <v>433.22</v>
      </c>
      <c r="G2131" s="82">
        <f t="array" ref="G2131">SUM(IF(P2131="-",0,P2131),IF(R2131="-",0,R2131))/100</f>
        <v>81.05</v>
      </c>
      <c r="H2131" s="82">
        <f t="array" ref="H2131">SUM(IF(Q2131="-",0,Q2131))/100</f>
        <v>360.42</v>
      </c>
      <c r="I2131" s="76">
        <v>5558036</v>
      </c>
      <c r="J2131" s="76" t="s">
        <v>211</v>
      </c>
      <c r="K2131" s="77">
        <v>42004</v>
      </c>
      <c r="L2131" s="76">
        <v>524300</v>
      </c>
      <c r="M2131" s="76">
        <v>42807</v>
      </c>
      <c r="N2131" s="76">
        <v>515</v>
      </c>
      <c r="O2131" s="76" t="s">
        <v>19</v>
      </c>
      <c r="P2131" s="76">
        <v>7645</v>
      </c>
      <c r="Q2131" s="76">
        <v>36042</v>
      </c>
      <c r="R2131" s="76">
        <v>460</v>
      </c>
    </row>
    <row r="2132" spans="1:18">
      <c r="A2132" s="82">
        <f t="shared" si="165"/>
        <v>555803602013</v>
      </c>
      <c r="B2132" s="82" t="str">
        <f t="shared" si="166"/>
        <v>55580360</v>
      </c>
      <c r="C2132" s="82">
        <f t="shared" si="167"/>
        <v>2013</v>
      </c>
      <c r="D2132" s="82">
        <f t="shared" si="168"/>
        <v>5243</v>
      </c>
      <c r="E2132" s="82">
        <f t="shared" si="169"/>
        <v>863.56999999999994</v>
      </c>
      <c r="F2132" s="82">
        <f t="array" ref="F2132">SUM(IF(M2132:N2132="-",0,M2132:N2132),IF(O2132="-",0,-O2132))/100</f>
        <v>428.09</v>
      </c>
      <c r="G2132" s="82">
        <f t="array" ref="G2132">SUM(IF(P2132="-",0,P2132),IF(R2132="-",0,R2132))/100</f>
        <v>80.3</v>
      </c>
      <c r="H2132" s="82">
        <f t="array" ref="H2132">SUM(IF(Q2132="-",0,Q2132))/100</f>
        <v>355.18</v>
      </c>
      <c r="I2132" s="76">
        <v>5558036</v>
      </c>
      <c r="J2132" s="76" t="s">
        <v>211</v>
      </c>
      <c r="K2132" s="77">
        <v>41639</v>
      </c>
      <c r="L2132" s="76">
        <v>524300</v>
      </c>
      <c r="M2132" s="76">
        <v>42164</v>
      </c>
      <c r="N2132" s="76">
        <v>645</v>
      </c>
      <c r="O2132" s="76" t="s">
        <v>19</v>
      </c>
      <c r="P2132" s="76">
        <v>7511</v>
      </c>
      <c r="Q2132" s="76">
        <v>35518</v>
      </c>
      <c r="R2132" s="76">
        <v>519</v>
      </c>
    </row>
    <row r="2133" spans="1:18">
      <c r="A2133" s="82">
        <f t="shared" si="165"/>
        <v>555803602012</v>
      </c>
      <c r="B2133" s="82" t="str">
        <f t="shared" si="166"/>
        <v>55580360</v>
      </c>
      <c r="C2133" s="82">
        <f t="shared" si="167"/>
        <v>2012</v>
      </c>
      <c r="D2133" s="82">
        <f t="shared" si="168"/>
        <v>5243.02</v>
      </c>
      <c r="E2133" s="82">
        <f t="shared" si="169"/>
        <v>845.39</v>
      </c>
      <c r="F2133" s="82">
        <f t="array" ref="F2133">SUM(IF(M2133:N2133="-",0,M2133:N2133),IF(O2133="-",0,-O2133))/100</f>
        <v>410.82</v>
      </c>
      <c r="G2133" s="82">
        <f t="array" ref="G2133">SUM(IF(P2133="-",0,P2133),IF(R2133="-",0,R2133))/100</f>
        <v>85.49</v>
      </c>
      <c r="H2133" s="82">
        <f t="array" ref="H2133">SUM(IF(Q2133="-",0,Q2133))/100</f>
        <v>349.08</v>
      </c>
      <c r="I2133" s="76">
        <v>5558036</v>
      </c>
      <c r="J2133" s="76" t="s">
        <v>211</v>
      </c>
      <c r="K2133" s="77">
        <v>41274</v>
      </c>
      <c r="L2133" s="76">
        <v>524302</v>
      </c>
      <c r="M2133" s="76">
        <v>39664</v>
      </c>
      <c r="N2133" s="76">
        <v>1418</v>
      </c>
      <c r="O2133" s="76">
        <v>0</v>
      </c>
      <c r="P2133" s="76">
        <v>8029</v>
      </c>
      <c r="Q2133" s="76">
        <v>34908</v>
      </c>
      <c r="R2133" s="76">
        <v>520</v>
      </c>
    </row>
    <row r="2134" spans="1:18">
      <c r="A2134" s="82">
        <f t="shared" si="165"/>
        <v>555803602011</v>
      </c>
      <c r="B2134" s="82" t="str">
        <f t="shared" si="166"/>
        <v>55580360</v>
      </c>
      <c r="C2134" s="82">
        <f t="shared" si="167"/>
        <v>2011</v>
      </c>
      <c r="D2134" s="82">
        <f t="shared" si="168"/>
        <v>5243.01</v>
      </c>
      <c r="E2134" s="82">
        <f t="shared" si="169"/>
        <v>836.73</v>
      </c>
      <c r="F2134" s="82">
        <f t="array" ref="F2134">SUM(IF(M2134:N2134="-",0,M2134:N2134),IF(O2134="-",0,-O2134))/100</f>
        <v>402.5</v>
      </c>
      <c r="G2134" s="82">
        <f t="array" ref="G2134">SUM(IF(P2134="-",0,P2134),IF(R2134="-",0,R2134))/100</f>
        <v>86.88</v>
      </c>
      <c r="H2134" s="82">
        <f t="array" ref="H2134">SUM(IF(Q2134="-",0,Q2134))/100</f>
        <v>347.35</v>
      </c>
      <c r="I2134" s="76">
        <v>5558036</v>
      </c>
      <c r="J2134" s="76" t="s">
        <v>211</v>
      </c>
      <c r="K2134" s="77">
        <v>40908</v>
      </c>
      <c r="L2134" s="76">
        <v>524301</v>
      </c>
      <c r="M2134" s="76">
        <v>38787</v>
      </c>
      <c r="N2134" s="76">
        <v>1463</v>
      </c>
      <c r="O2134" s="76">
        <v>0</v>
      </c>
      <c r="P2134" s="76">
        <v>8167</v>
      </c>
      <c r="Q2134" s="76">
        <v>34735</v>
      </c>
      <c r="R2134" s="76">
        <v>521</v>
      </c>
    </row>
    <row r="2135" spans="1:18">
      <c r="A2135" s="82">
        <f t="shared" si="165"/>
        <v>555803602010</v>
      </c>
      <c r="B2135" s="82" t="str">
        <f t="shared" si="166"/>
        <v>55580360</v>
      </c>
      <c r="C2135" s="82">
        <f t="shared" si="167"/>
        <v>2010</v>
      </c>
      <c r="D2135" s="82">
        <f t="shared" si="168"/>
        <v>5243.01</v>
      </c>
      <c r="E2135" s="82">
        <f t="shared" si="169"/>
        <v>818.68999999999994</v>
      </c>
      <c r="F2135" s="82">
        <f t="array" ref="F2135">SUM(IF(M2135:N2135="-",0,M2135:N2135),IF(O2135="-",0,-O2135))/100</f>
        <v>398.83</v>
      </c>
      <c r="G2135" s="82">
        <f t="array" ref="G2135">SUM(IF(P2135="-",0,P2135),IF(R2135="-",0,R2135))/100</f>
        <v>79.58</v>
      </c>
      <c r="H2135" s="82">
        <f t="array" ref="H2135">SUM(IF(Q2135="-",0,Q2135))/100</f>
        <v>340.28</v>
      </c>
      <c r="I2135" s="76">
        <v>5558036</v>
      </c>
      <c r="J2135" s="76" t="s">
        <v>211</v>
      </c>
      <c r="K2135" s="77">
        <v>40543</v>
      </c>
      <c r="L2135" s="76">
        <v>524301</v>
      </c>
      <c r="M2135" s="76">
        <v>38946</v>
      </c>
      <c r="N2135" s="76">
        <v>937</v>
      </c>
      <c r="O2135" s="76">
        <v>0</v>
      </c>
      <c r="P2135" s="76">
        <v>7437</v>
      </c>
      <c r="Q2135" s="76">
        <v>34028</v>
      </c>
      <c r="R2135" s="76">
        <v>521</v>
      </c>
    </row>
    <row r="2136" spans="1:18">
      <c r="A2136" s="82">
        <f t="shared" si="165"/>
        <v>555803602009</v>
      </c>
      <c r="B2136" s="82" t="str">
        <f t="shared" si="166"/>
        <v>55580360</v>
      </c>
      <c r="C2136" s="82">
        <f t="shared" si="167"/>
        <v>2009</v>
      </c>
      <c r="D2136" s="82">
        <f t="shared" si="168"/>
        <v>5243.32</v>
      </c>
      <c r="E2136" s="82">
        <f t="shared" si="169"/>
        <v>811.62</v>
      </c>
      <c r="F2136" s="82">
        <f t="array" ref="F2136">SUM(IF(M2136:N2136="-",0,M2136:N2136),IF(O2136="-",0,-O2136))/100</f>
        <v>396.4</v>
      </c>
      <c r="G2136" s="82">
        <f t="array" ref="G2136">SUM(IF(P2136="-",0,P2136),IF(R2136="-",0,R2136))/100</f>
        <v>79.55</v>
      </c>
      <c r="H2136" s="82">
        <f t="array" ref="H2136">SUM(IF(Q2136="-",0,Q2136))/100</f>
        <v>335.67</v>
      </c>
      <c r="I2136" s="76">
        <v>5558036</v>
      </c>
      <c r="J2136" s="76" t="s">
        <v>211</v>
      </c>
      <c r="K2136" s="77">
        <v>40178</v>
      </c>
      <c r="L2136" s="76">
        <v>524332</v>
      </c>
      <c r="M2136" s="76">
        <v>38943</v>
      </c>
      <c r="N2136" s="76">
        <v>697</v>
      </c>
      <c r="O2136" s="76" t="s">
        <v>19</v>
      </c>
      <c r="P2136" s="76">
        <v>7437</v>
      </c>
      <c r="Q2136" s="76">
        <v>33567</v>
      </c>
      <c r="R2136" s="76">
        <v>518</v>
      </c>
    </row>
    <row r="2137" spans="1:18">
      <c r="A2137" s="82">
        <f t="shared" si="165"/>
        <v>555803602008</v>
      </c>
      <c r="B2137" s="82" t="str">
        <f t="shared" si="166"/>
        <v>55580360</v>
      </c>
      <c r="C2137" s="82">
        <f t="shared" si="167"/>
        <v>2008</v>
      </c>
      <c r="D2137" s="82">
        <f t="shared" si="168"/>
        <v>5243.32</v>
      </c>
      <c r="E2137" s="82">
        <f t="shared" si="169"/>
        <v>811.62</v>
      </c>
      <c r="F2137" s="82">
        <f t="array" ref="F2137">SUM(IF(M2137:N2137="-",0,M2137:N2137),IF(O2137="-",0,-O2137))/100</f>
        <v>396.4</v>
      </c>
      <c r="G2137" s="82">
        <f t="array" ref="G2137">SUM(IF(P2137="-",0,P2137),IF(R2137="-",0,R2137))/100</f>
        <v>79.55</v>
      </c>
      <c r="H2137" s="82">
        <f t="array" ref="H2137">SUM(IF(Q2137="-",0,Q2137))/100</f>
        <v>335.67</v>
      </c>
      <c r="I2137" s="76">
        <v>5558036</v>
      </c>
      <c r="J2137" s="76" t="s">
        <v>211</v>
      </c>
      <c r="K2137" s="77">
        <v>39813</v>
      </c>
      <c r="L2137" s="76">
        <v>524332</v>
      </c>
      <c r="M2137" s="76">
        <v>38943</v>
      </c>
      <c r="N2137" s="76">
        <v>697</v>
      </c>
      <c r="O2137" s="76" t="s">
        <v>19</v>
      </c>
      <c r="P2137" s="76">
        <v>7437</v>
      </c>
      <c r="Q2137" s="76">
        <v>33567</v>
      </c>
      <c r="R2137" s="76">
        <v>518</v>
      </c>
    </row>
    <row r="2138" spans="1:18">
      <c r="A2138" s="82">
        <f t="shared" si="165"/>
        <v>555803602007</v>
      </c>
      <c r="B2138" s="82" t="str">
        <f t="shared" si="166"/>
        <v>55580360</v>
      </c>
      <c r="C2138" s="82">
        <f t="shared" si="167"/>
        <v>2007</v>
      </c>
      <c r="D2138" s="82">
        <f t="shared" si="168"/>
        <v>5243.31</v>
      </c>
      <c r="E2138" s="82">
        <f t="shared" si="169"/>
        <v>779.37</v>
      </c>
      <c r="F2138" s="82">
        <f t="array" ref="F2138">SUM(IF(M2138:N2138="-",0,M2138:N2138),IF(O2138="-",0,-O2138))/100</f>
        <v>388.05</v>
      </c>
      <c r="G2138" s="82">
        <f t="array" ref="G2138">SUM(IF(P2138="-",0,P2138),IF(R2138="-",0,R2138))/100</f>
        <v>82.31</v>
      </c>
      <c r="H2138" s="82">
        <f t="array" ref="H2138">SUM(IF(Q2138="-",0,Q2138))/100</f>
        <v>309.01</v>
      </c>
      <c r="I2138" s="76">
        <v>5558036</v>
      </c>
      <c r="J2138" s="76" t="s">
        <v>211</v>
      </c>
      <c r="K2138" s="77">
        <v>39447</v>
      </c>
      <c r="L2138" s="76">
        <v>524331</v>
      </c>
      <c r="M2138" s="76">
        <v>37905</v>
      </c>
      <c r="N2138" s="76">
        <v>900</v>
      </c>
      <c r="O2138" s="76" t="s">
        <v>19</v>
      </c>
      <c r="P2138" s="76">
        <v>7715</v>
      </c>
      <c r="Q2138" s="76">
        <v>30901</v>
      </c>
      <c r="R2138" s="76">
        <v>516</v>
      </c>
    </row>
    <row r="2139" spans="1:18">
      <c r="A2139" s="82">
        <f t="shared" si="165"/>
        <v>555803602006</v>
      </c>
      <c r="B2139" s="82" t="str">
        <f t="shared" si="166"/>
        <v>55580360</v>
      </c>
      <c r="C2139" s="82">
        <f t="shared" si="167"/>
        <v>2006</v>
      </c>
      <c r="D2139" s="82">
        <f t="shared" si="168"/>
        <v>5243.31</v>
      </c>
      <c r="E2139" s="82">
        <f t="shared" si="169"/>
        <v>779.27</v>
      </c>
      <c r="F2139" s="82">
        <f t="array" ref="F2139">SUM(IF(M2139:N2139="-",0,M2139:N2139),IF(O2139="-",0,-O2139))/100</f>
        <v>387.96</v>
      </c>
      <c r="G2139" s="82">
        <f t="array" ref="G2139">SUM(IF(P2139="-",0,P2139),IF(R2139="-",0,R2139))/100</f>
        <v>82.22</v>
      </c>
      <c r="H2139" s="82">
        <f t="array" ref="H2139">SUM(IF(Q2139="-",0,Q2139))/100</f>
        <v>309.08999999999997</v>
      </c>
      <c r="I2139" s="76">
        <v>5558036</v>
      </c>
      <c r="J2139" s="76" t="s">
        <v>211</v>
      </c>
      <c r="K2139" s="77">
        <v>39082</v>
      </c>
      <c r="L2139" s="76">
        <v>524331</v>
      </c>
      <c r="M2139" s="76">
        <v>37896</v>
      </c>
      <c r="N2139" s="76">
        <v>900</v>
      </c>
      <c r="O2139" s="76" t="s">
        <v>19</v>
      </c>
      <c r="P2139" s="76">
        <v>7706</v>
      </c>
      <c r="Q2139" s="76">
        <v>30909</v>
      </c>
      <c r="R2139" s="76">
        <v>516</v>
      </c>
    </row>
    <row r="2140" spans="1:18">
      <c r="A2140" s="82">
        <f t="shared" si="165"/>
        <v>555804002015</v>
      </c>
      <c r="B2140" s="82" t="str">
        <f t="shared" si="166"/>
        <v>55580400</v>
      </c>
      <c r="C2140" s="82">
        <f t="shared" si="167"/>
        <v>2015</v>
      </c>
      <c r="D2140" s="82">
        <f t="shared" si="168"/>
        <v>9448.44</v>
      </c>
      <c r="E2140" s="82">
        <f t="shared" si="169"/>
        <v>1038.07</v>
      </c>
      <c r="F2140" s="82">
        <f t="array" ref="F2140">SUM(IF(M2140:N2140="-",0,M2140:N2140),IF(O2140="-",0,-O2140))/100</f>
        <v>550.89</v>
      </c>
      <c r="G2140" s="82">
        <f t="array" ref="G2140">SUM(IF(P2140="-",0,P2140),IF(R2140="-",0,R2140))/100</f>
        <v>64.34</v>
      </c>
      <c r="H2140" s="82">
        <f t="array" ref="H2140">SUM(IF(Q2140="-",0,Q2140))/100</f>
        <v>422.84</v>
      </c>
      <c r="I2140" s="76">
        <v>5558040</v>
      </c>
      <c r="J2140" s="76" t="s">
        <v>212</v>
      </c>
      <c r="K2140" s="77">
        <v>42369</v>
      </c>
      <c r="L2140" s="76">
        <v>944844</v>
      </c>
      <c r="M2140" s="76">
        <v>52839</v>
      </c>
      <c r="N2140" s="76">
        <v>2287</v>
      </c>
      <c r="O2140" s="76">
        <v>37</v>
      </c>
      <c r="P2140" s="76">
        <v>6196</v>
      </c>
      <c r="Q2140" s="76">
        <v>42284</v>
      </c>
      <c r="R2140" s="76">
        <v>238</v>
      </c>
    </row>
    <row r="2141" spans="1:18">
      <c r="A2141" s="82">
        <f t="shared" si="165"/>
        <v>555804002014</v>
      </c>
      <c r="B2141" s="82" t="str">
        <f t="shared" si="166"/>
        <v>55580400</v>
      </c>
      <c r="C2141" s="82">
        <f t="shared" si="167"/>
        <v>2014</v>
      </c>
      <c r="D2141" s="82">
        <f t="shared" si="168"/>
        <v>9448.44</v>
      </c>
      <c r="E2141" s="82">
        <f t="shared" si="169"/>
        <v>1033.43</v>
      </c>
      <c r="F2141" s="82">
        <f t="array" ref="F2141">SUM(IF(M2141:N2141="-",0,M2141:N2141),IF(O2141="-",0,-O2141))/100</f>
        <v>549.08000000000004</v>
      </c>
      <c r="G2141" s="82">
        <f t="array" ref="G2141">SUM(IF(P2141="-",0,P2141),IF(R2141="-",0,R2141))/100</f>
        <v>63.43</v>
      </c>
      <c r="H2141" s="82">
        <f t="array" ref="H2141">SUM(IF(Q2141="-",0,Q2141))/100</f>
        <v>420.92</v>
      </c>
      <c r="I2141" s="76">
        <v>5558040</v>
      </c>
      <c r="J2141" s="76" t="s">
        <v>212</v>
      </c>
      <c r="K2141" s="77">
        <v>42004</v>
      </c>
      <c r="L2141" s="76">
        <v>944844</v>
      </c>
      <c r="M2141" s="76">
        <v>52609</v>
      </c>
      <c r="N2141" s="76">
        <v>2344</v>
      </c>
      <c r="O2141" s="76">
        <v>45</v>
      </c>
      <c r="P2141" s="76">
        <v>6095</v>
      </c>
      <c r="Q2141" s="76">
        <v>42092</v>
      </c>
      <c r="R2141" s="76">
        <v>248</v>
      </c>
    </row>
    <row r="2142" spans="1:18">
      <c r="A2142" s="82">
        <f t="shared" si="165"/>
        <v>555804002013</v>
      </c>
      <c r="B2142" s="82" t="str">
        <f t="shared" si="166"/>
        <v>55580400</v>
      </c>
      <c r="C2142" s="82">
        <f t="shared" si="167"/>
        <v>2013</v>
      </c>
      <c r="D2142" s="82">
        <f t="shared" si="168"/>
        <v>9448.44</v>
      </c>
      <c r="E2142" s="82">
        <f t="shared" si="169"/>
        <v>1028.26</v>
      </c>
      <c r="F2142" s="82">
        <f t="array" ref="F2142">SUM(IF(M2142:N2142="-",0,M2142:N2142),IF(O2142="-",0,-O2142))/100</f>
        <v>546.07000000000005</v>
      </c>
      <c r="G2142" s="82">
        <f t="array" ref="G2142">SUM(IF(P2142="-",0,P2142),IF(R2142="-",0,R2142))/100</f>
        <v>59.42</v>
      </c>
      <c r="H2142" s="82">
        <f t="array" ref="H2142">SUM(IF(Q2142="-",0,Q2142))/100</f>
        <v>422.77</v>
      </c>
      <c r="I2142" s="76">
        <v>5558040</v>
      </c>
      <c r="J2142" s="76" t="s">
        <v>212</v>
      </c>
      <c r="K2142" s="77">
        <v>41639</v>
      </c>
      <c r="L2142" s="76">
        <v>944844</v>
      </c>
      <c r="M2142" s="76">
        <v>52257</v>
      </c>
      <c r="N2142" s="76">
        <v>2395</v>
      </c>
      <c r="O2142" s="76">
        <v>45</v>
      </c>
      <c r="P2142" s="76">
        <v>5694</v>
      </c>
      <c r="Q2142" s="76">
        <v>42277</v>
      </c>
      <c r="R2142" s="76">
        <v>248</v>
      </c>
    </row>
    <row r="2143" spans="1:18">
      <c r="A2143" s="82">
        <f t="shared" si="165"/>
        <v>555804002012</v>
      </c>
      <c r="B2143" s="82" t="str">
        <f t="shared" si="166"/>
        <v>55580400</v>
      </c>
      <c r="C2143" s="82">
        <f t="shared" si="167"/>
        <v>2012</v>
      </c>
      <c r="D2143" s="82">
        <f t="shared" si="168"/>
        <v>9448.44</v>
      </c>
      <c r="E2143" s="82">
        <f t="shared" si="169"/>
        <v>1023.59</v>
      </c>
      <c r="F2143" s="82">
        <f t="array" ref="F2143">SUM(IF(M2143:N2143="-",0,M2143:N2143),IF(O2143="-",0,-O2143))/100</f>
        <v>541.58000000000004</v>
      </c>
      <c r="G2143" s="82">
        <f t="array" ref="G2143">SUM(IF(P2143="-",0,P2143),IF(R2143="-",0,R2143))/100</f>
        <v>59.39</v>
      </c>
      <c r="H2143" s="82">
        <f t="array" ref="H2143">SUM(IF(Q2143="-",0,Q2143))/100</f>
        <v>422.62</v>
      </c>
      <c r="I2143" s="76">
        <v>5558040</v>
      </c>
      <c r="J2143" s="76" t="s">
        <v>212</v>
      </c>
      <c r="K2143" s="77">
        <v>41274</v>
      </c>
      <c r="L2143" s="76">
        <v>944844</v>
      </c>
      <c r="M2143" s="76">
        <v>52005</v>
      </c>
      <c r="N2143" s="76">
        <v>2198</v>
      </c>
      <c r="O2143" s="76">
        <v>45</v>
      </c>
      <c r="P2143" s="76">
        <v>5691</v>
      </c>
      <c r="Q2143" s="76">
        <v>42262</v>
      </c>
      <c r="R2143" s="76">
        <v>248</v>
      </c>
    </row>
    <row r="2144" spans="1:18">
      <c r="A2144" s="82">
        <f t="shared" si="165"/>
        <v>555804002011</v>
      </c>
      <c r="B2144" s="82" t="str">
        <f t="shared" si="166"/>
        <v>55580400</v>
      </c>
      <c r="C2144" s="82">
        <f t="shared" si="167"/>
        <v>2011</v>
      </c>
      <c r="D2144" s="82">
        <f t="shared" si="168"/>
        <v>9448.43</v>
      </c>
      <c r="E2144" s="82">
        <f t="shared" si="169"/>
        <v>1021.19</v>
      </c>
      <c r="F2144" s="82">
        <f t="array" ref="F2144">SUM(IF(M2144:N2144="-",0,M2144:N2144),IF(O2144="-",0,-O2144))/100</f>
        <v>539.88</v>
      </c>
      <c r="G2144" s="82">
        <f t="array" ref="G2144">SUM(IF(P2144="-",0,P2144),IF(R2144="-",0,R2144))/100</f>
        <v>59.51</v>
      </c>
      <c r="H2144" s="82">
        <f t="array" ref="H2144">SUM(IF(Q2144="-",0,Q2144))/100</f>
        <v>421.8</v>
      </c>
      <c r="I2144" s="76">
        <v>5558040</v>
      </c>
      <c r="J2144" s="76" t="s">
        <v>212</v>
      </c>
      <c r="K2144" s="77">
        <v>40908</v>
      </c>
      <c r="L2144" s="76">
        <v>944843</v>
      </c>
      <c r="M2144" s="76">
        <v>51756</v>
      </c>
      <c r="N2144" s="76">
        <v>2277</v>
      </c>
      <c r="O2144" s="76">
        <v>45</v>
      </c>
      <c r="P2144" s="76">
        <v>5703</v>
      </c>
      <c r="Q2144" s="76">
        <v>42180</v>
      </c>
      <c r="R2144" s="76">
        <v>248</v>
      </c>
    </row>
    <row r="2145" spans="1:18">
      <c r="A2145" s="82">
        <f t="shared" si="165"/>
        <v>555804002010</v>
      </c>
      <c r="B2145" s="82" t="str">
        <f t="shared" si="166"/>
        <v>55580400</v>
      </c>
      <c r="C2145" s="82">
        <f t="shared" si="167"/>
        <v>2010</v>
      </c>
      <c r="D2145" s="82">
        <f t="shared" si="168"/>
        <v>9448.42</v>
      </c>
      <c r="E2145" s="82">
        <f t="shared" si="169"/>
        <v>1014.5799999999999</v>
      </c>
      <c r="F2145" s="82">
        <f t="array" ref="F2145">SUM(IF(M2145:N2145="-",0,M2145:N2145),IF(O2145="-",0,-O2145))/100</f>
        <v>534.04</v>
      </c>
      <c r="G2145" s="82">
        <f t="array" ref="G2145">SUM(IF(P2145="-",0,P2145),IF(R2145="-",0,R2145))/100</f>
        <v>59.06</v>
      </c>
      <c r="H2145" s="82">
        <f t="array" ref="H2145">SUM(IF(Q2145="-",0,Q2145))/100</f>
        <v>421.48</v>
      </c>
      <c r="I2145" s="76">
        <v>5558040</v>
      </c>
      <c r="J2145" s="76" t="s">
        <v>212</v>
      </c>
      <c r="K2145" s="77">
        <v>40543</v>
      </c>
      <c r="L2145" s="76">
        <v>944842</v>
      </c>
      <c r="M2145" s="76">
        <v>51130</v>
      </c>
      <c r="N2145" s="76">
        <v>2319</v>
      </c>
      <c r="O2145" s="76">
        <v>45</v>
      </c>
      <c r="P2145" s="76">
        <v>5658</v>
      </c>
      <c r="Q2145" s="76">
        <v>42148</v>
      </c>
      <c r="R2145" s="76">
        <v>248</v>
      </c>
    </row>
    <row r="2146" spans="1:18">
      <c r="A2146" s="82">
        <f t="shared" si="165"/>
        <v>555804002009</v>
      </c>
      <c r="B2146" s="82" t="str">
        <f t="shared" si="166"/>
        <v>55580400</v>
      </c>
      <c r="C2146" s="82">
        <f t="shared" si="167"/>
        <v>2009</v>
      </c>
      <c r="D2146" s="82">
        <f t="shared" si="168"/>
        <v>9423.48</v>
      </c>
      <c r="E2146" s="82">
        <f t="shared" si="169"/>
        <v>1001.1</v>
      </c>
      <c r="F2146" s="82">
        <f t="array" ref="F2146">SUM(IF(M2146:N2146="-",0,M2146:N2146),IF(O2146="-",0,-O2146))/100</f>
        <v>528.24</v>
      </c>
      <c r="G2146" s="82">
        <f t="array" ref="G2146">SUM(IF(P2146="-",0,P2146),IF(R2146="-",0,R2146))/100</f>
        <v>58.61</v>
      </c>
      <c r="H2146" s="82">
        <f t="array" ref="H2146">SUM(IF(Q2146="-",0,Q2146))/100</f>
        <v>414.25</v>
      </c>
      <c r="I2146" s="76">
        <v>5558040</v>
      </c>
      <c r="J2146" s="76" t="s">
        <v>212</v>
      </c>
      <c r="K2146" s="77">
        <v>40178</v>
      </c>
      <c r="L2146" s="76">
        <v>942348</v>
      </c>
      <c r="M2146" s="76">
        <v>51177</v>
      </c>
      <c r="N2146" s="76">
        <v>1691</v>
      </c>
      <c r="O2146" s="76">
        <v>44</v>
      </c>
      <c r="P2146" s="76">
        <v>5613</v>
      </c>
      <c r="Q2146" s="76">
        <v>41425</v>
      </c>
      <c r="R2146" s="76">
        <v>248</v>
      </c>
    </row>
    <row r="2147" spans="1:18">
      <c r="A2147" s="82">
        <f t="shared" si="165"/>
        <v>555804002008</v>
      </c>
      <c r="B2147" s="82" t="str">
        <f t="shared" si="166"/>
        <v>55580400</v>
      </c>
      <c r="C2147" s="82">
        <f t="shared" si="167"/>
        <v>2008</v>
      </c>
      <c r="D2147" s="82">
        <f t="shared" si="168"/>
        <v>9423.48</v>
      </c>
      <c r="E2147" s="82">
        <f t="shared" si="169"/>
        <v>1001.1</v>
      </c>
      <c r="F2147" s="82">
        <f t="array" ref="F2147">SUM(IF(M2147:N2147="-",0,M2147:N2147),IF(O2147="-",0,-O2147))/100</f>
        <v>528.24</v>
      </c>
      <c r="G2147" s="82">
        <f t="array" ref="G2147">SUM(IF(P2147="-",0,P2147),IF(R2147="-",0,R2147))/100</f>
        <v>58.61</v>
      </c>
      <c r="H2147" s="82">
        <f t="array" ref="H2147">SUM(IF(Q2147="-",0,Q2147))/100</f>
        <v>414.25</v>
      </c>
      <c r="I2147" s="76">
        <v>5558040</v>
      </c>
      <c r="J2147" s="76" t="s">
        <v>212</v>
      </c>
      <c r="K2147" s="77">
        <v>39813</v>
      </c>
      <c r="L2147" s="76">
        <v>942348</v>
      </c>
      <c r="M2147" s="76">
        <v>51177</v>
      </c>
      <c r="N2147" s="76">
        <v>1691</v>
      </c>
      <c r="O2147" s="76">
        <v>44</v>
      </c>
      <c r="P2147" s="76">
        <v>5613</v>
      </c>
      <c r="Q2147" s="76">
        <v>41425</v>
      </c>
      <c r="R2147" s="76">
        <v>248</v>
      </c>
    </row>
    <row r="2148" spans="1:18">
      <c r="A2148" s="82">
        <f t="shared" si="165"/>
        <v>555804002007</v>
      </c>
      <c r="B2148" s="82" t="str">
        <f t="shared" si="166"/>
        <v>55580400</v>
      </c>
      <c r="C2148" s="82">
        <f t="shared" si="167"/>
        <v>2007</v>
      </c>
      <c r="D2148" s="82">
        <f t="shared" si="168"/>
        <v>9423.4699999999993</v>
      </c>
      <c r="E2148" s="82">
        <f t="shared" si="169"/>
        <v>994.46</v>
      </c>
      <c r="F2148" s="82">
        <f t="array" ref="F2148">SUM(IF(M2148:N2148="-",0,M2148:N2148),IF(O2148="-",0,-O2148))/100</f>
        <v>523.41</v>
      </c>
      <c r="G2148" s="82">
        <f t="array" ref="G2148">SUM(IF(P2148="-",0,P2148),IF(R2148="-",0,R2148))/100</f>
        <v>59.86</v>
      </c>
      <c r="H2148" s="82">
        <f t="array" ref="H2148">SUM(IF(Q2148="-",0,Q2148))/100</f>
        <v>411.19</v>
      </c>
      <c r="I2148" s="76">
        <v>5558040</v>
      </c>
      <c r="J2148" s="76" t="s">
        <v>212</v>
      </c>
      <c r="K2148" s="77">
        <v>39447</v>
      </c>
      <c r="L2148" s="76">
        <v>942347</v>
      </c>
      <c r="M2148" s="76">
        <v>50701</v>
      </c>
      <c r="N2148" s="76">
        <v>1684</v>
      </c>
      <c r="O2148" s="76">
        <v>44</v>
      </c>
      <c r="P2148" s="76">
        <v>5738</v>
      </c>
      <c r="Q2148" s="76">
        <v>41119</v>
      </c>
      <c r="R2148" s="76">
        <v>248</v>
      </c>
    </row>
    <row r="2149" spans="1:18">
      <c r="A2149" s="82">
        <f t="shared" si="165"/>
        <v>555804002006</v>
      </c>
      <c r="B2149" s="82" t="str">
        <f t="shared" si="166"/>
        <v>55580400</v>
      </c>
      <c r="C2149" s="82">
        <f t="shared" si="167"/>
        <v>2006</v>
      </c>
      <c r="D2149" s="82">
        <f t="shared" si="168"/>
        <v>9423.16</v>
      </c>
      <c r="E2149" s="82">
        <f t="shared" si="169"/>
        <v>989.49</v>
      </c>
      <c r="F2149" s="82">
        <f t="array" ref="F2149">SUM(IF(M2149:N2149="-",0,M2149:N2149),IF(O2149="-",0,-O2149))/100</f>
        <v>518.44000000000005</v>
      </c>
      <c r="G2149" s="82">
        <f t="array" ref="G2149">SUM(IF(P2149="-",0,P2149),IF(R2149="-",0,R2149))/100</f>
        <v>59.85</v>
      </c>
      <c r="H2149" s="82">
        <f t="array" ref="H2149">SUM(IF(Q2149="-",0,Q2149))/100</f>
        <v>411.2</v>
      </c>
      <c r="I2149" s="76">
        <v>5558040</v>
      </c>
      <c r="J2149" s="76" t="s">
        <v>212</v>
      </c>
      <c r="K2149" s="77">
        <v>39082</v>
      </c>
      <c r="L2149" s="76">
        <v>942316</v>
      </c>
      <c r="M2149" s="76">
        <v>50197</v>
      </c>
      <c r="N2149" s="76">
        <v>1691</v>
      </c>
      <c r="O2149" s="76">
        <v>44</v>
      </c>
      <c r="P2149" s="76">
        <v>5737</v>
      </c>
      <c r="Q2149" s="76">
        <v>41120</v>
      </c>
      <c r="R2149" s="76">
        <v>248</v>
      </c>
    </row>
    <row r="2150" spans="1:18">
      <c r="A2150" s="82">
        <f t="shared" si="165"/>
        <v>555804402015</v>
      </c>
      <c r="B2150" s="82" t="str">
        <f t="shared" si="166"/>
        <v>55580440</v>
      </c>
      <c r="C2150" s="82">
        <f t="shared" si="167"/>
        <v>2015</v>
      </c>
      <c r="D2150" s="82">
        <f t="shared" si="168"/>
        <v>10945</v>
      </c>
      <c r="E2150" s="82">
        <f t="shared" si="169"/>
        <v>1433.44</v>
      </c>
      <c r="F2150" s="82">
        <f t="array" ref="F2150">SUM(IF(M2150:N2150="-",0,M2150:N2150),IF(O2150="-",0,-O2150))/100</f>
        <v>707.97</v>
      </c>
      <c r="G2150" s="82">
        <f t="array" ref="G2150">SUM(IF(P2150="-",0,P2150),IF(R2150="-",0,R2150))/100</f>
        <v>140.01</v>
      </c>
      <c r="H2150" s="82">
        <f t="array" ref="H2150">SUM(IF(Q2150="-",0,Q2150))/100</f>
        <v>585.46</v>
      </c>
      <c r="I2150" s="76">
        <v>5558044</v>
      </c>
      <c r="J2150" s="76" t="s">
        <v>213</v>
      </c>
      <c r="K2150" s="77">
        <v>42369</v>
      </c>
      <c r="L2150" s="76">
        <v>1094500</v>
      </c>
      <c r="M2150" s="76">
        <v>69505</v>
      </c>
      <c r="N2150" s="76">
        <v>1292</v>
      </c>
      <c r="O2150" s="76">
        <v>0</v>
      </c>
      <c r="P2150" s="76">
        <v>13690</v>
      </c>
      <c r="Q2150" s="76">
        <v>58546</v>
      </c>
      <c r="R2150" s="76">
        <v>311</v>
      </c>
    </row>
    <row r="2151" spans="1:18">
      <c r="A2151" s="82">
        <f t="shared" si="165"/>
        <v>555804402014</v>
      </c>
      <c r="B2151" s="82" t="str">
        <f t="shared" si="166"/>
        <v>55580440</v>
      </c>
      <c r="C2151" s="82">
        <f t="shared" si="167"/>
        <v>2014</v>
      </c>
      <c r="D2151" s="82">
        <f t="shared" si="168"/>
        <v>10945.01</v>
      </c>
      <c r="E2151" s="82">
        <f t="shared" si="169"/>
        <v>1419.0900000000001</v>
      </c>
      <c r="F2151" s="82">
        <f t="array" ref="F2151">SUM(IF(M2151:N2151="-",0,M2151:N2151),IF(O2151="-",0,-O2151))/100</f>
        <v>705.79</v>
      </c>
      <c r="G2151" s="82">
        <f t="array" ref="G2151">SUM(IF(P2151="-",0,P2151),IF(R2151="-",0,R2151))/100</f>
        <v>133.09</v>
      </c>
      <c r="H2151" s="82">
        <f t="array" ref="H2151">SUM(IF(Q2151="-",0,Q2151))/100</f>
        <v>580.21</v>
      </c>
      <c r="I2151" s="76">
        <v>5558044</v>
      </c>
      <c r="J2151" s="76" t="s">
        <v>213</v>
      </c>
      <c r="K2151" s="77">
        <v>42004</v>
      </c>
      <c r="L2151" s="76">
        <v>1094501</v>
      </c>
      <c r="M2151" s="76">
        <v>69277</v>
      </c>
      <c r="N2151" s="76">
        <v>1302</v>
      </c>
      <c r="O2151" s="76" t="s">
        <v>19</v>
      </c>
      <c r="P2151" s="76">
        <v>12998</v>
      </c>
      <c r="Q2151" s="76">
        <v>58021</v>
      </c>
      <c r="R2151" s="76">
        <v>311</v>
      </c>
    </row>
    <row r="2152" spans="1:18">
      <c r="A2152" s="82">
        <f t="shared" si="165"/>
        <v>555804402013</v>
      </c>
      <c r="B2152" s="82" t="str">
        <f t="shared" si="166"/>
        <v>55580440</v>
      </c>
      <c r="C2152" s="82">
        <f t="shared" si="167"/>
        <v>2013</v>
      </c>
      <c r="D2152" s="82">
        <f t="shared" si="168"/>
        <v>10945.02</v>
      </c>
      <c r="E2152" s="82">
        <f t="shared" si="169"/>
        <v>1407.12</v>
      </c>
      <c r="F2152" s="82">
        <f t="array" ref="F2152">SUM(IF(M2152:N2152="-",0,M2152:N2152),IF(O2152="-",0,-O2152))/100</f>
        <v>700.89</v>
      </c>
      <c r="G2152" s="82">
        <f t="array" ref="G2152">SUM(IF(P2152="-",0,P2152),IF(R2152="-",0,R2152))/100</f>
        <v>132.59</v>
      </c>
      <c r="H2152" s="82">
        <f t="array" ref="H2152">SUM(IF(Q2152="-",0,Q2152))/100</f>
        <v>573.64</v>
      </c>
      <c r="I2152" s="76">
        <v>5558044</v>
      </c>
      <c r="J2152" s="76" t="s">
        <v>213</v>
      </c>
      <c r="K2152" s="77">
        <v>41639</v>
      </c>
      <c r="L2152" s="76">
        <v>1094502</v>
      </c>
      <c r="M2152" s="76">
        <v>68763</v>
      </c>
      <c r="N2152" s="76">
        <v>1326</v>
      </c>
      <c r="O2152" s="76" t="s">
        <v>19</v>
      </c>
      <c r="P2152" s="76">
        <v>12861</v>
      </c>
      <c r="Q2152" s="76">
        <v>57364</v>
      </c>
      <c r="R2152" s="76">
        <v>398</v>
      </c>
    </row>
    <row r="2153" spans="1:18">
      <c r="A2153" s="82">
        <f t="shared" si="165"/>
        <v>555804402012</v>
      </c>
      <c r="B2153" s="82" t="str">
        <f t="shared" si="166"/>
        <v>55580440</v>
      </c>
      <c r="C2153" s="82">
        <f t="shared" si="167"/>
        <v>2012</v>
      </c>
      <c r="D2153" s="82">
        <f t="shared" si="168"/>
        <v>10945.02</v>
      </c>
      <c r="E2153" s="82">
        <f t="shared" si="169"/>
        <v>1405.13</v>
      </c>
      <c r="F2153" s="82">
        <f t="array" ref="F2153">SUM(IF(M2153:N2153="-",0,M2153:N2153),IF(O2153="-",0,-O2153))/100</f>
        <v>707.39</v>
      </c>
      <c r="G2153" s="82">
        <f t="array" ref="G2153">SUM(IF(P2153="-",0,P2153),IF(R2153="-",0,R2153))/100</f>
        <v>126.92</v>
      </c>
      <c r="H2153" s="82">
        <f t="array" ref="H2153">SUM(IF(Q2153="-",0,Q2153))/100</f>
        <v>570.82000000000005</v>
      </c>
      <c r="I2153" s="76">
        <v>5558044</v>
      </c>
      <c r="J2153" s="76" t="s">
        <v>213</v>
      </c>
      <c r="K2153" s="77">
        <v>41274</v>
      </c>
      <c r="L2153" s="76">
        <v>1094502</v>
      </c>
      <c r="M2153" s="76">
        <v>69278</v>
      </c>
      <c r="N2153" s="76">
        <v>1461</v>
      </c>
      <c r="O2153" s="76">
        <v>0</v>
      </c>
      <c r="P2153" s="76">
        <v>12287</v>
      </c>
      <c r="Q2153" s="76">
        <v>57082</v>
      </c>
      <c r="R2153" s="76">
        <v>405</v>
      </c>
    </row>
    <row r="2154" spans="1:18">
      <c r="A2154" s="82">
        <f t="shared" si="165"/>
        <v>555804402011</v>
      </c>
      <c r="B2154" s="82" t="str">
        <f t="shared" si="166"/>
        <v>55580440</v>
      </c>
      <c r="C2154" s="82">
        <f t="shared" si="167"/>
        <v>2011</v>
      </c>
      <c r="D2154" s="82">
        <f t="shared" si="168"/>
        <v>10945.01</v>
      </c>
      <c r="E2154" s="82">
        <f t="shared" si="169"/>
        <v>1392.37</v>
      </c>
      <c r="F2154" s="82">
        <f t="array" ref="F2154">SUM(IF(M2154:N2154="-",0,M2154:N2154),IF(O2154="-",0,-O2154))/100</f>
        <v>698.1</v>
      </c>
      <c r="G2154" s="82">
        <f t="array" ref="G2154">SUM(IF(P2154="-",0,P2154),IF(R2154="-",0,R2154))/100</f>
        <v>126.93</v>
      </c>
      <c r="H2154" s="82">
        <f t="array" ref="H2154">SUM(IF(Q2154="-",0,Q2154))/100</f>
        <v>567.34</v>
      </c>
      <c r="I2154" s="76">
        <v>5558044</v>
      </c>
      <c r="J2154" s="76" t="s">
        <v>213</v>
      </c>
      <c r="K2154" s="77">
        <v>40908</v>
      </c>
      <c r="L2154" s="76">
        <v>1094501</v>
      </c>
      <c r="M2154" s="76">
        <v>68349</v>
      </c>
      <c r="N2154" s="76">
        <v>1461</v>
      </c>
      <c r="O2154" s="76">
        <v>0</v>
      </c>
      <c r="P2154" s="76">
        <v>12288</v>
      </c>
      <c r="Q2154" s="76">
        <v>56734</v>
      </c>
      <c r="R2154" s="76">
        <v>405</v>
      </c>
    </row>
    <row r="2155" spans="1:18">
      <c r="A2155" s="82">
        <f t="shared" si="165"/>
        <v>555804402010</v>
      </c>
      <c r="B2155" s="82" t="str">
        <f t="shared" si="166"/>
        <v>55580440</v>
      </c>
      <c r="C2155" s="82">
        <f t="shared" si="167"/>
        <v>2010</v>
      </c>
      <c r="D2155" s="82">
        <f t="shared" si="168"/>
        <v>10945.01</v>
      </c>
      <c r="E2155" s="82">
        <f t="shared" si="169"/>
        <v>1384.13</v>
      </c>
      <c r="F2155" s="82">
        <f t="array" ref="F2155">SUM(IF(M2155:N2155="-",0,M2155:N2155),IF(O2155="-",0,-O2155))/100</f>
        <v>691.29</v>
      </c>
      <c r="G2155" s="82">
        <f t="array" ref="G2155">SUM(IF(P2155="-",0,P2155),IF(R2155="-",0,R2155))/100</f>
        <v>126.85</v>
      </c>
      <c r="H2155" s="82">
        <f t="array" ref="H2155">SUM(IF(Q2155="-",0,Q2155))/100</f>
        <v>565.99</v>
      </c>
      <c r="I2155" s="76">
        <v>5558044</v>
      </c>
      <c r="J2155" s="76" t="s">
        <v>213</v>
      </c>
      <c r="K2155" s="77">
        <v>40543</v>
      </c>
      <c r="L2155" s="76">
        <v>1094501</v>
      </c>
      <c r="M2155" s="76">
        <v>67643</v>
      </c>
      <c r="N2155" s="76">
        <v>1486</v>
      </c>
      <c r="O2155" s="76">
        <v>0</v>
      </c>
      <c r="P2155" s="76">
        <v>12280</v>
      </c>
      <c r="Q2155" s="76">
        <v>56599</v>
      </c>
      <c r="R2155" s="76">
        <v>405</v>
      </c>
    </row>
    <row r="2156" spans="1:18">
      <c r="A2156" s="82">
        <f t="shared" si="165"/>
        <v>555804402009</v>
      </c>
      <c r="B2156" s="82" t="str">
        <f t="shared" si="166"/>
        <v>55580440</v>
      </c>
      <c r="C2156" s="82">
        <f t="shared" si="167"/>
        <v>2009</v>
      </c>
      <c r="D2156" s="82">
        <f t="shared" si="168"/>
        <v>10931.03</v>
      </c>
      <c r="E2156" s="82">
        <f t="shared" si="169"/>
        <v>1376.38</v>
      </c>
      <c r="F2156" s="82">
        <f t="array" ref="F2156">SUM(IF(M2156:N2156="-",0,M2156:N2156),IF(O2156="-",0,-O2156))/100</f>
        <v>682.48</v>
      </c>
      <c r="G2156" s="82">
        <f t="array" ref="G2156">SUM(IF(P2156="-",0,P2156),IF(R2156="-",0,R2156))/100</f>
        <v>127.87</v>
      </c>
      <c r="H2156" s="82">
        <f t="array" ref="H2156">SUM(IF(Q2156="-",0,Q2156))/100</f>
        <v>566.03</v>
      </c>
      <c r="I2156" s="76">
        <v>5558044</v>
      </c>
      <c r="J2156" s="76" t="s">
        <v>213</v>
      </c>
      <c r="K2156" s="77">
        <v>40178</v>
      </c>
      <c r="L2156" s="76">
        <v>1093103</v>
      </c>
      <c r="M2156" s="76">
        <v>67372</v>
      </c>
      <c r="N2156" s="76">
        <v>876</v>
      </c>
      <c r="O2156" s="76" t="s">
        <v>19</v>
      </c>
      <c r="P2156" s="76">
        <v>12375</v>
      </c>
      <c r="Q2156" s="76">
        <v>56603</v>
      </c>
      <c r="R2156" s="76">
        <v>412</v>
      </c>
    </row>
    <row r="2157" spans="1:18">
      <c r="A2157" s="82">
        <f t="shared" si="165"/>
        <v>555804402008</v>
      </c>
      <c r="B2157" s="82" t="str">
        <f t="shared" si="166"/>
        <v>55580440</v>
      </c>
      <c r="C2157" s="82">
        <f t="shared" si="167"/>
        <v>2008</v>
      </c>
      <c r="D2157" s="82">
        <f t="shared" si="168"/>
        <v>10931.03</v>
      </c>
      <c r="E2157" s="82">
        <f t="shared" si="169"/>
        <v>1376.38</v>
      </c>
      <c r="F2157" s="82">
        <f t="array" ref="F2157">SUM(IF(M2157:N2157="-",0,M2157:N2157),IF(O2157="-",0,-O2157))/100</f>
        <v>682.48</v>
      </c>
      <c r="G2157" s="82">
        <f t="array" ref="G2157">SUM(IF(P2157="-",0,P2157),IF(R2157="-",0,R2157))/100</f>
        <v>127.87</v>
      </c>
      <c r="H2157" s="82">
        <f t="array" ref="H2157">SUM(IF(Q2157="-",0,Q2157))/100</f>
        <v>566.03</v>
      </c>
      <c r="I2157" s="76">
        <v>5558044</v>
      </c>
      <c r="J2157" s="76" t="s">
        <v>213</v>
      </c>
      <c r="K2157" s="77">
        <v>39813</v>
      </c>
      <c r="L2157" s="76">
        <v>1093103</v>
      </c>
      <c r="M2157" s="76">
        <v>67372</v>
      </c>
      <c r="N2157" s="76">
        <v>876</v>
      </c>
      <c r="O2157" s="76" t="s">
        <v>19</v>
      </c>
      <c r="P2157" s="76">
        <v>12375</v>
      </c>
      <c r="Q2157" s="76">
        <v>56603</v>
      </c>
      <c r="R2157" s="76">
        <v>412</v>
      </c>
    </row>
    <row r="2158" spans="1:18">
      <c r="A2158" s="82">
        <f t="shared" si="165"/>
        <v>555804402007</v>
      </c>
      <c r="B2158" s="82" t="str">
        <f t="shared" si="166"/>
        <v>55580440</v>
      </c>
      <c r="C2158" s="82">
        <f t="shared" si="167"/>
        <v>2007</v>
      </c>
      <c r="D2158" s="82">
        <f t="shared" si="168"/>
        <v>10931.04</v>
      </c>
      <c r="E2158" s="82">
        <f t="shared" si="169"/>
        <v>1339.3600000000001</v>
      </c>
      <c r="F2158" s="82">
        <f t="array" ref="F2158">SUM(IF(M2158:N2158="-",0,M2158:N2158),IF(O2158="-",0,-O2158))/100</f>
        <v>677.95</v>
      </c>
      <c r="G2158" s="82">
        <f t="array" ref="G2158">SUM(IF(P2158="-",0,P2158),IF(R2158="-",0,R2158))/100</f>
        <v>107.84</v>
      </c>
      <c r="H2158" s="82">
        <f t="array" ref="H2158">SUM(IF(Q2158="-",0,Q2158))/100</f>
        <v>553.57000000000005</v>
      </c>
      <c r="I2158" s="76">
        <v>5558044</v>
      </c>
      <c r="J2158" s="76" t="s">
        <v>213</v>
      </c>
      <c r="K2158" s="77">
        <v>39447</v>
      </c>
      <c r="L2158" s="76">
        <v>1093104</v>
      </c>
      <c r="M2158" s="76">
        <v>67173</v>
      </c>
      <c r="N2158" s="76">
        <v>622</v>
      </c>
      <c r="O2158" s="76" t="s">
        <v>19</v>
      </c>
      <c r="P2158" s="76">
        <v>10494</v>
      </c>
      <c r="Q2158" s="76">
        <v>55357</v>
      </c>
      <c r="R2158" s="76">
        <v>290</v>
      </c>
    </row>
    <row r="2159" spans="1:18">
      <c r="A2159" s="82">
        <f t="shared" si="165"/>
        <v>555804402006</v>
      </c>
      <c r="B2159" s="82" t="str">
        <f t="shared" si="166"/>
        <v>55580440</v>
      </c>
      <c r="C2159" s="82">
        <f t="shared" si="167"/>
        <v>2006</v>
      </c>
      <c r="D2159" s="82">
        <f t="shared" si="168"/>
        <v>10930.89</v>
      </c>
      <c r="E2159" s="82">
        <f t="shared" si="169"/>
        <v>1322.12</v>
      </c>
      <c r="F2159" s="82">
        <f t="array" ref="F2159">SUM(IF(M2159:N2159="-",0,M2159:N2159),IF(O2159="-",0,-O2159))/100</f>
        <v>664.78</v>
      </c>
      <c r="G2159" s="82">
        <f t="array" ref="G2159">SUM(IF(P2159="-",0,P2159),IF(R2159="-",0,R2159))/100</f>
        <v>108.06</v>
      </c>
      <c r="H2159" s="82">
        <f t="array" ref="H2159">SUM(IF(Q2159="-",0,Q2159))/100</f>
        <v>549.28</v>
      </c>
      <c r="I2159" s="76">
        <v>5558044</v>
      </c>
      <c r="J2159" s="76" t="s">
        <v>213</v>
      </c>
      <c r="K2159" s="77">
        <v>39082</v>
      </c>
      <c r="L2159" s="76">
        <v>1093089</v>
      </c>
      <c r="M2159" s="76">
        <v>65884</v>
      </c>
      <c r="N2159" s="76">
        <v>594</v>
      </c>
      <c r="O2159" s="76" t="s">
        <v>19</v>
      </c>
      <c r="P2159" s="76">
        <v>10516</v>
      </c>
      <c r="Q2159" s="76">
        <v>54928</v>
      </c>
      <c r="R2159" s="76">
        <v>290</v>
      </c>
    </row>
    <row r="2160" spans="1:18">
      <c r="A2160" s="82">
        <f t="shared" si="165"/>
        <v>556200002015</v>
      </c>
      <c r="B2160" s="82" t="str">
        <f t="shared" si="166"/>
        <v>55620000</v>
      </c>
      <c r="C2160" s="82">
        <f t="shared" si="167"/>
        <v>2015</v>
      </c>
      <c r="D2160" s="82">
        <f t="shared" si="168"/>
        <v>76131.100000000006</v>
      </c>
      <c r="E2160" s="82">
        <f t="shared" si="169"/>
        <v>24921.91</v>
      </c>
      <c r="F2160" s="82">
        <f t="array" ref="F2160">SUM(IF(M2160:N2160="-",0,M2160:N2160),IF(O2160="-",0,-O2160))/100</f>
        <v>15738.17</v>
      </c>
      <c r="G2160" s="82">
        <f t="array" ref="G2160">SUM(IF(P2160="-",0,P2160),IF(R2160="-",0,R2160))/100</f>
        <v>2506.0100000000002</v>
      </c>
      <c r="H2160" s="82">
        <f t="array" ref="H2160">SUM(IF(Q2160="-",0,Q2160))/100</f>
        <v>6677.73</v>
      </c>
      <c r="I2160" s="76">
        <v>5562</v>
      </c>
      <c r="J2160" s="76" t="s">
        <v>214</v>
      </c>
      <c r="K2160" s="77">
        <v>42369</v>
      </c>
      <c r="L2160" s="76">
        <v>7613110</v>
      </c>
      <c r="M2160" s="76">
        <v>1417859</v>
      </c>
      <c r="N2160" s="76">
        <v>185717</v>
      </c>
      <c r="O2160" s="76">
        <v>29759</v>
      </c>
      <c r="P2160" s="76">
        <v>217946</v>
      </c>
      <c r="Q2160" s="76">
        <v>667773</v>
      </c>
      <c r="R2160" s="76">
        <v>32655</v>
      </c>
    </row>
    <row r="2161" spans="1:18">
      <c r="A2161" s="82">
        <f t="shared" si="165"/>
        <v>556200002014</v>
      </c>
      <c r="B2161" s="82" t="str">
        <f t="shared" si="166"/>
        <v>55620000</v>
      </c>
      <c r="C2161" s="82">
        <f t="shared" si="167"/>
        <v>2014</v>
      </c>
      <c r="D2161" s="82">
        <f t="shared" si="168"/>
        <v>76045.320000000007</v>
      </c>
      <c r="E2161" s="82">
        <f t="shared" si="169"/>
        <v>24861.949999999997</v>
      </c>
      <c r="F2161" s="82">
        <f t="array" ref="F2161">SUM(IF(M2161:N2161="-",0,M2161:N2161),IF(O2161="-",0,-O2161))/100</f>
        <v>15799.83</v>
      </c>
      <c r="G2161" s="82">
        <f t="array" ref="G2161">SUM(IF(P2161="-",0,P2161),IF(R2161="-",0,R2161))/100</f>
        <v>2428.1999999999998</v>
      </c>
      <c r="H2161" s="82">
        <f t="array" ref="H2161">SUM(IF(Q2161="-",0,Q2161))/100</f>
        <v>6633.92</v>
      </c>
      <c r="I2161" s="76">
        <v>5562</v>
      </c>
      <c r="J2161" s="76" t="s">
        <v>214</v>
      </c>
      <c r="K2161" s="77">
        <v>42004</v>
      </c>
      <c r="L2161" s="76">
        <v>7604532</v>
      </c>
      <c r="M2161" s="76">
        <v>1434002</v>
      </c>
      <c r="N2161" s="76">
        <v>174991</v>
      </c>
      <c r="O2161" s="76">
        <v>29010</v>
      </c>
      <c r="P2161" s="76">
        <v>210230</v>
      </c>
      <c r="Q2161" s="76">
        <v>663392</v>
      </c>
      <c r="R2161" s="76">
        <v>32590</v>
      </c>
    </row>
    <row r="2162" spans="1:18">
      <c r="A2162" s="82">
        <f t="shared" si="165"/>
        <v>556200002013</v>
      </c>
      <c r="B2162" s="82" t="str">
        <f t="shared" si="166"/>
        <v>55620000</v>
      </c>
      <c r="C2162" s="82">
        <f t="shared" si="167"/>
        <v>2013</v>
      </c>
      <c r="D2162" s="82">
        <f t="shared" si="168"/>
        <v>76045.22</v>
      </c>
      <c r="E2162" s="82">
        <f t="shared" si="169"/>
        <v>24855.260000000002</v>
      </c>
      <c r="F2162" s="82">
        <f t="array" ref="F2162">SUM(IF(M2162:N2162="-",0,M2162:N2162),IF(O2162="-",0,-O2162))/100</f>
        <v>15795.85</v>
      </c>
      <c r="G2162" s="82">
        <f t="array" ref="G2162">SUM(IF(P2162="-",0,P2162),IF(R2162="-",0,R2162))/100</f>
        <v>2424.56</v>
      </c>
      <c r="H2162" s="82">
        <f t="array" ref="H2162">SUM(IF(Q2162="-",0,Q2162))/100</f>
        <v>6634.85</v>
      </c>
      <c r="I2162" s="76">
        <v>5562</v>
      </c>
      <c r="J2162" s="76" t="s">
        <v>214</v>
      </c>
      <c r="K2162" s="77">
        <v>41639</v>
      </c>
      <c r="L2162" s="76">
        <v>7604522</v>
      </c>
      <c r="M2162" s="76">
        <v>1433285</v>
      </c>
      <c r="N2162" s="76">
        <v>175311</v>
      </c>
      <c r="O2162" s="76">
        <v>29011</v>
      </c>
      <c r="P2162" s="76">
        <v>209864</v>
      </c>
      <c r="Q2162" s="76">
        <v>663485</v>
      </c>
      <c r="R2162" s="76">
        <v>32592</v>
      </c>
    </row>
    <row r="2163" spans="1:18">
      <c r="A2163" s="82">
        <f t="shared" si="165"/>
        <v>556200002012</v>
      </c>
      <c r="B2163" s="82" t="str">
        <f t="shared" si="166"/>
        <v>55620000</v>
      </c>
      <c r="C2163" s="82">
        <f t="shared" si="167"/>
        <v>2012</v>
      </c>
      <c r="D2163" s="82">
        <f t="shared" si="168"/>
        <v>76045.149999999994</v>
      </c>
      <c r="E2163" s="82">
        <f t="shared" si="169"/>
        <v>24823.16</v>
      </c>
      <c r="F2163" s="82">
        <f t="array" ref="F2163">SUM(IF(M2163:N2163="-",0,M2163:N2163),IF(O2163="-",0,-O2163))/100</f>
        <v>15771.42</v>
      </c>
      <c r="G2163" s="82">
        <f t="array" ref="G2163">SUM(IF(P2163="-",0,P2163),IF(R2163="-",0,R2163))/100</f>
        <v>2421.44</v>
      </c>
      <c r="H2163" s="82">
        <f t="array" ref="H2163">SUM(IF(Q2163="-",0,Q2163))/100</f>
        <v>6630.3</v>
      </c>
      <c r="I2163" s="76">
        <v>5562</v>
      </c>
      <c r="J2163" s="76" t="s">
        <v>214</v>
      </c>
      <c r="K2163" s="77">
        <v>41274</v>
      </c>
      <c r="L2163" s="76">
        <v>7604515</v>
      </c>
      <c r="M2163" s="76">
        <v>1429616</v>
      </c>
      <c r="N2163" s="76">
        <v>176536</v>
      </c>
      <c r="O2163" s="76">
        <v>29010</v>
      </c>
      <c r="P2163" s="76">
        <v>209553</v>
      </c>
      <c r="Q2163" s="76">
        <v>663030</v>
      </c>
      <c r="R2163" s="76">
        <v>32591</v>
      </c>
    </row>
    <row r="2164" spans="1:18">
      <c r="A2164" s="82">
        <f t="shared" si="165"/>
        <v>556200002011</v>
      </c>
      <c r="B2164" s="82" t="str">
        <f t="shared" si="166"/>
        <v>55620000</v>
      </c>
      <c r="C2164" s="82">
        <f t="shared" si="167"/>
        <v>2011</v>
      </c>
      <c r="D2164" s="82">
        <f t="shared" si="168"/>
        <v>76044.149999999994</v>
      </c>
      <c r="E2164" s="82">
        <f t="shared" si="169"/>
        <v>24741.75</v>
      </c>
      <c r="F2164" s="82">
        <f t="array" ref="F2164">SUM(IF(M2164:N2164="-",0,M2164:N2164),IF(O2164="-",0,-O2164))/100</f>
        <v>15729.41</v>
      </c>
      <c r="G2164" s="82">
        <f t="array" ref="G2164">SUM(IF(P2164="-",0,P2164),IF(R2164="-",0,R2164))/100</f>
        <v>2386.33</v>
      </c>
      <c r="H2164" s="82">
        <f t="array" ref="H2164">SUM(IF(Q2164="-",0,Q2164))/100</f>
        <v>6626.01</v>
      </c>
      <c r="I2164" s="76">
        <v>5562</v>
      </c>
      <c r="J2164" s="76" t="s">
        <v>214</v>
      </c>
      <c r="K2164" s="77">
        <v>40908</v>
      </c>
      <c r="L2164" s="76">
        <v>7604415</v>
      </c>
      <c r="M2164" s="76">
        <v>1423945</v>
      </c>
      <c r="N2164" s="76">
        <v>175032</v>
      </c>
      <c r="O2164" s="76">
        <v>26036</v>
      </c>
      <c r="P2164" s="76">
        <v>206217</v>
      </c>
      <c r="Q2164" s="76">
        <v>662601</v>
      </c>
      <c r="R2164" s="76">
        <v>32416</v>
      </c>
    </row>
    <row r="2165" spans="1:18">
      <c r="A2165" s="82">
        <f t="shared" si="165"/>
        <v>556200002010</v>
      </c>
      <c r="B2165" s="82" t="str">
        <f t="shared" si="166"/>
        <v>55620000</v>
      </c>
      <c r="C2165" s="82">
        <f t="shared" si="167"/>
        <v>2010</v>
      </c>
      <c r="D2165" s="82">
        <f t="shared" si="168"/>
        <v>76042.490000000005</v>
      </c>
      <c r="E2165" s="82">
        <f t="shared" si="169"/>
        <v>24544.98</v>
      </c>
      <c r="F2165" s="82">
        <f t="array" ref="F2165">SUM(IF(M2165:N2165="-",0,M2165:N2165),IF(O2165="-",0,-O2165))/100</f>
        <v>15631.12</v>
      </c>
      <c r="G2165" s="82">
        <f t="array" ref="G2165">SUM(IF(P2165="-",0,P2165),IF(R2165="-",0,R2165))/100</f>
        <v>2305.38</v>
      </c>
      <c r="H2165" s="82">
        <f t="array" ref="H2165">SUM(IF(Q2165="-",0,Q2165))/100</f>
        <v>6608.48</v>
      </c>
      <c r="I2165" s="76">
        <v>5562</v>
      </c>
      <c r="J2165" s="76" t="s">
        <v>214</v>
      </c>
      <c r="K2165" s="77">
        <v>40543</v>
      </c>
      <c r="L2165" s="76">
        <v>7604249</v>
      </c>
      <c r="M2165" s="76">
        <v>1413979</v>
      </c>
      <c r="N2165" s="76">
        <v>185490</v>
      </c>
      <c r="O2165" s="76">
        <v>36357</v>
      </c>
      <c r="P2165" s="76">
        <v>198137</v>
      </c>
      <c r="Q2165" s="76">
        <v>660848</v>
      </c>
      <c r="R2165" s="76">
        <v>32401</v>
      </c>
    </row>
    <row r="2166" spans="1:18">
      <c r="A2166" s="82">
        <f t="shared" si="165"/>
        <v>556200002009</v>
      </c>
      <c r="B2166" s="82" t="str">
        <f t="shared" si="166"/>
        <v>55620000</v>
      </c>
      <c r="C2166" s="82">
        <f t="shared" si="167"/>
        <v>2009</v>
      </c>
      <c r="D2166" s="82">
        <f t="shared" si="168"/>
        <v>76040.929999999993</v>
      </c>
      <c r="E2166" s="82">
        <f t="shared" si="169"/>
        <v>24461.29</v>
      </c>
      <c r="F2166" s="82">
        <f t="array" ref="F2166">SUM(IF(M2166:N2166="-",0,M2166:N2166),IF(O2166="-",0,-O2166))/100</f>
        <v>15629.74</v>
      </c>
      <c r="G2166" s="82">
        <f t="array" ref="G2166">SUM(IF(P2166="-",0,P2166),IF(R2166="-",0,R2166))/100</f>
        <v>2235.06</v>
      </c>
      <c r="H2166" s="82">
        <f t="array" ref="H2166">SUM(IF(Q2166="-",0,Q2166))/100</f>
        <v>6596.49</v>
      </c>
      <c r="I2166" s="76">
        <v>5562</v>
      </c>
      <c r="J2166" s="76" t="s">
        <v>214</v>
      </c>
      <c r="K2166" s="77">
        <v>40178</v>
      </c>
      <c r="L2166" s="76">
        <v>7604093</v>
      </c>
      <c r="M2166" s="76">
        <v>1417093</v>
      </c>
      <c r="N2166" s="76">
        <v>181293</v>
      </c>
      <c r="O2166" s="76">
        <v>35412</v>
      </c>
      <c r="P2166" s="76">
        <v>191107</v>
      </c>
      <c r="Q2166" s="76">
        <v>659649</v>
      </c>
      <c r="R2166" s="76">
        <v>32399</v>
      </c>
    </row>
    <row r="2167" spans="1:18">
      <c r="A2167" s="82">
        <f t="shared" si="165"/>
        <v>556200002008</v>
      </c>
      <c r="B2167" s="82" t="str">
        <f t="shared" si="166"/>
        <v>55620000</v>
      </c>
      <c r="C2167" s="82">
        <f t="shared" si="167"/>
        <v>2008</v>
      </c>
      <c r="D2167" s="82">
        <f t="shared" si="168"/>
        <v>76040.89</v>
      </c>
      <c r="E2167" s="82">
        <f t="shared" si="169"/>
        <v>24269.8</v>
      </c>
      <c r="F2167" s="82">
        <f t="array" ref="F2167">SUM(IF(M2167:N2167="-",0,M2167:N2167),IF(O2167="-",0,-O2167))/100</f>
        <v>15512.22</v>
      </c>
      <c r="G2167" s="82">
        <f t="array" ref="G2167">SUM(IF(P2167="-",0,P2167),IF(R2167="-",0,R2167))/100</f>
        <v>2148.39</v>
      </c>
      <c r="H2167" s="82">
        <f t="array" ref="H2167">SUM(IF(Q2167="-",0,Q2167))/100</f>
        <v>6609.19</v>
      </c>
      <c r="I2167" s="76">
        <v>5562</v>
      </c>
      <c r="J2167" s="76" t="s">
        <v>214</v>
      </c>
      <c r="K2167" s="77">
        <v>39813</v>
      </c>
      <c r="L2167" s="76">
        <v>7604089</v>
      </c>
      <c r="M2167" s="76">
        <v>1407889</v>
      </c>
      <c r="N2167" s="76">
        <v>174734</v>
      </c>
      <c r="O2167" s="76">
        <v>31401</v>
      </c>
      <c r="P2167" s="76">
        <v>182965</v>
      </c>
      <c r="Q2167" s="76">
        <v>660919</v>
      </c>
      <c r="R2167" s="76">
        <v>31874</v>
      </c>
    </row>
    <row r="2168" spans="1:18">
      <c r="A2168" s="82">
        <f t="shared" si="165"/>
        <v>556200002007</v>
      </c>
      <c r="B2168" s="82" t="str">
        <f t="shared" si="166"/>
        <v>55620000</v>
      </c>
      <c r="C2168" s="82">
        <f t="shared" si="167"/>
        <v>2007</v>
      </c>
      <c r="D2168" s="82">
        <f t="shared" si="168"/>
        <v>76039.3</v>
      </c>
      <c r="E2168" s="82">
        <f t="shared" si="169"/>
        <v>24123</v>
      </c>
      <c r="F2168" s="82">
        <f t="array" ref="F2168">SUM(IF(M2168:N2168="-",0,M2168:N2168),IF(O2168="-",0,-O2168))/100</f>
        <v>15444.91</v>
      </c>
      <c r="G2168" s="82">
        <f t="array" ref="G2168">SUM(IF(P2168="-",0,P2168),IF(R2168="-",0,R2168))/100</f>
        <v>2066.5</v>
      </c>
      <c r="H2168" s="82">
        <f t="array" ref="H2168">SUM(IF(Q2168="-",0,Q2168))/100</f>
        <v>6611.59</v>
      </c>
      <c r="I2168" s="76">
        <v>5562</v>
      </c>
      <c r="J2168" s="76" t="s">
        <v>214</v>
      </c>
      <c r="K2168" s="77">
        <v>39447</v>
      </c>
      <c r="L2168" s="76">
        <v>7603930</v>
      </c>
      <c r="M2168" s="76">
        <v>1401279</v>
      </c>
      <c r="N2168" s="76">
        <v>175194</v>
      </c>
      <c r="O2168" s="76">
        <v>31982</v>
      </c>
      <c r="P2168" s="76">
        <v>175336</v>
      </c>
      <c r="Q2168" s="76">
        <v>661159</v>
      </c>
      <c r="R2168" s="76">
        <v>31314</v>
      </c>
    </row>
    <row r="2169" spans="1:18">
      <c r="A2169" s="82">
        <f t="shared" si="165"/>
        <v>556200002006</v>
      </c>
      <c r="B2169" s="82" t="str">
        <f t="shared" si="166"/>
        <v>55620000</v>
      </c>
      <c r="C2169" s="82">
        <f t="shared" si="167"/>
        <v>2006</v>
      </c>
      <c r="D2169" s="82">
        <f t="shared" si="168"/>
        <v>76038.45</v>
      </c>
      <c r="E2169" s="82">
        <f t="shared" si="169"/>
        <v>23998.93</v>
      </c>
      <c r="F2169" s="82">
        <f t="array" ref="F2169">SUM(IF(M2169:N2169="-",0,M2169:N2169),IF(O2169="-",0,-O2169))/100</f>
        <v>15386.2</v>
      </c>
      <c r="G2169" s="82">
        <f t="array" ref="G2169">SUM(IF(P2169="-",0,P2169),IF(R2169="-",0,R2169))/100</f>
        <v>2001.9</v>
      </c>
      <c r="H2169" s="82">
        <f t="array" ref="H2169">SUM(IF(Q2169="-",0,Q2169))/100</f>
        <v>6610.83</v>
      </c>
      <c r="I2169" s="76">
        <v>5562</v>
      </c>
      <c r="J2169" s="76" t="s">
        <v>214</v>
      </c>
      <c r="K2169" s="77">
        <v>39082</v>
      </c>
      <c r="L2169" s="76">
        <v>7603845</v>
      </c>
      <c r="M2169" s="76">
        <v>1395442</v>
      </c>
      <c r="N2169" s="76">
        <v>175281</v>
      </c>
      <c r="O2169" s="76">
        <v>32103</v>
      </c>
      <c r="P2169" s="76">
        <v>169139</v>
      </c>
      <c r="Q2169" s="76">
        <v>661083</v>
      </c>
      <c r="R2169" s="76">
        <v>31051</v>
      </c>
    </row>
    <row r="2170" spans="1:18">
      <c r="A2170" s="82">
        <f t="shared" si="165"/>
        <v>556200402015</v>
      </c>
      <c r="B2170" s="82" t="str">
        <f t="shared" si="166"/>
        <v>55620040</v>
      </c>
      <c r="C2170" s="82">
        <f t="shared" si="167"/>
        <v>2015</v>
      </c>
      <c r="D2170" s="82">
        <f t="shared" si="168"/>
        <v>5167.99</v>
      </c>
      <c r="E2170" s="82">
        <f t="shared" si="169"/>
        <v>2733.58</v>
      </c>
      <c r="F2170" s="82">
        <f t="array" ref="F2170">SUM(IF(M2170:N2170="-",0,M2170:N2170),IF(O2170="-",0,-O2170))/100</f>
        <v>1781.84</v>
      </c>
      <c r="G2170" s="82">
        <f t="array" ref="G2170">SUM(IF(P2170="-",0,P2170),IF(R2170="-",0,R2170))/100</f>
        <v>323.62</v>
      </c>
      <c r="H2170" s="82">
        <f t="array" ref="H2170">SUM(IF(Q2170="-",0,Q2170))/100</f>
        <v>628.12</v>
      </c>
      <c r="I2170" s="76">
        <v>5562004</v>
      </c>
      <c r="J2170" s="76" t="s">
        <v>215</v>
      </c>
      <c r="K2170" s="77">
        <v>42369</v>
      </c>
      <c r="L2170" s="76">
        <v>516799</v>
      </c>
      <c r="M2170" s="76">
        <v>165945</v>
      </c>
      <c r="N2170" s="76">
        <v>12721</v>
      </c>
      <c r="O2170" s="76">
        <v>482</v>
      </c>
      <c r="P2170" s="76">
        <v>28920</v>
      </c>
      <c r="Q2170" s="76">
        <v>62812</v>
      </c>
      <c r="R2170" s="76">
        <v>3442</v>
      </c>
    </row>
    <row r="2171" spans="1:18">
      <c r="A2171" s="82">
        <f t="shared" si="165"/>
        <v>556200402014</v>
      </c>
      <c r="B2171" s="82" t="str">
        <f t="shared" si="166"/>
        <v>55620040</v>
      </c>
      <c r="C2171" s="82">
        <f t="shared" si="167"/>
        <v>2014</v>
      </c>
      <c r="D2171" s="82">
        <f t="shared" si="168"/>
        <v>5166.53</v>
      </c>
      <c r="E2171" s="82">
        <f t="shared" si="169"/>
        <v>2729</v>
      </c>
      <c r="F2171" s="82">
        <f t="array" ref="F2171">SUM(IF(M2171:N2171="-",0,M2171:N2171),IF(O2171="-",0,-O2171))/100</f>
        <v>1783.29</v>
      </c>
      <c r="G2171" s="82">
        <f t="array" ref="G2171">SUM(IF(P2171="-",0,P2171),IF(R2171="-",0,R2171))/100</f>
        <v>322.26</v>
      </c>
      <c r="H2171" s="82">
        <f t="array" ref="H2171">SUM(IF(Q2171="-",0,Q2171))/100</f>
        <v>623.45000000000005</v>
      </c>
      <c r="I2171" s="76">
        <v>5562004</v>
      </c>
      <c r="J2171" s="76" t="s">
        <v>215</v>
      </c>
      <c r="K2171" s="77">
        <v>42004</v>
      </c>
      <c r="L2171" s="76">
        <v>516653</v>
      </c>
      <c r="M2171" s="76">
        <v>165360</v>
      </c>
      <c r="N2171" s="76">
        <v>13451</v>
      </c>
      <c r="O2171" s="76">
        <v>482</v>
      </c>
      <c r="P2171" s="76">
        <v>28747</v>
      </c>
      <c r="Q2171" s="76">
        <v>62345</v>
      </c>
      <c r="R2171" s="76">
        <v>3479</v>
      </c>
    </row>
    <row r="2172" spans="1:18">
      <c r="A2172" s="82">
        <f t="shared" si="165"/>
        <v>556200402013</v>
      </c>
      <c r="B2172" s="82" t="str">
        <f t="shared" si="166"/>
        <v>55620040</v>
      </c>
      <c r="C2172" s="82">
        <f t="shared" si="167"/>
        <v>2013</v>
      </c>
      <c r="D2172" s="82">
        <f t="shared" si="168"/>
        <v>5166.53</v>
      </c>
      <c r="E2172" s="82">
        <f t="shared" si="169"/>
        <v>2730.52</v>
      </c>
      <c r="F2172" s="82">
        <f t="array" ref="F2172">SUM(IF(M2172:N2172="-",0,M2172:N2172),IF(O2172="-",0,-O2172))/100</f>
        <v>1784.97</v>
      </c>
      <c r="G2172" s="82">
        <f t="array" ref="G2172">SUM(IF(P2172="-",0,P2172),IF(R2172="-",0,R2172))/100</f>
        <v>322.62</v>
      </c>
      <c r="H2172" s="82">
        <f t="array" ref="H2172">SUM(IF(Q2172="-",0,Q2172))/100</f>
        <v>622.92999999999995</v>
      </c>
      <c r="I2172" s="76">
        <v>5562004</v>
      </c>
      <c r="J2172" s="76" t="s">
        <v>215</v>
      </c>
      <c r="K2172" s="77">
        <v>41639</v>
      </c>
      <c r="L2172" s="76">
        <v>516653</v>
      </c>
      <c r="M2172" s="76">
        <v>165499</v>
      </c>
      <c r="N2172" s="76">
        <v>13480</v>
      </c>
      <c r="O2172" s="76">
        <v>482</v>
      </c>
      <c r="P2172" s="76">
        <v>28783</v>
      </c>
      <c r="Q2172" s="76">
        <v>62293</v>
      </c>
      <c r="R2172" s="76">
        <v>3479</v>
      </c>
    </row>
    <row r="2173" spans="1:18">
      <c r="A2173" s="82">
        <f t="shared" si="165"/>
        <v>556200402012</v>
      </c>
      <c r="B2173" s="82" t="str">
        <f t="shared" si="166"/>
        <v>55620040</v>
      </c>
      <c r="C2173" s="82">
        <f t="shared" si="167"/>
        <v>2012</v>
      </c>
      <c r="D2173" s="82">
        <f t="shared" si="168"/>
        <v>5166.53</v>
      </c>
      <c r="E2173" s="82">
        <f t="shared" si="169"/>
        <v>2727.7700000000004</v>
      </c>
      <c r="F2173" s="82">
        <f t="array" ref="F2173">SUM(IF(M2173:N2173="-",0,M2173:N2173),IF(O2173="-",0,-O2173))/100</f>
        <v>1783.15</v>
      </c>
      <c r="G2173" s="82">
        <f t="array" ref="G2173">SUM(IF(P2173="-",0,P2173),IF(R2173="-",0,R2173))/100</f>
        <v>323.05</v>
      </c>
      <c r="H2173" s="82">
        <f t="array" ref="H2173">SUM(IF(Q2173="-",0,Q2173))/100</f>
        <v>621.57000000000005</v>
      </c>
      <c r="I2173" s="76">
        <v>5562004</v>
      </c>
      <c r="J2173" s="76" t="s">
        <v>215</v>
      </c>
      <c r="K2173" s="77">
        <v>41274</v>
      </c>
      <c r="L2173" s="76">
        <v>516653</v>
      </c>
      <c r="M2173" s="76">
        <v>165115</v>
      </c>
      <c r="N2173" s="76">
        <v>13682</v>
      </c>
      <c r="O2173" s="76">
        <v>482</v>
      </c>
      <c r="P2173" s="76">
        <v>28827</v>
      </c>
      <c r="Q2173" s="76">
        <v>62157</v>
      </c>
      <c r="R2173" s="76">
        <v>3478</v>
      </c>
    </row>
    <row r="2174" spans="1:18">
      <c r="A2174" s="82">
        <f t="shared" si="165"/>
        <v>556200402011</v>
      </c>
      <c r="B2174" s="82" t="str">
        <f t="shared" si="166"/>
        <v>55620040</v>
      </c>
      <c r="C2174" s="82">
        <f t="shared" si="167"/>
        <v>2011</v>
      </c>
      <c r="D2174" s="82">
        <f t="shared" si="168"/>
        <v>5166.55</v>
      </c>
      <c r="E2174" s="82">
        <f t="shared" si="169"/>
        <v>2722.7400000000002</v>
      </c>
      <c r="F2174" s="82">
        <f t="array" ref="F2174">SUM(IF(M2174:N2174="-",0,M2174:N2174),IF(O2174="-",0,-O2174))/100</f>
        <v>1783.56</v>
      </c>
      <c r="G2174" s="82">
        <f t="array" ref="G2174">SUM(IF(P2174="-",0,P2174),IF(R2174="-",0,R2174))/100</f>
        <v>319.58999999999997</v>
      </c>
      <c r="H2174" s="82">
        <f t="array" ref="H2174">SUM(IF(Q2174="-",0,Q2174))/100</f>
        <v>619.59</v>
      </c>
      <c r="I2174" s="76">
        <v>5562004</v>
      </c>
      <c r="J2174" s="76" t="s">
        <v>215</v>
      </c>
      <c r="K2174" s="77">
        <v>40908</v>
      </c>
      <c r="L2174" s="76">
        <v>516655</v>
      </c>
      <c r="M2174" s="76">
        <v>163887</v>
      </c>
      <c r="N2174" s="76">
        <v>14951</v>
      </c>
      <c r="O2174" s="76">
        <v>482</v>
      </c>
      <c r="P2174" s="76">
        <v>28481</v>
      </c>
      <c r="Q2174" s="76">
        <v>61959</v>
      </c>
      <c r="R2174" s="76">
        <v>3478</v>
      </c>
    </row>
    <row r="2175" spans="1:18">
      <c r="A2175" s="82">
        <f t="shared" si="165"/>
        <v>556200402010</v>
      </c>
      <c r="B2175" s="82" t="str">
        <f t="shared" si="166"/>
        <v>55620040</v>
      </c>
      <c r="C2175" s="82">
        <f t="shared" si="167"/>
        <v>2010</v>
      </c>
      <c r="D2175" s="82">
        <f t="shared" si="168"/>
        <v>5166.54</v>
      </c>
      <c r="E2175" s="82">
        <f t="shared" si="169"/>
        <v>2721.0099999999998</v>
      </c>
      <c r="F2175" s="82">
        <f t="array" ref="F2175">SUM(IF(M2175:N2175="-",0,M2175:N2175),IF(O2175="-",0,-O2175))/100</f>
        <v>1783.45</v>
      </c>
      <c r="G2175" s="82">
        <f t="array" ref="G2175">SUM(IF(P2175="-",0,P2175),IF(R2175="-",0,R2175))/100</f>
        <v>318.38</v>
      </c>
      <c r="H2175" s="82">
        <f t="array" ref="H2175">SUM(IF(Q2175="-",0,Q2175))/100</f>
        <v>619.17999999999995</v>
      </c>
      <c r="I2175" s="76">
        <v>5562004</v>
      </c>
      <c r="J2175" s="76" t="s">
        <v>215</v>
      </c>
      <c r="K2175" s="77">
        <v>40543</v>
      </c>
      <c r="L2175" s="76">
        <v>516654</v>
      </c>
      <c r="M2175" s="76">
        <v>163849</v>
      </c>
      <c r="N2175" s="76">
        <v>14978</v>
      </c>
      <c r="O2175" s="76">
        <v>482</v>
      </c>
      <c r="P2175" s="76">
        <v>28359</v>
      </c>
      <c r="Q2175" s="76">
        <v>61918</v>
      </c>
      <c r="R2175" s="76">
        <v>3479</v>
      </c>
    </row>
    <row r="2176" spans="1:18">
      <c r="A2176" s="82">
        <f t="shared" si="165"/>
        <v>556200402009</v>
      </c>
      <c r="B2176" s="82" t="str">
        <f t="shared" si="166"/>
        <v>55620040</v>
      </c>
      <c r="C2176" s="82">
        <f t="shared" si="167"/>
        <v>2009</v>
      </c>
      <c r="D2176" s="82">
        <f t="shared" si="168"/>
        <v>5166.5200000000004</v>
      </c>
      <c r="E2176" s="82">
        <f t="shared" si="169"/>
        <v>2716.8</v>
      </c>
      <c r="F2176" s="82">
        <f t="array" ref="F2176">SUM(IF(M2176:N2176="-",0,M2176:N2176),IF(O2176="-",0,-O2176))/100</f>
        <v>1780.48</v>
      </c>
      <c r="G2176" s="82">
        <f t="array" ref="G2176">SUM(IF(P2176="-",0,P2176),IF(R2176="-",0,R2176))/100</f>
        <v>318.10000000000002</v>
      </c>
      <c r="H2176" s="82">
        <f t="array" ref="H2176">SUM(IF(Q2176="-",0,Q2176))/100</f>
        <v>618.22</v>
      </c>
      <c r="I2176" s="76">
        <v>5562004</v>
      </c>
      <c r="J2176" s="76" t="s">
        <v>215</v>
      </c>
      <c r="K2176" s="77">
        <v>40178</v>
      </c>
      <c r="L2176" s="76">
        <v>516652</v>
      </c>
      <c r="M2176" s="76">
        <v>164634</v>
      </c>
      <c r="N2176" s="76">
        <v>13896</v>
      </c>
      <c r="O2176" s="76">
        <v>482</v>
      </c>
      <c r="P2176" s="76">
        <v>28331</v>
      </c>
      <c r="Q2176" s="76">
        <v>61822</v>
      </c>
      <c r="R2176" s="76">
        <v>3479</v>
      </c>
    </row>
    <row r="2177" spans="1:18">
      <c r="A2177" s="82">
        <f t="shared" si="165"/>
        <v>556200402008</v>
      </c>
      <c r="B2177" s="82" t="str">
        <f t="shared" si="166"/>
        <v>55620040</v>
      </c>
      <c r="C2177" s="82">
        <f t="shared" si="167"/>
        <v>2008</v>
      </c>
      <c r="D2177" s="82">
        <f t="shared" si="168"/>
        <v>5166.21</v>
      </c>
      <c r="E2177" s="82">
        <f t="shared" si="169"/>
        <v>2673.43</v>
      </c>
      <c r="F2177" s="82">
        <f t="array" ref="F2177">SUM(IF(M2177:N2177="-",0,M2177:N2177),IF(O2177="-",0,-O2177))/100</f>
        <v>1762.07</v>
      </c>
      <c r="G2177" s="82">
        <f t="array" ref="G2177">SUM(IF(P2177="-",0,P2177),IF(R2177="-",0,R2177))/100</f>
        <v>297.97000000000003</v>
      </c>
      <c r="H2177" s="82">
        <f t="array" ref="H2177">SUM(IF(Q2177="-",0,Q2177))/100</f>
        <v>613.39</v>
      </c>
      <c r="I2177" s="76">
        <v>5562004</v>
      </c>
      <c r="J2177" s="76" t="s">
        <v>215</v>
      </c>
      <c r="K2177" s="77">
        <v>39813</v>
      </c>
      <c r="L2177" s="76">
        <v>516621</v>
      </c>
      <c r="M2177" s="76">
        <v>163241</v>
      </c>
      <c r="N2177" s="76">
        <v>13448</v>
      </c>
      <c r="O2177" s="76">
        <v>482</v>
      </c>
      <c r="P2177" s="76">
        <v>26516</v>
      </c>
      <c r="Q2177" s="76">
        <v>61339</v>
      </c>
      <c r="R2177" s="76">
        <v>3281</v>
      </c>
    </row>
    <row r="2178" spans="1:18">
      <c r="A2178" s="82">
        <f t="shared" si="165"/>
        <v>556200402007</v>
      </c>
      <c r="B2178" s="82" t="str">
        <f t="shared" si="166"/>
        <v>55620040</v>
      </c>
      <c r="C2178" s="82">
        <f t="shared" si="167"/>
        <v>2007</v>
      </c>
      <c r="D2178" s="82">
        <f t="shared" si="168"/>
        <v>5166.1099999999997</v>
      </c>
      <c r="E2178" s="82">
        <f t="shared" si="169"/>
        <v>2670.68</v>
      </c>
      <c r="F2178" s="82">
        <f t="array" ref="F2178">SUM(IF(M2178:N2178="-",0,M2178:N2178),IF(O2178="-",0,-O2178))/100</f>
        <v>1767.04</v>
      </c>
      <c r="G2178" s="82">
        <f t="array" ref="G2178">SUM(IF(P2178="-",0,P2178),IF(R2178="-",0,R2178))/100</f>
        <v>294.39</v>
      </c>
      <c r="H2178" s="82">
        <f t="array" ref="H2178">SUM(IF(Q2178="-",0,Q2178))/100</f>
        <v>609.25</v>
      </c>
      <c r="I2178" s="76">
        <v>5562004</v>
      </c>
      <c r="J2178" s="76" t="s">
        <v>215</v>
      </c>
      <c r="K2178" s="77">
        <v>39447</v>
      </c>
      <c r="L2178" s="76">
        <v>516611</v>
      </c>
      <c r="M2178" s="76">
        <v>162951</v>
      </c>
      <c r="N2178" s="76">
        <v>14235</v>
      </c>
      <c r="O2178" s="76">
        <v>482</v>
      </c>
      <c r="P2178" s="76">
        <v>26159</v>
      </c>
      <c r="Q2178" s="76">
        <v>60925</v>
      </c>
      <c r="R2178" s="76">
        <v>3280</v>
      </c>
    </row>
    <row r="2179" spans="1:18">
      <c r="A2179" s="82">
        <f t="shared" si="165"/>
        <v>556200402006</v>
      </c>
      <c r="B2179" s="82" t="str">
        <f t="shared" si="166"/>
        <v>55620040</v>
      </c>
      <c r="C2179" s="82">
        <f t="shared" si="167"/>
        <v>2006</v>
      </c>
      <c r="D2179" s="82">
        <f t="shared" si="168"/>
        <v>5166.1499999999996</v>
      </c>
      <c r="E2179" s="82">
        <f t="shared" si="169"/>
        <v>2672.14</v>
      </c>
      <c r="F2179" s="82">
        <f t="array" ref="F2179">SUM(IF(M2179:N2179="-",0,M2179:N2179),IF(O2179="-",0,-O2179))/100</f>
        <v>1768.8</v>
      </c>
      <c r="G2179" s="82">
        <f t="array" ref="G2179">SUM(IF(P2179="-",0,P2179),IF(R2179="-",0,R2179))/100</f>
        <v>293.18</v>
      </c>
      <c r="H2179" s="82">
        <f t="array" ref="H2179">SUM(IF(Q2179="-",0,Q2179))/100</f>
        <v>610.16</v>
      </c>
      <c r="I2179" s="76">
        <v>5562004</v>
      </c>
      <c r="J2179" s="76" t="s">
        <v>215</v>
      </c>
      <c r="K2179" s="77">
        <v>39082</v>
      </c>
      <c r="L2179" s="76">
        <v>516615</v>
      </c>
      <c r="M2179" s="76">
        <v>162613</v>
      </c>
      <c r="N2179" s="76">
        <v>14749</v>
      </c>
      <c r="O2179" s="76">
        <v>482</v>
      </c>
      <c r="P2179" s="76">
        <v>26163</v>
      </c>
      <c r="Q2179" s="76">
        <v>61016</v>
      </c>
      <c r="R2179" s="76">
        <v>3155</v>
      </c>
    </row>
    <row r="2180" spans="1:18">
      <c r="A2180" s="82">
        <f t="shared" si="165"/>
        <v>556200802015</v>
      </c>
      <c r="B2180" s="82" t="str">
        <f t="shared" si="166"/>
        <v>55620080</v>
      </c>
      <c r="C2180" s="82">
        <f t="shared" si="167"/>
        <v>2015</v>
      </c>
      <c r="D2180" s="82">
        <f t="shared" si="168"/>
        <v>6610.09</v>
      </c>
      <c r="E2180" s="82">
        <f t="shared" si="169"/>
        <v>1591.17</v>
      </c>
      <c r="F2180" s="82">
        <f t="array" ref="F2180">SUM(IF(M2180:N2180="-",0,M2180:N2180),IF(O2180="-",0,-O2180))/100</f>
        <v>998.4</v>
      </c>
      <c r="G2180" s="82">
        <f t="array" ref="G2180">SUM(IF(P2180="-",0,P2180),IF(R2180="-",0,R2180))/100</f>
        <v>169.03</v>
      </c>
      <c r="H2180" s="82">
        <f t="array" ref="H2180">SUM(IF(Q2180="-",0,Q2180))/100</f>
        <v>423.74</v>
      </c>
      <c r="I2180" s="76">
        <v>5562008</v>
      </c>
      <c r="J2180" s="76" t="s">
        <v>216</v>
      </c>
      <c r="K2180" s="77">
        <v>42369</v>
      </c>
      <c r="L2180" s="76">
        <v>661009</v>
      </c>
      <c r="M2180" s="76">
        <v>93823</v>
      </c>
      <c r="N2180" s="76">
        <v>7862</v>
      </c>
      <c r="O2180" s="76">
        <v>1845</v>
      </c>
      <c r="P2180" s="76">
        <v>15376</v>
      </c>
      <c r="Q2180" s="76">
        <v>42374</v>
      </c>
      <c r="R2180" s="76">
        <v>1527</v>
      </c>
    </row>
    <row r="2181" spans="1:18">
      <c r="A2181" s="82">
        <f t="shared" si="165"/>
        <v>556200802014</v>
      </c>
      <c r="B2181" s="82" t="str">
        <f t="shared" si="166"/>
        <v>55620080</v>
      </c>
      <c r="C2181" s="82">
        <f t="shared" si="167"/>
        <v>2014</v>
      </c>
      <c r="D2181" s="82">
        <f t="shared" si="168"/>
        <v>6608.99</v>
      </c>
      <c r="E2181" s="82">
        <f t="shared" si="169"/>
        <v>1567.2900000000002</v>
      </c>
      <c r="F2181" s="82">
        <f t="array" ref="F2181">SUM(IF(M2181:N2181="-",0,M2181:N2181),IF(O2181="-",0,-O2181))/100</f>
        <v>1003.34</v>
      </c>
      <c r="G2181" s="82">
        <f t="array" ref="G2181">SUM(IF(P2181="-",0,P2181),IF(R2181="-",0,R2181))/100</f>
        <v>154.79</v>
      </c>
      <c r="H2181" s="82">
        <f t="array" ref="H2181">SUM(IF(Q2181="-",0,Q2181))/100</f>
        <v>409.16</v>
      </c>
      <c r="I2181" s="76">
        <v>5562008</v>
      </c>
      <c r="J2181" s="76" t="s">
        <v>216</v>
      </c>
      <c r="K2181" s="77">
        <v>42004</v>
      </c>
      <c r="L2181" s="76">
        <v>660899</v>
      </c>
      <c r="M2181" s="76">
        <v>95875</v>
      </c>
      <c r="N2181" s="76">
        <v>6307</v>
      </c>
      <c r="O2181" s="76">
        <v>1848</v>
      </c>
      <c r="P2181" s="76">
        <v>13953</v>
      </c>
      <c r="Q2181" s="76">
        <v>40916</v>
      </c>
      <c r="R2181" s="76">
        <v>1526</v>
      </c>
    </row>
    <row r="2182" spans="1:18">
      <c r="A2182" s="82">
        <f t="shared" si="165"/>
        <v>556200802013</v>
      </c>
      <c r="B2182" s="82" t="str">
        <f t="shared" si="166"/>
        <v>55620080</v>
      </c>
      <c r="C2182" s="82">
        <f t="shared" si="167"/>
        <v>2013</v>
      </c>
      <c r="D2182" s="82">
        <f t="shared" si="168"/>
        <v>6608.95</v>
      </c>
      <c r="E2182" s="82">
        <f t="shared" si="169"/>
        <v>1566.8899999999999</v>
      </c>
      <c r="F2182" s="82">
        <f t="array" ref="F2182">SUM(IF(M2182:N2182="-",0,M2182:N2182),IF(O2182="-",0,-O2182))/100</f>
        <v>1002.71</v>
      </c>
      <c r="G2182" s="82">
        <f t="array" ref="G2182">SUM(IF(P2182="-",0,P2182),IF(R2182="-",0,R2182))/100</f>
        <v>155.06</v>
      </c>
      <c r="H2182" s="82">
        <f t="array" ref="H2182">SUM(IF(Q2182="-",0,Q2182))/100</f>
        <v>409.12</v>
      </c>
      <c r="I2182" s="76">
        <v>5562008</v>
      </c>
      <c r="J2182" s="76" t="s">
        <v>216</v>
      </c>
      <c r="K2182" s="77">
        <v>41639</v>
      </c>
      <c r="L2182" s="76">
        <v>660895</v>
      </c>
      <c r="M2182" s="76">
        <v>95812</v>
      </c>
      <c r="N2182" s="76">
        <v>6307</v>
      </c>
      <c r="O2182" s="76">
        <v>1848</v>
      </c>
      <c r="P2182" s="76">
        <v>13980</v>
      </c>
      <c r="Q2182" s="76">
        <v>40912</v>
      </c>
      <c r="R2182" s="76">
        <v>1526</v>
      </c>
    </row>
    <row r="2183" spans="1:18">
      <c r="A2183" s="82">
        <f t="shared" si="165"/>
        <v>556200802012</v>
      </c>
      <c r="B2183" s="82" t="str">
        <f t="shared" si="166"/>
        <v>55620080</v>
      </c>
      <c r="C2183" s="82">
        <f t="shared" si="167"/>
        <v>2012</v>
      </c>
      <c r="D2183" s="82">
        <f t="shared" si="168"/>
        <v>6608.98</v>
      </c>
      <c r="E2183" s="82">
        <f t="shared" si="169"/>
        <v>1564.7600000000002</v>
      </c>
      <c r="F2183" s="82">
        <f t="array" ref="F2183">SUM(IF(M2183:N2183="-",0,M2183:N2183),IF(O2183="-",0,-O2183))/100</f>
        <v>1000.37</v>
      </c>
      <c r="G2183" s="82">
        <f t="array" ref="G2183">SUM(IF(P2183="-",0,P2183),IF(R2183="-",0,R2183))/100</f>
        <v>154.76</v>
      </c>
      <c r="H2183" s="82">
        <f t="array" ref="H2183">SUM(IF(Q2183="-",0,Q2183))/100</f>
        <v>409.63</v>
      </c>
      <c r="I2183" s="76">
        <v>5562008</v>
      </c>
      <c r="J2183" s="76" t="s">
        <v>216</v>
      </c>
      <c r="K2183" s="77">
        <v>41274</v>
      </c>
      <c r="L2183" s="76">
        <v>660898</v>
      </c>
      <c r="M2183" s="76">
        <v>95686</v>
      </c>
      <c r="N2183" s="76">
        <v>6199</v>
      </c>
      <c r="O2183" s="76">
        <v>1848</v>
      </c>
      <c r="P2183" s="76">
        <v>13950</v>
      </c>
      <c r="Q2183" s="76">
        <v>40963</v>
      </c>
      <c r="R2183" s="76">
        <v>1526</v>
      </c>
    </row>
    <row r="2184" spans="1:18">
      <c r="A2184" s="82">
        <f t="shared" si="165"/>
        <v>556200802011</v>
      </c>
      <c r="B2184" s="82" t="str">
        <f t="shared" si="166"/>
        <v>55620080</v>
      </c>
      <c r="C2184" s="82">
        <f t="shared" si="167"/>
        <v>2011</v>
      </c>
      <c r="D2184" s="82">
        <f t="shared" si="168"/>
        <v>6608.96</v>
      </c>
      <c r="E2184" s="82">
        <f t="shared" si="169"/>
        <v>1558.29</v>
      </c>
      <c r="F2184" s="82">
        <f t="array" ref="F2184">SUM(IF(M2184:N2184="-",0,M2184:N2184),IF(O2184="-",0,-O2184))/100</f>
        <v>997.34</v>
      </c>
      <c r="G2184" s="82">
        <f t="array" ref="G2184">SUM(IF(P2184="-",0,P2184),IF(R2184="-",0,R2184))/100</f>
        <v>151.74</v>
      </c>
      <c r="H2184" s="82">
        <f t="array" ref="H2184">SUM(IF(Q2184="-",0,Q2184))/100</f>
        <v>409.21</v>
      </c>
      <c r="I2184" s="76">
        <v>5562008</v>
      </c>
      <c r="J2184" s="76" t="s">
        <v>216</v>
      </c>
      <c r="K2184" s="77">
        <v>40908</v>
      </c>
      <c r="L2184" s="76">
        <v>660896</v>
      </c>
      <c r="M2184" s="76">
        <v>95409</v>
      </c>
      <c r="N2184" s="76">
        <v>5536</v>
      </c>
      <c r="O2184" s="76">
        <v>1211</v>
      </c>
      <c r="P2184" s="76">
        <v>13648</v>
      </c>
      <c r="Q2184" s="76">
        <v>40921</v>
      </c>
      <c r="R2184" s="76">
        <v>1526</v>
      </c>
    </row>
    <row r="2185" spans="1:18">
      <c r="A2185" s="82">
        <f t="shared" si="165"/>
        <v>556200802010</v>
      </c>
      <c r="B2185" s="82" t="str">
        <f t="shared" si="166"/>
        <v>55620080</v>
      </c>
      <c r="C2185" s="82">
        <f t="shared" si="167"/>
        <v>2010</v>
      </c>
      <c r="D2185" s="82">
        <f t="shared" si="168"/>
        <v>6608.49</v>
      </c>
      <c r="E2185" s="82">
        <f t="shared" si="169"/>
        <v>1505.32</v>
      </c>
      <c r="F2185" s="82">
        <f t="array" ref="F2185">SUM(IF(M2185:N2185="-",0,M2185:N2185),IF(O2185="-",0,-O2185))/100</f>
        <v>964.67</v>
      </c>
      <c r="G2185" s="82">
        <f t="array" ref="G2185">SUM(IF(P2185="-",0,P2185),IF(R2185="-",0,R2185))/100</f>
        <v>137.21</v>
      </c>
      <c r="H2185" s="82">
        <f t="array" ref="H2185">SUM(IF(Q2185="-",0,Q2185))/100</f>
        <v>403.44</v>
      </c>
      <c r="I2185" s="76">
        <v>5562008</v>
      </c>
      <c r="J2185" s="76" t="s">
        <v>216</v>
      </c>
      <c r="K2185" s="77">
        <v>40543</v>
      </c>
      <c r="L2185" s="76">
        <v>660849</v>
      </c>
      <c r="M2185" s="76">
        <v>92140</v>
      </c>
      <c r="N2185" s="76">
        <v>5538</v>
      </c>
      <c r="O2185" s="76">
        <v>1211</v>
      </c>
      <c r="P2185" s="76">
        <v>12195</v>
      </c>
      <c r="Q2185" s="76">
        <v>40344</v>
      </c>
      <c r="R2185" s="76">
        <v>1526</v>
      </c>
    </row>
    <row r="2186" spans="1:18">
      <c r="A2186" s="82">
        <f t="shared" si="165"/>
        <v>556200802009</v>
      </c>
      <c r="B2186" s="82" t="str">
        <f t="shared" si="166"/>
        <v>55620080</v>
      </c>
      <c r="C2186" s="82">
        <f t="shared" si="167"/>
        <v>2009</v>
      </c>
      <c r="D2186" s="82">
        <f t="shared" si="168"/>
        <v>6608.39</v>
      </c>
      <c r="E2186" s="82">
        <f t="shared" si="169"/>
        <v>1495.3000000000002</v>
      </c>
      <c r="F2186" s="82">
        <f t="array" ref="F2186">SUM(IF(M2186:N2186="-",0,M2186:N2186),IF(O2186="-",0,-O2186))/100</f>
        <v>960.09</v>
      </c>
      <c r="G2186" s="82">
        <f t="array" ref="G2186">SUM(IF(P2186="-",0,P2186),IF(R2186="-",0,R2186))/100</f>
        <v>133.84</v>
      </c>
      <c r="H2186" s="82">
        <f t="array" ref="H2186">SUM(IF(Q2186="-",0,Q2186))/100</f>
        <v>401.37</v>
      </c>
      <c r="I2186" s="76">
        <v>5562008</v>
      </c>
      <c r="J2186" s="76" t="s">
        <v>216</v>
      </c>
      <c r="K2186" s="77">
        <v>40178</v>
      </c>
      <c r="L2186" s="76">
        <v>660839</v>
      </c>
      <c r="M2186" s="76">
        <v>91590</v>
      </c>
      <c r="N2186" s="76">
        <v>5630</v>
      </c>
      <c r="O2186" s="76">
        <v>1211</v>
      </c>
      <c r="P2186" s="76">
        <v>11858</v>
      </c>
      <c r="Q2186" s="76">
        <v>40137</v>
      </c>
      <c r="R2186" s="76">
        <v>1526</v>
      </c>
    </row>
    <row r="2187" spans="1:18">
      <c r="A2187" s="82">
        <f t="shared" ref="A2187:A2250" si="170">(B2187&amp;C2187)+0</f>
        <v>556200802008</v>
      </c>
      <c r="B2187" s="82" t="str">
        <f t="shared" ref="B2187:B2250" si="171">LEFT(I2187&amp;"00000000",8)</f>
        <v>55620080</v>
      </c>
      <c r="C2187" s="82">
        <f t="shared" ref="C2187:C2250" si="172">YEAR(K2187)</f>
        <v>2008</v>
      </c>
      <c r="D2187" s="82">
        <f t="shared" ref="D2187:D2250" si="173">IF(L2187="-",0,L2187/100)</f>
        <v>6608.3</v>
      </c>
      <c r="E2187" s="82">
        <f t="shared" ref="E2187:E2250" si="174">SUM(F2187:H2187)</f>
        <v>1437.4699999999998</v>
      </c>
      <c r="F2187" s="82">
        <f t="array" ref="F2187">SUM(IF(M2187:N2187="-",0,M2187:N2187),IF(O2187="-",0,-O2187))/100</f>
        <v>907.18</v>
      </c>
      <c r="G2187" s="82">
        <f t="array" ref="G2187">SUM(IF(P2187="-",0,P2187),IF(R2187="-",0,R2187))/100</f>
        <v>128.72</v>
      </c>
      <c r="H2187" s="82">
        <f t="array" ref="H2187">SUM(IF(Q2187="-",0,Q2187))/100</f>
        <v>401.57</v>
      </c>
      <c r="I2187" s="76">
        <v>5562008</v>
      </c>
      <c r="J2187" s="76" t="s">
        <v>216</v>
      </c>
      <c r="K2187" s="77">
        <v>39813</v>
      </c>
      <c r="L2187" s="76">
        <v>660830</v>
      </c>
      <c r="M2187" s="76">
        <v>86299</v>
      </c>
      <c r="N2187" s="76">
        <v>5630</v>
      </c>
      <c r="O2187" s="76">
        <v>1211</v>
      </c>
      <c r="P2187" s="76">
        <v>11347</v>
      </c>
      <c r="Q2187" s="76">
        <v>40157</v>
      </c>
      <c r="R2187" s="76">
        <v>1525</v>
      </c>
    </row>
    <row r="2188" spans="1:18">
      <c r="A2188" s="82">
        <f t="shared" si="170"/>
        <v>556200802007</v>
      </c>
      <c r="B2188" s="82" t="str">
        <f t="shared" si="171"/>
        <v>55620080</v>
      </c>
      <c r="C2188" s="82">
        <f t="shared" si="172"/>
        <v>2007</v>
      </c>
      <c r="D2188" s="82">
        <f t="shared" si="173"/>
        <v>6608.32</v>
      </c>
      <c r="E2188" s="82">
        <f t="shared" si="174"/>
        <v>1435.12</v>
      </c>
      <c r="F2188" s="82">
        <f t="array" ref="F2188">SUM(IF(M2188:N2188="-",0,M2188:N2188),IF(O2188="-",0,-O2188))/100</f>
        <v>903.91</v>
      </c>
      <c r="G2188" s="82">
        <f t="array" ref="G2188">SUM(IF(P2188="-",0,P2188),IF(R2188="-",0,R2188))/100</f>
        <v>129.88999999999999</v>
      </c>
      <c r="H2188" s="82">
        <f t="array" ref="H2188">SUM(IF(Q2188="-",0,Q2188))/100</f>
        <v>401.32</v>
      </c>
      <c r="I2188" s="76">
        <v>5562008</v>
      </c>
      <c r="J2188" s="76" t="s">
        <v>216</v>
      </c>
      <c r="K2188" s="77">
        <v>39447</v>
      </c>
      <c r="L2188" s="76">
        <v>660832</v>
      </c>
      <c r="M2188" s="76">
        <v>85972</v>
      </c>
      <c r="N2188" s="76">
        <v>5630</v>
      </c>
      <c r="O2188" s="76">
        <v>1211</v>
      </c>
      <c r="P2188" s="76">
        <v>11464</v>
      </c>
      <c r="Q2188" s="76">
        <v>40132</v>
      </c>
      <c r="R2188" s="76">
        <v>1525</v>
      </c>
    </row>
    <row r="2189" spans="1:18">
      <c r="A2189" s="82">
        <f t="shared" si="170"/>
        <v>556200802006</v>
      </c>
      <c r="B2189" s="82" t="str">
        <f t="shared" si="171"/>
        <v>55620080</v>
      </c>
      <c r="C2189" s="82">
        <f t="shared" si="172"/>
        <v>2006</v>
      </c>
      <c r="D2189" s="82">
        <f t="shared" si="173"/>
        <v>6608.19</v>
      </c>
      <c r="E2189" s="82">
        <f t="shared" si="174"/>
        <v>1432.1399999999999</v>
      </c>
      <c r="F2189" s="82">
        <f t="array" ref="F2189">SUM(IF(M2189:N2189="-",0,M2189:N2189),IF(O2189="-",0,-O2189))/100</f>
        <v>900.43</v>
      </c>
      <c r="G2189" s="82">
        <f t="array" ref="G2189">SUM(IF(P2189="-",0,P2189),IF(R2189="-",0,R2189))/100</f>
        <v>130.19</v>
      </c>
      <c r="H2189" s="82">
        <f t="array" ref="H2189">SUM(IF(Q2189="-",0,Q2189))/100</f>
        <v>401.52</v>
      </c>
      <c r="I2189" s="76">
        <v>5562008</v>
      </c>
      <c r="J2189" s="76" t="s">
        <v>216</v>
      </c>
      <c r="K2189" s="77">
        <v>39082</v>
      </c>
      <c r="L2189" s="76">
        <v>660819</v>
      </c>
      <c r="M2189" s="76">
        <v>85624</v>
      </c>
      <c r="N2189" s="76">
        <v>5630</v>
      </c>
      <c r="O2189" s="76">
        <v>1211</v>
      </c>
      <c r="P2189" s="76">
        <v>11494</v>
      </c>
      <c r="Q2189" s="76">
        <v>40152</v>
      </c>
      <c r="R2189" s="76">
        <v>1525</v>
      </c>
    </row>
    <row r="2190" spans="1:18">
      <c r="A2190" s="82">
        <f t="shared" si="170"/>
        <v>556201202015</v>
      </c>
      <c r="B2190" s="82" t="str">
        <f t="shared" si="171"/>
        <v>55620120</v>
      </c>
      <c r="C2190" s="82">
        <f t="shared" si="172"/>
        <v>2015</v>
      </c>
      <c r="D2190" s="82">
        <f t="shared" si="173"/>
        <v>17120.099999999999</v>
      </c>
      <c r="E2190" s="82">
        <f t="shared" si="174"/>
        <v>3726.27</v>
      </c>
      <c r="F2190" s="82">
        <f t="array" ref="F2190">SUM(IF(M2190:N2190="-",0,M2190:N2190),IF(O2190="-",0,-O2190))/100</f>
        <v>2182.02</v>
      </c>
      <c r="G2190" s="82">
        <f t="array" ref="G2190">SUM(IF(P2190="-",0,P2190),IF(R2190="-",0,R2190))/100</f>
        <v>272.87</v>
      </c>
      <c r="H2190" s="82">
        <f t="array" ref="H2190">SUM(IF(Q2190="-",0,Q2190))/100</f>
        <v>1271.3800000000001</v>
      </c>
      <c r="I2190" s="76">
        <v>5562012</v>
      </c>
      <c r="J2190" s="76" t="s">
        <v>217</v>
      </c>
      <c r="K2190" s="77">
        <v>42369</v>
      </c>
      <c r="L2190" s="76">
        <v>1712010</v>
      </c>
      <c r="M2190" s="76">
        <v>202069</v>
      </c>
      <c r="N2190" s="76">
        <v>21090</v>
      </c>
      <c r="O2190" s="76">
        <v>4957</v>
      </c>
      <c r="P2190" s="76">
        <v>23499</v>
      </c>
      <c r="Q2190" s="76">
        <v>127138</v>
      </c>
      <c r="R2190" s="76">
        <v>3788</v>
      </c>
    </row>
    <row r="2191" spans="1:18">
      <c r="A2191" s="82">
        <f t="shared" si="170"/>
        <v>556201202014</v>
      </c>
      <c r="B2191" s="82" t="str">
        <f t="shared" si="171"/>
        <v>55620120</v>
      </c>
      <c r="C2191" s="82">
        <f t="shared" si="172"/>
        <v>2014</v>
      </c>
      <c r="D2191" s="82">
        <f t="shared" si="173"/>
        <v>17120.23</v>
      </c>
      <c r="E2191" s="82">
        <f t="shared" si="174"/>
        <v>3714.08</v>
      </c>
      <c r="F2191" s="82">
        <f t="array" ref="F2191">SUM(IF(M2191:N2191="-",0,M2191:N2191),IF(O2191="-",0,-O2191))/100</f>
        <v>2176.62</v>
      </c>
      <c r="G2191" s="82">
        <f t="array" ref="G2191">SUM(IF(P2191="-",0,P2191),IF(R2191="-",0,R2191))/100</f>
        <v>272.20999999999998</v>
      </c>
      <c r="H2191" s="82">
        <f t="array" ref="H2191">SUM(IF(Q2191="-",0,Q2191))/100</f>
        <v>1265.25</v>
      </c>
      <c r="I2191" s="76">
        <v>5562012</v>
      </c>
      <c r="J2191" s="76" t="s">
        <v>217</v>
      </c>
      <c r="K2191" s="77">
        <v>42004</v>
      </c>
      <c r="L2191" s="76">
        <v>1712023</v>
      </c>
      <c r="M2191" s="76">
        <v>199358</v>
      </c>
      <c r="N2191" s="76">
        <v>23277</v>
      </c>
      <c r="O2191" s="76">
        <v>4973</v>
      </c>
      <c r="P2191" s="76">
        <v>23434</v>
      </c>
      <c r="Q2191" s="76">
        <v>126525</v>
      </c>
      <c r="R2191" s="76">
        <v>3787</v>
      </c>
    </row>
    <row r="2192" spans="1:18">
      <c r="A2192" s="82">
        <f t="shared" si="170"/>
        <v>556201202013</v>
      </c>
      <c r="B2192" s="82" t="str">
        <f t="shared" si="171"/>
        <v>55620120</v>
      </c>
      <c r="C2192" s="82">
        <f t="shared" si="172"/>
        <v>2013</v>
      </c>
      <c r="D2192" s="82">
        <f t="shared" si="173"/>
        <v>17120.25</v>
      </c>
      <c r="E2192" s="82">
        <f t="shared" si="174"/>
        <v>3709.95</v>
      </c>
      <c r="F2192" s="82">
        <f t="array" ref="F2192">SUM(IF(M2192:N2192="-",0,M2192:N2192),IF(O2192="-",0,-O2192))/100</f>
        <v>2172.75</v>
      </c>
      <c r="G2192" s="82">
        <f t="array" ref="G2192">SUM(IF(P2192="-",0,P2192),IF(R2192="-",0,R2192))/100</f>
        <v>271.88</v>
      </c>
      <c r="H2192" s="82">
        <f t="array" ref="H2192">SUM(IF(Q2192="-",0,Q2192))/100</f>
        <v>1265.32</v>
      </c>
      <c r="I2192" s="76">
        <v>5562012</v>
      </c>
      <c r="J2192" s="76" t="s">
        <v>217</v>
      </c>
      <c r="K2192" s="77">
        <v>41639</v>
      </c>
      <c r="L2192" s="76">
        <v>1712025</v>
      </c>
      <c r="M2192" s="76">
        <v>198971</v>
      </c>
      <c r="N2192" s="76">
        <v>23277</v>
      </c>
      <c r="O2192" s="76">
        <v>4973</v>
      </c>
      <c r="P2192" s="76">
        <v>23401</v>
      </c>
      <c r="Q2192" s="76">
        <v>126532</v>
      </c>
      <c r="R2192" s="76">
        <v>3787</v>
      </c>
    </row>
    <row r="2193" spans="1:18">
      <c r="A2193" s="82">
        <f t="shared" si="170"/>
        <v>556201202012</v>
      </c>
      <c r="B2193" s="82" t="str">
        <f t="shared" si="171"/>
        <v>55620120</v>
      </c>
      <c r="C2193" s="82">
        <f t="shared" si="172"/>
        <v>2012</v>
      </c>
      <c r="D2193" s="82">
        <f t="shared" si="173"/>
        <v>17120.330000000002</v>
      </c>
      <c r="E2193" s="82">
        <f t="shared" si="174"/>
        <v>3695.3600000000006</v>
      </c>
      <c r="F2193" s="82">
        <f t="array" ref="F2193">SUM(IF(M2193:N2193="-",0,M2193:N2193),IF(O2193="-",0,-O2193))/100</f>
        <v>2162.11</v>
      </c>
      <c r="G2193" s="82">
        <f t="array" ref="G2193">SUM(IF(P2193="-",0,P2193),IF(R2193="-",0,R2193))/100</f>
        <v>270.11</v>
      </c>
      <c r="H2193" s="82">
        <f t="array" ref="H2193">SUM(IF(Q2193="-",0,Q2193))/100</f>
        <v>1263.1400000000001</v>
      </c>
      <c r="I2193" s="76">
        <v>5562012</v>
      </c>
      <c r="J2193" s="76" t="s">
        <v>217</v>
      </c>
      <c r="K2193" s="77">
        <v>41274</v>
      </c>
      <c r="L2193" s="76">
        <v>1712033</v>
      </c>
      <c r="M2193" s="76">
        <v>197848</v>
      </c>
      <c r="N2193" s="76">
        <v>23336</v>
      </c>
      <c r="O2193" s="76">
        <v>4973</v>
      </c>
      <c r="P2193" s="76">
        <v>23224</v>
      </c>
      <c r="Q2193" s="76">
        <v>126314</v>
      </c>
      <c r="R2193" s="76">
        <v>3787</v>
      </c>
    </row>
    <row r="2194" spans="1:18">
      <c r="A2194" s="82">
        <f t="shared" si="170"/>
        <v>556201202011</v>
      </c>
      <c r="B2194" s="82" t="str">
        <f t="shared" si="171"/>
        <v>55620120</v>
      </c>
      <c r="C2194" s="82">
        <f t="shared" si="172"/>
        <v>2011</v>
      </c>
      <c r="D2194" s="82">
        <f t="shared" si="173"/>
        <v>17120.48</v>
      </c>
      <c r="E2194" s="82">
        <f t="shared" si="174"/>
        <v>3684.73</v>
      </c>
      <c r="F2194" s="82">
        <f t="array" ref="F2194">SUM(IF(M2194:N2194="-",0,M2194:N2194),IF(O2194="-",0,-O2194))/100</f>
        <v>2155</v>
      </c>
      <c r="G2194" s="82">
        <f t="array" ref="G2194">SUM(IF(P2194="-",0,P2194),IF(R2194="-",0,R2194))/100</f>
        <v>267.10000000000002</v>
      </c>
      <c r="H2194" s="82">
        <f t="array" ref="H2194">SUM(IF(Q2194="-",0,Q2194))/100</f>
        <v>1262.6300000000001</v>
      </c>
      <c r="I2194" s="76">
        <v>5562012</v>
      </c>
      <c r="J2194" s="76" t="s">
        <v>217</v>
      </c>
      <c r="K2194" s="77">
        <v>40908</v>
      </c>
      <c r="L2194" s="76">
        <v>1712048</v>
      </c>
      <c r="M2194" s="76">
        <v>196876</v>
      </c>
      <c r="N2194" s="76">
        <v>23597</v>
      </c>
      <c r="O2194" s="76">
        <v>4973</v>
      </c>
      <c r="P2194" s="76">
        <v>22923</v>
      </c>
      <c r="Q2194" s="76">
        <v>126263</v>
      </c>
      <c r="R2194" s="76">
        <v>3787</v>
      </c>
    </row>
    <row r="2195" spans="1:18">
      <c r="A2195" s="82">
        <f t="shared" si="170"/>
        <v>556201202010</v>
      </c>
      <c r="B2195" s="82" t="str">
        <f t="shared" si="171"/>
        <v>55620120</v>
      </c>
      <c r="C2195" s="82">
        <f t="shared" si="172"/>
        <v>2010</v>
      </c>
      <c r="D2195" s="82">
        <f t="shared" si="173"/>
        <v>17120.07</v>
      </c>
      <c r="E2195" s="82">
        <f t="shared" si="174"/>
        <v>3661.1400000000003</v>
      </c>
      <c r="F2195" s="82">
        <f t="array" ref="F2195">SUM(IF(M2195:N2195="-",0,M2195:N2195),IF(O2195="-",0,-O2195))/100</f>
        <v>2135.8000000000002</v>
      </c>
      <c r="G2195" s="82">
        <f t="array" ref="G2195">SUM(IF(P2195="-",0,P2195),IF(R2195="-",0,R2195))/100</f>
        <v>257.14</v>
      </c>
      <c r="H2195" s="82">
        <f t="array" ref="H2195">SUM(IF(Q2195="-",0,Q2195))/100</f>
        <v>1268.2</v>
      </c>
      <c r="I2195" s="76">
        <v>5562012</v>
      </c>
      <c r="J2195" s="76" t="s">
        <v>217</v>
      </c>
      <c r="K2195" s="77">
        <v>40543</v>
      </c>
      <c r="L2195" s="76">
        <v>1712007</v>
      </c>
      <c r="M2195" s="76">
        <v>195300</v>
      </c>
      <c r="N2195" s="76">
        <v>23253</v>
      </c>
      <c r="O2195" s="76">
        <v>4973</v>
      </c>
      <c r="P2195" s="76">
        <v>21927</v>
      </c>
      <c r="Q2195" s="76">
        <v>126820</v>
      </c>
      <c r="R2195" s="76">
        <v>3787</v>
      </c>
    </row>
    <row r="2196" spans="1:18">
      <c r="A2196" s="82">
        <f t="shared" si="170"/>
        <v>556201202009</v>
      </c>
      <c r="B2196" s="82" t="str">
        <f t="shared" si="171"/>
        <v>55620120</v>
      </c>
      <c r="C2196" s="82">
        <f t="shared" si="172"/>
        <v>2009</v>
      </c>
      <c r="D2196" s="82">
        <f t="shared" si="173"/>
        <v>17120.349999999999</v>
      </c>
      <c r="E2196" s="82">
        <f t="shared" si="174"/>
        <v>3648.47</v>
      </c>
      <c r="F2196" s="82">
        <f t="array" ref="F2196">SUM(IF(M2196:N2196="-",0,M2196:N2196),IF(O2196="-",0,-O2196))/100</f>
        <v>2123.79</v>
      </c>
      <c r="G2196" s="82">
        <f t="array" ref="G2196">SUM(IF(P2196="-",0,P2196),IF(R2196="-",0,R2196))/100</f>
        <v>256.45</v>
      </c>
      <c r="H2196" s="82">
        <f t="array" ref="H2196">SUM(IF(Q2196="-",0,Q2196))/100</f>
        <v>1268.23</v>
      </c>
      <c r="I2196" s="76">
        <v>5562012</v>
      </c>
      <c r="J2196" s="76" t="s">
        <v>217</v>
      </c>
      <c r="K2196" s="77">
        <v>40178</v>
      </c>
      <c r="L2196" s="76">
        <v>1712035</v>
      </c>
      <c r="M2196" s="76">
        <v>195137</v>
      </c>
      <c r="N2196" s="76">
        <v>22215</v>
      </c>
      <c r="O2196" s="76">
        <v>4973</v>
      </c>
      <c r="P2196" s="76">
        <v>21857</v>
      </c>
      <c r="Q2196" s="76">
        <v>126823</v>
      </c>
      <c r="R2196" s="76">
        <v>3788</v>
      </c>
    </row>
    <row r="2197" spans="1:18">
      <c r="A2197" s="82">
        <f t="shared" si="170"/>
        <v>556201202008</v>
      </c>
      <c r="B2197" s="82" t="str">
        <f t="shared" si="171"/>
        <v>55620120</v>
      </c>
      <c r="C2197" s="82">
        <f t="shared" si="172"/>
        <v>2008</v>
      </c>
      <c r="D2197" s="82">
        <f t="shared" si="173"/>
        <v>17120.14</v>
      </c>
      <c r="E2197" s="82">
        <f t="shared" si="174"/>
        <v>3635.0899999999997</v>
      </c>
      <c r="F2197" s="82">
        <f t="array" ref="F2197">SUM(IF(M2197:N2197="-",0,M2197:N2197),IF(O2197="-",0,-O2197))/100</f>
        <v>2105.75</v>
      </c>
      <c r="G2197" s="82">
        <f t="array" ref="G2197">SUM(IF(P2197="-",0,P2197),IF(R2197="-",0,R2197))/100</f>
        <v>244.49</v>
      </c>
      <c r="H2197" s="82">
        <f t="array" ref="H2197">SUM(IF(Q2197="-",0,Q2197))/100</f>
        <v>1284.8499999999999</v>
      </c>
      <c r="I2197" s="76">
        <v>5562012</v>
      </c>
      <c r="J2197" s="76" t="s">
        <v>217</v>
      </c>
      <c r="K2197" s="77">
        <v>39813</v>
      </c>
      <c r="L2197" s="76">
        <v>1712014</v>
      </c>
      <c r="M2197" s="76">
        <v>195440</v>
      </c>
      <c r="N2197" s="76">
        <v>16097</v>
      </c>
      <c r="O2197" s="76">
        <v>962</v>
      </c>
      <c r="P2197" s="76">
        <v>20874</v>
      </c>
      <c r="Q2197" s="76">
        <v>128485</v>
      </c>
      <c r="R2197" s="76">
        <v>3575</v>
      </c>
    </row>
    <row r="2198" spans="1:18">
      <c r="A2198" s="82">
        <f t="shared" si="170"/>
        <v>556201202007</v>
      </c>
      <c r="B2198" s="82" t="str">
        <f t="shared" si="171"/>
        <v>55620120</v>
      </c>
      <c r="C2198" s="82">
        <f t="shared" si="172"/>
        <v>2007</v>
      </c>
      <c r="D2198" s="82">
        <f t="shared" si="173"/>
        <v>17119.28</v>
      </c>
      <c r="E2198" s="82">
        <f t="shared" si="174"/>
        <v>3588.67</v>
      </c>
      <c r="F2198" s="82">
        <f t="array" ref="F2198">SUM(IF(M2198:N2198="-",0,M2198:N2198),IF(O2198="-",0,-O2198))/100</f>
        <v>2087.75</v>
      </c>
      <c r="G2198" s="82">
        <f t="array" ref="G2198">SUM(IF(P2198="-",0,P2198),IF(R2198="-",0,R2198))/100</f>
        <v>211.32</v>
      </c>
      <c r="H2198" s="82">
        <f t="array" ref="H2198">SUM(IF(Q2198="-",0,Q2198))/100</f>
        <v>1289.5999999999999</v>
      </c>
      <c r="I2198" s="76">
        <v>5562012</v>
      </c>
      <c r="J2198" s="76" t="s">
        <v>217</v>
      </c>
      <c r="K2198" s="77">
        <v>39447</v>
      </c>
      <c r="L2198" s="76">
        <v>1711928</v>
      </c>
      <c r="M2198" s="76">
        <v>193737</v>
      </c>
      <c r="N2198" s="76">
        <v>16481</v>
      </c>
      <c r="O2198" s="76">
        <v>1443</v>
      </c>
      <c r="P2198" s="76">
        <v>18123</v>
      </c>
      <c r="Q2198" s="76">
        <v>128960</v>
      </c>
      <c r="R2198" s="76">
        <v>3009</v>
      </c>
    </row>
    <row r="2199" spans="1:18">
      <c r="A2199" s="82">
        <f t="shared" si="170"/>
        <v>556201202006</v>
      </c>
      <c r="B2199" s="82" t="str">
        <f t="shared" si="171"/>
        <v>55620120</v>
      </c>
      <c r="C2199" s="82">
        <f t="shared" si="172"/>
        <v>2006</v>
      </c>
      <c r="D2199" s="82">
        <f t="shared" si="173"/>
        <v>17118.87</v>
      </c>
      <c r="E2199" s="82">
        <f t="shared" si="174"/>
        <v>3576.85</v>
      </c>
      <c r="F2199" s="82">
        <f t="array" ref="F2199">SUM(IF(M2199:N2199="-",0,M2199:N2199),IF(O2199="-",0,-O2199))/100</f>
        <v>2077.34</v>
      </c>
      <c r="G2199" s="82">
        <f t="array" ref="G2199">SUM(IF(P2199="-",0,P2199),IF(R2199="-",0,R2199))/100</f>
        <v>204.14</v>
      </c>
      <c r="H2199" s="82">
        <f t="array" ref="H2199">SUM(IF(Q2199="-",0,Q2199))/100</f>
        <v>1295.3699999999999</v>
      </c>
      <c r="I2199" s="76">
        <v>5562012</v>
      </c>
      <c r="J2199" s="76" t="s">
        <v>217</v>
      </c>
      <c r="K2199" s="77">
        <v>39082</v>
      </c>
      <c r="L2199" s="76">
        <v>1711887</v>
      </c>
      <c r="M2199" s="76">
        <v>194002</v>
      </c>
      <c r="N2199" s="76">
        <v>15175</v>
      </c>
      <c r="O2199" s="76">
        <v>1443</v>
      </c>
      <c r="P2199" s="76">
        <v>17563</v>
      </c>
      <c r="Q2199" s="76">
        <v>129537</v>
      </c>
      <c r="R2199" s="76">
        <v>2851</v>
      </c>
    </row>
    <row r="2200" spans="1:18">
      <c r="A2200" s="82">
        <f t="shared" si="170"/>
        <v>556201402015</v>
      </c>
      <c r="B2200" s="82" t="str">
        <f t="shared" si="171"/>
        <v>55620140</v>
      </c>
      <c r="C2200" s="82">
        <f t="shared" si="172"/>
        <v>2015</v>
      </c>
      <c r="D2200" s="82">
        <f t="shared" si="173"/>
        <v>3596.71</v>
      </c>
      <c r="E2200" s="82">
        <f t="shared" si="174"/>
        <v>2278.4699999999998</v>
      </c>
      <c r="F2200" s="82">
        <f t="array" ref="F2200">SUM(IF(M2200:N2200="-",0,M2200:N2200),IF(O2200="-",0,-O2200))/100</f>
        <v>1517.1</v>
      </c>
      <c r="G2200" s="82">
        <f t="array" ref="G2200">SUM(IF(P2200="-",0,P2200),IF(R2200="-",0,R2200))/100</f>
        <v>280.52</v>
      </c>
      <c r="H2200" s="82">
        <f t="array" ref="H2200">SUM(IF(Q2200="-",0,Q2200))/100</f>
        <v>480.85</v>
      </c>
      <c r="I2200" s="76">
        <v>5562014</v>
      </c>
      <c r="J2200" s="76" t="s">
        <v>218</v>
      </c>
      <c r="K2200" s="77">
        <v>42369</v>
      </c>
      <c r="L2200" s="76">
        <v>359671</v>
      </c>
      <c r="M2200" s="76">
        <v>134505</v>
      </c>
      <c r="N2200" s="76">
        <v>17205</v>
      </c>
      <c r="O2200" s="76">
        <v>0</v>
      </c>
      <c r="P2200" s="76">
        <v>24249</v>
      </c>
      <c r="Q2200" s="76">
        <v>48085</v>
      </c>
      <c r="R2200" s="76">
        <v>3803</v>
      </c>
    </row>
    <row r="2201" spans="1:18">
      <c r="A2201" s="82">
        <f t="shared" si="170"/>
        <v>556201402014</v>
      </c>
      <c r="B2201" s="82" t="str">
        <f t="shared" si="171"/>
        <v>55620140</v>
      </c>
      <c r="C2201" s="82">
        <f t="shared" si="172"/>
        <v>2014</v>
      </c>
      <c r="D2201" s="82">
        <f t="shared" si="173"/>
        <v>3590.74</v>
      </c>
      <c r="E2201" s="82">
        <f t="shared" si="174"/>
        <v>2273.66</v>
      </c>
      <c r="F2201" s="82">
        <f t="array" ref="F2201">SUM(IF(M2201:N2201="-",0,M2201:N2201),IF(O2201="-",0,-O2201))/100</f>
        <v>1516.95</v>
      </c>
      <c r="G2201" s="82">
        <f t="array" ref="G2201">SUM(IF(P2201="-",0,P2201),IF(R2201="-",0,R2201))/100</f>
        <v>278.81</v>
      </c>
      <c r="H2201" s="82">
        <f t="array" ref="H2201">SUM(IF(Q2201="-",0,Q2201))/100</f>
        <v>477.9</v>
      </c>
      <c r="I2201" s="76">
        <v>5562014</v>
      </c>
      <c r="J2201" s="76" t="s">
        <v>218</v>
      </c>
      <c r="K2201" s="77">
        <v>42004</v>
      </c>
      <c r="L2201" s="76">
        <v>359074</v>
      </c>
      <c r="M2201" s="76">
        <v>135244</v>
      </c>
      <c r="N2201" s="76">
        <v>16451</v>
      </c>
      <c r="O2201" s="76" t="s">
        <v>19</v>
      </c>
      <c r="P2201" s="76">
        <v>24081</v>
      </c>
      <c r="Q2201" s="76">
        <v>47790</v>
      </c>
      <c r="R2201" s="76">
        <v>3800</v>
      </c>
    </row>
    <row r="2202" spans="1:18">
      <c r="A2202" s="82">
        <f t="shared" si="170"/>
        <v>556201402013</v>
      </c>
      <c r="B2202" s="82" t="str">
        <f t="shared" si="171"/>
        <v>55620140</v>
      </c>
      <c r="C2202" s="82">
        <f t="shared" si="172"/>
        <v>2013</v>
      </c>
      <c r="D2202" s="82">
        <f t="shared" si="173"/>
        <v>3590.8</v>
      </c>
      <c r="E2202" s="82">
        <f t="shared" si="174"/>
        <v>2273.5299999999997</v>
      </c>
      <c r="F2202" s="82">
        <f t="array" ref="F2202">SUM(IF(M2202:N2202="-",0,M2202:N2202),IF(O2202="-",0,-O2202))/100</f>
        <v>1516.36</v>
      </c>
      <c r="G2202" s="82">
        <f t="array" ref="G2202">SUM(IF(P2202="-",0,P2202),IF(R2202="-",0,R2202))/100</f>
        <v>279.22000000000003</v>
      </c>
      <c r="H2202" s="82">
        <f t="array" ref="H2202">SUM(IF(Q2202="-",0,Q2202))/100</f>
        <v>477.95</v>
      </c>
      <c r="I2202" s="76">
        <v>5562014</v>
      </c>
      <c r="J2202" s="76" t="s">
        <v>218</v>
      </c>
      <c r="K2202" s="77">
        <v>41639</v>
      </c>
      <c r="L2202" s="76">
        <v>359080</v>
      </c>
      <c r="M2202" s="76">
        <v>135185</v>
      </c>
      <c r="N2202" s="76">
        <v>16451</v>
      </c>
      <c r="O2202" s="76" t="s">
        <v>19</v>
      </c>
      <c r="P2202" s="76">
        <v>24120</v>
      </c>
      <c r="Q2202" s="76">
        <v>47795</v>
      </c>
      <c r="R2202" s="76">
        <v>3802</v>
      </c>
    </row>
    <row r="2203" spans="1:18">
      <c r="A2203" s="82">
        <f t="shared" si="170"/>
        <v>556201402012</v>
      </c>
      <c r="B2203" s="82" t="str">
        <f t="shared" si="171"/>
        <v>55620140</v>
      </c>
      <c r="C2203" s="82">
        <f t="shared" si="172"/>
        <v>2012</v>
      </c>
      <c r="D2203" s="82">
        <f t="shared" si="173"/>
        <v>3590.78</v>
      </c>
      <c r="E2203" s="82">
        <f t="shared" si="174"/>
        <v>2273.91</v>
      </c>
      <c r="F2203" s="82">
        <f t="array" ref="F2203">SUM(IF(M2203:N2203="-",0,M2203:N2203),IF(O2203="-",0,-O2203))/100</f>
        <v>1514.87</v>
      </c>
      <c r="G2203" s="82">
        <f t="array" ref="G2203">SUM(IF(P2203="-",0,P2203),IF(R2203="-",0,R2203))/100</f>
        <v>279.7</v>
      </c>
      <c r="H2203" s="82">
        <f t="array" ref="H2203">SUM(IF(Q2203="-",0,Q2203))/100</f>
        <v>479.34</v>
      </c>
      <c r="I2203" s="76">
        <v>5562014</v>
      </c>
      <c r="J2203" s="76" t="s">
        <v>218</v>
      </c>
      <c r="K2203" s="77">
        <v>41274</v>
      </c>
      <c r="L2203" s="76">
        <v>359078</v>
      </c>
      <c r="M2203" s="76">
        <v>135036</v>
      </c>
      <c r="N2203" s="76">
        <v>16451</v>
      </c>
      <c r="O2203" s="76">
        <v>0</v>
      </c>
      <c r="P2203" s="76">
        <v>24168</v>
      </c>
      <c r="Q2203" s="76">
        <v>47934</v>
      </c>
      <c r="R2203" s="76">
        <v>3802</v>
      </c>
    </row>
    <row r="2204" spans="1:18">
      <c r="A2204" s="82">
        <f t="shared" si="170"/>
        <v>556201402011</v>
      </c>
      <c r="B2204" s="82" t="str">
        <f t="shared" si="171"/>
        <v>55620140</v>
      </c>
      <c r="C2204" s="82">
        <f t="shared" si="172"/>
        <v>2011</v>
      </c>
      <c r="D2204" s="82">
        <f t="shared" si="173"/>
        <v>3590.77</v>
      </c>
      <c r="E2204" s="82">
        <f t="shared" si="174"/>
        <v>2265.86</v>
      </c>
      <c r="F2204" s="82">
        <f t="array" ref="F2204">SUM(IF(M2204:N2204="-",0,M2204:N2204),IF(O2204="-",0,-O2204))/100</f>
        <v>1515.46</v>
      </c>
      <c r="G2204" s="82">
        <f t="array" ref="G2204">SUM(IF(P2204="-",0,P2204),IF(R2204="-",0,R2204))/100</f>
        <v>271.35000000000002</v>
      </c>
      <c r="H2204" s="82">
        <f t="array" ref="H2204">SUM(IF(Q2204="-",0,Q2204))/100</f>
        <v>479.05</v>
      </c>
      <c r="I2204" s="76">
        <v>5562014</v>
      </c>
      <c r="J2204" s="76" t="s">
        <v>218</v>
      </c>
      <c r="K2204" s="77">
        <v>40908</v>
      </c>
      <c r="L2204" s="76">
        <v>359077</v>
      </c>
      <c r="M2204" s="76">
        <v>134894</v>
      </c>
      <c r="N2204" s="76">
        <v>16652</v>
      </c>
      <c r="O2204" s="76">
        <v>0</v>
      </c>
      <c r="P2204" s="76">
        <v>23333</v>
      </c>
      <c r="Q2204" s="76">
        <v>47905</v>
      </c>
      <c r="R2204" s="76">
        <v>3802</v>
      </c>
    </row>
    <row r="2205" spans="1:18">
      <c r="A2205" s="82">
        <f t="shared" si="170"/>
        <v>556201402010</v>
      </c>
      <c r="B2205" s="82" t="str">
        <f t="shared" si="171"/>
        <v>55620140</v>
      </c>
      <c r="C2205" s="82">
        <f t="shared" si="172"/>
        <v>2010</v>
      </c>
      <c r="D2205" s="82">
        <f t="shared" si="173"/>
        <v>3590.71</v>
      </c>
      <c r="E2205" s="82">
        <f t="shared" si="174"/>
        <v>2257.86</v>
      </c>
      <c r="F2205" s="82">
        <f t="array" ref="F2205">SUM(IF(M2205:N2205="-",0,M2205:N2205),IF(O2205="-",0,-O2205))/100</f>
        <v>1512.38</v>
      </c>
      <c r="G2205" s="82">
        <f t="array" ref="G2205">SUM(IF(P2205="-",0,P2205),IF(R2205="-",0,R2205))/100</f>
        <v>267.20999999999998</v>
      </c>
      <c r="H2205" s="82">
        <f t="array" ref="H2205">SUM(IF(Q2205="-",0,Q2205))/100</f>
        <v>478.27</v>
      </c>
      <c r="I2205" s="76">
        <v>5562014</v>
      </c>
      <c r="J2205" s="76" t="s">
        <v>218</v>
      </c>
      <c r="K2205" s="77">
        <v>40543</v>
      </c>
      <c r="L2205" s="76">
        <v>359071</v>
      </c>
      <c r="M2205" s="76">
        <v>134591</v>
      </c>
      <c r="N2205" s="76">
        <v>16647</v>
      </c>
      <c r="O2205" s="76">
        <v>0</v>
      </c>
      <c r="P2205" s="76">
        <v>22919</v>
      </c>
      <c r="Q2205" s="76">
        <v>47827</v>
      </c>
      <c r="R2205" s="76">
        <v>3802</v>
      </c>
    </row>
    <row r="2206" spans="1:18">
      <c r="A2206" s="82">
        <f t="shared" si="170"/>
        <v>556201402009</v>
      </c>
      <c r="B2206" s="82" t="str">
        <f t="shared" si="171"/>
        <v>55620140</v>
      </c>
      <c r="C2206" s="82">
        <f t="shared" si="172"/>
        <v>2009</v>
      </c>
      <c r="D2206" s="82">
        <f t="shared" si="173"/>
        <v>3590.63</v>
      </c>
      <c r="E2206" s="82">
        <f t="shared" si="174"/>
        <v>2247.91</v>
      </c>
      <c r="F2206" s="82">
        <f t="array" ref="F2206">SUM(IF(M2206:N2206="-",0,M2206:N2206),IF(O2206="-",0,-O2206))/100</f>
        <v>1509.01</v>
      </c>
      <c r="G2206" s="82">
        <f t="array" ref="G2206">SUM(IF(P2206="-",0,P2206),IF(R2206="-",0,R2206))/100</f>
        <v>261.57</v>
      </c>
      <c r="H2206" s="82">
        <f t="array" ref="H2206">SUM(IF(Q2206="-",0,Q2206))/100</f>
        <v>477.33</v>
      </c>
      <c r="I2206" s="76">
        <v>5562014</v>
      </c>
      <c r="J2206" s="76" t="s">
        <v>218</v>
      </c>
      <c r="K2206" s="77">
        <v>40178</v>
      </c>
      <c r="L2206" s="76">
        <v>359063</v>
      </c>
      <c r="M2206" s="76">
        <v>134254</v>
      </c>
      <c r="N2206" s="76">
        <v>16647</v>
      </c>
      <c r="O2206" s="76" t="s">
        <v>19</v>
      </c>
      <c r="P2206" s="76">
        <v>22355</v>
      </c>
      <c r="Q2206" s="76">
        <v>47733</v>
      </c>
      <c r="R2206" s="76">
        <v>3802</v>
      </c>
    </row>
    <row r="2207" spans="1:18">
      <c r="A2207" s="82">
        <f t="shared" si="170"/>
        <v>556201402008</v>
      </c>
      <c r="B2207" s="82" t="str">
        <f t="shared" si="171"/>
        <v>55620140</v>
      </c>
      <c r="C2207" s="82">
        <f t="shared" si="172"/>
        <v>2008</v>
      </c>
      <c r="D2207" s="82">
        <f t="shared" si="173"/>
        <v>3590.36</v>
      </c>
      <c r="E2207" s="82">
        <f t="shared" si="174"/>
        <v>2222.9499999999998</v>
      </c>
      <c r="F2207" s="82">
        <f t="array" ref="F2207">SUM(IF(M2207:N2207="-",0,M2207:N2207),IF(O2207="-",0,-O2207))/100</f>
        <v>1490.33</v>
      </c>
      <c r="G2207" s="82">
        <f t="array" ref="G2207">SUM(IF(P2207="-",0,P2207),IF(R2207="-",0,R2207))/100</f>
        <v>254.98</v>
      </c>
      <c r="H2207" s="82">
        <f t="array" ref="H2207">SUM(IF(Q2207="-",0,Q2207))/100</f>
        <v>477.64</v>
      </c>
      <c r="I2207" s="76">
        <v>5562014</v>
      </c>
      <c r="J2207" s="76" t="s">
        <v>218</v>
      </c>
      <c r="K2207" s="77">
        <v>39813</v>
      </c>
      <c r="L2207" s="76">
        <v>359036</v>
      </c>
      <c r="M2207" s="76">
        <v>133174</v>
      </c>
      <c r="N2207" s="76">
        <v>15859</v>
      </c>
      <c r="O2207" s="76" t="s">
        <v>19</v>
      </c>
      <c r="P2207" s="76">
        <v>21695</v>
      </c>
      <c r="Q2207" s="76">
        <v>47764</v>
      </c>
      <c r="R2207" s="76">
        <v>3803</v>
      </c>
    </row>
    <row r="2208" spans="1:18">
      <c r="A2208" s="82">
        <f t="shared" si="170"/>
        <v>556201402007</v>
      </c>
      <c r="B2208" s="82" t="str">
        <f t="shared" si="171"/>
        <v>55620140</v>
      </c>
      <c r="C2208" s="82">
        <f t="shared" si="172"/>
        <v>2007</v>
      </c>
      <c r="D2208" s="82">
        <f t="shared" si="173"/>
        <v>3590.34</v>
      </c>
      <c r="E2208" s="82">
        <f t="shared" si="174"/>
        <v>2222.73</v>
      </c>
      <c r="F2208" s="82">
        <f t="array" ref="F2208">SUM(IF(M2208:N2208="-",0,M2208:N2208),IF(O2208="-",0,-O2208))/100</f>
        <v>1486.85</v>
      </c>
      <c r="G2208" s="82">
        <f t="array" ref="G2208">SUM(IF(P2208="-",0,P2208),IF(R2208="-",0,R2208))/100</f>
        <v>256.57</v>
      </c>
      <c r="H2208" s="82">
        <f t="array" ref="H2208">SUM(IF(Q2208="-",0,Q2208))/100</f>
        <v>479.31</v>
      </c>
      <c r="I2208" s="76">
        <v>5562014</v>
      </c>
      <c r="J2208" s="76" t="s">
        <v>218</v>
      </c>
      <c r="K2208" s="77">
        <v>39447</v>
      </c>
      <c r="L2208" s="76">
        <v>359034</v>
      </c>
      <c r="M2208" s="76">
        <v>132730</v>
      </c>
      <c r="N2208" s="76">
        <v>15955</v>
      </c>
      <c r="O2208" s="76" t="s">
        <v>19</v>
      </c>
      <c r="P2208" s="76">
        <v>21855</v>
      </c>
      <c r="Q2208" s="76">
        <v>47931</v>
      </c>
      <c r="R2208" s="76">
        <v>3802</v>
      </c>
    </row>
    <row r="2209" spans="1:18">
      <c r="A2209" s="82">
        <f t="shared" si="170"/>
        <v>556201402006</v>
      </c>
      <c r="B2209" s="82" t="str">
        <f t="shared" si="171"/>
        <v>55620140</v>
      </c>
      <c r="C2209" s="82">
        <f t="shared" si="172"/>
        <v>2006</v>
      </c>
      <c r="D2209" s="82">
        <f t="shared" si="173"/>
        <v>3590.32</v>
      </c>
      <c r="E2209" s="82">
        <f t="shared" si="174"/>
        <v>2200.58</v>
      </c>
      <c r="F2209" s="82">
        <f t="array" ref="F2209">SUM(IF(M2209:N2209="-",0,M2209:N2209),IF(O2209="-",0,-O2209))/100</f>
        <v>1480.68</v>
      </c>
      <c r="G2209" s="82">
        <f t="array" ref="G2209">SUM(IF(P2209="-",0,P2209),IF(R2209="-",0,R2209))/100</f>
        <v>244.07</v>
      </c>
      <c r="H2209" s="82">
        <f t="array" ref="H2209">SUM(IF(Q2209="-",0,Q2209))/100</f>
        <v>475.83</v>
      </c>
      <c r="I2209" s="76">
        <v>5562014</v>
      </c>
      <c r="J2209" s="76" t="s">
        <v>218</v>
      </c>
      <c r="K2209" s="77">
        <v>39082</v>
      </c>
      <c r="L2209" s="76">
        <v>359032</v>
      </c>
      <c r="M2209" s="76">
        <v>132157</v>
      </c>
      <c r="N2209" s="76">
        <v>15911</v>
      </c>
      <c r="O2209" s="76" t="s">
        <v>19</v>
      </c>
      <c r="P2209" s="76">
        <v>20605</v>
      </c>
      <c r="Q2209" s="76">
        <v>47583</v>
      </c>
      <c r="R2209" s="76">
        <v>3802</v>
      </c>
    </row>
    <row r="2210" spans="1:18">
      <c r="A2210" s="82">
        <f t="shared" si="170"/>
        <v>556201602015</v>
      </c>
      <c r="B2210" s="82" t="str">
        <f t="shared" si="171"/>
        <v>55620160</v>
      </c>
      <c r="C2210" s="82">
        <f t="shared" si="172"/>
        <v>2015</v>
      </c>
      <c r="D2210" s="82">
        <f t="shared" si="173"/>
        <v>15903</v>
      </c>
      <c r="E2210" s="82">
        <f t="shared" si="174"/>
        <v>2518.33</v>
      </c>
      <c r="F2210" s="82">
        <f t="array" ref="F2210">SUM(IF(M2210:N2210="-",0,M2210:N2210),IF(O2210="-",0,-O2210))/100</f>
        <v>1434.23</v>
      </c>
      <c r="G2210" s="82">
        <f t="array" ref="G2210">SUM(IF(P2210="-",0,P2210),IF(R2210="-",0,R2210))/100</f>
        <v>181.49</v>
      </c>
      <c r="H2210" s="82">
        <f t="array" ref="H2210">SUM(IF(Q2210="-",0,Q2210))/100</f>
        <v>902.61</v>
      </c>
      <c r="I2210" s="76">
        <v>5562016</v>
      </c>
      <c r="J2210" s="76" t="s">
        <v>219</v>
      </c>
      <c r="K2210" s="77">
        <v>42369</v>
      </c>
      <c r="L2210" s="76">
        <v>1590300</v>
      </c>
      <c r="M2210" s="76">
        <v>127023</v>
      </c>
      <c r="N2210" s="76">
        <v>37134</v>
      </c>
      <c r="O2210" s="76">
        <v>20734</v>
      </c>
      <c r="P2210" s="76">
        <v>17171</v>
      </c>
      <c r="Q2210" s="76">
        <v>90261</v>
      </c>
      <c r="R2210" s="76">
        <v>978</v>
      </c>
    </row>
    <row r="2211" spans="1:18">
      <c r="A2211" s="82">
        <f t="shared" si="170"/>
        <v>556201602014</v>
      </c>
      <c r="B2211" s="82" t="str">
        <f t="shared" si="171"/>
        <v>55620160</v>
      </c>
      <c r="C2211" s="82">
        <f t="shared" si="172"/>
        <v>2014</v>
      </c>
      <c r="D2211" s="82">
        <f t="shared" si="173"/>
        <v>15850.23</v>
      </c>
      <c r="E2211" s="82">
        <f t="shared" si="174"/>
        <v>2512.56</v>
      </c>
      <c r="F2211" s="82">
        <f t="array" ref="F2211">SUM(IF(M2211:N2211="-",0,M2211:N2211),IF(O2211="-",0,-O2211))/100</f>
        <v>1435.67</v>
      </c>
      <c r="G2211" s="82">
        <f t="array" ref="G2211">SUM(IF(P2211="-",0,P2211),IF(R2211="-",0,R2211))/100</f>
        <v>174.49</v>
      </c>
      <c r="H2211" s="82">
        <f t="array" ref="H2211">SUM(IF(Q2211="-",0,Q2211))/100</f>
        <v>902.4</v>
      </c>
      <c r="I2211" s="76">
        <v>5562016</v>
      </c>
      <c r="J2211" s="76" t="s">
        <v>219</v>
      </c>
      <c r="K2211" s="77">
        <v>42004</v>
      </c>
      <c r="L2211" s="76">
        <v>1585023</v>
      </c>
      <c r="M2211" s="76">
        <v>130763</v>
      </c>
      <c r="N2211" s="76">
        <v>33164</v>
      </c>
      <c r="O2211" s="76">
        <v>20360</v>
      </c>
      <c r="P2211" s="76">
        <v>16470</v>
      </c>
      <c r="Q2211" s="76">
        <v>90240</v>
      </c>
      <c r="R2211" s="76">
        <v>979</v>
      </c>
    </row>
    <row r="2212" spans="1:18">
      <c r="A2212" s="82">
        <f t="shared" si="170"/>
        <v>556201602013</v>
      </c>
      <c r="B2212" s="82" t="str">
        <f t="shared" si="171"/>
        <v>55620160</v>
      </c>
      <c r="C2212" s="82">
        <f t="shared" si="172"/>
        <v>2013</v>
      </c>
      <c r="D2212" s="82">
        <f t="shared" si="173"/>
        <v>15850.1</v>
      </c>
      <c r="E2212" s="82">
        <f t="shared" si="174"/>
        <v>2512.63</v>
      </c>
      <c r="F2212" s="82">
        <f t="array" ref="F2212">SUM(IF(M2212:N2212="-",0,M2212:N2212),IF(O2212="-",0,-O2212))/100</f>
        <v>1437.37</v>
      </c>
      <c r="G2212" s="82">
        <f t="array" ref="G2212">SUM(IF(P2212="-",0,P2212),IF(R2212="-",0,R2212))/100</f>
        <v>171.16</v>
      </c>
      <c r="H2212" s="82">
        <f t="array" ref="H2212">SUM(IF(Q2212="-",0,Q2212))/100</f>
        <v>904.1</v>
      </c>
      <c r="I2212" s="76">
        <v>5562016</v>
      </c>
      <c r="J2212" s="76" t="s">
        <v>219</v>
      </c>
      <c r="K2212" s="77">
        <v>41639</v>
      </c>
      <c r="L2212" s="76">
        <v>1585010</v>
      </c>
      <c r="M2212" s="76">
        <v>130644</v>
      </c>
      <c r="N2212" s="76">
        <v>33454</v>
      </c>
      <c r="O2212" s="76">
        <v>20361</v>
      </c>
      <c r="P2212" s="76">
        <v>16137</v>
      </c>
      <c r="Q2212" s="76">
        <v>90410</v>
      </c>
      <c r="R2212" s="76">
        <v>979</v>
      </c>
    </row>
    <row r="2213" spans="1:18">
      <c r="A2213" s="82">
        <f t="shared" si="170"/>
        <v>556201602012</v>
      </c>
      <c r="B2213" s="82" t="str">
        <f t="shared" si="171"/>
        <v>55620160</v>
      </c>
      <c r="C2213" s="82">
        <f t="shared" si="172"/>
        <v>2012</v>
      </c>
      <c r="D2213" s="82">
        <f t="shared" si="173"/>
        <v>15850.15</v>
      </c>
      <c r="E2213" s="82">
        <f t="shared" si="174"/>
        <v>2511.4699999999998</v>
      </c>
      <c r="F2213" s="82">
        <f t="array" ref="F2213">SUM(IF(M2213:N2213="-",0,M2213:N2213),IF(O2213="-",0,-O2213))/100</f>
        <v>1435.52</v>
      </c>
      <c r="G2213" s="82">
        <f t="array" ref="G2213">SUM(IF(P2213="-",0,P2213),IF(R2213="-",0,R2213))/100</f>
        <v>171.83</v>
      </c>
      <c r="H2213" s="82">
        <f t="array" ref="H2213">SUM(IF(Q2213="-",0,Q2213))/100</f>
        <v>904.12</v>
      </c>
      <c r="I2213" s="76">
        <v>5562016</v>
      </c>
      <c r="J2213" s="76" t="s">
        <v>219</v>
      </c>
      <c r="K2213" s="77">
        <v>41274</v>
      </c>
      <c r="L2213" s="76">
        <v>1585015</v>
      </c>
      <c r="M2213" s="76">
        <v>130370</v>
      </c>
      <c r="N2213" s="76">
        <v>33542</v>
      </c>
      <c r="O2213" s="76">
        <v>20360</v>
      </c>
      <c r="P2213" s="76">
        <v>16204</v>
      </c>
      <c r="Q2213" s="76">
        <v>90412</v>
      </c>
      <c r="R2213" s="76">
        <v>979</v>
      </c>
    </row>
    <row r="2214" spans="1:18">
      <c r="A2214" s="82">
        <f t="shared" si="170"/>
        <v>556201602011</v>
      </c>
      <c r="B2214" s="82" t="str">
        <f t="shared" si="171"/>
        <v>55620160</v>
      </c>
      <c r="C2214" s="82">
        <f t="shared" si="172"/>
        <v>2011</v>
      </c>
      <c r="D2214" s="82">
        <f t="shared" si="173"/>
        <v>15849.79</v>
      </c>
      <c r="E2214" s="82">
        <f t="shared" si="174"/>
        <v>2493.63</v>
      </c>
      <c r="F2214" s="82">
        <f t="array" ref="F2214">SUM(IF(M2214:N2214="-",0,M2214:N2214),IF(O2214="-",0,-O2214))/100</f>
        <v>1425.41</v>
      </c>
      <c r="G2214" s="82">
        <f t="array" ref="G2214">SUM(IF(P2214="-",0,P2214),IF(R2214="-",0,R2214))/100</f>
        <v>161.49</v>
      </c>
      <c r="H2214" s="82">
        <f t="array" ref="H2214">SUM(IF(Q2214="-",0,Q2214))/100</f>
        <v>906.73</v>
      </c>
      <c r="I2214" s="76">
        <v>5562016</v>
      </c>
      <c r="J2214" s="76" t="s">
        <v>219</v>
      </c>
      <c r="K2214" s="77">
        <v>40908</v>
      </c>
      <c r="L2214" s="76">
        <v>1584979</v>
      </c>
      <c r="M2214" s="76">
        <v>129148</v>
      </c>
      <c r="N2214" s="76">
        <v>31416</v>
      </c>
      <c r="O2214" s="76">
        <v>18023</v>
      </c>
      <c r="P2214" s="76">
        <v>15170</v>
      </c>
      <c r="Q2214" s="76">
        <v>90673</v>
      </c>
      <c r="R2214" s="76">
        <v>979</v>
      </c>
    </row>
    <row r="2215" spans="1:18">
      <c r="A2215" s="82">
        <f t="shared" si="170"/>
        <v>556201602010</v>
      </c>
      <c r="B2215" s="82" t="str">
        <f t="shared" si="171"/>
        <v>55620160</v>
      </c>
      <c r="C2215" s="82">
        <f t="shared" si="172"/>
        <v>2010</v>
      </c>
      <c r="D2215" s="82">
        <f t="shared" si="173"/>
        <v>15849.3</v>
      </c>
      <c r="E2215" s="82">
        <f t="shared" si="174"/>
        <v>2427.7600000000002</v>
      </c>
      <c r="F2215" s="82">
        <f t="array" ref="F2215">SUM(IF(M2215:N2215="-",0,M2215:N2215),IF(O2215="-",0,-O2215))/100</f>
        <v>1390.16</v>
      </c>
      <c r="G2215" s="82">
        <f t="array" ref="G2215">SUM(IF(P2215="-",0,P2215),IF(R2215="-",0,R2215))/100</f>
        <v>140.47</v>
      </c>
      <c r="H2215" s="82">
        <f t="array" ref="H2215">SUM(IF(Q2215="-",0,Q2215))/100</f>
        <v>897.13</v>
      </c>
      <c r="I2215" s="76">
        <v>5562016</v>
      </c>
      <c r="J2215" s="76" t="s">
        <v>219</v>
      </c>
      <c r="K2215" s="77">
        <v>40543</v>
      </c>
      <c r="L2215" s="76">
        <v>1584930</v>
      </c>
      <c r="M2215" s="76">
        <v>126203</v>
      </c>
      <c r="N2215" s="76">
        <v>41157</v>
      </c>
      <c r="O2215" s="76">
        <v>28344</v>
      </c>
      <c r="P2215" s="76">
        <v>13076</v>
      </c>
      <c r="Q2215" s="76">
        <v>89713</v>
      </c>
      <c r="R2215" s="76">
        <v>971</v>
      </c>
    </row>
    <row r="2216" spans="1:18">
      <c r="A2216" s="82">
        <f t="shared" si="170"/>
        <v>556201602009</v>
      </c>
      <c r="B2216" s="82" t="str">
        <f t="shared" si="171"/>
        <v>55620160</v>
      </c>
      <c r="C2216" s="82">
        <f t="shared" si="172"/>
        <v>2009</v>
      </c>
      <c r="D2216" s="82">
        <f t="shared" si="173"/>
        <v>15849.18</v>
      </c>
      <c r="E2216" s="82">
        <f t="shared" si="174"/>
        <v>2426.12</v>
      </c>
      <c r="F2216" s="82">
        <f t="array" ref="F2216">SUM(IF(M2216:N2216="-",0,M2216:N2216),IF(O2216="-",0,-O2216))/100</f>
        <v>1388.82</v>
      </c>
      <c r="G2216" s="82">
        <f t="array" ref="G2216">SUM(IF(P2216="-",0,P2216),IF(R2216="-",0,R2216))/100</f>
        <v>140.11000000000001</v>
      </c>
      <c r="H2216" s="82">
        <f t="array" ref="H2216">SUM(IF(Q2216="-",0,Q2216))/100</f>
        <v>897.19</v>
      </c>
      <c r="I2216" s="76">
        <v>5562016</v>
      </c>
      <c r="J2216" s="76" t="s">
        <v>219</v>
      </c>
      <c r="K2216" s="77">
        <v>40178</v>
      </c>
      <c r="L2216" s="76">
        <v>1584918</v>
      </c>
      <c r="M2216" s="76">
        <v>126068</v>
      </c>
      <c r="N2216" s="76">
        <v>41158</v>
      </c>
      <c r="O2216" s="76">
        <v>28344</v>
      </c>
      <c r="P2216" s="76">
        <v>13040</v>
      </c>
      <c r="Q2216" s="76">
        <v>89719</v>
      </c>
      <c r="R2216" s="76">
        <v>971</v>
      </c>
    </row>
    <row r="2217" spans="1:18">
      <c r="A2217" s="82">
        <f t="shared" si="170"/>
        <v>556201602008</v>
      </c>
      <c r="B2217" s="82" t="str">
        <f t="shared" si="171"/>
        <v>55620160</v>
      </c>
      <c r="C2217" s="82">
        <f t="shared" si="172"/>
        <v>2008</v>
      </c>
      <c r="D2217" s="82">
        <f t="shared" si="173"/>
        <v>15849.24</v>
      </c>
      <c r="E2217" s="82">
        <f t="shared" si="174"/>
        <v>2430.59</v>
      </c>
      <c r="F2217" s="82">
        <f t="array" ref="F2217">SUM(IF(M2217:N2217="-",0,M2217:N2217),IF(O2217="-",0,-O2217))/100</f>
        <v>1392.64</v>
      </c>
      <c r="G2217" s="82">
        <f t="array" ref="G2217">SUM(IF(P2217="-",0,P2217),IF(R2217="-",0,R2217))/100</f>
        <v>139.43</v>
      </c>
      <c r="H2217" s="82">
        <f t="array" ref="H2217">SUM(IF(Q2217="-",0,Q2217))/100</f>
        <v>898.52</v>
      </c>
      <c r="I2217" s="76">
        <v>5562016</v>
      </c>
      <c r="J2217" s="76" t="s">
        <v>219</v>
      </c>
      <c r="K2217" s="77">
        <v>39813</v>
      </c>
      <c r="L2217" s="76">
        <v>1584924</v>
      </c>
      <c r="M2217" s="76">
        <v>126448</v>
      </c>
      <c r="N2217" s="76">
        <v>41160</v>
      </c>
      <c r="O2217" s="76">
        <v>28344</v>
      </c>
      <c r="P2217" s="76">
        <v>12972</v>
      </c>
      <c r="Q2217" s="76">
        <v>89852</v>
      </c>
      <c r="R2217" s="76">
        <v>971</v>
      </c>
    </row>
    <row r="2218" spans="1:18">
      <c r="A2218" s="82">
        <f t="shared" si="170"/>
        <v>556201602007</v>
      </c>
      <c r="B2218" s="82" t="str">
        <f t="shared" si="171"/>
        <v>55620160</v>
      </c>
      <c r="C2218" s="82">
        <f t="shared" si="172"/>
        <v>2007</v>
      </c>
      <c r="D2218" s="82">
        <f t="shared" si="173"/>
        <v>15849.15</v>
      </c>
      <c r="E2218" s="82">
        <f t="shared" si="174"/>
        <v>2412.0500000000002</v>
      </c>
      <c r="F2218" s="82">
        <f t="array" ref="F2218">SUM(IF(M2218:N2218="-",0,M2218:N2218),IF(O2218="-",0,-O2218))/100</f>
        <v>1381.13</v>
      </c>
      <c r="G2218" s="82">
        <f t="array" ref="G2218">SUM(IF(P2218="-",0,P2218),IF(R2218="-",0,R2218))/100</f>
        <v>133.09</v>
      </c>
      <c r="H2218" s="82">
        <f t="array" ref="H2218">SUM(IF(Q2218="-",0,Q2218))/100</f>
        <v>897.83</v>
      </c>
      <c r="I2218" s="76">
        <v>5562016</v>
      </c>
      <c r="J2218" s="76" t="s">
        <v>219</v>
      </c>
      <c r="K2218" s="77">
        <v>39447</v>
      </c>
      <c r="L2218" s="76">
        <v>1584915</v>
      </c>
      <c r="M2218" s="76">
        <v>125297</v>
      </c>
      <c r="N2218" s="76">
        <v>41260</v>
      </c>
      <c r="O2218" s="76">
        <v>28444</v>
      </c>
      <c r="P2218" s="76">
        <v>12338</v>
      </c>
      <c r="Q2218" s="76">
        <v>89783</v>
      </c>
      <c r="R2218" s="76">
        <v>971</v>
      </c>
    </row>
    <row r="2219" spans="1:18">
      <c r="A2219" s="82">
        <f t="shared" si="170"/>
        <v>556201602006</v>
      </c>
      <c r="B2219" s="82" t="str">
        <f t="shared" si="171"/>
        <v>55620160</v>
      </c>
      <c r="C2219" s="82">
        <f t="shared" si="172"/>
        <v>2006</v>
      </c>
      <c r="D2219" s="82">
        <f t="shared" si="173"/>
        <v>15849.1</v>
      </c>
      <c r="E2219" s="82">
        <f t="shared" si="174"/>
        <v>2398.5100000000002</v>
      </c>
      <c r="F2219" s="82">
        <f t="array" ref="F2219">SUM(IF(M2219:N2219="-",0,M2219:N2219),IF(O2219="-",0,-O2219))/100</f>
        <v>1366.67</v>
      </c>
      <c r="G2219" s="82">
        <f t="array" ref="G2219">SUM(IF(P2219="-",0,P2219),IF(R2219="-",0,R2219))/100</f>
        <v>134.66</v>
      </c>
      <c r="H2219" s="82">
        <f t="array" ref="H2219">SUM(IF(Q2219="-",0,Q2219))/100</f>
        <v>897.18</v>
      </c>
      <c r="I2219" s="76">
        <v>5562016</v>
      </c>
      <c r="J2219" s="76" t="s">
        <v>219</v>
      </c>
      <c r="K2219" s="77">
        <v>39082</v>
      </c>
      <c r="L2219" s="76">
        <v>1584910</v>
      </c>
      <c r="M2219" s="76">
        <v>123667</v>
      </c>
      <c r="N2219" s="76">
        <v>41445</v>
      </c>
      <c r="O2219" s="76">
        <v>28445</v>
      </c>
      <c r="P2219" s="76">
        <v>12495</v>
      </c>
      <c r="Q2219" s="76">
        <v>89718</v>
      </c>
      <c r="R2219" s="76">
        <v>971</v>
      </c>
    </row>
    <row r="2220" spans="1:18">
      <c r="A2220" s="82">
        <f t="shared" si="170"/>
        <v>556202002015</v>
      </c>
      <c r="B2220" s="82" t="str">
        <f t="shared" si="171"/>
        <v>55620200</v>
      </c>
      <c r="C2220" s="82">
        <f t="shared" si="172"/>
        <v>2015</v>
      </c>
      <c r="D2220" s="82">
        <f t="shared" si="173"/>
        <v>3733.13</v>
      </c>
      <c r="E2220" s="82">
        <f t="shared" si="174"/>
        <v>2239.13</v>
      </c>
      <c r="F2220" s="82">
        <f t="array" ref="F2220">SUM(IF(M2220:N2220="-",0,M2220:N2220),IF(O2220="-",0,-O2220))/100</f>
        <v>1463.29</v>
      </c>
      <c r="G2220" s="82">
        <f t="array" ref="G2220">SUM(IF(P2220="-",0,P2220),IF(R2220="-",0,R2220))/100</f>
        <v>331.84</v>
      </c>
      <c r="H2220" s="82">
        <f t="array" ref="H2220">SUM(IF(Q2220="-",0,Q2220))/100</f>
        <v>444</v>
      </c>
      <c r="I2220" s="76">
        <v>5562020</v>
      </c>
      <c r="J2220" s="76" t="s">
        <v>220</v>
      </c>
      <c r="K2220" s="77">
        <v>42369</v>
      </c>
      <c r="L2220" s="76">
        <v>373313</v>
      </c>
      <c r="M2220" s="76">
        <v>117825</v>
      </c>
      <c r="N2220" s="76">
        <v>28504</v>
      </c>
      <c r="O2220" s="76">
        <v>0</v>
      </c>
      <c r="P2220" s="76">
        <v>27008</v>
      </c>
      <c r="Q2220" s="76">
        <v>44400</v>
      </c>
      <c r="R2220" s="76">
        <v>6176</v>
      </c>
    </row>
    <row r="2221" spans="1:18">
      <c r="A2221" s="82">
        <f t="shared" si="170"/>
        <v>556202002014</v>
      </c>
      <c r="B2221" s="82" t="str">
        <f t="shared" si="171"/>
        <v>55620200</v>
      </c>
      <c r="C2221" s="82">
        <f t="shared" si="172"/>
        <v>2014</v>
      </c>
      <c r="D2221" s="82">
        <f t="shared" si="173"/>
        <v>3732.96</v>
      </c>
      <c r="E2221" s="82">
        <f t="shared" si="174"/>
        <v>2227.75</v>
      </c>
      <c r="F2221" s="82">
        <f t="array" ref="F2221">SUM(IF(M2221:N2221="-",0,M2221:N2221),IF(O2221="-",0,-O2221))/100</f>
        <v>1511.51</v>
      </c>
      <c r="G2221" s="82">
        <f t="array" ref="G2221">SUM(IF(P2221="-",0,P2221),IF(R2221="-",0,R2221))/100</f>
        <v>286.83</v>
      </c>
      <c r="H2221" s="82">
        <f t="array" ref="H2221">SUM(IF(Q2221="-",0,Q2221))/100</f>
        <v>429.41</v>
      </c>
      <c r="I2221" s="76">
        <v>5562020</v>
      </c>
      <c r="J2221" s="76" t="s">
        <v>220</v>
      </c>
      <c r="K2221" s="77">
        <v>42004</v>
      </c>
      <c r="L2221" s="76">
        <v>373296</v>
      </c>
      <c r="M2221" s="76">
        <v>124811</v>
      </c>
      <c r="N2221" s="76">
        <v>26340</v>
      </c>
      <c r="O2221" s="76" t="s">
        <v>19</v>
      </c>
      <c r="P2221" s="76">
        <v>22574</v>
      </c>
      <c r="Q2221" s="76">
        <v>42941</v>
      </c>
      <c r="R2221" s="76">
        <v>6109</v>
      </c>
    </row>
    <row r="2222" spans="1:18">
      <c r="A2222" s="82">
        <f t="shared" si="170"/>
        <v>556202002013</v>
      </c>
      <c r="B2222" s="82" t="str">
        <f t="shared" si="171"/>
        <v>55620200</v>
      </c>
      <c r="C2222" s="82">
        <f t="shared" si="172"/>
        <v>2013</v>
      </c>
      <c r="D2222" s="82">
        <f t="shared" si="173"/>
        <v>3732.98</v>
      </c>
      <c r="E2222" s="82">
        <f t="shared" si="174"/>
        <v>2227.56</v>
      </c>
      <c r="F2222" s="82">
        <f t="array" ref="F2222">SUM(IF(M2222:N2222="-",0,M2222:N2222),IF(O2222="-",0,-O2222))/100</f>
        <v>1511.3</v>
      </c>
      <c r="G2222" s="82">
        <f t="array" ref="G2222">SUM(IF(P2222="-",0,P2222),IF(R2222="-",0,R2222))/100</f>
        <v>286.79000000000002</v>
      </c>
      <c r="H2222" s="82">
        <f t="array" ref="H2222">SUM(IF(Q2222="-",0,Q2222))/100</f>
        <v>429.47</v>
      </c>
      <c r="I2222" s="76">
        <v>5562020</v>
      </c>
      <c r="J2222" s="76" t="s">
        <v>220</v>
      </c>
      <c r="K2222" s="77">
        <v>41639</v>
      </c>
      <c r="L2222" s="76">
        <v>373298</v>
      </c>
      <c r="M2222" s="76">
        <v>124790</v>
      </c>
      <c r="N2222" s="76">
        <v>26340</v>
      </c>
      <c r="O2222" s="76" t="s">
        <v>19</v>
      </c>
      <c r="P2222" s="76">
        <v>22570</v>
      </c>
      <c r="Q2222" s="76">
        <v>42947</v>
      </c>
      <c r="R2222" s="76">
        <v>6109</v>
      </c>
    </row>
    <row r="2223" spans="1:18">
      <c r="A2223" s="82">
        <f t="shared" si="170"/>
        <v>556202002012</v>
      </c>
      <c r="B2223" s="82" t="str">
        <f t="shared" si="171"/>
        <v>55620200</v>
      </c>
      <c r="C2223" s="82">
        <f t="shared" si="172"/>
        <v>2012</v>
      </c>
      <c r="D2223" s="82">
        <f t="shared" si="173"/>
        <v>3732.98</v>
      </c>
      <c r="E2223" s="82">
        <f t="shared" si="174"/>
        <v>2225.38</v>
      </c>
      <c r="F2223" s="82">
        <f t="array" ref="F2223">SUM(IF(M2223:N2223="-",0,M2223:N2223),IF(O2223="-",0,-O2223))/100</f>
        <v>1509.11</v>
      </c>
      <c r="G2223" s="82">
        <f t="array" ref="G2223">SUM(IF(P2223="-",0,P2223),IF(R2223="-",0,R2223))/100</f>
        <v>286.72000000000003</v>
      </c>
      <c r="H2223" s="82">
        <f t="array" ref="H2223">SUM(IF(Q2223="-",0,Q2223))/100</f>
        <v>429.55</v>
      </c>
      <c r="I2223" s="76">
        <v>5562020</v>
      </c>
      <c r="J2223" s="76" t="s">
        <v>220</v>
      </c>
      <c r="K2223" s="77">
        <v>41274</v>
      </c>
      <c r="L2223" s="76">
        <v>373298</v>
      </c>
      <c r="M2223" s="76">
        <v>124406</v>
      </c>
      <c r="N2223" s="76">
        <v>26505</v>
      </c>
      <c r="O2223" s="76">
        <v>0</v>
      </c>
      <c r="P2223" s="76">
        <v>22563</v>
      </c>
      <c r="Q2223" s="76">
        <v>42955</v>
      </c>
      <c r="R2223" s="76">
        <v>6109</v>
      </c>
    </row>
    <row r="2224" spans="1:18">
      <c r="A2224" s="82">
        <f t="shared" si="170"/>
        <v>556202002011</v>
      </c>
      <c r="B2224" s="82" t="str">
        <f t="shared" si="171"/>
        <v>55620200</v>
      </c>
      <c r="C2224" s="82">
        <f t="shared" si="172"/>
        <v>2011</v>
      </c>
      <c r="D2224" s="82">
        <f t="shared" si="173"/>
        <v>3732.98</v>
      </c>
      <c r="E2224" s="82">
        <f t="shared" si="174"/>
        <v>2224.83</v>
      </c>
      <c r="F2224" s="82">
        <f t="array" ref="F2224">SUM(IF(M2224:N2224="-",0,M2224:N2224),IF(O2224="-",0,-O2224))/100</f>
        <v>1509.26</v>
      </c>
      <c r="G2224" s="82">
        <f t="array" ref="G2224">SUM(IF(P2224="-",0,P2224),IF(R2224="-",0,R2224))/100</f>
        <v>287</v>
      </c>
      <c r="H2224" s="82">
        <f t="array" ref="H2224">SUM(IF(Q2224="-",0,Q2224))/100</f>
        <v>428.57</v>
      </c>
      <c r="I2224" s="76">
        <v>5562020</v>
      </c>
      <c r="J2224" s="76" t="s">
        <v>220</v>
      </c>
      <c r="K2224" s="77">
        <v>40908</v>
      </c>
      <c r="L2224" s="76">
        <v>373298</v>
      </c>
      <c r="M2224" s="76">
        <v>124336</v>
      </c>
      <c r="N2224" s="76">
        <v>26590</v>
      </c>
      <c r="O2224" s="76">
        <v>0</v>
      </c>
      <c r="P2224" s="76">
        <v>22591</v>
      </c>
      <c r="Q2224" s="76">
        <v>42857</v>
      </c>
      <c r="R2224" s="76">
        <v>6109</v>
      </c>
    </row>
    <row r="2225" spans="1:18">
      <c r="A2225" s="82">
        <f t="shared" si="170"/>
        <v>556202002010</v>
      </c>
      <c r="B2225" s="82" t="str">
        <f t="shared" si="171"/>
        <v>55620200</v>
      </c>
      <c r="C2225" s="82">
        <f t="shared" si="172"/>
        <v>2010</v>
      </c>
      <c r="D2225" s="82">
        <f t="shared" si="173"/>
        <v>3732.99</v>
      </c>
      <c r="E2225" s="82">
        <f t="shared" si="174"/>
        <v>2212.8200000000002</v>
      </c>
      <c r="F2225" s="82">
        <f t="array" ref="F2225">SUM(IF(M2225:N2225="-",0,M2225:N2225),IF(O2225="-",0,-O2225))/100</f>
        <v>1502.91</v>
      </c>
      <c r="G2225" s="82">
        <f t="array" ref="G2225">SUM(IF(P2225="-",0,P2225),IF(R2225="-",0,R2225))/100</f>
        <v>281.69</v>
      </c>
      <c r="H2225" s="82">
        <f t="array" ref="H2225">SUM(IF(Q2225="-",0,Q2225))/100</f>
        <v>428.22</v>
      </c>
      <c r="I2225" s="76">
        <v>5562020</v>
      </c>
      <c r="J2225" s="76" t="s">
        <v>220</v>
      </c>
      <c r="K2225" s="77">
        <v>40543</v>
      </c>
      <c r="L2225" s="76">
        <v>373299</v>
      </c>
      <c r="M2225" s="76">
        <v>123701</v>
      </c>
      <c r="N2225" s="76">
        <v>26590</v>
      </c>
      <c r="O2225" s="76">
        <v>0</v>
      </c>
      <c r="P2225" s="76">
        <v>22069</v>
      </c>
      <c r="Q2225" s="76">
        <v>42822</v>
      </c>
      <c r="R2225" s="76">
        <v>6100</v>
      </c>
    </row>
    <row r="2226" spans="1:18">
      <c r="A2226" s="82">
        <f t="shared" si="170"/>
        <v>556202002009</v>
      </c>
      <c r="B2226" s="82" t="str">
        <f t="shared" si="171"/>
        <v>55620200</v>
      </c>
      <c r="C2226" s="82">
        <f t="shared" si="172"/>
        <v>2009</v>
      </c>
      <c r="D2226" s="82">
        <f t="shared" si="173"/>
        <v>3732.98</v>
      </c>
      <c r="E2226" s="82">
        <f t="shared" si="174"/>
        <v>2205.44</v>
      </c>
      <c r="F2226" s="82">
        <f t="array" ref="F2226">SUM(IF(M2226:N2226="-",0,M2226:N2226),IF(O2226="-",0,-O2226))/100</f>
        <v>1498.56</v>
      </c>
      <c r="G2226" s="82">
        <f t="array" ref="G2226">SUM(IF(P2226="-",0,P2226),IF(R2226="-",0,R2226))/100</f>
        <v>279.79000000000002</v>
      </c>
      <c r="H2226" s="82">
        <f t="array" ref="H2226">SUM(IF(Q2226="-",0,Q2226))/100</f>
        <v>427.09</v>
      </c>
      <c r="I2226" s="76">
        <v>5562020</v>
      </c>
      <c r="J2226" s="76" t="s">
        <v>220</v>
      </c>
      <c r="K2226" s="77">
        <v>40178</v>
      </c>
      <c r="L2226" s="76">
        <v>373298</v>
      </c>
      <c r="M2226" s="76">
        <v>123367</v>
      </c>
      <c r="N2226" s="76">
        <v>26489</v>
      </c>
      <c r="O2226" s="76" t="s">
        <v>19</v>
      </c>
      <c r="P2226" s="76">
        <v>21874</v>
      </c>
      <c r="Q2226" s="76">
        <v>42709</v>
      </c>
      <c r="R2226" s="76">
        <v>6105</v>
      </c>
    </row>
    <row r="2227" spans="1:18">
      <c r="A2227" s="82">
        <f t="shared" si="170"/>
        <v>556202002008</v>
      </c>
      <c r="B2227" s="82" t="str">
        <f t="shared" si="171"/>
        <v>55620200</v>
      </c>
      <c r="C2227" s="82">
        <f t="shared" si="172"/>
        <v>2008</v>
      </c>
      <c r="D2227" s="82">
        <f t="shared" si="173"/>
        <v>3732.98</v>
      </c>
      <c r="E2227" s="82">
        <f t="shared" si="174"/>
        <v>2198.4899999999998</v>
      </c>
      <c r="F2227" s="82">
        <f t="array" ref="F2227">SUM(IF(M2227:N2227="-",0,M2227:N2227),IF(O2227="-",0,-O2227))/100</f>
        <v>1491.97</v>
      </c>
      <c r="G2227" s="82">
        <f t="array" ref="G2227">SUM(IF(P2227="-",0,P2227),IF(R2227="-",0,R2227))/100</f>
        <v>279.39999999999998</v>
      </c>
      <c r="H2227" s="82">
        <f t="array" ref="H2227">SUM(IF(Q2227="-",0,Q2227))/100</f>
        <v>427.12</v>
      </c>
      <c r="I2227" s="76">
        <v>5562020</v>
      </c>
      <c r="J2227" s="76" t="s">
        <v>220</v>
      </c>
      <c r="K2227" s="77">
        <v>39813</v>
      </c>
      <c r="L2227" s="76">
        <v>373298</v>
      </c>
      <c r="M2227" s="76">
        <v>123003</v>
      </c>
      <c r="N2227" s="76">
        <v>26194</v>
      </c>
      <c r="O2227" s="76" t="s">
        <v>19</v>
      </c>
      <c r="P2227" s="76">
        <v>21834</v>
      </c>
      <c r="Q2227" s="76">
        <v>42712</v>
      </c>
      <c r="R2227" s="76">
        <v>6106</v>
      </c>
    </row>
    <row r="2228" spans="1:18">
      <c r="A2228" s="82">
        <f t="shared" si="170"/>
        <v>556202002007</v>
      </c>
      <c r="B2228" s="82" t="str">
        <f t="shared" si="171"/>
        <v>55620200</v>
      </c>
      <c r="C2228" s="82">
        <f t="shared" si="172"/>
        <v>2007</v>
      </c>
      <c r="D2228" s="82">
        <f t="shared" si="173"/>
        <v>3732.98</v>
      </c>
      <c r="E2228" s="82">
        <f t="shared" si="174"/>
        <v>2173.1099999999997</v>
      </c>
      <c r="F2228" s="82">
        <f t="array" ref="F2228">SUM(IF(M2228:N2228="-",0,M2228:N2228),IF(O2228="-",0,-O2228))/100</f>
        <v>1491.84</v>
      </c>
      <c r="G2228" s="82">
        <f t="array" ref="G2228">SUM(IF(P2228="-",0,P2228),IF(R2228="-",0,R2228))/100</f>
        <v>251.85</v>
      </c>
      <c r="H2228" s="82">
        <f t="array" ref="H2228">SUM(IF(Q2228="-",0,Q2228))/100</f>
        <v>429.42</v>
      </c>
      <c r="I2228" s="76">
        <v>5562020</v>
      </c>
      <c r="J2228" s="76" t="s">
        <v>220</v>
      </c>
      <c r="K2228" s="77">
        <v>39447</v>
      </c>
      <c r="L2228" s="76">
        <v>373298</v>
      </c>
      <c r="M2228" s="76">
        <v>122990</v>
      </c>
      <c r="N2228" s="76">
        <v>26194</v>
      </c>
      <c r="O2228" s="76" t="s">
        <v>19</v>
      </c>
      <c r="P2228" s="76">
        <v>19080</v>
      </c>
      <c r="Q2228" s="76">
        <v>42942</v>
      </c>
      <c r="R2228" s="76">
        <v>6105</v>
      </c>
    </row>
    <row r="2229" spans="1:18">
      <c r="A2229" s="82">
        <f t="shared" si="170"/>
        <v>556202002006</v>
      </c>
      <c r="B2229" s="82" t="str">
        <f t="shared" si="171"/>
        <v>55620200</v>
      </c>
      <c r="C2229" s="82">
        <f t="shared" si="172"/>
        <v>2006</v>
      </c>
      <c r="D2229" s="82">
        <f t="shared" si="173"/>
        <v>3732.95</v>
      </c>
      <c r="E2229" s="82">
        <f t="shared" si="174"/>
        <v>2169.5300000000002</v>
      </c>
      <c r="F2229" s="82">
        <f t="array" ref="F2229">SUM(IF(M2229:N2229="-",0,M2229:N2229),IF(O2229="-",0,-O2229))/100</f>
        <v>1488.99</v>
      </c>
      <c r="G2229" s="82">
        <f t="array" ref="G2229">SUM(IF(P2229="-",0,P2229),IF(R2229="-",0,R2229))/100</f>
        <v>250.45</v>
      </c>
      <c r="H2229" s="82">
        <f t="array" ref="H2229">SUM(IF(Q2229="-",0,Q2229))/100</f>
        <v>430.09</v>
      </c>
      <c r="I2229" s="76">
        <v>5562020</v>
      </c>
      <c r="J2229" s="76" t="s">
        <v>220</v>
      </c>
      <c r="K2229" s="77">
        <v>39082</v>
      </c>
      <c r="L2229" s="76">
        <v>373295</v>
      </c>
      <c r="M2229" s="76">
        <v>122258</v>
      </c>
      <c r="N2229" s="76">
        <v>26761</v>
      </c>
      <c r="O2229" s="76">
        <v>120</v>
      </c>
      <c r="P2229" s="76">
        <v>18940</v>
      </c>
      <c r="Q2229" s="76">
        <v>43009</v>
      </c>
      <c r="R2229" s="76">
        <v>6105</v>
      </c>
    </row>
    <row r="2230" spans="1:18">
      <c r="A2230" s="82">
        <f t="shared" si="170"/>
        <v>556202402015</v>
      </c>
      <c r="B2230" s="82" t="str">
        <f t="shared" si="171"/>
        <v>55620240</v>
      </c>
      <c r="C2230" s="82">
        <f t="shared" si="172"/>
        <v>2015</v>
      </c>
      <c r="D2230" s="82">
        <f t="shared" si="173"/>
        <v>8775.58</v>
      </c>
      <c r="E2230" s="82">
        <f t="shared" si="174"/>
        <v>3879.24</v>
      </c>
      <c r="F2230" s="82">
        <f t="array" ref="F2230">SUM(IF(M2230:N2230="-",0,M2230:N2230),IF(O2230="-",0,-O2230))/100</f>
        <v>2684.72</v>
      </c>
      <c r="G2230" s="82">
        <f t="array" ref="G2230">SUM(IF(P2230="-",0,P2230),IF(R2230="-",0,R2230))/100</f>
        <v>261.73</v>
      </c>
      <c r="H2230" s="82">
        <f t="array" ref="H2230">SUM(IF(Q2230="-",0,Q2230))/100</f>
        <v>932.79</v>
      </c>
      <c r="I2230" s="76">
        <v>5562024</v>
      </c>
      <c r="J2230" s="76" t="s">
        <v>221</v>
      </c>
      <c r="K2230" s="77">
        <v>42369</v>
      </c>
      <c r="L2230" s="76">
        <v>877558</v>
      </c>
      <c r="M2230" s="76">
        <v>232524</v>
      </c>
      <c r="N2230" s="76">
        <v>36384</v>
      </c>
      <c r="O2230" s="76">
        <v>436</v>
      </c>
      <c r="P2230" s="76">
        <v>21820</v>
      </c>
      <c r="Q2230" s="76">
        <v>93279</v>
      </c>
      <c r="R2230" s="76">
        <v>4353</v>
      </c>
    </row>
    <row r="2231" spans="1:18">
      <c r="A2231" s="82">
        <f t="shared" si="170"/>
        <v>556202402014</v>
      </c>
      <c r="B2231" s="82" t="str">
        <f t="shared" si="171"/>
        <v>55620240</v>
      </c>
      <c r="C2231" s="82">
        <f t="shared" si="172"/>
        <v>2014</v>
      </c>
      <c r="D2231" s="82">
        <f t="shared" si="173"/>
        <v>8765.69</v>
      </c>
      <c r="E2231" s="82">
        <f t="shared" si="174"/>
        <v>3871.7999999999997</v>
      </c>
      <c r="F2231" s="82">
        <f t="array" ref="F2231">SUM(IF(M2231:N2231="-",0,M2231:N2231),IF(O2231="-",0,-O2231))/100</f>
        <v>2685.33</v>
      </c>
      <c r="G2231" s="82">
        <f t="array" ref="G2231">SUM(IF(P2231="-",0,P2231),IF(R2231="-",0,R2231))/100</f>
        <v>254.35</v>
      </c>
      <c r="H2231" s="82">
        <f t="array" ref="H2231">SUM(IF(Q2231="-",0,Q2231))/100</f>
        <v>932.12</v>
      </c>
      <c r="I2231" s="76">
        <v>5562024</v>
      </c>
      <c r="J2231" s="76" t="s">
        <v>221</v>
      </c>
      <c r="K2231" s="77">
        <v>42004</v>
      </c>
      <c r="L2231" s="76">
        <v>876569</v>
      </c>
      <c r="M2231" s="76">
        <v>234585</v>
      </c>
      <c r="N2231" s="76">
        <v>33991</v>
      </c>
      <c r="O2231" s="76">
        <v>43</v>
      </c>
      <c r="P2231" s="76">
        <v>21104</v>
      </c>
      <c r="Q2231" s="76">
        <v>93212</v>
      </c>
      <c r="R2231" s="76">
        <v>4331</v>
      </c>
    </row>
    <row r="2232" spans="1:18">
      <c r="A2232" s="82">
        <f t="shared" si="170"/>
        <v>556202402013</v>
      </c>
      <c r="B2232" s="82" t="str">
        <f t="shared" si="171"/>
        <v>55620240</v>
      </c>
      <c r="C2232" s="82">
        <f t="shared" si="172"/>
        <v>2013</v>
      </c>
      <c r="D2232" s="82">
        <f t="shared" si="173"/>
        <v>8765.66</v>
      </c>
      <c r="E2232" s="82">
        <f t="shared" si="174"/>
        <v>3871.3900000000003</v>
      </c>
      <c r="F2232" s="82">
        <f t="array" ref="F2232">SUM(IF(M2232:N2232="-",0,M2232:N2232),IF(O2232="-",0,-O2232))/100</f>
        <v>2684.75</v>
      </c>
      <c r="G2232" s="82">
        <f t="array" ref="G2232">SUM(IF(P2232="-",0,P2232),IF(R2232="-",0,R2232))/100</f>
        <v>254.34</v>
      </c>
      <c r="H2232" s="82">
        <f t="array" ref="H2232">SUM(IF(Q2232="-",0,Q2232))/100</f>
        <v>932.3</v>
      </c>
      <c r="I2232" s="76">
        <v>5562024</v>
      </c>
      <c r="J2232" s="76" t="s">
        <v>221</v>
      </c>
      <c r="K2232" s="77">
        <v>41639</v>
      </c>
      <c r="L2232" s="76">
        <v>876566</v>
      </c>
      <c r="M2232" s="76">
        <v>234527</v>
      </c>
      <c r="N2232" s="76">
        <v>33991</v>
      </c>
      <c r="O2232" s="76">
        <v>43</v>
      </c>
      <c r="P2232" s="76">
        <v>21103</v>
      </c>
      <c r="Q2232" s="76">
        <v>93230</v>
      </c>
      <c r="R2232" s="76">
        <v>4331</v>
      </c>
    </row>
    <row r="2233" spans="1:18">
      <c r="A2233" s="82">
        <f t="shared" si="170"/>
        <v>556202402012</v>
      </c>
      <c r="B2233" s="82" t="str">
        <f t="shared" si="171"/>
        <v>55620240</v>
      </c>
      <c r="C2233" s="82">
        <f t="shared" si="172"/>
        <v>2012</v>
      </c>
      <c r="D2233" s="82">
        <f t="shared" si="173"/>
        <v>8765.57</v>
      </c>
      <c r="E2233" s="82">
        <f t="shared" si="174"/>
        <v>3866.15</v>
      </c>
      <c r="F2233" s="82">
        <f t="array" ref="F2233">SUM(IF(M2233:N2233="-",0,M2233:N2233),IF(O2233="-",0,-O2233))/100</f>
        <v>2683.84</v>
      </c>
      <c r="G2233" s="82">
        <f t="array" ref="G2233">SUM(IF(P2233="-",0,P2233),IF(R2233="-",0,R2233))/100</f>
        <v>251.71</v>
      </c>
      <c r="H2233" s="82">
        <f t="array" ref="H2233">SUM(IF(Q2233="-",0,Q2233))/100</f>
        <v>930.6</v>
      </c>
      <c r="I2233" s="76">
        <v>5562024</v>
      </c>
      <c r="J2233" s="76" t="s">
        <v>221</v>
      </c>
      <c r="K2233" s="77">
        <v>41274</v>
      </c>
      <c r="L2233" s="76">
        <v>876557</v>
      </c>
      <c r="M2233" s="76">
        <v>234064</v>
      </c>
      <c r="N2233" s="76">
        <v>34363</v>
      </c>
      <c r="O2233" s="76">
        <v>43</v>
      </c>
      <c r="P2233" s="76">
        <v>20840</v>
      </c>
      <c r="Q2233" s="76">
        <v>93060</v>
      </c>
      <c r="R2233" s="76">
        <v>4331</v>
      </c>
    </row>
    <row r="2234" spans="1:18">
      <c r="A2234" s="82">
        <f t="shared" si="170"/>
        <v>556202402011</v>
      </c>
      <c r="B2234" s="82" t="str">
        <f t="shared" si="171"/>
        <v>55620240</v>
      </c>
      <c r="C2234" s="82">
        <f t="shared" si="172"/>
        <v>2011</v>
      </c>
      <c r="D2234" s="82">
        <f t="shared" si="173"/>
        <v>8765.36</v>
      </c>
      <c r="E2234" s="82">
        <f t="shared" si="174"/>
        <v>3852.6000000000004</v>
      </c>
      <c r="F2234" s="82">
        <f t="array" ref="F2234">SUM(IF(M2234:N2234="-",0,M2234:N2234),IF(O2234="-",0,-O2234))/100</f>
        <v>2675.03</v>
      </c>
      <c r="G2234" s="82">
        <f t="array" ref="G2234">SUM(IF(P2234="-",0,P2234),IF(R2234="-",0,R2234))/100</f>
        <v>248.12</v>
      </c>
      <c r="H2234" s="82">
        <f t="array" ref="H2234">SUM(IF(Q2234="-",0,Q2234))/100</f>
        <v>929.45</v>
      </c>
      <c r="I2234" s="76">
        <v>5562024</v>
      </c>
      <c r="J2234" s="76" t="s">
        <v>221</v>
      </c>
      <c r="K2234" s="77">
        <v>40908</v>
      </c>
      <c r="L2234" s="76">
        <v>876536</v>
      </c>
      <c r="M2234" s="76">
        <v>233347</v>
      </c>
      <c r="N2234" s="76">
        <v>34199</v>
      </c>
      <c r="O2234" s="76">
        <v>43</v>
      </c>
      <c r="P2234" s="76">
        <v>20487</v>
      </c>
      <c r="Q2234" s="76">
        <v>92945</v>
      </c>
      <c r="R2234" s="76">
        <v>4325</v>
      </c>
    </row>
    <row r="2235" spans="1:18">
      <c r="A2235" s="82">
        <f t="shared" si="170"/>
        <v>556202402010</v>
      </c>
      <c r="B2235" s="82" t="str">
        <f t="shared" si="171"/>
        <v>55620240</v>
      </c>
      <c r="C2235" s="82">
        <f t="shared" si="172"/>
        <v>2010</v>
      </c>
      <c r="D2235" s="82">
        <f t="shared" si="173"/>
        <v>8765.2999999999993</v>
      </c>
      <c r="E2235" s="82">
        <f t="shared" si="174"/>
        <v>3842.77</v>
      </c>
      <c r="F2235" s="82">
        <f t="array" ref="F2235">SUM(IF(M2235:N2235="-",0,M2235:N2235),IF(O2235="-",0,-O2235))/100</f>
        <v>2674.87</v>
      </c>
      <c r="G2235" s="82">
        <f t="array" ref="G2235">SUM(IF(P2235="-",0,P2235),IF(R2235="-",0,R2235))/100</f>
        <v>239.55</v>
      </c>
      <c r="H2235" s="82">
        <f t="array" ref="H2235">SUM(IF(Q2235="-",0,Q2235))/100</f>
        <v>928.35</v>
      </c>
      <c r="I2235" s="76">
        <v>5562024</v>
      </c>
      <c r="J2235" s="76" t="s">
        <v>221</v>
      </c>
      <c r="K2235" s="77">
        <v>40543</v>
      </c>
      <c r="L2235" s="76">
        <v>876530</v>
      </c>
      <c r="M2235" s="76">
        <v>233368</v>
      </c>
      <c r="N2235" s="76">
        <v>34162</v>
      </c>
      <c r="O2235" s="76">
        <v>43</v>
      </c>
      <c r="P2235" s="76">
        <v>19630</v>
      </c>
      <c r="Q2235" s="76">
        <v>92835</v>
      </c>
      <c r="R2235" s="76">
        <v>4325</v>
      </c>
    </row>
    <row r="2236" spans="1:18">
      <c r="A2236" s="82">
        <f t="shared" si="170"/>
        <v>556202402009</v>
      </c>
      <c r="B2236" s="82" t="str">
        <f t="shared" si="171"/>
        <v>55620240</v>
      </c>
      <c r="C2236" s="82">
        <f t="shared" si="172"/>
        <v>2009</v>
      </c>
      <c r="D2236" s="82">
        <f t="shared" si="173"/>
        <v>8762.98</v>
      </c>
      <c r="E2236" s="82">
        <f t="shared" si="174"/>
        <v>3832.84</v>
      </c>
      <c r="F2236" s="82">
        <f t="array" ref="F2236">SUM(IF(M2236:N2236="-",0,M2236:N2236),IF(O2236="-",0,-O2236))/100</f>
        <v>2673.84</v>
      </c>
      <c r="G2236" s="82">
        <f t="array" ref="G2236">SUM(IF(P2236="-",0,P2236),IF(R2236="-",0,R2236))/100</f>
        <v>234.58</v>
      </c>
      <c r="H2236" s="82">
        <f t="array" ref="H2236">SUM(IF(Q2236="-",0,Q2236))/100</f>
        <v>924.42</v>
      </c>
      <c r="I2236" s="76">
        <v>5562024</v>
      </c>
      <c r="J2236" s="76" t="s">
        <v>221</v>
      </c>
      <c r="K2236" s="77">
        <v>40178</v>
      </c>
      <c r="L2236" s="76">
        <v>876298</v>
      </c>
      <c r="M2236" s="76">
        <v>235807</v>
      </c>
      <c r="N2236" s="76">
        <v>31620</v>
      </c>
      <c r="O2236" s="76">
        <v>43</v>
      </c>
      <c r="P2236" s="76">
        <v>19133</v>
      </c>
      <c r="Q2236" s="76">
        <v>92442</v>
      </c>
      <c r="R2236" s="76">
        <v>4325</v>
      </c>
    </row>
    <row r="2237" spans="1:18">
      <c r="A2237" s="82">
        <f t="shared" si="170"/>
        <v>556202402008</v>
      </c>
      <c r="B2237" s="82" t="str">
        <f t="shared" si="171"/>
        <v>55620240</v>
      </c>
      <c r="C2237" s="82">
        <f t="shared" si="172"/>
        <v>2008</v>
      </c>
      <c r="D2237" s="82">
        <f t="shared" si="173"/>
        <v>8763</v>
      </c>
      <c r="E2237" s="82">
        <f t="shared" si="174"/>
        <v>3827.72</v>
      </c>
      <c r="F2237" s="82">
        <f t="array" ref="F2237">SUM(IF(M2237:N2237="-",0,M2237:N2237),IF(O2237="-",0,-O2237))/100</f>
        <v>2669.47</v>
      </c>
      <c r="G2237" s="82">
        <f t="array" ref="G2237">SUM(IF(P2237="-",0,P2237),IF(R2237="-",0,R2237))/100</f>
        <v>234.21</v>
      </c>
      <c r="H2237" s="82">
        <f t="array" ref="H2237">SUM(IF(Q2237="-",0,Q2237))/100</f>
        <v>924.04</v>
      </c>
      <c r="I2237" s="76">
        <v>5562024</v>
      </c>
      <c r="J2237" s="76" t="s">
        <v>221</v>
      </c>
      <c r="K2237" s="77">
        <v>39813</v>
      </c>
      <c r="L2237" s="76">
        <v>876300</v>
      </c>
      <c r="M2237" s="76">
        <v>234288</v>
      </c>
      <c r="N2237" s="76">
        <v>32702</v>
      </c>
      <c r="O2237" s="76">
        <v>43</v>
      </c>
      <c r="P2237" s="76">
        <v>19089</v>
      </c>
      <c r="Q2237" s="76">
        <v>92404</v>
      </c>
      <c r="R2237" s="76">
        <v>4332</v>
      </c>
    </row>
    <row r="2238" spans="1:18">
      <c r="A2238" s="82">
        <f t="shared" si="170"/>
        <v>556202402007</v>
      </c>
      <c r="B2238" s="82" t="str">
        <f t="shared" si="171"/>
        <v>55620240</v>
      </c>
      <c r="C2238" s="82">
        <f t="shared" si="172"/>
        <v>2007</v>
      </c>
      <c r="D2238" s="82">
        <f t="shared" si="173"/>
        <v>8762.73</v>
      </c>
      <c r="E2238" s="82">
        <f t="shared" si="174"/>
        <v>3798.22</v>
      </c>
      <c r="F2238" s="82">
        <f t="array" ref="F2238">SUM(IF(M2238:N2238="-",0,M2238:N2238),IF(O2238="-",0,-O2238))/100</f>
        <v>2648.06</v>
      </c>
      <c r="G2238" s="82">
        <f t="array" ref="G2238">SUM(IF(P2238="-",0,P2238),IF(R2238="-",0,R2238))/100</f>
        <v>227.14</v>
      </c>
      <c r="H2238" s="82">
        <f t="array" ref="H2238">SUM(IF(Q2238="-",0,Q2238))/100</f>
        <v>923.02</v>
      </c>
      <c r="I2238" s="76">
        <v>5562024</v>
      </c>
      <c r="J2238" s="76" t="s">
        <v>221</v>
      </c>
      <c r="K2238" s="77">
        <v>39447</v>
      </c>
      <c r="L2238" s="76">
        <v>876273</v>
      </c>
      <c r="M2238" s="76">
        <v>232236</v>
      </c>
      <c r="N2238" s="76">
        <v>32613</v>
      </c>
      <c r="O2238" s="76">
        <v>43</v>
      </c>
      <c r="P2238" s="76">
        <v>18371</v>
      </c>
      <c r="Q2238" s="76">
        <v>92302</v>
      </c>
      <c r="R2238" s="76">
        <v>4343</v>
      </c>
    </row>
    <row r="2239" spans="1:18">
      <c r="A2239" s="82">
        <f t="shared" si="170"/>
        <v>556202402006</v>
      </c>
      <c r="B2239" s="82" t="str">
        <f t="shared" si="171"/>
        <v>55620240</v>
      </c>
      <c r="C2239" s="82">
        <f t="shared" si="172"/>
        <v>2006</v>
      </c>
      <c r="D2239" s="82">
        <f t="shared" si="173"/>
        <v>8762.58</v>
      </c>
      <c r="E2239" s="82">
        <f t="shared" si="174"/>
        <v>3769.9599999999996</v>
      </c>
      <c r="F2239" s="82">
        <f t="array" ref="F2239">SUM(IF(M2239:N2239="-",0,M2239:N2239),IF(O2239="-",0,-O2239))/100</f>
        <v>2634.97</v>
      </c>
      <c r="G2239" s="82">
        <f t="array" ref="G2239">SUM(IF(P2239="-",0,P2239),IF(R2239="-",0,R2239))/100</f>
        <v>212.95</v>
      </c>
      <c r="H2239" s="82">
        <f t="array" ref="H2239">SUM(IF(Q2239="-",0,Q2239))/100</f>
        <v>922.04</v>
      </c>
      <c r="I2239" s="76">
        <v>5562024</v>
      </c>
      <c r="J2239" s="76" t="s">
        <v>221</v>
      </c>
      <c r="K2239" s="77">
        <v>39082</v>
      </c>
      <c r="L2239" s="76">
        <v>876258</v>
      </c>
      <c r="M2239" s="76">
        <v>230926</v>
      </c>
      <c r="N2239" s="76">
        <v>32614</v>
      </c>
      <c r="O2239" s="76">
        <v>43</v>
      </c>
      <c r="P2239" s="76">
        <v>16931</v>
      </c>
      <c r="Q2239" s="76">
        <v>92204</v>
      </c>
      <c r="R2239" s="76">
        <v>4364</v>
      </c>
    </row>
    <row r="2240" spans="1:18">
      <c r="A2240" s="82">
        <f t="shared" si="170"/>
        <v>556202802015</v>
      </c>
      <c r="B2240" s="82" t="str">
        <f t="shared" si="171"/>
        <v>55620280</v>
      </c>
      <c r="C2240" s="82">
        <f t="shared" si="172"/>
        <v>2015</v>
      </c>
      <c r="D2240" s="82">
        <f t="shared" si="173"/>
        <v>3865.59</v>
      </c>
      <c r="E2240" s="82">
        <f t="shared" si="174"/>
        <v>972.94999999999993</v>
      </c>
      <c r="F2240" s="82">
        <f t="array" ref="F2240">SUM(IF(M2240:N2240="-",0,M2240:N2240),IF(O2240="-",0,-O2240))/100</f>
        <v>602.38</v>
      </c>
      <c r="G2240" s="82">
        <f t="array" ref="G2240">SUM(IF(P2240="-",0,P2240),IF(R2240="-",0,R2240))/100</f>
        <v>117.93</v>
      </c>
      <c r="H2240" s="82">
        <f t="array" ref="H2240">SUM(IF(Q2240="-",0,Q2240))/100</f>
        <v>252.64</v>
      </c>
      <c r="I2240" s="76">
        <v>5562028</v>
      </c>
      <c r="J2240" s="76" t="s">
        <v>222</v>
      </c>
      <c r="K2240" s="77">
        <v>42369</v>
      </c>
      <c r="L2240" s="76">
        <v>386559</v>
      </c>
      <c r="M2240" s="76">
        <v>58223</v>
      </c>
      <c r="N2240" s="76">
        <v>2041</v>
      </c>
      <c r="O2240" s="76">
        <v>26</v>
      </c>
      <c r="P2240" s="76">
        <v>10677</v>
      </c>
      <c r="Q2240" s="76">
        <v>25264</v>
      </c>
      <c r="R2240" s="76">
        <v>1116</v>
      </c>
    </row>
    <row r="2241" spans="1:18">
      <c r="A2241" s="82">
        <f t="shared" si="170"/>
        <v>556202802014</v>
      </c>
      <c r="B2241" s="82" t="str">
        <f t="shared" si="171"/>
        <v>55620280</v>
      </c>
      <c r="C2241" s="82">
        <f t="shared" si="172"/>
        <v>2014</v>
      </c>
      <c r="D2241" s="82">
        <f t="shared" si="173"/>
        <v>3867.37</v>
      </c>
      <c r="E2241" s="82">
        <f t="shared" si="174"/>
        <v>978.8</v>
      </c>
      <c r="F2241" s="82">
        <f t="array" ref="F2241">SUM(IF(M2241:N2241="-",0,M2241:N2241),IF(O2241="-",0,-O2241))/100</f>
        <v>607.44000000000005</v>
      </c>
      <c r="G2241" s="82">
        <f t="array" ref="G2241">SUM(IF(P2241="-",0,P2241),IF(R2241="-",0,R2241))/100</f>
        <v>115.82</v>
      </c>
      <c r="H2241" s="82">
        <f t="array" ref="H2241">SUM(IF(Q2241="-",0,Q2241))/100</f>
        <v>255.54</v>
      </c>
      <c r="I2241" s="76">
        <v>5562028</v>
      </c>
      <c r="J2241" s="76" t="s">
        <v>222</v>
      </c>
      <c r="K2241" s="77">
        <v>42004</v>
      </c>
      <c r="L2241" s="76">
        <v>386737</v>
      </c>
      <c r="M2241" s="76">
        <v>58673</v>
      </c>
      <c r="N2241" s="76">
        <v>2096</v>
      </c>
      <c r="O2241" s="76">
        <v>25</v>
      </c>
      <c r="P2241" s="76">
        <v>10470</v>
      </c>
      <c r="Q2241" s="76">
        <v>25554</v>
      </c>
      <c r="R2241" s="76">
        <v>1112</v>
      </c>
    </row>
    <row r="2242" spans="1:18">
      <c r="A2242" s="82">
        <f t="shared" si="170"/>
        <v>556202802013</v>
      </c>
      <c r="B2242" s="82" t="str">
        <f t="shared" si="171"/>
        <v>55620280</v>
      </c>
      <c r="C2242" s="82">
        <f t="shared" si="172"/>
        <v>2013</v>
      </c>
      <c r="D2242" s="82">
        <f t="shared" si="173"/>
        <v>3867.37</v>
      </c>
      <c r="E2242" s="82">
        <f t="shared" si="174"/>
        <v>977.38000000000011</v>
      </c>
      <c r="F2242" s="82">
        <f t="array" ref="F2242">SUM(IF(M2242:N2242="-",0,M2242:N2242),IF(O2242="-",0,-O2242))/100</f>
        <v>606.94000000000005</v>
      </c>
      <c r="G2242" s="82">
        <f t="array" ref="G2242">SUM(IF(P2242="-",0,P2242),IF(R2242="-",0,R2242))/100</f>
        <v>114.97</v>
      </c>
      <c r="H2242" s="82">
        <f t="array" ref="H2242">SUM(IF(Q2242="-",0,Q2242))/100</f>
        <v>255.47</v>
      </c>
      <c r="I2242" s="76">
        <v>5562028</v>
      </c>
      <c r="J2242" s="76" t="s">
        <v>222</v>
      </c>
      <c r="K2242" s="77">
        <v>41639</v>
      </c>
      <c r="L2242" s="76">
        <v>386737</v>
      </c>
      <c r="M2242" s="76">
        <v>58623</v>
      </c>
      <c r="N2242" s="76">
        <v>2096</v>
      </c>
      <c r="O2242" s="76">
        <v>25</v>
      </c>
      <c r="P2242" s="76">
        <v>10385</v>
      </c>
      <c r="Q2242" s="76">
        <v>25547</v>
      </c>
      <c r="R2242" s="76">
        <v>1112</v>
      </c>
    </row>
    <row r="2243" spans="1:18">
      <c r="A2243" s="82">
        <f t="shared" si="170"/>
        <v>556202802012</v>
      </c>
      <c r="B2243" s="82" t="str">
        <f t="shared" si="171"/>
        <v>55620280</v>
      </c>
      <c r="C2243" s="82">
        <f t="shared" si="172"/>
        <v>2012</v>
      </c>
      <c r="D2243" s="82">
        <f t="shared" si="173"/>
        <v>3867.37</v>
      </c>
      <c r="E2243" s="82">
        <f t="shared" si="174"/>
        <v>974.56</v>
      </c>
      <c r="F2243" s="82">
        <f t="array" ref="F2243">SUM(IF(M2243:N2243="-",0,M2243:N2243),IF(O2243="-",0,-O2243))/100</f>
        <v>604.98</v>
      </c>
      <c r="G2243" s="82">
        <f t="array" ref="G2243">SUM(IF(P2243="-",0,P2243),IF(R2243="-",0,R2243))/100</f>
        <v>114.91</v>
      </c>
      <c r="H2243" s="82">
        <f t="array" ref="H2243">SUM(IF(Q2243="-",0,Q2243))/100</f>
        <v>254.67</v>
      </c>
      <c r="I2243" s="76">
        <v>5562028</v>
      </c>
      <c r="J2243" s="76" t="s">
        <v>222</v>
      </c>
      <c r="K2243" s="77">
        <v>41274</v>
      </c>
      <c r="L2243" s="76">
        <v>386737</v>
      </c>
      <c r="M2243" s="76">
        <v>58001</v>
      </c>
      <c r="N2243" s="76">
        <v>2522</v>
      </c>
      <c r="O2243" s="76">
        <v>25</v>
      </c>
      <c r="P2243" s="76">
        <v>10379</v>
      </c>
      <c r="Q2243" s="76">
        <v>25467</v>
      </c>
      <c r="R2243" s="76">
        <v>1112</v>
      </c>
    </row>
    <row r="2244" spans="1:18">
      <c r="A2244" s="82">
        <f t="shared" si="170"/>
        <v>556202802011</v>
      </c>
      <c r="B2244" s="82" t="str">
        <f t="shared" si="171"/>
        <v>55620280</v>
      </c>
      <c r="C2244" s="82">
        <f t="shared" si="172"/>
        <v>2011</v>
      </c>
      <c r="D2244" s="82">
        <f t="shared" si="173"/>
        <v>3867.37</v>
      </c>
      <c r="E2244" s="82">
        <f t="shared" si="174"/>
        <v>971.66</v>
      </c>
      <c r="F2244" s="82">
        <f t="array" ref="F2244">SUM(IF(M2244:N2244="-",0,M2244:N2244),IF(O2244="-",0,-O2244))/100</f>
        <v>602.34</v>
      </c>
      <c r="G2244" s="82">
        <f t="array" ref="G2244">SUM(IF(P2244="-",0,P2244),IF(R2244="-",0,R2244))/100</f>
        <v>114.69</v>
      </c>
      <c r="H2244" s="82">
        <f t="array" ref="H2244">SUM(IF(Q2244="-",0,Q2244))/100</f>
        <v>254.63</v>
      </c>
      <c r="I2244" s="76">
        <v>5562028</v>
      </c>
      <c r="J2244" s="76" t="s">
        <v>222</v>
      </c>
      <c r="K2244" s="77">
        <v>40908</v>
      </c>
      <c r="L2244" s="76">
        <v>386737</v>
      </c>
      <c r="M2244" s="76">
        <v>58161</v>
      </c>
      <c r="N2244" s="76">
        <v>2098</v>
      </c>
      <c r="O2244" s="76">
        <v>25</v>
      </c>
      <c r="P2244" s="76">
        <v>10357</v>
      </c>
      <c r="Q2244" s="76">
        <v>25463</v>
      </c>
      <c r="R2244" s="76">
        <v>1112</v>
      </c>
    </row>
    <row r="2245" spans="1:18">
      <c r="A2245" s="82">
        <f t="shared" si="170"/>
        <v>556202802010</v>
      </c>
      <c r="B2245" s="82" t="str">
        <f t="shared" si="171"/>
        <v>55620280</v>
      </c>
      <c r="C2245" s="82">
        <f t="shared" si="172"/>
        <v>2010</v>
      </c>
      <c r="D2245" s="82">
        <f t="shared" si="173"/>
        <v>3867.49</v>
      </c>
      <c r="E2245" s="82">
        <f t="shared" si="174"/>
        <v>968.89999999999986</v>
      </c>
      <c r="F2245" s="82">
        <f t="array" ref="F2245">SUM(IF(M2245:N2245="-",0,M2245:N2245),IF(O2245="-",0,-O2245))/100</f>
        <v>599.66</v>
      </c>
      <c r="G2245" s="82">
        <f t="array" ref="G2245">SUM(IF(P2245="-",0,P2245),IF(R2245="-",0,R2245))/100</f>
        <v>114.54</v>
      </c>
      <c r="H2245" s="82">
        <f t="array" ref="H2245">SUM(IF(Q2245="-",0,Q2245))/100</f>
        <v>254.7</v>
      </c>
      <c r="I2245" s="76">
        <v>5562028</v>
      </c>
      <c r="J2245" s="76" t="s">
        <v>222</v>
      </c>
      <c r="K2245" s="77">
        <v>40543</v>
      </c>
      <c r="L2245" s="76">
        <v>386749</v>
      </c>
      <c r="M2245" s="76">
        <v>57516</v>
      </c>
      <c r="N2245" s="76">
        <v>2475</v>
      </c>
      <c r="O2245" s="76">
        <v>25</v>
      </c>
      <c r="P2245" s="76">
        <v>10342</v>
      </c>
      <c r="Q2245" s="76">
        <v>25470</v>
      </c>
      <c r="R2245" s="76">
        <v>1112</v>
      </c>
    </row>
    <row r="2246" spans="1:18">
      <c r="A2246" s="82">
        <f t="shared" si="170"/>
        <v>556202802009</v>
      </c>
      <c r="B2246" s="82" t="str">
        <f t="shared" si="171"/>
        <v>55620280</v>
      </c>
      <c r="C2246" s="82">
        <f t="shared" si="172"/>
        <v>2009</v>
      </c>
      <c r="D2246" s="82">
        <f t="shared" si="173"/>
        <v>3868.77</v>
      </c>
      <c r="E2246" s="82">
        <f t="shared" si="174"/>
        <v>962.91</v>
      </c>
      <c r="F2246" s="82">
        <f t="array" ref="F2246">SUM(IF(M2246:N2246="-",0,M2246:N2246),IF(O2246="-",0,-O2246))/100</f>
        <v>636.41</v>
      </c>
      <c r="G2246" s="82">
        <f t="array" ref="G2246">SUM(IF(P2246="-",0,P2246),IF(R2246="-",0,R2246))/100</f>
        <v>73.13</v>
      </c>
      <c r="H2246" s="82">
        <f t="array" ref="H2246">SUM(IF(Q2246="-",0,Q2246))/100</f>
        <v>253.37</v>
      </c>
      <c r="I2246" s="76">
        <v>5562028</v>
      </c>
      <c r="J2246" s="76" t="s">
        <v>222</v>
      </c>
      <c r="K2246" s="77">
        <v>40178</v>
      </c>
      <c r="L2246" s="76">
        <v>386877</v>
      </c>
      <c r="M2246" s="76">
        <v>59802</v>
      </c>
      <c r="N2246" s="76">
        <v>3864</v>
      </c>
      <c r="O2246" s="76">
        <v>25</v>
      </c>
      <c r="P2246" s="76">
        <v>6204</v>
      </c>
      <c r="Q2246" s="76">
        <v>25337</v>
      </c>
      <c r="R2246" s="76">
        <v>1109</v>
      </c>
    </row>
    <row r="2247" spans="1:18">
      <c r="A2247" s="82">
        <f t="shared" si="170"/>
        <v>556202802008</v>
      </c>
      <c r="B2247" s="82" t="str">
        <f t="shared" si="171"/>
        <v>55620280</v>
      </c>
      <c r="C2247" s="82">
        <f t="shared" si="172"/>
        <v>2008</v>
      </c>
      <c r="D2247" s="82">
        <f t="shared" si="173"/>
        <v>3869.09</v>
      </c>
      <c r="E2247" s="82">
        <f t="shared" si="174"/>
        <v>960.54</v>
      </c>
      <c r="F2247" s="82">
        <f t="array" ref="F2247">SUM(IF(M2247:N2247="-",0,M2247:N2247),IF(O2247="-",0,-O2247))/100</f>
        <v>636.30999999999995</v>
      </c>
      <c r="G2247" s="82">
        <f t="array" ref="G2247">SUM(IF(P2247="-",0,P2247),IF(R2247="-",0,R2247))/100</f>
        <v>69.53</v>
      </c>
      <c r="H2247" s="82">
        <f t="array" ref="H2247">SUM(IF(Q2247="-",0,Q2247))/100</f>
        <v>254.7</v>
      </c>
      <c r="I2247" s="76">
        <v>5562028</v>
      </c>
      <c r="J2247" s="76" t="s">
        <v>222</v>
      </c>
      <c r="K2247" s="77">
        <v>39813</v>
      </c>
      <c r="L2247" s="76">
        <v>386909</v>
      </c>
      <c r="M2247" s="76">
        <v>59753</v>
      </c>
      <c r="N2247" s="76">
        <v>3903</v>
      </c>
      <c r="O2247" s="76">
        <v>25</v>
      </c>
      <c r="P2247" s="76">
        <v>5844</v>
      </c>
      <c r="Q2247" s="76">
        <v>25470</v>
      </c>
      <c r="R2247" s="76">
        <v>1109</v>
      </c>
    </row>
    <row r="2248" spans="1:18">
      <c r="A2248" s="82">
        <f t="shared" si="170"/>
        <v>556202802007</v>
      </c>
      <c r="B2248" s="82" t="str">
        <f t="shared" si="171"/>
        <v>55620280</v>
      </c>
      <c r="C2248" s="82">
        <f t="shared" si="172"/>
        <v>2007</v>
      </c>
      <c r="D2248" s="82">
        <f t="shared" si="173"/>
        <v>3868.87</v>
      </c>
      <c r="E2248" s="82">
        <f t="shared" si="174"/>
        <v>959.18999999999994</v>
      </c>
      <c r="F2248" s="82">
        <f t="array" ref="F2248">SUM(IF(M2248:N2248="-",0,M2248:N2248),IF(O2248="-",0,-O2248))/100</f>
        <v>635.29</v>
      </c>
      <c r="G2248" s="82">
        <f t="array" ref="G2248">SUM(IF(P2248="-",0,P2248),IF(R2248="-",0,R2248))/100</f>
        <v>69.55</v>
      </c>
      <c r="H2248" s="82">
        <f t="array" ref="H2248">SUM(IF(Q2248="-",0,Q2248))/100</f>
        <v>254.35</v>
      </c>
      <c r="I2248" s="76">
        <v>5562028</v>
      </c>
      <c r="J2248" s="76" t="s">
        <v>222</v>
      </c>
      <c r="K2248" s="77">
        <v>39447</v>
      </c>
      <c r="L2248" s="76">
        <v>386887</v>
      </c>
      <c r="M2248" s="76">
        <v>61219</v>
      </c>
      <c r="N2248" s="76">
        <v>2335</v>
      </c>
      <c r="O2248" s="76">
        <v>25</v>
      </c>
      <c r="P2248" s="76">
        <v>5846</v>
      </c>
      <c r="Q2248" s="76">
        <v>25435</v>
      </c>
      <c r="R2248" s="76">
        <v>1109</v>
      </c>
    </row>
    <row r="2249" spans="1:18">
      <c r="A2249" s="82">
        <f t="shared" si="170"/>
        <v>556202802006</v>
      </c>
      <c r="B2249" s="82" t="str">
        <f t="shared" si="171"/>
        <v>55620280</v>
      </c>
      <c r="C2249" s="82">
        <f t="shared" si="172"/>
        <v>2006</v>
      </c>
      <c r="D2249" s="82">
        <f t="shared" si="173"/>
        <v>3868.76</v>
      </c>
      <c r="E2249" s="82">
        <f t="shared" si="174"/>
        <v>956.18000000000006</v>
      </c>
      <c r="F2249" s="82">
        <f t="array" ref="F2249">SUM(IF(M2249:N2249="-",0,M2249:N2249),IF(O2249="-",0,-O2249))/100</f>
        <v>633.49</v>
      </c>
      <c r="G2249" s="82">
        <f t="array" ref="G2249">SUM(IF(P2249="-",0,P2249),IF(R2249="-",0,R2249))/100</f>
        <v>69.430000000000007</v>
      </c>
      <c r="H2249" s="82">
        <f t="array" ref="H2249">SUM(IF(Q2249="-",0,Q2249))/100</f>
        <v>253.26</v>
      </c>
      <c r="I2249" s="76">
        <v>5562028</v>
      </c>
      <c r="J2249" s="76" t="s">
        <v>222</v>
      </c>
      <c r="K2249" s="77">
        <v>39082</v>
      </c>
      <c r="L2249" s="76">
        <v>386876</v>
      </c>
      <c r="M2249" s="76">
        <v>61039</v>
      </c>
      <c r="N2249" s="76">
        <v>2335</v>
      </c>
      <c r="O2249" s="76">
        <v>25</v>
      </c>
      <c r="P2249" s="76">
        <v>5835</v>
      </c>
      <c r="Q2249" s="76">
        <v>25326</v>
      </c>
      <c r="R2249" s="76">
        <v>1108</v>
      </c>
    </row>
    <row r="2250" spans="1:18">
      <c r="A2250" s="82">
        <f t="shared" si="170"/>
        <v>556203202015</v>
      </c>
      <c r="B2250" s="82" t="str">
        <f t="shared" si="171"/>
        <v>55620320</v>
      </c>
      <c r="C2250" s="82">
        <f t="shared" si="172"/>
        <v>2015</v>
      </c>
      <c r="D2250" s="82">
        <f t="shared" si="173"/>
        <v>6649.59</v>
      </c>
      <c r="E2250" s="82">
        <f t="shared" si="174"/>
        <v>3746.16</v>
      </c>
      <c r="F2250" s="82">
        <f t="array" ref="F2250">SUM(IF(M2250:N2250="-",0,M2250:N2250),IF(O2250="-",0,-O2250))/100</f>
        <v>2274.5700000000002</v>
      </c>
      <c r="G2250" s="82">
        <f t="array" ref="G2250">SUM(IF(P2250="-",0,P2250),IF(R2250="-",0,R2250))/100</f>
        <v>456.33</v>
      </c>
      <c r="H2250" s="82">
        <f t="array" ref="H2250">SUM(IF(Q2250="-",0,Q2250))/100</f>
        <v>1015.26</v>
      </c>
      <c r="I2250" s="76">
        <v>5562032</v>
      </c>
      <c r="J2250" s="76" t="s">
        <v>223</v>
      </c>
      <c r="K2250" s="77">
        <v>42369</v>
      </c>
      <c r="L2250" s="76">
        <v>664959</v>
      </c>
      <c r="M2250" s="76">
        <v>216994</v>
      </c>
      <c r="N2250" s="76">
        <v>10525</v>
      </c>
      <c r="O2250" s="76">
        <v>62</v>
      </c>
      <c r="P2250" s="76">
        <v>38994</v>
      </c>
      <c r="Q2250" s="76">
        <v>101526</v>
      </c>
      <c r="R2250" s="76">
        <v>6639</v>
      </c>
    </row>
    <row r="2251" spans="1:18">
      <c r="A2251" s="82">
        <f t="shared" ref="A2251:A2314" si="175">(B2251&amp;C2251)+0</f>
        <v>556203202014</v>
      </c>
      <c r="B2251" s="82" t="str">
        <f t="shared" ref="B2251:B2314" si="176">LEFT(I2251&amp;"00000000",8)</f>
        <v>55620320</v>
      </c>
      <c r="C2251" s="82">
        <f t="shared" ref="C2251:C2314" si="177">YEAR(K2251)</f>
        <v>2014</v>
      </c>
      <c r="D2251" s="82">
        <f t="shared" ref="D2251:D2314" si="178">IF(L2251="-",0,L2251/100)</f>
        <v>6642.81</v>
      </c>
      <c r="E2251" s="82">
        <f t="shared" ref="E2251:E2314" si="179">SUM(F2251:H2251)</f>
        <v>3742.1</v>
      </c>
      <c r="F2251" s="82">
        <f t="array" ref="F2251">SUM(IF(M2251:N2251="-",0,M2251:N2251),IF(O2251="-",0,-O2251))/100</f>
        <v>2275.6999999999998</v>
      </c>
      <c r="G2251" s="82">
        <f t="array" ref="G2251">SUM(IF(P2251="-",0,P2251),IF(R2251="-",0,R2251))/100</f>
        <v>451.81</v>
      </c>
      <c r="H2251" s="82">
        <f t="array" ref="H2251">SUM(IF(Q2251="-",0,Q2251))/100</f>
        <v>1014.59</v>
      </c>
      <c r="I2251" s="76">
        <v>5562032</v>
      </c>
      <c r="J2251" s="76" t="s">
        <v>223</v>
      </c>
      <c r="K2251" s="77">
        <v>42004</v>
      </c>
      <c r="L2251" s="76">
        <v>664281</v>
      </c>
      <c r="M2251" s="76">
        <v>220558</v>
      </c>
      <c r="N2251" s="76">
        <v>7073</v>
      </c>
      <c r="O2251" s="76">
        <v>61</v>
      </c>
      <c r="P2251" s="76">
        <v>38546</v>
      </c>
      <c r="Q2251" s="76">
        <v>101459</v>
      </c>
      <c r="R2251" s="76">
        <v>6635</v>
      </c>
    </row>
    <row r="2252" spans="1:18">
      <c r="A2252" s="82">
        <f t="shared" si="175"/>
        <v>556203202013</v>
      </c>
      <c r="B2252" s="82" t="str">
        <f t="shared" si="176"/>
        <v>55620320</v>
      </c>
      <c r="C2252" s="82">
        <f t="shared" si="177"/>
        <v>2013</v>
      </c>
      <c r="D2252" s="82">
        <f t="shared" si="178"/>
        <v>6642.79</v>
      </c>
      <c r="E2252" s="82">
        <f t="shared" si="179"/>
        <v>3741.71</v>
      </c>
      <c r="F2252" s="82">
        <f t="array" ref="F2252">SUM(IF(M2252:N2252="-",0,M2252:N2252),IF(O2252="-",0,-O2252))/100</f>
        <v>2275.5</v>
      </c>
      <c r="G2252" s="82">
        <f t="array" ref="G2252">SUM(IF(P2252="-",0,P2252),IF(R2252="-",0,R2252))/100</f>
        <v>451.94</v>
      </c>
      <c r="H2252" s="82">
        <f t="array" ref="H2252">SUM(IF(Q2252="-",0,Q2252))/100</f>
        <v>1014.27</v>
      </c>
      <c r="I2252" s="76">
        <v>5562032</v>
      </c>
      <c r="J2252" s="76" t="s">
        <v>223</v>
      </c>
      <c r="K2252" s="77">
        <v>41639</v>
      </c>
      <c r="L2252" s="76">
        <v>664279</v>
      </c>
      <c r="M2252" s="76">
        <v>220537</v>
      </c>
      <c r="N2252" s="76">
        <v>7074</v>
      </c>
      <c r="O2252" s="76">
        <v>61</v>
      </c>
      <c r="P2252" s="76">
        <v>38559</v>
      </c>
      <c r="Q2252" s="76">
        <v>101427</v>
      </c>
      <c r="R2252" s="76">
        <v>6635</v>
      </c>
    </row>
    <row r="2253" spans="1:18">
      <c r="A2253" s="82">
        <f t="shared" si="175"/>
        <v>556203202012</v>
      </c>
      <c r="B2253" s="82" t="str">
        <f t="shared" si="176"/>
        <v>55620320</v>
      </c>
      <c r="C2253" s="82">
        <f t="shared" si="177"/>
        <v>2012</v>
      </c>
      <c r="D2253" s="82">
        <f t="shared" si="178"/>
        <v>6642.78</v>
      </c>
      <c r="E2253" s="82">
        <f t="shared" si="179"/>
        <v>3739.7</v>
      </c>
      <c r="F2253" s="82">
        <f t="array" ref="F2253">SUM(IF(M2253:N2253="-",0,M2253:N2253),IF(O2253="-",0,-O2253))/100</f>
        <v>2273.62</v>
      </c>
      <c r="G2253" s="82">
        <f t="array" ref="G2253">SUM(IF(P2253="-",0,P2253),IF(R2253="-",0,R2253))/100</f>
        <v>451.98</v>
      </c>
      <c r="H2253" s="82">
        <f t="array" ref="H2253">SUM(IF(Q2253="-",0,Q2253))/100</f>
        <v>1014.1</v>
      </c>
      <c r="I2253" s="76">
        <v>5562032</v>
      </c>
      <c r="J2253" s="76" t="s">
        <v>223</v>
      </c>
      <c r="K2253" s="77">
        <v>41274</v>
      </c>
      <c r="L2253" s="76">
        <v>664278</v>
      </c>
      <c r="M2253" s="76">
        <v>220349</v>
      </c>
      <c r="N2253" s="76">
        <v>7074</v>
      </c>
      <c r="O2253" s="76">
        <v>61</v>
      </c>
      <c r="P2253" s="76">
        <v>38563</v>
      </c>
      <c r="Q2253" s="76">
        <v>101410</v>
      </c>
      <c r="R2253" s="76">
        <v>6635</v>
      </c>
    </row>
    <row r="2254" spans="1:18">
      <c r="A2254" s="82">
        <f t="shared" si="175"/>
        <v>556203202011</v>
      </c>
      <c r="B2254" s="82" t="str">
        <f t="shared" si="176"/>
        <v>55620320</v>
      </c>
      <c r="C2254" s="82">
        <f t="shared" si="177"/>
        <v>2011</v>
      </c>
      <c r="D2254" s="82">
        <f t="shared" si="178"/>
        <v>6642.74</v>
      </c>
      <c r="E2254" s="82">
        <f t="shared" si="179"/>
        <v>3734.4399999999996</v>
      </c>
      <c r="F2254" s="82">
        <f t="array" ref="F2254">SUM(IF(M2254:N2254="-",0,M2254:N2254),IF(O2254="-",0,-O2254))/100</f>
        <v>2270.1999999999998</v>
      </c>
      <c r="G2254" s="82">
        <f t="array" ref="G2254">SUM(IF(P2254="-",0,P2254),IF(R2254="-",0,R2254))/100</f>
        <v>450.43</v>
      </c>
      <c r="H2254" s="82">
        <f t="array" ref="H2254">SUM(IF(Q2254="-",0,Q2254))/100</f>
        <v>1013.81</v>
      </c>
      <c r="I2254" s="76">
        <v>5562032</v>
      </c>
      <c r="J2254" s="76" t="s">
        <v>223</v>
      </c>
      <c r="K2254" s="77">
        <v>40908</v>
      </c>
      <c r="L2254" s="76">
        <v>664274</v>
      </c>
      <c r="M2254" s="76">
        <v>220007</v>
      </c>
      <c r="N2254" s="76">
        <v>7074</v>
      </c>
      <c r="O2254" s="76">
        <v>61</v>
      </c>
      <c r="P2254" s="76">
        <v>38577</v>
      </c>
      <c r="Q2254" s="76">
        <v>101381</v>
      </c>
      <c r="R2254" s="76">
        <v>6466</v>
      </c>
    </row>
    <row r="2255" spans="1:18">
      <c r="A2255" s="82">
        <f t="shared" si="175"/>
        <v>556203202010</v>
      </c>
      <c r="B2255" s="82" t="str">
        <f t="shared" si="176"/>
        <v>55620320</v>
      </c>
      <c r="C2255" s="82">
        <f t="shared" si="177"/>
        <v>2010</v>
      </c>
      <c r="D2255" s="82">
        <f t="shared" si="178"/>
        <v>6642.62</v>
      </c>
      <c r="E2255" s="82">
        <f t="shared" si="179"/>
        <v>3720.1</v>
      </c>
      <c r="F2255" s="82">
        <f t="array" ref="F2255">SUM(IF(M2255:N2255="-",0,M2255:N2255),IF(O2255="-",0,-O2255))/100</f>
        <v>2269.59</v>
      </c>
      <c r="G2255" s="82">
        <f t="array" ref="G2255">SUM(IF(P2255="-",0,P2255),IF(R2255="-",0,R2255))/100</f>
        <v>437.83</v>
      </c>
      <c r="H2255" s="82">
        <f t="array" ref="H2255">SUM(IF(Q2255="-",0,Q2255))/100</f>
        <v>1012.68</v>
      </c>
      <c r="I2255" s="76">
        <v>5562032</v>
      </c>
      <c r="J2255" s="76" t="s">
        <v>223</v>
      </c>
      <c r="K2255" s="77">
        <v>40543</v>
      </c>
      <c r="L2255" s="76">
        <v>664262</v>
      </c>
      <c r="M2255" s="76">
        <v>220054</v>
      </c>
      <c r="N2255" s="76">
        <v>6966</v>
      </c>
      <c r="O2255" s="76">
        <v>61</v>
      </c>
      <c r="P2255" s="76">
        <v>37316</v>
      </c>
      <c r="Q2255" s="76">
        <v>101268</v>
      </c>
      <c r="R2255" s="76">
        <v>6467</v>
      </c>
    </row>
    <row r="2256" spans="1:18">
      <c r="A2256" s="82">
        <f t="shared" si="175"/>
        <v>556203202009</v>
      </c>
      <c r="B2256" s="82" t="str">
        <f t="shared" si="176"/>
        <v>55620320</v>
      </c>
      <c r="C2256" s="82">
        <f t="shared" si="177"/>
        <v>2009</v>
      </c>
      <c r="D2256" s="82">
        <f t="shared" si="178"/>
        <v>6642.31</v>
      </c>
      <c r="E2256" s="82">
        <f t="shared" si="179"/>
        <v>3717.43</v>
      </c>
      <c r="F2256" s="82">
        <f t="array" ref="F2256">SUM(IF(M2256:N2256="-",0,M2256:N2256),IF(O2256="-",0,-O2256))/100</f>
        <v>2275.41</v>
      </c>
      <c r="G2256" s="82">
        <f t="array" ref="G2256">SUM(IF(P2256="-",0,P2256),IF(R2256="-",0,R2256))/100</f>
        <v>429.61</v>
      </c>
      <c r="H2256" s="82">
        <f t="array" ref="H2256">SUM(IF(Q2256="-",0,Q2256))/100</f>
        <v>1012.41</v>
      </c>
      <c r="I2256" s="76">
        <v>5562032</v>
      </c>
      <c r="J2256" s="76" t="s">
        <v>223</v>
      </c>
      <c r="K2256" s="77">
        <v>40178</v>
      </c>
      <c r="L2256" s="76">
        <v>664231</v>
      </c>
      <c r="M2256" s="76">
        <v>220671</v>
      </c>
      <c r="N2256" s="76">
        <v>6931</v>
      </c>
      <c r="O2256" s="76">
        <v>61</v>
      </c>
      <c r="P2256" s="76">
        <v>36494</v>
      </c>
      <c r="Q2256" s="76">
        <v>101241</v>
      </c>
      <c r="R2256" s="76">
        <v>6467</v>
      </c>
    </row>
    <row r="2257" spans="1:18">
      <c r="A2257" s="82">
        <f t="shared" si="175"/>
        <v>556203202008</v>
      </c>
      <c r="B2257" s="82" t="str">
        <f t="shared" si="176"/>
        <v>55620320</v>
      </c>
      <c r="C2257" s="82">
        <f t="shared" si="177"/>
        <v>2008</v>
      </c>
      <c r="D2257" s="82">
        <f t="shared" si="178"/>
        <v>6642.75</v>
      </c>
      <c r="E2257" s="82">
        <f t="shared" si="179"/>
        <v>3677.57</v>
      </c>
      <c r="F2257" s="82">
        <f t="array" ref="F2257">SUM(IF(M2257:N2257="-",0,M2257:N2257),IF(O2257="-",0,-O2257))/100</f>
        <v>2274.2600000000002</v>
      </c>
      <c r="G2257" s="82">
        <f t="array" ref="G2257">SUM(IF(P2257="-",0,P2257),IF(R2257="-",0,R2257))/100</f>
        <v>392.73</v>
      </c>
      <c r="H2257" s="82">
        <f t="array" ref="H2257">SUM(IF(Q2257="-",0,Q2257))/100</f>
        <v>1010.58</v>
      </c>
      <c r="I2257" s="76">
        <v>5562032</v>
      </c>
      <c r="J2257" s="76" t="s">
        <v>223</v>
      </c>
      <c r="K2257" s="77">
        <v>39813</v>
      </c>
      <c r="L2257" s="76">
        <v>664275</v>
      </c>
      <c r="M2257" s="76">
        <v>220589</v>
      </c>
      <c r="N2257" s="76">
        <v>6898</v>
      </c>
      <c r="O2257" s="76">
        <v>61</v>
      </c>
      <c r="P2257" s="76">
        <v>32928</v>
      </c>
      <c r="Q2257" s="76">
        <v>101058</v>
      </c>
      <c r="R2257" s="76">
        <v>6345</v>
      </c>
    </row>
    <row r="2258" spans="1:18">
      <c r="A2258" s="82">
        <f t="shared" si="175"/>
        <v>556203202007</v>
      </c>
      <c r="B2258" s="82" t="str">
        <f t="shared" si="176"/>
        <v>55620320</v>
      </c>
      <c r="C2258" s="82">
        <f t="shared" si="177"/>
        <v>2007</v>
      </c>
      <c r="D2258" s="82">
        <f t="shared" si="178"/>
        <v>6642.81</v>
      </c>
      <c r="E2258" s="82">
        <f t="shared" si="179"/>
        <v>3662.77</v>
      </c>
      <c r="F2258" s="82">
        <f t="array" ref="F2258">SUM(IF(M2258:N2258="-",0,M2258:N2258),IF(O2258="-",0,-O2258))/100</f>
        <v>2268.15</v>
      </c>
      <c r="G2258" s="82">
        <f t="array" ref="G2258">SUM(IF(P2258="-",0,P2258),IF(R2258="-",0,R2258))/100</f>
        <v>385.76</v>
      </c>
      <c r="H2258" s="82">
        <f t="array" ref="H2258">SUM(IF(Q2258="-",0,Q2258))/100</f>
        <v>1008.86</v>
      </c>
      <c r="I2258" s="76">
        <v>5562032</v>
      </c>
      <c r="J2258" s="76" t="s">
        <v>223</v>
      </c>
      <c r="K2258" s="77">
        <v>39447</v>
      </c>
      <c r="L2258" s="76">
        <v>664281</v>
      </c>
      <c r="M2258" s="76">
        <v>219983</v>
      </c>
      <c r="N2258" s="76">
        <v>6893</v>
      </c>
      <c r="O2258" s="76">
        <v>61</v>
      </c>
      <c r="P2258" s="76">
        <v>32233</v>
      </c>
      <c r="Q2258" s="76">
        <v>100886</v>
      </c>
      <c r="R2258" s="76">
        <v>6343</v>
      </c>
    </row>
    <row r="2259" spans="1:18">
      <c r="A2259" s="82">
        <f t="shared" si="175"/>
        <v>556203202006</v>
      </c>
      <c r="B2259" s="82" t="str">
        <f t="shared" si="176"/>
        <v>55620320</v>
      </c>
      <c r="C2259" s="82">
        <f t="shared" si="177"/>
        <v>2006</v>
      </c>
      <c r="D2259" s="82">
        <f t="shared" si="178"/>
        <v>6642.81</v>
      </c>
      <c r="E2259" s="82">
        <f t="shared" si="179"/>
        <v>3629.66</v>
      </c>
      <c r="F2259" s="82">
        <f t="array" ref="F2259">SUM(IF(M2259:N2259="-",0,M2259:N2259),IF(O2259="-",0,-O2259))/100</f>
        <v>2262.2199999999998</v>
      </c>
      <c r="G2259" s="82">
        <f t="array" ref="G2259">SUM(IF(P2259="-",0,P2259),IF(R2259="-",0,R2259))/100</f>
        <v>359.85</v>
      </c>
      <c r="H2259" s="82">
        <f t="array" ref="H2259">SUM(IF(Q2259="-",0,Q2259))/100</f>
        <v>1007.59</v>
      </c>
      <c r="I2259" s="76">
        <v>5562032</v>
      </c>
      <c r="J2259" s="76" t="s">
        <v>223</v>
      </c>
      <c r="K2259" s="77">
        <v>39082</v>
      </c>
      <c r="L2259" s="76">
        <v>664281</v>
      </c>
      <c r="M2259" s="76">
        <v>219257</v>
      </c>
      <c r="N2259" s="76">
        <v>7026</v>
      </c>
      <c r="O2259" s="76">
        <v>61</v>
      </c>
      <c r="P2259" s="76">
        <v>29642</v>
      </c>
      <c r="Q2259" s="76">
        <v>100759</v>
      </c>
      <c r="R2259" s="76">
        <v>6343</v>
      </c>
    </row>
    <row r="2260" spans="1:18">
      <c r="A2260" s="82">
        <f t="shared" si="175"/>
        <v>556203602015</v>
      </c>
      <c r="B2260" s="82" t="str">
        <f t="shared" si="176"/>
        <v>55620360</v>
      </c>
      <c r="C2260" s="82">
        <f t="shared" si="177"/>
        <v>2015</v>
      </c>
      <c r="D2260" s="82">
        <f t="shared" si="178"/>
        <v>4709.32</v>
      </c>
      <c r="E2260" s="82">
        <f t="shared" si="179"/>
        <v>1236.6099999999999</v>
      </c>
      <c r="F2260" s="82">
        <f t="array" ref="F2260">SUM(IF(M2260:N2260="-",0,M2260:N2260),IF(O2260="-",0,-O2260))/100</f>
        <v>799.62</v>
      </c>
      <c r="G2260" s="82">
        <f t="array" ref="G2260">SUM(IF(P2260="-",0,P2260),IF(R2260="-",0,R2260))/100</f>
        <v>110.65</v>
      </c>
      <c r="H2260" s="82">
        <f t="array" ref="H2260">SUM(IF(Q2260="-",0,Q2260))/100</f>
        <v>326.33999999999997</v>
      </c>
      <c r="I2260" s="76">
        <v>5562036</v>
      </c>
      <c r="J2260" s="76" t="s">
        <v>224</v>
      </c>
      <c r="K2260" s="77">
        <v>42369</v>
      </c>
      <c r="L2260" s="76">
        <v>470932</v>
      </c>
      <c r="M2260" s="76">
        <v>68928</v>
      </c>
      <c r="N2260" s="76">
        <v>12251</v>
      </c>
      <c r="O2260" s="76">
        <v>1217</v>
      </c>
      <c r="P2260" s="76">
        <v>10232</v>
      </c>
      <c r="Q2260" s="76">
        <v>32634</v>
      </c>
      <c r="R2260" s="76">
        <v>833</v>
      </c>
    </row>
    <row r="2261" spans="1:18">
      <c r="A2261" s="82">
        <f t="shared" si="175"/>
        <v>556203602014</v>
      </c>
      <c r="B2261" s="82" t="str">
        <f t="shared" si="176"/>
        <v>55620360</v>
      </c>
      <c r="C2261" s="82">
        <f t="shared" si="177"/>
        <v>2014</v>
      </c>
      <c r="D2261" s="82">
        <f t="shared" si="178"/>
        <v>4699.7700000000004</v>
      </c>
      <c r="E2261" s="82">
        <f t="shared" si="179"/>
        <v>1244.9100000000001</v>
      </c>
      <c r="F2261" s="82">
        <f t="array" ref="F2261">SUM(IF(M2261:N2261="-",0,M2261:N2261),IF(O2261="-",0,-O2261))/100</f>
        <v>803.98</v>
      </c>
      <c r="G2261" s="82">
        <f t="array" ref="G2261">SUM(IF(P2261="-",0,P2261),IF(R2261="-",0,R2261))/100</f>
        <v>116.83</v>
      </c>
      <c r="H2261" s="82">
        <f t="array" ref="H2261">SUM(IF(Q2261="-",0,Q2261))/100</f>
        <v>324.10000000000002</v>
      </c>
      <c r="I2261" s="76">
        <v>5562036</v>
      </c>
      <c r="J2261" s="76" t="s">
        <v>224</v>
      </c>
      <c r="K2261" s="77">
        <v>42004</v>
      </c>
      <c r="L2261" s="76">
        <v>469977</v>
      </c>
      <c r="M2261" s="76">
        <v>68775</v>
      </c>
      <c r="N2261" s="76">
        <v>12841</v>
      </c>
      <c r="O2261" s="76">
        <v>1218</v>
      </c>
      <c r="P2261" s="76">
        <v>10851</v>
      </c>
      <c r="Q2261" s="76">
        <v>32410</v>
      </c>
      <c r="R2261" s="76">
        <v>832</v>
      </c>
    </row>
    <row r="2262" spans="1:18">
      <c r="A2262" s="82">
        <f t="shared" si="175"/>
        <v>556203602013</v>
      </c>
      <c r="B2262" s="82" t="str">
        <f t="shared" si="176"/>
        <v>55620360</v>
      </c>
      <c r="C2262" s="82">
        <f t="shared" si="177"/>
        <v>2013</v>
      </c>
      <c r="D2262" s="82">
        <f t="shared" si="178"/>
        <v>4699.79</v>
      </c>
      <c r="E2262" s="82">
        <f t="shared" si="179"/>
        <v>1243.7</v>
      </c>
      <c r="F2262" s="82">
        <f t="array" ref="F2262">SUM(IF(M2262:N2262="-",0,M2262:N2262),IF(O2262="-",0,-O2262))/100</f>
        <v>803.2</v>
      </c>
      <c r="G2262" s="82">
        <f t="array" ref="G2262">SUM(IF(P2262="-",0,P2262),IF(R2262="-",0,R2262))/100</f>
        <v>116.58</v>
      </c>
      <c r="H2262" s="82">
        <f t="array" ref="H2262">SUM(IF(Q2262="-",0,Q2262))/100</f>
        <v>323.92</v>
      </c>
      <c r="I2262" s="76">
        <v>5562036</v>
      </c>
      <c r="J2262" s="76" t="s">
        <v>224</v>
      </c>
      <c r="K2262" s="77">
        <v>41639</v>
      </c>
      <c r="L2262" s="76">
        <v>469979</v>
      </c>
      <c r="M2262" s="76">
        <v>68697</v>
      </c>
      <c r="N2262" s="76">
        <v>12841</v>
      </c>
      <c r="O2262" s="76">
        <v>1218</v>
      </c>
      <c r="P2262" s="76">
        <v>10826</v>
      </c>
      <c r="Q2262" s="76">
        <v>32392</v>
      </c>
      <c r="R2262" s="76">
        <v>832</v>
      </c>
    </row>
    <row r="2263" spans="1:18">
      <c r="A2263" s="82">
        <f t="shared" si="175"/>
        <v>556203602012</v>
      </c>
      <c r="B2263" s="82" t="str">
        <f t="shared" si="176"/>
        <v>55620360</v>
      </c>
      <c r="C2263" s="82">
        <f t="shared" si="177"/>
        <v>2012</v>
      </c>
      <c r="D2263" s="82">
        <f t="shared" si="178"/>
        <v>4699.68</v>
      </c>
      <c r="E2263" s="82">
        <f t="shared" si="179"/>
        <v>1244.0999999999999</v>
      </c>
      <c r="F2263" s="82">
        <f t="array" ref="F2263">SUM(IF(M2263:N2263="-",0,M2263:N2263),IF(O2263="-",0,-O2263))/100</f>
        <v>803.85</v>
      </c>
      <c r="G2263" s="82">
        <f t="array" ref="G2263">SUM(IF(P2263="-",0,P2263),IF(R2263="-",0,R2263))/100</f>
        <v>116.67</v>
      </c>
      <c r="H2263" s="82">
        <f t="array" ref="H2263">SUM(IF(Q2263="-",0,Q2263))/100</f>
        <v>323.58</v>
      </c>
      <c r="I2263" s="76">
        <v>5562036</v>
      </c>
      <c r="J2263" s="76" t="s">
        <v>224</v>
      </c>
      <c r="K2263" s="77">
        <v>41274</v>
      </c>
      <c r="L2263" s="76">
        <v>469968</v>
      </c>
      <c r="M2263" s="76">
        <v>68741</v>
      </c>
      <c r="N2263" s="76">
        <v>12862</v>
      </c>
      <c r="O2263" s="76">
        <v>1218</v>
      </c>
      <c r="P2263" s="76">
        <v>10835</v>
      </c>
      <c r="Q2263" s="76">
        <v>32358</v>
      </c>
      <c r="R2263" s="76">
        <v>832</v>
      </c>
    </row>
    <row r="2264" spans="1:18">
      <c r="A2264" s="82">
        <f t="shared" si="175"/>
        <v>556203602011</v>
      </c>
      <c r="B2264" s="82" t="str">
        <f t="shared" si="176"/>
        <v>55620360</v>
      </c>
      <c r="C2264" s="82">
        <f t="shared" si="177"/>
        <v>2011</v>
      </c>
      <c r="D2264" s="82">
        <f t="shared" si="178"/>
        <v>4699.1499999999996</v>
      </c>
      <c r="E2264" s="82">
        <f t="shared" si="179"/>
        <v>1232.9699999999998</v>
      </c>
      <c r="F2264" s="82">
        <f t="array" ref="F2264">SUM(IF(M2264:N2264="-",0,M2264:N2264),IF(O2264="-",0,-O2264))/100</f>
        <v>795.81</v>
      </c>
      <c r="G2264" s="82">
        <f t="array" ref="G2264">SUM(IF(P2264="-",0,P2264),IF(R2264="-",0,R2264))/100</f>
        <v>114.82</v>
      </c>
      <c r="H2264" s="82">
        <f t="array" ref="H2264">SUM(IF(Q2264="-",0,Q2264))/100</f>
        <v>322.33999999999997</v>
      </c>
      <c r="I2264" s="76">
        <v>5562036</v>
      </c>
      <c r="J2264" s="76" t="s">
        <v>224</v>
      </c>
      <c r="K2264" s="77">
        <v>40908</v>
      </c>
      <c r="L2264" s="76">
        <v>469915</v>
      </c>
      <c r="M2264" s="76">
        <v>67880</v>
      </c>
      <c r="N2264" s="76">
        <v>12919</v>
      </c>
      <c r="O2264" s="76">
        <v>1218</v>
      </c>
      <c r="P2264" s="76">
        <v>10650</v>
      </c>
      <c r="Q2264" s="76">
        <v>32234</v>
      </c>
      <c r="R2264" s="76">
        <v>832</v>
      </c>
    </row>
    <row r="2265" spans="1:18">
      <c r="A2265" s="82">
        <f t="shared" si="175"/>
        <v>556203602010</v>
      </c>
      <c r="B2265" s="82" t="str">
        <f t="shared" si="176"/>
        <v>55620360</v>
      </c>
      <c r="C2265" s="82">
        <f t="shared" si="177"/>
        <v>2010</v>
      </c>
      <c r="D2265" s="82">
        <f t="shared" si="178"/>
        <v>4698.9799999999996</v>
      </c>
      <c r="E2265" s="82">
        <f t="shared" si="179"/>
        <v>1227.3</v>
      </c>
      <c r="F2265" s="82">
        <f t="array" ref="F2265">SUM(IF(M2265:N2265="-",0,M2265:N2265),IF(O2265="-",0,-O2265))/100</f>
        <v>797.63</v>
      </c>
      <c r="G2265" s="82">
        <f t="array" ref="G2265">SUM(IF(P2265="-",0,P2265),IF(R2265="-",0,R2265))/100</f>
        <v>111.36</v>
      </c>
      <c r="H2265" s="82">
        <f t="array" ref="H2265">SUM(IF(Q2265="-",0,Q2265))/100</f>
        <v>318.31</v>
      </c>
      <c r="I2265" s="76">
        <v>5562036</v>
      </c>
      <c r="J2265" s="76" t="s">
        <v>224</v>
      </c>
      <c r="K2265" s="77">
        <v>40543</v>
      </c>
      <c r="L2265" s="76">
        <v>469898</v>
      </c>
      <c r="M2265" s="76">
        <v>67257</v>
      </c>
      <c r="N2265" s="76">
        <v>13724</v>
      </c>
      <c r="O2265" s="76">
        <v>1218</v>
      </c>
      <c r="P2265" s="76">
        <v>10304</v>
      </c>
      <c r="Q2265" s="76">
        <v>31831</v>
      </c>
      <c r="R2265" s="76">
        <v>832</v>
      </c>
    </row>
    <row r="2266" spans="1:18">
      <c r="A2266" s="82">
        <f t="shared" si="175"/>
        <v>556203602009</v>
      </c>
      <c r="B2266" s="82" t="str">
        <f t="shared" si="176"/>
        <v>55620360</v>
      </c>
      <c r="C2266" s="82">
        <f t="shared" si="177"/>
        <v>2009</v>
      </c>
      <c r="D2266" s="82">
        <f t="shared" si="178"/>
        <v>4698.82</v>
      </c>
      <c r="E2266" s="82">
        <f t="shared" si="179"/>
        <v>1208.0700000000002</v>
      </c>
      <c r="F2266" s="82">
        <f t="array" ref="F2266">SUM(IF(M2266:N2266="-",0,M2266:N2266),IF(O2266="-",0,-O2266))/100</f>
        <v>783.33</v>
      </c>
      <c r="G2266" s="82">
        <f t="array" ref="G2266">SUM(IF(P2266="-",0,P2266),IF(R2266="-",0,R2266))/100</f>
        <v>107.88</v>
      </c>
      <c r="H2266" s="82">
        <f t="array" ref="H2266">SUM(IF(Q2266="-",0,Q2266))/100</f>
        <v>316.86</v>
      </c>
      <c r="I2266" s="76">
        <v>5562036</v>
      </c>
      <c r="J2266" s="76" t="s">
        <v>224</v>
      </c>
      <c r="K2266" s="77">
        <v>40178</v>
      </c>
      <c r="L2266" s="76">
        <v>469882</v>
      </c>
      <c r="M2266" s="76">
        <v>65763</v>
      </c>
      <c r="N2266" s="76">
        <v>12843</v>
      </c>
      <c r="O2266" s="76">
        <v>273</v>
      </c>
      <c r="P2266" s="76">
        <v>9961</v>
      </c>
      <c r="Q2266" s="76">
        <v>31686</v>
      </c>
      <c r="R2266" s="76">
        <v>827</v>
      </c>
    </row>
    <row r="2267" spans="1:18">
      <c r="A2267" s="82">
        <f t="shared" si="175"/>
        <v>556203602008</v>
      </c>
      <c r="B2267" s="82" t="str">
        <f t="shared" si="176"/>
        <v>55620360</v>
      </c>
      <c r="C2267" s="82">
        <f t="shared" si="177"/>
        <v>2008</v>
      </c>
      <c r="D2267" s="82">
        <f t="shared" si="178"/>
        <v>4698.82</v>
      </c>
      <c r="E2267" s="82">
        <f t="shared" si="179"/>
        <v>1205.95</v>
      </c>
      <c r="F2267" s="82">
        <f t="array" ref="F2267">SUM(IF(M2267:N2267="-",0,M2267:N2267),IF(O2267="-",0,-O2267))/100</f>
        <v>782.24</v>
      </c>
      <c r="G2267" s="82">
        <f t="array" ref="G2267">SUM(IF(P2267="-",0,P2267),IF(R2267="-",0,R2267))/100</f>
        <v>106.93</v>
      </c>
      <c r="H2267" s="82">
        <f t="array" ref="H2267">SUM(IF(Q2267="-",0,Q2267))/100</f>
        <v>316.77999999999997</v>
      </c>
      <c r="I2267" s="76">
        <v>5562036</v>
      </c>
      <c r="J2267" s="76" t="s">
        <v>224</v>
      </c>
      <c r="K2267" s="77">
        <v>39813</v>
      </c>
      <c r="L2267" s="76">
        <v>469882</v>
      </c>
      <c r="M2267" s="76">
        <v>65654</v>
      </c>
      <c r="N2267" s="76">
        <v>12843</v>
      </c>
      <c r="O2267" s="76">
        <v>273</v>
      </c>
      <c r="P2267" s="76">
        <v>9866</v>
      </c>
      <c r="Q2267" s="76">
        <v>31678</v>
      </c>
      <c r="R2267" s="76">
        <v>827</v>
      </c>
    </row>
    <row r="2268" spans="1:18">
      <c r="A2268" s="82">
        <f t="shared" si="175"/>
        <v>556203602007</v>
      </c>
      <c r="B2268" s="82" t="str">
        <f t="shared" si="176"/>
        <v>55620360</v>
      </c>
      <c r="C2268" s="82">
        <f t="shared" si="177"/>
        <v>2007</v>
      </c>
      <c r="D2268" s="82">
        <f t="shared" si="178"/>
        <v>4698.71</v>
      </c>
      <c r="E2268" s="82">
        <f t="shared" si="179"/>
        <v>1200.46</v>
      </c>
      <c r="F2268" s="82">
        <f t="array" ref="F2268">SUM(IF(M2268:N2268="-",0,M2268:N2268),IF(O2268="-",0,-O2268))/100</f>
        <v>774.89</v>
      </c>
      <c r="G2268" s="82">
        <f t="array" ref="G2268">SUM(IF(P2268="-",0,P2268),IF(R2268="-",0,R2268))/100</f>
        <v>106.94</v>
      </c>
      <c r="H2268" s="82">
        <f t="array" ref="H2268">SUM(IF(Q2268="-",0,Q2268))/100</f>
        <v>318.63</v>
      </c>
      <c r="I2268" s="76">
        <v>5562036</v>
      </c>
      <c r="J2268" s="76" t="s">
        <v>224</v>
      </c>
      <c r="K2268" s="77">
        <v>39447</v>
      </c>
      <c r="L2268" s="76">
        <v>469871</v>
      </c>
      <c r="M2268" s="76">
        <v>64164</v>
      </c>
      <c r="N2268" s="76">
        <v>13598</v>
      </c>
      <c r="O2268" s="76">
        <v>273</v>
      </c>
      <c r="P2268" s="76">
        <v>9867</v>
      </c>
      <c r="Q2268" s="76">
        <v>31863</v>
      </c>
      <c r="R2268" s="76">
        <v>827</v>
      </c>
    </row>
    <row r="2269" spans="1:18">
      <c r="A2269" s="82">
        <f t="shared" si="175"/>
        <v>556203602006</v>
      </c>
      <c r="B2269" s="82" t="str">
        <f t="shared" si="176"/>
        <v>55620360</v>
      </c>
      <c r="C2269" s="82">
        <f t="shared" si="177"/>
        <v>2006</v>
      </c>
      <c r="D2269" s="82">
        <f t="shared" si="178"/>
        <v>4698.72</v>
      </c>
      <c r="E2269" s="82">
        <f t="shared" si="179"/>
        <v>1193.3800000000001</v>
      </c>
      <c r="F2269" s="82">
        <f t="array" ref="F2269">SUM(IF(M2269:N2269="-",0,M2269:N2269),IF(O2269="-",0,-O2269))/100</f>
        <v>772.61</v>
      </c>
      <c r="G2269" s="82">
        <f t="array" ref="G2269">SUM(IF(P2269="-",0,P2269),IF(R2269="-",0,R2269))/100</f>
        <v>102.98</v>
      </c>
      <c r="H2269" s="82">
        <f t="array" ref="H2269">SUM(IF(Q2269="-",0,Q2269))/100</f>
        <v>317.79000000000002</v>
      </c>
      <c r="I2269" s="76">
        <v>5562036</v>
      </c>
      <c r="J2269" s="76" t="s">
        <v>224</v>
      </c>
      <c r="K2269" s="77">
        <v>39082</v>
      </c>
      <c r="L2269" s="76">
        <v>469872</v>
      </c>
      <c r="M2269" s="76">
        <v>63899</v>
      </c>
      <c r="N2269" s="76">
        <v>13635</v>
      </c>
      <c r="O2269" s="76">
        <v>273</v>
      </c>
      <c r="P2269" s="76">
        <v>9471</v>
      </c>
      <c r="Q2269" s="76">
        <v>31779</v>
      </c>
      <c r="R2269" s="76">
        <v>827</v>
      </c>
    </row>
    <row r="2270" spans="1:18">
      <c r="A2270" s="82">
        <f t="shared" si="175"/>
        <v>556600002015</v>
      </c>
      <c r="B2270" s="82" t="str">
        <f t="shared" si="176"/>
        <v>55660000</v>
      </c>
      <c r="C2270" s="82">
        <f t="shared" si="177"/>
        <v>2015</v>
      </c>
      <c r="D2270" s="82">
        <f t="shared" si="178"/>
        <v>179575.87</v>
      </c>
      <c r="E2270" s="82">
        <f t="shared" si="179"/>
        <v>32391.85</v>
      </c>
      <c r="F2270" s="82">
        <f t="array" ref="F2270">SUM(IF(M2270:N2270="-",0,M2270:N2270),IF(O2270="-",0,-O2270))/100</f>
        <v>18997.04</v>
      </c>
      <c r="G2270" s="82">
        <f t="array" ref="G2270">SUM(IF(P2270="-",0,P2270),IF(R2270="-",0,R2270))/100</f>
        <v>2027.73</v>
      </c>
      <c r="H2270" s="82">
        <f t="array" ref="H2270">SUM(IF(Q2270="-",0,Q2270))/100</f>
        <v>11367.08</v>
      </c>
      <c r="I2270" s="76">
        <v>5566</v>
      </c>
      <c r="J2270" s="76" t="s">
        <v>225</v>
      </c>
      <c r="K2270" s="77">
        <v>42369</v>
      </c>
      <c r="L2270" s="76">
        <v>17957587</v>
      </c>
      <c r="M2270" s="76">
        <v>1836494</v>
      </c>
      <c r="N2270" s="76">
        <v>108525</v>
      </c>
      <c r="O2270" s="76">
        <v>45315</v>
      </c>
      <c r="P2270" s="76">
        <v>185577</v>
      </c>
      <c r="Q2270" s="76">
        <v>1136708</v>
      </c>
      <c r="R2270" s="76">
        <v>17196</v>
      </c>
    </row>
    <row r="2271" spans="1:18">
      <c r="A2271" s="82">
        <f t="shared" si="175"/>
        <v>556600002014</v>
      </c>
      <c r="B2271" s="82" t="str">
        <f t="shared" si="176"/>
        <v>55660000</v>
      </c>
      <c r="C2271" s="82">
        <f t="shared" si="177"/>
        <v>2014</v>
      </c>
      <c r="D2271" s="82">
        <f t="shared" si="178"/>
        <v>179575.9</v>
      </c>
      <c r="E2271" s="82">
        <f t="shared" si="179"/>
        <v>32034.760000000002</v>
      </c>
      <c r="F2271" s="82">
        <f t="array" ref="F2271">SUM(IF(M2271:N2271="-",0,M2271:N2271),IF(O2271="-",0,-O2271))/100</f>
        <v>18912.77</v>
      </c>
      <c r="G2271" s="82">
        <f t="array" ref="G2271">SUM(IF(P2271="-",0,P2271),IF(R2271="-",0,R2271))/100</f>
        <v>1939.59</v>
      </c>
      <c r="H2271" s="82">
        <f t="array" ref="H2271">SUM(IF(Q2271="-",0,Q2271))/100</f>
        <v>11182.4</v>
      </c>
      <c r="I2271" s="76">
        <v>5566</v>
      </c>
      <c r="J2271" s="76" t="s">
        <v>225</v>
      </c>
      <c r="K2271" s="77">
        <v>42004</v>
      </c>
      <c r="L2271" s="76">
        <v>17957590</v>
      </c>
      <c r="M2271" s="76">
        <v>1824043</v>
      </c>
      <c r="N2271" s="76">
        <v>113379</v>
      </c>
      <c r="O2271" s="76">
        <v>46145</v>
      </c>
      <c r="P2271" s="76">
        <v>184632</v>
      </c>
      <c r="Q2271" s="76">
        <v>1118240</v>
      </c>
      <c r="R2271" s="76">
        <v>9327</v>
      </c>
    </row>
    <row r="2272" spans="1:18">
      <c r="A2272" s="82">
        <f t="shared" si="175"/>
        <v>556600002013</v>
      </c>
      <c r="B2272" s="82" t="str">
        <f t="shared" si="176"/>
        <v>55660000</v>
      </c>
      <c r="C2272" s="82">
        <f t="shared" si="177"/>
        <v>2013</v>
      </c>
      <c r="D2272" s="82">
        <f t="shared" si="178"/>
        <v>179576</v>
      </c>
      <c r="E2272" s="82">
        <f t="shared" si="179"/>
        <v>31689.93</v>
      </c>
      <c r="F2272" s="82">
        <f t="array" ref="F2272">SUM(IF(M2272:N2272="-",0,M2272:N2272),IF(O2272="-",0,-O2272))/100</f>
        <v>18851.73</v>
      </c>
      <c r="G2272" s="82">
        <f t="array" ref="G2272">SUM(IF(P2272="-",0,P2272),IF(R2272="-",0,R2272))/100</f>
        <v>1870.05</v>
      </c>
      <c r="H2272" s="82">
        <f t="array" ref="H2272">SUM(IF(Q2272="-",0,Q2272))/100</f>
        <v>10968.15</v>
      </c>
      <c r="I2272" s="76">
        <v>5566</v>
      </c>
      <c r="J2272" s="76" t="s">
        <v>225</v>
      </c>
      <c r="K2272" s="77">
        <v>41639</v>
      </c>
      <c r="L2272" s="76">
        <v>17957600</v>
      </c>
      <c r="M2272" s="76">
        <v>1815542</v>
      </c>
      <c r="N2272" s="76">
        <v>117028</v>
      </c>
      <c r="O2272" s="76">
        <v>47397</v>
      </c>
      <c r="P2272" s="76">
        <v>181799</v>
      </c>
      <c r="Q2272" s="76">
        <v>1096815</v>
      </c>
      <c r="R2272" s="76">
        <v>5206</v>
      </c>
    </row>
    <row r="2273" spans="1:18">
      <c r="A2273" s="82">
        <f t="shared" si="175"/>
        <v>556600002012</v>
      </c>
      <c r="B2273" s="82" t="str">
        <f t="shared" si="176"/>
        <v>55660000</v>
      </c>
      <c r="C2273" s="82">
        <f t="shared" si="177"/>
        <v>2012</v>
      </c>
      <c r="D2273" s="82">
        <f t="shared" si="178"/>
        <v>179576.11</v>
      </c>
      <c r="E2273" s="82">
        <f t="shared" si="179"/>
        <v>31387.14</v>
      </c>
      <c r="F2273" s="82">
        <f t="array" ref="F2273">SUM(IF(M2273:N2273="-",0,M2273:N2273),IF(O2273="-",0,-O2273))/100</f>
        <v>18647.759999999998</v>
      </c>
      <c r="G2273" s="82">
        <f t="array" ref="G2273">SUM(IF(P2273="-",0,P2273),IF(R2273="-",0,R2273))/100</f>
        <v>1867.36</v>
      </c>
      <c r="H2273" s="82">
        <f t="array" ref="H2273">SUM(IF(Q2273="-",0,Q2273))/100</f>
        <v>10872.02</v>
      </c>
      <c r="I2273" s="76">
        <v>5566</v>
      </c>
      <c r="J2273" s="76" t="s">
        <v>225</v>
      </c>
      <c r="K2273" s="77">
        <v>41274</v>
      </c>
      <c r="L2273" s="76">
        <v>17957611</v>
      </c>
      <c r="M2273" s="76">
        <v>1792441</v>
      </c>
      <c r="N2273" s="76">
        <v>119000</v>
      </c>
      <c r="O2273" s="76">
        <v>46665</v>
      </c>
      <c r="P2273" s="76">
        <v>181200</v>
      </c>
      <c r="Q2273" s="76">
        <v>1087202</v>
      </c>
      <c r="R2273" s="76">
        <v>5536</v>
      </c>
    </row>
    <row r="2274" spans="1:18">
      <c r="A2274" s="82">
        <f t="shared" si="175"/>
        <v>556600002011</v>
      </c>
      <c r="B2274" s="82" t="str">
        <f t="shared" si="176"/>
        <v>55660000</v>
      </c>
      <c r="C2274" s="82">
        <f t="shared" si="177"/>
        <v>2011</v>
      </c>
      <c r="D2274" s="82">
        <f t="shared" si="178"/>
        <v>179298.31</v>
      </c>
      <c r="E2274" s="82">
        <f t="shared" si="179"/>
        <v>30561.079999999998</v>
      </c>
      <c r="F2274" s="82">
        <f t="array" ref="F2274">SUM(IF(M2274:N2274="-",0,M2274:N2274),IF(O2274="-",0,-O2274))/100</f>
        <v>18147.509999999998</v>
      </c>
      <c r="G2274" s="82">
        <f t="array" ref="G2274">SUM(IF(P2274="-",0,P2274),IF(R2274="-",0,R2274))/100</f>
        <v>1526.73</v>
      </c>
      <c r="H2274" s="82">
        <f t="array" ref="H2274">SUM(IF(Q2274="-",0,Q2274))/100</f>
        <v>10886.84</v>
      </c>
      <c r="I2274" s="76">
        <v>5566</v>
      </c>
      <c r="J2274" s="76" t="s">
        <v>225</v>
      </c>
      <c r="K2274" s="77">
        <v>40908</v>
      </c>
      <c r="L2274" s="76">
        <v>17929831</v>
      </c>
      <c r="M2274" s="76">
        <v>1769976</v>
      </c>
      <c r="N2274" s="76">
        <v>90038</v>
      </c>
      <c r="O2274" s="76">
        <v>45263</v>
      </c>
      <c r="P2274" s="76">
        <v>142359</v>
      </c>
      <c r="Q2274" s="76">
        <v>1088684</v>
      </c>
      <c r="R2274" s="76">
        <v>10314</v>
      </c>
    </row>
    <row r="2275" spans="1:18">
      <c r="A2275" s="82">
        <f t="shared" si="175"/>
        <v>556600002010</v>
      </c>
      <c r="B2275" s="82" t="str">
        <f t="shared" si="176"/>
        <v>55660000</v>
      </c>
      <c r="C2275" s="82">
        <f t="shared" si="177"/>
        <v>2010</v>
      </c>
      <c r="D2275" s="82">
        <f t="shared" si="178"/>
        <v>179296.27</v>
      </c>
      <c r="E2275" s="82">
        <f t="shared" si="179"/>
        <v>30267.21</v>
      </c>
      <c r="F2275" s="82">
        <f t="array" ref="F2275">SUM(IF(M2275:N2275="-",0,M2275:N2275),IF(O2275="-",0,-O2275))/100</f>
        <v>18032.39</v>
      </c>
      <c r="G2275" s="82">
        <f t="array" ref="G2275">SUM(IF(P2275="-",0,P2275),IF(R2275="-",0,R2275))/100</f>
        <v>1418.06</v>
      </c>
      <c r="H2275" s="82">
        <f t="array" ref="H2275">SUM(IF(Q2275="-",0,Q2275))/100</f>
        <v>10816.76</v>
      </c>
      <c r="I2275" s="76">
        <v>5566</v>
      </c>
      <c r="J2275" s="76" t="s">
        <v>225</v>
      </c>
      <c r="K2275" s="77">
        <v>40543</v>
      </c>
      <c r="L2275" s="76">
        <v>17929627</v>
      </c>
      <c r="M2275" s="76">
        <v>1758692</v>
      </c>
      <c r="N2275" s="76">
        <v>90761</v>
      </c>
      <c r="O2275" s="76">
        <v>46214</v>
      </c>
      <c r="P2275" s="76">
        <v>131486</v>
      </c>
      <c r="Q2275" s="76">
        <v>1081676</v>
      </c>
      <c r="R2275" s="76">
        <v>10320</v>
      </c>
    </row>
    <row r="2276" spans="1:18">
      <c r="A2276" s="82">
        <f t="shared" si="175"/>
        <v>556600002009</v>
      </c>
      <c r="B2276" s="82" t="str">
        <f t="shared" si="176"/>
        <v>55660000</v>
      </c>
      <c r="C2276" s="82">
        <f t="shared" si="177"/>
        <v>2009</v>
      </c>
      <c r="D2276" s="82">
        <f t="shared" si="178"/>
        <v>179274.25</v>
      </c>
      <c r="E2276" s="82">
        <f t="shared" si="179"/>
        <v>29675.710000000003</v>
      </c>
      <c r="F2276" s="82">
        <f t="array" ref="F2276">SUM(IF(M2276:N2276="-",0,M2276:N2276),IF(O2276="-",0,-O2276))/100</f>
        <v>17587.740000000002</v>
      </c>
      <c r="G2276" s="82">
        <f t="array" ref="G2276">SUM(IF(P2276="-",0,P2276),IF(R2276="-",0,R2276))/100</f>
        <v>1354.24</v>
      </c>
      <c r="H2276" s="82">
        <f t="array" ref="H2276">SUM(IF(Q2276="-",0,Q2276))/100</f>
        <v>10733.73</v>
      </c>
      <c r="I2276" s="76">
        <v>5566</v>
      </c>
      <c r="J2276" s="76" t="s">
        <v>225</v>
      </c>
      <c r="K2276" s="77">
        <v>40178</v>
      </c>
      <c r="L2276" s="76">
        <v>17927425</v>
      </c>
      <c r="M2276" s="76">
        <v>1713310</v>
      </c>
      <c r="N2276" s="76">
        <v>93862</v>
      </c>
      <c r="O2276" s="76">
        <v>48398</v>
      </c>
      <c r="P2276" s="76">
        <v>125515</v>
      </c>
      <c r="Q2276" s="76">
        <v>1073373</v>
      </c>
      <c r="R2276" s="76">
        <v>9909</v>
      </c>
    </row>
    <row r="2277" spans="1:18">
      <c r="A2277" s="82">
        <f t="shared" si="175"/>
        <v>556600002008</v>
      </c>
      <c r="B2277" s="82" t="str">
        <f t="shared" si="176"/>
        <v>55660000</v>
      </c>
      <c r="C2277" s="82">
        <f t="shared" si="177"/>
        <v>2008</v>
      </c>
      <c r="D2277" s="82">
        <f t="shared" si="178"/>
        <v>179260.75</v>
      </c>
      <c r="E2277" s="82">
        <f t="shared" si="179"/>
        <v>29411.18</v>
      </c>
      <c r="F2277" s="82">
        <f t="array" ref="F2277">SUM(IF(M2277:N2277="-",0,M2277:N2277),IF(O2277="-",0,-O2277))/100</f>
        <v>17381.05</v>
      </c>
      <c r="G2277" s="82">
        <f t="array" ref="G2277">SUM(IF(P2277="-",0,P2277),IF(R2277="-",0,R2277))/100</f>
        <v>1306.82</v>
      </c>
      <c r="H2277" s="82">
        <f t="array" ref="H2277">SUM(IF(Q2277="-",0,Q2277))/100</f>
        <v>10723.31</v>
      </c>
      <c r="I2277" s="76">
        <v>5566</v>
      </c>
      <c r="J2277" s="76" t="s">
        <v>225</v>
      </c>
      <c r="K2277" s="77">
        <v>39813</v>
      </c>
      <c r="L2277" s="76">
        <v>17926075</v>
      </c>
      <c r="M2277" s="76">
        <v>1692022</v>
      </c>
      <c r="N2277" s="76">
        <v>96383</v>
      </c>
      <c r="O2277" s="76">
        <v>50300</v>
      </c>
      <c r="P2277" s="76">
        <v>120902</v>
      </c>
      <c r="Q2277" s="76">
        <v>1072331</v>
      </c>
      <c r="R2277" s="76">
        <v>9780</v>
      </c>
    </row>
    <row r="2278" spans="1:18">
      <c r="A2278" s="82">
        <f t="shared" si="175"/>
        <v>556600002007</v>
      </c>
      <c r="B2278" s="82" t="str">
        <f t="shared" si="176"/>
        <v>55660000</v>
      </c>
      <c r="C2278" s="82">
        <f t="shared" si="177"/>
        <v>2007</v>
      </c>
      <c r="D2278" s="82">
        <f t="shared" si="178"/>
        <v>179260.05</v>
      </c>
      <c r="E2278" s="82">
        <f t="shared" si="179"/>
        <v>29109.46</v>
      </c>
      <c r="F2278" s="82">
        <f t="array" ref="F2278">SUM(IF(M2278:N2278="-",0,M2278:N2278),IF(O2278="-",0,-O2278))/100</f>
        <v>17197.68</v>
      </c>
      <c r="G2278" s="82">
        <f t="array" ref="G2278">SUM(IF(P2278="-",0,P2278),IF(R2278="-",0,R2278))/100</f>
        <v>1262.43</v>
      </c>
      <c r="H2278" s="82">
        <f t="array" ref="H2278">SUM(IF(Q2278="-",0,Q2278))/100</f>
        <v>10649.35</v>
      </c>
      <c r="I2278" s="76">
        <v>5566</v>
      </c>
      <c r="J2278" s="76" t="s">
        <v>225</v>
      </c>
      <c r="K2278" s="77">
        <v>39447</v>
      </c>
      <c r="L2278" s="76">
        <v>17926005</v>
      </c>
      <c r="M2278" s="76">
        <v>1671152</v>
      </c>
      <c r="N2278" s="76">
        <v>99835</v>
      </c>
      <c r="O2278" s="76">
        <v>51219</v>
      </c>
      <c r="P2278" s="76">
        <v>116610</v>
      </c>
      <c r="Q2278" s="76">
        <v>1064935</v>
      </c>
      <c r="R2278" s="76">
        <v>9633</v>
      </c>
    </row>
    <row r="2279" spans="1:18">
      <c r="A2279" s="82">
        <f t="shared" si="175"/>
        <v>556600002006</v>
      </c>
      <c r="B2279" s="82" t="str">
        <f t="shared" si="176"/>
        <v>55660000</v>
      </c>
      <c r="C2279" s="82">
        <f t="shared" si="177"/>
        <v>2006</v>
      </c>
      <c r="D2279" s="82">
        <f t="shared" si="178"/>
        <v>179257.86</v>
      </c>
      <c r="E2279" s="82">
        <f t="shared" si="179"/>
        <v>28847.78</v>
      </c>
      <c r="F2279" s="82">
        <f t="array" ref="F2279">SUM(IF(M2279:N2279="-",0,M2279:N2279),IF(O2279="-",0,-O2279))/100</f>
        <v>17045.71</v>
      </c>
      <c r="G2279" s="82">
        <f t="array" ref="G2279">SUM(IF(P2279="-",0,P2279),IF(R2279="-",0,R2279))/100</f>
        <v>1230.06</v>
      </c>
      <c r="H2279" s="82">
        <f t="array" ref="H2279">SUM(IF(Q2279="-",0,Q2279))/100</f>
        <v>10572.01</v>
      </c>
      <c r="I2279" s="76">
        <v>5566</v>
      </c>
      <c r="J2279" s="76" t="s">
        <v>225</v>
      </c>
      <c r="K2279" s="77">
        <v>39082</v>
      </c>
      <c r="L2279" s="76">
        <v>17925786</v>
      </c>
      <c r="M2279" s="76">
        <v>1655663</v>
      </c>
      <c r="N2279" s="76">
        <v>100103</v>
      </c>
      <c r="O2279" s="76">
        <v>51195</v>
      </c>
      <c r="P2279" s="76">
        <v>113623</v>
      </c>
      <c r="Q2279" s="76">
        <v>1057201</v>
      </c>
      <c r="R2279" s="76">
        <v>9383</v>
      </c>
    </row>
    <row r="2280" spans="1:18">
      <c r="A2280" s="82">
        <f t="shared" si="175"/>
        <v>556600402015</v>
      </c>
      <c r="B2280" s="82" t="str">
        <f t="shared" si="176"/>
        <v>55660040</v>
      </c>
      <c r="C2280" s="82">
        <f t="shared" si="177"/>
        <v>2015</v>
      </c>
      <c r="D2280" s="82">
        <f t="shared" si="178"/>
        <v>6296.07</v>
      </c>
      <c r="E2280" s="82">
        <f t="shared" si="179"/>
        <v>898.26</v>
      </c>
      <c r="F2280" s="82">
        <f t="array" ref="F2280">SUM(IF(M2280:N2280="-",0,M2280:N2280),IF(O2280="-",0,-O2280))/100</f>
        <v>519.62</v>
      </c>
      <c r="G2280" s="82">
        <f t="array" ref="G2280">SUM(IF(P2280="-",0,P2280),IF(R2280="-",0,R2280))/100</f>
        <v>25.64</v>
      </c>
      <c r="H2280" s="82">
        <f t="array" ref="H2280">SUM(IF(Q2280="-",0,Q2280))/100</f>
        <v>353</v>
      </c>
      <c r="I2280" s="76">
        <v>5566004</v>
      </c>
      <c r="J2280" s="76" t="s">
        <v>226</v>
      </c>
      <c r="K2280" s="77">
        <v>42369</v>
      </c>
      <c r="L2280" s="76">
        <v>629607</v>
      </c>
      <c r="M2280" s="76">
        <v>45131</v>
      </c>
      <c r="N2280" s="76">
        <v>7174</v>
      </c>
      <c r="O2280" s="76">
        <v>343</v>
      </c>
      <c r="P2280" s="76">
        <v>2159</v>
      </c>
      <c r="Q2280" s="76">
        <v>35300</v>
      </c>
      <c r="R2280" s="76">
        <v>405</v>
      </c>
    </row>
    <row r="2281" spans="1:18">
      <c r="A2281" s="82">
        <f t="shared" si="175"/>
        <v>556600402014</v>
      </c>
      <c r="B2281" s="82" t="str">
        <f t="shared" si="176"/>
        <v>55660040</v>
      </c>
      <c r="C2281" s="82">
        <f t="shared" si="177"/>
        <v>2014</v>
      </c>
      <c r="D2281" s="82">
        <f t="shared" si="178"/>
        <v>6296.07</v>
      </c>
      <c r="E2281" s="82">
        <f t="shared" si="179"/>
        <v>884.67000000000007</v>
      </c>
      <c r="F2281" s="82">
        <f t="array" ref="F2281">SUM(IF(M2281:N2281="-",0,M2281:N2281),IF(O2281="-",0,-O2281))/100</f>
        <v>517.45000000000005</v>
      </c>
      <c r="G2281" s="82">
        <f t="array" ref="G2281">SUM(IF(P2281="-",0,P2281),IF(R2281="-",0,R2281))/100</f>
        <v>25.42</v>
      </c>
      <c r="H2281" s="82">
        <f t="array" ref="H2281">SUM(IF(Q2281="-",0,Q2281))/100</f>
        <v>341.8</v>
      </c>
      <c r="I2281" s="76">
        <v>5566004</v>
      </c>
      <c r="J2281" s="76" t="s">
        <v>226</v>
      </c>
      <c r="K2281" s="77">
        <v>42004</v>
      </c>
      <c r="L2281" s="76">
        <v>629607</v>
      </c>
      <c r="M2281" s="76">
        <v>45027</v>
      </c>
      <c r="N2281" s="76">
        <v>7061</v>
      </c>
      <c r="O2281" s="76">
        <v>343</v>
      </c>
      <c r="P2281" s="76">
        <v>2137</v>
      </c>
      <c r="Q2281" s="76">
        <v>34180</v>
      </c>
      <c r="R2281" s="76">
        <v>405</v>
      </c>
    </row>
    <row r="2282" spans="1:18">
      <c r="A2282" s="82">
        <f t="shared" si="175"/>
        <v>556600402013</v>
      </c>
      <c r="B2282" s="82" t="str">
        <f t="shared" si="176"/>
        <v>55660040</v>
      </c>
      <c r="C2282" s="82">
        <f t="shared" si="177"/>
        <v>2013</v>
      </c>
      <c r="D2282" s="82">
        <f t="shared" si="178"/>
        <v>6296.2</v>
      </c>
      <c r="E2282" s="82">
        <f t="shared" si="179"/>
        <v>876.51</v>
      </c>
      <c r="F2282" s="82">
        <f t="array" ref="F2282">SUM(IF(M2282:N2282="-",0,M2282:N2282),IF(O2282="-",0,-O2282))/100</f>
        <v>520.98</v>
      </c>
      <c r="G2282" s="82">
        <f t="array" ref="G2282">SUM(IF(P2282="-",0,P2282),IF(R2282="-",0,R2282))/100</f>
        <v>26.87</v>
      </c>
      <c r="H2282" s="82">
        <f t="array" ref="H2282">SUM(IF(Q2282="-",0,Q2282))/100</f>
        <v>328.66</v>
      </c>
      <c r="I2282" s="76">
        <v>5566004</v>
      </c>
      <c r="J2282" s="76" t="s">
        <v>226</v>
      </c>
      <c r="K2282" s="77">
        <v>41639</v>
      </c>
      <c r="L2282" s="76">
        <v>629620</v>
      </c>
      <c r="M2282" s="76">
        <v>45252</v>
      </c>
      <c r="N2282" s="76">
        <v>7189</v>
      </c>
      <c r="O2282" s="76">
        <v>343</v>
      </c>
      <c r="P2282" s="76">
        <v>2660</v>
      </c>
      <c r="Q2282" s="76">
        <v>32866</v>
      </c>
      <c r="R2282" s="76">
        <v>27</v>
      </c>
    </row>
    <row r="2283" spans="1:18">
      <c r="A2283" s="82">
        <f t="shared" si="175"/>
        <v>556600402012</v>
      </c>
      <c r="B2283" s="82" t="str">
        <f t="shared" si="176"/>
        <v>55660040</v>
      </c>
      <c r="C2283" s="82">
        <f t="shared" si="177"/>
        <v>2012</v>
      </c>
      <c r="D2283" s="82">
        <f t="shared" si="178"/>
        <v>6296.21</v>
      </c>
      <c r="E2283" s="82">
        <f t="shared" si="179"/>
        <v>849.94</v>
      </c>
      <c r="F2283" s="82">
        <f t="array" ref="F2283">SUM(IF(M2283:N2283="-",0,M2283:N2283),IF(O2283="-",0,-O2283))/100</f>
        <v>502.2</v>
      </c>
      <c r="G2283" s="82">
        <f t="array" ref="G2283">SUM(IF(P2283="-",0,P2283),IF(R2283="-",0,R2283))/100</f>
        <v>24.8</v>
      </c>
      <c r="H2283" s="82">
        <f t="array" ref="H2283">SUM(IF(Q2283="-",0,Q2283))/100</f>
        <v>322.94</v>
      </c>
      <c r="I2283" s="76">
        <v>5566004</v>
      </c>
      <c r="J2283" s="76" t="s">
        <v>226</v>
      </c>
      <c r="K2283" s="77">
        <v>41274</v>
      </c>
      <c r="L2283" s="76">
        <v>629621</v>
      </c>
      <c r="M2283" s="76">
        <v>43408</v>
      </c>
      <c r="N2283" s="76">
        <v>7155</v>
      </c>
      <c r="O2283" s="76">
        <v>343</v>
      </c>
      <c r="P2283" s="76">
        <v>2453</v>
      </c>
      <c r="Q2283" s="76">
        <v>32294</v>
      </c>
      <c r="R2283" s="76">
        <v>27</v>
      </c>
    </row>
    <row r="2284" spans="1:18">
      <c r="A2284" s="82">
        <f t="shared" si="175"/>
        <v>556600402011</v>
      </c>
      <c r="B2284" s="82" t="str">
        <f t="shared" si="176"/>
        <v>55660040</v>
      </c>
      <c r="C2284" s="82">
        <f t="shared" si="177"/>
        <v>2011</v>
      </c>
      <c r="D2284" s="82">
        <f t="shared" si="178"/>
        <v>6253.17</v>
      </c>
      <c r="E2284" s="82">
        <f t="shared" si="179"/>
        <v>842.02</v>
      </c>
      <c r="F2284" s="82">
        <f t="array" ref="F2284">SUM(IF(M2284:N2284="-",0,M2284:N2284),IF(O2284="-",0,-O2284))/100</f>
        <v>499.03</v>
      </c>
      <c r="G2284" s="82">
        <f t="array" ref="G2284">SUM(IF(P2284="-",0,P2284),IF(R2284="-",0,R2284))/100</f>
        <v>25.08</v>
      </c>
      <c r="H2284" s="82">
        <f t="array" ref="H2284">SUM(IF(Q2284="-",0,Q2284))/100</f>
        <v>317.91000000000003</v>
      </c>
      <c r="I2284" s="76">
        <v>5566004</v>
      </c>
      <c r="J2284" s="76" t="s">
        <v>226</v>
      </c>
      <c r="K2284" s="77">
        <v>40908</v>
      </c>
      <c r="L2284" s="76">
        <v>625317</v>
      </c>
      <c r="M2284" s="76">
        <v>43979</v>
      </c>
      <c r="N2284" s="76">
        <v>6265</v>
      </c>
      <c r="O2284" s="76">
        <v>341</v>
      </c>
      <c r="P2284" s="76">
        <v>2508</v>
      </c>
      <c r="Q2284" s="76">
        <v>31791</v>
      </c>
      <c r="R2284" s="76">
        <v>0</v>
      </c>
    </row>
    <row r="2285" spans="1:18">
      <c r="A2285" s="82">
        <f t="shared" si="175"/>
        <v>556600402010</v>
      </c>
      <c r="B2285" s="82" t="str">
        <f t="shared" si="176"/>
        <v>55660040</v>
      </c>
      <c r="C2285" s="82">
        <f t="shared" si="177"/>
        <v>2010</v>
      </c>
      <c r="D2285" s="82">
        <f t="shared" si="178"/>
        <v>6252.83</v>
      </c>
      <c r="E2285" s="82">
        <f t="shared" si="179"/>
        <v>841.53</v>
      </c>
      <c r="F2285" s="82">
        <f t="array" ref="F2285">SUM(IF(M2285:N2285="-",0,M2285:N2285),IF(O2285="-",0,-O2285))/100</f>
        <v>498.17</v>
      </c>
      <c r="G2285" s="82">
        <f t="array" ref="G2285">SUM(IF(P2285="-",0,P2285),IF(R2285="-",0,R2285))/100</f>
        <v>25.05</v>
      </c>
      <c r="H2285" s="82">
        <f t="array" ref="H2285">SUM(IF(Q2285="-",0,Q2285))/100</f>
        <v>318.31</v>
      </c>
      <c r="I2285" s="76">
        <v>5566004</v>
      </c>
      <c r="J2285" s="76" t="s">
        <v>226</v>
      </c>
      <c r="K2285" s="77">
        <v>40543</v>
      </c>
      <c r="L2285" s="76">
        <v>625283</v>
      </c>
      <c r="M2285" s="76">
        <v>43893</v>
      </c>
      <c r="N2285" s="76">
        <v>6265</v>
      </c>
      <c r="O2285" s="76">
        <v>341</v>
      </c>
      <c r="P2285" s="76">
        <v>2505</v>
      </c>
      <c r="Q2285" s="76">
        <v>31831</v>
      </c>
      <c r="R2285" s="76">
        <v>0</v>
      </c>
    </row>
    <row r="2286" spans="1:18">
      <c r="A2286" s="82">
        <f t="shared" si="175"/>
        <v>556600402009</v>
      </c>
      <c r="B2286" s="82" t="str">
        <f t="shared" si="176"/>
        <v>55660040</v>
      </c>
      <c r="C2286" s="82">
        <f t="shared" si="177"/>
        <v>2009</v>
      </c>
      <c r="D2286" s="82">
        <f t="shared" si="178"/>
        <v>6252.13</v>
      </c>
      <c r="E2286" s="82">
        <f t="shared" si="179"/>
        <v>832.53</v>
      </c>
      <c r="F2286" s="82">
        <f t="array" ref="F2286">SUM(IF(M2286:N2286="-",0,M2286:N2286),IF(O2286="-",0,-O2286))/100</f>
        <v>495.63</v>
      </c>
      <c r="G2286" s="82">
        <f t="array" ref="G2286">SUM(IF(P2286="-",0,P2286),IF(R2286="-",0,R2286))/100</f>
        <v>22.95</v>
      </c>
      <c r="H2286" s="82">
        <f t="array" ref="H2286">SUM(IF(Q2286="-",0,Q2286))/100</f>
        <v>313.95</v>
      </c>
      <c r="I2286" s="76">
        <v>5566004</v>
      </c>
      <c r="J2286" s="76" t="s">
        <v>226</v>
      </c>
      <c r="K2286" s="77">
        <v>40178</v>
      </c>
      <c r="L2286" s="76">
        <v>625213</v>
      </c>
      <c r="M2286" s="76">
        <v>43360</v>
      </c>
      <c r="N2286" s="76">
        <v>6544</v>
      </c>
      <c r="O2286" s="76">
        <v>341</v>
      </c>
      <c r="P2286" s="76">
        <v>2295</v>
      </c>
      <c r="Q2286" s="76">
        <v>31395</v>
      </c>
      <c r="R2286" s="76" t="s">
        <v>19</v>
      </c>
    </row>
    <row r="2287" spans="1:18">
      <c r="A2287" s="82">
        <f t="shared" si="175"/>
        <v>556600402008</v>
      </c>
      <c r="B2287" s="82" t="str">
        <f t="shared" si="176"/>
        <v>55660040</v>
      </c>
      <c r="C2287" s="82">
        <f t="shared" si="177"/>
        <v>2008</v>
      </c>
      <c r="D2287" s="82">
        <f t="shared" si="178"/>
        <v>6251.73</v>
      </c>
      <c r="E2287" s="82">
        <f t="shared" si="179"/>
        <v>814.16000000000008</v>
      </c>
      <c r="F2287" s="82">
        <f t="array" ref="F2287">SUM(IF(M2287:N2287="-",0,M2287:N2287),IF(O2287="-",0,-O2287))/100</f>
        <v>480.69</v>
      </c>
      <c r="G2287" s="82">
        <f t="array" ref="G2287">SUM(IF(P2287="-",0,P2287),IF(R2287="-",0,R2287))/100</f>
        <v>21.36</v>
      </c>
      <c r="H2287" s="82">
        <f t="array" ref="H2287">SUM(IF(Q2287="-",0,Q2287))/100</f>
        <v>312.11</v>
      </c>
      <c r="I2287" s="76">
        <v>5566004</v>
      </c>
      <c r="J2287" s="76" t="s">
        <v>226</v>
      </c>
      <c r="K2287" s="77">
        <v>39813</v>
      </c>
      <c r="L2287" s="76">
        <v>625173</v>
      </c>
      <c r="M2287" s="76">
        <v>42419</v>
      </c>
      <c r="N2287" s="76">
        <v>5991</v>
      </c>
      <c r="O2287" s="76">
        <v>341</v>
      </c>
      <c r="P2287" s="76">
        <v>2136</v>
      </c>
      <c r="Q2287" s="76">
        <v>31211</v>
      </c>
      <c r="R2287" s="76" t="s">
        <v>19</v>
      </c>
    </row>
    <row r="2288" spans="1:18">
      <c r="A2288" s="82">
        <f t="shared" si="175"/>
        <v>556600402007</v>
      </c>
      <c r="B2288" s="82" t="str">
        <f t="shared" si="176"/>
        <v>55660040</v>
      </c>
      <c r="C2288" s="82">
        <f t="shared" si="177"/>
        <v>2007</v>
      </c>
      <c r="D2288" s="82">
        <f t="shared" si="178"/>
        <v>6251.69</v>
      </c>
      <c r="E2288" s="82">
        <f t="shared" si="179"/>
        <v>804.01</v>
      </c>
      <c r="F2288" s="82">
        <f t="array" ref="F2288">SUM(IF(M2288:N2288="-",0,M2288:N2288),IF(O2288="-",0,-O2288))/100</f>
        <v>472.39</v>
      </c>
      <c r="G2288" s="82">
        <f t="array" ref="G2288">SUM(IF(P2288="-",0,P2288),IF(R2288="-",0,R2288))/100</f>
        <v>21.01</v>
      </c>
      <c r="H2288" s="82">
        <f t="array" ref="H2288">SUM(IF(Q2288="-",0,Q2288))/100</f>
        <v>310.61</v>
      </c>
      <c r="I2288" s="76">
        <v>5566004</v>
      </c>
      <c r="J2288" s="76" t="s">
        <v>226</v>
      </c>
      <c r="K2288" s="77">
        <v>39447</v>
      </c>
      <c r="L2288" s="76">
        <v>625169</v>
      </c>
      <c r="M2288" s="76">
        <v>41490</v>
      </c>
      <c r="N2288" s="76">
        <v>6090</v>
      </c>
      <c r="O2288" s="76">
        <v>341</v>
      </c>
      <c r="P2288" s="76">
        <v>2101</v>
      </c>
      <c r="Q2288" s="76">
        <v>31061</v>
      </c>
      <c r="R2288" s="76" t="s">
        <v>19</v>
      </c>
    </row>
    <row r="2289" spans="1:18">
      <c r="A2289" s="82">
        <f t="shared" si="175"/>
        <v>556600402006</v>
      </c>
      <c r="B2289" s="82" t="str">
        <f t="shared" si="176"/>
        <v>55660040</v>
      </c>
      <c r="C2289" s="82">
        <f t="shared" si="177"/>
        <v>2006</v>
      </c>
      <c r="D2289" s="82">
        <f t="shared" si="178"/>
        <v>6251.77</v>
      </c>
      <c r="E2289" s="82">
        <f t="shared" si="179"/>
        <v>792.19</v>
      </c>
      <c r="F2289" s="82">
        <f t="array" ref="F2289">SUM(IF(M2289:N2289="-",0,M2289:N2289),IF(O2289="-",0,-O2289))/100</f>
        <v>466.35</v>
      </c>
      <c r="G2289" s="82">
        <f t="array" ref="G2289">SUM(IF(P2289="-",0,P2289),IF(R2289="-",0,R2289))/100</f>
        <v>18.059999999999999</v>
      </c>
      <c r="H2289" s="82">
        <f t="array" ref="H2289">SUM(IF(Q2289="-",0,Q2289))/100</f>
        <v>307.77999999999997</v>
      </c>
      <c r="I2289" s="76">
        <v>5566004</v>
      </c>
      <c r="J2289" s="76" t="s">
        <v>226</v>
      </c>
      <c r="K2289" s="77">
        <v>39082</v>
      </c>
      <c r="L2289" s="76">
        <v>625177</v>
      </c>
      <c r="M2289" s="76">
        <v>40886</v>
      </c>
      <c r="N2289" s="76">
        <v>6090</v>
      </c>
      <c r="O2289" s="76">
        <v>341</v>
      </c>
      <c r="P2289" s="76">
        <v>1806</v>
      </c>
      <c r="Q2289" s="76">
        <v>30778</v>
      </c>
      <c r="R2289" s="76" t="s">
        <v>19</v>
      </c>
    </row>
    <row r="2290" spans="1:18">
      <c r="A2290" s="82">
        <f t="shared" si="175"/>
        <v>556600802015</v>
      </c>
      <c r="B2290" s="82" t="str">
        <f t="shared" si="176"/>
        <v>55660080</v>
      </c>
      <c r="C2290" s="82">
        <f t="shared" si="177"/>
        <v>2015</v>
      </c>
      <c r="D2290" s="82">
        <f t="shared" si="178"/>
        <v>7206.44</v>
      </c>
      <c r="E2290" s="82">
        <f t="shared" si="179"/>
        <v>1729.4099999999999</v>
      </c>
      <c r="F2290" s="82">
        <f t="array" ref="F2290">SUM(IF(M2290:N2290="-",0,M2290:N2290),IF(O2290="-",0,-O2290))/100</f>
        <v>1169.81</v>
      </c>
      <c r="G2290" s="82">
        <f t="array" ref="G2290">SUM(IF(P2290="-",0,P2290),IF(R2290="-",0,R2290))/100</f>
        <v>86.87</v>
      </c>
      <c r="H2290" s="82">
        <f t="array" ref="H2290">SUM(IF(Q2290="-",0,Q2290))/100</f>
        <v>472.73</v>
      </c>
      <c r="I2290" s="76">
        <v>5566008</v>
      </c>
      <c r="J2290" s="76" t="s">
        <v>227</v>
      </c>
      <c r="K2290" s="77">
        <v>42369</v>
      </c>
      <c r="L2290" s="76">
        <v>720644</v>
      </c>
      <c r="M2290" s="76">
        <v>113191</v>
      </c>
      <c r="N2290" s="76">
        <v>3790</v>
      </c>
      <c r="O2290" s="76">
        <v>0</v>
      </c>
      <c r="P2290" s="76">
        <v>7481</v>
      </c>
      <c r="Q2290" s="76">
        <v>47273</v>
      </c>
      <c r="R2290" s="76">
        <v>1206</v>
      </c>
    </row>
    <row r="2291" spans="1:18">
      <c r="A2291" s="82">
        <f t="shared" si="175"/>
        <v>556600802014</v>
      </c>
      <c r="B2291" s="82" t="str">
        <f t="shared" si="176"/>
        <v>55660080</v>
      </c>
      <c r="C2291" s="82">
        <f t="shared" si="177"/>
        <v>2014</v>
      </c>
      <c r="D2291" s="82">
        <f t="shared" si="178"/>
        <v>7206.44</v>
      </c>
      <c r="E2291" s="82">
        <f t="shared" si="179"/>
        <v>1732.98</v>
      </c>
      <c r="F2291" s="82">
        <f t="array" ref="F2291">SUM(IF(M2291:N2291="-",0,M2291:N2291),IF(O2291="-",0,-O2291))/100</f>
        <v>1159.3</v>
      </c>
      <c r="G2291" s="82">
        <f t="array" ref="G2291">SUM(IF(P2291="-",0,P2291),IF(R2291="-",0,R2291))/100</f>
        <v>91.94</v>
      </c>
      <c r="H2291" s="82">
        <f t="array" ref="H2291">SUM(IF(Q2291="-",0,Q2291))/100</f>
        <v>481.74</v>
      </c>
      <c r="I2291" s="76">
        <v>5566008</v>
      </c>
      <c r="J2291" s="76" t="s">
        <v>227</v>
      </c>
      <c r="K2291" s="77">
        <v>42004</v>
      </c>
      <c r="L2291" s="76">
        <v>720644</v>
      </c>
      <c r="M2291" s="76">
        <v>111681</v>
      </c>
      <c r="N2291" s="76">
        <v>4249</v>
      </c>
      <c r="O2291" s="76" t="s">
        <v>19</v>
      </c>
      <c r="P2291" s="76">
        <v>7989</v>
      </c>
      <c r="Q2291" s="76">
        <v>48174</v>
      </c>
      <c r="R2291" s="76">
        <v>1205</v>
      </c>
    </row>
    <row r="2292" spans="1:18">
      <c r="A2292" s="82">
        <f t="shared" si="175"/>
        <v>556600802013</v>
      </c>
      <c r="B2292" s="82" t="str">
        <f t="shared" si="176"/>
        <v>55660080</v>
      </c>
      <c r="C2292" s="82">
        <f t="shared" si="177"/>
        <v>2013</v>
      </c>
      <c r="D2292" s="82">
        <f t="shared" si="178"/>
        <v>7206.46</v>
      </c>
      <c r="E2292" s="82">
        <f t="shared" si="179"/>
        <v>1716.0900000000001</v>
      </c>
      <c r="F2292" s="82">
        <f t="array" ref="F2292">SUM(IF(M2292:N2292="-",0,M2292:N2292),IF(O2292="-",0,-O2292))/100</f>
        <v>1178.99</v>
      </c>
      <c r="G2292" s="82">
        <f t="array" ref="G2292">SUM(IF(P2292="-",0,P2292),IF(R2292="-",0,R2292))/100</f>
        <v>74.62</v>
      </c>
      <c r="H2292" s="82">
        <f t="array" ref="H2292">SUM(IF(Q2292="-",0,Q2292))/100</f>
        <v>462.48</v>
      </c>
      <c r="I2292" s="76">
        <v>5566008</v>
      </c>
      <c r="J2292" s="76" t="s">
        <v>227</v>
      </c>
      <c r="K2292" s="77">
        <v>41639</v>
      </c>
      <c r="L2292" s="76">
        <v>720646</v>
      </c>
      <c r="M2292" s="76">
        <v>113539</v>
      </c>
      <c r="N2292" s="76">
        <v>4360</v>
      </c>
      <c r="O2292" s="76" t="s">
        <v>19</v>
      </c>
      <c r="P2292" s="76">
        <v>7462</v>
      </c>
      <c r="Q2292" s="76">
        <v>46248</v>
      </c>
      <c r="R2292" s="76" t="s">
        <v>19</v>
      </c>
    </row>
    <row r="2293" spans="1:18">
      <c r="A2293" s="82">
        <f t="shared" si="175"/>
        <v>556600802012</v>
      </c>
      <c r="B2293" s="82" t="str">
        <f t="shared" si="176"/>
        <v>55660080</v>
      </c>
      <c r="C2293" s="82">
        <f t="shared" si="177"/>
        <v>2012</v>
      </c>
      <c r="D2293" s="82">
        <f t="shared" si="178"/>
        <v>7206.46</v>
      </c>
      <c r="E2293" s="82">
        <f t="shared" si="179"/>
        <v>1675.87</v>
      </c>
      <c r="F2293" s="82">
        <f t="array" ref="F2293">SUM(IF(M2293:N2293="-",0,M2293:N2293),IF(O2293="-",0,-O2293))/100</f>
        <v>1159.17</v>
      </c>
      <c r="G2293" s="82">
        <f t="array" ref="G2293">SUM(IF(P2293="-",0,P2293),IF(R2293="-",0,R2293))/100</f>
        <v>76.11</v>
      </c>
      <c r="H2293" s="82">
        <f t="array" ref="H2293">SUM(IF(Q2293="-",0,Q2293))/100</f>
        <v>440.59</v>
      </c>
      <c r="I2293" s="76">
        <v>5566008</v>
      </c>
      <c r="J2293" s="76" t="s">
        <v>227</v>
      </c>
      <c r="K2293" s="77">
        <v>41274</v>
      </c>
      <c r="L2293" s="76">
        <v>720646</v>
      </c>
      <c r="M2293" s="76">
        <v>111524</v>
      </c>
      <c r="N2293" s="76">
        <v>4393</v>
      </c>
      <c r="O2293" s="76">
        <v>0</v>
      </c>
      <c r="P2293" s="76">
        <v>7573</v>
      </c>
      <c r="Q2293" s="76">
        <v>44059</v>
      </c>
      <c r="R2293" s="76">
        <v>38</v>
      </c>
    </row>
    <row r="2294" spans="1:18">
      <c r="A2294" s="82">
        <f t="shared" si="175"/>
        <v>556600802011</v>
      </c>
      <c r="B2294" s="82" t="str">
        <f t="shared" si="176"/>
        <v>55660080</v>
      </c>
      <c r="C2294" s="82">
        <f t="shared" si="177"/>
        <v>2011</v>
      </c>
      <c r="D2294" s="82">
        <f t="shared" si="178"/>
        <v>7189.67</v>
      </c>
      <c r="E2294" s="82">
        <f t="shared" si="179"/>
        <v>1640.36</v>
      </c>
      <c r="F2294" s="82">
        <f t="array" ref="F2294">SUM(IF(M2294:N2294="-",0,M2294:N2294),IF(O2294="-",0,-O2294))/100</f>
        <v>1137.08</v>
      </c>
      <c r="G2294" s="82">
        <f t="array" ref="G2294">SUM(IF(P2294="-",0,P2294),IF(R2294="-",0,R2294))/100</f>
        <v>63.58</v>
      </c>
      <c r="H2294" s="82">
        <f t="array" ref="H2294">SUM(IF(Q2294="-",0,Q2294))/100</f>
        <v>439.7</v>
      </c>
      <c r="I2294" s="76">
        <v>5566008</v>
      </c>
      <c r="J2294" s="76" t="s">
        <v>227</v>
      </c>
      <c r="K2294" s="77">
        <v>40908</v>
      </c>
      <c r="L2294" s="76">
        <v>718967</v>
      </c>
      <c r="M2294" s="76">
        <v>112832</v>
      </c>
      <c r="N2294" s="76">
        <v>1941</v>
      </c>
      <c r="O2294" s="76">
        <v>1065</v>
      </c>
      <c r="P2294" s="76">
        <v>6358</v>
      </c>
      <c r="Q2294" s="76">
        <v>43970</v>
      </c>
      <c r="R2294" s="76">
        <v>0</v>
      </c>
    </row>
    <row r="2295" spans="1:18">
      <c r="A2295" s="82">
        <f t="shared" si="175"/>
        <v>556600802010</v>
      </c>
      <c r="B2295" s="82" t="str">
        <f t="shared" si="176"/>
        <v>55660080</v>
      </c>
      <c r="C2295" s="82">
        <f t="shared" si="177"/>
        <v>2010</v>
      </c>
      <c r="D2295" s="82">
        <f t="shared" si="178"/>
        <v>7189.5</v>
      </c>
      <c r="E2295" s="82">
        <f t="shared" si="179"/>
        <v>1625.6799999999998</v>
      </c>
      <c r="F2295" s="82">
        <f t="array" ref="F2295">SUM(IF(M2295:N2295="-",0,M2295:N2295),IF(O2295="-",0,-O2295))/100</f>
        <v>1125.27</v>
      </c>
      <c r="G2295" s="82">
        <f t="array" ref="G2295">SUM(IF(P2295="-",0,P2295),IF(R2295="-",0,R2295))/100</f>
        <v>62.79</v>
      </c>
      <c r="H2295" s="82">
        <f t="array" ref="H2295">SUM(IF(Q2295="-",0,Q2295))/100</f>
        <v>437.62</v>
      </c>
      <c r="I2295" s="76">
        <v>5566008</v>
      </c>
      <c r="J2295" s="76" t="s">
        <v>227</v>
      </c>
      <c r="K2295" s="77">
        <v>40543</v>
      </c>
      <c r="L2295" s="76">
        <v>718950</v>
      </c>
      <c r="M2295" s="76">
        <v>111760</v>
      </c>
      <c r="N2295" s="76">
        <v>2348</v>
      </c>
      <c r="O2295" s="76">
        <v>1581</v>
      </c>
      <c r="P2295" s="76">
        <v>6279</v>
      </c>
      <c r="Q2295" s="76">
        <v>43762</v>
      </c>
      <c r="R2295" s="76">
        <v>0</v>
      </c>
    </row>
    <row r="2296" spans="1:18">
      <c r="A2296" s="82">
        <f t="shared" si="175"/>
        <v>556600802009</v>
      </c>
      <c r="B2296" s="82" t="str">
        <f t="shared" si="176"/>
        <v>55660080</v>
      </c>
      <c r="C2296" s="82">
        <f t="shared" si="177"/>
        <v>2009</v>
      </c>
      <c r="D2296" s="82">
        <f t="shared" si="178"/>
        <v>7189.39</v>
      </c>
      <c r="E2296" s="82">
        <f t="shared" si="179"/>
        <v>1634.8600000000001</v>
      </c>
      <c r="F2296" s="82">
        <f t="array" ref="F2296">SUM(IF(M2296:N2296="-",0,M2296:N2296),IF(O2296="-",0,-O2296))/100</f>
        <v>1118.22</v>
      </c>
      <c r="G2296" s="82">
        <f t="array" ref="G2296">SUM(IF(P2296="-",0,P2296),IF(R2296="-",0,R2296))/100</f>
        <v>61.92</v>
      </c>
      <c r="H2296" s="82">
        <f t="array" ref="H2296">SUM(IF(Q2296="-",0,Q2296))/100</f>
        <v>454.72</v>
      </c>
      <c r="I2296" s="76">
        <v>5566008</v>
      </c>
      <c r="J2296" s="76" t="s">
        <v>227</v>
      </c>
      <c r="K2296" s="77">
        <v>40178</v>
      </c>
      <c r="L2296" s="76">
        <v>718939</v>
      </c>
      <c r="M2296" s="76">
        <v>111331</v>
      </c>
      <c r="N2296" s="76">
        <v>2235</v>
      </c>
      <c r="O2296" s="76">
        <v>1744</v>
      </c>
      <c r="P2296" s="76">
        <v>6192</v>
      </c>
      <c r="Q2296" s="76">
        <v>45472</v>
      </c>
      <c r="R2296" s="76" t="s">
        <v>19</v>
      </c>
    </row>
    <row r="2297" spans="1:18">
      <c r="A2297" s="82">
        <f t="shared" si="175"/>
        <v>556600802008</v>
      </c>
      <c r="B2297" s="82" t="str">
        <f t="shared" si="176"/>
        <v>55660080</v>
      </c>
      <c r="C2297" s="82">
        <f t="shared" si="177"/>
        <v>2008</v>
      </c>
      <c r="D2297" s="82">
        <f t="shared" si="178"/>
        <v>7187.96</v>
      </c>
      <c r="E2297" s="82">
        <f t="shared" si="179"/>
        <v>1613.44</v>
      </c>
      <c r="F2297" s="82">
        <f t="array" ref="F2297">SUM(IF(M2297:N2297="-",0,M2297:N2297),IF(O2297="-",0,-O2297))/100</f>
        <v>1101.75</v>
      </c>
      <c r="G2297" s="82">
        <f t="array" ref="G2297">SUM(IF(P2297="-",0,P2297),IF(R2297="-",0,R2297))/100</f>
        <v>58.65</v>
      </c>
      <c r="H2297" s="82">
        <f t="array" ref="H2297">SUM(IF(Q2297="-",0,Q2297))/100</f>
        <v>453.04</v>
      </c>
      <c r="I2297" s="76">
        <v>5566008</v>
      </c>
      <c r="J2297" s="76" t="s">
        <v>227</v>
      </c>
      <c r="K2297" s="77">
        <v>39813</v>
      </c>
      <c r="L2297" s="76">
        <v>718796</v>
      </c>
      <c r="M2297" s="76">
        <v>109684</v>
      </c>
      <c r="N2297" s="76">
        <v>2235</v>
      </c>
      <c r="O2297" s="76">
        <v>1744</v>
      </c>
      <c r="P2297" s="76">
        <v>5865</v>
      </c>
      <c r="Q2297" s="76">
        <v>45304</v>
      </c>
      <c r="R2297" s="76" t="s">
        <v>19</v>
      </c>
    </row>
    <row r="2298" spans="1:18">
      <c r="A2298" s="82">
        <f t="shared" si="175"/>
        <v>556600802007</v>
      </c>
      <c r="B2298" s="82" t="str">
        <f t="shared" si="176"/>
        <v>55660080</v>
      </c>
      <c r="C2298" s="82">
        <f t="shared" si="177"/>
        <v>2007</v>
      </c>
      <c r="D2298" s="82">
        <f t="shared" si="178"/>
        <v>7187.88</v>
      </c>
      <c r="E2298" s="82">
        <f t="shared" si="179"/>
        <v>1594.65</v>
      </c>
      <c r="F2298" s="82">
        <f t="array" ref="F2298">SUM(IF(M2298:N2298="-",0,M2298:N2298),IF(O2298="-",0,-O2298))/100</f>
        <v>1081.49</v>
      </c>
      <c r="G2298" s="82">
        <f t="array" ref="G2298">SUM(IF(P2298="-",0,P2298),IF(R2298="-",0,R2298))/100</f>
        <v>58.3</v>
      </c>
      <c r="H2298" s="82">
        <f t="array" ref="H2298">SUM(IF(Q2298="-",0,Q2298))/100</f>
        <v>454.86</v>
      </c>
      <c r="I2298" s="76">
        <v>5566008</v>
      </c>
      <c r="J2298" s="76" t="s">
        <v>227</v>
      </c>
      <c r="K2298" s="77">
        <v>39447</v>
      </c>
      <c r="L2298" s="76">
        <v>718788</v>
      </c>
      <c r="M2298" s="76">
        <v>107701</v>
      </c>
      <c r="N2298" s="76">
        <v>2557</v>
      </c>
      <c r="O2298" s="76">
        <v>2109</v>
      </c>
      <c r="P2298" s="76">
        <v>5830</v>
      </c>
      <c r="Q2298" s="76">
        <v>45486</v>
      </c>
      <c r="R2298" s="76" t="s">
        <v>19</v>
      </c>
    </row>
    <row r="2299" spans="1:18">
      <c r="A2299" s="82">
        <f t="shared" si="175"/>
        <v>556600802006</v>
      </c>
      <c r="B2299" s="82" t="str">
        <f t="shared" si="176"/>
        <v>55660080</v>
      </c>
      <c r="C2299" s="82">
        <f t="shared" si="177"/>
        <v>2006</v>
      </c>
      <c r="D2299" s="82">
        <f t="shared" si="178"/>
        <v>7187.92</v>
      </c>
      <c r="E2299" s="82">
        <f t="shared" si="179"/>
        <v>1586.4500000000003</v>
      </c>
      <c r="F2299" s="82">
        <f t="array" ref="F2299">SUM(IF(M2299:N2299="-",0,M2299:N2299),IF(O2299="-",0,-O2299))/100</f>
        <v>1073.42</v>
      </c>
      <c r="G2299" s="82">
        <f t="array" ref="G2299">SUM(IF(P2299="-",0,P2299),IF(R2299="-",0,R2299))/100</f>
        <v>58.39</v>
      </c>
      <c r="H2299" s="82">
        <f t="array" ref="H2299">SUM(IF(Q2299="-",0,Q2299))/100</f>
        <v>454.64</v>
      </c>
      <c r="I2299" s="76">
        <v>5566008</v>
      </c>
      <c r="J2299" s="76" t="s">
        <v>227</v>
      </c>
      <c r="K2299" s="77">
        <v>39082</v>
      </c>
      <c r="L2299" s="76">
        <v>718792</v>
      </c>
      <c r="M2299" s="76">
        <v>106894</v>
      </c>
      <c r="N2299" s="76">
        <v>2557</v>
      </c>
      <c r="O2299" s="76">
        <v>2109</v>
      </c>
      <c r="P2299" s="76">
        <v>5839</v>
      </c>
      <c r="Q2299" s="76">
        <v>45464</v>
      </c>
      <c r="R2299" s="76" t="s">
        <v>19</v>
      </c>
    </row>
    <row r="2300" spans="1:18">
      <c r="A2300" s="82">
        <f t="shared" si="175"/>
        <v>556601202015</v>
      </c>
      <c r="B2300" s="82" t="str">
        <f t="shared" si="176"/>
        <v>55660120</v>
      </c>
      <c r="C2300" s="82">
        <f t="shared" si="177"/>
        <v>2015</v>
      </c>
      <c r="D2300" s="82">
        <f t="shared" si="178"/>
        <v>14025.67</v>
      </c>
      <c r="E2300" s="82">
        <f t="shared" si="179"/>
        <v>2630.98</v>
      </c>
      <c r="F2300" s="82">
        <f t="array" ref="F2300">SUM(IF(M2300:N2300="-",0,M2300:N2300),IF(O2300="-",0,-O2300))/100</f>
        <v>1474.78</v>
      </c>
      <c r="G2300" s="82">
        <f t="array" ref="G2300">SUM(IF(P2300="-",0,P2300),IF(R2300="-",0,R2300))/100</f>
        <v>160.26</v>
      </c>
      <c r="H2300" s="82">
        <f t="array" ref="H2300">SUM(IF(Q2300="-",0,Q2300))/100</f>
        <v>995.94</v>
      </c>
      <c r="I2300" s="76">
        <v>5566012</v>
      </c>
      <c r="J2300" s="76" t="s">
        <v>228</v>
      </c>
      <c r="K2300" s="77">
        <v>42369</v>
      </c>
      <c r="L2300" s="76">
        <v>1402567</v>
      </c>
      <c r="M2300" s="76">
        <v>144449</v>
      </c>
      <c r="N2300" s="76">
        <v>4330</v>
      </c>
      <c r="O2300" s="76">
        <v>1301</v>
      </c>
      <c r="P2300" s="76">
        <v>14834</v>
      </c>
      <c r="Q2300" s="76">
        <v>99594</v>
      </c>
      <c r="R2300" s="76">
        <v>1192</v>
      </c>
    </row>
    <row r="2301" spans="1:18">
      <c r="A2301" s="82">
        <f t="shared" si="175"/>
        <v>556601202014</v>
      </c>
      <c r="B2301" s="82" t="str">
        <f t="shared" si="176"/>
        <v>55660120</v>
      </c>
      <c r="C2301" s="82">
        <f t="shared" si="177"/>
        <v>2014</v>
      </c>
      <c r="D2301" s="82">
        <f t="shared" si="178"/>
        <v>14025.67</v>
      </c>
      <c r="E2301" s="82">
        <f t="shared" si="179"/>
        <v>2617.7800000000002</v>
      </c>
      <c r="F2301" s="82">
        <f t="array" ref="F2301">SUM(IF(M2301:N2301="-",0,M2301:N2301),IF(O2301="-",0,-O2301))/100</f>
        <v>1447.39</v>
      </c>
      <c r="G2301" s="82">
        <f t="array" ref="G2301">SUM(IF(P2301="-",0,P2301),IF(R2301="-",0,R2301))/100</f>
        <v>167.81</v>
      </c>
      <c r="H2301" s="82">
        <f t="array" ref="H2301">SUM(IF(Q2301="-",0,Q2301))/100</f>
        <v>1002.58</v>
      </c>
      <c r="I2301" s="76">
        <v>5566012</v>
      </c>
      <c r="J2301" s="76" t="s">
        <v>228</v>
      </c>
      <c r="K2301" s="77">
        <v>42004</v>
      </c>
      <c r="L2301" s="76">
        <v>1402567</v>
      </c>
      <c r="M2301" s="76">
        <v>140814</v>
      </c>
      <c r="N2301" s="76">
        <v>5276</v>
      </c>
      <c r="O2301" s="76">
        <v>1351</v>
      </c>
      <c r="P2301" s="76">
        <v>15589</v>
      </c>
      <c r="Q2301" s="76">
        <v>100258</v>
      </c>
      <c r="R2301" s="76">
        <v>1192</v>
      </c>
    </row>
    <row r="2302" spans="1:18">
      <c r="A2302" s="82">
        <f t="shared" si="175"/>
        <v>556601202013</v>
      </c>
      <c r="B2302" s="82" t="str">
        <f t="shared" si="176"/>
        <v>55660120</v>
      </c>
      <c r="C2302" s="82">
        <f t="shared" si="177"/>
        <v>2013</v>
      </c>
      <c r="D2302" s="82">
        <f t="shared" si="178"/>
        <v>14025.66</v>
      </c>
      <c r="E2302" s="82">
        <f t="shared" si="179"/>
        <v>2538.27</v>
      </c>
      <c r="F2302" s="82">
        <f t="array" ref="F2302">SUM(IF(M2302:N2302="-",0,M2302:N2302),IF(O2302="-",0,-O2302))/100</f>
        <v>1447.01</v>
      </c>
      <c r="G2302" s="82">
        <f t="array" ref="G2302">SUM(IF(P2302="-",0,P2302),IF(R2302="-",0,R2302))/100</f>
        <v>154.77000000000001</v>
      </c>
      <c r="H2302" s="82">
        <f t="array" ref="H2302">SUM(IF(Q2302="-",0,Q2302))/100</f>
        <v>936.49</v>
      </c>
      <c r="I2302" s="76">
        <v>5566012</v>
      </c>
      <c r="J2302" s="76" t="s">
        <v>228</v>
      </c>
      <c r="K2302" s="77">
        <v>41639</v>
      </c>
      <c r="L2302" s="76">
        <v>1402566</v>
      </c>
      <c r="M2302" s="76">
        <v>140807</v>
      </c>
      <c r="N2302" s="76">
        <v>5245</v>
      </c>
      <c r="O2302" s="76">
        <v>1351</v>
      </c>
      <c r="P2302" s="76">
        <v>15288</v>
      </c>
      <c r="Q2302" s="76">
        <v>93649</v>
      </c>
      <c r="R2302" s="76">
        <v>189</v>
      </c>
    </row>
    <row r="2303" spans="1:18">
      <c r="A2303" s="82">
        <f t="shared" si="175"/>
        <v>556601202012</v>
      </c>
      <c r="B2303" s="82" t="str">
        <f t="shared" si="176"/>
        <v>55660120</v>
      </c>
      <c r="C2303" s="82">
        <f t="shared" si="177"/>
        <v>2012</v>
      </c>
      <c r="D2303" s="82">
        <f t="shared" si="178"/>
        <v>14025.66</v>
      </c>
      <c r="E2303" s="82">
        <f t="shared" si="179"/>
        <v>2521.73</v>
      </c>
      <c r="F2303" s="82">
        <f t="array" ref="F2303">SUM(IF(M2303:N2303="-",0,M2303:N2303),IF(O2303="-",0,-O2303))/100</f>
        <v>1426.14</v>
      </c>
      <c r="G2303" s="82">
        <f t="array" ref="G2303">SUM(IF(P2303="-",0,P2303),IF(R2303="-",0,R2303))/100</f>
        <v>156.44</v>
      </c>
      <c r="H2303" s="82">
        <f t="array" ref="H2303">SUM(IF(Q2303="-",0,Q2303))/100</f>
        <v>939.15</v>
      </c>
      <c r="I2303" s="76">
        <v>5566012</v>
      </c>
      <c r="J2303" s="76" t="s">
        <v>228</v>
      </c>
      <c r="K2303" s="77">
        <v>41274</v>
      </c>
      <c r="L2303" s="76">
        <v>1402566</v>
      </c>
      <c r="M2303" s="76">
        <v>138640</v>
      </c>
      <c r="N2303" s="76">
        <v>4937</v>
      </c>
      <c r="O2303" s="76">
        <v>963</v>
      </c>
      <c r="P2303" s="76">
        <v>15455</v>
      </c>
      <c r="Q2303" s="76">
        <v>93915</v>
      </c>
      <c r="R2303" s="76">
        <v>189</v>
      </c>
    </row>
    <row r="2304" spans="1:18">
      <c r="A2304" s="82">
        <f t="shared" si="175"/>
        <v>556601202011</v>
      </c>
      <c r="B2304" s="82" t="str">
        <f t="shared" si="176"/>
        <v>55660120</v>
      </c>
      <c r="C2304" s="82">
        <f t="shared" si="177"/>
        <v>2011</v>
      </c>
      <c r="D2304" s="82">
        <f t="shared" si="178"/>
        <v>14014.45</v>
      </c>
      <c r="E2304" s="82">
        <f t="shared" si="179"/>
        <v>2447</v>
      </c>
      <c r="F2304" s="82">
        <f t="array" ref="F2304">SUM(IF(M2304:N2304="-",0,M2304:N2304),IF(O2304="-",0,-O2304))/100</f>
        <v>1276.17</v>
      </c>
      <c r="G2304" s="82">
        <f t="array" ref="G2304">SUM(IF(P2304="-",0,P2304),IF(R2304="-",0,R2304))/100</f>
        <v>107.43</v>
      </c>
      <c r="H2304" s="82">
        <f t="array" ref="H2304">SUM(IF(Q2304="-",0,Q2304))/100</f>
        <v>1063.4000000000001</v>
      </c>
      <c r="I2304" s="76">
        <v>5566012</v>
      </c>
      <c r="J2304" s="76" t="s">
        <v>228</v>
      </c>
      <c r="K2304" s="77">
        <v>40908</v>
      </c>
      <c r="L2304" s="76">
        <v>1401445</v>
      </c>
      <c r="M2304" s="76">
        <v>125968</v>
      </c>
      <c r="N2304" s="76">
        <v>2118</v>
      </c>
      <c r="O2304" s="76">
        <v>469</v>
      </c>
      <c r="P2304" s="76">
        <v>10389</v>
      </c>
      <c r="Q2304" s="76">
        <v>106340</v>
      </c>
      <c r="R2304" s="76">
        <v>354</v>
      </c>
    </row>
    <row r="2305" spans="1:18">
      <c r="A2305" s="82">
        <f t="shared" si="175"/>
        <v>556601202010</v>
      </c>
      <c r="B2305" s="82" t="str">
        <f t="shared" si="176"/>
        <v>55660120</v>
      </c>
      <c r="C2305" s="82">
        <f t="shared" si="177"/>
        <v>2010</v>
      </c>
      <c r="D2305" s="82">
        <f t="shared" si="178"/>
        <v>14014.44</v>
      </c>
      <c r="E2305" s="82">
        <f t="shared" si="179"/>
        <v>2405.44</v>
      </c>
      <c r="F2305" s="82">
        <f t="array" ref="F2305">SUM(IF(M2305:N2305="-",0,M2305:N2305),IF(O2305="-",0,-O2305))/100</f>
        <v>1262.2</v>
      </c>
      <c r="G2305" s="82">
        <f t="array" ref="G2305">SUM(IF(P2305="-",0,P2305),IF(R2305="-",0,R2305))/100</f>
        <v>100.5</v>
      </c>
      <c r="H2305" s="82">
        <f t="array" ref="H2305">SUM(IF(Q2305="-",0,Q2305))/100</f>
        <v>1042.74</v>
      </c>
      <c r="I2305" s="76">
        <v>5566012</v>
      </c>
      <c r="J2305" s="76" t="s">
        <v>228</v>
      </c>
      <c r="K2305" s="77">
        <v>40543</v>
      </c>
      <c r="L2305" s="76">
        <v>1401444</v>
      </c>
      <c r="M2305" s="76">
        <v>124558</v>
      </c>
      <c r="N2305" s="76">
        <v>2131</v>
      </c>
      <c r="O2305" s="76">
        <v>469</v>
      </c>
      <c r="P2305" s="76">
        <v>9696</v>
      </c>
      <c r="Q2305" s="76">
        <v>104274</v>
      </c>
      <c r="R2305" s="76">
        <v>354</v>
      </c>
    </row>
    <row r="2306" spans="1:18">
      <c r="A2306" s="82">
        <f t="shared" si="175"/>
        <v>556601202009</v>
      </c>
      <c r="B2306" s="82" t="str">
        <f t="shared" si="176"/>
        <v>55660120</v>
      </c>
      <c r="C2306" s="82">
        <f t="shared" si="177"/>
        <v>2009</v>
      </c>
      <c r="D2306" s="82">
        <f t="shared" si="178"/>
        <v>14014.7</v>
      </c>
      <c r="E2306" s="82">
        <f t="shared" si="179"/>
        <v>2380.62</v>
      </c>
      <c r="F2306" s="82">
        <f t="array" ref="F2306">SUM(IF(M2306:N2306="-",0,M2306:N2306),IF(O2306="-",0,-O2306))/100</f>
        <v>1243.2</v>
      </c>
      <c r="G2306" s="82">
        <f t="array" ref="G2306">SUM(IF(P2306="-",0,P2306),IF(R2306="-",0,R2306))/100</f>
        <v>97.86</v>
      </c>
      <c r="H2306" s="82">
        <f t="array" ref="H2306">SUM(IF(Q2306="-",0,Q2306))/100</f>
        <v>1039.56</v>
      </c>
      <c r="I2306" s="76">
        <v>5566012</v>
      </c>
      <c r="J2306" s="76" t="s">
        <v>228</v>
      </c>
      <c r="K2306" s="77">
        <v>40178</v>
      </c>
      <c r="L2306" s="76">
        <v>1401470</v>
      </c>
      <c r="M2306" s="76">
        <v>122619</v>
      </c>
      <c r="N2306" s="76">
        <v>2142</v>
      </c>
      <c r="O2306" s="76">
        <v>441</v>
      </c>
      <c r="P2306" s="76">
        <v>9432</v>
      </c>
      <c r="Q2306" s="76">
        <v>103956</v>
      </c>
      <c r="R2306" s="76">
        <v>354</v>
      </c>
    </row>
    <row r="2307" spans="1:18">
      <c r="A2307" s="82">
        <f t="shared" si="175"/>
        <v>556601202008</v>
      </c>
      <c r="B2307" s="82" t="str">
        <f t="shared" si="176"/>
        <v>55660120</v>
      </c>
      <c r="C2307" s="82">
        <f t="shared" si="177"/>
        <v>2008</v>
      </c>
      <c r="D2307" s="82">
        <f t="shared" si="178"/>
        <v>14014.7</v>
      </c>
      <c r="E2307" s="82">
        <f t="shared" si="179"/>
        <v>2358.41</v>
      </c>
      <c r="F2307" s="82">
        <f t="array" ref="F2307">SUM(IF(M2307:N2307="-",0,M2307:N2307),IF(O2307="-",0,-O2307))/100</f>
        <v>1232.79</v>
      </c>
      <c r="G2307" s="82">
        <f t="array" ref="G2307">SUM(IF(P2307="-",0,P2307),IF(R2307="-",0,R2307))/100</f>
        <v>87.73</v>
      </c>
      <c r="H2307" s="82">
        <f t="array" ref="H2307">SUM(IF(Q2307="-",0,Q2307))/100</f>
        <v>1037.8900000000001</v>
      </c>
      <c r="I2307" s="76">
        <v>5566012</v>
      </c>
      <c r="J2307" s="76" t="s">
        <v>228</v>
      </c>
      <c r="K2307" s="77">
        <v>39813</v>
      </c>
      <c r="L2307" s="76">
        <v>1401470</v>
      </c>
      <c r="M2307" s="76">
        <v>121553</v>
      </c>
      <c r="N2307" s="76">
        <v>2653</v>
      </c>
      <c r="O2307" s="76">
        <v>927</v>
      </c>
      <c r="P2307" s="76">
        <v>8419</v>
      </c>
      <c r="Q2307" s="76">
        <v>103789</v>
      </c>
      <c r="R2307" s="76">
        <v>354</v>
      </c>
    </row>
    <row r="2308" spans="1:18">
      <c r="A2308" s="82">
        <f t="shared" si="175"/>
        <v>556601202007</v>
      </c>
      <c r="B2308" s="82" t="str">
        <f t="shared" si="176"/>
        <v>55660120</v>
      </c>
      <c r="C2308" s="82">
        <f t="shared" si="177"/>
        <v>2007</v>
      </c>
      <c r="D2308" s="82">
        <f t="shared" si="178"/>
        <v>14014.8</v>
      </c>
      <c r="E2308" s="82">
        <f t="shared" si="179"/>
        <v>2296.5100000000002</v>
      </c>
      <c r="F2308" s="82">
        <f t="array" ref="F2308">SUM(IF(M2308:N2308="-",0,M2308:N2308),IF(O2308="-",0,-O2308))/100</f>
        <v>1186.3599999999999</v>
      </c>
      <c r="G2308" s="82">
        <f t="array" ref="G2308">SUM(IF(P2308="-",0,P2308),IF(R2308="-",0,R2308))/100</f>
        <v>76.930000000000007</v>
      </c>
      <c r="H2308" s="82">
        <f t="array" ref="H2308">SUM(IF(Q2308="-",0,Q2308))/100</f>
        <v>1033.22</v>
      </c>
      <c r="I2308" s="76">
        <v>5566012</v>
      </c>
      <c r="J2308" s="76" t="s">
        <v>228</v>
      </c>
      <c r="K2308" s="77">
        <v>39447</v>
      </c>
      <c r="L2308" s="76">
        <v>1401480</v>
      </c>
      <c r="M2308" s="76">
        <v>116880</v>
      </c>
      <c r="N2308" s="76">
        <v>3107</v>
      </c>
      <c r="O2308" s="76">
        <v>1351</v>
      </c>
      <c r="P2308" s="76">
        <v>7339</v>
      </c>
      <c r="Q2308" s="76">
        <v>103322</v>
      </c>
      <c r="R2308" s="76">
        <v>354</v>
      </c>
    </row>
    <row r="2309" spans="1:18">
      <c r="A2309" s="82">
        <f t="shared" si="175"/>
        <v>556601202006</v>
      </c>
      <c r="B2309" s="82" t="str">
        <f t="shared" si="176"/>
        <v>55660120</v>
      </c>
      <c r="C2309" s="82">
        <f t="shared" si="177"/>
        <v>2006</v>
      </c>
      <c r="D2309" s="82">
        <f t="shared" si="178"/>
        <v>14014.72</v>
      </c>
      <c r="E2309" s="82">
        <f t="shared" si="179"/>
        <v>2266.87</v>
      </c>
      <c r="F2309" s="82">
        <f t="array" ref="F2309">SUM(IF(M2309:N2309="-",0,M2309:N2309),IF(O2309="-",0,-O2309))/100</f>
        <v>1177.92</v>
      </c>
      <c r="G2309" s="82">
        <f t="array" ref="G2309">SUM(IF(P2309="-",0,P2309),IF(R2309="-",0,R2309))/100</f>
        <v>75.97</v>
      </c>
      <c r="H2309" s="82">
        <f t="array" ref="H2309">SUM(IF(Q2309="-",0,Q2309))/100</f>
        <v>1012.98</v>
      </c>
      <c r="I2309" s="76">
        <v>5566012</v>
      </c>
      <c r="J2309" s="76" t="s">
        <v>228</v>
      </c>
      <c r="K2309" s="77">
        <v>39082</v>
      </c>
      <c r="L2309" s="76">
        <v>1401472</v>
      </c>
      <c r="M2309" s="76">
        <v>116036</v>
      </c>
      <c r="N2309" s="76">
        <v>3123</v>
      </c>
      <c r="O2309" s="76">
        <v>1367</v>
      </c>
      <c r="P2309" s="76">
        <v>7270</v>
      </c>
      <c r="Q2309" s="76">
        <v>101298</v>
      </c>
      <c r="R2309" s="76">
        <v>327</v>
      </c>
    </row>
    <row r="2310" spans="1:18">
      <c r="A2310" s="82">
        <f t="shared" si="175"/>
        <v>556601602015</v>
      </c>
      <c r="B2310" s="82" t="str">
        <f t="shared" si="176"/>
        <v>55660160</v>
      </c>
      <c r="C2310" s="82">
        <f t="shared" si="177"/>
        <v>2015</v>
      </c>
      <c r="D2310" s="82">
        <f t="shared" si="178"/>
        <v>10753.91</v>
      </c>
      <c r="E2310" s="82">
        <f t="shared" si="179"/>
        <v>1929.98</v>
      </c>
      <c r="F2310" s="82">
        <f t="array" ref="F2310">SUM(IF(M2310:N2310="-",0,M2310:N2310),IF(O2310="-",0,-O2310))/100</f>
        <v>1027.1400000000001</v>
      </c>
      <c r="G2310" s="82">
        <f t="array" ref="G2310">SUM(IF(P2310="-",0,P2310),IF(R2310="-",0,R2310))/100</f>
        <v>106.43</v>
      </c>
      <c r="H2310" s="82">
        <f t="array" ref="H2310">SUM(IF(Q2310="-",0,Q2310))/100</f>
        <v>796.41</v>
      </c>
      <c r="I2310" s="76">
        <v>5566016</v>
      </c>
      <c r="J2310" s="76" t="s">
        <v>229</v>
      </c>
      <c r="K2310" s="77">
        <v>42369</v>
      </c>
      <c r="L2310" s="76">
        <v>1075391</v>
      </c>
      <c r="M2310" s="76">
        <v>100754</v>
      </c>
      <c r="N2310" s="76">
        <v>2239</v>
      </c>
      <c r="O2310" s="76">
        <v>279</v>
      </c>
      <c r="P2310" s="76">
        <v>9892</v>
      </c>
      <c r="Q2310" s="76">
        <v>79641</v>
      </c>
      <c r="R2310" s="76">
        <v>751</v>
      </c>
    </row>
    <row r="2311" spans="1:18">
      <c r="A2311" s="82">
        <f t="shared" si="175"/>
        <v>556601602014</v>
      </c>
      <c r="B2311" s="82" t="str">
        <f t="shared" si="176"/>
        <v>55660160</v>
      </c>
      <c r="C2311" s="82">
        <f t="shared" si="177"/>
        <v>2014</v>
      </c>
      <c r="D2311" s="82">
        <f t="shared" si="178"/>
        <v>10753.89</v>
      </c>
      <c r="E2311" s="82">
        <f t="shared" si="179"/>
        <v>1877.88</v>
      </c>
      <c r="F2311" s="82">
        <f t="array" ref="F2311">SUM(IF(M2311:N2311="-",0,M2311:N2311),IF(O2311="-",0,-O2311))/100</f>
        <v>999.77</v>
      </c>
      <c r="G2311" s="82">
        <f t="array" ref="G2311">SUM(IF(P2311="-",0,P2311),IF(R2311="-",0,R2311))/100</f>
        <v>107.4</v>
      </c>
      <c r="H2311" s="82">
        <f t="array" ref="H2311">SUM(IF(Q2311="-",0,Q2311))/100</f>
        <v>770.71</v>
      </c>
      <c r="I2311" s="76">
        <v>5566016</v>
      </c>
      <c r="J2311" s="76" t="s">
        <v>229</v>
      </c>
      <c r="K2311" s="77">
        <v>42004</v>
      </c>
      <c r="L2311" s="76">
        <v>1075389</v>
      </c>
      <c r="M2311" s="76">
        <v>96462</v>
      </c>
      <c r="N2311" s="76">
        <v>3794</v>
      </c>
      <c r="O2311" s="76">
        <v>279</v>
      </c>
      <c r="P2311" s="76">
        <v>9989</v>
      </c>
      <c r="Q2311" s="76">
        <v>77071</v>
      </c>
      <c r="R2311" s="76">
        <v>751</v>
      </c>
    </row>
    <row r="2312" spans="1:18">
      <c r="A2312" s="82">
        <f t="shared" si="175"/>
        <v>556601602013</v>
      </c>
      <c r="B2312" s="82" t="str">
        <f t="shared" si="176"/>
        <v>55660160</v>
      </c>
      <c r="C2312" s="82">
        <f t="shared" si="177"/>
        <v>2013</v>
      </c>
      <c r="D2312" s="82">
        <f t="shared" si="178"/>
        <v>10753.89</v>
      </c>
      <c r="E2312" s="82">
        <f t="shared" si="179"/>
        <v>1856.35</v>
      </c>
      <c r="F2312" s="82">
        <f t="array" ref="F2312">SUM(IF(M2312:N2312="-",0,M2312:N2312),IF(O2312="-",0,-O2312))/100</f>
        <v>1001.63</v>
      </c>
      <c r="G2312" s="82">
        <f t="array" ref="G2312">SUM(IF(P2312="-",0,P2312),IF(R2312="-",0,R2312))/100</f>
        <v>101.29</v>
      </c>
      <c r="H2312" s="82">
        <f t="array" ref="H2312">SUM(IF(Q2312="-",0,Q2312))/100</f>
        <v>753.43</v>
      </c>
      <c r="I2312" s="76">
        <v>5566016</v>
      </c>
      <c r="J2312" s="76" t="s">
        <v>229</v>
      </c>
      <c r="K2312" s="77">
        <v>41639</v>
      </c>
      <c r="L2312" s="76">
        <v>1075389</v>
      </c>
      <c r="M2312" s="76">
        <v>96682</v>
      </c>
      <c r="N2312" s="76">
        <v>3760</v>
      </c>
      <c r="O2312" s="76">
        <v>279</v>
      </c>
      <c r="P2312" s="76">
        <v>9810</v>
      </c>
      <c r="Q2312" s="76">
        <v>75343</v>
      </c>
      <c r="R2312" s="76">
        <v>319</v>
      </c>
    </row>
    <row r="2313" spans="1:18">
      <c r="A2313" s="82">
        <f t="shared" si="175"/>
        <v>556601602012</v>
      </c>
      <c r="B2313" s="82" t="str">
        <f t="shared" si="176"/>
        <v>55660160</v>
      </c>
      <c r="C2313" s="82">
        <f t="shared" si="177"/>
        <v>2012</v>
      </c>
      <c r="D2313" s="82">
        <f t="shared" si="178"/>
        <v>10753.89</v>
      </c>
      <c r="E2313" s="82">
        <f t="shared" si="179"/>
        <v>1826.65</v>
      </c>
      <c r="F2313" s="82">
        <f t="array" ref="F2313">SUM(IF(M2313:N2313="-",0,M2313:N2313),IF(O2313="-",0,-O2313))/100</f>
        <v>981.93</v>
      </c>
      <c r="G2313" s="82">
        <f t="array" ref="G2313">SUM(IF(P2313="-",0,P2313),IF(R2313="-",0,R2313))/100</f>
        <v>96.08</v>
      </c>
      <c r="H2313" s="82">
        <f t="array" ref="H2313">SUM(IF(Q2313="-",0,Q2313))/100</f>
        <v>748.64</v>
      </c>
      <c r="I2313" s="76">
        <v>5566016</v>
      </c>
      <c r="J2313" s="76" t="s">
        <v>229</v>
      </c>
      <c r="K2313" s="77">
        <v>41274</v>
      </c>
      <c r="L2313" s="76">
        <v>1075389</v>
      </c>
      <c r="M2313" s="76">
        <v>94214</v>
      </c>
      <c r="N2313" s="76">
        <v>4258</v>
      </c>
      <c r="O2313" s="76">
        <v>279</v>
      </c>
      <c r="P2313" s="76">
        <v>9289</v>
      </c>
      <c r="Q2313" s="76">
        <v>74864</v>
      </c>
      <c r="R2313" s="76">
        <v>319</v>
      </c>
    </row>
    <row r="2314" spans="1:18">
      <c r="A2314" s="82">
        <f t="shared" si="175"/>
        <v>556601602011</v>
      </c>
      <c r="B2314" s="82" t="str">
        <f t="shared" si="176"/>
        <v>55660160</v>
      </c>
      <c r="C2314" s="82">
        <f t="shared" si="177"/>
        <v>2011</v>
      </c>
      <c r="D2314" s="82">
        <f t="shared" si="178"/>
        <v>10754.28</v>
      </c>
      <c r="E2314" s="82">
        <f t="shared" si="179"/>
        <v>1809.3500000000001</v>
      </c>
      <c r="F2314" s="82">
        <f t="array" ref="F2314">SUM(IF(M2314:N2314="-",0,M2314:N2314),IF(O2314="-",0,-O2314))/100</f>
        <v>960.85</v>
      </c>
      <c r="G2314" s="82">
        <f t="array" ref="G2314">SUM(IF(P2314="-",0,P2314),IF(R2314="-",0,R2314))/100</f>
        <v>102.31</v>
      </c>
      <c r="H2314" s="82">
        <f t="array" ref="H2314">SUM(IF(Q2314="-",0,Q2314))/100</f>
        <v>746.19</v>
      </c>
      <c r="I2314" s="76">
        <v>5566016</v>
      </c>
      <c r="J2314" s="76" t="s">
        <v>229</v>
      </c>
      <c r="K2314" s="77">
        <v>40908</v>
      </c>
      <c r="L2314" s="76">
        <v>1075428</v>
      </c>
      <c r="M2314" s="76">
        <v>94046</v>
      </c>
      <c r="N2314" s="76">
        <v>2318</v>
      </c>
      <c r="O2314" s="76">
        <v>279</v>
      </c>
      <c r="P2314" s="76">
        <v>9473</v>
      </c>
      <c r="Q2314" s="76">
        <v>74619</v>
      </c>
      <c r="R2314" s="76">
        <v>758</v>
      </c>
    </row>
    <row r="2315" spans="1:18">
      <c r="A2315" s="82">
        <f t="shared" ref="A2315:A2378" si="180">(B2315&amp;C2315)+0</f>
        <v>556601602010</v>
      </c>
      <c r="B2315" s="82" t="str">
        <f t="shared" ref="B2315:B2378" si="181">LEFT(I2315&amp;"00000000",8)</f>
        <v>55660160</v>
      </c>
      <c r="C2315" s="82">
        <f t="shared" ref="C2315:C2378" si="182">YEAR(K2315)</f>
        <v>2010</v>
      </c>
      <c r="D2315" s="82">
        <f t="shared" ref="D2315:D2378" si="183">IF(L2315="-",0,L2315/100)</f>
        <v>10754.28</v>
      </c>
      <c r="E2315" s="82">
        <f t="shared" ref="E2315:E2378" si="184">SUM(F2315:H2315)</f>
        <v>1805.6999999999998</v>
      </c>
      <c r="F2315" s="82">
        <f t="array" ref="F2315">SUM(IF(M2315:N2315="-",0,M2315:N2315),IF(O2315="-",0,-O2315))/100</f>
        <v>980.11</v>
      </c>
      <c r="G2315" s="82">
        <f t="array" ref="G2315">SUM(IF(P2315="-",0,P2315),IF(R2315="-",0,R2315))/100</f>
        <v>102.21</v>
      </c>
      <c r="H2315" s="82">
        <f t="array" ref="H2315">SUM(IF(Q2315="-",0,Q2315))/100</f>
        <v>723.38</v>
      </c>
      <c r="I2315" s="76">
        <v>5566016</v>
      </c>
      <c r="J2315" s="76" t="s">
        <v>229</v>
      </c>
      <c r="K2315" s="77">
        <v>40543</v>
      </c>
      <c r="L2315" s="76">
        <v>1075428</v>
      </c>
      <c r="M2315" s="76">
        <v>95970</v>
      </c>
      <c r="N2315" s="76">
        <v>2320</v>
      </c>
      <c r="O2315" s="76">
        <v>279</v>
      </c>
      <c r="P2315" s="76">
        <v>9463</v>
      </c>
      <c r="Q2315" s="76">
        <v>72338</v>
      </c>
      <c r="R2315" s="76">
        <v>758</v>
      </c>
    </row>
    <row r="2316" spans="1:18">
      <c r="A2316" s="82">
        <f t="shared" si="180"/>
        <v>556601602009</v>
      </c>
      <c r="B2316" s="82" t="str">
        <f t="shared" si="181"/>
        <v>55660160</v>
      </c>
      <c r="C2316" s="82">
        <f t="shared" si="182"/>
        <v>2009</v>
      </c>
      <c r="D2316" s="82">
        <f t="shared" si="183"/>
        <v>10739.02</v>
      </c>
      <c r="E2316" s="82">
        <f t="shared" si="184"/>
        <v>1662.0900000000001</v>
      </c>
      <c r="F2316" s="82">
        <f t="array" ref="F2316">SUM(IF(M2316:N2316="-",0,M2316:N2316),IF(O2316="-",0,-O2316))/100</f>
        <v>869.46</v>
      </c>
      <c r="G2316" s="82">
        <f t="array" ref="G2316">SUM(IF(P2316="-",0,P2316),IF(R2316="-",0,R2316))/100</f>
        <v>88.18</v>
      </c>
      <c r="H2316" s="82">
        <f t="array" ref="H2316">SUM(IF(Q2316="-",0,Q2316))/100</f>
        <v>704.45</v>
      </c>
      <c r="I2316" s="76">
        <v>5566016</v>
      </c>
      <c r="J2316" s="76" t="s">
        <v>229</v>
      </c>
      <c r="K2316" s="77">
        <v>40178</v>
      </c>
      <c r="L2316" s="76">
        <v>1073902</v>
      </c>
      <c r="M2316" s="76">
        <v>86163</v>
      </c>
      <c r="N2316" s="76">
        <v>2294</v>
      </c>
      <c r="O2316" s="76">
        <v>1511</v>
      </c>
      <c r="P2316" s="76">
        <v>8178</v>
      </c>
      <c r="Q2316" s="76">
        <v>70445</v>
      </c>
      <c r="R2316" s="76">
        <v>640</v>
      </c>
    </row>
    <row r="2317" spans="1:18">
      <c r="A2317" s="82">
        <f t="shared" si="180"/>
        <v>556601602008</v>
      </c>
      <c r="B2317" s="82" t="str">
        <f t="shared" si="181"/>
        <v>55660160</v>
      </c>
      <c r="C2317" s="82">
        <f t="shared" si="182"/>
        <v>2008</v>
      </c>
      <c r="D2317" s="82">
        <f t="shared" si="183"/>
        <v>10739.01</v>
      </c>
      <c r="E2317" s="82">
        <f t="shared" si="184"/>
        <v>1653.03</v>
      </c>
      <c r="F2317" s="82">
        <f t="array" ref="F2317">SUM(IF(M2317:N2317="-",0,M2317:N2317),IF(O2317="-",0,-O2317))/100</f>
        <v>861.9</v>
      </c>
      <c r="G2317" s="82">
        <f t="array" ref="G2317">SUM(IF(P2317="-",0,P2317),IF(R2317="-",0,R2317))/100</f>
        <v>87.51</v>
      </c>
      <c r="H2317" s="82">
        <f t="array" ref="H2317">SUM(IF(Q2317="-",0,Q2317))/100</f>
        <v>703.62</v>
      </c>
      <c r="I2317" s="76">
        <v>5566016</v>
      </c>
      <c r="J2317" s="76" t="s">
        <v>229</v>
      </c>
      <c r="K2317" s="77">
        <v>39813</v>
      </c>
      <c r="L2317" s="76">
        <v>1073901</v>
      </c>
      <c r="M2317" s="76">
        <v>85394</v>
      </c>
      <c r="N2317" s="76">
        <v>2307</v>
      </c>
      <c r="O2317" s="76">
        <v>1511</v>
      </c>
      <c r="P2317" s="76">
        <v>8111</v>
      </c>
      <c r="Q2317" s="76">
        <v>70362</v>
      </c>
      <c r="R2317" s="76">
        <v>640</v>
      </c>
    </row>
    <row r="2318" spans="1:18">
      <c r="A2318" s="82">
        <f t="shared" si="180"/>
        <v>556601602007</v>
      </c>
      <c r="B2318" s="82" t="str">
        <f t="shared" si="181"/>
        <v>55660160</v>
      </c>
      <c r="C2318" s="82">
        <f t="shared" si="182"/>
        <v>2007</v>
      </c>
      <c r="D2318" s="82">
        <f t="shared" si="183"/>
        <v>10738.99</v>
      </c>
      <c r="E2318" s="82">
        <f t="shared" si="184"/>
        <v>1645.5300000000002</v>
      </c>
      <c r="F2318" s="82">
        <f t="array" ref="F2318">SUM(IF(M2318:N2318="-",0,M2318:N2318),IF(O2318="-",0,-O2318))/100</f>
        <v>855.23</v>
      </c>
      <c r="G2318" s="82">
        <f t="array" ref="G2318">SUM(IF(P2318="-",0,P2318),IF(R2318="-",0,R2318))/100</f>
        <v>87.96</v>
      </c>
      <c r="H2318" s="82">
        <f t="array" ref="H2318">SUM(IF(Q2318="-",0,Q2318))/100</f>
        <v>702.34</v>
      </c>
      <c r="I2318" s="76">
        <v>5566016</v>
      </c>
      <c r="J2318" s="76" t="s">
        <v>229</v>
      </c>
      <c r="K2318" s="77">
        <v>39447</v>
      </c>
      <c r="L2318" s="76">
        <v>1073899</v>
      </c>
      <c r="M2318" s="76">
        <v>84661</v>
      </c>
      <c r="N2318" s="76">
        <v>2373</v>
      </c>
      <c r="O2318" s="76">
        <v>1511</v>
      </c>
      <c r="P2318" s="76">
        <v>8156</v>
      </c>
      <c r="Q2318" s="76">
        <v>70234</v>
      </c>
      <c r="R2318" s="76">
        <v>640</v>
      </c>
    </row>
    <row r="2319" spans="1:18">
      <c r="A2319" s="82">
        <f t="shared" si="180"/>
        <v>556601602006</v>
      </c>
      <c r="B2319" s="82" t="str">
        <f t="shared" si="181"/>
        <v>55660160</v>
      </c>
      <c r="C2319" s="82">
        <f t="shared" si="182"/>
        <v>2006</v>
      </c>
      <c r="D2319" s="82">
        <f t="shared" si="183"/>
        <v>10738.99</v>
      </c>
      <c r="E2319" s="82">
        <f t="shared" si="184"/>
        <v>1626.45</v>
      </c>
      <c r="F2319" s="82">
        <f t="array" ref="F2319">SUM(IF(M2319:N2319="-",0,M2319:N2319),IF(O2319="-",0,-O2319))/100</f>
        <v>850.42</v>
      </c>
      <c r="G2319" s="82">
        <f t="array" ref="G2319">SUM(IF(P2319="-",0,P2319),IF(R2319="-",0,R2319))/100</f>
        <v>80.81</v>
      </c>
      <c r="H2319" s="82">
        <f t="array" ref="H2319">SUM(IF(Q2319="-",0,Q2319))/100</f>
        <v>695.22</v>
      </c>
      <c r="I2319" s="76">
        <v>5566016</v>
      </c>
      <c r="J2319" s="76" t="s">
        <v>229</v>
      </c>
      <c r="K2319" s="77">
        <v>39082</v>
      </c>
      <c r="L2319" s="76">
        <v>1073899</v>
      </c>
      <c r="M2319" s="76">
        <v>84141</v>
      </c>
      <c r="N2319" s="76">
        <v>2412</v>
      </c>
      <c r="O2319" s="76">
        <v>1511</v>
      </c>
      <c r="P2319" s="76">
        <v>7507</v>
      </c>
      <c r="Q2319" s="76">
        <v>69522</v>
      </c>
      <c r="R2319" s="76">
        <v>574</v>
      </c>
    </row>
    <row r="2320" spans="1:18">
      <c r="A2320" s="82">
        <f t="shared" si="180"/>
        <v>556602002015</v>
      </c>
      <c r="B2320" s="82" t="str">
        <f t="shared" si="181"/>
        <v>55660200</v>
      </c>
      <c r="C2320" s="82">
        <f t="shared" si="182"/>
        <v>2015</v>
      </c>
      <c r="D2320" s="82">
        <f t="shared" si="183"/>
        <v>9982.35</v>
      </c>
      <c r="E2320" s="82">
        <f t="shared" si="184"/>
        <v>1060.3399999999999</v>
      </c>
      <c r="F2320" s="82">
        <f t="array" ref="F2320">SUM(IF(M2320:N2320="-",0,M2320:N2320),IF(O2320="-",0,-O2320))/100</f>
        <v>539.27</v>
      </c>
      <c r="G2320" s="82">
        <f t="array" ref="G2320">SUM(IF(P2320="-",0,P2320),IF(R2320="-",0,R2320))/100</f>
        <v>52.93</v>
      </c>
      <c r="H2320" s="82">
        <f t="array" ref="H2320">SUM(IF(Q2320="-",0,Q2320))/100</f>
        <v>468.14</v>
      </c>
      <c r="I2320" s="76">
        <v>5566020</v>
      </c>
      <c r="J2320" s="76" t="s">
        <v>230</v>
      </c>
      <c r="K2320" s="77">
        <v>42369</v>
      </c>
      <c r="L2320" s="76">
        <v>998235</v>
      </c>
      <c r="M2320" s="76">
        <v>53211</v>
      </c>
      <c r="N2320" s="76">
        <v>716</v>
      </c>
      <c r="O2320" s="76">
        <v>0</v>
      </c>
      <c r="P2320" s="76">
        <v>5017</v>
      </c>
      <c r="Q2320" s="76">
        <v>46814</v>
      </c>
      <c r="R2320" s="76">
        <v>276</v>
      </c>
    </row>
    <row r="2321" spans="1:18">
      <c r="A2321" s="82">
        <f t="shared" si="180"/>
        <v>556602002014</v>
      </c>
      <c r="B2321" s="82" t="str">
        <f t="shared" si="181"/>
        <v>55660200</v>
      </c>
      <c r="C2321" s="82">
        <f t="shared" si="182"/>
        <v>2014</v>
      </c>
      <c r="D2321" s="82">
        <f t="shared" si="183"/>
        <v>9982.3799999999992</v>
      </c>
      <c r="E2321" s="82">
        <f t="shared" si="184"/>
        <v>1024.71</v>
      </c>
      <c r="F2321" s="82">
        <f t="array" ref="F2321">SUM(IF(M2321:N2321="-",0,M2321:N2321),IF(O2321="-",0,-O2321))/100</f>
        <v>532.86</v>
      </c>
      <c r="G2321" s="82">
        <f t="array" ref="G2321">SUM(IF(P2321="-",0,P2321),IF(R2321="-",0,R2321))/100</f>
        <v>49.64</v>
      </c>
      <c r="H2321" s="82">
        <f t="array" ref="H2321">SUM(IF(Q2321="-",0,Q2321))/100</f>
        <v>442.21</v>
      </c>
      <c r="I2321" s="76">
        <v>5566020</v>
      </c>
      <c r="J2321" s="76" t="s">
        <v>230</v>
      </c>
      <c r="K2321" s="77">
        <v>42004</v>
      </c>
      <c r="L2321" s="76">
        <v>998238</v>
      </c>
      <c r="M2321" s="76">
        <v>52253</v>
      </c>
      <c r="N2321" s="76">
        <v>1033</v>
      </c>
      <c r="O2321" s="76" t="s">
        <v>19</v>
      </c>
      <c r="P2321" s="76">
        <v>4688</v>
      </c>
      <c r="Q2321" s="76">
        <v>44221</v>
      </c>
      <c r="R2321" s="76">
        <v>276</v>
      </c>
    </row>
    <row r="2322" spans="1:18">
      <c r="A2322" s="82">
        <f t="shared" si="180"/>
        <v>556602002013</v>
      </c>
      <c r="B2322" s="82" t="str">
        <f t="shared" si="181"/>
        <v>55660200</v>
      </c>
      <c r="C2322" s="82">
        <f t="shared" si="182"/>
        <v>2013</v>
      </c>
      <c r="D2322" s="82">
        <f t="shared" si="183"/>
        <v>9982.3799999999992</v>
      </c>
      <c r="E2322" s="82">
        <f t="shared" si="184"/>
        <v>993.28</v>
      </c>
      <c r="F2322" s="82">
        <f t="array" ref="F2322">SUM(IF(M2322:N2322="-",0,M2322:N2322),IF(O2322="-",0,-O2322))/100</f>
        <v>530.11</v>
      </c>
      <c r="G2322" s="82">
        <f t="array" ref="G2322">SUM(IF(P2322="-",0,P2322),IF(R2322="-",0,R2322))/100</f>
        <v>40.39</v>
      </c>
      <c r="H2322" s="82">
        <f t="array" ref="H2322">SUM(IF(Q2322="-",0,Q2322))/100</f>
        <v>422.78</v>
      </c>
      <c r="I2322" s="76">
        <v>5566020</v>
      </c>
      <c r="J2322" s="76" t="s">
        <v>230</v>
      </c>
      <c r="K2322" s="77">
        <v>41639</v>
      </c>
      <c r="L2322" s="76">
        <v>998238</v>
      </c>
      <c r="M2322" s="76">
        <v>52153</v>
      </c>
      <c r="N2322" s="76">
        <v>858</v>
      </c>
      <c r="O2322" s="76" t="s">
        <v>19</v>
      </c>
      <c r="P2322" s="76">
        <v>3916</v>
      </c>
      <c r="Q2322" s="76">
        <v>42278</v>
      </c>
      <c r="R2322" s="76">
        <v>123</v>
      </c>
    </row>
    <row r="2323" spans="1:18">
      <c r="A2323" s="82">
        <f t="shared" si="180"/>
        <v>556602002012</v>
      </c>
      <c r="B2323" s="82" t="str">
        <f t="shared" si="181"/>
        <v>55660200</v>
      </c>
      <c r="C2323" s="82">
        <f t="shared" si="182"/>
        <v>2012</v>
      </c>
      <c r="D2323" s="82">
        <f t="shared" si="183"/>
        <v>9982.3799999999992</v>
      </c>
      <c r="E2323" s="82">
        <f t="shared" si="184"/>
        <v>972.57999999999993</v>
      </c>
      <c r="F2323" s="82">
        <f t="array" ref="F2323">SUM(IF(M2323:N2323="-",0,M2323:N2323),IF(O2323="-",0,-O2323))/100</f>
        <v>516.16999999999996</v>
      </c>
      <c r="G2323" s="82">
        <f t="array" ref="G2323">SUM(IF(P2323="-",0,P2323),IF(R2323="-",0,R2323))/100</f>
        <v>41.97</v>
      </c>
      <c r="H2323" s="82">
        <f t="array" ref="H2323">SUM(IF(Q2323="-",0,Q2323))/100</f>
        <v>414.44</v>
      </c>
      <c r="I2323" s="76">
        <v>5566020</v>
      </c>
      <c r="J2323" s="76" t="s">
        <v>230</v>
      </c>
      <c r="K2323" s="77">
        <v>41274</v>
      </c>
      <c r="L2323" s="76">
        <v>998238</v>
      </c>
      <c r="M2323" s="76">
        <v>50759</v>
      </c>
      <c r="N2323" s="76">
        <v>858</v>
      </c>
      <c r="O2323" s="76">
        <v>0</v>
      </c>
      <c r="P2323" s="76">
        <v>4074</v>
      </c>
      <c r="Q2323" s="76">
        <v>41444</v>
      </c>
      <c r="R2323" s="76">
        <v>123</v>
      </c>
    </row>
    <row r="2324" spans="1:18">
      <c r="A2324" s="82">
        <f t="shared" si="180"/>
        <v>556602002011</v>
      </c>
      <c r="B2324" s="82" t="str">
        <f t="shared" si="181"/>
        <v>55660200</v>
      </c>
      <c r="C2324" s="82">
        <f t="shared" si="182"/>
        <v>2011</v>
      </c>
      <c r="D2324" s="82">
        <f t="shared" si="183"/>
        <v>9978.49</v>
      </c>
      <c r="E2324" s="82">
        <f t="shared" si="184"/>
        <v>893.75</v>
      </c>
      <c r="F2324" s="82">
        <f t="array" ref="F2324">SUM(IF(M2324:N2324="-",0,M2324:N2324),IF(O2324="-",0,-O2324))/100</f>
        <v>467.79</v>
      </c>
      <c r="G2324" s="82">
        <f t="array" ref="G2324">SUM(IF(P2324="-",0,P2324),IF(R2324="-",0,R2324))/100</f>
        <v>31.71</v>
      </c>
      <c r="H2324" s="82">
        <f t="array" ref="H2324">SUM(IF(Q2324="-",0,Q2324))/100</f>
        <v>394.25</v>
      </c>
      <c r="I2324" s="76">
        <v>5566020</v>
      </c>
      <c r="J2324" s="76" t="s">
        <v>230</v>
      </c>
      <c r="K2324" s="77">
        <v>40908</v>
      </c>
      <c r="L2324" s="76">
        <v>997849</v>
      </c>
      <c r="M2324" s="76">
        <v>46593</v>
      </c>
      <c r="N2324" s="76">
        <v>207</v>
      </c>
      <c r="O2324" s="76">
        <v>21</v>
      </c>
      <c r="P2324" s="76">
        <v>2995</v>
      </c>
      <c r="Q2324" s="76">
        <v>39425</v>
      </c>
      <c r="R2324" s="76">
        <v>176</v>
      </c>
    </row>
    <row r="2325" spans="1:18">
      <c r="A2325" s="82">
        <f t="shared" si="180"/>
        <v>556602002010</v>
      </c>
      <c r="B2325" s="82" t="str">
        <f t="shared" si="181"/>
        <v>55660200</v>
      </c>
      <c r="C2325" s="82">
        <f t="shared" si="182"/>
        <v>2010</v>
      </c>
      <c r="D2325" s="82">
        <f t="shared" si="183"/>
        <v>9978.14</v>
      </c>
      <c r="E2325" s="82">
        <f t="shared" si="184"/>
        <v>889.78</v>
      </c>
      <c r="F2325" s="82">
        <f t="array" ref="F2325">SUM(IF(M2325:N2325="-",0,M2325:N2325),IF(O2325="-",0,-O2325))/100</f>
        <v>464.55</v>
      </c>
      <c r="G2325" s="82">
        <f t="array" ref="G2325">SUM(IF(P2325="-",0,P2325),IF(R2325="-",0,R2325))/100</f>
        <v>31.67</v>
      </c>
      <c r="H2325" s="82">
        <f t="array" ref="H2325">SUM(IF(Q2325="-",0,Q2325))/100</f>
        <v>393.56</v>
      </c>
      <c r="I2325" s="76">
        <v>5566020</v>
      </c>
      <c r="J2325" s="76" t="s">
        <v>230</v>
      </c>
      <c r="K2325" s="77">
        <v>40543</v>
      </c>
      <c r="L2325" s="76">
        <v>997814</v>
      </c>
      <c r="M2325" s="76">
        <v>46269</v>
      </c>
      <c r="N2325" s="76">
        <v>207</v>
      </c>
      <c r="O2325" s="76">
        <v>21</v>
      </c>
      <c r="P2325" s="76">
        <v>2991</v>
      </c>
      <c r="Q2325" s="76">
        <v>39356</v>
      </c>
      <c r="R2325" s="76">
        <v>176</v>
      </c>
    </row>
    <row r="2326" spans="1:18">
      <c r="A2326" s="82">
        <f t="shared" si="180"/>
        <v>556602002009</v>
      </c>
      <c r="B2326" s="82" t="str">
        <f t="shared" si="181"/>
        <v>55660200</v>
      </c>
      <c r="C2326" s="82">
        <f t="shared" si="182"/>
        <v>2009</v>
      </c>
      <c r="D2326" s="82">
        <f t="shared" si="183"/>
        <v>9977.84</v>
      </c>
      <c r="E2326" s="82">
        <f t="shared" si="184"/>
        <v>876.8599999999999</v>
      </c>
      <c r="F2326" s="82">
        <f t="array" ref="F2326">SUM(IF(M2326:N2326="-",0,M2326:N2326),IF(O2326="-",0,-O2326))/100</f>
        <v>455.03</v>
      </c>
      <c r="G2326" s="82">
        <f t="array" ref="G2326">SUM(IF(P2326="-",0,P2326),IF(R2326="-",0,R2326))/100</f>
        <v>29.09</v>
      </c>
      <c r="H2326" s="82">
        <f t="array" ref="H2326">SUM(IF(Q2326="-",0,Q2326))/100</f>
        <v>392.74</v>
      </c>
      <c r="I2326" s="76">
        <v>5566020</v>
      </c>
      <c r="J2326" s="76" t="s">
        <v>230</v>
      </c>
      <c r="K2326" s="77">
        <v>40178</v>
      </c>
      <c r="L2326" s="76">
        <v>997784</v>
      </c>
      <c r="M2326" s="76">
        <v>45276</v>
      </c>
      <c r="N2326" s="76">
        <v>248</v>
      </c>
      <c r="O2326" s="76">
        <v>21</v>
      </c>
      <c r="P2326" s="76">
        <v>2733</v>
      </c>
      <c r="Q2326" s="76">
        <v>39274</v>
      </c>
      <c r="R2326" s="76">
        <v>176</v>
      </c>
    </row>
    <row r="2327" spans="1:18">
      <c r="A2327" s="82">
        <f t="shared" si="180"/>
        <v>556602002008</v>
      </c>
      <c r="B2327" s="82" t="str">
        <f t="shared" si="181"/>
        <v>55660200</v>
      </c>
      <c r="C2327" s="82">
        <f t="shared" si="182"/>
        <v>2008</v>
      </c>
      <c r="D2327" s="82">
        <f t="shared" si="183"/>
        <v>9977.89</v>
      </c>
      <c r="E2327" s="82">
        <f t="shared" si="184"/>
        <v>867.28</v>
      </c>
      <c r="F2327" s="82">
        <f t="array" ref="F2327">SUM(IF(M2327:N2327="-",0,M2327:N2327),IF(O2327="-",0,-O2327))/100</f>
        <v>444.98</v>
      </c>
      <c r="G2327" s="82">
        <f t="array" ref="G2327">SUM(IF(P2327="-",0,P2327),IF(R2327="-",0,R2327))/100</f>
        <v>31.54</v>
      </c>
      <c r="H2327" s="82">
        <f t="array" ref="H2327">SUM(IF(Q2327="-",0,Q2327))/100</f>
        <v>390.76</v>
      </c>
      <c r="I2327" s="76">
        <v>5566020</v>
      </c>
      <c r="J2327" s="76" t="s">
        <v>230</v>
      </c>
      <c r="K2327" s="77">
        <v>39813</v>
      </c>
      <c r="L2327" s="76">
        <v>997789</v>
      </c>
      <c r="M2327" s="76">
        <v>44276</v>
      </c>
      <c r="N2327" s="76">
        <v>243</v>
      </c>
      <c r="O2327" s="76">
        <v>21</v>
      </c>
      <c r="P2327" s="76">
        <v>2978</v>
      </c>
      <c r="Q2327" s="76">
        <v>39076</v>
      </c>
      <c r="R2327" s="76">
        <v>176</v>
      </c>
    </row>
    <row r="2328" spans="1:18">
      <c r="A2328" s="82">
        <f t="shared" si="180"/>
        <v>556602002007</v>
      </c>
      <c r="B2328" s="82" t="str">
        <f t="shared" si="181"/>
        <v>55660200</v>
      </c>
      <c r="C2328" s="82">
        <f t="shared" si="182"/>
        <v>2007</v>
      </c>
      <c r="D2328" s="82">
        <f t="shared" si="183"/>
        <v>9977.9</v>
      </c>
      <c r="E2328" s="82">
        <f t="shared" si="184"/>
        <v>863.37</v>
      </c>
      <c r="F2328" s="82">
        <f t="array" ref="F2328">SUM(IF(M2328:N2328="-",0,M2328:N2328),IF(O2328="-",0,-O2328))/100</f>
        <v>442.19</v>
      </c>
      <c r="G2328" s="82">
        <f t="array" ref="G2328">SUM(IF(P2328="-",0,P2328),IF(R2328="-",0,R2328))/100</f>
        <v>30.62</v>
      </c>
      <c r="H2328" s="82">
        <f t="array" ref="H2328">SUM(IF(Q2328="-",0,Q2328))/100</f>
        <v>390.56</v>
      </c>
      <c r="I2328" s="76">
        <v>5566020</v>
      </c>
      <c r="J2328" s="76" t="s">
        <v>230</v>
      </c>
      <c r="K2328" s="77">
        <v>39447</v>
      </c>
      <c r="L2328" s="76">
        <v>997790</v>
      </c>
      <c r="M2328" s="76">
        <v>43997</v>
      </c>
      <c r="N2328" s="76">
        <v>243</v>
      </c>
      <c r="O2328" s="76">
        <v>21</v>
      </c>
      <c r="P2328" s="76">
        <v>2886</v>
      </c>
      <c r="Q2328" s="76">
        <v>39056</v>
      </c>
      <c r="R2328" s="76">
        <v>176</v>
      </c>
    </row>
    <row r="2329" spans="1:18">
      <c r="A2329" s="82">
        <f t="shared" si="180"/>
        <v>556602002006</v>
      </c>
      <c r="B2329" s="82" t="str">
        <f t="shared" si="181"/>
        <v>55660200</v>
      </c>
      <c r="C2329" s="82">
        <f t="shared" si="182"/>
        <v>2006</v>
      </c>
      <c r="D2329" s="82">
        <f t="shared" si="183"/>
        <v>9977.9</v>
      </c>
      <c r="E2329" s="82">
        <f t="shared" si="184"/>
        <v>889.19</v>
      </c>
      <c r="F2329" s="82">
        <f t="array" ref="F2329">SUM(IF(M2329:N2329="-",0,M2329:N2329),IF(O2329="-",0,-O2329))/100</f>
        <v>473.29</v>
      </c>
      <c r="G2329" s="82">
        <f t="array" ref="G2329">SUM(IF(P2329="-",0,P2329),IF(R2329="-",0,R2329))/100</f>
        <v>26.09</v>
      </c>
      <c r="H2329" s="82">
        <f t="array" ref="H2329">SUM(IF(Q2329="-",0,Q2329))/100</f>
        <v>389.81</v>
      </c>
      <c r="I2329" s="76">
        <v>5566020</v>
      </c>
      <c r="J2329" s="76" t="s">
        <v>230</v>
      </c>
      <c r="K2329" s="77">
        <v>39082</v>
      </c>
      <c r="L2329" s="76">
        <v>997790</v>
      </c>
      <c r="M2329" s="76">
        <v>47118</v>
      </c>
      <c r="N2329" s="76">
        <v>232</v>
      </c>
      <c r="O2329" s="76">
        <v>21</v>
      </c>
      <c r="P2329" s="76">
        <v>2433</v>
      </c>
      <c r="Q2329" s="76">
        <v>38981</v>
      </c>
      <c r="R2329" s="76">
        <v>176</v>
      </c>
    </row>
    <row r="2330" spans="1:18">
      <c r="A2330" s="82">
        <f t="shared" si="180"/>
        <v>556602402015</v>
      </c>
      <c r="B2330" s="82" t="str">
        <f t="shared" si="181"/>
        <v>55660240</v>
      </c>
      <c r="C2330" s="82">
        <f t="shared" si="182"/>
        <v>2015</v>
      </c>
      <c r="D2330" s="82">
        <f t="shared" si="183"/>
        <v>4475.57</v>
      </c>
      <c r="E2330" s="82">
        <f t="shared" si="184"/>
        <v>526.65</v>
      </c>
      <c r="F2330" s="82">
        <f t="array" ref="F2330">SUM(IF(M2330:N2330="-",0,M2330:N2330),IF(O2330="-",0,-O2330))/100</f>
        <v>292.31</v>
      </c>
      <c r="G2330" s="82">
        <f t="array" ref="G2330">SUM(IF(P2330="-",0,P2330),IF(R2330="-",0,R2330))/100</f>
        <v>27.58</v>
      </c>
      <c r="H2330" s="82">
        <f t="array" ref="H2330">SUM(IF(Q2330="-",0,Q2330))/100</f>
        <v>206.76</v>
      </c>
      <c r="I2330" s="76">
        <v>5566024</v>
      </c>
      <c r="J2330" s="76" t="s">
        <v>231</v>
      </c>
      <c r="K2330" s="77">
        <v>42369</v>
      </c>
      <c r="L2330" s="76">
        <v>447557</v>
      </c>
      <c r="M2330" s="76">
        <v>29035</v>
      </c>
      <c r="N2330" s="76">
        <v>196</v>
      </c>
      <c r="O2330" s="76">
        <v>0</v>
      </c>
      <c r="P2330" s="76">
        <v>2384</v>
      </c>
      <c r="Q2330" s="76">
        <v>20676</v>
      </c>
      <c r="R2330" s="76">
        <v>374</v>
      </c>
    </row>
    <row r="2331" spans="1:18">
      <c r="A2331" s="82">
        <f t="shared" si="180"/>
        <v>556602402014</v>
      </c>
      <c r="B2331" s="82" t="str">
        <f t="shared" si="181"/>
        <v>55660240</v>
      </c>
      <c r="C2331" s="82">
        <f t="shared" si="182"/>
        <v>2014</v>
      </c>
      <c r="D2331" s="82">
        <f t="shared" si="183"/>
        <v>4475.57</v>
      </c>
      <c r="E2331" s="82">
        <f t="shared" si="184"/>
        <v>518.17999999999995</v>
      </c>
      <c r="F2331" s="82">
        <f t="array" ref="F2331">SUM(IF(M2331:N2331="-",0,M2331:N2331),IF(O2331="-",0,-O2331))/100</f>
        <v>292.27</v>
      </c>
      <c r="G2331" s="82">
        <f t="array" ref="G2331">SUM(IF(P2331="-",0,P2331),IF(R2331="-",0,R2331))/100</f>
        <v>22.5</v>
      </c>
      <c r="H2331" s="82">
        <f t="array" ref="H2331">SUM(IF(Q2331="-",0,Q2331))/100</f>
        <v>203.41</v>
      </c>
      <c r="I2331" s="76">
        <v>5566024</v>
      </c>
      <c r="J2331" s="76" t="s">
        <v>231</v>
      </c>
      <c r="K2331" s="77">
        <v>42004</v>
      </c>
      <c r="L2331" s="76">
        <v>447557</v>
      </c>
      <c r="M2331" s="76">
        <v>29162</v>
      </c>
      <c r="N2331" s="76">
        <v>65</v>
      </c>
      <c r="O2331" s="76" t="s">
        <v>19</v>
      </c>
      <c r="P2331" s="76">
        <v>2110</v>
      </c>
      <c r="Q2331" s="76">
        <v>20341</v>
      </c>
      <c r="R2331" s="76">
        <v>140</v>
      </c>
    </row>
    <row r="2332" spans="1:18">
      <c r="A2332" s="82">
        <f t="shared" si="180"/>
        <v>556602402013</v>
      </c>
      <c r="B2332" s="82" t="str">
        <f t="shared" si="181"/>
        <v>55660240</v>
      </c>
      <c r="C2332" s="82">
        <f t="shared" si="182"/>
        <v>2013</v>
      </c>
      <c r="D2332" s="82">
        <f t="shared" si="183"/>
        <v>4475.57</v>
      </c>
      <c r="E2332" s="82">
        <f t="shared" si="184"/>
        <v>516.15</v>
      </c>
      <c r="F2332" s="82">
        <f t="array" ref="F2332">SUM(IF(M2332:N2332="-",0,M2332:N2332),IF(O2332="-",0,-O2332))/100</f>
        <v>297.27</v>
      </c>
      <c r="G2332" s="82">
        <f t="array" ref="G2332">SUM(IF(P2332="-",0,P2332),IF(R2332="-",0,R2332))/100</f>
        <v>16.760000000000002</v>
      </c>
      <c r="H2332" s="82">
        <f t="array" ref="H2332">SUM(IF(Q2332="-",0,Q2332))/100</f>
        <v>202.12</v>
      </c>
      <c r="I2332" s="76">
        <v>5566024</v>
      </c>
      <c r="J2332" s="76" t="s">
        <v>231</v>
      </c>
      <c r="K2332" s="77">
        <v>41639</v>
      </c>
      <c r="L2332" s="76">
        <v>447557</v>
      </c>
      <c r="M2332" s="76">
        <v>29662</v>
      </c>
      <c r="N2332" s="76">
        <v>65</v>
      </c>
      <c r="O2332" s="76" t="s">
        <v>19</v>
      </c>
      <c r="P2332" s="76">
        <v>1536</v>
      </c>
      <c r="Q2332" s="76">
        <v>20212</v>
      </c>
      <c r="R2332" s="76">
        <v>140</v>
      </c>
    </row>
    <row r="2333" spans="1:18">
      <c r="A2333" s="82">
        <f t="shared" si="180"/>
        <v>556602402012</v>
      </c>
      <c r="B2333" s="82" t="str">
        <f t="shared" si="181"/>
        <v>55660240</v>
      </c>
      <c r="C2333" s="82">
        <f t="shared" si="182"/>
        <v>2012</v>
      </c>
      <c r="D2333" s="82">
        <f t="shared" si="183"/>
        <v>4475.57</v>
      </c>
      <c r="E2333" s="82">
        <f t="shared" si="184"/>
        <v>520.72</v>
      </c>
      <c r="F2333" s="82">
        <f t="array" ref="F2333">SUM(IF(M2333:N2333="-",0,M2333:N2333),IF(O2333="-",0,-O2333))/100</f>
        <v>291.18</v>
      </c>
      <c r="G2333" s="82">
        <f t="array" ref="G2333">SUM(IF(P2333="-",0,P2333),IF(R2333="-",0,R2333))/100</f>
        <v>19.3</v>
      </c>
      <c r="H2333" s="82">
        <f t="array" ref="H2333">SUM(IF(Q2333="-",0,Q2333))/100</f>
        <v>210.24</v>
      </c>
      <c r="I2333" s="76">
        <v>5566024</v>
      </c>
      <c r="J2333" s="76" t="s">
        <v>231</v>
      </c>
      <c r="K2333" s="77">
        <v>41274</v>
      </c>
      <c r="L2333" s="76">
        <v>447557</v>
      </c>
      <c r="M2333" s="76">
        <v>28773</v>
      </c>
      <c r="N2333" s="76">
        <v>345</v>
      </c>
      <c r="O2333" s="76">
        <v>0</v>
      </c>
      <c r="P2333" s="76">
        <v>1790</v>
      </c>
      <c r="Q2333" s="76">
        <v>21024</v>
      </c>
      <c r="R2333" s="76">
        <v>140</v>
      </c>
    </row>
    <row r="2334" spans="1:18">
      <c r="A2334" s="82">
        <f t="shared" si="180"/>
        <v>556602402011</v>
      </c>
      <c r="B2334" s="82" t="str">
        <f t="shared" si="181"/>
        <v>55660240</v>
      </c>
      <c r="C2334" s="82">
        <f t="shared" si="182"/>
        <v>2011</v>
      </c>
      <c r="D2334" s="82">
        <f t="shared" si="183"/>
        <v>4475.42</v>
      </c>
      <c r="E2334" s="82">
        <f t="shared" si="184"/>
        <v>514.45000000000005</v>
      </c>
      <c r="F2334" s="82">
        <f t="array" ref="F2334">SUM(IF(M2334:N2334="-",0,M2334:N2334),IF(O2334="-",0,-O2334))/100</f>
        <v>291.36</v>
      </c>
      <c r="G2334" s="82">
        <f t="array" ref="G2334">SUM(IF(P2334="-",0,P2334),IF(R2334="-",0,R2334))/100</f>
        <v>13.75</v>
      </c>
      <c r="H2334" s="82">
        <f t="array" ref="H2334">SUM(IF(Q2334="-",0,Q2334))/100</f>
        <v>209.34</v>
      </c>
      <c r="I2334" s="76">
        <v>5566024</v>
      </c>
      <c r="J2334" s="76" t="s">
        <v>231</v>
      </c>
      <c r="K2334" s="77">
        <v>40908</v>
      </c>
      <c r="L2334" s="76">
        <v>447542</v>
      </c>
      <c r="M2334" s="76">
        <v>29134</v>
      </c>
      <c r="N2334" s="76">
        <v>2</v>
      </c>
      <c r="O2334" s="76">
        <v>0</v>
      </c>
      <c r="P2334" s="76">
        <v>1287</v>
      </c>
      <c r="Q2334" s="76">
        <v>20934</v>
      </c>
      <c r="R2334" s="76">
        <v>88</v>
      </c>
    </row>
    <row r="2335" spans="1:18">
      <c r="A2335" s="82">
        <f t="shared" si="180"/>
        <v>556602402010</v>
      </c>
      <c r="B2335" s="82" t="str">
        <f t="shared" si="181"/>
        <v>55660240</v>
      </c>
      <c r="C2335" s="82">
        <f t="shared" si="182"/>
        <v>2010</v>
      </c>
      <c r="D2335" s="82">
        <f t="shared" si="183"/>
        <v>4475.42</v>
      </c>
      <c r="E2335" s="82">
        <f t="shared" si="184"/>
        <v>515.01</v>
      </c>
      <c r="F2335" s="82">
        <f t="array" ref="F2335">SUM(IF(M2335:N2335="-",0,M2335:N2335),IF(O2335="-",0,-O2335))/100</f>
        <v>292.39</v>
      </c>
      <c r="G2335" s="82">
        <f t="array" ref="G2335">SUM(IF(P2335="-",0,P2335),IF(R2335="-",0,R2335))/100</f>
        <v>13.45</v>
      </c>
      <c r="H2335" s="82">
        <f t="array" ref="H2335">SUM(IF(Q2335="-",0,Q2335))/100</f>
        <v>209.17</v>
      </c>
      <c r="I2335" s="76">
        <v>5566024</v>
      </c>
      <c r="J2335" s="76" t="s">
        <v>231</v>
      </c>
      <c r="K2335" s="77">
        <v>40543</v>
      </c>
      <c r="L2335" s="76">
        <v>447542</v>
      </c>
      <c r="M2335" s="76">
        <v>29237</v>
      </c>
      <c r="N2335" s="76">
        <v>2</v>
      </c>
      <c r="O2335" s="76">
        <v>0</v>
      </c>
      <c r="P2335" s="76">
        <v>1257</v>
      </c>
      <c r="Q2335" s="76">
        <v>20917</v>
      </c>
      <c r="R2335" s="76">
        <v>88</v>
      </c>
    </row>
    <row r="2336" spans="1:18">
      <c r="A2336" s="82">
        <f t="shared" si="180"/>
        <v>556602402009</v>
      </c>
      <c r="B2336" s="82" t="str">
        <f t="shared" si="181"/>
        <v>55660240</v>
      </c>
      <c r="C2336" s="82">
        <f t="shared" si="182"/>
        <v>2009</v>
      </c>
      <c r="D2336" s="82">
        <f t="shared" si="183"/>
        <v>4475.42</v>
      </c>
      <c r="E2336" s="82">
        <f t="shared" si="184"/>
        <v>508.70999999999992</v>
      </c>
      <c r="F2336" s="82">
        <f t="array" ref="F2336">SUM(IF(M2336:N2336="-",0,M2336:N2336),IF(O2336="-",0,-O2336))/100</f>
        <v>288.08999999999997</v>
      </c>
      <c r="G2336" s="82">
        <f t="array" ref="G2336">SUM(IF(P2336="-",0,P2336),IF(R2336="-",0,R2336))/100</f>
        <v>13.08</v>
      </c>
      <c r="H2336" s="82">
        <f t="array" ref="H2336">SUM(IF(Q2336="-",0,Q2336))/100</f>
        <v>207.54</v>
      </c>
      <c r="I2336" s="76">
        <v>5566024</v>
      </c>
      <c r="J2336" s="76" t="s">
        <v>231</v>
      </c>
      <c r="K2336" s="77">
        <v>40178</v>
      </c>
      <c r="L2336" s="76">
        <v>447542</v>
      </c>
      <c r="M2336" s="76">
        <v>28807</v>
      </c>
      <c r="N2336" s="76">
        <v>2</v>
      </c>
      <c r="O2336" s="76" t="s">
        <v>19</v>
      </c>
      <c r="P2336" s="76">
        <v>1220</v>
      </c>
      <c r="Q2336" s="76">
        <v>20754</v>
      </c>
      <c r="R2336" s="76">
        <v>88</v>
      </c>
    </row>
    <row r="2337" spans="1:18">
      <c r="A2337" s="82">
        <f t="shared" si="180"/>
        <v>556602402008</v>
      </c>
      <c r="B2337" s="82" t="str">
        <f t="shared" si="181"/>
        <v>55660240</v>
      </c>
      <c r="C2337" s="82">
        <f t="shared" si="182"/>
        <v>2008</v>
      </c>
      <c r="D2337" s="82">
        <f t="shared" si="183"/>
        <v>4475.41</v>
      </c>
      <c r="E2337" s="82">
        <f t="shared" si="184"/>
        <v>512.69000000000005</v>
      </c>
      <c r="F2337" s="82">
        <f t="array" ref="F2337">SUM(IF(M2337:N2337="-",0,M2337:N2337),IF(O2337="-",0,-O2337))/100</f>
        <v>280.60000000000002</v>
      </c>
      <c r="G2337" s="82">
        <f t="array" ref="G2337">SUM(IF(P2337="-",0,P2337),IF(R2337="-",0,R2337))/100</f>
        <v>12.84</v>
      </c>
      <c r="H2337" s="82">
        <f t="array" ref="H2337">SUM(IF(Q2337="-",0,Q2337))/100</f>
        <v>219.25</v>
      </c>
      <c r="I2337" s="76">
        <v>5566024</v>
      </c>
      <c r="J2337" s="76" t="s">
        <v>231</v>
      </c>
      <c r="K2337" s="77">
        <v>39813</v>
      </c>
      <c r="L2337" s="76">
        <v>447541</v>
      </c>
      <c r="M2337" s="76">
        <v>28058</v>
      </c>
      <c r="N2337" s="76">
        <v>2</v>
      </c>
      <c r="O2337" s="76" t="s">
        <v>19</v>
      </c>
      <c r="P2337" s="76">
        <v>1196</v>
      </c>
      <c r="Q2337" s="76">
        <v>21925</v>
      </c>
      <c r="R2337" s="76">
        <v>88</v>
      </c>
    </row>
    <row r="2338" spans="1:18">
      <c r="A2338" s="82">
        <f t="shared" si="180"/>
        <v>556602402007</v>
      </c>
      <c r="B2338" s="82" t="str">
        <f t="shared" si="181"/>
        <v>55660240</v>
      </c>
      <c r="C2338" s="82">
        <f t="shared" si="182"/>
        <v>2007</v>
      </c>
      <c r="D2338" s="82">
        <f t="shared" si="183"/>
        <v>4475.41</v>
      </c>
      <c r="E2338" s="82">
        <f t="shared" si="184"/>
        <v>507.54999999999995</v>
      </c>
      <c r="F2338" s="82">
        <f t="array" ref="F2338">SUM(IF(M2338:N2338="-",0,M2338:N2338),IF(O2338="-",0,-O2338))/100</f>
        <v>276.52999999999997</v>
      </c>
      <c r="G2338" s="82">
        <f t="array" ref="G2338">SUM(IF(P2338="-",0,P2338),IF(R2338="-",0,R2338))/100</f>
        <v>12.21</v>
      </c>
      <c r="H2338" s="82">
        <f t="array" ref="H2338">SUM(IF(Q2338="-",0,Q2338))/100</f>
        <v>218.81</v>
      </c>
      <c r="I2338" s="76">
        <v>5566024</v>
      </c>
      <c r="J2338" s="76" t="s">
        <v>231</v>
      </c>
      <c r="K2338" s="77">
        <v>39447</v>
      </c>
      <c r="L2338" s="76">
        <v>447541</v>
      </c>
      <c r="M2338" s="76">
        <v>27651</v>
      </c>
      <c r="N2338" s="76">
        <v>2</v>
      </c>
      <c r="O2338" s="76" t="s">
        <v>19</v>
      </c>
      <c r="P2338" s="76">
        <v>1133</v>
      </c>
      <c r="Q2338" s="76">
        <v>21881</v>
      </c>
      <c r="R2338" s="76">
        <v>88</v>
      </c>
    </row>
    <row r="2339" spans="1:18">
      <c r="A2339" s="82">
        <f t="shared" si="180"/>
        <v>556602402006</v>
      </c>
      <c r="B2339" s="82" t="str">
        <f t="shared" si="181"/>
        <v>55660240</v>
      </c>
      <c r="C2339" s="82">
        <f t="shared" si="182"/>
        <v>2006</v>
      </c>
      <c r="D2339" s="82">
        <f t="shared" si="183"/>
        <v>4475.3999999999996</v>
      </c>
      <c r="E2339" s="82">
        <f t="shared" si="184"/>
        <v>500.86</v>
      </c>
      <c r="F2339" s="82">
        <f t="array" ref="F2339">SUM(IF(M2339:N2339="-",0,M2339:N2339),IF(O2339="-",0,-O2339))/100</f>
        <v>271.18</v>
      </c>
      <c r="G2339" s="82">
        <f t="array" ref="G2339">SUM(IF(P2339="-",0,P2339),IF(R2339="-",0,R2339))/100</f>
        <v>11.88</v>
      </c>
      <c r="H2339" s="82">
        <f t="array" ref="H2339">SUM(IF(Q2339="-",0,Q2339))/100</f>
        <v>217.8</v>
      </c>
      <c r="I2339" s="76">
        <v>5566024</v>
      </c>
      <c r="J2339" s="76" t="s">
        <v>231</v>
      </c>
      <c r="K2339" s="77">
        <v>39082</v>
      </c>
      <c r="L2339" s="76">
        <v>447540</v>
      </c>
      <c r="M2339" s="76">
        <v>27116</v>
      </c>
      <c r="N2339" s="76">
        <v>2</v>
      </c>
      <c r="O2339" s="76" t="s">
        <v>19</v>
      </c>
      <c r="P2339" s="76">
        <v>1100</v>
      </c>
      <c r="Q2339" s="76">
        <v>21780</v>
      </c>
      <c r="R2339" s="76">
        <v>88</v>
      </c>
    </row>
    <row r="2340" spans="1:18">
      <c r="A2340" s="82">
        <f t="shared" si="180"/>
        <v>556602802015</v>
      </c>
      <c r="B2340" s="82" t="str">
        <f t="shared" si="181"/>
        <v>55660280</v>
      </c>
      <c r="C2340" s="82">
        <f t="shared" si="182"/>
        <v>2015</v>
      </c>
      <c r="D2340" s="82">
        <f t="shared" si="183"/>
        <v>10887.49</v>
      </c>
      <c r="E2340" s="82">
        <f t="shared" si="184"/>
        <v>3188.5899999999997</v>
      </c>
      <c r="F2340" s="82">
        <f t="array" ref="F2340">SUM(IF(M2340:N2340="-",0,M2340:N2340),IF(O2340="-",0,-O2340))/100</f>
        <v>2074.02</v>
      </c>
      <c r="G2340" s="82">
        <f t="array" ref="G2340">SUM(IF(P2340="-",0,P2340),IF(R2340="-",0,R2340))/100</f>
        <v>218.26</v>
      </c>
      <c r="H2340" s="82">
        <f t="array" ref="H2340">SUM(IF(Q2340="-",0,Q2340))/100</f>
        <v>896.31</v>
      </c>
      <c r="I2340" s="76">
        <v>5566028</v>
      </c>
      <c r="J2340" s="76" t="s">
        <v>232</v>
      </c>
      <c r="K2340" s="77">
        <v>42369</v>
      </c>
      <c r="L2340" s="76">
        <v>1088749</v>
      </c>
      <c r="M2340" s="76">
        <v>191891</v>
      </c>
      <c r="N2340" s="76">
        <v>23987</v>
      </c>
      <c r="O2340" s="76">
        <v>8476</v>
      </c>
      <c r="P2340" s="76">
        <v>19328</v>
      </c>
      <c r="Q2340" s="76">
        <v>89631</v>
      </c>
      <c r="R2340" s="76">
        <v>2498</v>
      </c>
    </row>
    <row r="2341" spans="1:18">
      <c r="A2341" s="82">
        <f t="shared" si="180"/>
        <v>556602802014</v>
      </c>
      <c r="B2341" s="82" t="str">
        <f t="shared" si="181"/>
        <v>55660280</v>
      </c>
      <c r="C2341" s="82">
        <f t="shared" si="182"/>
        <v>2014</v>
      </c>
      <c r="D2341" s="82">
        <f t="shared" si="183"/>
        <v>10887.5</v>
      </c>
      <c r="E2341" s="82">
        <f t="shared" si="184"/>
        <v>3175.69</v>
      </c>
      <c r="F2341" s="82">
        <f t="array" ref="F2341">SUM(IF(M2341:N2341="-",0,M2341:N2341),IF(O2341="-",0,-O2341))/100</f>
        <v>2093.19</v>
      </c>
      <c r="G2341" s="82">
        <f t="array" ref="G2341">SUM(IF(P2341="-",0,P2341),IF(R2341="-",0,R2341))/100</f>
        <v>195.9</v>
      </c>
      <c r="H2341" s="82">
        <f t="array" ref="H2341">SUM(IF(Q2341="-",0,Q2341))/100</f>
        <v>886.6</v>
      </c>
      <c r="I2341" s="76">
        <v>5566028</v>
      </c>
      <c r="J2341" s="76" t="s">
        <v>232</v>
      </c>
      <c r="K2341" s="77">
        <v>42004</v>
      </c>
      <c r="L2341" s="76">
        <v>1088750</v>
      </c>
      <c r="M2341" s="76">
        <v>193462</v>
      </c>
      <c r="N2341" s="76">
        <v>24294</v>
      </c>
      <c r="O2341" s="76">
        <v>8437</v>
      </c>
      <c r="P2341" s="76">
        <v>19419</v>
      </c>
      <c r="Q2341" s="76">
        <v>88660</v>
      </c>
      <c r="R2341" s="76">
        <v>171</v>
      </c>
    </row>
    <row r="2342" spans="1:18">
      <c r="A2342" s="82">
        <f t="shared" si="180"/>
        <v>556602802013</v>
      </c>
      <c r="B2342" s="82" t="str">
        <f t="shared" si="181"/>
        <v>55660280</v>
      </c>
      <c r="C2342" s="82">
        <f t="shared" si="182"/>
        <v>2013</v>
      </c>
      <c r="D2342" s="82">
        <f t="shared" si="183"/>
        <v>10887.49</v>
      </c>
      <c r="E2342" s="82">
        <f t="shared" si="184"/>
        <v>3159.35</v>
      </c>
      <c r="F2342" s="82">
        <f t="array" ref="F2342">SUM(IF(M2342:N2342="-",0,M2342:N2342),IF(O2342="-",0,-O2342))/100</f>
        <v>2074.91</v>
      </c>
      <c r="G2342" s="82">
        <f t="array" ref="G2342">SUM(IF(P2342="-",0,P2342),IF(R2342="-",0,R2342))/100</f>
        <v>201</v>
      </c>
      <c r="H2342" s="82">
        <f t="array" ref="H2342">SUM(IF(Q2342="-",0,Q2342))/100</f>
        <v>883.44</v>
      </c>
      <c r="I2342" s="76">
        <v>5566028</v>
      </c>
      <c r="J2342" s="76" t="s">
        <v>232</v>
      </c>
      <c r="K2342" s="77">
        <v>41639</v>
      </c>
      <c r="L2342" s="76">
        <v>1088749</v>
      </c>
      <c r="M2342" s="76">
        <v>191584</v>
      </c>
      <c r="N2342" s="76">
        <v>24345</v>
      </c>
      <c r="O2342" s="76">
        <v>8438</v>
      </c>
      <c r="P2342" s="76">
        <v>19929</v>
      </c>
      <c r="Q2342" s="76">
        <v>88344</v>
      </c>
      <c r="R2342" s="76">
        <v>171</v>
      </c>
    </row>
    <row r="2343" spans="1:18">
      <c r="A2343" s="82">
        <f t="shared" si="180"/>
        <v>556602802012</v>
      </c>
      <c r="B2343" s="82" t="str">
        <f t="shared" si="181"/>
        <v>55660280</v>
      </c>
      <c r="C2343" s="82">
        <f t="shared" si="182"/>
        <v>2012</v>
      </c>
      <c r="D2343" s="82">
        <f t="shared" si="183"/>
        <v>10887.49</v>
      </c>
      <c r="E2343" s="82">
        <f t="shared" si="184"/>
        <v>3142.29</v>
      </c>
      <c r="F2343" s="82">
        <f t="array" ref="F2343">SUM(IF(M2343:N2343="-",0,M2343:N2343),IF(O2343="-",0,-O2343))/100</f>
        <v>2054.52</v>
      </c>
      <c r="G2343" s="82">
        <f t="array" ref="G2343">SUM(IF(P2343="-",0,P2343),IF(R2343="-",0,R2343))/100</f>
        <v>206.88</v>
      </c>
      <c r="H2343" s="82">
        <f t="array" ref="H2343">SUM(IF(Q2343="-",0,Q2343))/100</f>
        <v>880.89</v>
      </c>
      <c r="I2343" s="76">
        <v>5566028</v>
      </c>
      <c r="J2343" s="76" t="s">
        <v>232</v>
      </c>
      <c r="K2343" s="77">
        <v>41274</v>
      </c>
      <c r="L2343" s="76">
        <v>1088749</v>
      </c>
      <c r="M2343" s="76">
        <v>188279</v>
      </c>
      <c r="N2343" s="76">
        <v>25610</v>
      </c>
      <c r="O2343" s="76">
        <v>8437</v>
      </c>
      <c r="P2343" s="76">
        <v>20517</v>
      </c>
      <c r="Q2343" s="76">
        <v>88089</v>
      </c>
      <c r="R2343" s="76">
        <v>171</v>
      </c>
    </row>
    <row r="2344" spans="1:18">
      <c r="A2344" s="82">
        <f t="shared" si="180"/>
        <v>556602802011</v>
      </c>
      <c r="B2344" s="82" t="str">
        <f t="shared" si="181"/>
        <v>55660280</v>
      </c>
      <c r="C2344" s="82">
        <f t="shared" si="182"/>
        <v>2011</v>
      </c>
      <c r="D2344" s="82">
        <f t="shared" si="183"/>
        <v>10856.11</v>
      </c>
      <c r="E2344" s="82">
        <f t="shared" si="184"/>
        <v>3081.84</v>
      </c>
      <c r="F2344" s="82">
        <f t="array" ref="F2344">SUM(IF(M2344:N2344="-",0,M2344:N2344),IF(O2344="-",0,-O2344))/100</f>
        <v>2051.69</v>
      </c>
      <c r="G2344" s="82">
        <f t="array" ref="G2344">SUM(IF(P2344="-",0,P2344),IF(R2344="-",0,R2344))/100</f>
        <v>181.68</v>
      </c>
      <c r="H2344" s="82">
        <f t="array" ref="H2344">SUM(IF(Q2344="-",0,Q2344))/100</f>
        <v>848.47</v>
      </c>
      <c r="I2344" s="76">
        <v>5566028</v>
      </c>
      <c r="J2344" s="76" t="s">
        <v>232</v>
      </c>
      <c r="K2344" s="77">
        <v>40908</v>
      </c>
      <c r="L2344" s="76">
        <v>1085611</v>
      </c>
      <c r="M2344" s="76">
        <v>187099</v>
      </c>
      <c r="N2344" s="76">
        <v>25950</v>
      </c>
      <c r="O2344" s="76">
        <v>7880</v>
      </c>
      <c r="P2344" s="76">
        <v>16626</v>
      </c>
      <c r="Q2344" s="76">
        <v>84847</v>
      </c>
      <c r="R2344" s="76">
        <v>1542</v>
      </c>
    </row>
    <row r="2345" spans="1:18">
      <c r="A2345" s="82">
        <f t="shared" si="180"/>
        <v>556602802010</v>
      </c>
      <c r="B2345" s="82" t="str">
        <f t="shared" si="181"/>
        <v>55660280</v>
      </c>
      <c r="C2345" s="82">
        <f t="shared" si="182"/>
        <v>2010</v>
      </c>
      <c r="D2345" s="82">
        <f t="shared" si="183"/>
        <v>10855.08</v>
      </c>
      <c r="E2345" s="82">
        <f t="shared" si="184"/>
        <v>3062.75</v>
      </c>
      <c r="F2345" s="82">
        <f t="array" ref="F2345">SUM(IF(M2345:N2345="-",0,M2345:N2345),IF(O2345="-",0,-O2345))/100</f>
        <v>2039.65</v>
      </c>
      <c r="G2345" s="82">
        <f t="array" ref="G2345">SUM(IF(P2345="-",0,P2345),IF(R2345="-",0,R2345))/100</f>
        <v>183.19</v>
      </c>
      <c r="H2345" s="82">
        <f t="array" ref="H2345">SUM(IF(Q2345="-",0,Q2345))/100</f>
        <v>839.91</v>
      </c>
      <c r="I2345" s="76">
        <v>5566028</v>
      </c>
      <c r="J2345" s="76" t="s">
        <v>232</v>
      </c>
      <c r="K2345" s="77">
        <v>40543</v>
      </c>
      <c r="L2345" s="76">
        <v>1085508</v>
      </c>
      <c r="M2345" s="76">
        <v>185972</v>
      </c>
      <c r="N2345" s="76">
        <v>26943</v>
      </c>
      <c r="O2345" s="76">
        <v>8950</v>
      </c>
      <c r="P2345" s="76">
        <v>16776</v>
      </c>
      <c r="Q2345" s="76">
        <v>83991</v>
      </c>
      <c r="R2345" s="76">
        <v>1543</v>
      </c>
    </row>
    <row r="2346" spans="1:18">
      <c r="A2346" s="82">
        <f t="shared" si="180"/>
        <v>556602802009</v>
      </c>
      <c r="B2346" s="82" t="str">
        <f t="shared" si="181"/>
        <v>55660280</v>
      </c>
      <c r="C2346" s="82">
        <f t="shared" si="182"/>
        <v>2009</v>
      </c>
      <c r="D2346" s="82">
        <f t="shared" si="183"/>
        <v>10858.92</v>
      </c>
      <c r="E2346" s="82">
        <f t="shared" si="184"/>
        <v>3063.1299999999997</v>
      </c>
      <c r="F2346" s="82">
        <f t="array" ref="F2346">SUM(IF(M2346:N2346="-",0,M2346:N2346),IF(O2346="-",0,-O2346))/100</f>
        <v>2048.5</v>
      </c>
      <c r="G2346" s="82">
        <f t="array" ref="G2346">SUM(IF(P2346="-",0,P2346),IF(R2346="-",0,R2346))/100</f>
        <v>181.45</v>
      </c>
      <c r="H2346" s="82">
        <f t="array" ref="H2346">SUM(IF(Q2346="-",0,Q2346))/100</f>
        <v>833.18</v>
      </c>
      <c r="I2346" s="76">
        <v>5566028</v>
      </c>
      <c r="J2346" s="76" t="s">
        <v>232</v>
      </c>
      <c r="K2346" s="77">
        <v>40178</v>
      </c>
      <c r="L2346" s="76">
        <v>1085892</v>
      </c>
      <c r="M2346" s="76">
        <v>183920</v>
      </c>
      <c r="N2346" s="76">
        <v>30479</v>
      </c>
      <c r="O2346" s="76">
        <v>9549</v>
      </c>
      <c r="P2346" s="76">
        <v>16599</v>
      </c>
      <c r="Q2346" s="76">
        <v>83318</v>
      </c>
      <c r="R2346" s="76">
        <v>1546</v>
      </c>
    </row>
    <row r="2347" spans="1:18">
      <c r="A2347" s="82">
        <f t="shared" si="180"/>
        <v>556602802008</v>
      </c>
      <c r="B2347" s="82" t="str">
        <f t="shared" si="181"/>
        <v>55660280</v>
      </c>
      <c r="C2347" s="82">
        <f t="shared" si="182"/>
        <v>2008</v>
      </c>
      <c r="D2347" s="82">
        <f t="shared" si="183"/>
        <v>10858.62</v>
      </c>
      <c r="E2347" s="82">
        <f t="shared" si="184"/>
        <v>3050.91</v>
      </c>
      <c r="F2347" s="82">
        <f t="array" ref="F2347">SUM(IF(M2347:N2347="-",0,M2347:N2347),IF(O2347="-",0,-O2347))/100</f>
        <v>2040.38</v>
      </c>
      <c r="G2347" s="82">
        <f t="array" ref="G2347">SUM(IF(P2347="-",0,P2347),IF(R2347="-",0,R2347))/100</f>
        <v>179.41</v>
      </c>
      <c r="H2347" s="82">
        <f t="array" ref="H2347">SUM(IF(Q2347="-",0,Q2347))/100</f>
        <v>831.12</v>
      </c>
      <c r="I2347" s="76">
        <v>5566028</v>
      </c>
      <c r="J2347" s="76" t="s">
        <v>232</v>
      </c>
      <c r="K2347" s="77">
        <v>39813</v>
      </c>
      <c r="L2347" s="76">
        <v>1085862</v>
      </c>
      <c r="M2347" s="76">
        <v>182314</v>
      </c>
      <c r="N2347" s="76">
        <v>31266</v>
      </c>
      <c r="O2347" s="76">
        <v>9542</v>
      </c>
      <c r="P2347" s="76">
        <v>16396</v>
      </c>
      <c r="Q2347" s="76">
        <v>83112</v>
      </c>
      <c r="R2347" s="76">
        <v>1545</v>
      </c>
    </row>
    <row r="2348" spans="1:18">
      <c r="A2348" s="82">
        <f t="shared" si="180"/>
        <v>556602802007</v>
      </c>
      <c r="B2348" s="82" t="str">
        <f t="shared" si="181"/>
        <v>55660280</v>
      </c>
      <c r="C2348" s="82">
        <f t="shared" si="182"/>
        <v>2007</v>
      </c>
      <c r="D2348" s="82">
        <f t="shared" si="183"/>
        <v>10858.23</v>
      </c>
      <c r="E2348" s="82">
        <f t="shared" si="184"/>
        <v>3019.82</v>
      </c>
      <c r="F2348" s="82">
        <f t="array" ref="F2348">SUM(IF(M2348:N2348="-",0,M2348:N2348),IF(O2348="-",0,-O2348))/100</f>
        <v>2012.02</v>
      </c>
      <c r="G2348" s="82">
        <f t="array" ref="G2348">SUM(IF(P2348="-",0,P2348),IF(R2348="-",0,R2348))/100</f>
        <v>178.49</v>
      </c>
      <c r="H2348" s="82">
        <f t="array" ref="H2348">SUM(IF(Q2348="-",0,Q2348))/100</f>
        <v>829.31</v>
      </c>
      <c r="I2348" s="76">
        <v>5566028</v>
      </c>
      <c r="J2348" s="76" t="s">
        <v>232</v>
      </c>
      <c r="K2348" s="77">
        <v>39447</v>
      </c>
      <c r="L2348" s="76">
        <v>1085823</v>
      </c>
      <c r="M2348" s="76">
        <v>179487</v>
      </c>
      <c r="N2348" s="76">
        <v>30893</v>
      </c>
      <c r="O2348" s="76">
        <v>9178</v>
      </c>
      <c r="P2348" s="76">
        <v>16303</v>
      </c>
      <c r="Q2348" s="76">
        <v>82931</v>
      </c>
      <c r="R2348" s="76">
        <v>1546</v>
      </c>
    </row>
    <row r="2349" spans="1:18">
      <c r="A2349" s="82">
        <f t="shared" si="180"/>
        <v>556602802006</v>
      </c>
      <c r="B2349" s="82" t="str">
        <f t="shared" si="181"/>
        <v>55660280</v>
      </c>
      <c r="C2349" s="82">
        <f t="shared" si="182"/>
        <v>2006</v>
      </c>
      <c r="D2349" s="82">
        <f t="shared" si="183"/>
        <v>10858.01</v>
      </c>
      <c r="E2349" s="82">
        <f t="shared" si="184"/>
        <v>2995.12</v>
      </c>
      <c r="F2349" s="82">
        <f t="array" ref="F2349">SUM(IF(M2349:N2349="-",0,M2349:N2349),IF(O2349="-",0,-O2349))/100</f>
        <v>1998.9</v>
      </c>
      <c r="G2349" s="82">
        <f t="array" ref="G2349">SUM(IF(P2349="-",0,P2349),IF(R2349="-",0,R2349))/100</f>
        <v>178.31</v>
      </c>
      <c r="H2349" s="82">
        <f t="array" ref="H2349">SUM(IF(Q2349="-",0,Q2349))/100</f>
        <v>817.91</v>
      </c>
      <c r="I2349" s="76">
        <v>5566028</v>
      </c>
      <c r="J2349" s="76" t="s">
        <v>232</v>
      </c>
      <c r="K2349" s="77">
        <v>39082</v>
      </c>
      <c r="L2349" s="76">
        <v>1085801</v>
      </c>
      <c r="M2349" s="76">
        <v>178169</v>
      </c>
      <c r="N2349" s="76">
        <v>30899</v>
      </c>
      <c r="O2349" s="76">
        <v>9178</v>
      </c>
      <c r="P2349" s="76">
        <v>16286</v>
      </c>
      <c r="Q2349" s="76">
        <v>81791</v>
      </c>
      <c r="R2349" s="76">
        <v>1545</v>
      </c>
    </row>
    <row r="2350" spans="1:18">
      <c r="A2350" s="82">
        <f t="shared" si="180"/>
        <v>556603202015</v>
      </c>
      <c r="B2350" s="82" t="str">
        <f t="shared" si="181"/>
        <v>55660320</v>
      </c>
      <c r="C2350" s="82">
        <f t="shared" si="182"/>
        <v>2015</v>
      </c>
      <c r="D2350" s="82">
        <f t="shared" si="183"/>
        <v>5234.62</v>
      </c>
      <c r="E2350" s="82">
        <f t="shared" si="184"/>
        <v>791.43</v>
      </c>
      <c r="F2350" s="82">
        <f t="array" ref="F2350">SUM(IF(M2350:N2350="-",0,M2350:N2350),IF(O2350="-",0,-O2350))/100</f>
        <v>407.53</v>
      </c>
      <c r="G2350" s="82">
        <f t="array" ref="G2350">SUM(IF(P2350="-",0,P2350),IF(R2350="-",0,R2350))/100</f>
        <v>51.07</v>
      </c>
      <c r="H2350" s="82">
        <f t="array" ref="H2350">SUM(IF(Q2350="-",0,Q2350))/100</f>
        <v>332.83</v>
      </c>
      <c r="I2350" s="76">
        <v>5566032</v>
      </c>
      <c r="J2350" s="76" t="s">
        <v>233</v>
      </c>
      <c r="K2350" s="77">
        <v>42369</v>
      </c>
      <c r="L2350" s="76">
        <v>523462</v>
      </c>
      <c r="M2350" s="76">
        <v>38034</v>
      </c>
      <c r="N2350" s="76">
        <v>2719</v>
      </c>
      <c r="O2350" s="76">
        <v>0</v>
      </c>
      <c r="P2350" s="76">
        <v>4816</v>
      </c>
      <c r="Q2350" s="76">
        <v>33283</v>
      </c>
      <c r="R2350" s="76">
        <v>291</v>
      </c>
    </row>
    <row r="2351" spans="1:18">
      <c r="A2351" s="82">
        <f t="shared" si="180"/>
        <v>556603202014</v>
      </c>
      <c r="B2351" s="82" t="str">
        <f t="shared" si="181"/>
        <v>55660320</v>
      </c>
      <c r="C2351" s="82">
        <f t="shared" si="182"/>
        <v>2014</v>
      </c>
      <c r="D2351" s="82">
        <f t="shared" si="183"/>
        <v>5234.62</v>
      </c>
      <c r="E2351" s="82">
        <f t="shared" si="184"/>
        <v>780.25</v>
      </c>
      <c r="F2351" s="82">
        <f t="array" ref="F2351">SUM(IF(M2351:N2351="-",0,M2351:N2351),IF(O2351="-",0,-O2351))/100</f>
        <v>413.75</v>
      </c>
      <c r="G2351" s="82">
        <f t="array" ref="G2351">SUM(IF(P2351="-",0,P2351),IF(R2351="-",0,R2351))/100</f>
        <v>47.66</v>
      </c>
      <c r="H2351" s="82">
        <f t="array" ref="H2351">SUM(IF(Q2351="-",0,Q2351))/100</f>
        <v>318.83999999999997</v>
      </c>
      <c r="I2351" s="76">
        <v>5566032</v>
      </c>
      <c r="J2351" s="76" t="s">
        <v>233</v>
      </c>
      <c r="K2351" s="77">
        <v>42004</v>
      </c>
      <c r="L2351" s="76">
        <v>523462</v>
      </c>
      <c r="M2351" s="76">
        <v>38656</v>
      </c>
      <c r="N2351" s="76">
        <v>2719</v>
      </c>
      <c r="O2351" s="76" t="s">
        <v>19</v>
      </c>
      <c r="P2351" s="76">
        <v>4766</v>
      </c>
      <c r="Q2351" s="76">
        <v>31884</v>
      </c>
      <c r="R2351" s="76" t="s">
        <v>19</v>
      </c>
    </row>
    <row r="2352" spans="1:18">
      <c r="A2352" s="82">
        <f t="shared" si="180"/>
        <v>556603202013</v>
      </c>
      <c r="B2352" s="82" t="str">
        <f t="shared" si="181"/>
        <v>55660320</v>
      </c>
      <c r="C2352" s="82">
        <f t="shared" si="182"/>
        <v>2013</v>
      </c>
      <c r="D2352" s="82">
        <f t="shared" si="183"/>
        <v>5234.62</v>
      </c>
      <c r="E2352" s="82">
        <f t="shared" si="184"/>
        <v>775.78</v>
      </c>
      <c r="F2352" s="82">
        <f t="array" ref="F2352">SUM(IF(M2352:N2352="-",0,M2352:N2352),IF(O2352="-",0,-O2352))/100</f>
        <v>412.65</v>
      </c>
      <c r="G2352" s="82">
        <f t="array" ref="G2352">SUM(IF(P2352="-",0,P2352),IF(R2352="-",0,R2352))/100</f>
        <v>44.7</v>
      </c>
      <c r="H2352" s="82">
        <f t="array" ref="H2352">SUM(IF(Q2352="-",0,Q2352))/100</f>
        <v>318.43</v>
      </c>
      <c r="I2352" s="76">
        <v>5566032</v>
      </c>
      <c r="J2352" s="76" t="s">
        <v>233</v>
      </c>
      <c r="K2352" s="77">
        <v>41639</v>
      </c>
      <c r="L2352" s="76">
        <v>523462</v>
      </c>
      <c r="M2352" s="76">
        <v>38109</v>
      </c>
      <c r="N2352" s="76">
        <v>3156</v>
      </c>
      <c r="O2352" s="76" t="s">
        <v>19</v>
      </c>
      <c r="P2352" s="76">
        <v>4470</v>
      </c>
      <c r="Q2352" s="76">
        <v>31843</v>
      </c>
      <c r="R2352" s="76" t="s">
        <v>19</v>
      </c>
    </row>
    <row r="2353" spans="1:18">
      <c r="A2353" s="82">
        <f t="shared" si="180"/>
        <v>556603202012</v>
      </c>
      <c r="B2353" s="82" t="str">
        <f t="shared" si="181"/>
        <v>55660320</v>
      </c>
      <c r="C2353" s="82">
        <f t="shared" si="182"/>
        <v>2012</v>
      </c>
      <c r="D2353" s="82">
        <f t="shared" si="183"/>
        <v>5234.62</v>
      </c>
      <c r="E2353" s="82">
        <f t="shared" si="184"/>
        <v>765.96</v>
      </c>
      <c r="F2353" s="82">
        <f t="array" ref="F2353">SUM(IF(M2353:N2353="-",0,M2353:N2353),IF(O2353="-",0,-O2353))/100</f>
        <v>411.7</v>
      </c>
      <c r="G2353" s="82">
        <f t="array" ref="G2353">SUM(IF(P2353="-",0,P2353),IF(R2353="-",0,R2353))/100</f>
        <v>42.55</v>
      </c>
      <c r="H2353" s="82">
        <f t="array" ref="H2353">SUM(IF(Q2353="-",0,Q2353))/100</f>
        <v>311.70999999999998</v>
      </c>
      <c r="I2353" s="76">
        <v>5566032</v>
      </c>
      <c r="J2353" s="76" t="s">
        <v>233</v>
      </c>
      <c r="K2353" s="77">
        <v>41274</v>
      </c>
      <c r="L2353" s="76">
        <v>523462</v>
      </c>
      <c r="M2353" s="76">
        <v>38106</v>
      </c>
      <c r="N2353" s="76">
        <v>3064</v>
      </c>
      <c r="O2353" s="76">
        <v>0</v>
      </c>
      <c r="P2353" s="76">
        <v>4255</v>
      </c>
      <c r="Q2353" s="76">
        <v>31171</v>
      </c>
      <c r="R2353" s="76">
        <v>0</v>
      </c>
    </row>
    <row r="2354" spans="1:18">
      <c r="A2354" s="82">
        <f t="shared" si="180"/>
        <v>556603202011</v>
      </c>
      <c r="B2354" s="82" t="str">
        <f t="shared" si="181"/>
        <v>55660320</v>
      </c>
      <c r="C2354" s="82">
        <f t="shared" si="182"/>
        <v>2011</v>
      </c>
      <c r="D2354" s="82">
        <f t="shared" si="183"/>
        <v>5234.49</v>
      </c>
      <c r="E2354" s="82">
        <f t="shared" si="184"/>
        <v>762.04</v>
      </c>
      <c r="F2354" s="82">
        <f t="array" ref="F2354">SUM(IF(M2354:N2354="-",0,M2354:N2354),IF(O2354="-",0,-O2354))/100</f>
        <v>404.83</v>
      </c>
      <c r="G2354" s="82">
        <f t="array" ref="G2354">SUM(IF(P2354="-",0,P2354),IF(R2354="-",0,R2354))/100</f>
        <v>43.16</v>
      </c>
      <c r="H2354" s="82">
        <f t="array" ref="H2354">SUM(IF(Q2354="-",0,Q2354))/100</f>
        <v>314.05</v>
      </c>
      <c r="I2354" s="76">
        <v>5566032</v>
      </c>
      <c r="J2354" s="76" t="s">
        <v>233</v>
      </c>
      <c r="K2354" s="77">
        <v>40908</v>
      </c>
      <c r="L2354" s="76">
        <v>523449</v>
      </c>
      <c r="M2354" s="76">
        <v>39223</v>
      </c>
      <c r="N2354" s="76">
        <v>1260</v>
      </c>
      <c r="O2354" s="76">
        <v>0</v>
      </c>
      <c r="P2354" s="76">
        <v>4040</v>
      </c>
      <c r="Q2354" s="76">
        <v>31405</v>
      </c>
      <c r="R2354" s="76">
        <v>276</v>
      </c>
    </row>
    <row r="2355" spans="1:18">
      <c r="A2355" s="82">
        <f t="shared" si="180"/>
        <v>556603202010</v>
      </c>
      <c r="B2355" s="82" t="str">
        <f t="shared" si="181"/>
        <v>55660320</v>
      </c>
      <c r="C2355" s="82">
        <f t="shared" si="182"/>
        <v>2010</v>
      </c>
      <c r="D2355" s="82">
        <f t="shared" si="183"/>
        <v>5234.49</v>
      </c>
      <c r="E2355" s="82">
        <f t="shared" si="184"/>
        <v>759.66</v>
      </c>
      <c r="F2355" s="82">
        <f t="array" ref="F2355">SUM(IF(M2355:N2355="-",0,M2355:N2355),IF(O2355="-",0,-O2355))/100</f>
        <v>400.89</v>
      </c>
      <c r="G2355" s="82">
        <f t="array" ref="G2355">SUM(IF(P2355="-",0,P2355),IF(R2355="-",0,R2355))/100</f>
        <v>43.16</v>
      </c>
      <c r="H2355" s="82">
        <f t="array" ref="H2355">SUM(IF(Q2355="-",0,Q2355))/100</f>
        <v>315.61</v>
      </c>
      <c r="I2355" s="76">
        <v>5566032</v>
      </c>
      <c r="J2355" s="76" t="s">
        <v>233</v>
      </c>
      <c r="K2355" s="77">
        <v>40543</v>
      </c>
      <c r="L2355" s="76">
        <v>523449</v>
      </c>
      <c r="M2355" s="76">
        <v>38829</v>
      </c>
      <c r="N2355" s="76">
        <v>1260</v>
      </c>
      <c r="O2355" s="76">
        <v>0</v>
      </c>
      <c r="P2355" s="76">
        <v>4040</v>
      </c>
      <c r="Q2355" s="76">
        <v>31561</v>
      </c>
      <c r="R2355" s="76">
        <v>276</v>
      </c>
    </row>
    <row r="2356" spans="1:18">
      <c r="A2356" s="82">
        <f t="shared" si="180"/>
        <v>556603202009</v>
      </c>
      <c r="B2356" s="82" t="str">
        <f t="shared" si="181"/>
        <v>55660320</v>
      </c>
      <c r="C2356" s="82">
        <f t="shared" si="182"/>
        <v>2009</v>
      </c>
      <c r="D2356" s="82">
        <f t="shared" si="183"/>
        <v>5234.49</v>
      </c>
      <c r="E2356" s="82">
        <f t="shared" si="184"/>
        <v>756.46</v>
      </c>
      <c r="F2356" s="82">
        <f t="array" ref="F2356">SUM(IF(M2356:N2356="-",0,M2356:N2356),IF(O2356="-",0,-O2356))/100</f>
        <v>397.45</v>
      </c>
      <c r="G2356" s="82">
        <f t="array" ref="G2356">SUM(IF(P2356="-",0,P2356),IF(R2356="-",0,R2356))/100</f>
        <v>43.14</v>
      </c>
      <c r="H2356" s="82">
        <f t="array" ref="H2356">SUM(IF(Q2356="-",0,Q2356))/100</f>
        <v>315.87</v>
      </c>
      <c r="I2356" s="76">
        <v>5566032</v>
      </c>
      <c r="J2356" s="76" t="s">
        <v>233</v>
      </c>
      <c r="K2356" s="77">
        <v>40178</v>
      </c>
      <c r="L2356" s="76">
        <v>523449</v>
      </c>
      <c r="M2356" s="76">
        <v>38405</v>
      </c>
      <c r="N2356" s="76">
        <v>1340</v>
      </c>
      <c r="O2356" s="76" t="s">
        <v>19</v>
      </c>
      <c r="P2356" s="76">
        <v>4038</v>
      </c>
      <c r="Q2356" s="76">
        <v>31587</v>
      </c>
      <c r="R2356" s="76">
        <v>276</v>
      </c>
    </row>
    <row r="2357" spans="1:18">
      <c r="A2357" s="82">
        <f t="shared" si="180"/>
        <v>556603202008</v>
      </c>
      <c r="B2357" s="82" t="str">
        <f t="shared" si="181"/>
        <v>55660320</v>
      </c>
      <c r="C2357" s="82">
        <f t="shared" si="182"/>
        <v>2008</v>
      </c>
      <c r="D2357" s="82">
        <f t="shared" si="183"/>
        <v>5234.49</v>
      </c>
      <c r="E2357" s="82">
        <f t="shared" si="184"/>
        <v>752.96</v>
      </c>
      <c r="F2357" s="82">
        <f t="array" ref="F2357">SUM(IF(M2357:N2357="-",0,M2357:N2357),IF(O2357="-",0,-O2357))/100</f>
        <v>396.43</v>
      </c>
      <c r="G2357" s="82">
        <f t="array" ref="G2357">SUM(IF(P2357="-",0,P2357),IF(R2357="-",0,R2357))/100</f>
        <v>43.05</v>
      </c>
      <c r="H2357" s="82">
        <f t="array" ref="H2357">SUM(IF(Q2357="-",0,Q2357))/100</f>
        <v>313.48</v>
      </c>
      <c r="I2357" s="76">
        <v>5566032</v>
      </c>
      <c r="J2357" s="76" t="s">
        <v>233</v>
      </c>
      <c r="K2357" s="77">
        <v>39813</v>
      </c>
      <c r="L2357" s="76">
        <v>523449</v>
      </c>
      <c r="M2357" s="76">
        <v>38140</v>
      </c>
      <c r="N2357" s="76">
        <v>1503</v>
      </c>
      <c r="O2357" s="76" t="s">
        <v>19</v>
      </c>
      <c r="P2357" s="76">
        <v>4029</v>
      </c>
      <c r="Q2357" s="76">
        <v>31348</v>
      </c>
      <c r="R2357" s="76">
        <v>276</v>
      </c>
    </row>
    <row r="2358" spans="1:18">
      <c r="A2358" s="82">
        <f t="shared" si="180"/>
        <v>556603202007</v>
      </c>
      <c r="B2358" s="82" t="str">
        <f t="shared" si="181"/>
        <v>55660320</v>
      </c>
      <c r="C2358" s="82">
        <f t="shared" si="182"/>
        <v>2007</v>
      </c>
      <c r="D2358" s="82">
        <f t="shared" si="183"/>
        <v>5234.49</v>
      </c>
      <c r="E2358" s="82">
        <f t="shared" si="184"/>
        <v>745.78</v>
      </c>
      <c r="F2358" s="82">
        <f t="array" ref="F2358">SUM(IF(M2358:N2358="-",0,M2358:N2358),IF(O2358="-",0,-O2358))/100</f>
        <v>390.54</v>
      </c>
      <c r="G2358" s="82">
        <f t="array" ref="G2358">SUM(IF(P2358="-",0,P2358),IF(R2358="-",0,R2358))/100</f>
        <v>42.3</v>
      </c>
      <c r="H2358" s="82">
        <f t="array" ref="H2358">SUM(IF(Q2358="-",0,Q2358))/100</f>
        <v>312.94</v>
      </c>
      <c r="I2358" s="76">
        <v>5566032</v>
      </c>
      <c r="J2358" s="76" t="s">
        <v>233</v>
      </c>
      <c r="K2358" s="77">
        <v>39447</v>
      </c>
      <c r="L2358" s="76">
        <v>523449</v>
      </c>
      <c r="M2358" s="76">
        <v>37523</v>
      </c>
      <c r="N2358" s="76">
        <v>1531</v>
      </c>
      <c r="O2358" s="76" t="s">
        <v>19</v>
      </c>
      <c r="P2358" s="76">
        <v>3954</v>
      </c>
      <c r="Q2358" s="76">
        <v>31294</v>
      </c>
      <c r="R2358" s="76">
        <v>276</v>
      </c>
    </row>
    <row r="2359" spans="1:18">
      <c r="A2359" s="82">
        <f t="shared" si="180"/>
        <v>556603202006</v>
      </c>
      <c r="B2359" s="82" t="str">
        <f t="shared" si="181"/>
        <v>55660320</v>
      </c>
      <c r="C2359" s="82">
        <f t="shared" si="182"/>
        <v>2006</v>
      </c>
      <c r="D2359" s="82">
        <f t="shared" si="183"/>
        <v>5234.49</v>
      </c>
      <c r="E2359" s="82">
        <f t="shared" si="184"/>
        <v>717.68000000000006</v>
      </c>
      <c r="F2359" s="82">
        <f t="array" ref="F2359">SUM(IF(M2359:N2359="-",0,M2359:N2359),IF(O2359="-",0,-O2359))/100</f>
        <v>373.31</v>
      </c>
      <c r="G2359" s="82">
        <f t="array" ref="G2359">SUM(IF(P2359="-",0,P2359),IF(R2359="-",0,R2359))/100</f>
        <v>42.67</v>
      </c>
      <c r="H2359" s="82">
        <f t="array" ref="H2359">SUM(IF(Q2359="-",0,Q2359))/100</f>
        <v>301.7</v>
      </c>
      <c r="I2359" s="76">
        <v>5566032</v>
      </c>
      <c r="J2359" s="76" t="s">
        <v>233</v>
      </c>
      <c r="K2359" s="77">
        <v>39082</v>
      </c>
      <c r="L2359" s="76">
        <v>523449</v>
      </c>
      <c r="M2359" s="76">
        <v>36641</v>
      </c>
      <c r="N2359" s="76">
        <v>690</v>
      </c>
      <c r="O2359" s="76" t="s">
        <v>19</v>
      </c>
      <c r="P2359" s="76">
        <v>3991</v>
      </c>
      <c r="Q2359" s="76">
        <v>30170</v>
      </c>
      <c r="R2359" s="76">
        <v>276</v>
      </c>
    </row>
    <row r="2360" spans="1:18">
      <c r="A2360" s="82">
        <f t="shared" si="180"/>
        <v>556603602015</v>
      </c>
      <c r="B2360" s="82" t="str">
        <f t="shared" si="181"/>
        <v>55660360</v>
      </c>
      <c r="C2360" s="82">
        <f t="shared" si="182"/>
        <v>2015</v>
      </c>
      <c r="D2360" s="82">
        <f t="shared" si="183"/>
        <v>3525.44</v>
      </c>
      <c r="E2360" s="82">
        <f t="shared" si="184"/>
        <v>441.05999999999995</v>
      </c>
      <c r="F2360" s="82">
        <f t="array" ref="F2360">SUM(IF(M2360:N2360="-",0,M2360:N2360),IF(O2360="-",0,-O2360))/100</f>
        <v>273.83</v>
      </c>
      <c r="G2360" s="82">
        <f t="array" ref="G2360">SUM(IF(P2360="-",0,P2360),IF(R2360="-",0,R2360))/100</f>
        <v>20.95</v>
      </c>
      <c r="H2360" s="82">
        <f t="array" ref="H2360">SUM(IF(Q2360="-",0,Q2360))/100</f>
        <v>146.28</v>
      </c>
      <c r="I2360" s="76">
        <v>5566036</v>
      </c>
      <c r="J2360" s="76" t="s">
        <v>234</v>
      </c>
      <c r="K2360" s="77">
        <v>42369</v>
      </c>
      <c r="L2360" s="76">
        <v>352544</v>
      </c>
      <c r="M2360" s="76">
        <v>26529</v>
      </c>
      <c r="N2360" s="76">
        <v>854</v>
      </c>
      <c r="O2360" s="76">
        <v>0</v>
      </c>
      <c r="P2360" s="76">
        <v>1767</v>
      </c>
      <c r="Q2360" s="76">
        <v>14628</v>
      </c>
      <c r="R2360" s="76">
        <v>328</v>
      </c>
    </row>
    <row r="2361" spans="1:18">
      <c r="A2361" s="82">
        <f t="shared" si="180"/>
        <v>556603602014</v>
      </c>
      <c r="B2361" s="82" t="str">
        <f t="shared" si="181"/>
        <v>55660360</v>
      </c>
      <c r="C2361" s="82">
        <f t="shared" si="182"/>
        <v>2014</v>
      </c>
      <c r="D2361" s="82">
        <f t="shared" si="183"/>
        <v>3525.44</v>
      </c>
      <c r="E2361" s="82">
        <f t="shared" si="184"/>
        <v>427.62</v>
      </c>
      <c r="F2361" s="82">
        <f t="array" ref="F2361">SUM(IF(M2361:N2361="-",0,M2361:N2361),IF(O2361="-",0,-O2361))/100</f>
        <v>270.89</v>
      </c>
      <c r="G2361" s="82">
        <f t="array" ref="G2361">SUM(IF(P2361="-",0,P2361),IF(R2361="-",0,R2361))/100</f>
        <v>19.850000000000001</v>
      </c>
      <c r="H2361" s="82">
        <f t="array" ref="H2361">SUM(IF(Q2361="-",0,Q2361))/100</f>
        <v>136.88</v>
      </c>
      <c r="I2361" s="76">
        <v>5566036</v>
      </c>
      <c r="J2361" s="76" t="s">
        <v>234</v>
      </c>
      <c r="K2361" s="77">
        <v>42004</v>
      </c>
      <c r="L2361" s="76">
        <v>352544</v>
      </c>
      <c r="M2361" s="76">
        <v>26383</v>
      </c>
      <c r="N2361" s="76">
        <v>706</v>
      </c>
      <c r="O2361" s="76" t="s">
        <v>19</v>
      </c>
      <c r="P2361" s="76">
        <v>1653</v>
      </c>
      <c r="Q2361" s="76">
        <v>13688</v>
      </c>
      <c r="R2361" s="76">
        <v>332</v>
      </c>
    </row>
    <row r="2362" spans="1:18">
      <c r="A2362" s="82">
        <f t="shared" si="180"/>
        <v>556603602013</v>
      </c>
      <c r="B2362" s="82" t="str">
        <f t="shared" si="181"/>
        <v>55660360</v>
      </c>
      <c r="C2362" s="82">
        <f t="shared" si="182"/>
        <v>2013</v>
      </c>
      <c r="D2362" s="82">
        <f t="shared" si="183"/>
        <v>3525.44</v>
      </c>
      <c r="E2362" s="82">
        <f t="shared" si="184"/>
        <v>423.15999999999997</v>
      </c>
      <c r="F2362" s="82">
        <f t="array" ref="F2362">SUM(IF(M2362:N2362="-",0,M2362:N2362),IF(O2362="-",0,-O2362))/100</f>
        <v>273.83</v>
      </c>
      <c r="G2362" s="82">
        <f t="array" ref="G2362">SUM(IF(P2362="-",0,P2362),IF(R2362="-",0,R2362))/100</f>
        <v>13.17</v>
      </c>
      <c r="H2362" s="82">
        <f t="array" ref="H2362">SUM(IF(Q2362="-",0,Q2362))/100</f>
        <v>136.16</v>
      </c>
      <c r="I2362" s="76">
        <v>5566036</v>
      </c>
      <c r="J2362" s="76" t="s">
        <v>234</v>
      </c>
      <c r="K2362" s="77">
        <v>41639</v>
      </c>
      <c r="L2362" s="76">
        <v>352544</v>
      </c>
      <c r="M2362" s="76">
        <v>26677</v>
      </c>
      <c r="N2362" s="76">
        <v>706</v>
      </c>
      <c r="O2362" s="76" t="s">
        <v>19</v>
      </c>
      <c r="P2362" s="76">
        <v>1249</v>
      </c>
      <c r="Q2362" s="76">
        <v>13616</v>
      </c>
      <c r="R2362" s="76">
        <v>68</v>
      </c>
    </row>
    <row r="2363" spans="1:18">
      <c r="A2363" s="82">
        <f t="shared" si="180"/>
        <v>556603602012</v>
      </c>
      <c r="B2363" s="82" t="str">
        <f t="shared" si="181"/>
        <v>55660360</v>
      </c>
      <c r="C2363" s="82">
        <f t="shared" si="182"/>
        <v>2012</v>
      </c>
      <c r="D2363" s="82">
        <f t="shared" si="183"/>
        <v>3525.44</v>
      </c>
      <c r="E2363" s="82">
        <f t="shared" si="184"/>
        <v>425.53</v>
      </c>
      <c r="F2363" s="82">
        <f t="array" ref="F2363">SUM(IF(M2363:N2363="-",0,M2363:N2363),IF(O2363="-",0,-O2363))/100</f>
        <v>266.95</v>
      </c>
      <c r="G2363" s="82">
        <f t="array" ref="G2363">SUM(IF(P2363="-",0,P2363),IF(R2363="-",0,R2363))/100</f>
        <v>17.100000000000001</v>
      </c>
      <c r="H2363" s="82">
        <f t="array" ref="H2363">SUM(IF(Q2363="-",0,Q2363))/100</f>
        <v>141.47999999999999</v>
      </c>
      <c r="I2363" s="76">
        <v>5566036</v>
      </c>
      <c r="J2363" s="76" t="s">
        <v>234</v>
      </c>
      <c r="K2363" s="77">
        <v>41274</v>
      </c>
      <c r="L2363" s="76">
        <v>352544</v>
      </c>
      <c r="M2363" s="76">
        <v>25956</v>
      </c>
      <c r="N2363" s="76">
        <v>739</v>
      </c>
      <c r="O2363" s="76">
        <v>0</v>
      </c>
      <c r="P2363" s="76">
        <v>1642</v>
      </c>
      <c r="Q2363" s="76">
        <v>14148</v>
      </c>
      <c r="R2363" s="76">
        <v>68</v>
      </c>
    </row>
    <row r="2364" spans="1:18">
      <c r="A2364" s="82">
        <f t="shared" si="180"/>
        <v>556603602011</v>
      </c>
      <c r="B2364" s="82" t="str">
        <f t="shared" si="181"/>
        <v>55660360</v>
      </c>
      <c r="C2364" s="82">
        <f t="shared" si="182"/>
        <v>2011</v>
      </c>
      <c r="D2364" s="82">
        <f t="shared" si="183"/>
        <v>3503.24</v>
      </c>
      <c r="E2364" s="82">
        <f t="shared" si="184"/>
        <v>422.52000000000004</v>
      </c>
      <c r="F2364" s="82">
        <f t="array" ref="F2364">SUM(IF(M2364:N2364="-",0,M2364:N2364),IF(O2364="-",0,-O2364))/100</f>
        <v>269.91000000000003</v>
      </c>
      <c r="G2364" s="82">
        <f t="array" ref="G2364">SUM(IF(P2364="-",0,P2364),IF(R2364="-",0,R2364))/100</f>
        <v>12.17</v>
      </c>
      <c r="H2364" s="82">
        <f t="array" ref="H2364">SUM(IF(Q2364="-",0,Q2364))/100</f>
        <v>140.44</v>
      </c>
      <c r="I2364" s="76">
        <v>5566036</v>
      </c>
      <c r="J2364" s="76" t="s">
        <v>234</v>
      </c>
      <c r="K2364" s="77">
        <v>40908</v>
      </c>
      <c r="L2364" s="76">
        <v>350324</v>
      </c>
      <c r="M2364" s="76">
        <v>26814</v>
      </c>
      <c r="N2364" s="76">
        <v>246</v>
      </c>
      <c r="O2364" s="76">
        <v>69</v>
      </c>
      <c r="P2364" s="76">
        <v>1150</v>
      </c>
      <c r="Q2364" s="76">
        <v>14044</v>
      </c>
      <c r="R2364" s="76">
        <v>67</v>
      </c>
    </row>
    <row r="2365" spans="1:18">
      <c r="A2365" s="82">
        <f t="shared" si="180"/>
        <v>556603602010</v>
      </c>
      <c r="B2365" s="82" t="str">
        <f t="shared" si="181"/>
        <v>55660360</v>
      </c>
      <c r="C2365" s="82">
        <f t="shared" si="182"/>
        <v>2010</v>
      </c>
      <c r="D2365" s="82">
        <f t="shared" si="183"/>
        <v>3503.23</v>
      </c>
      <c r="E2365" s="82">
        <f t="shared" si="184"/>
        <v>415.88</v>
      </c>
      <c r="F2365" s="82">
        <f t="array" ref="F2365">SUM(IF(M2365:N2365="-",0,M2365:N2365),IF(O2365="-",0,-O2365))/100</f>
        <v>265.67</v>
      </c>
      <c r="G2365" s="82">
        <f t="array" ref="G2365">SUM(IF(P2365="-",0,P2365),IF(R2365="-",0,R2365))/100</f>
        <v>12.11</v>
      </c>
      <c r="H2365" s="82">
        <f t="array" ref="H2365">SUM(IF(Q2365="-",0,Q2365))/100</f>
        <v>138.1</v>
      </c>
      <c r="I2365" s="76">
        <v>5566036</v>
      </c>
      <c r="J2365" s="76" t="s">
        <v>234</v>
      </c>
      <c r="K2365" s="77">
        <v>40543</v>
      </c>
      <c r="L2365" s="76">
        <v>350323</v>
      </c>
      <c r="M2365" s="76">
        <v>26390</v>
      </c>
      <c r="N2365" s="76">
        <v>246</v>
      </c>
      <c r="O2365" s="76">
        <v>69</v>
      </c>
      <c r="P2365" s="76">
        <v>1144</v>
      </c>
      <c r="Q2365" s="76">
        <v>13810</v>
      </c>
      <c r="R2365" s="76">
        <v>67</v>
      </c>
    </row>
    <row r="2366" spans="1:18">
      <c r="A2366" s="82">
        <f t="shared" si="180"/>
        <v>556603602009</v>
      </c>
      <c r="B2366" s="82" t="str">
        <f t="shared" si="181"/>
        <v>55660360</v>
      </c>
      <c r="C2366" s="82">
        <f t="shared" si="182"/>
        <v>2009</v>
      </c>
      <c r="D2366" s="82">
        <f t="shared" si="183"/>
        <v>3503.32</v>
      </c>
      <c r="E2366" s="82">
        <f t="shared" si="184"/>
        <v>410.20000000000005</v>
      </c>
      <c r="F2366" s="82">
        <f t="array" ref="F2366">SUM(IF(M2366:N2366="-",0,M2366:N2366),IF(O2366="-",0,-O2366))/100</f>
        <v>261.29000000000002</v>
      </c>
      <c r="G2366" s="82">
        <f t="array" ref="G2366">SUM(IF(P2366="-",0,P2366),IF(R2366="-",0,R2366))/100</f>
        <v>11.54</v>
      </c>
      <c r="H2366" s="82">
        <f t="array" ref="H2366">SUM(IF(Q2366="-",0,Q2366))/100</f>
        <v>137.37</v>
      </c>
      <c r="I2366" s="76">
        <v>5566036</v>
      </c>
      <c r="J2366" s="76" t="s">
        <v>234</v>
      </c>
      <c r="K2366" s="77">
        <v>40178</v>
      </c>
      <c r="L2366" s="76">
        <v>350332</v>
      </c>
      <c r="M2366" s="76">
        <v>25952</v>
      </c>
      <c r="N2366" s="76">
        <v>246</v>
      </c>
      <c r="O2366" s="76">
        <v>69</v>
      </c>
      <c r="P2366" s="76">
        <v>1087</v>
      </c>
      <c r="Q2366" s="76">
        <v>13737</v>
      </c>
      <c r="R2366" s="76">
        <v>67</v>
      </c>
    </row>
    <row r="2367" spans="1:18">
      <c r="A2367" s="82">
        <f t="shared" si="180"/>
        <v>556603602008</v>
      </c>
      <c r="B2367" s="82" t="str">
        <f t="shared" si="181"/>
        <v>55660360</v>
      </c>
      <c r="C2367" s="82">
        <f t="shared" si="182"/>
        <v>2008</v>
      </c>
      <c r="D2367" s="82">
        <f t="shared" si="183"/>
        <v>3503.33</v>
      </c>
      <c r="E2367" s="82">
        <f t="shared" si="184"/>
        <v>408.28</v>
      </c>
      <c r="F2367" s="82">
        <f t="array" ref="F2367">SUM(IF(M2367:N2367="-",0,M2367:N2367),IF(O2367="-",0,-O2367))/100</f>
        <v>260.5</v>
      </c>
      <c r="G2367" s="82">
        <f t="array" ref="G2367">SUM(IF(P2367="-",0,P2367),IF(R2367="-",0,R2367))/100</f>
        <v>11.26</v>
      </c>
      <c r="H2367" s="82">
        <f t="array" ref="H2367">SUM(IF(Q2367="-",0,Q2367))/100</f>
        <v>136.52000000000001</v>
      </c>
      <c r="I2367" s="76">
        <v>5566036</v>
      </c>
      <c r="J2367" s="76" t="s">
        <v>234</v>
      </c>
      <c r="K2367" s="77">
        <v>39813</v>
      </c>
      <c r="L2367" s="76">
        <v>350333</v>
      </c>
      <c r="M2367" s="76">
        <v>25710</v>
      </c>
      <c r="N2367" s="76">
        <v>409</v>
      </c>
      <c r="O2367" s="76">
        <v>69</v>
      </c>
      <c r="P2367" s="76">
        <v>1059</v>
      </c>
      <c r="Q2367" s="76">
        <v>13652</v>
      </c>
      <c r="R2367" s="76">
        <v>67</v>
      </c>
    </row>
    <row r="2368" spans="1:18">
      <c r="A2368" s="82">
        <f t="shared" si="180"/>
        <v>556603602007</v>
      </c>
      <c r="B2368" s="82" t="str">
        <f t="shared" si="181"/>
        <v>55660360</v>
      </c>
      <c r="C2368" s="82">
        <f t="shared" si="182"/>
        <v>2007</v>
      </c>
      <c r="D2368" s="82">
        <f t="shared" si="183"/>
        <v>3503.33</v>
      </c>
      <c r="E2368" s="82">
        <f t="shared" si="184"/>
        <v>401.51</v>
      </c>
      <c r="F2368" s="82">
        <f t="array" ref="F2368">SUM(IF(M2368:N2368="-",0,M2368:N2368),IF(O2368="-",0,-O2368))/100</f>
        <v>254.65</v>
      </c>
      <c r="G2368" s="82">
        <f t="array" ref="G2368">SUM(IF(P2368="-",0,P2368),IF(R2368="-",0,R2368))/100</f>
        <v>11.32</v>
      </c>
      <c r="H2368" s="82">
        <f t="array" ref="H2368">SUM(IF(Q2368="-",0,Q2368))/100</f>
        <v>135.54</v>
      </c>
      <c r="I2368" s="76">
        <v>5566036</v>
      </c>
      <c r="J2368" s="76" t="s">
        <v>234</v>
      </c>
      <c r="K2368" s="77">
        <v>39447</v>
      </c>
      <c r="L2368" s="76">
        <v>350333</v>
      </c>
      <c r="M2368" s="76">
        <v>25125</v>
      </c>
      <c r="N2368" s="76">
        <v>409</v>
      </c>
      <c r="O2368" s="76">
        <v>69</v>
      </c>
      <c r="P2368" s="76">
        <v>1065</v>
      </c>
      <c r="Q2368" s="76">
        <v>13554</v>
      </c>
      <c r="R2368" s="76">
        <v>67</v>
      </c>
    </row>
    <row r="2369" spans="1:18">
      <c r="A2369" s="82">
        <f t="shared" si="180"/>
        <v>556603602006</v>
      </c>
      <c r="B2369" s="82" t="str">
        <f t="shared" si="181"/>
        <v>55660360</v>
      </c>
      <c r="C2369" s="82">
        <f t="shared" si="182"/>
        <v>2006</v>
      </c>
      <c r="D2369" s="82">
        <f t="shared" si="183"/>
        <v>3503.16</v>
      </c>
      <c r="E2369" s="82">
        <f t="shared" si="184"/>
        <v>397.78</v>
      </c>
      <c r="F2369" s="82">
        <f t="array" ref="F2369">SUM(IF(M2369:N2369="-",0,M2369:N2369),IF(O2369="-",0,-O2369))/100</f>
        <v>251.94</v>
      </c>
      <c r="G2369" s="82">
        <f t="array" ref="G2369">SUM(IF(P2369="-",0,P2369),IF(R2369="-",0,R2369))/100</f>
        <v>11.11</v>
      </c>
      <c r="H2369" s="82">
        <f t="array" ref="H2369">SUM(IF(Q2369="-",0,Q2369))/100</f>
        <v>134.72999999999999</v>
      </c>
      <c r="I2369" s="76">
        <v>5566036</v>
      </c>
      <c r="J2369" s="76" t="s">
        <v>234</v>
      </c>
      <c r="K2369" s="77">
        <v>39082</v>
      </c>
      <c r="L2369" s="76">
        <v>350316</v>
      </c>
      <c r="M2369" s="76">
        <v>24854</v>
      </c>
      <c r="N2369" s="76">
        <v>409</v>
      </c>
      <c r="O2369" s="76">
        <v>69</v>
      </c>
      <c r="P2369" s="76">
        <v>1044</v>
      </c>
      <c r="Q2369" s="76">
        <v>13473</v>
      </c>
      <c r="R2369" s="76">
        <v>67</v>
      </c>
    </row>
    <row r="2370" spans="1:18">
      <c r="A2370" s="82">
        <f t="shared" si="180"/>
        <v>556604002015</v>
      </c>
      <c r="B2370" s="82" t="str">
        <f t="shared" si="181"/>
        <v>55660400</v>
      </c>
      <c r="C2370" s="82">
        <f t="shared" si="182"/>
        <v>2015</v>
      </c>
      <c r="D2370" s="82">
        <f t="shared" si="183"/>
        <v>9078.7099999999991</v>
      </c>
      <c r="E2370" s="82">
        <f t="shared" si="184"/>
        <v>1800.3200000000002</v>
      </c>
      <c r="F2370" s="82">
        <f t="array" ref="F2370">SUM(IF(M2370:N2370="-",0,M2370:N2370),IF(O2370="-",0,-O2370))/100</f>
        <v>1039.26</v>
      </c>
      <c r="G2370" s="82">
        <f t="array" ref="G2370">SUM(IF(P2370="-",0,P2370),IF(R2370="-",0,R2370))/100</f>
        <v>84.42</v>
      </c>
      <c r="H2370" s="82">
        <f t="array" ref="H2370">SUM(IF(Q2370="-",0,Q2370))/100</f>
        <v>676.64</v>
      </c>
      <c r="I2370" s="76">
        <v>5566040</v>
      </c>
      <c r="J2370" s="76" t="s">
        <v>235</v>
      </c>
      <c r="K2370" s="77">
        <v>42369</v>
      </c>
      <c r="L2370" s="76">
        <v>907871</v>
      </c>
      <c r="M2370" s="76">
        <v>102052</v>
      </c>
      <c r="N2370" s="76">
        <v>15872</v>
      </c>
      <c r="O2370" s="76">
        <v>13998</v>
      </c>
      <c r="P2370" s="76">
        <v>7661</v>
      </c>
      <c r="Q2370" s="76">
        <v>67664</v>
      </c>
      <c r="R2370" s="76">
        <v>781</v>
      </c>
    </row>
    <row r="2371" spans="1:18">
      <c r="A2371" s="82">
        <f t="shared" si="180"/>
        <v>556604002014</v>
      </c>
      <c r="B2371" s="82" t="str">
        <f t="shared" si="181"/>
        <v>55660400</v>
      </c>
      <c r="C2371" s="82">
        <f t="shared" si="182"/>
        <v>2014</v>
      </c>
      <c r="D2371" s="82">
        <f t="shared" si="183"/>
        <v>9078.7099999999991</v>
      </c>
      <c r="E2371" s="82">
        <f t="shared" si="184"/>
        <v>1751.4700000000003</v>
      </c>
      <c r="F2371" s="82">
        <f t="array" ref="F2371">SUM(IF(M2371:N2371="-",0,M2371:N2371),IF(O2371="-",0,-O2371))/100</f>
        <v>1006.97</v>
      </c>
      <c r="G2371" s="82">
        <f t="array" ref="G2371">SUM(IF(P2371="-",0,P2371),IF(R2371="-",0,R2371))/100</f>
        <v>87.18</v>
      </c>
      <c r="H2371" s="82">
        <f t="array" ref="H2371">SUM(IF(Q2371="-",0,Q2371))/100</f>
        <v>657.32</v>
      </c>
      <c r="I2371" s="76">
        <v>5566040</v>
      </c>
      <c r="J2371" s="76" t="s">
        <v>235</v>
      </c>
      <c r="K2371" s="77">
        <v>42004</v>
      </c>
      <c r="L2371" s="76">
        <v>907871</v>
      </c>
      <c r="M2371" s="76">
        <v>98946</v>
      </c>
      <c r="N2371" s="76">
        <v>16200</v>
      </c>
      <c r="O2371" s="76">
        <v>14449</v>
      </c>
      <c r="P2371" s="76">
        <v>8000</v>
      </c>
      <c r="Q2371" s="76">
        <v>65732</v>
      </c>
      <c r="R2371" s="76">
        <v>718</v>
      </c>
    </row>
    <row r="2372" spans="1:18">
      <c r="A2372" s="82">
        <f t="shared" si="180"/>
        <v>556604002013</v>
      </c>
      <c r="B2372" s="82" t="str">
        <f t="shared" si="181"/>
        <v>55660400</v>
      </c>
      <c r="C2372" s="82">
        <f t="shared" si="182"/>
        <v>2013</v>
      </c>
      <c r="D2372" s="82">
        <f t="shared" si="183"/>
        <v>9078.7099999999991</v>
      </c>
      <c r="E2372" s="82">
        <f t="shared" si="184"/>
        <v>1715.85</v>
      </c>
      <c r="F2372" s="82">
        <f t="array" ref="F2372">SUM(IF(M2372:N2372="-",0,M2372:N2372),IF(O2372="-",0,-O2372))/100</f>
        <v>1001.55</v>
      </c>
      <c r="G2372" s="82">
        <f t="array" ref="G2372">SUM(IF(P2372="-",0,P2372),IF(R2372="-",0,R2372))/100</f>
        <v>93.46</v>
      </c>
      <c r="H2372" s="82">
        <f t="array" ref="H2372">SUM(IF(Q2372="-",0,Q2372))/100</f>
        <v>620.84</v>
      </c>
      <c r="I2372" s="76">
        <v>5566040</v>
      </c>
      <c r="J2372" s="76" t="s">
        <v>235</v>
      </c>
      <c r="K2372" s="77">
        <v>41639</v>
      </c>
      <c r="L2372" s="76">
        <v>907871</v>
      </c>
      <c r="M2372" s="76">
        <v>98141</v>
      </c>
      <c r="N2372" s="76">
        <v>17213</v>
      </c>
      <c r="O2372" s="76">
        <v>15199</v>
      </c>
      <c r="P2372" s="76">
        <v>8628</v>
      </c>
      <c r="Q2372" s="76">
        <v>62084</v>
      </c>
      <c r="R2372" s="76">
        <v>718</v>
      </c>
    </row>
    <row r="2373" spans="1:18">
      <c r="A2373" s="82">
        <f t="shared" si="180"/>
        <v>556604002012</v>
      </c>
      <c r="B2373" s="82" t="str">
        <f t="shared" si="181"/>
        <v>55660400</v>
      </c>
      <c r="C2373" s="82">
        <f t="shared" si="182"/>
        <v>2012</v>
      </c>
      <c r="D2373" s="82">
        <f t="shared" si="183"/>
        <v>9078.7000000000007</v>
      </c>
      <c r="E2373" s="82">
        <f t="shared" si="184"/>
        <v>1714.06</v>
      </c>
      <c r="F2373" s="82">
        <f t="array" ref="F2373">SUM(IF(M2373:N2373="-",0,M2373:N2373),IF(O2373="-",0,-O2373))/100</f>
        <v>1000.76</v>
      </c>
      <c r="G2373" s="82">
        <f t="array" ref="G2373">SUM(IF(P2373="-",0,P2373),IF(R2373="-",0,R2373))/100</f>
        <v>93.19</v>
      </c>
      <c r="H2373" s="82">
        <f t="array" ref="H2373">SUM(IF(Q2373="-",0,Q2373))/100</f>
        <v>620.11</v>
      </c>
      <c r="I2373" s="76">
        <v>5566040</v>
      </c>
      <c r="J2373" s="76" t="s">
        <v>235</v>
      </c>
      <c r="K2373" s="77">
        <v>41274</v>
      </c>
      <c r="L2373" s="76">
        <v>907870</v>
      </c>
      <c r="M2373" s="76">
        <v>98062</v>
      </c>
      <c r="N2373" s="76">
        <v>17213</v>
      </c>
      <c r="O2373" s="76">
        <v>15199</v>
      </c>
      <c r="P2373" s="76">
        <v>8601</v>
      </c>
      <c r="Q2373" s="76">
        <v>62011</v>
      </c>
      <c r="R2373" s="76">
        <v>718</v>
      </c>
    </row>
    <row r="2374" spans="1:18">
      <c r="A2374" s="82">
        <f t="shared" si="180"/>
        <v>556604002011</v>
      </c>
      <c r="B2374" s="82" t="str">
        <f t="shared" si="181"/>
        <v>55660400</v>
      </c>
      <c r="C2374" s="82">
        <f t="shared" si="182"/>
        <v>2011</v>
      </c>
      <c r="D2374" s="82">
        <f t="shared" si="183"/>
        <v>9077.02</v>
      </c>
      <c r="E2374" s="82">
        <f t="shared" si="184"/>
        <v>1685.73</v>
      </c>
      <c r="F2374" s="82">
        <f t="array" ref="F2374">SUM(IF(M2374:N2374="-",0,M2374:N2374),IF(O2374="-",0,-O2374))/100</f>
        <v>993.52</v>
      </c>
      <c r="G2374" s="82">
        <f t="array" ref="G2374">SUM(IF(P2374="-",0,P2374),IF(R2374="-",0,R2374))/100</f>
        <v>71.760000000000005</v>
      </c>
      <c r="H2374" s="82">
        <f t="array" ref="H2374">SUM(IF(Q2374="-",0,Q2374))/100</f>
        <v>620.45000000000005</v>
      </c>
      <c r="I2374" s="76">
        <v>5566040</v>
      </c>
      <c r="J2374" s="76" t="s">
        <v>235</v>
      </c>
      <c r="K2374" s="77">
        <v>40908</v>
      </c>
      <c r="L2374" s="76">
        <v>907702</v>
      </c>
      <c r="M2374" s="76">
        <v>97529</v>
      </c>
      <c r="N2374" s="76">
        <v>15414</v>
      </c>
      <c r="O2374" s="76">
        <v>13591</v>
      </c>
      <c r="P2374" s="76">
        <v>6455</v>
      </c>
      <c r="Q2374" s="76">
        <v>62045</v>
      </c>
      <c r="R2374" s="76">
        <v>721</v>
      </c>
    </row>
    <row r="2375" spans="1:18">
      <c r="A2375" s="82">
        <f t="shared" si="180"/>
        <v>556604002010</v>
      </c>
      <c r="B2375" s="82" t="str">
        <f t="shared" si="181"/>
        <v>55660400</v>
      </c>
      <c r="C2375" s="82">
        <f t="shared" si="182"/>
        <v>2010</v>
      </c>
      <c r="D2375" s="82">
        <f t="shared" si="183"/>
        <v>9077.02</v>
      </c>
      <c r="E2375" s="82">
        <f t="shared" si="184"/>
        <v>1697.21</v>
      </c>
      <c r="F2375" s="82">
        <f t="array" ref="F2375">SUM(IF(M2375:N2375="-",0,M2375:N2375),IF(O2375="-",0,-O2375))/100</f>
        <v>992.8</v>
      </c>
      <c r="G2375" s="82">
        <f t="array" ref="G2375">SUM(IF(P2375="-",0,P2375),IF(R2375="-",0,R2375))/100</f>
        <v>73.489999999999995</v>
      </c>
      <c r="H2375" s="82">
        <f t="array" ref="H2375">SUM(IF(Q2375="-",0,Q2375))/100</f>
        <v>630.91999999999996</v>
      </c>
      <c r="I2375" s="76">
        <v>5566040</v>
      </c>
      <c r="J2375" s="76" t="s">
        <v>235</v>
      </c>
      <c r="K2375" s="77">
        <v>40543</v>
      </c>
      <c r="L2375" s="76">
        <v>907702</v>
      </c>
      <c r="M2375" s="76">
        <v>97457</v>
      </c>
      <c r="N2375" s="76">
        <v>15424</v>
      </c>
      <c r="O2375" s="76">
        <v>13601</v>
      </c>
      <c r="P2375" s="76">
        <v>6629</v>
      </c>
      <c r="Q2375" s="76">
        <v>63092</v>
      </c>
      <c r="R2375" s="76">
        <v>720</v>
      </c>
    </row>
    <row r="2376" spans="1:18">
      <c r="A2376" s="82">
        <f t="shared" si="180"/>
        <v>556604002009</v>
      </c>
      <c r="B2376" s="82" t="str">
        <f t="shared" si="181"/>
        <v>55660400</v>
      </c>
      <c r="C2376" s="82">
        <f t="shared" si="182"/>
        <v>2009</v>
      </c>
      <c r="D2376" s="82">
        <f t="shared" si="183"/>
        <v>9077.01</v>
      </c>
      <c r="E2376" s="82">
        <f t="shared" si="184"/>
        <v>1695.31</v>
      </c>
      <c r="F2376" s="82">
        <f t="array" ref="F2376">SUM(IF(M2376:N2376="-",0,M2376:N2376),IF(O2376="-",0,-O2376))/100</f>
        <v>990.66</v>
      </c>
      <c r="G2376" s="82">
        <f t="array" ref="G2376">SUM(IF(P2376="-",0,P2376),IF(R2376="-",0,R2376))/100</f>
        <v>73.56</v>
      </c>
      <c r="H2376" s="82">
        <f t="array" ref="H2376">SUM(IF(Q2376="-",0,Q2376))/100</f>
        <v>631.09</v>
      </c>
      <c r="I2376" s="76">
        <v>5566040</v>
      </c>
      <c r="J2376" s="76" t="s">
        <v>235</v>
      </c>
      <c r="K2376" s="77">
        <v>40178</v>
      </c>
      <c r="L2376" s="76">
        <v>907701</v>
      </c>
      <c r="M2376" s="76">
        <v>97243</v>
      </c>
      <c r="N2376" s="76">
        <v>15424</v>
      </c>
      <c r="O2376" s="76">
        <v>13601</v>
      </c>
      <c r="P2376" s="76">
        <v>6636</v>
      </c>
      <c r="Q2376" s="76">
        <v>63109</v>
      </c>
      <c r="R2376" s="76">
        <v>720</v>
      </c>
    </row>
    <row r="2377" spans="1:18">
      <c r="A2377" s="82">
        <f t="shared" si="180"/>
        <v>556604002008</v>
      </c>
      <c r="B2377" s="82" t="str">
        <f t="shared" si="181"/>
        <v>55660400</v>
      </c>
      <c r="C2377" s="82">
        <f t="shared" si="182"/>
        <v>2008</v>
      </c>
      <c r="D2377" s="82">
        <f t="shared" si="183"/>
        <v>9076.9599999999991</v>
      </c>
      <c r="E2377" s="82">
        <f t="shared" si="184"/>
        <v>1691.2200000000003</v>
      </c>
      <c r="F2377" s="82">
        <f t="array" ref="F2377">SUM(IF(M2377:N2377="-",0,M2377:N2377),IF(O2377="-",0,-O2377))/100</f>
        <v>981.88</v>
      </c>
      <c r="G2377" s="82">
        <f t="array" ref="G2377">SUM(IF(P2377="-",0,P2377),IF(R2377="-",0,R2377))/100</f>
        <v>73.27</v>
      </c>
      <c r="H2377" s="82">
        <f t="array" ref="H2377">SUM(IF(Q2377="-",0,Q2377))/100</f>
        <v>636.07000000000005</v>
      </c>
      <c r="I2377" s="76">
        <v>5566040</v>
      </c>
      <c r="J2377" s="76" t="s">
        <v>235</v>
      </c>
      <c r="K2377" s="77">
        <v>39813</v>
      </c>
      <c r="L2377" s="76">
        <v>907696</v>
      </c>
      <c r="M2377" s="76">
        <v>96365</v>
      </c>
      <c r="N2377" s="76">
        <v>15424</v>
      </c>
      <c r="O2377" s="76">
        <v>13601</v>
      </c>
      <c r="P2377" s="76">
        <v>6607</v>
      </c>
      <c r="Q2377" s="76">
        <v>63607</v>
      </c>
      <c r="R2377" s="76">
        <v>720</v>
      </c>
    </row>
    <row r="2378" spans="1:18">
      <c r="A2378" s="82">
        <f t="shared" si="180"/>
        <v>556604002007</v>
      </c>
      <c r="B2378" s="82" t="str">
        <f t="shared" si="181"/>
        <v>55660400</v>
      </c>
      <c r="C2378" s="82">
        <f t="shared" si="182"/>
        <v>2007</v>
      </c>
      <c r="D2378" s="82">
        <f t="shared" si="183"/>
        <v>9076.9699999999993</v>
      </c>
      <c r="E2378" s="82">
        <f t="shared" si="184"/>
        <v>1681.1599999999999</v>
      </c>
      <c r="F2378" s="82">
        <f t="array" ref="F2378">SUM(IF(M2378:N2378="-",0,M2378:N2378),IF(O2378="-",0,-O2378))/100</f>
        <v>972.64</v>
      </c>
      <c r="G2378" s="82">
        <f t="array" ref="G2378">SUM(IF(P2378="-",0,P2378),IF(R2378="-",0,R2378))/100</f>
        <v>72.89</v>
      </c>
      <c r="H2378" s="82">
        <f t="array" ref="H2378">SUM(IF(Q2378="-",0,Q2378))/100</f>
        <v>635.63</v>
      </c>
      <c r="I2378" s="76">
        <v>5566040</v>
      </c>
      <c r="J2378" s="76" t="s">
        <v>235</v>
      </c>
      <c r="K2378" s="77">
        <v>39447</v>
      </c>
      <c r="L2378" s="76">
        <v>907697</v>
      </c>
      <c r="M2378" s="76">
        <v>95419</v>
      </c>
      <c r="N2378" s="76">
        <v>15515</v>
      </c>
      <c r="O2378" s="76">
        <v>13670</v>
      </c>
      <c r="P2378" s="76">
        <v>6569</v>
      </c>
      <c r="Q2378" s="76">
        <v>63563</v>
      </c>
      <c r="R2378" s="76">
        <v>720</v>
      </c>
    </row>
    <row r="2379" spans="1:18">
      <c r="A2379" s="82">
        <f t="shared" ref="A2379:A2442" si="185">(B2379&amp;C2379)+0</f>
        <v>556604002006</v>
      </c>
      <c r="B2379" s="82" t="str">
        <f t="shared" ref="B2379:B2442" si="186">LEFT(I2379&amp;"00000000",8)</f>
        <v>55660400</v>
      </c>
      <c r="C2379" s="82">
        <f t="shared" ref="C2379:C2442" si="187">YEAR(K2379)</f>
        <v>2006</v>
      </c>
      <c r="D2379" s="82">
        <f t="shared" ref="D2379:D2442" si="188">IF(L2379="-",0,L2379/100)</f>
        <v>9076.9699999999993</v>
      </c>
      <c r="E2379" s="82">
        <f t="shared" ref="E2379:E2442" si="189">SUM(F2379:H2379)</f>
        <v>1673.3399999999997</v>
      </c>
      <c r="F2379" s="82">
        <f t="array" ref="F2379">SUM(IF(M2379:N2379="-",0,M2379:N2379),IF(O2379="-",0,-O2379))/100</f>
        <v>963.43</v>
      </c>
      <c r="G2379" s="82">
        <f t="array" ref="G2379">SUM(IF(P2379="-",0,P2379),IF(R2379="-",0,R2379))/100</f>
        <v>74.23</v>
      </c>
      <c r="H2379" s="82">
        <f t="array" ref="H2379">SUM(IF(Q2379="-",0,Q2379))/100</f>
        <v>635.67999999999995</v>
      </c>
      <c r="I2379" s="76">
        <v>5566040</v>
      </c>
      <c r="J2379" s="76" t="s">
        <v>235</v>
      </c>
      <c r="K2379" s="77">
        <v>39082</v>
      </c>
      <c r="L2379" s="76">
        <v>907697</v>
      </c>
      <c r="M2379" s="76">
        <v>94498</v>
      </c>
      <c r="N2379" s="76">
        <v>15515</v>
      </c>
      <c r="O2379" s="76">
        <v>13670</v>
      </c>
      <c r="P2379" s="76">
        <v>6703</v>
      </c>
      <c r="Q2379" s="76">
        <v>63568</v>
      </c>
      <c r="R2379" s="76">
        <v>720</v>
      </c>
    </row>
    <row r="2380" spans="1:18">
      <c r="A2380" s="82">
        <f t="shared" si="185"/>
        <v>556604402015</v>
      </c>
      <c r="B2380" s="82" t="str">
        <f t="shared" si="186"/>
        <v>55660440</v>
      </c>
      <c r="C2380" s="82">
        <f t="shared" si="187"/>
        <v>2015</v>
      </c>
      <c r="D2380" s="82">
        <f t="shared" si="188"/>
        <v>7344.45</v>
      </c>
      <c r="E2380" s="82">
        <f t="shared" si="189"/>
        <v>908.41000000000008</v>
      </c>
      <c r="F2380" s="82">
        <f t="array" ref="F2380">SUM(IF(M2380:N2380="-",0,M2380:N2380),IF(O2380="-",0,-O2380))/100</f>
        <v>520.96</v>
      </c>
      <c r="G2380" s="82">
        <f t="array" ref="G2380">SUM(IF(P2380="-",0,P2380),IF(R2380="-",0,R2380))/100</f>
        <v>59.46</v>
      </c>
      <c r="H2380" s="82">
        <f t="array" ref="H2380">SUM(IF(Q2380="-",0,Q2380))/100</f>
        <v>327.99</v>
      </c>
      <c r="I2380" s="76">
        <v>5566044</v>
      </c>
      <c r="J2380" s="76" t="s">
        <v>236</v>
      </c>
      <c r="K2380" s="77">
        <v>42369</v>
      </c>
      <c r="L2380" s="76">
        <v>734445</v>
      </c>
      <c r="M2380" s="76">
        <v>50867</v>
      </c>
      <c r="N2380" s="76">
        <v>7657</v>
      </c>
      <c r="O2380" s="76">
        <v>6428</v>
      </c>
      <c r="P2380" s="76">
        <v>5566</v>
      </c>
      <c r="Q2380" s="76">
        <v>32799</v>
      </c>
      <c r="R2380" s="76">
        <v>380</v>
      </c>
    </row>
    <row r="2381" spans="1:18">
      <c r="A2381" s="82">
        <f t="shared" si="185"/>
        <v>556604402014</v>
      </c>
      <c r="B2381" s="82" t="str">
        <f t="shared" si="186"/>
        <v>55660440</v>
      </c>
      <c r="C2381" s="82">
        <f t="shared" si="187"/>
        <v>2014</v>
      </c>
      <c r="D2381" s="82">
        <f t="shared" si="188"/>
        <v>7344.45</v>
      </c>
      <c r="E2381" s="82">
        <f t="shared" si="189"/>
        <v>901.74999999999989</v>
      </c>
      <c r="F2381" s="82">
        <f t="array" ref="F2381">SUM(IF(M2381:N2381="-",0,M2381:N2381),IF(O2381="-",0,-O2381))/100</f>
        <v>520.41</v>
      </c>
      <c r="G2381" s="82">
        <f t="array" ref="G2381">SUM(IF(P2381="-",0,P2381),IF(R2381="-",0,R2381))/100</f>
        <v>51.94</v>
      </c>
      <c r="H2381" s="82">
        <f t="array" ref="H2381">SUM(IF(Q2381="-",0,Q2381))/100</f>
        <v>329.4</v>
      </c>
      <c r="I2381" s="76">
        <v>5566044</v>
      </c>
      <c r="J2381" s="76" t="s">
        <v>236</v>
      </c>
      <c r="K2381" s="77">
        <v>42004</v>
      </c>
      <c r="L2381" s="76">
        <v>734445</v>
      </c>
      <c r="M2381" s="76">
        <v>50794</v>
      </c>
      <c r="N2381" s="76">
        <v>7703</v>
      </c>
      <c r="O2381" s="76">
        <v>6456</v>
      </c>
      <c r="P2381" s="76">
        <v>5194</v>
      </c>
      <c r="Q2381" s="76">
        <v>32940</v>
      </c>
      <c r="R2381" s="76" t="s">
        <v>19</v>
      </c>
    </row>
    <row r="2382" spans="1:18">
      <c r="A2382" s="82">
        <f t="shared" si="185"/>
        <v>556604402013</v>
      </c>
      <c r="B2382" s="82" t="str">
        <f t="shared" si="186"/>
        <v>55660440</v>
      </c>
      <c r="C2382" s="82">
        <f t="shared" si="187"/>
        <v>2013</v>
      </c>
      <c r="D2382" s="82">
        <f t="shared" si="188"/>
        <v>7344.45</v>
      </c>
      <c r="E2382" s="82">
        <f t="shared" si="189"/>
        <v>894.42</v>
      </c>
      <c r="F2382" s="82">
        <f t="array" ref="F2382">SUM(IF(M2382:N2382="-",0,M2382:N2382),IF(O2382="-",0,-O2382))/100</f>
        <v>518.66999999999996</v>
      </c>
      <c r="G2382" s="82">
        <f t="array" ref="G2382">SUM(IF(P2382="-",0,P2382),IF(R2382="-",0,R2382))/100</f>
        <v>50.75</v>
      </c>
      <c r="H2382" s="82">
        <f t="array" ref="H2382">SUM(IF(Q2382="-",0,Q2382))/100</f>
        <v>325</v>
      </c>
      <c r="I2382" s="76">
        <v>5566044</v>
      </c>
      <c r="J2382" s="76" t="s">
        <v>236</v>
      </c>
      <c r="K2382" s="77">
        <v>41639</v>
      </c>
      <c r="L2382" s="76">
        <v>734445</v>
      </c>
      <c r="M2382" s="76">
        <v>50601</v>
      </c>
      <c r="N2382" s="76">
        <v>7721</v>
      </c>
      <c r="O2382" s="76">
        <v>6455</v>
      </c>
      <c r="P2382" s="76">
        <v>5075</v>
      </c>
      <c r="Q2382" s="76">
        <v>32500</v>
      </c>
      <c r="R2382" s="76" t="s">
        <v>19</v>
      </c>
    </row>
    <row r="2383" spans="1:18">
      <c r="A2383" s="82">
        <f t="shared" si="185"/>
        <v>556604402012</v>
      </c>
      <c r="B2383" s="82" t="str">
        <f t="shared" si="186"/>
        <v>55660440</v>
      </c>
      <c r="C2383" s="82">
        <f t="shared" si="187"/>
        <v>2012</v>
      </c>
      <c r="D2383" s="82">
        <f t="shared" si="188"/>
        <v>7344.45</v>
      </c>
      <c r="E2383" s="82">
        <f t="shared" si="189"/>
        <v>891.76</v>
      </c>
      <c r="F2383" s="82">
        <f t="array" ref="F2383">SUM(IF(M2383:N2383="-",0,M2383:N2383),IF(O2383="-",0,-O2383))/100</f>
        <v>517.09</v>
      </c>
      <c r="G2383" s="82">
        <f t="array" ref="G2383">SUM(IF(P2383="-",0,P2383),IF(R2383="-",0,R2383))/100</f>
        <v>50.9</v>
      </c>
      <c r="H2383" s="82">
        <f t="array" ref="H2383">SUM(IF(Q2383="-",0,Q2383))/100</f>
        <v>323.77</v>
      </c>
      <c r="I2383" s="76">
        <v>5566044</v>
      </c>
      <c r="J2383" s="76" t="s">
        <v>236</v>
      </c>
      <c r="K2383" s="77">
        <v>41274</v>
      </c>
      <c r="L2383" s="76">
        <v>734445</v>
      </c>
      <c r="M2383" s="76">
        <v>50443</v>
      </c>
      <c r="N2383" s="76">
        <v>7721</v>
      </c>
      <c r="O2383" s="76">
        <v>6455</v>
      </c>
      <c r="P2383" s="76">
        <v>5090</v>
      </c>
      <c r="Q2383" s="76">
        <v>32377</v>
      </c>
      <c r="R2383" s="76">
        <v>0</v>
      </c>
    </row>
    <row r="2384" spans="1:18">
      <c r="A2384" s="82">
        <f t="shared" si="185"/>
        <v>556604402011</v>
      </c>
      <c r="B2384" s="82" t="str">
        <f t="shared" si="186"/>
        <v>55660440</v>
      </c>
      <c r="C2384" s="82">
        <f t="shared" si="187"/>
        <v>2011</v>
      </c>
      <c r="D2384" s="82">
        <f t="shared" si="188"/>
        <v>7332.86</v>
      </c>
      <c r="E2384" s="82">
        <f t="shared" si="189"/>
        <v>860.15000000000009</v>
      </c>
      <c r="F2384" s="82">
        <f t="array" ref="F2384">SUM(IF(M2384:N2384="-",0,M2384:N2384),IF(O2384="-",0,-O2384))/100</f>
        <v>496.58</v>
      </c>
      <c r="G2384" s="82">
        <f t="array" ref="G2384">SUM(IF(P2384="-",0,P2384),IF(R2384="-",0,R2384))/100</f>
        <v>36.76</v>
      </c>
      <c r="H2384" s="82">
        <f t="array" ref="H2384">SUM(IF(Q2384="-",0,Q2384))/100</f>
        <v>326.81</v>
      </c>
      <c r="I2384" s="76">
        <v>5566044</v>
      </c>
      <c r="J2384" s="76" t="s">
        <v>236</v>
      </c>
      <c r="K2384" s="77">
        <v>40908</v>
      </c>
      <c r="L2384" s="76">
        <v>733286</v>
      </c>
      <c r="M2384" s="76">
        <v>48992</v>
      </c>
      <c r="N2384" s="76">
        <v>5617</v>
      </c>
      <c r="O2384" s="76">
        <v>4951</v>
      </c>
      <c r="P2384" s="76">
        <v>3362</v>
      </c>
      <c r="Q2384" s="76">
        <v>32681</v>
      </c>
      <c r="R2384" s="76">
        <v>314</v>
      </c>
    </row>
    <row r="2385" spans="1:18">
      <c r="A2385" s="82">
        <f t="shared" si="185"/>
        <v>556604402010</v>
      </c>
      <c r="B2385" s="82" t="str">
        <f t="shared" si="186"/>
        <v>55660440</v>
      </c>
      <c r="C2385" s="82">
        <f t="shared" si="187"/>
        <v>2010</v>
      </c>
      <c r="D2385" s="82">
        <f t="shared" si="188"/>
        <v>7333.92</v>
      </c>
      <c r="E2385" s="82">
        <f t="shared" si="189"/>
        <v>852.2</v>
      </c>
      <c r="F2385" s="82">
        <f t="array" ref="F2385">SUM(IF(M2385:N2385="-",0,M2385:N2385),IF(O2385="-",0,-O2385))/100</f>
        <v>489.48</v>
      </c>
      <c r="G2385" s="82">
        <f t="array" ref="G2385">SUM(IF(P2385="-",0,P2385),IF(R2385="-",0,R2385))/100</f>
        <v>36.9</v>
      </c>
      <c r="H2385" s="82">
        <f t="array" ref="H2385">SUM(IF(Q2385="-",0,Q2385))/100</f>
        <v>325.82</v>
      </c>
      <c r="I2385" s="76">
        <v>5566044</v>
      </c>
      <c r="J2385" s="76" t="s">
        <v>236</v>
      </c>
      <c r="K2385" s="77">
        <v>40543</v>
      </c>
      <c r="L2385" s="76">
        <v>733392</v>
      </c>
      <c r="M2385" s="76">
        <v>48547</v>
      </c>
      <c r="N2385" s="76">
        <v>3956</v>
      </c>
      <c r="O2385" s="76">
        <v>3555</v>
      </c>
      <c r="P2385" s="76">
        <v>3376</v>
      </c>
      <c r="Q2385" s="76">
        <v>32582</v>
      </c>
      <c r="R2385" s="76">
        <v>314</v>
      </c>
    </row>
    <row r="2386" spans="1:18">
      <c r="A2386" s="82">
        <f t="shared" si="185"/>
        <v>556604402009</v>
      </c>
      <c r="B2386" s="82" t="str">
        <f t="shared" si="186"/>
        <v>55660440</v>
      </c>
      <c r="C2386" s="82">
        <f t="shared" si="187"/>
        <v>2009</v>
      </c>
      <c r="D2386" s="82">
        <f t="shared" si="188"/>
        <v>7333.85</v>
      </c>
      <c r="E2386" s="82">
        <f t="shared" si="189"/>
        <v>850.78</v>
      </c>
      <c r="F2386" s="82">
        <f t="array" ref="F2386">SUM(IF(M2386:N2386="-",0,M2386:N2386),IF(O2386="-",0,-O2386))/100</f>
        <v>488.59</v>
      </c>
      <c r="G2386" s="82">
        <f t="array" ref="G2386">SUM(IF(P2386="-",0,P2386),IF(R2386="-",0,R2386))/100</f>
        <v>36.33</v>
      </c>
      <c r="H2386" s="82">
        <f t="array" ref="H2386">SUM(IF(Q2386="-",0,Q2386))/100</f>
        <v>325.86</v>
      </c>
      <c r="I2386" s="76">
        <v>5566044</v>
      </c>
      <c r="J2386" s="76" t="s">
        <v>236</v>
      </c>
      <c r="K2386" s="77">
        <v>40178</v>
      </c>
      <c r="L2386" s="76">
        <v>733385</v>
      </c>
      <c r="M2386" s="76">
        <v>48458</v>
      </c>
      <c r="N2386" s="76">
        <v>3956</v>
      </c>
      <c r="O2386" s="76">
        <v>3555</v>
      </c>
      <c r="P2386" s="76">
        <v>3319</v>
      </c>
      <c r="Q2386" s="76">
        <v>32586</v>
      </c>
      <c r="R2386" s="76">
        <v>314</v>
      </c>
    </row>
    <row r="2387" spans="1:18">
      <c r="A2387" s="82">
        <f t="shared" si="185"/>
        <v>556604402008</v>
      </c>
      <c r="B2387" s="82" t="str">
        <f t="shared" si="186"/>
        <v>55660440</v>
      </c>
      <c r="C2387" s="82">
        <f t="shared" si="187"/>
        <v>2008</v>
      </c>
      <c r="D2387" s="82">
        <f t="shared" si="188"/>
        <v>7333.89</v>
      </c>
      <c r="E2387" s="82">
        <f t="shared" si="189"/>
        <v>842.13000000000011</v>
      </c>
      <c r="F2387" s="82">
        <f t="array" ref="F2387">SUM(IF(M2387:N2387="-",0,M2387:N2387),IF(O2387="-",0,-O2387))/100</f>
        <v>481.16</v>
      </c>
      <c r="G2387" s="82">
        <f t="array" ref="G2387">SUM(IF(P2387="-",0,P2387),IF(R2387="-",0,R2387))/100</f>
        <v>36.520000000000003</v>
      </c>
      <c r="H2387" s="82">
        <f t="array" ref="H2387">SUM(IF(Q2387="-",0,Q2387))/100</f>
        <v>324.45</v>
      </c>
      <c r="I2387" s="76">
        <v>5566044</v>
      </c>
      <c r="J2387" s="76" t="s">
        <v>236</v>
      </c>
      <c r="K2387" s="77">
        <v>39813</v>
      </c>
      <c r="L2387" s="76">
        <v>733389</v>
      </c>
      <c r="M2387" s="76">
        <v>47716</v>
      </c>
      <c r="N2387" s="76">
        <v>3955</v>
      </c>
      <c r="O2387" s="76">
        <v>3555</v>
      </c>
      <c r="P2387" s="76">
        <v>3338</v>
      </c>
      <c r="Q2387" s="76">
        <v>32445</v>
      </c>
      <c r="R2387" s="76">
        <v>314</v>
      </c>
    </row>
    <row r="2388" spans="1:18">
      <c r="A2388" s="82">
        <f t="shared" si="185"/>
        <v>556604402007</v>
      </c>
      <c r="B2388" s="82" t="str">
        <f t="shared" si="186"/>
        <v>55660440</v>
      </c>
      <c r="C2388" s="82">
        <f t="shared" si="187"/>
        <v>2007</v>
      </c>
      <c r="D2388" s="82">
        <f t="shared" si="188"/>
        <v>7333.91</v>
      </c>
      <c r="E2388" s="82">
        <f t="shared" si="189"/>
        <v>837.43</v>
      </c>
      <c r="F2388" s="82">
        <f t="array" ref="F2388">SUM(IF(M2388:N2388="-",0,M2388:N2388),IF(O2388="-",0,-O2388))/100</f>
        <v>476.58</v>
      </c>
      <c r="G2388" s="82">
        <f t="array" ref="G2388">SUM(IF(P2388="-",0,P2388),IF(R2388="-",0,R2388))/100</f>
        <v>36.49</v>
      </c>
      <c r="H2388" s="82">
        <f t="array" ref="H2388">SUM(IF(Q2388="-",0,Q2388))/100</f>
        <v>324.36</v>
      </c>
      <c r="I2388" s="76">
        <v>5566044</v>
      </c>
      <c r="J2388" s="76" t="s">
        <v>236</v>
      </c>
      <c r="K2388" s="77">
        <v>39447</v>
      </c>
      <c r="L2388" s="76">
        <v>733391</v>
      </c>
      <c r="M2388" s="76">
        <v>47258</v>
      </c>
      <c r="N2388" s="76">
        <v>3721</v>
      </c>
      <c r="O2388" s="76">
        <v>3321</v>
      </c>
      <c r="P2388" s="76">
        <v>3335</v>
      </c>
      <c r="Q2388" s="76">
        <v>32436</v>
      </c>
      <c r="R2388" s="76">
        <v>314</v>
      </c>
    </row>
    <row r="2389" spans="1:18">
      <c r="A2389" s="82">
        <f t="shared" si="185"/>
        <v>556604402006</v>
      </c>
      <c r="B2389" s="82" t="str">
        <f t="shared" si="186"/>
        <v>55660440</v>
      </c>
      <c r="C2389" s="82">
        <f t="shared" si="187"/>
        <v>2006</v>
      </c>
      <c r="D2389" s="82">
        <f t="shared" si="188"/>
        <v>7333.92</v>
      </c>
      <c r="E2389" s="82">
        <f t="shared" si="189"/>
        <v>835.04</v>
      </c>
      <c r="F2389" s="82">
        <f t="array" ref="F2389">SUM(IF(M2389:N2389="-",0,M2389:N2389),IF(O2389="-",0,-O2389))/100</f>
        <v>474.75</v>
      </c>
      <c r="G2389" s="82">
        <f t="array" ref="G2389">SUM(IF(P2389="-",0,P2389),IF(R2389="-",0,R2389))/100</f>
        <v>36.19</v>
      </c>
      <c r="H2389" s="82">
        <f t="array" ref="H2389">SUM(IF(Q2389="-",0,Q2389))/100</f>
        <v>324.10000000000002</v>
      </c>
      <c r="I2389" s="76">
        <v>5566044</v>
      </c>
      <c r="J2389" s="76" t="s">
        <v>236</v>
      </c>
      <c r="K2389" s="77">
        <v>39082</v>
      </c>
      <c r="L2389" s="76">
        <v>733392</v>
      </c>
      <c r="M2389" s="76">
        <v>47075</v>
      </c>
      <c r="N2389" s="76">
        <v>3721</v>
      </c>
      <c r="O2389" s="76">
        <v>3321</v>
      </c>
      <c r="P2389" s="76">
        <v>3305</v>
      </c>
      <c r="Q2389" s="76">
        <v>32410</v>
      </c>
      <c r="R2389" s="76">
        <v>314</v>
      </c>
    </row>
    <row r="2390" spans="1:18">
      <c r="A2390" s="82">
        <f t="shared" si="185"/>
        <v>556604802015</v>
      </c>
      <c r="B2390" s="82" t="str">
        <f t="shared" si="186"/>
        <v>55660480</v>
      </c>
      <c r="C2390" s="82">
        <f t="shared" si="187"/>
        <v>2015</v>
      </c>
      <c r="D2390" s="82">
        <f t="shared" si="188"/>
        <v>3770.76</v>
      </c>
      <c r="E2390" s="82">
        <f t="shared" si="189"/>
        <v>948.72</v>
      </c>
      <c r="F2390" s="82">
        <f t="array" ref="F2390">SUM(IF(M2390:N2390="-",0,M2390:N2390),IF(O2390="-",0,-O2390))/100</f>
        <v>500.69</v>
      </c>
      <c r="G2390" s="82">
        <f t="array" ref="G2390">SUM(IF(P2390="-",0,P2390),IF(R2390="-",0,R2390))/100</f>
        <v>98.02</v>
      </c>
      <c r="H2390" s="82">
        <f t="array" ref="H2390">SUM(IF(Q2390="-",0,Q2390))/100</f>
        <v>350.01</v>
      </c>
      <c r="I2390" s="76">
        <v>5566048</v>
      </c>
      <c r="J2390" s="76" t="s">
        <v>237</v>
      </c>
      <c r="K2390" s="77">
        <v>42369</v>
      </c>
      <c r="L2390" s="76">
        <v>377076</v>
      </c>
      <c r="M2390" s="76">
        <v>47060</v>
      </c>
      <c r="N2390" s="76">
        <v>3739</v>
      </c>
      <c r="O2390" s="76">
        <v>730</v>
      </c>
      <c r="P2390" s="76">
        <v>9375</v>
      </c>
      <c r="Q2390" s="76">
        <v>35001</v>
      </c>
      <c r="R2390" s="76">
        <v>427</v>
      </c>
    </row>
    <row r="2391" spans="1:18">
      <c r="A2391" s="82">
        <f t="shared" si="185"/>
        <v>556604802014</v>
      </c>
      <c r="B2391" s="82" t="str">
        <f t="shared" si="186"/>
        <v>55660480</v>
      </c>
      <c r="C2391" s="82">
        <f t="shared" si="187"/>
        <v>2014</v>
      </c>
      <c r="D2391" s="82">
        <f t="shared" si="188"/>
        <v>3770.76</v>
      </c>
      <c r="E2391" s="82">
        <f t="shared" si="189"/>
        <v>943.98</v>
      </c>
      <c r="F2391" s="82">
        <f t="array" ref="F2391">SUM(IF(M2391:N2391="-",0,M2391:N2391),IF(O2391="-",0,-O2391))/100</f>
        <v>502.83</v>
      </c>
      <c r="G2391" s="82">
        <f t="array" ref="G2391">SUM(IF(P2391="-",0,P2391),IF(R2391="-",0,R2391))/100</f>
        <v>93.99</v>
      </c>
      <c r="H2391" s="82">
        <f t="array" ref="H2391">SUM(IF(Q2391="-",0,Q2391))/100</f>
        <v>347.16</v>
      </c>
      <c r="I2391" s="76">
        <v>5566048</v>
      </c>
      <c r="J2391" s="76" t="s">
        <v>237</v>
      </c>
      <c r="K2391" s="77">
        <v>42004</v>
      </c>
      <c r="L2391" s="76">
        <v>377076</v>
      </c>
      <c r="M2391" s="76">
        <v>47246</v>
      </c>
      <c r="N2391" s="76">
        <v>3767</v>
      </c>
      <c r="O2391" s="76">
        <v>730</v>
      </c>
      <c r="P2391" s="76">
        <v>8990</v>
      </c>
      <c r="Q2391" s="76">
        <v>34716</v>
      </c>
      <c r="R2391" s="76">
        <v>409</v>
      </c>
    </row>
    <row r="2392" spans="1:18">
      <c r="A2392" s="82">
        <f t="shared" si="185"/>
        <v>556604802013</v>
      </c>
      <c r="B2392" s="82" t="str">
        <f t="shared" si="186"/>
        <v>55660480</v>
      </c>
      <c r="C2392" s="82">
        <f t="shared" si="187"/>
        <v>2013</v>
      </c>
      <c r="D2392" s="82">
        <f t="shared" si="188"/>
        <v>3770.86</v>
      </c>
      <c r="E2392" s="82">
        <f t="shared" si="189"/>
        <v>938.8599999999999</v>
      </c>
      <c r="F2392" s="82">
        <f t="array" ref="F2392">SUM(IF(M2392:N2392="-",0,M2392:N2392),IF(O2392="-",0,-O2392))/100</f>
        <v>505.83</v>
      </c>
      <c r="G2392" s="82">
        <f t="array" ref="G2392">SUM(IF(P2392="-",0,P2392),IF(R2392="-",0,R2392))/100</f>
        <v>94.58</v>
      </c>
      <c r="H2392" s="82">
        <f t="array" ref="H2392">SUM(IF(Q2392="-",0,Q2392))/100</f>
        <v>338.45</v>
      </c>
      <c r="I2392" s="76">
        <v>5566048</v>
      </c>
      <c r="J2392" s="76" t="s">
        <v>237</v>
      </c>
      <c r="K2392" s="77">
        <v>41639</v>
      </c>
      <c r="L2392" s="76">
        <v>377086</v>
      </c>
      <c r="M2392" s="76">
        <v>47438</v>
      </c>
      <c r="N2392" s="76">
        <v>3875</v>
      </c>
      <c r="O2392" s="76">
        <v>730</v>
      </c>
      <c r="P2392" s="76">
        <v>9049</v>
      </c>
      <c r="Q2392" s="76">
        <v>33845</v>
      </c>
      <c r="R2392" s="76">
        <v>409</v>
      </c>
    </row>
    <row r="2393" spans="1:18">
      <c r="A2393" s="82">
        <f t="shared" si="185"/>
        <v>556604802012</v>
      </c>
      <c r="B2393" s="82" t="str">
        <f t="shared" si="186"/>
        <v>55660480</v>
      </c>
      <c r="C2393" s="82">
        <f t="shared" si="187"/>
        <v>2012</v>
      </c>
      <c r="D2393" s="82">
        <f t="shared" si="188"/>
        <v>3770.96</v>
      </c>
      <c r="E2393" s="82">
        <f t="shared" si="189"/>
        <v>928.8</v>
      </c>
      <c r="F2393" s="82">
        <f t="array" ref="F2393">SUM(IF(M2393:N2393="-",0,M2393:N2393),IF(O2393="-",0,-O2393))/100</f>
        <v>501.66</v>
      </c>
      <c r="G2393" s="82">
        <f t="array" ref="G2393">SUM(IF(P2393="-",0,P2393),IF(R2393="-",0,R2393))/100</f>
        <v>91.72</v>
      </c>
      <c r="H2393" s="82">
        <f t="array" ref="H2393">SUM(IF(Q2393="-",0,Q2393))/100</f>
        <v>335.42</v>
      </c>
      <c r="I2393" s="76">
        <v>5566048</v>
      </c>
      <c r="J2393" s="76" t="s">
        <v>237</v>
      </c>
      <c r="K2393" s="77">
        <v>41274</v>
      </c>
      <c r="L2393" s="76">
        <v>377096</v>
      </c>
      <c r="M2393" s="76">
        <v>46931</v>
      </c>
      <c r="N2393" s="76">
        <v>3965</v>
      </c>
      <c r="O2393" s="76">
        <v>730</v>
      </c>
      <c r="P2393" s="76">
        <v>8763</v>
      </c>
      <c r="Q2393" s="76">
        <v>33542</v>
      </c>
      <c r="R2393" s="76">
        <v>409</v>
      </c>
    </row>
    <row r="2394" spans="1:18">
      <c r="A2394" s="82">
        <f t="shared" si="185"/>
        <v>556604802011</v>
      </c>
      <c r="B2394" s="82" t="str">
        <f t="shared" si="186"/>
        <v>55660480</v>
      </c>
      <c r="C2394" s="82">
        <f t="shared" si="187"/>
        <v>2011</v>
      </c>
      <c r="D2394" s="82">
        <f t="shared" si="188"/>
        <v>3765.21</v>
      </c>
      <c r="E2394" s="82">
        <f t="shared" si="189"/>
        <v>919.81</v>
      </c>
      <c r="F2394" s="82">
        <f t="array" ref="F2394">SUM(IF(M2394:N2394="-",0,M2394:N2394),IF(O2394="-",0,-O2394))/100</f>
        <v>499.41</v>
      </c>
      <c r="G2394" s="82">
        <f t="array" ref="G2394">SUM(IF(P2394="-",0,P2394),IF(R2394="-",0,R2394))/100</f>
        <v>78.61</v>
      </c>
      <c r="H2394" s="82">
        <f t="array" ref="H2394">SUM(IF(Q2394="-",0,Q2394))/100</f>
        <v>341.79</v>
      </c>
      <c r="I2394" s="76">
        <v>5566048</v>
      </c>
      <c r="J2394" s="76" t="s">
        <v>237</v>
      </c>
      <c r="K2394" s="77">
        <v>40908</v>
      </c>
      <c r="L2394" s="76">
        <v>376521</v>
      </c>
      <c r="M2394" s="76">
        <v>49187</v>
      </c>
      <c r="N2394" s="76">
        <v>2484</v>
      </c>
      <c r="O2394" s="76">
        <v>1730</v>
      </c>
      <c r="P2394" s="76">
        <v>7518</v>
      </c>
      <c r="Q2394" s="76">
        <v>34179</v>
      </c>
      <c r="R2394" s="76">
        <v>343</v>
      </c>
    </row>
    <row r="2395" spans="1:18">
      <c r="A2395" s="82">
        <f t="shared" si="185"/>
        <v>556604802010</v>
      </c>
      <c r="B2395" s="82" t="str">
        <f t="shared" si="186"/>
        <v>55660480</v>
      </c>
      <c r="C2395" s="82">
        <f t="shared" si="187"/>
        <v>2010</v>
      </c>
      <c r="D2395" s="82">
        <f t="shared" si="188"/>
        <v>3765.31</v>
      </c>
      <c r="E2395" s="82">
        <f t="shared" si="189"/>
        <v>870.09999999999991</v>
      </c>
      <c r="F2395" s="82">
        <f t="array" ref="F2395">SUM(IF(M2395:N2395="-",0,M2395:N2395),IF(O2395="-",0,-O2395))/100</f>
        <v>496.32</v>
      </c>
      <c r="G2395" s="82">
        <f t="array" ref="G2395">SUM(IF(P2395="-",0,P2395),IF(R2395="-",0,R2395))/100</f>
        <v>32.25</v>
      </c>
      <c r="H2395" s="82">
        <f t="array" ref="H2395">SUM(IF(Q2395="-",0,Q2395))/100</f>
        <v>341.53</v>
      </c>
      <c r="I2395" s="76">
        <v>5566048</v>
      </c>
      <c r="J2395" s="76" t="s">
        <v>237</v>
      </c>
      <c r="K2395" s="77">
        <v>40543</v>
      </c>
      <c r="L2395" s="76">
        <v>376531</v>
      </c>
      <c r="M2395" s="76">
        <v>48878</v>
      </c>
      <c r="N2395" s="76">
        <v>2484</v>
      </c>
      <c r="O2395" s="76">
        <v>1730</v>
      </c>
      <c r="P2395" s="76">
        <v>2882</v>
      </c>
      <c r="Q2395" s="76">
        <v>34153</v>
      </c>
      <c r="R2395" s="76">
        <v>343</v>
      </c>
    </row>
    <row r="2396" spans="1:18">
      <c r="A2396" s="82">
        <f t="shared" si="185"/>
        <v>556604802009</v>
      </c>
      <c r="B2396" s="82" t="str">
        <f t="shared" si="186"/>
        <v>55660480</v>
      </c>
      <c r="C2396" s="82">
        <f t="shared" si="187"/>
        <v>2009</v>
      </c>
      <c r="D2396" s="82">
        <f t="shared" si="188"/>
        <v>3765.33</v>
      </c>
      <c r="E2396" s="82">
        <f t="shared" si="189"/>
        <v>872.55000000000007</v>
      </c>
      <c r="F2396" s="82">
        <f t="array" ref="F2396">SUM(IF(M2396:N2396="-",0,M2396:N2396),IF(O2396="-",0,-O2396))/100</f>
        <v>499.99</v>
      </c>
      <c r="G2396" s="82">
        <f t="array" ref="G2396">SUM(IF(P2396="-",0,P2396),IF(R2396="-",0,R2396))/100</f>
        <v>30.69</v>
      </c>
      <c r="H2396" s="82">
        <f t="array" ref="H2396">SUM(IF(Q2396="-",0,Q2396))/100</f>
        <v>341.87</v>
      </c>
      <c r="I2396" s="76">
        <v>5566048</v>
      </c>
      <c r="J2396" s="76" t="s">
        <v>237</v>
      </c>
      <c r="K2396" s="77">
        <v>40178</v>
      </c>
      <c r="L2396" s="76">
        <v>376533</v>
      </c>
      <c r="M2396" s="76">
        <v>49245</v>
      </c>
      <c r="N2396" s="76">
        <v>2482</v>
      </c>
      <c r="O2396" s="76">
        <v>1728</v>
      </c>
      <c r="P2396" s="76">
        <v>2726</v>
      </c>
      <c r="Q2396" s="76">
        <v>34187</v>
      </c>
      <c r="R2396" s="76">
        <v>343</v>
      </c>
    </row>
    <row r="2397" spans="1:18">
      <c r="A2397" s="82">
        <f t="shared" si="185"/>
        <v>556604802008</v>
      </c>
      <c r="B2397" s="82" t="str">
        <f t="shared" si="186"/>
        <v>55660480</v>
      </c>
      <c r="C2397" s="82">
        <f t="shared" si="187"/>
        <v>2008</v>
      </c>
      <c r="D2397" s="82">
        <f t="shared" si="188"/>
        <v>3765.33</v>
      </c>
      <c r="E2397" s="82">
        <f t="shared" si="189"/>
        <v>866.53</v>
      </c>
      <c r="F2397" s="82">
        <f t="array" ref="F2397">SUM(IF(M2397:N2397="-",0,M2397:N2397),IF(O2397="-",0,-O2397))/100</f>
        <v>490.95</v>
      </c>
      <c r="G2397" s="82">
        <f t="array" ref="G2397">SUM(IF(P2397="-",0,P2397),IF(R2397="-",0,R2397))/100</f>
        <v>33.74</v>
      </c>
      <c r="H2397" s="82">
        <f t="array" ref="H2397">SUM(IF(Q2397="-",0,Q2397))/100</f>
        <v>341.84</v>
      </c>
      <c r="I2397" s="76">
        <v>5566048</v>
      </c>
      <c r="J2397" s="76" t="s">
        <v>237</v>
      </c>
      <c r="K2397" s="77">
        <v>39813</v>
      </c>
      <c r="L2397" s="76">
        <v>376533</v>
      </c>
      <c r="M2397" s="76">
        <v>48321</v>
      </c>
      <c r="N2397" s="76">
        <v>2502</v>
      </c>
      <c r="O2397" s="76">
        <v>1728</v>
      </c>
      <c r="P2397" s="76">
        <v>3031</v>
      </c>
      <c r="Q2397" s="76">
        <v>34184</v>
      </c>
      <c r="R2397" s="76">
        <v>343</v>
      </c>
    </row>
    <row r="2398" spans="1:18">
      <c r="A2398" s="82">
        <f t="shared" si="185"/>
        <v>556604802007</v>
      </c>
      <c r="B2398" s="82" t="str">
        <f t="shared" si="186"/>
        <v>55660480</v>
      </c>
      <c r="C2398" s="82">
        <f t="shared" si="187"/>
        <v>2007</v>
      </c>
      <c r="D2398" s="82">
        <f t="shared" si="188"/>
        <v>3765.31</v>
      </c>
      <c r="E2398" s="82">
        <f t="shared" si="189"/>
        <v>866.83999999999992</v>
      </c>
      <c r="F2398" s="82">
        <f t="array" ref="F2398">SUM(IF(M2398:N2398="-",0,M2398:N2398),IF(O2398="-",0,-O2398))/100</f>
        <v>486.96</v>
      </c>
      <c r="G2398" s="82">
        <f t="array" ref="G2398">SUM(IF(P2398="-",0,P2398),IF(R2398="-",0,R2398))/100</f>
        <v>43.82</v>
      </c>
      <c r="H2398" s="82">
        <f t="array" ref="H2398">SUM(IF(Q2398="-",0,Q2398))/100</f>
        <v>336.06</v>
      </c>
      <c r="I2398" s="76">
        <v>5566048</v>
      </c>
      <c r="J2398" s="76" t="s">
        <v>237</v>
      </c>
      <c r="K2398" s="77">
        <v>39447</v>
      </c>
      <c r="L2398" s="76">
        <v>376531</v>
      </c>
      <c r="M2398" s="76">
        <v>47922</v>
      </c>
      <c r="N2398" s="76">
        <v>3355</v>
      </c>
      <c r="O2398" s="76">
        <v>2581</v>
      </c>
      <c r="P2398" s="76">
        <v>4039</v>
      </c>
      <c r="Q2398" s="76">
        <v>33606</v>
      </c>
      <c r="R2398" s="76">
        <v>343</v>
      </c>
    </row>
    <row r="2399" spans="1:18">
      <c r="A2399" s="82">
        <f t="shared" si="185"/>
        <v>556604802006</v>
      </c>
      <c r="B2399" s="82" t="str">
        <f t="shared" si="186"/>
        <v>55660480</v>
      </c>
      <c r="C2399" s="82">
        <f t="shared" si="187"/>
        <v>2006</v>
      </c>
      <c r="D2399" s="82">
        <f t="shared" si="188"/>
        <v>3765.3</v>
      </c>
      <c r="E2399" s="82">
        <f t="shared" si="189"/>
        <v>863.18000000000006</v>
      </c>
      <c r="F2399" s="82">
        <f t="array" ref="F2399">SUM(IF(M2399:N2399="-",0,M2399:N2399),IF(O2399="-",0,-O2399))/100</f>
        <v>484.43</v>
      </c>
      <c r="G2399" s="82">
        <f t="array" ref="G2399">SUM(IF(P2399="-",0,P2399),IF(R2399="-",0,R2399))/100</f>
        <v>43.29</v>
      </c>
      <c r="H2399" s="82">
        <f t="array" ref="H2399">SUM(IF(Q2399="-",0,Q2399))/100</f>
        <v>335.46</v>
      </c>
      <c r="I2399" s="76">
        <v>5566048</v>
      </c>
      <c r="J2399" s="76" t="s">
        <v>237</v>
      </c>
      <c r="K2399" s="77">
        <v>39082</v>
      </c>
      <c r="L2399" s="76">
        <v>376530</v>
      </c>
      <c r="M2399" s="76">
        <v>47665</v>
      </c>
      <c r="N2399" s="76">
        <v>3360</v>
      </c>
      <c r="O2399" s="76">
        <v>2582</v>
      </c>
      <c r="P2399" s="76">
        <v>3986</v>
      </c>
      <c r="Q2399" s="76">
        <v>33546</v>
      </c>
      <c r="R2399" s="76">
        <v>343</v>
      </c>
    </row>
    <row r="2400" spans="1:18">
      <c r="A2400" s="82">
        <f t="shared" si="185"/>
        <v>556605202015</v>
      </c>
      <c r="B2400" s="82" t="str">
        <f t="shared" si="186"/>
        <v>55660520</v>
      </c>
      <c r="C2400" s="82">
        <f t="shared" si="187"/>
        <v>2015</v>
      </c>
      <c r="D2400" s="82">
        <f t="shared" si="188"/>
        <v>4028.49</v>
      </c>
      <c r="E2400" s="82">
        <f t="shared" si="189"/>
        <v>536.04</v>
      </c>
      <c r="F2400" s="82">
        <f t="array" ref="F2400">SUM(IF(M2400:N2400="-",0,M2400:N2400),IF(O2400="-",0,-O2400))/100</f>
        <v>285.86</v>
      </c>
      <c r="G2400" s="82">
        <f t="array" ref="G2400">SUM(IF(P2400="-",0,P2400),IF(R2400="-",0,R2400))/100</f>
        <v>49.99</v>
      </c>
      <c r="H2400" s="82">
        <f t="array" ref="H2400">SUM(IF(Q2400="-",0,Q2400))/100</f>
        <v>200.19</v>
      </c>
      <c r="I2400" s="76">
        <v>5566052</v>
      </c>
      <c r="J2400" s="76" t="s">
        <v>238</v>
      </c>
      <c r="K2400" s="77">
        <v>42369</v>
      </c>
      <c r="L2400" s="76">
        <v>402849</v>
      </c>
      <c r="M2400" s="76">
        <v>27814</v>
      </c>
      <c r="N2400" s="76">
        <v>772</v>
      </c>
      <c r="O2400" s="76">
        <v>0</v>
      </c>
      <c r="P2400" s="76">
        <v>4627</v>
      </c>
      <c r="Q2400" s="76">
        <v>20019</v>
      </c>
      <c r="R2400" s="76">
        <v>372</v>
      </c>
    </row>
    <row r="2401" spans="1:18">
      <c r="A2401" s="82">
        <f t="shared" si="185"/>
        <v>556605202014</v>
      </c>
      <c r="B2401" s="82" t="str">
        <f t="shared" si="186"/>
        <v>55660520</v>
      </c>
      <c r="C2401" s="82">
        <f t="shared" si="187"/>
        <v>2014</v>
      </c>
      <c r="D2401" s="82">
        <f t="shared" si="188"/>
        <v>4028.49</v>
      </c>
      <c r="E2401" s="82">
        <f t="shared" si="189"/>
        <v>538.03</v>
      </c>
      <c r="F2401" s="82">
        <f t="array" ref="F2401">SUM(IF(M2401:N2401="-",0,M2401:N2401),IF(O2401="-",0,-O2401))/100</f>
        <v>288.85000000000002</v>
      </c>
      <c r="G2401" s="82">
        <f t="array" ref="G2401">SUM(IF(P2401="-",0,P2401),IF(R2401="-",0,R2401))/100</f>
        <v>45.3</v>
      </c>
      <c r="H2401" s="82">
        <f t="array" ref="H2401">SUM(IF(Q2401="-",0,Q2401))/100</f>
        <v>203.88</v>
      </c>
      <c r="I2401" s="76">
        <v>5566052</v>
      </c>
      <c r="J2401" s="76" t="s">
        <v>238</v>
      </c>
      <c r="K2401" s="77">
        <v>42004</v>
      </c>
      <c r="L2401" s="76">
        <v>402849</v>
      </c>
      <c r="M2401" s="76">
        <v>28340</v>
      </c>
      <c r="N2401" s="76">
        <v>668</v>
      </c>
      <c r="O2401" s="76">
        <v>123</v>
      </c>
      <c r="P2401" s="76">
        <v>4529</v>
      </c>
      <c r="Q2401" s="76">
        <v>20388</v>
      </c>
      <c r="R2401" s="76">
        <v>1</v>
      </c>
    </row>
    <row r="2402" spans="1:18">
      <c r="A2402" s="82">
        <f t="shared" si="185"/>
        <v>556605202013</v>
      </c>
      <c r="B2402" s="82" t="str">
        <f t="shared" si="186"/>
        <v>55660520</v>
      </c>
      <c r="C2402" s="82">
        <f t="shared" si="187"/>
        <v>2013</v>
      </c>
      <c r="D2402" s="82">
        <f t="shared" si="188"/>
        <v>4028.49</v>
      </c>
      <c r="E2402" s="82">
        <f t="shared" si="189"/>
        <v>534.39</v>
      </c>
      <c r="F2402" s="82">
        <f t="array" ref="F2402">SUM(IF(M2402:N2402="-",0,M2402:N2402),IF(O2402="-",0,-O2402))/100</f>
        <v>288.83</v>
      </c>
      <c r="G2402" s="82">
        <f t="array" ref="G2402">SUM(IF(P2402="-",0,P2402),IF(R2402="-",0,R2402))/100</f>
        <v>44.23</v>
      </c>
      <c r="H2402" s="82">
        <f t="array" ref="H2402">SUM(IF(Q2402="-",0,Q2402))/100</f>
        <v>201.33</v>
      </c>
      <c r="I2402" s="76">
        <v>5566052</v>
      </c>
      <c r="J2402" s="76" t="s">
        <v>238</v>
      </c>
      <c r="K2402" s="77">
        <v>41639</v>
      </c>
      <c r="L2402" s="76">
        <v>402849</v>
      </c>
      <c r="M2402" s="76">
        <v>28347</v>
      </c>
      <c r="N2402" s="76">
        <v>656</v>
      </c>
      <c r="O2402" s="76">
        <v>120</v>
      </c>
      <c r="P2402" s="76">
        <v>4422</v>
      </c>
      <c r="Q2402" s="76">
        <v>20133</v>
      </c>
      <c r="R2402" s="76">
        <v>1</v>
      </c>
    </row>
    <row r="2403" spans="1:18">
      <c r="A2403" s="82">
        <f t="shared" si="185"/>
        <v>556605202012</v>
      </c>
      <c r="B2403" s="82" t="str">
        <f t="shared" si="186"/>
        <v>55660520</v>
      </c>
      <c r="C2403" s="82">
        <f t="shared" si="187"/>
        <v>2012</v>
      </c>
      <c r="D2403" s="82">
        <f t="shared" si="188"/>
        <v>4028.49</v>
      </c>
      <c r="E2403" s="82">
        <f t="shared" si="189"/>
        <v>533.64</v>
      </c>
      <c r="F2403" s="82">
        <f t="array" ref="F2403">SUM(IF(M2403:N2403="-",0,M2403:N2403),IF(O2403="-",0,-O2403))/100</f>
        <v>288.32</v>
      </c>
      <c r="G2403" s="82">
        <f t="array" ref="G2403">SUM(IF(P2403="-",0,P2403),IF(R2403="-",0,R2403))/100</f>
        <v>44.3</v>
      </c>
      <c r="H2403" s="82">
        <f t="array" ref="H2403">SUM(IF(Q2403="-",0,Q2403))/100</f>
        <v>201.02</v>
      </c>
      <c r="I2403" s="76">
        <v>5566052</v>
      </c>
      <c r="J2403" s="76" t="s">
        <v>238</v>
      </c>
      <c r="K2403" s="77">
        <v>41274</v>
      </c>
      <c r="L2403" s="76">
        <v>402849</v>
      </c>
      <c r="M2403" s="76">
        <v>28296</v>
      </c>
      <c r="N2403" s="76">
        <v>656</v>
      </c>
      <c r="O2403" s="76">
        <v>120</v>
      </c>
      <c r="P2403" s="76">
        <v>4429</v>
      </c>
      <c r="Q2403" s="76">
        <v>20102</v>
      </c>
      <c r="R2403" s="76">
        <v>1</v>
      </c>
    </row>
    <row r="2404" spans="1:18">
      <c r="A2404" s="82">
        <f t="shared" si="185"/>
        <v>556605202011</v>
      </c>
      <c r="B2404" s="82" t="str">
        <f t="shared" si="186"/>
        <v>55660520</v>
      </c>
      <c r="C2404" s="82">
        <f t="shared" si="187"/>
        <v>2011</v>
      </c>
      <c r="D2404" s="82">
        <f t="shared" si="188"/>
        <v>4023.02</v>
      </c>
      <c r="E2404" s="82">
        <f t="shared" si="189"/>
        <v>526.95999999999992</v>
      </c>
      <c r="F2404" s="82">
        <f t="array" ref="F2404">SUM(IF(M2404:N2404="-",0,M2404:N2404),IF(O2404="-",0,-O2404))/100</f>
        <v>282.95999999999998</v>
      </c>
      <c r="G2404" s="82">
        <f t="array" ref="G2404">SUM(IF(P2404="-",0,P2404),IF(R2404="-",0,R2404))/100</f>
        <v>43.15</v>
      </c>
      <c r="H2404" s="82">
        <f t="array" ref="H2404">SUM(IF(Q2404="-",0,Q2404))/100</f>
        <v>200.85</v>
      </c>
      <c r="I2404" s="76">
        <v>5566052</v>
      </c>
      <c r="J2404" s="76" t="s">
        <v>238</v>
      </c>
      <c r="K2404" s="77">
        <v>40908</v>
      </c>
      <c r="L2404" s="76">
        <v>402302</v>
      </c>
      <c r="M2404" s="76">
        <v>28149</v>
      </c>
      <c r="N2404" s="76">
        <v>267</v>
      </c>
      <c r="O2404" s="76">
        <v>120</v>
      </c>
      <c r="P2404" s="76">
        <v>4314</v>
      </c>
      <c r="Q2404" s="76">
        <v>20085</v>
      </c>
      <c r="R2404" s="76">
        <v>1</v>
      </c>
    </row>
    <row r="2405" spans="1:18">
      <c r="A2405" s="82">
        <f t="shared" si="185"/>
        <v>556605202010</v>
      </c>
      <c r="B2405" s="82" t="str">
        <f t="shared" si="186"/>
        <v>55660520</v>
      </c>
      <c r="C2405" s="82">
        <f t="shared" si="187"/>
        <v>2010</v>
      </c>
      <c r="D2405" s="82">
        <f t="shared" si="188"/>
        <v>4023.05</v>
      </c>
      <c r="E2405" s="82">
        <f t="shared" si="189"/>
        <v>526.17000000000007</v>
      </c>
      <c r="F2405" s="82">
        <f t="array" ref="F2405">SUM(IF(M2405:N2405="-",0,M2405:N2405),IF(O2405="-",0,-O2405))/100</f>
        <v>281.99</v>
      </c>
      <c r="G2405" s="82">
        <f t="array" ref="G2405">SUM(IF(P2405="-",0,P2405),IF(R2405="-",0,R2405))/100</f>
        <v>43.3</v>
      </c>
      <c r="H2405" s="82">
        <f t="array" ref="H2405">SUM(IF(Q2405="-",0,Q2405))/100</f>
        <v>200.88</v>
      </c>
      <c r="I2405" s="76">
        <v>5566052</v>
      </c>
      <c r="J2405" s="76" t="s">
        <v>238</v>
      </c>
      <c r="K2405" s="77">
        <v>40543</v>
      </c>
      <c r="L2405" s="76">
        <v>402305</v>
      </c>
      <c r="M2405" s="76">
        <v>28052</v>
      </c>
      <c r="N2405" s="76">
        <v>267</v>
      </c>
      <c r="O2405" s="76">
        <v>120</v>
      </c>
      <c r="P2405" s="76">
        <v>4329</v>
      </c>
      <c r="Q2405" s="76">
        <v>20088</v>
      </c>
      <c r="R2405" s="76">
        <v>1</v>
      </c>
    </row>
    <row r="2406" spans="1:18">
      <c r="A2406" s="82">
        <f t="shared" si="185"/>
        <v>556605202009</v>
      </c>
      <c r="B2406" s="82" t="str">
        <f t="shared" si="186"/>
        <v>55660520</v>
      </c>
      <c r="C2406" s="82">
        <f t="shared" si="187"/>
        <v>2009</v>
      </c>
      <c r="D2406" s="82">
        <f t="shared" si="188"/>
        <v>4023.05</v>
      </c>
      <c r="E2406" s="82">
        <f t="shared" si="189"/>
        <v>525.46</v>
      </c>
      <c r="F2406" s="82">
        <f t="array" ref="F2406">SUM(IF(M2406:N2406="-",0,M2406:N2406),IF(O2406="-",0,-O2406))/100</f>
        <v>280.81</v>
      </c>
      <c r="G2406" s="82">
        <f t="array" ref="G2406">SUM(IF(P2406="-",0,P2406),IF(R2406="-",0,R2406))/100</f>
        <v>43.8</v>
      </c>
      <c r="H2406" s="82">
        <f t="array" ref="H2406">SUM(IF(Q2406="-",0,Q2406))/100</f>
        <v>200.85</v>
      </c>
      <c r="I2406" s="76">
        <v>5566052</v>
      </c>
      <c r="J2406" s="76" t="s">
        <v>238</v>
      </c>
      <c r="K2406" s="77">
        <v>40178</v>
      </c>
      <c r="L2406" s="76">
        <v>402305</v>
      </c>
      <c r="M2406" s="76">
        <v>27934</v>
      </c>
      <c r="N2406" s="76">
        <v>267</v>
      </c>
      <c r="O2406" s="76">
        <v>120</v>
      </c>
      <c r="P2406" s="76">
        <v>4379</v>
      </c>
      <c r="Q2406" s="76">
        <v>20085</v>
      </c>
      <c r="R2406" s="76">
        <v>1</v>
      </c>
    </row>
    <row r="2407" spans="1:18">
      <c r="A2407" s="82">
        <f t="shared" si="185"/>
        <v>556605202008</v>
      </c>
      <c r="B2407" s="82" t="str">
        <f t="shared" si="186"/>
        <v>55660520</v>
      </c>
      <c r="C2407" s="82">
        <f t="shared" si="187"/>
        <v>2008</v>
      </c>
      <c r="D2407" s="82">
        <f t="shared" si="188"/>
        <v>4022.72</v>
      </c>
      <c r="E2407" s="82">
        <f t="shared" si="189"/>
        <v>518.68000000000006</v>
      </c>
      <c r="F2407" s="82">
        <f t="array" ref="F2407">SUM(IF(M2407:N2407="-",0,M2407:N2407),IF(O2407="-",0,-O2407))/100</f>
        <v>276.23</v>
      </c>
      <c r="G2407" s="82">
        <f t="array" ref="G2407">SUM(IF(P2407="-",0,P2407),IF(R2407="-",0,R2407))/100</f>
        <v>43.98</v>
      </c>
      <c r="H2407" s="82">
        <f t="array" ref="H2407">SUM(IF(Q2407="-",0,Q2407))/100</f>
        <v>198.47</v>
      </c>
      <c r="I2407" s="76">
        <v>5566052</v>
      </c>
      <c r="J2407" s="76" t="s">
        <v>238</v>
      </c>
      <c r="K2407" s="77">
        <v>39813</v>
      </c>
      <c r="L2407" s="76">
        <v>402272</v>
      </c>
      <c r="M2407" s="76">
        <v>27476</v>
      </c>
      <c r="N2407" s="76">
        <v>267</v>
      </c>
      <c r="O2407" s="76">
        <v>120</v>
      </c>
      <c r="P2407" s="76">
        <v>4397</v>
      </c>
      <c r="Q2407" s="76">
        <v>19847</v>
      </c>
      <c r="R2407" s="76">
        <v>1</v>
      </c>
    </row>
    <row r="2408" spans="1:18">
      <c r="A2408" s="82">
        <f t="shared" si="185"/>
        <v>556605202007</v>
      </c>
      <c r="B2408" s="82" t="str">
        <f t="shared" si="186"/>
        <v>55660520</v>
      </c>
      <c r="C2408" s="82">
        <f t="shared" si="187"/>
        <v>2007</v>
      </c>
      <c r="D2408" s="82">
        <f t="shared" si="188"/>
        <v>4022.44</v>
      </c>
      <c r="E2408" s="82">
        <f t="shared" si="189"/>
        <v>494.59000000000003</v>
      </c>
      <c r="F2408" s="82">
        <f t="array" ref="F2408">SUM(IF(M2408:N2408="-",0,M2408:N2408),IF(O2408="-",0,-O2408))/100</f>
        <v>272.32</v>
      </c>
      <c r="G2408" s="82">
        <f t="array" ref="G2408">SUM(IF(P2408="-",0,P2408),IF(R2408="-",0,R2408))/100</f>
        <v>29.67</v>
      </c>
      <c r="H2408" s="82">
        <f t="array" ref="H2408">SUM(IF(Q2408="-",0,Q2408))/100</f>
        <v>192.6</v>
      </c>
      <c r="I2408" s="76">
        <v>5566052</v>
      </c>
      <c r="J2408" s="76" t="s">
        <v>238</v>
      </c>
      <c r="K2408" s="77">
        <v>39447</v>
      </c>
      <c r="L2408" s="76">
        <v>402244</v>
      </c>
      <c r="M2408" s="76">
        <v>26929</v>
      </c>
      <c r="N2408" s="76">
        <v>348</v>
      </c>
      <c r="O2408" s="76">
        <v>45</v>
      </c>
      <c r="P2408" s="76">
        <v>2967</v>
      </c>
      <c r="Q2408" s="76">
        <v>19260</v>
      </c>
      <c r="R2408" s="76" t="s">
        <v>19</v>
      </c>
    </row>
    <row r="2409" spans="1:18">
      <c r="A2409" s="82">
        <f t="shared" si="185"/>
        <v>556605202006</v>
      </c>
      <c r="B2409" s="82" t="str">
        <f t="shared" si="186"/>
        <v>55660520</v>
      </c>
      <c r="C2409" s="82">
        <f t="shared" si="187"/>
        <v>2006</v>
      </c>
      <c r="D2409" s="82">
        <f t="shared" si="188"/>
        <v>4022.45</v>
      </c>
      <c r="E2409" s="82">
        <f t="shared" si="189"/>
        <v>480.11</v>
      </c>
      <c r="F2409" s="82">
        <f t="array" ref="F2409">SUM(IF(M2409:N2409="-",0,M2409:N2409),IF(O2409="-",0,-O2409))/100</f>
        <v>265.02</v>
      </c>
      <c r="G2409" s="82">
        <f t="array" ref="G2409">SUM(IF(P2409="-",0,P2409),IF(R2409="-",0,R2409))/100</f>
        <v>27.3</v>
      </c>
      <c r="H2409" s="82">
        <f t="array" ref="H2409">SUM(IF(Q2409="-",0,Q2409))/100</f>
        <v>187.79</v>
      </c>
      <c r="I2409" s="76">
        <v>5566052</v>
      </c>
      <c r="J2409" s="76" t="s">
        <v>238</v>
      </c>
      <c r="K2409" s="77">
        <v>39082</v>
      </c>
      <c r="L2409" s="76">
        <v>402245</v>
      </c>
      <c r="M2409" s="76">
        <v>26199</v>
      </c>
      <c r="N2409" s="76">
        <v>348</v>
      </c>
      <c r="O2409" s="76">
        <v>45</v>
      </c>
      <c r="P2409" s="76">
        <v>2730</v>
      </c>
      <c r="Q2409" s="76">
        <v>18779</v>
      </c>
      <c r="R2409" s="76" t="s">
        <v>19</v>
      </c>
    </row>
    <row r="2410" spans="1:18">
      <c r="A2410" s="82">
        <f t="shared" si="185"/>
        <v>556605602015</v>
      </c>
      <c r="B2410" s="82" t="str">
        <f t="shared" si="186"/>
        <v>55660560</v>
      </c>
      <c r="C2410" s="82">
        <f t="shared" si="187"/>
        <v>2015</v>
      </c>
      <c r="D2410" s="82">
        <f t="shared" si="188"/>
        <v>4059.54</v>
      </c>
      <c r="E2410" s="82">
        <f t="shared" si="189"/>
        <v>871.28</v>
      </c>
      <c r="F2410" s="82">
        <f t="array" ref="F2410">SUM(IF(M2410:N2410="-",0,M2410:N2410),IF(O2410="-",0,-O2410))/100</f>
        <v>544.66</v>
      </c>
      <c r="G2410" s="82">
        <f t="array" ref="G2410">SUM(IF(P2410="-",0,P2410),IF(R2410="-",0,R2410))/100</f>
        <v>74.760000000000005</v>
      </c>
      <c r="H2410" s="82">
        <f t="array" ref="H2410">SUM(IF(Q2410="-",0,Q2410))/100</f>
        <v>251.86</v>
      </c>
      <c r="I2410" s="76">
        <v>5566056</v>
      </c>
      <c r="J2410" s="76" t="s">
        <v>239</v>
      </c>
      <c r="K2410" s="77">
        <v>42369</v>
      </c>
      <c r="L2410" s="76">
        <v>405954</v>
      </c>
      <c r="M2410" s="76">
        <v>54040</v>
      </c>
      <c r="N2410" s="76">
        <v>1330</v>
      </c>
      <c r="O2410" s="76">
        <v>904</v>
      </c>
      <c r="P2410" s="76">
        <v>6742</v>
      </c>
      <c r="Q2410" s="76">
        <v>25186</v>
      </c>
      <c r="R2410" s="76">
        <v>734</v>
      </c>
    </row>
    <row r="2411" spans="1:18">
      <c r="A2411" s="82">
        <f t="shared" si="185"/>
        <v>556605602014</v>
      </c>
      <c r="B2411" s="82" t="str">
        <f t="shared" si="186"/>
        <v>55660560</v>
      </c>
      <c r="C2411" s="82">
        <f t="shared" si="187"/>
        <v>2014</v>
      </c>
      <c r="D2411" s="82">
        <f t="shared" si="188"/>
        <v>4059.54</v>
      </c>
      <c r="E2411" s="82">
        <f t="shared" si="189"/>
        <v>867.45</v>
      </c>
      <c r="F2411" s="82">
        <f t="array" ref="F2411">SUM(IF(M2411:N2411="-",0,M2411:N2411),IF(O2411="-",0,-O2411))/100</f>
        <v>548.87</v>
      </c>
      <c r="G2411" s="82">
        <f t="array" ref="G2411">SUM(IF(P2411="-",0,P2411),IF(R2411="-",0,R2411))/100</f>
        <v>67.59</v>
      </c>
      <c r="H2411" s="82">
        <f t="array" ref="H2411">SUM(IF(Q2411="-",0,Q2411))/100</f>
        <v>250.99</v>
      </c>
      <c r="I2411" s="76">
        <v>5566056</v>
      </c>
      <c r="J2411" s="76" t="s">
        <v>239</v>
      </c>
      <c r="K2411" s="77">
        <v>42004</v>
      </c>
      <c r="L2411" s="76">
        <v>405954</v>
      </c>
      <c r="M2411" s="76">
        <v>54466</v>
      </c>
      <c r="N2411" s="76">
        <v>1325</v>
      </c>
      <c r="O2411" s="76">
        <v>904</v>
      </c>
      <c r="P2411" s="76">
        <v>6698</v>
      </c>
      <c r="Q2411" s="76">
        <v>25099</v>
      </c>
      <c r="R2411" s="76">
        <v>61</v>
      </c>
    </row>
    <row r="2412" spans="1:18">
      <c r="A2412" s="82">
        <f t="shared" si="185"/>
        <v>556605602013</v>
      </c>
      <c r="B2412" s="82" t="str">
        <f t="shared" si="186"/>
        <v>55660560</v>
      </c>
      <c r="C2412" s="82">
        <f t="shared" si="187"/>
        <v>2013</v>
      </c>
      <c r="D2412" s="82">
        <f t="shared" si="188"/>
        <v>4059.54</v>
      </c>
      <c r="E2412" s="82">
        <f t="shared" si="189"/>
        <v>863.01</v>
      </c>
      <c r="F2412" s="82">
        <f t="array" ref="F2412">SUM(IF(M2412:N2412="-",0,M2412:N2412),IF(O2412="-",0,-O2412))/100</f>
        <v>548.53</v>
      </c>
      <c r="G2412" s="82">
        <f t="array" ref="G2412">SUM(IF(P2412="-",0,P2412),IF(R2412="-",0,R2412))/100</f>
        <v>67.84</v>
      </c>
      <c r="H2412" s="82">
        <f t="array" ref="H2412">SUM(IF(Q2412="-",0,Q2412))/100</f>
        <v>246.64</v>
      </c>
      <c r="I2412" s="76">
        <v>5566056</v>
      </c>
      <c r="J2412" s="76" t="s">
        <v>239</v>
      </c>
      <c r="K2412" s="77">
        <v>41639</v>
      </c>
      <c r="L2412" s="76">
        <v>405954</v>
      </c>
      <c r="M2412" s="76">
        <v>54432</v>
      </c>
      <c r="N2412" s="76">
        <v>1442</v>
      </c>
      <c r="O2412" s="76">
        <v>1021</v>
      </c>
      <c r="P2412" s="76">
        <v>6723</v>
      </c>
      <c r="Q2412" s="76">
        <v>24664</v>
      </c>
      <c r="R2412" s="76">
        <v>61</v>
      </c>
    </row>
    <row r="2413" spans="1:18">
      <c r="A2413" s="82">
        <f t="shared" si="185"/>
        <v>556605602012</v>
      </c>
      <c r="B2413" s="82" t="str">
        <f t="shared" si="186"/>
        <v>55660560</v>
      </c>
      <c r="C2413" s="82">
        <f t="shared" si="187"/>
        <v>2012</v>
      </c>
      <c r="D2413" s="82">
        <f t="shared" si="188"/>
        <v>4059.54</v>
      </c>
      <c r="E2413" s="82">
        <f t="shared" si="189"/>
        <v>857.42</v>
      </c>
      <c r="F2413" s="82">
        <f t="array" ref="F2413">SUM(IF(M2413:N2413="-",0,M2413:N2413),IF(O2413="-",0,-O2413))/100</f>
        <v>544.27</v>
      </c>
      <c r="G2413" s="82">
        <f t="array" ref="G2413">SUM(IF(P2413="-",0,P2413),IF(R2413="-",0,R2413))/100</f>
        <v>67.37</v>
      </c>
      <c r="H2413" s="82">
        <f t="array" ref="H2413">SUM(IF(Q2413="-",0,Q2413))/100</f>
        <v>245.78</v>
      </c>
      <c r="I2413" s="76">
        <v>5566056</v>
      </c>
      <c r="J2413" s="76" t="s">
        <v>239</v>
      </c>
      <c r="K2413" s="77">
        <v>41274</v>
      </c>
      <c r="L2413" s="76">
        <v>405954</v>
      </c>
      <c r="M2413" s="76">
        <v>54006</v>
      </c>
      <c r="N2413" s="76">
        <v>1442</v>
      </c>
      <c r="O2413" s="76">
        <v>1021</v>
      </c>
      <c r="P2413" s="76">
        <v>6676</v>
      </c>
      <c r="Q2413" s="76">
        <v>24578</v>
      </c>
      <c r="R2413" s="76">
        <v>61</v>
      </c>
    </row>
    <row r="2414" spans="1:18">
      <c r="A2414" s="82">
        <f t="shared" si="185"/>
        <v>556605602011</v>
      </c>
      <c r="B2414" s="82" t="str">
        <f t="shared" si="186"/>
        <v>55660560</v>
      </c>
      <c r="C2414" s="82">
        <f t="shared" si="187"/>
        <v>2011</v>
      </c>
      <c r="D2414" s="82">
        <f t="shared" si="188"/>
        <v>4060.41</v>
      </c>
      <c r="E2414" s="82">
        <f t="shared" si="189"/>
        <v>770.58999999999992</v>
      </c>
      <c r="F2414" s="82">
        <f t="array" ref="F2414">SUM(IF(M2414:N2414="-",0,M2414:N2414),IF(O2414="-",0,-O2414))/100</f>
        <v>499.74</v>
      </c>
      <c r="G2414" s="82">
        <f t="array" ref="G2414">SUM(IF(P2414="-",0,P2414),IF(R2414="-",0,R2414))/100</f>
        <v>31.55</v>
      </c>
      <c r="H2414" s="82">
        <f t="array" ref="H2414">SUM(IF(Q2414="-",0,Q2414))/100</f>
        <v>239.3</v>
      </c>
      <c r="I2414" s="76">
        <v>5566056</v>
      </c>
      <c r="J2414" s="76" t="s">
        <v>239</v>
      </c>
      <c r="K2414" s="77">
        <v>40908</v>
      </c>
      <c r="L2414" s="76">
        <v>406041</v>
      </c>
      <c r="M2414" s="76">
        <v>49654</v>
      </c>
      <c r="N2414" s="76">
        <v>981</v>
      </c>
      <c r="O2414" s="76">
        <v>661</v>
      </c>
      <c r="P2414" s="76">
        <v>2558</v>
      </c>
      <c r="Q2414" s="76">
        <v>23930</v>
      </c>
      <c r="R2414" s="76">
        <v>597</v>
      </c>
    </row>
    <row r="2415" spans="1:18">
      <c r="A2415" s="82">
        <f t="shared" si="185"/>
        <v>556605602010</v>
      </c>
      <c r="B2415" s="82" t="str">
        <f t="shared" si="186"/>
        <v>55660560</v>
      </c>
      <c r="C2415" s="82">
        <f t="shared" si="187"/>
        <v>2010</v>
      </c>
      <c r="D2415" s="82">
        <f t="shared" si="188"/>
        <v>4060.4</v>
      </c>
      <c r="E2415" s="82">
        <f t="shared" si="189"/>
        <v>763.78</v>
      </c>
      <c r="F2415" s="82">
        <f t="array" ref="F2415">SUM(IF(M2415:N2415="-",0,M2415:N2415),IF(O2415="-",0,-O2415))/100</f>
        <v>498.13</v>
      </c>
      <c r="G2415" s="82">
        <f t="array" ref="G2415">SUM(IF(P2415="-",0,P2415),IF(R2415="-",0,R2415))/100</f>
        <v>31.48</v>
      </c>
      <c r="H2415" s="82">
        <f t="array" ref="H2415">SUM(IF(Q2415="-",0,Q2415))/100</f>
        <v>234.17</v>
      </c>
      <c r="I2415" s="76">
        <v>5566056</v>
      </c>
      <c r="J2415" s="76" t="s">
        <v>239</v>
      </c>
      <c r="K2415" s="77">
        <v>40543</v>
      </c>
      <c r="L2415" s="76">
        <v>406040</v>
      </c>
      <c r="M2415" s="76">
        <v>49493</v>
      </c>
      <c r="N2415" s="76">
        <v>981</v>
      </c>
      <c r="O2415" s="76">
        <v>661</v>
      </c>
      <c r="P2415" s="76">
        <v>2551</v>
      </c>
      <c r="Q2415" s="76">
        <v>23417</v>
      </c>
      <c r="R2415" s="76">
        <v>597</v>
      </c>
    </row>
    <row r="2416" spans="1:18">
      <c r="A2416" s="82">
        <f t="shared" si="185"/>
        <v>556605602009</v>
      </c>
      <c r="B2416" s="82" t="str">
        <f t="shared" si="186"/>
        <v>55660560</v>
      </c>
      <c r="C2416" s="82">
        <f t="shared" si="187"/>
        <v>2009</v>
      </c>
      <c r="D2416" s="82">
        <f t="shared" si="188"/>
        <v>4060.46</v>
      </c>
      <c r="E2416" s="82">
        <f t="shared" si="189"/>
        <v>748.65</v>
      </c>
      <c r="F2416" s="82">
        <f t="array" ref="F2416">SUM(IF(M2416:N2416="-",0,M2416:N2416),IF(O2416="-",0,-O2416))/100</f>
        <v>492.92</v>
      </c>
      <c r="G2416" s="82">
        <f t="array" ref="G2416">SUM(IF(P2416="-",0,P2416),IF(R2416="-",0,R2416))/100</f>
        <v>26.49</v>
      </c>
      <c r="H2416" s="82">
        <f t="array" ref="H2416">SUM(IF(Q2416="-",0,Q2416))/100</f>
        <v>229.24</v>
      </c>
      <c r="I2416" s="76">
        <v>5566056</v>
      </c>
      <c r="J2416" s="76" t="s">
        <v>239</v>
      </c>
      <c r="K2416" s="77">
        <v>40178</v>
      </c>
      <c r="L2416" s="76">
        <v>406046</v>
      </c>
      <c r="M2416" s="76">
        <v>48972</v>
      </c>
      <c r="N2416" s="76">
        <v>970</v>
      </c>
      <c r="O2416" s="76">
        <v>650</v>
      </c>
      <c r="P2416" s="76">
        <v>2052</v>
      </c>
      <c r="Q2416" s="76">
        <v>22924</v>
      </c>
      <c r="R2416" s="76">
        <v>597</v>
      </c>
    </row>
    <row r="2417" spans="1:18">
      <c r="A2417" s="82">
        <f t="shared" si="185"/>
        <v>556605602008</v>
      </c>
      <c r="B2417" s="82" t="str">
        <f t="shared" si="186"/>
        <v>55660560</v>
      </c>
      <c r="C2417" s="82">
        <f t="shared" si="187"/>
        <v>2008</v>
      </c>
      <c r="D2417" s="82">
        <f t="shared" si="188"/>
        <v>4060.46</v>
      </c>
      <c r="E2417" s="82">
        <f t="shared" si="189"/>
        <v>745.9</v>
      </c>
      <c r="F2417" s="82">
        <f t="array" ref="F2417">SUM(IF(M2417:N2417="-",0,M2417:N2417),IF(O2417="-",0,-O2417))/100</f>
        <v>490.67</v>
      </c>
      <c r="G2417" s="82">
        <f t="array" ref="G2417">SUM(IF(P2417="-",0,P2417),IF(R2417="-",0,R2417))/100</f>
        <v>26.58</v>
      </c>
      <c r="H2417" s="82">
        <f t="array" ref="H2417">SUM(IF(Q2417="-",0,Q2417))/100</f>
        <v>228.65</v>
      </c>
      <c r="I2417" s="76">
        <v>5566056</v>
      </c>
      <c r="J2417" s="76" t="s">
        <v>239</v>
      </c>
      <c r="K2417" s="77">
        <v>39813</v>
      </c>
      <c r="L2417" s="76">
        <v>406046</v>
      </c>
      <c r="M2417" s="76">
        <v>48747</v>
      </c>
      <c r="N2417" s="76">
        <v>970</v>
      </c>
      <c r="O2417" s="76">
        <v>650</v>
      </c>
      <c r="P2417" s="76">
        <v>2061</v>
      </c>
      <c r="Q2417" s="76">
        <v>22865</v>
      </c>
      <c r="R2417" s="76">
        <v>597</v>
      </c>
    </row>
    <row r="2418" spans="1:18">
      <c r="A2418" s="82">
        <f t="shared" si="185"/>
        <v>556605602007</v>
      </c>
      <c r="B2418" s="82" t="str">
        <f t="shared" si="186"/>
        <v>55660560</v>
      </c>
      <c r="C2418" s="82">
        <f t="shared" si="187"/>
        <v>2007</v>
      </c>
      <c r="D2418" s="82">
        <f t="shared" si="188"/>
        <v>4060.47</v>
      </c>
      <c r="E2418" s="82">
        <f t="shared" si="189"/>
        <v>743.84</v>
      </c>
      <c r="F2418" s="82">
        <f t="array" ref="F2418">SUM(IF(M2418:N2418="-",0,M2418:N2418),IF(O2418="-",0,-O2418))/100</f>
        <v>489.25</v>
      </c>
      <c r="G2418" s="82">
        <f t="array" ref="G2418">SUM(IF(P2418="-",0,P2418),IF(R2418="-",0,R2418))/100</f>
        <v>26.58</v>
      </c>
      <c r="H2418" s="82">
        <f t="array" ref="H2418">SUM(IF(Q2418="-",0,Q2418))/100</f>
        <v>228.01</v>
      </c>
      <c r="I2418" s="76">
        <v>5566056</v>
      </c>
      <c r="J2418" s="76" t="s">
        <v>239</v>
      </c>
      <c r="K2418" s="77">
        <v>39447</v>
      </c>
      <c r="L2418" s="76">
        <v>406047</v>
      </c>
      <c r="M2418" s="76">
        <v>48605</v>
      </c>
      <c r="N2418" s="76">
        <v>970</v>
      </c>
      <c r="O2418" s="76">
        <v>650</v>
      </c>
      <c r="P2418" s="76">
        <v>2061</v>
      </c>
      <c r="Q2418" s="76">
        <v>22801</v>
      </c>
      <c r="R2418" s="76">
        <v>597</v>
      </c>
    </row>
    <row r="2419" spans="1:18">
      <c r="A2419" s="82">
        <f t="shared" si="185"/>
        <v>556605602006</v>
      </c>
      <c r="B2419" s="82" t="str">
        <f t="shared" si="186"/>
        <v>55660560</v>
      </c>
      <c r="C2419" s="82">
        <f t="shared" si="187"/>
        <v>2006</v>
      </c>
      <c r="D2419" s="82">
        <f t="shared" si="188"/>
        <v>4060.48</v>
      </c>
      <c r="E2419" s="82">
        <f t="shared" si="189"/>
        <v>737.66</v>
      </c>
      <c r="F2419" s="82">
        <f t="array" ref="F2419">SUM(IF(M2419:N2419="-",0,M2419:N2419),IF(O2419="-",0,-O2419))/100</f>
        <v>487.13</v>
      </c>
      <c r="G2419" s="82">
        <f t="array" ref="G2419">SUM(IF(P2419="-",0,P2419),IF(R2419="-",0,R2419))/100</f>
        <v>22.4</v>
      </c>
      <c r="H2419" s="82">
        <f t="array" ref="H2419">SUM(IF(Q2419="-",0,Q2419))/100</f>
        <v>228.13</v>
      </c>
      <c r="I2419" s="76">
        <v>5566056</v>
      </c>
      <c r="J2419" s="76" t="s">
        <v>239</v>
      </c>
      <c r="K2419" s="77">
        <v>39082</v>
      </c>
      <c r="L2419" s="76">
        <v>406048</v>
      </c>
      <c r="M2419" s="76">
        <v>48393</v>
      </c>
      <c r="N2419" s="76">
        <v>970</v>
      </c>
      <c r="O2419" s="76">
        <v>650</v>
      </c>
      <c r="P2419" s="76">
        <v>1643</v>
      </c>
      <c r="Q2419" s="76">
        <v>22813</v>
      </c>
      <c r="R2419" s="76">
        <v>597</v>
      </c>
    </row>
    <row r="2420" spans="1:18">
      <c r="A2420" s="82">
        <f t="shared" si="185"/>
        <v>556606002015</v>
      </c>
      <c r="B2420" s="82" t="str">
        <f t="shared" si="186"/>
        <v>55660600</v>
      </c>
      <c r="C2420" s="82">
        <f t="shared" si="187"/>
        <v>2015</v>
      </c>
      <c r="D2420" s="82">
        <f t="shared" si="188"/>
        <v>4843.66</v>
      </c>
      <c r="E2420" s="82">
        <f t="shared" si="189"/>
        <v>943</v>
      </c>
      <c r="F2420" s="82">
        <f t="array" ref="F2420">SUM(IF(M2420:N2420="-",0,M2420:N2420),IF(O2420="-",0,-O2420))/100</f>
        <v>572.73</v>
      </c>
      <c r="G2420" s="82">
        <f t="array" ref="G2420">SUM(IF(P2420="-",0,P2420),IF(R2420="-",0,R2420))/100</f>
        <v>55.71</v>
      </c>
      <c r="H2420" s="82">
        <f t="array" ref="H2420">SUM(IF(Q2420="-",0,Q2420))/100</f>
        <v>314.56</v>
      </c>
      <c r="I2420" s="76">
        <v>5566060</v>
      </c>
      <c r="J2420" s="76" t="s">
        <v>240</v>
      </c>
      <c r="K2420" s="77">
        <v>42369</v>
      </c>
      <c r="L2420" s="76">
        <v>484366</v>
      </c>
      <c r="M2420" s="76">
        <v>55416</v>
      </c>
      <c r="N2420" s="76">
        <v>3392</v>
      </c>
      <c r="O2420" s="76">
        <v>1535</v>
      </c>
      <c r="P2420" s="76">
        <v>4985</v>
      </c>
      <c r="Q2420" s="76">
        <v>31456</v>
      </c>
      <c r="R2420" s="76">
        <v>586</v>
      </c>
    </row>
    <row r="2421" spans="1:18">
      <c r="A2421" s="82">
        <f t="shared" si="185"/>
        <v>556606002014</v>
      </c>
      <c r="B2421" s="82" t="str">
        <f t="shared" si="186"/>
        <v>55660600</v>
      </c>
      <c r="C2421" s="82">
        <f t="shared" si="187"/>
        <v>2014</v>
      </c>
      <c r="D2421" s="82">
        <f t="shared" si="188"/>
        <v>4843.66</v>
      </c>
      <c r="E2421" s="82">
        <f t="shared" si="189"/>
        <v>928.1</v>
      </c>
      <c r="F2421" s="82">
        <f t="array" ref="F2421">SUM(IF(M2421:N2421="-",0,M2421:N2421),IF(O2421="-",0,-O2421))/100</f>
        <v>575.83000000000004</v>
      </c>
      <c r="G2421" s="82">
        <f t="array" ref="G2421">SUM(IF(P2421="-",0,P2421),IF(R2421="-",0,R2421))/100</f>
        <v>51.02</v>
      </c>
      <c r="H2421" s="82">
        <f t="array" ref="H2421">SUM(IF(Q2421="-",0,Q2421))/100</f>
        <v>301.25</v>
      </c>
      <c r="I2421" s="76">
        <v>5566060</v>
      </c>
      <c r="J2421" s="76" t="s">
        <v>240</v>
      </c>
      <c r="K2421" s="77">
        <v>42004</v>
      </c>
      <c r="L2421" s="76">
        <v>484366</v>
      </c>
      <c r="M2421" s="76">
        <v>55878</v>
      </c>
      <c r="N2421" s="76">
        <v>3240</v>
      </c>
      <c r="O2421" s="76">
        <v>1535</v>
      </c>
      <c r="P2421" s="76">
        <v>5102</v>
      </c>
      <c r="Q2421" s="76">
        <v>30125</v>
      </c>
      <c r="R2421" s="76" t="s">
        <v>19</v>
      </c>
    </row>
    <row r="2422" spans="1:18">
      <c r="A2422" s="82">
        <f t="shared" si="185"/>
        <v>556606002013</v>
      </c>
      <c r="B2422" s="82" t="str">
        <f t="shared" si="186"/>
        <v>55660600</v>
      </c>
      <c r="C2422" s="82">
        <f t="shared" si="187"/>
        <v>2013</v>
      </c>
      <c r="D2422" s="82">
        <f t="shared" si="188"/>
        <v>4843.66</v>
      </c>
      <c r="E2422" s="82">
        <f t="shared" si="189"/>
        <v>927.69999999999993</v>
      </c>
      <c r="F2422" s="82">
        <f t="array" ref="F2422">SUM(IF(M2422:N2422="-",0,M2422:N2422),IF(O2422="-",0,-O2422))/100</f>
        <v>576.52</v>
      </c>
      <c r="G2422" s="82">
        <f t="array" ref="G2422">SUM(IF(P2422="-",0,P2422),IF(R2422="-",0,R2422))/100</f>
        <v>46.92</v>
      </c>
      <c r="H2422" s="82">
        <f t="array" ref="H2422">SUM(IF(Q2422="-",0,Q2422))/100</f>
        <v>304.26</v>
      </c>
      <c r="I2422" s="76">
        <v>5566060</v>
      </c>
      <c r="J2422" s="76" t="s">
        <v>240</v>
      </c>
      <c r="K2422" s="77">
        <v>41639</v>
      </c>
      <c r="L2422" s="76">
        <v>484366</v>
      </c>
      <c r="M2422" s="76">
        <v>55993</v>
      </c>
      <c r="N2422" s="76">
        <v>3193</v>
      </c>
      <c r="O2422" s="76">
        <v>1534</v>
      </c>
      <c r="P2422" s="76">
        <v>4692</v>
      </c>
      <c r="Q2422" s="76">
        <v>30426</v>
      </c>
      <c r="R2422" s="76" t="s">
        <v>19</v>
      </c>
    </row>
    <row r="2423" spans="1:18">
      <c r="A2423" s="82">
        <f t="shared" si="185"/>
        <v>556606002012</v>
      </c>
      <c r="B2423" s="82" t="str">
        <f t="shared" si="186"/>
        <v>55660600</v>
      </c>
      <c r="C2423" s="82">
        <f t="shared" si="187"/>
        <v>2012</v>
      </c>
      <c r="D2423" s="82">
        <f t="shared" si="188"/>
        <v>4844.0200000000004</v>
      </c>
      <c r="E2423" s="82">
        <f t="shared" si="189"/>
        <v>924.76</v>
      </c>
      <c r="F2423" s="82">
        <f t="array" ref="F2423">SUM(IF(M2423:N2423="-",0,M2423:N2423),IF(O2423="-",0,-O2423))/100</f>
        <v>573.70000000000005</v>
      </c>
      <c r="G2423" s="82">
        <f t="array" ref="G2423">SUM(IF(P2423="-",0,P2423),IF(R2423="-",0,R2423))/100</f>
        <v>46.92</v>
      </c>
      <c r="H2423" s="82">
        <f t="array" ref="H2423">SUM(IF(Q2423="-",0,Q2423))/100</f>
        <v>304.14</v>
      </c>
      <c r="I2423" s="76">
        <v>5566060</v>
      </c>
      <c r="J2423" s="76" t="s">
        <v>240</v>
      </c>
      <c r="K2423" s="77">
        <v>41274</v>
      </c>
      <c r="L2423" s="76">
        <v>484402</v>
      </c>
      <c r="M2423" s="76">
        <v>55670</v>
      </c>
      <c r="N2423" s="76">
        <v>3235</v>
      </c>
      <c r="O2423" s="76">
        <v>1535</v>
      </c>
      <c r="P2423" s="76">
        <v>4692</v>
      </c>
      <c r="Q2423" s="76">
        <v>30414</v>
      </c>
      <c r="R2423" s="76">
        <v>0</v>
      </c>
    </row>
    <row r="2424" spans="1:18">
      <c r="A2424" s="82">
        <f t="shared" si="185"/>
        <v>556606002011</v>
      </c>
      <c r="B2424" s="82" t="str">
        <f t="shared" si="186"/>
        <v>55660600</v>
      </c>
      <c r="C2424" s="82">
        <f t="shared" si="187"/>
        <v>2011</v>
      </c>
      <c r="D2424" s="82">
        <f t="shared" si="188"/>
        <v>4829.79</v>
      </c>
      <c r="E2424" s="82">
        <f t="shared" si="189"/>
        <v>900.49</v>
      </c>
      <c r="F2424" s="82">
        <f t="array" ref="F2424">SUM(IF(M2424:N2424="-",0,M2424:N2424),IF(O2424="-",0,-O2424))/100</f>
        <v>557.6</v>
      </c>
      <c r="G2424" s="82">
        <f t="array" ref="G2424">SUM(IF(P2424="-",0,P2424),IF(R2424="-",0,R2424))/100</f>
        <v>39.32</v>
      </c>
      <c r="H2424" s="82">
        <f t="array" ref="H2424">SUM(IF(Q2424="-",0,Q2424))/100</f>
        <v>303.57</v>
      </c>
      <c r="I2424" s="76">
        <v>5566060</v>
      </c>
      <c r="J2424" s="76" t="s">
        <v>240</v>
      </c>
      <c r="K2424" s="77">
        <v>40908</v>
      </c>
      <c r="L2424" s="76">
        <v>482979</v>
      </c>
      <c r="M2424" s="76">
        <v>55344</v>
      </c>
      <c r="N2424" s="76">
        <v>2262</v>
      </c>
      <c r="O2424" s="76">
        <v>1846</v>
      </c>
      <c r="P2424" s="76">
        <v>3814</v>
      </c>
      <c r="Q2424" s="76">
        <v>30357</v>
      </c>
      <c r="R2424" s="76">
        <v>118</v>
      </c>
    </row>
    <row r="2425" spans="1:18">
      <c r="A2425" s="82">
        <f t="shared" si="185"/>
        <v>556606002010</v>
      </c>
      <c r="B2425" s="82" t="str">
        <f t="shared" si="186"/>
        <v>55660600</v>
      </c>
      <c r="C2425" s="82">
        <f t="shared" si="187"/>
        <v>2010</v>
      </c>
      <c r="D2425" s="82">
        <f t="shared" si="188"/>
        <v>4829.51</v>
      </c>
      <c r="E2425" s="82">
        <f t="shared" si="189"/>
        <v>892.4</v>
      </c>
      <c r="F2425" s="82">
        <f t="array" ref="F2425">SUM(IF(M2425:N2425="-",0,M2425:N2425),IF(O2425="-",0,-O2425))/100</f>
        <v>554.28</v>
      </c>
      <c r="G2425" s="82">
        <f t="array" ref="G2425">SUM(IF(P2425="-",0,P2425),IF(R2425="-",0,R2425))/100</f>
        <v>38.01</v>
      </c>
      <c r="H2425" s="82">
        <f t="array" ref="H2425">SUM(IF(Q2425="-",0,Q2425))/100</f>
        <v>300.11</v>
      </c>
      <c r="I2425" s="76">
        <v>5566060</v>
      </c>
      <c r="J2425" s="76" t="s">
        <v>240</v>
      </c>
      <c r="K2425" s="77">
        <v>40543</v>
      </c>
      <c r="L2425" s="76">
        <v>482951</v>
      </c>
      <c r="M2425" s="76">
        <v>55012</v>
      </c>
      <c r="N2425" s="76">
        <v>2458</v>
      </c>
      <c r="O2425" s="76">
        <v>2042</v>
      </c>
      <c r="P2425" s="76">
        <v>3683</v>
      </c>
      <c r="Q2425" s="76">
        <v>30011</v>
      </c>
      <c r="R2425" s="76">
        <v>118</v>
      </c>
    </row>
    <row r="2426" spans="1:18">
      <c r="A2426" s="82">
        <f t="shared" si="185"/>
        <v>556606002009</v>
      </c>
      <c r="B2426" s="82" t="str">
        <f t="shared" si="186"/>
        <v>55660600</v>
      </c>
      <c r="C2426" s="82">
        <f t="shared" si="187"/>
        <v>2009</v>
      </c>
      <c r="D2426" s="82">
        <f t="shared" si="188"/>
        <v>4829.51</v>
      </c>
      <c r="E2426" s="82">
        <f t="shared" si="189"/>
        <v>883.18000000000006</v>
      </c>
      <c r="F2426" s="82">
        <f t="array" ref="F2426">SUM(IF(M2426:N2426="-",0,M2426:N2426),IF(O2426="-",0,-O2426))/100</f>
        <v>543.15</v>
      </c>
      <c r="G2426" s="82">
        <f t="array" ref="G2426">SUM(IF(P2426="-",0,P2426),IF(R2426="-",0,R2426))/100</f>
        <v>40.36</v>
      </c>
      <c r="H2426" s="82">
        <f t="array" ref="H2426">SUM(IF(Q2426="-",0,Q2426))/100</f>
        <v>299.67</v>
      </c>
      <c r="I2426" s="76">
        <v>5566060</v>
      </c>
      <c r="J2426" s="76" t="s">
        <v>240</v>
      </c>
      <c r="K2426" s="77">
        <v>40178</v>
      </c>
      <c r="L2426" s="76">
        <v>482951</v>
      </c>
      <c r="M2426" s="76">
        <v>53907</v>
      </c>
      <c r="N2426" s="76">
        <v>2450</v>
      </c>
      <c r="O2426" s="76">
        <v>2042</v>
      </c>
      <c r="P2426" s="76">
        <v>3918</v>
      </c>
      <c r="Q2426" s="76">
        <v>29967</v>
      </c>
      <c r="R2426" s="76">
        <v>118</v>
      </c>
    </row>
    <row r="2427" spans="1:18">
      <c r="A2427" s="82">
        <f t="shared" si="185"/>
        <v>556606002008</v>
      </c>
      <c r="B2427" s="82" t="str">
        <f t="shared" si="186"/>
        <v>55660600</v>
      </c>
      <c r="C2427" s="82">
        <f t="shared" si="187"/>
        <v>2008</v>
      </c>
      <c r="D2427" s="82">
        <f t="shared" si="188"/>
        <v>4829.5200000000004</v>
      </c>
      <c r="E2427" s="82">
        <f t="shared" si="189"/>
        <v>874.89</v>
      </c>
      <c r="F2427" s="82">
        <f t="array" ref="F2427">SUM(IF(M2427:N2427="-",0,M2427:N2427),IF(O2427="-",0,-O2427))/100</f>
        <v>536.29999999999995</v>
      </c>
      <c r="G2427" s="82">
        <f t="array" ref="G2427">SUM(IF(P2427="-",0,P2427),IF(R2427="-",0,R2427))/100</f>
        <v>38.979999999999997</v>
      </c>
      <c r="H2427" s="82">
        <f t="array" ref="H2427">SUM(IF(Q2427="-",0,Q2427))/100</f>
        <v>299.61</v>
      </c>
      <c r="I2427" s="76">
        <v>5566060</v>
      </c>
      <c r="J2427" s="76" t="s">
        <v>240</v>
      </c>
      <c r="K2427" s="77">
        <v>39813</v>
      </c>
      <c r="L2427" s="76">
        <v>482952</v>
      </c>
      <c r="M2427" s="76">
        <v>53222</v>
      </c>
      <c r="N2427" s="76">
        <v>2449</v>
      </c>
      <c r="O2427" s="76">
        <v>2041</v>
      </c>
      <c r="P2427" s="76">
        <v>3780</v>
      </c>
      <c r="Q2427" s="76">
        <v>29961</v>
      </c>
      <c r="R2427" s="76">
        <v>118</v>
      </c>
    </row>
    <row r="2428" spans="1:18">
      <c r="A2428" s="82">
        <f t="shared" si="185"/>
        <v>556606002007</v>
      </c>
      <c r="B2428" s="82" t="str">
        <f t="shared" si="186"/>
        <v>55660600</v>
      </c>
      <c r="C2428" s="82">
        <f t="shared" si="187"/>
        <v>2007</v>
      </c>
      <c r="D2428" s="82">
        <f t="shared" si="188"/>
        <v>4829.2700000000004</v>
      </c>
      <c r="E2428" s="82">
        <f t="shared" si="189"/>
        <v>868.49</v>
      </c>
      <c r="F2428" s="82">
        <f t="array" ref="F2428">SUM(IF(M2428:N2428="-",0,M2428:N2428),IF(O2428="-",0,-O2428))/100</f>
        <v>530.21</v>
      </c>
      <c r="G2428" s="82">
        <f t="array" ref="G2428">SUM(IF(P2428="-",0,P2428),IF(R2428="-",0,R2428))/100</f>
        <v>39.46</v>
      </c>
      <c r="H2428" s="82">
        <f t="array" ref="H2428">SUM(IF(Q2428="-",0,Q2428))/100</f>
        <v>298.82</v>
      </c>
      <c r="I2428" s="76">
        <v>5566060</v>
      </c>
      <c r="J2428" s="76" t="s">
        <v>240</v>
      </c>
      <c r="K2428" s="77">
        <v>39447</v>
      </c>
      <c r="L2428" s="76">
        <v>482927</v>
      </c>
      <c r="M2428" s="76">
        <v>52582</v>
      </c>
      <c r="N2428" s="76">
        <v>2481</v>
      </c>
      <c r="O2428" s="76">
        <v>2042</v>
      </c>
      <c r="P2428" s="76">
        <v>3828</v>
      </c>
      <c r="Q2428" s="76">
        <v>29882</v>
      </c>
      <c r="R2428" s="76">
        <v>118</v>
      </c>
    </row>
    <row r="2429" spans="1:18">
      <c r="A2429" s="82">
        <f t="shared" si="185"/>
        <v>556606002006</v>
      </c>
      <c r="B2429" s="82" t="str">
        <f t="shared" si="186"/>
        <v>55660600</v>
      </c>
      <c r="C2429" s="82">
        <f t="shared" si="187"/>
        <v>2006</v>
      </c>
      <c r="D2429" s="82">
        <f t="shared" si="188"/>
        <v>4829.21</v>
      </c>
      <c r="E2429" s="82">
        <f t="shared" si="189"/>
        <v>860.16</v>
      </c>
      <c r="F2429" s="82">
        <f t="array" ref="F2429">SUM(IF(M2429:N2429="-",0,M2429:N2429),IF(O2429="-",0,-O2429))/100</f>
        <v>522.86</v>
      </c>
      <c r="G2429" s="82">
        <f t="array" ref="G2429">SUM(IF(P2429="-",0,P2429),IF(R2429="-",0,R2429))/100</f>
        <v>38.69</v>
      </c>
      <c r="H2429" s="82">
        <f t="array" ref="H2429">SUM(IF(Q2429="-",0,Q2429))/100</f>
        <v>298.61</v>
      </c>
      <c r="I2429" s="76">
        <v>5566060</v>
      </c>
      <c r="J2429" s="76" t="s">
        <v>240</v>
      </c>
      <c r="K2429" s="77">
        <v>39082</v>
      </c>
      <c r="L2429" s="76">
        <v>482921</v>
      </c>
      <c r="M2429" s="76">
        <v>51847</v>
      </c>
      <c r="N2429" s="76">
        <v>2481</v>
      </c>
      <c r="O2429" s="76">
        <v>2042</v>
      </c>
      <c r="P2429" s="76">
        <v>3751</v>
      </c>
      <c r="Q2429" s="76">
        <v>29861</v>
      </c>
      <c r="R2429" s="76">
        <v>118</v>
      </c>
    </row>
    <row r="2430" spans="1:18">
      <c r="A2430" s="82">
        <f t="shared" si="185"/>
        <v>556606402015</v>
      </c>
      <c r="B2430" s="82" t="str">
        <f t="shared" si="186"/>
        <v>55660640</v>
      </c>
      <c r="C2430" s="82">
        <f t="shared" si="187"/>
        <v>2015</v>
      </c>
      <c r="D2430" s="82">
        <f t="shared" si="188"/>
        <v>5160.2299999999996</v>
      </c>
      <c r="E2430" s="82">
        <f t="shared" si="189"/>
        <v>619.75</v>
      </c>
      <c r="F2430" s="82">
        <f t="array" ref="F2430">SUM(IF(M2430:N2430="-",0,M2430:N2430),IF(O2430="-",0,-O2430))/100</f>
        <v>400.81</v>
      </c>
      <c r="G2430" s="82">
        <f t="array" ref="G2430">SUM(IF(P2430="-",0,P2430),IF(R2430="-",0,R2430))/100</f>
        <v>29.16</v>
      </c>
      <c r="H2430" s="82">
        <f t="array" ref="H2430">SUM(IF(Q2430="-",0,Q2430))/100</f>
        <v>189.78</v>
      </c>
      <c r="I2430" s="76">
        <v>5566064</v>
      </c>
      <c r="J2430" s="76" t="s">
        <v>241</v>
      </c>
      <c r="K2430" s="77">
        <v>42369</v>
      </c>
      <c r="L2430" s="76">
        <v>516023</v>
      </c>
      <c r="M2430" s="76">
        <v>39639</v>
      </c>
      <c r="N2430" s="76">
        <v>442</v>
      </c>
      <c r="O2430" s="76">
        <v>0</v>
      </c>
      <c r="P2430" s="76">
        <v>2612</v>
      </c>
      <c r="Q2430" s="76">
        <v>18978</v>
      </c>
      <c r="R2430" s="76">
        <v>304</v>
      </c>
    </row>
    <row r="2431" spans="1:18">
      <c r="A2431" s="82">
        <f t="shared" si="185"/>
        <v>556606402014</v>
      </c>
      <c r="B2431" s="82" t="str">
        <f t="shared" si="186"/>
        <v>55660640</v>
      </c>
      <c r="C2431" s="82">
        <f t="shared" si="187"/>
        <v>2014</v>
      </c>
      <c r="D2431" s="82">
        <f t="shared" si="188"/>
        <v>5160.2299999999996</v>
      </c>
      <c r="E2431" s="82">
        <f t="shared" si="189"/>
        <v>616.63</v>
      </c>
      <c r="F2431" s="82">
        <f t="array" ref="F2431">SUM(IF(M2431:N2431="-",0,M2431:N2431),IF(O2431="-",0,-O2431))/100</f>
        <v>398.24</v>
      </c>
      <c r="G2431" s="82">
        <f t="array" ref="G2431">SUM(IF(P2431="-",0,P2431),IF(R2431="-",0,R2431))/100</f>
        <v>30.13</v>
      </c>
      <c r="H2431" s="82">
        <f t="array" ref="H2431">SUM(IF(Q2431="-",0,Q2431))/100</f>
        <v>188.26</v>
      </c>
      <c r="I2431" s="76">
        <v>5566064</v>
      </c>
      <c r="J2431" s="76" t="s">
        <v>241</v>
      </c>
      <c r="K2431" s="77">
        <v>42004</v>
      </c>
      <c r="L2431" s="76">
        <v>516023</v>
      </c>
      <c r="M2431" s="76">
        <v>39255</v>
      </c>
      <c r="N2431" s="76">
        <v>569</v>
      </c>
      <c r="O2431" s="76" t="s">
        <v>19</v>
      </c>
      <c r="P2431" s="76">
        <v>2709</v>
      </c>
      <c r="Q2431" s="76">
        <v>18826</v>
      </c>
      <c r="R2431" s="76">
        <v>304</v>
      </c>
    </row>
    <row r="2432" spans="1:18">
      <c r="A2432" s="82">
        <f t="shared" si="185"/>
        <v>556606402013</v>
      </c>
      <c r="B2432" s="82" t="str">
        <f t="shared" si="186"/>
        <v>55660640</v>
      </c>
      <c r="C2432" s="82">
        <f t="shared" si="187"/>
        <v>2013</v>
      </c>
      <c r="D2432" s="82">
        <f t="shared" si="188"/>
        <v>5160.1000000000004</v>
      </c>
      <c r="E2432" s="82">
        <f t="shared" si="189"/>
        <v>608.75</v>
      </c>
      <c r="F2432" s="82">
        <f t="array" ref="F2432">SUM(IF(M2432:N2432="-",0,M2432:N2432),IF(O2432="-",0,-O2432))/100</f>
        <v>400.44</v>
      </c>
      <c r="G2432" s="82">
        <f t="array" ref="G2432">SUM(IF(P2432="-",0,P2432),IF(R2432="-",0,R2432))/100</f>
        <v>26.9</v>
      </c>
      <c r="H2432" s="82">
        <f t="array" ref="H2432">SUM(IF(Q2432="-",0,Q2432))/100</f>
        <v>181.41</v>
      </c>
      <c r="I2432" s="76">
        <v>5566064</v>
      </c>
      <c r="J2432" s="76" t="s">
        <v>241</v>
      </c>
      <c r="K2432" s="77">
        <v>41639</v>
      </c>
      <c r="L2432" s="76">
        <v>516010</v>
      </c>
      <c r="M2432" s="76">
        <v>39644</v>
      </c>
      <c r="N2432" s="76">
        <v>400</v>
      </c>
      <c r="O2432" s="76" t="s">
        <v>19</v>
      </c>
      <c r="P2432" s="76">
        <v>2690</v>
      </c>
      <c r="Q2432" s="76">
        <v>18141</v>
      </c>
      <c r="R2432" s="76" t="s">
        <v>19</v>
      </c>
    </row>
    <row r="2433" spans="1:18">
      <c r="A2433" s="82">
        <f t="shared" si="185"/>
        <v>556606402012</v>
      </c>
      <c r="B2433" s="82" t="str">
        <f t="shared" si="186"/>
        <v>55660640</v>
      </c>
      <c r="C2433" s="82">
        <f t="shared" si="187"/>
        <v>2012</v>
      </c>
      <c r="D2433" s="82">
        <f t="shared" si="188"/>
        <v>5160.1000000000004</v>
      </c>
      <c r="E2433" s="82">
        <f t="shared" si="189"/>
        <v>594.57000000000005</v>
      </c>
      <c r="F2433" s="82">
        <f t="array" ref="F2433">SUM(IF(M2433:N2433="-",0,M2433:N2433),IF(O2433="-",0,-O2433))/100</f>
        <v>395.23</v>
      </c>
      <c r="G2433" s="82">
        <f t="array" ref="G2433">SUM(IF(P2433="-",0,P2433),IF(R2433="-",0,R2433))/100</f>
        <v>20.81</v>
      </c>
      <c r="H2433" s="82">
        <f t="array" ref="H2433">SUM(IF(Q2433="-",0,Q2433))/100</f>
        <v>178.53</v>
      </c>
      <c r="I2433" s="76">
        <v>5566064</v>
      </c>
      <c r="J2433" s="76" t="s">
        <v>241</v>
      </c>
      <c r="K2433" s="77">
        <v>41274</v>
      </c>
      <c r="L2433" s="76">
        <v>516010</v>
      </c>
      <c r="M2433" s="76">
        <v>39123</v>
      </c>
      <c r="N2433" s="76">
        <v>400</v>
      </c>
      <c r="O2433" s="76">
        <v>0</v>
      </c>
      <c r="P2433" s="76">
        <v>2081</v>
      </c>
      <c r="Q2433" s="76">
        <v>17853</v>
      </c>
      <c r="R2433" s="76">
        <v>0</v>
      </c>
    </row>
    <row r="2434" spans="1:18">
      <c r="A2434" s="82">
        <f t="shared" si="185"/>
        <v>556606402011</v>
      </c>
      <c r="B2434" s="82" t="str">
        <f t="shared" si="186"/>
        <v>55660640</v>
      </c>
      <c r="C2434" s="82">
        <f t="shared" si="187"/>
        <v>2011</v>
      </c>
      <c r="D2434" s="82">
        <f t="shared" si="188"/>
        <v>5128.34</v>
      </c>
      <c r="E2434" s="82">
        <f t="shared" si="189"/>
        <v>595.57999999999993</v>
      </c>
      <c r="F2434" s="82">
        <f t="array" ref="F2434">SUM(IF(M2434:N2434="-",0,M2434:N2434),IF(O2434="-",0,-O2434))/100</f>
        <v>400.58</v>
      </c>
      <c r="G2434" s="82">
        <f t="array" ref="G2434">SUM(IF(P2434="-",0,P2434),IF(R2434="-",0,R2434))/100</f>
        <v>17.2</v>
      </c>
      <c r="H2434" s="82">
        <f t="array" ref="H2434">SUM(IF(Q2434="-",0,Q2434))/100</f>
        <v>177.8</v>
      </c>
      <c r="I2434" s="76">
        <v>5566064</v>
      </c>
      <c r="J2434" s="76" t="s">
        <v>241</v>
      </c>
      <c r="K2434" s="77">
        <v>40908</v>
      </c>
      <c r="L2434" s="76">
        <v>512834</v>
      </c>
      <c r="M2434" s="76">
        <v>39956</v>
      </c>
      <c r="N2434" s="76">
        <v>257</v>
      </c>
      <c r="O2434" s="76">
        <v>155</v>
      </c>
      <c r="P2434" s="76">
        <v>1562</v>
      </c>
      <c r="Q2434" s="76">
        <v>17780</v>
      </c>
      <c r="R2434" s="76">
        <v>158</v>
      </c>
    </row>
    <row r="2435" spans="1:18">
      <c r="A2435" s="82">
        <f t="shared" si="185"/>
        <v>556606402010</v>
      </c>
      <c r="B2435" s="82" t="str">
        <f t="shared" si="186"/>
        <v>55660640</v>
      </c>
      <c r="C2435" s="82">
        <f t="shared" si="187"/>
        <v>2010</v>
      </c>
      <c r="D2435" s="82">
        <f t="shared" si="188"/>
        <v>5128.1499999999996</v>
      </c>
      <c r="E2435" s="82">
        <f t="shared" si="189"/>
        <v>589.93000000000006</v>
      </c>
      <c r="F2435" s="82">
        <f t="array" ref="F2435">SUM(IF(M2435:N2435="-",0,M2435:N2435),IF(O2435="-",0,-O2435))/100</f>
        <v>395.33</v>
      </c>
      <c r="G2435" s="82">
        <f t="array" ref="G2435">SUM(IF(P2435="-",0,P2435),IF(R2435="-",0,R2435))/100</f>
        <v>16.239999999999998</v>
      </c>
      <c r="H2435" s="82">
        <f t="array" ref="H2435">SUM(IF(Q2435="-",0,Q2435))/100</f>
        <v>178.36</v>
      </c>
      <c r="I2435" s="76">
        <v>5566064</v>
      </c>
      <c r="J2435" s="76" t="s">
        <v>241</v>
      </c>
      <c r="K2435" s="77">
        <v>40543</v>
      </c>
      <c r="L2435" s="76">
        <v>512815</v>
      </c>
      <c r="M2435" s="76">
        <v>39374</v>
      </c>
      <c r="N2435" s="76">
        <v>417</v>
      </c>
      <c r="O2435" s="76">
        <v>258</v>
      </c>
      <c r="P2435" s="76">
        <v>1466</v>
      </c>
      <c r="Q2435" s="76">
        <v>17836</v>
      </c>
      <c r="R2435" s="76">
        <v>158</v>
      </c>
    </row>
    <row r="2436" spans="1:18">
      <c r="A2436" s="82">
        <f t="shared" si="185"/>
        <v>556606402009</v>
      </c>
      <c r="B2436" s="82" t="str">
        <f t="shared" si="186"/>
        <v>55660640</v>
      </c>
      <c r="C2436" s="82">
        <f t="shared" si="187"/>
        <v>2009</v>
      </c>
      <c r="D2436" s="82">
        <f t="shared" si="188"/>
        <v>5126.92</v>
      </c>
      <c r="E2436" s="82">
        <f t="shared" si="189"/>
        <v>579.59999999999991</v>
      </c>
      <c r="F2436" s="82">
        <f t="array" ref="F2436">SUM(IF(M2436:N2436="-",0,M2436:N2436),IF(O2436="-",0,-O2436))/100</f>
        <v>392.09</v>
      </c>
      <c r="G2436" s="82">
        <f t="array" ref="G2436">SUM(IF(P2436="-",0,P2436),IF(R2436="-",0,R2436))/100</f>
        <v>10.69</v>
      </c>
      <c r="H2436" s="82">
        <f t="array" ref="H2436">SUM(IF(Q2436="-",0,Q2436))/100</f>
        <v>176.82</v>
      </c>
      <c r="I2436" s="76">
        <v>5566064</v>
      </c>
      <c r="J2436" s="76" t="s">
        <v>241</v>
      </c>
      <c r="K2436" s="77">
        <v>40178</v>
      </c>
      <c r="L2436" s="76">
        <v>512692</v>
      </c>
      <c r="M2436" s="76">
        <v>39139</v>
      </c>
      <c r="N2436" s="76">
        <v>328</v>
      </c>
      <c r="O2436" s="76">
        <v>258</v>
      </c>
      <c r="P2436" s="76">
        <v>911</v>
      </c>
      <c r="Q2436" s="76">
        <v>17682</v>
      </c>
      <c r="R2436" s="76">
        <v>158</v>
      </c>
    </row>
    <row r="2437" spans="1:18">
      <c r="A2437" s="82">
        <f t="shared" si="185"/>
        <v>556606402008</v>
      </c>
      <c r="B2437" s="82" t="str">
        <f t="shared" si="186"/>
        <v>55660640</v>
      </c>
      <c r="C2437" s="82">
        <f t="shared" si="187"/>
        <v>2008</v>
      </c>
      <c r="D2437" s="82">
        <f t="shared" si="188"/>
        <v>5126.8</v>
      </c>
      <c r="E2437" s="82">
        <f t="shared" si="189"/>
        <v>575.28</v>
      </c>
      <c r="F2437" s="82">
        <f t="array" ref="F2437">SUM(IF(M2437:N2437="-",0,M2437:N2437),IF(O2437="-",0,-O2437))/100</f>
        <v>388.34</v>
      </c>
      <c r="G2437" s="82">
        <f t="array" ref="G2437">SUM(IF(P2437="-",0,P2437),IF(R2437="-",0,R2437))/100</f>
        <v>10.23</v>
      </c>
      <c r="H2437" s="82">
        <f t="array" ref="H2437">SUM(IF(Q2437="-",0,Q2437))/100</f>
        <v>176.71</v>
      </c>
      <c r="I2437" s="76">
        <v>5566064</v>
      </c>
      <c r="J2437" s="76" t="s">
        <v>241</v>
      </c>
      <c r="K2437" s="77">
        <v>39813</v>
      </c>
      <c r="L2437" s="76">
        <v>512680</v>
      </c>
      <c r="M2437" s="76">
        <v>38764</v>
      </c>
      <c r="N2437" s="76">
        <v>328</v>
      </c>
      <c r="O2437" s="76">
        <v>258</v>
      </c>
      <c r="P2437" s="76">
        <v>865</v>
      </c>
      <c r="Q2437" s="76">
        <v>17671</v>
      </c>
      <c r="R2437" s="76">
        <v>158</v>
      </c>
    </row>
    <row r="2438" spans="1:18">
      <c r="A2438" s="82">
        <f t="shared" si="185"/>
        <v>556606402007</v>
      </c>
      <c r="B2438" s="82" t="str">
        <f t="shared" si="186"/>
        <v>55660640</v>
      </c>
      <c r="C2438" s="82">
        <f t="shared" si="187"/>
        <v>2007</v>
      </c>
      <c r="D2438" s="82">
        <f t="shared" si="188"/>
        <v>5126.62</v>
      </c>
      <c r="E2438" s="82">
        <f t="shared" si="189"/>
        <v>567.02</v>
      </c>
      <c r="F2438" s="82">
        <f t="array" ref="F2438">SUM(IF(M2438:N2438="-",0,M2438:N2438),IF(O2438="-",0,-O2438))/100</f>
        <v>382.46</v>
      </c>
      <c r="G2438" s="82">
        <f t="array" ref="G2438">SUM(IF(P2438="-",0,P2438),IF(R2438="-",0,R2438))/100</f>
        <v>9.64</v>
      </c>
      <c r="H2438" s="82">
        <f t="array" ref="H2438">SUM(IF(Q2438="-",0,Q2438))/100</f>
        <v>174.92</v>
      </c>
      <c r="I2438" s="76">
        <v>5566064</v>
      </c>
      <c r="J2438" s="76" t="s">
        <v>241</v>
      </c>
      <c r="K2438" s="77">
        <v>39447</v>
      </c>
      <c r="L2438" s="76">
        <v>512662</v>
      </c>
      <c r="M2438" s="76">
        <v>38176</v>
      </c>
      <c r="N2438" s="76">
        <v>329</v>
      </c>
      <c r="O2438" s="76">
        <v>259</v>
      </c>
      <c r="P2438" s="76">
        <v>806</v>
      </c>
      <c r="Q2438" s="76">
        <v>17492</v>
      </c>
      <c r="R2438" s="76">
        <v>158</v>
      </c>
    </row>
    <row r="2439" spans="1:18">
      <c r="A2439" s="82">
        <f t="shared" si="185"/>
        <v>556606402006</v>
      </c>
      <c r="B2439" s="82" t="str">
        <f t="shared" si="186"/>
        <v>55660640</v>
      </c>
      <c r="C2439" s="82">
        <f t="shared" si="187"/>
        <v>2006</v>
      </c>
      <c r="D2439" s="82">
        <f t="shared" si="188"/>
        <v>5126.46</v>
      </c>
      <c r="E2439" s="82">
        <f t="shared" si="189"/>
        <v>554.77</v>
      </c>
      <c r="F2439" s="82">
        <f t="array" ref="F2439">SUM(IF(M2439:N2439="-",0,M2439:N2439),IF(O2439="-",0,-O2439))/100</f>
        <v>371.17</v>
      </c>
      <c r="G2439" s="82">
        <f t="array" ref="G2439">SUM(IF(P2439="-",0,P2439),IF(R2439="-",0,R2439))/100</f>
        <v>9.84</v>
      </c>
      <c r="H2439" s="82">
        <f t="array" ref="H2439">SUM(IF(Q2439="-",0,Q2439))/100</f>
        <v>173.76</v>
      </c>
      <c r="I2439" s="76">
        <v>5566064</v>
      </c>
      <c r="J2439" s="76" t="s">
        <v>241</v>
      </c>
      <c r="K2439" s="77">
        <v>39082</v>
      </c>
      <c r="L2439" s="76">
        <v>512646</v>
      </c>
      <c r="M2439" s="76">
        <v>37047</v>
      </c>
      <c r="N2439" s="76">
        <v>328</v>
      </c>
      <c r="O2439" s="76">
        <v>258</v>
      </c>
      <c r="P2439" s="76">
        <v>826</v>
      </c>
      <c r="Q2439" s="76">
        <v>17376</v>
      </c>
      <c r="R2439" s="76">
        <v>158</v>
      </c>
    </row>
    <row r="2440" spans="1:18">
      <c r="A2440" s="82">
        <f t="shared" si="185"/>
        <v>556606802015</v>
      </c>
      <c r="B2440" s="82" t="str">
        <f t="shared" si="186"/>
        <v>55660680</v>
      </c>
      <c r="C2440" s="82">
        <f t="shared" si="187"/>
        <v>2015</v>
      </c>
      <c r="D2440" s="82">
        <f t="shared" si="188"/>
        <v>10562.63</v>
      </c>
      <c r="E2440" s="82">
        <f t="shared" si="189"/>
        <v>1876.94</v>
      </c>
      <c r="F2440" s="82">
        <f t="array" ref="F2440">SUM(IF(M2440:N2440="-",0,M2440:N2440),IF(O2440="-",0,-O2440))/100</f>
        <v>1102.69</v>
      </c>
      <c r="G2440" s="82">
        <f t="array" ref="G2440">SUM(IF(P2440="-",0,P2440),IF(R2440="-",0,R2440))/100</f>
        <v>86.81</v>
      </c>
      <c r="H2440" s="82">
        <f t="array" ref="H2440">SUM(IF(Q2440="-",0,Q2440))/100</f>
        <v>687.44</v>
      </c>
      <c r="I2440" s="76">
        <v>5566068</v>
      </c>
      <c r="J2440" s="76" t="s">
        <v>242</v>
      </c>
      <c r="K2440" s="77">
        <v>42369</v>
      </c>
      <c r="L2440" s="76">
        <v>1056263</v>
      </c>
      <c r="M2440" s="76">
        <v>107072</v>
      </c>
      <c r="N2440" s="76">
        <v>3400</v>
      </c>
      <c r="O2440" s="76">
        <v>203</v>
      </c>
      <c r="P2440" s="76">
        <v>7865</v>
      </c>
      <c r="Q2440" s="76">
        <v>68744</v>
      </c>
      <c r="R2440" s="76">
        <v>816</v>
      </c>
    </row>
    <row r="2441" spans="1:18">
      <c r="A2441" s="82">
        <f t="shared" si="185"/>
        <v>556606802014</v>
      </c>
      <c r="B2441" s="82" t="str">
        <f t="shared" si="186"/>
        <v>55660680</v>
      </c>
      <c r="C2441" s="82">
        <f t="shared" si="187"/>
        <v>2014</v>
      </c>
      <c r="D2441" s="82">
        <f t="shared" si="188"/>
        <v>10562.63</v>
      </c>
      <c r="E2441" s="82">
        <f t="shared" si="189"/>
        <v>1850.5500000000002</v>
      </c>
      <c r="F2441" s="82">
        <f t="array" ref="F2441">SUM(IF(M2441:N2441="-",0,M2441:N2441),IF(O2441="-",0,-O2441))/100</f>
        <v>1112.3</v>
      </c>
      <c r="G2441" s="82">
        <f t="array" ref="G2441">SUM(IF(P2441="-",0,P2441),IF(R2441="-",0,R2441))/100</f>
        <v>58.68</v>
      </c>
      <c r="H2441" s="82">
        <f t="array" ref="H2441">SUM(IF(Q2441="-",0,Q2441))/100</f>
        <v>679.57</v>
      </c>
      <c r="I2441" s="76">
        <v>5566068</v>
      </c>
      <c r="J2441" s="76" t="s">
        <v>242</v>
      </c>
      <c r="K2441" s="77">
        <v>42004</v>
      </c>
      <c r="L2441" s="76">
        <v>1056263</v>
      </c>
      <c r="M2441" s="76">
        <v>107888</v>
      </c>
      <c r="N2441" s="76">
        <v>3545</v>
      </c>
      <c r="O2441" s="76">
        <v>203</v>
      </c>
      <c r="P2441" s="76">
        <v>5724</v>
      </c>
      <c r="Q2441" s="76">
        <v>67957</v>
      </c>
      <c r="R2441" s="76">
        <v>144</v>
      </c>
    </row>
    <row r="2442" spans="1:18">
      <c r="A2442" s="82">
        <f t="shared" si="185"/>
        <v>556606802013</v>
      </c>
      <c r="B2442" s="82" t="str">
        <f t="shared" si="186"/>
        <v>55660680</v>
      </c>
      <c r="C2442" s="82">
        <f t="shared" si="187"/>
        <v>2013</v>
      </c>
      <c r="D2442" s="82">
        <f t="shared" si="188"/>
        <v>10562.63</v>
      </c>
      <c r="E2442" s="82">
        <f t="shared" si="189"/>
        <v>1832.37</v>
      </c>
      <c r="F2442" s="82">
        <f t="array" ref="F2442">SUM(IF(M2442:N2442="-",0,M2442:N2442),IF(O2442="-",0,-O2442))/100</f>
        <v>1102</v>
      </c>
      <c r="G2442" s="82">
        <f t="array" ref="G2442">SUM(IF(P2442="-",0,P2442),IF(R2442="-",0,R2442))/100</f>
        <v>55</v>
      </c>
      <c r="H2442" s="82">
        <f t="array" ref="H2442">SUM(IF(Q2442="-",0,Q2442))/100</f>
        <v>675.37</v>
      </c>
      <c r="I2442" s="76">
        <v>5566068</v>
      </c>
      <c r="J2442" s="76" t="s">
        <v>242</v>
      </c>
      <c r="K2442" s="77">
        <v>41639</v>
      </c>
      <c r="L2442" s="76">
        <v>1056263</v>
      </c>
      <c r="M2442" s="76">
        <v>106470</v>
      </c>
      <c r="N2442" s="76">
        <v>3933</v>
      </c>
      <c r="O2442" s="76">
        <v>203</v>
      </c>
      <c r="P2442" s="76">
        <v>5356</v>
      </c>
      <c r="Q2442" s="76">
        <v>67537</v>
      </c>
      <c r="R2442" s="76">
        <v>144</v>
      </c>
    </row>
    <row r="2443" spans="1:18">
      <c r="A2443" s="82">
        <f t="shared" ref="A2443:A2506" si="190">(B2443&amp;C2443)+0</f>
        <v>556606802012</v>
      </c>
      <c r="B2443" s="82" t="str">
        <f t="shared" ref="B2443:B2506" si="191">LEFT(I2443&amp;"00000000",8)</f>
        <v>55660680</v>
      </c>
      <c r="C2443" s="82">
        <f t="shared" ref="C2443:C2506" si="192">YEAR(K2443)</f>
        <v>2012</v>
      </c>
      <c r="D2443" s="82">
        <f t="shared" ref="D2443:D2506" si="193">IF(L2443="-",0,L2443/100)</f>
        <v>10562.63</v>
      </c>
      <c r="E2443" s="82">
        <f t="shared" ref="E2443:E2506" si="194">SUM(F2443:H2443)</f>
        <v>1822.8600000000001</v>
      </c>
      <c r="F2443" s="82">
        <f t="array" ref="F2443">SUM(IF(M2443:N2443="-",0,M2443:N2443),IF(O2443="-",0,-O2443))/100</f>
        <v>1092.6300000000001</v>
      </c>
      <c r="G2443" s="82">
        <f t="array" ref="G2443">SUM(IF(P2443="-",0,P2443),IF(R2443="-",0,R2443))/100</f>
        <v>56.36</v>
      </c>
      <c r="H2443" s="82">
        <f t="array" ref="H2443">SUM(IF(Q2443="-",0,Q2443))/100</f>
        <v>673.87</v>
      </c>
      <c r="I2443" s="76">
        <v>5566068</v>
      </c>
      <c r="J2443" s="76" t="s">
        <v>242</v>
      </c>
      <c r="K2443" s="77">
        <v>41274</v>
      </c>
      <c r="L2443" s="76">
        <v>1056263</v>
      </c>
      <c r="M2443" s="76">
        <v>105359</v>
      </c>
      <c r="N2443" s="76">
        <v>4107</v>
      </c>
      <c r="O2443" s="76">
        <v>203</v>
      </c>
      <c r="P2443" s="76">
        <v>5492</v>
      </c>
      <c r="Q2443" s="76">
        <v>67387</v>
      </c>
      <c r="R2443" s="76">
        <v>144</v>
      </c>
    </row>
    <row r="2444" spans="1:18">
      <c r="A2444" s="82">
        <f t="shared" si="190"/>
        <v>556606802011</v>
      </c>
      <c r="B2444" s="82" t="str">
        <f t="shared" si="191"/>
        <v>55660680</v>
      </c>
      <c r="C2444" s="82">
        <f t="shared" si="192"/>
        <v>2011</v>
      </c>
      <c r="D2444" s="82">
        <f t="shared" si="193"/>
        <v>10562.59</v>
      </c>
      <c r="E2444" s="82">
        <f t="shared" si="194"/>
        <v>1816.5700000000002</v>
      </c>
      <c r="F2444" s="82">
        <f t="array" ref="F2444">SUM(IF(M2444:N2444="-",0,M2444:N2444),IF(O2444="-",0,-O2444))/100</f>
        <v>1086.92</v>
      </c>
      <c r="G2444" s="82">
        <f t="array" ref="G2444">SUM(IF(P2444="-",0,P2444),IF(R2444="-",0,R2444))/100</f>
        <v>53.22</v>
      </c>
      <c r="H2444" s="82">
        <f t="array" ref="H2444">SUM(IF(Q2444="-",0,Q2444))/100</f>
        <v>676.43</v>
      </c>
      <c r="I2444" s="76">
        <v>5566068</v>
      </c>
      <c r="J2444" s="76" t="s">
        <v>242</v>
      </c>
      <c r="K2444" s="77">
        <v>40908</v>
      </c>
      <c r="L2444" s="76">
        <v>1056259</v>
      </c>
      <c r="M2444" s="76">
        <v>106159</v>
      </c>
      <c r="N2444" s="76">
        <v>2580</v>
      </c>
      <c r="O2444" s="76">
        <v>47</v>
      </c>
      <c r="P2444" s="76">
        <v>4768</v>
      </c>
      <c r="Q2444" s="76">
        <v>67643</v>
      </c>
      <c r="R2444" s="76">
        <v>554</v>
      </c>
    </row>
    <row r="2445" spans="1:18">
      <c r="A2445" s="82">
        <f t="shared" si="190"/>
        <v>556606802010</v>
      </c>
      <c r="B2445" s="82" t="str">
        <f t="shared" si="191"/>
        <v>55660680</v>
      </c>
      <c r="C2445" s="82">
        <f t="shared" si="192"/>
        <v>2010</v>
      </c>
      <c r="D2445" s="82">
        <f t="shared" si="193"/>
        <v>10562.56</v>
      </c>
      <c r="E2445" s="82">
        <f t="shared" si="194"/>
        <v>1792.69</v>
      </c>
      <c r="F2445" s="82">
        <f t="array" ref="F2445">SUM(IF(M2445:N2445="-",0,M2445:N2445),IF(O2445="-",0,-O2445))/100</f>
        <v>1067.24</v>
      </c>
      <c r="G2445" s="82">
        <f t="array" ref="G2445">SUM(IF(P2445="-",0,P2445),IF(R2445="-",0,R2445))/100</f>
        <v>51.27</v>
      </c>
      <c r="H2445" s="82">
        <f t="array" ref="H2445">SUM(IF(Q2445="-",0,Q2445))/100</f>
        <v>674.18</v>
      </c>
      <c r="I2445" s="76">
        <v>5566068</v>
      </c>
      <c r="J2445" s="76" t="s">
        <v>242</v>
      </c>
      <c r="K2445" s="77">
        <v>40543</v>
      </c>
      <c r="L2445" s="76">
        <v>1056256</v>
      </c>
      <c r="M2445" s="76">
        <v>104191</v>
      </c>
      <c r="N2445" s="76">
        <v>2533</v>
      </c>
      <c r="O2445" s="76">
        <v>0</v>
      </c>
      <c r="P2445" s="76">
        <v>4572</v>
      </c>
      <c r="Q2445" s="76">
        <v>67418</v>
      </c>
      <c r="R2445" s="76">
        <v>555</v>
      </c>
    </row>
    <row r="2446" spans="1:18">
      <c r="A2446" s="82">
        <f t="shared" si="190"/>
        <v>556606802009</v>
      </c>
      <c r="B2446" s="82" t="str">
        <f t="shared" si="191"/>
        <v>55660680</v>
      </c>
      <c r="C2446" s="82">
        <f t="shared" si="192"/>
        <v>2009</v>
      </c>
      <c r="D2446" s="82">
        <f t="shared" si="193"/>
        <v>10552.75</v>
      </c>
      <c r="E2446" s="82">
        <f t="shared" si="194"/>
        <v>1492.77</v>
      </c>
      <c r="F2446" s="82">
        <f t="array" ref="F2446">SUM(IF(M2446:N2446="-",0,M2446:N2446),IF(O2446="-",0,-O2446))/100</f>
        <v>839.4</v>
      </c>
      <c r="G2446" s="82">
        <f t="array" ref="G2446">SUM(IF(P2446="-",0,P2446),IF(R2446="-",0,R2446))/100</f>
        <v>41.44</v>
      </c>
      <c r="H2446" s="82">
        <f t="array" ref="H2446">SUM(IF(Q2446="-",0,Q2446))/100</f>
        <v>611.92999999999995</v>
      </c>
      <c r="I2446" s="76">
        <v>5566068</v>
      </c>
      <c r="J2446" s="76" t="s">
        <v>242</v>
      </c>
      <c r="K2446" s="77">
        <v>40178</v>
      </c>
      <c r="L2446" s="76">
        <v>1055275</v>
      </c>
      <c r="M2446" s="76">
        <v>82077</v>
      </c>
      <c r="N2446" s="76">
        <v>2297</v>
      </c>
      <c r="O2446" s="76">
        <v>434</v>
      </c>
      <c r="P2446" s="76">
        <v>3885</v>
      </c>
      <c r="Q2446" s="76">
        <v>61193</v>
      </c>
      <c r="R2446" s="76">
        <v>259</v>
      </c>
    </row>
    <row r="2447" spans="1:18">
      <c r="A2447" s="82">
        <f t="shared" si="190"/>
        <v>556606802008</v>
      </c>
      <c r="B2447" s="82" t="str">
        <f t="shared" si="191"/>
        <v>55660680</v>
      </c>
      <c r="C2447" s="82">
        <f t="shared" si="192"/>
        <v>2008</v>
      </c>
      <c r="D2447" s="82">
        <f t="shared" si="193"/>
        <v>10552.73</v>
      </c>
      <c r="E2447" s="82">
        <f t="shared" si="194"/>
        <v>1479.44</v>
      </c>
      <c r="F2447" s="82">
        <f t="array" ref="F2447">SUM(IF(M2447:N2447="-",0,M2447:N2447),IF(O2447="-",0,-O2447))/100</f>
        <v>827.77</v>
      </c>
      <c r="G2447" s="82">
        <f t="array" ref="G2447">SUM(IF(P2447="-",0,P2447),IF(R2447="-",0,R2447))/100</f>
        <v>40.880000000000003</v>
      </c>
      <c r="H2447" s="82">
        <f t="array" ref="H2447">SUM(IF(Q2447="-",0,Q2447))/100</f>
        <v>610.79</v>
      </c>
      <c r="I2447" s="76">
        <v>5566068</v>
      </c>
      <c r="J2447" s="76" t="s">
        <v>242</v>
      </c>
      <c r="K2447" s="77">
        <v>39813</v>
      </c>
      <c r="L2447" s="76">
        <v>1055273</v>
      </c>
      <c r="M2447" s="76">
        <v>80914</v>
      </c>
      <c r="N2447" s="76">
        <v>2297</v>
      </c>
      <c r="O2447" s="76">
        <v>434</v>
      </c>
      <c r="P2447" s="76">
        <v>3842</v>
      </c>
      <c r="Q2447" s="76">
        <v>61079</v>
      </c>
      <c r="R2447" s="76">
        <v>246</v>
      </c>
    </row>
    <row r="2448" spans="1:18">
      <c r="A2448" s="82">
        <f t="shared" si="190"/>
        <v>556606802007</v>
      </c>
      <c r="B2448" s="82" t="str">
        <f t="shared" si="191"/>
        <v>55660680</v>
      </c>
      <c r="C2448" s="82">
        <f t="shared" si="192"/>
        <v>2007</v>
      </c>
      <c r="D2448" s="82">
        <f t="shared" si="193"/>
        <v>10554.18</v>
      </c>
      <c r="E2448" s="82">
        <f t="shared" si="194"/>
        <v>1443.71</v>
      </c>
      <c r="F2448" s="82">
        <f t="array" ref="F2448">SUM(IF(M2448:N2448="-",0,M2448:N2448),IF(O2448="-",0,-O2448))/100</f>
        <v>824.77</v>
      </c>
      <c r="G2448" s="82">
        <f t="array" ref="G2448">SUM(IF(P2448="-",0,P2448),IF(R2448="-",0,R2448))/100</f>
        <v>41.11</v>
      </c>
      <c r="H2448" s="82">
        <f t="array" ref="H2448">SUM(IF(Q2448="-",0,Q2448))/100</f>
        <v>577.83000000000004</v>
      </c>
      <c r="I2448" s="76">
        <v>5566068</v>
      </c>
      <c r="J2448" s="76" t="s">
        <v>242</v>
      </c>
      <c r="K2448" s="77">
        <v>39447</v>
      </c>
      <c r="L2448" s="76">
        <v>1055418</v>
      </c>
      <c r="M2448" s="76">
        <v>80614</v>
      </c>
      <c r="N2448" s="76">
        <v>2297</v>
      </c>
      <c r="O2448" s="76">
        <v>434</v>
      </c>
      <c r="P2448" s="76">
        <v>3865</v>
      </c>
      <c r="Q2448" s="76">
        <v>57783</v>
      </c>
      <c r="R2448" s="76">
        <v>246</v>
      </c>
    </row>
    <row r="2449" spans="1:18">
      <c r="A2449" s="82">
        <f t="shared" si="190"/>
        <v>556606802006</v>
      </c>
      <c r="B2449" s="82" t="str">
        <f t="shared" si="191"/>
        <v>55660680</v>
      </c>
      <c r="C2449" s="82">
        <f t="shared" si="192"/>
        <v>2006</v>
      </c>
      <c r="D2449" s="82">
        <f t="shared" si="193"/>
        <v>10554.16</v>
      </c>
      <c r="E2449" s="82">
        <f t="shared" si="194"/>
        <v>1431.95</v>
      </c>
      <c r="F2449" s="82">
        <f t="array" ref="F2449">SUM(IF(M2449:N2449="-",0,M2449:N2449),IF(O2449="-",0,-O2449))/100</f>
        <v>814.2</v>
      </c>
      <c r="G2449" s="82">
        <f t="array" ref="G2449">SUM(IF(P2449="-",0,P2449),IF(R2449="-",0,R2449))/100</f>
        <v>40.83</v>
      </c>
      <c r="H2449" s="82">
        <f t="array" ref="H2449">SUM(IF(Q2449="-",0,Q2449))/100</f>
        <v>576.91999999999996</v>
      </c>
      <c r="I2449" s="76">
        <v>5566068</v>
      </c>
      <c r="J2449" s="76" t="s">
        <v>242</v>
      </c>
      <c r="K2449" s="77">
        <v>39082</v>
      </c>
      <c r="L2449" s="76">
        <v>1055416</v>
      </c>
      <c r="M2449" s="76">
        <v>79557</v>
      </c>
      <c r="N2449" s="76">
        <v>2297</v>
      </c>
      <c r="O2449" s="76">
        <v>434</v>
      </c>
      <c r="P2449" s="76">
        <v>3837</v>
      </c>
      <c r="Q2449" s="76">
        <v>57692</v>
      </c>
      <c r="R2449" s="76">
        <v>246</v>
      </c>
    </row>
    <row r="2450" spans="1:18">
      <c r="A2450" s="82">
        <f t="shared" si="190"/>
        <v>556607202015</v>
      </c>
      <c r="B2450" s="82" t="str">
        <f t="shared" si="191"/>
        <v>55660720</v>
      </c>
      <c r="C2450" s="82">
        <f t="shared" si="192"/>
        <v>2015</v>
      </c>
      <c r="D2450" s="82">
        <f t="shared" si="193"/>
        <v>5369.32</v>
      </c>
      <c r="E2450" s="82">
        <f t="shared" si="194"/>
        <v>902.76</v>
      </c>
      <c r="F2450" s="82">
        <f t="array" ref="F2450">SUM(IF(M2450:N2450="-",0,M2450:N2450),IF(O2450="-",0,-O2450))/100</f>
        <v>532.78</v>
      </c>
      <c r="G2450" s="82">
        <f t="array" ref="G2450">SUM(IF(P2450="-",0,P2450),IF(R2450="-",0,R2450))/100</f>
        <v>44.55</v>
      </c>
      <c r="H2450" s="82">
        <f t="array" ref="H2450">SUM(IF(Q2450="-",0,Q2450))/100</f>
        <v>325.43</v>
      </c>
      <c r="I2450" s="76">
        <v>5566072</v>
      </c>
      <c r="J2450" s="76" t="s">
        <v>243</v>
      </c>
      <c r="K2450" s="77">
        <v>42369</v>
      </c>
      <c r="L2450" s="76">
        <v>536932</v>
      </c>
      <c r="M2450" s="76">
        <v>51615</v>
      </c>
      <c r="N2450" s="76">
        <v>6845</v>
      </c>
      <c r="O2450" s="76">
        <v>5182</v>
      </c>
      <c r="P2450" s="76">
        <v>3946</v>
      </c>
      <c r="Q2450" s="76">
        <v>32543</v>
      </c>
      <c r="R2450" s="76">
        <v>509</v>
      </c>
    </row>
    <row r="2451" spans="1:18">
      <c r="A2451" s="82">
        <f t="shared" si="190"/>
        <v>556607202014</v>
      </c>
      <c r="B2451" s="82" t="str">
        <f t="shared" si="191"/>
        <v>55660720</v>
      </c>
      <c r="C2451" s="82">
        <f t="shared" si="192"/>
        <v>2014</v>
      </c>
      <c r="D2451" s="82">
        <f t="shared" si="193"/>
        <v>5369.32</v>
      </c>
      <c r="E2451" s="82">
        <f t="shared" si="194"/>
        <v>897.49</v>
      </c>
      <c r="F2451" s="82">
        <f t="array" ref="F2451">SUM(IF(M2451:N2451="-",0,M2451:N2451),IF(O2451="-",0,-O2451))/100</f>
        <v>530.48</v>
      </c>
      <c r="G2451" s="82">
        <f t="array" ref="G2451">SUM(IF(P2451="-",0,P2451),IF(R2451="-",0,R2451))/100</f>
        <v>41.48</v>
      </c>
      <c r="H2451" s="82">
        <f t="array" ref="H2451">SUM(IF(Q2451="-",0,Q2451))/100</f>
        <v>325.52999999999997</v>
      </c>
      <c r="I2451" s="76">
        <v>5566072</v>
      </c>
      <c r="J2451" s="76" t="s">
        <v>243</v>
      </c>
      <c r="K2451" s="77">
        <v>42004</v>
      </c>
      <c r="L2451" s="76">
        <v>536932</v>
      </c>
      <c r="M2451" s="76">
        <v>51434</v>
      </c>
      <c r="N2451" s="76">
        <v>6796</v>
      </c>
      <c r="O2451" s="76">
        <v>5182</v>
      </c>
      <c r="P2451" s="76">
        <v>3793</v>
      </c>
      <c r="Q2451" s="76">
        <v>32553</v>
      </c>
      <c r="R2451" s="76">
        <v>355</v>
      </c>
    </row>
    <row r="2452" spans="1:18">
      <c r="A2452" s="82">
        <f t="shared" si="190"/>
        <v>556607202013</v>
      </c>
      <c r="B2452" s="82" t="str">
        <f t="shared" si="191"/>
        <v>55660720</v>
      </c>
      <c r="C2452" s="82">
        <f t="shared" si="192"/>
        <v>2013</v>
      </c>
      <c r="D2452" s="82">
        <f t="shared" si="193"/>
        <v>5369.32</v>
      </c>
      <c r="E2452" s="82">
        <f t="shared" si="194"/>
        <v>885.29</v>
      </c>
      <c r="F2452" s="82">
        <f t="array" ref="F2452">SUM(IF(M2452:N2452="-",0,M2452:N2452),IF(O2452="-",0,-O2452))/100</f>
        <v>531.52</v>
      </c>
      <c r="G2452" s="82">
        <f t="array" ref="G2452">SUM(IF(P2452="-",0,P2452),IF(R2452="-",0,R2452))/100</f>
        <v>39.44</v>
      </c>
      <c r="H2452" s="82">
        <f t="array" ref="H2452">SUM(IF(Q2452="-",0,Q2452))/100</f>
        <v>314.33</v>
      </c>
      <c r="I2452" s="76">
        <v>5566072</v>
      </c>
      <c r="J2452" s="76" t="s">
        <v>243</v>
      </c>
      <c r="K2452" s="77">
        <v>41639</v>
      </c>
      <c r="L2452" s="76">
        <v>536932</v>
      </c>
      <c r="M2452" s="76">
        <v>51121</v>
      </c>
      <c r="N2452" s="76">
        <v>7601</v>
      </c>
      <c r="O2452" s="76">
        <v>5570</v>
      </c>
      <c r="P2452" s="76">
        <v>3697</v>
      </c>
      <c r="Q2452" s="76">
        <v>31433</v>
      </c>
      <c r="R2452" s="76">
        <v>247</v>
      </c>
    </row>
    <row r="2453" spans="1:18">
      <c r="A2453" s="82">
        <f t="shared" si="190"/>
        <v>556607202012</v>
      </c>
      <c r="B2453" s="82" t="str">
        <f t="shared" si="191"/>
        <v>55660720</v>
      </c>
      <c r="C2453" s="82">
        <f t="shared" si="192"/>
        <v>2012</v>
      </c>
      <c r="D2453" s="82">
        <f t="shared" si="193"/>
        <v>5369.32</v>
      </c>
      <c r="E2453" s="82">
        <f t="shared" si="194"/>
        <v>876.42000000000007</v>
      </c>
      <c r="F2453" s="82">
        <f t="array" ref="F2453">SUM(IF(M2453:N2453="-",0,M2453:N2453),IF(O2453="-",0,-O2453))/100</f>
        <v>524.52</v>
      </c>
      <c r="G2453" s="82">
        <f t="array" ref="G2453">SUM(IF(P2453="-",0,P2453),IF(R2453="-",0,R2453))/100</f>
        <v>42.24</v>
      </c>
      <c r="H2453" s="82">
        <f t="array" ref="H2453">SUM(IF(Q2453="-",0,Q2453))/100</f>
        <v>309.66000000000003</v>
      </c>
      <c r="I2453" s="76">
        <v>5566072</v>
      </c>
      <c r="J2453" s="76" t="s">
        <v>243</v>
      </c>
      <c r="K2453" s="77">
        <v>41274</v>
      </c>
      <c r="L2453" s="76">
        <v>536932</v>
      </c>
      <c r="M2453" s="76">
        <v>50461</v>
      </c>
      <c r="N2453" s="76">
        <v>7405</v>
      </c>
      <c r="O2453" s="76">
        <v>5414</v>
      </c>
      <c r="P2453" s="76">
        <v>3977</v>
      </c>
      <c r="Q2453" s="76">
        <v>30966</v>
      </c>
      <c r="R2453" s="76">
        <v>247</v>
      </c>
    </row>
    <row r="2454" spans="1:18">
      <c r="A2454" s="82">
        <f t="shared" si="190"/>
        <v>556607202011</v>
      </c>
      <c r="B2454" s="82" t="str">
        <f t="shared" si="191"/>
        <v>55660720</v>
      </c>
      <c r="C2454" s="82">
        <f t="shared" si="192"/>
        <v>2011</v>
      </c>
      <c r="D2454" s="82">
        <f t="shared" si="193"/>
        <v>5361.66</v>
      </c>
      <c r="E2454" s="82">
        <f t="shared" si="194"/>
        <v>854.68000000000006</v>
      </c>
      <c r="F2454" s="82">
        <f t="array" ref="F2454">SUM(IF(M2454:N2454="-",0,M2454:N2454),IF(O2454="-",0,-O2454))/100</f>
        <v>511.22</v>
      </c>
      <c r="G2454" s="82">
        <f t="array" ref="G2454">SUM(IF(P2454="-",0,P2454),IF(R2454="-",0,R2454))/100</f>
        <v>29.52</v>
      </c>
      <c r="H2454" s="82">
        <f t="array" ref="H2454">SUM(IF(Q2454="-",0,Q2454))/100</f>
        <v>313.94</v>
      </c>
      <c r="I2454" s="76">
        <v>5566072</v>
      </c>
      <c r="J2454" s="76" t="s">
        <v>243</v>
      </c>
      <c r="K2454" s="77">
        <v>40908</v>
      </c>
      <c r="L2454" s="76">
        <v>536166</v>
      </c>
      <c r="M2454" s="76">
        <v>50193</v>
      </c>
      <c r="N2454" s="76">
        <v>5156</v>
      </c>
      <c r="O2454" s="76">
        <v>4227</v>
      </c>
      <c r="P2454" s="76">
        <v>2651</v>
      </c>
      <c r="Q2454" s="76">
        <v>31394</v>
      </c>
      <c r="R2454" s="76">
        <v>301</v>
      </c>
    </row>
    <row r="2455" spans="1:18">
      <c r="A2455" s="82">
        <f t="shared" si="190"/>
        <v>556607202010</v>
      </c>
      <c r="B2455" s="82" t="str">
        <f t="shared" si="191"/>
        <v>55660720</v>
      </c>
      <c r="C2455" s="82">
        <f t="shared" si="192"/>
        <v>2010</v>
      </c>
      <c r="D2455" s="82">
        <f t="shared" si="193"/>
        <v>5361.65</v>
      </c>
      <c r="E2455" s="82">
        <f t="shared" si="194"/>
        <v>847.56</v>
      </c>
      <c r="F2455" s="82">
        <f t="array" ref="F2455">SUM(IF(M2455:N2455="-",0,M2455:N2455),IF(O2455="-",0,-O2455))/100</f>
        <v>505.21</v>
      </c>
      <c r="G2455" s="82">
        <f t="array" ref="G2455">SUM(IF(P2455="-",0,P2455),IF(R2455="-",0,R2455))/100</f>
        <v>29.35</v>
      </c>
      <c r="H2455" s="82">
        <f t="array" ref="H2455">SUM(IF(Q2455="-",0,Q2455))/100</f>
        <v>313</v>
      </c>
      <c r="I2455" s="76">
        <v>5566072</v>
      </c>
      <c r="J2455" s="76" t="s">
        <v>243</v>
      </c>
      <c r="K2455" s="77">
        <v>40543</v>
      </c>
      <c r="L2455" s="76">
        <v>536165</v>
      </c>
      <c r="M2455" s="76">
        <v>49592</v>
      </c>
      <c r="N2455" s="76">
        <v>5156</v>
      </c>
      <c r="O2455" s="76">
        <v>4227</v>
      </c>
      <c r="P2455" s="76">
        <v>2630</v>
      </c>
      <c r="Q2455" s="76">
        <v>31300</v>
      </c>
      <c r="R2455" s="76">
        <v>305</v>
      </c>
    </row>
    <row r="2456" spans="1:18">
      <c r="A2456" s="82">
        <f t="shared" si="190"/>
        <v>556607202009</v>
      </c>
      <c r="B2456" s="82" t="str">
        <f t="shared" si="191"/>
        <v>55660720</v>
      </c>
      <c r="C2456" s="82">
        <f t="shared" si="192"/>
        <v>2009</v>
      </c>
      <c r="D2456" s="82">
        <f t="shared" si="193"/>
        <v>5361.48</v>
      </c>
      <c r="E2456" s="82">
        <f t="shared" si="194"/>
        <v>842.27</v>
      </c>
      <c r="F2456" s="82">
        <f t="array" ref="F2456">SUM(IF(M2456:N2456="-",0,M2456:N2456),IF(O2456="-",0,-O2456))/100</f>
        <v>501.16</v>
      </c>
      <c r="G2456" s="82">
        <f t="array" ref="G2456">SUM(IF(P2456="-",0,P2456),IF(R2456="-",0,R2456))/100</f>
        <v>28.18</v>
      </c>
      <c r="H2456" s="82">
        <f t="array" ref="H2456">SUM(IF(Q2456="-",0,Q2456))/100</f>
        <v>312.93</v>
      </c>
      <c r="I2456" s="76">
        <v>5566072</v>
      </c>
      <c r="J2456" s="76" t="s">
        <v>243</v>
      </c>
      <c r="K2456" s="77">
        <v>40178</v>
      </c>
      <c r="L2456" s="76">
        <v>536148</v>
      </c>
      <c r="M2456" s="76">
        <v>49187</v>
      </c>
      <c r="N2456" s="76">
        <v>5133</v>
      </c>
      <c r="O2456" s="76">
        <v>4204</v>
      </c>
      <c r="P2456" s="76">
        <v>2513</v>
      </c>
      <c r="Q2456" s="76">
        <v>31293</v>
      </c>
      <c r="R2456" s="76">
        <v>305</v>
      </c>
    </row>
    <row r="2457" spans="1:18">
      <c r="A2457" s="82">
        <f t="shared" si="190"/>
        <v>556607202008</v>
      </c>
      <c r="B2457" s="82" t="str">
        <f t="shared" si="191"/>
        <v>55660720</v>
      </c>
      <c r="C2457" s="82">
        <f t="shared" si="192"/>
        <v>2008</v>
      </c>
      <c r="D2457" s="82">
        <f t="shared" si="193"/>
        <v>5348.65</v>
      </c>
      <c r="E2457" s="82">
        <f t="shared" si="194"/>
        <v>802.8599999999999</v>
      </c>
      <c r="F2457" s="82">
        <f t="array" ref="F2457">SUM(IF(M2457:N2457="-",0,M2457:N2457),IF(O2457="-",0,-O2457))/100</f>
        <v>463.39</v>
      </c>
      <c r="G2457" s="82">
        <f t="array" ref="G2457">SUM(IF(P2457="-",0,P2457),IF(R2457="-",0,R2457))/100</f>
        <v>27.08</v>
      </c>
      <c r="H2457" s="82">
        <f t="array" ref="H2457">SUM(IF(Q2457="-",0,Q2457))/100</f>
        <v>312.39</v>
      </c>
      <c r="I2457" s="76">
        <v>5566072</v>
      </c>
      <c r="J2457" s="76" t="s">
        <v>243</v>
      </c>
      <c r="K2457" s="77">
        <v>39813</v>
      </c>
      <c r="L2457" s="76">
        <v>534865</v>
      </c>
      <c r="M2457" s="76">
        <v>45410</v>
      </c>
      <c r="N2457" s="76">
        <v>5137</v>
      </c>
      <c r="O2457" s="76">
        <v>4208</v>
      </c>
      <c r="P2457" s="76">
        <v>2256</v>
      </c>
      <c r="Q2457" s="76">
        <v>31239</v>
      </c>
      <c r="R2457" s="76">
        <v>452</v>
      </c>
    </row>
    <row r="2458" spans="1:18">
      <c r="A2458" s="82">
        <f t="shared" si="190"/>
        <v>556607202007</v>
      </c>
      <c r="B2458" s="82" t="str">
        <f t="shared" si="191"/>
        <v>55660720</v>
      </c>
      <c r="C2458" s="82">
        <f t="shared" si="192"/>
        <v>2007</v>
      </c>
      <c r="D2458" s="82">
        <f t="shared" si="193"/>
        <v>5348.41</v>
      </c>
      <c r="E2458" s="82">
        <f t="shared" si="194"/>
        <v>790.44</v>
      </c>
      <c r="F2458" s="82">
        <f t="array" ref="F2458">SUM(IF(M2458:N2458="-",0,M2458:N2458),IF(O2458="-",0,-O2458))/100</f>
        <v>457.17</v>
      </c>
      <c r="G2458" s="82">
        <f t="array" ref="G2458">SUM(IF(P2458="-",0,P2458),IF(R2458="-",0,R2458))/100</f>
        <v>26.39</v>
      </c>
      <c r="H2458" s="82">
        <f t="array" ref="H2458">SUM(IF(Q2458="-",0,Q2458))/100</f>
        <v>306.88</v>
      </c>
      <c r="I2458" s="76">
        <v>5566072</v>
      </c>
      <c r="J2458" s="76" t="s">
        <v>243</v>
      </c>
      <c r="K2458" s="77">
        <v>39447</v>
      </c>
      <c r="L2458" s="76">
        <v>534841</v>
      </c>
      <c r="M2458" s="76">
        <v>44788</v>
      </c>
      <c r="N2458" s="76">
        <v>5137</v>
      </c>
      <c r="O2458" s="76">
        <v>4208</v>
      </c>
      <c r="P2458" s="76">
        <v>2187</v>
      </c>
      <c r="Q2458" s="76">
        <v>30688</v>
      </c>
      <c r="R2458" s="76">
        <v>452</v>
      </c>
    </row>
    <row r="2459" spans="1:18">
      <c r="A2459" s="82">
        <f t="shared" si="190"/>
        <v>556607202006</v>
      </c>
      <c r="B2459" s="82" t="str">
        <f t="shared" si="191"/>
        <v>55660720</v>
      </c>
      <c r="C2459" s="82">
        <f t="shared" si="192"/>
        <v>2006</v>
      </c>
      <c r="D2459" s="82">
        <f t="shared" si="193"/>
        <v>5348.4</v>
      </c>
      <c r="E2459" s="82">
        <f t="shared" si="194"/>
        <v>772.96</v>
      </c>
      <c r="F2459" s="82">
        <f t="array" ref="F2459">SUM(IF(M2459:N2459="-",0,M2459:N2459),IF(O2459="-",0,-O2459))/100</f>
        <v>454.71</v>
      </c>
      <c r="G2459" s="82">
        <f t="array" ref="G2459">SUM(IF(P2459="-",0,P2459),IF(R2459="-",0,R2459))/100</f>
        <v>21.95</v>
      </c>
      <c r="H2459" s="82">
        <f t="array" ref="H2459">SUM(IF(Q2459="-",0,Q2459))/100</f>
        <v>296.3</v>
      </c>
      <c r="I2459" s="76">
        <v>5566072</v>
      </c>
      <c r="J2459" s="76" t="s">
        <v>243</v>
      </c>
      <c r="K2459" s="77">
        <v>39082</v>
      </c>
      <c r="L2459" s="76">
        <v>534840</v>
      </c>
      <c r="M2459" s="76">
        <v>44542</v>
      </c>
      <c r="N2459" s="76">
        <v>5137</v>
      </c>
      <c r="O2459" s="76">
        <v>4208</v>
      </c>
      <c r="P2459" s="76">
        <v>1775</v>
      </c>
      <c r="Q2459" s="76">
        <v>29630</v>
      </c>
      <c r="R2459" s="76">
        <v>420</v>
      </c>
    </row>
    <row r="2460" spans="1:18">
      <c r="A2460" s="82">
        <f t="shared" si="190"/>
        <v>556607602015</v>
      </c>
      <c r="B2460" s="82" t="str">
        <f t="shared" si="191"/>
        <v>55660760</v>
      </c>
      <c r="C2460" s="82">
        <f t="shared" si="192"/>
        <v>2015</v>
      </c>
      <c r="D2460" s="82">
        <f t="shared" si="193"/>
        <v>14500.03</v>
      </c>
      <c r="E2460" s="82">
        <f t="shared" si="194"/>
        <v>4109.7199999999993</v>
      </c>
      <c r="F2460" s="82">
        <f t="array" ref="F2460">SUM(IF(M2460:N2460="-",0,M2460:N2460),IF(O2460="-",0,-O2460))/100</f>
        <v>2552.14</v>
      </c>
      <c r="G2460" s="82">
        <f t="array" ref="G2460">SUM(IF(P2460="-",0,P2460),IF(R2460="-",0,R2460))/100</f>
        <v>343.1</v>
      </c>
      <c r="H2460" s="82">
        <f t="array" ref="H2460">SUM(IF(Q2460="-",0,Q2460))/100</f>
        <v>1214.48</v>
      </c>
      <c r="I2460" s="76">
        <v>5566076</v>
      </c>
      <c r="J2460" s="76" t="s">
        <v>244</v>
      </c>
      <c r="K2460" s="77">
        <v>42369</v>
      </c>
      <c r="L2460" s="76">
        <v>1450003</v>
      </c>
      <c r="M2460" s="76">
        <v>248455</v>
      </c>
      <c r="N2460" s="76">
        <v>10491</v>
      </c>
      <c r="O2460" s="76">
        <v>3732</v>
      </c>
      <c r="P2460" s="76">
        <v>32237</v>
      </c>
      <c r="Q2460" s="76">
        <v>121448</v>
      </c>
      <c r="R2460" s="76">
        <v>2073</v>
      </c>
    </row>
    <row r="2461" spans="1:18">
      <c r="A2461" s="82">
        <f t="shared" si="190"/>
        <v>556607602014</v>
      </c>
      <c r="B2461" s="82" t="str">
        <f t="shared" si="191"/>
        <v>55660760</v>
      </c>
      <c r="C2461" s="82">
        <f t="shared" si="192"/>
        <v>2014</v>
      </c>
      <c r="D2461" s="82">
        <f t="shared" si="193"/>
        <v>14500.03</v>
      </c>
      <c r="E2461" s="82">
        <f t="shared" si="194"/>
        <v>4074.54</v>
      </c>
      <c r="F2461" s="82">
        <f t="array" ref="F2461">SUM(IF(M2461:N2461="-",0,M2461:N2461),IF(O2461="-",0,-O2461))/100</f>
        <v>2531.16</v>
      </c>
      <c r="G2461" s="82">
        <f t="array" ref="G2461">SUM(IF(P2461="-",0,P2461),IF(R2461="-",0,R2461))/100</f>
        <v>357.72</v>
      </c>
      <c r="H2461" s="82">
        <f t="array" ref="H2461">SUM(IF(Q2461="-",0,Q2461))/100</f>
        <v>1185.6600000000001</v>
      </c>
      <c r="I2461" s="76">
        <v>5566076</v>
      </c>
      <c r="J2461" s="76" t="s">
        <v>244</v>
      </c>
      <c r="K2461" s="77">
        <v>42004</v>
      </c>
      <c r="L2461" s="76">
        <v>1450003</v>
      </c>
      <c r="M2461" s="76">
        <v>246202</v>
      </c>
      <c r="N2461" s="76">
        <v>10716</v>
      </c>
      <c r="O2461" s="76">
        <v>3802</v>
      </c>
      <c r="P2461" s="76">
        <v>34024</v>
      </c>
      <c r="Q2461" s="76">
        <v>118566</v>
      </c>
      <c r="R2461" s="76">
        <v>1748</v>
      </c>
    </row>
    <row r="2462" spans="1:18">
      <c r="A2462" s="82">
        <f t="shared" si="190"/>
        <v>556607602013</v>
      </c>
      <c r="B2462" s="82" t="str">
        <f t="shared" si="191"/>
        <v>55660760</v>
      </c>
      <c r="C2462" s="82">
        <f t="shared" si="192"/>
        <v>2013</v>
      </c>
      <c r="D2462" s="82">
        <f t="shared" si="193"/>
        <v>14500.03</v>
      </c>
      <c r="E2462" s="82">
        <f t="shared" si="194"/>
        <v>4045.3099999999995</v>
      </c>
      <c r="F2462" s="82">
        <f t="array" ref="F2462">SUM(IF(M2462:N2462="-",0,M2462:N2462),IF(O2462="-",0,-O2462))/100</f>
        <v>2515.54</v>
      </c>
      <c r="G2462" s="82">
        <f t="array" ref="G2462">SUM(IF(P2462="-",0,P2462),IF(R2462="-",0,R2462))/100</f>
        <v>357.28</v>
      </c>
      <c r="H2462" s="82">
        <f t="array" ref="H2462">SUM(IF(Q2462="-",0,Q2462))/100</f>
        <v>1172.49</v>
      </c>
      <c r="I2462" s="76">
        <v>5566076</v>
      </c>
      <c r="J2462" s="76" t="s">
        <v>244</v>
      </c>
      <c r="K2462" s="77">
        <v>41639</v>
      </c>
      <c r="L2462" s="76">
        <v>1450003</v>
      </c>
      <c r="M2462" s="76">
        <v>244343</v>
      </c>
      <c r="N2462" s="76">
        <v>11013</v>
      </c>
      <c r="O2462" s="76">
        <v>3802</v>
      </c>
      <c r="P2462" s="76">
        <v>34060</v>
      </c>
      <c r="Q2462" s="76">
        <v>117249</v>
      </c>
      <c r="R2462" s="76">
        <v>1668</v>
      </c>
    </row>
    <row r="2463" spans="1:18">
      <c r="A2463" s="82">
        <f t="shared" si="190"/>
        <v>556607602012</v>
      </c>
      <c r="B2463" s="82" t="str">
        <f t="shared" si="191"/>
        <v>55660760</v>
      </c>
      <c r="C2463" s="82">
        <f t="shared" si="192"/>
        <v>2012</v>
      </c>
      <c r="D2463" s="82">
        <f t="shared" si="193"/>
        <v>14499.68</v>
      </c>
      <c r="E2463" s="82">
        <f t="shared" si="194"/>
        <v>4026.42</v>
      </c>
      <c r="F2463" s="82">
        <f t="array" ref="F2463">SUM(IF(M2463:N2463="-",0,M2463:N2463),IF(O2463="-",0,-O2463))/100</f>
        <v>2514.25</v>
      </c>
      <c r="G2463" s="82">
        <f t="array" ref="G2463">SUM(IF(P2463="-",0,P2463),IF(R2463="-",0,R2463))/100</f>
        <v>355.96</v>
      </c>
      <c r="H2463" s="82">
        <f t="array" ref="H2463">SUM(IF(Q2463="-",0,Q2463))/100</f>
        <v>1156.21</v>
      </c>
      <c r="I2463" s="76">
        <v>5566076</v>
      </c>
      <c r="J2463" s="76" t="s">
        <v>244</v>
      </c>
      <c r="K2463" s="77">
        <v>41274</v>
      </c>
      <c r="L2463" s="76">
        <v>1449968</v>
      </c>
      <c r="M2463" s="76">
        <v>243928</v>
      </c>
      <c r="N2463" s="76">
        <v>11305</v>
      </c>
      <c r="O2463" s="76">
        <v>3808</v>
      </c>
      <c r="P2463" s="76">
        <v>33928</v>
      </c>
      <c r="Q2463" s="76">
        <v>115621</v>
      </c>
      <c r="R2463" s="76">
        <v>1668</v>
      </c>
    </row>
    <row r="2464" spans="1:18">
      <c r="A2464" s="82">
        <f t="shared" si="190"/>
        <v>556607602011</v>
      </c>
      <c r="B2464" s="82" t="str">
        <f t="shared" si="191"/>
        <v>55660760</v>
      </c>
      <c r="C2464" s="82">
        <f t="shared" si="192"/>
        <v>2011</v>
      </c>
      <c r="D2464" s="82">
        <f t="shared" si="193"/>
        <v>14485.83</v>
      </c>
      <c r="E2464" s="82">
        <f t="shared" si="194"/>
        <v>3961.29</v>
      </c>
      <c r="F2464" s="82">
        <f t="array" ref="F2464">SUM(IF(M2464:N2464="-",0,M2464:N2464),IF(O2464="-",0,-O2464))/100</f>
        <v>2485.7600000000002</v>
      </c>
      <c r="G2464" s="82">
        <f t="array" ref="G2464">SUM(IF(P2464="-",0,P2464),IF(R2464="-",0,R2464))/100</f>
        <v>323.95</v>
      </c>
      <c r="H2464" s="82">
        <f t="array" ref="H2464">SUM(IF(Q2464="-",0,Q2464))/100</f>
        <v>1151.58</v>
      </c>
      <c r="I2464" s="76">
        <v>5566076</v>
      </c>
      <c r="J2464" s="76" t="s">
        <v>244</v>
      </c>
      <c r="K2464" s="77">
        <v>40908</v>
      </c>
      <c r="L2464" s="76">
        <v>1448583</v>
      </c>
      <c r="M2464" s="76">
        <v>244085</v>
      </c>
      <c r="N2464" s="76">
        <v>7289</v>
      </c>
      <c r="O2464" s="76">
        <v>2798</v>
      </c>
      <c r="P2464" s="76">
        <v>29801</v>
      </c>
      <c r="Q2464" s="76">
        <v>115158</v>
      </c>
      <c r="R2464" s="76">
        <v>2594</v>
      </c>
    </row>
    <row r="2465" spans="1:18">
      <c r="A2465" s="82">
        <f t="shared" si="190"/>
        <v>556607602010</v>
      </c>
      <c r="B2465" s="82" t="str">
        <f t="shared" si="191"/>
        <v>55660760</v>
      </c>
      <c r="C2465" s="82">
        <f t="shared" si="192"/>
        <v>2010</v>
      </c>
      <c r="D2465" s="82">
        <f t="shared" si="193"/>
        <v>14485.83</v>
      </c>
      <c r="E2465" s="82">
        <f t="shared" si="194"/>
        <v>3909.8100000000004</v>
      </c>
      <c r="F2465" s="82">
        <f t="array" ref="F2465">SUM(IF(M2465:N2465="-",0,M2465:N2465),IF(O2465="-",0,-O2465))/100</f>
        <v>2482.0700000000002</v>
      </c>
      <c r="G2465" s="82">
        <f t="array" ref="G2465">SUM(IF(P2465="-",0,P2465),IF(R2465="-",0,R2465))/100</f>
        <v>275.05</v>
      </c>
      <c r="H2465" s="82">
        <f t="array" ref="H2465">SUM(IF(Q2465="-",0,Q2465))/100</f>
        <v>1152.69</v>
      </c>
      <c r="I2465" s="76">
        <v>5566076</v>
      </c>
      <c r="J2465" s="76" t="s">
        <v>244</v>
      </c>
      <c r="K2465" s="77">
        <v>40543</v>
      </c>
      <c r="L2465" s="76">
        <v>1448583</v>
      </c>
      <c r="M2465" s="76">
        <v>243467</v>
      </c>
      <c r="N2465" s="76">
        <v>7659</v>
      </c>
      <c r="O2465" s="76">
        <v>2919</v>
      </c>
      <c r="P2465" s="76">
        <v>24911</v>
      </c>
      <c r="Q2465" s="76">
        <v>115269</v>
      </c>
      <c r="R2465" s="76">
        <v>2594</v>
      </c>
    </row>
    <row r="2466" spans="1:18">
      <c r="A2466" s="82">
        <f t="shared" si="190"/>
        <v>556607602009</v>
      </c>
      <c r="B2466" s="82" t="str">
        <f t="shared" si="191"/>
        <v>55660760</v>
      </c>
      <c r="C2466" s="82">
        <f t="shared" si="192"/>
        <v>2009</v>
      </c>
      <c r="D2466" s="82">
        <f t="shared" si="193"/>
        <v>14487.58</v>
      </c>
      <c r="E2466" s="82">
        <f t="shared" si="194"/>
        <v>3881.75</v>
      </c>
      <c r="F2466" s="82">
        <f t="array" ref="F2466">SUM(IF(M2466:N2466="-",0,M2466:N2466),IF(O2466="-",0,-O2466))/100</f>
        <v>2462.7399999999998</v>
      </c>
      <c r="G2466" s="82">
        <f t="array" ref="G2466">SUM(IF(P2466="-",0,P2466),IF(R2466="-",0,R2466))/100</f>
        <v>266.33</v>
      </c>
      <c r="H2466" s="82">
        <f t="array" ref="H2466">SUM(IF(Q2466="-",0,Q2466))/100</f>
        <v>1152.68</v>
      </c>
      <c r="I2466" s="76">
        <v>5566076</v>
      </c>
      <c r="J2466" s="76" t="s">
        <v>244</v>
      </c>
      <c r="K2466" s="77">
        <v>40178</v>
      </c>
      <c r="L2466" s="76">
        <v>1448758</v>
      </c>
      <c r="M2466" s="76">
        <v>241561</v>
      </c>
      <c r="N2466" s="76">
        <v>7631</v>
      </c>
      <c r="O2466" s="76">
        <v>2918</v>
      </c>
      <c r="P2466" s="76">
        <v>24039</v>
      </c>
      <c r="Q2466" s="76">
        <v>115268</v>
      </c>
      <c r="R2466" s="76">
        <v>2594</v>
      </c>
    </row>
    <row r="2467" spans="1:18">
      <c r="A2467" s="82">
        <f t="shared" si="190"/>
        <v>556607602008</v>
      </c>
      <c r="B2467" s="82" t="str">
        <f t="shared" si="191"/>
        <v>55660760</v>
      </c>
      <c r="C2467" s="82">
        <f t="shared" si="192"/>
        <v>2008</v>
      </c>
      <c r="D2467" s="82">
        <f t="shared" si="193"/>
        <v>14487.57</v>
      </c>
      <c r="E2467" s="82">
        <f t="shared" si="194"/>
        <v>3840.9</v>
      </c>
      <c r="F2467" s="82">
        <f t="array" ref="F2467">SUM(IF(M2467:N2467="-",0,M2467:N2467),IF(O2467="-",0,-O2467))/100</f>
        <v>2452.7399999999998</v>
      </c>
      <c r="G2467" s="82">
        <f t="array" ref="G2467">SUM(IF(P2467="-",0,P2467),IF(R2467="-",0,R2467))/100</f>
        <v>240.51</v>
      </c>
      <c r="H2467" s="82">
        <f t="array" ref="H2467">SUM(IF(Q2467="-",0,Q2467))/100</f>
        <v>1147.6500000000001</v>
      </c>
      <c r="I2467" s="76">
        <v>5566076</v>
      </c>
      <c r="J2467" s="76" t="s">
        <v>244</v>
      </c>
      <c r="K2467" s="77">
        <v>39813</v>
      </c>
      <c r="L2467" s="76">
        <v>1448757</v>
      </c>
      <c r="M2467" s="76">
        <v>240607</v>
      </c>
      <c r="N2467" s="76">
        <v>8996</v>
      </c>
      <c r="O2467" s="76">
        <v>4329</v>
      </c>
      <c r="P2467" s="76">
        <v>21719</v>
      </c>
      <c r="Q2467" s="76">
        <v>114765</v>
      </c>
      <c r="R2467" s="76">
        <v>2332</v>
      </c>
    </row>
    <row r="2468" spans="1:18">
      <c r="A2468" s="82">
        <f t="shared" si="190"/>
        <v>556607602007</v>
      </c>
      <c r="B2468" s="82" t="str">
        <f t="shared" si="191"/>
        <v>55660760</v>
      </c>
      <c r="C2468" s="82">
        <f t="shared" si="192"/>
        <v>2007</v>
      </c>
      <c r="D2468" s="82">
        <f t="shared" si="193"/>
        <v>14487.13</v>
      </c>
      <c r="E2468" s="82">
        <f t="shared" si="194"/>
        <v>3845.12</v>
      </c>
      <c r="F2468" s="82">
        <f t="array" ref="F2468">SUM(IF(M2468:N2468="-",0,M2468:N2468),IF(O2468="-",0,-O2468))/100</f>
        <v>2479.41</v>
      </c>
      <c r="G2468" s="82">
        <f t="array" ref="G2468">SUM(IF(P2468="-",0,P2468),IF(R2468="-",0,R2468))/100</f>
        <v>215.65</v>
      </c>
      <c r="H2468" s="82">
        <f t="array" ref="H2468">SUM(IF(Q2468="-",0,Q2468))/100</f>
        <v>1150.06</v>
      </c>
      <c r="I2468" s="76">
        <v>5566076</v>
      </c>
      <c r="J2468" s="76" t="s">
        <v>244</v>
      </c>
      <c r="K2468" s="77">
        <v>39447</v>
      </c>
      <c r="L2468" s="76">
        <v>1448713</v>
      </c>
      <c r="M2468" s="76">
        <v>241139</v>
      </c>
      <c r="N2468" s="76">
        <v>11132</v>
      </c>
      <c r="O2468" s="76">
        <v>4330</v>
      </c>
      <c r="P2468" s="76">
        <v>19411</v>
      </c>
      <c r="Q2468" s="76">
        <v>115006</v>
      </c>
      <c r="R2468" s="76">
        <v>2154</v>
      </c>
    </row>
    <row r="2469" spans="1:18">
      <c r="A2469" s="82">
        <f t="shared" si="190"/>
        <v>556607602006</v>
      </c>
      <c r="B2469" s="82" t="str">
        <f t="shared" si="191"/>
        <v>55660760</v>
      </c>
      <c r="C2469" s="82">
        <f t="shared" si="192"/>
        <v>2006</v>
      </c>
      <c r="D2469" s="82">
        <f t="shared" si="193"/>
        <v>14485.56</v>
      </c>
      <c r="E2469" s="82">
        <f t="shared" si="194"/>
        <v>3821.8900000000003</v>
      </c>
      <c r="F2469" s="82">
        <f t="array" ref="F2469">SUM(IF(M2469:N2469="-",0,M2469:N2469),IF(O2469="-",0,-O2469))/100</f>
        <v>2457.56</v>
      </c>
      <c r="G2469" s="82">
        <f t="array" ref="G2469">SUM(IF(P2469="-",0,P2469),IF(R2469="-",0,R2469))/100</f>
        <v>211.63</v>
      </c>
      <c r="H2469" s="82">
        <f t="array" ref="H2469">SUM(IF(Q2469="-",0,Q2469))/100</f>
        <v>1152.7</v>
      </c>
      <c r="I2469" s="76">
        <v>5566076</v>
      </c>
      <c r="J2469" s="76" t="s">
        <v>244</v>
      </c>
      <c r="K2469" s="77">
        <v>39082</v>
      </c>
      <c r="L2469" s="76">
        <v>1448556</v>
      </c>
      <c r="M2469" s="76">
        <v>237906</v>
      </c>
      <c r="N2469" s="76">
        <v>12140</v>
      </c>
      <c r="O2469" s="76">
        <v>4290</v>
      </c>
      <c r="P2469" s="76">
        <v>19133</v>
      </c>
      <c r="Q2469" s="76">
        <v>115270</v>
      </c>
      <c r="R2469" s="76">
        <v>2030</v>
      </c>
    </row>
    <row r="2470" spans="1:18">
      <c r="A2470" s="82">
        <f t="shared" si="190"/>
        <v>556608002015</v>
      </c>
      <c r="B2470" s="82" t="str">
        <f t="shared" si="191"/>
        <v>55660800</v>
      </c>
      <c r="C2470" s="82">
        <f t="shared" si="192"/>
        <v>2015</v>
      </c>
      <c r="D2470" s="82">
        <f t="shared" si="193"/>
        <v>5902.54</v>
      </c>
      <c r="E2470" s="82">
        <f t="shared" si="194"/>
        <v>695.61</v>
      </c>
      <c r="F2470" s="82">
        <f t="array" ref="F2470">SUM(IF(M2470:N2470="-",0,M2470:N2470),IF(O2470="-",0,-O2470))/100</f>
        <v>378.65</v>
      </c>
      <c r="G2470" s="82">
        <f t="array" ref="G2470">SUM(IF(P2470="-",0,P2470),IF(R2470="-",0,R2470))/100</f>
        <v>19.54</v>
      </c>
      <c r="H2470" s="82">
        <f t="array" ref="H2470">SUM(IF(Q2470="-",0,Q2470))/100</f>
        <v>297.42</v>
      </c>
      <c r="I2470" s="76">
        <v>5566080</v>
      </c>
      <c r="J2470" s="76" t="s">
        <v>245</v>
      </c>
      <c r="K2470" s="77">
        <v>42369</v>
      </c>
      <c r="L2470" s="76">
        <v>590254</v>
      </c>
      <c r="M2470" s="76">
        <v>37192</v>
      </c>
      <c r="N2470" s="76">
        <v>970</v>
      </c>
      <c r="O2470" s="76">
        <v>297</v>
      </c>
      <c r="P2470" s="76">
        <v>1809</v>
      </c>
      <c r="Q2470" s="76">
        <v>29742</v>
      </c>
      <c r="R2470" s="76">
        <v>145</v>
      </c>
    </row>
    <row r="2471" spans="1:18">
      <c r="A2471" s="82">
        <f t="shared" si="190"/>
        <v>556608002014</v>
      </c>
      <c r="B2471" s="82" t="str">
        <f t="shared" si="191"/>
        <v>55660800</v>
      </c>
      <c r="C2471" s="82">
        <f t="shared" si="192"/>
        <v>2014</v>
      </c>
      <c r="D2471" s="82">
        <f t="shared" si="193"/>
        <v>5902.54</v>
      </c>
      <c r="E2471" s="82">
        <f t="shared" si="194"/>
        <v>689.9</v>
      </c>
      <c r="F2471" s="82">
        <f t="array" ref="F2471">SUM(IF(M2471:N2471="-",0,M2471:N2471),IF(O2471="-",0,-O2471))/100</f>
        <v>376.58</v>
      </c>
      <c r="G2471" s="82">
        <f t="array" ref="G2471">SUM(IF(P2471="-",0,P2471),IF(R2471="-",0,R2471))/100</f>
        <v>18.27</v>
      </c>
      <c r="H2471" s="82">
        <f t="array" ref="H2471">SUM(IF(Q2471="-",0,Q2471))/100</f>
        <v>295.05</v>
      </c>
      <c r="I2471" s="76">
        <v>5566080</v>
      </c>
      <c r="J2471" s="76" t="s">
        <v>245</v>
      </c>
      <c r="K2471" s="77">
        <v>42004</v>
      </c>
      <c r="L2471" s="76">
        <v>590254</v>
      </c>
      <c r="M2471" s="76">
        <v>37014</v>
      </c>
      <c r="N2471" s="76">
        <v>941</v>
      </c>
      <c r="O2471" s="76">
        <v>297</v>
      </c>
      <c r="P2471" s="76">
        <v>1682</v>
      </c>
      <c r="Q2471" s="76">
        <v>29505</v>
      </c>
      <c r="R2471" s="76">
        <v>145</v>
      </c>
    </row>
    <row r="2472" spans="1:18">
      <c r="A2472" s="82">
        <f t="shared" si="190"/>
        <v>556608002013</v>
      </c>
      <c r="B2472" s="82" t="str">
        <f t="shared" si="191"/>
        <v>55660800</v>
      </c>
      <c r="C2472" s="82">
        <f t="shared" si="192"/>
        <v>2013</v>
      </c>
      <c r="D2472" s="82">
        <f t="shared" si="193"/>
        <v>5902.54</v>
      </c>
      <c r="E2472" s="82">
        <f t="shared" si="194"/>
        <v>651.38</v>
      </c>
      <c r="F2472" s="82">
        <f t="array" ref="F2472">SUM(IF(M2472:N2472="-",0,M2472:N2472),IF(O2472="-",0,-O2472))/100</f>
        <v>346.73</v>
      </c>
      <c r="G2472" s="82">
        <f t="array" ref="G2472">SUM(IF(P2472="-",0,P2472),IF(R2472="-",0,R2472))/100</f>
        <v>16.82</v>
      </c>
      <c r="H2472" s="82">
        <f t="array" ref="H2472">SUM(IF(Q2472="-",0,Q2472))/100</f>
        <v>287.83</v>
      </c>
      <c r="I2472" s="76">
        <v>5566080</v>
      </c>
      <c r="J2472" s="76" t="s">
        <v>245</v>
      </c>
      <c r="K2472" s="77">
        <v>41639</v>
      </c>
      <c r="L2472" s="76">
        <v>590254</v>
      </c>
      <c r="M2472" s="76">
        <v>33983</v>
      </c>
      <c r="N2472" s="76">
        <v>987</v>
      </c>
      <c r="O2472" s="76">
        <v>297</v>
      </c>
      <c r="P2472" s="76">
        <v>1682</v>
      </c>
      <c r="Q2472" s="76">
        <v>28783</v>
      </c>
      <c r="R2472" s="76" t="s">
        <v>19</v>
      </c>
    </row>
    <row r="2473" spans="1:18">
      <c r="A2473" s="82">
        <f t="shared" si="190"/>
        <v>556608002012</v>
      </c>
      <c r="B2473" s="82" t="str">
        <f t="shared" si="191"/>
        <v>55660800</v>
      </c>
      <c r="C2473" s="82">
        <f t="shared" si="192"/>
        <v>2012</v>
      </c>
      <c r="D2473" s="82">
        <f t="shared" si="193"/>
        <v>5902.54</v>
      </c>
      <c r="E2473" s="82">
        <f t="shared" si="194"/>
        <v>633.04999999999995</v>
      </c>
      <c r="F2473" s="82">
        <f t="array" ref="F2473">SUM(IF(M2473:N2473="-",0,M2473:N2473),IF(O2473="-",0,-O2473))/100</f>
        <v>339.26</v>
      </c>
      <c r="G2473" s="82">
        <f t="array" ref="G2473">SUM(IF(P2473="-",0,P2473),IF(R2473="-",0,R2473))/100</f>
        <v>16.989999999999998</v>
      </c>
      <c r="H2473" s="82">
        <f t="array" ref="H2473">SUM(IF(Q2473="-",0,Q2473))/100</f>
        <v>276.8</v>
      </c>
      <c r="I2473" s="76">
        <v>5566080</v>
      </c>
      <c r="J2473" s="76" t="s">
        <v>245</v>
      </c>
      <c r="K2473" s="77">
        <v>41274</v>
      </c>
      <c r="L2473" s="76">
        <v>590254</v>
      </c>
      <c r="M2473" s="76">
        <v>33285</v>
      </c>
      <c r="N2473" s="76">
        <v>938</v>
      </c>
      <c r="O2473" s="76">
        <v>297</v>
      </c>
      <c r="P2473" s="76">
        <v>1699</v>
      </c>
      <c r="Q2473" s="76">
        <v>27680</v>
      </c>
      <c r="R2473" s="76">
        <v>0</v>
      </c>
    </row>
    <row r="2474" spans="1:18">
      <c r="A2474" s="82">
        <f t="shared" si="190"/>
        <v>556608002011</v>
      </c>
      <c r="B2474" s="82" t="str">
        <f t="shared" si="191"/>
        <v>55660800</v>
      </c>
      <c r="C2474" s="82">
        <f t="shared" si="192"/>
        <v>2011</v>
      </c>
      <c r="D2474" s="82">
        <f t="shared" si="193"/>
        <v>5902.3</v>
      </c>
      <c r="E2474" s="82">
        <f t="shared" si="194"/>
        <v>619.38</v>
      </c>
      <c r="F2474" s="82">
        <f t="array" ref="F2474">SUM(IF(M2474:N2474="-",0,M2474:N2474),IF(O2474="-",0,-O2474))/100</f>
        <v>327.8</v>
      </c>
      <c r="G2474" s="82">
        <f t="array" ref="G2474">SUM(IF(P2474="-",0,P2474),IF(R2474="-",0,R2474))/100</f>
        <v>17.37</v>
      </c>
      <c r="H2474" s="82">
        <f t="array" ref="H2474">SUM(IF(Q2474="-",0,Q2474))/100</f>
        <v>274.20999999999998</v>
      </c>
      <c r="I2474" s="76">
        <v>5566080</v>
      </c>
      <c r="J2474" s="76" t="s">
        <v>245</v>
      </c>
      <c r="K2474" s="77">
        <v>40908</v>
      </c>
      <c r="L2474" s="76">
        <v>590230</v>
      </c>
      <c r="M2474" s="76">
        <v>32452</v>
      </c>
      <c r="N2474" s="76">
        <v>1139</v>
      </c>
      <c r="O2474" s="76">
        <v>811</v>
      </c>
      <c r="P2474" s="76">
        <v>1613</v>
      </c>
      <c r="Q2474" s="76">
        <v>27421</v>
      </c>
      <c r="R2474" s="76">
        <v>124</v>
      </c>
    </row>
    <row r="2475" spans="1:18">
      <c r="A2475" s="82">
        <f t="shared" si="190"/>
        <v>556608002010</v>
      </c>
      <c r="B2475" s="82" t="str">
        <f t="shared" si="191"/>
        <v>55660800</v>
      </c>
      <c r="C2475" s="82">
        <f t="shared" si="192"/>
        <v>2010</v>
      </c>
      <c r="D2475" s="82">
        <f t="shared" si="193"/>
        <v>5902.3</v>
      </c>
      <c r="E2475" s="82">
        <f t="shared" si="194"/>
        <v>614.85</v>
      </c>
      <c r="F2475" s="82">
        <f t="array" ref="F2475">SUM(IF(M2475:N2475="-",0,M2475:N2475),IF(O2475="-",0,-O2475))/100</f>
        <v>323.05</v>
      </c>
      <c r="G2475" s="82">
        <f t="array" ref="G2475">SUM(IF(P2475="-",0,P2475),IF(R2475="-",0,R2475))/100</f>
        <v>17.61</v>
      </c>
      <c r="H2475" s="82">
        <f t="array" ref="H2475">SUM(IF(Q2475="-",0,Q2475))/100</f>
        <v>274.19</v>
      </c>
      <c r="I2475" s="76">
        <v>5566080</v>
      </c>
      <c r="J2475" s="76" t="s">
        <v>245</v>
      </c>
      <c r="K2475" s="77">
        <v>40543</v>
      </c>
      <c r="L2475" s="76">
        <v>590230</v>
      </c>
      <c r="M2475" s="76">
        <v>31947</v>
      </c>
      <c r="N2475" s="76">
        <v>1169</v>
      </c>
      <c r="O2475" s="76">
        <v>811</v>
      </c>
      <c r="P2475" s="76">
        <v>1637</v>
      </c>
      <c r="Q2475" s="76">
        <v>27419</v>
      </c>
      <c r="R2475" s="76">
        <v>124</v>
      </c>
    </row>
    <row r="2476" spans="1:18">
      <c r="A2476" s="82">
        <f t="shared" si="190"/>
        <v>556608002009</v>
      </c>
      <c r="B2476" s="82" t="str">
        <f t="shared" si="191"/>
        <v>55660800</v>
      </c>
      <c r="C2476" s="82">
        <f t="shared" si="192"/>
        <v>2009</v>
      </c>
      <c r="D2476" s="82">
        <f t="shared" si="193"/>
        <v>5902.3</v>
      </c>
      <c r="E2476" s="82">
        <f t="shared" si="194"/>
        <v>613.95000000000005</v>
      </c>
      <c r="F2476" s="82">
        <f t="array" ref="F2476">SUM(IF(M2476:N2476="-",0,M2476:N2476),IF(O2476="-",0,-O2476))/100</f>
        <v>321.29000000000002</v>
      </c>
      <c r="G2476" s="82">
        <f t="array" ref="G2476">SUM(IF(P2476="-",0,P2476),IF(R2476="-",0,R2476))/100</f>
        <v>17.57</v>
      </c>
      <c r="H2476" s="82">
        <f t="array" ref="H2476">SUM(IF(Q2476="-",0,Q2476))/100</f>
        <v>275.08999999999997</v>
      </c>
      <c r="I2476" s="76">
        <v>5566080</v>
      </c>
      <c r="J2476" s="76" t="s">
        <v>245</v>
      </c>
      <c r="K2476" s="77">
        <v>40178</v>
      </c>
      <c r="L2476" s="76">
        <v>590230</v>
      </c>
      <c r="M2476" s="76">
        <v>31771</v>
      </c>
      <c r="N2476" s="76">
        <v>1169</v>
      </c>
      <c r="O2476" s="76">
        <v>811</v>
      </c>
      <c r="P2476" s="76">
        <v>1633</v>
      </c>
      <c r="Q2476" s="76">
        <v>27509</v>
      </c>
      <c r="R2476" s="76">
        <v>124</v>
      </c>
    </row>
    <row r="2477" spans="1:18">
      <c r="A2477" s="82">
        <f t="shared" si="190"/>
        <v>556608002008</v>
      </c>
      <c r="B2477" s="82" t="str">
        <f t="shared" si="191"/>
        <v>55660800</v>
      </c>
      <c r="C2477" s="82">
        <f t="shared" si="192"/>
        <v>2008</v>
      </c>
      <c r="D2477" s="82">
        <f t="shared" si="193"/>
        <v>5902.3</v>
      </c>
      <c r="E2477" s="82">
        <f t="shared" si="194"/>
        <v>613.32999999999993</v>
      </c>
      <c r="F2477" s="82">
        <f t="array" ref="F2477">SUM(IF(M2477:N2477="-",0,M2477:N2477),IF(O2477="-",0,-O2477))/100</f>
        <v>320.63</v>
      </c>
      <c r="G2477" s="82">
        <f t="array" ref="G2477">SUM(IF(P2477="-",0,P2477),IF(R2477="-",0,R2477))/100</f>
        <v>17.68</v>
      </c>
      <c r="H2477" s="82">
        <f t="array" ref="H2477">SUM(IF(Q2477="-",0,Q2477))/100</f>
        <v>275.02</v>
      </c>
      <c r="I2477" s="76">
        <v>5566080</v>
      </c>
      <c r="J2477" s="76" t="s">
        <v>245</v>
      </c>
      <c r="K2477" s="77">
        <v>39813</v>
      </c>
      <c r="L2477" s="76">
        <v>590230</v>
      </c>
      <c r="M2477" s="76">
        <v>31705</v>
      </c>
      <c r="N2477" s="76">
        <v>1169</v>
      </c>
      <c r="O2477" s="76">
        <v>811</v>
      </c>
      <c r="P2477" s="76">
        <v>1644</v>
      </c>
      <c r="Q2477" s="76">
        <v>27502</v>
      </c>
      <c r="R2477" s="76">
        <v>124</v>
      </c>
    </row>
    <row r="2478" spans="1:18">
      <c r="A2478" s="82">
        <f t="shared" si="190"/>
        <v>556608002007</v>
      </c>
      <c r="B2478" s="82" t="str">
        <f t="shared" si="191"/>
        <v>55660800</v>
      </c>
      <c r="C2478" s="82">
        <f t="shared" si="192"/>
        <v>2007</v>
      </c>
      <c r="D2478" s="82">
        <f t="shared" si="193"/>
        <v>5902.3</v>
      </c>
      <c r="E2478" s="82">
        <f t="shared" si="194"/>
        <v>608.82999999999993</v>
      </c>
      <c r="F2478" s="82">
        <f t="array" ref="F2478">SUM(IF(M2478:N2478="-",0,M2478:N2478),IF(O2478="-",0,-O2478))/100</f>
        <v>317.38</v>
      </c>
      <c r="G2478" s="82">
        <f t="array" ref="G2478">SUM(IF(P2478="-",0,P2478),IF(R2478="-",0,R2478))/100</f>
        <v>17.739999999999998</v>
      </c>
      <c r="H2478" s="82">
        <f t="array" ref="H2478">SUM(IF(Q2478="-",0,Q2478))/100</f>
        <v>273.70999999999998</v>
      </c>
      <c r="I2478" s="76">
        <v>5566080</v>
      </c>
      <c r="J2478" s="76" t="s">
        <v>245</v>
      </c>
      <c r="K2478" s="77">
        <v>39447</v>
      </c>
      <c r="L2478" s="76">
        <v>590230</v>
      </c>
      <c r="M2478" s="76">
        <v>31382</v>
      </c>
      <c r="N2478" s="76">
        <v>1168</v>
      </c>
      <c r="O2478" s="76">
        <v>812</v>
      </c>
      <c r="P2478" s="76">
        <v>1650</v>
      </c>
      <c r="Q2478" s="76">
        <v>27371</v>
      </c>
      <c r="R2478" s="76">
        <v>124</v>
      </c>
    </row>
    <row r="2479" spans="1:18">
      <c r="A2479" s="82">
        <f t="shared" si="190"/>
        <v>556608002006</v>
      </c>
      <c r="B2479" s="82" t="str">
        <f t="shared" si="191"/>
        <v>55660800</v>
      </c>
      <c r="C2479" s="82">
        <f t="shared" si="192"/>
        <v>2006</v>
      </c>
      <c r="D2479" s="82">
        <f t="shared" si="193"/>
        <v>5902.3</v>
      </c>
      <c r="E2479" s="82">
        <f t="shared" si="194"/>
        <v>596.74</v>
      </c>
      <c r="F2479" s="82">
        <f t="array" ref="F2479">SUM(IF(M2479:N2479="-",0,M2479:N2479),IF(O2479="-",0,-O2479))/100</f>
        <v>307.55</v>
      </c>
      <c r="G2479" s="82">
        <f t="array" ref="G2479">SUM(IF(P2479="-",0,P2479),IF(R2479="-",0,R2479))/100</f>
        <v>17.579999999999998</v>
      </c>
      <c r="H2479" s="82">
        <f t="array" ref="H2479">SUM(IF(Q2479="-",0,Q2479))/100</f>
        <v>271.61</v>
      </c>
      <c r="I2479" s="76">
        <v>5566080</v>
      </c>
      <c r="J2479" s="76" t="s">
        <v>245</v>
      </c>
      <c r="K2479" s="77">
        <v>39082</v>
      </c>
      <c r="L2479" s="76">
        <v>590230</v>
      </c>
      <c r="M2479" s="76">
        <v>30399</v>
      </c>
      <c r="N2479" s="76">
        <v>1168</v>
      </c>
      <c r="O2479" s="76">
        <v>812</v>
      </c>
      <c r="P2479" s="76">
        <v>1634</v>
      </c>
      <c r="Q2479" s="76">
        <v>27161</v>
      </c>
      <c r="R2479" s="76">
        <v>124</v>
      </c>
    </row>
    <row r="2480" spans="1:18">
      <c r="A2480" s="82">
        <f t="shared" si="190"/>
        <v>556608402015</v>
      </c>
      <c r="B2480" s="82" t="str">
        <f t="shared" si="191"/>
        <v>55660840</v>
      </c>
      <c r="C2480" s="82">
        <f t="shared" si="192"/>
        <v>2015</v>
      </c>
      <c r="D2480" s="82">
        <f t="shared" si="193"/>
        <v>11167.31</v>
      </c>
      <c r="E2480" s="82">
        <f t="shared" si="194"/>
        <v>1997.53</v>
      </c>
      <c r="F2480" s="82">
        <f t="array" ref="F2480">SUM(IF(M2480:N2480="-",0,M2480:N2480),IF(O2480="-",0,-O2480))/100</f>
        <v>1164.3</v>
      </c>
      <c r="G2480" s="82">
        <f t="array" ref="G2480">SUM(IF(P2480="-",0,P2480),IF(R2480="-",0,R2480))/100</f>
        <v>128.28</v>
      </c>
      <c r="H2480" s="82">
        <f t="array" ref="H2480">SUM(IF(Q2480="-",0,Q2480))/100</f>
        <v>704.95</v>
      </c>
      <c r="I2480" s="76">
        <v>5566084</v>
      </c>
      <c r="J2480" s="76" t="s">
        <v>246</v>
      </c>
      <c r="K2480" s="77">
        <v>42369</v>
      </c>
      <c r="L2480" s="76">
        <v>1116731</v>
      </c>
      <c r="M2480" s="76">
        <v>114691</v>
      </c>
      <c r="N2480" s="76">
        <v>1739</v>
      </c>
      <c r="O2480" s="76">
        <v>0</v>
      </c>
      <c r="P2480" s="76">
        <v>11163</v>
      </c>
      <c r="Q2480" s="76">
        <v>70495</v>
      </c>
      <c r="R2480" s="76">
        <v>1665</v>
      </c>
    </row>
    <row r="2481" spans="1:18">
      <c r="A2481" s="82">
        <f t="shared" si="190"/>
        <v>556608402014</v>
      </c>
      <c r="B2481" s="82" t="str">
        <f t="shared" si="191"/>
        <v>55660840</v>
      </c>
      <c r="C2481" s="82">
        <f t="shared" si="192"/>
        <v>2014</v>
      </c>
      <c r="D2481" s="82">
        <f t="shared" si="193"/>
        <v>11167.31</v>
      </c>
      <c r="E2481" s="82">
        <f t="shared" si="194"/>
        <v>1987.0500000000002</v>
      </c>
      <c r="F2481" s="82">
        <f t="array" ref="F2481">SUM(IF(M2481:N2481="-",0,M2481:N2481),IF(O2481="-",0,-O2481))/100</f>
        <v>1171</v>
      </c>
      <c r="G2481" s="82">
        <f t="array" ref="G2481">SUM(IF(P2481="-",0,P2481),IF(R2481="-",0,R2481))/100</f>
        <v>119.96</v>
      </c>
      <c r="H2481" s="82">
        <f t="array" ref="H2481">SUM(IF(Q2481="-",0,Q2481))/100</f>
        <v>696.09</v>
      </c>
      <c r="I2481" s="76">
        <v>5566084</v>
      </c>
      <c r="J2481" s="76" t="s">
        <v>246</v>
      </c>
      <c r="K2481" s="77">
        <v>42004</v>
      </c>
      <c r="L2481" s="76">
        <v>1116731</v>
      </c>
      <c r="M2481" s="76">
        <v>115372</v>
      </c>
      <c r="N2481" s="76">
        <v>1728</v>
      </c>
      <c r="O2481" s="76" t="s">
        <v>19</v>
      </c>
      <c r="P2481" s="76">
        <v>11420</v>
      </c>
      <c r="Q2481" s="76">
        <v>69609</v>
      </c>
      <c r="R2481" s="76">
        <v>576</v>
      </c>
    </row>
    <row r="2482" spans="1:18">
      <c r="A2482" s="82">
        <f t="shared" si="190"/>
        <v>556608402013</v>
      </c>
      <c r="B2482" s="82" t="str">
        <f t="shared" si="191"/>
        <v>55660840</v>
      </c>
      <c r="C2482" s="82">
        <f t="shared" si="192"/>
        <v>2013</v>
      </c>
      <c r="D2482" s="82">
        <f t="shared" si="193"/>
        <v>11167.31</v>
      </c>
      <c r="E2482" s="82">
        <f t="shared" si="194"/>
        <v>1960.1100000000001</v>
      </c>
      <c r="F2482" s="82">
        <f t="array" ref="F2482">SUM(IF(M2482:N2482="-",0,M2482:N2482),IF(O2482="-",0,-O2482))/100</f>
        <v>1169</v>
      </c>
      <c r="G2482" s="82">
        <f t="array" ref="G2482">SUM(IF(P2482="-",0,P2482),IF(R2482="-",0,R2482))/100</f>
        <v>112.79</v>
      </c>
      <c r="H2482" s="82">
        <f t="array" ref="H2482">SUM(IF(Q2482="-",0,Q2482))/100</f>
        <v>678.32</v>
      </c>
      <c r="I2482" s="76">
        <v>5566084</v>
      </c>
      <c r="J2482" s="76" t="s">
        <v>246</v>
      </c>
      <c r="K2482" s="77">
        <v>41639</v>
      </c>
      <c r="L2482" s="76">
        <v>1116731</v>
      </c>
      <c r="M2482" s="76">
        <v>114535</v>
      </c>
      <c r="N2482" s="76">
        <v>2365</v>
      </c>
      <c r="O2482" s="76" t="s">
        <v>19</v>
      </c>
      <c r="P2482" s="76">
        <v>10752</v>
      </c>
      <c r="Q2482" s="76">
        <v>67832</v>
      </c>
      <c r="R2482" s="76">
        <v>527</v>
      </c>
    </row>
    <row r="2483" spans="1:18">
      <c r="A2483" s="82">
        <f t="shared" si="190"/>
        <v>556608402012</v>
      </c>
      <c r="B2483" s="82" t="str">
        <f t="shared" si="191"/>
        <v>55660840</v>
      </c>
      <c r="C2483" s="82">
        <f t="shared" si="192"/>
        <v>2012</v>
      </c>
      <c r="D2483" s="82">
        <f t="shared" si="193"/>
        <v>11167.31</v>
      </c>
      <c r="E2483" s="82">
        <f t="shared" si="194"/>
        <v>1933.87</v>
      </c>
      <c r="F2483" s="82">
        <f t="array" ref="F2483">SUM(IF(M2483:N2483="-",0,M2483:N2483),IF(O2483="-",0,-O2483))/100</f>
        <v>1148.32</v>
      </c>
      <c r="G2483" s="82">
        <f t="array" ref="G2483">SUM(IF(P2483="-",0,P2483),IF(R2483="-",0,R2483))/100</f>
        <v>116.97</v>
      </c>
      <c r="H2483" s="82">
        <f t="array" ref="H2483">SUM(IF(Q2483="-",0,Q2483))/100</f>
        <v>668.58</v>
      </c>
      <c r="I2483" s="76">
        <v>5566084</v>
      </c>
      <c r="J2483" s="76" t="s">
        <v>246</v>
      </c>
      <c r="K2483" s="77">
        <v>41274</v>
      </c>
      <c r="L2483" s="76">
        <v>1116731</v>
      </c>
      <c r="M2483" s="76">
        <v>112385</v>
      </c>
      <c r="N2483" s="76">
        <v>2447</v>
      </c>
      <c r="O2483" s="76">
        <v>0</v>
      </c>
      <c r="P2483" s="76">
        <v>10878</v>
      </c>
      <c r="Q2483" s="76">
        <v>66858</v>
      </c>
      <c r="R2483" s="76">
        <v>819</v>
      </c>
    </row>
    <row r="2484" spans="1:18">
      <c r="A2484" s="82">
        <f t="shared" si="190"/>
        <v>556608402011</v>
      </c>
      <c r="B2484" s="82" t="str">
        <f t="shared" si="191"/>
        <v>55660840</v>
      </c>
      <c r="C2484" s="82">
        <f t="shared" si="192"/>
        <v>2011</v>
      </c>
      <c r="D2484" s="82">
        <f t="shared" si="193"/>
        <v>11141.13</v>
      </c>
      <c r="E2484" s="82">
        <f t="shared" si="194"/>
        <v>1897.5900000000001</v>
      </c>
      <c r="F2484" s="82">
        <f t="array" ref="F2484">SUM(IF(M2484:N2484="-",0,M2484:N2484),IF(O2484="-",0,-O2484))/100</f>
        <v>1147.74</v>
      </c>
      <c r="G2484" s="82">
        <f t="array" ref="G2484">SUM(IF(P2484="-",0,P2484),IF(R2484="-",0,R2484))/100</f>
        <v>85.21</v>
      </c>
      <c r="H2484" s="82">
        <f t="array" ref="H2484">SUM(IF(Q2484="-",0,Q2484))/100</f>
        <v>664.64</v>
      </c>
      <c r="I2484" s="76">
        <v>5566084</v>
      </c>
      <c r="J2484" s="76" t="s">
        <v>246</v>
      </c>
      <c r="K2484" s="77">
        <v>40908</v>
      </c>
      <c r="L2484" s="76">
        <v>1114113</v>
      </c>
      <c r="M2484" s="76">
        <v>113714</v>
      </c>
      <c r="N2484" s="76">
        <v>1265</v>
      </c>
      <c r="O2484" s="76">
        <v>205</v>
      </c>
      <c r="P2484" s="76">
        <v>7695</v>
      </c>
      <c r="Q2484" s="76">
        <v>66464</v>
      </c>
      <c r="R2484" s="76">
        <v>826</v>
      </c>
    </row>
    <row r="2485" spans="1:18">
      <c r="A2485" s="82">
        <f t="shared" si="190"/>
        <v>556608402010</v>
      </c>
      <c r="B2485" s="82" t="str">
        <f t="shared" si="191"/>
        <v>55660840</v>
      </c>
      <c r="C2485" s="82">
        <f t="shared" si="192"/>
        <v>2010</v>
      </c>
      <c r="D2485" s="82">
        <f t="shared" si="193"/>
        <v>11140.86</v>
      </c>
      <c r="E2485" s="82">
        <f t="shared" si="194"/>
        <v>1870.21</v>
      </c>
      <c r="F2485" s="82">
        <f t="array" ref="F2485">SUM(IF(M2485:N2485="-",0,M2485:N2485),IF(O2485="-",0,-O2485))/100</f>
        <v>1135.54</v>
      </c>
      <c r="G2485" s="82">
        <f t="array" ref="G2485">SUM(IF(P2485="-",0,P2485),IF(R2485="-",0,R2485))/100</f>
        <v>82.5</v>
      </c>
      <c r="H2485" s="82">
        <f t="array" ref="H2485">SUM(IF(Q2485="-",0,Q2485))/100</f>
        <v>652.16999999999996</v>
      </c>
      <c r="I2485" s="76">
        <v>5566084</v>
      </c>
      <c r="J2485" s="76" t="s">
        <v>246</v>
      </c>
      <c r="K2485" s="77">
        <v>40543</v>
      </c>
      <c r="L2485" s="76">
        <v>1114086</v>
      </c>
      <c r="M2485" s="76">
        <v>112543</v>
      </c>
      <c r="N2485" s="76">
        <v>1595</v>
      </c>
      <c r="O2485" s="76">
        <v>584</v>
      </c>
      <c r="P2485" s="76">
        <v>7423</v>
      </c>
      <c r="Q2485" s="76">
        <v>65217</v>
      </c>
      <c r="R2485" s="76">
        <v>827</v>
      </c>
    </row>
    <row r="2486" spans="1:18">
      <c r="A2486" s="82">
        <f t="shared" si="190"/>
        <v>556608402009</v>
      </c>
      <c r="B2486" s="82" t="str">
        <f t="shared" si="191"/>
        <v>55660840</v>
      </c>
      <c r="C2486" s="82">
        <f t="shared" si="192"/>
        <v>2009</v>
      </c>
      <c r="D2486" s="82">
        <f t="shared" si="193"/>
        <v>11140.7</v>
      </c>
      <c r="E2486" s="82">
        <f t="shared" si="194"/>
        <v>1859.17</v>
      </c>
      <c r="F2486" s="82">
        <f t="array" ref="F2486">SUM(IF(M2486:N2486="-",0,M2486:N2486),IF(O2486="-",0,-O2486))/100</f>
        <v>1125.67</v>
      </c>
      <c r="G2486" s="82">
        <f t="array" ref="G2486">SUM(IF(P2486="-",0,P2486),IF(R2486="-",0,R2486))/100</f>
        <v>79.47</v>
      </c>
      <c r="H2486" s="82">
        <f t="array" ref="H2486">SUM(IF(Q2486="-",0,Q2486))/100</f>
        <v>654.03</v>
      </c>
      <c r="I2486" s="76">
        <v>5566084</v>
      </c>
      <c r="J2486" s="76" t="s">
        <v>246</v>
      </c>
      <c r="K2486" s="77">
        <v>40178</v>
      </c>
      <c r="L2486" s="76">
        <v>1114070</v>
      </c>
      <c r="M2486" s="76">
        <v>111661</v>
      </c>
      <c r="N2486" s="76">
        <v>1490</v>
      </c>
      <c r="O2486" s="76">
        <v>584</v>
      </c>
      <c r="P2486" s="76">
        <v>7120</v>
      </c>
      <c r="Q2486" s="76">
        <v>65403</v>
      </c>
      <c r="R2486" s="76">
        <v>827</v>
      </c>
    </row>
    <row r="2487" spans="1:18">
      <c r="A2487" s="82">
        <f t="shared" si="190"/>
        <v>556608402008</v>
      </c>
      <c r="B2487" s="82" t="str">
        <f t="shared" si="191"/>
        <v>55660840</v>
      </c>
      <c r="C2487" s="82">
        <f t="shared" si="192"/>
        <v>2008</v>
      </c>
      <c r="D2487" s="82">
        <f t="shared" si="193"/>
        <v>11142.64</v>
      </c>
      <c r="E2487" s="82">
        <f t="shared" si="194"/>
        <v>1846.79</v>
      </c>
      <c r="F2487" s="82">
        <f t="array" ref="F2487">SUM(IF(M2487:N2487="-",0,M2487:N2487),IF(O2487="-",0,-O2487))/100</f>
        <v>1115.04</v>
      </c>
      <c r="G2487" s="82">
        <f t="array" ref="G2487">SUM(IF(P2487="-",0,P2487),IF(R2487="-",0,R2487))/100</f>
        <v>78.430000000000007</v>
      </c>
      <c r="H2487" s="82">
        <f t="array" ref="H2487">SUM(IF(Q2487="-",0,Q2487))/100</f>
        <v>653.32000000000005</v>
      </c>
      <c r="I2487" s="76">
        <v>5566084</v>
      </c>
      <c r="J2487" s="76" t="s">
        <v>246</v>
      </c>
      <c r="K2487" s="77">
        <v>39813</v>
      </c>
      <c r="L2487" s="76">
        <v>1114264</v>
      </c>
      <c r="M2487" s="76">
        <v>110552</v>
      </c>
      <c r="N2487" s="76">
        <v>1536</v>
      </c>
      <c r="O2487" s="76">
        <v>584</v>
      </c>
      <c r="P2487" s="76">
        <v>7017</v>
      </c>
      <c r="Q2487" s="76">
        <v>65332</v>
      </c>
      <c r="R2487" s="76">
        <v>826</v>
      </c>
    </row>
    <row r="2488" spans="1:18">
      <c r="A2488" s="82">
        <f t="shared" si="190"/>
        <v>556608402007</v>
      </c>
      <c r="B2488" s="82" t="str">
        <f t="shared" si="191"/>
        <v>55660840</v>
      </c>
      <c r="C2488" s="82">
        <f t="shared" si="192"/>
        <v>2007</v>
      </c>
      <c r="D2488" s="82">
        <f t="shared" si="193"/>
        <v>11142.77</v>
      </c>
      <c r="E2488" s="82">
        <f t="shared" si="194"/>
        <v>1821.42</v>
      </c>
      <c r="F2488" s="82">
        <f t="array" ref="F2488">SUM(IF(M2488:N2488="-",0,M2488:N2488),IF(O2488="-",0,-O2488))/100</f>
        <v>1097.8800000000001</v>
      </c>
      <c r="G2488" s="82">
        <f t="array" ref="G2488">SUM(IF(P2488="-",0,P2488),IF(R2488="-",0,R2488))/100</f>
        <v>79.099999999999994</v>
      </c>
      <c r="H2488" s="82">
        <f t="array" ref="H2488">SUM(IF(Q2488="-",0,Q2488))/100</f>
        <v>644.44000000000005</v>
      </c>
      <c r="I2488" s="76">
        <v>5566084</v>
      </c>
      <c r="J2488" s="76" t="s">
        <v>246</v>
      </c>
      <c r="K2488" s="77">
        <v>39447</v>
      </c>
      <c r="L2488" s="76">
        <v>1114277</v>
      </c>
      <c r="M2488" s="76">
        <v>108816</v>
      </c>
      <c r="N2488" s="76">
        <v>1564</v>
      </c>
      <c r="O2488" s="76">
        <v>592</v>
      </c>
      <c r="P2488" s="76">
        <v>7084</v>
      </c>
      <c r="Q2488" s="76">
        <v>64444</v>
      </c>
      <c r="R2488" s="76">
        <v>826</v>
      </c>
    </row>
    <row r="2489" spans="1:18">
      <c r="A2489" s="82">
        <f t="shared" si="190"/>
        <v>556608402006</v>
      </c>
      <c r="B2489" s="82" t="str">
        <f t="shared" si="191"/>
        <v>55660840</v>
      </c>
      <c r="C2489" s="82">
        <f t="shared" si="192"/>
        <v>2006</v>
      </c>
      <c r="D2489" s="82">
        <f t="shared" si="193"/>
        <v>11142.74</v>
      </c>
      <c r="E2489" s="82">
        <f t="shared" si="194"/>
        <v>1809.94</v>
      </c>
      <c r="F2489" s="82">
        <f t="array" ref="F2489">SUM(IF(M2489:N2489="-",0,M2489:N2489),IF(O2489="-",0,-O2489))/100</f>
        <v>1089.3</v>
      </c>
      <c r="G2489" s="82">
        <f t="array" ref="G2489">SUM(IF(P2489="-",0,P2489),IF(R2489="-",0,R2489))/100</f>
        <v>78.2</v>
      </c>
      <c r="H2489" s="82">
        <f t="array" ref="H2489">SUM(IF(Q2489="-",0,Q2489))/100</f>
        <v>642.44000000000005</v>
      </c>
      <c r="I2489" s="76">
        <v>5566084</v>
      </c>
      <c r="J2489" s="76" t="s">
        <v>246</v>
      </c>
      <c r="K2489" s="77">
        <v>39082</v>
      </c>
      <c r="L2489" s="76">
        <v>1114274</v>
      </c>
      <c r="M2489" s="76">
        <v>107926</v>
      </c>
      <c r="N2489" s="76">
        <v>1596</v>
      </c>
      <c r="O2489" s="76">
        <v>592</v>
      </c>
      <c r="P2489" s="76">
        <v>6994</v>
      </c>
      <c r="Q2489" s="76">
        <v>64244</v>
      </c>
      <c r="R2489" s="76">
        <v>826</v>
      </c>
    </row>
    <row r="2490" spans="1:18">
      <c r="A2490" s="82">
        <f t="shared" si="190"/>
        <v>556608802015</v>
      </c>
      <c r="B2490" s="82" t="str">
        <f t="shared" si="191"/>
        <v>55660880</v>
      </c>
      <c r="C2490" s="82">
        <f t="shared" si="192"/>
        <v>2015</v>
      </c>
      <c r="D2490" s="82">
        <f t="shared" si="193"/>
        <v>7048.55</v>
      </c>
      <c r="E2490" s="82">
        <f t="shared" si="194"/>
        <v>996.61999999999989</v>
      </c>
      <c r="F2490" s="82">
        <f t="array" ref="F2490">SUM(IF(M2490:N2490="-",0,M2490:N2490),IF(O2490="-",0,-O2490))/100</f>
        <v>511.15</v>
      </c>
      <c r="G2490" s="82">
        <f t="array" ref="G2490">SUM(IF(P2490="-",0,P2490),IF(R2490="-",0,R2490))/100</f>
        <v>89.18</v>
      </c>
      <c r="H2490" s="82">
        <f t="array" ref="H2490">SUM(IF(Q2490="-",0,Q2490))/100</f>
        <v>396.29</v>
      </c>
      <c r="I2490" s="76">
        <v>5566088</v>
      </c>
      <c r="J2490" s="76" t="s">
        <v>247</v>
      </c>
      <c r="K2490" s="77">
        <v>42369</v>
      </c>
      <c r="L2490" s="76">
        <v>704855</v>
      </c>
      <c r="M2490" s="76">
        <v>50958</v>
      </c>
      <c r="N2490" s="76">
        <v>939</v>
      </c>
      <c r="O2490" s="76">
        <v>782</v>
      </c>
      <c r="P2490" s="76">
        <v>8600</v>
      </c>
      <c r="Q2490" s="76">
        <v>39629</v>
      </c>
      <c r="R2490" s="76">
        <v>318</v>
      </c>
    </row>
    <row r="2491" spans="1:18">
      <c r="A2491" s="82">
        <f t="shared" si="190"/>
        <v>556608802014</v>
      </c>
      <c r="B2491" s="82" t="str">
        <f t="shared" si="191"/>
        <v>55660880</v>
      </c>
      <c r="C2491" s="82">
        <f t="shared" si="192"/>
        <v>2014</v>
      </c>
      <c r="D2491" s="82">
        <f t="shared" si="193"/>
        <v>7048.55</v>
      </c>
      <c r="E2491" s="82">
        <f t="shared" si="194"/>
        <v>984.64</v>
      </c>
      <c r="F2491" s="82">
        <f t="array" ref="F2491">SUM(IF(M2491:N2491="-",0,M2491:N2491),IF(O2491="-",0,-O2491))/100</f>
        <v>506.89</v>
      </c>
      <c r="G2491" s="82">
        <f t="array" ref="G2491">SUM(IF(P2491="-",0,P2491),IF(R2491="-",0,R2491))/100</f>
        <v>80.86</v>
      </c>
      <c r="H2491" s="82">
        <f t="array" ref="H2491">SUM(IF(Q2491="-",0,Q2491))/100</f>
        <v>396.89</v>
      </c>
      <c r="I2491" s="76">
        <v>5566088</v>
      </c>
      <c r="J2491" s="76" t="s">
        <v>247</v>
      </c>
      <c r="K2491" s="77">
        <v>42004</v>
      </c>
      <c r="L2491" s="76">
        <v>704855</v>
      </c>
      <c r="M2491" s="76">
        <v>50364</v>
      </c>
      <c r="N2491" s="76">
        <v>1254</v>
      </c>
      <c r="O2491" s="76">
        <v>929</v>
      </c>
      <c r="P2491" s="76">
        <v>8012</v>
      </c>
      <c r="Q2491" s="76">
        <v>39689</v>
      </c>
      <c r="R2491" s="76">
        <v>74</v>
      </c>
    </row>
    <row r="2492" spans="1:18">
      <c r="A2492" s="82">
        <f t="shared" si="190"/>
        <v>556608802013</v>
      </c>
      <c r="B2492" s="82" t="str">
        <f t="shared" si="191"/>
        <v>55660880</v>
      </c>
      <c r="C2492" s="82">
        <f t="shared" si="192"/>
        <v>2013</v>
      </c>
      <c r="D2492" s="82">
        <f t="shared" si="193"/>
        <v>7048.55</v>
      </c>
      <c r="E2492" s="82">
        <f t="shared" si="194"/>
        <v>979.33</v>
      </c>
      <c r="F2492" s="82">
        <f t="array" ref="F2492">SUM(IF(M2492:N2492="-",0,M2492:N2492),IF(O2492="-",0,-O2492))/100</f>
        <v>504.02</v>
      </c>
      <c r="G2492" s="82">
        <f t="array" ref="G2492">SUM(IF(P2492="-",0,P2492),IF(R2492="-",0,R2492))/100</f>
        <v>81.44</v>
      </c>
      <c r="H2492" s="82">
        <f t="array" ref="H2492">SUM(IF(Q2492="-",0,Q2492))/100</f>
        <v>393.87</v>
      </c>
      <c r="I2492" s="76">
        <v>5566088</v>
      </c>
      <c r="J2492" s="76" t="s">
        <v>247</v>
      </c>
      <c r="K2492" s="77">
        <v>41639</v>
      </c>
      <c r="L2492" s="76">
        <v>704855</v>
      </c>
      <c r="M2492" s="76">
        <v>50103</v>
      </c>
      <c r="N2492" s="76">
        <v>1229</v>
      </c>
      <c r="O2492" s="76">
        <v>930</v>
      </c>
      <c r="P2492" s="76">
        <v>8070</v>
      </c>
      <c r="Q2492" s="76">
        <v>39387</v>
      </c>
      <c r="R2492" s="76">
        <v>74</v>
      </c>
    </row>
    <row r="2493" spans="1:18">
      <c r="A2493" s="82">
        <f t="shared" si="190"/>
        <v>556608802012</v>
      </c>
      <c r="B2493" s="82" t="str">
        <f t="shared" si="191"/>
        <v>55660880</v>
      </c>
      <c r="C2493" s="82">
        <f t="shared" si="192"/>
        <v>2012</v>
      </c>
      <c r="D2493" s="82">
        <f t="shared" si="193"/>
        <v>7048.55</v>
      </c>
      <c r="E2493" s="82">
        <f t="shared" si="194"/>
        <v>958.47</v>
      </c>
      <c r="F2493" s="82">
        <f t="array" ref="F2493">SUM(IF(M2493:N2493="-",0,M2493:N2493),IF(O2493="-",0,-O2493))/100</f>
        <v>500.55</v>
      </c>
      <c r="G2493" s="82">
        <f t="array" ref="G2493">SUM(IF(P2493="-",0,P2493),IF(R2493="-",0,R2493))/100</f>
        <v>72.03</v>
      </c>
      <c r="H2493" s="82">
        <f t="array" ref="H2493">SUM(IF(Q2493="-",0,Q2493))/100</f>
        <v>385.89</v>
      </c>
      <c r="I2493" s="76">
        <v>5566088</v>
      </c>
      <c r="J2493" s="76" t="s">
        <v>247</v>
      </c>
      <c r="K2493" s="77">
        <v>41274</v>
      </c>
      <c r="L2493" s="76">
        <v>704855</v>
      </c>
      <c r="M2493" s="76">
        <v>49757</v>
      </c>
      <c r="N2493" s="76">
        <v>1026</v>
      </c>
      <c r="O2493" s="76">
        <v>728</v>
      </c>
      <c r="P2493" s="76">
        <v>7129</v>
      </c>
      <c r="Q2493" s="76">
        <v>38589</v>
      </c>
      <c r="R2493" s="76">
        <v>74</v>
      </c>
    </row>
    <row r="2494" spans="1:18">
      <c r="A2494" s="82">
        <f t="shared" si="190"/>
        <v>556608802011</v>
      </c>
      <c r="B2494" s="82" t="str">
        <f t="shared" si="191"/>
        <v>55660880</v>
      </c>
      <c r="C2494" s="82">
        <f t="shared" si="192"/>
        <v>2011</v>
      </c>
      <c r="D2494" s="82">
        <f t="shared" si="193"/>
        <v>7037.03</v>
      </c>
      <c r="E2494" s="82">
        <f t="shared" si="194"/>
        <v>908.64999999999986</v>
      </c>
      <c r="F2494" s="82">
        <f t="array" ref="F2494">SUM(IF(M2494:N2494="-",0,M2494:N2494),IF(O2494="-",0,-O2494))/100</f>
        <v>453.03</v>
      </c>
      <c r="G2494" s="82">
        <f t="array" ref="G2494">SUM(IF(P2494="-",0,P2494),IF(R2494="-",0,R2494))/100</f>
        <v>58.78</v>
      </c>
      <c r="H2494" s="82">
        <f t="array" ref="H2494">SUM(IF(Q2494="-",0,Q2494))/100</f>
        <v>396.84</v>
      </c>
      <c r="I2494" s="76">
        <v>5566088</v>
      </c>
      <c r="J2494" s="76" t="s">
        <v>247</v>
      </c>
      <c r="K2494" s="77">
        <v>40908</v>
      </c>
      <c r="L2494" s="76">
        <v>703703</v>
      </c>
      <c r="M2494" s="76">
        <v>44960</v>
      </c>
      <c r="N2494" s="76">
        <v>1683</v>
      </c>
      <c r="O2494" s="76">
        <v>1340</v>
      </c>
      <c r="P2494" s="76">
        <v>5711</v>
      </c>
      <c r="Q2494" s="76">
        <v>39684</v>
      </c>
      <c r="R2494" s="76">
        <v>167</v>
      </c>
    </row>
    <row r="2495" spans="1:18">
      <c r="A2495" s="82">
        <f t="shared" si="190"/>
        <v>556608802010</v>
      </c>
      <c r="B2495" s="82" t="str">
        <f t="shared" si="191"/>
        <v>55660880</v>
      </c>
      <c r="C2495" s="82">
        <f t="shared" si="192"/>
        <v>2010</v>
      </c>
      <c r="D2495" s="82">
        <f t="shared" si="193"/>
        <v>7037.14</v>
      </c>
      <c r="E2495" s="82">
        <f t="shared" si="194"/>
        <v>905.77</v>
      </c>
      <c r="F2495" s="82">
        <f t="array" ref="F2495">SUM(IF(M2495:N2495="-",0,M2495:N2495),IF(O2495="-",0,-O2495))/100</f>
        <v>450.69</v>
      </c>
      <c r="G2495" s="82">
        <f t="array" ref="G2495">SUM(IF(P2495="-",0,P2495),IF(R2495="-",0,R2495))/100</f>
        <v>58.59</v>
      </c>
      <c r="H2495" s="82">
        <f t="array" ref="H2495">SUM(IF(Q2495="-",0,Q2495))/100</f>
        <v>396.49</v>
      </c>
      <c r="I2495" s="76">
        <v>5566088</v>
      </c>
      <c r="J2495" s="76" t="s">
        <v>247</v>
      </c>
      <c r="K2495" s="77">
        <v>40543</v>
      </c>
      <c r="L2495" s="76">
        <v>703714</v>
      </c>
      <c r="M2495" s="76">
        <v>44726</v>
      </c>
      <c r="N2495" s="76">
        <v>1683</v>
      </c>
      <c r="O2495" s="76">
        <v>1340</v>
      </c>
      <c r="P2495" s="76">
        <v>5692</v>
      </c>
      <c r="Q2495" s="76">
        <v>39649</v>
      </c>
      <c r="R2495" s="76">
        <v>167</v>
      </c>
    </row>
    <row r="2496" spans="1:18">
      <c r="A2496" s="82">
        <f t="shared" si="190"/>
        <v>556608802009</v>
      </c>
      <c r="B2496" s="82" t="str">
        <f t="shared" si="191"/>
        <v>55660880</v>
      </c>
      <c r="C2496" s="82">
        <f t="shared" si="192"/>
        <v>2009</v>
      </c>
      <c r="D2496" s="82">
        <f t="shared" si="193"/>
        <v>7036.99</v>
      </c>
      <c r="E2496" s="82">
        <f t="shared" si="194"/>
        <v>903.28</v>
      </c>
      <c r="F2496" s="82">
        <f t="array" ref="F2496">SUM(IF(M2496:N2496="-",0,M2496:N2496),IF(O2496="-",0,-O2496))/100</f>
        <v>447.78</v>
      </c>
      <c r="G2496" s="82">
        <f t="array" ref="G2496">SUM(IF(P2496="-",0,P2496),IF(R2496="-",0,R2496))/100</f>
        <v>57.77</v>
      </c>
      <c r="H2496" s="82">
        <f t="array" ref="H2496">SUM(IF(Q2496="-",0,Q2496))/100</f>
        <v>397.73</v>
      </c>
      <c r="I2496" s="76">
        <v>5566088</v>
      </c>
      <c r="J2496" s="76" t="s">
        <v>247</v>
      </c>
      <c r="K2496" s="77">
        <v>40178</v>
      </c>
      <c r="L2496" s="76">
        <v>703699</v>
      </c>
      <c r="M2496" s="76">
        <v>44461</v>
      </c>
      <c r="N2496" s="76">
        <v>1640</v>
      </c>
      <c r="O2496" s="76">
        <v>1323</v>
      </c>
      <c r="P2496" s="76">
        <v>5610</v>
      </c>
      <c r="Q2496" s="76">
        <v>39773</v>
      </c>
      <c r="R2496" s="76">
        <v>167</v>
      </c>
    </row>
    <row r="2497" spans="1:18">
      <c r="A2497" s="82">
        <f t="shared" si="190"/>
        <v>556608802008</v>
      </c>
      <c r="B2497" s="82" t="str">
        <f t="shared" si="191"/>
        <v>55660880</v>
      </c>
      <c r="C2497" s="82">
        <f t="shared" si="192"/>
        <v>2008</v>
      </c>
      <c r="D2497" s="82">
        <f t="shared" si="193"/>
        <v>7036.98</v>
      </c>
      <c r="E2497" s="82">
        <f t="shared" si="194"/>
        <v>893.96</v>
      </c>
      <c r="F2497" s="82">
        <f t="array" ref="F2497">SUM(IF(M2497:N2497="-",0,M2497:N2497),IF(O2497="-",0,-O2497))/100</f>
        <v>439.03</v>
      </c>
      <c r="G2497" s="82">
        <f t="array" ref="G2497">SUM(IF(P2497="-",0,P2497),IF(R2497="-",0,R2497))/100</f>
        <v>57.76</v>
      </c>
      <c r="H2497" s="82">
        <f t="array" ref="H2497">SUM(IF(Q2497="-",0,Q2497))/100</f>
        <v>397.17</v>
      </c>
      <c r="I2497" s="76">
        <v>5566088</v>
      </c>
      <c r="J2497" s="76" t="s">
        <v>247</v>
      </c>
      <c r="K2497" s="77">
        <v>39813</v>
      </c>
      <c r="L2497" s="76">
        <v>703698</v>
      </c>
      <c r="M2497" s="76">
        <v>43586</v>
      </c>
      <c r="N2497" s="76">
        <v>1639</v>
      </c>
      <c r="O2497" s="76">
        <v>1322</v>
      </c>
      <c r="P2497" s="76">
        <v>5609</v>
      </c>
      <c r="Q2497" s="76">
        <v>39717</v>
      </c>
      <c r="R2497" s="76">
        <v>167</v>
      </c>
    </row>
    <row r="2498" spans="1:18">
      <c r="A2498" s="82">
        <f t="shared" si="190"/>
        <v>556608802007</v>
      </c>
      <c r="B2498" s="82" t="str">
        <f t="shared" si="191"/>
        <v>55660880</v>
      </c>
      <c r="C2498" s="82">
        <f t="shared" si="192"/>
        <v>2007</v>
      </c>
      <c r="D2498" s="82">
        <f t="shared" si="193"/>
        <v>7036.98</v>
      </c>
      <c r="E2498" s="82">
        <f t="shared" si="194"/>
        <v>889.08999999999992</v>
      </c>
      <c r="F2498" s="82">
        <f t="array" ref="F2498">SUM(IF(M2498:N2498="-",0,M2498:N2498),IF(O2498="-",0,-O2498))/100</f>
        <v>434.63</v>
      </c>
      <c r="G2498" s="82">
        <f t="array" ref="G2498">SUM(IF(P2498="-",0,P2498),IF(R2498="-",0,R2498))/100</f>
        <v>57.68</v>
      </c>
      <c r="H2498" s="82">
        <f t="array" ref="H2498">SUM(IF(Q2498="-",0,Q2498))/100</f>
        <v>396.78</v>
      </c>
      <c r="I2498" s="76">
        <v>5566088</v>
      </c>
      <c r="J2498" s="76" t="s">
        <v>247</v>
      </c>
      <c r="K2498" s="77">
        <v>39447</v>
      </c>
      <c r="L2498" s="76">
        <v>703698</v>
      </c>
      <c r="M2498" s="76">
        <v>43146</v>
      </c>
      <c r="N2498" s="76">
        <v>1639</v>
      </c>
      <c r="O2498" s="76">
        <v>1322</v>
      </c>
      <c r="P2498" s="76">
        <v>5601</v>
      </c>
      <c r="Q2498" s="76">
        <v>39678</v>
      </c>
      <c r="R2498" s="76">
        <v>167</v>
      </c>
    </row>
    <row r="2499" spans="1:18">
      <c r="A2499" s="82">
        <f t="shared" si="190"/>
        <v>556608802006</v>
      </c>
      <c r="B2499" s="82" t="str">
        <f t="shared" si="191"/>
        <v>55660880</v>
      </c>
      <c r="C2499" s="82">
        <f t="shared" si="192"/>
        <v>2006</v>
      </c>
      <c r="D2499" s="82">
        <f t="shared" si="193"/>
        <v>7036.98</v>
      </c>
      <c r="E2499" s="82">
        <f t="shared" si="194"/>
        <v>885.1</v>
      </c>
      <c r="F2499" s="82">
        <f t="array" ref="F2499">SUM(IF(M2499:N2499="-",0,M2499:N2499),IF(O2499="-",0,-O2499))/100</f>
        <v>431</v>
      </c>
      <c r="G2499" s="82">
        <f t="array" ref="G2499">SUM(IF(P2499="-",0,P2499),IF(R2499="-",0,R2499))/100</f>
        <v>57.6</v>
      </c>
      <c r="H2499" s="82">
        <f t="array" ref="H2499">SUM(IF(Q2499="-",0,Q2499))/100</f>
        <v>396.5</v>
      </c>
      <c r="I2499" s="76">
        <v>5566088</v>
      </c>
      <c r="J2499" s="76" t="s">
        <v>247</v>
      </c>
      <c r="K2499" s="77">
        <v>39082</v>
      </c>
      <c r="L2499" s="76">
        <v>703698</v>
      </c>
      <c r="M2499" s="76">
        <v>42783</v>
      </c>
      <c r="N2499" s="76">
        <v>1639</v>
      </c>
      <c r="O2499" s="76">
        <v>1322</v>
      </c>
      <c r="P2499" s="76">
        <v>5593</v>
      </c>
      <c r="Q2499" s="76">
        <v>39650</v>
      </c>
      <c r="R2499" s="76">
        <v>167</v>
      </c>
    </row>
    <row r="2500" spans="1:18">
      <c r="A2500" s="82">
        <f t="shared" si="190"/>
        <v>556609202015</v>
      </c>
      <c r="B2500" s="82" t="str">
        <f t="shared" si="191"/>
        <v>55660920</v>
      </c>
      <c r="C2500" s="82">
        <f t="shared" si="192"/>
        <v>2015</v>
      </c>
      <c r="D2500" s="82">
        <f t="shared" si="193"/>
        <v>8583.2000000000007</v>
      </c>
      <c r="E2500" s="82">
        <f t="shared" si="194"/>
        <v>1233.5999999999999</v>
      </c>
      <c r="F2500" s="82">
        <f t="array" ref="F2500">SUM(IF(M2500:N2500="-",0,M2500:N2500),IF(O2500="-",0,-O2500))/100</f>
        <v>668.76</v>
      </c>
      <c r="G2500" s="82">
        <f t="array" ref="G2500">SUM(IF(P2500="-",0,P2500),IF(R2500="-",0,R2500))/100</f>
        <v>75.5</v>
      </c>
      <c r="H2500" s="82">
        <f t="array" ref="H2500">SUM(IF(Q2500="-",0,Q2500))/100</f>
        <v>489.34</v>
      </c>
      <c r="I2500" s="76">
        <v>5566092</v>
      </c>
      <c r="J2500" s="76" t="s">
        <v>248</v>
      </c>
      <c r="K2500" s="77">
        <v>42369</v>
      </c>
      <c r="L2500" s="76">
        <v>858320</v>
      </c>
      <c r="M2500" s="76">
        <v>65052</v>
      </c>
      <c r="N2500" s="76">
        <v>2083</v>
      </c>
      <c r="O2500" s="76">
        <v>259</v>
      </c>
      <c r="P2500" s="76">
        <v>7064</v>
      </c>
      <c r="Q2500" s="76">
        <v>48934</v>
      </c>
      <c r="R2500" s="76">
        <v>486</v>
      </c>
    </row>
    <row r="2501" spans="1:18">
      <c r="A2501" s="82">
        <f t="shared" si="190"/>
        <v>556609202014</v>
      </c>
      <c r="B2501" s="82" t="str">
        <f t="shared" si="191"/>
        <v>55660920</v>
      </c>
      <c r="C2501" s="82">
        <f t="shared" si="192"/>
        <v>2014</v>
      </c>
      <c r="D2501" s="82">
        <f t="shared" si="193"/>
        <v>8583.2000000000007</v>
      </c>
      <c r="E2501" s="82">
        <f t="shared" si="194"/>
        <v>1229.1899999999998</v>
      </c>
      <c r="F2501" s="82">
        <f t="array" ref="F2501">SUM(IF(M2501:N2501="-",0,M2501:N2501),IF(O2501="-",0,-O2501))/100</f>
        <v>668.54</v>
      </c>
      <c r="G2501" s="82">
        <f t="array" ref="G2501">SUM(IF(P2501="-",0,P2501),IF(R2501="-",0,R2501))/100</f>
        <v>74.81</v>
      </c>
      <c r="H2501" s="82">
        <f t="array" ref="H2501">SUM(IF(Q2501="-",0,Q2501))/100</f>
        <v>485.84</v>
      </c>
      <c r="I2501" s="76">
        <v>5566092</v>
      </c>
      <c r="J2501" s="76" t="s">
        <v>248</v>
      </c>
      <c r="K2501" s="77">
        <v>42004</v>
      </c>
      <c r="L2501" s="76">
        <v>858320</v>
      </c>
      <c r="M2501" s="76">
        <v>64163</v>
      </c>
      <c r="N2501" s="76">
        <v>2950</v>
      </c>
      <c r="O2501" s="76">
        <v>259</v>
      </c>
      <c r="P2501" s="76">
        <v>7216</v>
      </c>
      <c r="Q2501" s="76">
        <v>48584</v>
      </c>
      <c r="R2501" s="76">
        <v>265</v>
      </c>
    </row>
    <row r="2502" spans="1:18">
      <c r="A2502" s="82">
        <f t="shared" si="190"/>
        <v>556609202013</v>
      </c>
      <c r="B2502" s="82" t="str">
        <f t="shared" si="191"/>
        <v>55660920</v>
      </c>
      <c r="C2502" s="82">
        <f t="shared" si="192"/>
        <v>2013</v>
      </c>
      <c r="D2502" s="82">
        <f t="shared" si="193"/>
        <v>8583.2000000000007</v>
      </c>
      <c r="E2502" s="82">
        <f t="shared" si="194"/>
        <v>1266.77</v>
      </c>
      <c r="F2502" s="82">
        <f t="array" ref="F2502">SUM(IF(M2502:N2502="-",0,M2502:N2502),IF(O2502="-",0,-O2502))/100</f>
        <v>661.39</v>
      </c>
      <c r="G2502" s="82">
        <f t="array" ref="G2502">SUM(IF(P2502="-",0,P2502),IF(R2502="-",0,R2502))/100</f>
        <v>74.88</v>
      </c>
      <c r="H2502" s="82">
        <f t="array" ref="H2502">SUM(IF(Q2502="-",0,Q2502))/100</f>
        <v>530.5</v>
      </c>
      <c r="I2502" s="76">
        <v>5566092</v>
      </c>
      <c r="J2502" s="76" t="s">
        <v>248</v>
      </c>
      <c r="K2502" s="77">
        <v>41639</v>
      </c>
      <c r="L2502" s="76">
        <v>858320</v>
      </c>
      <c r="M2502" s="76">
        <v>63462</v>
      </c>
      <c r="N2502" s="76">
        <v>2936</v>
      </c>
      <c r="O2502" s="76">
        <v>259</v>
      </c>
      <c r="P2502" s="76">
        <v>7223</v>
      </c>
      <c r="Q2502" s="76">
        <v>53050</v>
      </c>
      <c r="R2502" s="76">
        <v>265</v>
      </c>
    </row>
    <row r="2503" spans="1:18">
      <c r="A2503" s="82">
        <f t="shared" si="190"/>
        <v>556609202012</v>
      </c>
      <c r="B2503" s="82" t="str">
        <f t="shared" si="191"/>
        <v>55660920</v>
      </c>
      <c r="C2503" s="82">
        <f t="shared" si="192"/>
        <v>2012</v>
      </c>
      <c r="D2503" s="82">
        <f t="shared" si="193"/>
        <v>8583.2000000000007</v>
      </c>
      <c r="E2503" s="82">
        <f t="shared" si="194"/>
        <v>1261.3599999999999</v>
      </c>
      <c r="F2503" s="82">
        <f t="array" ref="F2503">SUM(IF(M2503:N2503="-",0,M2503:N2503),IF(O2503="-",0,-O2503))/100</f>
        <v>658.05</v>
      </c>
      <c r="G2503" s="82">
        <f t="array" ref="G2503">SUM(IF(P2503="-",0,P2503),IF(R2503="-",0,R2503))/100</f>
        <v>73.53</v>
      </c>
      <c r="H2503" s="82">
        <f t="array" ref="H2503">SUM(IF(Q2503="-",0,Q2503))/100</f>
        <v>529.78</v>
      </c>
      <c r="I2503" s="76">
        <v>5566092</v>
      </c>
      <c r="J2503" s="76" t="s">
        <v>248</v>
      </c>
      <c r="K2503" s="77">
        <v>41274</v>
      </c>
      <c r="L2503" s="76">
        <v>858320</v>
      </c>
      <c r="M2503" s="76">
        <v>63071</v>
      </c>
      <c r="N2503" s="76">
        <v>3001</v>
      </c>
      <c r="O2503" s="76">
        <v>267</v>
      </c>
      <c r="P2503" s="76">
        <v>7088</v>
      </c>
      <c r="Q2503" s="76">
        <v>52978</v>
      </c>
      <c r="R2503" s="76">
        <v>265</v>
      </c>
    </row>
    <row r="2504" spans="1:18">
      <c r="A2504" s="82">
        <f t="shared" si="190"/>
        <v>556609202011</v>
      </c>
      <c r="B2504" s="82" t="str">
        <f t="shared" si="191"/>
        <v>55660920</v>
      </c>
      <c r="C2504" s="82">
        <f t="shared" si="192"/>
        <v>2011</v>
      </c>
      <c r="D2504" s="82">
        <f t="shared" si="193"/>
        <v>8578.33</v>
      </c>
      <c r="E2504" s="82">
        <f t="shared" si="194"/>
        <v>1124.97</v>
      </c>
      <c r="F2504" s="82">
        <f t="array" ref="F2504">SUM(IF(M2504:N2504="-",0,M2504:N2504),IF(O2504="-",0,-O2504))/100</f>
        <v>610.61</v>
      </c>
      <c r="G2504" s="82">
        <f t="array" ref="G2504">SUM(IF(P2504="-",0,P2504),IF(R2504="-",0,R2504))/100</f>
        <v>38.270000000000003</v>
      </c>
      <c r="H2504" s="82">
        <f t="array" ref="H2504">SUM(IF(Q2504="-",0,Q2504))/100</f>
        <v>476.09</v>
      </c>
      <c r="I2504" s="76">
        <v>5566092</v>
      </c>
      <c r="J2504" s="76" t="s">
        <v>248</v>
      </c>
      <c r="K2504" s="77">
        <v>40908</v>
      </c>
      <c r="L2504" s="76">
        <v>857833</v>
      </c>
      <c r="M2504" s="76">
        <v>60813</v>
      </c>
      <c r="N2504" s="76">
        <v>1283</v>
      </c>
      <c r="O2504" s="76">
        <v>1035</v>
      </c>
      <c r="P2504" s="76">
        <v>3592</v>
      </c>
      <c r="Q2504" s="76">
        <v>47609</v>
      </c>
      <c r="R2504" s="76">
        <v>235</v>
      </c>
    </row>
    <row r="2505" spans="1:18">
      <c r="A2505" s="82">
        <f t="shared" si="190"/>
        <v>556609202010</v>
      </c>
      <c r="B2505" s="82" t="str">
        <f t="shared" si="191"/>
        <v>55660920</v>
      </c>
      <c r="C2505" s="82">
        <f t="shared" si="192"/>
        <v>2010</v>
      </c>
      <c r="D2505" s="82">
        <f t="shared" si="193"/>
        <v>8578.2999999999993</v>
      </c>
      <c r="E2505" s="82">
        <f t="shared" si="194"/>
        <v>1114.5899999999999</v>
      </c>
      <c r="F2505" s="82">
        <f t="array" ref="F2505">SUM(IF(M2505:N2505="-",0,M2505:N2505),IF(O2505="-",0,-O2505))/100</f>
        <v>601.54</v>
      </c>
      <c r="G2505" s="82">
        <f t="array" ref="G2505">SUM(IF(P2505="-",0,P2505),IF(R2505="-",0,R2505))/100</f>
        <v>37.659999999999997</v>
      </c>
      <c r="H2505" s="82">
        <f t="array" ref="H2505">SUM(IF(Q2505="-",0,Q2505))/100</f>
        <v>475.39</v>
      </c>
      <c r="I2505" s="76">
        <v>5566092</v>
      </c>
      <c r="J2505" s="76" t="s">
        <v>248</v>
      </c>
      <c r="K2505" s="77">
        <v>40543</v>
      </c>
      <c r="L2505" s="76">
        <v>857830</v>
      </c>
      <c r="M2505" s="76">
        <v>59906</v>
      </c>
      <c r="N2505" s="76">
        <v>1283</v>
      </c>
      <c r="O2505" s="76">
        <v>1035</v>
      </c>
      <c r="P2505" s="76">
        <v>3531</v>
      </c>
      <c r="Q2505" s="76">
        <v>47539</v>
      </c>
      <c r="R2505" s="76">
        <v>235</v>
      </c>
    </row>
    <row r="2506" spans="1:18">
      <c r="A2506" s="82">
        <f t="shared" si="190"/>
        <v>556609202009</v>
      </c>
      <c r="B2506" s="82" t="str">
        <f t="shared" si="191"/>
        <v>55660920</v>
      </c>
      <c r="C2506" s="82">
        <f t="shared" si="192"/>
        <v>2009</v>
      </c>
      <c r="D2506" s="82">
        <f t="shared" si="193"/>
        <v>8578.33</v>
      </c>
      <c r="E2506" s="82">
        <f t="shared" si="194"/>
        <v>1108.2</v>
      </c>
      <c r="F2506" s="82">
        <f t="array" ref="F2506">SUM(IF(M2506:N2506="-",0,M2506:N2506),IF(O2506="-",0,-O2506))/100</f>
        <v>598.94000000000005</v>
      </c>
      <c r="G2506" s="82">
        <f t="array" ref="G2506">SUM(IF(P2506="-",0,P2506),IF(R2506="-",0,R2506))/100</f>
        <v>32.71</v>
      </c>
      <c r="H2506" s="82">
        <f t="array" ref="H2506">SUM(IF(Q2506="-",0,Q2506))/100</f>
        <v>476.55</v>
      </c>
      <c r="I2506" s="76">
        <v>5566092</v>
      </c>
      <c r="J2506" s="76" t="s">
        <v>248</v>
      </c>
      <c r="K2506" s="77">
        <v>40178</v>
      </c>
      <c r="L2506" s="76">
        <v>857833</v>
      </c>
      <c r="M2506" s="76">
        <v>59646</v>
      </c>
      <c r="N2506" s="76">
        <v>1121</v>
      </c>
      <c r="O2506" s="76">
        <v>873</v>
      </c>
      <c r="P2506" s="76">
        <v>3036</v>
      </c>
      <c r="Q2506" s="76">
        <v>47655</v>
      </c>
      <c r="R2506" s="76">
        <v>235</v>
      </c>
    </row>
    <row r="2507" spans="1:18">
      <c r="A2507" s="82">
        <f t="shared" ref="A2507:A2570" si="195">(B2507&amp;C2507)+0</f>
        <v>556609202008</v>
      </c>
      <c r="B2507" s="82" t="str">
        <f t="shared" ref="B2507:B2570" si="196">LEFT(I2507&amp;"00000000",8)</f>
        <v>55660920</v>
      </c>
      <c r="C2507" s="82">
        <f t="shared" ref="C2507:C2570" si="197">YEAR(K2507)</f>
        <v>2008</v>
      </c>
      <c r="D2507" s="82">
        <f t="shared" ref="D2507:D2570" si="198">IF(L2507="-",0,L2507/100)</f>
        <v>8578.2999999999993</v>
      </c>
      <c r="E2507" s="82">
        <f t="shared" ref="E2507:E2570" si="199">SUM(F2507:H2507)</f>
        <v>1102.0700000000002</v>
      </c>
      <c r="F2507" s="82">
        <f t="array" ref="F2507">SUM(IF(M2507:N2507="-",0,M2507:N2507),IF(O2507="-",0,-O2507))/100</f>
        <v>595.94000000000005</v>
      </c>
      <c r="G2507" s="82">
        <f t="array" ref="G2507">SUM(IF(P2507="-",0,P2507),IF(R2507="-",0,R2507))/100</f>
        <v>30.01</v>
      </c>
      <c r="H2507" s="82">
        <f t="array" ref="H2507">SUM(IF(Q2507="-",0,Q2507))/100</f>
        <v>476.12</v>
      </c>
      <c r="I2507" s="76">
        <v>5566092</v>
      </c>
      <c r="J2507" s="76" t="s">
        <v>248</v>
      </c>
      <c r="K2507" s="77">
        <v>39813</v>
      </c>
      <c r="L2507" s="76">
        <v>857830</v>
      </c>
      <c r="M2507" s="76">
        <v>59346</v>
      </c>
      <c r="N2507" s="76">
        <v>1131</v>
      </c>
      <c r="O2507" s="76">
        <v>883</v>
      </c>
      <c r="P2507" s="76">
        <v>2765</v>
      </c>
      <c r="Q2507" s="76">
        <v>47612</v>
      </c>
      <c r="R2507" s="76">
        <v>236</v>
      </c>
    </row>
    <row r="2508" spans="1:18">
      <c r="A2508" s="82">
        <f t="shared" si="195"/>
        <v>556609202007</v>
      </c>
      <c r="B2508" s="82" t="str">
        <f t="shared" si="196"/>
        <v>55660920</v>
      </c>
      <c r="C2508" s="82">
        <f t="shared" si="197"/>
        <v>2007</v>
      </c>
      <c r="D2508" s="82">
        <f t="shared" si="198"/>
        <v>8578.2999999999993</v>
      </c>
      <c r="E2508" s="82">
        <f t="shared" si="199"/>
        <v>1093.46</v>
      </c>
      <c r="F2508" s="82">
        <f t="array" ref="F2508">SUM(IF(M2508:N2508="-",0,M2508:N2508),IF(O2508="-",0,-O2508))/100</f>
        <v>588.63</v>
      </c>
      <c r="G2508" s="82">
        <f t="array" ref="G2508">SUM(IF(P2508="-",0,P2508),IF(R2508="-",0,R2508))/100</f>
        <v>29.75</v>
      </c>
      <c r="H2508" s="82">
        <f t="array" ref="H2508">SUM(IF(Q2508="-",0,Q2508))/100</f>
        <v>475.08</v>
      </c>
      <c r="I2508" s="76">
        <v>5566092</v>
      </c>
      <c r="J2508" s="76" t="s">
        <v>248</v>
      </c>
      <c r="K2508" s="77">
        <v>39447</v>
      </c>
      <c r="L2508" s="76">
        <v>857830</v>
      </c>
      <c r="M2508" s="76">
        <v>58615</v>
      </c>
      <c r="N2508" s="76">
        <v>1131</v>
      </c>
      <c r="O2508" s="76">
        <v>883</v>
      </c>
      <c r="P2508" s="76">
        <v>2708</v>
      </c>
      <c r="Q2508" s="76">
        <v>47508</v>
      </c>
      <c r="R2508" s="76">
        <v>267</v>
      </c>
    </row>
    <row r="2509" spans="1:18">
      <c r="A2509" s="82">
        <f t="shared" si="195"/>
        <v>556609202006</v>
      </c>
      <c r="B2509" s="82" t="str">
        <f t="shared" si="196"/>
        <v>55660920</v>
      </c>
      <c r="C2509" s="82">
        <f t="shared" si="197"/>
        <v>2006</v>
      </c>
      <c r="D2509" s="82">
        <f t="shared" si="198"/>
        <v>8578.2999999999993</v>
      </c>
      <c r="E2509" s="82">
        <f t="shared" si="199"/>
        <v>1088.48</v>
      </c>
      <c r="F2509" s="82">
        <f t="array" ref="F2509">SUM(IF(M2509:N2509="-",0,M2509:N2509),IF(O2509="-",0,-O2509))/100</f>
        <v>584.22</v>
      </c>
      <c r="G2509" s="82">
        <f t="array" ref="G2509">SUM(IF(P2509="-",0,P2509),IF(R2509="-",0,R2509))/100</f>
        <v>29.49</v>
      </c>
      <c r="H2509" s="82">
        <f t="array" ref="H2509">SUM(IF(Q2509="-",0,Q2509))/100</f>
        <v>474.77</v>
      </c>
      <c r="I2509" s="76">
        <v>5566092</v>
      </c>
      <c r="J2509" s="76" t="s">
        <v>248</v>
      </c>
      <c r="K2509" s="77">
        <v>39082</v>
      </c>
      <c r="L2509" s="76">
        <v>857830</v>
      </c>
      <c r="M2509" s="76">
        <v>58159</v>
      </c>
      <c r="N2509" s="76">
        <v>1146</v>
      </c>
      <c r="O2509" s="76">
        <v>883</v>
      </c>
      <c r="P2509" s="76">
        <v>2682</v>
      </c>
      <c r="Q2509" s="76">
        <v>47477</v>
      </c>
      <c r="R2509" s="76">
        <v>267</v>
      </c>
    </row>
    <row r="2510" spans="1:18">
      <c r="A2510" s="82">
        <f t="shared" si="195"/>
        <v>556609602015</v>
      </c>
      <c r="B2510" s="82" t="str">
        <f t="shared" si="196"/>
        <v>55660960</v>
      </c>
      <c r="C2510" s="82">
        <f t="shared" si="197"/>
        <v>2015</v>
      </c>
      <c r="D2510" s="82">
        <f t="shared" si="198"/>
        <v>5768.89</v>
      </c>
      <c r="E2510" s="82">
        <f t="shared" si="199"/>
        <v>754.85</v>
      </c>
      <c r="F2510" s="82">
        <f t="array" ref="F2510">SUM(IF(M2510:N2510="-",0,M2510:N2510),IF(O2510="-",0,-O2510))/100</f>
        <v>443.29</v>
      </c>
      <c r="G2510" s="82">
        <f t="array" ref="G2510">SUM(IF(P2510="-",0,P2510),IF(R2510="-",0,R2510))/100</f>
        <v>39.26</v>
      </c>
      <c r="H2510" s="82">
        <f t="array" ref="H2510">SUM(IF(Q2510="-",0,Q2510))/100</f>
        <v>272.3</v>
      </c>
      <c r="I2510" s="76">
        <v>5566096</v>
      </c>
      <c r="J2510" s="76" t="s">
        <v>249</v>
      </c>
      <c r="K2510" s="77">
        <v>42369</v>
      </c>
      <c r="L2510" s="76">
        <v>576889</v>
      </c>
      <c r="M2510" s="76">
        <v>42346</v>
      </c>
      <c r="N2510" s="76">
        <v>2849</v>
      </c>
      <c r="O2510" s="76">
        <v>866</v>
      </c>
      <c r="P2510" s="76">
        <v>3647</v>
      </c>
      <c r="Q2510" s="76">
        <v>27230</v>
      </c>
      <c r="R2510" s="76">
        <v>279</v>
      </c>
    </row>
    <row r="2511" spans="1:18">
      <c r="A2511" s="82">
        <f t="shared" si="195"/>
        <v>556609602014</v>
      </c>
      <c r="B2511" s="82" t="str">
        <f t="shared" si="196"/>
        <v>55660960</v>
      </c>
      <c r="C2511" s="82">
        <f t="shared" si="197"/>
        <v>2014</v>
      </c>
      <c r="D2511" s="82">
        <f t="shared" si="198"/>
        <v>5768.9</v>
      </c>
      <c r="E2511" s="82">
        <f t="shared" si="199"/>
        <v>734.23</v>
      </c>
      <c r="F2511" s="82">
        <f t="array" ref="F2511">SUM(IF(M2511:N2511="-",0,M2511:N2511),IF(O2511="-",0,-O2511))/100</f>
        <v>446.95</v>
      </c>
      <c r="G2511" s="82">
        <f t="array" ref="G2511">SUM(IF(P2511="-",0,P2511),IF(R2511="-",0,R2511))/100</f>
        <v>32.54</v>
      </c>
      <c r="H2511" s="82">
        <f t="array" ref="H2511">SUM(IF(Q2511="-",0,Q2511))/100</f>
        <v>254.74</v>
      </c>
      <c r="I2511" s="76">
        <v>5566096</v>
      </c>
      <c r="J2511" s="76" t="s">
        <v>249</v>
      </c>
      <c r="K2511" s="77">
        <v>42004</v>
      </c>
      <c r="L2511" s="76">
        <v>576890</v>
      </c>
      <c r="M2511" s="76">
        <v>42781</v>
      </c>
      <c r="N2511" s="76">
        <v>2780</v>
      </c>
      <c r="O2511" s="76">
        <v>866</v>
      </c>
      <c r="P2511" s="76">
        <v>3199</v>
      </c>
      <c r="Q2511" s="76">
        <v>25474</v>
      </c>
      <c r="R2511" s="76">
        <v>55</v>
      </c>
    </row>
    <row r="2512" spans="1:18">
      <c r="A2512" s="82">
        <f t="shared" si="195"/>
        <v>556609602013</v>
      </c>
      <c r="B2512" s="82" t="str">
        <f t="shared" si="196"/>
        <v>55660960</v>
      </c>
      <c r="C2512" s="82">
        <f t="shared" si="197"/>
        <v>2013</v>
      </c>
      <c r="D2512" s="82">
        <f t="shared" si="198"/>
        <v>5768.9</v>
      </c>
      <c r="E2512" s="82">
        <f t="shared" si="199"/>
        <v>731.44999999999993</v>
      </c>
      <c r="F2512" s="82">
        <f t="array" ref="F2512">SUM(IF(M2512:N2512="-",0,M2512:N2512),IF(O2512="-",0,-O2512))/100</f>
        <v>443.78</v>
      </c>
      <c r="G2512" s="82">
        <f t="array" ref="G2512">SUM(IF(P2512="-",0,P2512),IF(R2512="-",0,R2512))/100</f>
        <v>34.15</v>
      </c>
      <c r="H2512" s="82">
        <f t="array" ref="H2512">SUM(IF(Q2512="-",0,Q2512))/100</f>
        <v>253.52</v>
      </c>
      <c r="I2512" s="76">
        <v>5566096</v>
      </c>
      <c r="J2512" s="76" t="s">
        <v>249</v>
      </c>
      <c r="K2512" s="77">
        <v>41639</v>
      </c>
      <c r="L2512" s="76">
        <v>576890</v>
      </c>
      <c r="M2512" s="76">
        <v>42464</v>
      </c>
      <c r="N2512" s="76">
        <v>2780</v>
      </c>
      <c r="O2512" s="76">
        <v>866</v>
      </c>
      <c r="P2512" s="76">
        <v>3360</v>
      </c>
      <c r="Q2512" s="76">
        <v>25352</v>
      </c>
      <c r="R2512" s="76">
        <v>55</v>
      </c>
    </row>
    <row r="2513" spans="1:18">
      <c r="A2513" s="82">
        <f t="shared" si="195"/>
        <v>556609602012</v>
      </c>
      <c r="B2513" s="82" t="str">
        <f t="shared" si="196"/>
        <v>55660960</v>
      </c>
      <c r="C2513" s="82">
        <f t="shared" si="197"/>
        <v>2012</v>
      </c>
      <c r="D2513" s="82">
        <f t="shared" si="198"/>
        <v>5768.9</v>
      </c>
      <c r="E2513" s="82">
        <f t="shared" si="199"/>
        <v>728.41</v>
      </c>
      <c r="F2513" s="82">
        <f t="array" ref="F2513">SUM(IF(M2513:N2513="-",0,M2513:N2513),IF(O2513="-",0,-O2513))/100</f>
        <v>439.19</v>
      </c>
      <c r="G2513" s="82">
        <f t="array" ref="G2513">SUM(IF(P2513="-",0,P2513),IF(R2513="-",0,R2513))/100</f>
        <v>36.840000000000003</v>
      </c>
      <c r="H2513" s="82">
        <f t="array" ref="H2513">SUM(IF(Q2513="-",0,Q2513))/100</f>
        <v>252.38</v>
      </c>
      <c r="I2513" s="76">
        <v>5566096</v>
      </c>
      <c r="J2513" s="76" t="s">
        <v>249</v>
      </c>
      <c r="K2513" s="77">
        <v>41274</v>
      </c>
      <c r="L2513" s="76">
        <v>576890</v>
      </c>
      <c r="M2513" s="76">
        <v>42005</v>
      </c>
      <c r="N2513" s="76">
        <v>2780</v>
      </c>
      <c r="O2513" s="76">
        <v>866</v>
      </c>
      <c r="P2513" s="76">
        <v>3629</v>
      </c>
      <c r="Q2513" s="76">
        <v>25238</v>
      </c>
      <c r="R2513" s="76">
        <v>55</v>
      </c>
    </row>
    <row r="2514" spans="1:18">
      <c r="A2514" s="82">
        <f t="shared" si="195"/>
        <v>556609602011</v>
      </c>
      <c r="B2514" s="82" t="str">
        <f t="shared" si="196"/>
        <v>55660960</v>
      </c>
      <c r="C2514" s="82">
        <f t="shared" si="197"/>
        <v>2011</v>
      </c>
      <c r="D2514" s="82">
        <f t="shared" si="198"/>
        <v>5753.47</v>
      </c>
      <c r="E2514" s="82">
        <f t="shared" si="199"/>
        <v>705.31</v>
      </c>
      <c r="F2514" s="82">
        <f t="array" ref="F2514">SUM(IF(M2514:N2514="-",0,M2514:N2514),IF(O2514="-",0,-O2514))/100</f>
        <v>435.33</v>
      </c>
      <c r="G2514" s="82">
        <f t="array" ref="G2514">SUM(IF(P2514="-",0,P2514),IF(R2514="-",0,R2514))/100</f>
        <v>21.19</v>
      </c>
      <c r="H2514" s="82">
        <f t="array" ref="H2514">SUM(IF(Q2514="-",0,Q2514))/100</f>
        <v>248.79</v>
      </c>
      <c r="I2514" s="76">
        <v>5566096</v>
      </c>
      <c r="J2514" s="76" t="s">
        <v>249</v>
      </c>
      <c r="K2514" s="77">
        <v>40908</v>
      </c>
      <c r="L2514" s="76">
        <v>575347</v>
      </c>
      <c r="M2514" s="76">
        <v>43101</v>
      </c>
      <c r="N2514" s="76">
        <v>2054</v>
      </c>
      <c r="O2514" s="76">
        <v>1622</v>
      </c>
      <c r="P2514" s="76">
        <v>2119</v>
      </c>
      <c r="Q2514" s="76">
        <v>24879</v>
      </c>
      <c r="R2514" s="76">
        <v>0</v>
      </c>
    </row>
    <row r="2515" spans="1:18">
      <c r="A2515" s="82">
        <f t="shared" si="195"/>
        <v>556609602010</v>
      </c>
      <c r="B2515" s="82" t="str">
        <f t="shared" si="196"/>
        <v>55660960</v>
      </c>
      <c r="C2515" s="82">
        <f t="shared" si="197"/>
        <v>2010</v>
      </c>
      <c r="D2515" s="82">
        <f t="shared" si="198"/>
        <v>5752.86</v>
      </c>
      <c r="E2515" s="82">
        <f t="shared" si="199"/>
        <v>698.51</v>
      </c>
      <c r="F2515" s="82">
        <f t="array" ref="F2515">SUM(IF(M2515:N2515="-",0,M2515:N2515),IF(O2515="-",0,-O2515))/100</f>
        <v>429.82</v>
      </c>
      <c r="G2515" s="82">
        <f t="array" ref="G2515">SUM(IF(P2515="-",0,P2515),IF(R2515="-",0,R2515))/100</f>
        <v>20.23</v>
      </c>
      <c r="H2515" s="82">
        <f t="array" ref="H2515">SUM(IF(Q2515="-",0,Q2515))/100</f>
        <v>248.46</v>
      </c>
      <c r="I2515" s="76">
        <v>5566096</v>
      </c>
      <c r="J2515" s="76" t="s">
        <v>249</v>
      </c>
      <c r="K2515" s="77">
        <v>40543</v>
      </c>
      <c r="L2515" s="76">
        <v>575286</v>
      </c>
      <c r="M2515" s="76">
        <v>42629</v>
      </c>
      <c r="N2515" s="76">
        <v>1974</v>
      </c>
      <c r="O2515" s="76">
        <v>1621</v>
      </c>
      <c r="P2515" s="76">
        <v>2023</v>
      </c>
      <c r="Q2515" s="76">
        <v>24846</v>
      </c>
      <c r="R2515" s="76">
        <v>0</v>
      </c>
    </row>
    <row r="2516" spans="1:18">
      <c r="A2516" s="82">
        <f t="shared" si="195"/>
        <v>556609602009</v>
      </c>
      <c r="B2516" s="82" t="str">
        <f t="shared" si="196"/>
        <v>55660960</v>
      </c>
      <c r="C2516" s="82">
        <f t="shared" si="197"/>
        <v>2009</v>
      </c>
      <c r="D2516" s="82">
        <f t="shared" si="198"/>
        <v>5752.76</v>
      </c>
      <c r="E2516" s="82">
        <f t="shared" si="199"/>
        <v>693.32999999999993</v>
      </c>
      <c r="F2516" s="82">
        <f t="array" ref="F2516">SUM(IF(M2516:N2516="-",0,M2516:N2516),IF(O2516="-",0,-O2516))/100</f>
        <v>425.68</v>
      </c>
      <c r="G2516" s="82">
        <f t="array" ref="G2516">SUM(IF(P2516="-",0,P2516),IF(R2516="-",0,R2516))/100</f>
        <v>19.64</v>
      </c>
      <c r="H2516" s="82">
        <f t="array" ref="H2516">SUM(IF(Q2516="-",0,Q2516))/100</f>
        <v>248.01</v>
      </c>
      <c r="I2516" s="76">
        <v>5566096</v>
      </c>
      <c r="J2516" s="76" t="s">
        <v>249</v>
      </c>
      <c r="K2516" s="77">
        <v>40178</v>
      </c>
      <c r="L2516" s="76">
        <v>575276</v>
      </c>
      <c r="M2516" s="76">
        <v>42215</v>
      </c>
      <c r="N2516" s="76">
        <v>1974</v>
      </c>
      <c r="O2516" s="76">
        <v>1621</v>
      </c>
      <c r="P2516" s="76">
        <v>1964</v>
      </c>
      <c r="Q2516" s="76">
        <v>24801</v>
      </c>
      <c r="R2516" s="76" t="s">
        <v>19</v>
      </c>
    </row>
    <row r="2517" spans="1:18">
      <c r="A2517" s="82">
        <f t="shared" si="195"/>
        <v>556609602008</v>
      </c>
      <c r="B2517" s="82" t="str">
        <f t="shared" si="196"/>
        <v>55660960</v>
      </c>
      <c r="C2517" s="82">
        <f t="shared" si="197"/>
        <v>2008</v>
      </c>
      <c r="D2517" s="82">
        <f t="shared" si="198"/>
        <v>5752.76</v>
      </c>
      <c r="E2517" s="82">
        <f t="shared" si="199"/>
        <v>686.04</v>
      </c>
      <c r="F2517" s="82">
        <f t="array" ref="F2517">SUM(IF(M2517:N2517="-",0,M2517:N2517),IF(O2517="-",0,-O2517))/100</f>
        <v>420.96</v>
      </c>
      <c r="G2517" s="82">
        <f t="array" ref="G2517">SUM(IF(P2517="-",0,P2517),IF(R2517="-",0,R2517))/100</f>
        <v>17.82</v>
      </c>
      <c r="H2517" s="82">
        <f t="array" ref="H2517">SUM(IF(Q2517="-",0,Q2517))/100</f>
        <v>247.26</v>
      </c>
      <c r="I2517" s="76">
        <v>5566096</v>
      </c>
      <c r="J2517" s="76" t="s">
        <v>249</v>
      </c>
      <c r="K2517" s="77">
        <v>39813</v>
      </c>
      <c r="L2517" s="76">
        <v>575276</v>
      </c>
      <c r="M2517" s="76">
        <v>41743</v>
      </c>
      <c r="N2517" s="76">
        <v>1974</v>
      </c>
      <c r="O2517" s="76">
        <v>1621</v>
      </c>
      <c r="P2517" s="76">
        <v>1782</v>
      </c>
      <c r="Q2517" s="76">
        <v>24726</v>
      </c>
      <c r="R2517" s="76" t="s">
        <v>19</v>
      </c>
    </row>
    <row r="2518" spans="1:18">
      <c r="A2518" s="82">
        <f t="shared" si="195"/>
        <v>556609602007</v>
      </c>
      <c r="B2518" s="82" t="str">
        <f t="shared" si="196"/>
        <v>55660960</v>
      </c>
      <c r="C2518" s="82">
        <f t="shared" si="197"/>
        <v>2007</v>
      </c>
      <c r="D2518" s="82">
        <f t="shared" si="198"/>
        <v>5752.27</v>
      </c>
      <c r="E2518" s="82">
        <f t="shared" si="199"/>
        <v>679.29</v>
      </c>
      <c r="F2518" s="82">
        <f t="array" ref="F2518">SUM(IF(M2518:N2518="-",0,M2518:N2518),IF(O2518="-",0,-O2518))/100</f>
        <v>415.99</v>
      </c>
      <c r="G2518" s="82">
        <f t="array" ref="G2518">SUM(IF(P2518="-",0,P2518),IF(R2518="-",0,R2518))/100</f>
        <v>17.32</v>
      </c>
      <c r="H2518" s="82">
        <f t="array" ref="H2518">SUM(IF(Q2518="-",0,Q2518))/100</f>
        <v>245.98</v>
      </c>
      <c r="I2518" s="76">
        <v>5566096</v>
      </c>
      <c r="J2518" s="76" t="s">
        <v>249</v>
      </c>
      <c r="K2518" s="77">
        <v>39447</v>
      </c>
      <c r="L2518" s="76">
        <v>575227</v>
      </c>
      <c r="M2518" s="76">
        <v>41246</v>
      </c>
      <c r="N2518" s="76">
        <v>1843</v>
      </c>
      <c r="O2518" s="76">
        <v>1490</v>
      </c>
      <c r="P2518" s="76">
        <v>1732</v>
      </c>
      <c r="Q2518" s="76">
        <v>24598</v>
      </c>
      <c r="R2518" s="76" t="s">
        <v>19</v>
      </c>
    </row>
    <row r="2519" spans="1:18">
      <c r="A2519" s="82">
        <f t="shared" si="195"/>
        <v>556609602006</v>
      </c>
      <c r="B2519" s="82" t="str">
        <f t="shared" si="196"/>
        <v>55660960</v>
      </c>
      <c r="C2519" s="82">
        <f t="shared" si="197"/>
        <v>2006</v>
      </c>
      <c r="D2519" s="82">
        <f t="shared" si="198"/>
        <v>5752.27</v>
      </c>
      <c r="E2519" s="82">
        <f t="shared" si="199"/>
        <v>663.87</v>
      </c>
      <c r="F2519" s="82">
        <f t="array" ref="F2519">SUM(IF(M2519:N2519="-",0,M2519:N2519),IF(O2519="-",0,-O2519))/100</f>
        <v>401.65</v>
      </c>
      <c r="G2519" s="82">
        <f t="array" ref="G2519">SUM(IF(P2519="-",0,P2519),IF(R2519="-",0,R2519))/100</f>
        <v>17.55</v>
      </c>
      <c r="H2519" s="82">
        <f t="array" ref="H2519">SUM(IF(Q2519="-",0,Q2519))/100</f>
        <v>244.67</v>
      </c>
      <c r="I2519" s="76">
        <v>5566096</v>
      </c>
      <c r="J2519" s="76" t="s">
        <v>249</v>
      </c>
      <c r="K2519" s="77">
        <v>39082</v>
      </c>
      <c r="L2519" s="76">
        <v>575227</v>
      </c>
      <c r="M2519" s="76">
        <v>39812</v>
      </c>
      <c r="N2519" s="76">
        <v>1843</v>
      </c>
      <c r="O2519" s="76">
        <v>1490</v>
      </c>
      <c r="P2519" s="76">
        <v>1755</v>
      </c>
      <c r="Q2519" s="76">
        <v>24467</v>
      </c>
      <c r="R2519" s="76" t="s">
        <v>19</v>
      </c>
    </row>
    <row r="2520" spans="1:18">
      <c r="A2520" s="82">
        <f t="shared" si="195"/>
        <v>557000002015</v>
      </c>
      <c r="B2520" s="82" t="str">
        <f t="shared" si="196"/>
        <v>55700000</v>
      </c>
      <c r="C2520" s="82">
        <f t="shared" si="197"/>
        <v>2015</v>
      </c>
      <c r="D2520" s="82">
        <f t="shared" si="198"/>
        <v>131941.46</v>
      </c>
      <c r="E2520" s="82">
        <f t="shared" si="199"/>
        <v>19236.47</v>
      </c>
      <c r="F2520" s="82">
        <f t="array" ref="F2520">SUM(IF(M2520:N2520="-",0,M2520:N2520),IF(O2520="-",0,-O2520))/100</f>
        <v>10506.08</v>
      </c>
      <c r="G2520" s="82">
        <f t="array" ref="G2520">SUM(IF(P2520="-",0,P2520),IF(R2520="-",0,R2520))/100</f>
        <v>1772.07</v>
      </c>
      <c r="H2520" s="82">
        <f t="array" ref="H2520">SUM(IF(Q2520="-",0,Q2520))/100</f>
        <v>6958.32</v>
      </c>
      <c r="I2520" s="76">
        <v>5570</v>
      </c>
      <c r="J2520" s="76" t="s">
        <v>250</v>
      </c>
      <c r="K2520" s="77">
        <v>42369</v>
      </c>
      <c r="L2520" s="76">
        <v>13194146</v>
      </c>
      <c r="M2520" s="76">
        <v>1011786</v>
      </c>
      <c r="N2520" s="76">
        <v>69960</v>
      </c>
      <c r="O2520" s="76">
        <v>31138</v>
      </c>
      <c r="P2520" s="76">
        <v>160880</v>
      </c>
      <c r="Q2520" s="76">
        <v>695832</v>
      </c>
      <c r="R2520" s="76">
        <v>16327</v>
      </c>
    </row>
    <row r="2521" spans="1:18">
      <c r="A2521" s="82">
        <f t="shared" si="195"/>
        <v>557000002014</v>
      </c>
      <c r="B2521" s="82" t="str">
        <f t="shared" si="196"/>
        <v>55700000</v>
      </c>
      <c r="C2521" s="82">
        <f t="shared" si="197"/>
        <v>2014</v>
      </c>
      <c r="D2521" s="82">
        <f t="shared" si="198"/>
        <v>131941.45000000001</v>
      </c>
      <c r="E2521" s="82">
        <f t="shared" si="199"/>
        <v>19080.25</v>
      </c>
      <c r="F2521" s="82">
        <f t="array" ref="F2521">SUM(IF(M2521:N2521="-",0,M2521:N2521),IF(O2521="-",0,-O2521))/100</f>
        <v>10457.629999999999</v>
      </c>
      <c r="G2521" s="82">
        <f t="array" ref="G2521">SUM(IF(P2521="-",0,P2521),IF(R2521="-",0,R2521))/100</f>
        <v>1705.33</v>
      </c>
      <c r="H2521" s="82">
        <f t="array" ref="H2521">SUM(IF(Q2521="-",0,Q2521))/100</f>
        <v>6917.29</v>
      </c>
      <c r="I2521" s="76">
        <v>5570</v>
      </c>
      <c r="J2521" s="76" t="s">
        <v>250</v>
      </c>
      <c r="K2521" s="77">
        <v>42004</v>
      </c>
      <c r="L2521" s="76">
        <v>13194145</v>
      </c>
      <c r="M2521" s="76">
        <v>1006693</v>
      </c>
      <c r="N2521" s="76">
        <v>68631</v>
      </c>
      <c r="O2521" s="76">
        <v>29561</v>
      </c>
      <c r="P2521" s="76">
        <v>154233</v>
      </c>
      <c r="Q2521" s="76">
        <v>691729</v>
      </c>
      <c r="R2521" s="76">
        <v>16300</v>
      </c>
    </row>
    <row r="2522" spans="1:18">
      <c r="A2522" s="82">
        <f t="shared" si="195"/>
        <v>557000002013</v>
      </c>
      <c r="B2522" s="82" t="str">
        <f t="shared" si="196"/>
        <v>55700000</v>
      </c>
      <c r="C2522" s="82">
        <f t="shared" si="197"/>
        <v>2013</v>
      </c>
      <c r="D2522" s="82">
        <f t="shared" si="198"/>
        <v>131941.47</v>
      </c>
      <c r="E2522" s="82">
        <f t="shared" si="199"/>
        <v>18977.71</v>
      </c>
      <c r="F2522" s="82">
        <f t="array" ref="F2522">SUM(IF(M2522:N2522="-",0,M2522:N2522),IF(O2522="-",0,-O2522))/100</f>
        <v>10446.120000000001</v>
      </c>
      <c r="G2522" s="82">
        <f t="array" ref="G2522">SUM(IF(P2522="-",0,P2522),IF(R2522="-",0,R2522))/100</f>
        <v>1630.06</v>
      </c>
      <c r="H2522" s="82">
        <f t="array" ref="H2522">SUM(IF(Q2522="-",0,Q2522))/100</f>
        <v>6901.53</v>
      </c>
      <c r="I2522" s="76">
        <v>5570</v>
      </c>
      <c r="J2522" s="76" t="s">
        <v>250</v>
      </c>
      <c r="K2522" s="77">
        <v>41639</v>
      </c>
      <c r="L2522" s="76">
        <v>13194147</v>
      </c>
      <c r="M2522" s="76">
        <v>1004632</v>
      </c>
      <c r="N2522" s="76">
        <v>67365</v>
      </c>
      <c r="O2522" s="76">
        <v>27385</v>
      </c>
      <c r="P2522" s="76">
        <v>146852</v>
      </c>
      <c r="Q2522" s="76">
        <v>690153</v>
      </c>
      <c r="R2522" s="76">
        <v>16154</v>
      </c>
    </row>
    <row r="2523" spans="1:18">
      <c r="A2523" s="82">
        <f t="shared" si="195"/>
        <v>557000002012</v>
      </c>
      <c r="B2523" s="82" t="str">
        <f t="shared" si="196"/>
        <v>55700000</v>
      </c>
      <c r="C2523" s="82">
        <f t="shared" si="197"/>
        <v>2012</v>
      </c>
      <c r="D2523" s="82">
        <f t="shared" si="198"/>
        <v>131941.47</v>
      </c>
      <c r="E2523" s="82">
        <f t="shared" si="199"/>
        <v>18858.989999999998</v>
      </c>
      <c r="F2523" s="82">
        <f t="array" ref="F2523">SUM(IF(M2523:N2523="-",0,M2523:N2523),IF(O2523="-",0,-O2523))/100</f>
        <v>10402.98</v>
      </c>
      <c r="G2523" s="82">
        <f t="array" ref="G2523">SUM(IF(P2523="-",0,P2523),IF(R2523="-",0,R2523))/100</f>
        <v>1582.97</v>
      </c>
      <c r="H2523" s="82">
        <f t="array" ref="H2523">SUM(IF(Q2523="-",0,Q2523))/100</f>
        <v>6873.04</v>
      </c>
      <c r="I2523" s="76">
        <v>5570</v>
      </c>
      <c r="J2523" s="76" t="s">
        <v>250</v>
      </c>
      <c r="K2523" s="77">
        <v>41274</v>
      </c>
      <c r="L2523" s="76">
        <v>13194147</v>
      </c>
      <c r="M2523" s="76">
        <v>1000854</v>
      </c>
      <c r="N2523" s="76">
        <v>66904</v>
      </c>
      <c r="O2523" s="76">
        <v>27460</v>
      </c>
      <c r="P2523" s="76">
        <v>142213</v>
      </c>
      <c r="Q2523" s="76">
        <v>687304</v>
      </c>
      <c r="R2523" s="76">
        <v>16084</v>
      </c>
    </row>
    <row r="2524" spans="1:18">
      <c r="A2524" s="82">
        <f t="shared" si="195"/>
        <v>557000002011</v>
      </c>
      <c r="B2524" s="82" t="str">
        <f t="shared" si="196"/>
        <v>55700000</v>
      </c>
      <c r="C2524" s="82">
        <f t="shared" si="197"/>
        <v>2011</v>
      </c>
      <c r="D2524" s="82">
        <f t="shared" si="198"/>
        <v>131781.03</v>
      </c>
      <c r="E2524" s="82">
        <f t="shared" si="199"/>
        <v>18758.77</v>
      </c>
      <c r="F2524" s="82">
        <f t="array" ref="F2524">SUM(IF(M2524:N2524="-",0,M2524:N2524),IF(O2524="-",0,-O2524))/100</f>
        <v>10377.49</v>
      </c>
      <c r="G2524" s="82">
        <f t="array" ref="G2524">SUM(IF(P2524="-",0,P2524),IF(R2524="-",0,R2524))/100</f>
        <v>1558.26</v>
      </c>
      <c r="H2524" s="82">
        <f t="array" ref="H2524">SUM(IF(Q2524="-",0,Q2524))/100</f>
        <v>6823.02</v>
      </c>
      <c r="I2524" s="76">
        <v>5570</v>
      </c>
      <c r="J2524" s="76" t="s">
        <v>250</v>
      </c>
      <c r="K2524" s="77">
        <v>40908</v>
      </c>
      <c r="L2524" s="76">
        <v>13178103</v>
      </c>
      <c r="M2524" s="76">
        <v>1011748</v>
      </c>
      <c r="N2524" s="76">
        <v>53418</v>
      </c>
      <c r="O2524" s="76">
        <v>27417</v>
      </c>
      <c r="P2524" s="76">
        <v>139756</v>
      </c>
      <c r="Q2524" s="76">
        <v>682302</v>
      </c>
      <c r="R2524" s="76">
        <v>16070</v>
      </c>
    </row>
    <row r="2525" spans="1:18">
      <c r="A2525" s="82">
        <f t="shared" si="195"/>
        <v>557000002010</v>
      </c>
      <c r="B2525" s="82" t="str">
        <f t="shared" si="196"/>
        <v>55700000</v>
      </c>
      <c r="C2525" s="82">
        <f t="shared" si="197"/>
        <v>2010</v>
      </c>
      <c r="D2525" s="82">
        <f t="shared" si="198"/>
        <v>131781.03</v>
      </c>
      <c r="E2525" s="82">
        <f t="shared" si="199"/>
        <v>18758.77</v>
      </c>
      <c r="F2525" s="82">
        <f t="array" ref="F2525">SUM(IF(M2525:N2525="-",0,M2525:N2525),IF(O2525="-",0,-O2525))/100</f>
        <v>10377.49</v>
      </c>
      <c r="G2525" s="82">
        <f t="array" ref="G2525">SUM(IF(P2525="-",0,P2525),IF(R2525="-",0,R2525))/100</f>
        <v>1558.26</v>
      </c>
      <c r="H2525" s="82">
        <f t="array" ref="H2525">SUM(IF(Q2525="-",0,Q2525))/100</f>
        <v>6823.02</v>
      </c>
      <c r="I2525" s="76">
        <v>5570</v>
      </c>
      <c r="J2525" s="76" t="s">
        <v>250</v>
      </c>
      <c r="K2525" s="77">
        <v>40543</v>
      </c>
      <c r="L2525" s="76">
        <v>13178103</v>
      </c>
      <c r="M2525" s="76">
        <v>1011748</v>
      </c>
      <c r="N2525" s="76">
        <v>53418</v>
      </c>
      <c r="O2525" s="76">
        <v>27417</v>
      </c>
      <c r="P2525" s="76">
        <v>139756</v>
      </c>
      <c r="Q2525" s="76">
        <v>682302</v>
      </c>
      <c r="R2525" s="76">
        <v>16070</v>
      </c>
    </row>
    <row r="2526" spans="1:18">
      <c r="A2526" s="82">
        <f t="shared" si="195"/>
        <v>557000002009</v>
      </c>
      <c r="B2526" s="82" t="str">
        <f t="shared" si="196"/>
        <v>55700000</v>
      </c>
      <c r="C2526" s="82">
        <f t="shared" si="197"/>
        <v>2009</v>
      </c>
      <c r="D2526" s="82">
        <f t="shared" si="198"/>
        <v>131780.94</v>
      </c>
      <c r="E2526" s="82">
        <f t="shared" si="199"/>
        <v>18495.52</v>
      </c>
      <c r="F2526" s="82">
        <f t="array" ref="F2526">SUM(IF(M2526:N2526="-",0,M2526:N2526),IF(O2526="-",0,-O2526))/100</f>
        <v>10320.76</v>
      </c>
      <c r="G2526" s="82">
        <f t="array" ref="G2526">SUM(IF(P2526="-",0,P2526),IF(R2526="-",0,R2526))/100</f>
        <v>1486.28</v>
      </c>
      <c r="H2526" s="82">
        <f t="array" ref="H2526">SUM(IF(Q2526="-",0,Q2526))/100</f>
        <v>6688.48</v>
      </c>
      <c r="I2526" s="76">
        <v>5570</v>
      </c>
      <c r="J2526" s="76" t="s">
        <v>250</v>
      </c>
      <c r="K2526" s="77">
        <v>40178</v>
      </c>
      <c r="L2526" s="76">
        <v>13178094</v>
      </c>
      <c r="M2526" s="76">
        <v>1007076</v>
      </c>
      <c r="N2526" s="76">
        <v>51361</v>
      </c>
      <c r="O2526" s="76">
        <v>26361</v>
      </c>
      <c r="P2526" s="76">
        <v>131565</v>
      </c>
      <c r="Q2526" s="76">
        <v>668848</v>
      </c>
      <c r="R2526" s="76">
        <v>17063</v>
      </c>
    </row>
    <row r="2527" spans="1:18">
      <c r="A2527" s="82">
        <f t="shared" si="195"/>
        <v>557000002008</v>
      </c>
      <c r="B2527" s="82" t="str">
        <f t="shared" si="196"/>
        <v>55700000</v>
      </c>
      <c r="C2527" s="82">
        <f t="shared" si="197"/>
        <v>2008</v>
      </c>
      <c r="D2527" s="82">
        <f t="shared" si="198"/>
        <v>131771.29</v>
      </c>
      <c r="E2527" s="82">
        <f t="shared" si="199"/>
        <v>18488.419999999998</v>
      </c>
      <c r="F2527" s="82">
        <f t="array" ref="F2527">SUM(IF(M2527:N2527="-",0,M2527:N2527),IF(O2527="-",0,-O2527))/100</f>
        <v>10333.84</v>
      </c>
      <c r="G2527" s="82">
        <f t="array" ref="G2527">SUM(IF(P2527="-",0,P2527),IF(R2527="-",0,R2527))/100</f>
        <v>1436.66</v>
      </c>
      <c r="H2527" s="82">
        <f t="array" ref="H2527">SUM(IF(Q2527="-",0,Q2527))/100</f>
        <v>6717.92</v>
      </c>
      <c r="I2527" s="76">
        <v>5570</v>
      </c>
      <c r="J2527" s="76" t="s">
        <v>250</v>
      </c>
      <c r="K2527" s="77">
        <v>39813</v>
      </c>
      <c r="L2527" s="76">
        <v>13177129</v>
      </c>
      <c r="M2527" s="76">
        <v>1008502</v>
      </c>
      <c r="N2527" s="76">
        <v>50300</v>
      </c>
      <c r="O2527" s="76">
        <v>25418</v>
      </c>
      <c r="P2527" s="76">
        <v>126591</v>
      </c>
      <c r="Q2527" s="76">
        <v>671792</v>
      </c>
      <c r="R2527" s="76">
        <v>17075</v>
      </c>
    </row>
    <row r="2528" spans="1:18">
      <c r="A2528" s="82">
        <f t="shared" si="195"/>
        <v>557000002007</v>
      </c>
      <c r="B2528" s="82" t="str">
        <f t="shared" si="196"/>
        <v>55700000</v>
      </c>
      <c r="C2528" s="82">
        <f t="shared" si="197"/>
        <v>2007</v>
      </c>
      <c r="D2528" s="82">
        <f t="shared" si="198"/>
        <v>131768.98000000001</v>
      </c>
      <c r="E2528" s="82">
        <f t="shared" si="199"/>
        <v>18382.099999999999</v>
      </c>
      <c r="F2528" s="82">
        <f t="array" ref="F2528">SUM(IF(M2528:N2528="-",0,M2528:N2528),IF(O2528="-",0,-O2528))/100</f>
        <v>10260.450000000001</v>
      </c>
      <c r="G2528" s="82">
        <f t="array" ref="G2528">SUM(IF(P2528="-",0,P2528),IF(R2528="-",0,R2528))/100</f>
        <v>1424.75</v>
      </c>
      <c r="H2528" s="82">
        <f t="array" ref="H2528">SUM(IF(Q2528="-",0,Q2528))/100</f>
        <v>6696.9</v>
      </c>
      <c r="I2528" s="76">
        <v>5570</v>
      </c>
      <c r="J2528" s="76" t="s">
        <v>250</v>
      </c>
      <c r="K2528" s="77">
        <v>39447</v>
      </c>
      <c r="L2528" s="76">
        <v>13176898</v>
      </c>
      <c r="M2528" s="76">
        <v>1000626</v>
      </c>
      <c r="N2528" s="76">
        <v>50944</v>
      </c>
      <c r="O2528" s="76">
        <v>25525</v>
      </c>
      <c r="P2528" s="76">
        <v>125382</v>
      </c>
      <c r="Q2528" s="76">
        <v>669690</v>
      </c>
      <c r="R2528" s="76">
        <v>17093</v>
      </c>
    </row>
    <row r="2529" spans="1:18">
      <c r="A2529" s="82">
        <f t="shared" si="195"/>
        <v>557000002006</v>
      </c>
      <c r="B2529" s="82" t="str">
        <f t="shared" si="196"/>
        <v>55700000</v>
      </c>
      <c r="C2529" s="82">
        <f t="shared" si="197"/>
        <v>2006</v>
      </c>
      <c r="D2529" s="82">
        <f t="shared" si="198"/>
        <v>131745.51</v>
      </c>
      <c r="E2529" s="82">
        <f t="shared" si="199"/>
        <v>18058.78</v>
      </c>
      <c r="F2529" s="82">
        <f t="array" ref="F2529">SUM(IF(M2529:N2529="-",0,M2529:N2529),IF(O2529="-",0,-O2529))/100</f>
        <v>10135.469999999999</v>
      </c>
      <c r="G2529" s="82">
        <f t="array" ref="G2529">SUM(IF(P2529="-",0,P2529),IF(R2529="-",0,R2529))/100</f>
        <v>1352.77</v>
      </c>
      <c r="H2529" s="82">
        <f t="array" ref="H2529">SUM(IF(Q2529="-",0,Q2529))/100</f>
        <v>6570.54</v>
      </c>
      <c r="I2529" s="76">
        <v>5570</v>
      </c>
      <c r="J2529" s="76" t="s">
        <v>250</v>
      </c>
      <c r="K2529" s="77">
        <v>39082</v>
      </c>
      <c r="L2529" s="76">
        <v>13174551</v>
      </c>
      <c r="M2529" s="76">
        <v>988374</v>
      </c>
      <c r="N2529" s="76">
        <v>50814</v>
      </c>
      <c r="O2529" s="76">
        <v>25641</v>
      </c>
      <c r="P2529" s="76">
        <v>118415</v>
      </c>
      <c r="Q2529" s="76">
        <v>657054</v>
      </c>
      <c r="R2529" s="76">
        <v>16862</v>
      </c>
    </row>
    <row r="2530" spans="1:18">
      <c r="A2530" s="82">
        <f t="shared" si="195"/>
        <v>557000402015</v>
      </c>
      <c r="B2530" s="82" t="str">
        <f t="shared" si="196"/>
        <v>55700040</v>
      </c>
      <c r="C2530" s="82">
        <f t="shared" si="197"/>
        <v>2015</v>
      </c>
      <c r="D2530" s="82">
        <f t="shared" si="198"/>
        <v>12312.51</v>
      </c>
      <c r="E2530" s="82">
        <f t="shared" si="199"/>
        <v>2629.4399999999996</v>
      </c>
      <c r="F2530" s="82">
        <f t="array" ref="F2530">SUM(IF(M2530:N2530="-",0,M2530:N2530),IF(O2530="-",0,-O2530))/100</f>
        <v>1591.84</v>
      </c>
      <c r="G2530" s="82">
        <f t="array" ref="G2530">SUM(IF(P2530="-",0,P2530),IF(R2530="-",0,R2530))/100</f>
        <v>253.6</v>
      </c>
      <c r="H2530" s="82">
        <f t="array" ref="H2530">SUM(IF(Q2530="-",0,Q2530))/100</f>
        <v>784</v>
      </c>
      <c r="I2530" s="76">
        <v>5570004</v>
      </c>
      <c r="J2530" s="76" t="s">
        <v>251</v>
      </c>
      <c r="K2530" s="77">
        <v>42369</v>
      </c>
      <c r="L2530" s="76">
        <v>1231251</v>
      </c>
      <c r="M2530" s="76">
        <v>148083</v>
      </c>
      <c r="N2530" s="76">
        <v>13671</v>
      </c>
      <c r="O2530" s="76">
        <v>2570</v>
      </c>
      <c r="P2530" s="76">
        <v>22752</v>
      </c>
      <c r="Q2530" s="76">
        <v>78400</v>
      </c>
      <c r="R2530" s="76">
        <v>2608</v>
      </c>
    </row>
    <row r="2531" spans="1:18">
      <c r="A2531" s="82">
        <f t="shared" si="195"/>
        <v>557000402014</v>
      </c>
      <c r="B2531" s="82" t="str">
        <f t="shared" si="196"/>
        <v>55700040</v>
      </c>
      <c r="C2531" s="82">
        <f t="shared" si="197"/>
        <v>2014</v>
      </c>
      <c r="D2531" s="82">
        <f t="shared" si="198"/>
        <v>12312.51</v>
      </c>
      <c r="E2531" s="82">
        <f t="shared" si="199"/>
        <v>2621.39</v>
      </c>
      <c r="F2531" s="82">
        <f t="array" ref="F2531">SUM(IF(M2531:N2531="-",0,M2531:N2531),IF(O2531="-",0,-O2531))/100</f>
        <v>1586.72</v>
      </c>
      <c r="G2531" s="82">
        <f t="array" ref="G2531">SUM(IF(P2531="-",0,P2531),IF(R2531="-",0,R2531))/100</f>
        <v>254.04</v>
      </c>
      <c r="H2531" s="82">
        <f t="array" ref="H2531">SUM(IF(Q2531="-",0,Q2531))/100</f>
        <v>780.63</v>
      </c>
      <c r="I2531" s="76">
        <v>5570004</v>
      </c>
      <c r="J2531" s="76" t="s">
        <v>251</v>
      </c>
      <c r="K2531" s="77">
        <v>42004</v>
      </c>
      <c r="L2531" s="76">
        <v>1231251</v>
      </c>
      <c r="M2531" s="76">
        <v>147467</v>
      </c>
      <c r="N2531" s="76">
        <v>13775</v>
      </c>
      <c r="O2531" s="76">
        <v>2570</v>
      </c>
      <c r="P2531" s="76">
        <v>22797</v>
      </c>
      <c r="Q2531" s="76">
        <v>78063</v>
      </c>
      <c r="R2531" s="76">
        <v>2607</v>
      </c>
    </row>
    <row r="2532" spans="1:18">
      <c r="A2532" s="82">
        <f t="shared" si="195"/>
        <v>557000402013</v>
      </c>
      <c r="B2532" s="82" t="str">
        <f t="shared" si="196"/>
        <v>55700040</v>
      </c>
      <c r="C2532" s="82">
        <f t="shared" si="197"/>
        <v>2013</v>
      </c>
      <c r="D2532" s="82">
        <f t="shared" si="198"/>
        <v>12312.51</v>
      </c>
      <c r="E2532" s="82">
        <f t="shared" si="199"/>
        <v>2619.98</v>
      </c>
      <c r="F2532" s="82">
        <f t="array" ref="F2532">SUM(IF(M2532:N2532="-",0,M2532:N2532),IF(O2532="-",0,-O2532))/100</f>
        <v>1584.32</v>
      </c>
      <c r="G2532" s="82">
        <f t="array" ref="G2532">SUM(IF(P2532="-",0,P2532),IF(R2532="-",0,R2532))/100</f>
        <v>253.62</v>
      </c>
      <c r="H2532" s="82">
        <f t="array" ref="H2532">SUM(IF(Q2532="-",0,Q2532))/100</f>
        <v>782.04</v>
      </c>
      <c r="I2532" s="76">
        <v>5570004</v>
      </c>
      <c r="J2532" s="76" t="s">
        <v>251</v>
      </c>
      <c r="K2532" s="77">
        <v>41639</v>
      </c>
      <c r="L2532" s="76">
        <v>1231251</v>
      </c>
      <c r="M2532" s="76">
        <v>147256</v>
      </c>
      <c r="N2532" s="76">
        <v>13746</v>
      </c>
      <c r="O2532" s="76">
        <v>2570</v>
      </c>
      <c r="P2532" s="76">
        <v>22755</v>
      </c>
      <c r="Q2532" s="76">
        <v>78204</v>
      </c>
      <c r="R2532" s="76">
        <v>2607</v>
      </c>
    </row>
    <row r="2533" spans="1:18">
      <c r="A2533" s="82">
        <f t="shared" si="195"/>
        <v>557000402012</v>
      </c>
      <c r="B2533" s="82" t="str">
        <f t="shared" si="196"/>
        <v>55700040</v>
      </c>
      <c r="C2533" s="82">
        <f t="shared" si="197"/>
        <v>2012</v>
      </c>
      <c r="D2533" s="82">
        <f t="shared" si="198"/>
        <v>12312.51</v>
      </c>
      <c r="E2533" s="82">
        <f t="shared" si="199"/>
        <v>2608.5500000000002</v>
      </c>
      <c r="F2533" s="82">
        <f t="array" ref="F2533">SUM(IF(M2533:N2533="-",0,M2533:N2533),IF(O2533="-",0,-O2533))/100</f>
        <v>1575.99</v>
      </c>
      <c r="G2533" s="82">
        <f t="array" ref="G2533">SUM(IF(P2533="-",0,P2533),IF(R2533="-",0,R2533))/100</f>
        <v>252.78</v>
      </c>
      <c r="H2533" s="82">
        <f t="array" ref="H2533">SUM(IF(Q2533="-",0,Q2533))/100</f>
        <v>779.78</v>
      </c>
      <c r="I2533" s="76">
        <v>5570004</v>
      </c>
      <c r="J2533" s="76" t="s">
        <v>251</v>
      </c>
      <c r="K2533" s="77">
        <v>41274</v>
      </c>
      <c r="L2533" s="76">
        <v>1231251</v>
      </c>
      <c r="M2533" s="76">
        <v>146603</v>
      </c>
      <c r="N2533" s="76">
        <v>13620</v>
      </c>
      <c r="O2533" s="76">
        <v>2624</v>
      </c>
      <c r="P2533" s="76">
        <v>22671</v>
      </c>
      <c r="Q2533" s="76">
        <v>77978</v>
      </c>
      <c r="R2533" s="76">
        <v>2607</v>
      </c>
    </row>
    <row r="2534" spans="1:18">
      <c r="A2534" s="82">
        <f t="shared" si="195"/>
        <v>557000402011</v>
      </c>
      <c r="B2534" s="82" t="str">
        <f t="shared" si="196"/>
        <v>55700040</v>
      </c>
      <c r="C2534" s="82">
        <f t="shared" si="197"/>
        <v>2011</v>
      </c>
      <c r="D2534" s="82">
        <f t="shared" si="198"/>
        <v>12313.06</v>
      </c>
      <c r="E2534" s="82">
        <f t="shared" si="199"/>
        <v>2598.7000000000003</v>
      </c>
      <c r="F2534" s="82">
        <f t="array" ref="F2534">SUM(IF(M2534:N2534="-",0,M2534:N2534),IF(O2534="-",0,-O2534))/100</f>
        <v>1572.92</v>
      </c>
      <c r="G2534" s="82">
        <f t="array" ref="G2534">SUM(IF(P2534="-",0,P2534),IF(R2534="-",0,R2534))/100</f>
        <v>253.19</v>
      </c>
      <c r="H2534" s="82">
        <f t="array" ref="H2534">SUM(IF(Q2534="-",0,Q2534))/100</f>
        <v>772.59</v>
      </c>
      <c r="I2534" s="76">
        <v>5570004</v>
      </c>
      <c r="J2534" s="76" t="s">
        <v>251</v>
      </c>
      <c r="K2534" s="77">
        <v>40908</v>
      </c>
      <c r="L2534" s="76">
        <v>1231306</v>
      </c>
      <c r="M2534" s="76">
        <v>146124</v>
      </c>
      <c r="N2534" s="76">
        <v>13792</v>
      </c>
      <c r="O2534" s="76">
        <v>2624</v>
      </c>
      <c r="P2534" s="76">
        <v>22717</v>
      </c>
      <c r="Q2534" s="76">
        <v>77259</v>
      </c>
      <c r="R2534" s="76">
        <v>2602</v>
      </c>
    </row>
    <row r="2535" spans="1:18">
      <c r="A2535" s="82">
        <f t="shared" si="195"/>
        <v>557000402010</v>
      </c>
      <c r="B2535" s="82" t="str">
        <f t="shared" si="196"/>
        <v>55700040</v>
      </c>
      <c r="C2535" s="82">
        <f t="shared" si="197"/>
        <v>2010</v>
      </c>
      <c r="D2535" s="82">
        <f t="shared" si="198"/>
        <v>12313.06</v>
      </c>
      <c r="E2535" s="82">
        <f t="shared" si="199"/>
        <v>2598.7000000000003</v>
      </c>
      <c r="F2535" s="82">
        <f t="array" ref="F2535">SUM(IF(M2535:N2535="-",0,M2535:N2535),IF(O2535="-",0,-O2535))/100</f>
        <v>1572.92</v>
      </c>
      <c r="G2535" s="82">
        <f t="array" ref="G2535">SUM(IF(P2535="-",0,P2535),IF(R2535="-",0,R2535))/100</f>
        <v>253.19</v>
      </c>
      <c r="H2535" s="82">
        <f t="array" ref="H2535">SUM(IF(Q2535="-",0,Q2535))/100</f>
        <v>772.59</v>
      </c>
      <c r="I2535" s="76">
        <v>5570004</v>
      </c>
      <c r="J2535" s="76" t="s">
        <v>251</v>
      </c>
      <c r="K2535" s="77">
        <v>40543</v>
      </c>
      <c r="L2535" s="76">
        <v>1231306</v>
      </c>
      <c r="M2535" s="76">
        <v>146124</v>
      </c>
      <c r="N2535" s="76">
        <v>13792</v>
      </c>
      <c r="O2535" s="76">
        <v>2624</v>
      </c>
      <c r="P2535" s="76">
        <v>22717</v>
      </c>
      <c r="Q2535" s="76">
        <v>77259</v>
      </c>
      <c r="R2535" s="76">
        <v>2602</v>
      </c>
    </row>
    <row r="2536" spans="1:18">
      <c r="A2536" s="82">
        <f t="shared" si="195"/>
        <v>557000402009</v>
      </c>
      <c r="B2536" s="82" t="str">
        <f t="shared" si="196"/>
        <v>55700040</v>
      </c>
      <c r="C2536" s="82">
        <f t="shared" si="197"/>
        <v>2009</v>
      </c>
      <c r="D2536" s="82">
        <f t="shared" si="198"/>
        <v>12313.06</v>
      </c>
      <c r="E2536" s="82">
        <f t="shared" si="199"/>
        <v>2589.9700000000003</v>
      </c>
      <c r="F2536" s="82">
        <f t="array" ref="F2536">SUM(IF(M2536:N2536="-",0,M2536:N2536),IF(O2536="-",0,-O2536))/100</f>
        <v>1571.72</v>
      </c>
      <c r="G2536" s="82">
        <f t="array" ref="G2536">SUM(IF(P2536="-",0,P2536),IF(R2536="-",0,R2536))/100</f>
        <v>250.17</v>
      </c>
      <c r="H2536" s="82">
        <f t="array" ref="H2536">SUM(IF(Q2536="-",0,Q2536))/100</f>
        <v>768.08</v>
      </c>
      <c r="I2536" s="76">
        <v>5570004</v>
      </c>
      <c r="J2536" s="76" t="s">
        <v>251</v>
      </c>
      <c r="K2536" s="77">
        <v>40178</v>
      </c>
      <c r="L2536" s="76">
        <v>1231306</v>
      </c>
      <c r="M2536" s="76">
        <v>146047</v>
      </c>
      <c r="N2536" s="76">
        <v>13749</v>
      </c>
      <c r="O2536" s="76">
        <v>2624</v>
      </c>
      <c r="P2536" s="76">
        <v>22414</v>
      </c>
      <c r="Q2536" s="76">
        <v>76808</v>
      </c>
      <c r="R2536" s="76">
        <v>2603</v>
      </c>
    </row>
    <row r="2537" spans="1:18">
      <c r="A2537" s="82">
        <f t="shared" si="195"/>
        <v>557000402008</v>
      </c>
      <c r="B2537" s="82" t="str">
        <f t="shared" si="196"/>
        <v>55700040</v>
      </c>
      <c r="C2537" s="82">
        <f t="shared" si="197"/>
        <v>2008</v>
      </c>
      <c r="D2537" s="82">
        <f t="shared" si="198"/>
        <v>12313.11</v>
      </c>
      <c r="E2537" s="82">
        <f t="shared" si="199"/>
        <v>2585.35</v>
      </c>
      <c r="F2537" s="82">
        <f t="array" ref="F2537">SUM(IF(M2537:N2537="-",0,M2537:N2537),IF(O2537="-",0,-O2537))/100</f>
        <v>1567.55</v>
      </c>
      <c r="G2537" s="82">
        <f t="array" ref="G2537">SUM(IF(P2537="-",0,P2537),IF(R2537="-",0,R2537))/100</f>
        <v>250.4</v>
      </c>
      <c r="H2537" s="82">
        <f t="array" ref="H2537">SUM(IF(Q2537="-",0,Q2537))/100</f>
        <v>767.4</v>
      </c>
      <c r="I2537" s="76">
        <v>5570004</v>
      </c>
      <c r="J2537" s="76" t="s">
        <v>251</v>
      </c>
      <c r="K2537" s="77">
        <v>39813</v>
      </c>
      <c r="L2537" s="76">
        <v>1231311</v>
      </c>
      <c r="M2537" s="76">
        <v>145624</v>
      </c>
      <c r="N2537" s="76">
        <v>13755</v>
      </c>
      <c r="O2537" s="76">
        <v>2624</v>
      </c>
      <c r="P2537" s="76">
        <v>22437</v>
      </c>
      <c r="Q2537" s="76">
        <v>76740</v>
      </c>
      <c r="R2537" s="76">
        <v>2603</v>
      </c>
    </row>
    <row r="2538" spans="1:18">
      <c r="A2538" s="82">
        <f t="shared" si="195"/>
        <v>557000402007</v>
      </c>
      <c r="B2538" s="82" t="str">
        <f t="shared" si="196"/>
        <v>55700040</v>
      </c>
      <c r="C2538" s="82">
        <f t="shared" si="197"/>
        <v>2007</v>
      </c>
      <c r="D2538" s="82">
        <f t="shared" si="198"/>
        <v>12313.08</v>
      </c>
      <c r="E2538" s="82">
        <f t="shared" si="199"/>
        <v>2608.7399999999998</v>
      </c>
      <c r="F2538" s="82">
        <f t="array" ref="F2538">SUM(IF(M2538:N2538="-",0,M2538:N2538),IF(O2538="-",0,-O2538))/100</f>
        <v>1563.73</v>
      </c>
      <c r="G2538" s="82">
        <f t="array" ref="G2538">SUM(IF(P2538="-",0,P2538),IF(R2538="-",0,R2538))/100</f>
        <v>278.25</v>
      </c>
      <c r="H2538" s="82">
        <f t="array" ref="H2538">SUM(IF(Q2538="-",0,Q2538))/100</f>
        <v>766.76</v>
      </c>
      <c r="I2538" s="76">
        <v>5570004</v>
      </c>
      <c r="J2538" s="76" t="s">
        <v>251</v>
      </c>
      <c r="K2538" s="77">
        <v>39447</v>
      </c>
      <c r="L2538" s="76">
        <v>1231308</v>
      </c>
      <c r="M2538" s="76">
        <v>145157</v>
      </c>
      <c r="N2538" s="76">
        <v>13840</v>
      </c>
      <c r="O2538" s="76">
        <v>2624</v>
      </c>
      <c r="P2538" s="76">
        <v>25222</v>
      </c>
      <c r="Q2538" s="76">
        <v>76676</v>
      </c>
      <c r="R2538" s="76">
        <v>2603</v>
      </c>
    </row>
    <row r="2539" spans="1:18">
      <c r="A2539" s="82">
        <f t="shared" si="195"/>
        <v>557000402006</v>
      </c>
      <c r="B2539" s="82" t="str">
        <f t="shared" si="196"/>
        <v>55700040</v>
      </c>
      <c r="C2539" s="82">
        <f t="shared" si="197"/>
        <v>2006</v>
      </c>
      <c r="D2539" s="82">
        <f t="shared" si="198"/>
        <v>12313.1</v>
      </c>
      <c r="E2539" s="82">
        <f t="shared" si="199"/>
        <v>2607.85</v>
      </c>
      <c r="F2539" s="82">
        <f t="array" ref="F2539">SUM(IF(M2539:N2539="-",0,M2539:N2539),IF(O2539="-",0,-O2539))/100</f>
        <v>1560.3</v>
      </c>
      <c r="G2539" s="82">
        <f t="array" ref="G2539">SUM(IF(P2539="-",0,P2539),IF(R2539="-",0,R2539))/100</f>
        <v>280.74</v>
      </c>
      <c r="H2539" s="82">
        <f t="array" ref="H2539">SUM(IF(Q2539="-",0,Q2539))/100</f>
        <v>766.81</v>
      </c>
      <c r="I2539" s="76">
        <v>5570004</v>
      </c>
      <c r="J2539" s="76" t="s">
        <v>251</v>
      </c>
      <c r="K2539" s="77">
        <v>39082</v>
      </c>
      <c r="L2539" s="76">
        <v>1231310</v>
      </c>
      <c r="M2539" s="76">
        <v>144661</v>
      </c>
      <c r="N2539" s="76">
        <v>13993</v>
      </c>
      <c r="O2539" s="76">
        <v>2624</v>
      </c>
      <c r="P2539" s="76">
        <v>25534</v>
      </c>
      <c r="Q2539" s="76">
        <v>76681</v>
      </c>
      <c r="R2539" s="76">
        <v>2540</v>
      </c>
    </row>
    <row r="2540" spans="1:18">
      <c r="A2540" s="82">
        <f t="shared" si="195"/>
        <v>557000802015</v>
      </c>
      <c r="B2540" s="82" t="str">
        <f t="shared" si="196"/>
        <v>55700080</v>
      </c>
      <c r="C2540" s="82">
        <f t="shared" si="197"/>
        <v>2015</v>
      </c>
      <c r="D2540" s="82">
        <f t="shared" si="198"/>
        <v>11145.64</v>
      </c>
      <c r="E2540" s="82">
        <f t="shared" si="199"/>
        <v>2159.6899999999996</v>
      </c>
      <c r="F2540" s="82">
        <f t="array" ref="F2540">SUM(IF(M2540:N2540="-",0,M2540:N2540),IF(O2540="-",0,-O2540))/100</f>
        <v>1280.81</v>
      </c>
      <c r="G2540" s="82">
        <f t="array" ref="G2540">SUM(IF(P2540="-",0,P2540),IF(R2540="-",0,R2540))/100</f>
        <v>133.62</v>
      </c>
      <c r="H2540" s="82">
        <f t="array" ref="H2540">SUM(IF(Q2540="-",0,Q2540))/100</f>
        <v>745.26</v>
      </c>
      <c r="I2540" s="76">
        <v>5570008</v>
      </c>
      <c r="J2540" s="76" t="s">
        <v>252</v>
      </c>
      <c r="K2540" s="77">
        <v>42369</v>
      </c>
      <c r="L2540" s="76">
        <v>1114564</v>
      </c>
      <c r="M2540" s="76">
        <v>123950</v>
      </c>
      <c r="N2540" s="76">
        <v>21794</v>
      </c>
      <c r="O2540" s="76">
        <v>17663</v>
      </c>
      <c r="P2540" s="76">
        <v>11785</v>
      </c>
      <c r="Q2540" s="76">
        <v>74526</v>
      </c>
      <c r="R2540" s="76">
        <v>1577</v>
      </c>
    </row>
    <row r="2541" spans="1:18">
      <c r="A2541" s="82">
        <f t="shared" si="195"/>
        <v>557000802014</v>
      </c>
      <c r="B2541" s="82" t="str">
        <f t="shared" si="196"/>
        <v>55700080</v>
      </c>
      <c r="C2541" s="82">
        <f t="shared" si="197"/>
        <v>2014</v>
      </c>
      <c r="D2541" s="82">
        <f t="shared" si="198"/>
        <v>11145.64</v>
      </c>
      <c r="E2541" s="82">
        <f t="shared" si="199"/>
        <v>2148.5299999999997</v>
      </c>
      <c r="F2541" s="82">
        <f t="array" ref="F2541">SUM(IF(M2541:N2541="-",0,M2541:N2541),IF(O2541="-",0,-O2541))/100</f>
        <v>1275.58</v>
      </c>
      <c r="G2541" s="82">
        <f t="array" ref="G2541">SUM(IF(P2541="-",0,P2541),IF(R2541="-",0,R2541))/100</f>
        <v>128.83000000000001</v>
      </c>
      <c r="H2541" s="82">
        <f t="array" ref="H2541">SUM(IF(Q2541="-",0,Q2541))/100</f>
        <v>744.12</v>
      </c>
      <c r="I2541" s="76">
        <v>5570008</v>
      </c>
      <c r="J2541" s="76" t="s">
        <v>252</v>
      </c>
      <c r="K2541" s="77">
        <v>42004</v>
      </c>
      <c r="L2541" s="76">
        <v>1114564</v>
      </c>
      <c r="M2541" s="76">
        <v>123428</v>
      </c>
      <c r="N2541" s="76">
        <v>21188</v>
      </c>
      <c r="O2541" s="76">
        <v>17058</v>
      </c>
      <c r="P2541" s="76">
        <v>11280</v>
      </c>
      <c r="Q2541" s="76">
        <v>74412</v>
      </c>
      <c r="R2541" s="76">
        <v>1603</v>
      </c>
    </row>
    <row r="2542" spans="1:18">
      <c r="A2542" s="82">
        <f t="shared" si="195"/>
        <v>557000802013</v>
      </c>
      <c r="B2542" s="82" t="str">
        <f t="shared" si="196"/>
        <v>55700080</v>
      </c>
      <c r="C2542" s="82">
        <f t="shared" si="197"/>
        <v>2013</v>
      </c>
      <c r="D2542" s="82">
        <f t="shared" si="198"/>
        <v>11145.64</v>
      </c>
      <c r="E2542" s="82">
        <f t="shared" si="199"/>
        <v>2113.58</v>
      </c>
      <c r="F2542" s="82">
        <f t="array" ref="F2542">SUM(IF(M2542:N2542="-",0,M2542:N2542),IF(O2542="-",0,-O2542))/100</f>
        <v>1244.8800000000001</v>
      </c>
      <c r="G2542" s="82">
        <f t="array" ref="G2542">SUM(IF(P2542="-",0,P2542),IF(R2542="-",0,R2542))/100</f>
        <v>128.07</v>
      </c>
      <c r="H2542" s="82">
        <f t="array" ref="H2542">SUM(IF(Q2542="-",0,Q2542))/100</f>
        <v>740.63</v>
      </c>
      <c r="I2542" s="76">
        <v>5570008</v>
      </c>
      <c r="J2542" s="76" t="s">
        <v>252</v>
      </c>
      <c r="K2542" s="77">
        <v>41639</v>
      </c>
      <c r="L2542" s="76">
        <v>1114564</v>
      </c>
      <c r="M2542" s="76">
        <v>120412</v>
      </c>
      <c r="N2542" s="76">
        <v>21133</v>
      </c>
      <c r="O2542" s="76">
        <v>17057</v>
      </c>
      <c r="P2542" s="76">
        <v>11204</v>
      </c>
      <c r="Q2542" s="76">
        <v>74063</v>
      </c>
      <c r="R2542" s="76">
        <v>1603</v>
      </c>
    </row>
    <row r="2543" spans="1:18">
      <c r="A2543" s="82">
        <f t="shared" si="195"/>
        <v>557000802012</v>
      </c>
      <c r="B2543" s="82" t="str">
        <f t="shared" si="196"/>
        <v>55700080</v>
      </c>
      <c r="C2543" s="82">
        <f t="shared" si="197"/>
        <v>2012</v>
      </c>
      <c r="D2543" s="82">
        <f t="shared" si="198"/>
        <v>11145.63</v>
      </c>
      <c r="E2543" s="82">
        <f t="shared" si="199"/>
        <v>2095.83</v>
      </c>
      <c r="F2543" s="82">
        <f t="array" ref="F2543">SUM(IF(M2543:N2543="-",0,M2543:N2543),IF(O2543="-",0,-O2543))/100</f>
        <v>1242.01</v>
      </c>
      <c r="G2543" s="82">
        <f t="array" ref="G2543">SUM(IF(P2543="-",0,P2543),IF(R2543="-",0,R2543))/100</f>
        <v>120.83</v>
      </c>
      <c r="H2543" s="82">
        <f t="array" ref="H2543">SUM(IF(Q2543="-",0,Q2543))/100</f>
        <v>732.99</v>
      </c>
      <c r="I2543" s="76">
        <v>5570008</v>
      </c>
      <c r="J2543" s="76" t="s">
        <v>252</v>
      </c>
      <c r="K2543" s="77">
        <v>41274</v>
      </c>
      <c r="L2543" s="76">
        <v>1114563</v>
      </c>
      <c r="M2543" s="76">
        <v>120139</v>
      </c>
      <c r="N2543" s="76">
        <v>21141</v>
      </c>
      <c r="O2543" s="76">
        <v>17079</v>
      </c>
      <c r="P2543" s="76">
        <v>10480</v>
      </c>
      <c r="Q2543" s="76">
        <v>73299</v>
      </c>
      <c r="R2543" s="76">
        <v>1603</v>
      </c>
    </row>
    <row r="2544" spans="1:18">
      <c r="A2544" s="82">
        <f t="shared" si="195"/>
        <v>557000802011</v>
      </c>
      <c r="B2544" s="82" t="str">
        <f t="shared" si="196"/>
        <v>55700080</v>
      </c>
      <c r="C2544" s="82">
        <f t="shared" si="197"/>
        <v>2011</v>
      </c>
      <c r="D2544" s="82">
        <f t="shared" si="198"/>
        <v>11138.89</v>
      </c>
      <c r="E2544" s="82">
        <f t="shared" si="199"/>
        <v>2084.16</v>
      </c>
      <c r="F2544" s="82">
        <f t="array" ref="F2544">SUM(IF(M2544:N2544="-",0,M2544:N2544),IF(O2544="-",0,-O2544))/100</f>
        <v>1240.3699999999999</v>
      </c>
      <c r="G2544" s="82">
        <f t="array" ref="G2544">SUM(IF(P2544="-",0,P2544),IF(R2544="-",0,R2544))/100</f>
        <v>117.88</v>
      </c>
      <c r="H2544" s="82">
        <f t="array" ref="H2544">SUM(IF(Q2544="-",0,Q2544))/100</f>
        <v>725.91</v>
      </c>
      <c r="I2544" s="76">
        <v>5570008</v>
      </c>
      <c r="J2544" s="76" t="s">
        <v>252</v>
      </c>
      <c r="K2544" s="77">
        <v>40908</v>
      </c>
      <c r="L2544" s="76">
        <v>1113889</v>
      </c>
      <c r="M2544" s="76">
        <v>121901</v>
      </c>
      <c r="N2544" s="76">
        <v>19181</v>
      </c>
      <c r="O2544" s="76">
        <v>17045</v>
      </c>
      <c r="P2544" s="76">
        <v>10192</v>
      </c>
      <c r="Q2544" s="76">
        <v>72591</v>
      </c>
      <c r="R2544" s="76">
        <v>1596</v>
      </c>
    </row>
    <row r="2545" spans="1:18">
      <c r="A2545" s="82">
        <f t="shared" si="195"/>
        <v>557000802010</v>
      </c>
      <c r="B2545" s="82" t="str">
        <f t="shared" si="196"/>
        <v>55700080</v>
      </c>
      <c r="C2545" s="82">
        <f t="shared" si="197"/>
        <v>2010</v>
      </c>
      <c r="D2545" s="82">
        <f t="shared" si="198"/>
        <v>11138.89</v>
      </c>
      <c r="E2545" s="82">
        <f t="shared" si="199"/>
        <v>2084.16</v>
      </c>
      <c r="F2545" s="82">
        <f t="array" ref="F2545">SUM(IF(M2545:N2545="-",0,M2545:N2545),IF(O2545="-",0,-O2545))/100</f>
        <v>1240.3699999999999</v>
      </c>
      <c r="G2545" s="82">
        <f t="array" ref="G2545">SUM(IF(P2545="-",0,P2545),IF(R2545="-",0,R2545))/100</f>
        <v>117.88</v>
      </c>
      <c r="H2545" s="82">
        <f t="array" ref="H2545">SUM(IF(Q2545="-",0,Q2545))/100</f>
        <v>725.91</v>
      </c>
      <c r="I2545" s="76">
        <v>5570008</v>
      </c>
      <c r="J2545" s="76" t="s">
        <v>252</v>
      </c>
      <c r="K2545" s="77">
        <v>40543</v>
      </c>
      <c r="L2545" s="76">
        <v>1113889</v>
      </c>
      <c r="M2545" s="76">
        <v>121901</v>
      </c>
      <c r="N2545" s="76">
        <v>19181</v>
      </c>
      <c r="O2545" s="76">
        <v>17045</v>
      </c>
      <c r="P2545" s="76">
        <v>10192</v>
      </c>
      <c r="Q2545" s="76">
        <v>72591</v>
      </c>
      <c r="R2545" s="76">
        <v>1596</v>
      </c>
    </row>
    <row r="2546" spans="1:18">
      <c r="A2546" s="82">
        <f t="shared" si="195"/>
        <v>557000802009</v>
      </c>
      <c r="B2546" s="82" t="str">
        <f t="shared" si="196"/>
        <v>55700080</v>
      </c>
      <c r="C2546" s="82">
        <f t="shared" si="197"/>
        <v>2009</v>
      </c>
      <c r="D2546" s="82">
        <f t="shared" si="198"/>
        <v>11138.91</v>
      </c>
      <c r="E2546" s="82">
        <f t="shared" si="199"/>
        <v>2062.77</v>
      </c>
      <c r="F2546" s="82">
        <f t="array" ref="F2546">SUM(IF(M2546:N2546="-",0,M2546:N2546),IF(O2546="-",0,-O2546))/100</f>
        <v>1238.02</v>
      </c>
      <c r="G2546" s="82">
        <f t="array" ref="G2546">SUM(IF(P2546="-",0,P2546),IF(R2546="-",0,R2546))/100</f>
        <v>110.77</v>
      </c>
      <c r="H2546" s="82">
        <f t="array" ref="H2546">SUM(IF(Q2546="-",0,Q2546))/100</f>
        <v>713.98</v>
      </c>
      <c r="I2546" s="76">
        <v>5570008</v>
      </c>
      <c r="J2546" s="76" t="s">
        <v>252</v>
      </c>
      <c r="K2546" s="77">
        <v>40178</v>
      </c>
      <c r="L2546" s="76">
        <v>1113891</v>
      </c>
      <c r="M2546" s="76">
        <v>121795</v>
      </c>
      <c r="N2546" s="76">
        <v>17756</v>
      </c>
      <c r="O2546" s="76">
        <v>15749</v>
      </c>
      <c r="P2546" s="76">
        <v>9481</v>
      </c>
      <c r="Q2546" s="76">
        <v>71398</v>
      </c>
      <c r="R2546" s="76">
        <v>1596</v>
      </c>
    </row>
    <row r="2547" spans="1:18">
      <c r="A2547" s="82">
        <f t="shared" si="195"/>
        <v>557000802008</v>
      </c>
      <c r="B2547" s="82" t="str">
        <f t="shared" si="196"/>
        <v>55700080</v>
      </c>
      <c r="C2547" s="82">
        <f t="shared" si="197"/>
        <v>2008</v>
      </c>
      <c r="D2547" s="82">
        <f t="shared" si="198"/>
        <v>11138.91</v>
      </c>
      <c r="E2547" s="82">
        <f t="shared" si="199"/>
        <v>2045.75</v>
      </c>
      <c r="F2547" s="82">
        <f t="array" ref="F2547">SUM(IF(M2547:N2547="-",0,M2547:N2547),IF(O2547="-",0,-O2547))/100</f>
        <v>1229.44</v>
      </c>
      <c r="G2547" s="82">
        <f t="array" ref="G2547">SUM(IF(P2547="-",0,P2547),IF(R2547="-",0,R2547))/100</f>
        <v>107.17</v>
      </c>
      <c r="H2547" s="82">
        <f t="array" ref="H2547">SUM(IF(Q2547="-",0,Q2547))/100</f>
        <v>709.14</v>
      </c>
      <c r="I2547" s="76">
        <v>5570008</v>
      </c>
      <c r="J2547" s="76" t="s">
        <v>252</v>
      </c>
      <c r="K2547" s="77">
        <v>39813</v>
      </c>
      <c r="L2547" s="76">
        <v>1113891</v>
      </c>
      <c r="M2547" s="76">
        <v>121006</v>
      </c>
      <c r="N2547" s="76">
        <v>13798</v>
      </c>
      <c r="O2547" s="76">
        <v>11860</v>
      </c>
      <c r="P2547" s="76">
        <v>9121</v>
      </c>
      <c r="Q2547" s="76">
        <v>70914</v>
      </c>
      <c r="R2547" s="76">
        <v>1596</v>
      </c>
    </row>
    <row r="2548" spans="1:18">
      <c r="A2548" s="82">
        <f t="shared" si="195"/>
        <v>557000802007</v>
      </c>
      <c r="B2548" s="82" t="str">
        <f t="shared" si="196"/>
        <v>55700080</v>
      </c>
      <c r="C2548" s="82">
        <f t="shared" si="197"/>
        <v>2007</v>
      </c>
      <c r="D2548" s="82">
        <f t="shared" si="198"/>
        <v>11138.96</v>
      </c>
      <c r="E2548" s="82">
        <f t="shared" si="199"/>
        <v>2041.3799999999999</v>
      </c>
      <c r="F2548" s="82">
        <f t="array" ref="F2548">SUM(IF(M2548:N2548="-",0,M2548:N2548),IF(O2548="-",0,-O2548))/100</f>
        <v>1225.54</v>
      </c>
      <c r="G2548" s="82">
        <f t="array" ref="G2548">SUM(IF(P2548="-",0,P2548),IF(R2548="-",0,R2548))/100</f>
        <v>107.12</v>
      </c>
      <c r="H2548" s="82">
        <f t="array" ref="H2548">SUM(IF(Q2548="-",0,Q2548))/100</f>
        <v>708.72</v>
      </c>
      <c r="I2548" s="76">
        <v>5570008</v>
      </c>
      <c r="J2548" s="76" t="s">
        <v>252</v>
      </c>
      <c r="K2548" s="77">
        <v>39447</v>
      </c>
      <c r="L2548" s="76">
        <v>1113896</v>
      </c>
      <c r="M2548" s="76">
        <v>120645</v>
      </c>
      <c r="N2548" s="76">
        <v>13767</v>
      </c>
      <c r="O2548" s="76">
        <v>11858</v>
      </c>
      <c r="P2548" s="76">
        <v>9116</v>
      </c>
      <c r="Q2548" s="76">
        <v>70872</v>
      </c>
      <c r="R2548" s="76">
        <v>1596</v>
      </c>
    </row>
    <row r="2549" spans="1:18">
      <c r="A2549" s="82">
        <f t="shared" si="195"/>
        <v>557000802006</v>
      </c>
      <c r="B2549" s="82" t="str">
        <f t="shared" si="196"/>
        <v>55700080</v>
      </c>
      <c r="C2549" s="82">
        <f t="shared" si="197"/>
        <v>2006</v>
      </c>
      <c r="D2549" s="82">
        <f t="shared" si="198"/>
        <v>11139.01</v>
      </c>
      <c r="E2549" s="82">
        <f t="shared" si="199"/>
        <v>2017.1100000000001</v>
      </c>
      <c r="F2549" s="82">
        <f t="array" ref="F2549">SUM(IF(M2549:N2549="-",0,M2549:N2549),IF(O2549="-",0,-O2549))/100</f>
        <v>1209.2</v>
      </c>
      <c r="G2549" s="82">
        <f t="array" ref="G2549">SUM(IF(P2549="-",0,P2549),IF(R2549="-",0,R2549))/100</f>
        <v>103.54</v>
      </c>
      <c r="H2549" s="82">
        <f t="array" ref="H2549">SUM(IF(Q2549="-",0,Q2549))/100</f>
        <v>704.37</v>
      </c>
      <c r="I2549" s="76">
        <v>5570008</v>
      </c>
      <c r="J2549" s="76" t="s">
        <v>252</v>
      </c>
      <c r="K2549" s="77">
        <v>39082</v>
      </c>
      <c r="L2549" s="76">
        <v>1113901</v>
      </c>
      <c r="M2549" s="76">
        <v>119175</v>
      </c>
      <c r="N2549" s="76">
        <v>13647</v>
      </c>
      <c r="O2549" s="76">
        <v>11902</v>
      </c>
      <c r="P2549" s="76">
        <v>8758</v>
      </c>
      <c r="Q2549" s="76">
        <v>70437</v>
      </c>
      <c r="R2549" s="76">
        <v>1596</v>
      </c>
    </row>
    <row r="2550" spans="1:18">
      <c r="A2550" s="82">
        <f t="shared" si="195"/>
        <v>557001202015</v>
      </c>
      <c r="B2550" s="82" t="str">
        <f t="shared" si="196"/>
        <v>55700120</v>
      </c>
      <c r="C2550" s="82">
        <f t="shared" si="197"/>
        <v>2015</v>
      </c>
      <c r="D2550" s="82">
        <f t="shared" si="198"/>
        <v>3135.41</v>
      </c>
      <c r="E2550" s="82">
        <f t="shared" si="199"/>
        <v>519.12999999999988</v>
      </c>
      <c r="F2550" s="82">
        <f t="array" ref="F2550">SUM(IF(M2550:N2550="-",0,M2550:N2550),IF(O2550="-",0,-O2550))/100</f>
        <v>292.89999999999998</v>
      </c>
      <c r="G2550" s="82">
        <f t="array" ref="G2550">SUM(IF(P2550="-",0,P2550),IF(R2550="-",0,R2550))/100</f>
        <v>36.159999999999997</v>
      </c>
      <c r="H2550" s="82">
        <f t="array" ref="H2550">SUM(IF(Q2550="-",0,Q2550))/100</f>
        <v>190.07</v>
      </c>
      <c r="I2550" s="76">
        <v>5570012</v>
      </c>
      <c r="J2550" s="76" t="s">
        <v>253</v>
      </c>
      <c r="K2550" s="77">
        <v>42369</v>
      </c>
      <c r="L2550" s="76">
        <v>313541</v>
      </c>
      <c r="M2550" s="76">
        <v>26986</v>
      </c>
      <c r="N2550" s="76">
        <v>2304</v>
      </c>
      <c r="O2550" s="76">
        <v>0</v>
      </c>
      <c r="P2550" s="76">
        <v>3426</v>
      </c>
      <c r="Q2550" s="76">
        <v>19007</v>
      </c>
      <c r="R2550" s="76">
        <v>190</v>
      </c>
    </row>
    <row r="2551" spans="1:18">
      <c r="A2551" s="82">
        <f t="shared" si="195"/>
        <v>557001202014</v>
      </c>
      <c r="B2551" s="82" t="str">
        <f t="shared" si="196"/>
        <v>55700120</v>
      </c>
      <c r="C2551" s="82">
        <f t="shared" si="197"/>
        <v>2014</v>
      </c>
      <c r="D2551" s="82">
        <f t="shared" si="198"/>
        <v>3135.41</v>
      </c>
      <c r="E2551" s="82">
        <f t="shared" si="199"/>
        <v>517.20000000000005</v>
      </c>
      <c r="F2551" s="82">
        <f t="array" ref="F2551">SUM(IF(M2551:N2551="-",0,M2551:N2551),IF(O2551="-",0,-O2551))/100</f>
        <v>292.38</v>
      </c>
      <c r="G2551" s="82">
        <f t="array" ref="G2551">SUM(IF(P2551="-",0,P2551),IF(R2551="-",0,R2551))/100</f>
        <v>34.96</v>
      </c>
      <c r="H2551" s="82">
        <f t="array" ref="H2551">SUM(IF(Q2551="-",0,Q2551))/100</f>
        <v>189.86</v>
      </c>
      <c r="I2551" s="76">
        <v>5570012</v>
      </c>
      <c r="J2551" s="76" t="s">
        <v>253</v>
      </c>
      <c r="K2551" s="77">
        <v>42004</v>
      </c>
      <c r="L2551" s="76">
        <v>313541</v>
      </c>
      <c r="M2551" s="76">
        <v>26934</v>
      </c>
      <c r="N2551" s="76">
        <v>2304</v>
      </c>
      <c r="O2551" s="76" t="s">
        <v>19</v>
      </c>
      <c r="P2551" s="76">
        <v>3401</v>
      </c>
      <c r="Q2551" s="76">
        <v>18986</v>
      </c>
      <c r="R2551" s="76">
        <v>95</v>
      </c>
    </row>
    <row r="2552" spans="1:18">
      <c r="A2552" s="82">
        <f t="shared" si="195"/>
        <v>557001202013</v>
      </c>
      <c r="B2552" s="82" t="str">
        <f t="shared" si="196"/>
        <v>55700120</v>
      </c>
      <c r="C2552" s="82">
        <f t="shared" si="197"/>
        <v>2013</v>
      </c>
      <c r="D2552" s="82">
        <f t="shared" si="198"/>
        <v>3135.41</v>
      </c>
      <c r="E2552" s="82">
        <f t="shared" si="199"/>
        <v>516</v>
      </c>
      <c r="F2552" s="82">
        <f t="array" ref="F2552">SUM(IF(M2552:N2552="-",0,M2552:N2552),IF(O2552="-",0,-O2552))/100</f>
        <v>291.33999999999997</v>
      </c>
      <c r="G2552" s="82">
        <f t="array" ref="G2552">SUM(IF(P2552="-",0,P2552),IF(R2552="-",0,R2552))/100</f>
        <v>34.82</v>
      </c>
      <c r="H2552" s="82">
        <f t="array" ref="H2552">SUM(IF(Q2552="-",0,Q2552))/100</f>
        <v>189.84</v>
      </c>
      <c r="I2552" s="76">
        <v>5570012</v>
      </c>
      <c r="J2552" s="76" t="s">
        <v>253</v>
      </c>
      <c r="K2552" s="77">
        <v>41639</v>
      </c>
      <c r="L2552" s="76">
        <v>313541</v>
      </c>
      <c r="M2552" s="76">
        <v>26773</v>
      </c>
      <c r="N2552" s="76">
        <v>2361</v>
      </c>
      <c r="O2552" s="76" t="s">
        <v>19</v>
      </c>
      <c r="P2552" s="76">
        <v>3387</v>
      </c>
      <c r="Q2552" s="76">
        <v>18984</v>
      </c>
      <c r="R2552" s="76">
        <v>95</v>
      </c>
    </row>
    <row r="2553" spans="1:18">
      <c r="A2553" s="82">
        <f t="shared" si="195"/>
        <v>557001202012</v>
      </c>
      <c r="B2553" s="82" t="str">
        <f t="shared" si="196"/>
        <v>55700120</v>
      </c>
      <c r="C2553" s="82">
        <f t="shared" si="197"/>
        <v>2012</v>
      </c>
      <c r="D2553" s="82">
        <f t="shared" si="198"/>
        <v>3135.41</v>
      </c>
      <c r="E2553" s="82">
        <f t="shared" si="199"/>
        <v>513.06000000000006</v>
      </c>
      <c r="F2553" s="82">
        <f t="array" ref="F2553">SUM(IF(M2553:N2553="-",0,M2553:N2553),IF(O2553="-",0,-O2553))/100</f>
        <v>288.48</v>
      </c>
      <c r="G2553" s="82">
        <f t="array" ref="G2553">SUM(IF(P2553="-",0,P2553),IF(R2553="-",0,R2553))/100</f>
        <v>34.61</v>
      </c>
      <c r="H2553" s="82">
        <f t="array" ref="H2553">SUM(IF(Q2553="-",0,Q2553))/100</f>
        <v>189.97</v>
      </c>
      <c r="I2553" s="76">
        <v>5570012</v>
      </c>
      <c r="J2553" s="76" t="s">
        <v>253</v>
      </c>
      <c r="K2553" s="77">
        <v>41274</v>
      </c>
      <c r="L2553" s="76">
        <v>313541</v>
      </c>
      <c r="M2553" s="76">
        <v>26308</v>
      </c>
      <c r="N2553" s="76">
        <v>2540</v>
      </c>
      <c r="O2553" s="76">
        <v>0</v>
      </c>
      <c r="P2553" s="76">
        <v>3366</v>
      </c>
      <c r="Q2553" s="76">
        <v>18997</v>
      </c>
      <c r="R2553" s="76">
        <v>95</v>
      </c>
    </row>
    <row r="2554" spans="1:18">
      <c r="A2554" s="82">
        <f t="shared" si="195"/>
        <v>557001202011</v>
      </c>
      <c r="B2554" s="82" t="str">
        <f t="shared" si="196"/>
        <v>55700120</v>
      </c>
      <c r="C2554" s="82">
        <f t="shared" si="197"/>
        <v>2011</v>
      </c>
      <c r="D2554" s="82">
        <f t="shared" si="198"/>
        <v>3135.35</v>
      </c>
      <c r="E2554" s="82">
        <f t="shared" si="199"/>
        <v>510.58000000000004</v>
      </c>
      <c r="F2554" s="82">
        <f t="array" ref="F2554">SUM(IF(M2554:N2554="-",0,M2554:N2554),IF(O2554="-",0,-O2554))/100</f>
        <v>285.91000000000003</v>
      </c>
      <c r="G2554" s="82">
        <f t="array" ref="G2554">SUM(IF(P2554="-",0,P2554),IF(R2554="-",0,R2554))/100</f>
        <v>34.75</v>
      </c>
      <c r="H2554" s="82">
        <f t="array" ref="H2554">SUM(IF(Q2554="-",0,Q2554))/100</f>
        <v>189.92</v>
      </c>
      <c r="I2554" s="76">
        <v>5570012</v>
      </c>
      <c r="J2554" s="76" t="s">
        <v>253</v>
      </c>
      <c r="K2554" s="77">
        <v>40908</v>
      </c>
      <c r="L2554" s="76">
        <v>313535</v>
      </c>
      <c r="M2554" s="76">
        <v>27704</v>
      </c>
      <c r="N2554" s="76">
        <v>887</v>
      </c>
      <c r="O2554" s="76">
        <v>0</v>
      </c>
      <c r="P2554" s="76">
        <v>3380</v>
      </c>
      <c r="Q2554" s="76">
        <v>18992</v>
      </c>
      <c r="R2554" s="76">
        <v>95</v>
      </c>
    </row>
    <row r="2555" spans="1:18">
      <c r="A2555" s="82">
        <f t="shared" si="195"/>
        <v>557001202010</v>
      </c>
      <c r="B2555" s="82" t="str">
        <f t="shared" si="196"/>
        <v>55700120</v>
      </c>
      <c r="C2555" s="82">
        <f t="shared" si="197"/>
        <v>2010</v>
      </c>
      <c r="D2555" s="82">
        <f t="shared" si="198"/>
        <v>3135.35</v>
      </c>
      <c r="E2555" s="82">
        <f t="shared" si="199"/>
        <v>510.58000000000004</v>
      </c>
      <c r="F2555" s="82">
        <f t="array" ref="F2555">SUM(IF(M2555:N2555="-",0,M2555:N2555),IF(O2555="-",0,-O2555))/100</f>
        <v>285.91000000000003</v>
      </c>
      <c r="G2555" s="82">
        <f t="array" ref="G2555">SUM(IF(P2555="-",0,P2555),IF(R2555="-",0,R2555))/100</f>
        <v>34.75</v>
      </c>
      <c r="H2555" s="82">
        <f t="array" ref="H2555">SUM(IF(Q2555="-",0,Q2555))/100</f>
        <v>189.92</v>
      </c>
      <c r="I2555" s="76">
        <v>5570012</v>
      </c>
      <c r="J2555" s="76" t="s">
        <v>253</v>
      </c>
      <c r="K2555" s="77">
        <v>40543</v>
      </c>
      <c r="L2555" s="76">
        <v>313535</v>
      </c>
      <c r="M2555" s="76">
        <v>27704</v>
      </c>
      <c r="N2555" s="76">
        <v>887</v>
      </c>
      <c r="O2555" s="76">
        <v>0</v>
      </c>
      <c r="P2555" s="76">
        <v>3380</v>
      </c>
      <c r="Q2555" s="76">
        <v>18992</v>
      </c>
      <c r="R2555" s="76">
        <v>95</v>
      </c>
    </row>
    <row r="2556" spans="1:18">
      <c r="A2556" s="82">
        <f t="shared" si="195"/>
        <v>557001202009</v>
      </c>
      <c r="B2556" s="82" t="str">
        <f t="shared" si="196"/>
        <v>55700120</v>
      </c>
      <c r="C2556" s="82">
        <f t="shared" si="197"/>
        <v>2009</v>
      </c>
      <c r="D2556" s="82">
        <f t="shared" si="198"/>
        <v>3135.35</v>
      </c>
      <c r="E2556" s="82">
        <f t="shared" si="199"/>
        <v>508.76</v>
      </c>
      <c r="F2556" s="82">
        <f t="array" ref="F2556">SUM(IF(M2556:N2556="-",0,M2556:N2556),IF(O2556="-",0,-O2556))/100</f>
        <v>283.83</v>
      </c>
      <c r="G2556" s="82">
        <f t="array" ref="G2556">SUM(IF(P2556="-",0,P2556),IF(R2556="-",0,R2556))/100</f>
        <v>35.130000000000003</v>
      </c>
      <c r="H2556" s="82">
        <f t="array" ref="H2556">SUM(IF(Q2556="-",0,Q2556))/100</f>
        <v>189.8</v>
      </c>
      <c r="I2556" s="76">
        <v>5570012</v>
      </c>
      <c r="J2556" s="76" t="s">
        <v>253</v>
      </c>
      <c r="K2556" s="77">
        <v>40178</v>
      </c>
      <c r="L2556" s="76">
        <v>313535</v>
      </c>
      <c r="M2556" s="76">
        <v>27496</v>
      </c>
      <c r="N2556" s="76">
        <v>887</v>
      </c>
      <c r="O2556" s="76" t="s">
        <v>19</v>
      </c>
      <c r="P2556" s="76">
        <v>3418</v>
      </c>
      <c r="Q2556" s="76">
        <v>18980</v>
      </c>
      <c r="R2556" s="76">
        <v>95</v>
      </c>
    </row>
    <row r="2557" spans="1:18">
      <c r="A2557" s="82">
        <f t="shared" si="195"/>
        <v>557001202008</v>
      </c>
      <c r="B2557" s="82" t="str">
        <f t="shared" si="196"/>
        <v>55700120</v>
      </c>
      <c r="C2557" s="82">
        <f t="shared" si="197"/>
        <v>2008</v>
      </c>
      <c r="D2557" s="82">
        <f t="shared" si="198"/>
        <v>3135.34</v>
      </c>
      <c r="E2557" s="82">
        <f t="shared" si="199"/>
        <v>504.41999999999996</v>
      </c>
      <c r="F2557" s="82">
        <f t="array" ref="F2557">SUM(IF(M2557:N2557="-",0,M2557:N2557),IF(O2557="-",0,-O2557))/100</f>
        <v>282.37</v>
      </c>
      <c r="G2557" s="82">
        <f t="array" ref="G2557">SUM(IF(P2557="-",0,P2557),IF(R2557="-",0,R2557))/100</f>
        <v>35.53</v>
      </c>
      <c r="H2557" s="82">
        <f t="array" ref="H2557">SUM(IF(Q2557="-",0,Q2557))/100</f>
        <v>186.52</v>
      </c>
      <c r="I2557" s="76">
        <v>5570012</v>
      </c>
      <c r="J2557" s="76" t="s">
        <v>253</v>
      </c>
      <c r="K2557" s="77">
        <v>39813</v>
      </c>
      <c r="L2557" s="76">
        <v>313534</v>
      </c>
      <c r="M2557" s="76">
        <v>27350</v>
      </c>
      <c r="N2557" s="76">
        <v>887</v>
      </c>
      <c r="O2557" s="76" t="s">
        <v>19</v>
      </c>
      <c r="P2557" s="76">
        <v>3458</v>
      </c>
      <c r="Q2557" s="76">
        <v>18652</v>
      </c>
      <c r="R2557" s="76">
        <v>95</v>
      </c>
    </row>
    <row r="2558" spans="1:18">
      <c r="A2558" s="82">
        <f t="shared" si="195"/>
        <v>557001202007</v>
      </c>
      <c r="B2558" s="82" t="str">
        <f t="shared" si="196"/>
        <v>55700120</v>
      </c>
      <c r="C2558" s="82">
        <f t="shared" si="197"/>
        <v>2007</v>
      </c>
      <c r="D2558" s="82">
        <f t="shared" si="198"/>
        <v>3135.34</v>
      </c>
      <c r="E2558" s="82">
        <f t="shared" si="199"/>
        <v>503.41</v>
      </c>
      <c r="F2558" s="82">
        <f t="array" ref="F2558">SUM(IF(M2558:N2558="-",0,M2558:N2558),IF(O2558="-",0,-O2558))/100</f>
        <v>281.47000000000003</v>
      </c>
      <c r="G2558" s="82">
        <f t="array" ref="G2558">SUM(IF(P2558="-",0,P2558),IF(R2558="-",0,R2558))/100</f>
        <v>35.5</v>
      </c>
      <c r="H2558" s="82">
        <f t="array" ref="H2558">SUM(IF(Q2558="-",0,Q2558))/100</f>
        <v>186.44</v>
      </c>
      <c r="I2558" s="76">
        <v>5570012</v>
      </c>
      <c r="J2558" s="76" t="s">
        <v>253</v>
      </c>
      <c r="K2558" s="77">
        <v>39447</v>
      </c>
      <c r="L2558" s="76">
        <v>313534</v>
      </c>
      <c r="M2558" s="76">
        <v>27260</v>
      </c>
      <c r="N2558" s="76">
        <v>887</v>
      </c>
      <c r="O2558" s="76" t="s">
        <v>19</v>
      </c>
      <c r="P2558" s="76">
        <v>3455</v>
      </c>
      <c r="Q2558" s="76">
        <v>18644</v>
      </c>
      <c r="R2558" s="76">
        <v>95</v>
      </c>
    </row>
    <row r="2559" spans="1:18">
      <c r="A2559" s="82">
        <f t="shared" si="195"/>
        <v>557001202006</v>
      </c>
      <c r="B2559" s="82" t="str">
        <f t="shared" si="196"/>
        <v>55700120</v>
      </c>
      <c r="C2559" s="82">
        <f t="shared" si="197"/>
        <v>2006</v>
      </c>
      <c r="D2559" s="82">
        <f t="shared" si="198"/>
        <v>3135.34</v>
      </c>
      <c r="E2559" s="82">
        <f t="shared" si="199"/>
        <v>501.94</v>
      </c>
      <c r="F2559" s="82">
        <f t="array" ref="F2559">SUM(IF(M2559:N2559="-",0,M2559:N2559),IF(O2559="-",0,-O2559))/100</f>
        <v>280.05</v>
      </c>
      <c r="G2559" s="82">
        <f t="array" ref="G2559">SUM(IF(P2559="-",0,P2559),IF(R2559="-",0,R2559))/100</f>
        <v>36</v>
      </c>
      <c r="H2559" s="82">
        <f t="array" ref="H2559">SUM(IF(Q2559="-",0,Q2559))/100</f>
        <v>185.89</v>
      </c>
      <c r="I2559" s="76">
        <v>5570012</v>
      </c>
      <c r="J2559" s="76" t="s">
        <v>253</v>
      </c>
      <c r="K2559" s="77">
        <v>39082</v>
      </c>
      <c r="L2559" s="76">
        <v>313534</v>
      </c>
      <c r="M2559" s="76">
        <v>27128</v>
      </c>
      <c r="N2559" s="76">
        <v>877</v>
      </c>
      <c r="O2559" s="76" t="s">
        <v>19</v>
      </c>
      <c r="P2559" s="76">
        <v>3505</v>
      </c>
      <c r="Q2559" s="76">
        <v>18589</v>
      </c>
      <c r="R2559" s="76">
        <v>95</v>
      </c>
    </row>
    <row r="2560" spans="1:18">
      <c r="A2560" s="82">
        <f t="shared" si="195"/>
        <v>557001602015</v>
      </c>
      <c r="B2560" s="82" t="str">
        <f t="shared" si="196"/>
        <v>55700160</v>
      </c>
      <c r="C2560" s="82">
        <f t="shared" si="197"/>
        <v>2015</v>
      </c>
      <c r="D2560" s="82">
        <f t="shared" si="198"/>
        <v>10660.31</v>
      </c>
      <c r="E2560" s="82">
        <f t="shared" si="199"/>
        <v>1173.07</v>
      </c>
      <c r="F2560" s="82">
        <f t="array" ref="F2560">SUM(IF(M2560:N2560="-",0,M2560:N2560),IF(O2560="-",0,-O2560))/100</f>
        <v>630.55999999999995</v>
      </c>
      <c r="G2560" s="82">
        <f t="array" ref="G2560">SUM(IF(P2560="-",0,P2560),IF(R2560="-",0,R2560))/100</f>
        <v>57.97</v>
      </c>
      <c r="H2560" s="82">
        <f t="array" ref="H2560">SUM(IF(Q2560="-",0,Q2560))/100</f>
        <v>484.54</v>
      </c>
      <c r="I2560" s="76">
        <v>5570016</v>
      </c>
      <c r="J2560" s="76" t="s">
        <v>254</v>
      </c>
      <c r="K2560" s="77">
        <v>42369</v>
      </c>
      <c r="L2560" s="76">
        <v>1066031</v>
      </c>
      <c r="M2560" s="76">
        <v>62009</v>
      </c>
      <c r="N2560" s="76">
        <v>1077</v>
      </c>
      <c r="O2560" s="76">
        <v>30</v>
      </c>
      <c r="P2560" s="76">
        <v>5296</v>
      </c>
      <c r="Q2560" s="76">
        <v>48454</v>
      </c>
      <c r="R2560" s="76">
        <v>501</v>
      </c>
    </row>
    <row r="2561" spans="1:18">
      <c r="A2561" s="82">
        <f t="shared" si="195"/>
        <v>557001602014</v>
      </c>
      <c r="B2561" s="82" t="str">
        <f t="shared" si="196"/>
        <v>55700160</v>
      </c>
      <c r="C2561" s="82">
        <f t="shared" si="197"/>
        <v>2014</v>
      </c>
      <c r="D2561" s="82">
        <f t="shared" si="198"/>
        <v>10660.3</v>
      </c>
      <c r="E2561" s="82">
        <f t="shared" si="199"/>
        <v>1167.5999999999999</v>
      </c>
      <c r="F2561" s="82">
        <f t="array" ref="F2561">SUM(IF(M2561:N2561="-",0,M2561:N2561),IF(O2561="-",0,-O2561))/100</f>
        <v>626.26</v>
      </c>
      <c r="G2561" s="82">
        <f t="array" ref="G2561">SUM(IF(P2561="-",0,P2561),IF(R2561="-",0,R2561))/100</f>
        <v>57.1</v>
      </c>
      <c r="H2561" s="82">
        <f t="array" ref="H2561">SUM(IF(Q2561="-",0,Q2561))/100</f>
        <v>484.24</v>
      </c>
      <c r="I2561" s="76">
        <v>5570016</v>
      </c>
      <c r="J2561" s="76" t="s">
        <v>254</v>
      </c>
      <c r="K2561" s="77">
        <v>42004</v>
      </c>
      <c r="L2561" s="76">
        <v>1066030</v>
      </c>
      <c r="M2561" s="76">
        <v>61579</v>
      </c>
      <c r="N2561" s="76">
        <v>1077</v>
      </c>
      <c r="O2561" s="76">
        <v>30</v>
      </c>
      <c r="P2561" s="76">
        <v>5209</v>
      </c>
      <c r="Q2561" s="76">
        <v>48424</v>
      </c>
      <c r="R2561" s="76">
        <v>501</v>
      </c>
    </row>
    <row r="2562" spans="1:18">
      <c r="A2562" s="82">
        <f t="shared" si="195"/>
        <v>557001602013</v>
      </c>
      <c r="B2562" s="82" t="str">
        <f t="shared" si="196"/>
        <v>55700160</v>
      </c>
      <c r="C2562" s="82">
        <f t="shared" si="197"/>
        <v>2013</v>
      </c>
      <c r="D2562" s="82">
        <f t="shared" si="198"/>
        <v>10660.31</v>
      </c>
      <c r="E2562" s="82">
        <f t="shared" si="199"/>
        <v>1165.28</v>
      </c>
      <c r="F2562" s="82">
        <f t="array" ref="F2562">SUM(IF(M2562:N2562="-",0,M2562:N2562),IF(O2562="-",0,-O2562))/100</f>
        <v>624.78</v>
      </c>
      <c r="G2562" s="82">
        <f t="array" ref="G2562">SUM(IF(P2562="-",0,P2562),IF(R2562="-",0,R2562))/100</f>
        <v>56.27</v>
      </c>
      <c r="H2562" s="82">
        <f t="array" ref="H2562">SUM(IF(Q2562="-",0,Q2562))/100</f>
        <v>484.23</v>
      </c>
      <c r="I2562" s="76">
        <v>5570016</v>
      </c>
      <c r="J2562" s="76" t="s">
        <v>254</v>
      </c>
      <c r="K2562" s="77">
        <v>41639</v>
      </c>
      <c r="L2562" s="76">
        <v>1066031</v>
      </c>
      <c r="M2562" s="76">
        <v>61441</v>
      </c>
      <c r="N2562" s="76">
        <v>1067</v>
      </c>
      <c r="O2562" s="76">
        <v>30</v>
      </c>
      <c r="P2562" s="76">
        <v>5126</v>
      </c>
      <c r="Q2562" s="76">
        <v>48423</v>
      </c>
      <c r="R2562" s="76">
        <v>501</v>
      </c>
    </row>
    <row r="2563" spans="1:18">
      <c r="A2563" s="82">
        <f t="shared" si="195"/>
        <v>557001602012</v>
      </c>
      <c r="B2563" s="82" t="str">
        <f t="shared" si="196"/>
        <v>55700160</v>
      </c>
      <c r="C2563" s="82">
        <f t="shared" si="197"/>
        <v>2012</v>
      </c>
      <c r="D2563" s="82">
        <f t="shared" si="198"/>
        <v>10660.31</v>
      </c>
      <c r="E2563" s="82">
        <f t="shared" si="199"/>
        <v>1161.08</v>
      </c>
      <c r="F2563" s="82">
        <f t="array" ref="F2563">SUM(IF(M2563:N2563="-",0,M2563:N2563),IF(O2563="-",0,-O2563))/100</f>
        <v>621.52</v>
      </c>
      <c r="G2563" s="82">
        <f t="array" ref="G2563">SUM(IF(P2563="-",0,P2563),IF(R2563="-",0,R2563))/100</f>
        <v>55.07</v>
      </c>
      <c r="H2563" s="82">
        <f t="array" ref="H2563">SUM(IF(Q2563="-",0,Q2563))/100</f>
        <v>484.49</v>
      </c>
      <c r="I2563" s="76">
        <v>5570016</v>
      </c>
      <c r="J2563" s="76" t="s">
        <v>254</v>
      </c>
      <c r="K2563" s="77">
        <v>41274</v>
      </c>
      <c r="L2563" s="76">
        <v>1066031</v>
      </c>
      <c r="M2563" s="76">
        <v>61140</v>
      </c>
      <c r="N2563" s="76">
        <v>1042</v>
      </c>
      <c r="O2563" s="76">
        <v>30</v>
      </c>
      <c r="P2563" s="76">
        <v>5006</v>
      </c>
      <c r="Q2563" s="76">
        <v>48449</v>
      </c>
      <c r="R2563" s="76">
        <v>501</v>
      </c>
    </row>
    <row r="2564" spans="1:18">
      <c r="A2564" s="82">
        <f t="shared" si="195"/>
        <v>557001602011</v>
      </c>
      <c r="B2564" s="82" t="str">
        <f t="shared" si="196"/>
        <v>55700160</v>
      </c>
      <c r="C2564" s="82">
        <f t="shared" si="197"/>
        <v>2011</v>
      </c>
      <c r="D2564" s="82">
        <f t="shared" si="198"/>
        <v>10642.2</v>
      </c>
      <c r="E2564" s="82">
        <f t="shared" si="199"/>
        <v>1139.83</v>
      </c>
      <c r="F2564" s="82">
        <f t="array" ref="F2564">SUM(IF(M2564:N2564="-",0,M2564:N2564),IF(O2564="-",0,-O2564))/100</f>
        <v>605.99</v>
      </c>
      <c r="G2564" s="82">
        <f t="array" ref="G2564">SUM(IF(P2564="-",0,P2564),IF(R2564="-",0,R2564))/100</f>
        <v>51.43</v>
      </c>
      <c r="H2564" s="82">
        <f t="array" ref="H2564">SUM(IF(Q2564="-",0,Q2564))/100</f>
        <v>482.41</v>
      </c>
      <c r="I2564" s="76">
        <v>5570016</v>
      </c>
      <c r="J2564" s="76" t="s">
        <v>254</v>
      </c>
      <c r="K2564" s="77">
        <v>40908</v>
      </c>
      <c r="L2564" s="76">
        <v>1064220</v>
      </c>
      <c r="M2564" s="76">
        <v>60146</v>
      </c>
      <c r="N2564" s="76">
        <v>483</v>
      </c>
      <c r="O2564" s="76">
        <v>30</v>
      </c>
      <c r="P2564" s="76">
        <v>4642</v>
      </c>
      <c r="Q2564" s="76">
        <v>48241</v>
      </c>
      <c r="R2564" s="76">
        <v>501</v>
      </c>
    </row>
    <row r="2565" spans="1:18">
      <c r="A2565" s="82">
        <f t="shared" si="195"/>
        <v>557001602010</v>
      </c>
      <c r="B2565" s="82" t="str">
        <f t="shared" si="196"/>
        <v>55700160</v>
      </c>
      <c r="C2565" s="82">
        <f t="shared" si="197"/>
        <v>2010</v>
      </c>
      <c r="D2565" s="82">
        <f t="shared" si="198"/>
        <v>10642.2</v>
      </c>
      <c r="E2565" s="82">
        <f t="shared" si="199"/>
        <v>1139.83</v>
      </c>
      <c r="F2565" s="82">
        <f t="array" ref="F2565">SUM(IF(M2565:N2565="-",0,M2565:N2565),IF(O2565="-",0,-O2565))/100</f>
        <v>605.99</v>
      </c>
      <c r="G2565" s="82">
        <f t="array" ref="G2565">SUM(IF(P2565="-",0,P2565),IF(R2565="-",0,R2565))/100</f>
        <v>51.43</v>
      </c>
      <c r="H2565" s="82">
        <f t="array" ref="H2565">SUM(IF(Q2565="-",0,Q2565))/100</f>
        <v>482.41</v>
      </c>
      <c r="I2565" s="76">
        <v>5570016</v>
      </c>
      <c r="J2565" s="76" t="s">
        <v>254</v>
      </c>
      <c r="K2565" s="77">
        <v>40543</v>
      </c>
      <c r="L2565" s="76">
        <v>1064220</v>
      </c>
      <c r="M2565" s="76">
        <v>60146</v>
      </c>
      <c r="N2565" s="76">
        <v>483</v>
      </c>
      <c r="O2565" s="76">
        <v>30</v>
      </c>
      <c r="P2565" s="76">
        <v>4642</v>
      </c>
      <c r="Q2565" s="76">
        <v>48241</v>
      </c>
      <c r="R2565" s="76">
        <v>501</v>
      </c>
    </row>
    <row r="2566" spans="1:18">
      <c r="A2566" s="82">
        <f t="shared" si="195"/>
        <v>557001602009</v>
      </c>
      <c r="B2566" s="82" t="str">
        <f t="shared" si="196"/>
        <v>55700160</v>
      </c>
      <c r="C2566" s="82">
        <f t="shared" si="197"/>
        <v>2009</v>
      </c>
      <c r="D2566" s="82">
        <f t="shared" si="198"/>
        <v>10642.1</v>
      </c>
      <c r="E2566" s="82">
        <f t="shared" si="199"/>
        <v>1131.8</v>
      </c>
      <c r="F2566" s="82">
        <f t="array" ref="F2566">SUM(IF(M2566:N2566="-",0,M2566:N2566),IF(O2566="-",0,-O2566))/100</f>
        <v>604.29</v>
      </c>
      <c r="G2566" s="82">
        <f t="array" ref="G2566">SUM(IF(P2566="-",0,P2566),IF(R2566="-",0,R2566))/100</f>
        <v>48.2</v>
      </c>
      <c r="H2566" s="82">
        <f t="array" ref="H2566">SUM(IF(Q2566="-",0,Q2566))/100</f>
        <v>479.31</v>
      </c>
      <c r="I2566" s="76">
        <v>5570016</v>
      </c>
      <c r="J2566" s="76" t="s">
        <v>254</v>
      </c>
      <c r="K2566" s="77">
        <v>40178</v>
      </c>
      <c r="L2566" s="76">
        <v>1064210</v>
      </c>
      <c r="M2566" s="76">
        <v>59979</v>
      </c>
      <c r="N2566" s="76">
        <v>480</v>
      </c>
      <c r="O2566" s="76">
        <v>30</v>
      </c>
      <c r="P2566" s="76">
        <v>4310</v>
      </c>
      <c r="Q2566" s="76">
        <v>47931</v>
      </c>
      <c r="R2566" s="76">
        <v>510</v>
      </c>
    </row>
    <row r="2567" spans="1:18">
      <c r="A2567" s="82">
        <f t="shared" si="195"/>
        <v>557001602008</v>
      </c>
      <c r="B2567" s="82" t="str">
        <f t="shared" si="196"/>
        <v>55700160</v>
      </c>
      <c r="C2567" s="82">
        <f t="shared" si="197"/>
        <v>2008</v>
      </c>
      <c r="D2567" s="82">
        <f t="shared" si="198"/>
        <v>10642</v>
      </c>
      <c r="E2567" s="82">
        <f t="shared" si="199"/>
        <v>1117.1200000000001</v>
      </c>
      <c r="F2567" s="82">
        <f t="array" ref="F2567">SUM(IF(M2567:N2567="-",0,M2567:N2567),IF(O2567="-",0,-O2567))/100</f>
        <v>593.34</v>
      </c>
      <c r="G2567" s="82">
        <f t="array" ref="G2567">SUM(IF(P2567="-",0,P2567),IF(R2567="-",0,R2567))/100</f>
        <v>46.56</v>
      </c>
      <c r="H2567" s="82">
        <f t="array" ref="H2567">SUM(IF(Q2567="-",0,Q2567))/100</f>
        <v>477.22</v>
      </c>
      <c r="I2567" s="76">
        <v>5570016</v>
      </c>
      <c r="J2567" s="76" t="s">
        <v>254</v>
      </c>
      <c r="K2567" s="77">
        <v>39813</v>
      </c>
      <c r="L2567" s="76">
        <v>1064200</v>
      </c>
      <c r="M2567" s="76">
        <v>58897</v>
      </c>
      <c r="N2567" s="76">
        <v>467</v>
      </c>
      <c r="O2567" s="76">
        <v>30</v>
      </c>
      <c r="P2567" s="76">
        <v>4145</v>
      </c>
      <c r="Q2567" s="76">
        <v>47722</v>
      </c>
      <c r="R2567" s="76">
        <v>511</v>
      </c>
    </row>
    <row r="2568" spans="1:18">
      <c r="A2568" s="82">
        <f t="shared" si="195"/>
        <v>557001602007</v>
      </c>
      <c r="B2568" s="82" t="str">
        <f t="shared" si="196"/>
        <v>55700160</v>
      </c>
      <c r="C2568" s="82">
        <f t="shared" si="197"/>
        <v>2007</v>
      </c>
      <c r="D2568" s="82">
        <f t="shared" si="198"/>
        <v>10642.03</v>
      </c>
      <c r="E2568" s="82">
        <f t="shared" si="199"/>
        <v>1098.8800000000001</v>
      </c>
      <c r="F2568" s="82">
        <f t="array" ref="F2568">SUM(IF(M2568:N2568="-",0,M2568:N2568),IF(O2568="-",0,-O2568))/100</f>
        <v>577.01</v>
      </c>
      <c r="G2568" s="82">
        <f t="array" ref="G2568">SUM(IF(P2568="-",0,P2568),IF(R2568="-",0,R2568))/100</f>
        <v>45.57</v>
      </c>
      <c r="H2568" s="82">
        <f t="array" ref="H2568">SUM(IF(Q2568="-",0,Q2568))/100</f>
        <v>476.3</v>
      </c>
      <c r="I2568" s="76">
        <v>5570016</v>
      </c>
      <c r="J2568" s="76" t="s">
        <v>254</v>
      </c>
      <c r="K2568" s="77">
        <v>39447</v>
      </c>
      <c r="L2568" s="76">
        <v>1064203</v>
      </c>
      <c r="M2568" s="76">
        <v>57266</v>
      </c>
      <c r="N2568" s="76">
        <v>465</v>
      </c>
      <c r="O2568" s="76">
        <v>30</v>
      </c>
      <c r="P2568" s="76">
        <v>4046</v>
      </c>
      <c r="Q2568" s="76">
        <v>47630</v>
      </c>
      <c r="R2568" s="76">
        <v>511</v>
      </c>
    </row>
    <row r="2569" spans="1:18">
      <c r="A2569" s="82">
        <f t="shared" si="195"/>
        <v>557001602006</v>
      </c>
      <c r="B2569" s="82" t="str">
        <f t="shared" si="196"/>
        <v>55700160</v>
      </c>
      <c r="C2569" s="82">
        <f t="shared" si="197"/>
        <v>2006</v>
      </c>
      <c r="D2569" s="82">
        <f t="shared" si="198"/>
        <v>10642.02</v>
      </c>
      <c r="E2569" s="82">
        <f t="shared" si="199"/>
        <v>1090.3599999999999</v>
      </c>
      <c r="F2569" s="82">
        <f t="array" ref="F2569">SUM(IF(M2569:N2569="-",0,M2569:N2569),IF(O2569="-",0,-O2569))/100</f>
        <v>569.02</v>
      </c>
      <c r="G2569" s="82">
        <f t="array" ref="G2569">SUM(IF(P2569="-",0,P2569),IF(R2569="-",0,R2569))/100</f>
        <v>45.64</v>
      </c>
      <c r="H2569" s="82">
        <f t="array" ref="H2569">SUM(IF(Q2569="-",0,Q2569))/100</f>
        <v>475.7</v>
      </c>
      <c r="I2569" s="76">
        <v>5570016</v>
      </c>
      <c r="J2569" s="76" t="s">
        <v>254</v>
      </c>
      <c r="K2569" s="77">
        <v>39082</v>
      </c>
      <c r="L2569" s="76">
        <v>1064202</v>
      </c>
      <c r="M2569" s="76">
        <v>56452</v>
      </c>
      <c r="N2569" s="76">
        <v>480</v>
      </c>
      <c r="O2569" s="76">
        <v>30</v>
      </c>
      <c r="P2569" s="76">
        <v>4053</v>
      </c>
      <c r="Q2569" s="76">
        <v>47570</v>
      </c>
      <c r="R2569" s="76">
        <v>511</v>
      </c>
    </row>
    <row r="2570" spans="1:18">
      <c r="A2570" s="82">
        <f t="shared" si="195"/>
        <v>557002002015</v>
      </c>
      <c r="B2570" s="82" t="str">
        <f t="shared" si="196"/>
        <v>55700200</v>
      </c>
      <c r="C2570" s="82">
        <f t="shared" si="197"/>
        <v>2015</v>
      </c>
      <c r="D2570" s="82">
        <f t="shared" si="198"/>
        <v>12556.23</v>
      </c>
      <c r="E2570" s="82">
        <f t="shared" si="199"/>
        <v>1679.24</v>
      </c>
      <c r="F2570" s="82">
        <f t="array" ref="F2570">SUM(IF(M2570:N2570="-",0,M2570:N2570),IF(O2570="-",0,-O2570))/100</f>
        <v>896.22</v>
      </c>
      <c r="G2570" s="82">
        <f t="array" ref="G2570">SUM(IF(P2570="-",0,P2570),IF(R2570="-",0,R2570))/100</f>
        <v>198.99</v>
      </c>
      <c r="H2570" s="82">
        <f t="array" ref="H2570">SUM(IF(Q2570="-",0,Q2570))/100</f>
        <v>584.03</v>
      </c>
      <c r="I2570" s="76">
        <v>5570020</v>
      </c>
      <c r="J2570" s="76" t="s">
        <v>255</v>
      </c>
      <c r="K2570" s="77">
        <v>42369</v>
      </c>
      <c r="L2570" s="76">
        <v>1255623</v>
      </c>
      <c r="M2570" s="76">
        <v>83498</v>
      </c>
      <c r="N2570" s="76">
        <v>14661</v>
      </c>
      <c r="O2570" s="76">
        <v>8537</v>
      </c>
      <c r="P2570" s="76">
        <v>19159</v>
      </c>
      <c r="Q2570" s="76">
        <v>58403</v>
      </c>
      <c r="R2570" s="76">
        <v>740</v>
      </c>
    </row>
    <row r="2571" spans="1:18">
      <c r="A2571" s="82">
        <f t="shared" ref="A2571:A2634" si="200">(B2571&amp;C2571)+0</f>
        <v>557002002014</v>
      </c>
      <c r="B2571" s="82" t="str">
        <f t="shared" ref="B2571:B2634" si="201">LEFT(I2571&amp;"00000000",8)</f>
        <v>55700200</v>
      </c>
      <c r="C2571" s="82">
        <f t="shared" ref="C2571:C2634" si="202">YEAR(K2571)</f>
        <v>2014</v>
      </c>
      <c r="D2571" s="82">
        <f t="shared" ref="D2571:D2634" si="203">IF(L2571="-",0,L2571/100)</f>
        <v>12556.23</v>
      </c>
      <c r="E2571" s="82">
        <f t="shared" ref="E2571:E2634" si="204">SUM(F2571:H2571)</f>
        <v>1683.4099999999999</v>
      </c>
      <c r="F2571" s="82">
        <f t="array" ref="F2571">SUM(IF(M2571:N2571="-",0,M2571:N2571),IF(O2571="-",0,-O2571))/100</f>
        <v>900.29</v>
      </c>
      <c r="G2571" s="82">
        <f t="array" ref="G2571">SUM(IF(P2571="-",0,P2571),IF(R2571="-",0,R2571))/100</f>
        <v>198.19</v>
      </c>
      <c r="H2571" s="82">
        <f t="array" ref="H2571">SUM(IF(Q2571="-",0,Q2571))/100</f>
        <v>584.92999999999995</v>
      </c>
      <c r="I2571" s="76">
        <v>5570020</v>
      </c>
      <c r="J2571" s="76" t="s">
        <v>255</v>
      </c>
      <c r="K2571" s="77">
        <v>42004</v>
      </c>
      <c r="L2571" s="76">
        <v>1255623</v>
      </c>
      <c r="M2571" s="76">
        <v>83414</v>
      </c>
      <c r="N2571" s="76">
        <v>14848</v>
      </c>
      <c r="O2571" s="76">
        <v>8233</v>
      </c>
      <c r="P2571" s="76">
        <v>19079</v>
      </c>
      <c r="Q2571" s="76">
        <v>58493</v>
      </c>
      <c r="R2571" s="76">
        <v>740</v>
      </c>
    </row>
    <row r="2572" spans="1:18">
      <c r="A2572" s="82">
        <f t="shared" si="200"/>
        <v>557002002013</v>
      </c>
      <c r="B2572" s="82" t="str">
        <f t="shared" si="201"/>
        <v>55700200</v>
      </c>
      <c r="C2572" s="82">
        <f t="shared" si="202"/>
        <v>2013</v>
      </c>
      <c r="D2572" s="82">
        <f t="shared" si="203"/>
        <v>12556.23</v>
      </c>
      <c r="E2572" s="82">
        <f t="shared" si="204"/>
        <v>1683.13</v>
      </c>
      <c r="F2572" s="82">
        <f t="array" ref="F2572">SUM(IF(M2572:N2572="-",0,M2572:N2572),IF(O2572="-",0,-O2572))/100</f>
        <v>936.5</v>
      </c>
      <c r="G2572" s="82">
        <f t="array" ref="G2572">SUM(IF(P2572="-",0,P2572),IF(R2572="-",0,R2572))/100</f>
        <v>159</v>
      </c>
      <c r="H2572" s="82">
        <f t="array" ref="H2572">SUM(IF(Q2572="-",0,Q2572))/100</f>
        <v>587.63</v>
      </c>
      <c r="I2572" s="76">
        <v>5570020</v>
      </c>
      <c r="J2572" s="76" t="s">
        <v>255</v>
      </c>
      <c r="K2572" s="77">
        <v>41639</v>
      </c>
      <c r="L2572" s="76">
        <v>1255623</v>
      </c>
      <c r="M2572" s="76">
        <v>86300</v>
      </c>
      <c r="N2572" s="76">
        <v>13408</v>
      </c>
      <c r="O2572" s="76">
        <v>6058</v>
      </c>
      <c r="P2572" s="76">
        <v>15347</v>
      </c>
      <c r="Q2572" s="76">
        <v>58763</v>
      </c>
      <c r="R2572" s="76">
        <v>553</v>
      </c>
    </row>
    <row r="2573" spans="1:18">
      <c r="A2573" s="82">
        <f t="shared" si="200"/>
        <v>557002002012</v>
      </c>
      <c r="B2573" s="82" t="str">
        <f t="shared" si="201"/>
        <v>55700200</v>
      </c>
      <c r="C2573" s="82">
        <f t="shared" si="202"/>
        <v>2012</v>
      </c>
      <c r="D2573" s="82">
        <f t="shared" si="203"/>
        <v>12556.23</v>
      </c>
      <c r="E2573" s="82">
        <f t="shared" si="204"/>
        <v>1673.94</v>
      </c>
      <c r="F2573" s="82">
        <f t="array" ref="F2573">SUM(IF(M2573:N2573="-",0,M2573:N2573),IF(O2573="-",0,-O2573))/100</f>
        <v>937.29</v>
      </c>
      <c r="G2573" s="82">
        <f t="array" ref="G2573">SUM(IF(P2573="-",0,P2573),IF(R2573="-",0,R2573))/100</f>
        <v>150.38</v>
      </c>
      <c r="H2573" s="82">
        <f t="array" ref="H2573">SUM(IF(Q2573="-",0,Q2573))/100</f>
        <v>586.27</v>
      </c>
      <c r="I2573" s="76">
        <v>5570020</v>
      </c>
      <c r="J2573" s="76" t="s">
        <v>255</v>
      </c>
      <c r="K2573" s="77">
        <v>41274</v>
      </c>
      <c r="L2573" s="76">
        <v>1255623</v>
      </c>
      <c r="M2573" s="76">
        <v>86653</v>
      </c>
      <c r="N2573" s="76">
        <v>13133</v>
      </c>
      <c r="O2573" s="76">
        <v>6057</v>
      </c>
      <c r="P2573" s="76">
        <v>14484</v>
      </c>
      <c r="Q2573" s="76">
        <v>58627</v>
      </c>
      <c r="R2573" s="76">
        <v>554</v>
      </c>
    </row>
    <row r="2574" spans="1:18">
      <c r="A2574" s="82">
        <f t="shared" si="200"/>
        <v>557002002011</v>
      </c>
      <c r="B2574" s="82" t="str">
        <f t="shared" si="201"/>
        <v>55700200</v>
      </c>
      <c r="C2574" s="82">
        <f t="shared" si="202"/>
        <v>2011</v>
      </c>
      <c r="D2574" s="82">
        <f t="shared" si="203"/>
        <v>12521.83</v>
      </c>
      <c r="E2574" s="82">
        <f t="shared" si="204"/>
        <v>1666.62</v>
      </c>
      <c r="F2574" s="82">
        <f t="array" ref="F2574">SUM(IF(M2574:N2574="-",0,M2574:N2574),IF(O2574="-",0,-O2574))/100</f>
        <v>932.65</v>
      </c>
      <c r="G2574" s="82">
        <f t="array" ref="G2574">SUM(IF(P2574="-",0,P2574),IF(R2574="-",0,R2574))/100</f>
        <v>149.35</v>
      </c>
      <c r="H2574" s="82">
        <f t="array" ref="H2574">SUM(IF(Q2574="-",0,Q2574))/100</f>
        <v>584.62</v>
      </c>
      <c r="I2574" s="76">
        <v>5570020</v>
      </c>
      <c r="J2574" s="76" t="s">
        <v>255</v>
      </c>
      <c r="K2574" s="77">
        <v>40908</v>
      </c>
      <c r="L2574" s="76">
        <v>1252183</v>
      </c>
      <c r="M2574" s="76">
        <v>88236</v>
      </c>
      <c r="N2574" s="76">
        <v>11083</v>
      </c>
      <c r="O2574" s="76">
        <v>6054</v>
      </c>
      <c r="P2574" s="76">
        <v>14377</v>
      </c>
      <c r="Q2574" s="76">
        <v>58462</v>
      </c>
      <c r="R2574" s="76">
        <v>558</v>
      </c>
    </row>
    <row r="2575" spans="1:18">
      <c r="A2575" s="82">
        <f t="shared" si="200"/>
        <v>557002002010</v>
      </c>
      <c r="B2575" s="82" t="str">
        <f t="shared" si="201"/>
        <v>55700200</v>
      </c>
      <c r="C2575" s="82">
        <f t="shared" si="202"/>
        <v>2010</v>
      </c>
      <c r="D2575" s="82">
        <f t="shared" si="203"/>
        <v>12521.83</v>
      </c>
      <c r="E2575" s="82">
        <f t="shared" si="204"/>
        <v>1666.62</v>
      </c>
      <c r="F2575" s="82">
        <f t="array" ref="F2575">SUM(IF(M2575:N2575="-",0,M2575:N2575),IF(O2575="-",0,-O2575))/100</f>
        <v>932.65</v>
      </c>
      <c r="G2575" s="82">
        <f t="array" ref="G2575">SUM(IF(P2575="-",0,P2575),IF(R2575="-",0,R2575))/100</f>
        <v>149.35</v>
      </c>
      <c r="H2575" s="82">
        <f t="array" ref="H2575">SUM(IF(Q2575="-",0,Q2575))/100</f>
        <v>584.62</v>
      </c>
      <c r="I2575" s="76">
        <v>5570020</v>
      </c>
      <c r="J2575" s="76" t="s">
        <v>255</v>
      </c>
      <c r="K2575" s="77">
        <v>40543</v>
      </c>
      <c r="L2575" s="76">
        <v>1252183</v>
      </c>
      <c r="M2575" s="76">
        <v>88236</v>
      </c>
      <c r="N2575" s="76">
        <v>11083</v>
      </c>
      <c r="O2575" s="76">
        <v>6054</v>
      </c>
      <c r="P2575" s="76">
        <v>14377</v>
      </c>
      <c r="Q2575" s="76">
        <v>58462</v>
      </c>
      <c r="R2575" s="76">
        <v>558</v>
      </c>
    </row>
    <row r="2576" spans="1:18">
      <c r="A2576" s="82">
        <f t="shared" si="200"/>
        <v>557002002009</v>
      </c>
      <c r="B2576" s="82" t="str">
        <f t="shared" si="201"/>
        <v>55700200</v>
      </c>
      <c r="C2576" s="82">
        <f t="shared" si="202"/>
        <v>2009</v>
      </c>
      <c r="D2576" s="82">
        <f t="shared" si="203"/>
        <v>12521.61</v>
      </c>
      <c r="E2576" s="82">
        <f t="shared" si="204"/>
        <v>1641.71</v>
      </c>
      <c r="F2576" s="82">
        <f t="array" ref="F2576">SUM(IF(M2576:N2576="-",0,M2576:N2576),IF(O2576="-",0,-O2576))/100</f>
        <v>930.75</v>
      </c>
      <c r="G2576" s="82">
        <f t="array" ref="G2576">SUM(IF(P2576="-",0,P2576),IF(R2576="-",0,R2576))/100</f>
        <v>132.13</v>
      </c>
      <c r="H2576" s="82">
        <f t="array" ref="H2576">SUM(IF(Q2576="-",0,Q2576))/100</f>
        <v>578.83000000000004</v>
      </c>
      <c r="I2576" s="76">
        <v>5570020</v>
      </c>
      <c r="J2576" s="76" t="s">
        <v>255</v>
      </c>
      <c r="K2576" s="77">
        <v>40178</v>
      </c>
      <c r="L2576" s="76">
        <v>1252161</v>
      </c>
      <c r="M2576" s="76">
        <v>88169</v>
      </c>
      <c r="N2576" s="76">
        <v>10959</v>
      </c>
      <c r="O2576" s="76">
        <v>6053</v>
      </c>
      <c r="P2576" s="76">
        <v>12653</v>
      </c>
      <c r="Q2576" s="76">
        <v>57883</v>
      </c>
      <c r="R2576" s="76">
        <v>560</v>
      </c>
    </row>
    <row r="2577" spans="1:18">
      <c r="A2577" s="82">
        <f t="shared" si="200"/>
        <v>557002002008</v>
      </c>
      <c r="B2577" s="82" t="str">
        <f t="shared" si="201"/>
        <v>55700200</v>
      </c>
      <c r="C2577" s="82">
        <f t="shared" si="202"/>
        <v>2008</v>
      </c>
      <c r="D2577" s="82">
        <f t="shared" si="203"/>
        <v>12521.79</v>
      </c>
      <c r="E2577" s="82">
        <f t="shared" si="204"/>
        <v>1634.9299999999998</v>
      </c>
      <c r="F2577" s="82">
        <f t="array" ref="F2577">SUM(IF(M2577:N2577="-",0,M2577:N2577),IF(O2577="-",0,-O2577))/100</f>
        <v>935.58</v>
      </c>
      <c r="G2577" s="82">
        <f t="array" ref="G2577">SUM(IF(P2577="-",0,P2577),IF(R2577="-",0,R2577))/100</f>
        <v>130.75</v>
      </c>
      <c r="H2577" s="82">
        <f t="array" ref="H2577">SUM(IF(Q2577="-",0,Q2577))/100</f>
        <v>568.6</v>
      </c>
      <c r="I2577" s="76">
        <v>5570020</v>
      </c>
      <c r="J2577" s="76" t="s">
        <v>255</v>
      </c>
      <c r="K2577" s="77">
        <v>39813</v>
      </c>
      <c r="L2577" s="76">
        <v>1252179</v>
      </c>
      <c r="M2577" s="76">
        <v>88652</v>
      </c>
      <c r="N2577" s="76">
        <v>13403</v>
      </c>
      <c r="O2577" s="76">
        <v>8497</v>
      </c>
      <c r="P2577" s="76">
        <v>12515</v>
      </c>
      <c r="Q2577" s="76">
        <v>56860</v>
      </c>
      <c r="R2577" s="76">
        <v>560</v>
      </c>
    </row>
    <row r="2578" spans="1:18">
      <c r="A2578" s="82">
        <f t="shared" si="200"/>
        <v>557002002007</v>
      </c>
      <c r="B2578" s="82" t="str">
        <f t="shared" si="201"/>
        <v>55700200</v>
      </c>
      <c r="C2578" s="82">
        <f t="shared" si="202"/>
        <v>2007</v>
      </c>
      <c r="D2578" s="82">
        <f t="shared" si="203"/>
        <v>12521.04</v>
      </c>
      <c r="E2578" s="82">
        <f t="shared" si="204"/>
        <v>1624.3799999999999</v>
      </c>
      <c r="F2578" s="82">
        <f t="array" ref="F2578">SUM(IF(M2578:N2578="-",0,M2578:N2578),IF(O2578="-",0,-O2578))/100</f>
        <v>927.28</v>
      </c>
      <c r="G2578" s="82">
        <f t="array" ref="G2578">SUM(IF(P2578="-",0,P2578),IF(R2578="-",0,R2578))/100</f>
        <v>130.35</v>
      </c>
      <c r="H2578" s="82">
        <f t="array" ref="H2578">SUM(IF(Q2578="-",0,Q2578))/100</f>
        <v>566.75</v>
      </c>
      <c r="I2578" s="76">
        <v>5570020</v>
      </c>
      <c r="J2578" s="76" t="s">
        <v>255</v>
      </c>
      <c r="K2578" s="77">
        <v>39447</v>
      </c>
      <c r="L2578" s="76">
        <v>1252104</v>
      </c>
      <c r="M2578" s="76">
        <v>87863</v>
      </c>
      <c r="N2578" s="76">
        <v>13362</v>
      </c>
      <c r="O2578" s="76">
        <v>8497</v>
      </c>
      <c r="P2578" s="76">
        <v>12475</v>
      </c>
      <c r="Q2578" s="76">
        <v>56675</v>
      </c>
      <c r="R2578" s="76">
        <v>560</v>
      </c>
    </row>
    <row r="2579" spans="1:18">
      <c r="A2579" s="82">
        <f t="shared" si="200"/>
        <v>557002002006</v>
      </c>
      <c r="B2579" s="82" t="str">
        <f t="shared" si="201"/>
        <v>55700200</v>
      </c>
      <c r="C2579" s="82">
        <f t="shared" si="202"/>
        <v>2006</v>
      </c>
      <c r="D2579" s="82">
        <f t="shared" si="203"/>
        <v>12520.9</v>
      </c>
      <c r="E2579" s="82">
        <f t="shared" si="204"/>
        <v>1611.63</v>
      </c>
      <c r="F2579" s="82">
        <f t="array" ref="F2579">SUM(IF(M2579:N2579="-",0,M2579:N2579),IF(O2579="-",0,-O2579))/100</f>
        <v>915.94</v>
      </c>
      <c r="G2579" s="82">
        <f t="array" ref="G2579">SUM(IF(P2579="-",0,P2579),IF(R2579="-",0,R2579))/100</f>
        <v>130.12</v>
      </c>
      <c r="H2579" s="82">
        <f t="array" ref="H2579">SUM(IF(Q2579="-",0,Q2579))/100</f>
        <v>565.57000000000005</v>
      </c>
      <c r="I2579" s="76">
        <v>5570020</v>
      </c>
      <c r="J2579" s="76" t="s">
        <v>255</v>
      </c>
      <c r="K2579" s="77">
        <v>39082</v>
      </c>
      <c r="L2579" s="76">
        <v>1252090</v>
      </c>
      <c r="M2579" s="76">
        <v>86731</v>
      </c>
      <c r="N2579" s="76">
        <v>13432</v>
      </c>
      <c r="O2579" s="76">
        <v>8569</v>
      </c>
      <c r="P2579" s="76">
        <v>12452</v>
      </c>
      <c r="Q2579" s="76">
        <v>56557</v>
      </c>
      <c r="R2579" s="76">
        <v>560</v>
      </c>
    </row>
    <row r="2580" spans="1:18">
      <c r="A2580" s="82">
        <f t="shared" si="200"/>
        <v>557002402015</v>
      </c>
      <c r="B2580" s="82" t="str">
        <f t="shared" si="201"/>
        <v>55700240</v>
      </c>
      <c r="C2580" s="82">
        <f t="shared" si="202"/>
        <v>2015</v>
      </c>
      <c r="D2580" s="82">
        <f t="shared" si="203"/>
        <v>6912.34</v>
      </c>
      <c r="E2580" s="82">
        <f t="shared" si="204"/>
        <v>791.78</v>
      </c>
      <c r="F2580" s="82">
        <f t="array" ref="F2580">SUM(IF(M2580:N2580="-",0,M2580:N2580),IF(O2580="-",0,-O2580))/100</f>
        <v>391.88</v>
      </c>
      <c r="G2580" s="82">
        <f t="array" ref="G2580">SUM(IF(P2580="-",0,P2580),IF(R2580="-",0,R2580))/100</f>
        <v>94.69</v>
      </c>
      <c r="H2580" s="82">
        <f t="array" ref="H2580">SUM(IF(Q2580="-",0,Q2580))/100</f>
        <v>305.20999999999998</v>
      </c>
      <c r="I2580" s="76">
        <v>5570024</v>
      </c>
      <c r="J2580" s="76" t="s">
        <v>256</v>
      </c>
      <c r="K2580" s="77">
        <v>42369</v>
      </c>
      <c r="L2580" s="76">
        <v>691234</v>
      </c>
      <c r="M2580" s="76">
        <v>37914</v>
      </c>
      <c r="N2580" s="76">
        <v>1274</v>
      </c>
      <c r="O2580" s="76">
        <v>0</v>
      </c>
      <c r="P2580" s="76">
        <v>9272</v>
      </c>
      <c r="Q2580" s="76">
        <v>30521</v>
      </c>
      <c r="R2580" s="76">
        <v>197</v>
      </c>
    </row>
    <row r="2581" spans="1:18">
      <c r="A2581" s="82">
        <f t="shared" si="200"/>
        <v>557002402014</v>
      </c>
      <c r="B2581" s="82" t="str">
        <f t="shared" si="201"/>
        <v>55700240</v>
      </c>
      <c r="C2581" s="82">
        <f t="shared" si="202"/>
        <v>2014</v>
      </c>
      <c r="D2581" s="82">
        <f t="shared" si="203"/>
        <v>6912.34</v>
      </c>
      <c r="E2581" s="82">
        <f t="shared" si="204"/>
        <v>787.02</v>
      </c>
      <c r="F2581" s="82">
        <f t="array" ref="F2581">SUM(IF(M2581:N2581="-",0,M2581:N2581),IF(O2581="-",0,-O2581))/100</f>
        <v>388.41</v>
      </c>
      <c r="G2581" s="82">
        <f t="array" ref="G2581">SUM(IF(P2581="-",0,P2581),IF(R2581="-",0,R2581))/100</f>
        <v>93.99</v>
      </c>
      <c r="H2581" s="82">
        <f t="array" ref="H2581">SUM(IF(Q2581="-",0,Q2581))/100</f>
        <v>304.62</v>
      </c>
      <c r="I2581" s="76">
        <v>5570024</v>
      </c>
      <c r="J2581" s="76" t="s">
        <v>256</v>
      </c>
      <c r="K2581" s="77">
        <v>42004</v>
      </c>
      <c r="L2581" s="76">
        <v>691234</v>
      </c>
      <c r="M2581" s="76">
        <v>37566</v>
      </c>
      <c r="N2581" s="76">
        <v>1275</v>
      </c>
      <c r="O2581" s="76" t="s">
        <v>19</v>
      </c>
      <c r="P2581" s="76">
        <v>9202</v>
      </c>
      <c r="Q2581" s="76">
        <v>30462</v>
      </c>
      <c r="R2581" s="76">
        <v>197</v>
      </c>
    </row>
    <row r="2582" spans="1:18">
      <c r="A2582" s="82">
        <f t="shared" si="200"/>
        <v>557002402013</v>
      </c>
      <c r="B2582" s="82" t="str">
        <f t="shared" si="201"/>
        <v>55700240</v>
      </c>
      <c r="C2582" s="82">
        <f t="shared" si="202"/>
        <v>2013</v>
      </c>
      <c r="D2582" s="82">
        <f t="shared" si="203"/>
        <v>6912.34</v>
      </c>
      <c r="E2582" s="82">
        <f t="shared" si="204"/>
        <v>784.75</v>
      </c>
      <c r="F2582" s="82">
        <f t="array" ref="F2582">SUM(IF(M2582:N2582="-",0,M2582:N2582),IF(O2582="-",0,-O2582))/100</f>
        <v>386.51</v>
      </c>
      <c r="G2582" s="82">
        <f t="array" ref="G2582">SUM(IF(P2582="-",0,P2582),IF(R2582="-",0,R2582))/100</f>
        <v>94.33</v>
      </c>
      <c r="H2582" s="82">
        <f t="array" ref="H2582">SUM(IF(Q2582="-",0,Q2582))/100</f>
        <v>303.91000000000003</v>
      </c>
      <c r="I2582" s="76">
        <v>5570024</v>
      </c>
      <c r="J2582" s="76" t="s">
        <v>256</v>
      </c>
      <c r="K2582" s="77">
        <v>41639</v>
      </c>
      <c r="L2582" s="76">
        <v>691234</v>
      </c>
      <c r="M2582" s="76">
        <v>37413</v>
      </c>
      <c r="N2582" s="76">
        <v>1238</v>
      </c>
      <c r="O2582" s="76" t="s">
        <v>19</v>
      </c>
      <c r="P2582" s="76">
        <v>9236</v>
      </c>
      <c r="Q2582" s="76">
        <v>30391</v>
      </c>
      <c r="R2582" s="76">
        <v>197</v>
      </c>
    </row>
    <row r="2583" spans="1:18">
      <c r="A2583" s="82">
        <f t="shared" si="200"/>
        <v>557002402012</v>
      </c>
      <c r="B2583" s="82" t="str">
        <f t="shared" si="201"/>
        <v>55700240</v>
      </c>
      <c r="C2583" s="82">
        <f t="shared" si="202"/>
        <v>2012</v>
      </c>
      <c r="D2583" s="82">
        <f t="shared" si="203"/>
        <v>6912.34</v>
      </c>
      <c r="E2583" s="82">
        <f t="shared" si="204"/>
        <v>776.89</v>
      </c>
      <c r="F2583" s="82">
        <f t="array" ref="F2583">SUM(IF(M2583:N2583="-",0,M2583:N2583),IF(O2583="-",0,-O2583))/100</f>
        <v>386.96</v>
      </c>
      <c r="G2583" s="82">
        <f t="array" ref="G2583">SUM(IF(P2583="-",0,P2583),IF(R2583="-",0,R2583))/100</f>
        <v>92.46</v>
      </c>
      <c r="H2583" s="82">
        <f t="array" ref="H2583">SUM(IF(Q2583="-",0,Q2583))/100</f>
        <v>297.47000000000003</v>
      </c>
      <c r="I2583" s="76">
        <v>5570024</v>
      </c>
      <c r="J2583" s="76" t="s">
        <v>256</v>
      </c>
      <c r="K2583" s="77">
        <v>41274</v>
      </c>
      <c r="L2583" s="76">
        <v>691234</v>
      </c>
      <c r="M2583" s="76">
        <v>37263</v>
      </c>
      <c r="N2583" s="76">
        <v>1433</v>
      </c>
      <c r="O2583" s="76">
        <v>0</v>
      </c>
      <c r="P2583" s="76">
        <v>9047</v>
      </c>
      <c r="Q2583" s="76">
        <v>29747</v>
      </c>
      <c r="R2583" s="76">
        <v>199</v>
      </c>
    </row>
    <row r="2584" spans="1:18">
      <c r="A2584" s="82">
        <f t="shared" si="200"/>
        <v>557002402011</v>
      </c>
      <c r="B2584" s="82" t="str">
        <f t="shared" si="201"/>
        <v>55700240</v>
      </c>
      <c r="C2584" s="82">
        <f t="shared" si="202"/>
        <v>2011</v>
      </c>
      <c r="D2584" s="82">
        <f t="shared" si="203"/>
        <v>6892.85</v>
      </c>
      <c r="E2584" s="82">
        <f t="shared" si="204"/>
        <v>813.79</v>
      </c>
      <c r="F2584" s="82">
        <f t="array" ref="F2584">SUM(IF(M2584:N2584="-",0,M2584:N2584),IF(O2584="-",0,-O2584))/100</f>
        <v>438.18</v>
      </c>
      <c r="G2584" s="82">
        <f t="array" ref="G2584">SUM(IF(P2584="-",0,P2584),IF(R2584="-",0,R2584))/100</f>
        <v>89.52</v>
      </c>
      <c r="H2584" s="82">
        <f t="array" ref="H2584">SUM(IF(Q2584="-",0,Q2584))/100</f>
        <v>286.08999999999997</v>
      </c>
      <c r="I2584" s="76">
        <v>5570024</v>
      </c>
      <c r="J2584" s="76" t="s">
        <v>256</v>
      </c>
      <c r="K2584" s="77">
        <v>40908</v>
      </c>
      <c r="L2584" s="76">
        <v>689285</v>
      </c>
      <c r="M2584" s="76">
        <v>43325</v>
      </c>
      <c r="N2584" s="76">
        <v>493</v>
      </c>
      <c r="O2584" s="76">
        <v>0</v>
      </c>
      <c r="P2584" s="76">
        <v>8756</v>
      </c>
      <c r="Q2584" s="76">
        <v>28609</v>
      </c>
      <c r="R2584" s="76">
        <v>196</v>
      </c>
    </row>
    <row r="2585" spans="1:18">
      <c r="A2585" s="82">
        <f t="shared" si="200"/>
        <v>557002402010</v>
      </c>
      <c r="B2585" s="82" t="str">
        <f t="shared" si="201"/>
        <v>55700240</v>
      </c>
      <c r="C2585" s="82">
        <f t="shared" si="202"/>
        <v>2010</v>
      </c>
      <c r="D2585" s="82">
        <f t="shared" si="203"/>
        <v>6892.85</v>
      </c>
      <c r="E2585" s="82">
        <f t="shared" si="204"/>
        <v>813.79</v>
      </c>
      <c r="F2585" s="82">
        <f t="array" ref="F2585">SUM(IF(M2585:N2585="-",0,M2585:N2585),IF(O2585="-",0,-O2585))/100</f>
        <v>438.18</v>
      </c>
      <c r="G2585" s="82">
        <f t="array" ref="G2585">SUM(IF(P2585="-",0,P2585),IF(R2585="-",0,R2585))/100</f>
        <v>89.52</v>
      </c>
      <c r="H2585" s="82">
        <f t="array" ref="H2585">SUM(IF(Q2585="-",0,Q2585))/100</f>
        <v>286.08999999999997</v>
      </c>
      <c r="I2585" s="76">
        <v>5570024</v>
      </c>
      <c r="J2585" s="76" t="s">
        <v>256</v>
      </c>
      <c r="K2585" s="77">
        <v>40543</v>
      </c>
      <c r="L2585" s="76">
        <v>689285</v>
      </c>
      <c r="M2585" s="76">
        <v>43325</v>
      </c>
      <c r="N2585" s="76">
        <v>493</v>
      </c>
      <c r="O2585" s="76">
        <v>0</v>
      </c>
      <c r="P2585" s="76">
        <v>8756</v>
      </c>
      <c r="Q2585" s="76">
        <v>28609</v>
      </c>
      <c r="R2585" s="76">
        <v>196</v>
      </c>
    </row>
    <row r="2586" spans="1:18">
      <c r="A2586" s="82">
        <f t="shared" si="200"/>
        <v>557002402009</v>
      </c>
      <c r="B2586" s="82" t="str">
        <f t="shared" si="201"/>
        <v>55700240</v>
      </c>
      <c r="C2586" s="82">
        <f t="shared" si="202"/>
        <v>2009</v>
      </c>
      <c r="D2586" s="82">
        <f t="shared" si="203"/>
        <v>6892.85</v>
      </c>
      <c r="E2586" s="82">
        <f t="shared" si="204"/>
        <v>801.78000000000009</v>
      </c>
      <c r="F2586" s="82">
        <f t="array" ref="F2586">SUM(IF(M2586:N2586="-",0,M2586:N2586),IF(O2586="-",0,-O2586))/100</f>
        <v>438.48</v>
      </c>
      <c r="G2586" s="82">
        <f t="array" ref="G2586">SUM(IF(P2586="-",0,P2586),IF(R2586="-",0,R2586))/100</f>
        <v>84.95</v>
      </c>
      <c r="H2586" s="82">
        <f t="array" ref="H2586">SUM(IF(Q2586="-",0,Q2586))/100</f>
        <v>278.35000000000002</v>
      </c>
      <c r="I2586" s="76">
        <v>5570024</v>
      </c>
      <c r="J2586" s="76" t="s">
        <v>256</v>
      </c>
      <c r="K2586" s="77">
        <v>40178</v>
      </c>
      <c r="L2586" s="76">
        <v>689285</v>
      </c>
      <c r="M2586" s="76">
        <v>43292</v>
      </c>
      <c r="N2586" s="76">
        <v>556</v>
      </c>
      <c r="O2586" s="76" t="s">
        <v>19</v>
      </c>
      <c r="P2586" s="76">
        <v>8259</v>
      </c>
      <c r="Q2586" s="76">
        <v>27835</v>
      </c>
      <c r="R2586" s="76">
        <v>236</v>
      </c>
    </row>
    <row r="2587" spans="1:18">
      <c r="A2587" s="82">
        <f t="shared" si="200"/>
        <v>557002402008</v>
      </c>
      <c r="B2587" s="82" t="str">
        <f t="shared" si="201"/>
        <v>55700240</v>
      </c>
      <c r="C2587" s="82">
        <f t="shared" si="202"/>
        <v>2008</v>
      </c>
      <c r="D2587" s="82">
        <f t="shared" si="203"/>
        <v>6892.67</v>
      </c>
      <c r="E2587" s="82">
        <f t="shared" si="204"/>
        <v>805.12</v>
      </c>
      <c r="F2587" s="82">
        <f t="array" ref="F2587">SUM(IF(M2587:N2587="-",0,M2587:N2587),IF(O2587="-",0,-O2587))/100</f>
        <v>444.12</v>
      </c>
      <c r="G2587" s="82">
        <f t="array" ref="G2587">SUM(IF(P2587="-",0,P2587),IF(R2587="-",0,R2587))/100</f>
        <v>79.239999999999995</v>
      </c>
      <c r="H2587" s="82">
        <f t="array" ref="H2587">SUM(IF(Q2587="-",0,Q2587))/100</f>
        <v>281.76</v>
      </c>
      <c r="I2587" s="76">
        <v>5570024</v>
      </c>
      <c r="J2587" s="76" t="s">
        <v>256</v>
      </c>
      <c r="K2587" s="77">
        <v>39813</v>
      </c>
      <c r="L2587" s="76">
        <v>689267</v>
      </c>
      <c r="M2587" s="76">
        <v>43786</v>
      </c>
      <c r="N2587" s="76">
        <v>626</v>
      </c>
      <c r="O2587" s="76" t="s">
        <v>19</v>
      </c>
      <c r="P2587" s="76">
        <v>7615</v>
      </c>
      <c r="Q2587" s="76">
        <v>28176</v>
      </c>
      <c r="R2587" s="76">
        <v>309</v>
      </c>
    </row>
    <row r="2588" spans="1:18">
      <c r="A2588" s="82">
        <f t="shared" si="200"/>
        <v>557002402007</v>
      </c>
      <c r="B2588" s="82" t="str">
        <f t="shared" si="201"/>
        <v>55700240</v>
      </c>
      <c r="C2588" s="82">
        <f t="shared" si="202"/>
        <v>2007</v>
      </c>
      <c r="D2588" s="82">
        <f t="shared" si="203"/>
        <v>6892.17</v>
      </c>
      <c r="E2588" s="82">
        <f t="shared" si="204"/>
        <v>808.27</v>
      </c>
      <c r="F2588" s="82">
        <f t="array" ref="F2588">SUM(IF(M2588:N2588="-",0,M2588:N2588),IF(O2588="-",0,-O2588))/100</f>
        <v>447.15</v>
      </c>
      <c r="G2588" s="82">
        <f t="array" ref="G2588">SUM(IF(P2588="-",0,P2588),IF(R2588="-",0,R2588))/100</f>
        <v>79.72</v>
      </c>
      <c r="H2588" s="82">
        <f t="array" ref="H2588">SUM(IF(Q2588="-",0,Q2588))/100</f>
        <v>281.39999999999998</v>
      </c>
      <c r="I2588" s="76">
        <v>5570024</v>
      </c>
      <c r="J2588" s="76" t="s">
        <v>256</v>
      </c>
      <c r="K2588" s="77">
        <v>39447</v>
      </c>
      <c r="L2588" s="76">
        <v>689217</v>
      </c>
      <c r="M2588" s="76">
        <v>43773</v>
      </c>
      <c r="N2588" s="76">
        <v>942</v>
      </c>
      <c r="O2588" s="76" t="s">
        <v>19</v>
      </c>
      <c r="P2588" s="76">
        <v>7664</v>
      </c>
      <c r="Q2588" s="76">
        <v>28140</v>
      </c>
      <c r="R2588" s="76">
        <v>308</v>
      </c>
    </row>
    <row r="2589" spans="1:18">
      <c r="A2589" s="82">
        <f t="shared" si="200"/>
        <v>557002402006</v>
      </c>
      <c r="B2589" s="82" t="str">
        <f t="shared" si="201"/>
        <v>55700240</v>
      </c>
      <c r="C2589" s="82">
        <f t="shared" si="202"/>
        <v>2006</v>
      </c>
      <c r="D2589" s="82">
        <f t="shared" si="203"/>
        <v>6870.29</v>
      </c>
      <c r="E2589" s="82">
        <f t="shared" si="204"/>
        <v>641.03</v>
      </c>
      <c r="F2589" s="82">
        <f t="array" ref="F2589">SUM(IF(M2589:N2589="-",0,M2589:N2589),IF(O2589="-",0,-O2589))/100</f>
        <v>399.34</v>
      </c>
      <c r="G2589" s="82">
        <f t="array" ref="G2589">SUM(IF(P2589="-",0,P2589),IF(R2589="-",0,R2589))/100</f>
        <v>32.090000000000003</v>
      </c>
      <c r="H2589" s="82">
        <f t="array" ref="H2589">SUM(IF(Q2589="-",0,Q2589))/100</f>
        <v>209.6</v>
      </c>
      <c r="I2589" s="76">
        <v>5570024</v>
      </c>
      <c r="J2589" s="76" t="s">
        <v>256</v>
      </c>
      <c r="K2589" s="77">
        <v>39082</v>
      </c>
      <c r="L2589" s="76">
        <v>687029</v>
      </c>
      <c r="M2589" s="76">
        <v>39022</v>
      </c>
      <c r="N2589" s="76">
        <v>912</v>
      </c>
      <c r="O2589" s="76" t="s">
        <v>19</v>
      </c>
      <c r="P2589" s="76">
        <v>2901</v>
      </c>
      <c r="Q2589" s="76">
        <v>20960</v>
      </c>
      <c r="R2589" s="76">
        <v>308</v>
      </c>
    </row>
    <row r="2590" spans="1:18">
      <c r="A2590" s="82">
        <f t="shared" si="200"/>
        <v>557002802015</v>
      </c>
      <c r="B2590" s="82" t="str">
        <f t="shared" si="201"/>
        <v>55700280</v>
      </c>
      <c r="C2590" s="82">
        <f t="shared" si="202"/>
        <v>2015</v>
      </c>
      <c r="D2590" s="82">
        <f t="shared" si="203"/>
        <v>10276.93</v>
      </c>
      <c r="E2590" s="82">
        <f t="shared" si="204"/>
        <v>1823.4199999999998</v>
      </c>
      <c r="F2590" s="82">
        <f t="array" ref="F2590">SUM(IF(M2590:N2590="-",0,M2590:N2590),IF(O2590="-",0,-O2590))/100</f>
        <v>1037.3</v>
      </c>
      <c r="G2590" s="82">
        <f t="array" ref="G2590">SUM(IF(P2590="-",0,P2590),IF(R2590="-",0,R2590))/100</f>
        <v>191.1</v>
      </c>
      <c r="H2590" s="82">
        <f t="array" ref="H2590">SUM(IF(Q2590="-",0,Q2590))/100</f>
        <v>595.02</v>
      </c>
      <c r="I2590" s="76">
        <v>5570028</v>
      </c>
      <c r="J2590" s="76" t="s">
        <v>257</v>
      </c>
      <c r="K2590" s="77">
        <v>42369</v>
      </c>
      <c r="L2590" s="76">
        <v>1027693</v>
      </c>
      <c r="M2590" s="76">
        <v>101547</v>
      </c>
      <c r="N2590" s="76">
        <v>2183</v>
      </c>
      <c r="O2590" s="76">
        <v>0</v>
      </c>
      <c r="P2590" s="76">
        <v>18117</v>
      </c>
      <c r="Q2590" s="76">
        <v>59502</v>
      </c>
      <c r="R2590" s="76">
        <v>993</v>
      </c>
    </row>
    <row r="2591" spans="1:18">
      <c r="A2591" s="82">
        <f t="shared" si="200"/>
        <v>557002802014</v>
      </c>
      <c r="B2591" s="82" t="str">
        <f t="shared" si="201"/>
        <v>55700280</v>
      </c>
      <c r="C2591" s="82">
        <f t="shared" si="202"/>
        <v>2014</v>
      </c>
      <c r="D2591" s="82">
        <f t="shared" si="203"/>
        <v>10276.93</v>
      </c>
      <c r="E2591" s="82">
        <f t="shared" si="204"/>
        <v>1761.4899999999998</v>
      </c>
      <c r="F2591" s="82">
        <f t="array" ref="F2591">SUM(IF(M2591:N2591="-",0,M2591:N2591),IF(O2591="-",0,-O2591))/100</f>
        <v>1030.31</v>
      </c>
      <c r="G2591" s="82">
        <f t="array" ref="G2591">SUM(IF(P2591="-",0,P2591),IF(R2591="-",0,R2591))/100</f>
        <v>156.06</v>
      </c>
      <c r="H2591" s="82">
        <f t="array" ref="H2591">SUM(IF(Q2591="-",0,Q2591))/100</f>
        <v>575.12</v>
      </c>
      <c r="I2591" s="76">
        <v>5570028</v>
      </c>
      <c r="J2591" s="76" t="s">
        <v>257</v>
      </c>
      <c r="K2591" s="77">
        <v>42004</v>
      </c>
      <c r="L2591" s="76">
        <v>1027693</v>
      </c>
      <c r="M2591" s="76">
        <v>101017</v>
      </c>
      <c r="N2591" s="76">
        <v>2126</v>
      </c>
      <c r="O2591" s="76">
        <v>112</v>
      </c>
      <c r="P2591" s="76">
        <v>14587</v>
      </c>
      <c r="Q2591" s="76">
        <v>57512</v>
      </c>
      <c r="R2591" s="76">
        <v>1019</v>
      </c>
    </row>
    <row r="2592" spans="1:18">
      <c r="A2592" s="82">
        <f t="shared" si="200"/>
        <v>557002802013</v>
      </c>
      <c r="B2592" s="82" t="str">
        <f t="shared" si="201"/>
        <v>55700280</v>
      </c>
      <c r="C2592" s="82">
        <f t="shared" si="202"/>
        <v>2013</v>
      </c>
      <c r="D2592" s="82">
        <f t="shared" si="203"/>
        <v>10276.94</v>
      </c>
      <c r="E2592" s="82">
        <f t="shared" si="204"/>
        <v>1720.3899999999999</v>
      </c>
      <c r="F2592" s="82">
        <f t="array" ref="F2592">SUM(IF(M2592:N2592="-",0,M2592:N2592),IF(O2592="-",0,-O2592))/100</f>
        <v>1032.6199999999999</v>
      </c>
      <c r="G2592" s="82">
        <f t="array" ref="G2592">SUM(IF(P2592="-",0,P2592),IF(R2592="-",0,R2592))/100</f>
        <v>123.94</v>
      </c>
      <c r="H2592" s="82">
        <f t="array" ref="H2592">SUM(IF(Q2592="-",0,Q2592))/100</f>
        <v>563.83000000000004</v>
      </c>
      <c r="I2592" s="76">
        <v>5570028</v>
      </c>
      <c r="J2592" s="76" t="s">
        <v>257</v>
      </c>
      <c r="K2592" s="77">
        <v>41639</v>
      </c>
      <c r="L2592" s="76">
        <v>1027694</v>
      </c>
      <c r="M2592" s="76">
        <v>100333</v>
      </c>
      <c r="N2592" s="76">
        <v>3041</v>
      </c>
      <c r="O2592" s="76">
        <v>112</v>
      </c>
      <c r="P2592" s="76">
        <v>11376</v>
      </c>
      <c r="Q2592" s="76">
        <v>56383</v>
      </c>
      <c r="R2592" s="76">
        <v>1018</v>
      </c>
    </row>
    <row r="2593" spans="1:18">
      <c r="A2593" s="82">
        <f t="shared" si="200"/>
        <v>557002802012</v>
      </c>
      <c r="B2593" s="82" t="str">
        <f t="shared" si="201"/>
        <v>55700280</v>
      </c>
      <c r="C2593" s="82">
        <f t="shared" si="202"/>
        <v>2012</v>
      </c>
      <c r="D2593" s="82">
        <f t="shared" si="203"/>
        <v>10276.94</v>
      </c>
      <c r="E2593" s="82">
        <f t="shared" si="204"/>
        <v>1699.2400000000002</v>
      </c>
      <c r="F2593" s="82">
        <f t="array" ref="F2593">SUM(IF(M2593:N2593="-",0,M2593:N2593),IF(O2593="-",0,-O2593))/100</f>
        <v>1018.61</v>
      </c>
      <c r="G2593" s="82">
        <f t="array" ref="G2593">SUM(IF(P2593="-",0,P2593),IF(R2593="-",0,R2593))/100</f>
        <v>117.77</v>
      </c>
      <c r="H2593" s="82">
        <f t="array" ref="H2593">SUM(IF(Q2593="-",0,Q2593))/100</f>
        <v>562.86</v>
      </c>
      <c r="I2593" s="76">
        <v>5570028</v>
      </c>
      <c r="J2593" s="76" t="s">
        <v>257</v>
      </c>
      <c r="K2593" s="77">
        <v>41274</v>
      </c>
      <c r="L2593" s="76">
        <v>1027694</v>
      </c>
      <c r="M2593" s="76">
        <v>98976</v>
      </c>
      <c r="N2593" s="76">
        <v>2997</v>
      </c>
      <c r="O2593" s="76">
        <v>112</v>
      </c>
      <c r="P2593" s="76">
        <v>10758</v>
      </c>
      <c r="Q2593" s="76">
        <v>56286</v>
      </c>
      <c r="R2593" s="76">
        <v>1019</v>
      </c>
    </row>
    <row r="2594" spans="1:18">
      <c r="A2594" s="82">
        <f t="shared" si="200"/>
        <v>557002802011</v>
      </c>
      <c r="B2594" s="82" t="str">
        <f t="shared" si="201"/>
        <v>55700280</v>
      </c>
      <c r="C2594" s="82">
        <f t="shared" si="202"/>
        <v>2011</v>
      </c>
      <c r="D2594" s="82">
        <f t="shared" si="203"/>
        <v>10262.81</v>
      </c>
      <c r="E2594" s="82">
        <f t="shared" si="204"/>
        <v>1685.46</v>
      </c>
      <c r="F2594" s="82">
        <f t="array" ref="F2594">SUM(IF(M2594:N2594="-",0,M2594:N2594),IF(O2594="-",0,-O2594))/100</f>
        <v>1009.41</v>
      </c>
      <c r="G2594" s="82">
        <f t="array" ref="G2594">SUM(IF(P2594="-",0,P2594),IF(R2594="-",0,R2594))/100</f>
        <v>115.1</v>
      </c>
      <c r="H2594" s="82">
        <f t="array" ref="H2594">SUM(IF(Q2594="-",0,Q2594))/100</f>
        <v>560.95000000000005</v>
      </c>
      <c r="I2594" s="76">
        <v>5570028</v>
      </c>
      <c r="J2594" s="76" t="s">
        <v>257</v>
      </c>
      <c r="K2594" s="77">
        <v>40908</v>
      </c>
      <c r="L2594" s="76">
        <v>1026281</v>
      </c>
      <c r="M2594" s="76">
        <v>100022</v>
      </c>
      <c r="N2594" s="76">
        <v>1032</v>
      </c>
      <c r="O2594" s="76">
        <v>113</v>
      </c>
      <c r="P2594" s="76">
        <v>10493</v>
      </c>
      <c r="Q2594" s="76">
        <v>56095</v>
      </c>
      <c r="R2594" s="76">
        <v>1017</v>
      </c>
    </row>
    <row r="2595" spans="1:18">
      <c r="A2595" s="82">
        <f t="shared" si="200"/>
        <v>557002802010</v>
      </c>
      <c r="B2595" s="82" t="str">
        <f t="shared" si="201"/>
        <v>55700280</v>
      </c>
      <c r="C2595" s="82">
        <f t="shared" si="202"/>
        <v>2010</v>
      </c>
      <c r="D2595" s="82">
        <f t="shared" si="203"/>
        <v>10262.81</v>
      </c>
      <c r="E2595" s="82">
        <f t="shared" si="204"/>
        <v>1685.46</v>
      </c>
      <c r="F2595" s="82">
        <f t="array" ref="F2595">SUM(IF(M2595:N2595="-",0,M2595:N2595),IF(O2595="-",0,-O2595))/100</f>
        <v>1009.41</v>
      </c>
      <c r="G2595" s="82">
        <f t="array" ref="G2595">SUM(IF(P2595="-",0,P2595),IF(R2595="-",0,R2595))/100</f>
        <v>115.1</v>
      </c>
      <c r="H2595" s="82">
        <f t="array" ref="H2595">SUM(IF(Q2595="-",0,Q2595))/100</f>
        <v>560.95000000000005</v>
      </c>
      <c r="I2595" s="76">
        <v>5570028</v>
      </c>
      <c r="J2595" s="76" t="s">
        <v>257</v>
      </c>
      <c r="K2595" s="77">
        <v>40543</v>
      </c>
      <c r="L2595" s="76">
        <v>1026281</v>
      </c>
      <c r="M2595" s="76">
        <v>100022</v>
      </c>
      <c r="N2595" s="76">
        <v>1032</v>
      </c>
      <c r="O2595" s="76">
        <v>113</v>
      </c>
      <c r="P2595" s="76">
        <v>10493</v>
      </c>
      <c r="Q2595" s="76">
        <v>56095</v>
      </c>
      <c r="R2595" s="76">
        <v>1017</v>
      </c>
    </row>
    <row r="2596" spans="1:18">
      <c r="A2596" s="82">
        <f t="shared" si="200"/>
        <v>557002802009</v>
      </c>
      <c r="B2596" s="82" t="str">
        <f t="shared" si="201"/>
        <v>55700280</v>
      </c>
      <c r="C2596" s="82">
        <f t="shared" si="202"/>
        <v>2009</v>
      </c>
      <c r="D2596" s="82">
        <f t="shared" si="203"/>
        <v>10262.799999999999</v>
      </c>
      <c r="E2596" s="82">
        <f t="shared" si="204"/>
        <v>1678.79</v>
      </c>
      <c r="F2596" s="82">
        <f t="array" ref="F2596">SUM(IF(M2596:N2596="-",0,M2596:N2596),IF(O2596="-",0,-O2596))/100</f>
        <v>1003.2</v>
      </c>
      <c r="G2596" s="82">
        <f t="array" ref="G2596">SUM(IF(P2596="-",0,P2596),IF(R2596="-",0,R2596))/100</f>
        <v>115.01</v>
      </c>
      <c r="H2596" s="82">
        <f t="array" ref="H2596">SUM(IF(Q2596="-",0,Q2596))/100</f>
        <v>560.58000000000004</v>
      </c>
      <c r="I2596" s="76">
        <v>5570028</v>
      </c>
      <c r="J2596" s="76" t="s">
        <v>257</v>
      </c>
      <c r="K2596" s="77">
        <v>40178</v>
      </c>
      <c r="L2596" s="76">
        <v>1026280</v>
      </c>
      <c r="M2596" s="76">
        <v>99405</v>
      </c>
      <c r="N2596" s="76">
        <v>1028</v>
      </c>
      <c r="O2596" s="76">
        <v>113</v>
      </c>
      <c r="P2596" s="76">
        <v>10484</v>
      </c>
      <c r="Q2596" s="76">
        <v>56058</v>
      </c>
      <c r="R2596" s="76">
        <v>1017</v>
      </c>
    </row>
    <row r="2597" spans="1:18">
      <c r="A2597" s="82">
        <f t="shared" si="200"/>
        <v>557002802008</v>
      </c>
      <c r="B2597" s="82" t="str">
        <f t="shared" si="201"/>
        <v>55700280</v>
      </c>
      <c r="C2597" s="82">
        <f t="shared" si="202"/>
        <v>2008</v>
      </c>
      <c r="D2597" s="82">
        <f t="shared" si="203"/>
        <v>10262.780000000001</v>
      </c>
      <c r="E2597" s="82">
        <f t="shared" si="204"/>
        <v>1668.3</v>
      </c>
      <c r="F2597" s="82">
        <f t="array" ref="F2597">SUM(IF(M2597:N2597="-",0,M2597:N2597),IF(O2597="-",0,-O2597))/100</f>
        <v>992.62</v>
      </c>
      <c r="G2597" s="82">
        <f t="array" ref="G2597">SUM(IF(P2597="-",0,P2597),IF(R2597="-",0,R2597))/100</f>
        <v>114.19</v>
      </c>
      <c r="H2597" s="82">
        <f t="array" ref="H2597">SUM(IF(Q2597="-",0,Q2597))/100</f>
        <v>561.49</v>
      </c>
      <c r="I2597" s="76">
        <v>5570028</v>
      </c>
      <c r="J2597" s="76" t="s">
        <v>257</v>
      </c>
      <c r="K2597" s="77">
        <v>39813</v>
      </c>
      <c r="L2597" s="76">
        <v>1026278</v>
      </c>
      <c r="M2597" s="76">
        <v>98640</v>
      </c>
      <c r="N2597" s="76">
        <v>735</v>
      </c>
      <c r="O2597" s="76">
        <v>113</v>
      </c>
      <c r="P2597" s="76">
        <v>10403</v>
      </c>
      <c r="Q2597" s="76">
        <v>56149</v>
      </c>
      <c r="R2597" s="76">
        <v>1016</v>
      </c>
    </row>
    <row r="2598" spans="1:18">
      <c r="A2598" s="82">
        <f t="shared" si="200"/>
        <v>557002802007</v>
      </c>
      <c r="B2598" s="82" t="str">
        <f t="shared" si="201"/>
        <v>55700280</v>
      </c>
      <c r="C2598" s="82">
        <f t="shared" si="202"/>
        <v>2007</v>
      </c>
      <c r="D2598" s="82">
        <f t="shared" si="203"/>
        <v>10262.73</v>
      </c>
      <c r="E2598" s="82">
        <f t="shared" si="204"/>
        <v>1652.5</v>
      </c>
      <c r="F2598" s="82">
        <f t="array" ref="F2598">SUM(IF(M2598:N2598="-",0,M2598:N2598),IF(O2598="-",0,-O2598))/100</f>
        <v>976.95</v>
      </c>
      <c r="G2598" s="82">
        <f t="array" ref="G2598">SUM(IF(P2598="-",0,P2598),IF(R2598="-",0,R2598))/100</f>
        <v>114.35</v>
      </c>
      <c r="H2598" s="82">
        <f t="array" ref="H2598">SUM(IF(Q2598="-",0,Q2598))/100</f>
        <v>561.20000000000005</v>
      </c>
      <c r="I2598" s="76">
        <v>5570028</v>
      </c>
      <c r="J2598" s="76" t="s">
        <v>257</v>
      </c>
      <c r="K2598" s="77">
        <v>39447</v>
      </c>
      <c r="L2598" s="76">
        <v>1026273</v>
      </c>
      <c r="M2598" s="76">
        <v>97020</v>
      </c>
      <c r="N2598" s="76">
        <v>788</v>
      </c>
      <c r="O2598" s="76">
        <v>113</v>
      </c>
      <c r="P2598" s="76">
        <v>10419</v>
      </c>
      <c r="Q2598" s="76">
        <v>56120</v>
      </c>
      <c r="R2598" s="76">
        <v>1016</v>
      </c>
    </row>
    <row r="2599" spans="1:18">
      <c r="A2599" s="82">
        <f t="shared" si="200"/>
        <v>557002802006</v>
      </c>
      <c r="B2599" s="82" t="str">
        <f t="shared" si="201"/>
        <v>55700280</v>
      </c>
      <c r="C2599" s="82">
        <f t="shared" si="202"/>
        <v>2006</v>
      </c>
      <c r="D2599" s="82">
        <f t="shared" si="203"/>
        <v>10262.719999999999</v>
      </c>
      <c r="E2599" s="82">
        <f t="shared" si="204"/>
        <v>1649.0300000000002</v>
      </c>
      <c r="F2599" s="82">
        <f t="array" ref="F2599">SUM(IF(M2599:N2599="-",0,M2599:N2599),IF(O2599="-",0,-O2599))/100</f>
        <v>973.25</v>
      </c>
      <c r="G2599" s="82">
        <f t="array" ref="G2599">SUM(IF(P2599="-",0,P2599),IF(R2599="-",0,R2599))/100</f>
        <v>115.94</v>
      </c>
      <c r="H2599" s="82">
        <f t="array" ref="H2599">SUM(IF(Q2599="-",0,Q2599))/100</f>
        <v>559.84</v>
      </c>
      <c r="I2599" s="76">
        <v>5570028</v>
      </c>
      <c r="J2599" s="76" t="s">
        <v>257</v>
      </c>
      <c r="K2599" s="77">
        <v>39082</v>
      </c>
      <c r="L2599" s="76">
        <v>1026272</v>
      </c>
      <c r="M2599" s="76">
        <v>96619</v>
      </c>
      <c r="N2599" s="76">
        <v>819</v>
      </c>
      <c r="O2599" s="76">
        <v>113</v>
      </c>
      <c r="P2599" s="76">
        <v>10578</v>
      </c>
      <c r="Q2599" s="76">
        <v>55984</v>
      </c>
      <c r="R2599" s="76">
        <v>1016</v>
      </c>
    </row>
    <row r="2600" spans="1:18">
      <c r="A2600" s="82">
        <f t="shared" si="200"/>
        <v>557003202015</v>
      </c>
      <c r="B2600" s="82" t="str">
        <f t="shared" si="201"/>
        <v>55700320</v>
      </c>
      <c r="C2600" s="82">
        <f t="shared" si="202"/>
        <v>2015</v>
      </c>
      <c r="D2600" s="82">
        <f t="shared" si="203"/>
        <v>8964.56</v>
      </c>
      <c r="E2600" s="82">
        <f t="shared" si="204"/>
        <v>1008.1</v>
      </c>
      <c r="F2600" s="82">
        <f t="array" ref="F2600">SUM(IF(M2600:N2600="-",0,M2600:N2600),IF(O2600="-",0,-O2600))/100</f>
        <v>501.76</v>
      </c>
      <c r="G2600" s="82">
        <f t="array" ref="G2600">SUM(IF(P2600="-",0,P2600),IF(R2600="-",0,R2600))/100</f>
        <v>59.23</v>
      </c>
      <c r="H2600" s="82">
        <f t="array" ref="H2600">SUM(IF(Q2600="-",0,Q2600))/100</f>
        <v>447.11</v>
      </c>
      <c r="I2600" s="76">
        <v>5570032</v>
      </c>
      <c r="J2600" s="76" t="s">
        <v>258</v>
      </c>
      <c r="K2600" s="77">
        <v>42369</v>
      </c>
      <c r="L2600" s="76">
        <v>896456</v>
      </c>
      <c r="M2600" s="76">
        <v>48415</v>
      </c>
      <c r="N2600" s="76">
        <v>1761</v>
      </c>
      <c r="O2600" s="76">
        <v>0</v>
      </c>
      <c r="P2600" s="76">
        <v>5715</v>
      </c>
      <c r="Q2600" s="76">
        <v>44711</v>
      </c>
      <c r="R2600" s="76">
        <v>208</v>
      </c>
    </row>
    <row r="2601" spans="1:18">
      <c r="A2601" s="82">
        <f t="shared" si="200"/>
        <v>557003202014</v>
      </c>
      <c r="B2601" s="82" t="str">
        <f t="shared" si="201"/>
        <v>55700320</v>
      </c>
      <c r="C2601" s="82">
        <f t="shared" si="202"/>
        <v>2014</v>
      </c>
      <c r="D2601" s="82">
        <f t="shared" si="203"/>
        <v>8964.56</v>
      </c>
      <c r="E2601" s="82">
        <f t="shared" si="204"/>
        <v>991.87000000000012</v>
      </c>
      <c r="F2601" s="82">
        <f t="array" ref="F2601">SUM(IF(M2601:N2601="-",0,M2601:N2601),IF(O2601="-",0,-O2601))/100</f>
        <v>491.68</v>
      </c>
      <c r="G2601" s="82">
        <f t="array" ref="G2601">SUM(IF(P2601="-",0,P2601),IF(R2601="-",0,R2601))/100</f>
        <v>58.25</v>
      </c>
      <c r="H2601" s="82">
        <f t="array" ref="H2601">SUM(IF(Q2601="-",0,Q2601))/100</f>
        <v>441.94</v>
      </c>
      <c r="I2601" s="76">
        <v>5570032</v>
      </c>
      <c r="J2601" s="76" t="s">
        <v>258</v>
      </c>
      <c r="K2601" s="77">
        <v>42004</v>
      </c>
      <c r="L2601" s="76">
        <v>896456</v>
      </c>
      <c r="M2601" s="76">
        <v>47501</v>
      </c>
      <c r="N2601" s="76">
        <v>1667</v>
      </c>
      <c r="O2601" s="76" t="s">
        <v>19</v>
      </c>
      <c r="P2601" s="76">
        <v>5617</v>
      </c>
      <c r="Q2601" s="76">
        <v>44194</v>
      </c>
      <c r="R2601" s="76">
        <v>208</v>
      </c>
    </row>
    <row r="2602" spans="1:18">
      <c r="A2602" s="82">
        <f t="shared" si="200"/>
        <v>557003202013</v>
      </c>
      <c r="B2602" s="82" t="str">
        <f t="shared" si="201"/>
        <v>55700320</v>
      </c>
      <c r="C2602" s="82">
        <f t="shared" si="202"/>
        <v>2013</v>
      </c>
      <c r="D2602" s="82">
        <f t="shared" si="203"/>
        <v>8964.56</v>
      </c>
      <c r="E2602" s="82">
        <f t="shared" si="204"/>
        <v>990.08</v>
      </c>
      <c r="F2602" s="82">
        <f t="array" ref="F2602">SUM(IF(M2602:N2602="-",0,M2602:N2602),IF(O2602="-",0,-O2602))/100</f>
        <v>491.72</v>
      </c>
      <c r="G2602" s="82">
        <f t="array" ref="G2602">SUM(IF(P2602="-",0,P2602),IF(R2602="-",0,R2602))/100</f>
        <v>57.34</v>
      </c>
      <c r="H2602" s="82">
        <f t="array" ref="H2602">SUM(IF(Q2602="-",0,Q2602))/100</f>
        <v>441.02</v>
      </c>
      <c r="I2602" s="76">
        <v>5570032</v>
      </c>
      <c r="J2602" s="76" t="s">
        <v>258</v>
      </c>
      <c r="K2602" s="77">
        <v>41639</v>
      </c>
      <c r="L2602" s="76">
        <v>896456</v>
      </c>
      <c r="M2602" s="76">
        <v>48443</v>
      </c>
      <c r="N2602" s="76">
        <v>729</v>
      </c>
      <c r="O2602" s="76" t="s">
        <v>19</v>
      </c>
      <c r="P2602" s="76">
        <v>5526</v>
      </c>
      <c r="Q2602" s="76">
        <v>44102</v>
      </c>
      <c r="R2602" s="76">
        <v>208</v>
      </c>
    </row>
    <row r="2603" spans="1:18">
      <c r="A2603" s="82">
        <f t="shared" si="200"/>
        <v>557003202012</v>
      </c>
      <c r="B2603" s="82" t="str">
        <f t="shared" si="201"/>
        <v>55700320</v>
      </c>
      <c r="C2603" s="82">
        <f t="shared" si="202"/>
        <v>2012</v>
      </c>
      <c r="D2603" s="82">
        <f t="shared" si="203"/>
        <v>8964.56</v>
      </c>
      <c r="E2603" s="82">
        <f t="shared" si="204"/>
        <v>983.56</v>
      </c>
      <c r="F2603" s="82">
        <f t="array" ref="F2603">SUM(IF(M2603:N2603="-",0,M2603:N2603),IF(O2603="-",0,-O2603))/100</f>
        <v>487.87</v>
      </c>
      <c r="G2603" s="82">
        <f t="array" ref="G2603">SUM(IF(P2603="-",0,P2603),IF(R2603="-",0,R2603))/100</f>
        <v>57.11</v>
      </c>
      <c r="H2603" s="82">
        <f t="array" ref="H2603">SUM(IF(Q2603="-",0,Q2603))/100</f>
        <v>438.58</v>
      </c>
      <c r="I2603" s="76">
        <v>5570032</v>
      </c>
      <c r="J2603" s="76" t="s">
        <v>258</v>
      </c>
      <c r="K2603" s="77">
        <v>41274</v>
      </c>
      <c r="L2603" s="76">
        <v>896456</v>
      </c>
      <c r="M2603" s="76">
        <v>48056</v>
      </c>
      <c r="N2603" s="76">
        <v>731</v>
      </c>
      <c r="O2603" s="76">
        <v>0</v>
      </c>
      <c r="P2603" s="76">
        <v>5503</v>
      </c>
      <c r="Q2603" s="76">
        <v>43858</v>
      </c>
      <c r="R2603" s="76">
        <v>208</v>
      </c>
    </row>
    <row r="2604" spans="1:18">
      <c r="A2604" s="82">
        <f t="shared" si="200"/>
        <v>557003202011</v>
      </c>
      <c r="B2604" s="82" t="str">
        <f t="shared" si="201"/>
        <v>55700320</v>
      </c>
      <c r="C2604" s="82">
        <f t="shared" si="202"/>
        <v>2011</v>
      </c>
      <c r="D2604" s="82">
        <f t="shared" si="203"/>
        <v>8949.93</v>
      </c>
      <c r="E2604" s="82">
        <f t="shared" si="204"/>
        <v>980.54</v>
      </c>
      <c r="F2604" s="82">
        <f t="array" ref="F2604">SUM(IF(M2604:N2604="-",0,M2604:N2604),IF(O2604="-",0,-O2604))/100</f>
        <v>485.61</v>
      </c>
      <c r="G2604" s="82">
        <f t="array" ref="G2604">SUM(IF(P2604="-",0,P2604),IF(R2604="-",0,R2604))/100</f>
        <v>57.28</v>
      </c>
      <c r="H2604" s="82">
        <f t="array" ref="H2604">SUM(IF(Q2604="-",0,Q2604))/100</f>
        <v>437.65</v>
      </c>
      <c r="I2604" s="76">
        <v>5570032</v>
      </c>
      <c r="J2604" s="76" t="s">
        <v>258</v>
      </c>
      <c r="K2604" s="77">
        <v>40908</v>
      </c>
      <c r="L2604" s="76">
        <v>894993</v>
      </c>
      <c r="M2604" s="76">
        <v>47897</v>
      </c>
      <c r="N2604" s="76">
        <v>664</v>
      </c>
      <c r="O2604" s="76">
        <v>0</v>
      </c>
      <c r="P2604" s="76">
        <v>5520</v>
      </c>
      <c r="Q2604" s="76">
        <v>43765</v>
      </c>
      <c r="R2604" s="76">
        <v>208</v>
      </c>
    </row>
    <row r="2605" spans="1:18">
      <c r="A2605" s="82">
        <f t="shared" si="200"/>
        <v>557003202010</v>
      </c>
      <c r="B2605" s="82" t="str">
        <f t="shared" si="201"/>
        <v>55700320</v>
      </c>
      <c r="C2605" s="82">
        <f t="shared" si="202"/>
        <v>2010</v>
      </c>
      <c r="D2605" s="82">
        <f t="shared" si="203"/>
        <v>8949.93</v>
      </c>
      <c r="E2605" s="82">
        <f t="shared" si="204"/>
        <v>980.54</v>
      </c>
      <c r="F2605" s="82">
        <f t="array" ref="F2605">SUM(IF(M2605:N2605="-",0,M2605:N2605),IF(O2605="-",0,-O2605))/100</f>
        <v>485.61</v>
      </c>
      <c r="G2605" s="82">
        <f t="array" ref="G2605">SUM(IF(P2605="-",0,P2605),IF(R2605="-",0,R2605))/100</f>
        <v>57.28</v>
      </c>
      <c r="H2605" s="82">
        <f t="array" ref="H2605">SUM(IF(Q2605="-",0,Q2605))/100</f>
        <v>437.65</v>
      </c>
      <c r="I2605" s="76">
        <v>5570032</v>
      </c>
      <c r="J2605" s="76" t="s">
        <v>258</v>
      </c>
      <c r="K2605" s="77">
        <v>40543</v>
      </c>
      <c r="L2605" s="76">
        <v>894993</v>
      </c>
      <c r="M2605" s="76">
        <v>47897</v>
      </c>
      <c r="N2605" s="76">
        <v>664</v>
      </c>
      <c r="O2605" s="76">
        <v>0</v>
      </c>
      <c r="P2605" s="76">
        <v>5520</v>
      </c>
      <c r="Q2605" s="76">
        <v>43765</v>
      </c>
      <c r="R2605" s="76">
        <v>208</v>
      </c>
    </row>
    <row r="2606" spans="1:18">
      <c r="A2606" s="82">
        <f t="shared" si="200"/>
        <v>557003202009</v>
      </c>
      <c r="B2606" s="82" t="str">
        <f t="shared" si="201"/>
        <v>55700320</v>
      </c>
      <c r="C2606" s="82">
        <f t="shared" si="202"/>
        <v>2009</v>
      </c>
      <c r="D2606" s="82">
        <f t="shared" si="203"/>
        <v>8949.94</v>
      </c>
      <c r="E2606" s="82">
        <f t="shared" si="204"/>
        <v>963.06999999999994</v>
      </c>
      <c r="F2606" s="82">
        <f t="array" ref="F2606">SUM(IF(M2606:N2606="-",0,M2606:N2606),IF(O2606="-",0,-O2606))/100</f>
        <v>474.59</v>
      </c>
      <c r="G2606" s="82">
        <f t="array" ref="G2606">SUM(IF(P2606="-",0,P2606),IF(R2606="-",0,R2606))/100</f>
        <v>56.25</v>
      </c>
      <c r="H2606" s="82">
        <f t="array" ref="H2606">SUM(IF(Q2606="-",0,Q2606))/100</f>
        <v>432.23</v>
      </c>
      <c r="I2606" s="76">
        <v>5570032</v>
      </c>
      <c r="J2606" s="76" t="s">
        <v>258</v>
      </c>
      <c r="K2606" s="77">
        <v>40178</v>
      </c>
      <c r="L2606" s="76">
        <v>894994</v>
      </c>
      <c r="M2606" s="76">
        <v>46798</v>
      </c>
      <c r="N2606" s="76">
        <v>661</v>
      </c>
      <c r="O2606" s="76" t="s">
        <v>19</v>
      </c>
      <c r="P2606" s="76">
        <v>5417</v>
      </c>
      <c r="Q2606" s="76">
        <v>43223</v>
      </c>
      <c r="R2606" s="76">
        <v>208</v>
      </c>
    </row>
    <row r="2607" spans="1:18">
      <c r="A2607" s="82">
        <f t="shared" si="200"/>
        <v>557003202008</v>
      </c>
      <c r="B2607" s="82" t="str">
        <f t="shared" si="201"/>
        <v>55700320</v>
      </c>
      <c r="C2607" s="82">
        <f t="shared" si="202"/>
        <v>2008</v>
      </c>
      <c r="D2607" s="82">
        <f t="shared" si="203"/>
        <v>8948.64</v>
      </c>
      <c r="E2607" s="82">
        <f t="shared" si="204"/>
        <v>964.55</v>
      </c>
      <c r="F2607" s="82">
        <f t="array" ref="F2607">SUM(IF(M2607:N2607="-",0,M2607:N2607),IF(O2607="-",0,-O2607))/100</f>
        <v>477.61</v>
      </c>
      <c r="G2607" s="82">
        <f t="array" ref="G2607">SUM(IF(P2607="-",0,P2607),IF(R2607="-",0,R2607))/100</f>
        <v>50.51</v>
      </c>
      <c r="H2607" s="82">
        <f t="array" ref="H2607">SUM(IF(Q2607="-",0,Q2607))/100</f>
        <v>436.43</v>
      </c>
      <c r="I2607" s="76">
        <v>5570032</v>
      </c>
      <c r="J2607" s="76" t="s">
        <v>258</v>
      </c>
      <c r="K2607" s="77">
        <v>39813</v>
      </c>
      <c r="L2607" s="76">
        <v>894864</v>
      </c>
      <c r="M2607" s="76">
        <v>46920</v>
      </c>
      <c r="N2607" s="76">
        <v>841</v>
      </c>
      <c r="O2607" s="76" t="s">
        <v>19</v>
      </c>
      <c r="P2607" s="76">
        <v>4864</v>
      </c>
      <c r="Q2607" s="76">
        <v>43643</v>
      </c>
      <c r="R2607" s="76">
        <v>187</v>
      </c>
    </row>
    <row r="2608" spans="1:18">
      <c r="A2608" s="82">
        <f t="shared" si="200"/>
        <v>557003202007</v>
      </c>
      <c r="B2608" s="82" t="str">
        <f t="shared" si="201"/>
        <v>55700320</v>
      </c>
      <c r="C2608" s="82">
        <f t="shared" si="202"/>
        <v>2007</v>
      </c>
      <c r="D2608" s="82">
        <f t="shared" si="203"/>
        <v>8948.66</v>
      </c>
      <c r="E2608" s="82">
        <f t="shared" si="204"/>
        <v>961.73</v>
      </c>
      <c r="F2608" s="82">
        <f t="array" ref="F2608">SUM(IF(M2608:N2608="-",0,M2608:N2608),IF(O2608="-",0,-O2608))/100</f>
        <v>476.12</v>
      </c>
      <c r="G2608" s="82">
        <f t="array" ref="G2608">SUM(IF(P2608="-",0,P2608),IF(R2608="-",0,R2608))/100</f>
        <v>49.55</v>
      </c>
      <c r="H2608" s="82">
        <f t="array" ref="H2608">SUM(IF(Q2608="-",0,Q2608))/100</f>
        <v>436.06</v>
      </c>
      <c r="I2608" s="76">
        <v>5570032</v>
      </c>
      <c r="J2608" s="76" t="s">
        <v>258</v>
      </c>
      <c r="K2608" s="77">
        <v>39447</v>
      </c>
      <c r="L2608" s="76">
        <v>894866</v>
      </c>
      <c r="M2608" s="76">
        <v>46567</v>
      </c>
      <c r="N2608" s="76">
        <v>1045</v>
      </c>
      <c r="O2608" s="76" t="s">
        <v>19</v>
      </c>
      <c r="P2608" s="76">
        <v>4768</v>
      </c>
      <c r="Q2608" s="76">
        <v>43606</v>
      </c>
      <c r="R2608" s="76">
        <v>187</v>
      </c>
    </row>
    <row r="2609" spans="1:18">
      <c r="A2609" s="82">
        <f t="shared" si="200"/>
        <v>557003202006</v>
      </c>
      <c r="B2609" s="82" t="str">
        <f t="shared" si="201"/>
        <v>55700320</v>
      </c>
      <c r="C2609" s="82">
        <f t="shared" si="202"/>
        <v>2006</v>
      </c>
      <c r="D2609" s="82">
        <f t="shared" si="203"/>
        <v>8947.6299999999992</v>
      </c>
      <c r="E2609" s="82">
        <f t="shared" si="204"/>
        <v>949.74</v>
      </c>
      <c r="F2609" s="82">
        <f t="array" ref="F2609">SUM(IF(M2609:N2609="-",0,M2609:N2609),IF(O2609="-",0,-O2609))/100</f>
        <v>481.99</v>
      </c>
      <c r="G2609" s="82">
        <f t="array" ref="G2609">SUM(IF(P2609="-",0,P2609),IF(R2609="-",0,R2609))/100</f>
        <v>43.07</v>
      </c>
      <c r="H2609" s="82">
        <f t="array" ref="H2609">SUM(IF(Q2609="-",0,Q2609))/100</f>
        <v>424.68</v>
      </c>
      <c r="I2609" s="76">
        <v>5570032</v>
      </c>
      <c r="J2609" s="76" t="s">
        <v>258</v>
      </c>
      <c r="K2609" s="77">
        <v>39082</v>
      </c>
      <c r="L2609" s="76">
        <v>894763</v>
      </c>
      <c r="M2609" s="76">
        <v>47153</v>
      </c>
      <c r="N2609" s="76">
        <v>1046</v>
      </c>
      <c r="O2609" s="76" t="s">
        <v>19</v>
      </c>
      <c r="P2609" s="76">
        <v>4100</v>
      </c>
      <c r="Q2609" s="76">
        <v>42468</v>
      </c>
      <c r="R2609" s="76">
        <v>207</v>
      </c>
    </row>
    <row r="2610" spans="1:18">
      <c r="A2610" s="82">
        <f t="shared" si="200"/>
        <v>557003602015</v>
      </c>
      <c r="B2610" s="82" t="str">
        <f t="shared" si="201"/>
        <v>55700360</v>
      </c>
      <c r="C2610" s="82">
        <f t="shared" si="202"/>
        <v>2015</v>
      </c>
      <c r="D2610" s="82">
        <f t="shared" si="203"/>
        <v>7807.83</v>
      </c>
      <c r="E2610" s="82">
        <f t="shared" si="204"/>
        <v>1160.1399999999999</v>
      </c>
      <c r="F2610" s="82">
        <f t="array" ref="F2610">SUM(IF(M2610:N2610="-",0,M2610:N2610),IF(O2610="-",0,-O2610))/100</f>
        <v>614.92999999999995</v>
      </c>
      <c r="G2610" s="82">
        <f t="array" ref="G2610">SUM(IF(P2610="-",0,P2610),IF(R2610="-",0,R2610))/100</f>
        <v>86.45</v>
      </c>
      <c r="H2610" s="82">
        <f t="array" ref="H2610">SUM(IF(Q2610="-",0,Q2610))/100</f>
        <v>458.76</v>
      </c>
      <c r="I2610" s="76">
        <v>5570036</v>
      </c>
      <c r="J2610" s="76" t="s">
        <v>259</v>
      </c>
      <c r="K2610" s="77">
        <v>42369</v>
      </c>
      <c r="L2610" s="76">
        <v>780783</v>
      </c>
      <c r="M2610" s="76">
        <v>58842</v>
      </c>
      <c r="N2610" s="76">
        <v>3921</v>
      </c>
      <c r="O2610" s="76">
        <v>1270</v>
      </c>
      <c r="P2610" s="76">
        <v>8268</v>
      </c>
      <c r="Q2610" s="76">
        <v>45876</v>
      </c>
      <c r="R2610" s="76">
        <v>377</v>
      </c>
    </row>
    <row r="2611" spans="1:18">
      <c r="A2611" s="82">
        <f t="shared" si="200"/>
        <v>557003602014</v>
      </c>
      <c r="B2611" s="82" t="str">
        <f t="shared" si="201"/>
        <v>55700360</v>
      </c>
      <c r="C2611" s="82">
        <f t="shared" si="202"/>
        <v>2014</v>
      </c>
      <c r="D2611" s="82">
        <f t="shared" si="203"/>
        <v>7807.83</v>
      </c>
      <c r="E2611" s="82">
        <f t="shared" si="204"/>
        <v>1155.3799999999999</v>
      </c>
      <c r="F2611" s="82">
        <f t="array" ref="F2611">SUM(IF(M2611:N2611="-",0,M2611:N2611),IF(O2611="-",0,-O2611))/100</f>
        <v>610.53</v>
      </c>
      <c r="G2611" s="82">
        <f t="array" ref="G2611">SUM(IF(P2611="-",0,P2611),IF(R2611="-",0,R2611))/100</f>
        <v>86.32</v>
      </c>
      <c r="H2611" s="82">
        <f t="array" ref="H2611">SUM(IF(Q2611="-",0,Q2611))/100</f>
        <v>458.53</v>
      </c>
      <c r="I2611" s="76">
        <v>5570036</v>
      </c>
      <c r="J2611" s="76" t="s">
        <v>259</v>
      </c>
      <c r="K2611" s="77">
        <v>42004</v>
      </c>
      <c r="L2611" s="76">
        <v>780783</v>
      </c>
      <c r="M2611" s="76">
        <v>58401</v>
      </c>
      <c r="N2611" s="76">
        <v>3461</v>
      </c>
      <c r="O2611" s="76">
        <v>809</v>
      </c>
      <c r="P2611" s="76">
        <v>8256</v>
      </c>
      <c r="Q2611" s="76">
        <v>45853</v>
      </c>
      <c r="R2611" s="76">
        <v>376</v>
      </c>
    </row>
    <row r="2612" spans="1:18">
      <c r="A2612" s="82">
        <f t="shared" si="200"/>
        <v>557003602013</v>
      </c>
      <c r="B2612" s="82" t="str">
        <f t="shared" si="201"/>
        <v>55700360</v>
      </c>
      <c r="C2612" s="82">
        <f t="shared" si="202"/>
        <v>2013</v>
      </c>
      <c r="D2612" s="82">
        <f t="shared" si="203"/>
        <v>7807.83</v>
      </c>
      <c r="E2612" s="82">
        <f t="shared" si="204"/>
        <v>1152.6000000000001</v>
      </c>
      <c r="F2612" s="82">
        <f t="array" ref="F2612">SUM(IF(M2612:N2612="-",0,M2612:N2612),IF(O2612="-",0,-O2612))/100</f>
        <v>607.6</v>
      </c>
      <c r="G2612" s="82">
        <f t="array" ref="G2612">SUM(IF(P2612="-",0,P2612),IF(R2612="-",0,R2612))/100</f>
        <v>86.46</v>
      </c>
      <c r="H2612" s="82">
        <f t="array" ref="H2612">SUM(IF(Q2612="-",0,Q2612))/100</f>
        <v>458.54</v>
      </c>
      <c r="I2612" s="76">
        <v>5570036</v>
      </c>
      <c r="J2612" s="76" t="s">
        <v>259</v>
      </c>
      <c r="K2612" s="77">
        <v>41639</v>
      </c>
      <c r="L2612" s="76">
        <v>780783</v>
      </c>
      <c r="M2612" s="76">
        <v>57963</v>
      </c>
      <c r="N2612" s="76">
        <v>3606</v>
      </c>
      <c r="O2612" s="76">
        <v>809</v>
      </c>
      <c r="P2612" s="76">
        <v>8228</v>
      </c>
      <c r="Q2612" s="76">
        <v>45854</v>
      </c>
      <c r="R2612" s="76">
        <v>418</v>
      </c>
    </row>
    <row r="2613" spans="1:18">
      <c r="A2613" s="82">
        <f t="shared" si="200"/>
        <v>557003602012</v>
      </c>
      <c r="B2613" s="82" t="str">
        <f t="shared" si="201"/>
        <v>55700360</v>
      </c>
      <c r="C2613" s="82">
        <f t="shared" si="202"/>
        <v>2012</v>
      </c>
      <c r="D2613" s="82">
        <f t="shared" si="203"/>
        <v>7807.83</v>
      </c>
      <c r="E2613" s="82">
        <f t="shared" si="204"/>
        <v>1147.9299999999998</v>
      </c>
      <c r="F2613" s="82">
        <f t="array" ref="F2613">SUM(IF(M2613:N2613="-",0,M2613:N2613),IF(O2613="-",0,-O2613))/100</f>
        <v>603.41999999999996</v>
      </c>
      <c r="G2613" s="82">
        <f t="array" ref="G2613">SUM(IF(P2613="-",0,P2613),IF(R2613="-",0,R2613))/100</f>
        <v>86.05</v>
      </c>
      <c r="H2613" s="82">
        <f t="array" ref="H2613">SUM(IF(Q2613="-",0,Q2613))/100</f>
        <v>458.46</v>
      </c>
      <c r="I2613" s="76">
        <v>5570036</v>
      </c>
      <c r="J2613" s="76" t="s">
        <v>259</v>
      </c>
      <c r="K2613" s="77">
        <v>41274</v>
      </c>
      <c r="L2613" s="76">
        <v>780783</v>
      </c>
      <c r="M2613" s="76">
        <v>57816</v>
      </c>
      <c r="N2613" s="76">
        <v>3335</v>
      </c>
      <c r="O2613" s="76">
        <v>809</v>
      </c>
      <c r="P2613" s="76">
        <v>8187</v>
      </c>
      <c r="Q2613" s="76">
        <v>45846</v>
      </c>
      <c r="R2613" s="76">
        <v>418</v>
      </c>
    </row>
    <row r="2614" spans="1:18">
      <c r="A2614" s="82">
        <f t="shared" si="200"/>
        <v>557003602011</v>
      </c>
      <c r="B2614" s="82" t="str">
        <f t="shared" si="201"/>
        <v>55700360</v>
      </c>
      <c r="C2614" s="82">
        <f t="shared" si="202"/>
        <v>2011</v>
      </c>
      <c r="D2614" s="82">
        <f t="shared" si="203"/>
        <v>7807.75</v>
      </c>
      <c r="E2614" s="82">
        <f t="shared" si="204"/>
        <v>1138.31</v>
      </c>
      <c r="F2614" s="82">
        <f t="array" ref="F2614">SUM(IF(M2614:N2614="-",0,M2614:N2614),IF(O2614="-",0,-O2614))/100</f>
        <v>592.95000000000005</v>
      </c>
      <c r="G2614" s="82">
        <f t="array" ref="G2614">SUM(IF(P2614="-",0,P2614),IF(R2614="-",0,R2614))/100</f>
        <v>86.81</v>
      </c>
      <c r="H2614" s="82">
        <f t="array" ref="H2614">SUM(IF(Q2614="-",0,Q2614))/100</f>
        <v>458.55</v>
      </c>
      <c r="I2614" s="76">
        <v>5570036</v>
      </c>
      <c r="J2614" s="76" t="s">
        <v>259</v>
      </c>
      <c r="K2614" s="77">
        <v>40908</v>
      </c>
      <c r="L2614" s="76">
        <v>780775</v>
      </c>
      <c r="M2614" s="76">
        <v>57942</v>
      </c>
      <c r="N2614" s="76">
        <v>2162</v>
      </c>
      <c r="O2614" s="76">
        <v>809</v>
      </c>
      <c r="P2614" s="76">
        <v>8263</v>
      </c>
      <c r="Q2614" s="76">
        <v>45855</v>
      </c>
      <c r="R2614" s="76">
        <v>418</v>
      </c>
    </row>
    <row r="2615" spans="1:18">
      <c r="A2615" s="82">
        <f t="shared" si="200"/>
        <v>557003602010</v>
      </c>
      <c r="B2615" s="82" t="str">
        <f t="shared" si="201"/>
        <v>55700360</v>
      </c>
      <c r="C2615" s="82">
        <f t="shared" si="202"/>
        <v>2010</v>
      </c>
      <c r="D2615" s="82">
        <f t="shared" si="203"/>
        <v>7807.75</v>
      </c>
      <c r="E2615" s="82">
        <f t="shared" si="204"/>
        <v>1138.31</v>
      </c>
      <c r="F2615" s="82">
        <f t="array" ref="F2615">SUM(IF(M2615:N2615="-",0,M2615:N2615),IF(O2615="-",0,-O2615))/100</f>
        <v>592.95000000000005</v>
      </c>
      <c r="G2615" s="82">
        <f t="array" ref="G2615">SUM(IF(P2615="-",0,P2615),IF(R2615="-",0,R2615))/100</f>
        <v>86.81</v>
      </c>
      <c r="H2615" s="82">
        <f t="array" ref="H2615">SUM(IF(Q2615="-",0,Q2615))/100</f>
        <v>458.55</v>
      </c>
      <c r="I2615" s="76">
        <v>5570036</v>
      </c>
      <c r="J2615" s="76" t="s">
        <v>259</v>
      </c>
      <c r="K2615" s="77">
        <v>40543</v>
      </c>
      <c r="L2615" s="76">
        <v>780775</v>
      </c>
      <c r="M2615" s="76">
        <v>57942</v>
      </c>
      <c r="N2615" s="76">
        <v>2162</v>
      </c>
      <c r="O2615" s="76">
        <v>809</v>
      </c>
      <c r="P2615" s="76">
        <v>8263</v>
      </c>
      <c r="Q2615" s="76">
        <v>45855</v>
      </c>
      <c r="R2615" s="76">
        <v>418</v>
      </c>
    </row>
    <row r="2616" spans="1:18">
      <c r="A2616" s="82">
        <f t="shared" si="200"/>
        <v>557003602009</v>
      </c>
      <c r="B2616" s="82" t="str">
        <f t="shared" si="201"/>
        <v>55700360</v>
      </c>
      <c r="C2616" s="82">
        <f t="shared" si="202"/>
        <v>2009</v>
      </c>
      <c r="D2616" s="82">
        <f t="shared" si="203"/>
        <v>7807.75</v>
      </c>
      <c r="E2616" s="82">
        <f t="shared" si="204"/>
        <v>1134.8799999999999</v>
      </c>
      <c r="F2616" s="82">
        <f t="array" ref="F2616">SUM(IF(M2616:N2616="-",0,M2616:N2616),IF(O2616="-",0,-O2616))/100</f>
        <v>588.54999999999995</v>
      </c>
      <c r="G2616" s="82">
        <f t="array" ref="G2616">SUM(IF(P2616="-",0,P2616),IF(R2616="-",0,R2616))/100</f>
        <v>88.31</v>
      </c>
      <c r="H2616" s="82">
        <f t="array" ref="H2616">SUM(IF(Q2616="-",0,Q2616))/100</f>
        <v>458.02</v>
      </c>
      <c r="I2616" s="76">
        <v>5570036</v>
      </c>
      <c r="J2616" s="76" t="s">
        <v>259</v>
      </c>
      <c r="K2616" s="77">
        <v>40178</v>
      </c>
      <c r="L2616" s="76">
        <v>780775</v>
      </c>
      <c r="M2616" s="76">
        <v>57524</v>
      </c>
      <c r="N2616" s="76">
        <v>2140</v>
      </c>
      <c r="O2616" s="76">
        <v>809</v>
      </c>
      <c r="P2616" s="76">
        <v>8413</v>
      </c>
      <c r="Q2616" s="76">
        <v>45802</v>
      </c>
      <c r="R2616" s="76">
        <v>418</v>
      </c>
    </row>
    <row r="2617" spans="1:18">
      <c r="A2617" s="82">
        <f t="shared" si="200"/>
        <v>557003602008</v>
      </c>
      <c r="B2617" s="82" t="str">
        <f t="shared" si="201"/>
        <v>55700360</v>
      </c>
      <c r="C2617" s="82">
        <f t="shared" si="202"/>
        <v>2008</v>
      </c>
      <c r="D2617" s="82">
        <f t="shared" si="203"/>
        <v>7807.75</v>
      </c>
      <c r="E2617" s="82">
        <f t="shared" si="204"/>
        <v>1124.04</v>
      </c>
      <c r="F2617" s="82">
        <f t="array" ref="F2617">SUM(IF(M2617:N2617="-",0,M2617:N2617),IF(O2617="-",0,-O2617))/100</f>
        <v>579.35</v>
      </c>
      <c r="G2617" s="82">
        <f t="array" ref="G2617">SUM(IF(P2617="-",0,P2617),IF(R2617="-",0,R2617))/100</f>
        <v>87.62</v>
      </c>
      <c r="H2617" s="82">
        <f t="array" ref="H2617">SUM(IF(Q2617="-",0,Q2617))/100</f>
        <v>457.07</v>
      </c>
      <c r="I2617" s="76">
        <v>5570036</v>
      </c>
      <c r="J2617" s="76" t="s">
        <v>259</v>
      </c>
      <c r="K2617" s="77">
        <v>39813</v>
      </c>
      <c r="L2617" s="76">
        <v>780775</v>
      </c>
      <c r="M2617" s="76">
        <v>56707</v>
      </c>
      <c r="N2617" s="76">
        <v>2037</v>
      </c>
      <c r="O2617" s="76">
        <v>809</v>
      </c>
      <c r="P2617" s="76">
        <v>8344</v>
      </c>
      <c r="Q2617" s="76">
        <v>45707</v>
      </c>
      <c r="R2617" s="76">
        <v>418</v>
      </c>
    </row>
    <row r="2618" spans="1:18">
      <c r="A2618" s="82">
        <f t="shared" si="200"/>
        <v>557003602007</v>
      </c>
      <c r="B2618" s="82" t="str">
        <f t="shared" si="201"/>
        <v>55700360</v>
      </c>
      <c r="C2618" s="82">
        <f t="shared" si="202"/>
        <v>2007</v>
      </c>
      <c r="D2618" s="82">
        <f t="shared" si="203"/>
        <v>7807.75</v>
      </c>
      <c r="E2618" s="82">
        <f t="shared" si="204"/>
        <v>1119.79</v>
      </c>
      <c r="F2618" s="82">
        <f t="array" ref="F2618">SUM(IF(M2618:N2618="-",0,M2618:N2618),IF(O2618="-",0,-O2618))/100</f>
        <v>575.34</v>
      </c>
      <c r="G2618" s="82">
        <f t="array" ref="G2618">SUM(IF(P2618="-",0,P2618),IF(R2618="-",0,R2618))/100</f>
        <v>87.85</v>
      </c>
      <c r="H2618" s="82">
        <f t="array" ref="H2618">SUM(IF(Q2618="-",0,Q2618))/100</f>
        <v>456.6</v>
      </c>
      <c r="I2618" s="76">
        <v>5570036</v>
      </c>
      <c r="J2618" s="76" t="s">
        <v>259</v>
      </c>
      <c r="K2618" s="77">
        <v>39447</v>
      </c>
      <c r="L2618" s="76">
        <v>780775</v>
      </c>
      <c r="M2618" s="76">
        <v>56307</v>
      </c>
      <c r="N2618" s="76">
        <v>2036</v>
      </c>
      <c r="O2618" s="76">
        <v>809</v>
      </c>
      <c r="P2618" s="76">
        <v>8367</v>
      </c>
      <c r="Q2618" s="76">
        <v>45660</v>
      </c>
      <c r="R2618" s="76">
        <v>418</v>
      </c>
    </row>
    <row r="2619" spans="1:18">
      <c r="A2619" s="82">
        <f t="shared" si="200"/>
        <v>557003602006</v>
      </c>
      <c r="B2619" s="82" t="str">
        <f t="shared" si="201"/>
        <v>55700360</v>
      </c>
      <c r="C2619" s="82">
        <f t="shared" si="202"/>
        <v>2006</v>
      </c>
      <c r="D2619" s="82">
        <f t="shared" si="203"/>
        <v>7808.13</v>
      </c>
      <c r="E2619" s="82">
        <f t="shared" si="204"/>
        <v>1112.6399999999999</v>
      </c>
      <c r="F2619" s="82">
        <f t="array" ref="F2619">SUM(IF(M2619:N2619="-",0,M2619:N2619),IF(O2619="-",0,-O2619))/100</f>
        <v>571.51</v>
      </c>
      <c r="G2619" s="82">
        <f t="array" ref="G2619">SUM(IF(P2619="-",0,P2619),IF(R2619="-",0,R2619))/100</f>
        <v>84.91</v>
      </c>
      <c r="H2619" s="82">
        <f t="array" ref="H2619">SUM(IF(Q2619="-",0,Q2619))/100</f>
        <v>456.22</v>
      </c>
      <c r="I2619" s="76">
        <v>5570036</v>
      </c>
      <c r="J2619" s="76" t="s">
        <v>259</v>
      </c>
      <c r="K2619" s="77">
        <v>39082</v>
      </c>
      <c r="L2619" s="76">
        <v>780813</v>
      </c>
      <c r="M2619" s="76">
        <v>55909</v>
      </c>
      <c r="N2619" s="76">
        <v>2051</v>
      </c>
      <c r="O2619" s="76">
        <v>809</v>
      </c>
      <c r="P2619" s="76">
        <v>8188</v>
      </c>
      <c r="Q2619" s="76">
        <v>45622</v>
      </c>
      <c r="R2619" s="76">
        <v>303</v>
      </c>
    </row>
    <row r="2620" spans="1:18">
      <c r="A2620" s="82">
        <f t="shared" si="200"/>
        <v>557004002015</v>
      </c>
      <c r="B2620" s="82" t="str">
        <f t="shared" si="201"/>
        <v>55700400</v>
      </c>
      <c r="C2620" s="82">
        <f t="shared" si="202"/>
        <v>2015</v>
      </c>
      <c r="D2620" s="82">
        <f t="shared" si="203"/>
        <v>9694.84</v>
      </c>
      <c r="E2620" s="82">
        <f t="shared" si="204"/>
        <v>982.7</v>
      </c>
      <c r="F2620" s="82">
        <f t="array" ref="F2620">SUM(IF(M2620:N2620="-",0,M2620:N2620),IF(O2620="-",0,-O2620))/100</f>
        <v>499.86</v>
      </c>
      <c r="G2620" s="82">
        <f t="array" ref="G2620">SUM(IF(P2620="-",0,P2620),IF(R2620="-",0,R2620))/100</f>
        <v>95.65</v>
      </c>
      <c r="H2620" s="82">
        <f t="array" ref="H2620">SUM(IF(Q2620="-",0,Q2620))/100</f>
        <v>387.19</v>
      </c>
      <c r="I2620" s="76">
        <v>5570040</v>
      </c>
      <c r="J2620" s="76" t="s">
        <v>260</v>
      </c>
      <c r="K2620" s="77">
        <v>42369</v>
      </c>
      <c r="L2620" s="76">
        <v>969484</v>
      </c>
      <c r="M2620" s="76">
        <v>49125</v>
      </c>
      <c r="N2620" s="76">
        <v>861</v>
      </c>
      <c r="O2620" s="76">
        <v>0</v>
      </c>
      <c r="P2620" s="76">
        <v>9264</v>
      </c>
      <c r="Q2620" s="76">
        <v>38719</v>
      </c>
      <c r="R2620" s="76">
        <v>301</v>
      </c>
    </row>
    <row r="2621" spans="1:18">
      <c r="A2621" s="82">
        <f t="shared" si="200"/>
        <v>557004002014</v>
      </c>
      <c r="B2621" s="82" t="str">
        <f t="shared" si="201"/>
        <v>55700400</v>
      </c>
      <c r="C2621" s="82">
        <f t="shared" si="202"/>
        <v>2014</v>
      </c>
      <c r="D2621" s="82">
        <f t="shared" si="203"/>
        <v>9694.84</v>
      </c>
      <c r="E2621" s="82">
        <f t="shared" si="204"/>
        <v>981.06999999999994</v>
      </c>
      <c r="F2621" s="82">
        <f t="array" ref="F2621">SUM(IF(M2621:N2621="-",0,M2621:N2621),IF(O2621="-",0,-O2621))/100</f>
        <v>499.66</v>
      </c>
      <c r="G2621" s="82">
        <f t="array" ref="G2621">SUM(IF(P2621="-",0,P2621),IF(R2621="-",0,R2621))/100</f>
        <v>96.49</v>
      </c>
      <c r="H2621" s="82">
        <f t="array" ref="H2621">SUM(IF(Q2621="-",0,Q2621))/100</f>
        <v>384.92</v>
      </c>
      <c r="I2621" s="76">
        <v>5570040</v>
      </c>
      <c r="J2621" s="76" t="s">
        <v>260</v>
      </c>
      <c r="K2621" s="77">
        <v>42004</v>
      </c>
      <c r="L2621" s="76">
        <v>969484</v>
      </c>
      <c r="M2621" s="76">
        <v>49105</v>
      </c>
      <c r="N2621" s="76">
        <v>861</v>
      </c>
      <c r="O2621" s="76" t="s">
        <v>19</v>
      </c>
      <c r="P2621" s="76">
        <v>9348</v>
      </c>
      <c r="Q2621" s="76">
        <v>38492</v>
      </c>
      <c r="R2621" s="76">
        <v>301</v>
      </c>
    </row>
    <row r="2622" spans="1:18">
      <c r="A2622" s="82">
        <f t="shared" si="200"/>
        <v>557004002013</v>
      </c>
      <c r="B2622" s="82" t="str">
        <f t="shared" si="201"/>
        <v>55700400</v>
      </c>
      <c r="C2622" s="82">
        <f t="shared" si="202"/>
        <v>2013</v>
      </c>
      <c r="D2622" s="82">
        <f t="shared" si="203"/>
        <v>9694.84</v>
      </c>
      <c r="E2622" s="82">
        <f t="shared" si="204"/>
        <v>977.96</v>
      </c>
      <c r="F2622" s="82">
        <f t="array" ref="F2622">SUM(IF(M2622:N2622="-",0,M2622:N2622),IF(O2622="-",0,-O2622))/100</f>
        <v>498.43</v>
      </c>
      <c r="G2622" s="82">
        <f t="array" ref="G2622">SUM(IF(P2622="-",0,P2622),IF(R2622="-",0,R2622))/100</f>
        <v>96.44</v>
      </c>
      <c r="H2622" s="82">
        <f t="array" ref="H2622">SUM(IF(Q2622="-",0,Q2622))/100</f>
        <v>383.09</v>
      </c>
      <c r="I2622" s="76">
        <v>5570040</v>
      </c>
      <c r="J2622" s="76" t="s">
        <v>260</v>
      </c>
      <c r="K2622" s="77">
        <v>41639</v>
      </c>
      <c r="L2622" s="76">
        <v>969484</v>
      </c>
      <c r="M2622" s="76">
        <v>48921</v>
      </c>
      <c r="N2622" s="76">
        <v>922</v>
      </c>
      <c r="O2622" s="76" t="s">
        <v>19</v>
      </c>
      <c r="P2622" s="76">
        <v>9344</v>
      </c>
      <c r="Q2622" s="76">
        <v>38309</v>
      </c>
      <c r="R2622" s="76">
        <v>300</v>
      </c>
    </row>
    <row r="2623" spans="1:18">
      <c r="A2623" s="82">
        <f t="shared" si="200"/>
        <v>557004002012</v>
      </c>
      <c r="B2623" s="82" t="str">
        <f t="shared" si="201"/>
        <v>55700400</v>
      </c>
      <c r="C2623" s="82">
        <f t="shared" si="202"/>
        <v>2012</v>
      </c>
      <c r="D2623" s="82">
        <f t="shared" si="203"/>
        <v>9694.84</v>
      </c>
      <c r="E2623" s="82">
        <f t="shared" si="204"/>
        <v>970.81999999999994</v>
      </c>
      <c r="F2623" s="82">
        <f t="array" ref="F2623">SUM(IF(M2623:N2623="-",0,M2623:N2623),IF(O2623="-",0,-O2623))/100</f>
        <v>491.17</v>
      </c>
      <c r="G2623" s="82">
        <f t="array" ref="G2623">SUM(IF(P2623="-",0,P2623),IF(R2623="-",0,R2623))/100</f>
        <v>96.46</v>
      </c>
      <c r="H2623" s="82">
        <f t="array" ref="H2623">SUM(IF(Q2623="-",0,Q2623))/100</f>
        <v>383.19</v>
      </c>
      <c r="I2623" s="76">
        <v>5570040</v>
      </c>
      <c r="J2623" s="76" t="s">
        <v>260</v>
      </c>
      <c r="K2623" s="77">
        <v>41274</v>
      </c>
      <c r="L2623" s="76">
        <v>969484</v>
      </c>
      <c r="M2623" s="76">
        <v>48096</v>
      </c>
      <c r="N2623" s="76">
        <v>1021</v>
      </c>
      <c r="O2623" s="76">
        <v>0</v>
      </c>
      <c r="P2623" s="76">
        <v>9346</v>
      </c>
      <c r="Q2623" s="76">
        <v>38319</v>
      </c>
      <c r="R2623" s="76">
        <v>300</v>
      </c>
    </row>
    <row r="2624" spans="1:18">
      <c r="A2624" s="82">
        <f t="shared" si="200"/>
        <v>557004002011</v>
      </c>
      <c r="B2624" s="82" t="str">
        <f t="shared" si="201"/>
        <v>55700400</v>
      </c>
      <c r="C2624" s="82">
        <f t="shared" si="202"/>
        <v>2011</v>
      </c>
      <c r="D2624" s="82">
        <f t="shared" si="203"/>
        <v>9667.69</v>
      </c>
      <c r="E2624" s="82">
        <f t="shared" si="204"/>
        <v>943.44</v>
      </c>
      <c r="F2624" s="82">
        <f t="array" ref="F2624">SUM(IF(M2624:N2624="-",0,M2624:N2624),IF(O2624="-",0,-O2624))/100</f>
        <v>484.58</v>
      </c>
      <c r="G2624" s="82">
        <f t="array" ref="G2624">SUM(IF(P2624="-",0,P2624),IF(R2624="-",0,R2624))/100</f>
        <v>83.4</v>
      </c>
      <c r="H2624" s="82">
        <f t="array" ref="H2624">SUM(IF(Q2624="-",0,Q2624))/100</f>
        <v>375.46</v>
      </c>
      <c r="I2624" s="76">
        <v>5570040</v>
      </c>
      <c r="J2624" s="76" t="s">
        <v>260</v>
      </c>
      <c r="K2624" s="77">
        <v>40908</v>
      </c>
      <c r="L2624" s="76">
        <v>966769</v>
      </c>
      <c r="M2624" s="76">
        <v>47897</v>
      </c>
      <c r="N2624" s="76">
        <v>561</v>
      </c>
      <c r="O2624" s="76">
        <v>0</v>
      </c>
      <c r="P2624" s="76">
        <v>8038</v>
      </c>
      <c r="Q2624" s="76">
        <v>37546</v>
      </c>
      <c r="R2624" s="76">
        <v>302</v>
      </c>
    </row>
    <row r="2625" spans="1:18">
      <c r="A2625" s="82">
        <f t="shared" si="200"/>
        <v>557004002010</v>
      </c>
      <c r="B2625" s="82" t="str">
        <f t="shared" si="201"/>
        <v>55700400</v>
      </c>
      <c r="C2625" s="82">
        <f t="shared" si="202"/>
        <v>2010</v>
      </c>
      <c r="D2625" s="82">
        <f t="shared" si="203"/>
        <v>9667.69</v>
      </c>
      <c r="E2625" s="82">
        <f t="shared" si="204"/>
        <v>943.44</v>
      </c>
      <c r="F2625" s="82">
        <f t="array" ref="F2625">SUM(IF(M2625:N2625="-",0,M2625:N2625),IF(O2625="-",0,-O2625))/100</f>
        <v>484.58</v>
      </c>
      <c r="G2625" s="82">
        <f t="array" ref="G2625">SUM(IF(P2625="-",0,P2625),IF(R2625="-",0,R2625))/100</f>
        <v>83.4</v>
      </c>
      <c r="H2625" s="82">
        <f t="array" ref="H2625">SUM(IF(Q2625="-",0,Q2625))/100</f>
        <v>375.46</v>
      </c>
      <c r="I2625" s="76">
        <v>5570040</v>
      </c>
      <c r="J2625" s="76" t="s">
        <v>260</v>
      </c>
      <c r="K2625" s="77">
        <v>40543</v>
      </c>
      <c r="L2625" s="76">
        <v>966769</v>
      </c>
      <c r="M2625" s="76">
        <v>47897</v>
      </c>
      <c r="N2625" s="76">
        <v>561</v>
      </c>
      <c r="O2625" s="76">
        <v>0</v>
      </c>
      <c r="P2625" s="76">
        <v>8038</v>
      </c>
      <c r="Q2625" s="76">
        <v>37546</v>
      </c>
      <c r="R2625" s="76">
        <v>302</v>
      </c>
    </row>
    <row r="2626" spans="1:18">
      <c r="A2626" s="82">
        <f t="shared" si="200"/>
        <v>557004002009</v>
      </c>
      <c r="B2626" s="82" t="str">
        <f t="shared" si="201"/>
        <v>55700400</v>
      </c>
      <c r="C2626" s="82">
        <f t="shared" si="202"/>
        <v>2009</v>
      </c>
      <c r="D2626" s="82">
        <f t="shared" si="203"/>
        <v>9667.7199999999993</v>
      </c>
      <c r="E2626" s="82">
        <f t="shared" si="204"/>
        <v>908.25</v>
      </c>
      <c r="F2626" s="82">
        <f t="array" ref="F2626">SUM(IF(M2626:N2626="-",0,M2626:N2626),IF(O2626="-",0,-O2626))/100</f>
        <v>504.45</v>
      </c>
      <c r="G2626" s="82">
        <f t="array" ref="G2626">SUM(IF(P2626="-",0,P2626),IF(R2626="-",0,R2626))/100</f>
        <v>58.34</v>
      </c>
      <c r="H2626" s="82">
        <f t="array" ref="H2626">SUM(IF(Q2626="-",0,Q2626))/100</f>
        <v>345.46</v>
      </c>
      <c r="I2626" s="76">
        <v>5570040</v>
      </c>
      <c r="J2626" s="76" t="s">
        <v>260</v>
      </c>
      <c r="K2626" s="77">
        <v>40178</v>
      </c>
      <c r="L2626" s="76">
        <v>966772</v>
      </c>
      <c r="M2626" s="76">
        <v>50075</v>
      </c>
      <c r="N2626" s="76">
        <v>582</v>
      </c>
      <c r="O2626" s="76">
        <v>212</v>
      </c>
      <c r="P2626" s="76">
        <v>5584</v>
      </c>
      <c r="Q2626" s="76">
        <v>34546</v>
      </c>
      <c r="R2626" s="76">
        <v>250</v>
      </c>
    </row>
    <row r="2627" spans="1:18">
      <c r="A2627" s="82">
        <f t="shared" si="200"/>
        <v>557004002008</v>
      </c>
      <c r="B2627" s="82" t="str">
        <f t="shared" si="201"/>
        <v>55700400</v>
      </c>
      <c r="C2627" s="82">
        <f t="shared" si="202"/>
        <v>2008</v>
      </c>
      <c r="D2627" s="82">
        <f t="shared" si="203"/>
        <v>9667.66</v>
      </c>
      <c r="E2627" s="82">
        <f t="shared" si="204"/>
        <v>904.96999999999991</v>
      </c>
      <c r="F2627" s="82">
        <f t="array" ref="F2627">SUM(IF(M2627:N2627="-",0,M2627:N2627),IF(O2627="-",0,-O2627))/100</f>
        <v>520.55999999999995</v>
      </c>
      <c r="G2627" s="82">
        <f t="array" ref="G2627">SUM(IF(P2627="-",0,P2627),IF(R2627="-",0,R2627))/100</f>
        <v>42.51</v>
      </c>
      <c r="H2627" s="82">
        <f t="array" ref="H2627">SUM(IF(Q2627="-",0,Q2627))/100</f>
        <v>341.9</v>
      </c>
      <c r="I2627" s="76">
        <v>5570040</v>
      </c>
      <c r="J2627" s="76" t="s">
        <v>260</v>
      </c>
      <c r="K2627" s="77">
        <v>39813</v>
      </c>
      <c r="L2627" s="76">
        <v>966766</v>
      </c>
      <c r="M2627" s="76">
        <v>51585</v>
      </c>
      <c r="N2627" s="76">
        <v>916</v>
      </c>
      <c r="O2627" s="76">
        <v>445</v>
      </c>
      <c r="P2627" s="76">
        <v>4002</v>
      </c>
      <c r="Q2627" s="76">
        <v>34190</v>
      </c>
      <c r="R2627" s="76">
        <v>249</v>
      </c>
    </row>
    <row r="2628" spans="1:18">
      <c r="A2628" s="82">
        <f t="shared" si="200"/>
        <v>557004002007</v>
      </c>
      <c r="B2628" s="82" t="str">
        <f t="shared" si="201"/>
        <v>55700400</v>
      </c>
      <c r="C2628" s="82">
        <f t="shared" si="202"/>
        <v>2007</v>
      </c>
      <c r="D2628" s="82">
        <f t="shared" si="203"/>
        <v>9667.11</v>
      </c>
      <c r="E2628" s="82">
        <f t="shared" si="204"/>
        <v>889.32999999999993</v>
      </c>
      <c r="F2628" s="82">
        <f t="array" ref="F2628">SUM(IF(M2628:N2628="-",0,M2628:N2628),IF(O2628="-",0,-O2628))/100</f>
        <v>508.69</v>
      </c>
      <c r="G2628" s="82">
        <f t="array" ref="G2628">SUM(IF(P2628="-",0,P2628),IF(R2628="-",0,R2628))/100</f>
        <v>39.06</v>
      </c>
      <c r="H2628" s="82">
        <f t="array" ref="H2628">SUM(IF(Q2628="-",0,Q2628))/100</f>
        <v>341.58</v>
      </c>
      <c r="I2628" s="76">
        <v>5570040</v>
      </c>
      <c r="J2628" s="76" t="s">
        <v>260</v>
      </c>
      <c r="K2628" s="77">
        <v>39447</v>
      </c>
      <c r="L2628" s="76">
        <v>966711</v>
      </c>
      <c r="M2628" s="76">
        <v>50423</v>
      </c>
      <c r="N2628" s="76">
        <v>890</v>
      </c>
      <c r="O2628" s="76">
        <v>444</v>
      </c>
      <c r="P2628" s="76">
        <v>3656</v>
      </c>
      <c r="Q2628" s="76">
        <v>34158</v>
      </c>
      <c r="R2628" s="76">
        <v>250</v>
      </c>
    </row>
    <row r="2629" spans="1:18">
      <c r="A2629" s="82">
        <f t="shared" si="200"/>
        <v>557004002006</v>
      </c>
      <c r="B2629" s="82" t="str">
        <f t="shared" si="201"/>
        <v>55700400</v>
      </c>
      <c r="C2629" s="82">
        <f t="shared" si="202"/>
        <v>2006</v>
      </c>
      <c r="D2629" s="82">
        <f t="shared" si="203"/>
        <v>9667.11</v>
      </c>
      <c r="E2629" s="82">
        <f t="shared" si="204"/>
        <v>884.36000000000013</v>
      </c>
      <c r="F2629" s="82">
        <f t="array" ref="F2629">SUM(IF(M2629:N2629="-",0,M2629:N2629),IF(O2629="-",0,-O2629))/100</f>
        <v>505.18</v>
      </c>
      <c r="G2629" s="82">
        <f t="array" ref="G2629">SUM(IF(P2629="-",0,P2629),IF(R2629="-",0,R2629))/100</f>
        <v>38.51</v>
      </c>
      <c r="H2629" s="82">
        <f t="array" ref="H2629">SUM(IF(Q2629="-",0,Q2629))/100</f>
        <v>340.67</v>
      </c>
      <c r="I2629" s="76">
        <v>5570040</v>
      </c>
      <c r="J2629" s="76" t="s">
        <v>260</v>
      </c>
      <c r="K2629" s="77">
        <v>39082</v>
      </c>
      <c r="L2629" s="76">
        <v>966711</v>
      </c>
      <c r="M2629" s="76">
        <v>50092</v>
      </c>
      <c r="N2629" s="76">
        <v>870</v>
      </c>
      <c r="O2629" s="76">
        <v>444</v>
      </c>
      <c r="P2629" s="76">
        <v>3601</v>
      </c>
      <c r="Q2629" s="76">
        <v>34067</v>
      </c>
      <c r="R2629" s="76">
        <v>250</v>
      </c>
    </row>
    <row r="2630" spans="1:18">
      <c r="A2630" s="82">
        <f t="shared" si="200"/>
        <v>557004402015</v>
      </c>
      <c r="B2630" s="82" t="str">
        <f t="shared" si="201"/>
        <v>55700440</v>
      </c>
      <c r="C2630" s="82">
        <f t="shared" si="202"/>
        <v>2015</v>
      </c>
      <c r="D2630" s="82">
        <f t="shared" si="203"/>
        <v>9083.67</v>
      </c>
      <c r="E2630" s="82">
        <f t="shared" si="204"/>
        <v>1444.75</v>
      </c>
      <c r="F2630" s="82">
        <f t="array" ref="F2630">SUM(IF(M2630:N2630="-",0,M2630:N2630),IF(O2630="-",0,-O2630))/100</f>
        <v>684.03</v>
      </c>
      <c r="G2630" s="82">
        <f t="array" ref="G2630">SUM(IF(P2630="-",0,P2630),IF(R2630="-",0,R2630))/100</f>
        <v>243.14</v>
      </c>
      <c r="H2630" s="82">
        <f t="array" ref="H2630">SUM(IF(Q2630="-",0,Q2630))/100</f>
        <v>517.58000000000004</v>
      </c>
      <c r="I2630" s="76">
        <v>5570044</v>
      </c>
      <c r="J2630" s="76" t="s">
        <v>261</v>
      </c>
      <c r="K2630" s="77">
        <v>42369</v>
      </c>
      <c r="L2630" s="76">
        <v>908367</v>
      </c>
      <c r="M2630" s="76">
        <v>67268</v>
      </c>
      <c r="N2630" s="76">
        <v>1135</v>
      </c>
      <c r="O2630" s="76">
        <v>0</v>
      </c>
      <c r="P2630" s="76">
        <v>17500</v>
      </c>
      <c r="Q2630" s="76">
        <v>51758</v>
      </c>
      <c r="R2630" s="76">
        <v>6814</v>
      </c>
    </row>
    <row r="2631" spans="1:18">
      <c r="A2631" s="82">
        <f t="shared" si="200"/>
        <v>557004402014</v>
      </c>
      <c r="B2631" s="82" t="str">
        <f t="shared" si="201"/>
        <v>55700440</v>
      </c>
      <c r="C2631" s="82">
        <f t="shared" si="202"/>
        <v>2014</v>
      </c>
      <c r="D2631" s="82">
        <f t="shared" si="203"/>
        <v>9083.67</v>
      </c>
      <c r="E2631" s="82">
        <f t="shared" si="204"/>
        <v>1439.22</v>
      </c>
      <c r="F2631" s="82">
        <f t="array" ref="F2631">SUM(IF(M2631:N2631="-",0,M2631:N2631),IF(O2631="-",0,-O2631))/100</f>
        <v>678.28</v>
      </c>
      <c r="G2631" s="82">
        <f t="array" ref="G2631">SUM(IF(P2631="-",0,P2631),IF(R2631="-",0,R2631))/100</f>
        <v>243.6</v>
      </c>
      <c r="H2631" s="82">
        <f t="array" ref="H2631">SUM(IF(Q2631="-",0,Q2631))/100</f>
        <v>517.34</v>
      </c>
      <c r="I2631" s="76">
        <v>5570044</v>
      </c>
      <c r="J2631" s="76" t="s">
        <v>261</v>
      </c>
      <c r="K2631" s="77">
        <v>42004</v>
      </c>
      <c r="L2631" s="76">
        <v>908367</v>
      </c>
      <c r="M2631" s="76">
        <v>66718</v>
      </c>
      <c r="N2631" s="76">
        <v>1110</v>
      </c>
      <c r="O2631" s="76" t="s">
        <v>19</v>
      </c>
      <c r="P2631" s="76">
        <v>17546</v>
      </c>
      <c r="Q2631" s="76">
        <v>51734</v>
      </c>
      <c r="R2631" s="76">
        <v>6814</v>
      </c>
    </row>
    <row r="2632" spans="1:18">
      <c r="A2632" s="82">
        <f t="shared" si="200"/>
        <v>557004402013</v>
      </c>
      <c r="B2632" s="82" t="str">
        <f t="shared" si="201"/>
        <v>55700440</v>
      </c>
      <c r="C2632" s="82">
        <f t="shared" si="202"/>
        <v>2013</v>
      </c>
      <c r="D2632" s="82">
        <f t="shared" si="203"/>
        <v>9083.67</v>
      </c>
      <c r="E2632" s="82">
        <f t="shared" si="204"/>
        <v>1438.2800000000002</v>
      </c>
      <c r="F2632" s="82">
        <f t="array" ref="F2632">SUM(IF(M2632:N2632="-",0,M2632:N2632),IF(O2632="-",0,-O2632))/100</f>
        <v>675.57</v>
      </c>
      <c r="G2632" s="82">
        <f t="array" ref="G2632">SUM(IF(P2632="-",0,P2632),IF(R2632="-",0,R2632))/100</f>
        <v>244.5</v>
      </c>
      <c r="H2632" s="82">
        <f t="array" ref="H2632">SUM(IF(Q2632="-",0,Q2632))/100</f>
        <v>518.21</v>
      </c>
      <c r="I2632" s="76">
        <v>5570044</v>
      </c>
      <c r="J2632" s="76" t="s">
        <v>261</v>
      </c>
      <c r="K2632" s="77">
        <v>41639</v>
      </c>
      <c r="L2632" s="76">
        <v>908367</v>
      </c>
      <c r="M2632" s="76">
        <v>66411</v>
      </c>
      <c r="N2632" s="76">
        <v>1146</v>
      </c>
      <c r="O2632" s="76" t="s">
        <v>19</v>
      </c>
      <c r="P2632" s="76">
        <v>17636</v>
      </c>
      <c r="Q2632" s="76">
        <v>51821</v>
      </c>
      <c r="R2632" s="76">
        <v>6814</v>
      </c>
    </row>
    <row r="2633" spans="1:18">
      <c r="A2633" s="82">
        <f t="shared" si="200"/>
        <v>557004402012</v>
      </c>
      <c r="B2633" s="82" t="str">
        <f t="shared" si="201"/>
        <v>55700440</v>
      </c>
      <c r="C2633" s="82">
        <f t="shared" si="202"/>
        <v>2012</v>
      </c>
      <c r="D2633" s="82">
        <f t="shared" si="203"/>
        <v>9083.67</v>
      </c>
      <c r="E2633" s="82">
        <f t="shared" si="204"/>
        <v>1434.42</v>
      </c>
      <c r="F2633" s="82">
        <f t="array" ref="F2633">SUM(IF(M2633:N2633="-",0,M2633:N2633),IF(O2633="-",0,-O2633))/100</f>
        <v>673.5</v>
      </c>
      <c r="G2633" s="82">
        <f t="array" ref="G2633">SUM(IF(P2633="-",0,P2633),IF(R2633="-",0,R2633))/100</f>
        <v>245.38</v>
      </c>
      <c r="H2633" s="82">
        <f t="array" ref="H2633">SUM(IF(Q2633="-",0,Q2633))/100</f>
        <v>515.54</v>
      </c>
      <c r="I2633" s="76">
        <v>5570044</v>
      </c>
      <c r="J2633" s="76" t="s">
        <v>261</v>
      </c>
      <c r="K2633" s="77">
        <v>41274</v>
      </c>
      <c r="L2633" s="76">
        <v>908367</v>
      </c>
      <c r="M2633" s="76">
        <v>66204</v>
      </c>
      <c r="N2633" s="76">
        <v>1146</v>
      </c>
      <c r="O2633" s="76">
        <v>0</v>
      </c>
      <c r="P2633" s="76">
        <v>17724</v>
      </c>
      <c r="Q2633" s="76">
        <v>51554</v>
      </c>
      <c r="R2633" s="76">
        <v>6814</v>
      </c>
    </row>
    <row r="2634" spans="1:18">
      <c r="A2634" s="82">
        <f t="shared" si="200"/>
        <v>557004402011</v>
      </c>
      <c r="B2634" s="82" t="str">
        <f t="shared" si="201"/>
        <v>55700440</v>
      </c>
      <c r="C2634" s="82">
        <f t="shared" si="202"/>
        <v>2011</v>
      </c>
      <c r="D2634" s="82">
        <f t="shared" si="203"/>
        <v>9070.14</v>
      </c>
      <c r="E2634" s="82">
        <f t="shared" si="204"/>
        <v>1426.79</v>
      </c>
      <c r="F2634" s="82">
        <f t="array" ref="F2634">SUM(IF(M2634:N2634="-",0,M2634:N2634),IF(O2634="-",0,-O2634))/100</f>
        <v>667.24</v>
      </c>
      <c r="G2634" s="82">
        <f t="array" ref="G2634">SUM(IF(P2634="-",0,P2634),IF(R2634="-",0,R2634))/100</f>
        <v>245.51</v>
      </c>
      <c r="H2634" s="82">
        <f t="array" ref="H2634">SUM(IF(Q2634="-",0,Q2634))/100</f>
        <v>514.04</v>
      </c>
      <c r="I2634" s="76">
        <v>5570044</v>
      </c>
      <c r="J2634" s="76" t="s">
        <v>261</v>
      </c>
      <c r="K2634" s="77">
        <v>40908</v>
      </c>
      <c r="L2634" s="76">
        <v>907014</v>
      </c>
      <c r="M2634" s="76">
        <v>66244</v>
      </c>
      <c r="N2634" s="76">
        <v>480</v>
      </c>
      <c r="O2634" s="76">
        <v>0</v>
      </c>
      <c r="P2634" s="76">
        <v>17739</v>
      </c>
      <c r="Q2634" s="76">
        <v>51404</v>
      </c>
      <c r="R2634" s="76">
        <v>6812</v>
      </c>
    </row>
    <row r="2635" spans="1:18">
      <c r="A2635" s="82">
        <f t="shared" ref="A2635:A2698" si="205">(B2635&amp;C2635)+0</f>
        <v>557004402010</v>
      </c>
      <c r="B2635" s="82" t="str">
        <f t="shared" ref="B2635:B2698" si="206">LEFT(I2635&amp;"00000000",8)</f>
        <v>55700440</v>
      </c>
      <c r="C2635" s="82">
        <f t="shared" ref="C2635:C2698" si="207">YEAR(K2635)</f>
        <v>2010</v>
      </c>
      <c r="D2635" s="82">
        <f t="shared" ref="D2635:D2698" si="208">IF(L2635="-",0,L2635/100)</f>
        <v>9070.14</v>
      </c>
      <c r="E2635" s="82">
        <f t="shared" ref="E2635:E2698" si="209">SUM(F2635:H2635)</f>
        <v>1426.79</v>
      </c>
      <c r="F2635" s="82">
        <f t="array" ref="F2635">SUM(IF(M2635:N2635="-",0,M2635:N2635),IF(O2635="-",0,-O2635))/100</f>
        <v>667.24</v>
      </c>
      <c r="G2635" s="82">
        <f t="array" ref="G2635">SUM(IF(P2635="-",0,P2635),IF(R2635="-",0,R2635))/100</f>
        <v>245.51</v>
      </c>
      <c r="H2635" s="82">
        <f t="array" ref="H2635">SUM(IF(Q2635="-",0,Q2635))/100</f>
        <v>514.04</v>
      </c>
      <c r="I2635" s="76">
        <v>5570044</v>
      </c>
      <c r="J2635" s="76" t="s">
        <v>261</v>
      </c>
      <c r="K2635" s="77">
        <v>40543</v>
      </c>
      <c r="L2635" s="76">
        <v>907014</v>
      </c>
      <c r="M2635" s="76">
        <v>66244</v>
      </c>
      <c r="N2635" s="76">
        <v>480</v>
      </c>
      <c r="O2635" s="76">
        <v>0</v>
      </c>
      <c r="P2635" s="76">
        <v>17739</v>
      </c>
      <c r="Q2635" s="76">
        <v>51404</v>
      </c>
      <c r="R2635" s="76">
        <v>6812</v>
      </c>
    </row>
    <row r="2636" spans="1:18">
      <c r="A2636" s="82">
        <f t="shared" si="205"/>
        <v>557004402009</v>
      </c>
      <c r="B2636" s="82" t="str">
        <f t="shared" si="206"/>
        <v>55700440</v>
      </c>
      <c r="C2636" s="82">
        <f t="shared" si="207"/>
        <v>2009</v>
      </c>
      <c r="D2636" s="82">
        <f t="shared" si="208"/>
        <v>9070.26</v>
      </c>
      <c r="E2636" s="82">
        <f t="shared" si="209"/>
        <v>1314.58</v>
      </c>
      <c r="F2636" s="82">
        <f t="array" ref="F2636">SUM(IF(M2636:N2636="-",0,M2636:N2636),IF(O2636="-",0,-O2636))/100</f>
        <v>632.53</v>
      </c>
      <c r="G2636" s="82">
        <f t="array" ref="G2636">SUM(IF(P2636="-",0,P2636),IF(R2636="-",0,R2636))/100</f>
        <v>232.88</v>
      </c>
      <c r="H2636" s="82">
        <f t="array" ref="H2636">SUM(IF(Q2636="-",0,Q2636))/100</f>
        <v>449.17</v>
      </c>
      <c r="I2636" s="76">
        <v>5570044</v>
      </c>
      <c r="J2636" s="76" t="s">
        <v>261</v>
      </c>
      <c r="K2636" s="77">
        <v>40178</v>
      </c>
      <c r="L2636" s="76">
        <v>907026</v>
      </c>
      <c r="M2636" s="76">
        <v>62944</v>
      </c>
      <c r="N2636" s="76">
        <v>309</v>
      </c>
      <c r="O2636" s="76" t="s">
        <v>19</v>
      </c>
      <c r="P2636" s="76">
        <v>15482</v>
      </c>
      <c r="Q2636" s="76">
        <v>44917</v>
      </c>
      <c r="R2636" s="76">
        <v>7806</v>
      </c>
    </row>
    <row r="2637" spans="1:18">
      <c r="A2637" s="82">
        <f t="shared" si="205"/>
        <v>557004402008</v>
      </c>
      <c r="B2637" s="82" t="str">
        <f t="shared" si="206"/>
        <v>55700440</v>
      </c>
      <c r="C2637" s="82">
        <f t="shared" si="207"/>
        <v>2008</v>
      </c>
      <c r="D2637" s="82">
        <f t="shared" si="208"/>
        <v>9062.0499999999993</v>
      </c>
      <c r="E2637" s="82">
        <f t="shared" si="209"/>
        <v>1394.76</v>
      </c>
      <c r="F2637" s="82">
        <f t="array" ref="F2637">SUM(IF(M2637:N2637="-",0,M2637:N2637),IF(O2637="-",0,-O2637))/100</f>
        <v>671.12</v>
      </c>
      <c r="G2637" s="82">
        <f t="array" ref="G2637">SUM(IF(P2637="-",0,P2637),IF(R2637="-",0,R2637))/100</f>
        <v>222.19</v>
      </c>
      <c r="H2637" s="82">
        <f t="array" ref="H2637">SUM(IF(Q2637="-",0,Q2637))/100</f>
        <v>501.45</v>
      </c>
      <c r="I2637" s="76">
        <v>5570044</v>
      </c>
      <c r="J2637" s="76" t="s">
        <v>261</v>
      </c>
      <c r="K2637" s="77">
        <v>39813</v>
      </c>
      <c r="L2637" s="76">
        <v>906205</v>
      </c>
      <c r="M2637" s="76">
        <v>66773</v>
      </c>
      <c r="N2637" s="76">
        <v>339</v>
      </c>
      <c r="O2637" s="76" t="s">
        <v>19</v>
      </c>
      <c r="P2637" s="76">
        <v>14447</v>
      </c>
      <c r="Q2637" s="76">
        <v>50145</v>
      </c>
      <c r="R2637" s="76">
        <v>7772</v>
      </c>
    </row>
    <row r="2638" spans="1:18">
      <c r="A2638" s="82">
        <f t="shared" si="205"/>
        <v>557004402007</v>
      </c>
      <c r="B2638" s="82" t="str">
        <f t="shared" si="206"/>
        <v>55700440</v>
      </c>
      <c r="C2638" s="82">
        <f t="shared" si="207"/>
        <v>2007</v>
      </c>
      <c r="D2638" s="82">
        <f t="shared" si="208"/>
        <v>9061.52</v>
      </c>
      <c r="E2638" s="82">
        <f t="shared" si="209"/>
        <v>1361.3000000000002</v>
      </c>
      <c r="F2638" s="82">
        <f t="array" ref="F2638">SUM(IF(M2638:N2638="-",0,M2638:N2638),IF(O2638="-",0,-O2638))/100</f>
        <v>662.88</v>
      </c>
      <c r="G2638" s="82">
        <f t="array" ref="G2638">SUM(IF(P2638="-",0,P2638),IF(R2638="-",0,R2638))/100</f>
        <v>207.07</v>
      </c>
      <c r="H2638" s="82">
        <f t="array" ref="H2638">SUM(IF(Q2638="-",0,Q2638))/100</f>
        <v>491.35</v>
      </c>
      <c r="I2638" s="76">
        <v>5570044</v>
      </c>
      <c r="J2638" s="76" t="s">
        <v>261</v>
      </c>
      <c r="K2638" s="77">
        <v>39447</v>
      </c>
      <c r="L2638" s="76">
        <v>906152</v>
      </c>
      <c r="M2638" s="76">
        <v>65983</v>
      </c>
      <c r="N2638" s="76">
        <v>305</v>
      </c>
      <c r="O2638" s="76" t="s">
        <v>19</v>
      </c>
      <c r="P2638" s="76">
        <v>12921</v>
      </c>
      <c r="Q2638" s="76">
        <v>49135</v>
      </c>
      <c r="R2638" s="76">
        <v>7786</v>
      </c>
    </row>
    <row r="2639" spans="1:18">
      <c r="A2639" s="82">
        <f t="shared" si="205"/>
        <v>557004402006</v>
      </c>
      <c r="B2639" s="82" t="str">
        <f t="shared" si="206"/>
        <v>55700440</v>
      </c>
      <c r="C2639" s="82">
        <f t="shared" si="207"/>
        <v>2006</v>
      </c>
      <c r="D2639" s="82">
        <f t="shared" si="208"/>
        <v>9060.65</v>
      </c>
      <c r="E2639" s="82">
        <f t="shared" si="209"/>
        <v>1325.5900000000001</v>
      </c>
      <c r="F2639" s="82">
        <f t="array" ref="F2639">SUM(IF(M2639:N2639="-",0,M2639:N2639),IF(O2639="-",0,-O2639))/100</f>
        <v>651.99</v>
      </c>
      <c r="G2639" s="82">
        <f t="array" ref="G2639">SUM(IF(P2639="-",0,P2639),IF(R2639="-",0,R2639))/100</f>
        <v>200.97</v>
      </c>
      <c r="H2639" s="82">
        <f t="array" ref="H2639">SUM(IF(Q2639="-",0,Q2639))/100</f>
        <v>472.63</v>
      </c>
      <c r="I2639" s="76">
        <v>5570044</v>
      </c>
      <c r="J2639" s="76" t="s">
        <v>261</v>
      </c>
      <c r="K2639" s="77">
        <v>39082</v>
      </c>
      <c r="L2639" s="76">
        <v>906065</v>
      </c>
      <c r="M2639" s="76">
        <v>64921</v>
      </c>
      <c r="N2639" s="76">
        <v>278</v>
      </c>
      <c r="O2639" s="76" t="s">
        <v>19</v>
      </c>
      <c r="P2639" s="76">
        <v>12435</v>
      </c>
      <c r="Q2639" s="76">
        <v>47263</v>
      </c>
      <c r="R2639" s="76">
        <v>7662</v>
      </c>
    </row>
    <row r="2640" spans="1:18">
      <c r="A2640" s="82">
        <f t="shared" si="205"/>
        <v>557004802015</v>
      </c>
      <c r="B2640" s="82" t="str">
        <f t="shared" si="206"/>
        <v>55700480</v>
      </c>
      <c r="C2640" s="82">
        <f t="shared" si="207"/>
        <v>2015</v>
      </c>
      <c r="D2640" s="82">
        <f t="shared" si="208"/>
        <v>11703.02</v>
      </c>
      <c r="E2640" s="82">
        <f t="shared" si="209"/>
        <v>1265.5</v>
      </c>
      <c r="F2640" s="82">
        <f t="array" ref="F2640">SUM(IF(M2640:N2640="-",0,M2640:N2640),IF(O2640="-",0,-O2640))/100</f>
        <v>693.41</v>
      </c>
      <c r="G2640" s="82">
        <f t="array" ref="G2640">SUM(IF(P2640="-",0,P2640),IF(R2640="-",0,R2640))/100</f>
        <v>59.71</v>
      </c>
      <c r="H2640" s="82">
        <f t="array" ref="H2640">SUM(IF(Q2640="-",0,Q2640))/100</f>
        <v>512.38</v>
      </c>
      <c r="I2640" s="76">
        <v>5570048</v>
      </c>
      <c r="J2640" s="76" t="s">
        <v>262</v>
      </c>
      <c r="K2640" s="77">
        <v>42369</v>
      </c>
      <c r="L2640" s="76">
        <v>1170302</v>
      </c>
      <c r="M2640" s="76">
        <v>68441</v>
      </c>
      <c r="N2640" s="76">
        <v>1154</v>
      </c>
      <c r="O2640" s="76">
        <v>254</v>
      </c>
      <c r="P2640" s="76">
        <v>5337</v>
      </c>
      <c r="Q2640" s="76">
        <v>51238</v>
      </c>
      <c r="R2640" s="76">
        <v>634</v>
      </c>
    </row>
    <row r="2641" spans="1:18">
      <c r="A2641" s="82">
        <f t="shared" si="205"/>
        <v>557004802014</v>
      </c>
      <c r="B2641" s="82" t="str">
        <f t="shared" si="206"/>
        <v>55700480</v>
      </c>
      <c r="C2641" s="82">
        <f t="shared" si="207"/>
        <v>2014</v>
      </c>
      <c r="D2641" s="82">
        <f t="shared" si="208"/>
        <v>11703.02</v>
      </c>
      <c r="E2641" s="82">
        <f t="shared" si="209"/>
        <v>1233.7</v>
      </c>
      <c r="F2641" s="82">
        <f t="array" ref="F2641">SUM(IF(M2641:N2641="-",0,M2641:N2641),IF(O2641="-",0,-O2641))/100</f>
        <v>690.15</v>
      </c>
      <c r="G2641" s="82">
        <f t="array" ref="G2641">SUM(IF(P2641="-",0,P2641),IF(R2641="-",0,R2641))/100</f>
        <v>37.83</v>
      </c>
      <c r="H2641" s="82">
        <f t="array" ref="H2641">SUM(IF(Q2641="-",0,Q2641))/100</f>
        <v>505.72</v>
      </c>
      <c r="I2641" s="76">
        <v>5570048</v>
      </c>
      <c r="J2641" s="76" t="s">
        <v>262</v>
      </c>
      <c r="K2641" s="77">
        <v>42004</v>
      </c>
      <c r="L2641" s="76">
        <v>1170302</v>
      </c>
      <c r="M2641" s="76">
        <v>68155</v>
      </c>
      <c r="N2641" s="76">
        <v>1109</v>
      </c>
      <c r="O2641" s="76">
        <v>249</v>
      </c>
      <c r="P2641" s="76">
        <v>3123</v>
      </c>
      <c r="Q2641" s="76">
        <v>50572</v>
      </c>
      <c r="R2641" s="76">
        <v>660</v>
      </c>
    </row>
    <row r="2642" spans="1:18">
      <c r="A2642" s="82">
        <f t="shared" si="205"/>
        <v>557004802013</v>
      </c>
      <c r="B2642" s="82" t="str">
        <f t="shared" si="206"/>
        <v>55700480</v>
      </c>
      <c r="C2642" s="82">
        <f t="shared" si="207"/>
        <v>2013</v>
      </c>
      <c r="D2642" s="82">
        <f t="shared" si="208"/>
        <v>11703.02</v>
      </c>
      <c r="E2642" s="82">
        <f t="shared" si="209"/>
        <v>1228.54</v>
      </c>
      <c r="F2642" s="82">
        <f t="array" ref="F2642">SUM(IF(M2642:N2642="-",0,M2642:N2642),IF(O2642="-",0,-O2642))/100</f>
        <v>686.16</v>
      </c>
      <c r="G2642" s="82">
        <f t="array" ref="G2642">SUM(IF(P2642="-",0,P2642),IF(R2642="-",0,R2642))/100</f>
        <v>37.43</v>
      </c>
      <c r="H2642" s="82">
        <f t="array" ref="H2642">SUM(IF(Q2642="-",0,Q2642))/100</f>
        <v>504.95</v>
      </c>
      <c r="I2642" s="76">
        <v>5570048</v>
      </c>
      <c r="J2642" s="76" t="s">
        <v>262</v>
      </c>
      <c r="K2642" s="77">
        <v>41639</v>
      </c>
      <c r="L2642" s="76">
        <v>1170302</v>
      </c>
      <c r="M2642" s="76">
        <v>67756</v>
      </c>
      <c r="N2642" s="76">
        <v>1109</v>
      </c>
      <c r="O2642" s="76">
        <v>249</v>
      </c>
      <c r="P2642" s="76">
        <v>3083</v>
      </c>
      <c r="Q2642" s="76">
        <v>50495</v>
      </c>
      <c r="R2642" s="76">
        <v>660</v>
      </c>
    </row>
    <row r="2643" spans="1:18">
      <c r="A2643" s="82">
        <f t="shared" si="205"/>
        <v>557004802012</v>
      </c>
      <c r="B2643" s="82" t="str">
        <f t="shared" si="206"/>
        <v>55700480</v>
      </c>
      <c r="C2643" s="82">
        <f t="shared" si="207"/>
        <v>2012</v>
      </c>
      <c r="D2643" s="82">
        <f t="shared" si="208"/>
        <v>11703.03</v>
      </c>
      <c r="E2643" s="82">
        <f t="shared" si="209"/>
        <v>1226.5500000000002</v>
      </c>
      <c r="F2643" s="82">
        <f t="array" ref="F2643">SUM(IF(M2643:N2643="-",0,M2643:N2643),IF(O2643="-",0,-O2643))/100</f>
        <v>684.7</v>
      </c>
      <c r="G2643" s="82">
        <f t="array" ref="G2643">SUM(IF(P2643="-",0,P2643),IF(R2643="-",0,R2643))/100</f>
        <v>37.47</v>
      </c>
      <c r="H2643" s="82">
        <f t="array" ref="H2643">SUM(IF(Q2643="-",0,Q2643))/100</f>
        <v>504.38</v>
      </c>
      <c r="I2643" s="76">
        <v>5570048</v>
      </c>
      <c r="J2643" s="76" t="s">
        <v>262</v>
      </c>
      <c r="K2643" s="77">
        <v>41274</v>
      </c>
      <c r="L2643" s="76">
        <v>1170303</v>
      </c>
      <c r="M2643" s="76">
        <v>67638</v>
      </c>
      <c r="N2643" s="76">
        <v>1081</v>
      </c>
      <c r="O2643" s="76">
        <v>249</v>
      </c>
      <c r="P2643" s="76">
        <v>3087</v>
      </c>
      <c r="Q2643" s="76">
        <v>50438</v>
      </c>
      <c r="R2643" s="76">
        <v>660</v>
      </c>
    </row>
    <row r="2644" spans="1:18">
      <c r="A2644" s="82">
        <f t="shared" si="205"/>
        <v>557004802011</v>
      </c>
      <c r="B2644" s="82" t="str">
        <f t="shared" si="206"/>
        <v>55700480</v>
      </c>
      <c r="C2644" s="82">
        <f t="shared" si="207"/>
        <v>2011</v>
      </c>
      <c r="D2644" s="82">
        <f t="shared" si="208"/>
        <v>11703.08</v>
      </c>
      <c r="E2644" s="82">
        <f t="shared" si="209"/>
        <v>1222.58</v>
      </c>
      <c r="F2644" s="82">
        <f t="array" ref="F2644">SUM(IF(M2644:N2644="-",0,M2644:N2644),IF(O2644="-",0,-O2644))/100</f>
        <v>682.01</v>
      </c>
      <c r="G2644" s="82">
        <f t="array" ref="G2644">SUM(IF(P2644="-",0,P2644),IF(R2644="-",0,R2644))/100</f>
        <v>37.119999999999997</v>
      </c>
      <c r="H2644" s="82">
        <f t="array" ref="H2644">SUM(IF(Q2644="-",0,Q2644))/100</f>
        <v>503.45</v>
      </c>
      <c r="I2644" s="76">
        <v>5570048</v>
      </c>
      <c r="J2644" s="76" t="s">
        <v>262</v>
      </c>
      <c r="K2644" s="77">
        <v>40908</v>
      </c>
      <c r="L2644" s="76">
        <v>1170308</v>
      </c>
      <c r="M2644" s="76">
        <v>67937</v>
      </c>
      <c r="N2644" s="76">
        <v>513</v>
      </c>
      <c r="O2644" s="76">
        <v>249</v>
      </c>
      <c r="P2644" s="76">
        <v>3052</v>
      </c>
      <c r="Q2644" s="76">
        <v>50345</v>
      </c>
      <c r="R2644" s="76">
        <v>660</v>
      </c>
    </row>
    <row r="2645" spans="1:18">
      <c r="A2645" s="82">
        <f t="shared" si="205"/>
        <v>557004802010</v>
      </c>
      <c r="B2645" s="82" t="str">
        <f t="shared" si="206"/>
        <v>55700480</v>
      </c>
      <c r="C2645" s="82">
        <f t="shared" si="207"/>
        <v>2010</v>
      </c>
      <c r="D2645" s="82">
        <f t="shared" si="208"/>
        <v>11703.08</v>
      </c>
      <c r="E2645" s="82">
        <f t="shared" si="209"/>
        <v>1222.58</v>
      </c>
      <c r="F2645" s="82">
        <f t="array" ref="F2645">SUM(IF(M2645:N2645="-",0,M2645:N2645),IF(O2645="-",0,-O2645))/100</f>
        <v>682.01</v>
      </c>
      <c r="G2645" s="82">
        <f t="array" ref="G2645">SUM(IF(P2645="-",0,P2645),IF(R2645="-",0,R2645))/100</f>
        <v>37.119999999999997</v>
      </c>
      <c r="H2645" s="82">
        <f t="array" ref="H2645">SUM(IF(Q2645="-",0,Q2645))/100</f>
        <v>503.45</v>
      </c>
      <c r="I2645" s="76">
        <v>5570048</v>
      </c>
      <c r="J2645" s="76" t="s">
        <v>262</v>
      </c>
      <c r="K2645" s="77">
        <v>40543</v>
      </c>
      <c r="L2645" s="76">
        <v>1170308</v>
      </c>
      <c r="M2645" s="76">
        <v>67937</v>
      </c>
      <c r="N2645" s="76">
        <v>513</v>
      </c>
      <c r="O2645" s="76">
        <v>249</v>
      </c>
      <c r="P2645" s="76">
        <v>3052</v>
      </c>
      <c r="Q2645" s="76">
        <v>50345</v>
      </c>
      <c r="R2645" s="76">
        <v>660</v>
      </c>
    </row>
    <row r="2646" spans="1:18">
      <c r="A2646" s="82">
        <f t="shared" si="205"/>
        <v>557004802009</v>
      </c>
      <c r="B2646" s="82" t="str">
        <f t="shared" si="206"/>
        <v>55700480</v>
      </c>
      <c r="C2646" s="82">
        <f t="shared" si="207"/>
        <v>2009</v>
      </c>
      <c r="D2646" s="82">
        <f t="shared" si="208"/>
        <v>11703.09</v>
      </c>
      <c r="E2646" s="82">
        <f t="shared" si="209"/>
        <v>1218.8799999999999</v>
      </c>
      <c r="F2646" s="82">
        <f t="array" ref="F2646">SUM(IF(M2646:N2646="-",0,M2646:N2646),IF(O2646="-",0,-O2646))/100</f>
        <v>678.53</v>
      </c>
      <c r="G2646" s="82">
        <f t="array" ref="G2646">SUM(IF(P2646="-",0,P2646),IF(R2646="-",0,R2646))/100</f>
        <v>36.65</v>
      </c>
      <c r="H2646" s="82">
        <f t="array" ref="H2646">SUM(IF(Q2646="-",0,Q2646))/100</f>
        <v>503.7</v>
      </c>
      <c r="I2646" s="76">
        <v>5570048</v>
      </c>
      <c r="J2646" s="76" t="s">
        <v>262</v>
      </c>
      <c r="K2646" s="77">
        <v>40178</v>
      </c>
      <c r="L2646" s="76">
        <v>1170309</v>
      </c>
      <c r="M2646" s="76">
        <v>67589</v>
      </c>
      <c r="N2646" s="76">
        <v>513</v>
      </c>
      <c r="O2646" s="76">
        <v>249</v>
      </c>
      <c r="P2646" s="76">
        <v>3005</v>
      </c>
      <c r="Q2646" s="76">
        <v>50370</v>
      </c>
      <c r="R2646" s="76">
        <v>660</v>
      </c>
    </row>
    <row r="2647" spans="1:18">
      <c r="A2647" s="82">
        <f t="shared" si="205"/>
        <v>557004802008</v>
      </c>
      <c r="B2647" s="82" t="str">
        <f t="shared" si="206"/>
        <v>55700480</v>
      </c>
      <c r="C2647" s="82">
        <f t="shared" si="207"/>
        <v>2008</v>
      </c>
      <c r="D2647" s="82">
        <f t="shared" si="208"/>
        <v>11703.08</v>
      </c>
      <c r="E2647" s="82">
        <f t="shared" si="209"/>
        <v>1209.82</v>
      </c>
      <c r="F2647" s="82">
        <f t="array" ref="F2647">SUM(IF(M2647:N2647="-",0,M2647:N2647),IF(O2647="-",0,-O2647))/100</f>
        <v>670.69</v>
      </c>
      <c r="G2647" s="82">
        <f t="array" ref="G2647">SUM(IF(P2647="-",0,P2647),IF(R2647="-",0,R2647))/100</f>
        <v>36.799999999999997</v>
      </c>
      <c r="H2647" s="82">
        <f t="array" ref="H2647">SUM(IF(Q2647="-",0,Q2647))/100</f>
        <v>502.33</v>
      </c>
      <c r="I2647" s="76">
        <v>5570048</v>
      </c>
      <c r="J2647" s="76" t="s">
        <v>262</v>
      </c>
      <c r="K2647" s="77">
        <v>39813</v>
      </c>
      <c r="L2647" s="76">
        <v>1170308</v>
      </c>
      <c r="M2647" s="76">
        <v>66805</v>
      </c>
      <c r="N2647" s="76">
        <v>513</v>
      </c>
      <c r="O2647" s="76">
        <v>249</v>
      </c>
      <c r="P2647" s="76">
        <v>3021</v>
      </c>
      <c r="Q2647" s="76">
        <v>50233</v>
      </c>
      <c r="R2647" s="76">
        <v>659</v>
      </c>
    </row>
    <row r="2648" spans="1:18">
      <c r="A2648" s="82">
        <f t="shared" si="205"/>
        <v>557004802007</v>
      </c>
      <c r="B2648" s="82" t="str">
        <f t="shared" si="206"/>
        <v>55700480</v>
      </c>
      <c r="C2648" s="82">
        <f t="shared" si="207"/>
        <v>2007</v>
      </c>
      <c r="D2648" s="82">
        <f t="shared" si="208"/>
        <v>11703.08</v>
      </c>
      <c r="E2648" s="82">
        <f t="shared" si="209"/>
        <v>1198.43</v>
      </c>
      <c r="F2648" s="82">
        <f t="array" ref="F2648">SUM(IF(M2648:N2648="-",0,M2648:N2648),IF(O2648="-",0,-O2648))/100</f>
        <v>659.34</v>
      </c>
      <c r="G2648" s="82">
        <f t="array" ref="G2648">SUM(IF(P2648="-",0,P2648),IF(R2648="-",0,R2648))/100</f>
        <v>36.950000000000003</v>
      </c>
      <c r="H2648" s="82">
        <f t="array" ref="H2648">SUM(IF(Q2648="-",0,Q2648))/100</f>
        <v>502.14</v>
      </c>
      <c r="I2648" s="76">
        <v>5570048</v>
      </c>
      <c r="J2648" s="76" t="s">
        <v>262</v>
      </c>
      <c r="K2648" s="77">
        <v>39447</v>
      </c>
      <c r="L2648" s="76">
        <v>1170308</v>
      </c>
      <c r="M2648" s="76">
        <v>65670</v>
      </c>
      <c r="N2648" s="76">
        <v>513</v>
      </c>
      <c r="O2648" s="76">
        <v>249</v>
      </c>
      <c r="P2648" s="76">
        <v>3035</v>
      </c>
      <c r="Q2648" s="76">
        <v>50214</v>
      </c>
      <c r="R2648" s="76">
        <v>660</v>
      </c>
    </row>
    <row r="2649" spans="1:18">
      <c r="A2649" s="82">
        <f t="shared" si="205"/>
        <v>557004802006</v>
      </c>
      <c r="B2649" s="82" t="str">
        <f t="shared" si="206"/>
        <v>55700480</v>
      </c>
      <c r="C2649" s="82">
        <f t="shared" si="207"/>
        <v>2006</v>
      </c>
      <c r="D2649" s="82">
        <f t="shared" si="208"/>
        <v>11703.08</v>
      </c>
      <c r="E2649" s="82">
        <f t="shared" si="209"/>
        <v>1186.51</v>
      </c>
      <c r="F2649" s="82">
        <f t="array" ref="F2649">SUM(IF(M2649:N2649="-",0,M2649:N2649),IF(O2649="-",0,-O2649))/100</f>
        <v>648.61</v>
      </c>
      <c r="G2649" s="82">
        <f t="array" ref="G2649">SUM(IF(P2649="-",0,P2649),IF(R2649="-",0,R2649))/100</f>
        <v>36.5</v>
      </c>
      <c r="H2649" s="82">
        <f t="array" ref="H2649">SUM(IF(Q2649="-",0,Q2649))/100</f>
        <v>501.4</v>
      </c>
      <c r="I2649" s="76">
        <v>5570048</v>
      </c>
      <c r="J2649" s="76" t="s">
        <v>262</v>
      </c>
      <c r="K2649" s="77">
        <v>39082</v>
      </c>
      <c r="L2649" s="76">
        <v>1170308</v>
      </c>
      <c r="M2649" s="76">
        <v>64597</v>
      </c>
      <c r="N2649" s="76">
        <v>513</v>
      </c>
      <c r="O2649" s="76">
        <v>249</v>
      </c>
      <c r="P2649" s="76">
        <v>3012</v>
      </c>
      <c r="Q2649" s="76">
        <v>50140</v>
      </c>
      <c r="R2649" s="76">
        <v>638</v>
      </c>
    </row>
    <row r="2650" spans="1:18">
      <c r="A2650" s="82">
        <f t="shared" si="205"/>
        <v>557005202015</v>
      </c>
      <c r="B2650" s="82" t="str">
        <f t="shared" si="206"/>
        <v>55700520</v>
      </c>
      <c r="C2650" s="82">
        <f t="shared" si="207"/>
        <v>2015</v>
      </c>
      <c r="D2650" s="82">
        <f t="shared" si="208"/>
        <v>17688.169999999998</v>
      </c>
      <c r="E2650" s="82">
        <f t="shared" si="209"/>
        <v>2599.5099999999998</v>
      </c>
      <c r="F2650" s="82">
        <f t="array" ref="F2650">SUM(IF(M2650:N2650="-",0,M2650:N2650),IF(O2650="-",0,-O2650))/100</f>
        <v>1390.58</v>
      </c>
      <c r="G2650" s="82">
        <f t="array" ref="G2650">SUM(IF(P2650="-",0,P2650),IF(R2650="-",0,R2650))/100</f>
        <v>261.76</v>
      </c>
      <c r="H2650" s="82">
        <f t="array" ref="H2650">SUM(IF(Q2650="-",0,Q2650))/100</f>
        <v>947.17</v>
      </c>
      <c r="I2650" s="76">
        <v>5570052</v>
      </c>
      <c r="J2650" s="76" t="s">
        <v>263</v>
      </c>
      <c r="K2650" s="77">
        <v>42369</v>
      </c>
      <c r="L2650" s="76">
        <v>1768817</v>
      </c>
      <c r="M2650" s="76">
        <v>135708</v>
      </c>
      <c r="N2650" s="76">
        <v>4164</v>
      </c>
      <c r="O2650" s="76">
        <v>814</v>
      </c>
      <c r="P2650" s="76">
        <v>24989</v>
      </c>
      <c r="Q2650" s="76">
        <v>94717</v>
      </c>
      <c r="R2650" s="76">
        <v>1187</v>
      </c>
    </row>
    <row r="2651" spans="1:18">
      <c r="A2651" s="82">
        <f t="shared" si="205"/>
        <v>557005202014</v>
      </c>
      <c r="B2651" s="82" t="str">
        <f t="shared" si="206"/>
        <v>55700520</v>
      </c>
      <c r="C2651" s="82">
        <f t="shared" si="207"/>
        <v>2014</v>
      </c>
      <c r="D2651" s="82">
        <f t="shared" si="208"/>
        <v>17688.169999999998</v>
      </c>
      <c r="E2651" s="82">
        <f t="shared" si="209"/>
        <v>2592.3700000000003</v>
      </c>
      <c r="F2651" s="82">
        <f t="array" ref="F2651">SUM(IF(M2651:N2651="-",0,M2651:N2651),IF(O2651="-",0,-O2651))/100</f>
        <v>1387.38</v>
      </c>
      <c r="G2651" s="82">
        <f t="array" ref="G2651">SUM(IF(P2651="-",0,P2651),IF(R2651="-",0,R2651))/100</f>
        <v>259.67</v>
      </c>
      <c r="H2651" s="82">
        <f t="array" ref="H2651">SUM(IF(Q2651="-",0,Q2651))/100</f>
        <v>945.32</v>
      </c>
      <c r="I2651" s="76">
        <v>5570052</v>
      </c>
      <c r="J2651" s="76" t="s">
        <v>263</v>
      </c>
      <c r="K2651" s="77">
        <v>42004</v>
      </c>
      <c r="L2651" s="76">
        <v>1768817</v>
      </c>
      <c r="M2651" s="76">
        <v>135408</v>
      </c>
      <c r="N2651" s="76">
        <v>3830</v>
      </c>
      <c r="O2651" s="76">
        <v>500</v>
      </c>
      <c r="P2651" s="76">
        <v>24788</v>
      </c>
      <c r="Q2651" s="76">
        <v>94532</v>
      </c>
      <c r="R2651" s="76">
        <v>1179</v>
      </c>
    </row>
    <row r="2652" spans="1:18">
      <c r="A2652" s="82">
        <f t="shared" si="205"/>
        <v>557005202013</v>
      </c>
      <c r="B2652" s="82" t="str">
        <f t="shared" si="206"/>
        <v>55700520</v>
      </c>
      <c r="C2652" s="82">
        <f t="shared" si="207"/>
        <v>2013</v>
      </c>
      <c r="D2652" s="82">
        <f t="shared" si="208"/>
        <v>17688.169999999998</v>
      </c>
      <c r="E2652" s="82">
        <f t="shared" si="209"/>
        <v>2587.14</v>
      </c>
      <c r="F2652" s="82">
        <f t="array" ref="F2652">SUM(IF(M2652:N2652="-",0,M2652:N2652),IF(O2652="-",0,-O2652))/100</f>
        <v>1385.69</v>
      </c>
      <c r="G2652" s="82">
        <f t="array" ref="G2652">SUM(IF(P2652="-",0,P2652),IF(R2652="-",0,R2652))/100</f>
        <v>257.83999999999997</v>
      </c>
      <c r="H2652" s="82">
        <f t="array" ref="H2652">SUM(IF(Q2652="-",0,Q2652))/100</f>
        <v>943.61</v>
      </c>
      <c r="I2652" s="76">
        <v>5570052</v>
      </c>
      <c r="J2652" s="76" t="s">
        <v>263</v>
      </c>
      <c r="K2652" s="77">
        <v>41639</v>
      </c>
      <c r="L2652" s="76">
        <v>1768817</v>
      </c>
      <c r="M2652" s="76">
        <v>135210</v>
      </c>
      <c r="N2652" s="76">
        <v>3859</v>
      </c>
      <c r="O2652" s="76">
        <v>500</v>
      </c>
      <c r="P2652" s="76">
        <v>24604</v>
      </c>
      <c r="Q2652" s="76">
        <v>94361</v>
      </c>
      <c r="R2652" s="76">
        <v>1180</v>
      </c>
    </row>
    <row r="2653" spans="1:18">
      <c r="A2653" s="82">
        <f t="shared" si="205"/>
        <v>557005202012</v>
      </c>
      <c r="B2653" s="82" t="str">
        <f t="shared" si="206"/>
        <v>55700520</v>
      </c>
      <c r="C2653" s="82">
        <f t="shared" si="207"/>
        <v>2012</v>
      </c>
      <c r="D2653" s="82">
        <f t="shared" si="208"/>
        <v>17688.169999999998</v>
      </c>
      <c r="E2653" s="82">
        <f t="shared" si="209"/>
        <v>2567.12</v>
      </c>
      <c r="F2653" s="82">
        <f t="array" ref="F2653">SUM(IF(M2653:N2653="-",0,M2653:N2653),IF(O2653="-",0,-O2653))/100</f>
        <v>1391.46</v>
      </c>
      <c r="G2653" s="82">
        <f t="array" ref="G2653">SUM(IF(P2653="-",0,P2653),IF(R2653="-",0,R2653))/100</f>
        <v>236.6</v>
      </c>
      <c r="H2653" s="82">
        <f t="array" ref="H2653">SUM(IF(Q2653="-",0,Q2653))/100</f>
        <v>939.06</v>
      </c>
      <c r="I2653" s="76">
        <v>5570052</v>
      </c>
      <c r="J2653" s="76" t="s">
        <v>263</v>
      </c>
      <c r="K2653" s="77">
        <v>41274</v>
      </c>
      <c r="L2653" s="76">
        <v>1768817</v>
      </c>
      <c r="M2653" s="76">
        <v>135962</v>
      </c>
      <c r="N2653" s="76">
        <v>3684</v>
      </c>
      <c r="O2653" s="76">
        <v>500</v>
      </c>
      <c r="P2653" s="76">
        <v>22554</v>
      </c>
      <c r="Q2653" s="76">
        <v>93906</v>
      </c>
      <c r="R2653" s="76">
        <v>1106</v>
      </c>
    </row>
    <row r="2654" spans="1:18">
      <c r="A2654" s="82">
        <f t="shared" si="205"/>
        <v>557005202011</v>
      </c>
      <c r="B2654" s="82" t="str">
        <f t="shared" si="206"/>
        <v>55700520</v>
      </c>
      <c r="C2654" s="82">
        <f t="shared" si="207"/>
        <v>2011</v>
      </c>
      <c r="D2654" s="82">
        <f t="shared" si="208"/>
        <v>17675.45</v>
      </c>
      <c r="E2654" s="82">
        <f t="shared" si="209"/>
        <v>2547.9700000000003</v>
      </c>
      <c r="F2654" s="82">
        <f t="array" ref="F2654">SUM(IF(M2654:N2654="-",0,M2654:N2654),IF(O2654="-",0,-O2654))/100</f>
        <v>1379.67</v>
      </c>
      <c r="G2654" s="82">
        <f t="array" ref="G2654">SUM(IF(P2654="-",0,P2654),IF(R2654="-",0,R2654))/100</f>
        <v>236.92</v>
      </c>
      <c r="H2654" s="82">
        <f t="array" ref="H2654">SUM(IF(Q2654="-",0,Q2654))/100</f>
        <v>931.38</v>
      </c>
      <c r="I2654" s="76">
        <v>5570052</v>
      </c>
      <c r="J2654" s="76" t="s">
        <v>263</v>
      </c>
      <c r="K2654" s="77">
        <v>40908</v>
      </c>
      <c r="L2654" s="76">
        <v>1767545</v>
      </c>
      <c r="M2654" s="76">
        <v>136373</v>
      </c>
      <c r="N2654" s="76">
        <v>2087</v>
      </c>
      <c r="O2654" s="76">
        <v>493</v>
      </c>
      <c r="P2654" s="76">
        <v>22587</v>
      </c>
      <c r="Q2654" s="76">
        <v>93138</v>
      </c>
      <c r="R2654" s="76">
        <v>1105</v>
      </c>
    </row>
    <row r="2655" spans="1:18">
      <c r="A2655" s="82">
        <f t="shared" si="205"/>
        <v>557005202010</v>
      </c>
      <c r="B2655" s="82" t="str">
        <f t="shared" si="206"/>
        <v>55700520</v>
      </c>
      <c r="C2655" s="82">
        <f t="shared" si="207"/>
        <v>2010</v>
      </c>
      <c r="D2655" s="82">
        <f t="shared" si="208"/>
        <v>17675.45</v>
      </c>
      <c r="E2655" s="82">
        <f t="shared" si="209"/>
        <v>2547.9700000000003</v>
      </c>
      <c r="F2655" s="82">
        <f t="array" ref="F2655">SUM(IF(M2655:N2655="-",0,M2655:N2655),IF(O2655="-",0,-O2655))/100</f>
        <v>1379.67</v>
      </c>
      <c r="G2655" s="82">
        <f t="array" ref="G2655">SUM(IF(P2655="-",0,P2655),IF(R2655="-",0,R2655))/100</f>
        <v>236.92</v>
      </c>
      <c r="H2655" s="82">
        <f t="array" ref="H2655">SUM(IF(Q2655="-",0,Q2655))/100</f>
        <v>931.38</v>
      </c>
      <c r="I2655" s="76">
        <v>5570052</v>
      </c>
      <c r="J2655" s="76" t="s">
        <v>263</v>
      </c>
      <c r="K2655" s="77">
        <v>40543</v>
      </c>
      <c r="L2655" s="76">
        <v>1767545</v>
      </c>
      <c r="M2655" s="76">
        <v>136373</v>
      </c>
      <c r="N2655" s="76">
        <v>2087</v>
      </c>
      <c r="O2655" s="76">
        <v>493</v>
      </c>
      <c r="P2655" s="76">
        <v>22587</v>
      </c>
      <c r="Q2655" s="76">
        <v>93138</v>
      </c>
      <c r="R2655" s="76">
        <v>1105</v>
      </c>
    </row>
    <row r="2656" spans="1:18">
      <c r="A2656" s="82">
        <f t="shared" si="205"/>
        <v>557005202009</v>
      </c>
      <c r="B2656" s="82" t="str">
        <f t="shared" si="206"/>
        <v>55700520</v>
      </c>
      <c r="C2656" s="82">
        <f t="shared" si="207"/>
        <v>2009</v>
      </c>
      <c r="D2656" s="82">
        <f t="shared" si="208"/>
        <v>17675.5</v>
      </c>
      <c r="E2656" s="82">
        <f t="shared" si="209"/>
        <v>2540.2799999999997</v>
      </c>
      <c r="F2656" s="82">
        <f t="array" ref="F2656">SUM(IF(M2656:N2656="-",0,M2656:N2656),IF(O2656="-",0,-O2656))/100</f>
        <v>1371.82</v>
      </c>
      <c r="G2656" s="82">
        <f t="array" ref="G2656">SUM(IF(P2656="-",0,P2656),IF(R2656="-",0,R2656))/100</f>
        <v>237.49</v>
      </c>
      <c r="H2656" s="82">
        <f t="array" ref="H2656">SUM(IF(Q2656="-",0,Q2656))/100</f>
        <v>930.97</v>
      </c>
      <c r="I2656" s="76">
        <v>5570052</v>
      </c>
      <c r="J2656" s="76" t="s">
        <v>263</v>
      </c>
      <c r="K2656" s="77">
        <v>40178</v>
      </c>
      <c r="L2656" s="76">
        <v>1767550</v>
      </c>
      <c r="M2656" s="76">
        <v>135963</v>
      </c>
      <c r="N2656" s="76">
        <v>1741</v>
      </c>
      <c r="O2656" s="76">
        <v>522</v>
      </c>
      <c r="P2656" s="76">
        <v>22645</v>
      </c>
      <c r="Q2656" s="76">
        <v>93097</v>
      </c>
      <c r="R2656" s="76">
        <v>1104</v>
      </c>
    </row>
    <row r="2657" spans="1:18">
      <c r="A2657" s="82">
        <f t="shared" si="205"/>
        <v>557005202008</v>
      </c>
      <c r="B2657" s="82" t="str">
        <f t="shared" si="206"/>
        <v>55700520</v>
      </c>
      <c r="C2657" s="82">
        <f t="shared" si="207"/>
        <v>2008</v>
      </c>
      <c r="D2657" s="82">
        <f t="shared" si="208"/>
        <v>17675.509999999998</v>
      </c>
      <c r="E2657" s="82">
        <f t="shared" si="209"/>
        <v>2529.29</v>
      </c>
      <c r="F2657" s="82">
        <f t="array" ref="F2657">SUM(IF(M2657:N2657="-",0,M2657:N2657),IF(O2657="-",0,-O2657))/100</f>
        <v>1369.49</v>
      </c>
      <c r="G2657" s="82">
        <f t="array" ref="G2657">SUM(IF(P2657="-",0,P2657),IF(R2657="-",0,R2657))/100</f>
        <v>233.19</v>
      </c>
      <c r="H2657" s="82">
        <f t="array" ref="H2657">SUM(IF(Q2657="-",0,Q2657))/100</f>
        <v>926.61</v>
      </c>
      <c r="I2657" s="76">
        <v>5570052</v>
      </c>
      <c r="J2657" s="76" t="s">
        <v>263</v>
      </c>
      <c r="K2657" s="77">
        <v>39813</v>
      </c>
      <c r="L2657" s="76">
        <v>1767551</v>
      </c>
      <c r="M2657" s="76">
        <v>135757</v>
      </c>
      <c r="N2657" s="76">
        <v>1983</v>
      </c>
      <c r="O2657" s="76">
        <v>791</v>
      </c>
      <c r="P2657" s="76">
        <v>22219</v>
      </c>
      <c r="Q2657" s="76">
        <v>92661</v>
      </c>
      <c r="R2657" s="76">
        <v>1100</v>
      </c>
    </row>
    <row r="2658" spans="1:18">
      <c r="A2658" s="82">
        <f t="shared" si="205"/>
        <v>557005202007</v>
      </c>
      <c r="B2658" s="82" t="str">
        <f t="shared" si="206"/>
        <v>55700520</v>
      </c>
      <c r="C2658" s="82">
        <f t="shared" si="207"/>
        <v>2007</v>
      </c>
      <c r="D2658" s="82">
        <f t="shared" si="208"/>
        <v>17675.509999999998</v>
      </c>
      <c r="E2658" s="82">
        <f t="shared" si="209"/>
        <v>2513.96</v>
      </c>
      <c r="F2658" s="82">
        <f t="array" ref="F2658">SUM(IF(M2658:N2658="-",0,M2658:N2658),IF(O2658="-",0,-O2658))/100</f>
        <v>1378.95</v>
      </c>
      <c r="G2658" s="82">
        <f t="array" ref="G2658">SUM(IF(P2658="-",0,P2658),IF(R2658="-",0,R2658))/100</f>
        <v>213.41</v>
      </c>
      <c r="H2658" s="82">
        <f t="array" ref="H2658">SUM(IF(Q2658="-",0,Q2658))/100</f>
        <v>921.6</v>
      </c>
      <c r="I2658" s="76">
        <v>5570052</v>
      </c>
      <c r="J2658" s="76" t="s">
        <v>263</v>
      </c>
      <c r="K2658" s="77">
        <v>39447</v>
      </c>
      <c r="L2658" s="76">
        <v>1767551</v>
      </c>
      <c r="M2658" s="76">
        <v>136692</v>
      </c>
      <c r="N2658" s="76">
        <v>2104</v>
      </c>
      <c r="O2658" s="76">
        <v>901</v>
      </c>
      <c r="P2658" s="76">
        <v>20238</v>
      </c>
      <c r="Q2658" s="76">
        <v>92160</v>
      </c>
      <c r="R2658" s="76">
        <v>1103</v>
      </c>
    </row>
    <row r="2659" spans="1:18">
      <c r="A2659" s="82">
        <f t="shared" si="205"/>
        <v>557005202006</v>
      </c>
      <c r="B2659" s="82" t="str">
        <f t="shared" si="206"/>
        <v>55700520</v>
      </c>
      <c r="C2659" s="82">
        <f t="shared" si="207"/>
        <v>2006</v>
      </c>
      <c r="D2659" s="82">
        <f t="shared" si="208"/>
        <v>17675.53</v>
      </c>
      <c r="E2659" s="82">
        <f t="shared" si="209"/>
        <v>2480.9899999999998</v>
      </c>
      <c r="F2659" s="82">
        <f t="array" ref="F2659">SUM(IF(M2659:N2659="-",0,M2659:N2659),IF(O2659="-",0,-O2659))/100</f>
        <v>1369.09</v>
      </c>
      <c r="G2659" s="82">
        <f t="array" ref="G2659">SUM(IF(P2659="-",0,P2659),IF(R2659="-",0,R2659))/100</f>
        <v>204.74</v>
      </c>
      <c r="H2659" s="82">
        <f t="array" ref="H2659">SUM(IF(Q2659="-",0,Q2659))/100</f>
        <v>907.16</v>
      </c>
      <c r="I2659" s="76">
        <v>5570052</v>
      </c>
      <c r="J2659" s="76" t="s">
        <v>263</v>
      </c>
      <c r="K2659" s="77">
        <v>39082</v>
      </c>
      <c r="L2659" s="76">
        <v>1767553</v>
      </c>
      <c r="M2659" s="76">
        <v>135914</v>
      </c>
      <c r="N2659" s="76">
        <v>1896</v>
      </c>
      <c r="O2659" s="76">
        <v>901</v>
      </c>
      <c r="P2659" s="76">
        <v>19298</v>
      </c>
      <c r="Q2659" s="76">
        <v>90716</v>
      </c>
      <c r="R2659" s="76">
        <v>1176</v>
      </c>
    </row>
    <row r="2660" spans="1:18">
      <c r="A2660" s="82">
        <f t="shared" si="205"/>
        <v>570000002015</v>
      </c>
      <c r="B2660" s="82" t="str">
        <f t="shared" si="206"/>
        <v>57000000</v>
      </c>
      <c r="C2660" s="82">
        <f t="shared" si="207"/>
        <v>2015</v>
      </c>
      <c r="D2660" s="82">
        <f t="shared" si="208"/>
        <v>652529.1</v>
      </c>
      <c r="E2660" s="82">
        <f t="shared" si="209"/>
        <v>122537.76</v>
      </c>
      <c r="F2660" s="82">
        <f t="array" ref="F2660">SUM(IF(M2660:N2660="-",0,M2660:N2660),IF(O2660="-",0,-O2660))/100</f>
        <v>72384.039999999994</v>
      </c>
      <c r="G2660" s="82">
        <f t="array" ref="G2660">SUM(IF(P2660="-",0,P2660),IF(R2660="-",0,R2660))/100</f>
        <v>10094.81</v>
      </c>
      <c r="H2660" s="82">
        <f t="array" ref="H2660">SUM(IF(Q2660="-",0,Q2660))/100</f>
        <v>40058.910000000003</v>
      </c>
      <c r="I2660" s="76">
        <v>57</v>
      </c>
      <c r="J2660" s="76" t="s">
        <v>264</v>
      </c>
      <c r="K2660" s="77">
        <v>42369</v>
      </c>
      <c r="L2660" s="76">
        <v>65252910</v>
      </c>
      <c r="M2660" s="76">
        <v>7048771</v>
      </c>
      <c r="N2660" s="76">
        <v>297394</v>
      </c>
      <c r="O2660" s="76">
        <v>107761</v>
      </c>
      <c r="P2660" s="76">
        <v>910988</v>
      </c>
      <c r="Q2660" s="76">
        <v>4005891</v>
      </c>
      <c r="R2660" s="76">
        <v>98493</v>
      </c>
    </row>
    <row r="2661" spans="1:18">
      <c r="A2661" s="82">
        <f t="shared" si="205"/>
        <v>570000002014</v>
      </c>
      <c r="B2661" s="82" t="str">
        <f t="shared" si="206"/>
        <v>57000000</v>
      </c>
      <c r="C2661" s="82">
        <f t="shared" si="207"/>
        <v>2014</v>
      </c>
      <c r="D2661" s="82">
        <f t="shared" si="208"/>
        <v>652529.15</v>
      </c>
      <c r="E2661" s="82">
        <f t="shared" si="209"/>
        <v>121794.41</v>
      </c>
      <c r="F2661" s="82">
        <f t="array" ref="F2661">SUM(IF(M2661:N2661="-",0,M2661:N2661),IF(O2661="-",0,-O2661))/100</f>
        <v>71945.98</v>
      </c>
      <c r="G2661" s="82">
        <f t="array" ref="G2661">SUM(IF(P2661="-",0,P2661),IF(R2661="-",0,R2661))/100</f>
        <v>9911.64</v>
      </c>
      <c r="H2661" s="82">
        <f t="array" ref="H2661">SUM(IF(Q2661="-",0,Q2661))/100</f>
        <v>39936.79</v>
      </c>
      <c r="I2661" s="76">
        <v>57</v>
      </c>
      <c r="J2661" s="76" t="s">
        <v>264</v>
      </c>
      <c r="K2661" s="77">
        <v>42004</v>
      </c>
      <c r="L2661" s="76">
        <v>65252915</v>
      </c>
      <c r="M2661" s="76">
        <v>7004628</v>
      </c>
      <c r="N2661" s="76">
        <v>300778</v>
      </c>
      <c r="O2661" s="76">
        <v>110808</v>
      </c>
      <c r="P2661" s="76">
        <v>891670</v>
      </c>
      <c r="Q2661" s="76">
        <v>3993679</v>
      </c>
      <c r="R2661" s="76">
        <v>99494</v>
      </c>
    </row>
    <row r="2662" spans="1:18">
      <c r="A2662" s="82">
        <f t="shared" si="205"/>
        <v>570000002013</v>
      </c>
      <c r="B2662" s="82" t="str">
        <f t="shared" si="206"/>
        <v>57000000</v>
      </c>
      <c r="C2662" s="82">
        <f t="shared" si="207"/>
        <v>2013</v>
      </c>
      <c r="D2662" s="82">
        <f t="shared" si="208"/>
        <v>652529.18999999994</v>
      </c>
      <c r="E2662" s="82">
        <f t="shared" si="209"/>
        <v>121209.16</v>
      </c>
      <c r="F2662" s="82">
        <f t="array" ref="F2662">SUM(IF(M2662:N2662="-",0,M2662:N2662),IF(O2662="-",0,-O2662))/100</f>
        <v>71547.89</v>
      </c>
      <c r="G2662" s="82">
        <f t="array" ref="G2662">SUM(IF(P2662="-",0,P2662),IF(R2662="-",0,R2662))/100</f>
        <v>9773.1200000000008</v>
      </c>
      <c r="H2662" s="82">
        <f t="array" ref="H2662">SUM(IF(Q2662="-",0,Q2662))/100</f>
        <v>39888.15</v>
      </c>
      <c r="I2662" s="76">
        <v>57</v>
      </c>
      <c r="J2662" s="76" t="s">
        <v>264</v>
      </c>
      <c r="K2662" s="77">
        <v>41639</v>
      </c>
      <c r="L2662" s="76">
        <v>65252919</v>
      </c>
      <c r="M2662" s="76">
        <v>6963039</v>
      </c>
      <c r="N2662" s="76">
        <v>306760</v>
      </c>
      <c r="O2662" s="76">
        <v>115010</v>
      </c>
      <c r="P2662" s="76">
        <v>876723</v>
      </c>
      <c r="Q2662" s="76">
        <v>3988815</v>
      </c>
      <c r="R2662" s="76">
        <v>100589</v>
      </c>
    </row>
    <row r="2663" spans="1:18">
      <c r="A2663" s="82">
        <f t="shared" si="205"/>
        <v>570000002012</v>
      </c>
      <c r="B2663" s="82" t="str">
        <f t="shared" si="206"/>
        <v>57000000</v>
      </c>
      <c r="C2663" s="82">
        <f t="shared" si="207"/>
        <v>2012</v>
      </c>
      <c r="D2663" s="82">
        <f t="shared" si="208"/>
        <v>652529.14</v>
      </c>
      <c r="E2663" s="82">
        <f t="shared" si="209"/>
        <v>120483.5</v>
      </c>
      <c r="F2663" s="82">
        <f t="array" ref="F2663">SUM(IF(M2663:N2663="-",0,M2663:N2663),IF(O2663="-",0,-O2663))/100</f>
        <v>71145.179999999993</v>
      </c>
      <c r="G2663" s="82">
        <f t="array" ref="G2663">SUM(IF(P2663="-",0,P2663),IF(R2663="-",0,R2663))/100</f>
        <v>9618.52</v>
      </c>
      <c r="H2663" s="82">
        <f t="array" ref="H2663">SUM(IF(Q2663="-",0,Q2663))/100</f>
        <v>39719.800000000003</v>
      </c>
      <c r="I2663" s="76">
        <v>57</v>
      </c>
      <c r="J2663" s="76" t="s">
        <v>264</v>
      </c>
      <c r="K2663" s="77">
        <v>41274</v>
      </c>
      <c r="L2663" s="76">
        <v>65252914</v>
      </c>
      <c r="M2663" s="76">
        <v>6925481</v>
      </c>
      <c r="N2663" s="76">
        <v>308786</v>
      </c>
      <c r="O2663" s="76">
        <v>119749</v>
      </c>
      <c r="P2663" s="76">
        <v>860155</v>
      </c>
      <c r="Q2663" s="76">
        <v>3971980</v>
      </c>
      <c r="R2663" s="76">
        <v>101697</v>
      </c>
    </row>
    <row r="2664" spans="1:18">
      <c r="A2664" s="82">
        <f t="shared" si="205"/>
        <v>570000002011</v>
      </c>
      <c r="B2664" s="82" t="str">
        <f t="shared" si="206"/>
        <v>57000000</v>
      </c>
      <c r="C2664" s="82">
        <f t="shared" si="207"/>
        <v>2011</v>
      </c>
      <c r="D2664" s="82">
        <f t="shared" si="208"/>
        <v>652320.04</v>
      </c>
      <c r="E2664" s="82">
        <f t="shared" si="209"/>
        <v>120020.9</v>
      </c>
      <c r="F2664" s="82">
        <f t="array" ref="F2664">SUM(IF(M2664:N2664="-",0,M2664:N2664),IF(O2664="-",0,-O2664))/100</f>
        <v>71017.09</v>
      </c>
      <c r="G2664" s="82">
        <f t="array" ref="G2664">SUM(IF(P2664="-",0,P2664),IF(R2664="-",0,R2664))/100</f>
        <v>9416.35</v>
      </c>
      <c r="H2664" s="82">
        <f t="array" ref="H2664">SUM(IF(Q2664="-",0,Q2664))/100</f>
        <v>39587.46</v>
      </c>
      <c r="I2664" s="76">
        <v>57</v>
      </c>
      <c r="J2664" s="76" t="s">
        <v>264</v>
      </c>
      <c r="K2664" s="77">
        <v>40908</v>
      </c>
      <c r="L2664" s="76">
        <v>65232004</v>
      </c>
      <c r="M2664" s="76">
        <v>6947870</v>
      </c>
      <c r="N2664" s="76">
        <v>273366</v>
      </c>
      <c r="O2664" s="76">
        <v>119527</v>
      </c>
      <c r="P2664" s="76">
        <v>849612</v>
      </c>
      <c r="Q2664" s="76">
        <v>3958746</v>
      </c>
      <c r="R2664" s="76">
        <v>92023</v>
      </c>
    </row>
    <row r="2665" spans="1:18">
      <c r="A2665" s="82">
        <f t="shared" si="205"/>
        <v>570000002010</v>
      </c>
      <c r="B2665" s="82" t="str">
        <f t="shared" si="206"/>
        <v>57000000</v>
      </c>
      <c r="C2665" s="82">
        <f t="shared" si="207"/>
        <v>2010</v>
      </c>
      <c r="D2665" s="82">
        <f t="shared" si="208"/>
        <v>652078.24</v>
      </c>
      <c r="E2665" s="82">
        <f t="shared" si="209"/>
        <v>119054.1</v>
      </c>
      <c r="F2665" s="82">
        <f t="array" ref="F2665">SUM(IF(M2665:N2665="-",0,M2665:N2665),IF(O2665="-",0,-O2665))/100</f>
        <v>70472.83</v>
      </c>
      <c r="G2665" s="82">
        <f t="array" ref="G2665">SUM(IF(P2665="-",0,P2665),IF(R2665="-",0,R2665))/100</f>
        <v>9331.4</v>
      </c>
      <c r="H2665" s="82">
        <f t="array" ref="H2665">SUM(IF(Q2665="-",0,Q2665))/100</f>
        <v>39249.870000000003</v>
      </c>
      <c r="I2665" s="76">
        <v>57</v>
      </c>
      <c r="J2665" s="76" t="s">
        <v>264</v>
      </c>
      <c r="K2665" s="77">
        <v>40543</v>
      </c>
      <c r="L2665" s="76">
        <v>65207824</v>
      </c>
      <c r="M2665" s="76">
        <v>6899786</v>
      </c>
      <c r="N2665" s="76">
        <v>265477</v>
      </c>
      <c r="O2665" s="76">
        <v>117980</v>
      </c>
      <c r="P2665" s="76">
        <v>829070</v>
      </c>
      <c r="Q2665" s="76">
        <v>3924987</v>
      </c>
      <c r="R2665" s="76">
        <v>104070</v>
      </c>
    </row>
    <row r="2666" spans="1:18">
      <c r="A2666" s="82">
        <f t="shared" si="205"/>
        <v>570000002009</v>
      </c>
      <c r="B2666" s="82" t="str">
        <f t="shared" si="206"/>
        <v>57000000</v>
      </c>
      <c r="C2666" s="82">
        <f t="shared" si="207"/>
        <v>2009</v>
      </c>
      <c r="D2666" s="82">
        <f t="shared" si="208"/>
        <v>652056.11</v>
      </c>
      <c r="E2666" s="82">
        <f t="shared" si="209"/>
        <v>118501.07999999999</v>
      </c>
      <c r="F2666" s="82">
        <f t="array" ref="F2666">SUM(IF(M2666:N2666="-",0,M2666:N2666),IF(O2666="-",0,-O2666))/100</f>
        <v>70172.429999999993</v>
      </c>
      <c r="G2666" s="82">
        <f t="array" ref="G2666">SUM(IF(P2666="-",0,P2666),IF(R2666="-",0,R2666))/100</f>
        <v>9195.43</v>
      </c>
      <c r="H2666" s="82">
        <f t="array" ref="H2666">SUM(IF(Q2666="-",0,Q2666))/100</f>
        <v>39133.22</v>
      </c>
      <c r="I2666" s="76">
        <v>57</v>
      </c>
      <c r="J2666" s="76" t="s">
        <v>264</v>
      </c>
      <c r="K2666" s="77">
        <v>40178</v>
      </c>
      <c r="L2666" s="76">
        <v>65205611</v>
      </c>
      <c r="M2666" s="76">
        <v>6865970</v>
      </c>
      <c r="N2666" s="76">
        <v>276032</v>
      </c>
      <c r="O2666" s="76">
        <v>124759</v>
      </c>
      <c r="P2666" s="76">
        <v>815119</v>
      </c>
      <c r="Q2666" s="76">
        <v>3913322</v>
      </c>
      <c r="R2666" s="76">
        <v>104424</v>
      </c>
    </row>
    <row r="2667" spans="1:18">
      <c r="A2667" s="82">
        <f t="shared" si="205"/>
        <v>570000002008</v>
      </c>
      <c r="B2667" s="82" t="str">
        <f t="shared" si="206"/>
        <v>57000000</v>
      </c>
      <c r="C2667" s="82">
        <f t="shared" si="207"/>
        <v>2008</v>
      </c>
      <c r="D2667" s="82">
        <f t="shared" si="208"/>
        <v>652048.99</v>
      </c>
      <c r="E2667" s="82">
        <f t="shared" si="209"/>
        <v>118136.49999999999</v>
      </c>
      <c r="F2667" s="82">
        <f t="array" ref="F2667">SUM(IF(M2667:N2667="-",0,M2667:N2667),IF(O2667="-",0,-O2667))/100</f>
        <v>69915.37</v>
      </c>
      <c r="G2667" s="82">
        <f t="array" ref="G2667">SUM(IF(P2667="-",0,P2667),IF(R2667="-",0,R2667))/100</f>
        <v>9039.9599999999991</v>
      </c>
      <c r="H2667" s="82">
        <f t="array" ref="H2667">SUM(IF(Q2667="-",0,Q2667))/100</f>
        <v>39181.17</v>
      </c>
      <c r="I2667" s="76">
        <v>57</v>
      </c>
      <c r="J2667" s="76" t="s">
        <v>264</v>
      </c>
      <c r="K2667" s="77">
        <v>39813</v>
      </c>
      <c r="L2667" s="76">
        <v>65204899</v>
      </c>
      <c r="M2667" s="76">
        <v>6849034</v>
      </c>
      <c r="N2667" s="76">
        <v>265142</v>
      </c>
      <c r="O2667" s="76">
        <v>122639</v>
      </c>
      <c r="P2667" s="76">
        <v>799216</v>
      </c>
      <c r="Q2667" s="76">
        <v>3918117</v>
      </c>
      <c r="R2667" s="76">
        <v>104780</v>
      </c>
    </row>
    <row r="2668" spans="1:18">
      <c r="A2668" s="82">
        <f t="shared" si="205"/>
        <v>570000002007</v>
      </c>
      <c r="B2668" s="82" t="str">
        <f t="shared" si="206"/>
        <v>57000000</v>
      </c>
      <c r="C2668" s="82">
        <f t="shared" si="207"/>
        <v>2007</v>
      </c>
      <c r="D2668" s="82">
        <f t="shared" si="208"/>
        <v>651992.19999999995</v>
      </c>
      <c r="E2668" s="82">
        <f t="shared" si="209"/>
        <v>117014.18</v>
      </c>
      <c r="F2668" s="82">
        <f t="array" ref="F2668">SUM(IF(M2668:N2668="-",0,M2668:N2668),IF(O2668="-",0,-O2668))/100</f>
        <v>69318.490000000005</v>
      </c>
      <c r="G2668" s="82">
        <f t="array" ref="G2668">SUM(IF(P2668="-",0,P2668),IF(R2668="-",0,R2668))/100</f>
        <v>8751.82</v>
      </c>
      <c r="H2668" s="82">
        <f t="array" ref="H2668">SUM(IF(Q2668="-",0,Q2668))/100</f>
        <v>38943.870000000003</v>
      </c>
      <c r="I2668" s="76">
        <v>57</v>
      </c>
      <c r="J2668" s="76" t="s">
        <v>264</v>
      </c>
      <c r="K2668" s="77">
        <v>39447</v>
      </c>
      <c r="L2668" s="76">
        <v>65199220</v>
      </c>
      <c r="M2668" s="76">
        <v>6796197</v>
      </c>
      <c r="N2668" s="76">
        <v>256687</v>
      </c>
      <c r="O2668" s="76">
        <v>121035</v>
      </c>
      <c r="P2668" s="76">
        <v>770425</v>
      </c>
      <c r="Q2668" s="76">
        <v>3894387</v>
      </c>
      <c r="R2668" s="76">
        <v>104757</v>
      </c>
    </row>
    <row r="2669" spans="1:18">
      <c r="A2669" s="82">
        <f t="shared" si="205"/>
        <v>570000002006</v>
      </c>
      <c r="B2669" s="82" t="str">
        <f t="shared" si="206"/>
        <v>57000000</v>
      </c>
      <c r="C2669" s="82">
        <f t="shared" si="207"/>
        <v>2006</v>
      </c>
      <c r="D2669" s="82">
        <f t="shared" si="208"/>
        <v>651996.53</v>
      </c>
      <c r="E2669" s="82">
        <f t="shared" si="209"/>
        <v>116234.83</v>
      </c>
      <c r="F2669" s="82">
        <f t="array" ref="F2669">SUM(IF(M2669:N2669="-",0,M2669:N2669),IF(O2669="-",0,-O2669))/100</f>
        <v>69021.89</v>
      </c>
      <c r="G2669" s="82">
        <f t="array" ref="G2669">SUM(IF(P2669="-",0,P2669),IF(R2669="-",0,R2669))/100</f>
        <v>8502.99</v>
      </c>
      <c r="H2669" s="82">
        <f t="array" ref="H2669">SUM(IF(Q2669="-",0,Q2669))/100</f>
        <v>38709.949999999997</v>
      </c>
      <c r="I2669" s="76">
        <v>57</v>
      </c>
      <c r="J2669" s="76" t="s">
        <v>264</v>
      </c>
      <c r="K2669" s="77">
        <v>39082</v>
      </c>
      <c r="L2669" s="76">
        <v>65199653</v>
      </c>
      <c r="M2669" s="76">
        <v>6767618</v>
      </c>
      <c r="N2669" s="76">
        <v>258050</v>
      </c>
      <c r="O2669" s="76">
        <v>123479</v>
      </c>
      <c r="P2669" s="76">
        <v>744811</v>
      </c>
      <c r="Q2669" s="76">
        <v>3870995</v>
      </c>
      <c r="R2669" s="76">
        <v>105488</v>
      </c>
    </row>
    <row r="2670" spans="1:18">
      <c r="A2670" s="82">
        <f t="shared" si="205"/>
        <v>571100002015</v>
      </c>
      <c r="B2670" s="82" t="str">
        <f t="shared" si="206"/>
        <v>57110000</v>
      </c>
      <c r="C2670" s="82">
        <f t="shared" si="207"/>
        <v>2015</v>
      </c>
      <c r="D2670" s="82">
        <f t="shared" si="208"/>
        <v>25882.13</v>
      </c>
      <c r="E2670" s="82">
        <f t="shared" si="209"/>
        <v>11112.76</v>
      </c>
      <c r="F2670" s="82">
        <f t="array" ref="F2670">SUM(IF(M2670:N2670="-",0,M2670:N2670),IF(O2670="-",0,-O2670))/100</f>
        <v>7070.45</v>
      </c>
      <c r="G2670" s="82">
        <f t="array" ref="G2670">SUM(IF(P2670="-",0,P2670),IF(R2670="-",0,R2670))/100</f>
        <v>1407.81</v>
      </c>
      <c r="H2670" s="82">
        <f t="array" ref="H2670">SUM(IF(Q2670="-",0,Q2670))/100</f>
        <v>2634.5</v>
      </c>
      <c r="I2670" s="76">
        <v>5711</v>
      </c>
      <c r="J2670" s="76" t="s">
        <v>265</v>
      </c>
      <c r="K2670" s="77">
        <v>42369</v>
      </c>
      <c r="L2670" s="76">
        <v>2588213</v>
      </c>
      <c r="M2670" s="76">
        <v>698446</v>
      </c>
      <c r="N2670" s="76">
        <v>9665</v>
      </c>
      <c r="O2670" s="76">
        <v>1066</v>
      </c>
      <c r="P2670" s="76">
        <v>125466</v>
      </c>
      <c r="Q2670" s="76">
        <v>263450</v>
      </c>
      <c r="R2670" s="76">
        <v>15315</v>
      </c>
    </row>
    <row r="2671" spans="1:18">
      <c r="A2671" s="82">
        <f t="shared" si="205"/>
        <v>571100002014</v>
      </c>
      <c r="B2671" s="82" t="str">
        <f t="shared" si="206"/>
        <v>57110000</v>
      </c>
      <c r="C2671" s="82">
        <f t="shared" si="207"/>
        <v>2014</v>
      </c>
      <c r="D2671" s="82">
        <f t="shared" si="208"/>
        <v>25882.13</v>
      </c>
      <c r="E2671" s="82">
        <f t="shared" si="209"/>
        <v>11041.86</v>
      </c>
      <c r="F2671" s="82">
        <f t="array" ref="F2671">SUM(IF(M2671:N2671="-",0,M2671:N2671),IF(O2671="-",0,-O2671))/100</f>
        <v>7040.84</v>
      </c>
      <c r="G2671" s="82">
        <f t="array" ref="G2671">SUM(IF(P2671="-",0,P2671),IF(R2671="-",0,R2671))/100</f>
        <v>1375.39</v>
      </c>
      <c r="H2671" s="82">
        <f t="array" ref="H2671">SUM(IF(Q2671="-",0,Q2671))/100</f>
        <v>2625.63</v>
      </c>
      <c r="I2671" s="76">
        <v>5711</v>
      </c>
      <c r="J2671" s="76" t="s">
        <v>265</v>
      </c>
      <c r="K2671" s="77">
        <v>42004</v>
      </c>
      <c r="L2671" s="76">
        <v>2588213</v>
      </c>
      <c r="M2671" s="76">
        <v>696757</v>
      </c>
      <c r="N2671" s="76">
        <v>8415</v>
      </c>
      <c r="O2671" s="76">
        <v>1088</v>
      </c>
      <c r="P2671" s="76">
        <v>122068</v>
      </c>
      <c r="Q2671" s="76">
        <v>262563</v>
      </c>
      <c r="R2671" s="76">
        <v>15471</v>
      </c>
    </row>
    <row r="2672" spans="1:18">
      <c r="A2672" s="82">
        <f t="shared" si="205"/>
        <v>571100002013</v>
      </c>
      <c r="B2672" s="82" t="str">
        <f t="shared" si="206"/>
        <v>57110000</v>
      </c>
      <c r="C2672" s="82">
        <f t="shared" si="207"/>
        <v>2013</v>
      </c>
      <c r="D2672" s="82">
        <f t="shared" si="208"/>
        <v>25882.13</v>
      </c>
      <c r="E2672" s="82">
        <f t="shared" si="209"/>
        <v>10970.04</v>
      </c>
      <c r="F2672" s="82">
        <f t="array" ref="F2672">SUM(IF(M2672:N2672="-",0,M2672:N2672),IF(O2672="-",0,-O2672))/100</f>
        <v>7010.11</v>
      </c>
      <c r="G2672" s="82">
        <f t="array" ref="G2672">SUM(IF(P2672="-",0,P2672),IF(R2672="-",0,R2672))/100</f>
        <v>1348</v>
      </c>
      <c r="H2672" s="82">
        <f t="array" ref="H2672">SUM(IF(Q2672="-",0,Q2672))/100</f>
        <v>2611.9299999999998</v>
      </c>
      <c r="I2672" s="76">
        <v>5711</v>
      </c>
      <c r="J2672" s="76" t="s">
        <v>265</v>
      </c>
      <c r="K2672" s="77">
        <v>41639</v>
      </c>
      <c r="L2672" s="76">
        <v>2588213</v>
      </c>
      <c r="M2672" s="76">
        <v>693953</v>
      </c>
      <c r="N2672" s="76">
        <v>7569</v>
      </c>
      <c r="O2672" s="76">
        <v>511</v>
      </c>
      <c r="P2672" s="76">
        <v>118748</v>
      </c>
      <c r="Q2672" s="76">
        <v>261193</v>
      </c>
      <c r="R2672" s="76">
        <v>16052</v>
      </c>
    </row>
    <row r="2673" spans="1:18">
      <c r="A2673" s="82">
        <f t="shared" si="205"/>
        <v>571100002012</v>
      </c>
      <c r="B2673" s="82" t="str">
        <f t="shared" si="206"/>
        <v>57110000</v>
      </c>
      <c r="C2673" s="82">
        <f t="shared" si="207"/>
        <v>2012</v>
      </c>
      <c r="D2673" s="82">
        <f t="shared" si="208"/>
        <v>25882.13</v>
      </c>
      <c r="E2673" s="82">
        <f t="shared" si="209"/>
        <v>10916.039999999999</v>
      </c>
      <c r="F2673" s="82">
        <f t="array" ref="F2673">SUM(IF(M2673:N2673="-",0,M2673:N2673),IF(O2673="-",0,-O2673))/100</f>
        <v>7002.02</v>
      </c>
      <c r="G2673" s="82">
        <f t="array" ref="G2673">SUM(IF(P2673="-",0,P2673),IF(R2673="-",0,R2673))/100</f>
        <v>1331.21</v>
      </c>
      <c r="H2673" s="82">
        <f t="array" ref="H2673">SUM(IF(Q2673="-",0,Q2673))/100</f>
        <v>2582.81</v>
      </c>
      <c r="I2673" s="76">
        <v>5711</v>
      </c>
      <c r="J2673" s="76" t="s">
        <v>265</v>
      </c>
      <c r="K2673" s="77">
        <v>41274</v>
      </c>
      <c r="L2673" s="76">
        <v>2588213</v>
      </c>
      <c r="M2673" s="76">
        <v>691610</v>
      </c>
      <c r="N2673" s="76">
        <v>9314</v>
      </c>
      <c r="O2673" s="76">
        <v>722</v>
      </c>
      <c r="P2673" s="76">
        <v>116976</v>
      </c>
      <c r="Q2673" s="76">
        <v>258281</v>
      </c>
      <c r="R2673" s="76">
        <v>16145</v>
      </c>
    </row>
    <row r="2674" spans="1:18">
      <c r="A2674" s="82">
        <f t="shared" si="205"/>
        <v>571100002011</v>
      </c>
      <c r="B2674" s="82" t="str">
        <f t="shared" si="206"/>
        <v>57110000</v>
      </c>
      <c r="C2674" s="82">
        <f t="shared" si="207"/>
        <v>2011</v>
      </c>
      <c r="D2674" s="82">
        <f t="shared" si="208"/>
        <v>25792.720000000001</v>
      </c>
      <c r="E2674" s="82">
        <f t="shared" si="209"/>
        <v>10825.779999999999</v>
      </c>
      <c r="F2674" s="82">
        <f t="array" ref="F2674">SUM(IF(M2674:N2674="-",0,M2674:N2674),IF(O2674="-",0,-O2674))/100</f>
        <v>7007.65</v>
      </c>
      <c r="G2674" s="82">
        <f t="array" ref="G2674">SUM(IF(P2674="-",0,P2674),IF(R2674="-",0,R2674))/100</f>
        <v>1300.17</v>
      </c>
      <c r="H2674" s="82">
        <f t="array" ref="H2674">SUM(IF(Q2674="-",0,Q2674))/100</f>
        <v>2517.96</v>
      </c>
      <c r="I2674" s="76">
        <v>5711</v>
      </c>
      <c r="J2674" s="76" t="s">
        <v>265</v>
      </c>
      <c r="K2674" s="77">
        <v>40908</v>
      </c>
      <c r="L2674" s="76">
        <v>2579272</v>
      </c>
      <c r="M2674" s="76">
        <v>690569</v>
      </c>
      <c r="N2674" s="76">
        <v>10907</v>
      </c>
      <c r="O2674" s="76">
        <v>711</v>
      </c>
      <c r="P2674" s="76">
        <v>113946</v>
      </c>
      <c r="Q2674" s="76">
        <v>251796</v>
      </c>
      <c r="R2674" s="76">
        <v>16071</v>
      </c>
    </row>
    <row r="2675" spans="1:18">
      <c r="A2675" s="82">
        <f t="shared" si="205"/>
        <v>571100002010</v>
      </c>
      <c r="B2675" s="82" t="str">
        <f t="shared" si="206"/>
        <v>57110000</v>
      </c>
      <c r="C2675" s="82">
        <f t="shared" si="207"/>
        <v>2010</v>
      </c>
      <c r="D2675" s="82">
        <f t="shared" si="208"/>
        <v>25792.36</v>
      </c>
      <c r="E2675" s="82">
        <f t="shared" si="209"/>
        <v>10752.949999999999</v>
      </c>
      <c r="F2675" s="82">
        <f t="array" ref="F2675">SUM(IF(M2675:N2675="-",0,M2675:N2675),IF(O2675="-",0,-O2675))/100</f>
        <v>6957.47</v>
      </c>
      <c r="G2675" s="82">
        <f t="array" ref="G2675">SUM(IF(P2675="-",0,P2675),IF(R2675="-",0,R2675))/100</f>
        <v>1287.5899999999999</v>
      </c>
      <c r="H2675" s="82">
        <f t="array" ref="H2675">SUM(IF(Q2675="-",0,Q2675))/100</f>
        <v>2507.89</v>
      </c>
      <c r="I2675" s="76">
        <v>5711</v>
      </c>
      <c r="J2675" s="76" t="s">
        <v>265</v>
      </c>
      <c r="K2675" s="77">
        <v>40543</v>
      </c>
      <c r="L2675" s="76">
        <v>2579236</v>
      </c>
      <c r="M2675" s="76">
        <v>687272</v>
      </c>
      <c r="N2675" s="76">
        <v>9186</v>
      </c>
      <c r="O2675" s="76">
        <v>711</v>
      </c>
      <c r="P2675" s="76">
        <v>112482</v>
      </c>
      <c r="Q2675" s="76">
        <v>250789</v>
      </c>
      <c r="R2675" s="76">
        <v>16277</v>
      </c>
    </row>
    <row r="2676" spans="1:18">
      <c r="A2676" s="82">
        <f t="shared" si="205"/>
        <v>571100002009</v>
      </c>
      <c r="B2676" s="82" t="str">
        <f t="shared" si="206"/>
        <v>57110000</v>
      </c>
      <c r="C2676" s="82">
        <f t="shared" si="207"/>
        <v>2009</v>
      </c>
      <c r="D2676" s="82">
        <f t="shared" si="208"/>
        <v>25791.11</v>
      </c>
      <c r="E2676" s="82">
        <f t="shared" si="209"/>
        <v>10723.09</v>
      </c>
      <c r="F2676" s="82">
        <f t="array" ref="F2676">SUM(IF(M2676:N2676="-",0,M2676:N2676),IF(O2676="-",0,-O2676))/100</f>
        <v>6979.43</v>
      </c>
      <c r="G2676" s="82">
        <f t="array" ref="G2676">SUM(IF(P2676="-",0,P2676),IF(R2676="-",0,R2676))/100</f>
        <v>1250.8599999999999</v>
      </c>
      <c r="H2676" s="82">
        <f t="array" ref="H2676">SUM(IF(Q2676="-",0,Q2676))/100</f>
        <v>2492.8000000000002</v>
      </c>
      <c r="I2676" s="76">
        <v>5711</v>
      </c>
      <c r="J2676" s="76" t="s">
        <v>265</v>
      </c>
      <c r="K2676" s="77">
        <v>40178</v>
      </c>
      <c r="L2676" s="76">
        <v>2579111</v>
      </c>
      <c r="M2676" s="76">
        <v>687677</v>
      </c>
      <c r="N2676" s="76">
        <v>11879</v>
      </c>
      <c r="O2676" s="76">
        <v>1613</v>
      </c>
      <c r="P2676" s="76">
        <v>108507</v>
      </c>
      <c r="Q2676" s="76">
        <v>249280</v>
      </c>
      <c r="R2676" s="76">
        <v>16579</v>
      </c>
    </row>
    <row r="2677" spans="1:18">
      <c r="A2677" s="82">
        <f t="shared" si="205"/>
        <v>571100002008</v>
      </c>
      <c r="B2677" s="82" t="str">
        <f t="shared" si="206"/>
        <v>57110000</v>
      </c>
      <c r="C2677" s="82">
        <f t="shared" si="207"/>
        <v>2008</v>
      </c>
      <c r="D2677" s="82">
        <f t="shared" si="208"/>
        <v>25790.97</v>
      </c>
      <c r="E2677" s="82">
        <f t="shared" si="209"/>
        <v>10715.779999999999</v>
      </c>
      <c r="F2677" s="82">
        <f t="array" ref="F2677">SUM(IF(M2677:N2677="-",0,M2677:N2677),IF(O2677="-",0,-O2677))/100</f>
        <v>6988.98</v>
      </c>
      <c r="G2677" s="82">
        <f t="array" ref="G2677">SUM(IF(P2677="-",0,P2677),IF(R2677="-",0,R2677))/100</f>
        <v>1232.75</v>
      </c>
      <c r="H2677" s="82">
        <f t="array" ref="H2677">SUM(IF(Q2677="-",0,Q2677))/100</f>
        <v>2494.0500000000002</v>
      </c>
      <c r="I2677" s="76">
        <v>5711</v>
      </c>
      <c r="J2677" s="76" t="s">
        <v>265</v>
      </c>
      <c r="K2677" s="77">
        <v>39813</v>
      </c>
      <c r="L2677" s="76">
        <v>2579097</v>
      </c>
      <c r="M2677" s="76">
        <v>689301</v>
      </c>
      <c r="N2677" s="76">
        <v>12023</v>
      </c>
      <c r="O2677" s="76">
        <v>2426</v>
      </c>
      <c r="P2677" s="76">
        <v>105516</v>
      </c>
      <c r="Q2677" s="76">
        <v>249405</v>
      </c>
      <c r="R2677" s="76">
        <v>17759</v>
      </c>
    </row>
    <row r="2678" spans="1:18">
      <c r="A2678" s="82">
        <f t="shared" si="205"/>
        <v>571100002007</v>
      </c>
      <c r="B2678" s="82" t="str">
        <f t="shared" si="206"/>
        <v>57110000</v>
      </c>
      <c r="C2678" s="82">
        <f t="shared" si="207"/>
        <v>2007</v>
      </c>
      <c r="D2678" s="82">
        <f t="shared" si="208"/>
        <v>25791.13</v>
      </c>
      <c r="E2678" s="82">
        <f t="shared" si="209"/>
        <v>10688.63</v>
      </c>
      <c r="F2678" s="82">
        <f t="array" ref="F2678">SUM(IF(M2678:N2678="-",0,M2678:N2678),IF(O2678="-",0,-O2678))/100</f>
        <v>7020.19</v>
      </c>
      <c r="G2678" s="82">
        <f t="array" ref="G2678">SUM(IF(P2678="-",0,P2678),IF(R2678="-",0,R2678))/100</f>
        <v>1179.03</v>
      </c>
      <c r="H2678" s="82">
        <f t="array" ref="H2678">SUM(IF(Q2678="-",0,Q2678))/100</f>
        <v>2489.41</v>
      </c>
      <c r="I2678" s="76">
        <v>5711</v>
      </c>
      <c r="J2678" s="76" t="s">
        <v>265</v>
      </c>
      <c r="K2678" s="77">
        <v>39447</v>
      </c>
      <c r="L2678" s="76">
        <v>2579113</v>
      </c>
      <c r="M2678" s="76">
        <v>692108</v>
      </c>
      <c r="N2678" s="76">
        <v>13666</v>
      </c>
      <c r="O2678" s="76">
        <v>3755</v>
      </c>
      <c r="P2678" s="76">
        <v>100127</v>
      </c>
      <c r="Q2678" s="76">
        <v>248941</v>
      </c>
      <c r="R2678" s="76">
        <v>17776</v>
      </c>
    </row>
    <row r="2679" spans="1:18">
      <c r="A2679" s="82">
        <f t="shared" si="205"/>
        <v>571100002006</v>
      </c>
      <c r="B2679" s="82" t="str">
        <f t="shared" si="206"/>
        <v>57110000</v>
      </c>
      <c r="C2679" s="82">
        <f t="shared" si="207"/>
        <v>2006</v>
      </c>
      <c r="D2679" s="82">
        <f t="shared" si="208"/>
        <v>25788.34</v>
      </c>
      <c r="E2679" s="82">
        <f t="shared" si="209"/>
        <v>10646.060000000001</v>
      </c>
      <c r="F2679" s="82">
        <f t="array" ref="F2679">SUM(IF(M2679:N2679="-",0,M2679:N2679),IF(O2679="-",0,-O2679))/100</f>
        <v>7034.63</v>
      </c>
      <c r="G2679" s="82">
        <f t="array" ref="G2679">SUM(IF(P2679="-",0,P2679),IF(R2679="-",0,R2679))/100</f>
        <v>1136.72</v>
      </c>
      <c r="H2679" s="82">
        <f t="array" ref="H2679">SUM(IF(Q2679="-",0,Q2679))/100</f>
        <v>2474.71</v>
      </c>
      <c r="I2679" s="76">
        <v>5711</v>
      </c>
      <c r="J2679" s="76" t="s">
        <v>265</v>
      </c>
      <c r="K2679" s="77">
        <v>39082</v>
      </c>
      <c r="L2679" s="76">
        <v>2578834</v>
      </c>
      <c r="M2679" s="76">
        <v>693404</v>
      </c>
      <c r="N2679" s="76">
        <v>13870</v>
      </c>
      <c r="O2679" s="76">
        <v>3811</v>
      </c>
      <c r="P2679" s="76">
        <v>95635</v>
      </c>
      <c r="Q2679" s="76">
        <v>247471</v>
      </c>
      <c r="R2679" s="76">
        <v>18037</v>
      </c>
    </row>
    <row r="2680" spans="1:18">
      <c r="A2680" s="82">
        <f t="shared" si="205"/>
        <v>575400002015</v>
      </c>
      <c r="B2680" s="82" t="str">
        <f t="shared" si="206"/>
        <v>57540000</v>
      </c>
      <c r="C2680" s="82">
        <f t="shared" si="207"/>
        <v>2015</v>
      </c>
      <c r="D2680" s="82">
        <f t="shared" si="208"/>
        <v>96921.03</v>
      </c>
      <c r="E2680" s="82">
        <f t="shared" si="209"/>
        <v>21290.32</v>
      </c>
      <c r="F2680" s="82">
        <f t="array" ref="F2680">SUM(IF(M2680:N2680="-",0,M2680:N2680),IF(O2680="-",0,-O2680))/100</f>
        <v>13321.36</v>
      </c>
      <c r="G2680" s="82">
        <f t="array" ref="G2680">SUM(IF(P2680="-",0,P2680),IF(R2680="-",0,R2680))/100</f>
        <v>1759.63</v>
      </c>
      <c r="H2680" s="82">
        <f t="array" ref="H2680">SUM(IF(Q2680="-",0,Q2680))/100</f>
        <v>6209.33</v>
      </c>
      <c r="I2680" s="76">
        <v>5754</v>
      </c>
      <c r="J2680" s="76" t="s">
        <v>266</v>
      </c>
      <c r="K2680" s="77">
        <v>42369</v>
      </c>
      <c r="L2680" s="76">
        <v>9692103</v>
      </c>
      <c r="M2680" s="76">
        <v>1298332</v>
      </c>
      <c r="N2680" s="76">
        <v>47731</v>
      </c>
      <c r="O2680" s="76">
        <v>13927</v>
      </c>
      <c r="P2680" s="76">
        <v>165009</v>
      </c>
      <c r="Q2680" s="76">
        <v>620933</v>
      </c>
      <c r="R2680" s="76">
        <v>10954</v>
      </c>
    </row>
    <row r="2681" spans="1:18">
      <c r="A2681" s="82">
        <f t="shared" si="205"/>
        <v>575400002014</v>
      </c>
      <c r="B2681" s="82" t="str">
        <f t="shared" si="206"/>
        <v>57540000</v>
      </c>
      <c r="C2681" s="82">
        <f t="shared" si="207"/>
        <v>2014</v>
      </c>
      <c r="D2681" s="82">
        <f t="shared" si="208"/>
        <v>96921.05</v>
      </c>
      <c r="E2681" s="82">
        <f t="shared" si="209"/>
        <v>21061.919999999998</v>
      </c>
      <c r="F2681" s="82">
        <f t="array" ref="F2681">SUM(IF(M2681:N2681="-",0,M2681:N2681),IF(O2681="-",0,-O2681))/100</f>
        <v>13226.67</v>
      </c>
      <c r="G2681" s="82">
        <f t="array" ref="G2681">SUM(IF(P2681="-",0,P2681),IF(R2681="-",0,R2681))/100</f>
        <v>1695.41</v>
      </c>
      <c r="H2681" s="82">
        <f t="array" ref="H2681">SUM(IF(Q2681="-",0,Q2681))/100</f>
        <v>6139.84</v>
      </c>
      <c r="I2681" s="76">
        <v>5754</v>
      </c>
      <c r="J2681" s="76" t="s">
        <v>266</v>
      </c>
      <c r="K2681" s="77">
        <v>42004</v>
      </c>
      <c r="L2681" s="76">
        <v>9692105</v>
      </c>
      <c r="M2681" s="76">
        <v>1282958</v>
      </c>
      <c r="N2681" s="76">
        <v>52932</v>
      </c>
      <c r="O2681" s="76">
        <v>13223</v>
      </c>
      <c r="P2681" s="76">
        <v>158300</v>
      </c>
      <c r="Q2681" s="76">
        <v>613984</v>
      </c>
      <c r="R2681" s="76">
        <v>11241</v>
      </c>
    </row>
    <row r="2682" spans="1:18">
      <c r="A2682" s="82">
        <f t="shared" si="205"/>
        <v>575400002013</v>
      </c>
      <c r="B2682" s="82" t="str">
        <f t="shared" si="206"/>
        <v>57540000</v>
      </c>
      <c r="C2682" s="82">
        <f t="shared" si="207"/>
        <v>2013</v>
      </c>
      <c r="D2682" s="82">
        <f t="shared" si="208"/>
        <v>96921.03</v>
      </c>
      <c r="E2682" s="82">
        <f t="shared" si="209"/>
        <v>20888.440000000002</v>
      </c>
      <c r="F2682" s="82">
        <f t="array" ref="F2682">SUM(IF(M2682:N2682="-",0,M2682:N2682),IF(O2682="-",0,-O2682))/100</f>
        <v>13149.6</v>
      </c>
      <c r="G2682" s="82">
        <f t="array" ref="G2682">SUM(IF(P2682="-",0,P2682),IF(R2682="-",0,R2682))/100</f>
        <v>1617.99</v>
      </c>
      <c r="H2682" s="82">
        <f t="array" ref="H2682">SUM(IF(Q2682="-",0,Q2682))/100</f>
        <v>6120.85</v>
      </c>
      <c r="I2682" s="76">
        <v>5754</v>
      </c>
      <c r="J2682" s="76" t="s">
        <v>266</v>
      </c>
      <c r="K2682" s="77">
        <v>41639</v>
      </c>
      <c r="L2682" s="76">
        <v>9692103</v>
      </c>
      <c r="M2682" s="76">
        <v>1273427</v>
      </c>
      <c r="N2682" s="76">
        <v>58384</v>
      </c>
      <c r="O2682" s="76">
        <v>16851</v>
      </c>
      <c r="P2682" s="76">
        <v>150668</v>
      </c>
      <c r="Q2682" s="76">
        <v>612085</v>
      </c>
      <c r="R2682" s="76">
        <v>11131</v>
      </c>
    </row>
    <row r="2683" spans="1:18">
      <c r="A2683" s="82">
        <f t="shared" si="205"/>
        <v>575400002012</v>
      </c>
      <c r="B2683" s="82" t="str">
        <f t="shared" si="206"/>
        <v>57540000</v>
      </c>
      <c r="C2683" s="82">
        <f t="shared" si="207"/>
        <v>2012</v>
      </c>
      <c r="D2683" s="82">
        <f t="shared" si="208"/>
        <v>96921.05</v>
      </c>
      <c r="E2683" s="82">
        <f t="shared" si="209"/>
        <v>20652.16</v>
      </c>
      <c r="F2683" s="82">
        <f t="array" ref="F2683">SUM(IF(M2683:N2683="-",0,M2683:N2683),IF(O2683="-",0,-O2683))/100</f>
        <v>12997.75</v>
      </c>
      <c r="G2683" s="82">
        <f t="array" ref="G2683">SUM(IF(P2683="-",0,P2683),IF(R2683="-",0,R2683))/100</f>
        <v>1560.18</v>
      </c>
      <c r="H2683" s="82">
        <f t="array" ref="H2683">SUM(IF(Q2683="-",0,Q2683))/100</f>
        <v>6094.23</v>
      </c>
      <c r="I2683" s="76">
        <v>5754</v>
      </c>
      <c r="J2683" s="76" t="s">
        <v>266</v>
      </c>
      <c r="K2683" s="77">
        <v>41274</v>
      </c>
      <c r="L2683" s="76">
        <v>9692105</v>
      </c>
      <c r="M2683" s="76">
        <v>1257216</v>
      </c>
      <c r="N2683" s="76">
        <v>60977</v>
      </c>
      <c r="O2683" s="76">
        <v>18418</v>
      </c>
      <c r="P2683" s="76">
        <v>144835</v>
      </c>
      <c r="Q2683" s="76">
        <v>609423</v>
      </c>
      <c r="R2683" s="76">
        <v>11183</v>
      </c>
    </row>
    <row r="2684" spans="1:18">
      <c r="A2684" s="82">
        <f t="shared" si="205"/>
        <v>575400002011</v>
      </c>
      <c r="B2684" s="82" t="str">
        <f t="shared" si="206"/>
        <v>57540000</v>
      </c>
      <c r="C2684" s="82">
        <f t="shared" si="207"/>
        <v>2011</v>
      </c>
      <c r="D2684" s="82">
        <f t="shared" si="208"/>
        <v>96821.05</v>
      </c>
      <c r="E2684" s="82">
        <f t="shared" si="209"/>
        <v>20570.72</v>
      </c>
      <c r="F2684" s="82">
        <f t="array" ref="F2684">SUM(IF(M2684:N2684="-",0,M2684:N2684),IF(O2684="-",0,-O2684))/100</f>
        <v>12943.1</v>
      </c>
      <c r="G2684" s="82">
        <f t="array" ref="G2684">SUM(IF(P2684="-",0,P2684),IF(R2684="-",0,R2684))/100</f>
        <v>1562.11</v>
      </c>
      <c r="H2684" s="82">
        <f t="array" ref="H2684">SUM(IF(Q2684="-",0,Q2684))/100</f>
        <v>6065.51</v>
      </c>
      <c r="I2684" s="76">
        <v>5754</v>
      </c>
      <c r="J2684" s="76" t="s">
        <v>266</v>
      </c>
      <c r="K2684" s="77">
        <v>40908</v>
      </c>
      <c r="L2684" s="76">
        <v>9682105</v>
      </c>
      <c r="M2684" s="76">
        <v>1270934</v>
      </c>
      <c r="N2684" s="76">
        <v>41702</v>
      </c>
      <c r="O2684" s="76">
        <v>18326</v>
      </c>
      <c r="P2684" s="76">
        <v>144141</v>
      </c>
      <c r="Q2684" s="76">
        <v>606551</v>
      </c>
      <c r="R2684" s="76">
        <v>12070</v>
      </c>
    </row>
    <row r="2685" spans="1:18">
      <c r="A2685" s="82">
        <f t="shared" si="205"/>
        <v>575400002010</v>
      </c>
      <c r="B2685" s="82" t="str">
        <f t="shared" si="206"/>
        <v>57540000</v>
      </c>
      <c r="C2685" s="82">
        <f t="shared" si="207"/>
        <v>2010</v>
      </c>
      <c r="D2685" s="82">
        <f t="shared" si="208"/>
        <v>96815.46</v>
      </c>
      <c r="E2685" s="82">
        <f t="shared" si="209"/>
        <v>20215.760000000002</v>
      </c>
      <c r="F2685" s="82">
        <f t="array" ref="F2685">SUM(IF(M2685:N2685="-",0,M2685:N2685),IF(O2685="-",0,-O2685))/100</f>
        <v>12817.99</v>
      </c>
      <c r="G2685" s="82">
        <f t="array" ref="G2685">SUM(IF(P2685="-",0,P2685),IF(R2685="-",0,R2685))/100</f>
        <v>1526.18</v>
      </c>
      <c r="H2685" s="82">
        <f t="array" ref="H2685">SUM(IF(Q2685="-",0,Q2685))/100</f>
        <v>5871.59</v>
      </c>
      <c r="I2685" s="76">
        <v>5754</v>
      </c>
      <c r="J2685" s="76" t="s">
        <v>266</v>
      </c>
      <c r="K2685" s="77">
        <v>40543</v>
      </c>
      <c r="L2685" s="76">
        <v>9681546</v>
      </c>
      <c r="M2685" s="76">
        <v>1258880</v>
      </c>
      <c r="N2685" s="76">
        <v>41243</v>
      </c>
      <c r="O2685" s="76">
        <v>18324</v>
      </c>
      <c r="P2685" s="76">
        <v>140537</v>
      </c>
      <c r="Q2685" s="76">
        <v>587159</v>
      </c>
      <c r="R2685" s="76">
        <v>12081</v>
      </c>
    </row>
    <row r="2686" spans="1:18">
      <c r="A2686" s="82">
        <f t="shared" si="205"/>
        <v>575400002009</v>
      </c>
      <c r="B2686" s="82" t="str">
        <f t="shared" si="206"/>
        <v>57540000</v>
      </c>
      <c r="C2686" s="82">
        <f t="shared" si="207"/>
        <v>2009</v>
      </c>
      <c r="D2686" s="82">
        <f t="shared" si="208"/>
        <v>96807.64</v>
      </c>
      <c r="E2686" s="82">
        <f t="shared" si="209"/>
        <v>20122.760000000002</v>
      </c>
      <c r="F2686" s="82">
        <f t="array" ref="F2686">SUM(IF(M2686:N2686="-",0,M2686:N2686),IF(O2686="-",0,-O2686))/100</f>
        <v>12784.6</v>
      </c>
      <c r="G2686" s="82">
        <f t="array" ref="G2686">SUM(IF(P2686="-",0,P2686),IF(R2686="-",0,R2686))/100</f>
        <v>1491.18</v>
      </c>
      <c r="H2686" s="82">
        <f t="array" ref="H2686">SUM(IF(Q2686="-",0,Q2686))/100</f>
        <v>5846.98</v>
      </c>
      <c r="I2686" s="76">
        <v>5754</v>
      </c>
      <c r="J2686" s="76" t="s">
        <v>266</v>
      </c>
      <c r="K2686" s="77">
        <v>40178</v>
      </c>
      <c r="L2686" s="76">
        <v>9680764</v>
      </c>
      <c r="M2686" s="76">
        <v>1254300</v>
      </c>
      <c r="N2686" s="76">
        <v>42844</v>
      </c>
      <c r="O2686" s="76">
        <v>18684</v>
      </c>
      <c r="P2686" s="76">
        <v>136886</v>
      </c>
      <c r="Q2686" s="76">
        <v>584698</v>
      </c>
      <c r="R2686" s="76">
        <v>12232</v>
      </c>
    </row>
    <row r="2687" spans="1:18">
      <c r="A2687" s="82">
        <f t="shared" si="205"/>
        <v>575400002008</v>
      </c>
      <c r="B2687" s="82" t="str">
        <f t="shared" si="206"/>
        <v>57540000</v>
      </c>
      <c r="C2687" s="82">
        <f t="shared" si="207"/>
        <v>2008</v>
      </c>
      <c r="D2687" s="82">
        <f t="shared" si="208"/>
        <v>96806.83</v>
      </c>
      <c r="E2687" s="82">
        <f t="shared" si="209"/>
        <v>20256.55</v>
      </c>
      <c r="F2687" s="82">
        <f t="array" ref="F2687">SUM(IF(M2687:N2687="-",0,M2687:N2687),IF(O2687="-",0,-O2687))/100</f>
        <v>12914.54</v>
      </c>
      <c r="G2687" s="82">
        <f t="array" ref="G2687">SUM(IF(P2687="-",0,P2687),IF(R2687="-",0,R2687))/100</f>
        <v>1428.56</v>
      </c>
      <c r="H2687" s="82">
        <f t="array" ref="H2687">SUM(IF(Q2687="-",0,Q2687))/100</f>
        <v>5913.45</v>
      </c>
      <c r="I2687" s="76">
        <v>5754</v>
      </c>
      <c r="J2687" s="76" t="s">
        <v>266</v>
      </c>
      <c r="K2687" s="77">
        <v>39813</v>
      </c>
      <c r="L2687" s="76">
        <v>9680683</v>
      </c>
      <c r="M2687" s="76">
        <v>1267303</v>
      </c>
      <c r="N2687" s="76">
        <v>42411</v>
      </c>
      <c r="O2687" s="76">
        <v>18260</v>
      </c>
      <c r="P2687" s="76">
        <v>131607</v>
      </c>
      <c r="Q2687" s="76">
        <v>591345</v>
      </c>
      <c r="R2687" s="76">
        <v>11249</v>
      </c>
    </row>
    <row r="2688" spans="1:18">
      <c r="A2688" s="82">
        <f t="shared" si="205"/>
        <v>575400002007</v>
      </c>
      <c r="B2688" s="82" t="str">
        <f t="shared" si="206"/>
        <v>57540000</v>
      </c>
      <c r="C2688" s="82">
        <f t="shared" si="207"/>
        <v>2007</v>
      </c>
      <c r="D2688" s="82">
        <f t="shared" si="208"/>
        <v>96801.18</v>
      </c>
      <c r="E2688" s="82">
        <f t="shared" si="209"/>
        <v>19675.759999999998</v>
      </c>
      <c r="F2688" s="82">
        <f t="array" ref="F2688">SUM(IF(M2688:N2688="-",0,M2688:N2688),IF(O2688="-",0,-O2688))/100</f>
        <v>12590.81</v>
      </c>
      <c r="G2688" s="82">
        <f t="array" ref="G2688">SUM(IF(P2688="-",0,P2688),IF(R2688="-",0,R2688))/100</f>
        <v>1311.3</v>
      </c>
      <c r="H2688" s="82">
        <f t="array" ref="H2688">SUM(IF(Q2688="-",0,Q2688))/100</f>
        <v>5773.65</v>
      </c>
      <c r="I2688" s="76">
        <v>5754</v>
      </c>
      <c r="J2688" s="76" t="s">
        <v>266</v>
      </c>
      <c r="K2688" s="77">
        <v>39447</v>
      </c>
      <c r="L2688" s="76">
        <v>9680118</v>
      </c>
      <c r="M2688" s="76">
        <v>1236991</v>
      </c>
      <c r="N2688" s="76">
        <v>39309</v>
      </c>
      <c r="O2688" s="76">
        <v>17219</v>
      </c>
      <c r="P2688" s="76">
        <v>119962</v>
      </c>
      <c r="Q2688" s="76">
        <v>577365</v>
      </c>
      <c r="R2688" s="76">
        <v>11168</v>
      </c>
    </row>
    <row r="2689" spans="1:18">
      <c r="A2689" s="82">
        <f t="shared" si="205"/>
        <v>575400002006</v>
      </c>
      <c r="B2689" s="82" t="str">
        <f t="shared" si="206"/>
        <v>57540000</v>
      </c>
      <c r="C2689" s="82">
        <f t="shared" si="207"/>
        <v>2006</v>
      </c>
      <c r="D2689" s="82">
        <f t="shared" si="208"/>
        <v>96797.83</v>
      </c>
      <c r="E2689" s="82">
        <f t="shared" si="209"/>
        <v>19551.36</v>
      </c>
      <c r="F2689" s="82">
        <f t="array" ref="F2689">SUM(IF(M2689:N2689="-",0,M2689:N2689),IF(O2689="-",0,-O2689))/100</f>
        <v>12577.66</v>
      </c>
      <c r="G2689" s="82">
        <f t="array" ref="G2689">SUM(IF(P2689="-",0,P2689),IF(R2689="-",0,R2689))/100</f>
        <v>1218.8699999999999</v>
      </c>
      <c r="H2689" s="82">
        <f t="array" ref="H2689">SUM(IF(Q2689="-",0,Q2689))/100</f>
        <v>5754.83</v>
      </c>
      <c r="I2689" s="76">
        <v>5754</v>
      </c>
      <c r="J2689" s="76" t="s">
        <v>266</v>
      </c>
      <c r="K2689" s="77">
        <v>39082</v>
      </c>
      <c r="L2689" s="76">
        <v>9679783</v>
      </c>
      <c r="M2689" s="76">
        <v>1234896</v>
      </c>
      <c r="N2689" s="76">
        <v>40453</v>
      </c>
      <c r="O2689" s="76">
        <v>17583</v>
      </c>
      <c r="P2689" s="76">
        <v>110389</v>
      </c>
      <c r="Q2689" s="76">
        <v>575483</v>
      </c>
      <c r="R2689" s="76">
        <v>11498</v>
      </c>
    </row>
    <row r="2690" spans="1:18">
      <c r="A2690" s="82">
        <f t="shared" si="205"/>
        <v>575400402015</v>
      </c>
      <c r="B2690" s="82" t="str">
        <f t="shared" si="206"/>
        <v>57540040</v>
      </c>
      <c r="C2690" s="82">
        <f t="shared" si="207"/>
        <v>2015</v>
      </c>
      <c r="D2690" s="82">
        <f t="shared" si="208"/>
        <v>5598.74</v>
      </c>
      <c r="E2690" s="82">
        <f t="shared" si="209"/>
        <v>826.19999999999993</v>
      </c>
      <c r="F2690" s="82">
        <f t="array" ref="F2690">SUM(IF(M2690:N2690="-",0,M2690:N2690),IF(O2690="-",0,-O2690))/100</f>
        <v>496.65</v>
      </c>
      <c r="G2690" s="82">
        <f t="array" ref="G2690">SUM(IF(P2690="-",0,P2690),IF(R2690="-",0,R2690))/100</f>
        <v>41.04</v>
      </c>
      <c r="H2690" s="82">
        <f t="array" ref="H2690">SUM(IF(Q2690="-",0,Q2690))/100</f>
        <v>288.51</v>
      </c>
      <c r="I2690" s="76">
        <v>5754004</v>
      </c>
      <c r="J2690" s="76" t="s">
        <v>267</v>
      </c>
      <c r="K2690" s="77">
        <v>42369</v>
      </c>
      <c r="L2690" s="76">
        <v>559874</v>
      </c>
      <c r="M2690" s="76">
        <v>47921</v>
      </c>
      <c r="N2690" s="76">
        <v>2296</v>
      </c>
      <c r="O2690" s="76">
        <v>552</v>
      </c>
      <c r="P2690" s="76">
        <v>3798</v>
      </c>
      <c r="Q2690" s="76">
        <v>28851</v>
      </c>
      <c r="R2690" s="76">
        <v>306</v>
      </c>
    </row>
    <row r="2691" spans="1:18">
      <c r="A2691" s="82">
        <f t="shared" si="205"/>
        <v>575400402014</v>
      </c>
      <c r="B2691" s="82" t="str">
        <f t="shared" si="206"/>
        <v>57540040</v>
      </c>
      <c r="C2691" s="82">
        <f t="shared" si="207"/>
        <v>2014</v>
      </c>
      <c r="D2691" s="82">
        <f t="shared" si="208"/>
        <v>5598.74</v>
      </c>
      <c r="E2691" s="82">
        <f t="shared" si="209"/>
        <v>824.13</v>
      </c>
      <c r="F2691" s="82">
        <f t="array" ref="F2691">SUM(IF(M2691:N2691="-",0,M2691:N2691),IF(O2691="-",0,-O2691))/100</f>
        <v>484.49</v>
      </c>
      <c r="G2691" s="82">
        <f t="array" ref="G2691">SUM(IF(P2691="-",0,P2691),IF(R2691="-",0,R2691))/100</f>
        <v>31.11</v>
      </c>
      <c r="H2691" s="82">
        <f t="array" ref="H2691">SUM(IF(Q2691="-",0,Q2691))/100</f>
        <v>308.52999999999997</v>
      </c>
      <c r="I2691" s="76">
        <v>5754004</v>
      </c>
      <c r="J2691" s="76" t="s">
        <v>267</v>
      </c>
      <c r="K2691" s="77">
        <v>42004</v>
      </c>
      <c r="L2691" s="76">
        <v>559874</v>
      </c>
      <c r="M2691" s="76">
        <v>46708</v>
      </c>
      <c r="N2691" s="76">
        <v>2414</v>
      </c>
      <c r="O2691" s="76">
        <v>673</v>
      </c>
      <c r="P2691" s="76">
        <v>2805</v>
      </c>
      <c r="Q2691" s="76">
        <v>30853</v>
      </c>
      <c r="R2691" s="76">
        <v>306</v>
      </c>
    </row>
    <row r="2692" spans="1:18">
      <c r="A2692" s="82">
        <f t="shared" si="205"/>
        <v>575400402013</v>
      </c>
      <c r="B2692" s="82" t="str">
        <f t="shared" si="206"/>
        <v>57540040</v>
      </c>
      <c r="C2692" s="82">
        <f t="shared" si="207"/>
        <v>2013</v>
      </c>
      <c r="D2692" s="82">
        <f t="shared" si="208"/>
        <v>5598.75</v>
      </c>
      <c r="E2692" s="82">
        <f t="shared" si="209"/>
        <v>820.34</v>
      </c>
      <c r="F2692" s="82">
        <f t="array" ref="F2692">SUM(IF(M2692:N2692="-",0,M2692:N2692),IF(O2692="-",0,-O2692))/100</f>
        <v>480.1</v>
      </c>
      <c r="G2692" s="82">
        <f t="array" ref="G2692">SUM(IF(P2692="-",0,P2692),IF(R2692="-",0,R2692))/100</f>
        <v>31.47</v>
      </c>
      <c r="H2692" s="82">
        <f t="array" ref="H2692">SUM(IF(Q2692="-",0,Q2692))/100</f>
        <v>308.77</v>
      </c>
      <c r="I2692" s="76">
        <v>5754004</v>
      </c>
      <c r="J2692" s="76" t="s">
        <v>267</v>
      </c>
      <c r="K2692" s="77">
        <v>41639</v>
      </c>
      <c r="L2692" s="76">
        <v>559875</v>
      </c>
      <c r="M2692" s="76">
        <v>46354</v>
      </c>
      <c r="N2692" s="76">
        <v>2329</v>
      </c>
      <c r="O2692" s="76">
        <v>673</v>
      </c>
      <c r="P2692" s="76">
        <v>2841</v>
      </c>
      <c r="Q2692" s="76">
        <v>30877</v>
      </c>
      <c r="R2692" s="76">
        <v>306</v>
      </c>
    </row>
    <row r="2693" spans="1:18">
      <c r="A2693" s="82">
        <f t="shared" si="205"/>
        <v>575400402012</v>
      </c>
      <c r="B2693" s="82" t="str">
        <f t="shared" si="206"/>
        <v>57540040</v>
      </c>
      <c r="C2693" s="82">
        <f t="shared" si="207"/>
        <v>2012</v>
      </c>
      <c r="D2693" s="82">
        <f t="shared" si="208"/>
        <v>5598.75</v>
      </c>
      <c r="E2693" s="82">
        <f t="shared" si="209"/>
        <v>791.78</v>
      </c>
      <c r="F2693" s="82">
        <f t="array" ref="F2693">SUM(IF(M2693:N2693="-",0,M2693:N2693),IF(O2693="-",0,-O2693))/100</f>
        <v>456.75</v>
      </c>
      <c r="G2693" s="82">
        <f t="array" ref="G2693">SUM(IF(P2693="-",0,P2693),IF(R2693="-",0,R2693))/100</f>
        <v>26.76</v>
      </c>
      <c r="H2693" s="82">
        <f t="array" ref="H2693">SUM(IF(Q2693="-",0,Q2693))/100</f>
        <v>308.27</v>
      </c>
      <c r="I2693" s="76">
        <v>5754004</v>
      </c>
      <c r="J2693" s="76" t="s">
        <v>267</v>
      </c>
      <c r="K2693" s="77">
        <v>41274</v>
      </c>
      <c r="L2693" s="76">
        <v>559875</v>
      </c>
      <c r="M2693" s="76">
        <v>44019</v>
      </c>
      <c r="N2693" s="76">
        <v>2329</v>
      </c>
      <c r="O2693" s="76">
        <v>673</v>
      </c>
      <c r="P2693" s="76">
        <v>2370</v>
      </c>
      <c r="Q2693" s="76">
        <v>30827</v>
      </c>
      <c r="R2693" s="76">
        <v>306</v>
      </c>
    </row>
    <row r="2694" spans="1:18">
      <c r="A2694" s="82">
        <f t="shared" si="205"/>
        <v>575400402011</v>
      </c>
      <c r="B2694" s="82" t="str">
        <f t="shared" si="206"/>
        <v>57540040</v>
      </c>
      <c r="C2694" s="82">
        <f t="shared" si="207"/>
        <v>2011</v>
      </c>
      <c r="D2694" s="82">
        <f t="shared" si="208"/>
        <v>5590.32</v>
      </c>
      <c r="E2694" s="82">
        <f t="shared" si="209"/>
        <v>790.24</v>
      </c>
      <c r="F2694" s="82">
        <f t="array" ref="F2694">SUM(IF(M2694:N2694="-",0,M2694:N2694),IF(O2694="-",0,-O2694))/100</f>
        <v>456.15</v>
      </c>
      <c r="G2694" s="82">
        <f t="array" ref="G2694">SUM(IF(P2694="-",0,P2694),IF(R2694="-",0,R2694))/100</f>
        <v>25.9</v>
      </c>
      <c r="H2694" s="82">
        <f t="array" ref="H2694">SUM(IF(Q2694="-",0,Q2694))/100</f>
        <v>308.19</v>
      </c>
      <c r="I2694" s="76">
        <v>5754004</v>
      </c>
      <c r="J2694" s="76" t="s">
        <v>267</v>
      </c>
      <c r="K2694" s="77">
        <v>40908</v>
      </c>
      <c r="L2694" s="76">
        <v>559032</v>
      </c>
      <c r="M2694" s="76">
        <v>44358</v>
      </c>
      <c r="N2694" s="76">
        <v>1930</v>
      </c>
      <c r="O2694" s="76">
        <v>673</v>
      </c>
      <c r="P2694" s="76">
        <v>2280</v>
      </c>
      <c r="Q2694" s="76">
        <v>30819</v>
      </c>
      <c r="R2694" s="76">
        <v>310</v>
      </c>
    </row>
    <row r="2695" spans="1:18">
      <c r="A2695" s="82">
        <f t="shared" si="205"/>
        <v>575400402010</v>
      </c>
      <c r="B2695" s="82" t="str">
        <f t="shared" si="206"/>
        <v>57540040</v>
      </c>
      <c r="C2695" s="82">
        <f t="shared" si="207"/>
        <v>2010</v>
      </c>
      <c r="D2695" s="82">
        <f t="shared" si="208"/>
        <v>5587.79</v>
      </c>
      <c r="E2695" s="82">
        <f t="shared" si="209"/>
        <v>788.24</v>
      </c>
      <c r="F2695" s="82">
        <f t="array" ref="F2695">SUM(IF(M2695:N2695="-",0,M2695:N2695),IF(O2695="-",0,-O2695))/100</f>
        <v>454.41</v>
      </c>
      <c r="G2695" s="82">
        <f t="array" ref="G2695">SUM(IF(P2695="-",0,P2695),IF(R2695="-",0,R2695))/100</f>
        <v>25.87</v>
      </c>
      <c r="H2695" s="82">
        <f t="array" ref="H2695">SUM(IF(Q2695="-",0,Q2695))/100</f>
        <v>307.95999999999998</v>
      </c>
      <c r="I2695" s="76">
        <v>5754004</v>
      </c>
      <c r="J2695" s="76" t="s">
        <v>267</v>
      </c>
      <c r="K2695" s="77">
        <v>40543</v>
      </c>
      <c r="L2695" s="76">
        <v>558779</v>
      </c>
      <c r="M2695" s="76">
        <v>44132</v>
      </c>
      <c r="N2695" s="76">
        <v>1982</v>
      </c>
      <c r="O2695" s="76">
        <v>673</v>
      </c>
      <c r="P2695" s="76">
        <v>2277</v>
      </c>
      <c r="Q2695" s="76">
        <v>30796</v>
      </c>
      <c r="R2695" s="76">
        <v>310</v>
      </c>
    </row>
    <row r="2696" spans="1:18">
      <c r="A2696" s="82">
        <f t="shared" si="205"/>
        <v>575400402009</v>
      </c>
      <c r="B2696" s="82" t="str">
        <f t="shared" si="206"/>
        <v>57540040</v>
      </c>
      <c r="C2696" s="82">
        <f t="shared" si="207"/>
        <v>2009</v>
      </c>
      <c r="D2696" s="82">
        <f t="shared" si="208"/>
        <v>5585.98</v>
      </c>
      <c r="E2696" s="82">
        <f t="shared" si="209"/>
        <v>792.74</v>
      </c>
      <c r="F2696" s="82">
        <f t="array" ref="F2696">SUM(IF(M2696:N2696="-",0,M2696:N2696),IF(O2696="-",0,-O2696))/100</f>
        <v>460.14</v>
      </c>
      <c r="G2696" s="82">
        <f t="array" ref="G2696">SUM(IF(P2696="-",0,P2696),IF(R2696="-",0,R2696))/100</f>
        <v>21.37</v>
      </c>
      <c r="H2696" s="82">
        <f t="array" ref="H2696">SUM(IF(Q2696="-",0,Q2696))/100</f>
        <v>311.23</v>
      </c>
      <c r="I2696" s="76">
        <v>5754004</v>
      </c>
      <c r="J2696" s="76" t="s">
        <v>267</v>
      </c>
      <c r="K2696" s="77">
        <v>40178</v>
      </c>
      <c r="L2696" s="76">
        <v>558598</v>
      </c>
      <c r="M2696" s="76">
        <v>44692</v>
      </c>
      <c r="N2696" s="76">
        <v>2333</v>
      </c>
      <c r="O2696" s="76">
        <v>1011</v>
      </c>
      <c r="P2696" s="76">
        <v>1827</v>
      </c>
      <c r="Q2696" s="76">
        <v>31123</v>
      </c>
      <c r="R2696" s="76">
        <v>310</v>
      </c>
    </row>
    <row r="2697" spans="1:18">
      <c r="A2697" s="82">
        <f t="shared" si="205"/>
        <v>575400402008</v>
      </c>
      <c r="B2697" s="82" t="str">
        <f t="shared" si="206"/>
        <v>57540040</v>
      </c>
      <c r="C2697" s="82">
        <f t="shared" si="207"/>
        <v>2008</v>
      </c>
      <c r="D2697" s="82">
        <f t="shared" si="208"/>
        <v>5585.69</v>
      </c>
      <c r="E2697" s="82">
        <f t="shared" si="209"/>
        <v>798.23</v>
      </c>
      <c r="F2697" s="82">
        <f t="array" ref="F2697">SUM(IF(M2697:N2697="-",0,M2697:N2697),IF(O2697="-",0,-O2697))/100</f>
        <v>468.44</v>
      </c>
      <c r="G2697" s="82">
        <f t="array" ref="G2697">SUM(IF(P2697="-",0,P2697),IF(R2697="-",0,R2697))/100</f>
        <v>17.73</v>
      </c>
      <c r="H2697" s="82">
        <f t="array" ref="H2697">SUM(IF(Q2697="-",0,Q2697))/100</f>
        <v>312.06</v>
      </c>
      <c r="I2697" s="76">
        <v>5754004</v>
      </c>
      <c r="J2697" s="76" t="s">
        <v>267</v>
      </c>
      <c r="K2697" s="77">
        <v>39813</v>
      </c>
      <c r="L2697" s="76">
        <v>558569</v>
      </c>
      <c r="M2697" s="76">
        <v>45534</v>
      </c>
      <c r="N2697" s="76">
        <v>2565</v>
      </c>
      <c r="O2697" s="76">
        <v>1255</v>
      </c>
      <c r="P2697" s="76">
        <v>1432</v>
      </c>
      <c r="Q2697" s="76">
        <v>31206</v>
      </c>
      <c r="R2697" s="76">
        <v>341</v>
      </c>
    </row>
    <row r="2698" spans="1:18">
      <c r="A2698" s="82">
        <f t="shared" si="205"/>
        <v>575400402007</v>
      </c>
      <c r="B2698" s="82" t="str">
        <f t="shared" si="206"/>
        <v>57540040</v>
      </c>
      <c r="C2698" s="82">
        <f t="shared" si="207"/>
        <v>2007</v>
      </c>
      <c r="D2698" s="82">
        <f t="shared" si="208"/>
        <v>5585.69</v>
      </c>
      <c r="E2698" s="82">
        <f t="shared" si="209"/>
        <v>795.32999999999993</v>
      </c>
      <c r="F2698" s="82">
        <f t="array" ref="F2698">SUM(IF(M2698:N2698="-",0,M2698:N2698),IF(O2698="-",0,-O2698))/100</f>
        <v>466.13</v>
      </c>
      <c r="G2698" s="82">
        <f t="array" ref="G2698">SUM(IF(P2698="-",0,P2698),IF(R2698="-",0,R2698))/100</f>
        <v>17.25</v>
      </c>
      <c r="H2698" s="82">
        <f t="array" ref="H2698">SUM(IF(Q2698="-",0,Q2698))/100</f>
        <v>311.95</v>
      </c>
      <c r="I2698" s="76">
        <v>5754004</v>
      </c>
      <c r="J2698" s="76" t="s">
        <v>267</v>
      </c>
      <c r="K2698" s="77">
        <v>39447</v>
      </c>
      <c r="L2698" s="76">
        <v>558569</v>
      </c>
      <c r="M2698" s="76">
        <v>45287</v>
      </c>
      <c r="N2698" s="76">
        <v>2584</v>
      </c>
      <c r="O2698" s="76">
        <v>1258</v>
      </c>
      <c r="P2698" s="76">
        <v>1384</v>
      </c>
      <c r="Q2698" s="76">
        <v>31195</v>
      </c>
      <c r="R2698" s="76">
        <v>341</v>
      </c>
    </row>
    <row r="2699" spans="1:18">
      <c r="A2699" s="82">
        <f t="shared" ref="A2699:A2762" si="210">(B2699&amp;C2699)+0</f>
        <v>575400402006</v>
      </c>
      <c r="B2699" s="82" t="str">
        <f t="shared" ref="B2699:B2762" si="211">LEFT(I2699&amp;"00000000",8)</f>
        <v>57540040</v>
      </c>
      <c r="C2699" s="82">
        <f t="shared" ref="C2699:C2762" si="212">YEAR(K2699)</f>
        <v>2006</v>
      </c>
      <c r="D2699" s="82">
        <f t="shared" ref="D2699:D2762" si="213">IF(L2699="-",0,L2699/100)</f>
        <v>5585.68</v>
      </c>
      <c r="E2699" s="82">
        <f t="shared" ref="E2699:E2762" si="214">SUM(F2699:H2699)</f>
        <v>779.93000000000006</v>
      </c>
      <c r="F2699" s="82">
        <f t="array" ref="F2699">SUM(IF(M2699:N2699="-",0,M2699:N2699),IF(O2699="-",0,-O2699))/100</f>
        <v>461.69</v>
      </c>
      <c r="G2699" s="82">
        <f t="array" ref="G2699">SUM(IF(P2699="-",0,P2699),IF(R2699="-",0,R2699))/100</f>
        <v>15.64</v>
      </c>
      <c r="H2699" s="82">
        <f t="array" ref="H2699">SUM(IF(Q2699="-",0,Q2699))/100</f>
        <v>302.60000000000002</v>
      </c>
      <c r="I2699" s="76">
        <v>5754004</v>
      </c>
      <c r="J2699" s="76" t="s">
        <v>267</v>
      </c>
      <c r="K2699" s="77">
        <v>39082</v>
      </c>
      <c r="L2699" s="76">
        <v>558568</v>
      </c>
      <c r="M2699" s="76">
        <v>44866</v>
      </c>
      <c r="N2699" s="76">
        <v>2696</v>
      </c>
      <c r="O2699" s="76">
        <v>1393</v>
      </c>
      <c r="P2699" s="76">
        <v>1223</v>
      </c>
      <c r="Q2699" s="76">
        <v>30260</v>
      </c>
      <c r="R2699" s="76">
        <v>341</v>
      </c>
    </row>
    <row r="2700" spans="1:18">
      <c r="A2700" s="82">
        <f t="shared" si="210"/>
        <v>575400802015</v>
      </c>
      <c r="B2700" s="82" t="str">
        <f t="shared" si="211"/>
        <v>57540080</v>
      </c>
      <c r="C2700" s="82">
        <f t="shared" si="212"/>
        <v>2015</v>
      </c>
      <c r="D2700" s="82">
        <f t="shared" si="213"/>
        <v>11201.9</v>
      </c>
      <c r="E2700" s="82">
        <f t="shared" si="214"/>
        <v>4421.9800000000005</v>
      </c>
      <c r="F2700" s="82">
        <f t="array" ref="F2700">SUM(IF(M2700:N2700="-",0,M2700:N2700),IF(O2700="-",0,-O2700))/100</f>
        <v>2938.51</v>
      </c>
      <c r="G2700" s="82">
        <f t="array" ref="G2700">SUM(IF(P2700="-",0,P2700),IF(R2700="-",0,R2700))/100</f>
        <v>349.72</v>
      </c>
      <c r="H2700" s="82">
        <f t="array" ref="H2700">SUM(IF(Q2700="-",0,Q2700))/100</f>
        <v>1133.75</v>
      </c>
      <c r="I2700" s="76">
        <v>5754008</v>
      </c>
      <c r="J2700" s="76" t="s">
        <v>268</v>
      </c>
      <c r="K2700" s="77">
        <v>42369</v>
      </c>
      <c r="L2700" s="76">
        <v>1120190</v>
      </c>
      <c r="M2700" s="76">
        <v>289734</v>
      </c>
      <c r="N2700" s="76">
        <v>4400</v>
      </c>
      <c r="O2700" s="76">
        <v>283</v>
      </c>
      <c r="P2700" s="76">
        <v>32326</v>
      </c>
      <c r="Q2700" s="76">
        <v>113375</v>
      </c>
      <c r="R2700" s="76">
        <v>2646</v>
      </c>
    </row>
    <row r="2701" spans="1:18">
      <c r="A2701" s="82">
        <f t="shared" si="210"/>
        <v>575400802014</v>
      </c>
      <c r="B2701" s="82" t="str">
        <f t="shared" si="211"/>
        <v>57540080</v>
      </c>
      <c r="C2701" s="82">
        <f t="shared" si="212"/>
        <v>2014</v>
      </c>
      <c r="D2701" s="82">
        <f t="shared" si="213"/>
        <v>11201.92</v>
      </c>
      <c r="E2701" s="82">
        <f t="shared" si="214"/>
        <v>4401.5</v>
      </c>
      <c r="F2701" s="82">
        <f t="array" ref="F2701">SUM(IF(M2701:N2701="-",0,M2701:N2701),IF(O2701="-",0,-O2701))/100</f>
        <v>2937.67</v>
      </c>
      <c r="G2701" s="82">
        <f t="array" ref="G2701">SUM(IF(P2701="-",0,P2701),IF(R2701="-",0,R2701))/100</f>
        <v>335.71</v>
      </c>
      <c r="H2701" s="82">
        <f t="array" ref="H2701">SUM(IF(Q2701="-",0,Q2701))/100</f>
        <v>1128.1199999999999</v>
      </c>
      <c r="I2701" s="76">
        <v>5754008</v>
      </c>
      <c r="J2701" s="76" t="s">
        <v>268</v>
      </c>
      <c r="K2701" s="77">
        <v>42004</v>
      </c>
      <c r="L2701" s="76">
        <v>1120192</v>
      </c>
      <c r="M2701" s="76">
        <v>285582</v>
      </c>
      <c r="N2701" s="76">
        <v>8185</v>
      </c>
      <c r="O2701" s="76" t="s">
        <v>19</v>
      </c>
      <c r="P2701" s="76">
        <v>30638</v>
      </c>
      <c r="Q2701" s="76">
        <v>112812</v>
      </c>
      <c r="R2701" s="76">
        <v>2933</v>
      </c>
    </row>
    <row r="2702" spans="1:18">
      <c r="A2702" s="82">
        <f t="shared" si="210"/>
        <v>575400802013</v>
      </c>
      <c r="B2702" s="82" t="str">
        <f t="shared" si="211"/>
        <v>57540080</v>
      </c>
      <c r="C2702" s="82">
        <f t="shared" si="212"/>
        <v>2013</v>
      </c>
      <c r="D2702" s="82">
        <f t="shared" si="213"/>
        <v>11201.92</v>
      </c>
      <c r="E2702" s="82">
        <f t="shared" si="214"/>
        <v>4411.59</v>
      </c>
      <c r="F2702" s="82">
        <f t="array" ref="F2702">SUM(IF(M2702:N2702="-",0,M2702:N2702),IF(O2702="-",0,-O2702))/100</f>
        <v>2965.97</v>
      </c>
      <c r="G2702" s="82">
        <f t="array" ref="G2702">SUM(IF(P2702="-",0,P2702),IF(R2702="-",0,R2702))/100</f>
        <v>307.94</v>
      </c>
      <c r="H2702" s="82">
        <f t="array" ref="H2702">SUM(IF(Q2702="-",0,Q2702))/100</f>
        <v>1137.68</v>
      </c>
      <c r="I2702" s="76">
        <v>5754008</v>
      </c>
      <c r="J2702" s="76" t="s">
        <v>268</v>
      </c>
      <c r="K2702" s="77">
        <v>41639</v>
      </c>
      <c r="L2702" s="76">
        <v>1120192</v>
      </c>
      <c r="M2702" s="76">
        <v>287221</v>
      </c>
      <c r="N2702" s="76">
        <v>9376</v>
      </c>
      <c r="O2702" s="76" t="s">
        <v>19</v>
      </c>
      <c r="P2702" s="76">
        <v>27838</v>
      </c>
      <c r="Q2702" s="76">
        <v>113768</v>
      </c>
      <c r="R2702" s="76">
        <v>2956</v>
      </c>
    </row>
    <row r="2703" spans="1:18">
      <c r="A2703" s="82">
        <f t="shared" si="210"/>
        <v>575400802012</v>
      </c>
      <c r="B2703" s="82" t="str">
        <f t="shared" si="211"/>
        <v>57540080</v>
      </c>
      <c r="C2703" s="82">
        <f t="shared" si="212"/>
        <v>2012</v>
      </c>
      <c r="D2703" s="82">
        <f t="shared" si="213"/>
        <v>11201.92</v>
      </c>
      <c r="E2703" s="82">
        <f t="shared" si="214"/>
        <v>4386.7700000000004</v>
      </c>
      <c r="F2703" s="82">
        <f t="array" ref="F2703">SUM(IF(M2703:N2703="-",0,M2703:N2703),IF(O2703="-",0,-O2703))/100</f>
        <v>2944.23</v>
      </c>
      <c r="G2703" s="82">
        <f t="array" ref="G2703">SUM(IF(P2703="-",0,P2703),IF(R2703="-",0,R2703))/100</f>
        <v>293.05</v>
      </c>
      <c r="H2703" s="82">
        <f t="array" ref="H2703">SUM(IF(Q2703="-",0,Q2703))/100</f>
        <v>1149.49</v>
      </c>
      <c r="I2703" s="76">
        <v>5754008</v>
      </c>
      <c r="J2703" s="76" t="s">
        <v>268</v>
      </c>
      <c r="K2703" s="77">
        <v>41274</v>
      </c>
      <c r="L2703" s="76">
        <v>1120192</v>
      </c>
      <c r="M2703" s="76">
        <v>284132</v>
      </c>
      <c r="N2703" s="76">
        <v>10685</v>
      </c>
      <c r="O2703" s="76">
        <v>394</v>
      </c>
      <c r="P2703" s="76">
        <v>26350</v>
      </c>
      <c r="Q2703" s="76">
        <v>114949</v>
      </c>
      <c r="R2703" s="76">
        <v>2955</v>
      </c>
    </row>
    <row r="2704" spans="1:18">
      <c r="A2704" s="82">
        <f t="shared" si="210"/>
        <v>575400802011</v>
      </c>
      <c r="B2704" s="82" t="str">
        <f t="shared" si="211"/>
        <v>57540080</v>
      </c>
      <c r="C2704" s="82">
        <f t="shared" si="212"/>
        <v>2011</v>
      </c>
      <c r="D2704" s="82">
        <f t="shared" si="213"/>
        <v>11199.69</v>
      </c>
      <c r="E2704" s="82">
        <f t="shared" si="214"/>
        <v>4376.7699999999995</v>
      </c>
      <c r="F2704" s="82">
        <f t="array" ref="F2704">SUM(IF(M2704:N2704="-",0,M2704:N2704),IF(O2704="-",0,-O2704))/100</f>
        <v>2932.37</v>
      </c>
      <c r="G2704" s="82">
        <f t="array" ref="G2704">SUM(IF(P2704="-",0,P2704),IF(R2704="-",0,R2704))/100</f>
        <v>297.68</v>
      </c>
      <c r="H2704" s="82">
        <f t="array" ref="H2704">SUM(IF(Q2704="-",0,Q2704))/100</f>
        <v>1146.72</v>
      </c>
      <c r="I2704" s="76">
        <v>5754008</v>
      </c>
      <c r="J2704" s="76" t="s">
        <v>268</v>
      </c>
      <c r="K2704" s="77">
        <v>40908</v>
      </c>
      <c r="L2704" s="76">
        <v>1119969</v>
      </c>
      <c r="M2704" s="76">
        <v>290121</v>
      </c>
      <c r="N2704" s="76">
        <v>3511</v>
      </c>
      <c r="O2704" s="76">
        <v>395</v>
      </c>
      <c r="P2704" s="76">
        <v>26198</v>
      </c>
      <c r="Q2704" s="76">
        <v>114672</v>
      </c>
      <c r="R2704" s="76">
        <v>3570</v>
      </c>
    </row>
    <row r="2705" spans="1:18">
      <c r="A2705" s="82">
        <f t="shared" si="210"/>
        <v>575400802010</v>
      </c>
      <c r="B2705" s="82" t="str">
        <f t="shared" si="211"/>
        <v>57540080</v>
      </c>
      <c r="C2705" s="82">
        <f t="shared" si="212"/>
        <v>2010</v>
      </c>
      <c r="D2705" s="82">
        <f t="shared" si="213"/>
        <v>11199.62</v>
      </c>
      <c r="E2705" s="82">
        <f t="shared" si="214"/>
        <v>4058.05</v>
      </c>
      <c r="F2705" s="82">
        <f t="array" ref="F2705">SUM(IF(M2705:N2705="-",0,M2705:N2705),IF(O2705="-",0,-O2705))/100</f>
        <v>2829.27</v>
      </c>
      <c r="G2705" s="82">
        <f t="array" ref="G2705">SUM(IF(P2705="-",0,P2705),IF(R2705="-",0,R2705))/100</f>
        <v>265.11</v>
      </c>
      <c r="H2705" s="82">
        <f t="array" ref="H2705">SUM(IF(Q2705="-",0,Q2705))/100</f>
        <v>963.67</v>
      </c>
      <c r="I2705" s="76">
        <v>5754008</v>
      </c>
      <c r="J2705" s="76" t="s">
        <v>268</v>
      </c>
      <c r="K2705" s="77">
        <v>40543</v>
      </c>
      <c r="L2705" s="76">
        <v>1119962</v>
      </c>
      <c r="M2705" s="76">
        <v>279802</v>
      </c>
      <c r="N2705" s="76">
        <v>3520</v>
      </c>
      <c r="O2705" s="76">
        <v>395</v>
      </c>
      <c r="P2705" s="76">
        <v>22941</v>
      </c>
      <c r="Q2705" s="76">
        <v>96367</v>
      </c>
      <c r="R2705" s="76">
        <v>3570</v>
      </c>
    </row>
    <row r="2706" spans="1:18">
      <c r="A2706" s="82">
        <f t="shared" si="210"/>
        <v>575400802009</v>
      </c>
      <c r="B2706" s="82" t="str">
        <f t="shared" si="211"/>
        <v>57540080</v>
      </c>
      <c r="C2706" s="82">
        <f t="shared" si="212"/>
        <v>2009</v>
      </c>
      <c r="D2706" s="82">
        <f t="shared" si="213"/>
        <v>11199.27</v>
      </c>
      <c r="E2706" s="82">
        <f t="shared" si="214"/>
        <v>4037.5400000000004</v>
      </c>
      <c r="F2706" s="82">
        <f t="array" ref="F2706">SUM(IF(M2706:N2706="-",0,M2706:N2706),IF(O2706="-",0,-O2706))/100</f>
        <v>2811.8</v>
      </c>
      <c r="G2706" s="82">
        <f t="array" ref="G2706">SUM(IF(P2706="-",0,P2706),IF(R2706="-",0,R2706))/100</f>
        <v>264.82</v>
      </c>
      <c r="H2706" s="82">
        <f t="array" ref="H2706">SUM(IF(Q2706="-",0,Q2706))/100</f>
        <v>960.92</v>
      </c>
      <c r="I2706" s="76">
        <v>5754008</v>
      </c>
      <c r="J2706" s="76" t="s">
        <v>268</v>
      </c>
      <c r="K2706" s="77">
        <v>40178</v>
      </c>
      <c r="L2706" s="76">
        <v>1119927</v>
      </c>
      <c r="M2706" s="76">
        <v>278119</v>
      </c>
      <c r="N2706" s="76">
        <v>3456</v>
      </c>
      <c r="O2706" s="76">
        <v>395</v>
      </c>
      <c r="P2706" s="76">
        <v>22833</v>
      </c>
      <c r="Q2706" s="76">
        <v>96092</v>
      </c>
      <c r="R2706" s="76">
        <v>3649</v>
      </c>
    </row>
    <row r="2707" spans="1:18">
      <c r="A2707" s="82">
        <f t="shared" si="210"/>
        <v>575400802008</v>
      </c>
      <c r="B2707" s="82" t="str">
        <f t="shared" si="211"/>
        <v>57540080</v>
      </c>
      <c r="C2707" s="82">
        <f t="shared" si="212"/>
        <v>2008</v>
      </c>
      <c r="D2707" s="82">
        <f t="shared" si="213"/>
        <v>11199.22</v>
      </c>
      <c r="E2707" s="82">
        <f t="shared" si="214"/>
        <v>4019.9700000000003</v>
      </c>
      <c r="F2707" s="82">
        <f t="array" ref="F2707">SUM(IF(M2707:N2707="-",0,M2707:N2707),IF(O2707="-",0,-O2707))/100</f>
        <v>2803.28</v>
      </c>
      <c r="G2707" s="82">
        <f t="array" ref="G2707">SUM(IF(P2707="-",0,P2707),IF(R2707="-",0,R2707))/100</f>
        <v>261.93</v>
      </c>
      <c r="H2707" s="82">
        <f t="array" ref="H2707">SUM(IF(Q2707="-",0,Q2707))/100</f>
        <v>954.76</v>
      </c>
      <c r="I2707" s="76">
        <v>5754008</v>
      </c>
      <c r="J2707" s="76" t="s">
        <v>268</v>
      </c>
      <c r="K2707" s="77">
        <v>39813</v>
      </c>
      <c r="L2707" s="76">
        <v>1119922</v>
      </c>
      <c r="M2707" s="76">
        <v>277224</v>
      </c>
      <c r="N2707" s="76">
        <v>3499</v>
      </c>
      <c r="O2707" s="76">
        <v>395</v>
      </c>
      <c r="P2707" s="76">
        <v>22544</v>
      </c>
      <c r="Q2707" s="76">
        <v>95476</v>
      </c>
      <c r="R2707" s="76">
        <v>3649</v>
      </c>
    </row>
    <row r="2708" spans="1:18">
      <c r="A2708" s="82">
        <f t="shared" si="210"/>
        <v>575400802007</v>
      </c>
      <c r="B2708" s="82" t="str">
        <f t="shared" si="211"/>
        <v>57540080</v>
      </c>
      <c r="C2708" s="82">
        <f t="shared" si="212"/>
        <v>2007</v>
      </c>
      <c r="D2708" s="82">
        <f t="shared" si="213"/>
        <v>11198.55</v>
      </c>
      <c r="E2708" s="82">
        <f t="shared" si="214"/>
        <v>3989.9000000000005</v>
      </c>
      <c r="F2708" s="82">
        <f t="array" ref="F2708">SUM(IF(M2708:N2708="-",0,M2708:N2708),IF(O2708="-",0,-O2708))/100</f>
        <v>2795.32</v>
      </c>
      <c r="G2708" s="82">
        <f t="array" ref="G2708">SUM(IF(P2708="-",0,P2708),IF(R2708="-",0,R2708))/100</f>
        <v>242.53</v>
      </c>
      <c r="H2708" s="82">
        <f t="array" ref="H2708">SUM(IF(Q2708="-",0,Q2708))/100</f>
        <v>952.05</v>
      </c>
      <c r="I2708" s="76">
        <v>5754008</v>
      </c>
      <c r="J2708" s="76" t="s">
        <v>268</v>
      </c>
      <c r="K2708" s="77">
        <v>39447</v>
      </c>
      <c r="L2708" s="76">
        <v>1119855</v>
      </c>
      <c r="M2708" s="76">
        <v>276524</v>
      </c>
      <c r="N2708" s="76">
        <v>3401</v>
      </c>
      <c r="O2708" s="76">
        <v>393</v>
      </c>
      <c r="P2708" s="76">
        <v>20604</v>
      </c>
      <c r="Q2708" s="76">
        <v>95205</v>
      </c>
      <c r="R2708" s="76">
        <v>3649</v>
      </c>
    </row>
    <row r="2709" spans="1:18">
      <c r="A2709" s="82">
        <f t="shared" si="210"/>
        <v>575400802006</v>
      </c>
      <c r="B2709" s="82" t="str">
        <f t="shared" si="211"/>
        <v>57540080</v>
      </c>
      <c r="C2709" s="82">
        <f t="shared" si="212"/>
        <v>2006</v>
      </c>
      <c r="D2709" s="82">
        <f t="shared" si="213"/>
        <v>11198.55</v>
      </c>
      <c r="E2709" s="82">
        <f t="shared" si="214"/>
        <v>3972.67</v>
      </c>
      <c r="F2709" s="82">
        <f t="array" ref="F2709">SUM(IF(M2709:N2709="-",0,M2709:N2709),IF(O2709="-",0,-O2709))/100</f>
        <v>2780.65</v>
      </c>
      <c r="G2709" s="82">
        <f t="array" ref="G2709">SUM(IF(P2709="-",0,P2709),IF(R2709="-",0,R2709))/100</f>
        <v>240.11</v>
      </c>
      <c r="H2709" s="82">
        <f t="array" ref="H2709">SUM(IF(Q2709="-",0,Q2709))/100</f>
        <v>951.91</v>
      </c>
      <c r="I2709" s="76">
        <v>5754008</v>
      </c>
      <c r="J2709" s="76" t="s">
        <v>268</v>
      </c>
      <c r="K2709" s="77">
        <v>39082</v>
      </c>
      <c r="L2709" s="76">
        <v>1119855</v>
      </c>
      <c r="M2709" s="76">
        <v>274805</v>
      </c>
      <c r="N2709" s="76">
        <v>3653</v>
      </c>
      <c r="O2709" s="76">
        <v>393</v>
      </c>
      <c r="P2709" s="76">
        <v>20362</v>
      </c>
      <c r="Q2709" s="76">
        <v>95191</v>
      </c>
      <c r="R2709" s="76">
        <v>3649</v>
      </c>
    </row>
    <row r="2710" spans="1:18">
      <c r="A2710" s="82">
        <f t="shared" si="210"/>
        <v>575401202015</v>
      </c>
      <c r="B2710" s="82" t="str">
        <f t="shared" si="211"/>
        <v>57540120</v>
      </c>
      <c r="C2710" s="82">
        <f t="shared" si="212"/>
        <v>2015</v>
      </c>
      <c r="D2710" s="82">
        <f t="shared" si="213"/>
        <v>6970.09</v>
      </c>
      <c r="E2710" s="82">
        <f t="shared" si="214"/>
        <v>1487.2399999999998</v>
      </c>
      <c r="F2710" s="82">
        <f t="array" ref="F2710">SUM(IF(M2710:N2710="-",0,M2710:N2710),IF(O2710="-",0,-O2710))/100</f>
        <v>896.53</v>
      </c>
      <c r="G2710" s="82">
        <f t="array" ref="G2710">SUM(IF(P2710="-",0,P2710),IF(R2710="-",0,R2710))/100</f>
        <v>157.06</v>
      </c>
      <c r="H2710" s="82">
        <f t="array" ref="H2710">SUM(IF(Q2710="-",0,Q2710))/100</f>
        <v>433.65</v>
      </c>
      <c r="I2710" s="76">
        <v>5754012</v>
      </c>
      <c r="J2710" s="76" t="s">
        <v>269</v>
      </c>
      <c r="K2710" s="77">
        <v>42369</v>
      </c>
      <c r="L2710" s="76">
        <v>697009</v>
      </c>
      <c r="M2710" s="76">
        <v>84834</v>
      </c>
      <c r="N2710" s="76">
        <v>11657</v>
      </c>
      <c r="O2710" s="76">
        <v>6838</v>
      </c>
      <c r="P2710" s="76">
        <v>14559</v>
      </c>
      <c r="Q2710" s="76">
        <v>43365</v>
      </c>
      <c r="R2710" s="76">
        <v>1147</v>
      </c>
    </row>
    <row r="2711" spans="1:18">
      <c r="A2711" s="82">
        <f t="shared" si="210"/>
        <v>575401202014</v>
      </c>
      <c r="B2711" s="82" t="str">
        <f t="shared" si="211"/>
        <v>57540120</v>
      </c>
      <c r="C2711" s="82">
        <f t="shared" si="212"/>
        <v>2014</v>
      </c>
      <c r="D2711" s="82">
        <f t="shared" si="213"/>
        <v>6970.09</v>
      </c>
      <c r="E2711" s="82">
        <f t="shared" si="214"/>
        <v>1469.0600000000002</v>
      </c>
      <c r="F2711" s="82">
        <f t="array" ref="F2711">SUM(IF(M2711:N2711="-",0,M2711:N2711),IF(O2711="-",0,-O2711))/100</f>
        <v>890.48</v>
      </c>
      <c r="G2711" s="82">
        <f t="array" ref="G2711">SUM(IF(P2711="-",0,P2711),IF(R2711="-",0,R2711))/100</f>
        <v>154.9</v>
      </c>
      <c r="H2711" s="82">
        <f t="array" ref="H2711">SUM(IF(Q2711="-",0,Q2711))/100</f>
        <v>423.68</v>
      </c>
      <c r="I2711" s="76">
        <v>5754012</v>
      </c>
      <c r="J2711" s="76" t="s">
        <v>269</v>
      </c>
      <c r="K2711" s="77">
        <v>42004</v>
      </c>
      <c r="L2711" s="76">
        <v>697009</v>
      </c>
      <c r="M2711" s="76">
        <v>84125</v>
      </c>
      <c r="N2711" s="76">
        <v>11130</v>
      </c>
      <c r="O2711" s="76">
        <v>6207</v>
      </c>
      <c r="P2711" s="76">
        <v>14344</v>
      </c>
      <c r="Q2711" s="76">
        <v>42368</v>
      </c>
      <c r="R2711" s="76">
        <v>1146</v>
      </c>
    </row>
    <row r="2712" spans="1:18">
      <c r="A2712" s="82">
        <f t="shared" si="210"/>
        <v>575401202013</v>
      </c>
      <c r="B2712" s="82" t="str">
        <f t="shared" si="211"/>
        <v>57540120</v>
      </c>
      <c r="C2712" s="82">
        <f t="shared" si="212"/>
        <v>2013</v>
      </c>
      <c r="D2712" s="82">
        <f t="shared" si="213"/>
        <v>6970.09</v>
      </c>
      <c r="E2712" s="82">
        <f t="shared" si="214"/>
        <v>1460.85</v>
      </c>
      <c r="F2712" s="82">
        <f t="array" ref="F2712">SUM(IF(M2712:N2712="-",0,M2712:N2712),IF(O2712="-",0,-O2712))/100</f>
        <v>881.89</v>
      </c>
      <c r="G2712" s="82">
        <f t="array" ref="G2712">SUM(IF(P2712="-",0,P2712),IF(R2712="-",0,R2712))/100</f>
        <v>154.63</v>
      </c>
      <c r="H2712" s="82">
        <f t="array" ref="H2712">SUM(IF(Q2712="-",0,Q2712))/100</f>
        <v>424.33</v>
      </c>
      <c r="I2712" s="76">
        <v>5754012</v>
      </c>
      <c r="J2712" s="76" t="s">
        <v>269</v>
      </c>
      <c r="K2712" s="77">
        <v>41639</v>
      </c>
      <c r="L2712" s="76">
        <v>697009</v>
      </c>
      <c r="M2712" s="76">
        <v>83239</v>
      </c>
      <c r="N2712" s="76">
        <v>11157</v>
      </c>
      <c r="O2712" s="76">
        <v>6207</v>
      </c>
      <c r="P2712" s="76">
        <v>14316</v>
      </c>
      <c r="Q2712" s="76">
        <v>42433</v>
      </c>
      <c r="R2712" s="76">
        <v>1147</v>
      </c>
    </row>
    <row r="2713" spans="1:18">
      <c r="A2713" s="82">
        <f t="shared" si="210"/>
        <v>575401202012</v>
      </c>
      <c r="B2713" s="82" t="str">
        <f t="shared" si="211"/>
        <v>57540120</v>
      </c>
      <c r="C2713" s="82">
        <f t="shared" si="212"/>
        <v>2012</v>
      </c>
      <c r="D2713" s="82">
        <f t="shared" si="213"/>
        <v>6970.09</v>
      </c>
      <c r="E2713" s="82">
        <f t="shared" si="214"/>
        <v>1406.69</v>
      </c>
      <c r="F2713" s="82">
        <f t="array" ref="F2713">SUM(IF(M2713:N2713="-",0,M2713:N2713),IF(O2713="-",0,-O2713))/100</f>
        <v>848.39</v>
      </c>
      <c r="G2713" s="82">
        <f t="array" ref="G2713">SUM(IF(P2713="-",0,P2713),IF(R2713="-",0,R2713))/100</f>
        <v>143.16</v>
      </c>
      <c r="H2713" s="82">
        <f t="array" ref="H2713">SUM(IF(Q2713="-",0,Q2713))/100</f>
        <v>415.14</v>
      </c>
      <c r="I2713" s="76">
        <v>5754012</v>
      </c>
      <c r="J2713" s="76" t="s">
        <v>269</v>
      </c>
      <c r="K2713" s="77">
        <v>41274</v>
      </c>
      <c r="L2713" s="76">
        <v>697009</v>
      </c>
      <c r="M2713" s="76">
        <v>79891</v>
      </c>
      <c r="N2713" s="76">
        <v>11155</v>
      </c>
      <c r="O2713" s="76">
        <v>6207</v>
      </c>
      <c r="P2713" s="76">
        <v>13169</v>
      </c>
      <c r="Q2713" s="76">
        <v>41514</v>
      </c>
      <c r="R2713" s="76">
        <v>1147</v>
      </c>
    </row>
    <row r="2714" spans="1:18">
      <c r="A2714" s="82">
        <f t="shared" si="210"/>
        <v>575401202011</v>
      </c>
      <c r="B2714" s="82" t="str">
        <f t="shared" si="211"/>
        <v>57540120</v>
      </c>
      <c r="C2714" s="82">
        <f t="shared" si="212"/>
        <v>2011</v>
      </c>
      <c r="D2714" s="82">
        <f t="shared" si="213"/>
        <v>6933.62</v>
      </c>
      <c r="E2714" s="82">
        <f t="shared" si="214"/>
        <v>1398.97</v>
      </c>
      <c r="F2714" s="82">
        <f t="array" ref="F2714">SUM(IF(M2714:N2714="-",0,M2714:N2714),IF(O2714="-",0,-O2714))/100</f>
        <v>848.26</v>
      </c>
      <c r="G2714" s="82">
        <f t="array" ref="G2714">SUM(IF(P2714="-",0,P2714),IF(R2714="-",0,R2714))/100</f>
        <v>140.99</v>
      </c>
      <c r="H2714" s="82">
        <f t="array" ref="H2714">SUM(IF(Q2714="-",0,Q2714))/100</f>
        <v>409.72</v>
      </c>
      <c r="I2714" s="76">
        <v>5754012</v>
      </c>
      <c r="J2714" s="76" t="s">
        <v>269</v>
      </c>
      <c r="K2714" s="77">
        <v>40908</v>
      </c>
      <c r="L2714" s="76">
        <v>693362</v>
      </c>
      <c r="M2714" s="76">
        <v>81540</v>
      </c>
      <c r="N2714" s="76">
        <v>9454</v>
      </c>
      <c r="O2714" s="76">
        <v>6168</v>
      </c>
      <c r="P2714" s="76">
        <v>12957</v>
      </c>
      <c r="Q2714" s="76">
        <v>40972</v>
      </c>
      <c r="R2714" s="76">
        <v>1142</v>
      </c>
    </row>
    <row r="2715" spans="1:18">
      <c r="A2715" s="82">
        <f t="shared" si="210"/>
        <v>575401202010</v>
      </c>
      <c r="B2715" s="82" t="str">
        <f t="shared" si="211"/>
        <v>57540120</v>
      </c>
      <c r="C2715" s="82">
        <f t="shared" si="212"/>
        <v>2010</v>
      </c>
      <c r="D2715" s="82">
        <f t="shared" si="213"/>
        <v>6931.73</v>
      </c>
      <c r="E2715" s="82">
        <f t="shared" si="214"/>
        <v>1396.46</v>
      </c>
      <c r="F2715" s="82">
        <f t="array" ref="F2715">SUM(IF(M2715:N2715="-",0,M2715:N2715),IF(O2715="-",0,-O2715))/100</f>
        <v>846.85</v>
      </c>
      <c r="G2715" s="82">
        <f t="array" ref="G2715">SUM(IF(P2715="-",0,P2715),IF(R2715="-",0,R2715))/100</f>
        <v>140.80000000000001</v>
      </c>
      <c r="H2715" s="82">
        <f t="array" ref="H2715">SUM(IF(Q2715="-",0,Q2715))/100</f>
        <v>408.81</v>
      </c>
      <c r="I2715" s="76">
        <v>5754012</v>
      </c>
      <c r="J2715" s="76" t="s">
        <v>269</v>
      </c>
      <c r="K2715" s="77">
        <v>40543</v>
      </c>
      <c r="L2715" s="76">
        <v>693173</v>
      </c>
      <c r="M2715" s="76">
        <v>81399</v>
      </c>
      <c r="N2715" s="76">
        <v>9454</v>
      </c>
      <c r="O2715" s="76">
        <v>6168</v>
      </c>
      <c r="P2715" s="76">
        <v>12938</v>
      </c>
      <c r="Q2715" s="76">
        <v>40881</v>
      </c>
      <c r="R2715" s="76">
        <v>1142</v>
      </c>
    </row>
    <row r="2716" spans="1:18">
      <c r="A2716" s="82">
        <f t="shared" si="210"/>
        <v>575401202009</v>
      </c>
      <c r="B2716" s="82" t="str">
        <f t="shared" si="211"/>
        <v>57540120</v>
      </c>
      <c r="C2716" s="82">
        <f t="shared" si="212"/>
        <v>2009</v>
      </c>
      <c r="D2716" s="82">
        <f t="shared" si="213"/>
        <v>6928.5</v>
      </c>
      <c r="E2716" s="82">
        <f t="shared" si="214"/>
        <v>1383.42</v>
      </c>
      <c r="F2716" s="82">
        <f t="array" ref="F2716">SUM(IF(M2716:N2716="-",0,M2716:N2716),IF(O2716="-",0,-O2716))/100</f>
        <v>841.32</v>
      </c>
      <c r="G2716" s="82">
        <f t="array" ref="G2716">SUM(IF(P2716="-",0,P2716),IF(R2716="-",0,R2716))/100</f>
        <v>133.82</v>
      </c>
      <c r="H2716" s="82">
        <f t="array" ref="H2716">SUM(IF(Q2716="-",0,Q2716))/100</f>
        <v>408.28</v>
      </c>
      <c r="I2716" s="76">
        <v>5754012</v>
      </c>
      <c r="J2716" s="76" t="s">
        <v>269</v>
      </c>
      <c r="K2716" s="77">
        <v>40178</v>
      </c>
      <c r="L2716" s="76">
        <v>692850</v>
      </c>
      <c r="M2716" s="76">
        <v>80866</v>
      </c>
      <c r="N2716" s="76">
        <v>9123</v>
      </c>
      <c r="O2716" s="76">
        <v>5857</v>
      </c>
      <c r="P2716" s="76">
        <v>12240</v>
      </c>
      <c r="Q2716" s="76">
        <v>40828</v>
      </c>
      <c r="R2716" s="76">
        <v>1142</v>
      </c>
    </row>
    <row r="2717" spans="1:18">
      <c r="A2717" s="82">
        <f t="shared" si="210"/>
        <v>575401202008</v>
      </c>
      <c r="B2717" s="82" t="str">
        <f t="shared" si="211"/>
        <v>57540120</v>
      </c>
      <c r="C2717" s="82">
        <f t="shared" si="212"/>
        <v>2008</v>
      </c>
      <c r="D2717" s="82">
        <f t="shared" si="213"/>
        <v>6928.51</v>
      </c>
      <c r="E2717" s="82">
        <f t="shared" si="214"/>
        <v>1369.1</v>
      </c>
      <c r="F2717" s="82">
        <f t="array" ref="F2717">SUM(IF(M2717:N2717="-",0,M2717:N2717),IF(O2717="-",0,-O2717))/100</f>
        <v>845.05</v>
      </c>
      <c r="G2717" s="82">
        <f t="array" ref="G2717">SUM(IF(P2717="-",0,P2717),IF(R2717="-",0,R2717))/100</f>
        <v>118.67</v>
      </c>
      <c r="H2717" s="82">
        <f t="array" ref="H2717">SUM(IF(Q2717="-",0,Q2717))/100</f>
        <v>405.38</v>
      </c>
      <c r="I2717" s="76">
        <v>5754012</v>
      </c>
      <c r="J2717" s="76" t="s">
        <v>269</v>
      </c>
      <c r="K2717" s="77">
        <v>39813</v>
      </c>
      <c r="L2717" s="76">
        <v>692851</v>
      </c>
      <c r="M2717" s="76">
        <v>81257</v>
      </c>
      <c r="N2717" s="76">
        <v>8352</v>
      </c>
      <c r="O2717" s="76">
        <v>5104</v>
      </c>
      <c r="P2717" s="76">
        <v>10725</v>
      </c>
      <c r="Q2717" s="76">
        <v>40538</v>
      </c>
      <c r="R2717" s="76">
        <v>1142</v>
      </c>
    </row>
    <row r="2718" spans="1:18">
      <c r="A2718" s="82">
        <f t="shared" si="210"/>
        <v>575401202007</v>
      </c>
      <c r="B2718" s="82" t="str">
        <f t="shared" si="211"/>
        <v>57540120</v>
      </c>
      <c r="C2718" s="82">
        <f t="shared" si="212"/>
        <v>2007</v>
      </c>
      <c r="D2718" s="82">
        <f t="shared" si="213"/>
        <v>6928.52</v>
      </c>
      <c r="E2718" s="82">
        <f t="shared" si="214"/>
        <v>1353.33</v>
      </c>
      <c r="F2718" s="82">
        <f t="array" ref="F2718">SUM(IF(M2718:N2718="-",0,M2718:N2718),IF(O2718="-",0,-O2718))/100</f>
        <v>828.2</v>
      </c>
      <c r="G2718" s="82">
        <f t="array" ref="G2718">SUM(IF(P2718="-",0,P2718),IF(R2718="-",0,R2718))/100</f>
        <v>118.07</v>
      </c>
      <c r="H2718" s="82">
        <f t="array" ref="H2718">SUM(IF(Q2718="-",0,Q2718))/100</f>
        <v>407.06</v>
      </c>
      <c r="I2718" s="76">
        <v>5754012</v>
      </c>
      <c r="J2718" s="76" t="s">
        <v>269</v>
      </c>
      <c r="K2718" s="77">
        <v>39447</v>
      </c>
      <c r="L2718" s="76">
        <v>692852</v>
      </c>
      <c r="M2718" s="76">
        <v>79566</v>
      </c>
      <c r="N2718" s="76">
        <v>8342</v>
      </c>
      <c r="O2718" s="76">
        <v>5088</v>
      </c>
      <c r="P2718" s="76">
        <v>10667</v>
      </c>
      <c r="Q2718" s="76">
        <v>40706</v>
      </c>
      <c r="R2718" s="76">
        <v>1140</v>
      </c>
    </row>
    <row r="2719" spans="1:18">
      <c r="A2719" s="82">
        <f t="shared" si="210"/>
        <v>575401202006</v>
      </c>
      <c r="B2719" s="82" t="str">
        <f t="shared" si="211"/>
        <v>57540120</v>
      </c>
      <c r="C2719" s="82">
        <f t="shared" si="212"/>
        <v>2006</v>
      </c>
      <c r="D2719" s="82">
        <f t="shared" si="213"/>
        <v>6927.59</v>
      </c>
      <c r="E2719" s="82">
        <f t="shared" si="214"/>
        <v>1340.38</v>
      </c>
      <c r="F2719" s="82">
        <f t="array" ref="F2719">SUM(IF(M2719:N2719="-",0,M2719:N2719),IF(O2719="-",0,-O2719))/100</f>
        <v>825.92</v>
      </c>
      <c r="G2719" s="82">
        <f t="array" ref="G2719">SUM(IF(P2719="-",0,P2719),IF(R2719="-",0,R2719))/100</f>
        <v>109.07</v>
      </c>
      <c r="H2719" s="82">
        <f t="array" ref="H2719">SUM(IF(Q2719="-",0,Q2719))/100</f>
        <v>405.39</v>
      </c>
      <c r="I2719" s="76">
        <v>5754012</v>
      </c>
      <c r="J2719" s="76" t="s">
        <v>269</v>
      </c>
      <c r="K2719" s="77">
        <v>39082</v>
      </c>
      <c r="L2719" s="76">
        <v>692759</v>
      </c>
      <c r="M2719" s="76">
        <v>79277</v>
      </c>
      <c r="N2719" s="76">
        <v>8402</v>
      </c>
      <c r="O2719" s="76">
        <v>5087</v>
      </c>
      <c r="P2719" s="76">
        <v>9767</v>
      </c>
      <c r="Q2719" s="76">
        <v>40539</v>
      </c>
      <c r="R2719" s="76">
        <v>1140</v>
      </c>
    </row>
    <row r="2720" spans="1:18">
      <c r="A2720" s="82">
        <f t="shared" si="210"/>
        <v>575401602015</v>
      </c>
      <c r="B2720" s="82" t="str">
        <f t="shared" si="211"/>
        <v>57540160</v>
      </c>
      <c r="C2720" s="82">
        <f t="shared" si="212"/>
        <v>2015</v>
      </c>
      <c r="D2720" s="82">
        <f t="shared" si="213"/>
        <v>10059.11</v>
      </c>
      <c r="E2720" s="82">
        <f t="shared" si="214"/>
        <v>1676.75</v>
      </c>
      <c r="F2720" s="82">
        <f t="array" ref="F2720">SUM(IF(M2720:N2720="-",0,M2720:N2720),IF(O2720="-",0,-O2720))/100</f>
        <v>943.3</v>
      </c>
      <c r="G2720" s="82">
        <f t="array" ref="G2720">SUM(IF(P2720="-",0,P2720),IF(R2720="-",0,R2720))/100</f>
        <v>177.33</v>
      </c>
      <c r="H2720" s="82">
        <f t="array" ref="H2720">SUM(IF(Q2720="-",0,Q2720))/100</f>
        <v>556.12</v>
      </c>
      <c r="I2720" s="76">
        <v>5754016</v>
      </c>
      <c r="J2720" s="76" t="s">
        <v>270</v>
      </c>
      <c r="K2720" s="77">
        <v>42369</v>
      </c>
      <c r="L2720" s="76">
        <v>1005911</v>
      </c>
      <c r="M2720" s="76">
        <v>91898</v>
      </c>
      <c r="N2720" s="76">
        <v>3314</v>
      </c>
      <c r="O2720" s="76">
        <v>882</v>
      </c>
      <c r="P2720" s="76">
        <v>17086</v>
      </c>
      <c r="Q2720" s="76">
        <v>55612</v>
      </c>
      <c r="R2720" s="76">
        <v>647</v>
      </c>
    </row>
    <row r="2721" spans="1:18">
      <c r="A2721" s="82">
        <f t="shared" si="210"/>
        <v>575401602014</v>
      </c>
      <c r="B2721" s="82" t="str">
        <f t="shared" si="211"/>
        <v>57540160</v>
      </c>
      <c r="C2721" s="82">
        <f t="shared" si="212"/>
        <v>2014</v>
      </c>
      <c r="D2721" s="82">
        <f t="shared" si="213"/>
        <v>10059.11</v>
      </c>
      <c r="E2721" s="82">
        <f t="shared" si="214"/>
        <v>1629.9499999999998</v>
      </c>
      <c r="F2721" s="82">
        <f t="array" ref="F2721">SUM(IF(M2721:N2721="-",0,M2721:N2721),IF(O2721="-",0,-O2721))/100</f>
        <v>918.73</v>
      </c>
      <c r="G2721" s="82">
        <f t="array" ref="G2721">SUM(IF(P2721="-",0,P2721),IF(R2721="-",0,R2721))/100</f>
        <v>163.58000000000001</v>
      </c>
      <c r="H2721" s="82">
        <f t="array" ref="H2721">SUM(IF(Q2721="-",0,Q2721))/100</f>
        <v>547.64</v>
      </c>
      <c r="I2721" s="76">
        <v>5754016</v>
      </c>
      <c r="J2721" s="76" t="s">
        <v>270</v>
      </c>
      <c r="K2721" s="77">
        <v>42004</v>
      </c>
      <c r="L2721" s="76">
        <v>1005911</v>
      </c>
      <c r="M2721" s="76">
        <v>89232</v>
      </c>
      <c r="N2721" s="76">
        <v>3534</v>
      </c>
      <c r="O2721" s="76">
        <v>893</v>
      </c>
      <c r="P2721" s="76">
        <v>15711</v>
      </c>
      <c r="Q2721" s="76">
        <v>54764</v>
      </c>
      <c r="R2721" s="76">
        <v>647</v>
      </c>
    </row>
    <row r="2722" spans="1:18">
      <c r="A2722" s="82">
        <f t="shared" si="210"/>
        <v>575401602013</v>
      </c>
      <c r="B2722" s="82" t="str">
        <f t="shared" si="211"/>
        <v>57540160</v>
      </c>
      <c r="C2722" s="82">
        <f t="shared" si="212"/>
        <v>2013</v>
      </c>
      <c r="D2722" s="82">
        <f t="shared" si="213"/>
        <v>10059.1</v>
      </c>
      <c r="E2722" s="82">
        <f t="shared" si="214"/>
        <v>1585.71</v>
      </c>
      <c r="F2722" s="82">
        <f t="array" ref="F2722">SUM(IF(M2722:N2722="-",0,M2722:N2722),IF(O2722="-",0,-O2722))/100</f>
        <v>899.98</v>
      </c>
      <c r="G2722" s="82">
        <f t="array" ref="G2722">SUM(IF(P2722="-",0,P2722),IF(R2722="-",0,R2722))/100</f>
        <v>154.41999999999999</v>
      </c>
      <c r="H2722" s="82">
        <f t="array" ref="H2722">SUM(IF(Q2722="-",0,Q2722))/100</f>
        <v>531.30999999999995</v>
      </c>
      <c r="I2722" s="76">
        <v>5754016</v>
      </c>
      <c r="J2722" s="76" t="s">
        <v>270</v>
      </c>
      <c r="K2722" s="77">
        <v>41639</v>
      </c>
      <c r="L2722" s="76">
        <v>1005910</v>
      </c>
      <c r="M2722" s="76">
        <v>87200</v>
      </c>
      <c r="N2722" s="76">
        <v>4342</v>
      </c>
      <c r="O2722" s="76">
        <v>1544</v>
      </c>
      <c r="P2722" s="76">
        <v>14690</v>
      </c>
      <c r="Q2722" s="76">
        <v>53131</v>
      </c>
      <c r="R2722" s="76">
        <v>752</v>
      </c>
    </row>
    <row r="2723" spans="1:18">
      <c r="A2723" s="82">
        <f t="shared" si="210"/>
        <v>575401602012</v>
      </c>
      <c r="B2723" s="82" t="str">
        <f t="shared" si="211"/>
        <v>57540160</v>
      </c>
      <c r="C2723" s="82">
        <f t="shared" si="212"/>
        <v>2012</v>
      </c>
      <c r="D2723" s="82">
        <f t="shared" si="213"/>
        <v>10059.1</v>
      </c>
      <c r="E2723" s="82">
        <f t="shared" si="214"/>
        <v>1573.4899999999998</v>
      </c>
      <c r="F2723" s="82">
        <f t="array" ref="F2723">SUM(IF(M2723:N2723="-",0,M2723:N2723),IF(O2723="-",0,-O2723))/100</f>
        <v>892.31</v>
      </c>
      <c r="G2723" s="82">
        <f t="array" ref="G2723">SUM(IF(P2723="-",0,P2723),IF(R2723="-",0,R2723))/100</f>
        <v>153.13999999999999</v>
      </c>
      <c r="H2723" s="82">
        <f t="array" ref="H2723">SUM(IF(Q2723="-",0,Q2723))/100</f>
        <v>528.04</v>
      </c>
      <c r="I2723" s="76">
        <v>5754016</v>
      </c>
      <c r="J2723" s="76" t="s">
        <v>270</v>
      </c>
      <c r="K2723" s="77">
        <v>41274</v>
      </c>
      <c r="L2723" s="76">
        <v>1005910</v>
      </c>
      <c r="M2723" s="76">
        <v>86451</v>
      </c>
      <c r="N2723" s="76">
        <v>4324</v>
      </c>
      <c r="O2723" s="76">
        <v>1544</v>
      </c>
      <c r="P2723" s="76">
        <v>14562</v>
      </c>
      <c r="Q2723" s="76">
        <v>52804</v>
      </c>
      <c r="R2723" s="76">
        <v>752</v>
      </c>
    </row>
    <row r="2724" spans="1:18">
      <c r="A2724" s="82">
        <f t="shared" si="210"/>
        <v>575401602011</v>
      </c>
      <c r="B2724" s="82" t="str">
        <f t="shared" si="211"/>
        <v>57540160</v>
      </c>
      <c r="C2724" s="82">
        <f t="shared" si="212"/>
        <v>2011</v>
      </c>
      <c r="D2724" s="82">
        <f t="shared" si="213"/>
        <v>10059.23</v>
      </c>
      <c r="E2724" s="82">
        <f t="shared" si="214"/>
        <v>1568.0499999999997</v>
      </c>
      <c r="F2724" s="82">
        <f t="array" ref="F2724">SUM(IF(M2724:N2724="-",0,M2724:N2724),IF(O2724="-",0,-O2724))/100</f>
        <v>889.36</v>
      </c>
      <c r="G2724" s="82">
        <f t="array" ref="G2724">SUM(IF(P2724="-",0,P2724),IF(R2724="-",0,R2724))/100</f>
        <v>153.26</v>
      </c>
      <c r="H2724" s="82">
        <f t="array" ref="H2724">SUM(IF(Q2724="-",0,Q2724))/100</f>
        <v>525.42999999999995</v>
      </c>
      <c r="I2724" s="76">
        <v>5754016</v>
      </c>
      <c r="J2724" s="76" t="s">
        <v>270</v>
      </c>
      <c r="K2724" s="77">
        <v>40908</v>
      </c>
      <c r="L2724" s="76">
        <v>1005923</v>
      </c>
      <c r="M2724" s="76">
        <v>86689</v>
      </c>
      <c r="N2724" s="76">
        <v>3790</v>
      </c>
      <c r="O2724" s="76">
        <v>1543</v>
      </c>
      <c r="P2724" s="76">
        <v>14575</v>
      </c>
      <c r="Q2724" s="76">
        <v>52543</v>
      </c>
      <c r="R2724" s="76">
        <v>751</v>
      </c>
    </row>
    <row r="2725" spans="1:18">
      <c r="A2725" s="82">
        <f t="shared" si="210"/>
        <v>575401602010</v>
      </c>
      <c r="B2725" s="82" t="str">
        <f t="shared" si="211"/>
        <v>57540160</v>
      </c>
      <c r="C2725" s="82">
        <f t="shared" si="212"/>
        <v>2010</v>
      </c>
      <c r="D2725" s="82">
        <f t="shared" si="213"/>
        <v>10059.23</v>
      </c>
      <c r="E2725" s="82">
        <f t="shared" si="214"/>
        <v>1557.1</v>
      </c>
      <c r="F2725" s="82">
        <f t="array" ref="F2725">SUM(IF(M2725:N2725="-",0,M2725:N2725),IF(O2725="-",0,-O2725))/100</f>
        <v>878.28</v>
      </c>
      <c r="G2725" s="82">
        <f t="array" ref="G2725">SUM(IF(P2725="-",0,P2725),IF(R2725="-",0,R2725))/100</f>
        <v>153.59</v>
      </c>
      <c r="H2725" s="82">
        <f t="array" ref="H2725">SUM(IF(Q2725="-",0,Q2725))/100</f>
        <v>525.23</v>
      </c>
      <c r="I2725" s="76">
        <v>5754016</v>
      </c>
      <c r="J2725" s="76" t="s">
        <v>270</v>
      </c>
      <c r="K2725" s="77">
        <v>40543</v>
      </c>
      <c r="L2725" s="76">
        <v>1005923</v>
      </c>
      <c r="M2725" s="76">
        <v>86304</v>
      </c>
      <c r="N2725" s="76">
        <v>3067</v>
      </c>
      <c r="O2725" s="76">
        <v>1543</v>
      </c>
      <c r="P2725" s="76">
        <v>14608</v>
      </c>
      <c r="Q2725" s="76">
        <v>52523</v>
      </c>
      <c r="R2725" s="76">
        <v>751</v>
      </c>
    </row>
    <row r="2726" spans="1:18">
      <c r="A2726" s="82">
        <f t="shared" si="210"/>
        <v>575401602009</v>
      </c>
      <c r="B2726" s="82" t="str">
        <f t="shared" si="211"/>
        <v>57540160</v>
      </c>
      <c r="C2726" s="82">
        <f t="shared" si="212"/>
        <v>2009</v>
      </c>
      <c r="D2726" s="82">
        <f t="shared" si="213"/>
        <v>10059.23</v>
      </c>
      <c r="E2726" s="82">
        <f t="shared" si="214"/>
        <v>1549.33</v>
      </c>
      <c r="F2726" s="82">
        <f t="array" ref="F2726">SUM(IF(M2726:N2726="-",0,M2726:N2726),IF(O2726="-",0,-O2726))/100</f>
        <v>876.41</v>
      </c>
      <c r="G2726" s="82">
        <f t="array" ref="G2726">SUM(IF(P2726="-",0,P2726),IF(R2726="-",0,R2726))/100</f>
        <v>152.06</v>
      </c>
      <c r="H2726" s="82">
        <f t="array" ref="H2726">SUM(IF(Q2726="-",0,Q2726))/100</f>
        <v>520.86</v>
      </c>
      <c r="I2726" s="76">
        <v>5754016</v>
      </c>
      <c r="J2726" s="76" t="s">
        <v>270</v>
      </c>
      <c r="K2726" s="77">
        <v>40178</v>
      </c>
      <c r="L2726" s="76">
        <v>1005923</v>
      </c>
      <c r="M2726" s="76">
        <v>86113</v>
      </c>
      <c r="N2726" s="76">
        <v>3072</v>
      </c>
      <c r="O2726" s="76">
        <v>1544</v>
      </c>
      <c r="P2726" s="76">
        <v>14455</v>
      </c>
      <c r="Q2726" s="76">
        <v>52086</v>
      </c>
      <c r="R2726" s="76">
        <v>751</v>
      </c>
    </row>
    <row r="2727" spans="1:18">
      <c r="A2727" s="82">
        <f t="shared" si="210"/>
        <v>575401602008</v>
      </c>
      <c r="B2727" s="82" t="str">
        <f t="shared" si="211"/>
        <v>57540160</v>
      </c>
      <c r="C2727" s="82">
        <f t="shared" si="212"/>
        <v>2008</v>
      </c>
      <c r="D2727" s="82">
        <f t="shared" si="213"/>
        <v>10059.23</v>
      </c>
      <c r="E2727" s="82">
        <f t="shared" si="214"/>
        <v>1542.47</v>
      </c>
      <c r="F2727" s="82">
        <f t="array" ref="F2727">SUM(IF(M2727:N2727="-",0,M2727:N2727),IF(O2727="-",0,-O2727))/100</f>
        <v>872.43</v>
      </c>
      <c r="G2727" s="82">
        <f t="array" ref="G2727">SUM(IF(P2727="-",0,P2727),IF(R2727="-",0,R2727))/100</f>
        <v>153.33000000000001</v>
      </c>
      <c r="H2727" s="82">
        <f t="array" ref="H2727">SUM(IF(Q2727="-",0,Q2727))/100</f>
        <v>516.71</v>
      </c>
      <c r="I2727" s="76">
        <v>5754016</v>
      </c>
      <c r="J2727" s="76" t="s">
        <v>270</v>
      </c>
      <c r="K2727" s="77">
        <v>39813</v>
      </c>
      <c r="L2727" s="76">
        <v>1005923</v>
      </c>
      <c r="M2727" s="76">
        <v>85495</v>
      </c>
      <c r="N2727" s="76">
        <v>3290</v>
      </c>
      <c r="O2727" s="76">
        <v>1542</v>
      </c>
      <c r="P2727" s="76">
        <v>14581</v>
      </c>
      <c r="Q2727" s="76">
        <v>51671</v>
      </c>
      <c r="R2727" s="76">
        <v>752</v>
      </c>
    </row>
    <row r="2728" spans="1:18">
      <c r="A2728" s="82">
        <f t="shared" si="210"/>
        <v>575401602007</v>
      </c>
      <c r="B2728" s="82" t="str">
        <f t="shared" si="211"/>
        <v>57540160</v>
      </c>
      <c r="C2728" s="82">
        <f t="shared" si="212"/>
        <v>2007</v>
      </c>
      <c r="D2728" s="82">
        <f t="shared" si="213"/>
        <v>10059.24</v>
      </c>
      <c r="E2728" s="82">
        <f t="shared" si="214"/>
        <v>1539.2800000000002</v>
      </c>
      <c r="F2728" s="82">
        <f t="array" ref="F2728">SUM(IF(M2728:N2728="-",0,M2728:N2728),IF(O2728="-",0,-O2728))/100</f>
        <v>869.59</v>
      </c>
      <c r="G2728" s="82">
        <f t="array" ref="G2728">SUM(IF(P2728="-",0,P2728),IF(R2728="-",0,R2728))/100</f>
        <v>152.71</v>
      </c>
      <c r="H2728" s="82">
        <f t="array" ref="H2728">SUM(IF(Q2728="-",0,Q2728))/100</f>
        <v>516.98</v>
      </c>
      <c r="I2728" s="76">
        <v>5754016</v>
      </c>
      <c r="J2728" s="76" t="s">
        <v>270</v>
      </c>
      <c r="K2728" s="77">
        <v>39447</v>
      </c>
      <c r="L2728" s="76">
        <v>1005924</v>
      </c>
      <c r="M2728" s="76">
        <v>85070</v>
      </c>
      <c r="N2728" s="76">
        <v>2625</v>
      </c>
      <c r="O2728" s="76">
        <v>736</v>
      </c>
      <c r="P2728" s="76">
        <v>14519</v>
      </c>
      <c r="Q2728" s="76">
        <v>51698</v>
      </c>
      <c r="R2728" s="76">
        <v>752</v>
      </c>
    </row>
    <row r="2729" spans="1:18">
      <c r="A2729" s="82">
        <f t="shared" si="210"/>
        <v>575401602006</v>
      </c>
      <c r="B2729" s="82" t="str">
        <f t="shared" si="211"/>
        <v>57540160</v>
      </c>
      <c r="C2729" s="82">
        <f t="shared" si="212"/>
        <v>2006</v>
      </c>
      <c r="D2729" s="82">
        <f t="shared" si="213"/>
        <v>10059.25</v>
      </c>
      <c r="E2729" s="82">
        <f t="shared" si="214"/>
        <v>1534.0900000000001</v>
      </c>
      <c r="F2729" s="82">
        <f t="array" ref="F2729">SUM(IF(M2729:N2729="-",0,M2729:N2729),IF(O2729="-",0,-O2729))/100</f>
        <v>865.51</v>
      </c>
      <c r="G2729" s="82">
        <f t="array" ref="G2729">SUM(IF(P2729="-",0,P2729),IF(R2729="-",0,R2729))/100</f>
        <v>152.6</v>
      </c>
      <c r="H2729" s="82">
        <f t="array" ref="H2729">SUM(IF(Q2729="-",0,Q2729))/100</f>
        <v>515.98</v>
      </c>
      <c r="I2729" s="76">
        <v>5754016</v>
      </c>
      <c r="J2729" s="76" t="s">
        <v>270</v>
      </c>
      <c r="K2729" s="77">
        <v>39082</v>
      </c>
      <c r="L2729" s="76">
        <v>1005925</v>
      </c>
      <c r="M2729" s="76">
        <v>84670</v>
      </c>
      <c r="N2729" s="76">
        <v>2617</v>
      </c>
      <c r="O2729" s="76">
        <v>736</v>
      </c>
      <c r="P2729" s="76">
        <v>14508</v>
      </c>
      <c r="Q2729" s="76">
        <v>51598</v>
      </c>
      <c r="R2729" s="76">
        <v>752</v>
      </c>
    </row>
    <row r="2730" spans="1:18">
      <c r="A2730" s="82">
        <f t="shared" si="210"/>
        <v>575402002015</v>
      </c>
      <c r="B2730" s="82" t="str">
        <f t="shared" si="211"/>
        <v>57540200</v>
      </c>
      <c r="C2730" s="82">
        <f t="shared" si="212"/>
        <v>2015</v>
      </c>
      <c r="D2730" s="82">
        <f t="shared" si="213"/>
        <v>7927.96</v>
      </c>
      <c r="E2730" s="82">
        <f t="shared" si="214"/>
        <v>1173.9000000000001</v>
      </c>
      <c r="F2730" s="82">
        <f t="array" ref="F2730">SUM(IF(M2730:N2730="-",0,M2730:N2730),IF(O2730="-",0,-O2730))/100</f>
        <v>742.57</v>
      </c>
      <c r="G2730" s="82">
        <f t="array" ref="G2730">SUM(IF(P2730="-",0,P2730),IF(R2730="-",0,R2730))/100</f>
        <v>61.38</v>
      </c>
      <c r="H2730" s="82">
        <f t="array" ref="H2730">SUM(IF(Q2730="-",0,Q2730))/100</f>
        <v>369.95</v>
      </c>
      <c r="I2730" s="76">
        <v>5754020</v>
      </c>
      <c r="J2730" s="76" t="s">
        <v>271</v>
      </c>
      <c r="K2730" s="77">
        <v>42369</v>
      </c>
      <c r="L2730" s="76">
        <v>792796</v>
      </c>
      <c r="M2730" s="76">
        <v>72716</v>
      </c>
      <c r="N2730" s="76">
        <v>1797</v>
      </c>
      <c r="O2730" s="76">
        <v>256</v>
      </c>
      <c r="P2730" s="76">
        <v>5562</v>
      </c>
      <c r="Q2730" s="76">
        <v>36995</v>
      </c>
      <c r="R2730" s="76">
        <v>576</v>
      </c>
    </row>
    <row r="2731" spans="1:18">
      <c r="A2731" s="82">
        <f t="shared" si="210"/>
        <v>575402002014</v>
      </c>
      <c r="B2731" s="82" t="str">
        <f t="shared" si="211"/>
        <v>57540200</v>
      </c>
      <c r="C2731" s="82">
        <f t="shared" si="212"/>
        <v>2014</v>
      </c>
      <c r="D2731" s="82">
        <f t="shared" si="213"/>
        <v>7927.96</v>
      </c>
      <c r="E2731" s="82">
        <f t="shared" si="214"/>
        <v>1173.31</v>
      </c>
      <c r="F2731" s="82">
        <f t="array" ref="F2731">SUM(IF(M2731:N2731="-",0,M2731:N2731),IF(O2731="-",0,-O2731))/100</f>
        <v>738.86</v>
      </c>
      <c r="G2731" s="82">
        <f t="array" ref="G2731">SUM(IF(P2731="-",0,P2731),IF(R2731="-",0,R2731))/100</f>
        <v>62.87</v>
      </c>
      <c r="H2731" s="82">
        <f t="array" ref="H2731">SUM(IF(Q2731="-",0,Q2731))/100</f>
        <v>371.58</v>
      </c>
      <c r="I2731" s="76">
        <v>5754020</v>
      </c>
      <c r="J2731" s="76" t="s">
        <v>271</v>
      </c>
      <c r="K2731" s="77">
        <v>42004</v>
      </c>
      <c r="L2731" s="76">
        <v>792796</v>
      </c>
      <c r="M2731" s="76">
        <v>72353</v>
      </c>
      <c r="N2731" s="76">
        <v>1789</v>
      </c>
      <c r="O2731" s="76">
        <v>256</v>
      </c>
      <c r="P2731" s="76">
        <v>5710</v>
      </c>
      <c r="Q2731" s="76">
        <v>37158</v>
      </c>
      <c r="R2731" s="76">
        <v>577</v>
      </c>
    </row>
    <row r="2732" spans="1:18">
      <c r="A2732" s="82">
        <f t="shared" si="210"/>
        <v>575402002013</v>
      </c>
      <c r="B2732" s="82" t="str">
        <f t="shared" si="211"/>
        <v>57540200</v>
      </c>
      <c r="C2732" s="82">
        <f t="shared" si="212"/>
        <v>2013</v>
      </c>
      <c r="D2732" s="82">
        <f t="shared" si="213"/>
        <v>7927.96</v>
      </c>
      <c r="E2732" s="82">
        <f t="shared" si="214"/>
        <v>1168.46</v>
      </c>
      <c r="F2732" s="82">
        <f t="array" ref="F2732">SUM(IF(M2732:N2732="-",0,M2732:N2732),IF(O2732="-",0,-O2732))/100</f>
        <v>732.76</v>
      </c>
      <c r="G2732" s="82">
        <f t="array" ref="G2732">SUM(IF(P2732="-",0,P2732),IF(R2732="-",0,R2732))/100</f>
        <v>59.47</v>
      </c>
      <c r="H2732" s="82">
        <f t="array" ref="H2732">SUM(IF(Q2732="-",0,Q2732))/100</f>
        <v>376.23</v>
      </c>
      <c r="I2732" s="76">
        <v>5754020</v>
      </c>
      <c r="J2732" s="76" t="s">
        <v>271</v>
      </c>
      <c r="K2732" s="77">
        <v>41639</v>
      </c>
      <c r="L2732" s="76">
        <v>792796</v>
      </c>
      <c r="M2732" s="76">
        <v>71179</v>
      </c>
      <c r="N2732" s="76">
        <v>2353</v>
      </c>
      <c r="O2732" s="76">
        <v>256</v>
      </c>
      <c r="P2732" s="76">
        <v>5370</v>
      </c>
      <c r="Q2732" s="76">
        <v>37623</v>
      </c>
      <c r="R2732" s="76">
        <v>577</v>
      </c>
    </row>
    <row r="2733" spans="1:18">
      <c r="A2733" s="82">
        <f t="shared" si="210"/>
        <v>575402002012</v>
      </c>
      <c r="B2733" s="82" t="str">
        <f t="shared" si="211"/>
        <v>57540200</v>
      </c>
      <c r="C2733" s="82">
        <f t="shared" si="212"/>
        <v>2012</v>
      </c>
      <c r="D2733" s="82">
        <f t="shared" si="213"/>
        <v>7927.96</v>
      </c>
      <c r="E2733" s="82">
        <f t="shared" si="214"/>
        <v>1134.1600000000001</v>
      </c>
      <c r="F2733" s="82">
        <f t="array" ref="F2733">SUM(IF(M2733:N2733="-",0,M2733:N2733),IF(O2733="-",0,-O2733))/100</f>
        <v>721.23</v>
      </c>
      <c r="G2733" s="82">
        <f t="array" ref="G2733">SUM(IF(P2733="-",0,P2733),IF(R2733="-",0,R2733))/100</f>
        <v>41.76</v>
      </c>
      <c r="H2733" s="82">
        <f t="array" ref="H2733">SUM(IF(Q2733="-",0,Q2733))/100</f>
        <v>371.17</v>
      </c>
      <c r="I2733" s="76">
        <v>5754020</v>
      </c>
      <c r="J2733" s="76" t="s">
        <v>271</v>
      </c>
      <c r="K2733" s="77">
        <v>41274</v>
      </c>
      <c r="L2733" s="76">
        <v>792796</v>
      </c>
      <c r="M2733" s="76">
        <v>69458</v>
      </c>
      <c r="N2733" s="76">
        <v>4099</v>
      </c>
      <c r="O2733" s="76">
        <v>1434</v>
      </c>
      <c r="P2733" s="76">
        <v>3537</v>
      </c>
      <c r="Q2733" s="76">
        <v>37117</v>
      </c>
      <c r="R2733" s="76">
        <v>639</v>
      </c>
    </row>
    <row r="2734" spans="1:18">
      <c r="A2734" s="82">
        <f t="shared" si="210"/>
        <v>575402002011</v>
      </c>
      <c r="B2734" s="82" t="str">
        <f t="shared" si="211"/>
        <v>57540200</v>
      </c>
      <c r="C2734" s="82">
        <f t="shared" si="212"/>
        <v>2011</v>
      </c>
      <c r="D2734" s="82">
        <f t="shared" si="213"/>
        <v>7927.64</v>
      </c>
      <c r="E2734" s="82">
        <f t="shared" si="214"/>
        <v>1130.42</v>
      </c>
      <c r="F2734" s="82">
        <f t="array" ref="F2734">SUM(IF(M2734:N2734="-",0,M2734:N2734),IF(O2734="-",0,-O2734))/100</f>
        <v>718.2</v>
      </c>
      <c r="G2734" s="82">
        <f t="array" ref="G2734">SUM(IF(P2734="-",0,P2734),IF(R2734="-",0,R2734))/100</f>
        <v>41.61</v>
      </c>
      <c r="H2734" s="82">
        <f t="array" ref="H2734">SUM(IF(Q2734="-",0,Q2734))/100</f>
        <v>370.61</v>
      </c>
      <c r="I2734" s="76">
        <v>5754020</v>
      </c>
      <c r="J2734" s="76" t="s">
        <v>271</v>
      </c>
      <c r="K2734" s="77">
        <v>40908</v>
      </c>
      <c r="L2734" s="76">
        <v>792764</v>
      </c>
      <c r="M2734" s="76">
        <v>70577</v>
      </c>
      <c r="N2734" s="76">
        <v>2675</v>
      </c>
      <c r="O2734" s="76">
        <v>1432</v>
      </c>
      <c r="P2734" s="76">
        <v>3522</v>
      </c>
      <c r="Q2734" s="76">
        <v>37061</v>
      </c>
      <c r="R2734" s="76">
        <v>639</v>
      </c>
    </row>
    <row r="2735" spans="1:18">
      <c r="A2735" s="82">
        <f t="shared" si="210"/>
        <v>575402002010</v>
      </c>
      <c r="B2735" s="82" t="str">
        <f t="shared" si="211"/>
        <v>57540200</v>
      </c>
      <c r="C2735" s="82">
        <f t="shared" si="212"/>
        <v>2010</v>
      </c>
      <c r="D2735" s="82">
        <f t="shared" si="213"/>
        <v>7927.64</v>
      </c>
      <c r="E2735" s="82">
        <f t="shared" si="214"/>
        <v>1129.99</v>
      </c>
      <c r="F2735" s="82">
        <f t="array" ref="F2735">SUM(IF(M2735:N2735="-",0,M2735:N2735),IF(O2735="-",0,-O2735))/100</f>
        <v>717.22</v>
      </c>
      <c r="G2735" s="82">
        <f t="array" ref="G2735">SUM(IF(P2735="-",0,P2735),IF(R2735="-",0,R2735))/100</f>
        <v>41.59</v>
      </c>
      <c r="H2735" s="82">
        <f t="array" ref="H2735">SUM(IF(Q2735="-",0,Q2735))/100</f>
        <v>371.18</v>
      </c>
      <c r="I2735" s="76">
        <v>5754020</v>
      </c>
      <c r="J2735" s="76" t="s">
        <v>271</v>
      </c>
      <c r="K2735" s="77">
        <v>40543</v>
      </c>
      <c r="L2735" s="76">
        <v>792764</v>
      </c>
      <c r="M2735" s="76">
        <v>70526</v>
      </c>
      <c r="N2735" s="76">
        <v>2627</v>
      </c>
      <c r="O2735" s="76">
        <v>1431</v>
      </c>
      <c r="P2735" s="76">
        <v>3520</v>
      </c>
      <c r="Q2735" s="76">
        <v>37118</v>
      </c>
      <c r="R2735" s="76">
        <v>639</v>
      </c>
    </row>
    <row r="2736" spans="1:18">
      <c r="A2736" s="82">
        <f t="shared" si="210"/>
        <v>575402002009</v>
      </c>
      <c r="B2736" s="82" t="str">
        <f t="shared" si="211"/>
        <v>57540200</v>
      </c>
      <c r="C2736" s="82">
        <f t="shared" si="212"/>
        <v>2009</v>
      </c>
      <c r="D2736" s="82">
        <f t="shared" si="213"/>
        <v>7927.64</v>
      </c>
      <c r="E2736" s="82">
        <f t="shared" si="214"/>
        <v>1121.45</v>
      </c>
      <c r="F2736" s="82">
        <f t="array" ref="F2736">SUM(IF(M2736:N2736="-",0,M2736:N2736),IF(O2736="-",0,-O2736))/100</f>
        <v>719.67</v>
      </c>
      <c r="G2736" s="82">
        <f t="array" ref="G2736">SUM(IF(P2736="-",0,P2736),IF(R2736="-",0,R2736))/100</f>
        <v>39.86</v>
      </c>
      <c r="H2736" s="82">
        <f t="array" ref="H2736">SUM(IF(Q2736="-",0,Q2736))/100</f>
        <v>361.92</v>
      </c>
      <c r="I2736" s="76">
        <v>5754020</v>
      </c>
      <c r="J2736" s="76" t="s">
        <v>271</v>
      </c>
      <c r="K2736" s="77">
        <v>40178</v>
      </c>
      <c r="L2736" s="76">
        <v>792764</v>
      </c>
      <c r="M2736" s="76">
        <v>70772</v>
      </c>
      <c r="N2736" s="76">
        <v>2626</v>
      </c>
      <c r="O2736" s="76">
        <v>1431</v>
      </c>
      <c r="P2736" s="76">
        <v>3347</v>
      </c>
      <c r="Q2736" s="76">
        <v>36192</v>
      </c>
      <c r="R2736" s="76">
        <v>639</v>
      </c>
    </row>
    <row r="2737" spans="1:18">
      <c r="A2737" s="82">
        <f t="shared" si="210"/>
        <v>575402002008</v>
      </c>
      <c r="B2737" s="82" t="str">
        <f t="shared" si="211"/>
        <v>57540200</v>
      </c>
      <c r="C2737" s="82">
        <f t="shared" si="212"/>
        <v>2008</v>
      </c>
      <c r="D2737" s="82">
        <f t="shared" si="213"/>
        <v>7927.64</v>
      </c>
      <c r="E2737" s="82">
        <f t="shared" si="214"/>
        <v>1112.1100000000001</v>
      </c>
      <c r="F2737" s="82">
        <f t="array" ref="F2737">SUM(IF(M2737:N2737="-",0,M2737:N2737),IF(O2737="-",0,-O2737))/100</f>
        <v>716.74</v>
      </c>
      <c r="G2737" s="82">
        <f t="array" ref="G2737">SUM(IF(P2737="-",0,P2737),IF(R2737="-",0,R2737))/100</f>
        <v>35.85</v>
      </c>
      <c r="H2737" s="82">
        <f t="array" ref="H2737">SUM(IF(Q2737="-",0,Q2737))/100</f>
        <v>359.52</v>
      </c>
      <c r="I2737" s="76">
        <v>5754020</v>
      </c>
      <c r="J2737" s="76" t="s">
        <v>271</v>
      </c>
      <c r="K2737" s="77">
        <v>39813</v>
      </c>
      <c r="L2737" s="76">
        <v>792764</v>
      </c>
      <c r="M2737" s="76">
        <v>70290</v>
      </c>
      <c r="N2737" s="76">
        <v>2678</v>
      </c>
      <c r="O2737" s="76">
        <v>1294</v>
      </c>
      <c r="P2737" s="76">
        <v>3089</v>
      </c>
      <c r="Q2737" s="76">
        <v>35952</v>
      </c>
      <c r="R2737" s="76">
        <v>496</v>
      </c>
    </row>
    <row r="2738" spans="1:18">
      <c r="A2738" s="82">
        <f t="shared" si="210"/>
        <v>575402002007</v>
      </c>
      <c r="B2738" s="82" t="str">
        <f t="shared" si="211"/>
        <v>57540200</v>
      </c>
      <c r="C2738" s="82">
        <f t="shared" si="212"/>
        <v>2007</v>
      </c>
      <c r="D2738" s="82">
        <f t="shared" si="213"/>
        <v>7927.64</v>
      </c>
      <c r="E2738" s="82">
        <f t="shared" si="214"/>
        <v>1098.55</v>
      </c>
      <c r="F2738" s="82">
        <f t="array" ref="F2738">SUM(IF(M2738:N2738="-",0,M2738:N2738),IF(O2738="-",0,-O2738))/100</f>
        <v>707.5</v>
      </c>
      <c r="G2738" s="82">
        <f t="array" ref="G2738">SUM(IF(P2738="-",0,P2738),IF(R2738="-",0,R2738))/100</f>
        <v>33.1</v>
      </c>
      <c r="H2738" s="82">
        <f t="array" ref="H2738">SUM(IF(Q2738="-",0,Q2738))/100</f>
        <v>357.95</v>
      </c>
      <c r="I2738" s="76">
        <v>5754020</v>
      </c>
      <c r="J2738" s="76" t="s">
        <v>271</v>
      </c>
      <c r="K2738" s="77">
        <v>39447</v>
      </c>
      <c r="L2738" s="76">
        <v>792764</v>
      </c>
      <c r="M2738" s="76">
        <v>69536</v>
      </c>
      <c r="N2738" s="76">
        <v>2202</v>
      </c>
      <c r="O2738" s="76">
        <v>988</v>
      </c>
      <c r="P2738" s="76">
        <v>2813</v>
      </c>
      <c r="Q2738" s="76">
        <v>35795</v>
      </c>
      <c r="R2738" s="76">
        <v>497</v>
      </c>
    </row>
    <row r="2739" spans="1:18">
      <c r="A2739" s="82">
        <f t="shared" si="210"/>
        <v>575402002006</v>
      </c>
      <c r="B2739" s="82" t="str">
        <f t="shared" si="211"/>
        <v>57540200</v>
      </c>
      <c r="C2739" s="82">
        <f t="shared" si="212"/>
        <v>2006</v>
      </c>
      <c r="D2739" s="82">
        <f t="shared" si="213"/>
        <v>7927.64</v>
      </c>
      <c r="E2739" s="82">
        <f t="shared" si="214"/>
        <v>1090.24</v>
      </c>
      <c r="F2739" s="82">
        <f t="array" ref="F2739">SUM(IF(M2739:N2739="-",0,M2739:N2739),IF(O2739="-",0,-O2739))/100</f>
        <v>701.89</v>
      </c>
      <c r="G2739" s="82">
        <f t="array" ref="G2739">SUM(IF(P2739="-",0,P2739),IF(R2739="-",0,R2739))/100</f>
        <v>31.16</v>
      </c>
      <c r="H2739" s="82">
        <f t="array" ref="H2739">SUM(IF(Q2739="-",0,Q2739))/100</f>
        <v>357.19</v>
      </c>
      <c r="I2739" s="76">
        <v>5754020</v>
      </c>
      <c r="J2739" s="76" t="s">
        <v>271</v>
      </c>
      <c r="K2739" s="77">
        <v>39082</v>
      </c>
      <c r="L2739" s="76">
        <v>792764</v>
      </c>
      <c r="M2739" s="76">
        <v>68975</v>
      </c>
      <c r="N2739" s="76">
        <v>2202</v>
      </c>
      <c r="O2739" s="76">
        <v>988</v>
      </c>
      <c r="P2739" s="76">
        <v>2619</v>
      </c>
      <c r="Q2739" s="76">
        <v>35719</v>
      </c>
      <c r="R2739" s="76">
        <v>497</v>
      </c>
    </row>
    <row r="2740" spans="1:18">
      <c r="A2740" s="82">
        <f t="shared" si="210"/>
        <v>575402402015</v>
      </c>
      <c r="B2740" s="82" t="str">
        <f t="shared" si="211"/>
        <v>57540240</v>
      </c>
      <c r="C2740" s="82">
        <f t="shared" si="212"/>
        <v>2015</v>
      </c>
      <c r="D2740" s="82">
        <f t="shared" si="213"/>
        <v>3830.98</v>
      </c>
      <c r="E2740" s="82">
        <f t="shared" si="214"/>
        <v>624.61</v>
      </c>
      <c r="F2740" s="82">
        <f t="array" ref="F2740">SUM(IF(M2740:N2740="-",0,M2740:N2740),IF(O2740="-",0,-O2740))/100</f>
        <v>379.57</v>
      </c>
      <c r="G2740" s="82">
        <f t="array" ref="G2740">SUM(IF(P2740="-",0,P2740),IF(R2740="-",0,R2740))/100</f>
        <v>40.799999999999997</v>
      </c>
      <c r="H2740" s="82">
        <f t="array" ref="H2740">SUM(IF(Q2740="-",0,Q2740))/100</f>
        <v>204.24</v>
      </c>
      <c r="I2740" s="76">
        <v>5754024</v>
      </c>
      <c r="J2740" s="76" t="s">
        <v>272</v>
      </c>
      <c r="K2740" s="77">
        <v>42369</v>
      </c>
      <c r="L2740" s="76">
        <v>383098</v>
      </c>
      <c r="M2740" s="76">
        <v>36599</v>
      </c>
      <c r="N2740" s="76">
        <v>1358</v>
      </c>
      <c r="O2740" s="76">
        <v>0</v>
      </c>
      <c r="P2740" s="76">
        <v>3706</v>
      </c>
      <c r="Q2740" s="76">
        <v>20424</v>
      </c>
      <c r="R2740" s="76">
        <v>374</v>
      </c>
    </row>
    <row r="2741" spans="1:18">
      <c r="A2741" s="82">
        <f t="shared" si="210"/>
        <v>575402402014</v>
      </c>
      <c r="B2741" s="82" t="str">
        <f t="shared" si="211"/>
        <v>57540240</v>
      </c>
      <c r="C2741" s="82">
        <f t="shared" si="212"/>
        <v>2014</v>
      </c>
      <c r="D2741" s="82">
        <f t="shared" si="213"/>
        <v>3830.98</v>
      </c>
      <c r="E2741" s="82">
        <f t="shared" si="214"/>
        <v>622.56999999999994</v>
      </c>
      <c r="F2741" s="82">
        <f t="array" ref="F2741">SUM(IF(M2741:N2741="-",0,M2741:N2741),IF(O2741="-",0,-O2741))/100</f>
        <v>377.53</v>
      </c>
      <c r="G2741" s="82">
        <f t="array" ref="G2741">SUM(IF(P2741="-",0,P2741),IF(R2741="-",0,R2741))/100</f>
        <v>40.799999999999997</v>
      </c>
      <c r="H2741" s="82">
        <f t="array" ref="H2741">SUM(IF(Q2741="-",0,Q2741))/100</f>
        <v>204.24</v>
      </c>
      <c r="I2741" s="76">
        <v>5754024</v>
      </c>
      <c r="J2741" s="76" t="s">
        <v>272</v>
      </c>
      <c r="K2741" s="77">
        <v>42004</v>
      </c>
      <c r="L2741" s="76">
        <v>383098</v>
      </c>
      <c r="M2741" s="76">
        <v>36395</v>
      </c>
      <c r="N2741" s="76">
        <v>1358</v>
      </c>
      <c r="O2741" s="76" t="s">
        <v>19</v>
      </c>
      <c r="P2741" s="76">
        <v>3706</v>
      </c>
      <c r="Q2741" s="76">
        <v>20424</v>
      </c>
      <c r="R2741" s="76">
        <v>374</v>
      </c>
    </row>
    <row r="2742" spans="1:18">
      <c r="A2742" s="82">
        <f t="shared" si="210"/>
        <v>575402402013</v>
      </c>
      <c r="B2742" s="82" t="str">
        <f t="shared" si="211"/>
        <v>57540240</v>
      </c>
      <c r="C2742" s="82">
        <f t="shared" si="212"/>
        <v>2013</v>
      </c>
      <c r="D2742" s="82">
        <f t="shared" si="213"/>
        <v>3830.98</v>
      </c>
      <c r="E2742" s="82">
        <f t="shared" si="214"/>
        <v>595.53</v>
      </c>
      <c r="F2742" s="82">
        <f t="array" ref="F2742">SUM(IF(M2742:N2742="-",0,M2742:N2742),IF(O2742="-",0,-O2742))/100</f>
        <v>370.9</v>
      </c>
      <c r="G2742" s="82">
        <f t="array" ref="G2742">SUM(IF(P2742="-",0,P2742),IF(R2742="-",0,R2742))/100</f>
        <v>29.29</v>
      </c>
      <c r="H2742" s="82">
        <f t="array" ref="H2742">SUM(IF(Q2742="-",0,Q2742))/100</f>
        <v>195.34</v>
      </c>
      <c r="I2742" s="76">
        <v>5754024</v>
      </c>
      <c r="J2742" s="76" t="s">
        <v>272</v>
      </c>
      <c r="K2742" s="77">
        <v>41639</v>
      </c>
      <c r="L2742" s="76">
        <v>383098</v>
      </c>
      <c r="M2742" s="76">
        <v>35404</v>
      </c>
      <c r="N2742" s="76">
        <v>1686</v>
      </c>
      <c r="O2742" s="76" t="s">
        <v>19</v>
      </c>
      <c r="P2742" s="76">
        <v>2720</v>
      </c>
      <c r="Q2742" s="76">
        <v>19534</v>
      </c>
      <c r="R2742" s="76">
        <v>209</v>
      </c>
    </row>
    <row r="2743" spans="1:18">
      <c r="A2743" s="82">
        <f t="shared" si="210"/>
        <v>575402402012</v>
      </c>
      <c r="B2743" s="82" t="str">
        <f t="shared" si="211"/>
        <v>57540240</v>
      </c>
      <c r="C2743" s="82">
        <f t="shared" si="212"/>
        <v>2012</v>
      </c>
      <c r="D2743" s="82">
        <f t="shared" si="213"/>
        <v>3830.98</v>
      </c>
      <c r="E2743" s="82">
        <f t="shared" si="214"/>
        <v>572.77</v>
      </c>
      <c r="F2743" s="82">
        <f t="array" ref="F2743">SUM(IF(M2743:N2743="-",0,M2743:N2743),IF(O2743="-",0,-O2743))/100</f>
        <v>359.68</v>
      </c>
      <c r="G2743" s="82">
        <f t="array" ref="G2743">SUM(IF(P2743="-",0,P2743),IF(R2743="-",0,R2743))/100</f>
        <v>24.53</v>
      </c>
      <c r="H2743" s="82">
        <f t="array" ref="H2743">SUM(IF(Q2743="-",0,Q2743))/100</f>
        <v>188.56</v>
      </c>
      <c r="I2743" s="76">
        <v>5754024</v>
      </c>
      <c r="J2743" s="76" t="s">
        <v>272</v>
      </c>
      <c r="K2743" s="77">
        <v>41274</v>
      </c>
      <c r="L2743" s="76">
        <v>383098</v>
      </c>
      <c r="M2743" s="76">
        <v>34882</v>
      </c>
      <c r="N2743" s="76">
        <v>1086</v>
      </c>
      <c r="O2743" s="76">
        <v>0</v>
      </c>
      <c r="P2743" s="76">
        <v>2244</v>
      </c>
      <c r="Q2743" s="76">
        <v>18856</v>
      </c>
      <c r="R2743" s="76">
        <v>209</v>
      </c>
    </row>
    <row r="2744" spans="1:18">
      <c r="A2744" s="82">
        <f t="shared" si="210"/>
        <v>575402402011</v>
      </c>
      <c r="B2744" s="82" t="str">
        <f t="shared" si="211"/>
        <v>57540240</v>
      </c>
      <c r="C2744" s="82">
        <f t="shared" si="212"/>
        <v>2011</v>
      </c>
      <c r="D2744" s="82">
        <f t="shared" si="213"/>
        <v>3830.94</v>
      </c>
      <c r="E2744" s="82">
        <f t="shared" si="214"/>
        <v>572.07000000000005</v>
      </c>
      <c r="F2744" s="82">
        <f t="array" ref="F2744">SUM(IF(M2744:N2744="-",0,M2744:N2744),IF(O2744="-",0,-O2744))/100</f>
        <v>358.99</v>
      </c>
      <c r="G2744" s="82">
        <f t="array" ref="G2744">SUM(IF(P2744="-",0,P2744),IF(R2744="-",0,R2744))/100</f>
        <v>24.5</v>
      </c>
      <c r="H2744" s="82">
        <f t="array" ref="H2744">SUM(IF(Q2744="-",0,Q2744))/100</f>
        <v>188.58</v>
      </c>
      <c r="I2744" s="76">
        <v>5754024</v>
      </c>
      <c r="J2744" s="76" t="s">
        <v>272</v>
      </c>
      <c r="K2744" s="77">
        <v>40908</v>
      </c>
      <c r="L2744" s="76">
        <v>383094</v>
      </c>
      <c r="M2744" s="76">
        <v>35678</v>
      </c>
      <c r="N2744" s="76">
        <v>221</v>
      </c>
      <c r="O2744" s="76">
        <v>0</v>
      </c>
      <c r="P2744" s="76">
        <v>2241</v>
      </c>
      <c r="Q2744" s="76">
        <v>18858</v>
      </c>
      <c r="R2744" s="76">
        <v>209</v>
      </c>
    </row>
    <row r="2745" spans="1:18">
      <c r="A2745" s="82">
        <f t="shared" si="210"/>
        <v>575402402010</v>
      </c>
      <c r="B2745" s="82" t="str">
        <f t="shared" si="211"/>
        <v>57540240</v>
      </c>
      <c r="C2745" s="82">
        <f t="shared" si="212"/>
        <v>2010</v>
      </c>
      <c r="D2745" s="82">
        <f t="shared" si="213"/>
        <v>3830.94</v>
      </c>
      <c r="E2745" s="82">
        <f t="shared" si="214"/>
        <v>571.51</v>
      </c>
      <c r="F2745" s="82">
        <f t="array" ref="F2745">SUM(IF(M2745:N2745="-",0,M2745:N2745),IF(O2745="-",0,-O2745))/100</f>
        <v>358.43</v>
      </c>
      <c r="G2745" s="82">
        <f t="array" ref="G2745">SUM(IF(P2745="-",0,P2745),IF(R2745="-",0,R2745))/100</f>
        <v>24.5</v>
      </c>
      <c r="H2745" s="82">
        <f t="array" ref="H2745">SUM(IF(Q2745="-",0,Q2745))/100</f>
        <v>188.58</v>
      </c>
      <c r="I2745" s="76">
        <v>5754024</v>
      </c>
      <c r="J2745" s="76" t="s">
        <v>272</v>
      </c>
      <c r="K2745" s="77">
        <v>40543</v>
      </c>
      <c r="L2745" s="76">
        <v>383094</v>
      </c>
      <c r="M2745" s="76">
        <v>35617</v>
      </c>
      <c r="N2745" s="76">
        <v>226</v>
      </c>
      <c r="O2745" s="76">
        <v>0</v>
      </c>
      <c r="P2745" s="76">
        <v>2241</v>
      </c>
      <c r="Q2745" s="76">
        <v>18858</v>
      </c>
      <c r="R2745" s="76">
        <v>209</v>
      </c>
    </row>
    <row r="2746" spans="1:18">
      <c r="A2746" s="82">
        <f t="shared" si="210"/>
        <v>575402402009</v>
      </c>
      <c r="B2746" s="82" t="str">
        <f t="shared" si="211"/>
        <v>57540240</v>
      </c>
      <c r="C2746" s="82">
        <f t="shared" si="212"/>
        <v>2009</v>
      </c>
      <c r="D2746" s="82">
        <f t="shared" si="213"/>
        <v>3830.94</v>
      </c>
      <c r="E2746" s="82">
        <f t="shared" si="214"/>
        <v>567.05999999999995</v>
      </c>
      <c r="F2746" s="82">
        <f t="array" ref="F2746">SUM(IF(M2746:N2746="-",0,M2746:N2746),IF(O2746="-",0,-O2746))/100</f>
        <v>355.21</v>
      </c>
      <c r="G2746" s="82">
        <f t="array" ref="G2746">SUM(IF(P2746="-",0,P2746),IF(R2746="-",0,R2746))/100</f>
        <v>23.57</v>
      </c>
      <c r="H2746" s="82">
        <f t="array" ref="H2746">SUM(IF(Q2746="-",0,Q2746))/100</f>
        <v>188.28</v>
      </c>
      <c r="I2746" s="76">
        <v>5754024</v>
      </c>
      <c r="J2746" s="76" t="s">
        <v>272</v>
      </c>
      <c r="K2746" s="77">
        <v>40178</v>
      </c>
      <c r="L2746" s="76">
        <v>383094</v>
      </c>
      <c r="M2746" s="76">
        <v>35289</v>
      </c>
      <c r="N2746" s="76">
        <v>232</v>
      </c>
      <c r="O2746" s="76" t="s">
        <v>19</v>
      </c>
      <c r="P2746" s="76">
        <v>2148</v>
      </c>
      <c r="Q2746" s="76">
        <v>18828</v>
      </c>
      <c r="R2746" s="76">
        <v>209</v>
      </c>
    </row>
    <row r="2747" spans="1:18">
      <c r="A2747" s="82">
        <f t="shared" si="210"/>
        <v>575402402008</v>
      </c>
      <c r="B2747" s="82" t="str">
        <f t="shared" si="211"/>
        <v>57540240</v>
      </c>
      <c r="C2747" s="82">
        <f t="shared" si="212"/>
        <v>2008</v>
      </c>
      <c r="D2747" s="82">
        <f t="shared" si="213"/>
        <v>3830.94</v>
      </c>
      <c r="E2747" s="82">
        <f t="shared" si="214"/>
        <v>563.47</v>
      </c>
      <c r="F2747" s="82">
        <f t="array" ref="F2747">SUM(IF(M2747:N2747="-",0,M2747:N2747),IF(O2747="-",0,-O2747))/100</f>
        <v>353.8</v>
      </c>
      <c r="G2747" s="82">
        <f t="array" ref="G2747">SUM(IF(P2747="-",0,P2747),IF(R2747="-",0,R2747))/100</f>
        <v>21.69</v>
      </c>
      <c r="H2747" s="82">
        <f t="array" ref="H2747">SUM(IF(Q2747="-",0,Q2747))/100</f>
        <v>187.98</v>
      </c>
      <c r="I2747" s="76">
        <v>5754024</v>
      </c>
      <c r="J2747" s="76" t="s">
        <v>272</v>
      </c>
      <c r="K2747" s="77">
        <v>39813</v>
      </c>
      <c r="L2747" s="76">
        <v>383094</v>
      </c>
      <c r="M2747" s="76">
        <v>35148</v>
      </c>
      <c r="N2747" s="76">
        <v>232</v>
      </c>
      <c r="O2747" s="76" t="s">
        <v>19</v>
      </c>
      <c r="P2747" s="76">
        <v>2104</v>
      </c>
      <c r="Q2747" s="76">
        <v>18798</v>
      </c>
      <c r="R2747" s="76">
        <v>65</v>
      </c>
    </row>
    <row r="2748" spans="1:18">
      <c r="A2748" s="82">
        <f t="shared" si="210"/>
        <v>575402402007</v>
      </c>
      <c r="B2748" s="82" t="str">
        <f t="shared" si="211"/>
        <v>57540240</v>
      </c>
      <c r="C2748" s="82">
        <f t="shared" si="212"/>
        <v>2007</v>
      </c>
      <c r="D2748" s="82">
        <f t="shared" si="213"/>
        <v>3830.94</v>
      </c>
      <c r="E2748" s="82">
        <f t="shared" si="214"/>
        <v>563.14</v>
      </c>
      <c r="F2748" s="82">
        <f t="array" ref="F2748">SUM(IF(M2748:N2748="-",0,M2748:N2748),IF(O2748="-",0,-O2748))/100</f>
        <v>353.7</v>
      </c>
      <c r="G2748" s="82">
        <f t="array" ref="G2748">SUM(IF(P2748="-",0,P2748),IF(R2748="-",0,R2748))/100</f>
        <v>21.61</v>
      </c>
      <c r="H2748" s="82">
        <f t="array" ref="H2748">SUM(IF(Q2748="-",0,Q2748))/100</f>
        <v>187.83</v>
      </c>
      <c r="I2748" s="76">
        <v>5754024</v>
      </c>
      <c r="J2748" s="76" t="s">
        <v>272</v>
      </c>
      <c r="K2748" s="77">
        <v>39447</v>
      </c>
      <c r="L2748" s="76">
        <v>383094</v>
      </c>
      <c r="M2748" s="76">
        <v>35138</v>
      </c>
      <c r="N2748" s="76">
        <v>232</v>
      </c>
      <c r="O2748" s="76" t="s">
        <v>19</v>
      </c>
      <c r="P2748" s="76">
        <v>2096</v>
      </c>
      <c r="Q2748" s="76">
        <v>18783</v>
      </c>
      <c r="R2748" s="76">
        <v>65</v>
      </c>
    </row>
    <row r="2749" spans="1:18">
      <c r="A2749" s="82">
        <f t="shared" si="210"/>
        <v>575402402006</v>
      </c>
      <c r="B2749" s="82" t="str">
        <f t="shared" si="211"/>
        <v>57540240</v>
      </c>
      <c r="C2749" s="82">
        <f t="shared" si="212"/>
        <v>2006</v>
      </c>
      <c r="D2749" s="82">
        <f t="shared" si="213"/>
        <v>3830.94</v>
      </c>
      <c r="E2749" s="82">
        <f t="shared" si="214"/>
        <v>563.80999999999995</v>
      </c>
      <c r="F2749" s="82">
        <f t="array" ref="F2749">SUM(IF(M2749:N2749="-",0,M2749:N2749),IF(O2749="-",0,-O2749))/100</f>
        <v>355.13</v>
      </c>
      <c r="G2749" s="82">
        <f t="array" ref="G2749">SUM(IF(P2749="-",0,P2749),IF(R2749="-",0,R2749))/100</f>
        <v>21.21</v>
      </c>
      <c r="H2749" s="82">
        <f t="array" ref="H2749">SUM(IF(Q2749="-",0,Q2749))/100</f>
        <v>187.47</v>
      </c>
      <c r="I2749" s="76">
        <v>5754024</v>
      </c>
      <c r="J2749" s="76" t="s">
        <v>272</v>
      </c>
      <c r="K2749" s="77">
        <v>39082</v>
      </c>
      <c r="L2749" s="76">
        <v>383094</v>
      </c>
      <c r="M2749" s="76">
        <v>35281</v>
      </c>
      <c r="N2749" s="76">
        <v>232</v>
      </c>
      <c r="O2749" s="76" t="s">
        <v>19</v>
      </c>
      <c r="P2749" s="76">
        <v>2056</v>
      </c>
      <c r="Q2749" s="76">
        <v>18747</v>
      </c>
      <c r="R2749" s="76">
        <v>65</v>
      </c>
    </row>
    <row r="2750" spans="1:18">
      <c r="A2750" s="82">
        <f t="shared" si="210"/>
        <v>575402802015</v>
      </c>
      <c r="B2750" s="82" t="str">
        <f t="shared" si="211"/>
        <v>57540280</v>
      </c>
      <c r="C2750" s="82">
        <f t="shared" si="212"/>
        <v>2015</v>
      </c>
      <c r="D2750" s="82">
        <f t="shared" si="213"/>
        <v>8672.34</v>
      </c>
      <c r="E2750" s="82">
        <f t="shared" si="214"/>
        <v>2292.8000000000002</v>
      </c>
      <c r="F2750" s="82">
        <f t="array" ref="F2750">SUM(IF(M2750:N2750="-",0,M2750:N2750),IF(O2750="-",0,-O2750))/100</f>
        <v>1463.74</v>
      </c>
      <c r="G2750" s="82">
        <f t="array" ref="G2750">SUM(IF(P2750="-",0,P2750),IF(R2750="-",0,R2750))/100</f>
        <v>113.77</v>
      </c>
      <c r="H2750" s="82">
        <f t="array" ref="H2750">SUM(IF(Q2750="-",0,Q2750))/100</f>
        <v>715.29</v>
      </c>
      <c r="I2750" s="76">
        <v>5754028</v>
      </c>
      <c r="J2750" s="76" t="s">
        <v>273</v>
      </c>
      <c r="K2750" s="77">
        <v>42369</v>
      </c>
      <c r="L2750" s="76">
        <v>867234</v>
      </c>
      <c r="M2750" s="76">
        <v>140485</v>
      </c>
      <c r="N2750" s="76">
        <v>5953</v>
      </c>
      <c r="O2750" s="76">
        <v>64</v>
      </c>
      <c r="P2750" s="76">
        <v>10338</v>
      </c>
      <c r="Q2750" s="76">
        <v>71529</v>
      </c>
      <c r="R2750" s="76">
        <v>1039</v>
      </c>
    </row>
    <row r="2751" spans="1:18">
      <c r="A2751" s="82">
        <f t="shared" si="210"/>
        <v>575402802014</v>
      </c>
      <c r="B2751" s="82" t="str">
        <f t="shared" si="211"/>
        <v>57540280</v>
      </c>
      <c r="C2751" s="82">
        <f t="shared" si="212"/>
        <v>2014</v>
      </c>
      <c r="D2751" s="82">
        <f t="shared" si="213"/>
        <v>8672.34</v>
      </c>
      <c r="E2751" s="82">
        <f t="shared" si="214"/>
        <v>2289.34</v>
      </c>
      <c r="F2751" s="82">
        <f t="array" ref="F2751">SUM(IF(M2751:N2751="-",0,M2751:N2751),IF(O2751="-",0,-O2751))/100</f>
        <v>1460.4</v>
      </c>
      <c r="G2751" s="82">
        <f t="array" ref="G2751">SUM(IF(P2751="-",0,P2751),IF(R2751="-",0,R2751))/100</f>
        <v>113.98</v>
      </c>
      <c r="H2751" s="82">
        <f t="array" ref="H2751">SUM(IF(Q2751="-",0,Q2751))/100</f>
        <v>714.96</v>
      </c>
      <c r="I2751" s="76">
        <v>5754028</v>
      </c>
      <c r="J2751" s="76" t="s">
        <v>273</v>
      </c>
      <c r="K2751" s="77">
        <v>42004</v>
      </c>
      <c r="L2751" s="76">
        <v>867234</v>
      </c>
      <c r="M2751" s="76">
        <v>139547</v>
      </c>
      <c r="N2751" s="76">
        <v>6557</v>
      </c>
      <c r="O2751" s="76">
        <v>64</v>
      </c>
      <c r="P2751" s="76">
        <v>10359</v>
      </c>
      <c r="Q2751" s="76">
        <v>71496</v>
      </c>
      <c r="R2751" s="76">
        <v>1039</v>
      </c>
    </row>
    <row r="2752" spans="1:18">
      <c r="A2752" s="82">
        <f t="shared" si="210"/>
        <v>575402802013</v>
      </c>
      <c r="B2752" s="82" t="str">
        <f t="shared" si="211"/>
        <v>57540280</v>
      </c>
      <c r="C2752" s="82">
        <f t="shared" si="212"/>
        <v>2013</v>
      </c>
      <c r="D2752" s="82">
        <f t="shared" si="213"/>
        <v>8672.34</v>
      </c>
      <c r="E2752" s="82">
        <f t="shared" si="214"/>
        <v>2282.54</v>
      </c>
      <c r="F2752" s="82">
        <f t="array" ref="F2752">SUM(IF(M2752:N2752="-",0,M2752:N2752),IF(O2752="-",0,-O2752))/100</f>
        <v>1458.14</v>
      </c>
      <c r="G2752" s="82">
        <f t="array" ref="G2752">SUM(IF(P2752="-",0,P2752),IF(R2752="-",0,R2752))/100</f>
        <v>110.45</v>
      </c>
      <c r="H2752" s="82">
        <f t="array" ref="H2752">SUM(IF(Q2752="-",0,Q2752))/100</f>
        <v>713.95</v>
      </c>
      <c r="I2752" s="76">
        <v>5754028</v>
      </c>
      <c r="J2752" s="76" t="s">
        <v>273</v>
      </c>
      <c r="K2752" s="77">
        <v>41639</v>
      </c>
      <c r="L2752" s="76">
        <v>867234</v>
      </c>
      <c r="M2752" s="76">
        <v>139921</v>
      </c>
      <c r="N2752" s="76">
        <v>5957</v>
      </c>
      <c r="O2752" s="76">
        <v>64</v>
      </c>
      <c r="P2752" s="76">
        <v>10006</v>
      </c>
      <c r="Q2752" s="76">
        <v>71395</v>
      </c>
      <c r="R2752" s="76">
        <v>1039</v>
      </c>
    </row>
    <row r="2753" spans="1:18">
      <c r="A2753" s="82">
        <f t="shared" si="210"/>
        <v>575402802012</v>
      </c>
      <c r="B2753" s="82" t="str">
        <f t="shared" si="211"/>
        <v>57540280</v>
      </c>
      <c r="C2753" s="82">
        <f t="shared" si="212"/>
        <v>2012</v>
      </c>
      <c r="D2753" s="82">
        <f t="shared" si="213"/>
        <v>8672.34</v>
      </c>
      <c r="E2753" s="82">
        <f t="shared" si="214"/>
        <v>2270.5</v>
      </c>
      <c r="F2753" s="82">
        <f t="array" ref="F2753">SUM(IF(M2753:N2753="-",0,M2753:N2753),IF(O2753="-",0,-O2753))/100</f>
        <v>1449.72</v>
      </c>
      <c r="G2753" s="82">
        <f t="array" ref="G2753">SUM(IF(P2753="-",0,P2753),IF(R2753="-",0,R2753))/100</f>
        <v>110.26</v>
      </c>
      <c r="H2753" s="82">
        <f t="array" ref="H2753">SUM(IF(Q2753="-",0,Q2753))/100</f>
        <v>710.52</v>
      </c>
      <c r="I2753" s="76">
        <v>5754028</v>
      </c>
      <c r="J2753" s="76" t="s">
        <v>273</v>
      </c>
      <c r="K2753" s="77">
        <v>41274</v>
      </c>
      <c r="L2753" s="76">
        <v>867234</v>
      </c>
      <c r="M2753" s="76">
        <v>138914</v>
      </c>
      <c r="N2753" s="76">
        <v>6122</v>
      </c>
      <c r="O2753" s="76">
        <v>64</v>
      </c>
      <c r="P2753" s="76">
        <v>9986</v>
      </c>
      <c r="Q2753" s="76">
        <v>71052</v>
      </c>
      <c r="R2753" s="76">
        <v>1040</v>
      </c>
    </row>
    <row r="2754" spans="1:18">
      <c r="A2754" s="82">
        <f t="shared" si="210"/>
        <v>575402802011</v>
      </c>
      <c r="B2754" s="82" t="str">
        <f t="shared" si="211"/>
        <v>57540280</v>
      </c>
      <c r="C2754" s="82">
        <f t="shared" si="212"/>
        <v>2011</v>
      </c>
      <c r="D2754" s="82">
        <f t="shared" si="213"/>
        <v>8667.81</v>
      </c>
      <c r="E2754" s="82">
        <f t="shared" si="214"/>
        <v>2262.44</v>
      </c>
      <c r="F2754" s="82">
        <f t="array" ref="F2754">SUM(IF(M2754:N2754="-",0,M2754:N2754),IF(O2754="-",0,-O2754))/100</f>
        <v>1442.69</v>
      </c>
      <c r="G2754" s="82">
        <f t="array" ref="G2754">SUM(IF(P2754="-",0,P2754),IF(R2754="-",0,R2754))/100</f>
        <v>111.14</v>
      </c>
      <c r="H2754" s="82">
        <f t="array" ref="H2754">SUM(IF(Q2754="-",0,Q2754))/100</f>
        <v>708.61</v>
      </c>
      <c r="I2754" s="76">
        <v>5754028</v>
      </c>
      <c r="J2754" s="76" t="s">
        <v>273</v>
      </c>
      <c r="K2754" s="77">
        <v>40908</v>
      </c>
      <c r="L2754" s="76">
        <v>866781</v>
      </c>
      <c r="M2754" s="76">
        <v>140327</v>
      </c>
      <c r="N2754" s="76">
        <v>4005</v>
      </c>
      <c r="O2754" s="76">
        <v>63</v>
      </c>
      <c r="P2754" s="76">
        <v>9884</v>
      </c>
      <c r="Q2754" s="76">
        <v>70861</v>
      </c>
      <c r="R2754" s="76">
        <v>1230</v>
      </c>
    </row>
    <row r="2755" spans="1:18">
      <c r="A2755" s="82">
        <f t="shared" si="210"/>
        <v>575402802010</v>
      </c>
      <c r="B2755" s="82" t="str">
        <f t="shared" si="211"/>
        <v>57540280</v>
      </c>
      <c r="C2755" s="82">
        <f t="shared" si="212"/>
        <v>2010</v>
      </c>
      <c r="D2755" s="82">
        <f t="shared" si="213"/>
        <v>8667.5499999999993</v>
      </c>
      <c r="E2755" s="82">
        <f t="shared" si="214"/>
        <v>2262.8000000000002</v>
      </c>
      <c r="F2755" s="82">
        <f t="array" ref="F2755">SUM(IF(M2755:N2755="-",0,M2755:N2755),IF(O2755="-",0,-O2755))/100</f>
        <v>1451.79</v>
      </c>
      <c r="G2755" s="82">
        <f t="array" ref="G2755">SUM(IF(P2755="-",0,P2755),IF(R2755="-",0,R2755))/100</f>
        <v>110.48</v>
      </c>
      <c r="H2755" s="82">
        <f t="array" ref="H2755">SUM(IF(Q2755="-",0,Q2755))/100</f>
        <v>700.53</v>
      </c>
      <c r="I2755" s="76">
        <v>5754028</v>
      </c>
      <c r="J2755" s="76" t="s">
        <v>273</v>
      </c>
      <c r="K2755" s="77">
        <v>40543</v>
      </c>
      <c r="L2755" s="76">
        <v>866755</v>
      </c>
      <c r="M2755" s="76">
        <v>141237</v>
      </c>
      <c r="N2755" s="76">
        <v>4005</v>
      </c>
      <c r="O2755" s="76">
        <v>63</v>
      </c>
      <c r="P2755" s="76">
        <v>9818</v>
      </c>
      <c r="Q2755" s="76">
        <v>70053</v>
      </c>
      <c r="R2755" s="76">
        <v>1230</v>
      </c>
    </row>
    <row r="2756" spans="1:18">
      <c r="A2756" s="82">
        <f t="shared" si="210"/>
        <v>575402802009</v>
      </c>
      <c r="B2756" s="82" t="str">
        <f t="shared" si="211"/>
        <v>57540280</v>
      </c>
      <c r="C2756" s="82">
        <f t="shared" si="212"/>
        <v>2009</v>
      </c>
      <c r="D2756" s="82">
        <f t="shared" si="213"/>
        <v>8667.5300000000007</v>
      </c>
      <c r="E2756" s="82">
        <f t="shared" si="214"/>
        <v>2247.4499999999998</v>
      </c>
      <c r="F2756" s="82">
        <f t="array" ref="F2756">SUM(IF(M2756:N2756="-",0,M2756:N2756),IF(O2756="-",0,-O2756))/100</f>
        <v>1442.46</v>
      </c>
      <c r="G2756" s="82">
        <f t="array" ref="G2756">SUM(IF(P2756="-",0,P2756),IF(R2756="-",0,R2756))/100</f>
        <v>110.07</v>
      </c>
      <c r="H2756" s="82">
        <f t="array" ref="H2756">SUM(IF(Q2756="-",0,Q2756))/100</f>
        <v>694.92</v>
      </c>
      <c r="I2756" s="76">
        <v>5754028</v>
      </c>
      <c r="J2756" s="76" t="s">
        <v>273</v>
      </c>
      <c r="K2756" s="77">
        <v>40178</v>
      </c>
      <c r="L2756" s="76">
        <v>866753</v>
      </c>
      <c r="M2756" s="76">
        <v>139435</v>
      </c>
      <c r="N2756" s="76">
        <v>4874</v>
      </c>
      <c r="O2756" s="76">
        <v>63</v>
      </c>
      <c r="P2756" s="76">
        <v>9777</v>
      </c>
      <c r="Q2756" s="76">
        <v>69492</v>
      </c>
      <c r="R2756" s="76">
        <v>1230</v>
      </c>
    </row>
    <row r="2757" spans="1:18">
      <c r="A2757" s="82">
        <f t="shared" si="210"/>
        <v>575402802008</v>
      </c>
      <c r="B2757" s="82" t="str">
        <f t="shared" si="211"/>
        <v>57540280</v>
      </c>
      <c r="C2757" s="82">
        <f t="shared" si="212"/>
        <v>2008</v>
      </c>
      <c r="D2757" s="82">
        <f t="shared" si="213"/>
        <v>8667.5499999999993</v>
      </c>
      <c r="E2757" s="82">
        <f t="shared" si="214"/>
        <v>2233.8000000000002</v>
      </c>
      <c r="F2757" s="82">
        <f t="array" ref="F2757">SUM(IF(M2757:N2757="-",0,M2757:N2757),IF(O2757="-",0,-O2757))/100</f>
        <v>1449.69</v>
      </c>
      <c r="G2757" s="82">
        <f t="array" ref="G2757">SUM(IF(P2757="-",0,P2757),IF(R2757="-",0,R2757))/100</f>
        <v>96.4</v>
      </c>
      <c r="H2757" s="82">
        <f t="array" ref="H2757">SUM(IF(Q2757="-",0,Q2757))/100</f>
        <v>687.71</v>
      </c>
      <c r="I2757" s="76">
        <v>5754028</v>
      </c>
      <c r="J2757" s="76" t="s">
        <v>273</v>
      </c>
      <c r="K2757" s="77">
        <v>39813</v>
      </c>
      <c r="L2757" s="76">
        <v>866755</v>
      </c>
      <c r="M2757" s="76">
        <v>140630</v>
      </c>
      <c r="N2757" s="76">
        <v>4401</v>
      </c>
      <c r="O2757" s="76">
        <v>62</v>
      </c>
      <c r="P2757" s="76">
        <v>8627</v>
      </c>
      <c r="Q2757" s="76">
        <v>68771</v>
      </c>
      <c r="R2757" s="76">
        <v>1013</v>
      </c>
    </row>
    <row r="2758" spans="1:18">
      <c r="A2758" s="82">
        <f t="shared" si="210"/>
        <v>575402802007</v>
      </c>
      <c r="B2758" s="82" t="str">
        <f t="shared" si="211"/>
        <v>57540280</v>
      </c>
      <c r="C2758" s="82">
        <f t="shared" si="212"/>
        <v>2007</v>
      </c>
      <c r="D2758" s="82">
        <f t="shared" si="213"/>
        <v>8663.7000000000007</v>
      </c>
      <c r="E2758" s="82">
        <f t="shared" si="214"/>
        <v>2087.5300000000002</v>
      </c>
      <c r="F2758" s="82">
        <f t="array" ref="F2758">SUM(IF(M2758:N2758="-",0,M2758:N2758),IF(O2758="-",0,-O2758))/100</f>
        <v>1356.93</v>
      </c>
      <c r="G2758" s="82">
        <f t="array" ref="G2758">SUM(IF(P2758="-",0,P2758),IF(R2758="-",0,R2758))/100</f>
        <v>74.180000000000007</v>
      </c>
      <c r="H2758" s="82">
        <f t="array" ref="H2758">SUM(IF(Q2758="-",0,Q2758))/100</f>
        <v>656.42</v>
      </c>
      <c r="I2758" s="76">
        <v>5754028</v>
      </c>
      <c r="J2758" s="76" t="s">
        <v>273</v>
      </c>
      <c r="K2758" s="77">
        <v>39447</v>
      </c>
      <c r="L2758" s="76">
        <v>866370</v>
      </c>
      <c r="M2758" s="76">
        <v>131820</v>
      </c>
      <c r="N2758" s="76">
        <v>3935</v>
      </c>
      <c r="O2758" s="76">
        <v>62</v>
      </c>
      <c r="P2758" s="76">
        <v>6415</v>
      </c>
      <c r="Q2758" s="76">
        <v>65642</v>
      </c>
      <c r="R2758" s="76">
        <v>1003</v>
      </c>
    </row>
    <row r="2759" spans="1:18">
      <c r="A2759" s="82">
        <f t="shared" si="210"/>
        <v>575402802006</v>
      </c>
      <c r="B2759" s="82" t="str">
        <f t="shared" si="211"/>
        <v>57540280</v>
      </c>
      <c r="C2759" s="82">
        <f t="shared" si="212"/>
        <v>2006</v>
      </c>
      <c r="D2759" s="82">
        <f t="shared" si="213"/>
        <v>8663.7199999999993</v>
      </c>
      <c r="E2759" s="82">
        <f t="shared" si="214"/>
        <v>2080.94</v>
      </c>
      <c r="F2759" s="82">
        <f t="array" ref="F2759">SUM(IF(M2759:N2759="-",0,M2759:N2759),IF(O2759="-",0,-O2759))/100</f>
        <v>1353.51</v>
      </c>
      <c r="G2759" s="82">
        <f t="array" ref="G2759">SUM(IF(P2759="-",0,P2759),IF(R2759="-",0,R2759))/100</f>
        <v>75.12</v>
      </c>
      <c r="H2759" s="82">
        <f t="array" ref="H2759">SUM(IF(Q2759="-",0,Q2759))/100</f>
        <v>652.30999999999995</v>
      </c>
      <c r="I2759" s="76">
        <v>5754028</v>
      </c>
      <c r="J2759" s="76" t="s">
        <v>273</v>
      </c>
      <c r="K2759" s="77">
        <v>39082</v>
      </c>
      <c r="L2759" s="76">
        <v>866372</v>
      </c>
      <c r="M2759" s="76">
        <v>131393</v>
      </c>
      <c r="N2759" s="76">
        <v>4020</v>
      </c>
      <c r="O2759" s="76">
        <v>62</v>
      </c>
      <c r="P2759" s="76">
        <v>6509</v>
      </c>
      <c r="Q2759" s="76">
        <v>65231</v>
      </c>
      <c r="R2759" s="76">
        <v>1003</v>
      </c>
    </row>
    <row r="2760" spans="1:18">
      <c r="A2760" s="82">
        <f t="shared" si="210"/>
        <v>575403202015</v>
      </c>
      <c r="B2760" s="82" t="str">
        <f t="shared" si="211"/>
        <v>57540320</v>
      </c>
      <c r="C2760" s="82">
        <f t="shared" si="212"/>
        <v>2015</v>
      </c>
      <c r="D2760" s="82">
        <f t="shared" si="213"/>
        <v>11030.64</v>
      </c>
      <c r="E2760" s="82">
        <f t="shared" si="214"/>
        <v>2167.9</v>
      </c>
      <c r="F2760" s="82">
        <f t="array" ref="F2760">SUM(IF(M2760:N2760="-",0,M2760:N2760),IF(O2760="-",0,-O2760))/100</f>
        <v>1351.47</v>
      </c>
      <c r="G2760" s="82">
        <f t="array" ref="G2760">SUM(IF(P2760="-",0,P2760),IF(R2760="-",0,R2760))/100</f>
        <v>197.79</v>
      </c>
      <c r="H2760" s="82">
        <f t="array" ref="H2760">SUM(IF(Q2760="-",0,Q2760))/100</f>
        <v>618.64</v>
      </c>
      <c r="I2760" s="76">
        <v>5754032</v>
      </c>
      <c r="J2760" s="76" t="s">
        <v>274</v>
      </c>
      <c r="K2760" s="77">
        <v>42369</v>
      </c>
      <c r="L2760" s="76">
        <v>1103064</v>
      </c>
      <c r="M2760" s="76">
        <v>131546</v>
      </c>
      <c r="N2760" s="76">
        <v>4551</v>
      </c>
      <c r="O2760" s="76">
        <v>950</v>
      </c>
      <c r="P2760" s="76">
        <v>18995</v>
      </c>
      <c r="Q2760" s="76">
        <v>61864</v>
      </c>
      <c r="R2760" s="76">
        <v>784</v>
      </c>
    </row>
    <row r="2761" spans="1:18">
      <c r="A2761" s="82">
        <f t="shared" si="210"/>
        <v>575403202014</v>
      </c>
      <c r="B2761" s="82" t="str">
        <f t="shared" si="211"/>
        <v>57540320</v>
      </c>
      <c r="C2761" s="82">
        <f t="shared" si="212"/>
        <v>2014</v>
      </c>
      <c r="D2761" s="82">
        <f t="shared" si="213"/>
        <v>11030.64</v>
      </c>
      <c r="E2761" s="82">
        <f t="shared" si="214"/>
        <v>2162.61</v>
      </c>
      <c r="F2761" s="82">
        <f t="array" ref="F2761">SUM(IF(M2761:N2761="-",0,M2761:N2761),IF(O2761="-",0,-O2761))/100</f>
        <v>1346.94</v>
      </c>
      <c r="G2761" s="82">
        <f t="array" ref="G2761">SUM(IF(P2761="-",0,P2761),IF(R2761="-",0,R2761))/100</f>
        <v>198.11</v>
      </c>
      <c r="H2761" s="82">
        <f t="array" ref="H2761">SUM(IF(Q2761="-",0,Q2761))/100</f>
        <v>617.55999999999995</v>
      </c>
      <c r="I2761" s="76">
        <v>5754032</v>
      </c>
      <c r="J2761" s="76" t="s">
        <v>274</v>
      </c>
      <c r="K2761" s="77">
        <v>42004</v>
      </c>
      <c r="L2761" s="76">
        <v>1103064</v>
      </c>
      <c r="M2761" s="76">
        <v>131122</v>
      </c>
      <c r="N2761" s="76">
        <v>4522</v>
      </c>
      <c r="O2761" s="76">
        <v>950</v>
      </c>
      <c r="P2761" s="76">
        <v>19027</v>
      </c>
      <c r="Q2761" s="76">
        <v>61756</v>
      </c>
      <c r="R2761" s="76">
        <v>784</v>
      </c>
    </row>
    <row r="2762" spans="1:18">
      <c r="A2762" s="82">
        <f t="shared" si="210"/>
        <v>575403202013</v>
      </c>
      <c r="B2762" s="82" t="str">
        <f t="shared" si="211"/>
        <v>57540320</v>
      </c>
      <c r="C2762" s="82">
        <f t="shared" si="212"/>
        <v>2013</v>
      </c>
      <c r="D2762" s="82">
        <f t="shared" si="213"/>
        <v>11030.64</v>
      </c>
      <c r="E2762" s="82">
        <f t="shared" si="214"/>
        <v>2131.4699999999998</v>
      </c>
      <c r="F2762" s="82">
        <f t="array" ref="F2762">SUM(IF(M2762:N2762="-",0,M2762:N2762),IF(O2762="-",0,-O2762))/100</f>
        <v>1326.11</v>
      </c>
      <c r="G2762" s="82">
        <f t="array" ref="G2762">SUM(IF(P2762="-",0,P2762),IF(R2762="-",0,R2762))/100</f>
        <v>197.5</v>
      </c>
      <c r="H2762" s="82">
        <f t="array" ref="H2762">SUM(IF(Q2762="-",0,Q2762))/100</f>
        <v>607.86</v>
      </c>
      <c r="I2762" s="76">
        <v>5754032</v>
      </c>
      <c r="J2762" s="76" t="s">
        <v>274</v>
      </c>
      <c r="K2762" s="77">
        <v>41639</v>
      </c>
      <c r="L2762" s="76">
        <v>1103064</v>
      </c>
      <c r="M2762" s="76">
        <v>129357</v>
      </c>
      <c r="N2762" s="76">
        <v>4611</v>
      </c>
      <c r="O2762" s="76">
        <v>1357</v>
      </c>
      <c r="P2762" s="76">
        <v>18966</v>
      </c>
      <c r="Q2762" s="76">
        <v>60786</v>
      </c>
      <c r="R2762" s="76">
        <v>784</v>
      </c>
    </row>
    <row r="2763" spans="1:18">
      <c r="A2763" s="82">
        <f t="shared" ref="A2763:A2826" si="215">(B2763&amp;C2763)+0</f>
        <v>575403202012</v>
      </c>
      <c r="B2763" s="82" t="str">
        <f t="shared" ref="B2763:B2826" si="216">LEFT(I2763&amp;"00000000",8)</f>
        <v>57540320</v>
      </c>
      <c r="C2763" s="82">
        <f t="shared" ref="C2763:C2826" si="217">YEAR(K2763)</f>
        <v>2012</v>
      </c>
      <c r="D2763" s="82">
        <f t="shared" ref="D2763:D2826" si="218">IF(L2763="-",0,L2763/100)</f>
        <v>11030.65</v>
      </c>
      <c r="E2763" s="82">
        <f t="shared" ref="E2763:E2826" si="219">SUM(F2763:H2763)</f>
        <v>2109.54</v>
      </c>
      <c r="F2763" s="82">
        <f t="array" ref="F2763">SUM(IF(M2763:N2763="-",0,M2763:N2763),IF(O2763="-",0,-O2763))/100</f>
        <v>1315.15</v>
      </c>
      <c r="G2763" s="82">
        <f t="array" ref="G2763">SUM(IF(P2763="-",0,P2763),IF(R2763="-",0,R2763))/100</f>
        <v>194.71</v>
      </c>
      <c r="H2763" s="82">
        <f t="array" ref="H2763">SUM(IF(Q2763="-",0,Q2763))/100</f>
        <v>599.67999999999995</v>
      </c>
      <c r="I2763" s="76">
        <v>5754032</v>
      </c>
      <c r="J2763" s="76" t="s">
        <v>274</v>
      </c>
      <c r="K2763" s="77">
        <v>41274</v>
      </c>
      <c r="L2763" s="76">
        <v>1103065</v>
      </c>
      <c r="M2763" s="76">
        <v>128316</v>
      </c>
      <c r="N2763" s="76">
        <v>4556</v>
      </c>
      <c r="O2763" s="76">
        <v>1357</v>
      </c>
      <c r="P2763" s="76">
        <v>18699</v>
      </c>
      <c r="Q2763" s="76">
        <v>59968</v>
      </c>
      <c r="R2763" s="76">
        <v>772</v>
      </c>
    </row>
    <row r="2764" spans="1:18">
      <c r="A2764" s="82">
        <f t="shared" si="215"/>
        <v>575403202011</v>
      </c>
      <c r="B2764" s="82" t="str">
        <f t="shared" si="216"/>
        <v>57540320</v>
      </c>
      <c r="C2764" s="82">
        <f t="shared" si="217"/>
        <v>2011</v>
      </c>
      <c r="D2764" s="82">
        <f t="shared" si="218"/>
        <v>11030.52</v>
      </c>
      <c r="E2764" s="82">
        <f t="shared" si="219"/>
        <v>2099.84</v>
      </c>
      <c r="F2764" s="82">
        <f t="array" ref="F2764">SUM(IF(M2764:N2764="-",0,M2764:N2764),IF(O2764="-",0,-O2764))/100</f>
        <v>1306.78</v>
      </c>
      <c r="G2764" s="82">
        <f t="array" ref="G2764">SUM(IF(P2764="-",0,P2764),IF(R2764="-",0,R2764))/100</f>
        <v>195.08</v>
      </c>
      <c r="H2764" s="82">
        <f t="array" ref="H2764">SUM(IF(Q2764="-",0,Q2764))/100</f>
        <v>597.98</v>
      </c>
      <c r="I2764" s="76">
        <v>5754032</v>
      </c>
      <c r="J2764" s="76" t="s">
        <v>274</v>
      </c>
      <c r="K2764" s="77">
        <v>40908</v>
      </c>
      <c r="L2764" s="76">
        <v>1103052</v>
      </c>
      <c r="M2764" s="76">
        <v>128620</v>
      </c>
      <c r="N2764" s="76">
        <v>3416</v>
      </c>
      <c r="O2764" s="76">
        <v>1358</v>
      </c>
      <c r="P2764" s="76">
        <v>18735</v>
      </c>
      <c r="Q2764" s="76">
        <v>59798</v>
      </c>
      <c r="R2764" s="76">
        <v>773</v>
      </c>
    </row>
    <row r="2765" spans="1:18">
      <c r="A2765" s="82">
        <f t="shared" si="215"/>
        <v>575403202010</v>
      </c>
      <c r="B2765" s="82" t="str">
        <f t="shared" si="216"/>
        <v>57540320</v>
      </c>
      <c r="C2765" s="82">
        <f t="shared" si="217"/>
        <v>2010</v>
      </c>
      <c r="D2765" s="82">
        <f t="shared" si="218"/>
        <v>11030.52</v>
      </c>
      <c r="E2765" s="82">
        <f t="shared" si="219"/>
        <v>2095.92</v>
      </c>
      <c r="F2765" s="82">
        <f t="array" ref="F2765">SUM(IF(M2765:N2765="-",0,M2765:N2765),IF(O2765="-",0,-O2765))/100</f>
        <v>1304.9100000000001</v>
      </c>
      <c r="G2765" s="82">
        <f t="array" ref="G2765">SUM(IF(P2765="-",0,P2765),IF(R2765="-",0,R2765))/100</f>
        <v>193.94</v>
      </c>
      <c r="H2765" s="82">
        <f t="array" ref="H2765">SUM(IF(Q2765="-",0,Q2765))/100</f>
        <v>597.07000000000005</v>
      </c>
      <c r="I2765" s="76">
        <v>5754032</v>
      </c>
      <c r="J2765" s="76" t="s">
        <v>274</v>
      </c>
      <c r="K2765" s="77">
        <v>40543</v>
      </c>
      <c r="L2765" s="76">
        <v>1103052</v>
      </c>
      <c r="M2765" s="76">
        <v>128186</v>
      </c>
      <c r="N2765" s="76">
        <v>3662</v>
      </c>
      <c r="O2765" s="76">
        <v>1357</v>
      </c>
      <c r="P2765" s="76">
        <v>18616</v>
      </c>
      <c r="Q2765" s="76">
        <v>59707</v>
      </c>
      <c r="R2765" s="76">
        <v>778</v>
      </c>
    </row>
    <row r="2766" spans="1:18">
      <c r="A2766" s="82">
        <f t="shared" si="215"/>
        <v>575403202009</v>
      </c>
      <c r="B2766" s="82" t="str">
        <f t="shared" si="216"/>
        <v>57540320</v>
      </c>
      <c r="C2766" s="82">
        <f t="shared" si="217"/>
        <v>2009</v>
      </c>
      <c r="D2766" s="82">
        <f t="shared" si="218"/>
        <v>11030.52</v>
      </c>
      <c r="E2766" s="82">
        <f t="shared" si="219"/>
        <v>2071.66</v>
      </c>
      <c r="F2766" s="82">
        <f t="array" ref="F2766">SUM(IF(M2766:N2766="-",0,M2766:N2766),IF(O2766="-",0,-O2766))/100</f>
        <v>1285.5899999999999</v>
      </c>
      <c r="G2766" s="82">
        <f t="array" ref="G2766">SUM(IF(P2766="-",0,P2766),IF(R2766="-",0,R2766))/100</f>
        <v>193.07</v>
      </c>
      <c r="H2766" s="82">
        <f t="array" ref="H2766">SUM(IF(Q2766="-",0,Q2766))/100</f>
        <v>593</v>
      </c>
      <c r="I2766" s="76">
        <v>5754032</v>
      </c>
      <c r="J2766" s="76" t="s">
        <v>274</v>
      </c>
      <c r="K2766" s="77">
        <v>40178</v>
      </c>
      <c r="L2766" s="76">
        <v>1103052</v>
      </c>
      <c r="M2766" s="76">
        <v>126338</v>
      </c>
      <c r="N2766" s="76">
        <v>3776</v>
      </c>
      <c r="O2766" s="76">
        <v>1555</v>
      </c>
      <c r="P2766" s="76">
        <v>18525</v>
      </c>
      <c r="Q2766" s="76">
        <v>59300</v>
      </c>
      <c r="R2766" s="76">
        <v>782</v>
      </c>
    </row>
    <row r="2767" spans="1:18">
      <c r="A2767" s="82">
        <f t="shared" si="215"/>
        <v>575403202008</v>
      </c>
      <c r="B2767" s="82" t="str">
        <f t="shared" si="216"/>
        <v>57540320</v>
      </c>
      <c r="C2767" s="82">
        <f t="shared" si="217"/>
        <v>2008</v>
      </c>
      <c r="D2767" s="82">
        <f t="shared" si="218"/>
        <v>11030.51</v>
      </c>
      <c r="E2767" s="82">
        <f t="shared" si="219"/>
        <v>2314.25</v>
      </c>
      <c r="F2767" s="82">
        <f t="array" ref="F2767">SUM(IF(M2767:N2767="-",0,M2767:N2767),IF(O2767="-",0,-O2767))/100</f>
        <v>1415.24</v>
      </c>
      <c r="G2767" s="82">
        <f t="array" ref="G2767">SUM(IF(P2767="-",0,P2767),IF(R2767="-",0,R2767))/100</f>
        <v>214.21</v>
      </c>
      <c r="H2767" s="82">
        <f t="array" ref="H2767">SUM(IF(Q2767="-",0,Q2767))/100</f>
        <v>684.8</v>
      </c>
      <c r="I2767" s="76">
        <v>5754032</v>
      </c>
      <c r="J2767" s="76" t="s">
        <v>274</v>
      </c>
      <c r="K2767" s="77">
        <v>39813</v>
      </c>
      <c r="L2767" s="76">
        <v>1103051</v>
      </c>
      <c r="M2767" s="76">
        <v>139222</v>
      </c>
      <c r="N2767" s="76">
        <v>3856</v>
      </c>
      <c r="O2767" s="76">
        <v>1554</v>
      </c>
      <c r="P2767" s="76">
        <v>20606</v>
      </c>
      <c r="Q2767" s="76">
        <v>68480</v>
      </c>
      <c r="R2767" s="76">
        <v>815</v>
      </c>
    </row>
    <row r="2768" spans="1:18">
      <c r="A2768" s="82">
        <f t="shared" si="215"/>
        <v>575403202007</v>
      </c>
      <c r="B2768" s="82" t="str">
        <f t="shared" si="216"/>
        <v>57540320</v>
      </c>
      <c r="C2768" s="82">
        <f t="shared" si="217"/>
        <v>2007</v>
      </c>
      <c r="D2768" s="82">
        <f t="shared" si="218"/>
        <v>11029.87</v>
      </c>
      <c r="E2768" s="82">
        <f t="shared" si="219"/>
        <v>1979.52</v>
      </c>
      <c r="F2768" s="82">
        <f t="array" ref="F2768">SUM(IF(M2768:N2768="-",0,M2768:N2768),IF(O2768="-",0,-O2768))/100</f>
        <v>1245.74</v>
      </c>
      <c r="G2768" s="82">
        <f t="array" ref="G2768">SUM(IF(P2768="-",0,P2768),IF(R2768="-",0,R2768))/100</f>
        <v>155.28</v>
      </c>
      <c r="H2768" s="82">
        <f t="array" ref="H2768">SUM(IF(Q2768="-",0,Q2768))/100</f>
        <v>578.5</v>
      </c>
      <c r="I2768" s="76">
        <v>5754032</v>
      </c>
      <c r="J2768" s="76" t="s">
        <v>274</v>
      </c>
      <c r="K2768" s="77">
        <v>39447</v>
      </c>
      <c r="L2768" s="76">
        <v>1102987</v>
      </c>
      <c r="M2768" s="76">
        <v>122241</v>
      </c>
      <c r="N2768" s="76">
        <v>3928</v>
      </c>
      <c r="O2768" s="76">
        <v>1595</v>
      </c>
      <c r="P2768" s="76">
        <v>14783</v>
      </c>
      <c r="Q2768" s="76">
        <v>57850</v>
      </c>
      <c r="R2768" s="76">
        <v>745</v>
      </c>
    </row>
    <row r="2769" spans="1:18">
      <c r="A2769" s="82">
        <f t="shared" si="215"/>
        <v>575403202006</v>
      </c>
      <c r="B2769" s="82" t="str">
        <f t="shared" si="216"/>
        <v>57540320</v>
      </c>
      <c r="C2769" s="82">
        <f t="shared" si="217"/>
        <v>2006</v>
      </c>
      <c r="D2769" s="82">
        <f t="shared" si="218"/>
        <v>11029.88</v>
      </c>
      <c r="E2769" s="82">
        <f t="shared" si="219"/>
        <v>1973.69</v>
      </c>
      <c r="F2769" s="82">
        <f t="array" ref="F2769">SUM(IF(M2769:N2769="-",0,M2769:N2769),IF(O2769="-",0,-O2769))/100</f>
        <v>1245.57</v>
      </c>
      <c r="G2769" s="82">
        <f t="array" ref="G2769">SUM(IF(P2769="-",0,P2769),IF(R2769="-",0,R2769))/100</f>
        <v>150.19999999999999</v>
      </c>
      <c r="H2769" s="82">
        <f t="array" ref="H2769">SUM(IF(Q2769="-",0,Q2769))/100</f>
        <v>577.91999999999996</v>
      </c>
      <c r="I2769" s="76">
        <v>5754032</v>
      </c>
      <c r="J2769" s="76" t="s">
        <v>274</v>
      </c>
      <c r="K2769" s="77">
        <v>39082</v>
      </c>
      <c r="L2769" s="76">
        <v>1102988</v>
      </c>
      <c r="M2769" s="76">
        <v>121996</v>
      </c>
      <c r="N2769" s="76">
        <v>4156</v>
      </c>
      <c r="O2769" s="76">
        <v>1595</v>
      </c>
      <c r="P2769" s="76">
        <v>14276</v>
      </c>
      <c r="Q2769" s="76">
        <v>57792</v>
      </c>
      <c r="R2769" s="76">
        <v>744</v>
      </c>
    </row>
    <row r="2770" spans="1:18">
      <c r="A2770" s="82">
        <f t="shared" si="215"/>
        <v>575403602015</v>
      </c>
      <c r="B2770" s="82" t="str">
        <f t="shared" si="216"/>
        <v>57540360</v>
      </c>
      <c r="C2770" s="82">
        <f t="shared" si="217"/>
        <v>2015</v>
      </c>
      <c r="D2770" s="82">
        <f t="shared" si="218"/>
        <v>6751.97</v>
      </c>
      <c r="E2770" s="82">
        <f t="shared" si="219"/>
        <v>1567.02</v>
      </c>
      <c r="F2770" s="82">
        <f t="array" ref="F2770">SUM(IF(M2770:N2770="-",0,M2770:N2770),IF(O2770="-",0,-O2770))/100</f>
        <v>1037.68</v>
      </c>
      <c r="G2770" s="82">
        <f t="array" ref="G2770">SUM(IF(P2770="-",0,P2770),IF(R2770="-",0,R2770))/100</f>
        <v>85.38</v>
      </c>
      <c r="H2770" s="82">
        <f t="array" ref="H2770">SUM(IF(Q2770="-",0,Q2770))/100</f>
        <v>443.96</v>
      </c>
      <c r="I2770" s="76">
        <v>5754036</v>
      </c>
      <c r="J2770" s="76" t="s">
        <v>275</v>
      </c>
      <c r="K2770" s="77">
        <v>42369</v>
      </c>
      <c r="L2770" s="76">
        <v>675197</v>
      </c>
      <c r="M2770" s="76">
        <v>102025</v>
      </c>
      <c r="N2770" s="76">
        <v>4629</v>
      </c>
      <c r="O2770" s="76">
        <v>2886</v>
      </c>
      <c r="P2770" s="76">
        <v>7595</v>
      </c>
      <c r="Q2770" s="76">
        <v>44396</v>
      </c>
      <c r="R2770" s="76">
        <v>943</v>
      </c>
    </row>
    <row r="2771" spans="1:18">
      <c r="A2771" s="82">
        <f t="shared" si="215"/>
        <v>575403602014</v>
      </c>
      <c r="B2771" s="82" t="str">
        <f t="shared" si="216"/>
        <v>57540360</v>
      </c>
      <c r="C2771" s="82">
        <f t="shared" si="217"/>
        <v>2014</v>
      </c>
      <c r="D2771" s="82">
        <f t="shared" si="218"/>
        <v>6751.99</v>
      </c>
      <c r="E2771" s="82">
        <f t="shared" si="219"/>
        <v>1558.5</v>
      </c>
      <c r="F2771" s="82">
        <f t="array" ref="F2771">SUM(IF(M2771:N2771="-",0,M2771:N2771),IF(O2771="-",0,-O2771))/100</f>
        <v>1032.74</v>
      </c>
      <c r="G2771" s="82">
        <f t="array" ref="G2771">SUM(IF(P2771="-",0,P2771),IF(R2771="-",0,R2771))/100</f>
        <v>81.88</v>
      </c>
      <c r="H2771" s="82">
        <f t="array" ref="H2771">SUM(IF(Q2771="-",0,Q2771))/100</f>
        <v>443.88</v>
      </c>
      <c r="I2771" s="76">
        <v>5754036</v>
      </c>
      <c r="J2771" s="76" t="s">
        <v>275</v>
      </c>
      <c r="K2771" s="77">
        <v>42004</v>
      </c>
      <c r="L2771" s="76">
        <v>675199</v>
      </c>
      <c r="M2771" s="76">
        <v>101412</v>
      </c>
      <c r="N2771" s="76">
        <v>4748</v>
      </c>
      <c r="O2771" s="76">
        <v>2886</v>
      </c>
      <c r="P2771" s="76">
        <v>7245</v>
      </c>
      <c r="Q2771" s="76">
        <v>44388</v>
      </c>
      <c r="R2771" s="76">
        <v>943</v>
      </c>
    </row>
    <row r="2772" spans="1:18">
      <c r="A2772" s="82">
        <f t="shared" si="215"/>
        <v>575403602013</v>
      </c>
      <c r="B2772" s="82" t="str">
        <f t="shared" si="216"/>
        <v>57540360</v>
      </c>
      <c r="C2772" s="82">
        <f t="shared" si="217"/>
        <v>2013</v>
      </c>
      <c r="D2772" s="82">
        <f t="shared" si="218"/>
        <v>6751.99</v>
      </c>
      <c r="E2772" s="82">
        <f t="shared" si="219"/>
        <v>1546.5300000000002</v>
      </c>
      <c r="F2772" s="82">
        <f t="array" ref="F2772">SUM(IF(M2772:N2772="-",0,M2772:N2772),IF(O2772="-",0,-O2772))/100</f>
        <v>1025.23</v>
      </c>
      <c r="G2772" s="82">
        <f t="array" ref="G2772">SUM(IF(P2772="-",0,P2772),IF(R2772="-",0,R2772))/100</f>
        <v>78.41</v>
      </c>
      <c r="H2772" s="82">
        <f t="array" ref="H2772">SUM(IF(Q2772="-",0,Q2772))/100</f>
        <v>442.89</v>
      </c>
      <c r="I2772" s="76">
        <v>5754036</v>
      </c>
      <c r="J2772" s="76" t="s">
        <v>275</v>
      </c>
      <c r="K2772" s="77">
        <v>41639</v>
      </c>
      <c r="L2772" s="76">
        <v>675199</v>
      </c>
      <c r="M2772" s="76">
        <v>100601</v>
      </c>
      <c r="N2772" s="76">
        <v>7100</v>
      </c>
      <c r="O2772" s="76">
        <v>5178</v>
      </c>
      <c r="P2772" s="76">
        <v>6898</v>
      </c>
      <c r="Q2772" s="76">
        <v>44289</v>
      </c>
      <c r="R2772" s="76">
        <v>943</v>
      </c>
    </row>
    <row r="2773" spans="1:18">
      <c r="A2773" s="82">
        <f t="shared" si="215"/>
        <v>575403602012</v>
      </c>
      <c r="B2773" s="82" t="str">
        <f t="shared" si="216"/>
        <v>57540360</v>
      </c>
      <c r="C2773" s="82">
        <f t="shared" si="217"/>
        <v>2012</v>
      </c>
      <c r="D2773" s="82">
        <f t="shared" si="218"/>
        <v>6751.99</v>
      </c>
      <c r="E2773" s="82">
        <f t="shared" si="219"/>
        <v>1542.65</v>
      </c>
      <c r="F2773" s="82">
        <f t="array" ref="F2773">SUM(IF(M2773:N2773="-",0,M2773:N2773),IF(O2773="-",0,-O2773))/100</f>
        <v>1022.55</v>
      </c>
      <c r="G2773" s="82">
        <f t="array" ref="G2773">SUM(IF(P2773="-",0,P2773),IF(R2773="-",0,R2773))/100</f>
        <v>77.209999999999994</v>
      </c>
      <c r="H2773" s="82">
        <f t="array" ref="H2773">SUM(IF(Q2773="-",0,Q2773))/100</f>
        <v>442.89</v>
      </c>
      <c r="I2773" s="76">
        <v>5754036</v>
      </c>
      <c r="J2773" s="76" t="s">
        <v>275</v>
      </c>
      <c r="K2773" s="77">
        <v>41274</v>
      </c>
      <c r="L2773" s="76">
        <v>675199</v>
      </c>
      <c r="M2773" s="76">
        <v>100366</v>
      </c>
      <c r="N2773" s="76">
        <v>7062</v>
      </c>
      <c r="O2773" s="76">
        <v>5173</v>
      </c>
      <c r="P2773" s="76">
        <v>6776</v>
      </c>
      <c r="Q2773" s="76">
        <v>44289</v>
      </c>
      <c r="R2773" s="76">
        <v>945</v>
      </c>
    </row>
    <row r="2774" spans="1:18">
      <c r="A2774" s="82">
        <f t="shared" si="215"/>
        <v>575403602011</v>
      </c>
      <c r="B2774" s="82" t="str">
        <f t="shared" si="216"/>
        <v>57540360</v>
      </c>
      <c r="C2774" s="82">
        <f t="shared" si="217"/>
        <v>2011</v>
      </c>
      <c r="D2774" s="82">
        <f t="shared" si="218"/>
        <v>6746.72</v>
      </c>
      <c r="E2774" s="82">
        <f t="shared" si="219"/>
        <v>1530.02</v>
      </c>
      <c r="F2774" s="82">
        <f t="array" ref="F2774">SUM(IF(M2774:N2774="-",0,M2774:N2774),IF(O2774="-",0,-O2774))/100</f>
        <v>1012.38</v>
      </c>
      <c r="G2774" s="82">
        <f t="array" ref="G2774">SUM(IF(P2774="-",0,P2774),IF(R2774="-",0,R2774))/100</f>
        <v>76.77</v>
      </c>
      <c r="H2774" s="82">
        <f t="array" ref="H2774">SUM(IF(Q2774="-",0,Q2774))/100</f>
        <v>440.87</v>
      </c>
      <c r="I2774" s="76">
        <v>5754036</v>
      </c>
      <c r="J2774" s="76" t="s">
        <v>275</v>
      </c>
      <c r="K2774" s="77">
        <v>40908</v>
      </c>
      <c r="L2774" s="76">
        <v>674672</v>
      </c>
      <c r="M2774" s="76">
        <v>100938</v>
      </c>
      <c r="N2774" s="76">
        <v>5430</v>
      </c>
      <c r="O2774" s="76">
        <v>5130</v>
      </c>
      <c r="P2774" s="76">
        <v>6648</v>
      </c>
      <c r="Q2774" s="76">
        <v>44087</v>
      </c>
      <c r="R2774" s="76">
        <v>1029</v>
      </c>
    </row>
    <row r="2775" spans="1:18">
      <c r="A2775" s="82">
        <f t="shared" si="215"/>
        <v>575403602010</v>
      </c>
      <c r="B2775" s="82" t="str">
        <f t="shared" si="216"/>
        <v>57540360</v>
      </c>
      <c r="C2775" s="82">
        <f t="shared" si="217"/>
        <v>2010</v>
      </c>
      <c r="D2775" s="82">
        <f t="shared" si="218"/>
        <v>6746.69</v>
      </c>
      <c r="E2775" s="82">
        <f t="shared" si="219"/>
        <v>1529.0500000000002</v>
      </c>
      <c r="F2775" s="82">
        <f t="array" ref="F2775">SUM(IF(M2775:N2775="-",0,M2775:N2775),IF(O2775="-",0,-O2775))/100</f>
        <v>1012.87</v>
      </c>
      <c r="G2775" s="82">
        <f t="array" ref="G2775">SUM(IF(P2775="-",0,P2775),IF(R2775="-",0,R2775))/100</f>
        <v>75.52</v>
      </c>
      <c r="H2775" s="82">
        <f t="array" ref="H2775">SUM(IF(Q2775="-",0,Q2775))/100</f>
        <v>440.66</v>
      </c>
      <c r="I2775" s="76">
        <v>5754036</v>
      </c>
      <c r="J2775" s="76" t="s">
        <v>275</v>
      </c>
      <c r="K2775" s="77">
        <v>40543</v>
      </c>
      <c r="L2775" s="76">
        <v>674669</v>
      </c>
      <c r="M2775" s="76">
        <v>100987</v>
      </c>
      <c r="N2775" s="76">
        <v>5430</v>
      </c>
      <c r="O2775" s="76">
        <v>5130</v>
      </c>
      <c r="P2775" s="76">
        <v>6519</v>
      </c>
      <c r="Q2775" s="76">
        <v>44066</v>
      </c>
      <c r="R2775" s="76">
        <v>1033</v>
      </c>
    </row>
    <row r="2776" spans="1:18">
      <c r="A2776" s="82">
        <f t="shared" si="215"/>
        <v>575403602009</v>
      </c>
      <c r="B2776" s="82" t="str">
        <f t="shared" si="216"/>
        <v>57540360</v>
      </c>
      <c r="C2776" s="82">
        <f t="shared" si="217"/>
        <v>2009</v>
      </c>
      <c r="D2776" s="82">
        <f t="shared" si="218"/>
        <v>6746.33</v>
      </c>
      <c r="E2776" s="82">
        <f t="shared" si="219"/>
        <v>1537.1100000000001</v>
      </c>
      <c r="F2776" s="82">
        <f t="array" ref="F2776">SUM(IF(M2776:N2776="-",0,M2776:N2776),IF(O2776="-",0,-O2776))/100</f>
        <v>1008.41</v>
      </c>
      <c r="G2776" s="82">
        <f t="array" ref="G2776">SUM(IF(P2776="-",0,P2776),IF(R2776="-",0,R2776))/100</f>
        <v>76.099999999999994</v>
      </c>
      <c r="H2776" s="82">
        <f t="array" ref="H2776">SUM(IF(Q2776="-",0,Q2776))/100</f>
        <v>452.6</v>
      </c>
      <c r="I2776" s="76">
        <v>5754036</v>
      </c>
      <c r="J2776" s="76" t="s">
        <v>275</v>
      </c>
      <c r="K2776" s="77">
        <v>40178</v>
      </c>
      <c r="L2776" s="76">
        <v>674633</v>
      </c>
      <c r="M2776" s="76">
        <v>100533</v>
      </c>
      <c r="N2776" s="76">
        <v>5437</v>
      </c>
      <c r="O2776" s="76">
        <v>5129</v>
      </c>
      <c r="P2776" s="76">
        <v>6554</v>
      </c>
      <c r="Q2776" s="76">
        <v>45260</v>
      </c>
      <c r="R2776" s="76">
        <v>1056</v>
      </c>
    </row>
    <row r="2777" spans="1:18">
      <c r="A2777" s="82">
        <f t="shared" si="215"/>
        <v>575403602008</v>
      </c>
      <c r="B2777" s="82" t="str">
        <f t="shared" si="216"/>
        <v>57540360</v>
      </c>
      <c r="C2777" s="82">
        <f t="shared" si="217"/>
        <v>2008</v>
      </c>
      <c r="D2777" s="82">
        <f t="shared" si="218"/>
        <v>6746.27</v>
      </c>
      <c r="E2777" s="82">
        <f t="shared" si="219"/>
        <v>1525.49</v>
      </c>
      <c r="F2777" s="82">
        <f t="array" ref="F2777">SUM(IF(M2777:N2777="-",0,M2777:N2777),IF(O2777="-",0,-O2777))/100</f>
        <v>1003</v>
      </c>
      <c r="G2777" s="82">
        <f t="array" ref="G2777">SUM(IF(P2777="-",0,P2777),IF(R2777="-",0,R2777))/100</f>
        <v>70.489999999999995</v>
      </c>
      <c r="H2777" s="82">
        <f t="array" ref="H2777">SUM(IF(Q2777="-",0,Q2777))/100</f>
        <v>452</v>
      </c>
      <c r="I2777" s="76">
        <v>5754036</v>
      </c>
      <c r="J2777" s="76" t="s">
        <v>275</v>
      </c>
      <c r="K2777" s="77">
        <v>39813</v>
      </c>
      <c r="L2777" s="76">
        <v>674627</v>
      </c>
      <c r="M2777" s="76">
        <v>99972</v>
      </c>
      <c r="N2777" s="76">
        <v>5460</v>
      </c>
      <c r="O2777" s="76">
        <v>5132</v>
      </c>
      <c r="P2777" s="76">
        <v>6316</v>
      </c>
      <c r="Q2777" s="76">
        <v>45200</v>
      </c>
      <c r="R2777" s="76">
        <v>733</v>
      </c>
    </row>
    <row r="2778" spans="1:18">
      <c r="A2778" s="82">
        <f t="shared" si="215"/>
        <v>575403602007</v>
      </c>
      <c r="B2778" s="82" t="str">
        <f t="shared" si="216"/>
        <v>57540360</v>
      </c>
      <c r="C2778" s="82">
        <f t="shared" si="217"/>
        <v>2007</v>
      </c>
      <c r="D2778" s="82">
        <f t="shared" si="218"/>
        <v>6746.26</v>
      </c>
      <c r="E2778" s="82">
        <f t="shared" si="219"/>
        <v>1521.79</v>
      </c>
      <c r="F2778" s="82">
        <f t="array" ref="F2778">SUM(IF(M2778:N2778="-",0,M2778:N2778),IF(O2778="-",0,-O2778))/100</f>
        <v>1004.09</v>
      </c>
      <c r="G2778" s="82">
        <f t="array" ref="G2778">SUM(IF(P2778="-",0,P2778),IF(R2778="-",0,R2778))/100</f>
        <v>65.62</v>
      </c>
      <c r="H2778" s="82">
        <f t="array" ref="H2778">SUM(IF(Q2778="-",0,Q2778))/100</f>
        <v>452.08</v>
      </c>
      <c r="I2778" s="76">
        <v>5754036</v>
      </c>
      <c r="J2778" s="76" t="s">
        <v>275</v>
      </c>
      <c r="K2778" s="77">
        <v>39447</v>
      </c>
      <c r="L2778" s="76">
        <v>674626</v>
      </c>
      <c r="M2778" s="76">
        <v>100161</v>
      </c>
      <c r="N2778" s="76">
        <v>5380</v>
      </c>
      <c r="O2778" s="76">
        <v>5132</v>
      </c>
      <c r="P2778" s="76">
        <v>5829</v>
      </c>
      <c r="Q2778" s="76">
        <v>45208</v>
      </c>
      <c r="R2778" s="76">
        <v>733</v>
      </c>
    </row>
    <row r="2779" spans="1:18">
      <c r="A2779" s="82">
        <f t="shared" si="215"/>
        <v>575403602006</v>
      </c>
      <c r="B2779" s="82" t="str">
        <f t="shared" si="216"/>
        <v>57540360</v>
      </c>
      <c r="C2779" s="82">
        <f t="shared" si="217"/>
        <v>2006</v>
      </c>
      <c r="D2779" s="82">
        <f t="shared" si="218"/>
        <v>6746.24</v>
      </c>
      <c r="E2779" s="82">
        <f t="shared" si="219"/>
        <v>1504.33</v>
      </c>
      <c r="F2779" s="82">
        <f t="array" ref="F2779">SUM(IF(M2779:N2779="-",0,M2779:N2779),IF(O2779="-",0,-O2779))/100</f>
        <v>997.28</v>
      </c>
      <c r="G2779" s="82">
        <f t="array" ref="G2779">SUM(IF(P2779="-",0,P2779),IF(R2779="-",0,R2779))/100</f>
        <v>54.37</v>
      </c>
      <c r="H2779" s="82">
        <f t="array" ref="H2779">SUM(IF(Q2779="-",0,Q2779))/100</f>
        <v>452.68</v>
      </c>
      <c r="I2779" s="76">
        <v>5754036</v>
      </c>
      <c r="J2779" s="76" t="s">
        <v>275</v>
      </c>
      <c r="K2779" s="77">
        <v>39082</v>
      </c>
      <c r="L2779" s="76">
        <v>674624</v>
      </c>
      <c r="M2779" s="76">
        <v>99497</v>
      </c>
      <c r="N2779" s="76">
        <v>5362</v>
      </c>
      <c r="O2779" s="76">
        <v>5131</v>
      </c>
      <c r="P2779" s="76">
        <v>4704</v>
      </c>
      <c r="Q2779" s="76">
        <v>45268</v>
      </c>
      <c r="R2779" s="76">
        <v>733</v>
      </c>
    </row>
    <row r="2780" spans="1:18">
      <c r="A2780" s="82">
        <f t="shared" si="215"/>
        <v>575404002015</v>
      </c>
      <c r="B2780" s="82" t="str">
        <f t="shared" si="216"/>
        <v>57540400</v>
      </c>
      <c r="C2780" s="82">
        <f t="shared" si="217"/>
        <v>2015</v>
      </c>
      <c r="D2780" s="82">
        <f t="shared" si="218"/>
        <v>5641.18</v>
      </c>
      <c r="E2780" s="82">
        <f t="shared" si="219"/>
        <v>1188.8200000000002</v>
      </c>
      <c r="F2780" s="82">
        <f t="array" ref="F2780">SUM(IF(M2780:N2780="-",0,M2780:N2780),IF(O2780="-",0,-O2780))/100</f>
        <v>727.08</v>
      </c>
      <c r="G2780" s="82">
        <f t="array" ref="G2780">SUM(IF(P2780="-",0,P2780),IF(R2780="-",0,R2780))/100</f>
        <v>102.33</v>
      </c>
      <c r="H2780" s="82">
        <f t="array" ref="H2780">SUM(IF(Q2780="-",0,Q2780))/100</f>
        <v>359.41</v>
      </c>
      <c r="I2780" s="76">
        <v>5754040</v>
      </c>
      <c r="J2780" s="76" t="s">
        <v>276</v>
      </c>
      <c r="K2780" s="77">
        <v>42369</v>
      </c>
      <c r="L2780" s="76">
        <v>564118</v>
      </c>
      <c r="M2780" s="76">
        <v>71000</v>
      </c>
      <c r="N2780" s="76">
        <v>2924</v>
      </c>
      <c r="O2780" s="76">
        <v>1216</v>
      </c>
      <c r="P2780" s="76">
        <v>9558</v>
      </c>
      <c r="Q2780" s="76">
        <v>35941</v>
      </c>
      <c r="R2780" s="76">
        <v>675</v>
      </c>
    </row>
    <row r="2781" spans="1:18">
      <c r="A2781" s="82">
        <f t="shared" si="215"/>
        <v>575404002014</v>
      </c>
      <c r="B2781" s="82" t="str">
        <f t="shared" si="216"/>
        <v>57540400</v>
      </c>
      <c r="C2781" s="82">
        <f t="shared" si="217"/>
        <v>2014</v>
      </c>
      <c r="D2781" s="82">
        <f t="shared" si="218"/>
        <v>5641.18</v>
      </c>
      <c r="E2781" s="82">
        <f t="shared" si="219"/>
        <v>1141.92</v>
      </c>
      <c r="F2781" s="82">
        <f t="array" ref="F2781">SUM(IF(M2781:N2781="-",0,M2781:N2781),IF(O2781="-",0,-O2781))/100</f>
        <v>726.74</v>
      </c>
      <c r="G2781" s="82">
        <f t="array" ref="G2781">SUM(IF(P2781="-",0,P2781),IF(R2781="-",0,R2781))/100</f>
        <v>93.23</v>
      </c>
      <c r="H2781" s="82">
        <f t="array" ref="H2781">SUM(IF(Q2781="-",0,Q2781))/100</f>
        <v>321.95</v>
      </c>
      <c r="I2781" s="76">
        <v>5754040</v>
      </c>
      <c r="J2781" s="76" t="s">
        <v>276</v>
      </c>
      <c r="K2781" s="77">
        <v>42004</v>
      </c>
      <c r="L2781" s="76">
        <v>564118</v>
      </c>
      <c r="M2781" s="76">
        <v>70851</v>
      </c>
      <c r="N2781" s="76">
        <v>3039</v>
      </c>
      <c r="O2781" s="76">
        <v>1216</v>
      </c>
      <c r="P2781" s="76">
        <v>8646</v>
      </c>
      <c r="Q2781" s="76">
        <v>32195</v>
      </c>
      <c r="R2781" s="76">
        <v>677</v>
      </c>
    </row>
    <row r="2782" spans="1:18">
      <c r="A2782" s="82">
        <f t="shared" si="215"/>
        <v>575404002013</v>
      </c>
      <c r="B2782" s="82" t="str">
        <f t="shared" si="216"/>
        <v>57540400</v>
      </c>
      <c r="C2782" s="82">
        <f t="shared" si="217"/>
        <v>2013</v>
      </c>
      <c r="D2782" s="82">
        <f t="shared" si="218"/>
        <v>5641.18</v>
      </c>
      <c r="E2782" s="82">
        <f t="shared" si="219"/>
        <v>1134.52</v>
      </c>
      <c r="F2782" s="82">
        <f t="array" ref="F2782">SUM(IF(M2782:N2782="-",0,M2782:N2782),IF(O2782="-",0,-O2782))/100</f>
        <v>725.41</v>
      </c>
      <c r="G2782" s="82">
        <f t="array" ref="G2782">SUM(IF(P2782="-",0,P2782),IF(R2782="-",0,R2782))/100</f>
        <v>89.48</v>
      </c>
      <c r="H2782" s="82">
        <f t="array" ref="H2782">SUM(IF(Q2782="-",0,Q2782))/100</f>
        <v>319.63</v>
      </c>
      <c r="I2782" s="76">
        <v>5754040</v>
      </c>
      <c r="J2782" s="76" t="s">
        <v>276</v>
      </c>
      <c r="K2782" s="77">
        <v>41639</v>
      </c>
      <c r="L2782" s="76">
        <v>564118</v>
      </c>
      <c r="M2782" s="76">
        <v>70361</v>
      </c>
      <c r="N2782" s="76">
        <v>3511</v>
      </c>
      <c r="O2782" s="76">
        <v>1331</v>
      </c>
      <c r="P2782" s="76">
        <v>8271</v>
      </c>
      <c r="Q2782" s="76">
        <v>31963</v>
      </c>
      <c r="R2782" s="76">
        <v>677</v>
      </c>
    </row>
    <row r="2783" spans="1:18">
      <c r="A2783" s="82">
        <f t="shared" si="215"/>
        <v>575404002012</v>
      </c>
      <c r="B2783" s="82" t="str">
        <f t="shared" si="216"/>
        <v>57540400</v>
      </c>
      <c r="C2783" s="82">
        <f t="shared" si="217"/>
        <v>2012</v>
      </c>
      <c r="D2783" s="82">
        <f t="shared" si="218"/>
        <v>5641.18</v>
      </c>
      <c r="E2783" s="82">
        <f t="shared" si="219"/>
        <v>1130.3800000000001</v>
      </c>
      <c r="F2783" s="82">
        <f t="array" ref="F2783">SUM(IF(M2783:N2783="-",0,M2783:N2783),IF(O2783="-",0,-O2783))/100</f>
        <v>722.21</v>
      </c>
      <c r="G2783" s="82">
        <f t="array" ref="G2783">SUM(IF(P2783="-",0,P2783),IF(R2783="-",0,R2783))/100</f>
        <v>89.13</v>
      </c>
      <c r="H2783" s="82">
        <f t="array" ref="H2783">SUM(IF(Q2783="-",0,Q2783))/100</f>
        <v>319.04000000000002</v>
      </c>
      <c r="I2783" s="76">
        <v>5754040</v>
      </c>
      <c r="J2783" s="76" t="s">
        <v>276</v>
      </c>
      <c r="K2783" s="77">
        <v>41274</v>
      </c>
      <c r="L2783" s="76">
        <v>564118</v>
      </c>
      <c r="M2783" s="76">
        <v>69861</v>
      </c>
      <c r="N2783" s="76">
        <v>3691</v>
      </c>
      <c r="O2783" s="76">
        <v>1331</v>
      </c>
      <c r="P2783" s="76">
        <v>8236</v>
      </c>
      <c r="Q2783" s="76">
        <v>31904</v>
      </c>
      <c r="R2783" s="76">
        <v>677</v>
      </c>
    </row>
    <row r="2784" spans="1:18">
      <c r="A2784" s="82">
        <f t="shared" si="215"/>
        <v>575404002011</v>
      </c>
      <c r="B2784" s="82" t="str">
        <f t="shared" si="216"/>
        <v>57540400</v>
      </c>
      <c r="C2784" s="82">
        <f t="shared" si="217"/>
        <v>2011</v>
      </c>
      <c r="D2784" s="82">
        <f t="shared" si="218"/>
        <v>5621.87</v>
      </c>
      <c r="E2784" s="82">
        <f t="shared" si="219"/>
        <v>1127.48</v>
      </c>
      <c r="F2784" s="82">
        <f t="array" ref="F2784">SUM(IF(M2784:N2784="-",0,M2784:N2784),IF(O2784="-",0,-O2784))/100</f>
        <v>722.11</v>
      </c>
      <c r="G2784" s="82">
        <f t="array" ref="G2784">SUM(IF(P2784="-",0,P2784),IF(R2784="-",0,R2784))/100</f>
        <v>87.9</v>
      </c>
      <c r="H2784" s="82">
        <f t="array" ref="H2784">SUM(IF(Q2784="-",0,Q2784))/100</f>
        <v>317.47000000000003</v>
      </c>
      <c r="I2784" s="76">
        <v>5754040</v>
      </c>
      <c r="J2784" s="76" t="s">
        <v>276</v>
      </c>
      <c r="K2784" s="77">
        <v>40908</v>
      </c>
      <c r="L2784" s="76">
        <v>562187</v>
      </c>
      <c r="M2784" s="76">
        <v>70727</v>
      </c>
      <c r="N2784" s="76">
        <v>2808</v>
      </c>
      <c r="O2784" s="76">
        <v>1324</v>
      </c>
      <c r="P2784" s="76">
        <v>8112</v>
      </c>
      <c r="Q2784" s="76">
        <v>31747</v>
      </c>
      <c r="R2784" s="76">
        <v>678</v>
      </c>
    </row>
    <row r="2785" spans="1:18">
      <c r="A2785" s="82">
        <f t="shared" si="215"/>
        <v>575404002010</v>
      </c>
      <c r="B2785" s="82" t="str">
        <f t="shared" si="216"/>
        <v>57540400</v>
      </c>
      <c r="C2785" s="82">
        <f t="shared" si="217"/>
        <v>2010</v>
      </c>
      <c r="D2785" s="82">
        <f t="shared" si="218"/>
        <v>5621.41</v>
      </c>
      <c r="E2785" s="82">
        <f t="shared" si="219"/>
        <v>1127.24</v>
      </c>
      <c r="F2785" s="82">
        <f t="array" ref="F2785">SUM(IF(M2785:N2785="-",0,M2785:N2785),IF(O2785="-",0,-O2785))/100</f>
        <v>721.3</v>
      </c>
      <c r="G2785" s="82">
        <f t="array" ref="G2785">SUM(IF(P2785="-",0,P2785),IF(R2785="-",0,R2785))/100</f>
        <v>88.38</v>
      </c>
      <c r="H2785" s="82">
        <f t="array" ref="H2785">SUM(IF(Q2785="-",0,Q2785))/100</f>
        <v>317.56</v>
      </c>
      <c r="I2785" s="76">
        <v>5754040</v>
      </c>
      <c r="J2785" s="76" t="s">
        <v>276</v>
      </c>
      <c r="K2785" s="77">
        <v>40543</v>
      </c>
      <c r="L2785" s="76">
        <v>562141</v>
      </c>
      <c r="M2785" s="76">
        <v>70646</v>
      </c>
      <c r="N2785" s="76">
        <v>2808</v>
      </c>
      <c r="O2785" s="76">
        <v>1324</v>
      </c>
      <c r="P2785" s="76">
        <v>8159</v>
      </c>
      <c r="Q2785" s="76">
        <v>31756</v>
      </c>
      <c r="R2785" s="76">
        <v>679</v>
      </c>
    </row>
    <row r="2786" spans="1:18">
      <c r="A2786" s="82">
        <f t="shared" si="215"/>
        <v>575404002009</v>
      </c>
      <c r="B2786" s="82" t="str">
        <f t="shared" si="216"/>
        <v>57540400</v>
      </c>
      <c r="C2786" s="82">
        <f t="shared" si="217"/>
        <v>2009</v>
      </c>
      <c r="D2786" s="82">
        <f t="shared" si="218"/>
        <v>5621.27</v>
      </c>
      <c r="E2786" s="82">
        <f t="shared" si="219"/>
        <v>1123.46</v>
      </c>
      <c r="F2786" s="82">
        <f t="array" ref="F2786">SUM(IF(M2786:N2786="-",0,M2786:N2786),IF(O2786="-",0,-O2786))/100</f>
        <v>742.61</v>
      </c>
      <c r="G2786" s="82">
        <f t="array" ref="G2786">SUM(IF(P2786="-",0,P2786),IF(R2786="-",0,R2786))/100</f>
        <v>69.099999999999994</v>
      </c>
      <c r="H2786" s="82">
        <f t="array" ref="H2786">SUM(IF(Q2786="-",0,Q2786))/100</f>
        <v>311.75</v>
      </c>
      <c r="I2786" s="76">
        <v>5754040</v>
      </c>
      <c r="J2786" s="76" t="s">
        <v>276</v>
      </c>
      <c r="K2786" s="77">
        <v>40178</v>
      </c>
      <c r="L2786" s="76">
        <v>562127</v>
      </c>
      <c r="M2786" s="76">
        <v>73397</v>
      </c>
      <c r="N2786" s="76">
        <v>2323</v>
      </c>
      <c r="O2786" s="76">
        <v>1459</v>
      </c>
      <c r="P2786" s="76">
        <v>6231</v>
      </c>
      <c r="Q2786" s="76">
        <v>31175</v>
      </c>
      <c r="R2786" s="76">
        <v>679</v>
      </c>
    </row>
    <row r="2787" spans="1:18">
      <c r="A2787" s="82">
        <f t="shared" si="215"/>
        <v>575404002008</v>
      </c>
      <c r="B2787" s="82" t="str">
        <f t="shared" si="216"/>
        <v>57540400</v>
      </c>
      <c r="C2787" s="82">
        <f t="shared" si="217"/>
        <v>2008</v>
      </c>
      <c r="D2787" s="82">
        <f t="shared" si="218"/>
        <v>5621.27</v>
      </c>
      <c r="E2787" s="82">
        <f t="shared" si="219"/>
        <v>1119.42</v>
      </c>
      <c r="F2787" s="82">
        <f t="array" ref="F2787">SUM(IF(M2787:N2787="-",0,M2787:N2787),IF(O2787="-",0,-O2787))/100</f>
        <v>741.57</v>
      </c>
      <c r="G2787" s="82">
        <f t="array" ref="G2787">SUM(IF(P2787="-",0,P2787),IF(R2787="-",0,R2787))/100</f>
        <v>67.39</v>
      </c>
      <c r="H2787" s="82">
        <f t="array" ref="H2787">SUM(IF(Q2787="-",0,Q2787))/100</f>
        <v>310.45999999999998</v>
      </c>
      <c r="I2787" s="76">
        <v>5754040</v>
      </c>
      <c r="J2787" s="76" t="s">
        <v>276</v>
      </c>
      <c r="K2787" s="77">
        <v>39813</v>
      </c>
      <c r="L2787" s="76">
        <v>562127</v>
      </c>
      <c r="M2787" s="76">
        <v>73342</v>
      </c>
      <c r="N2787" s="76">
        <v>2279</v>
      </c>
      <c r="O2787" s="76">
        <v>1464</v>
      </c>
      <c r="P2787" s="76">
        <v>6060</v>
      </c>
      <c r="Q2787" s="76">
        <v>31046</v>
      </c>
      <c r="R2787" s="76">
        <v>679</v>
      </c>
    </row>
    <row r="2788" spans="1:18">
      <c r="A2788" s="82">
        <f t="shared" si="215"/>
        <v>575404002007</v>
      </c>
      <c r="B2788" s="82" t="str">
        <f t="shared" si="216"/>
        <v>57540400</v>
      </c>
      <c r="C2788" s="82">
        <f t="shared" si="217"/>
        <v>2007</v>
      </c>
      <c r="D2788" s="82">
        <f t="shared" si="218"/>
        <v>5621.22</v>
      </c>
      <c r="E2788" s="82">
        <f t="shared" si="219"/>
        <v>1115.8800000000001</v>
      </c>
      <c r="F2788" s="82">
        <f t="array" ref="F2788">SUM(IF(M2788:N2788="-",0,M2788:N2788),IF(O2788="-",0,-O2788))/100</f>
        <v>738.94</v>
      </c>
      <c r="G2788" s="82">
        <f t="array" ref="G2788">SUM(IF(P2788="-",0,P2788),IF(R2788="-",0,R2788))/100</f>
        <v>67.83</v>
      </c>
      <c r="H2788" s="82">
        <f t="array" ref="H2788">SUM(IF(Q2788="-",0,Q2788))/100</f>
        <v>309.11</v>
      </c>
      <c r="I2788" s="76">
        <v>5754040</v>
      </c>
      <c r="J2788" s="76" t="s">
        <v>276</v>
      </c>
      <c r="K2788" s="77">
        <v>39447</v>
      </c>
      <c r="L2788" s="76">
        <v>562122</v>
      </c>
      <c r="M2788" s="76">
        <v>73032</v>
      </c>
      <c r="N2788" s="76">
        <v>2371</v>
      </c>
      <c r="O2788" s="76">
        <v>1509</v>
      </c>
      <c r="P2788" s="76">
        <v>6104</v>
      </c>
      <c r="Q2788" s="76">
        <v>30911</v>
      </c>
      <c r="R2788" s="76">
        <v>679</v>
      </c>
    </row>
    <row r="2789" spans="1:18">
      <c r="A2789" s="82">
        <f t="shared" si="215"/>
        <v>575404002006</v>
      </c>
      <c r="B2789" s="82" t="str">
        <f t="shared" si="216"/>
        <v>57540400</v>
      </c>
      <c r="C2789" s="82">
        <f t="shared" si="217"/>
        <v>2006</v>
      </c>
      <c r="D2789" s="82">
        <f t="shared" si="218"/>
        <v>5618.95</v>
      </c>
      <c r="E2789" s="82">
        <f t="shared" si="219"/>
        <v>1102.5</v>
      </c>
      <c r="F2789" s="82">
        <f t="array" ref="F2789">SUM(IF(M2789:N2789="-",0,M2789:N2789),IF(O2789="-",0,-O2789))/100</f>
        <v>742.43</v>
      </c>
      <c r="G2789" s="82">
        <f t="array" ref="G2789">SUM(IF(P2789="-",0,P2789),IF(R2789="-",0,R2789))/100</f>
        <v>59.09</v>
      </c>
      <c r="H2789" s="82">
        <f t="array" ref="H2789">SUM(IF(Q2789="-",0,Q2789))/100</f>
        <v>300.98</v>
      </c>
      <c r="I2789" s="76">
        <v>5754040</v>
      </c>
      <c r="J2789" s="76" t="s">
        <v>276</v>
      </c>
      <c r="K2789" s="77">
        <v>39082</v>
      </c>
      <c r="L2789" s="76">
        <v>561895</v>
      </c>
      <c r="M2789" s="76">
        <v>73244</v>
      </c>
      <c r="N2789" s="76">
        <v>2509</v>
      </c>
      <c r="O2789" s="76">
        <v>1510</v>
      </c>
      <c r="P2789" s="76">
        <v>4924</v>
      </c>
      <c r="Q2789" s="76">
        <v>30098</v>
      </c>
      <c r="R2789" s="76">
        <v>985</v>
      </c>
    </row>
    <row r="2790" spans="1:18">
      <c r="A2790" s="82">
        <f t="shared" si="215"/>
        <v>575404402015</v>
      </c>
      <c r="B2790" s="82" t="str">
        <f t="shared" si="216"/>
        <v>57540440</v>
      </c>
      <c r="C2790" s="82">
        <f t="shared" si="217"/>
        <v>2015</v>
      </c>
      <c r="D2790" s="82">
        <f t="shared" si="218"/>
        <v>7137.07</v>
      </c>
      <c r="E2790" s="82">
        <f t="shared" si="219"/>
        <v>1623.69</v>
      </c>
      <c r="F2790" s="82">
        <f t="array" ref="F2790">SUM(IF(M2790:N2790="-",0,M2790:N2790),IF(O2790="-",0,-O2790))/100</f>
        <v>1088.23</v>
      </c>
      <c r="G2790" s="82">
        <f t="array" ref="G2790">SUM(IF(P2790="-",0,P2790),IF(R2790="-",0,R2790))/100</f>
        <v>89.27</v>
      </c>
      <c r="H2790" s="82">
        <f t="array" ref="H2790">SUM(IF(Q2790="-",0,Q2790))/100</f>
        <v>446.19</v>
      </c>
      <c r="I2790" s="76">
        <v>5754044</v>
      </c>
      <c r="J2790" s="76" t="s">
        <v>892</v>
      </c>
      <c r="K2790" s="77">
        <v>42369</v>
      </c>
      <c r="L2790" s="76">
        <v>713707</v>
      </c>
      <c r="M2790" s="76">
        <v>107420</v>
      </c>
      <c r="N2790" s="76">
        <v>1403</v>
      </c>
      <c r="O2790" s="76">
        <v>0</v>
      </c>
      <c r="P2790" s="76">
        <v>8140</v>
      </c>
      <c r="Q2790" s="76">
        <v>44619</v>
      </c>
      <c r="R2790" s="76">
        <v>787</v>
      </c>
    </row>
    <row r="2791" spans="1:18">
      <c r="A2791" s="82">
        <f t="shared" si="215"/>
        <v>575404402014</v>
      </c>
      <c r="B2791" s="82" t="str">
        <f t="shared" si="216"/>
        <v>57540440</v>
      </c>
      <c r="C2791" s="82">
        <f t="shared" si="217"/>
        <v>2014</v>
      </c>
      <c r="D2791" s="82">
        <f t="shared" si="218"/>
        <v>7137.05</v>
      </c>
      <c r="E2791" s="82">
        <f t="shared" si="219"/>
        <v>1553.8</v>
      </c>
      <c r="F2791" s="82">
        <f t="array" ref="F2791">SUM(IF(M2791:N2791="-",0,M2791:N2791),IF(O2791="-",0,-O2791))/100</f>
        <v>1064.79</v>
      </c>
      <c r="G2791" s="82">
        <f t="array" ref="G2791">SUM(IF(P2791="-",0,P2791),IF(R2791="-",0,R2791))/100</f>
        <v>72.959999999999994</v>
      </c>
      <c r="H2791" s="82">
        <f t="array" ref="H2791">SUM(IF(Q2791="-",0,Q2791))/100</f>
        <v>416.05</v>
      </c>
      <c r="I2791" s="76">
        <v>5754044</v>
      </c>
      <c r="J2791" s="76" t="s">
        <v>892</v>
      </c>
      <c r="K2791" s="77">
        <v>42004</v>
      </c>
      <c r="L2791" s="76">
        <v>713705</v>
      </c>
      <c r="M2791" s="76">
        <v>104368</v>
      </c>
      <c r="N2791" s="76">
        <v>2189</v>
      </c>
      <c r="O2791" s="76">
        <v>78</v>
      </c>
      <c r="P2791" s="76">
        <v>6514</v>
      </c>
      <c r="Q2791" s="76">
        <v>41605</v>
      </c>
      <c r="R2791" s="76">
        <v>782</v>
      </c>
    </row>
    <row r="2792" spans="1:18">
      <c r="A2792" s="82">
        <f t="shared" si="215"/>
        <v>575404402013</v>
      </c>
      <c r="B2792" s="82" t="str">
        <f t="shared" si="216"/>
        <v>57540440</v>
      </c>
      <c r="C2792" s="82">
        <f t="shared" si="217"/>
        <v>2013</v>
      </c>
      <c r="D2792" s="82">
        <f t="shared" si="218"/>
        <v>7137.04</v>
      </c>
      <c r="E2792" s="82">
        <f t="shared" si="219"/>
        <v>1519.7199999999998</v>
      </c>
      <c r="F2792" s="82">
        <f t="array" ref="F2792">SUM(IF(M2792:N2792="-",0,M2792:N2792),IF(O2792="-",0,-O2792))/100</f>
        <v>1041.82</v>
      </c>
      <c r="G2792" s="82">
        <f t="array" ref="G2792">SUM(IF(P2792="-",0,P2792),IF(R2792="-",0,R2792))/100</f>
        <v>57.04</v>
      </c>
      <c r="H2792" s="82">
        <f t="array" ref="H2792">SUM(IF(Q2792="-",0,Q2792))/100</f>
        <v>420.86</v>
      </c>
      <c r="I2792" s="76">
        <v>5754044</v>
      </c>
      <c r="J2792" s="76" t="s">
        <v>892</v>
      </c>
      <c r="K2792" s="77">
        <v>41639</v>
      </c>
      <c r="L2792" s="76">
        <v>713704</v>
      </c>
      <c r="M2792" s="76">
        <v>101932</v>
      </c>
      <c r="N2792" s="76">
        <v>2491</v>
      </c>
      <c r="O2792" s="76">
        <v>241</v>
      </c>
      <c r="P2792" s="76">
        <v>4996</v>
      </c>
      <c r="Q2792" s="76">
        <v>42086</v>
      </c>
      <c r="R2792" s="76">
        <v>708</v>
      </c>
    </row>
    <row r="2793" spans="1:18">
      <c r="A2793" s="82">
        <f t="shared" si="215"/>
        <v>575404402012</v>
      </c>
      <c r="B2793" s="82" t="str">
        <f t="shared" si="216"/>
        <v>57540440</v>
      </c>
      <c r="C2793" s="82">
        <f t="shared" si="217"/>
        <v>2012</v>
      </c>
      <c r="D2793" s="82">
        <f t="shared" si="218"/>
        <v>7137.05</v>
      </c>
      <c r="E2793" s="82">
        <f t="shared" si="219"/>
        <v>1510.75</v>
      </c>
      <c r="F2793" s="82">
        <f t="array" ref="F2793">SUM(IF(M2793:N2793="-",0,M2793:N2793),IF(O2793="-",0,-O2793))/100</f>
        <v>1034.74</v>
      </c>
      <c r="G2793" s="82">
        <f t="array" ref="G2793">SUM(IF(P2793="-",0,P2793),IF(R2793="-",0,R2793))/100</f>
        <v>57.38</v>
      </c>
      <c r="H2793" s="82">
        <f t="array" ref="H2793">SUM(IF(Q2793="-",0,Q2793))/100</f>
        <v>418.63</v>
      </c>
      <c r="I2793" s="76">
        <v>5754044</v>
      </c>
      <c r="J2793" s="76" t="s">
        <v>892</v>
      </c>
      <c r="K2793" s="77">
        <v>41274</v>
      </c>
      <c r="L2793" s="76">
        <v>713705</v>
      </c>
      <c r="M2793" s="76">
        <v>101224</v>
      </c>
      <c r="N2793" s="76">
        <v>2491</v>
      </c>
      <c r="O2793" s="76">
        <v>241</v>
      </c>
      <c r="P2793" s="76">
        <v>5030</v>
      </c>
      <c r="Q2793" s="76">
        <v>41863</v>
      </c>
      <c r="R2793" s="76">
        <v>708</v>
      </c>
    </row>
    <row r="2794" spans="1:18">
      <c r="A2794" s="82">
        <f t="shared" si="215"/>
        <v>575404402011</v>
      </c>
      <c r="B2794" s="82" t="str">
        <f t="shared" si="216"/>
        <v>57540440</v>
      </c>
      <c r="C2794" s="82">
        <f t="shared" si="217"/>
        <v>2011</v>
      </c>
      <c r="D2794" s="82">
        <f t="shared" si="218"/>
        <v>7135.52</v>
      </c>
      <c r="E2794" s="82">
        <f t="shared" si="219"/>
        <v>1503.7700000000002</v>
      </c>
      <c r="F2794" s="82">
        <f t="array" ref="F2794">SUM(IF(M2794:N2794="-",0,M2794:N2794),IF(O2794="-",0,-O2794))/100</f>
        <v>1030.9100000000001</v>
      </c>
      <c r="G2794" s="82">
        <f t="array" ref="G2794">SUM(IF(P2794="-",0,P2794),IF(R2794="-",0,R2794))/100</f>
        <v>56.95</v>
      </c>
      <c r="H2794" s="82">
        <f t="array" ref="H2794">SUM(IF(Q2794="-",0,Q2794))/100</f>
        <v>415.91</v>
      </c>
      <c r="I2794" s="76">
        <v>5754044</v>
      </c>
      <c r="J2794" s="76" t="s">
        <v>892</v>
      </c>
      <c r="K2794" s="77">
        <v>40908</v>
      </c>
      <c r="L2794" s="76">
        <v>713552</v>
      </c>
      <c r="M2794" s="76">
        <v>101034</v>
      </c>
      <c r="N2794" s="76">
        <v>2297</v>
      </c>
      <c r="O2794" s="76">
        <v>240</v>
      </c>
      <c r="P2794" s="76">
        <v>4986</v>
      </c>
      <c r="Q2794" s="76">
        <v>41591</v>
      </c>
      <c r="R2794" s="76">
        <v>709</v>
      </c>
    </row>
    <row r="2795" spans="1:18">
      <c r="A2795" s="82">
        <f t="shared" si="215"/>
        <v>575404402010</v>
      </c>
      <c r="B2795" s="82" t="str">
        <f t="shared" si="216"/>
        <v>57540440</v>
      </c>
      <c r="C2795" s="82">
        <f t="shared" si="217"/>
        <v>2010</v>
      </c>
      <c r="D2795" s="82">
        <f t="shared" si="218"/>
        <v>7135.65</v>
      </c>
      <c r="E2795" s="82">
        <f t="shared" si="219"/>
        <v>1491.3</v>
      </c>
      <c r="F2795" s="82">
        <f t="array" ref="F2795">SUM(IF(M2795:N2795="-",0,M2795:N2795),IF(O2795="-",0,-O2795))/100</f>
        <v>1019.74</v>
      </c>
      <c r="G2795" s="82">
        <f t="array" ref="G2795">SUM(IF(P2795="-",0,P2795),IF(R2795="-",0,R2795))/100</f>
        <v>56.27</v>
      </c>
      <c r="H2795" s="82">
        <f t="array" ref="H2795">SUM(IF(Q2795="-",0,Q2795))/100</f>
        <v>415.29</v>
      </c>
      <c r="I2795" s="76">
        <v>5754044</v>
      </c>
      <c r="J2795" s="76" t="s">
        <v>892</v>
      </c>
      <c r="K2795" s="77">
        <v>40543</v>
      </c>
      <c r="L2795" s="76">
        <v>713565</v>
      </c>
      <c r="M2795" s="76">
        <v>99917</v>
      </c>
      <c r="N2795" s="76">
        <v>2297</v>
      </c>
      <c r="O2795" s="76">
        <v>240</v>
      </c>
      <c r="P2795" s="76">
        <v>4917</v>
      </c>
      <c r="Q2795" s="76">
        <v>41529</v>
      </c>
      <c r="R2795" s="76">
        <v>710</v>
      </c>
    </row>
    <row r="2796" spans="1:18">
      <c r="A2796" s="82">
        <f t="shared" si="215"/>
        <v>575404402009</v>
      </c>
      <c r="B2796" s="82" t="str">
        <f t="shared" si="216"/>
        <v>57540440</v>
      </c>
      <c r="C2796" s="82">
        <f t="shared" si="217"/>
        <v>2009</v>
      </c>
      <c r="D2796" s="82">
        <f t="shared" si="218"/>
        <v>7135.61</v>
      </c>
      <c r="E2796" s="82">
        <f t="shared" si="219"/>
        <v>1488.05</v>
      </c>
      <c r="F2796" s="82">
        <f t="array" ref="F2796">SUM(IF(M2796:N2796="-",0,M2796:N2796),IF(O2796="-",0,-O2796))/100</f>
        <v>1026.8499999999999</v>
      </c>
      <c r="G2796" s="82">
        <f t="array" ref="G2796">SUM(IF(P2796="-",0,P2796),IF(R2796="-",0,R2796))/100</f>
        <v>50.75</v>
      </c>
      <c r="H2796" s="82">
        <f t="array" ref="H2796">SUM(IF(Q2796="-",0,Q2796))/100</f>
        <v>410.45</v>
      </c>
      <c r="I2796" s="76">
        <v>5754044</v>
      </c>
      <c r="J2796" s="76" t="s">
        <v>892</v>
      </c>
      <c r="K2796" s="77">
        <v>40178</v>
      </c>
      <c r="L2796" s="76">
        <v>713561</v>
      </c>
      <c r="M2796" s="76">
        <v>99612</v>
      </c>
      <c r="N2796" s="76">
        <v>3313</v>
      </c>
      <c r="O2796" s="76">
        <v>240</v>
      </c>
      <c r="P2796" s="76">
        <v>4323</v>
      </c>
      <c r="Q2796" s="76">
        <v>41045</v>
      </c>
      <c r="R2796" s="76">
        <v>752</v>
      </c>
    </row>
    <row r="2797" spans="1:18">
      <c r="A2797" s="82">
        <f t="shared" si="215"/>
        <v>575404402008</v>
      </c>
      <c r="B2797" s="82" t="str">
        <f t="shared" si="216"/>
        <v>57540440</v>
      </c>
      <c r="C2797" s="82">
        <f t="shared" si="217"/>
        <v>2008</v>
      </c>
      <c r="D2797" s="82">
        <f t="shared" si="218"/>
        <v>7135.61</v>
      </c>
      <c r="E2797" s="82">
        <f t="shared" si="219"/>
        <v>1475</v>
      </c>
      <c r="F2797" s="82">
        <f t="array" ref="F2797">SUM(IF(M2797:N2797="-",0,M2797:N2797),IF(O2797="-",0,-O2797))/100</f>
        <v>1021.1</v>
      </c>
      <c r="G2797" s="82">
        <f t="array" ref="G2797">SUM(IF(P2797="-",0,P2797),IF(R2797="-",0,R2797))/100</f>
        <v>44.42</v>
      </c>
      <c r="H2797" s="82">
        <f t="array" ref="H2797">SUM(IF(Q2797="-",0,Q2797))/100</f>
        <v>409.48</v>
      </c>
      <c r="I2797" s="76">
        <v>5754044</v>
      </c>
      <c r="J2797" s="76" t="s">
        <v>892</v>
      </c>
      <c r="K2797" s="77">
        <v>39813</v>
      </c>
      <c r="L2797" s="76">
        <v>713561</v>
      </c>
      <c r="M2797" s="76">
        <v>99058</v>
      </c>
      <c r="N2797" s="76">
        <v>3292</v>
      </c>
      <c r="O2797" s="76">
        <v>240</v>
      </c>
      <c r="P2797" s="76">
        <v>3900</v>
      </c>
      <c r="Q2797" s="76">
        <v>40948</v>
      </c>
      <c r="R2797" s="76">
        <v>542</v>
      </c>
    </row>
    <row r="2798" spans="1:18">
      <c r="A2798" s="82">
        <f t="shared" si="215"/>
        <v>575404402007</v>
      </c>
      <c r="B2798" s="82" t="str">
        <f t="shared" si="216"/>
        <v>57540440</v>
      </c>
      <c r="C2798" s="82">
        <f t="shared" si="217"/>
        <v>2007</v>
      </c>
      <c r="D2798" s="82">
        <f t="shared" si="218"/>
        <v>7135.61</v>
      </c>
      <c r="E2798" s="82">
        <f t="shared" si="219"/>
        <v>1456.3200000000002</v>
      </c>
      <c r="F2798" s="82">
        <f t="array" ref="F2798">SUM(IF(M2798:N2798="-",0,M2798:N2798),IF(O2798="-",0,-O2798))/100</f>
        <v>1003.83</v>
      </c>
      <c r="G2798" s="82">
        <f t="array" ref="G2798">SUM(IF(P2798="-",0,P2798),IF(R2798="-",0,R2798))/100</f>
        <v>43.34</v>
      </c>
      <c r="H2798" s="82">
        <f t="array" ref="H2798">SUM(IF(Q2798="-",0,Q2798))/100</f>
        <v>409.15</v>
      </c>
      <c r="I2798" s="76">
        <v>5754044</v>
      </c>
      <c r="J2798" s="76" t="s">
        <v>892</v>
      </c>
      <c r="K2798" s="77">
        <v>39447</v>
      </c>
      <c r="L2798" s="76">
        <v>713561</v>
      </c>
      <c r="M2798" s="76">
        <v>98798</v>
      </c>
      <c r="N2798" s="76">
        <v>1825</v>
      </c>
      <c r="O2798" s="76">
        <v>240</v>
      </c>
      <c r="P2798" s="76">
        <v>3792</v>
      </c>
      <c r="Q2798" s="76">
        <v>40915</v>
      </c>
      <c r="R2798" s="76">
        <v>542</v>
      </c>
    </row>
    <row r="2799" spans="1:18">
      <c r="A2799" s="82">
        <f t="shared" si="215"/>
        <v>575404402006</v>
      </c>
      <c r="B2799" s="82" t="str">
        <f t="shared" si="216"/>
        <v>57540440</v>
      </c>
      <c r="C2799" s="82">
        <f t="shared" si="217"/>
        <v>2006</v>
      </c>
      <c r="D2799" s="82">
        <f t="shared" si="218"/>
        <v>7135.77</v>
      </c>
      <c r="E2799" s="82">
        <f t="shared" si="219"/>
        <v>1446.95</v>
      </c>
      <c r="F2799" s="82">
        <f t="array" ref="F2799">SUM(IF(M2799:N2799="-",0,M2799:N2799),IF(O2799="-",0,-O2799))/100</f>
        <v>997.88</v>
      </c>
      <c r="G2799" s="82">
        <f t="array" ref="G2799">SUM(IF(P2799="-",0,P2799),IF(R2799="-",0,R2799))/100</f>
        <v>41.32</v>
      </c>
      <c r="H2799" s="82">
        <f t="array" ref="H2799">SUM(IF(Q2799="-",0,Q2799))/100</f>
        <v>407.75</v>
      </c>
      <c r="I2799" s="76">
        <v>5754044</v>
      </c>
      <c r="J2799" s="76" t="s">
        <v>892</v>
      </c>
      <c r="K2799" s="77">
        <v>39082</v>
      </c>
      <c r="L2799" s="76">
        <v>713577</v>
      </c>
      <c r="M2799" s="76">
        <v>98174</v>
      </c>
      <c r="N2799" s="76">
        <v>1854</v>
      </c>
      <c r="O2799" s="76">
        <v>240</v>
      </c>
      <c r="P2799" s="76">
        <v>3590</v>
      </c>
      <c r="Q2799" s="76">
        <v>40775</v>
      </c>
      <c r="R2799" s="76">
        <v>542</v>
      </c>
    </row>
    <row r="2800" spans="1:18">
      <c r="A2800" s="82">
        <f t="shared" si="215"/>
        <v>575404802015</v>
      </c>
      <c r="B2800" s="82" t="str">
        <f t="shared" si="216"/>
        <v>57540480</v>
      </c>
      <c r="C2800" s="82">
        <f t="shared" si="217"/>
        <v>2015</v>
      </c>
      <c r="D2800" s="82">
        <f t="shared" si="218"/>
        <v>8556.7199999999993</v>
      </c>
      <c r="E2800" s="82">
        <f t="shared" si="219"/>
        <v>1589.52</v>
      </c>
      <c r="F2800" s="82">
        <f t="array" ref="F2800">SUM(IF(M2800:N2800="-",0,M2800:N2800),IF(O2800="-",0,-O2800))/100</f>
        <v>846.27</v>
      </c>
      <c r="G2800" s="82">
        <f t="array" ref="G2800">SUM(IF(P2800="-",0,P2800),IF(R2800="-",0,R2800))/100</f>
        <v>284.41000000000003</v>
      </c>
      <c r="H2800" s="82">
        <f t="array" ref="H2800">SUM(IF(Q2800="-",0,Q2800))/100</f>
        <v>458.84</v>
      </c>
      <c r="I2800" s="76">
        <v>5754048</v>
      </c>
      <c r="J2800" s="76" t="s">
        <v>277</v>
      </c>
      <c r="K2800" s="77">
        <v>42369</v>
      </c>
      <c r="L2800" s="76">
        <v>855672</v>
      </c>
      <c r="M2800" s="76">
        <v>82429</v>
      </c>
      <c r="N2800" s="76">
        <v>2198</v>
      </c>
      <c r="O2800" s="76">
        <v>0</v>
      </c>
      <c r="P2800" s="76">
        <v>27707</v>
      </c>
      <c r="Q2800" s="76">
        <v>45884</v>
      </c>
      <c r="R2800" s="76">
        <v>734</v>
      </c>
    </row>
    <row r="2801" spans="1:18">
      <c r="A2801" s="82">
        <f t="shared" si="215"/>
        <v>575404802014</v>
      </c>
      <c r="B2801" s="82" t="str">
        <f t="shared" si="216"/>
        <v>57540480</v>
      </c>
      <c r="C2801" s="82">
        <f t="shared" si="217"/>
        <v>2014</v>
      </c>
      <c r="D2801" s="82">
        <f t="shared" si="218"/>
        <v>8556.7199999999993</v>
      </c>
      <c r="E2801" s="82">
        <f t="shared" si="219"/>
        <v>1589.1599999999999</v>
      </c>
      <c r="F2801" s="82">
        <f t="array" ref="F2801">SUM(IF(M2801:N2801="-",0,M2801:N2801),IF(O2801="-",0,-O2801))/100</f>
        <v>842.66</v>
      </c>
      <c r="G2801" s="82">
        <f t="array" ref="G2801">SUM(IF(P2801="-",0,P2801),IF(R2801="-",0,R2801))/100</f>
        <v>285.02</v>
      </c>
      <c r="H2801" s="82">
        <f t="array" ref="H2801">SUM(IF(Q2801="-",0,Q2801))/100</f>
        <v>461.48</v>
      </c>
      <c r="I2801" s="76">
        <v>5754048</v>
      </c>
      <c r="J2801" s="76" t="s">
        <v>277</v>
      </c>
      <c r="K2801" s="77">
        <v>42004</v>
      </c>
      <c r="L2801" s="76">
        <v>855672</v>
      </c>
      <c r="M2801" s="76">
        <v>82071</v>
      </c>
      <c r="N2801" s="76">
        <v>2195</v>
      </c>
      <c r="O2801" s="76" t="s">
        <v>19</v>
      </c>
      <c r="P2801" s="76">
        <v>27767</v>
      </c>
      <c r="Q2801" s="76">
        <v>46148</v>
      </c>
      <c r="R2801" s="76">
        <v>735</v>
      </c>
    </row>
    <row r="2802" spans="1:18">
      <c r="A2802" s="82">
        <f t="shared" si="215"/>
        <v>575404802013</v>
      </c>
      <c r="B2802" s="82" t="str">
        <f t="shared" si="216"/>
        <v>57540480</v>
      </c>
      <c r="C2802" s="82">
        <f t="shared" si="217"/>
        <v>2013</v>
      </c>
      <c r="D2802" s="82">
        <f t="shared" si="218"/>
        <v>8556.7099999999991</v>
      </c>
      <c r="E2802" s="82">
        <f t="shared" si="219"/>
        <v>1585.6399999999999</v>
      </c>
      <c r="F2802" s="82">
        <f t="array" ref="F2802">SUM(IF(M2802:N2802="-",0,M2802:N2802),IF(O2802="-",0,-O2802))/100</f>
        <v>837.72</v>
      </c>
      <c r="G2802" s="82">
        <f t="array" ref="G2802">SUM(IF(P2802="-",0,P2802),IF(R2802="-",0,R2802))/100</f>
        <v>286.08</v>
      </c>
      <c r="H2802" s="82">
        <f t="array" ref="H2802">SUM(IF(Q2802="-",0,Q2802))/100</f>
        <v>461.84</v>
      </c>
      <c r="I2802" s="76">
        <v>5754048</v>
      </c>
      <c r="J2802" s="76" t="s">
        <v>277</v>
      </c>
      <c r="K2802" s="77">
        <v>41639</v>
      </c>
      <c r="L2802" s="76">
        <v>855671</v>
      </c>
      <c r="M2802" s="76">
        <v>81573</v>
      </c>
      <c r="N2802" s="76">
        <v>2199</v>
      </c>
      <c r="O2802" s="76" t="s">
        <v>19</v>
      </c>
      <c r="P2802" s="76">
        <v>27873</v>
      </c>
      <c r="Q2802" s="76">
        <v>46184</v>
      </c>
      <c r="R2802" s="76">
        <v>735</v>
      </c>
    </row>
    <row r="2803" spans="1:18">
      <c r="A2803" s="82">
        <f t="shared" si="215"/>
        <v>575404802012</v>
      </c>
      <c r="B2803" s="82" t="str">
        <f t="shared" si="216"/>
        <v>57540480</v>
      </c>
      <c r="C2803" s="82">
        <f t="shared" si="217"/>
        <v>2012</v>
      </c>
      <c r="D2803" s="82">
        <f t="shared" si="218"/>
        <v>8556.7099999999991</v>
      </c>
      <c r="E2803" s="82">
        <f t="shared" si="219"/>
        <v>1579.69</v>
      </c>
      <c r="F2803" s="82">
        <f t="array" ref="F2803">SUM(IF(M2803:N2803="-",0,M2803:N2803),IF(O2803="-",0,-O2803))/100</f>
        <v>830.07</v>
      </c>
      <c r="G2803" s="82">
        <f t="array" ref="G2803">SUM(IF(P2803="-",0,P2803),IF(R2803="-",0,R2803))/100</f>
        <v>286.97000000000003</v>
      </c>
      <c r="H2803" s="82">
        <f t="array" ref="H2803">SUM(IF(Q2803="-",0,Q2803))/100</f>
        <v>462.65</v>
      </c>
      <c r="I2803" s="76">
        <v>5754048</v>
      </c>
      <c r="J2803" s="76" t="s">
        <v>277</v>
      </c>
      <c r="K2803" s="77">
        <v>41274</v>
      </c>
      <c r="L2803" s="76">
        <v>855671</v>
      </c>
      <c r="M2803" s="76">
        <v>80902</v>
      </c>
      <c r="N2803" s="76">
        <v>2105</v>
      </c>
      <c r="O2803" s="76">
        <v>0</v>
      </c>
      <c r="P2803" s="76">
        <v>27962</v>
      </c>
      <c r="Q2803" s="76">
        <v>46265</v>
      </c>
      <c r="R2803" s="76">
        <v>735</v>
      </c>
    </row>
    <row r="2804" spans="1:18">
      <c r="A2804" s="82">
        <f t="shared" si="215"/>
        <v>575404802011</v>
      </c>
      <c r="B2804" s="82" t="str">
        <f t="shared" si="216"/>
        <v>57540480</v>
      </c>
      <c r="C2804" s="82">
        <f t="shared" si="217"/>
        <v>2011</v>
      </c>
      <c r="D2804" s="82">
        <f t="shared" si="218"/>
        <v>8544.07</v>
      </c>
      <c r="E2804" s="82">
        <f t="shared" si="219"/>
        <v>1570.23</v>
      </c>
      <c r="F2804" s="82">
        <f t="array" ref="F2804">SUM(IF(M2804:N2804="-",0,M2804:N2804),IF(O2804="-",0,-O2804))/100</f>
        <v>825.63</v>
      </c>
      <c r="G2804" s="82">
        <f t="array" ref="G2804">SUM(IF(P2804="-",0,P2804),IF(R2804="-",0,R2804))/100</f>
        <v>288.22000000000003</v>
      </c>
      <c r="H2804" s="82">
        <f t="array" ref="H2804">SUM(IF(Q2804="-",0,Q2804))/100</f>
        <v>456.38</v>
      </c>
      <c r="I2804" s="76">
        <v>5754048</v>
      </c>
      <c r="J2804" s="76" t="s">
        <v>277</v>
      </c>
      <c r="K2804" s="77">
        <v>40908</v>
      </c>
      <c r="L2804" s="76">
        <v>854407</v>
      </c>
      <c r="M2804" s="76">
        <v>80957</v>
      </c>
      <c r="N2804" s="76">
        <v>1606</v>
      </c>
      <c r="O2804" s="76">
        <v>0</v>
      </c>
      <c r="P2804" s="76">
        <v>28090</v>
      </c>
      <c r="Q2804" s="76">
        <v>45638</v>
      </c>
      <c r="R2804" s="76">
        <v>732</v>
      </c>
    </row>
    <row r="2805" spans="1:18">
      <c r="A2805" s="82">
        <f t="shared" si="215"/>
        <v>575404802010</v>
      </c>
      <c r="B2805" s="82" t="str">
        <f t="shared" si="216"/>
        <v>57540480</v>
      </c>
      <c r="C2805" s="82">
        <f t="shared" si="217"/>
        <v>2010</v>
      </c>
      <c r="D2805" s="82">
        <f t="shared" si="218"/>
        <v>8544.07</v>
      </c>
      <c r="E2805" s="82">
        <f t="shared" si="219"/>
        <v>1567.97</v>
      </c>
      <c r="F2805" s="82">
        <f t="array" ref="F2805">SUM(IF(M2805:N2805="-",0,M2805:N2805),IF(O2805="-",0,-O2805))/100</f>
        <v>823.9</v>
      </c>
      <c r="G2805" s="82">
        <f t="array" ref="G2805">SUM(IF(P2805="-",0,P2805),IF(R2805="-",0,R2805))/100</f>
        <v>288.02</v>
      </c>
      <c r="H2805" s="82">
        <f t="array" ref="H2805">SUM(IF(Q2805="-",0,Q2805))/100</f>
        <v>456.05</v>
      </c>
      <c r="I2805" s="76">
        <v>5754048</v>
      </c>
      <c r="J2805" s="76" t="s">
        <v>277</v>
      </c>
      <c r="K2805" s="77">
        <v>40543</v>
      </c>
      <c r="L2805" s="76">
        <v>854407</v>
      </c>
      <c r="M2805" s="76">
        <v>80784</v>
      </c>
      <c r="N2805" s="76">
        <v>1606</v>
      </c>
      <c r="O2805" s="76">
        <v>0</v>
      </c>
      <c r="P2805" s="76">
        <v>28070</v>
      </c>
      <c r="Q2805" s="76">
        <v>45605</v>
      </c>
      <c r="R2805" s="76">
        <v>732</v>
      </c>
    </row>
    <row r="2806" spans="1:18">
      <c r="A2806" s="82">
        <f t="shared" si="215"/>
        <v>575404802009</v>
      </c>
      <c r="B2806" s="82" t="str">
        <f t="shared" si="216"/>
        <v>57540480</v>
      </c>
      <c r="C2806" s="82">
        <f t="shared" si="217"/>
        <v>2009</v>
      </c>
      <c r="D2806" s="82">
        <f t="shared" si="218"/>
        <v>8542.84</v>
      </c>
      <c r="E2806" s="82">
        <f t="shared" si="219"/>
        <v>1564.46</v>
      </c>
      <c r="F2806" s="82">
        <f t="array" ref="F2806">SUM(IF(M2806:N2806="-",0,M2806:N2806),IF(O2806="-",0,-O2806))/100</f>
        <v>815.82</v>
      </c>
      <c r="G2806" s="82">
        <f t="array" ref="G2806">SUM(IF(P2806="-",0,P2806),IF(R2806="-",0,R2806))/100</f>
        <v>294.20999999999998</v>
      </c>
      <c r="H2806" s="82">
        <f t="array" ref="H2806">SUM(IF(Q2806="-",0,Q2806))/100</f>
        <v>454.43</v>
      </c>
      <c r="I2806" s="76">
        <v>5754048</v>
      </c>
      <c r="J2806" s="76" t="s">
        <v>277</v>
      </c>
      <c r="K2806" s="77">
        <v>40178</v>
      </c>
      <c r="L2806" s="76">
        <v>854284</v>
      </c>
      <c r="M2806" s="76">
        <v>79862</v>
      </c>
      <c r="N2806" s="76">
        <v>1720</v>
      </c>
      <c r="O2806" s="76" t="s">
        <v>19</v>
      </c>
      <c r="P2806" s="76">
        <v>28686</v>
      </c>
      <c r="Q2806" s="76">
        <v>45443</v>
      </c>
      <c r="R2806" s="76">
        <v>735</v>
      </c>
    </row>
    <row r="2807" spans="1:18">
      <c r="A2807" s="82">
        <f t="shared" si="215"/>
        <v>575404802008</v>
      </c>
      <c r="B2807" s="82" t="str">
        <f t="shared" si="216"/>
        <v>57540480</v>
      </c>
      <c r="C2807" s="82">
        <f t="shared" si="217"/>
        <v>2008</v>
      </c>
      <c r="D2807" s="82">
        <f t="shared" si="218"/>
        <v>8542.84</v>
      </c>
      <c r="E2807" s="82">
        <f t="shared" si="219"/>
        <v>1555.1</v>
      </c>
      <c r="F2807" s="82">
        <f t="array" ref="F2807">SUM(IF(M2807:N2807="-",0,M2807:N2807),IF(O2807="-",0,-O2807))/100</f>
        <v>810.04</v>
      </c>
      <c r="G2807" s="82">
        <f t="array" ref="G2807">SUM(IF(P2807="-",0,P2807),IF(R2807="-",0,R2807))/100</f>
        <v>290.32</v>
      </c>
      <c r="H2807" s="82">
        <f t="array" ref="H2807">SUM(IF(Q2807="-",0,Q2807))/100</f>
        <v>454.74</v>
      </c>
      <c r="I2807" s="76">
        <v>5754048</v>
      </c>
      <c r="J2807" s="76" t="s">
        <v>277</v>
      </c>
      <c r="K2807" s="77">
        <v>39813</v>
      </c>
      <c r="L2807" s="76">
        <v>854284</v>
      </c>
      <c r="M2807" s="76">
        <v>79213</v>
      </c>
      <c r="N2807" s="76">
        <v>1791</v>
      </c>
      <c r="O2807" s="76" t="s">
        <v>19</v>
      </c>
      <c r="P2807" s="76">
        <v>28301</v>
      </c>
      <c r="Q2807" s="76">
        <v>45474</v>
      </c>
      <c r="R2807" s="76">
        <v>731</v>
      </c>
    </row>
    <row r="2808" spans="1:18">
      <c r="A2808" s="82">
        <f t="shared" si="215"/>
        <v>575404802007</v>
      </c>
      <c r="B2808" s="82" t="str">
        <f t="shared" si="216"/>
        <v>57540480</v>
      </c>
      <c r="C2808" s="82">
        <f t="shared" si="217"/>
        <v>2007</v>
      </c>
      <c r="D2808" s="82">
        <f t="shared" si="218"/>
        <v>8542.42</v>
      </c>
      <c r="E2808" s="82">
        <f t="shared" si="219"/>
        <v>1551.31</v>
      </c>
      <c r="F2808" s="82">
        <f t="array" ref="F2808">SUM(IF(M2808:N2808="-",0,M2808:N2808),IF(O2808="-",0,-O2808))/100</f>
        <v>808.85</v>
      </c>
      <c r="G2808" s="82">
        <f t="array" ref="G2808">SUM(IF(P2808="-",0,P2808),IF(R2808="-",0,R2808))/100</f>
        <v>287.83</v>
      </c>
      <c r="H2808" s="82">
        <f t="array" ref="H2808">SUM(IF(Q2808="-",0,Q2808))/100</f>
        <v>454.63</v>
      </c>
      <c r="I2808" s="76">
        <v>5754048</v>
      </c>
      <c r="J2808" s="76" t="s">
        <v>277</v>
      </c>
      <c r="K2808" s="77">
        <v>39447</v>
      </c>
      <c r="L2808" s="76">
        <v>854242</v>
      </c>
      <c r="M2808" s="76">
        <v>79053</v>
      </c>
      <c r="N2808" s="76">
        <v>1832</v>
      </c>
      <c r="O2808" s="76" t="s">
        <v>19</v>
      </c>
      <c r="P2808" s="76">
        <v>28052</v>
      </c>
      <c r="Q2808" s="76">
        <v>45463</v>
      </c>
      <c r="R2808" s="76">
        <v>731</v>
      </c>
    </row>
    <row r="2809" spans="1:18">
      <c r="A2809" s="82">
        <f t="shared" si="215"/>
        <v>575404802006</v>
      </c>
      <c r="B2809" s="82" t="str">
        <f t="shared" si="216"/>
        <v>57540480</v>
      </c>
      <c r="C2809" s="82">
        <f t="shared" si="217"/>
        <v>2006</v>
      </c>
      <c r="D2809" s="82">
        <f t="shared" si="218"/>
        <v>8542.01</v>
      </c>
      <c r="E2809" s="82">
        <f t="shared" si="219"/>
        <v>1546.3000000000002</v>
      </c>
      <c r="F2809" s="82">
        <f t="array" ref="F2809">SUM(IF(M2809:N2809="-",0,M2809:N2809),IF(O2809="-",0,-O2809))/100</f>
        <v>837.25</v>
      </c>
      <c r="G2809" s="82">
        <f t="array" ref="G2809">SUM(IF(P2809="-",0,P2809),IF(R2809="-",0,R2809))/100</f>
        <v>246.9</v>
      </c>
      <c r="H2809" s="82">
        <f t="array" ref="H2809">SUM(IF(Q2809="-",0,Q2809))/100</f>
        <v>462.15</v>
      </c>
      <c r="I2809" s="76">
        <v>5754048</v>
      </c>
      <c r="J2809" s="76" t="s">
        <v>277</v>
      </c>
      <c r="K2809" s="77">
        <v>39082</v>
      </c>
      <c r="L2809" s="76">
        <v>854201</v>
      </c>
      <c r="M2809" s="76">
        <v>81862</v>
      </c>
      <c r="N2809" s="76">
        <v>2093</v>
      </c>
      <c r="O2809" s="76">
        <v>230</v>
      </c>
      <c r="P2809" s="76">
        <v>23934</v>
      </c>
      <c r="Q2809" s="76">
        <v>46215</v>
      </c>
      <c r="R2809" s="76">
        <v>756</v>
      </c>
    </row>
    <row r="2810" spans="1:18">
      <c r="A2810" s="82">
        <f t="shared" si="215"/>
        <v>575405202015</v>
      </c>
      <c r="B2810" s="82" t="str">
        <f t="shared" si="216"/>
        <v>57540520</v>
      </c>
      <c r="C2810" s="82">
        <f t="shared" si="217"/>
        <v>2015</v>
      </c>
      <c r="D2810" s="82">
        <f t="shared" si="218"/>
        <v>3542.33</v>
      </c>
      <c r="E2810" s="82">
        <f t="shared" si="219"/>
        <v>649.89</v>
      </c>
      <c r="F2810" s="82">
        <f t="array" ref="F2810">SUM(IF(M2810:N2810="-",0,M2810:N2810),IF(O2810="-",0,-O2810))/100</f>
        <v>409.76</v>
      </c>
      <c r="G2810" s="82">
        <f t="array" ref="G2810">SUM(IF(P2810="-",0,P2810),IF(R2810="-",0,R2810))/100</f>
        <v>59.35</v>
      </c>
      <c r="H2810" s="82">
        <f t="array" ref="H2810">SUM(IF(Q2810="-",0,Q2810))/100</f>
        <v>180.78</v>
      </c>
      <c r="I2810" s="76">
        <v>5754052</v>
      </c>
      <c r="J2810" s="76" t="s">
        <v>278</v>
      </c>
      <c r="K2810" s="77">
        <v>42369</v>
      </c>
      <c r="L2810" s="76">
        <v>354233</v>
      </c>
      <c r="M2810" s="76">
        <v>39725</v>
      </c>
      <c r="N2810" s="76">
        <v>1251</v>
      </c>
      <c r="O2810" s="76">
        <v>0</v>
      </c>
      <c r="P2810" s="76">
        <v>5639</v>
      </c>
      <c r="Q2810" s="76">
        <v>18078</v>
      </c>
      <c r="R2810" s="76">
        <v>296</v>
      </c>
    </row>
    <row r="2811" spans="1:18">
      <c r="A2811" s="82">
        <f t="shared" si="215"/>
        <v>575405202014</v>
      </c>
      <c r="B2811" s="82" t="str">
        <f t="shared" si="216"/>
        <v>57540520</v>
      </c>
      <c r="C2811" s="82">
        <f t="shared" si="217"/>
        <v>2014</v>
      </c>
      <c r="D2811" s="82">
        <f t="shared" si="218"/>
        <v>3542.33</v>
      </c>
      <c r="E2811" s="82">
        <f t="shared" si="219"/>
        <v>646.06999999999994</v>
      </c>
      <c r="F2811" s="82">
        <f t="array" ref="F2811">SUM(IF(M2811:N2811="-",0,M2811:N2811),IF(O2811="-",0,-O2811))/100</f>
        <v>404.64</v>
      </c>
      <c r="G2811" s="82">
        <f t="array" ref="G2811">SUM(IF(P2811="-",0,P2811),IF(R2811="-",0,R2811))/100</f>
        <v>61.26</v>
      </c>
      <c r="H2811" s="82">
        <f t="array" ref="H2811">SUM(IF(Q2811="-",0,Q2811))/100</f>
        <v>180.17</v>
      </c>
      <c r="I2811" s="76">
        <v>5754052</v>
      </c>
      <c r="J2811" s="76" t="s">
        <v>278</v>
      </c>
      <c r="K2811" s="77">
        <v>42004</v>
      </c>
      <c r="L2811" s="76">
        <v>354233</v>
      </c>
      <c r="M2811" s="76">
        <v>39192</v>
      </c>
      <c r="N2811" s="76">
        <v>1272</v>
      </c>
      <c r="O2811" s="76" t="s">
        <v>19</v>
      </c>
      <c r="P2811" s="76">
        <v>5828</v>
      </c>
      <c r="Q2811" s="76">
        <v>18017</v>
      </c>
      <c r="R2811" s="76">
        <v>298</v>
      </c>
    </row>
    <row r="2812" spans="1:18">
      <c r="A2812" s="82">
        <f t="shared" si="215"/>
        <v>575405202013</v>
      </c>
      <c r="B2812" s="82" t="str">
        <f t="shared" si="216"/>
        <v>57540520</v>
      </c>
      <c r="C2812" s="82">
        <f t="shared" si="217"/>
        <v>2013</v>
      </c>
      <c r="D2812" s="82">
        <f t="shared" si="218"/>
        <v>3542.33</v>
      </c>
      <c r="E2812" s="82">
        <f t="shared" si="219"/>
        <v>645.54</v>
      </c>
      <c r="F2812" s="82">
        <f t="array" ref="F2812">SUM(IF(M2812:N2812="-",0,M2812:N2812),IF(O2812="-",0,-O2812))/100</f>
        <v>403.57</v>
      </c>
      <c r="G2812" s="82">
        <f t="array" ref="G2812">SUM(IF(P2812="-",0,P2812),IF(R2812="-",0,R2812))/100</f>
        <v>61.81</v>
      </c>
      <c r="H2812" s="82">
        <f t="array" ref="H2812">SUM(IF(Q2812="-",0,Q2812))/100</f>
        <v>180.16</v>
      </c>
      <c r="I2812" s="76">
        <v>5754052</v>
      </c>
      <c r="J2812" s="76" t="s">
        <v>278</v>
      </c>
      <c r="K2812" s="77">
        <v>41639</v>
      </c>
      <c r="L2812" s="76">
        <v>354233</v>
      </c>
      <c r="M2812" s="76">
        <v>39085</v>
      </c>
      <c r="N2812" s="76">
        <v>1272</v>
      </c>
      <c r="O2812" s="76" t="s">
        <v>19</v>
      </c>
      <c r="P2812" s="76">
        <v>5883</v>
      </c>
      <c r="Q2812" s="76">
        <v>18016</v>
      </c>
      <c r="R2812" s="76">
        <v>298</v>
      </c>
    </row>
    <row r="2813" spans="1:18">
      <c r="A2813" s="82">
        <f t="shared" si="215"/>
        <v>575405202012</v>
      </c>
      <c r="B2813" s="82" t="str">
        <f t="shared" si="216"/>
        <v>57540520</v>
      </c>
      <c r="C2813" s="82">
        <f t="shared" si="217"/>
        <v>2012</v>
      </c>
      <c r="D2813" s="82">
        <f t="shared" si="218"/>
        <v>3542.33</v>
      </c>
      <c r="E2813" s="82">
        <f t="shared" si="219"/>
        <v>642.99</v>
      </c>
      <c r="F2813" s="82">
        <f t="array" ref="F2813">SUM(IF(M2813:N2813="-",0,M2813:N2813),IF(O2813="-",0,-O2813))/100</f>
        <v>400.72</v>
      </c>
      <c r="G2813" s="82">
        <f t="array" ref="G2813">SUM(IF(P2813="-",0,P2813),IF(R2813="-",0,R2813))/100</f>
        <v>62.12</v>
      </c>
      <c r="H2813" s="82">
        <f t="array" ref="H2813">SUM(IF(Q2813="-",0,Q2813))/100</f>
        <v>180.15</v>
      </c>
      <c r="I2813" s="76">
        <v>5754052</v>
      </c>
      <c r="J2813" s="76" t="s">
        <v>278</v>
      </c>
      <c r="K2813" s="77">
        <v>41274</v>
      </c>
      <c r="L2813" s="76">
        <v>354233</v>
      </c>
      <c r="M2813" s="76">
        <v>38800</v>
      </c>
      <c r="N2813" s="76">
        <v>1272</v>
      </c>
      <c r="O2813" s="76">
        <v>0</v>
      </c>
      <c r="P2813" s="76">
        <v>5914</v>
      </c>
      <c r="Q2813" s="76">
        <v>18015</v>
      </c>
      <c r="R2813" s="76">
        <v>298</v>
      </c>
    </row>
    <row r="2814" spans="1:18">
      <c r="A2814" s="82">
        <f t="shared" si="215"/>
        <v>575405202011</v>
      </c>
      <c r="B2814" s="82" t="str">
        <f t="shared" si="216"/>
        <v>57540520</v>
      </c>
      <c r="C2814" s="82">
        <f t="shared" si="217"/>
        <v>2011</v>
      </c>
      <c r="D2814" s="82">
        <f t="shared" si="218"/>
        <v>3533.1</v>
      </c>
      <c r="E2814" s="82">
        <f t="shared" si="219"/>
        <v>640.41999999999996</v>
      </c>
      <c r="F2814" s="82">
        <f t="array" ref="F2814">SUM(IF(M2814:N2814="-",0,M2814:N2814),IF(O2814="-",0,-O2814))/100</f>
        <v>399.27</v>
      </c>
      <c r="G2814" s="82">
        <f t="array" ref="G2814">SUM(IF(P2814="-",0,P2814),IF(R2814="-",0,R2814))/100</f>
        <v>62.11</v>
      </c>
      <c r="H2814" s="82">
        <f t="array" ref="H2814">SUM(IF(Q2814="-",0,Q2814))/100</f>
        <v>179.04</v>
      </c>
      <c r="I2814" s="76">
        <v>5754052</v>
      </c>
      <c r="J2814" s="76" t="s">
        <v>278</v>
      </c>
      <c r="K2814" s="77">
        <v>40908</v>
      </c>
      <c r="L2814" s="76">
        <v>353310</v>
      </c>
      <c r="M2814" s="76">
        <v>39368</v>
      </c>
      <c r="N2814" s="76">
        <v>559</v>
      </c>
      <c r="O2814" s="76">
        <v>0</v>
      </c>
      <c r="P2814" s="76">
        <v>5913</v>
      </c>
      <c r="Q2814" s="76">
        <v>17904</v>
      </c>
      <c r="R2814" s="76">
        <v>298</v>
      </c>
    </row>
    <row r="2815" spans="1:18">
      <c r="A2815" s="82">
        <f t="shared" si="215"/>
        <v>575405202010</v>
      </c>
      <c r="B2815" s="82" t="str">
        <f t="shared" si="216"/>
        <v>57540520</v>
      </c>
      <c r="C2815" s="82">
        <f t="shared" si="217"/>
        <v>2010</v>
      </c>
      <c r="D2815" s="82">
        <f t="shared" si="218"/>
        <v>3532.62</v>
      </c>
      <c r="E2815" s="82">
        <f t="shared" si="219"/>
        <v>640.13</v>
      </c>
      <c r="F2815" s="82">
        <f t="array" ref="F2815">SUM(IF(M2815:N2815="-",0,M2815:N2815),IF(O2815="-",0,-O2815))/100</f>
        <v>399.02</v>
      </c>
      <c r="G2815" s="82">
        <f t="array" ref="G2815">SUM(IF(P2815="-",0,P2815),IF(R2815="-",0,R2815))/100</f>
        <v>62.11</v>
      </c>
      <c r="H2815" s="82">
        <f t="array" ref="H2815">SUM(IF(Q2815="-",0,Q2815))/100</f>
        <v>179</v>
      </c>
      <c r="I2815" s="76">
        <v>5754052</v>
      </c>
      <c r="J2815" s="76" t="s">
        <v>278</v>
      </c>
      <c r="K2815" s="77">
        <v>40543</v>
      </c>
      <c r="L2815" s="76">
        <v>353262</v>
      </c>
      <c r="M2815" s="76">
        <v>39343</v>
      </c>
      <c r="N2815" s="76">
        <v>559</v>
      </c>
      <c r="O2815" s="76">
        <v>0</v>
      </c>
      <c r="P2815" s="76">
        <v>5913</v>
      </c>
      <c r="Q2815" s="76">
        <v>17900</v>
      </c>
      <c r="R2815" s="76">
        <v>298</v>
      </c>
    </row>
    <row r="2816" spans="1:18">
      <c r="A2816" s="82">
        <f t="shared" si="215"/>
        <v>575405202009</v>
      </c>
      <c r="B2816" s="82" t="str">
        <f t="shared" si="216"/>
        <v>57540520</v>
      </c>
      <c r="C2816" s="82">
        <f t="shared" si="217"/>
        <v>2009</v>
      </c>
      <c r="D2816" s="82">
        <f t="shared" si="218"/>
        <v>3531.98</v>
      </c>
      <c r="E2816" s="82">
        <f t="shared" si="219"/>
        <v>639.03</v>
      </c>
      <c r="F2816" s="82">
        <f t="array" ref="F2816">SUM(IF(M2816:N2816="-",0,M2816:N2816),IF(O2816="-",0,-O2816))/100</f>
        <v>398.31</v>
      </c>
      <c r="G2816" s="82">
        <f t="array" ref="G2816">SUM(IF(P2816="-",0,P2816),IF(R2816="-",0,R2816))/100</f>
        <v>62.38</v>
      </c>
      <c r="H2816" s="82">
        <f t="array" ref="H2816">SUM(IF(Q2816="-",0,Q2816))/100</f>
        <v>178.34</v>
      </c>
      <c r="I2816" s="76">
        <v>5754052</v>
      </c>
      <c r="J2816" s="76" t="s">
        <v>278</v>
      </c>
      <c r="K2816" s="77">
        <v>40178</v>
      </c>
      <c r="L2816" s="76">
        <v>353198</v>
      </c>
      <c r="M2816" s="76">
        <v>39272</v>
      </c>
      <c r="N2816" s="76">
        <v>559</v>
      </c>
      <c r="O2816" s="76" t="s">
        <v>19</v>
      </c>
      <c r="P2816" s="76">
        <v>5940</v>
      </c>
      <c r="Q2816" s="76">
        <v>17834</v>
      </c>
      <c r="R2816" s="76">
        <v>298</v>
      </c>
    </row>
    <row r="2817" spans="1:18">
      <c r="A2817" s="82">
        <f t="shared" si="215"/>
        <v>575405202008</v>
      </c>
      <c r="B2817" s="82" t="str">
        <f t="shared" si="216"/>
        <v>57540520</v>
      </c>
      <c r="C2817" s="82">
        <f t="shared" si="217"/>
        <v>2008</v>
      </c>
      <c r="D2817" s="82">
        <f t="shared" si="218"/>
        <v>3531.55</v>
      </c>
      <c r="E2817" s="82">
        <f t="shared" si="219"/>
        <v>628.14</v>
      </c>
      <c r="F2817" s="82">
        <f t="array" ref="F2817">SUM(IF(M2817:N2817="-",0,M2817:N2817),IF(O2817="-",0,-O2817))/100</f>
        <v>414.16</v>
      </c>
      <c r="G2817" s="82">
        <f t="array" ref="G2817">SUM(IF(P2817="-",0,P2817),IF(R2817="-",0,R2817))/100</f>
        <v>36.130000000000003</v>
      </c>
      <c r="H2817" s="82">
        <f t="array" ref="H2817">SUM(IF(Q2817="-",0,Q2817))/100</f>
        <v>177.85</v>
      </c>
      <c r="I2817" s="76">
        <v>5754052</v>
      </c>
      <c r="J2817" s="76" t="s">
        <v>278</v>
      </c>
      <c r="K2817" s="77">
        <v>39813</v>
      </c>
      <c r="L2817" s="76">
        <v>353155</v>
      </c>
      <c r="M2817" s="76">
        <v>40918</v>
      </c>
      <c r="N2817" s="76">
        <v>716</v>
      </c>
      <c r="O2817" s="76">
        <v>218</v>
      </c>
      <c r="P2817" s="76">
        <v>3322</v>
      </c>
      <c r="Q2817" s="76">
        <v>17785</v>
      </c>
      <c r="R2817" s="76">
        <v>291</v>
      </c>
    </row>
    <row r="2818" spans="1:18">
      <c r="A2818" s="82">
        <f t="shared" si="215"/>
        <v>575405202007</v>
      </c>
      <c r="B2818" s="82" t="str">
        <f t="shared" si="216"/>
        <v>57540520</v>
      </c>
      <c r="C2818" s="82">
        <f t="shared" si="217"/>
        <v>2007</v>
      </c>
      <c r="D2818" s="82">
        <f t="shared" si="218"/>
        <v>3531.52</v>
      </c>
      <c r="E2818" s="82">
        <f t="shared" si="219"/>
        <v>623.88</v>
      </c>
      <c r="F2818" s="82">
        <f t="array" ref="F2818">SUM(IF(M2818:N2818="-",0,M2818:N2818),IF(O2818="-",0,-O2818))/100</f>
        <v>411.99</v>
      </c>
      <c r="G2818" s="82">
        <f t="array" ref="G2818">SUM(IF(P2818="-",0,P2818),IF(R2818="-",0,R2818))/100</f>
        <v>31.95</v>
      </c>
      <c r="H2818" s="82">
        <f t="array" ref="H2818">SUM(IF(Q2818="-",0,Q2818))/100</f>
        <v>179.94</v>
      </c>
      <c r="I2818" s="76">
        <v>5754052</v>
      </c>
      <c r="J2818" s="76" t="s">
        <v>278</v>
      </c>
      <c r="K2818" s="77">
        <v>39447</v>
      </c>
      <c r="L2818" s="76">
        <v>353152</v>
      </c>
      <c r="M2818" s="76">
        <v>40765</v>
      </c>
      <c r="N2818" s="76">
        <v>652</v>
      </c>
      <c r="O2818" s="76">
        <v>218</v>
      </c>
      <c r="P2818" s="76">
        <v>2904</v>
      </c>
      <c r="Q2818" s="76">
        <v>17994</v>
      </c>
      <c r="R2818" s="76">
        <v>291</v>
      </c>
    </row>
    <row r="2819" spans="1:18">
      <c r="A2819" s="82">
        <f t="shared" si="215"/>
        <v>575405202006</v>
      </c>
      <c r="B2819" s="82" t="str">
        <f t="shared" si="216"/>
        <v>57540520</v>
      </c>
      <c r="C2819" s="82">
        <f t="shared" si="217"/>
        <v>2006</v>
      </c>
      <c r="D2819" s="82">
        <f t="shared" si="218"/>
        <v>3531.61</v>
      </c>
      <c r="E2819" s="82">
        <f t="shared" si="219"/>
        <v>615.53</v>
      </c>
      <c r="F2819" s="82">
        <f t="array" ref="F2819">SUM(IF(M2819:N2819="-",0,M2819:N2819),IF(O2819="-",0,-O2819))/100</f>
        <v>412.95</v>
      </c>
      <c r="G2819" s="82">
        <f t="array" ref="G2819">SUM(IF(P2819="-",0,P2819),IF(R2819="-",0,R2819))/100</f>
        <v>22.08</v>
      </c>
      <c r="H2819" s="82">
        <f t="array" ref="H2819">SUM(IF(Q2819="-",0,Q2819))/100</f>
        <v>180.5</v>
      </c>
      <c r="I2819" s="76">
        <v>5754052</v>
      </c>
      <c r="J2819" s="76" t="s">
        <v>278</v>
      </c>
      <c r="K2819" s="77">
        <v>39082</v>
      </c>
      <c r="L2819" s="76">
        <v>353161</v>
      </c>
      <c r="M2819" s="76">
        <v>40856</v>
      </c>
      <c r="N2819" s="76">
        <v>657</v>
      </c>
      <c r="O2819" s="76">
        <v>218</v>
      </c>
      <c r="P2819" s="76">
        <v>1917</v>
      </c>
      <c r="Q2819" s="76">
        <v>18050</v>
      </c>
      <c r="R2819" s="76">
        <v>291</v>
      </c>
    </row>
    <row r="2820" spans="1:18">
      <c r="A2820" s="82">
        <f t="shared" si="215"/>
        <v>575800002015</v>
      </c>
      <c r="B2820" s="82" t="str">
        <f t="shared" si="216"/>
        <v>57580000</v>
      </c>
      <c r="C2820" s="82">
        <f t="shared" si="217"/>
        <v>2015</v>
      </c>
      <c r="D2820" s="82">
        <f t="shared" si="218"/>
        <v>45041.37</v>
      </c>
      <c r="E2820" s="82">
        <f t="shared" si="219"/>
        <v>13643.779999999999</v>
      </c>
      <c r="F2820" s="82">
        <f t="array" ref="F2820">SUM(IF(M2820:N2820="-",0,M2820:N2820),IF(O2820="-",0,-O2820))/100</f>
        <v>9166.17</v>
      </c>
      <c r="G2820" s="82">
        <f t="array" ref="G2820">SUM(IF(P2820="-",0,P2820),IF(R2820="-",0,R2820))/100</f>
        <v>754.79</v>
      </c>
      <c r="H2820" s="82">
        <f t="array" ref="H2820">SUM(IF(Q2820="-",0,Q2820))/100</f>
        <v>3722.82</v>
      </c>
      <c r="I2820" s="76">
        <v>5758</v>
      </c>
      <c r="J2820" s="76" t="s">
        <v>279</v>
      </c>
      <c r="K2820" s="77">
        <v>42369</v>
      </c>
      <c r="L2820" s="76">
        <v>4504137</v>
      </c>
      <c r="M2820" s="76">
        <v>891996</v>
      </c>
      <c r="N2820" s="76">
        <v>31310</v>
      </c>
      <c r="O2820" s="76">
        <v>6689</v>
      </c>
      <c r="P2820" s="76">
        <v>62963</v>
      </c>
      <c r="Q2820" s="76">
        <v>372282</v>
      </c>
      <c r="R2820" s="76">
        <v>12516</v>
      </c>
    </row>
    <row r="2821" spans="1:18">
      <c r="A2821" s="82">
        <f t="shared" si="215"/>
        <v>575800002014</v>
      </c>
      <c r="B2821" s="82" t="str">
        <f t="shared" si="216"/>
        <v>57580000</v>
      </c>
      <c r="C2821" s="82">
        <f t="shared" si="217"/>
        <v>2014</v>
      </c>
      <c r="D2821" s="82">
        <f t="shared" si="218"/>
        <v>45041.31</v>
      </c>
      <c r="E2821" s="82">
        <f t="shared" si="219"/>
        <v>13584.79</v>
      </c>
      <c r="F2821" s="82">
        <f t="array" ref="F2821">SUM(IF(M2821:N2821="-",0,M2821:N2821),IF(O2821="-",0,-O2821))/100</f>
        <v>9125.0400000000009</v>
      </c>
      <c r="G2821" s="82">
        <f t="array" ref="G2821">SUM(IF(P2821="-",0,P2821),IF(R2821="-",0,R2821))/100</f>
        <v>749.56</v>
      </c>
      <c r="H2821" s="82">
        <f t="array" ref="H2821">SUM(IF(Q2821="-",0,Q2821))/100</f>
        <v>3710.19</v>
      </c>
      <c r="I2821" s="76">
        <v>5758</v>
      </c>
      <c r="J2821" s="76" t="s">
        <v>279</v>
      </c>
      <c r="K2821" s="77">
        <v>42004</v>
      </c>
      <c r="L2821" s="76">
        <v>4504131</v>
      </c>
      <c r="M2821" s="76">
        <v>887085</v>
      </c>
      <c r="N2821" s="76">
        <v>33142</v>
      </c>
      <c r="O2821" s="76">
        <v>7723</v>
      </c>
      <c r="P2821" s="76">
        <v>61936</v>
      </c>
      <c r="Q2821" s="76">
        <v>371019</v>
      </c>
      <c r="R2821" s="76">
        <v>13020</v>
      </c>
    </row>
    <row r="2822" spans="1:18">
      <c r="A2822" s="82">
        <f t="shared" si="215"/>
        <v>575800002013</v>
      </c>
      <c r="B2822" s="82" t="str">
        <f t="shared" si="216"/>
        <v>57580000</v>
      </c>
      <c r="C2822" s="82">
        <f t="shared" si="217"/>
        <v>2013</v>
      </c>
      <c r="D2822" s="82">
        <f t="shared" si="218"/>
        <v>45041.33</v>
      </c>
      <c r="E2822" s="82">
        <f t="shared" si="219"/>
        <v>13539.06</v>
      </c>
      <c r="F2822" s="82">
        <f t="array" ref="F2822">SUM(IF(M2822:N2822="-",0,M2822:N2822),IF(O2822="-",0,-O2822))/100</f>
        <v>9119.39</v>
      </c>
      <c r="G2822" s="82">
        <f t="array" ref="G2822">SUM(IF(P2822="-",0,P2822),IF(R2822="-",0,R2822))/100</f>
        <v>720.43</v>
      </c>
      <c r="H2822" s="82">
        <f t="array" ref="H2822">SUM(IF(Q2822="-",0,Q2822))/100</f>
        <v>3699.24</v>
      </c>
      <c r="I2822" s="76">
        <v>5758</v>
      </c>
      <c r="J2822" s="76" t="s">
        <v>279</v>
      </c>
      <c r="K2822" s="77">
        <v>41639</v>
      </c>
      <c r="L2822" s="76">
        <v>4504133</v>
      </c>
      <c r="M2822" s="76">
        <v>886213</v>
      </c>
      <c r="N2822" s="76">
        <v>33719</v>
      </c>
      <c r="O2822" s="76">
        <v>7993</v>
      </c>
      <c r="P2822" s="76">
        <v>58220</v>
      </c>
      <c r="Q2822" s="76">
        <v>369924</v>
      </c>
      <c r="R2822" s="76">
        <v>13823</v>
      </c>
    </row>
    <row r="2823" spans="1:18">
      <c r="A2823" s="82">
        <f t="shared" si="215"/>
        <v>575800002012</v>
      </c>
      <c r="B2823" s="82" t="str">
        <f t="shared" si="216"/>
        <v>57580000</v>
      </c>
      <c r="C2823" s="82">
        <f t="shared" si="217"/>
        <v>2012</v>
      </c>
      <c r="D2823" s="82">
        <f t="shared" si="218"/>
        <v>45041.35</v>
      </c>
      <c r="E2823" s="82">
        <f t="shared" si="219"/>
        <v>13465.5</v>
      </c>
      <c r="F2823" s="82">
        <f t="array" ref="F2823">SUM(IF(M2823:N2823="-",0,M2823:N2823),IF(O2823="-",0,-O2823))/100</f>
        <v>9111.44</v>
      </c>
      <c r="G2823" s="82">
        <f t="array" ref="G2823">SUM(IF(P2823="-",0,P2823),IF(R2823="-",0,R2823))/100</f>
        <v>676.19</v>
      </c>
      <c r="H2823" s="82">
        <f t="array" ref="H2823">SUM(IF(Q2823="-",0,Q2823))/100</f>
        <v>3677.87</v>
      </c>
      <c r="I2823" s="76">
        <v>5758</v>
      </c>
      <c r="J2823" s="76" t="s">
        <v>279</v>
      </c>
      <c r="K2823" s="77">
        <v>41274</v>
      </c>
      <c r="L2823" s="76">
        <v>4504135</v>
      </c>
      <c r="M2823" s="76">
        <v>885675</v>
      </c>
      <c r="N2823" s="76">
        <v>34372</v>
      </c>
      <c r="O2823" s="76">
        <v>8903</v>
      </c>
      <c r="P2823" s="76">
        <v>53664</v>
      </c>
      <c r="Q2823" s="76">
        <v>367787</v>
      </c>
      <c r="R2823" s="76">
        <v>13955</v>
      </c>
    </row>
    <row r="2824" spans="1:18">
      <c r="A2824" s="82">
        <f t="shared" si="215"/>
        <v>575800002011</v>
      </c>
      <c r="B2824" s="82" t="str">
        <f t="shared" si="216"/>
        <v>57580000</v>
      </c>
      <c r="C2824" s="82">
        <f t="shared" si="217"/>
        <v>2011</v>
      </c>
      <c r="D2824" s="82">
        <f t="shared" si="218"/>
        <v>45041.35</v>
      </c>
      <c r="E2824" s="82">
        <f t="shared" si="219"/>
        <v>13397.07</v>
      </c>
      <c r="F2824" s="82">
        <f t="array" ref="F2824">SUM(IF(M2824:N2824="-",0,M2824:N2824),IF(O2824="-",0,-O2824))/100</f>
        <v>9088.9599999999991</v>
      </c>
      <c r="G2824" s="82">
        <f t="array" ref="G2824">SUM(IF(P2824="-",0,P2824),IF(R2824="-",0,R2824))/100</f>
        <v>636.02</v>
      </c>
      <c r="H2824" s="82">
        <f t="array" ref="H2824">SUM(IF(Q2824="-",0,Q2824))/100</f>
        <v>3672.09</v>
      </c>
      <c r="I2824" s="76">
        <v>5758</v>
      </c>
      <c r="J2824" s="76" t="s">
        <v>279</v>
      </c>
      <c r="K2824" s="77">
        <v>40908</v>
      </c>
      <c r="L2824" s="76">
        <v>4504135</v>
      </c>
      <c r="M2824" s="76">
        <v>883442</v>
      </c>
      <c r="N2824" s="76">
        <v>34497</v>
      </c>
      <c r="O2824" s="76">
        <v>9043</v>
      </c>
      <c r="P2824" s="76">
        <v>48254</v>
      </c>
      <c r="Q2824" s="76">
        <v>367209</v>
      </c>
      <c r="R2824" s="76">
        <v>15348</v>
      </c>
    </row>
    <row r="2825" spans="1:18">
      <c r="A2825" s="82">
        <f t="shared" si="215"/>
        <v>575800002010</v>
      </c>
      <c r="B2825" s="82" t="str">
        <f t="shared" si="216"/>
        <v>57580000</v>
      </c>
      <c r="C2825" s="82">
        <f t="shared" si="217"/>
        <v>2010</v>
      </c>
      <c r="D2825" s="82">
        <f t="shared" si="218"/>
        <v>45010.33</v>
      </c>
      <c r="E2825" s="82">
        <f t="shared" si="219"/>
        <v>13344.189999999999</v>
      </c>
      <c r="F2825" s="82">
        <f t="array" ref="F2825">SUM(IF(M2825:N2825="-",0,M2825:N2825),IF(O2825="-",0,-O2825))/100</f>
        <v>9030.4</v>
      </c>
      <c r="G2825" s="82">
        <f t="array" ref="G2825">SUM(IF(P2825="-",0,P2825),IF(R2825="-",0,R2825))/100</f>
        <v>644.84</v>
      </c>
      <c r="H2825" s="82">
        <f t="array" ref="H2825">SUM(IF(Q2825="-",0,Q2825))/100</f>
        <v>3668.95</v>
      </c>
      <c r="I2825" s="76">
        <v>5758</v>
      </c>
      <c r="J2825" s="76" t="s">
        <v>279</v>
      </c>
      <c r="K2825" s="77">
        <v>40543</v>
      </c>
      <c r="L2825" s="76">
        <v>4501033</v>
      </c>
      <c r="M2825" s="76">
        <v>887809</v>
      </c>
      <c r="N2825" s="76">
        <v>23103</v>
      </c>
      <c r="O2825" s="76">
        <v>7872</v>
      </c>
      <c r="P2825" s="76">
        <v>49132</v>
      </c>
      <c r="Q2825" s="76">
        <v>366895</v>
      </c>
      <c r="R2825" s="76">
        <v>15352</v>
      </c>
    </row>
    <row r="2826" spans="1:18">
      <c r="A2826" s="82">
        <f t="shared" si="215"/>
        <v>575800002009</v>
      </c>
      <c r="B2826" s="82" t="str">
        <f t="shared" si="216"/>
        <v>57580000</v>
      </c>
      <c r="C2826" s="82">
        <f t="shared" si="217"/>
        <v>2009</v>
      </c>
      <c r="D2826" s="82">
        <f t="shared" si="218"/>
        <v>45008.94</v>
      </c>
      <c r="E2826" s="82">
        <f t="shared" si="219"/>
        <v>13257.68</v>
      </c>
      <c r="F2826" s="82">
        <f t="array" ref="F2826">SUM(IF(M2826:N2826="-",0,M2826:N2826),IF(O2826="-",0,-O2826))/100</f>
        <v>9004</v>
      </c>
      <c r="G2826" s="82">
        <f t="array" ref="G2826">SUM(IF(P2826="-",0,P2826),IF(R2826="-",0,R2826))/100</f>
        <v>616.61</v>
      </c>
      <c r="H2826" s="82">
        <f t="array" ref="H2826">SUM(IF(Q2826="-",0,Q2826))/100</f>
        <v>3637.07</v>
      </c>
      <c r="I2826" s="76">
        <v>5758</v>
      </c>
      <c r="J2826" s="76" t="s">
        <v>279</v>
      </c>
      <c r="K2826" s="77">
        <v>40178</v>
      </c>
      <c r="L2826" s="76">
        <v>4500894</v>
      </c>
      <c r="M2826" s="76">
        <v>885430</v>
      </c>
      <c r="N2826" s="76">
        <v>22947</v>
      </c>
      <c r="O2826" s="76">
        <v>7977</v>
      </c>
      <c r="P2826" s="76">
        <v>46522</v>
      </c>
      <c r="Q2826" s="76">
        <v>363707</v>
      </c>
      <c r="R2826" s="76">
        <v>15139</v>
      </c>
    </row>
    <row r="2827" spans="1:18">
      <c r="A2827" s="82">
        <f t="shared" ref="A2827:A2890" si="220">(B2827&amp;C2827)+0</f>
        <v>575800002008</v>
      </c>
      <c r="B2827" s="82" t="str">
        <f t="shared" ref="B2827:B2890" si="221">LEFT(I2827&amp;"00000000",8)</f>
        <v>57580000</v>
      </c>
      <c r="C2827" s="82">
        <f t="shared" ref="C2827:C2890" si="222">YEAR(K2827)</f>
        <v>2008</v>
      </c>
      <c r="D2827" s="82">
        <f t="shared" ref="D2827:D2890" si="223">IF(L2827="-",0,L2827/100)</f>
        <v>45007.57</v>
      </c>
      <c r="E2827" s="82">
        <f t="shared" ref="E2827:E2890" si="224">SUM(F2827:H2827)</f>
        <v>13189.69</v>
      </c>
      <c r="F2827" s="82">
        <f t="array" ref="F2827">SUM(IF(M2827:N2827="-",0,M2827:N2827),IF(O2827="-",0,-O2827))/100</f>
        <v>8960.43</v>
      </c>
      <c r="G2827" s="82">
        <f t="array" ref="G2827">SUM(IF(P2827="-",0,P2827),IF(R2827="-",0,R2827))/100</f>
        <v>601.11</v>
      </c>
      <c r="H2827" s="82">
        <f t="array" ref="H2827">SUM(IF(Q2827="-",0,Q2827))/100</f>
        <v>3628.15</v>
      </c>
      <c r="I2827" s="76">
        <v>5758</v>
      </c>
      <c r="J2827" s="76" t="s">
        <v>279</v>
      </c>
      <c r="K2827" s="77">
        <v>39813</v>
      </c>
      <c r="L2827" s="76">
        <v>4500757</v>
      </c>
      <c r="M2827" s="76">
        <v>881882</v>
      </c>
      <c r="N2827" s="76">
        <v>22234</v>
      </c>
      <c r="O2827" s="76">
        <v>8073</v>
      </c>
      <c r="P2827" s="76">
        <v>44923</v>
      </c>
      <c r="Q2827" s="76">
        <v>362815</v>
      </c>
      <c r="R2827" s="76">
        <v>15188</v>
      </c>
    </row>
    <row r="2828" spans="1:18">
      <c r="A2828" s="82">
        <f t="shared" si="220"/>
        <v>575800002007</v>
      </c>
      <c r="B2828" s="82" t="str">
        <f t="shared" si="221"/>
        <v>57580000</v>
      </c>
      <c r="C2828" s="82">
        <f t="shared" si="222"/>
        <v>2007</v>
      </c>
      <c r="D2828" s="82">
        <f t="shared" si="223"/>
        <v>45006.98</v>
      </c>
      <c r="E2828" s="82">
        <f t="shared" si="224"/>
        <v>13116.59</v>
      </c>
      <c r="F2828" s="82">
        <f t="array" ref="F2828">SUM(IF(M2828:N2828="-",0,M2828:N2828),IF(O2828="-",0,-O2828))/100</f>
        <v>8912.92</v>
      </c>
      <c r="G2828" s="82">
        <f t="array" ref="G2828">SUM(IF(P2828="-",0,P2828),IF(R2828="-",0,R2828))/100</f>
        <v>585.02</v>
      </c>
      <c r="H2828" s="82">
        <f t="array" ref="H2828">SUM(IF(Q2828="-",0,Q2828))/100</f>
        <v>3618.65</v>
      </c>
      <c r="I2828" s="76">
        <v>5758</v>
      </c>
      <c r="J2828" s="76" t="s">
        <v>279</v>
      </c>
      <c r="K2828" s="77">
        <v>39447</v>
      </c>
      <c r="L2828" s="76">
        <v>4500698</v>
      </c>
      <c r="M2828" s="76">
        <v>876763</v>
      </c>
      <c r="N2828" s="76">
        <v>22603</v>
      </c>
      <c r="O2828" s="76">
        <v>8074</v>
      </c>
      <c r="P2828" s="76">
        <v>43244</v>
      </c>
      <c r="Q2828" s="76">
        <v>361865</v>
      </c>
      <c r="R2828" s="76">
        <v>15258</v>
      </c>
    </row>
    <row r="2829" spans="1:18">
      <c r="A2829" s="82">
        <f t="shared" si="220"/>
        <v>575800002006</v>
      </c>
      <c r="B2829" s="82" t="str">
        <f t="shared" si="221"/>
        <v>57580000</v>
      </c>
      <c r="C2829" s="82">
        <f t="shared" si="222"/>
        <v>2006</v>
      </c>
      <c r="D2829" s="82">
        <f t="shared" si="223"/>
        <v>45007.21</v>
      </c>
      <c r="E2829" s="82">
        <f t="shared" si="224"/>
        <v>13011.42</v>
      </c>
      <c r="F2829" s="82">
        <f t="array" ref="F2829">SUM(IF(M2829:N2829="-",0,M2829:N2829),IF(O2829="-",0,-O2829))/100</f>
        <v>8820.08</v>
      </c>
      <c r="G2829" s="82">
        <f t="array" ref="G2829">SUM(IF(P2829="-",0,P2829),IF(R2829="-",0,R2829))/100</f>
        <v>580.5</v>
      </c>
      <c r="H2829" s="82">
        <f t="array" ref="H2829">SUM(IF(Q2829="-",0,Q2829))/100</f>
        <v>3610.84</v>
      </c>
      <c r="I2829" s="76">
        <v>5758</v>
      </c>
      <c r="J2829" s="76" t="s">
        <v>279</v>
      </c>
      <c r="K2829" s="77">
        <v>39082</v>
      </c>
      <c r="L2829" s="76">
        <v>4500721</v>
      </c>
      <c r="M2829" s="76">
        <v>868300</v>
      </c>
      <c r="N2829" s="76">
        <v>22002</v>
      </c>
      <c r="O2829" s="76">
        <v>8294</v>
      </c>
      <c r="P2829" s="76">
        <v>42756</v>
      </c>
      <c r="Q2829" s="76">
        <v>361084</v>
      </c>
      <c r="R2829" s="76">
        <v>15294</v>
      </c>
    </row>
    <row r="2830" spans="1:18">
      <c r="A2830" s="82">
        <f t="shared" si="220"/>
        <v>575800402015</v>
      </c>
      <c r="B2830" s="82" t="str">
        <f t="shared" si="221"/>
        <v>57580040</v>
      </c>
      <c r="C2830" s="82">
        <f t="shared" si="222"/>
        <v>2015</v>
      </c>
      <c r="D2830" s="82">
        <f t="shared" si="223"/>
        <v>5930.37</v>
      </c>
      <c r="E2830" s="82">
        <f t="shared" si="224"/>
        <v>2228.23</v>
      </c>
      <c r="F2830" s="82">
        <f t="array" ref="F2830">SUM(IF(M2830:N2830="-",0,M2830:N2830),IF(O2830="-",0,-O2830))/100</f>
        <v>1549.92</v>
      </c>
      <c r="G2830" s="82">
        <f t="array" ref="G2830">SUM(IF(P2830="-",0,P2830),IF(R2830="-",0,R2830))/100</f>
        <v>71.680000000000007</v>
      </c>
      <c r="H2830" s="82">
        <f t="array" ref="H2830">SUM(IF(Q2830="-",0,Q2830))/100</f>
        <v>606.63</v>
      </c>
      <c r="I2830" s="76">
        <v>5758004</v>
      </c>
      <c r="J2830" s="76" t="s">
        <v>280</v>
      </c>
      <c r="K2830" s="77">
        <v>42369</v>
      </c>
      <c r="L2830" s="76">
        <v>593037</v>
      </c>
      <c r="M2830" s="76">
        <v>150400</v>
      </c>
      <c r="N2830" s="76">
        <v>5395</v>
      </c>
      <c r="O2830" s="76">
        <v>803</v>
      </c>
      <c r="P2830" s="76">
        <v>4572</v>
      </c>
      <c r="Q2830" s="76">
        <v>60663</v>
      </c>
      <c r="R2830" s="76">
        <v>2596</v>
      </c>
    </row>
    <row r="2831" spans="1:18">
      <c r="A2831" s="82">
        <f t="shared" si="220"/>
        <v>575800402014</v>
      </c>
      <c r="B2831" s="82" t="str">
        <f t="shared" si="221"/>
        <v>57580040</v>
      </c>
      <c r="C2831" s="82">
        <f t="shared" si="222"/>
        <v>2014</v>
      </c>
      <c r="D2831" s="82">
        <f t="shared" si="223"/>
        <v>5930.38</v>
      </c>
      <c r="E2831" s="82">
        <f t="shared" si="224"/>
        <v>2219.5100000000002</v>
      </c>
      <c r="F2831" s="82">
        <f t="array" ref="F2831">SUM(IF(M2831:N2831="-",0,M2831:N2831),IF(O2831="-",0,-O2831))/100</f>
        <v>1542.36</v>
      </c>
      <c r="G2831" s="82">
        <f t="array" ref="G2831">SUM(IF(P2831="-",0,P2831),IF(R2831="-",0,R2831))/100</f>
        <v>70.959999999999994</v>
      </c>
      <c r="H2831" s="82">
        <f t="array" ref="H2831">SUM(IF(Q2831="-",0,Q2831))/100</f>
        <v>606.19000000000005</v>
      </c>
      <c r="I2831" s="76">
        <v>5758004</v>
      </c>
      <c r="J2831" s="76" t="s">
        <v>280</v>
      </c>
      <c r="K2831" s="77">
        <v>42004</v>
      </c>
      <c r="L2831" s="76">
        <v>593038</v>
      </c>
      <c r="M2831" s="76">
        <v>149845</v>
      </c>
      <c r="N2831" s="76">
        <v>5922</v>
      </c>
      <c r="O2831" s="76">
        <v>1531</v>
      </c>
      <c r="P2831" s="76">
        <v>4497</v>
      </c>
      <c r="Q2831" s="76">
        <v>60619</v>
      </c>
      <c r="R2831" s="76">
        <v>2599</v>
      </c>
    </row>
    <row r="2832" spans="1:18">
      <c r="A2832" s="82">
        <f t="shared" si="220"/>
        <v>575800402013</v>
      </c>
      <c r="B2832" s="82" t="str">
        <f t="shared" si="221"/>
        <v>57580040</v>
      </c>
      <c r="C2832" s="82">
        <f t="shared" si="222"/>
        <v>2013</v>
      </c>
      <c r="D2832" s="82">
        <f t="shared" si="223"/>
        <v>5930.38</v>
      </c>
      <c r="E2832" s="82">
        <f t="shared" si="224"/>
        <v>2215.58</v>
      </c>
      <c r="F2832" s="82">
        <f t="array" ref="F2832">SUM(IF(M2832:N2832="-",0,M2832:N2832),IF(O2832="-",0,-O2832))/100</f>
        <v>1541.3</v>
      </c>
      <c r="G2832" s="82">
        <f t="array" ref="G2832">SUM(IF(P2832="-",0,P2832),IF(R2832="-",0,R2832))/100</f>
        <v>70.45</v>
      </c>
      <c r="H2832" s="82">
        <f t="array" ref="H2832">SUM(IF(Q2832="-",0,Q2832))/100</f>
        <v>603.83000000000004</v>
      </c>
      <c r="I2832" s="76">
        <v>5758004</v>
      </c>
      <c r="J2832" s="76" t="s">
        <v>280</v>
      </c>
      <c r="K2832" s="77">
        <v>41639</v>
      </c>
      <c r="L2832" s="76">
        <v>593038</v>
      </c>
      <c r="M2832" s="76">
        <v>149703</v>
      </c>
      <c r="N2832" s="76">
        <v>5958</v>
      </c>
      <c r="O2832" s="76">
        <v>1531</v>
      </c>
      <c r="P2832" s="76">
        <v>4446</v>
      </c>
      <c r="Q2832" s="76">
        <v>60383</v>
      </c>
      <c r="R2832" s="76">
        <v>2599</v>
      </c>
    </row>
    <row r="2833" spans="1:18">
      <c r="A2833" s="82">
        <f t="shared" si="220"/>
        <v>575800402012</v>
      </c>
      <c r="B2833" s="82" t="str">
        <f t="shared" si="221"/>
        <v>57580040</v>
      </c>
      <c r="C2833" s="82">
        <f t="shared" si="222"/>
        <v>2012</v>
      </c>
      <c r="D2833" s="82">
        <f t="shared" si="223"/>
        <v>5930.38</v>
      </c>
      <c r="E2833" s="82">
        <f t="shared" si="224"/>
        <v>2204.3000000000002</v>
      </c>
      <c r="F2833" s="82">
        <f t="array" ref="F2833">SUM(IF(M2833:N2833="-",0,M2833:N2833),IF(O2833="-",0,-O2833))/100</f>
        <v>1532.01</v>
      </c>
      <c r="G2833" s="82">
        <f t="array" ref="G2833">SUM(IF(P2833="-",0,P2833),IF(R2833="-",0,R2833))/100</f>
        <v>68.64</v>
      </c>
      <c r="H2833" s="82">
        <f t="array" ref="H2833">SUM(IF(Q2833="-",0,Q2833))/100</f>
        <v>603.65</v>
      </c>
      <c r="I2833" s="76">
        <v>5758004</v>
      </c>
      <c r="J2833" s="76" t="s">
        <v>280</v>
      </c>
      <c r="K2833" s="77">
        <v>41274</v>
      </c>
      <c r="L2833" s="76">
        <v>593038</v>
      </c>
      <c r="M2833" s="76">
        <v>149145</v>
      </c>
      <c r="N2833" s="76">
        <v>5704</v>
      </c>
      <c r="O2833" s="76">
        <v>1648</v>
      </c>
      <c r="P2833" s="76">
        <v>4264</v>
      </c>
      <c r="Q2833" s="76">
        <v>60365</v>
      </c>
      <c r="R2833" s="76">
        <v>2600</v>
      </c>
    </row>
    <row r="2834" spans="1:18">
      <c r="A2834" s="82">
        <f t="shared" si="220"/>
        <v>575800402011</v>
      </c>
      <c r="B2834" s="82" t="str">
        <f t="shared" si="221"/>
        <v>57580040</v>
      </c>
      <c r="C2834" s="82">
        <f t="shared" si="222"/>
        <v>2011</v>
      </c>
      <c r="D2834" s="82">
        <f t="shared" si="223"/>
        <v>5930.38</v>
      </c>
      <c r="E2834" s="82">
        <f t="shared" si="224"/>
        <v>2197.12</v>
      </c>
      <c r="F2834" s="82">
        <f t="array" ref="F2834">SUM(IF(M2834:N2834="-",0,M2834:N2834),IF(O2834="-",0,-O2834))/100</f>
        <v>1518.93</v>
      </c>
      <c r="G2834" s="82">
        <f t="array" ref="G2834">SUM(IF(P2834="-",0,P2834),IF(R2834="-",0,R2834))/100</f>
        <v>74.28</v>
      </c>
      <c r="H2834" s="82">
        <f t="array" ref="H2834">SUM(IF(Q2834="-",0,Q2834))/100</f>
        <v>603.91</v>
      </c>
      <c r="I2834" s="76">
        <v>5758004</v>
      </c>
      <c r="J2834" s="76" t="s">
        <v>280</v>
      </c>
      <c r="K2834" s="77">
        <v>40908</v>
      </c>
      <c r="L2834" s="76">
        <v>593038</v>
      </c>
      <c r="M2834" s="76">
        <v>147772</v>
      </c>
      <c r="N2834" s="76">
        <v>5897</v>
      </c>
      <c r="O2834" s="76">
        <v>1776</v>
      </c>
      <c r="P2834" s="76">
        <v>4123</v>
      </c>
      <c r="Q2834" s="76">
        <v>60391</v>
      </c>
      <c r="R2834" s="76">
        <v>3305</v>
      </c>
    </row>
    <row r="2835" spans="1:18">
      <c r="A2835" s="82">
        <f t="shared" si="220"/>
        <v>575800402010</v>
      </c>
      <c r="B2835" s="82" t="str">
        <f t="shared" si="221"/>
        <v>57580040</v>
      </c>
      <c r="C2835" s="82">
        <f t="shared" si="222"/>
        <v>2010</v>
      </c>
      <c r="D2835" s="82">
        <f t="shared" si="223"/>
        <v>5930.73</v>
      </c>
      <c r="E2835" s="82">
        <f t="shared" si="224"/>
        <v>2190.1099999999997</v>
      </c>
      <c r="F2835" s="82">
        <f t="array" ref="F2835">SUM(IF(M2835:N2835="-",0,M2835:N2835),IF(O2835="-",0,-O2835))/100</f>
        <v>1512.08</v>
      </c>
      <c r="G2835" s="82">
        <f t="array" ref="G2835">SUM(IF(P2835="-",0,P2835),IF(R2835="-",0,R2835))/100</f>
        <v>74.25</v>
      </c>
      <c r="H2835" s="82">
        <f t="array" ref="H2835">SUM(IF(Q2835="-",0,Q2835))/100</f>
        <v>603.78</v>
      </c>
      <c r="I2835" s="76">
        <v>5758004</v>
      </c>
      <c r="J2835" s="76" t="s">
        <v>280</v>
      </c>
      <c r="K2835" s="77">
        <v>40543</v>
      </c>
      <c r="L2835" s="76">
        <v>593073</v>
      </c>
      <c r="M2835" s="76">
        <v>148710</v>
      </c>
      <c r="N2835" s="76">
        <v>4272</v>
      </c>
      <c r="O2835" s="76">
        <v>1774</v>
      </c>
      <c r="P2835" s="76">
        <v>4122</v>
      </c>
      <c r="Q2835" s="76">
        <v>60378</v>
      </c>
      <c r="R2835" s="76">
        <v>3303</v>
      </c>
    </row>
    <row r="2836" spans="1:18">
      <c r="A2836" s="82">
        <f t="shared" si="220"/>
        <v>575800402009</v>
      </c>
      <c r="B2836" s="82" t="str">
        <f t="shared" si="221"/>
        <v>57580040</v>
      </c>
      <c r="C2836" s="82">
        <f t="shared" si="222"/>
        <v>2009</v>
      </c>
      <c r="D2836" s="82">
        <f t="shared" si="223"/>
        <v>5930.74</v>
      </c>
      <c r="E2836" s="82">
        <f t="shared" si="224"/>
        <v>2172.94</v>
      </c>
      <c r="F2836" s="82">
        <f t="array" ref="F2836">SUM(IF(M2836:N2836="-",0,M2836:N2836),IF(O2836="-",0,-O2836))/100</f>
        <v>1498.74</v>
      </c>
      <c r="G2836" s="82">
        <f t="array" ref="G2836">SUM(IF(P2836="-",0,P2836),IF(R2836="-",0,R2836))/100</f>
        <v>74.739999999999995</v>
      </c>
      <c r="H2836" s="82">
        <f t="array" ref="H2836">SUM(IF(Q2836="-",0,Q2836))/100</f>
        <v>599.46</v>
      </c>
      <c r="I2836" s="76">
        <v>5758004</v>
      </c>
      <c r="J2836" s="76" t="s">
        <v>280</v>
      </c>
      <c r="K2836" s="77">
        <v>40178</v>
      </c>
      <c r="L2836" s="76">
        <v>593074</v>
      </c>
      <c r="M2836" s="76">
        <v>147509</v>
      </c>
      <c r="N2836" s="76">
        <v>4198</v>
      </c>
      <c r="O2836" s="76">
        <v>1833</v>
      </c>
      <c r="P2836" s="76">
        <v>4172</v>
      </c>
      <c r="Q2836" s="76">
        <v>59946</v>
      </c>
      <c r="R2836" s="76">
        <v>3302</v>
      </c>
    </row>
    <row r="2837" spans="1:18">
      <c r="A2837" s="82">
        <f t="shared" si="220"/>
        <v>575800402008</v>
      </c>
      <c r="B2837" s="82" t="str">
        <f t="shared" si="221"/>
        <v>57580040</v>
      </c>
      <c r="C2837" s="82">
        <f t="shared" si="222"/>
        <v>2008</v>
      </c>
      <c r="D2837" s="82">
        <f t="shared" si="223"/>
        <v>5930.71</v>
      </c>
      <c r="E2837" s="82">
        <f t="shared" si="224"/>
        <v>2166.2399999999998</v>
      </c>
      <c r="F2837" s="82">
        <f t="array" ref="F2837">SUM(IF(M2837:N2837="-",0,M2837:N2837),IF(O2837="-",0,-O2837))/100</f>
        <v>1493.11</v>
      </c>
      <c r="G2837" s="82">
        <f t="array" ref="G2837">SUM(IF(P2837="-",0,P2837),IF(R2837="-",0,R2837))/100</f>
        <v>74.67</v>
      </c>
      <c r="H2837" s="82">
        <f t="array" ref="H2837">SUM(IF(Q2837="-",0,Q2837))/100</f>
        <v>598.46</v>
      </c>
      <c r="I2837" s="76">
        <v>5758004</v>
      </c>
      <c r="J2837" s="76" t="s">
        <v>280</v>
      </c>
      <c r="K2837" s="77">
        <v>39813</v>
      </c>
      <c r="L2837" s="76">
        <v>593071</v>
      </c>
      <c r="M2837" s="76">
        <v>147025</v>
      </c>
      <c r="N2837" s="76">
        <v>4119</v>
      </c>
      <c r="O2837" s="76">
        <v>1833</v>
      </c>
      <c r="P2837" s="76">
        <v>4130</v>
      </c>
      <c r="Q2837" s="76">
        <v>59846</v>
      </c>
      <c r="R2837" s="76">
        <v>3337</v>
      </c>
    </row>
    <row r="2838" spans="1:18">
      <c r="A2838" s="82">
        <f t="shared" si="220"/>
        <v>575800402007</v>
      </c>
      <c r="B2838" s="82" t="str">
        <f t="shared" si="221"/>
        <v>57580040</v>
      </c>
      <c r="C2838" s="82">
        <f t="shared" si="222"/>
        <v>2007</v>
      </c>
      <c r="D2838" s="82">
        <f t="shared" si="223"/>
        <v>5930.71</v>
      </c>
      <c r="E2838" s="82">
        <f t="shared" si="224"/>
        <v>2149.94</v>
      </c>
      <c r="F2838" s="82">
        <f t="array" ref="F2838">SUM(IF(M2838:N2838="-",0,M2838:N2838),IF(O2838="-",0,-O2838))/100</f>
        <v>1480.16</v>
      </c>
      <c r="G2838" s="82">
        <f t="array" ref="G2838">SUM(IF(P2838="-",0,P2838),IF(R2838="-",0,R2838))/100</f>
        <v>71.88</v>
      </c>
      <c r="H2838" s="82">
        <f t="array" ref="H2838">SUM(IF(Q2838="-",0,Q2838))/100</f>
        <v>597.9</v>
      </c>
      <c r="I2838" s="76">
        <v>5758004</v>
      </c>
      <c r="J2838" s="76" t="s">
        <v>280</v>
      </c>
      <c r="K2838" s="77">
        <v>39447</v>
      </c>
      <c r="L2838" s="76">
        <v>593071</v>
      </c>
      <c r="M2838" s="76">
        <v>146089</v>
      </c>
      <c r="N2838" s="76">
        <v>3761</v>
      </c>
      <c r="O2838" s="76">
        <v>1834</v>
      </c>
      <c r="P2838" s="76">
        <v>3850</v>
      </c>
      <c r="Q2838" s="76">
        <v>59790</v>
      </c>
      <c r="R2838" s="76">
        <v>3338</v>
      </c>
    </row>
    <row r="2839" spans="1:18">
      <c r="A2839" s="82">
        <f t="shared" si="220"/>
        <v>575800402006</v>
      </c>
      <c r="B2839" s="82" t="str">
        <f t="shared" si="221"/>
        <v>57580040</v>
      </c>
      <c r="C2839" s="82">
        <f t="shared" si="222"/>
        <v>2006</v>
      </c>
      <c r="D2839" s="82">
        <f t="shared" si="223"/>
        <v>5930.69</v>
      </c>
      <c r="E2839" s="82">
        <f t="shared" si="224"/>
        <v>2134.65</v>
      </c>
      <c r="F2839" s="82">
        <f t="array" ref="F2839">SUM(IF(M2839:N2839="-",0,M2839:N2839),IF(O2839="-",0,-O2839))/100</f>
        <v>1465.23</v>
      </c>
      <c r="G2839" s="82">
        <f t="array" ref="G2839">SUM(IF(P2839="-",0,P2839),IF(R2839="-",0,R2839))/100</f>
        <v>72.08</v>
      </c>
      <c r="H2839" s="82">
        <f t="array" ref="H2839">SUM(IF(Q2839="-",0,Q2839))/100</f>
        <v>597.34</v>
      </c>
      <c r="I2839" s="76">
        <v>5758004</v>
      </c>
      <c r="J2839" s="76" t="s">
        <v>280</v>
      </c>
      <c r="K2839" s="77">
        <v>39082</v>
      </c>
      <c r="L2839" s="76">
        <v>593069</v>
      </c>
      <c r="M2839" s="76">
        <v>144902</v>
      </c>
      <c r="N2839" s="76">
        <v>3455</v>
      </c>
      <c r="O2839" s="76">
        <v>1834</v>
      </c>
      <c r="P2839" s="76">
        <v>3866</v>
      </c>
      <c r="Q2839" s="76">
        <v>59734</v>
      </c>
      <c r="R2839" s="76">
        <v>3342</v>
      </c>
    </row>
    <row r="2840" spans="1:18">
      <c r="A2840" s="82">
        <f t="shared" si="220"/>
        <v>575800802015</v>
      </c>
      <c r="B2840" s="82" t="str">
        <f t="shared" si="221"/>
        <v>57580080</v>
      </c>
      <c r="C2840" s="82">
        <f t="shared" si="222"/>
        <v>2015</v>
      </c>
      <c r="D2840" s="82">
        <f t="shared" si="223"/>
        <v>4124.45</v>
      </c>
      <c r="E2840" s="82">
        <f t="shared" si="224"/>
        <v>1088.5</v>
      </c>
      <c r="F2840" s="82">
        <f t="array" ref="F2840">SUM(IF(M2840:N2840="-",0,M2840:N2840),IF(O2840="-",0,-O2840))/100</f>
        <v>720.02</v>
      </c>
      <c r="G2840" s="82">
        <f t="array" ref="G2840">SUM(IF(P2840="-",0,P2840),IF(R2840="-",0,R2840))/100</f>
        <v>61.02</v>
      </c>
      <c r="H2840" s="82">
        <f t="array" ref="H2840">SUM(IF(Q2840="-",0,Q2840))/100</f>
        <v>307.45999999999998</v>
      </c>
      <c r="I2840" s="76">
        <v>5758008</v>
      </c>
      <c r="J2840" s="76" t="s">
        <v>281</v>
      </c>
      <c r="K2840" s="77">
        <v>42369</v>
      </c>
      <c r="L2840" s="76">
        <v>412445</v>
      </c>
      <c r="M2840" s="76">
        <v>70294</v>
      </c>
      <c r="N2840" s="76">
        <v>4178</v>
      </c>
      <c r="O2840" s="76">
        <v>2470</v>
      </c>
      <c r="P2840" s="76">
        <v>5298</v>
      </c>
      <c r="Q2840" s="76">
        <v>30746</v>
      </c>
      <c r="R2840" s="76">
        <v>804</v>
      </c>
    </row>
    <row r="2841" spans="1:18">
      <c r="A2841" s="82">
        <f t="shared" si="220"/>
        <v>575800802014</v>
      </c>
      <c r="B2841" s="82" t="str">
        <f t="shared" si="221"/>
        <v>57580080</v>
      </c>
      <c r="C2841" s="82">
        <f t="shared" si="222"/>
        <v>2014</v>
      </c>
      <c r="D2841" s="82">
        <f t="shared" si="223"/>
        <v>4124.45</v>
      </c>
      <c r="E2841" s="82">
        <f t="shared" si="224"/>
        <v>1086.44</v>
      </c>
      <c r="F2841" s="82">
        <f t="array" ref="F2841">SUM(IF(M2841:N2841="-",0,M2841:N2841),IF(O2841="-",0,-O2841))/100</f>
        <v>716.98</v>
      </c>
      <c r="G2841" s="82">
        <f t="array" ref="G2841">SUM(IF(P2841="-",0,P2841),IF(R2841="-",0,R2841))/100</f>
        <v>62.17</v>
      </c>
      <c r="H2841" s="82">
        <f t="array" ref="H2841">SUM(IF(Q2841="-",0,Q2841))/100</f>
        <v>307.29000000000002</v>
      </c>
      <c r="I2841" s="76">
        <v>5758008</v>
      </c>
      <c r="J2841" s="76" t="s">
        <v>281</v>
      </c>
      <c r="K2841" s="77">
        <v>42004</v>
      </c>
      <c r="L2841" s="76">
        <v>412445</v>
      </c>
      <c r="M2841" s="76">
        <v>69995</v>
      </c>
      <c r="N2841" s="76">
        <v>4173</v>
      </c>
      <c r="O2841" s="76">
        <v>2470</v>
      </c>
      <c r="P2841" s="76">
        <v>5267</v>
      </c>
      <c r="Q2841" s="76">
        <v>30729</v>
      </c>
      <c r="R2841" s="76">
        <v>950</v>
      </c>
    </row>
    <row r="2842" spans="1:18">
      <c r="A2842" s="82">
        <f t="shared" si="220"/>
        <v>575800802013</v>
      </c>
      <c r="B2842" s="82" t="str">
        <f t="shared" si="221"/>
        <v>57580080</v>
      </c>
      <c r="C2842" s="82">
        <f t="shared" si="222"/>
        <v>2013</v>
      </c>
      <c r="D2842" s="82">
        <f t="shared" si="223"/>
        <v>4124.45</v>
      </c>
      <c r="E2842" s="82">
        <f t="shared" si="224"/>
        <v>1083.47</v>
      </c>
      <c r="F2842" s="82">
        <f t="array" ref="F2842">SUM(IF(M2842:N2842="-",0,M2842:N2842),IF(O2842="-",0,-O2842))/100</f>
        <v>713.86</v>
      </c>
      <c r="G2842" s="82">
        <f t="array" ref="G2842">SUM(IF(P2842="-",0,P2842),IF(R2842="-",0,R2842))/100</f>
        <v>62.88</v>
      </c>
      <c r="H2842" s="82">
        <f t="array" ref="H2842">SUM(IF(Q2842="-",0,Q2842))/100</f>
        <v>306.73</v>
      </c>
      <c r="I2842" s="76">
        <v>5758008</v>
      </c>
      <c r="J2842" s="76" t="s">
        <v>281</v>
      </c>
      <c r="K2842" s="77">
        <v>41639</v>
      </c>
      <c r="L2842" s="76">
        <v>412445</v>
      </c>
      <c r="M2842" s="76">
        <v>69683</v>
      </c>
      <c r="N2842" s="76">
        <v>4173</v>
      </c>
      <c r="O2842" s="76">
        <v>2470</v>
      </c>
      <c r="P2842" s="76">
        <v>5338</v>
      </c>
      <c r="Q2842" s="76">
        <v>30673</v>
      </c>
      <c r="R2842" s="76">
        <v>950</v>
      </c>
    </row>
    <row r="2843" spans="1:18">
      <c r="A2843" s="82">
        <f t="shared" si="220"/>
        <v>575800802012</v>
      </c>
      <c r="B2843" s="82" t="str">
        <f t="shared" si="221"/>
        <v>57580080</v>
      </c>
      <c r="C2843" s="82">
        <f t="shared" si="222"/>
        <v>2012</v>
      </c>
      <c r="D2843" s="82">
        <f t="shared" si="223"/>
        <v>4124.45</v>
      </c>
      <c r="E2843" s="82">
        <f t="shared" si="224"/>
        <v>1078.54</v>
      </c>
      <c r="F2843" s="82">
        <f t="array" ref="F2843">SUM(IF(M2843:N2843="-",0,M2843:N2843),IF(O2843="-",0,-O2843))/100</f>
        <v>710.21</v>
      </c>
      <c r="G2843" s="82">
        <f t="array" ref="G2843">SUM(IF(P2843="-",0,P2843),IF(R2843="-",0,R2843))/100</f>
        <v>62.58</v>
      </c>
      <c r="H2843" s="82">
        <f t="array" ref="H2843">SUM(IF(Q2843="-",0,Q2843))/100</f>
        <v>305.75</v>
      </c>
      <c r="I2843" s="76">
        <v>5758008</v>
      </c>
      <c r="J2843" s="76" t="s">
        <v>281</v>
      </c>
      <c r="K2843" s="77">
        <v>41274</v>
      </c>
      <c r="L2843" s="76">
        <v>412445</v>
      </c>
      <c r="M2843" s="76">
        <v>69334</v>
      </c>
      <c r="N2843" s="76">
        <v>4335</v>
      </c>
      <c r="O2843" s="76">
        <v>2648</v>
      </c>
      <c r="P2843" s="76">
        <v>5308</v>
      </c>
      <c r="Q2843" s="76">
        <v>30575</v>
      </c>
      <c r="R2843" s="76">
        <v>950</v>
      </c>
    </row>
    <row r="2844" spans="1:18">
      <c r="A2844" s="82">
        <f t="shared" si="220"/>
        <v>575800802011</v>
      </c>
      <c r="B2844" s="82" t="str">
        <f t="shared" si="221"/>
        <v>57580080</v>
      </c>
      <c r="C2844" s="82">
        <f t="shared" si="222"/>
        <v>2011</v>
      </c>
      <c r="D2844" s="82">
        <f t="shared" si="223"/>
        <v>4124.45</v>
      </c>
      <c r="E2844" s="82">
        <f t="shared" si="224"/>
        <v>1046.57</v>
      </c>
      <c r="F2844" s="82">
        <f t="array" ref="F2844">SUM(IF(M2844:N2844="-",0,M2844:N2844),IF(O2844="-",0,-O2844))/100</f>
        <v>709</v>
      </c>
      <c r="G2844" s="82">
        <f t="array" ref="G2844">SUM(IF(P2844="-",0,P2844),IF(R2844="-",0,R2844))/100</f>
        <v>32.25</v>
      </c>
      <c r="H2844" s="82">
        <f t="array" ref="H2844">SUM(IF(Q2844="-",0,Q2844))/100</f>
        <v>305.32</v>
      </c>
      <c r="I2844" s="76">
        <v>5758008</v>
      </c>
      <c r="J2844" s="76" t="s">
        <v>281</v>
      </c>
      <c r="K2844" s="77">
        <v>40908</v>
      </c>
      <c r="L2844" s="76">
        <v>412445</v>
      </c>
      <c r="M2844" s="76">
        <v>69200</v>
      </c>
      <c r="N2844" s="76">
        <v>4348</v>
      </c>
      <c r="O2844" s="76">
        <v>2648</v>
      </c>
      <c r="P2844" s="76">
        <v>2281</v>
      </c>
      <c r="Q2844" s="76">
        <v>30532</v>
      </c>
      <c r="R2844" s="76">
        <v>944</v>
      </c>
    </row>
    <row r="2845" spans="1:18">
      <c r="A2845" s="82">
        <f t="shared" si="220"/>
        <v>575800802010</v>
      </c>
      <c r="B2845" s="82" t="str">
        <f t="shared" si="221"/>
        <v>57580080</v>
      </c>
      <c r="C2845" s="82">
        <f t="shared" si="222"/>
        <v>2010</v>
      </c>
      <c r="D2845" s="82">
        <f t="shared" si="223"/>
        <v>4120.83</v>
      </c>
      <c r="E2845" s="82">
        <f t="shared" si="224"/>
        <v>1041.24</v>
      </c>
      <c r="F2845" s="82">
        <f t="array" ref="F2845">SUM(IF(M2845:N2845="-",0,M2845:N2845),IF(O2845="-",0,-O2845))/100</f>
        <v>704.2</v>
      </c>
      <c r="G2845" s="82">
        <f t="array" ref="G2845">SUM(IF(P2845="-",0,P2845),IF(R2845="-",0,R2845))/100</f>
        <v>32.1</v>
      </c>
      <c r="H2845" s="82">
        <f t="array" ref="H2845">SUM(IF(Q2845="-",0,Q2845))/100</f>
        <v>304.94</v>
      </c>
      <c r="I2845" s="76">
        <v>5758008</v>
      </c>
      <c r="J2845" s="76" t="s">
        <v>281</v>
      </c>
      <c r="K2845" s="77">
        <v>40543</v>
      </c>
      <c r="L2845" s="76">
        <v>412083</v>
      </c>
      <c r="M2845" s="76">
        <v>69714</v>
      </c>
      <c r="N2845" s="76">
        <v>3355</v>
      </c>
      <c r="O2845" s="76">
        <v>2649</v>
      </c>
      <c r="P2845" s="76">
        <v>2263</v>
      </c>
      <c r="Q2845" s="76">
        <v>30494</v>
      </c>
      <c r="R2845" s="76">
        <v>947</v>
      </c>
    </row>
    <row r="2846" spans="1:18">
      <c r="A2846" s="82">
        <f t="shared" si="220"/>
        <v>575800802009</v>
      </c>
      <c r="B2846" s="82" t="str">
        <f t="shared" si="221"/>
        <v>57580080</v>
      </c>
      <c r="C2846" s="82">
        <f t="shared" si="222"/>
        <v>2009</v>
      </c>
      <c r="D2846" s="82">
        <f t="shared" si="223"/>
        <v>4120.79</v>
      </c>
      <c r="E2846" s="82">
        <f t="shared" si="224"/>
        <v>1036.6500000000001</v>
      </c>
      <c r="F2846" s="82">
        <f t="array" ref="F2846">SUM(IF(M2846:N2846="-",0,M2846:N2846),IF(O2846="-",0,-O2846))/100</f>
        <v>700.94</v>
      </c>
      <c r="G2846" s="82">
        <f t="array" ref="G2846">SUM(IF(P2846="-",0,P2846),IF(R2846="-",0,R2846))/100</f>
        <v>31.62</v>
      </c>
      <c r="H2846" s="82">
        <f t="array" ref="H2846">SUM(IF(Q2846="-",0,Q2846))/100</f>
        <v>304.08999999999997</v>
      </c>
      <c r="I2846" s="76">
        <v>5758008</v>
      </c>
      <c r="J2846" s="76" t="s">
        <v>281</v>
      </c>
      <c r="K2846" s="77">
        <v>40178</v>
      </c>
      <c r="L2846" s="76">
        <v>412079</v>
      </c>
      <c r="M2846" s="76">
        <v>69388</v>
      </c>
      <c r="N2846" s="76">
        <v>3357</v>
      </c>
      <c r="O2846" s="76">
        <v>2651</v>
      </c>
      <c r="P2846" s="76">
        <v>2215</v>
      </c>
      <c r="Q2846" s="76">
        <v>30409</v>
      </c>
      <c r="R2846" s="76">
        <v>947</v>
      </c>
    </row>
    <row r="2847" spans="1:18">
      <c r="A2847" s="82">
        <f t="shared" si="220"/>
        <v>575800802008</v>
      </c>
      <c r="B2847" s="82" t="str">
        <f t="shared" si="221"/>
        <v>57580080</v>
      </c>
      <c r="C2847" s="82">
        <f t="shared" si="222"/>
        <v>2008</v>
      </c>
      <c r="D2847" s="82">
        <f t="shared" si="223"/>
        <v>4120.84</v>
      </c>
      <c r="E2847" s="82">
        <f t="shared" si="224"/>
        <v>1033.7</v>
      </c>
      <c r="F2847" s="82">
        <f t="array" ref="F2847">SUM(IF(M2847:N2847="-",0,M2847:N2847),IF(O2847="-",0,-O2847))/100</f>
        <v>698.74</v>
      </c>
      <c r="G2847" s="82">
        <f t="array" ref="G2847">SUM(IF(P2847="-",0,P2847),IF(R2847="-",0,R2847))/100</f>
        <v>31.32</v>
      </c>
      <c r="H2847" s="82">
        <f t="array" ref="H2847">SUM(IF(Q2847="-",0,Q2847))/100</f>
        <v>303.64</v>
      </c>
      <c r="I2847" s="76">
        <v>5758008</v>
      </c>
      <c r="J2847" s="76" t="s">
        <v>281</v>
      </c>
      <c r="K2847" s="77">
        <v>39813</v>
      </c>
      <c r="L2847" s="76">
        <v>412084</v>
      </c>
      <c r="M2847" s="76">
        <v>69168</v>
      </c>
      <c r="N2847" s="76">
        <v>3357</v>
      </c>
      <c r="O2847" s="76">
        <v>2651</v>
      </c>
      <c r="P2847" s="76">
        <v>2185</v>
      </c>
      <c r="Q2847" s="76">
        <v>30364</v>
      </c>
      <c r="R2847" s="76">
        <v>947</v>
      </c>
    </row>
    <row r="2848" spans="1:18">
      <c r="A2848" s="82">
        <f t="shared" si="220"/>
        <v>575800802007</v>
      </c>
      <c r="B2848" s="82" t="str">
        <f t="shared" si="221"/>
        <v>57580080</v>
      </c>
      <c r="C2848" s="82">
        <f t="shared" si="222"/>
        <v>2007</v>
      </c>
      <c r="D2848" s="82">
        <f t="shared" si="223"/>
        <v>4120.8500000000004</v>
      </c>
      <c r="E2848" s="82">
        <f t="shared" si="224"/>
        <v>1032.48</v>
      </c>
      <c r="F2848" s="82">
        <f t="array" ref="F2848">SUM(IF(M2848:N2848="-",0,M2848:N2848),IF(O2848="-",0,-O2848))/100</f>
        <v>697.82</v>
      </c>
      <c r="G2848" s="82">
        <f t="array" ref="G2848">SUM(IF(P2848="-",0,P2848),IF(R2848="-",0,R2848))/100</f>
        <v>31.36</v>
      </c>
      <c r="H2848" s="82">
        <f t="array" ref="H2848">SUM(IF(Q2848="-",0,Q2848))/100</f>
        <v>303.3</v>
      </c>
      <c r="I2848" s="76">
        <v>5758008</v>
      </c>
      <c r="J2848" s="76" t="s">
        <v>281</v>
      </c>
      <c r="K2848" s="77">
        <v>39447</v>
      </c>
      <c r="L2848" s="76">
        <v>412085</v>
      </c>
      <c r="M2848" s="76">
        <v>69076</v>
      </c>
      <c r="N2848" s="76">
        <v>3357</v>
      </c>
      <c r="O2848" s="76">
        <v>2651</v>
      </c>
      <c r="P2848" s="76">
        <v>2190</v>
      </c>
      <c r="Q2848" s="76">
        <v>30330</v>
      </c>
      <c r="R2848" s="76">
        <v>946</v>
      </c>
    </row>
    <row r="2849" spans="1:18">
      <c r="A2849" s="82">
        <f t="shared" si="220"/>
        <v>575800802006</v>
      </c>
      <c r="B2849" s="82" t="str">
        <f t="shared" si="221"/>
        <v>57580080</v>
      </c>
      <c r="C2849" s="82">
        <f t="shared" si="222"/>
        <v>2006</v>
      </c>
      <c r="D2849" s="82">
        <f t="shared" si="223"/>
        <v>4120.84</v>
      </c>
      <c r="E2849" s="82">
        <f t="shared" si="224"/>
        <v>1027.0700000000002</v>
      </c>
      <c r="F2849" s="82">
        <f t="array" ref="F2849">SUM(IF(M2849:N2849="-",0,M2849:N2849),IF(O2849="-",0,-O2849))/100</f>
        <v>693.1</v>
      </c>
      <c r="G2849" s="82">
        <f t="array" ref="G2849">SUM(IF(P2849="-",0,P2849),IF(R2849="-",0,R2849))/100</f>
        <v>31.34</v>
      </c>
      <c r="H2849" s="82">
        <f t="array" ref="H2849">SUM(IF(Q2849="-",0,Q2849))/100</f>
        <v>302.63</v>
      </c>
      <c r="I2849" s="76">
        <v>5758008</v>
      </c>
      <c r="J2849" s="76" t="s">
        <v>281</v>
      </c>
      <c r="K2849" s="77">
        <v>39082</v>
      </c>
      <c r="L2849" s="76">
        <v>412084</v>
      </c>
      <c r="M2849" s="76">
        <v>68594</v>
      </c>
      <c r="N2849" s="76">
        <v>3367</v>
      </c>
      <c r="O2849" s="76">
        <v>2651</v>
      </c>
      <c r="P2849" s="76">
        <v>2187</v>
      </c>
      <c r="Q2849" s="76">
        <v>30263</v>
      </c>
      <c r="R2849" s="76">
        <v>947</v>
      </c>
    </row>
    <row r="2850" spans="1:18">
      <c r="A2850" s="82">
        <f t="shared" si="220"/>
        <v>575801202015</v>
      </c>
      <c r="B2850" s="82" t="str">
        <f t="shared" si="221"/>
        <v>57580120</v>
      </c>
      <c r="C2850" s="82">
        <f t="shared" si="222"/>
        <v>2015</v>
      </c>
      <c r="D2850" s="82">
        <f t="shared" si="223"/>
        <v>7915.93</v>
      </c>
      <c r="E2850" s="82">
        <f t="shared" si="224"/>
        <v>2933.73</v>
      </c>
      <c r="F2850" s="82">
        <f t="array" ref="F2850">SUM(IF(M2850:N2850="-",0,M2850:N2850),IF(O2850="-",0,-O2850))/100</f>
        <v>2019.66</v>
      </c>
      <c r="G2850" s="82">
        <f t="array" ref="G2850">SUM(IF(P2850="-",0,P2850),IF(R2850="-",0,R2850))/100</f>
        <v>186.2</v>
      </c>
      <c r="H2850" s="82">
        <f t="array" ref="H2850">SUM(IF(Q2850="-",0,Q2850))/100</f>
        <v>727.87</v>
      </c>
      <c r="I2850" s="76">
        <v>5758012</v>
      </c>
      <c r="J2850" s="76" t="s">
        <v>282</v>
      </c>
      <c r="K2850" s="77">
        <v>42369</v>
      </c>
      <c r="L2850" s="76">
        <v>791593</v>
      </c>
      <c r="M2850" s="76">
        <v>194373</v>
      </c>
      <c r="N2850" s="76">
        <v>8677</v>
      </c>
      <c r="O2850" s="76">
        <v>1084</v>
      </c>
      <c r="P2850" s="76">
        <v>14816</v>
      </c>
      <c r="Q2850" s="76">
        <v>72787</v>
      </c>
      <c r="R2850" s="76">
        <v>3804</v>
      </c>
    </row>
    <row r="2851" spans="1:18">
      <c r="A2851" s="82">
        <f t="shared" si="220"/>
        <v>575801202014</v>
      </c>
      <c r="B2851" s="82" t="str">
        <f t="shared" si="221"/>
        <v>57580120</v>
      </c>
      <c r="C2851" s="82">
        <f t="shared" si="222"/>
        <v>2014</v>
      </c>
      <c r="D2851" s="82">
        <f t="shared" si="223"/>
        <v>7915.93</v>
      </c>
      <c r="E2851" s="82">
        <f t="shared" si="224"/>
        <v>2922.45</v>
      </c>
      <c r="F2851" s="82">
        <f t="array" ref="F2851">SUM(IF(M2851:N2851="-",0,M2851:N2851),IF(O2851="-",0,-O2851))/100</f>
        <v>2015.41</v>
      </c>
      <c r="G2851" s="82">
        <f t="array" ref="G2851">SUM(IF(P2851="-",0,P2851),IF(R2851="-",0,R2851))/100</f>
        <v>182.46</v>
      </c>
      <c r="H2851" s="82">
        <f t="array" ref="H2851">SUM(IF(Q2851="-",0,Q2851))/100</f>
        <v>724.58</v>
      </c>
      <c r="I2851" s="76">
        <v>5758012</v>
      </c>
      <c r="J2851" s="76" t="s">
        <v>282</v>
      </c>
      <c r="K2851" s="77">
        <v>42004</v>
      </c>
      <c r="L2851" s="76">
        <v>791593</v>
      </c>
      <c r="M2851" s="76">
        <v>192872</v>
      </c>
      <c r="N2851" s="76">
        <v>9753</v>
      </c>
      <c r="O2851" s="76">
        <v>1084</v>
      </c>
      <c r="P2851" s="76">
        <v>14220</v>
      </c>
      <c r="Q2851" s="76">
        <v>72458</v>
      </c>
      <c r="R2851" s="76">
        <v>4026</v>
      </c>
    </row>
    <row r="2852" spans="1:18">
      <c r="A2852" s="82">
        <f t="shared" si="220"/>
        <v>575801202013</v>
      </c>
      <c r="B2852" s="82" t="str">
        <f t="shared" si="221"/>
        <v>57580120</v>
      </c>
      <c r="C2852" s="82">
        <f t="shared" si="222"/>
        <v>2013</v>
      </c>
      <c r="D2852" s="82">
        <f t="shared" si="223"/>
        <v>7915.92</v>
      </c>
      <c r="E2852" s="82">
        <f t="shared" si="224"/>
        <v>2911.0000000000005</v>
      </c>
      <c r="F2852" s="82">
        <f t="array" ref="F2852">SUM(IF(M2852:N2852="-",0,M2852:N2852),IF(O2852="-",0,-O2852))/100</f>
        <v>2008.64</v>
      </c>
      <c r="G2852" s="82">
        <f t="array" ref="G2852">SUM(IF(P2852="-",0,P2852),IF(R2852="-",0,R2852))/100</f>
        <v>182.75</v>
      </c>
      <c r="H2852" s="82">
        <f t="array" ref="H2852">SUM(IF(Q2852="-",0,Q2852))/100</f>
        <v>719.61</v>
      </c>
      <c r="I2852" s="76">
        <v>5758012</v>
      </c>
      <c r="J2852" s="76" t="s">
        <v>282</v>
      </c>
      <c r="K2852" s="77">
        <v>41639</v>
      </c>
      <c r="L2852" s="76">
        <v>791592</v>
      </c>
      <c r="M2852" s="76">
        <v>192260</v>
      </c>
      <c r="N2852" s="76">
        <v>9791</v>
      </c>
      <c r="O2852" s="76">
        <v>1187</v>
      </c>
      <c r="P2852" s="76">
        <v>13555</v>
      </c>
      <c r="Q2852" s="76">
        <v>71961</v>
      </c>
      <c r="R2852" s="76">
        <v>4720</v>
      </c>
    </row>
    <row r="2853" spans="1:18">
      <c r="A2853" s="82">
        <f t="shared" si="220"/>
        <v>575801202012</v>
      </c>
      <c r="B2853" s="82" t="str">
        <f t="shared" si="221"/>
        <v>57580120</v>
      </c>
      <c r="C2853" s="82">
        <f t="shared" si="222"/>
        <v>2012</v>
      </c>
      <c r="D2853" s="82">
        <f t="shared" si="223"/>
        <v>7915.92</v>
      </c>
      <c r="E2853" s="82">
        <f t="shared" si="224"/>
        <v>2902.44</v>
      </c>
      <c r="F2853" s="82">
        <f t="array" ref="F2853">SUM(IF(M2853:N2853="-",0,M2853:N2853),IF(O2853="-",0,-O2853))/100</f>
        <v>2007.41</v>
      </c>
      <c r="G2853" s="82">
        <f t="array" ref="G2853">SUM(IF(P2853="-",0,P2853),IF(R2853="-",0,R2853))/100</f>
        <v>177.09</v>
      </c>
      <c r="H2853" s="82">
        <f t="array" ref="H2853">SUM(IF(Q2853="-",0,Q2853))/100</f>
        <v>717.94</v>
      </c>
      <c r="I2853" s="76">
        <v>5758012</v>
      </c>
      <c r="J2853" s="76" t="s">
        <v>282</v>
      </c>
      <c r="K2853" s="77">
        <v>41274</v>
      </c>
      <c r="L2853" s="76">
        <v>791592</v>
      </c>
      <c r="M2853" s="76">
        <v>192106</v>
      </c>
      <c r="N2853" s="76">
        <v>10437</v>
      </c>
      <c r="O2853" s="76">
        <v>1802</v>
      </c>
      <c r="P2853" s="76">
        <v>12990</v>
      </c>
      <c r="Q2853" s="76">
        <v>71794</v>
      </c>
      <c r="R2853" s="76">
        <v>4719</v>
      </c>
    </row>
    <row r="2854" spans="1:18">
      <c r="A2854" s="82">
        <f t="shared" si="220"/>
        <v>575801202011</v>
      </c>
      <c r="B2854" s="82" t="str">
        <f t="shared" si="221"/>
        <v>57580120</v>
      </c>
      <c r="C2854" s="82">
        <f t="shared" si="222"/>
        <v>2011</v>
      </c>
      <c r="D2854" s="82">
        <f t="shared" si="223"/>
        <v>7915.92</v>
      </c>
      <c r="E2854" s="82">
        <f t="shared" si="224"/>
        <v>2899.86</v>
      </c>
      <c r="F2854" s="82">
        <f t="array" ref="F2854">SUM(IF(M2854:N2854="-",0,M2854:N2854),IF(O2854="-",0,-O2854))/100</f>
        <v>2013.37</v>
      </c>
      <c r="G2854" s="82">
        <f t="array" ref="G2854">SUM(IF(P2854="-",0,P2854),IF(R2854="-",0,R2854))/100</f>
        <v>169.36</v>
      </c>
      <c r="H2854" s="82">
        <f t="array" ref="H2854">SUM(IF(Q2854="-",0,Q2854))/100</f>
        <v>717.13</v>
      </c>
      <c r="I2854" s="76">
        <v>5758012</v>
      </c>
      <c r="J2854" s="76" t="s">
        <v>282</v>
      </c>
      <c r="K2854" s="77">
        <v>40908</v>
      </c>
      <c r="L2854" s="76">
        <v>791592</v>
      </c>
      <c r="M2854" s="76">
        <v>192570</v>
      </c>
      <c r="N2854" s="76">
        <v>10569</v>
      </c>
      <c r="O2854" s="76">
        <v>1802</v>
      </c>
      <c r="P2854" s="76">
        <v>12218</v>
      </c>
      <c r="Q2854" s="76">
        <v>71713</v>
      </c>
      <c r="R2854" s="76">
        <v>4718</v>
      </c>
    </row>
    <row r="2855" spans="1:18">
      <c r="A2855" s="82">
        <f t="shared" si="220"/>
        <v>575801202010</v>
      </c>
      <c r="B2855" s="82" t="str">
        <f t="shared" si="221"/>
        <v>57580120</v>
      </c>
      <c r="C2855" s="82">
        <f t="shared" si="222"/>
        <v>2010</v>
      </c>
      <c r="D2855" s="82">
        <f t="shared" si="223"/>
        <v>7900.48</v>
      </c>
      <c r="E2855" s="82">
        <f t="shared" si="224"/>
        <v>2890.51</v>
      </c>
      <c r="F2855" s="82">
        <f t="array" ref="F2855">SUM(IF(M2855:N2855="-",0,M2855:N2855),IF(O2855="-",0,-O2855))/100</f>
        <v>2000.14</v>
      </c>
      <c r="G2855" s="82">
        <f t="array" ref="G2855">SUM(IF(P2855="-",0,P2855),IF(R2855="-",0,R2855))/100</f>
        <v>175.01</v>
      </c>
      <c r="H2855" s="82">
        <f t="array" ref="H2855">SUM(IF(Q2855="-",0,Q2855))/100</f>
        <v>715.36</v>
      </c>
      <c r="I2855" s="76">
        <v>5758012</v>
      </c>
      <c r="J2855" s="76" t="s">
        <v>282</v>
      </c>
      <c r="K2855" s="77">
        <v>40543</v>
      </c>
      <c r="L2855" s="76">
        <v>790048</v>
      </c>
      <c r="M2855" s="76">
        <v>195793</v>
      </c>
      <c r="N2855" s="76">
        <v>6017</v>
      </c>
      <c r="O2855" s="76">
        <v>1796</v>
      </c>
      <c r="P2855" s="76">
        <v>12797</v>
      </c>
      <c r="Q2855" s="76">
        <v>71536</v>
      </c>
      <c r="R2855" s="76">
        <v>4704</v>
      </c>
    </row>
    <row r="2856" spans="1:18">
      <c r="A2856" s="82">
        <f t="shared" si="220"/>
        <v>575801202009</v>
      </c>
      <c r="B2856" s="82" t="str">
        <f t="shared" si="221"/>
        <v>57580120</v>
      </c>
      <c r="C2856" s="82">
        <f t="shared" si="222"/>
        <v>2009</v>
      </c>
      <c r="D2856" s="82">
        <f t="shared" si="223"/>
        <v>7900.37</v>
      </c>
      <c r="E2856" s="82">
        <f t="shared" si="224"/>
        <v>2871.37</v>
      </c>
      <c r="F2856" s="82">
        <f t="array" ref="F2856">SUM(IF(M2856:N2856="-",0,M2856:N2856),IF(O2856="-",0,-O2856))/100</f>
        <v>1999.48</v>
      </c>
      <c r="G2856" s="82">
        <f t="array" ref="G2856">SUM(IF(P2856="-",0,P2856),IF(R2856="-",0,R2856))/100</f>
        <v>170.09</v>
      </c>
      <c r="H2856" s="82">
        <f t="array" ref="H2856">SUM(IF(Q2856="-",0,Q2856))/100</f>
        <v>701.8</v>
      </c>
      <c r="I2856" s="76">
        <v>5758012</v>
      </c>
      <c r="J2856" s="76" t="s">
        <v>282</v>
      </c>
      <c r="K2856" s="77">
        <v>40178</v>
      </c>
      <c r="L2856" s="76">
        <v>790037</v>
      </c>
      <c r="M2856" s="76">
        <v>195787</v>
      </c>
      <c r="N2856" s="76">
        <v>5957</v>
      </c>
      <c r="O2856" s="76">
        <v>1796</v>
      </c>
      <c r="P2856" s="76">
        <v>12349</v>
      </c>
      <c r="Q2856" s="76">
        <v>70180</v>
      </c>
      <c r="R2856" s="76">
        <v>4660</v>
      </c>
    </row>
    <row r="2857" spans="1:18">
      <c r="A2857" s="82">
        <f t="shared" si="220"/>
        <v>575801202008</v>
      </c>
      <c r="B2857" s="82" t="str">
        <f t="shared" si="221"/>
        <v>57580120</v>
      </c>
      <c r="C2857" s="82">
        <f t="shared" si="222"/>
        <v>2008</v>
      </c>
      <c r="D2857" s="82">
        <f t="shared" si="223"/>
        <v>7900.34</v>
      </c>
      <c r="E2857" s="82">
        <f t="shared" si="224"/>
        <v>2857.92</v>
      </c>
      <c r="F2857" s="82">
        <f t="array" ref="F2857">SUM(IF(M2857:N2857="-",0,M2857:N2857),IF(O2857="-",0,-O2857))/100</f>
        <v>1993.37</v>
      </c>
      <c r="G2857" s="82">
        <f t="array" ref="G2857">SUM(IF(P2857="-",0,P2857),IF(R2857="-",0,R2857))/100</f>
        <v>167.55</v>
      </c>
      <c r="H2857" s="82">
        <f t="array" ref="H2857">SUM(IF(Q2857="-",0,Q2857))/100</f>
        <v>697</v>
      </c>
      <c r="I2857" s="76">
        <v>5758012</v>
      </c>
      <c r="J2857" s="76" t="s">
        <v>282</v>
      </c>
      <c r="K2857" s="77">
        <v>39813</v>
      </c>
      <c r="L2857" s="76">
        <v>790034</v>
      </c>
      <c r="M2857" s="76">
        <v>195193</v>
      </c>
      <c r="N2857" s="76">
        <v>5940</v>
      </c>
      <c r="O2857" s="76">
        <v>1796</v>
      </c>
      <c r="P2857" s="76">
        <v>12094</v>
      </c>
      <c r="Q2857" s="76">
        <v>69700</v>
      </c>
      <c r="R2857" s="76">
        <v>4661</v>
      </c>
    </row>
    <row r="2858" spans="1:18">
      <c r="A2858" s="82">
        <f t="shared" si="220"/>
        <v>575801202007</v>
      </c>
      <c r="B2858" s="82" t="str">
        <f t="shared" si="221"/>
        <v>57580120</v>
      </c>
      <c r="C2858" s="82">
        <f t="shared" si="222"/>
        <v>2007</v>
      </c>
      <c r="D2858" s="82">
        <f t="shared" si="223"/>
        <v>7900.19</v>
      </c>
      <c r="E2858" s="82">
        <f t="shared" si="224"/>
        <v>2837.7400000000002</v>
      </c>
      <c r="F2858" s="82">
        <f t="array" ref="F2858">SUM(IF(M2858:N2858="-",0,M2858:N2858),IF(O2858="-",0,-O2858))/100</f>
        <v>1987.46</v>
      </c>
      <c r="G2858" s="82">
        <f t="array" ref="G2858">SUM(IF(P2858="-",0,P2858),IF(R2858="-",0,R2858))/100</f>
        <v>158.38</v>
      </c>
      <c r="H2858" s="82">
        <f t="array" ref="H2858">SUM(IF(Q2858="-",0,Q2858))/100</f>
        <v>691.9</v>
      </c>
      <c r="I2858" s="76">
        <v>5758012</v>
      </c>
      <c r="J2858" s="76" t="s">
        <v>282</v>
      </c>
      <c r="K2858" s="77">
        <v>39447</v>
      </c>
      <c r="L2858" s="76">
        <v>790019</v>
      </c>
      <c r="M2858" s="76">
        <v>194027</v>
      </c>
      <c r="N2858" s="76">
        <v>6515</v>
      </c>
      <c r="O2858" s="76">
        <v>1796</v>
      </c>
      <c r="P2858" s="76">
        <v>11120</v>
      </c>
      <c r="Q2858" s="76">
        <v>69190</v>
      </c>
      <c r="R2858" s="76">
        <v>4718</v>
      </c>
    </row>
    <row r="2859" spans="1:18">
      <c r="A2859" s="82">
        <f t="shared" si="220"/>
        <v>575801202006</v>
      </c>
      <c r="B2859" s="82" t="str">
        <f t="shared" si="221"/>
        <v>57580120</v>
      </c>
      <c r="C2859" s="82">
        <f t="shared" si="222"/>
        <v>2006</v>
      </c>
      <c r="D2859" s="82">
        <f t="shared" si="223"/>
        <v>7900.18</v>
      </c>
      <c r="E2859" s="82">
        <f t="shared" si="224"/>
        <v>2814.33</v>
      </c>
      <c r="F2859" s="82">
        <f t="array" ref="F2859">SUM(IF(M2859:N2859="-",0,M2859:N2859),IF(O2859="-",0,-O2859))/100</f>
        <v>1970.38</v>
      </c>
      <c r="G2859" s="82">
        <f t="array" ref="G2859">SUM(IF(P2859="-",0,P2859),IF(R2859="-",0,R2859))/100</f>
        <v>157.08000000000001</v>
      </c>
      <c r="H2859" s="82">
        <f t="array" ref="H2859">SUM(IF(Q2859="-",0,Q2859))/100</f>
        <v>686.87</v>
      </c>
      <c r="I2859" s="76">
        <v>5758012</v>
      </c>
      <c r="J2859" s="76" t="s">
        <v>282</v>
      </c>
      <c r="K2859" s="77">
        <v>39082</v>
      </c>
      <c r="L2859" s="76">
        <v>790018</v>
      </c>
      <c r="M2859" s="76">
        <v>192159</v>
      </c>
      <c r="N2859" s="76">
        <v>6675</v>
      </c>
      <c r="O2859" s="76">
        <v>1796</v>
      </c>
      <c r="P2859" s="76">
        <v>10990</v>
      </c>
      <c r="Q2859" s="76">
        <v>68687</v>
      </c>
      <c r="R2859" s="76">
        <v>4718</v>
      </c>
    </row>
    <row r="2860" spans="1:18">
      <c r="A2860" s="82">
        <f t="shared" si="220"/>
        <v>575801602015</v>
      </c>
      <c r="B2860" s="82" t="str">
        <f t="shared" si="221"/>
        <v>57580160</v>
      </c>
      <c r="C2860" s="82">
        <f t="shared" si="222"/>
        <v>2015</v>
      </c>
      <c r="D2860" s="82">
        <f t="shared" si="223"/>
        <v>2386.65</v>
      </c>
      <c r="E2860" s="82">
        <f t="shared" si="224"/>
        <v>973.73</v>
      </c>
      <c r="F2860" s="82">
        <f t="array" ref="F2860">SUM(IF(M2860:N2860="-",0,M2860:N2860),IF(O2860="-",0,-O2860))/100</f>
        <v>676.19</v>
      </c>
      <c r="G2860" s="82">
        <f t="array" ref="G2860">SUM(IF(P2860="-",0,P2860),IF(R2860="-",0,R2860))/100</f>
        <v>44.17</v>
      </c>
      <c r="H2860" s="82">
        <f t="array" ref="H2860">SUM(IF(Q2860="-",0,Q2860))/100</f>
        <v>253.37</v>
      </c>
      <c r="I2860" s="76">
        <v>5758016</v>
      </c>
      <c r="J2860" s="76" t="s">
        <v>283</v>
      </c>
      <c r="K2860" s="77">
        <v>42369</v>
      </c>
      <c r="L2860" s="76">
        <v>238665</v>
      </c>
      <c r="M2860" s="76">
        <v>66868</v>
      </c>
      <c r="N2860" s="76">
        <v>757</v>
      </c>
      <c r="O2860" s="76">
        <v>6</v>
      </c>
      <c r="P2860" s="76">
        <v>3399</v>
      </c>
      <c r="Q2860" s="76">
        <v>25337</v>
      </c>
      <c r="R2860" s="76">
        <v>1018</v>
      </c>
    </row>
    <row r="2861" spans="1:18">
      <c r="A2861" s="82">
        <f t="shared" si="220"/>
        <v>575801602014</v>
      </c>
      <c r="B2861" s="82" t="str">
        <f t="shared" si="221"/>
        <v>57580160</v>
      </c>
      <c r="C2861" s="82">
        <f t="shared" si="222"/>
        <v>2014</v>
      </c>
      <c r="D2861" s="82">
        <f t="shared" si="223"/>
        <v>2386.64</v>
      </c>
      <c r="E2861" s="82">
        <f t="shared" si="224"/>
        <v>970.78000000000009</v>
      </c>
      <c r="F2861" s="82">
        <f t="array" ref="F2861">SUM(IF(M2861:N2861="-",0,M2861:N2861),IF(O2861="-",0,-O2861))/100</f>
        <v>675.72</v>
      </c>
      <c r="G2861" s="82">
        <f t="array" ref="G2861">SUM(IF(P2861="-",0,P2861),IF(R2861="-",0,R2861))/100</f>
        <v>43.98</v>
      </c>
      <c r="H2861" s="82">
        <f t="array" ref="H2861">SUM(IF(Q2861="-",0,Q2861))/100</f>
        <v>251.08</v>
      </c>
      <c r="I2861" s="76">
        <v>5758016</v>
      </c>
      <c r="J2861" s="76" t="s">
        <v>283</v>
      </c>
      <c r="K2861" s="77">
        <v>42004</v>
      </c>
      <c r="L2861" s="76">
        <v>238664</v>
      </c>
      <c r="M2861" s="76">
        <v>66805</v>
      </c>
      <c r="N2861" s="76">
        <v>773</v>
      </c>
      <c r="O2861" s="76">
        <v>6</v>
      </c>
      <c r="P2861" s="76">
        <v>3328</v>
      </c>
      <c r="Q2861" s="76">
        <v>25108</v>
      </c>
      <c r="R2861" s="76">
        <v>1070</v>
      </c>
    </row>
    <row r="2862" spans="1:18">
      <c r="A2862" s="82">
        <f t="shared" si="220"/>
        <v>575801602013</v>
      </c>
      <c r="B2862" s="82" t="str">
        <f t="shared" si="221"/>
        <v>57580160</v>
      </c>
      <c r="C2862" s="82">
        <f t="shared" si="222"/>
        <v>2013</v>
      </c>
      <c r="D2862" s="82">
        <f t="shared" si="223"/>
        <v>2386.63</v>
      </c>
      <c r="E2862" s="82">
        <f t="shared" si="224"/>
        <v>971.48</v>
      </c>
      <c r="F2862" s="82">
        <f t="array" ref="F2862">SUM(IF(M2862:N2862="-",0,M2862:N2862),IF(O2862="-",0,-O2862))/100</f>
        <v>672.97</v>
      </c>
      <c r="G2862" s="82">
        <f t="array" ref="G2862">SUM(IF(P2862="-",0,P2862),IF(R2862="-",0,R2862))/100</f>
        <v>45.68</v>
      </c>
      <c r="H2862" s="82">
        <f t="array" ref="H2862">SUM(IF(Q2862="-",0,Q2862))/100</f>
        <v>252.83</v>
      </c>
      <c r="I2862" s="76">
        <v>5758016</v>
      </c>
      <c r="J2862" s="76" t="s">
        <v>283</v>
      </c>
      <c r="K2862" s="77">
        <v>41639</v>
      </c>
      <c r="L2862" s="76">
        <v>238663</v>
      </c>
      <c r="M2862" s="76">
        <v>66530</v>
      </c>
      <c r="N2862" s="76">
        <v>780</v>
      </c>
      <c r="O2862" s="76">
        <v>13</v>
      </c>
      <c r="P2862" s="76">
        <v>3376</v>
      </c>
      <c r="Q2862" s="76">
        <v>25283</v>
      </c>
      <c r="R2862" s="76">
        <v>1192</v>
      </c>
    </row>
    <row r="2863" spans="1:18">
      <c r="A2863" s="82">
        <f t="shared" si="220"/>
        <v>575801602012</v>
      </c>
      <c r="B2863" s="82" t="str">
        <f t="shared" si="221"/>
        <v>57580160</v>
      </c>
      <c r="C2863" s="82">
        <f t="shared" si="222"/>
        <v>2012</v>
      </c>
      <c r="D2863" s="82">
        <f t="shared" si="223"/>
        <v>2386.63</v>
      </c>
      <c r="E2863" s="82">
        <f t="shared" si="224"/>
        <v>968.44999999999993</v>
      </c>
      <c r="F2863" s="82">
        <f t="array" ref="F2863">SUM(IF(M2863:N2863="-",0,M2863:N2863),IF(O2863="-",0,-O2863))/100</f>
        <v>670.55</v>
      </c>
      <c r="G2863" s="82">
        <f t="array" ref="G2863">SUM(IF(P2863="-",0,P2863),IF(R2863="-",0,R2863))/100</f>
        <v>45.18</v>
      </c>
      <c r="H2863" s="82">
        <f t="array" ref="H2863">SUM(IF(Q2863="-",0,Q2863))/100</f>
        <v>252.72</v>
      </c>
      <c r="I2863" s="76">
        <v>5758016</v>
      </c>
      <c r="J2863" s="76" t="s">
        <v>283</v>
      </c>
      <c r="K2863" s="77">
        <v>41274</v>
      </c>
      <c r="L2863" s="76">
        <v>238663</v>
      </c>
      <c r="M2863" s="76">
        <v>66255</v>
      </c>
      <c r="N2863" s="76">
        <v>813</v>
      </c>
      <c r="O2863" s="76">
        <v>13</v>
      </c>
      <c r="P2863" s="76">
        <v>3326</v>
      </c>
      <c r="Q2863" s="76">
        <v>25272</v>
      </c>
      <c r="R2863" s="76">
        <v>1192</v>
      </c>
    </row>
    <row r="2864" spans="1:18">
      <c r="A2864" s="82">
        <f t="shared" si="220"/>
        <v>575801602011</v>
      </c>
      <c r="B2864" s="82" t="str">
        <f t="shared" si="221"/>
        <v>57580160</v>
      </c>
      <c r="C2864" s="82">
        <f t="shared" si="222"/>
        <v>2011</v>
      </c>
      <c r="D2864" s="82">
        <f t="shared" si="223"/>
        <v>2386.63</v>
      </c>
      <c r="E2864" s="82">
        <f t="shared" si="224"/>
        <v>965.21999999999991</v>
      </c>
      <c r="F2864" s="82">
        <f t="array" ref="F2864">SUM(IF(M2864:N2864="-",0,M2864:N2864),IF(O2864="-",0,-O2864))/100</f>
        <v>668.92</v>
      </c>
      <c r="G2864" s="82">
        <f t="array" ref="G2864">SUM(IF(P2864="-",0,P2864),IF(R2864="-",0,R2864))/100</f>
        <v>44.27</v>
      </c>
      <c r="H2864" s="82">
        <f t="array" ref="H2864">SUM(IF(Q2864="-",0,Q2864))/100</f>
        <v>252.03</v>
      </c>
      <c r="I2864" s="76">
        <v>5758016</v>
      </c>
      <c r="J2864" s="76" t="s">
        <v>283</v>
      </c>
      <c r="K2864" s="77">
        <v>40908</v>
      </c>
      <c r="L2864" s="76">
        <v>238663</v>
      </c>
      <c r="M2864" s="76">
        <v>66092</v>
      </c>
      <c r="N2864" s="76">
        <v>813</v>
      </c>
      <c r="O2864" s="76">
        <v>13</v>
      </c>
      <c r="P2864" s="76">
        <v>3235</v>
      </c>
      <c r="Q2864" s="76">
        <v>25203</v>
      </c>
      <c r="R2864" s="76">
        <v>1192</v>
      </c>
    </row>
    <row r="2865" spans="1:18">
      <c r="A2865" s="82">
        <f t="shared" si="220"/>
        <v>575801602010</v>
      </c>
      <c r="B2865" s="82" t="str">
        <f t="shared" si="221"/>
        <v>57580160</v>
      </c>
      <c r="C2865" s="82">
        <f t="shared" si="222"/>
        <v>2010</v>
      </c>
      <c r="D2865" s="82">
        <f t="shared" si="223"/>
        <v>2386.23</v>
      </c>
      <c r="E2865" s="82">
        <f t="shared" si="224"/>
        <v>964.65000000000009</v>
      </c>
      <c r="F2865" s="82">
        <f t="array" ref="F2865">SUM(IF(M2865:N2865="-",0,M2865:N2865),IF(O2865="-",0,-O2865))/100</f>
        <v>668.47</v>
      </c>
      <c r="G2865" s="82">
        <f t="array" ref="G2865">SUM(IF(P2865="-",0,P2865),IF(R2865="-",0,R2865))/100</f>
        <v>44.21</v>
      </c>
      <c r="H2865" s="82">
        <f t="array" ref="H2865">SUM(IF(Q2865="-",0,Q2865))/100</f>
        <v>251.97</v>
      </c>
      <c r="I2865" s="76">
        <v>5758016</v>
      </c>
      <c r="J2865" s="76" t="s">
        <v>283</v>
      </c>
      <c r="K2865" s="77">
        <v>40543</v>
      </c>
      <c r="L2865" s="76">
        <v>238623</v>
      </c>
      <c r="M2865" s="76">
        <v>66426</v>
      </c>
      <c r="N2865" s="76">
        <v>434</v>
      </c>
      <c r="O2865" s="76">
        <v>13</v>
      </c>
      <c r="P2865" s="76">
        <v>3229</v>
      </c>
      <c r="Q2865" s="76">
        <v>25197</v>
      </c>
      <c r="R2865" s="76">
        <v>1192</v>
      </c>
    </row>
    <row r="2866" spans="1:18">
      <c r="A2866" s="82">
        <f t="shared" si="220"/>
        <v>575801602009</v>
      </c>
      <c r="B2866" s="82" t="str">
        <f t="shared" si="221"/>
        <v>57580160</v>
      </c>
      <c r="C2866" s="82">
        <f t="shared" si="222"/>
        <v>2009</v>
      </c>
      <c r="D2866" s="82">
        <f t="shared" si="223"/>
        <v>2386.2199999999998</v>
      </c>
      <c r="E2866" s="82">
        <f t="shared" si="224"/>
        <v>962.94999999999993</v>
      </c>
      <c r="F2866" s="82">
        <f t="array" ref="F2866">SUM(IF(M2866:N2866="-",0,M2866:N2866),IF(O2866="-",0,-O2866))/100</f>
        <v>667.48</v>
      </c>
      <c r="G2866" s="82">
        <f t="array" ref="G2866">SUM(IF(P2866="-",0,P2866),IF(R2866="-",0,R2866))/100</f>
        <v>43.8</v>
      </c>
      <c r="H2866" s="82">
        <f t="array" ref="H2866">SUM(IF(Q2866="-",0,Q2866))/100</f>
        <v>251.67</v>
      </c>
      <c r="I2866" s="76">
        <v>5758016</v>
      </c>
      <c r="J2866" s="76" t="s">
        <v>283</v>
      </c>
      <c r="K2866" s="77">
        <v>40178</v>
      </c>
      <c r="L2866" s="76">
        <v>238622</v>
      </c>
      <c r="M2866" s="76">
        <v>66293</v>
      </c>
      <c r="N2866" s="76">
        <v>468</v>
      </c>
      <c r="O2866" s="76">
        <v>13</v>
      </c>
      <c r="P2866" s="76">
        <v>3188</v>
      </c>
      <c r="Q2866" s="76">
        <v>25167</v>
      </c>
      <c r="R2866" s="76">
        <v>1192</v>
      </c>
    </row>
    <row r="2867" spans="1:18">
      <c r="A2867" s="82">
        <f t="shared" si="220"/>
        <v>575801602008</v>
      </c>
      <c r="B2867" s="82" t="str">
        <f t="shared" si="221"/>
        <v>57580160</v>
      </c>
      <c r="C2867" s="82">
        <f t="shared" si="222"/>
        <v>2008</v>
      </c>
      <c r="D2867" s="82">
        <f t="shared" si="223"/>
        <v>2386.21</v>
      </c>
      <c r="E2867" s="82">
        <f t="shared" si="224"/>
        <v>952.4</v>
      </c>
      <c r="F2867" s="82">
        <f t="array" ref="F2867">SUM(IF(M2867:N2867="-",0,M2867:N2867),IF(O2867="-",0,-O2867))/100</f>
        <v>665.79</v>
      </c>
      <c r="G2867" s="82">
        <f t="array" ref="G2867">SUM(IF(P2867="-",0,P2867),IF(R2867="-",0,R2867))/100</f>
        <v>35.08</v>
      </c>
      <c r="H2867" s="82">
        <f t="array" ref="H2867">SUM(IF(Q2867="-",0,Q2867))/100</f>
        <v>251.53</v>
      </c>
      <c r="I2867" s="76">
        <v>5758016</v>
      </c>
      <c r="J2867" s="76" t="s">
        <v>283</v>
      </c>
      <c r="K2867" s="77">
        <v>39813</v>
      </c>
      <c r="L2867" s="76">
        <v>238621</v>
      </c>
      <c r="M2867" s="76">
        <v>66124</v>
      </c>
      <c r="N2867" s="76">
        <v>468</v>
      </c>
      <c r="O2867" s="76">
        <v>13</v>
      </c>
      <c r="P2867" s="76">
        <v>2319</v>
      </c>
      <c r="Q2867" s="76">
        <v>25153</v>
      </c>
      <c r="R2867" s="76">
        <v>1189</v>
      </c>
    </row>
    <row r="2868" spans="1:18">
      <c r="A2868" s="82">
        <f t="shared" si="220"/>
        <v>575801602007</v>
      </c>
      <c r="B2868" s="82" t="str">
        <f t="shared" si="221"/>
        <v>57580160</v>
      </c>
      <c r="C2868" s="82">
        <f t="shared" si="222"/>
        <v>2007</v>
      </c>
      <c r="D2868" s="82">
        <f t="shared" si="223"/>
        <v>2386.21</v>
      </c>
      <c r="E2868" s="82">
        <f t="shared" si="224"/>
        <v>948.26</v>
      </c>
      <c r="F2868" s="82">
        <f t="array" ref="F2868">SUM(IF(M2868:N2868="-",0,M2868:N2868),IF(O2868="-",0,-O2868))/100</f>
        <v>662.31</v>
      </c>
      <c r="G2868" s="82">
        <f t="array" ref="G2868">SUM(IF(P2868="-",0,P2868),IF(R2868="-",0,R2868))/100</f>
        <v>34.630000000000003</v>
      </c>
      <c r="H2868" s="82">
        <f t="array" ref="H2868">SUM(IF(Q2868="-",0,Q2868))/100</f>
        <v>251.32</v>
      </c>
      <c r="I2868" s="76">
        <v>5758016</v>
      </c>
      <c r="J2868" s="76" t="s">
        <v>283</v>
      </c>
      <c r="K2868" s="77">
        <v>39447</v>
      </c>
      <c r="L2868" s="76">
        <v>238621</v>
      </c>
      <c r="M2868" s="76">
        <v>65776</v>
      </c>
      <c r="N2868" s="76">
        <v>468</v>
      </c>
      <c r="O2868" s="76">
        <v>13</v>
      </c>
      <c r="P2868" s="76">
        <v>2274</v>
      </c>
      <c r="Q2868" s="76">
        <v>25132</v>
      </c>
      <c r="R2868" s="76">
        <v>1189</v>
      </c>
    </row>
    <row r="2869" spans="1:18">
      <c r="A2869" s="82">
        <f t="shared" si="220"/>
        <v>575801602006</v>
      </c>
      <c r="B2869" s="82" t="str">
        <f t="shared" si="221"/>
        <v>57580160</v>
      </c>
      <c r="C2869" s="82">
        <f t="shared" si="222"/>
        <v>2006</v>
      </c>
      <c r="D2869" s="82">
        <f t="shared" si="223"/>
        <v>2386.21</v>
      </c>
      <c r="E2869" s="82">
        <f t="shared" si="224"/>
        <v>940.95</v>
      </c>
      <c r="F2869" s="82">
        <f t="array" ref="F2869">SUM(IF(M2869:N2869="-",0,M2869:N2869),IF(O2869="-",0,-O2869))/100</f>
        <v>655.62</v>
      </c>
      <c r="G2869" s="82">
        <f t="array" ref="G2869">SUM(IF(P2869="-",0,P2869),IF(R2869="-",0,R2869))/100</f>
        <v>34.03</v>
      </c>
      <c r="H2869" s="82">
        <f t="array" ref="H2869">SUM(IF(Q2869="-",0,Q2869))/100</f>
        <v>251.3</v>
      </c>
      <c r="I2869" s="76">
        <v>5758016</v>
      </c>
      <c r="J2869" s="76" t="s">
        <v>283</v>
      </c>
      <c r="K2869" s="77">
        <v>39082</v>
      </c>
      <c r="L2869" s="76">
        <v>238621</v>
      </c>
      <c r="M2869" s="76">
        <v>65142</v>
      </c>
      <c r="N2869" s="76">
        <v>433</v>
      </c>
      <c r="O2869" s="76">
        <v>13</v>
      </c>
      <c r="P2869" s="76">
        <v>2214</v>
      </c>
      <c r="Q2869" s="76">
        <v>25130</v>
      </c>
      <c r="R2869" s="76">
        <v>1189</v>
      </c>
    </row>
    <row r="2870" spans="1:18">
      <c r="A2870" s="82">
        <f t="shared" si="220"/>
        <v>575802002015</v>
      </c>
      <c r="B2870" s="82" t="str">
        <f t="shared" si="221"/>
        <v>57580200</v>
      </c>
      <c r="C2870" s="82">
        <f t="shared" si="222"/>
        <v>2015</v>
      </c>
      <c r="D2870" s="82">
        <f t="shared" si="223"/>
        <v>3378.04</v>
      </c>
      <c r="E2870" s="82">
        <f t="shared" si="224"/>
        <v>1025.04</v>
      </c>
      <c r="F2870" s="82">
        <f t="array" ref="F2870">SUM(IF(M2870:N2870="-",0,M2870:N2870),IF(O2870="-",0,-O2870))/100</f>
        <v>705.39</v>
      </c>
      <c r="G2870" s="82">
        <f t="array" ref="G2870">SUM(IF(P2870="-",0,P2870),IF(R2870="-",0,R2870))/100</f>
        <v>29.73</v>
      </c>
      <c r="H2870" s="82">
        <f t="array" ref="H2870">SUM(IF(Q2870="-",0,Q2870))/100</f>
        <v>289.92</v>
      </c>
      <c r="I2870" s="76">
        <v>5758020</v>
      </c>
      <c r="J2870" s="76" t="s">
        <v>284</v>
      </c>
      <c r="K2870" s="77">
        <v>42369</v>
      </c>
      <c r="L2870" s="76">
        <v>337804</v>
      </c>
      <c r="M2870" s="76">
        <v>67410</v>
      </c>
      <c r="N2870" s="76">
        <v>3129</v>
      </c>
      <c r="O2870" s="76">
        <v>0</v>
      </c>
      <c r="P2870" s="76">
        <v>2383</v>
      </c>
      <c r="Q2870" s="76">
        <v>28992</v>
      </c>
      <c r="R2870" s="76">
        <v>590</v>
      </c>
    </row>
    <row r="2871" spans="1:18">
      <c r="A2871" s="82">
        <f t="shared" si="220"/>
        <v>575802002014</v>
      </c>
      <c r="B2871" s="82" t="str">
        <f t="shared" si="221"/>
        <v>57580200</v>
      </c>
      <c r="C2871" s="82">
        <f t="shared" si="222"/>
        <v>2014</v>
      </c>
      <c r="D2871" s="82">
        <f t="shared" si="223"/>
        <v>3378.03</v>
      </c>
      <c r="E2871" s="82">
        <f t="shared" si="224"/>
        <v>1022.8000000000001</v>
      </c>
      <c r="F2871" s="82">
        <f t="array" ref="F2871">SUM(IF(M2871:N2871="-",0,M2871:N2871),IF(O2871="-",0,-O2871))/100</f>
        <v>706.59</v>
      </c>
      <c r="G2871" s="82">
        <f t="array" ref="G2871">SUM(IF(P2871="-",0,P2871),IF(R2871="-",0,R2871))/100</f>
        <v>28.08</v>
      </c>
      <c r="H2871" s="82">
        <f t="array" ref="H2871">SUM(IF(Q2871="-",0,Q2871))/100</f>
        <v>288.13</v>
      </c>
      <c r="I2871" s="76">
        <v>5758020</v>
      </c>
      <c r="J2871" s="76" t="s">
        <v>284</v>
      </c>
      <c r="K2871" s="77">
        <v>42004</v>
      </c>
      <c r="L2871" s="76">
        <v>337803</v>
      </c>
      <c r="M2871" s="76">
        <v>67508</v>
      </c>
      <c r="N2871" s="76">
        <v>3151</v>
      </c>
      <c r="O2871" s="76" t="s">
        <v>19</v>
      </c>
      <c r="P2871" s="76">
        <v>2218</v>
      </c>
      <c r="Q2871" s="76">
        <v>28813</v>
      </c>
      <c r="R2871" s="76">
        <v>590</v>
      </c>
    </row>
    <row r="2872" spans="1:18">
      <c r="A2872" s="82">
        <f t="shared" si="220"/>
        <v>575802002013</v>
      </c>
      <c r="B2872" s="82" t="str">
        <f t="shared" si="221"/>
        <v>57580200</v>
      </c>
      <c r="C2872" s="82">
        <f t="shared" si="222"/>
        <v>2013</v>
      </c>
      <c r="D2872" s="82">
        <f t="shared" si="223"/>
        <v>3378.03</v>
      </c>
      <c r="E2872" s="82">
        <f t="shared" si="224"/>
        <v>1019.8</v>
      </c>
      <c r="F2872" s="82">
        <f t="array" ref="F2872">SUM(IF(M2872:N2872="-",0,M2872:N2872),IF(O2872="-",0,-O2872))/100</f>
        <v>706.06</v>
      </c>
      <c r="G2872" s="82">
        <f t="array" ref="G2872">SUM(IF(P2872="-",0,P2872),IF(R2872="-",0,R2872))/100</f>
        <v>26.45</v>
      </c>
      <c r="H2872" s="82">
        <f t="array" ref="H2872">SUM(IF(Q2872="-",0,Q2872))/100</f>
        <v>287.29000000000002</v>
      </c>
      <c r="I2872" s="76">
        <v>5758020</v>
      </c>
      <c r="J2872" s="76" t="s">
        <v>284</v>
      </c>
      <c r="K2872" s="77">
        <v>41639</v>
      </c>
      <c r="L2872" s="76">
        <v>337803</v>
      </c>
      <c r="M2872" s="76">
        <v>67472</v>
      </c>
      <c r="N2872" s="76">
        <v>3134</v>
      </c>
      <c r="O2872" s="76" t="s">
        <v>19</v>
      </c>
      <c r="P2872" s="76">
        <v>2055</v>
      </c>
      <c r="Q2872" s="76">
        <v>28729</v>
      </c>
      <c r="R2872" s="76">
        <v>590</v>
      </c>
    </row>
    <row r="2873" spans="1:18">
      <c r="A2873" s="82">
        <f t="shared" si="220"/>
        <v>575802002012</v>
      </c>
      <c r="B2873" s="82" t="str">
        <f t="shared" si="221"/>
        <v>57580200</v>
      </c>
      <c r="C2873" s="82">
        <f t="shared" si="222"/>
        <v>2012</v>
      </c>
      <c r="D2873" s="82">
        <f t="shared" si="223"/>
        <v>3378.05</v>
      </c>
      <c r="E2873" s="82">
        <f t="shared" si="224"/>
        <v>1015.76</v>
      </c>
      <c r="F2873" s="82">
        <f t="array" ref="F2873">SUM(IF(M2873:N2873="-",0,M2873:N2873),IF(O2873="-",0,-O2873))/100</f>
        <v>702.76</v>
      </c>
      <c r="G2873" s="82">
        <f t="array" ref="G2873">SUM(IF(P2873="-",0,P2873),IF(R2873="-",0,R2873))/100</f>
        <v>26.45</v>
      </c>
      <c r="H2873" s="82">
        <f t="array" ref="H2873">SUM(IF(Q2873="-",0,Q2873))/100</f>
        <v>286.55</v>
      </c>
      <c r="I2873" s="76">
        <v>5758020</v>
      </c>
      <c r="J2873" s="76" t="s">
        <v>284</v>
      </c>
      <c r="K2873" s="77">
        <v>41274</v>
      </c>
      <c r="L2873" s="76">
        <v>337805</v>
      </c>
      <c r="M2873" s="76">
        <v>67228</v>
      </c>
      <c r="N2873" s="76">
        <v>3048</v>
      </c>
      <c r="O2873" s="76">
        <v>0</v>
      </c>
      <c r="P2873" s="76">
        <v>2055</v>
      </c>
      <c r="Q2873" s="76">
        <v>28655</v>
      </c>
      <c r="R2873" s="76">
        <v>590</v>
      </c>
    </row>
    <row r="2874" spans="1:18">
      <c r="A2874" s="82">
        <f t="shared" si="220"/>
        <v>575802002011</v>
      </c>
      <c r="B2874" s="82" t="str">
        <f t="shared" si="221"/>
        <v>57580200</v>
      </c>
      <c r="C2874" s="82">
        <f t="shared" si="222"/>
        <v>2011</v>
      </c>
      <c r="D2874" s="82">
        <f t="shared" si="223"/>
        <v>3378.05</v>
      </c>
      <c r="E2874" s="82">
        <f t="shared" si="224"/>
        <v>1011.69</v>
      </c>
      <c r="F2874" s="82">
        <f t="array" ref="F2874">SUM(IF(M2874:N2874="-",0,M2874:N2874),IF(O2874="-",0,-O2874))/100</f>
        <v>697.62</v>
      </c>
      <c r="G2874" s="82">
        <f t="array" ref="G2874">SUM(IF(P2874="-",0,P2874),IF(R2874="-",0,R2874))/100</f>
        <v>28.41</v>
      </c>
      <c r="H2874" s="82">
        <f t="array" ref="H2874">SUM(IF(Q2874="-",0,Q2874))/100</f>
        <v>285.66000000000003</v>
      </c>
      <c r="I2874" s="76">
        <v>5758020</v>
      </c>
      <c r="J2874" s="76" t="s">
        <v>284</v>
      </c>
      <c r="K2874" s="77">
        <v>40908</v>
      </c>
      <c r="L2874" s="76">
        <v>337805</v>
      </c>
      <c r="M2874" s="76">
        <v>66680</v>
      </c>
      <c r="N2874" s="76">
        <v>3082</v>
      </c>
      <c r="O2874" s="76">
        <v>0</v>
      </c>
      <c r="P2874" s="76">
        <v>1899</v>
      </c>
      <c r="Q2874" s="76">
        <v>28566</v>
      </c>
      <c r="R2874" s="76">
        <v>942</v>
      </c>
    </row>
    <row r="2875" spans="1:18">
      <c r="A2875" s="82">
        <f t="shared" si="220"/>
        <v>575802002010</v>
      </c>
      <c r="B2875" s="82" t="str">
        <f t="shared" si="221"/>
        <v>57580200</v>
      </c>
      <c r="C2875" s="82">
        <f t="shared" si="222"/>
        <v>2010</v>
      </c>
      <c r="D2875" s="82">
        <f t="shared" si="223"/>
        <v>3378.36</v>
      </c>
      <c r="E2875" s="82">
        <f t="shared" si="224"/>
        <v>1008.1400000000001</v>
      </c>
      <c r="F2875" s="82">
        <f t="array" ref="F2875">SUM(IF(M2875:N2875="-",0,M2875:N2875),IF(O2875="-",0,-O2875))/100</f>
        <v>696.85</v>
      </c>
      <c r="G2875" s="82">
        <f t="array" ref="G2875">SUM(IF(P2875="-",0,P2875),IF(R2875="-",0,R2875))/100</f>
        <v>25.88</v>
      </c>
      <c r="H2875" s="82">
        <f t="array" ref="H2875">SUM(IF(Q2875="-",0,Q2875))/100</f>
        <v>285.41000000000003</v>
      </c>
      <c r="I2875" s="76">
        <v>5758020</v>
      </c>
      <c r="J2875" s="76" t="s">
        <v>284</v>
      </c>
      <c r="K2875" s="77">
        <v>40543</v>
      </c>
      <c r="L2875" s="76">
        <v>337836</v>
      </c>
      <c r="M2875" s="76">
        <v>65958</v>
      </c>
      <c r="N2875" s="76">
        <v>3727</v>
      </c>
      <c r="O2875" s="76">
        <v>0</v>
      </c>
      <c r="P2875" s="76">
        <v>1644</v>
      </c>
      <c r="Q2875" s="76">
        <v>28541</v>
      </c>
      <c r="R2875" s="76">
        <v>944</v>
      </c>
    </row>
    <row r="2876" spans="1:18">
      <c r="A2876" s="82">
        <f t="shared" si="220"/>
        <v>575802002009</v>
      </c>
      <c r="B2876" s="82" t="str">
        <f t="shared" si="221"/>
        <v>57580200</v>
      </c>
      <c r="C2876" s="82">
        <f t="shared" si="222"/>
        <v>2009</v>
      </c>
      <c r="D2876" s="82">
        <f t="shared" si="223"/>
        <v>3378.36</v>
      </c>
      <c r="E2876" s="82">
        <f t="shared" si="224"/>
        <v>1001.3900000000001</v>
      </c>
      <c r="F2876" s="82">
        <f t="array" ref="F2876">SUM(IF(M2876:N2876="-",0,M2876:N2876),IF(O2876="-",0,-O2876))/100</f>
        <v>692.26</v>
      </c>
      <c r="G2876" s="82">
        <f t="array" ref="G2876">SUM(IF(P2876="-",0,P2876),IF(R2876="-",0,R2876))/100</f>
        <v>25.44</v>
      </c>
      <c r="H2876" s="82">
        <f t="array" ref="H2876">SUM(IF(Q2876="-",0,Q2876))/100</f>
        <v>283.69</v>
      </c>
      <c r="I2876" s="76">
        <v>5758020</v>
      </c>
      <c r="J2876" s="76" t="s">
        <v>284</v>
      </c>
      <c r="K2876" s="77">
        <v>40178</v>
      </c>
      <c r="L2876" s="76">
        <v>337836</v>
      </c>
      <c r="M2876" s="76">
        <v>65501</v>
      </c>
      <c r="N2876" s="76">
        <v>3725</v>
      </c>
      <c r="O2876" s="76" t="s">
        <v>19</v>
      </c>
      <c r="P2876" s="76">
        <v>1599</v>
      </c>
      <c r="Q2876" s="76">
        <v>28369</v>
      </c>
      <c r="R2876" s="76">
        <v>945</v>
      </c>
    </row>
    <row r="2877" spans="1:18">
      <c r="A2877" s="82">
        <f t="shared" si="220"/>
        <v>575802002008</v>
      </c>
      <c r="B2877" s="82" t="str">
        <f t="shared" si="221"/>
        <v>57580200</v>
      </c>
      <c r="C2877" s="82">
        <f t="shared" si="222"/>
        <v>2008</v>
      </c>
      <c r="D2877" s="82">
        <f t="shared" si="223"/>
        <v>3378.38</v>
      </c>
      <c r="E2877" s="82">
        <f t="shared" si="224"/>
        <v>989.75</v>
      </c>
      <c r="F2877" s="82">
        <f t="array" ref="F2877">SUM(IF(M2877:N2877="-",0,M2877:N2877),IF(O2877="-",0,-O2877))/100</f>
        <v>682.18</v>
      </c>
      <c r="G2877" s="82">
        <f t="array" ref="G2877">SUM(IF(P2877="-",0,P2877),IF(R2877="-",0,R2877))/100</f>
        <v>25.2</v>
      </c>
      <c r="H2877" s="82">
        <f t="array" ref="H2877">SUM(IF(Q2877="-",0,Q2877))/100</f>
        <v>282.37</v>
      </c>
      <c r="I2877" s="76">
        <v>5758020</v>
      </c>
      <c r="J2877" s="76" t="s">
        <v>284</v>
      </c>
      <c r="K2877" s="77">
        <v>39813</v>
      </c>
      <c r="L2877" s="76">
        <v>337838</v>
      </c>
      <c r="M2877" s="76">
        <v>65251</v>
      </c>
      <c r="N2877" s="76">
        <v>2967</v>
      </c>
      <c r="O2877" s="76" t="s">
        <v>19</v>
      </c>
      <c r="P2877" s="76">
        <v>1575</v>
      </c>
      <c r="Q2877" s="76">
        <v>28237</v>
      </c>
      <c r="R2877" s="76">
        <v>945</v>
      </c>
    </row>
    <row r="2878" spans="1:18">
      <c r="A2878" s="82">
        <f t="shared" si="220"/>
        <v>575802002007</v>
      </c>
      <c r="B2878" s="82" t="str">
        <f t="shared" si="221"/>
        <v>57580200</v>
      </c>
      <c r="C2878" s="82">
        <f t="shared" si="222"/>
        <v>2007</v>
      </c>
      <c r="D2878" s="82">
        <f t="shared" si="223"/>
        <v>3378.36</v>
      </c>
      <c r="E2878" s="82">
        <f t="shared" si="224"/>
        <v>983.07</v>
      </c>
      <c r="F2878" s="82">
        <f t="array" ref="F2878">SUM(IF(M2878:N2878="-",0,M2878:N2878),IF(O2878="-",0,-O2878))/100</f>
        <v>675.33</v>
      </c>
      <c r="G2878" s="82">
        <f t="array" ref="G2878">SUM(IF(P2878="-",0,P2878),IF(R2878="-",0,R2878))/100</f>
        <v>25.38</v>
      </c>
      <c r="H2878" s="82">
        <f t="array" ref="H2878">SUM(IF(Q2878="-",0,Q2878))/100</f>
        <v>282.36</v>
      </c>
      <c r="I2878" s="76">
        <v>5758020</v>
      </c>
      <c r="J2878" s="76" t="s">
        <v>284</v>
      </c>
      <c r="K2878" s="77">
        <v>39447</v>
      </c>
      <c r="L2878" s="76">
        <v>337836</v>
      </c>
      <c r="M2878" s="76">
        <v>64503</v>
      </c>
      <c r="N2878" s="76">
        <v>3030</v>
      </c>
      <c r="O2878" s="76" t="s">
        <v>19</v>
      </c>
      <c r="P2878" s="76">
        <v>1581</v>
      </c>
      <c r="Q2878" s="76">
        <v>28236</v>
      </c>
      <c r="R2878" s="76">
        <v>957</v>
      </c>
    </row>
    <row r="2879" spans="1:18">
      <c r="A2879" s="82">
        <f t="shared" si="220"/>
        <v>575802002006</v>
      </c>
      <c r="B2879" s="82" t="str">
        <f t="shared" si="221"/>
        <v>57580200</v>
      </c>
      <c r="C2879" s="82">
        <f t="shared" si="222"/>
        <v>2006</v>
      </c>
      <c r="D2879" s="82">
        <f t="shared" si="223"/>
        <v>3378.72</v>
      </c>
      <c r="E2879" s="82">
        <f t="shared" si="224"/>
        <v>950.82</v>
      </c>
      <c r="F2879" s="82">
        <f t="array" ref="F2879">SUM(IF(M2879:N2879="-",0,M2879:N2879),IF(O2879="-",0,-O2879))/100</f>
        <v>642.96</v>
      </c>
      <c r="G2879" s="82">
        <f t="array" ref="G2879">SUM(IF(P2879="-",0,P2879),IF(R2879="-",0,R2879))/100</f>
        <v>25.22</v>
      </c>
      <c r="H2879" s="82">
        <f t="array" ref="H2879">SUM(IF(Q2879="-",0,Q2879))/100</f>
        <v>282.64</v>
      </c>
      <c r="I2879" s="76">
        <v>5758020</v>
      </c>
      <c r="J2879" s="76" t="s">
        <v>284</v>
      </c>
      <c r="K2879" s="77">
        <v>39082</v>
      </c>
      <c r="L2879" s="76">
        <v>337872</v>
      </c>
      <c r="M2879" s="76">
        <v>61727</v>
      </c>
      <c r="N2879" s="76">
        <v>2569</v>
      </c>
      <c r="O2879" s="76" t="s">
        <v>19</v>
      </c>
      <c r="P2879" s="76">
        <v>1575</v>
      </c>
      <c r="Q2879" s="76">
        <v>28264</v>
      </c>
      <c r="R2879" s="76">
        <v>947</v>
      </c>
    </row>
    <row r="2880" spans="1:18">
      <c r="A2880" s="82">
        <f t="shared" si="220"/>
        <v>575802402015</v>
      </c>
      <c r="B2880" s="82" t="str">
        <f t="shared" si="221"/>
        <v>57580240</v>
      </c>
      <c r="C2880" s="82">
        <f t="shared" si="222"/>
        <v>2015</v>
      </c>
      <c r="D2880" s="82">
        <f t="shared" si="223"/>
        <v>5951.3</v>
      </c>
      <c r="E2880" s="82">
        <f t="shared" si="224"/>
        <v>2228.31</v>
      </c>
      <c r="F2880" s="82">
        <f t="array" ref="F2880">SUM(IF(M2880:N2880="-",0,M2880:N2880),IF(O2880="-",0,-O2880))/100</f>
        <v>1495.45</v>
      </c>
      <c r="G2880" s="82">
        <f t="array" ref="G2880">SUM(IF(P2880="-",0,P2880),IF(R2880="-",0,R2880))/100</f>
        <v>143.79</v>
      </c>
      <c r="H2880" s="82">
        <f t="array" ref="H2880">SUM(IF(Q2880="-",0,Q2880))/100</f>
        <v>589.07000000000005</v>
      </c>
      <c r="I2880" s="76">
        <v>5758024</v>
      </c>
      <c r="J2880" s="76" t="s">
        <v>285</v>
      </c>
      <c r="K2880" s="77">
        <v>42369</v>
      </c>
      <c r="L2880" s="76">
        <v>595130</v>
      </c>
      <c r="M2880" s="76">
        <v>145801</v>
      </c>
      <c r="N2880" s="76">
        <v>4075</v>
      </c>
      <c r="O2880" s="76">
        <v>331</v>
      </c>
      <c r="P2880" s="76">
        <v>12618</v>
      </c>
      <c r="Q2880" s="76">
        <v>58907</v>
      </c>
      <c r="R2880" s="76">
        <v>1761</v>
      </c>
    </row>
    <row r="2881" spans="1:18">
      <c r="A2881" s="82">
        <f t="shared" si="220"/>
        <v>575802402014</v>
      </c>
      <c r="B2881" s="82" t="str">
        <f t="shared" si="221"/>
        <v>57580240</v>
      </c>
      <c r="C2881" s="82">
        <f t="shared" si="222"/>
        <v>2014</v>
      </c>
      <c r="D2881" s="82">
        <f t="shared" si="223"/>
        <v>5951.25</v>
      </c>
      <c r="E2881" s="82">
        <f t="shared" si="224"/>
        <v>2201.6400000000003</v>
      </c>
      <c r="F2881" s="82">
        <f t="array" ref="F2881">SUM(IF(M2881:N2881="-",0,M2881:N2881),IF(O2881="-",0,-O2881))/100</f>
        <v>1471.88</v>
      </c>
      <c r="G2881" s="82">
        <f t="array" ref="G2881">SUM(IF(P2881="-",0,P2881),IF(R2881="-",0,R2881))/100</f>
        <v>145.57</v>
      </c>
      <c r="H2881" s="82">
        <f t="array" ref="H2881">SUM(IF(Q2881="-",0,Q2881))/100</f>
        <v>584.19000000000005</v>
      </c>
      <c r="I2881" s="76">
        <v>5758024</v>
      </c>
      <c r="J2881" s="76" t="s">
        <v>285</v>
      </c>
      <c r="K2881" s="77">
        <v>42004</v>
      </c>
      <c r="L2881" s="76">
        <v>595125</v>
      </c>
      <c r="M2881" s="76">
        <v>143534</v>
      </c>
      <c r="N2881" s="76">
        <v>4181</v>
      </c>
      <c r="O2881" s="76">
        <v>527</v>
      </c>
      <c r="P2881" s="76">
        <v>12715</v>
      </c>
      <c r="Q2881" s="76">
        <v>58419</v>
      </c>
      <c r="R2881" s="76">
        <v>1842</v>
      </c>
    </row>
    <row r="2882" spans="1:18">
      <c r="A2882" s="82">
        <f t="shared" si="220"/>
        <v>575802402013</v>
      </c>
      <c r="B2882" s="82" t="str">
        <f t="shared" si="221"/>
        <v>57580240</v>
      </c>
      <c r="C2882" s="82">
        <f t="shared" si="222"/>
        <v>2013</v>
      </c>
      <c r="D2882" s="82">
        <f t="shared" si="223"/>
        <v>5951.32</v>
      </c>
      <c r="E2882" s="82">
        <f t="shared" si="224"/>
        <v>2202.25</v>
      </c>
      <c r="F2882" s="82">
        <f t="array" ref="F2882">SUM(IF(M2882:N2882="-",0,M2882:N2882),IF(O2882="-",0,-O2882))/100</f>
        <v>1473.45</v>
      </c>
      <c r="G2882" s="82">
        <f t="array" ref="G2882">SUM(IF(P2882="-",0,P2882),IF(R2882="-",0,R2882))/100</f>
        <v>144.38</v>
      </c>
      <c r="H2882" s="82">
        <f t="array" ref="H2882">SUM(IF(Q2882="-",0,Q2882))/100</f>
        <v>584.41999999999996</v>
      </c>
      <c r="I2882" s="76">
        <v>5758024</v>
      </c>
      <c r="J2882" s="76" t="s">
        <v>285</v>
      </c>
      <c r="K2882" s="77">
        <v>41639</v>
      </c>
      <c r="L2882" s="76">
        <v>595132</v>
      </c>
      <c r="M2882" s="76">
        <v>143624</v>
      </c>
      <c r="N2882" s="76">
        <v>4248</v>
      </c>
      <c r="O2882" s="76">
        <v>527</v>
      </c>
      <c r="P2882" s="76">
        <v>12597</v>
      </c>
      <c r="Q2882" s="76">
        <v>58442</v>
      </c>
      <c r="R2882" s="76">
        <v>1841</v>
      </c>
    </row>
    <row r="2883" spans="1:18">
      <c r="A2883" s="82">
        <f t="shared" si="220"/>
        <v>575802402012</v>
      </c>
      <c r="B2883" s="82" t="str">
        <f t="shared" si="221"/>
        <v>57580240</v>
      </c>
      <c r="C2883" s="82">
        <f t="shared" si="222"/>
        <v>2012</v>
      </c>
      <c r="D2883" s="82">
        <f t="shared" si="223"/>
        <v>5951.29</v>
      </c>
      <c r="E2883" s="82">
        <f t="shared" si="224"/>
        <v>2181.1800000000003</v>
      </c>
      <c r="F2883" s="82">
        <f t="array" ref="F2883">SUM(IF(M2883:N2883="-",0,M2883:N2883),IF(O2883="-",0,-O2883))/100</f>
        <v>1484.65</v>
      </c>
      <c r="G2883" s="82">
        <f t="array" ref="G2883">SUM(IF(P2883="-",0,P2883),IF(R2883="-",0,R2883))/100</f>
        <v>124.98</v>
      </c>
      <c r="H2883" s="82">
        <f t="array" ref="H2883">SUM(IF(Q2883="-",0,Q2883))/100</f>
        <v>571.54999999999995</v>
      </c>
      <c r="I2883" s="76">
        <v>5758024</v>
      </c>
      <c r="J2883" s="76" t="s">
        <v>285</v>
      </c>
      <c r="K2883" s="77">
        <v>41274</v>
      </c>
      <c r="L2883" s="76">
        <v>595129</v>
      </c>
      <c r="M2883" s="76">
        <v>144496</v>
      </c>
      <c r="N2883" s="76">
        <v>4496</v>
      </c>
      <c r="O2883" s="76">
        <v>527</v>
      </c>
      <c r="P2883" s="76">
        <v>10528</v>
      </c>
      <c r="Q2883" s="76">
        <v>57155</v>
      </c>
      <c r="R2883" s="76">
        <v>1970</v>
      </c>
    </row>
    <row r="2884" spans="1:18">
      <c r="A2884" s="82">
        <f t="shared" si="220"/>
        <v>575802402011</v>
      </c>
      <c r="B2884" s="82" t="str">
        <f t="shared" si="221"/>
        <v>57580240</v>
      </c>
      <c r="C2884" s="82">
        <f t="shared" si="222"/>
        <v>2011</v>
      </c>
      <c r="D2884" s="82">
        <f t="shared" si="223"/>
        <v>5951.29</v>
      </c>
      <c r="E2884" s="82">
        <f t="shared" si="224"/>
        <v>2175.46</v>
      </c>
      <c r="F2884" s="82">
        <f t="array" ref="F2884">SUM(IF(M2884:N2884="-",0,M2884:N2884),IF(O2884="-",0,-O2884))/100</f>
        <v>1479.53</v>
      </c>
      <c r="G2884" s="82">
        <f t="array" ref="G2884">SUM(IF(P2884="-",0,P2884),IF(R2884="-",0,R2884))/100</f>
        <v>124.59</v>
      </c>
      <c r="H2884" s="82">
        <f t="array" ref="H2884">SUM(IF(Q2884="-",0,Q2884))/100</f>
        <v>571.34</v>
      </c>
      <c r="I2884" s="76">
        <v>5758024</v>
      </c>
      <c r="J2884" s="76" t="s">
        <v>285</v>
      </c>
      <c r="K2884" s="77">
        <v>40908</v>
      </c>
      <c r="L2884" s="76">
        <v>595129</v>
      </c>
      <c r="M2884" s="76">
        <v>144156</v>
      </c>
      <c r="N2884" s="76">
        <v>4335</v>
      </c>
      <c r="O2884" s="76">
        <v>538</v>
      </c>
      <c r="P2884" s="76">
        <v>10216</v>
      </c>
      <c r="Q2884" s="76">
        <v>57134</v>
      </c>
      <c r="R2884" s="76">
        <v>2243</v>
      </c>
    </row>
    <row r="2885" spans="1:18">
      <c r="A2885" s="82">
        <f t="shared" si="220"/>
        <v>575802402010</v>
      </c>
      <c r="B2885" s="82" t="str">
        <f t="shared" si="221"/>
        <v>57580240</v>
      </c>
      <c r="C2885" s="82">
        <f t="shared" si="222"/>
        <v>2010</v>
      </c>
      <c r="D2885" s="82">
        <f t="shared" si="223"/>
        <v>5944.66</v>
      </c>
      <c r="E2885" s="82">
        <f t="shared" si="224"/>
        <v>2169.8100000000004</v>
      </c>
      <c r="F2885" s="82">
        <f t="array" ref="F2885">SUM(IF(M2885:N2885="-",0,M2885:N2885),IF(O2885="-",0,-O2885))/100</f>
        <v>1475.16</v>
      </c>
      <c r="G2885" s="82">
        <f t="array" ref="G2885">SUM(IF(P2885="-",0,P2885),IF(R2885="-",0,R2885))/100</f>
        <v>123.9</v>
      </c>
      <c r="H2885" s="82">
        <f t="array" ref="H2885">SUM(IF(Q2885="-",0,Q2885))/100</f>
        <v>570.75</v>
      </c>
      <c r="I2885" s="76">
        <v>5758024</v>
      </c>
      <c r="J2885" s="76" t="s">
        <v>285</v>
      </c>
      <c r="K2885" s="77">
        <v>40543</v>
      </c>
      <c r="L2885" s="76">
        <v>594466</v>
      </c>
      <c r="M2885" s="76">
        <v>146984</v>
      </c>
      <c r="N2885" s="76">
        <v>1067</v>
      </c>
      <c r="O2885" s="76">
        <v>535</v>
      </c>
      <c r="P2885" s="76">
        <v>10145</v>
      </c>
      <c r="Q2885" s="76">
        <v>57075</v>
      </c>
      <c r="R2885" s="76">
        <v>2245</v>
      </c>
    </row>
    <row r="2886" spans="1:18">
      <c r="A2886" s="82">
        <f t="shared" si="220"/>
        <v>575802402009</v>
      </c>
      <c r="B2886" s="82" t="str">
        <f t="shared" si="221"/>
        <v>57580240</v>
      </c>
      <c r="C2886" s="82">
        <f t="shared" si="222"/>
        <v>2009</v>
      </c>
      <c r="D2886" s="82">
        <f t="shared" si="223"/>
        <v>5944.4</v>
      </c>
      <c r="E2886" s="82">
        <f t="shared" si="224"/>
        <v>2156.5</v>
      </c>
      <c r="F2886" s="82">
        <f t="array" ref="F2886">SUM(IF(M2886:N2886="-",0,M2886:N2886),IF(O2886="-",0,-O2886))/100</f>
        <v>1470.09</v>
      </c>
      <c r="G2886" s="82">
        <f t="array" ref="G2886">SUM(IF(P2886="-",0,P2886),IF(R2886="-",0,R2886))/100</f>
        <v>119.67</v>
      </c>
      <c r="H2886" s="82">
        <f t="array" ref="H2886">SUM(IF(Q2886="-",0,Q2886))/100</f>
        <v>566.74</v>
      </c>
      <c r="I2886" s="76">
        <v>5758024</v>
      </c>
      <c r="J2886" s="76" t="s">
        <v>285</v>
      </c>
      <c r="K2886" s="77">
        <v>40178</v>
      </c>
      <c r="L2886" s="76">
        <v>594440</v>
      </c>
      <c r="M2886" s="76">
        <v>146465</v>
      </c>
      <c r="N2886" s="76">
        <v>1079</v>
      </c>
      <c r="O2886" s="76">
        <v>535</v>
      </c>
      <c r="P2886" s="76">
        <v>9938</v>
      </c>
      <c r="Q2886" s="76">
        <v>56674</v>
      </c>
      <c r="R2886" s="76">
        <v>2029</v>
      </c>
    </row>
    <row r="2887" spans="1:18">
      <c r="A2887" s="82">
        <f t="shared" si="220"/>
        <v>575802402008</v>
      </c>
      <c r="B2887" s="82" t="str">
        <f t="shared" si="221"/>
        <v>57580240</v>
      </c>
      <c r="C2887" s="82">
        <f t="shared" si="222"/>
        <v>2008</v>
      </c>
      <c r="D2887" s="82">
        <f t="shared" si="223"/>
        <v>5944.31</v>
      </c>
      <c r="E2887" s="82">
        <f t="shared" si="224"/>
        <v>2148.27</v>
      </c>
      <c r="F2887" s="82">
        <f t="array" ref="F2887">SUM(IF(M2887:N2887="-",0,M2887:N2887),IF(O2887="-",0,-O2887))/100</f>
        <v>1464.5</v>
      </c>
      <c r="G2887" s="82">
        <f t="array" ref="G2887">SUM(IF(P2887="-",0,P2887),IF(R2887="-",0,R2887))/100</f>
        <v>119</v>
      </c>
      <c r="H2887" s="82">
        <f t="array" ref="H2887">SUM(IF(Q2887="-",0,Q2887))/100</f>
        <v>564.77</v>
      </c>
      <c r="I2887" s="76">
        <v>5758024</v>
      </c>
      <c r="J2887" s="76" t="s">
        <v>285</v>
      </c>
      <c r="K2887" s="77">
        <v>39813</v>
      </c>
      <c r="L2887" s="76">
        <v>594431</v>
      </c>
      <c r="M2887" s="76">
        <v>145877</v>
      </c>
      <c r="N2887" s="76">
        <v>1108</v>
      </c>
      <c r="O2887" s="76">
        <v>535</v>
      </c>
      <c r="P2887" s="76">
        <v>9871</v>
      </c>
      <c r="Q2887" s="76">
        <v>56477</v>
      </c>
      <c r="R2887" s="76">
        <v>2029</v>
      </c>
    </row>
    <row r="2888" spans="1:18">
      <c r="A2888" s="82">
        <f t="shared" si="220"/>
        <v>575802402007</v>
      </c>
      <c r="B2888" s="82" t="str">
        <f t="shared" si="221"/>
        <v>57580240</v>
      </c>
      <c r="C2888" s="82">
        <f t="shared" si="222"/>
        <v>2007</v>
      </c>
      <c r="D2888" s="82">
        <f t="shared" si="223"/>
        <v>5944.29</v>
      </c>
      <c r="E2888" s="82">
        <f t="shared" si="224"/>
        <v>2136.06</v>
      </c>
      <c r="F2888" s="82">
        <f t="array" ref="F2888">SUM(IF(M2888:N2888="-",0,M2888:N2888),IF(O2888="-",0,-O2888))/100</f>
        <v>1457.1</v>
      </c>
      <c r="G2888" s="82">
        <f t="array" ref="G2888">SUM(IF(P2888="-",0,P2888),IF(R2888="-",0,R2888))/100</f>
        <v>115.11</v>
      </c>
      <c r="H2888" s="82">
        <f t="array" ref="H2888">SUM(IF(Q2888="-",0,Q2888))/100</f>
        <v>563.85</v>
      </c>
      <c r="I2888" s="76">
        <v>5758024</v>
      </c>
      <c r="J2888" s="76" t="s">
        <v>285</v>
      </c>
      <c r="K2888" s="77">
        <v>39447</v>
      </c>
      <c r="L2888" s="76">
        <v>594429</v>
      </c>
      <c r="M2888" s="76">
        <v>145163</v>
      </c>
      <c r="N2888" s="76">
        <v>1082</v>
      </c>
      <c r="O2888" s="76">
        <v>535</v>
      </c>
      <c r="P2888" s="76">
        <v>9483</v>
      </c>
      <c r="Q2888" s="76">
        <v>56385</v>
      </c>
      <c r="R2888" s="76">
        <v>2028</v>
      </c>
    </row>
    <row r="2889" spans="1:18">
      <c r="A2889" s="82">
        <f t="shared" si="220"/>
        <v>575802402006</v>
      </c>
      <c r="B2889" s="82" t="str">
        <f t="shared" si="221"/>
        <v>57580240</v>
      </c>
      <c r="C2889" s="82">
        <f t="shared" si="222"/>
        <v>2006</v>
      </c>
      <c r="D2889" s="82">
        <f t="shared" si="223"/>
        <v>5944.25</v>
      </c>
      <c r="E2889" s="82">
        <f t="shared" si="224"/>
        <v>2126.6000000000004</v>
      </c>
      <c r="F2889" s="82">
        <f t="array" ref="F2889">SUM(IF(M2889:N2889="-",0,M2889:N2889),IF(O2889="-",0,-O2889))/100</f>
        <v>1451.2</v>
      </c>
      <c r="G2889" s="82">
        <f t="array" ref="G2889">SUM(IF(P2889="-",0,P2889),IF(R2889="-",0,R2889))/100</f>
        <v>112.21</v>
      </c>
      <c r="H2889" s="82">
        <f t="array" ref="H2889">SUM(IF(Q2889="-",0,Q2889))/100</f>
        <v>563.19000000000005</v>
      </c>
      <c r="I2889" s="76">
        <v>5758024</v>
      </c>
      <c r="J2889" s="76" t="s">
        <v>285</v>
      </c>
      <c r="K2889" s="77">
        <v>39082</v>
      </c>
      <c r="L2889" s="76">
        <v>594425</v>
      </c>
      <c r="M2889" s="76">
        <v>144580</v>
      </c>
      <c r="N2889" s="76">
        <v>1294</v>
      </c>
      <c r="O2889" s="76">
        <v>754</v>
      </c>
      <c r="P2889" s="76">
        <v>9161</v>
      </c>
      <c r="Q2889" s="76">
        <v>56319</v>
      </c>
      <c r="R2889" s="76">
        <v>2060</v>
      </c>
    </row>
    <row r="2890" spans="1:18">
      <c r="A2890" s="82">
        <f t="shared" si="220"/>
        <v>575802802015</v>
      </c>
      <c r="B2890" s="82" t="str">
        <f t="shared" si="221"/>
        <v>57580280</v>
      </c>
      <c r="C2890" s="82">
        <f t="shared" si="222"/>
        <v>2015</v>
      </c>
      <c r="D2890" s="82">
        <f t="shared" si="223"/>
        <v>3626.7</v>
      </c>
      <c r="E2890" s="82">
        <f t="shared" si="224"/>
        <v>808.05</v>
      </c>
      <c r="F2890" s="82">
        <f t="array" ref="F2890">SUM(IF(M2890:N2890="-",0,M2890:N2890),IF(O2890="-",0,-O2890))/100</f>
        <v>504.47</v>
      </c>
      <c r="G2890" s="82">
        <f t="array" ref="G2890">SUM(IF(P2890="-",0,P2890),IF(R2890="-",0,R2890))/100</f>
        <v>31</v>
      </c>
      <c r="H2890" s="82">
        <f t="array" ref="H2890">SUM(IF(Q2890="-",0,Q2890))/100</f>
        <v>272.58</v>
      </c>
      <c r="I2890" s="76">
        <v>5758028</v>
      </c>
      <c r="J2890" s="76" t="s">
        <v>286</v>
      </c>
      <c r="K2890" s="77">
        <v>42369</v>
      </c>
      <c r="L2890" s="76">
        <v>362670</v>
      </c>
      <c r="M2890" s="76">
        <v>49446</v>
      </c>
      <c r="N2890" s="76">
        <v>1001</v>
      </c>
      <c r="O2890" s="76">
        <v>0</v>
      </c>
      <c r="P2890" s="76">
        <v>2548</v>
      </c>
      <c r="Q2890" s="76">
        <v>27258</v>
      </c>
      <c r="R2890" s="76">
        <v>552</v>
      </c>
    </row>
    <row r="2891" spans="1:18">
      <c r="A2891" s="82">
        <f t="shared" ref="A2891:A2954" si="225">(B2891&amp;C2891)+0</f>
        <v>575802802014</v>
      </c>
      <c r="B2891" s="82" t="str">
        <f t="shared" ref="B2891:B2954" si="226">LEFT(I2891&amp;"00000000",8)</f>
        <v>57580280</v>
      </c>
      <c r="C2891" s="82">
        <f t="shared" ref="C2891:C2954" si="227">YEAR(K2891)</f>
        <v>2014</v>
      </c>
      <c r="D2891" s="82">
        <f t="shared" ref="D2891:D2954" si="228">IF(L2891="-",0,L2891/100)</f>
        <v>3626.7</v>
      </c>
      <c r="E2891" s="82">
        <f t="shared" ref="E2891:E2954" si="229">SUM(F2891:H2891)</f>
        <v>804.17</v>
      </c>
      <c r="F2891" s="82">
        <f t="array" ref="F2891">SUM(IF(M2891:N2891="-",0,M2891:N2891),IF(O2891="-",0,-O2891))/100</f>
        <v>501.3</v>
      </c>
      <c r="G2891" s="82">
        <f t="array" ref="G2891">SUM(IF(P2891="-",0,P2891),IF(R2891="-",0,R2891))/100</f>
        <v>30.72</v>
      </c>
      <c r="H2891" s="82">
        <f t="array" ref="H2891">SUM(IF(Q2891="-",0,Q2891))/100</f>
        <v>272.14999999999998</v>
      </c>
      <c r="I2891" s="76">
        <v>5758028</v>
      </c>
      <c r="J2891" s="76" t="s">
        <v>286</v>
      </c>
      <c r="K2891" s="77">
        <v>42004</v>
      </c>
      <c r="L2891" s="76">
        <v>362670</v>
      </c>
      <c r="M2891" s="76">
        <v>49146</v>
      </c>
      <c r="N2891" s="76">
        <v>1094</v>
      </c>
      <c r="O2891" s="76">
        <v>110</v>
      </c>
      <c r="P2891" s="76">
        <v>2520</v>
      </c>
      <c r="Q2891" s="76">
        <v>27215</v>
      </c>
      <c r="R2891" s="76">
        <v>552</v>
      </c>
    </row>
    <row r="2892" spans="1:18">
      <c r="A2892" s="82">
        <f t="shared" si="225"/>
        <v>575802802013</v>
      </c>
      <c r="B2892" s="82" t="str">
        <f t="shared" si="226"/>
        <v>57580280</v>
      </c>
      <c r="C2892" s="82">
        <f t="shared" si="227"/>
        <v>2013</v>
      </c>
      <c r="D2892" s="82">
        <f t="shared" si="228"/>
        <v>3626.7</v>
      </c>
      <c r="E2892" s="82">
        <f t="shared" si="229"/>
        <v>802.2</v>
      </c>
      <c r="F2892" s="82">
        <f t="array" ref="F2892">SUM(IF(M2892:N2892="-",0,M2892:N2892),IF(O2892="-",0,-O2892))/100</f>
        <v>498.05</v>
      </c>
      <c r="G2892" s="82">
        <f t="array" ref="G2892">SUM(IF(P2892="-",0,P2892),IF(R2892="-",0,R2892))/100</f>
        <v>30.56</v>
      </c>
      <c r="H2892" s="82">
        <f t="array" ref="H2892">SUM(IF(Q2892="-",0,Q2892))/100</f>
        <v>273.58999999999997</v>
      </c>
      <c r="I2892" s="76">
        <v>5758028</v>
      </c>
      <c r="J2892" s="76" t="s">
        <v>286</v>
      </c>
      <c r="K2892" s="77">
        <v>41639</v>
      </c>
      <c r="L2892" s="76">
        <v>362670</v>
      </c>
      <c r="M2892" s="76">
        <v>48812</v>
      </c>
      <c r="N2892" s="76">
        <v>1103</v>
      </c>
      <c r="O2892" s="76">
        <v>110</v>
      </c>
      <c r="P2892" s="76">
        <v>2497</v>
      </c>
      <c r="Q2892" s="76">
        <v>27359</v>
      </c>
      <c r="R2892" s="76">
        <v>559</v>
      </c>
    </row>
    <row r="2893" spans="1:18">
      <c r="A2893" s="82">
        <f t="shared" si="225"/>
        <v>575802802012</v>
      </c>
      <c r="B2893" s="82" t="str">
        <f t="shared" si="226"/>
        <v>57580280</v>
      </c>
      <c r="C2893" s="82">
        <f t="shared" si="227"/>
        <v>2012</v>
      </c>
      <c r="D2893" s="82">
        <f t="shared" si="228"/>
        <v>3626.7</v>
      </c>
      <c r="E2893" s="82">
        <f t="shared" si="229"/>
        <v>797.22</v>
      </c>
      <c r="F2893" s="82">
        <f t="array" ref="F2893">SUM(IF(M2893:N2893="-",0,M2893:N2893),IF(O2893="-",0,-O2893))/100</f>
        <v>494.43</v>
      </c>
      <c r="G2893" s="82">
        <f t="array" ref="G2893">SUM(IF(P2893="-",0,P2893),IF(R2893="-",0,R2893))/100</f>
        <v>29.92</v>
      </c>
      <c r="H2893" s="82">
        <f t="array" ref="H2893">SUM(IF(Q2893="-",0,Q2893))/100</f>
        <v>272.87</v>
      </c>
      <c r="I2893" s="76">
        <v>5758028</v>
      </c>
      <c r="J2893" s="76" t="s">
        <v>286</v>
      </c>
      <c r="K2893" s="77">
        <v>41274</v>
      </c>
      <c r="L2893" s="76">
        <v>362670</v>
      </c>
      <c r="M2893" s="76">
        <v>48459</v>
      </c>
      <c r="N2893" s="76">
        <v>1094</v>
      </c>
      <c r="O2893" s="76">
        <v>110</v>
      </c>
      <c r="P2893" s="76">
        <v>2433</v>
      </c>
      <c r="Q2893" s="76">
        <v>27287</v>
      </c>
      <c r="R2893" s="76">
        <v>559</v>
      </c>
    </row>
    <row r="2894" spans="1:18">
      <c r="A2894" s="82">
        <f t="shared" si="225"/>
        <v>575802802011</v>
      </c>
      <c r="B2894" s="82" t="str">
        <f t="shared" si="226"/>
        <v>57580280</v>
      </c>
      <c r="C2894" s="82">
        <f t="shared" si="227"/>
        <v>2011</v>
      </c>
      <c r="D2894" s="82">
        <f t="shared" si="228"/>
        <v>3626.7</v>
      </c>
      <c r="E2894" s="82">
        <f t="shared" si="229"/>
        <v>794.61</v>
      </c>
      <c r="F2894" s="82">
        <f t="array" ref="F2894">SUM(IF(M2894:N2894="-",0,M2894:N2894),IF(O2894="-",0,-O2894))/100</f>
        <v>491.86</v>
      </c>
      <c r="G2894" s="82">
        <f t="array" ref="G2894">SUM(IF(P2894="-",0,P2894),IF(R2894="-",0,R2894))/100</f>
        <v>29.89</v>
      </c>
      <c r="H2894" s="82">
        <f t="array" ref="H2894">SUM(IF(Q2894="-",0,Q2894))/100</f>
        <v>272.86</v>
      </c>
      <c r="I2894" s="76">
        <v>5758028</v>
      </c>
      <c r="J2894" s="76" t="s">
        <v>286</v>
      </c>
      <c r="K2894" s="77">
        <v>40908</v>
      </c>
      <c r="L2894" s="76">
        <v>362670</v>
      </c>
      <c r="M2894" s="76">
        <v>48079</v>
      </c>
      <c r="N2894" s="76">
        <v>1217</v>
      </c>
      <c r="O2894" s="76">
        <v>110</v>
      </c>
      <c r="P2894" s="76">
        <v>2430</v>
      </c>
      <c r="Q2894" s="76">
        <v>27286</v>
      </c>
      <c r="R2894" s="76">
        <v>559</v>
      </c>
    </row>
    <row r="2895" spans="1:18">
      <c r="A2895" s="82">
        <f t="shared" si="225"/>
        <v>575802802010</v>
      </c>
      <c r="B2895" s="82" t="str">
        <f t="shared" si="226"/>
        <v>57580280</v>
      </c>
      <c r="C2895" s="82">
        <f t="shared" si="227"/>
        <v>2010</v>
      </c>
      <c r="D2895" s="82">
        <f t="shared" si="228"/>
        <v>3627.29</v>
      </c>
      <c r="E2895" s="82">
        <f t="shared" si="229"/>
        <v>793.5</v>
      </c>
      <c r="F2895" s="82">
        <f t="array" ref="F2895">SUM(IF(M2895:N2895="-",0,M2895:N2895),IF(O2895="-",0,-O2895))/100</f>
        <v>488.62</v>
      </c>
      <c r="G2895" s="82">
        <f t="array" ref="G2895">SUM(IF(P2895="-",0,P2895),IF(R2895="-",0,R2895))/100</f>
        <v>29.86</v>
      </c>
      <c r="H2895" s="82">
        <f t="array" ref="H2895">SUM(IF(Q2895="-",0,Q2895))/100</f>
        <v>275.02</v>
      </c>
      <c r="I2895" s="76">
        <v>5758028</v>
      </c>
      <c r="J2895" s="76" t="s">
        <v>286</v>
      </c>
      <c r="K2895" s="77">
        <v>40543</v>
      </c>
      <c r="L2895" s="76">
        <v>362729</v>
      </c>
      <c r="M2895" s="76">
        <v>46811</v>
      </c>
      <c r="N2895" s="76">
        <v>2162</v>
      </c>
      <c r="O2895" s="76">
        <v>111</v>
      </c>
      <c r="P2895" s="76">
        <v>2428</v>
      </c>
      <c r="Q2895" s="76">
        <v>27502</v>
      </c>
      <c r="R2895" s="76">
        <v>558</v>
      </c>
    </row>
    <row r="2896" spans="1:18">
      <c r="A2896" s="82">
        <f t="shared" si="225"/>
        <v>575802802009</v>
      </c>
      <c r="B2896" s="82" t="str">
        <f t="shared" si="226"/>
        <v>57580280</v>
      </c>
      <c r="C2896" s="82">
        <f t="shared" si="227"/>
        <v>2009</v>
      </c>
      <c r="D2896" s="82">
        <f t="shared" si="228"/>
        <v>3627.29</v>
      </c>
      <c r="E2896" s="82">
        <f t="shared" si="229"/>
        <v>790.06</v>
      </c>
      <c r="F2896" s="82">
        <f t="array" ref="F2896">SUM(IF(M2896:N2896="-",0,M2896:N2896),IF(O2896="-",0,-O2896))/100</f>
        <v>487.21</v>
      </c>
      <c r="G2896" s="82">
        <f t="array" ref="G2896">SUM(IF(P2896="-",0,P2896),IF(R2896="-",0,R2896))/100</f>
        <v>28.29</v>
      </c>
      <c r="H2896" s="82">
        <f t="array" ref="H2896">SUM(IF(Q2896="-",0,Q2896))/100</f>
        <v>274.56</v>
      </c>
      <c r="I2896" s="76">
        <v>5758028</v>
      </c>
      <c r="J2896" s="76" t="s">
        <v>286</v>
      </c>
      <c r="K2896" s="77">
        <v>40178</v>
      </c>
      <c r="L2896" s="76">
        <v>362729</v>
      </c>
      <c r="M2896" s="76">
        <v>46665</v>
      </c>
      <c r="N2896" s="76">
        <v>2167</v>
      </c>
      <c r="O2896" s="76">
        <v>111</v>
      </c>
      <c r="P2896" s="76">
        <v>2271</v>
      </c>
      <c r="Q2896" s="76">
        <v>27456</v>
      </c>
      <c r="R2896" s="76">
        <v>558</v>
      </c>
    </row>
    <row r="2897" spans="1:18">
      <c r="A2897" s="82">
        <f t="shared" si="225"/>
        <v>575802802008</v>
      </c>
      <c r="B2897" s="82" t="str">
        <f t="shared" si="226"/>
        <v>57580280</v>
      </c>
      <c r="C2897" s="82">
        <f t="shared" si="227"/>
        <v>2008</v>
      </c>
      <c r="D2897" s="82">
        <f t="shared" si="228"/>
        <v>3627.29</v>
      </c>
      <c r="E2897" s="82">
        <f t="shared" si="229"/>
        <v>782.11</v>
      </c>
      <c r="F2897" s="82">
        <f t="array" ref="F2897">SUM(IF(M2897:N2897="-",0,M2897:N2897),IF(O2897="-",0,-O2897))/100</f>
        <v>479.11</v>
      </c>
      <c r="G2897" s="82">
        <f t="array" ref="G2897">SUM(IF(P2897="-",0,P2897),IF(R2897="-",0,R2897))/100</f>
        <v>27.62</v>
      </c>
      <c r="H2897" s="82">
        <f t="array" ref="H2897">SUM(IF(Q2897="-",0,Q2897))/100</f>
        <v>275.38</v>
      </c>
      <c r="I2897" s="76">
        <v>5758028</v>
      </c>
      <c r="J2897" s="76" t="s">
        <v>286</v>
      </c>
      <c r="K2897" s="77">
        <v>39813</v>
      </c>
      <c r="L2897" s="76">
        <v>362729</v>
      </c>
      <c r="M2897" s="76">
        <v>45839</v>
      </c>
      <c r="N2897" s="76">
        <v>2183</v>
      </c>
      <c r="O2897" s="76">
        <v>111</v>
      </c>
      <c r="P2897" s="76">
        <v>2188</v>
      </c>
      <c r="Q2897" s="76">
        <v>27538</v>
      </c>
      <c r="R2897" s="76">
        <v>574</v>
      </c>
    </row>
    <row r="2898" spans="1:18">
      <c r="A2898" s="82">
        <f t="shared" si="225"/>
        <v>575802802007</v>
      </c>
      <c r="B2898" s="82" t="str">
        <f t="shared" si="226"/>
        <v>57580280</v>
      </c>
      <c r="C2898" s="82">
        <f t="shared" si="227"/>
        <v>2007</v>
      </c>
      <c r="D2898" s="82">
        <f t="shared" si="228"/>
        <v>3627.29</v>
      </c>
      <c r="E2898" s="82">
        <f t="shared" si="229"/>
        <v>780.12</v>
      </c>
      <c r="F2898" s="82">
        <f t="array" ref="F2898">SUM(IF(M2898:N2898="-",0,M2898:N2898),IF(O2898="-",0,-O2898))/100</f>
        <v>477.23</v>
      </c>
      <c r="G2898" s="82">
        <f t="array" ref="G2898">SUM(IF(P2898="-",0,P2898),IF(R2898="-",0,R2898))/100</f>
        <v>27.49</v>
      </c>
      <c r="H2898" s="82">
        <f t="array" ref="H2898">SUM(IF(Q2898="-",0,Q2898))/100</f>
        <v>275.39999999999998</v>
      </c>
      <c r="I2898" s="76">
        <v>5758028</v>
      </c>
      <c r="J2898" s="76" t="s">
        <v>286</v>
      </c>
      <c r="K2898" s="77">
        <v>39447</v>
      </c>
      <c r="L2898" s="76">
        <v>362729</v>
      </c>
      <c r="M2898" s="76">
        <v>45506</v>
      </c>
      <c r="N2898" s="76">
        <v>2328</v>
      </c>
      <c r="O2898" s="76">
        <v>111</v>
      </c>
      <c r="P2898" s="76">
        <v>2175</v>
      </c>
      <c r="Q2898" s="76">
        <v>27540</v>
      </c>
      <c r="R2898" s="76">
        <v>574</v>
      </c>
    </row>
    <row r="2899" spans="1:18">
      <c r="A2899" s="82">
        <f t="shared" si="225"/>
        <v>575802802006</v>
      </c>
      <c r="B2899" s="82" t="str">
        <f t="shared" si="226"/>
        <v>57580280</v>
      </c>
      <c r="C2899" s="82">
        <f t="shared" si="227"/>
        <v>2006</v>
      </c>
      <c r="D2899" s="82">
        <f t="shared" si="228"/>
        <v>3627.3</v>
      </c>
      <c r="E2899" s="82">
        <f t="shared" si="229"/>
        <v>777.99</v>
      </c>
      <c r="F2899" s="82">
        <f t="array" ref="F2899">SUM(IF(M2899:N2899="-",0,M2899:N2899),IF(O2899="-",0,-O2899))/100</f>
        <v>475.02</v>
      </c>
      <c r="G2899" s="82">
        <f t="array" ref="G2899">SUM(IF(P2899="-",0,P2899),IF(R2899="-",0,R2899))/100</f>
        <v>27.97</v>
      </c>
      <c r="H2899" s="82">
        <f t="array" ref="H2899">SUM(IF(Q2899="-",0,Q2899))/100</f>
        <v>275</v>
      </c>
      <c r="I2899" s="76">
        <v>5758028</v>
      </c>
      <c r="J2899" s="76" t="s">
        <v>286</v>
      </c>
      <c r="K2899" s="77">
        <v>39082</v>
      </c>
      <c r="L2899" s="76">
        <v>362730</v>
      </c>
      <c r="M2899" s="76">
        <v>45408</v>
      </c>
      <c r="N2899" s="76">
        <v>2205</v>
      </c>
      <c r="O2899" s="76">
        <v>111</v>
      </c>
      <c r="P2899" s="76">
        <v>2214</v>
      </c>
      <c r="Q2899" s="76">
        <v>27500</v>
      </c>
      <c r="R2899" s="76">
        <v>583</v>
      </c>
    </row>
    <row r="2900" spans="1:18">
      <c r="A2900" s="82">
        <f t="shared" si="225"/>
        <v>575803202015</v>
      </c>
      <c r="B2900" s="82" t="str">
        <f t="shared" si="226"/>
        <v>57580320</v>
      </c>
      <c r="C2900" s="82">
        <f t="shared" si="227"/>
        <v>2015</v>
      </c>
      <c r="D2900" s="82">
        <f t="shared" si="228"/>
        <v>4035.37</v>
      </c>
      <c r="E2900" s="82">
        <f t="shared" si="229"/>
        <v>830.15</v>
      </c>
      <c r="F2900" s="82">
        <f t="array" ref="F2900">SUM(IF(M2900:N2900="-",0,M2900:N2900),IF(O2900="-",0,-O2900))/100</f>
        <v>552.9</v>
      </c>
      <c r="G2900" s="82">
        <f t="array" ref="G2900">SUM(IF(P2900="-",0,P2900),IF(R2900="-",0,R2900))/100</f>
        <v>53.51</v>
      </c>
      <c r="H2900" s="82">
        <f t="array" ref="H2900">SUM(IF(Q2900="-",0,Q2900))/100</f>
        <v>223.74</v>
      </c>
      <c r="I2900" s="76">
        <v>5758032</v>
      </c>
      <c r="J2900" s="76" t="s">
        <v>287</v>
      </c>
      <c r="K2900" s="77">
        <v>42369</v>
      </c>
      <c r="L2900" s="76">
        <v>403537</v>
      </c>
      <c r="M2900" s="76">
        <v>54669</v>
      </c>
      <c r="N2900" s="76">
        <v>2225</v>
      </c>
      <c r="O2900" s="76">
        <v>1604</v>
      </c>
      <c r="P2900" s="76">
        <v>4803</v>
      </c>
      <c r="Q2900" s="76">
        <v>22374</v>
      </c>
      <c r="R2900" s="76">
        <v>548</v>
      </c>
    </row>
    <row r="2901" spans="1:18">
      <c r="A2901" s="82">
        <f t="shared" si="225"/>
        <v>575803202014</v>
      </c>
      <c r="B2901" s="82" t="str">
        <f t="shared" si="226"/>
        <v>57580320</v>
      </c>
      <c r="C2901" s="82">
        <f t="shared" si="227"/>
        <v>2014</v>
      </c>
      <c r="D2901" s="82">
        <f t="shared" si="228"/>
        <v>4035.37</v>
      </c>
      <c r="E2901" s="82">
        <f t="shared" si="229"/>
        <v>829.58999999999992</v>
      </c>
      <c r="F2901" s="82">
        <f t="array" ref="F2901">SUM(IF(M2901:N2901="-",0,M2901:N2901),IF(O2901="-",0,-O2901))/100</f>
        <v>552.33000000000004</v>
      </c>
      <c r="G2901" s="82">
        <f t="array" ref="G2901">SUM(IF(P2901="-",0,P2901),IF(R2901="-",0,R2901))/100</f>
        <v>53.44</v>
      </c>
      <c r="H2901" s="82">
        <f t="array" ref="H2901">SUM(IF(Q2901="-",0,Q2901))/100</f>
        <v>223.82</v>
      </c>
      <c r="I2901" s="76">
        <v>5758032</v>
      </c>
      <c r="J2901" s="76" t="s">
        <v>287</v>
      </c>
      <c r="K2901" s="77">
        <v>42004</v>
      </c>
      <c r="L2901" s="76">
        <v>403537</v>
      </c>
      <c r="M2901" s="76">
        <v>54613</v>
      </c>
      <c r="N2901" s="76">
        <v>2224</v>
      </c>
      <c r="O2901" s="76">
        <v>1604</v>
      </c>
      <c r="P2901" s="76">
        <v>4796</v>
      </c>
      <c r="Q2901" s="76">
        <v>22382</v>
      </c>
      <c r="R2901" s="76">
        <v>548</v>
      </c>
    </row>
    <row r="2902" spans="1:18">
      <c r="A2902" s="82">
        <f t="shared" si="225"/>
        <v>575803202013</v>
      </c>
      <c r="B2902" s="82" t="str">
        <f t="shared" si="226"/>
        <v>57580320</v>
      </c>
      <c r="C2902" s="82">
        <f t="shared" si="227"/>
        <v>2013</v>
      </c>
      <c r="D2902" s="82">
        <f t="shared" si="228"/>
        <v>4035.37</v>
      </c>
      <c r="E2902" s="82">
        <f t="shared" si="229"/>
        <v>824.24</v>
      </c>
      <c r="F2902" s="82">
        <f t="array" ref="F2902">SUM(IF(M2902:N2902="-",0,M2902:N2902),IF(O2902="-",0,-O2902))/100</f>
        <v>549.85</v>
      </c>
      <c r="G2902" s="82">
        <f t="array" ref="G2902">SUM(IF(P2902="-",0,P2902),IF(R2902="-",0,R2902))/100</f>
        <v>52.65</v>
      </c>
      <c r="H2902" s="82">
        <f t="array" ref="H2902">SUM(IF(Q2902="-",0,Q2902))/100</f>
        <v>221.74</v>
      </c>
      <c r="I2902" s="76">
        <v>5758032</v>
      </c>
      <c r="J2902" s="76" t="s">
        <v>287</v>
      </c>
      <c r="K2902" s="77">
        <v>41639</v>
      </c>
      <c r="L2902" s="76">
        <v>403537</v>
      </c>
      <c r="M2902" s="76">
        <v>54357</v>
      </c>
      <c r="N2902" s="76">
        <v>2232</v>
      </c>
      <c r="O2902" s="76">
        <v>1604</v>
      </c>
      <c r="P2902" s="76">
        <v>4717</v>
      </c>
      <c r="Q2902" s="76">
        <v>22174</v>
      </c>
      <c r="R2902" s="76">
        <v>548</v>
      </c>
    </row>
    <row r="2903" spans="1:18">
      <c r="A2903" s="82">
        <f t="shared" si="225"/>
        <v>575803202012</v>
      </c>
      <c r="B2903" s="82" t="str">
        <f t="shared" si="226"/>
        <v>57580320</v>
      </c>
      <c r="C2903" s="82">
        <f t="shared" si="227"/>
        <v>2012</v>
      </c>
      <c r="D2903" s="82">
        <f t="shared" si="228"/>
        <v>4035.37</v>
      </c>
      <c r="E2903" s="82">
        <f t="shared" si="229"/>
        <v>821.24000000000012</v>
      </c>
      <c r="F2903" s="82">
        <f t="array" ref="F2903">SUM(IF(M2903:N2903="-",0,M2903:N2903),IF(O2903="-",0,-O2903))/100</f>
        <v>548.70000000000005</v>
      </c>
      <c r="G2903" s="82">
        <f t="array" ref="G2903">SUM(IF(P2903="-",0,P2903),IF(R2903="-",0,R2903))/100</f>
        <v>50.82</v>
      </c>
      <c r="H2903" s="82">
        <f t="array" ref="H2903">SUM(IF(Q2903="-",0,Q2903))/100</f>
        <v>221.72</v>
      </c>
      <c r="I2903" s="76">
        <v>5758032</v>
      </c>
      <c r="J2903" s="76" t="s">
        <v>287</v>
      </c>
      <c r="K2903" s="77">
        <v>41274</v>
      </c>
      <c r="L2903" s="76">
        <v>403537</v>
      </c>
      <c r="M2903" s="76">
        <v>54242</v>
      </c>
      <c r="N2903" s="76">
        <v>2232</v>
      </c>
      <c r="O2903" s="76">
        <v>1604</v>
      </c>
      <c r="P2903" s="76">
        <v>4534</v>
      </c>
      <c r="Q2903" s="76">
        <v>22172</v>
      </c>
      <c r="R2903" s="76">
        <v>548</v>
      </c>
    </row>
    <row r="2904" spans="1:18">
      <c r="A2904" s="82">
        <f t="shared" si="225"/>
        <v>575803202011</v>
      </c>
      <c r="B2904" s="82" t="str">
        <f t="shared" si="226"/>
        <v>57580320</v>
      </c>
      <c r="C2904" s="82">
        <f t="shared" si="227"/>
        <v>2011</v>
      </c>
      <c r="D2904" s="82">
        <f t="shared" si="228"/>
        <v>4035.37</v>
      </c>
      <c r="E2904" s="82">
        <f t="shared" si="229"/>
        <v>815.17000000000007</v>
      </c>
      <c r="F2904" s="82">
        <f t="array" ref="F2904">SUM(IF(M2904:N2904="-",0,M2904:N2904),IF(O2904="-",0,-O2904))/100</f>
        <v>547.61</v>
      </c>
      <c r="G2904" s="82">
        <f t="array" ref="G2904">SUM(IF(P2904="-",0,P2904),IF(R2904="-",0,R2904))/100</f>
        <v>47.33</v>
      </c>
      <c r="H2904" s="82">
        <f t="array" ref="H2904">SUM(IF(Q2904="-",0,Q2904))/100</f>
        <v>220.23</v>
      </c>
      <c r="I2904" s="76">
        <v>5758032</v>
      </c>
      <c r="J2904" s="76" t="s">
        <v>287</v>
      </c>
      <c r="K2904" s="77">
        <v>40908</v>
      </c>
      <c r="L2904" s="76">
        <v>403537</v>
      </c>
      <c r="M2904" s="76">
        <v>54226</v>
      </c>
      <c r="N2904" s="76">
        <v>2088</v>
      </c>
      <c r="O2904" s="76">
        <v>1553</v>
      </c>
      <c r="P2904" s="76">
        <v>4185</v>
      </c>
      <c r="Q2904" s="76">
        <v>22023</v>
      </c>
      <c r="R2904" s="76">
        <v>548</v>
      </c>
    </row>
    <row r="2905" spans="1:18">
      <c r="A2905" s="82">
        <f t="shared" si="225"/>
        <v>575803202010</v>
      </c>
      <c r="B2905" s="82" t="str">
        <f t="shared" si="226"/>
        <v>57580320</v>
      </c>
      <c r="C2905" s="82">
        <f t="shared" si="227"/>
        <v>2010</v>
      </c>
      <c r="D2905" s="82">
        <f t="shared" si="228"/>
        <v>4027.6</v>
      </c>
      <c r="E2905" s="82">
        <f t="shared" si="229"/>
        <v>801.16</v>
      </c>
      <c r="F2905" s="82">
        <f t="array" ref="F2905">SUM(IF(M2905:N2905="-",0,M2905:N2905),IF(O2905="-",0,-O2905))/100</f>
        <v>544.79</v>
      </c>
      <c r="G2905" s="82">
        <f t="array" ref="G2905">SUM(IF(P2905="-",0,P2905),IF(R2905="-",0,R2905))/100</f>
        <v>36.130000000000003</v>
      </c>
      <c r="H2905" s="82">
        <f t="array" ref="H2905">SUM(IF(Q2905="-",0,Q2905))/100</f>
        <v>220.24</v>
      </c>
      <c r="I2905" s="76">
        <v>5758032</v>
      </c>
      <c r="J2905" s="76" t="s">
        <v>287</v>
      </c>
      <c r="K2905" s="77">
        <v>40543</v>
      </c>
      <c r="L2905" s="76">
        <v>402760</v>
      </c>
      <c r="M2905" s="76">
        <v>54076</v>
      </c>
      <c r="N2905" s="76">
        <v>792</v>
      </c>
      <c r="O2905" s="76">
        <v>389</v>
      </c>
      <c r="P2905" s="76">
        <v>3058</v>
      </c>
      <c r="Q2905" s="76">
        <v>22024</v>
      </c>
      <c r="R2905" s="76">
        <v>555</v>
      </c>
    </row>
    <row r="2906" spans="1:18">
      <c r="A2906" s="82">
        <f t="shared" si="225"/>
        <v>575803202009</v>
      </c>
      <c r="B2906" s="82" t="str">
        <f t="shared" si="226"/>
        <v>57580320</v>
      </c>
      <c r="C2906" s="82">
        <f t="shared" si="227"/>
        <v>2009</v>
      </c>
      <c r="D2906" s="82">
        <f t="shared" si="228"/>
        <v>4026.47</v>
      </c>
      <c r="E2906" s="82">
        <f t="shared" si="229"/>
        <v>787.84</v>
      </c>
      <c r="F2906" s="82">
        <f t="array" ref="F2906">SUM(IF(M2906:N2906="-",0,M2906:N2906),IF(O2906="-",0,-O2906))/100</f>
        <v>550.84</v>
      </c>
      <c r="G2906" s="82">
        <f t="array" ref="G2906">SUM(IF(P2906="-",0,P2906),IF(R2906="-",0,R2906))/100</f>
        <v>21.39</v>
      </c>
      <c r="H2906" s="82">
        <f t="array" ref="H2906">SUM(IF(Q2906="-",0,Q2906))/100</f>
        <v>215.61</v>
      </c>
      <c r="I2906" s="76">
        <v>5758032</v>
      </c>
      <c r="J2906" s="76" t="s">
        <v>287</v>
      </c>
      <c r="K2906" s="77">
        <v>40178</v>
      </c>
      <c r="L2906" s="76">
        <v>402647</v>
      </c>
      <c r="M2906" s="76">
        <v>54792</v>
      </c>
      <c r="N2906" s="76">
        <v>681</v>
      </c>
      <c r="O2906" s="76">
        <v>389</v>
      </c>
      <c r="P2906" s="76">
        <v>1537</v>
      </c>
      <c r="Q2906" s="76">
        <v>21561</v>
      </c>
      <c r="R2906" s="76">
        <v>602</v>
      </c>
    </row>
    <row r="2907" spans="1:18">
      <c r="A2907" s="82">
        <f t="shared" si="225"/>
        <v>575803202008</v>
      </c>
      <c r="B2907" s="82" t="str">
        <f t="shared" si="226"/>
        <v>57580320</v>
      </c>
      <c r="C2907" s="82">
        <f t="shared" si="227"/>
        <v>2008</v>
      </c>
      <c r="D2907" s="82">
        <f t="shared" si="228"/>
        <v>4026.48</v>
      </c>
      <c r="E2907" s="82">
        <f t="shared" si="229"/>
        <v>783.06999999999994</v>
      </c>
      <c r="F2907" s="82">
        <f t="array" ref="F2907">SUM(IF(M2907:N2907="-",0,M2907:N2907),IF(O2907="-",0,-O2907))/100</f>
        <v>547.51</v>
      </c>
      <c r="G2907" s="82">
        <f t="array" ref="G2907">SUM(IF(P2907="-",0,P2907),IF(R2907="-",0,R2907))/100</f>
        <v>20.75</v>
      </c>
      <c r="H2907" s="82">
        <f t="array" ref="H2907">SUM(IF(Q2907="-",0,Q2907))/100</f>
        <v>214.81</v>
      </c>
      <c r="I2907" s="76">
        <v>5758032</v>
      </c>
      <c r="J2907" s="76" t="s">
        <v>287</v>
      </c>
      <c r="K2907" s="77">
        <v>39813</v>
      </c>
      <c r="L2907" s="76">
        <v>402648</v>
      </c>
      <c r="M2907" s="76">
        <v>54459</v>
      </c>
      <c r="N2907" s="76">
        <v>681</v>
      </c>
      <c r="O2907" s="76">
        <v>389</v>
      </c>
      <c r="P2907" s="76">
        <v>1473</v>
      </c>
      <c r="Q2907" s="76">
        <v>21481</v>
      </c>
      <c r="R2907" s="76">
        <v>602</v>
      </c>
    </row>
    <row r="2908" spans="1:18">
      <c r="A2908" s="82">
        <f t="shared" si="225"/>
        <v>575803202007</v>
      </c>
      <c r="B2908" s="82" t="str">
        <f t="shared" si="226"/>
        <v>57580320</v>
      </c>
      <c r="C2908" s="82">
        <f t="shared" si="227"/>
        <v>2007</v>
      </c>
      <c r="D2908" s="82">
        <f t="shared" si="228"/>
        <v>4026.06</v>
      </c>
      <c r="E2908" s="82">
        <f t="shared" si="229"/>
        <v>778.76</v>
      </c>
      <c r="F2908" s="82">
        <f t="array" ref="F2908">SUM(IF(M2908:N2908="-",0,M2908:N2908),IF(O2908="-",0,-O2908))/100</f>
        <v>543.13</v>
      </c>
      <c r="G2908" s="82">
        <f t="array" ref="G2908">SUM(IF(P2908="-",0,P2908),IF(R2908="-",0,R2908))/100</f>
        <v>20.89</v>
      </c>
      <c r="H2908" s="82">
        <f t="array" ref="H2908">SUM(IF(Q2908="-",0,Q2908))/100</f>
        <v>214.74</v>
      </c>
      <c r="I2908" s="76">
        <v>5758032</v>
      </c>
      <c r="J2908" s="76" t="s">
        <v>287</v>
      </c>
      <c r="K2908" s="77">
        <v>39447</v>
      </c>
      <c r="L2908" s="76">
        <v>402606</v>
      </c>
      <c r="M2908" s="76">
        <v>54051</v>
      </c>
      <c r="N2908" s="76">
        <v>651</v>
      </c>
      <c r="O2908" s="76">
        <v>389</v>
      </c>
      <c r="P2908" s="76">
        <v>1486</v>
      </c>
      <c r="Q2908" s="76">
        <v>21474</v>
      </c>
      <c r="R2908" s="76">
        <v>603</v>
      </c>
    </row>
    <row r="2909" spans="1:18">
      <c r="A2909" s="82">
        <f t="shared" si="225"/>
        <v>575803202006</v>
      </c>
      <c r="B2909" s="82" t="str">
        <f t="shared" si="226"/>
        <v>57580320</v>
      </c>
      <c r="C2909" s="82">
        <f t="shared" si="227"/>
        <v>2006</v>
      </c>
      <c r="D2909" s="82">
        <f t="shared" si="228"/>
        <v>4026.06</v>
      </c>
      <c r="E2909" s="82">
        <f t="shared" si="229"/>
        <v>773.12</v>
      </c>
      <c r="F2909" s="82">
        <f t="array" ref="F2909">SUM(IF(M2909:N2909="-",0,M2909:N2909),IF(O2909="-",0,-O2909))/100</f>
        <v>537.87</v>
      </c>
      <c r="G2909" s="82">
        <f t="array" ref="G2909">SUM(IF(P2909="-",0,P2909),IF(R2909="-",0,R2909))/100</f>
        <v>20.71</v>
      </c>
      <c r="H2909" s="82">
        <f t="array" ref="H2909">SUM(IF(Q2909="-",0,Q2909))/100</f>
        <v>214.54</v>
      </c>
      <c r="I2909" s="76">
        <v>5758032</v>
      </c>
      <c r="J2909" s="76" t="s">
        <v>287</v>
      </c>
      <c r="K2909" s="77">
        <v>39082</v>
      </c>
      <c r="L2909" s="76">
        <v>402606</v>
      </c>
      <c r="M2909" s="76">
        <v>53447</v>
      </c>
      <c r="N2909" s="76">
        <v>729</v>
      </c>
      <c r="O2909" s="76">
        <v>389</v>
      </c>
      <c r="P2909" s="76">
        <v>1468</v>
      </c>
      <c r="Q2909" s="76">
        <v>21454</v>
      </c>
      <c r="R2909" s="76">
        <v>603</v>
      </c>
    </row>
    <row r="2910" spans="1:18">
      <c r="A2910" s="82">
        <f t="shared" si="225"/>
        <v>575803602015</v>
      </c>
      <c r="B2910" s="82" t="str">
        <f t="shared" si="226"/>
        <v>57580360</v>
      </c>
      <c r="C2910" s="82">
        <f t="shared" si="227"/>
        <v>2015</v>
      </c>
      <c r="D2910" s="82">
        <f t="shared" si="228"/>
        <v>7692.56</v>
      </c>
      <c r="E2910" s="82">
        <f t="shared" si="229"/>
        <v>1528.04</v>
      </c>
      <c r="F2910" s="82">
        <f t="array" ref="F2910">SUM(IF(M2910:N2910="-",0,M2910:N2910),IF(O2910="-",0,-O2910))/100</f>
        <v>942.17</v>
      </c>
      <c r="G2910" s="82">
        <f t="array" ref="G2910">SUM(IF(P2910="-",0,P2910),IF(R2910="-",0,R2910))/100</f>
        <v>133.69</v>
      </c>
      <c r="H2910" s="82">
        <f t="array" ref="H2910">SUM(IF(Q2910="-",0,Q2910))/100</f>
        <v>452.18</v>
      </c>
      <c r="I2910" s="76">
        <v>5758036</v>
      </c>
      <c r="J2910" s="76" t="s">
        <v>288</v>
      </c>
      <c r="K2910" s="77">
        <v>42369</v>
      </c>
      <c r="L2910" s="76">
        <v>769256</v>
      </c>
      <c r="M2910" s="76">
        <v>92735</v>
      </c>
      <c r="N2910" s="76">
        <v>1873</v>
      </c>
      <c r="O2910" s="76">
        <v>391</v>
      </c>
      <c r="P2910" s="76">
        <v>12526</v>
      </c>
      <c r="Q2910" s="76">
        <v>45218</v>
      </c>
      <c r="R2910" s="76">
        <v>843</v>
      </c>
    </row>
    <row r="2911" spans="1:18">
      <c r="A2911" s="82">
        <f t="shared" si="225"/>
        <v>575803602014</v>
      </c>
      <c r="B2911" s="82" t="str">
        <f t="shared" si="226"/>
        <v>57580360</v>
      </c>
      <c r="C2911" s="82">
        <f t="shared" si="227"/>
        <v>2014</v>
      </c>
      <c r="D2911" s="82">
        <f t="shared" si="228"/>
        <v>7692.56</v>
      </c>
      <c r="E2911" s="82">
        <f t="shared" si="229"/>
        <v>1527.41</v>
      </c>
      <c r="F2911" s="82">
        <f t="array" ref="F2911">SUM(IF(M2911:N2911="-",0,M2911:N2911),IF(O2911="-",0,-O2911))/100</f>
        <v>942.47</v>
      </c>
      <c r="G2911" s="82">
        <f t="array" ref="G2911">SUM(IF(P2911="-",0,P2911),IF(R2911="-",0,R2911))/100</f>
        <v>132.18</v>
      </c>
      <c r="H2911" s="82">
        <f t="array" ref="H2911">SUM(IF(Q2911="-",0,Q2911))/100</f>
        <v>452.76</v>
      </c>
      <c r="I2911" s="76">
        <v>5758036</v>
      </c>
      <c r="J2911" s="76" t="s">
        <v>288</v>
      </c>
      <c r="K2911" s="77">
        <v>42004</v>
      </c>
      <c r="L2911" s="76">
        <v>769256</v>
      </c>
      <c r="M2911" s="76">
        <v>92767</v>
      </c>
      <c r="N2911" s="76">
        <v>1871</v>
      </c>
      <c r="O2911" s="76">
        <v>391</v>
      </c>
      <c r="P2911" s="76">
        <v>12375</v>
      </c>
      <c r="Q2911" s="76">
        <v>45276</v>
      </c>
      <c r="R2911" s="76">
        <v>843</v>
      </c>
    </row>
    <row r="2912" spans="1:18">
      <c r="A2912" s="82">
        <f t="shared" si="225"/>
        <v>575803602013</v>
      </c>
      <c r="B2912" s="82" t="str">
        <f t="shared" si="226"/>
        <v>57580360</v>
      </c>
      <c r="C2912" s="82">
        <f t="shared" si="227"/>
        <v>2013</v>
      </c>
      <c r="D2912" s="82">
        <f t="shared" si="228"/>
        <v>7692.53</v>
      </c>
      <c r="E2912" s="82">
        <f t="shared" si="229"/>
        <v>1509.0400000000002</v>
      </c>
      <c r="F2912" s="82">
        <f t="array" ref="F2912">SUM(IF(M2912:N2912="-",0,M2912:N2912),IF(O2912="-",0,-O2912))/100</f>
        <v>955.21</v>
      </c>
      <c r="G2912" s="82">
        <f t="array" ref="G2912">SUM(IF(P2912="-",0,P2912),IF(R2912="-",0,R2912))/100</f>
        <v>104.63</v>
      </c>
      <c r="H2912" s="82">
        <f t="array" ref="H2912">SUM(IF(Q2912="-",0,Q2912))/100</f>
        <v>449.2</v>
      </c>
      <c r="I2912" s="76">
        <v>5758036</v>
      </c>
      <c r="J2912" s="76" t="s">
        <v>288</v>
      </c>
      <c r="K2912" s="77">
        <v>41639</v>
      </c>
      <c r="L2912" s="76">
        <v>769253</v>
      </c>
      <c r="M2912" s="76">
        <v>93772</v>
      </c>
      <c r="N2912" s="76">
        <v>2300</v>
      </c>
      <c r="O2912" s="76">
        <v>551</v>
      </c>
      <c r="P2912" s="76">
        <v>9639</v>
      </c>
      <c r="Q2912" s="76">
        <v>44920</v>
      </c>
      <c r="R2912" s="76">
        <v>824</v>
      </c>
    </row>
    <row r="2913" spans="1:18">
      <c r="A2913" s="82">
        <f t="shared" si="225"/>
        <v>575803602012</v>
      </c>
      <c r="B2913" s="82" t="str">
        <f t="shared" si="226"/>
        <v>57580360</v>
      </c>
      <c r="C2913" s="82">
        <f t="shared" si="227"/>
        <v>2012</v>
      </c>
      <c r="D2913" s="82">
        <f t="shared" si="228"/>
        <v>7692.56</v>
      </c>
      <c r="E2913" s="82">
        <f t="shared" si="229"/>
        <v>1496.37</v>
      </c>
      <c r="F2913" s="82">
        <f t="array" ref="F2913">SUM(IF(M2913:N2913="-",0,M2913:N2913),IF(O2913="-",0,-O2913))/100</f>
        <v>960.72</v>
      </c>
      <c r="G2913" s="82">
        <f t="array" ref="G2913">SUM(IF(P2913="-",0,P2913),IF(R2913="-",0,R2913))/100</f>
        <v>90.53</v>
      </c>
      <c r="H2913" s="82">
        <f t="array" ref="H2913">SUM(IF(Q2913="-",0,Q2913))/100</f>
        <v>445.12</v>
      </c>
      <c r="I2913" s="76">
        <v>5758036</v>
      </c>
      <c r="J2913" s="76" t="s">
        <v>288</v>
      </c>
      <c r="K2913" s="77">
        <v>41274</v>
      </c>
      <c r="L2913" s="76">
        <v>769256</v>
      </c>
      <c r="M2913" s="76">
        <v>94410</v>
      </c>
      <c r="N2913" s="76">
        <v>2213</v>
      </c>
      <c r="O2913" s="76">
        <v>551</v>
      </c>
      <c r="P2913" s="76">
        <v>8226</v>
      </c>
      <c r="Q2913" s="76">
        <v>44512</v>
      </c>
      <c r="R2913" s="76">
        <v>827</v>
      </c>
    </row>
    <row r="2914" spans="1:18">
      <c r="A2914" s="82">
        <f t="shared" si="225"/>
        <v>575803602011</v>
      </c>
      <c r="B2914" s="82" t="str">
        <f t="shared" si="226"/>
        <v>57580360</v>
      </c>
      <c r="C2914" s="82">
        <f t="shared" si="227"/>
        <v>2011</v>
      </c>
      <c r="D2914" s="82">
        <f t="shared" si="228"/>
        <v>7692.56</v>
      </c>
      <c r="E2914" s="82">
        <f t="shared" si="229"/>
        <v>1491.37</v>
      </c>
      <c r="F2914" s="82">
        <f t="array" ref="F2914">SUM(IF(M2914:N2914="-",0,M2914:N2914),IF(O2914="-",0,-O2914))/100</f>
        <v>962.12</v>
      </c>
      <c r="G2914" s="82">
        <f t="array" ref="G2914">SUM(IF(P2914="-",0,P2914),IF(R2914="-",0,R2914))/100</f>
        <v>85.64</v>
      </c>
      <c r="H2914" s="82">
        <f t="array" ref="H2914">SUM(IF(Q2914="-",0,Q2914))/100</f>
        <v>443.61</v>
      </c>
      <c r="I2914" s="76">
        <v>5758036</v>
      </c>
      <c r="J2914" s="76" t="s">
        <v>288</v>
      </c>
      <c r="K2914" s="77">
        <v>40908</v>
      </c>
      <c r="L2914" s="76">
        <v>769256</v>
      </c>
      <c r="M2914" s="76">
        <v>94667</v>
      </c>
      <c r="N2914" s="76">
        <v>2148</v>
      </c>
      <c r="O2914" s="76">
        <v>603</v>
      </c>
      <c r="P2914" s="76">
        <v>7667</v>
      </c>
      <c r="Q2914" s="76">
        <v>44361</v>
      </c>
      <c r="R2914" s="76">
        <v>897</v>
      </c>
    </row>
    <row r="2915" spans="1:18">
      <c r="A2915" s="82">
        <f t="shared" si="225"/>
        <v>575803602010</v>
      </c>
      <c r="B2915" s="82" t="str">
        <f t="shared" si="226"/>
        <v>57580360</v>
      </c>
      <c r="C2915" s="82">
        <f t="shared" si="227"/>
        <v>2010</v>
      </c>
      <c r="D2915" s="82">
        <f t="shared" si="228"/>
        <v>7694.15</v>
      </c>
      <c r="E2915" s="82">
        <f t="shared" si="229"/>
        <v>1485.0700000000002</v>
      </c>
      <c r="F2915" s="82">
        <f t="array" ref="F2915">SUM(IF(M2915:N2915="-",0,M2915:N2915),IF(O2915="-",0,-O2915))/100</f>
        <v>940.09</v>
      </c>
      <c r="G2915" s="82">
        <f t="array" ref="G2915">SUM(IF(P2915="-",0,P2915),IF(R2915="-",0,R2915))/100</f>
        <v>103.5</v>
      </c>
      <c r="H2915" s="82">
        <f t="array" ref="H2915">SUM(IF(Q2915="-",0,Q2915))/100</f>
        <v>441.48</v>
      </c>
      <c r="I2915" s="76">
        <v>5758036</v>
      </c>
      <c r="J2915" s="76" t="s">
        <v>288</v>
      </c>
      <c r="K2915" s="77">
        <v>40543</v>
      </c>
      <c r="L2915" s="76">
        <v>769415</v>
      </c>
      <c r="M2915" s="76">
        <v>93337</v>
      </c>
      <c r="N2915" s="76">
        <v>1277</v>
      </c>
      <c r="O2915" s="76">
        <v>605</v>
      </c>
      <c r="P2915" s="76">
        <v>9446</v>
      </c>
      <c r="Q2915" s="76">
        <v>44148</v>
      </c>
      <c r="R2915" s="76">
        <v>904</v>
      </c>
    </row>
    <row r="2916" spans="1:18">
      <c r="A2916" s="82">
        <f t="shared" si="225"/>
        <v>575803602009</v>
      </c>
      <c r="B2916" s="82" t="str">
        <f t="shared" si="226"/>
        <v>57580360</v>
      </c>
      <c r="C2916" s="82">
        <f t="shared" si="227"/>
        <v>2009</v>
      </c>
      <c r="D2916" s="82">
        <f t="shared" si="228"/>
        <v>7694.3</v>
      </c>
      <c r="E2916" s="82">
        <f t="shared" si="229"/>
        <v>1477.98</v>
      </c>
      <c r="F2916" s="82">
        <f t="array" ref="F2916">SUM(IF(M2916:N2916="-",0,M2916:N2916),IF(O2916="-",0,-O2916))/100</f>
        <v>936.96</v>
      </c>
      <c r="G2916" s="82">
        <f t="array" ref="G2916">SUM(IF(P2916="-",0,P2916),IF(R2916="-",0,R2916))/100</f>
        <v>101.57</v>
      </c>
      <c r="H2916" s="82">
        <f t="array" ref="H2916">SUM(IF(Q2916="-",0,Q2916))/100</f>
        <v>439.45</v>
      </c>
      <c r="I2916" s="76">
        <v>5758036</v>
      </c>
      <c r="J2916" s="76" t="s">
        <v>288</v>
      </c>
      <c r="K2916" s="77">
        <v>40178</v>
      </c>
      <c r="L2916" s="76">
        <v>769430</v>
      </c>
      <c r="M2916" s="76">
        <v>93030</v>
      </c>
      <c r="N2916" s="76">
        <v>1315</v>
      </c>
      <c r="O2916" s="76">
        <v>649</v>
      </c>
      <c r="P2916" s="76">
        <v>9253</v>
      </c>
      <c r="Q2916" s="76">
        <v>43945</v>
      </c>
      <c r="R2916" s="76">
        <v>904</v>
      </c>
    </row>
    <row r="2917" spans="1:18">
      <c r="A2917" s="82">
        <f t="shared" si="225"/>
        <v>575803602008</v>
      </c>
      <c r="B2917" s="82" t="str">
        <f t="shared" si="226"/>
        <v>57580360</v>
      </c>
      <c r="C2917" s="82">
        <f t="shared" si="227"/>
        <v>2008</v>
      </c>
      <c r="D2917" s="82">
        <f t="shared" si="228"/>
        <v>7693.01</v>
      </c>
      <c r="E2917" s="82">
        <f t="shared" si="229"/>
        <v>1476.23</v>
      </c>
      <c r="F2917" s="82">
        <f t="array" ref="F2917">SUM(IF(M2917:N2917="-",0,M2917:N2917),IF(O2917="-",0,-O2917))/100</f>
        <v>936.12</v>
      </c>
      <c r="G2917" s="82">
        <f t="array" ref="G2917">SUM(IF(P2917="-",0,P2917),IF(R2917="-",0,R2917))/100</f>
        <v>99.92</v>
      </c>
      <c r="H2917" s="82">
        <f t="array" ref="H2917">SUM(IF(Q2917="-",0,Q2917))/100</f>
        <v>440.19</v>
      </c>
      <c r="I2917" s="76">
        <v>5758036</v>
      </c>
      <c r="J2917" s="76" t="s">
        <v>288</v>
      </c>
      <c r="K2917" s="77">
        <v>39813</v>
      </c>
      <c r="L2917" s="76">
        <v>769301</v>
      </c>
      <c r="M2917" s="76">
        <v>92946</v>
      </c>
      <c r="N2917" s="76">
        <v>1411</v>
      </c>
      <c r="O2917" s="76">
        <v>745</v>
      </c>
      <c r="P2917" s="76">
        <v>9088</v>
      </c>
      <c r="Q2917" s="76">
        <v>44019</v>
      </c>
      <c r="R2917" s="76">
        <v>904</v>
      </c>
    </row>
    <row r="2918" spans="1:18">
      <c r="A2918" s="82">
        <f t="shared" si="225"/>
        <v>575803602007</v>
      </c>
      <c r="B2918" s="82" t="str">
        <f t="shared" si="226"/>
        <v>57580360</v>
      </c>
      <c r="C2918" s="82">
        <f t="shared" si="227"/>
        <v>2007</v>
      </c>
      <c r="D2918" s="82">
        <f t="shared" si="228"/>
        <v>7693.02</v>
      </c>
      <c r="E2918" s="82">
        <f t="shared" si="229"/>
        <v>1470.1599999999999</v>
      </c>
      <c r="F2918" s="82">
        <f t="array" ref="F2918">SUM(IF(M2918:N2918="-",0,M2918:N2918),IF(O2918="-",0,-O2918))/100</f>
        <v>932.38</v>
      </c>
      <c r="G2918" s="82">
        <f t="array" ref="G2918">SUM(IF(P2918="-",0,P2918),IF(R2918="-",0,R2918))/100</f>
        <v>99.9</v>
      </c>
      <c r="H2918" s="82">
        <f t="array" ref="H2918">SUM(IF(Q2918="-",0,Q2918))/100</f>
        <v>437.88</v>
      </c>
      <c r="I2918" s="76">
        <v>5758036</v>
      </c>
      <c r="J2918" s="76" t="s">
        <v>288</v>
      </c>
      <c r="K2918" s="77">
        <v>39447</v>
      </c>
      <c r="L2918" s="76">
        <v>769302</v>
      </c>
      <c r="M2918" s="76">
        <v>92572</v>
      </c>
      <c r="N2918" s="76">
        <v>1411</v>
      </c>
      <c r="O2918" s="76">
        <v>745</v>
      </c>
      <c r="P2918" s="76">
        <v>9085</v>
      </c>
      <c r="Q2918" s="76">
        <v>43788</v>
      </c>
      <c r="R2918" s="76">
        <v>905</v>
      </c>
    </row>
    <row r="2919" spans="1:18">
      <c r="A2919" s="82">
        <f t="shared" si="225"/>
        <v>575803602006</v>
      </c>
      <c r="B2919" s="82" t="str">
        <f t="shared" si="226"/>
        <v>57580360</v>
      </c>
      <c r="C2919" s="82">
        <f t="shared" si="227"/>
        <v>2006</v>
      </c>
      <c r="D2919" s="82">
        <f t="shared" si="228"/>
        <v>7692.96</v>
      </c>
      <c r="E2919" s="82">
        <f t="shared" si="229"/>
        <v>1465.8899999999999</v>
      </c>
      <c r="F2919" s="82">
        <f t="array" ref="F2919">SUM(IF(M2919:N2919="-",0,M2919:N2919),IF(O2919="-",0,-O2919))/100</f>
        <v>928.7</v>
      </c>
      <c r="G2919" s="82">
        <f t="array" ref="G2919">SUM(IF(P2919="-",0,P2919),IF(R2919="-",0,R2919))/100</f>
        <v>99.86</v>
      </c>
      <c r="H2919" s="82">
        <f t="array" ref="H2919">SUM(IF(Q2919="-",0,Q2919))/100</f>
        <v>437.33</v>
      </c>
      <c r="I2919" s="76">
        <v>5758036</v>
      </c>
      <c r="J2919" s="76" t="s">
        <v>288</v>
      </c>
      <c r="K2919" s="77">
        <v>39082</v>
      </c>
      <c r="L2919" s="76">
        <v>769296</v>
      </c>
      <c r="M2919" s="76">
        <v>92341</v>
      </c>
      <c r="N2919" s="76">
        <v>1275</v>
      </c>
      <c r="O2919" s="76">
        <v>746</v>
      </c>
      <c r="P2919" s="76">
        <v>9081</v>
      </c>
      <c r="Q2919" s="76">
        <v>43733</v>
      </c>
      <c r="R2919" s="76">
        <v>905</v>
      </c>
    </row>
    <row r="2920" spans="1:18">
      <c r="A2920" s="82">
        <f t="shared" si="225"/>
        <v>576200002015</v>
      </c>
      <c r="B2920" s="82" t="str">
        <f t="shared" si="226"/>
        <v>57620000</v>
      </c>
      <c r="C2920" s="82">
        <f t="shared" si="227"/>
        <v>2015</v>
      </c>
      <c r="D2920" s="82">
        <f t="shared" si="228"/>
        <v>120142.12</v>
      </c>
      <c r="E2920" s="82">
        <f t="shared" si="229"/>
        <v>12783.76</v>
      </c>
      <c r="F2920" s="82">
        <f t="array" ref="F2920">SUM(IF(M2920:N2920="-",0,M2920:N2920),IF(O2920="-",0,-O2920))/100</f>
        <v>6345.6</v>
      </c>
      <c r="G2920" s="82">
        <f t="array" ref="G2920">SUM(IF(P2920="-",0,P2920),IF(R2920="-",0,R2920))/100</f>
        <v>669.87</v>
      </c>
      <c r="H2920" s="82">
        <f t="array" ref="H2920">SUM(IF(Q2920="-",0,Q2920))/100</f>
        <v>5768.29</v>
      </c>
      <c r="I2920" s="76">
        <v>5762</v>
      </c>
      <c r="J2920" s="76" t="s">
        <v>289</v>
      </c>
      <c r="K2920" s="77">
        <v>42369</v>
      </c>
      <c r="L2920" s="76">
        <v>12014212</v>
      </c>
      <c r="M2920" s="76">
        <v>608224</v>
      </c>
      <c r="N2920" s="76">
        <v>40034</v>
      </c>
      <c r="O2920" s="76">
        <v>13698</v>
      </c>
      <c r="P2920" s="76">
        <v>59954</v>
      </c>
      <c r="Q2920" s="76">
        <v>576829</v>
      </c>
      <c r="R2920" s="76">
        <v>7033</v>
      </c>
    </row>
    <row r="2921" spans="1:18">
      <c r="A2921" s="82">
        <f t="shared" si="225"/>
        <v>576200002014</v>
      </c>
      <c r="B2921" s="82" t="str">
        <f t="shared" si="226"/>
        <v>57620000</v>
      </c>
      <c r="C2921" s="82">
        <f t="shared" si="227"/>
        <v>2014</v>
      </c>
      <c r="D2921" s="82">
        <f t="shared" si="228"/>
        <v>120142.14</v>
      </c>
      <c r="E2921" s="82">
        <f t="shared" si="229"/>
        <v>12669.5</v>
      </c>
      <c r="F2921" s="82">
        <f t="array" ref="F2921">SUM(IF(M2921:N2921="-",0,M2921:N2921),IF(O2921="-",0,-O2921))/100</f>
        <v>6289.33</v>
      </c>
      <c r="G2921" s="82">
        <f t="array" ref="G2921">SUM(IF(P2921="-",0,P2921),IF(R2921="-",0,R2921))/100</f>
        <v>634.45000000000005</v>
      </c>
      <c r="H2921" s="82">
        <f t="array" ref="H2921">SUM(IF(Q2921="-",0,Q2921))/100</f>
        <v>5745.72</v>
      </c>
      <c r="I2921" s="76">
        <v>5762</v>
      </c>
      <c r="J2921" s="76" t="s">
        <v>289</v>
      </c>
      <c r="K2921" s="77">
        <v>42004</v>
      </c>
      <c r="L2921" s="76">
        <v>12014214</v>
      </c>
      <c r="M2921" s="76">
        <v>603656</v>
      </c>
      <c r="N2921" s="76">
        <v>36538</v>
      </c>
      <c r="O2921" s="76">
        <v>11261</v>
      </c>
      <c r="P2921" s="76">
        <v>56423</v>
      </c>
      <c r="Q2921" s="76">
        <v>574572</v>
      </c>
      <c r="R2921" s="76">
        <v>7022</v>
      </c>
    </row>
    <row r="2922" spans="1:18">
      <c r="A2922" s="82">
        <f t="shared" si="225"/>
        <v>576200002013</v>
      </c>
      <c r="B2922" s="82" t="str">
        <f t="shared" si="226"/>
        <v>57620000</v>
      </c>
      <c r="C2922" s="82">
        <f t="shared" si="227"/>
        <v>2013</v>
      </c>
      <c r="D2922" s="82">
        <f t="shared" si="228"/>
        <v>120142.16</v>
      </c>
      <c r="E2922" s="82">
        <f t="shared" si="229"/>
        <v>12551.46</v>
      </c>
      <c r="F2922" s="82">
        <f t="array" ref="F2922">SUM(IF(M2922:N2922="-",0,M2922:N2922),IF(O2922="-",0,-O2922))/100</f>
        <v>6208.25</v>
      </c>
      <c r="G2922" s="82">
        <f t="array" ref="G2922">SUM(IF(P2922="-",0,P2922),IF(R2922="-",0,R2922))/100</f>
        <v>613.66</v>
      </c>
      <c r="H2922" s="82">
        <f t="array" ref="H2922">SUM(IF(Q2922="-",0,Q2922))/100</f>
        <v>5729.55</v>
      </c>
      <c r="I2922" s="76">
        <v>5762</v>
      </c>
      <c r="J2922" s="76" t="s">
        <v>289</v>
      </c>
      <c r="K2922" s="77">
        <v>41639</v>
      </c>
      <c r="L2922" s="76">
        <v>12014216</v>
      </c>
      <c r="M2922" s="76">
        <v>596932</v>
      </c>
      <c r="N2922" s="76">
        <v>34631</v>
      </c>
      <c r="O2922" s="76">
        <v>10738</v>
      </c>
      <c r="P2922" s="76">
        <v>54126</v>
      </c>
      <c r="Q2922" s="76">
        <v>572955</v>
      </c>
      <c r="R2922" s="76">
        <v>7240</v>
      </c>
    </row>
    <row r="2923" spans="1:18">
      <c r="A2923" s="82">
        <f t="shared" si="225"/>
        <v>576200002012</v>
      </c>
      <c r="B2923" s="82" t="str">
        <f t="shared" si="226"/>
        <v>57620000</v>
      </c>
      <c r="C2923" s="82">
        <f t="shared" si="227"/>
        <v>2012</v>
      </c>
      <c r="D2923" s="82">
        <f t="shared" si="228"/>
        <v>120142.32</v>
      </c>
      <c r="E2923" s="82">
        <f t="shared" si="229"/>
        <v>12494.04</v>
      </c>
      <c r="F2923" s="82">
        <f t="array" ref="F2923">SUM(IF(M2923:N2923="-",0,M2923:N2923),IF(O2923="-",0,-O2923))/100</f>
        <v>6158.22</v>
      </c>
      <c r="G2923" s="82">
        <f t="array" ref="G2923">SUM(IF(P2923="-",0,P2923),IF(R2923="-",0,R2923))/100</f>
        <v>619.30999999999995</v>
      </c>
      <c r="H2923" s="82">
        <f t="array" ref="H2923">SUM(IF(Q2923="-",0,Q2923))/100</f>
        <v>5716.51</v>
      </c>
      <c r="I2923" s="76">
        <v>5762</v>
      </c>
      <c r="J2923" s="76" t="s">
        <v>289</v>
      </c>
      <c r="K2923" s="77">
        <v>41274</v>
      </c>
      <c r="L2923" s="76">
        <v>12014232</v>
      </c>
      <c r="M2923" s="76">
        <v>592360</v>
      </c>
      <c r="N2923" s="76">
        <v>33576</v>
      </c>
      <c r="O2923" s="76">
        <v>10114</v>
      </c>
      <c r="P2923" s="76">
        <v>54099</v>
      </c>
      <c r="Q2923" s="76">
        <v>571651</v>
      </c>
      <c r="R2923" s="76">
        <v>7832</v>
      </c>
    </row>
    <row r="2924" spans="1:18">
      <c r="A2924" s="82">
        <f t="shared" si="225"/>
        <v>576200002011</v>
      </c>
      <c r="B2924" s="82" t="str">
        <f t="shared" si="226"/>
        <v>57620000</v>
      </c>
      <c r="C2924" s="82">
        <f t="shared" si="227"/>
        <v>2011</v>
      </c>
      <c r="D2924" s="82">
        <f t="shared" si="228"/>
        <v>120142.31</v>
      </c>
      <c r="E2924" s="82">
        <f t="shared" si="229"/>
        <v>12461.6</v>
      </c>
      <c r="F2924" s="82">
        <f t="array" ref="F2924">SUM(IF(M2924:N2924="-",0,M2924:N2924),IF(O2924="-",0,-O2924))/100</f>
        <v>6127.85</v>
      </c>
      <c r="G2924" s="82">
        <f t="array" ref="G2924">SUM(IF(P2924="-",0,P2924),IF(R2924="-",0,R2924))/100</f>
        <v>619.26</v>
      </c>
      <c r="H2924" s="82">
        <f t="array" ref="H2924">SUM(IF(Q2924="-",0,Q2924))/100</f>
        <v>5714.49</v>
      </c>
      <c r="I2924" s="76">
        <v>5762</v>
      </c>
      <c r="J2924" s="76" t="s">
        <v>289</v>
      </c>
      <c r="K2924" s="77">
        <v>40908</v>
      </c>
      <c r="L2924" s="76">
        <v>12014231</v>
      </c>
      <c r="M2924" s="76">
        <v>589262</v>
      </c>
      <c r="N2924" s="76">
        <v>33639</v>
      </c>
      <c r="O2924" s="76">
        <v>10116</v>
      </c>
      <c r="P2924" s="76">
        <v>54093</v>
      </c>
      <c r="Q2924" s="76">
        <v>571449</v>
      </c>
      <c r="R2924" s="76">
        <v>7833</v>
      </c>
    </row>
    <row r="2925" spans="1:18">
      <c r="A2925" s="82">
        <f t="shared" si="225"/>
        <v>576200002010</v>
      </c>
      <c r="B2925" s="82" t="str">
        <f t="shared" si="226"/>
        <v>57620000</v>
      </c>
      <c r="C2925" s="82">
        <f t="shared" si="227"/>
        <v>2010</v>
      </c>
      <c r="D2925" s="82">
        <f t="shared" si="228"/>
        <v>119999.13</v>
      </c>
      <c r="E2925" s="82">
        <f t="shared" si="229"/>
        <v>12400.939999999999</v>
      </c>
      <c r="F2925" s="82">
        <f t="array" ref="F2925">SUM(IF(M2925:N2925="-",0,M2925:N2925),IF(O2925="-",0,-O2925))/100</f>
        <v>6096.65</v>
      </c>
      <c r="G2925" s="82">
        <f t="array" ref="G2925">SUM(IF(P2925="-",0,P2925),IF(R2925="-",0,R2925))/100</f>
        <v>615.32000000000005</v>
      </c>
      <c r="H2925" s="82">
        <f t="array" ref="H2925">SUM(IF(Q2925="-",0,Q2925))/100</f>
        <v>5688.97</v>
      </c>
      <c r="I2925" s="76">
        <v>5762</v>
      </c>
      <c r="J2925" s="76" t="s">
        <v>289</v>
      </c>
      <c r="K2925" s="77">
        <v>40543</v>
      </c>
      <c r="L2925" s="76">
        <v>11999913</v>
      </c>
      <c r="M2925" s="76">
        <v>589833</v>
      </c>
      <c r="N2925" s="76">
        <v>29937</v>
      </c>
      <c r="O2925" s="76">
        <v>10105</v>
      </c>
      <c r="P2925" s="76">
        <v>53721</v>
      </c>
      <c r="Q2925" s="76">
        <v>568897</v>
      </c>
      <c r="R2925" s="76">
        <v>7811</v>
      </c>
    </row>
    <row r="2926" spans="1:18">
      <c r="A2926" s="82">
        <f t="shared" si="225"/>
        <v>576200002009</v>
      </c>
      <c r="B2926" s="82" t="str">
        <f t="shared" si="226"/>
        <v>57620000</v>
      </c>
      <c r="C2926" s="82">
        <f t="shared" si="227"/>
        <v>2009</v>
      </c>
      <c r="D2926" s="82">
        <f t="shared" si="228"/>
        <v>119999.12</v>
      </c>
      <c r="E2926" s="82">
        <f t="shared" si="229"/>
        <v>12374.74</v>
      </c>
      <c r="F2926" s="82">
        <f t="array" ref="F2926">SUM(IF(M2926:N2926="-",0,M2926:N2926),IF(O2926="-",0,-O2926))/100</f>
        <v>6071.87</v>
      </c>
      <c r="G2926" s="82">
        <f t="array" ref="G2926">SUM(IF(P2926="-",0,P2926),IF(R2926="-",0,R2926))/100</f>
        <v>615.79999999999995</v>
      </c>
      <c r="H2926" s="82">
        <f t="array" ref="H2926">SUM(IF(Q2926="-",0,Q2926))/100</f>
        <v>5687.07</v>
      </c>
      <c r="I2926" s="76">
        <v>5762</v>
      </c>
      <c r="J2926" s="76" t="s">
        <v>289</v>
      </c>
      <c r="K2926" s="77">
        <v>40178</v>
      </c>
      <c r="L2926" s="76">
        <v>11999912</v>
      </c>
      <c r="M2926" s="76">
        <v>587541</v>
      </c>
      <c r="N2926" s="76">
        <v>29411</v>
      </c>
      <c r="O2926" s="76">
        <v>9765</v>
      </c>
      <c r="P2926" s="76">
        <v>53778</v>
      </c>
      <c r="Q2926" s="76">
        <v>568707</v>
      </c>
      <c r="R2926" s="76">
        <v>7802</v>
      </c>
    </row>
    <row r="2927" spans="1:18">
      <c r="A2927" s="82">
        <f t="shared" si="225"/>
        <v>576200002008</v>
      </c>
      <c r="B2927" s="82" t="str">
        <f t="shared" si="226"/>
        <v>57620000</v>
      </c>
      <c r="C2927" s="82">
        <f t="shared" si="227"/>
        <v>2008</v>
      </c>
      <c r="D2927" s="82">
        <f t="shared" si="228"/>
        <v>119999.11</v>
      </c>
      <c r="E2927" s="82">
        <f t="shared" si="229"/>
        <v>12336.419999999998</v>
      </c>
      <c r="F2927" s="82">
        <f t="array" ref="F2927">SUM(IF(M2927:N2927="-",0,M2927:N2927),IF(O2927="-",0,-O2927))/100</f>
        <v>6022.42</v>
      </c>
      <c r="G2927" s="82">
        <f t="array" ref="G2927">SUM(IF(P2927="-",0,P2927),IF(R2927="-",0,R2927))/100</f>
        <v>612.30999999999995</v>
      </c>
      <c r="H2927" s="82">
        <f t="array" ref="H2927">SUM(IF(Q2927="-",0,Q2927))/100</f>
        <v>5701.69</v>
      </c>
      <c r="I2927" s="76">
        <v>5762</v>
      </c>
      <c r="J2927" s="76" t="s">
        <v>289</v>
      </c>
      <c r="K2927" s="77">
        <v>39813</v>
      </c>
      <c r="L2927" s="76">
        <v>11999911</v>
      </c>
      <c r="M2927" s="76">
        <v>582016</v>
      </c>
      <c r="N2927" s="76">
        <v>30008</v>
      </c>
      <c r="O2927" s="76">
        <v>9782</v>
      </c>
      <c r="P2927" s="76">
        <v>53432</v>
      </c>
      <c r="Q2927" s="76">
        <v>570169</v>
      </c>
      <c r="R2927" s="76">
        <v>7799</v>
      </c>
    </row>
    <row r="2928" spans="1:18">
      <c r="A2928" s="82">
        <f t="shared" si="225"/>
        <v>576200002007</v>
      </c>
      <c r="B2928" s="82" t="str">
        <f t="shared" si="226"/>
        <v>57620000</v>
      </c>
      <c r="C2928" s="82">
        <f t="shared" si="227"/>
        <v>2007</v>
      </c>
      <c r="D2928" s="82">
        <f t="shared" si="228"/>
        <v>119998.38</v>
      </c>
      <c r="E2928" s="82">
        <f t="shared" si="229"/>
        <v>12244.94</v>
      </c>
      <c r="F2928" s="82">
        <f t="array" ref="F2928">SUM(IF(M2928:N2928="-",0,M2928:N2928),IF(O2928="-",0,-O2928))/100</f>
        <v>5941.84</v>
      </c>
      <c r="G2928" s="82">
        <f t="array" ref="G2928">SUM(IF(P2928="-",0,P2928),IF(R2928="-",0,R2928))/100</f>
        <v>612.84</v>
      </c>
      <c r="H2928" s="82">
        <f t="array" ref="H2928">SUM(IF(Q2928="-",0,Q2928))/100</f>
        <v>5690.26</v>
      </c>
      <c r="I2928" s="76">
        <v>5762</v>
      </c>
      <c r="J2928" s="76" t="s">
        <v>289</v>
      </c>
      <c r="K2928" s="77">
        <v>39447</v>
      </c>
      <c r="L2928" s="76">
        <v>11999838</v>
      </c>
      <c r="M2928" s="76">
        <v>573581</v>
      </c>
      <c r="N2928" s="76">
        <v>30959</v>
      </c>
      <c r="O2928" s="76">
        <v>10356</v>
      </c>
      <c r="P2928" s="76">
        <v>53521</v>
      </c>
      <c r="Q2928" s="76">
        <v>569026</v>
      </c>
      <c r="R2928" s="76">
        <v>7763</v>
      </c>
    </row>
    <row r="2929" spans="1:18">
      <c r="A2929" s="82">
        <f t="shared" si="225"/>
        <v>576200002006</v>
      </c>
      <c r="B2929" s="82" t="str">
        <f t="shared" si="226"/>
        <v>57620000</v>
      </c>
      <c r="C2929" s="82">
        <f t="shared" si="227"/>
        <v>2006</v>
      </c>
      <c r="D2929" s="82">
        <f t="shared" si="228"/>
        <v>119997.85</v>
      </c>
      <c r="E2929" s="82">
        <f t="shared" si="229"/>
        <v>12174.76</v>
      </c>
      <c r="F2929" s="82">
        <f t="array" ref="F2929">SUM(IF(M2929:N2929="-",0,M2929:N2929),IF(O2929="-",0,-O2929))/100</f>
        <v>5897.11</v>
      </c>
      <c r="G2929" s="82">
        <f t="array" ref="G2929">SUM(IF(P2929="-",0,P2929),IF(R2929="-",0,R2929))/100</f>
        <v>600.22</v>
      </c>
      <c r="H2929" s="82">
        <f t="array" ref="H2929">SUM(IF(Q2929="-",0,Q2929))/100</f>
        <v>5677.43</v>
      </c>
      <c r="I2929" s="76">
        <v>5762</v>
      </c>
      <c r="J2929" s="76" t="s">
        <v>289</v>
      </c>
      <c r="K2929" s="77">
        <v>39082</v>
      </c>
      <c r="L2929" s="76">
        <v>11999785</v>
      </c>
      <c r="M2929" s="76">
        <v>568975</v>
      </c>
      <c r="N2929" s="76">
        <v>32545</v>
      </c>
      <c r="O2929" s="76">
        <v>11809</v>
      </c>
      <c r="P2929" s="76">
        <v>52291</v>
      </c>
      <c r="Q2929" s="76">
        <v>567743</v>
      </c>
      <c r="R2929" s="76">
        <v>7731</v>
      </c>
    </row>
    <row r="2930" spans="1:18">
      <c r="A2930" s="82">
        <f t="shared" si="225"/>
        <v>576200402015</v>
      </c>
      <c r="B2930" s="82" t="str">
        <f t="shared" si="226"/>
        <v>57620040</v>
      </c>
      <c r="C2930" s="82">
        <f t="shared" si="227"/>
        <v>2015</v>
      </c>
      <c r="D2930" s="82">
        <f t="shared" si="228"/>
        <v>11529.83</v>
      </c>
      <c r="E2930" s="82">
        <f t="shared" si="229"/>
        <v>1452.6999999999998</v>
      </c>
      <c r="F2930" s="82">
        <f t="array" ref="F2930">SUM(IF(M2930:N2930="-",0,M2930:N2930),IF(O2930="-",0,-O2930))/100</f>
        <v>775.22</v>
      </c>
      <c r="G2930" s="82">
        <f t="array" ref="G2930">SUM(IF(P2930="-",0,P2930),IF(R2930="-",0,R2930))/100</f>
        <v>108.32</v>
      </c>
      <c r="H2930" s="82">
        <f t="array" ref="H2930">SUM(IF(Q2930="-",0,Q2930))/100</f>
        <v>569.16</v>
      </c>
      <c r="I2930" s="76">
        <v>5762004</v>
      </c>
      <c r="J2930" s="76" t="s">
        <v>290</v>
      </c>
      <c r="K2930" s="77">
        <v>42369</v>
      </c>
      <c r="L2930" s="76">
        <v>1152983</v>
      </c>
      <c r="M2930" s="76">
        <v>75182</v>
      </c>
      <c r="N2930" s="76">
        <v>2435</v>
      </c>
      <c r="O2930" s="76">
        <v>95</v>
      </c>
      <c r="P2930" s="76">
        <v>10046</v>
      </c>
      <c r="Q2930" s="76">
        <v>56916</v>
      </c>
      <c r="R2930" s="76">
        <v>786</v>
      </c>
    </row>
    <row r="2931" spans="1:18">
      <c r="A2931" s="82">
        <f t="shared" si="225"/>
        <v>576200402014</v>
      </c>
      <c r="B2931" s="82" t="str">
        <f t="shared" si="226"/>
        <v>57620040</v>
      </c>
      <c r="C2931" s="82">
        <f t="shared" si="227"/>
        <v>2014</v>
      </c>
      <c r="D2931" s="82">
        <f t="shared" si="228"/>
        <v>11529.84</v>
      </c>
      <c r="E2931" s="82">
        <f t="shared" si="229"/>
        <v>1449.1999999999998</v>
      </c>
      <c r="F2931" s="82">
        <f t="array" ref="F2931">SUM(IF(M2931:N2931="-",0,M2931:N2931),IF(O2931="-",0,-O2931))/100</f>
        <v>770.28</v>
      </c>
      <c r="G2931" s="82">
        <f t="array" ref="G2931">SUM(IF(P2931="-",0,P2931),IF(R2931="-",0,R2931))/100</f>
        <v>110.15</v>
      </c>
      <c r="H2931" s="82">
        <f t="array" ref="H2931">SUM(IF(Q2931="-",0,Q2931))/100</f>
        <v>568.77</v>
      </c>
      <c r="I2931" s="76">
        <v>5762004</v>
      </c>
      <c r="J2931" s="76" t="s">
        <v>290</v>
      </c>
      <c r="K2931" s="77">
        <v>42004</v>
      </c>
      <c r="L2931" s="76">
        <v>1152984</v>
      </c>
      <c r="M2931" s="76">
        <v>74647</v>
      </c>
      <c r="N2931" s="76">
        <v>2476</v>
      </c>
      <c r="O2931" s="76">
        <v>95</v>
      </c>
      <c r="P2931" s="76">
        <v>10227</v>
      </c>
      <c r="Q2931" s="76">
        <v>56877</v>
      </c>
      <c r="R2931" s="76">
        <v>788</v>
      </c>
    </row>
    <row r="2932" spans="1:18">
      <c r="A2932" s="82">
        <f t="shared" si="225"/>
        <v>576200402013</v>
      </c>
      <c r="B2932" s="82" t="str">
        <f t="shared" si="226"/>
        <v>57620040</v>
      </c>
      <c r="C2932" s="82">
        <f t="shared" si="227"/>
        <v>2013</v>
      </c>
      <c r="D2932" s="82">
        <f t="shared" si="228"/>
        <v>11529.95</v>
      </c>
      <c r="E2932" s="82">
        <f t="shared" si="229"/>
        <v>1408.3200000000002</v>
      </c>
      <c r="F2932" s="82">
        <f t="array" ref="F2932">SUM(IF(M2932:N2932="-",0,M2932:N2932),IF(O2932="-",0,-O2932))/100</f>
        <v>733.96</v>
      </c>
      <c r="G2932" s="82">
        <f t="array" ref="G2932">SUM(IF(P2932="-",0,P2932),IF(R2932="-",0,R2932))/100</f>
        <v>105.79</v>
      </c>
      <c r="H2932" s="82">
        <f t="array" ref="H2932">SUM(IF(Q2932="-",0,Q2932))/100</f>
        <v>568.57000000000005</v>
      </c>
      <c r="I2932" s="76">
        <v>5762004</v>
      </c>
      <c r="J2932" s="76" t="s">
        <v>290</v>
      </c>
      <c r="K2932" s="77">
        <v>41639</v>
      </c>
      <c r="L2932" s="76">
        <v>1152995</v>
      </c>
      <c r="M2932" s="76">
        <v>71016</v>
      </c>
      <c r="N2932" s="76">
        <v>2475</v>
      </c>
      <c r="O2932" s="76">
        <v>95</v>
      </c>
      <c r="P2932" s="76">
        <v>9791</v>
      </c>
      <c r="Q2932" s="76">
        <v>56857</v>
      </c>
      <c r="R2932" s="76">
        <v>788</v>
      </c>
    </row>
    <row r="2933" spans="1:18">
      <c r="A2933" s="82">
        <f t="shared" si="225"/>
        <v>576200402012</v>
      </c>
      <c r="B2933" s="82" t="str">
        <f t="shared" si="226"/>
        <v>57620040</v>
      </c>
      <c r="C2933" s="82">
        <f t="shared" si="227"/>
        <v>2012</v>
      </c>
      <c r="D2933" s="82">
        <f t="shared" si="228"/>
        <v>11530.04</v>
      </c>
      <c r="E2933" s="82">
        <f t="shared" si="229"/>
        <v>1403.39</v>
      </c>
      <c r="F2933" s="82">
        <f t="array" ref="F2933">SUM(IF(M2933:N2933="-",0,M2933:N2933),IF(O2933="-",0,-O2933))/100</f>
        <v>727.7</v>
      </c>
      <c r="G2933" s="82">
        <f t="array" ref="G2933">SUM(IF(P2933="-",0,P2933),IF(R2933="-",0,R2933))/100</f>
        <v>107.1</v>
      </c>
      <c r="H2933" s="82">
        <f t="array" ref="H2933">SUM(IF(Q2933="-",0,Q2933))/100</f>
        <v>568.59</v>
      </c>
      <c r="I2933" s="76">
        <v>5762004</v>
      </c>
      <c r="J2933" s="76" t="s">
        <v>290</v>
      </c>
      <c r="K2933" s="77">
        <v>41274</v>
      </c>
      <c r="L2933" s="76">
        <v>1153004</v>
      </c>
      <c r="M2933" s="76">
        <v>70366</v>
      </c>
      <c r="N2933" s="76">
        <v>2499</v>
      </c>
      <c r="O2933" s="76">
        <v>95</v>
      </c>
      <c r="P2933" s="76">
        <v>9824</v>
      </c>
      <c r="Q2933" s="76">
        <v>56859</v>
      </c>
      <c r="R2933" s="76">
        <v>886</v>
      </c>
    </row>
    <row r="2934" spans="1:18">
      <c r="A2934" s="82">
        <f t="shared" si="225"/>
        <v>576200402011</v>
      </c>
      <c r="B2934" s="82" t="str">
        <f t="shared" si="226"/>
        <v>57620040</v>
      </c>
      <c r="C2934" s="82">
        <f t="shared" si="227"/>
        <v>2011</v>
      </c>
      <c r="D2934" s="82">
        <f t="shared" si="228"/>
        <v>11530.03</v>
      </c>
      <c r="E2934" s="82">
        <f t="shared" si="229"/>
        <v>1397.0900000000001</v>
      </c>
      <c r="F2934" s="82">
        <f t="array" ref="F2934">SUM(IF(M2934:N2934="-",0,M2934:N2934),IF(O2934="-",0,-O2934))/100</f>
        <v>723.16</v>
      </c>
      <c r="G2934" s="82">
        <f t="array" ref="G2934">SUM(IF(P2934="-",0,P2934),IF(R2934="-",0,R2934))/100</f>
        <v>106.21</v>
      </c>
      <c r="H2934" s="82">
        <f t="array" ref="H2934">SUM(IF(Q2934="-",0,Q2934))/100</f>
        <v>567.72</v>
      </c>
      <c r="I2934" s="76">
        <v>5762004</v>
      </c>
      <c r="J2934" s="76" t="s">
        <v>290</v>
      </c>
      <c r="K2934" s="77">
        <v>40908</v>
      </c>
      <c r="L2934" s="76">
        <v>1153003</v>
      </c>
      <c r="M2934" s="76">
        <v>69923</v>
      </c>
      <c r="N2934" s="76">
        <v>2488</v>
      </c>
      <c r="O2934" s="76">
        <v>95</v>
      </c>
      <c r="P2934" s="76">
        <v>9734</v>
      </c>
      <c r="Q2934" s="76">
        <v>56772</v>
      </c>
      <c r="R2934" s="76">
        <v>887</v>
      </c>
    </row>
    <row r="2935" spans="1:18">
      <c r="A2935" s="82">
        <f t="shared" si="225"/>
        <v>576200402010</v>
      </c>
      <c r="B2935" s="82" t="str">
        <f t="shared" si="226"/>
        <v>57620040</v>
      </c>
      <c r="C2935" s="82">
        <f t="shared" si="227"/>
        <v>2010</v>
      </c>
      <c r="D2935" s="82">
        <f t="shared" si="228"/>
        <v>11507.5</v>
      </c>
      <c r="E2935" s="82">
        <f t="shared" si="229"/>
        <v>1390.96</v>
      </c>
      <c r="F2935" s="82">
        <f t="array" ref="F2935">SUM(IF(M2935:N2935="-",0,M2935:N2935),IF(O2935="-",0,-O2935))/100</f>
        <v>720.84</v>
      </c>
      <c r="G2935" s="82">
        <f t="array" ref="G2935">SUM(IF(P2935="-",0,P2935),IF(R2935="-",0,R2935))/100</f>
        <v>105.67</v>
      </c>
      <c r="H2935" s="82">
        <f t="array" ref="H2935">SUM(IF(Q2935="-",0,Q2935))/100</f>
        <v>564.45000000000005</v>
      </c>
      <c r="I2935" s="76">
        <v>5762004</v>
      </c>
      <c r="J2935" s="76" t="s">
        <v>290</v>
      </c>
      <c r="K2935" s="77">
        <v>40543</v>
      </c>
      <c r="L2935" s="76">
        <v>1150750</v>
      </c>
      <c r="M2935" s="76">
        <v>70553</v>
      </c>
      <c r="N2935" s="76">
        <v>1625</v>
      </c>
      <c r="O2935" s="76">
        <v>94</v>
      </c>
      <c r="P2935" s="76">
        <v>9684</v>
      </c>
      <c r="Q2935" s="76">
        <v>56445</v>
      </c>
      <c r="R2935" s="76">
        <v>883</v>
      </c>
    </row>
    <row r="2936" spans="1:18">
      <c r="A2936" s="82">
        <f t="shared" si="225"/>
        <v>576200402009</v>
      </c>
      <c r="B2936" s="82" t="str">
        <f t="shared" si="226"/>
        <v>57620040</v>
      </c>
      <c r="C2936" s="82">
        <f t="shared" si="227"/>
        <v>2009</v>
      </c>
      <c r="D2936" s="82">
        <f t="shared" si="228"/>
        <v>11507.51</v>
      </c>
      <c r="E2936" s="82">
        <f t="shared" si="229"/>
        <v>1387.26</v>
      </c>
      <c r="F2936" s="82">
        <f t="array" ref="F2936">SUM(IF(M2936:N2936="-",0,M2936:N2936),IF(O2936="-",0,-O2936))/100</f>
        <v>717.79</v>
      </c>
      <c r="G2936" s="82">
        <f t="array" ref="G2936">SUM(IF(P2936="-",0,P2936),IF(R2936="-",0,R2936))/100</f>
        <v>105.65</v>
      </c>
      <c r="H2936" s="82">
        <f t="array" ref="H2936">SUM(IF(Q2936="-",0,Q2936))/100</f>
        <v>563.82000000000005</v>
      </c>
      <c r="I2936" s="76">
        <v>5762004</v>
      </c>
      <c r="J2936" s="76" t="s">
        <v>290</v>
      </c>
      <c r="K2936" s="77">
        <v>40178</v>
      </c>
      <c r="L2936" s="76">
        <v>1150751</v>
      </c>
      <c r="M2936" s="76">
        <v>70305</v>
      </c>
      <c r="N2936" s="76">
        <v>1576</v>
      </c>
      <c r="O2936" s="76">
        <v>102</v>
      </c>
      <c r="P2936" s="76">
        <v>9682</v>
      </c>
      <c r="Q2936" s="76">
        <v>56382</v>
      </c>
      <c r="R2936" s="76">
        <v>883</v>
      </c>
    </row>
    <row r="2937" spans="1:18">
      <c r="A2937" s="82">
        <f t="shared" si="225"/>
        <v>576200402008</v>
      </c>
      <c r="B2937" s="82" t="str">
        <f t="shared" si="226"/>
        <v>57620040</v>
      </c>
      <c r="C2937" s="82">
        <f t="shared" si="227"/>
        <v>2008</v>
      </c>
      <c r="D2937" s="82">
        <f t="shared" si="228"/>
        <v>11507.45</v>
      </c>
      <c r="E2937" s="82">
        <f t="shared" si="229"/>
        <v>1407.88</v>
      </c>
      <c r="F2937" s="82">
        <f t="array" ref="F2937">SUM(IF(M2937:N2937="-",0,M2937:N2937),IF(O2937="-",0,-O2937))/100</f>
        <v>714.7</v>
      </c>
      <c r="G2937" s="82">
        <f t="array" ref="G2937">SUM(IF(P2937="-",0,P2937),IF(R2937="-",0,R2937))/100</f>
        <v>107.07</v>
      </c>
      <c r="H2937" s="82">
        <f t="array" ref="H2937">SUM(IF(Q2937="-",0,Q2937))/100</f>
        <v>586.11</v>
      </c>
      <c r="I2937" s="76">
        <v>5762004</v>
      </c>
      <c r="J2937" s="76" t="s">
        <v>290</v>
      </c>
      <c r="K2937" s="77">
        <v>39813</v>
      </c>
      <c r="L2937" s="76">
        <v>1150745</v>
      </c>
      <c r="M2937" s="76">
        <v>69959</v>
      </c>
      <c r="N2937" s="76">
        <v>1613</v>
      </c>
      <c r="O2937" s="76">
        <v>102</v>
      </c>
      <c r="P2937" s="76">
        <v>9825</v>
      </c>
      <c r="Q2937" s="76">
        <v>58611</v>
      </c>
      <c r="R2937" s="76">
        <v>882</v>
      </c>
    </row>
    <row r="2938" spans="1:18">
      <c r="A2938" s="82">
        <f t="shared" si="225"/>
        <v>576200402007</v>
      </c>
      <c r="B2938" s="82" t="str">
        <f t="shared" si="226"/>
        <v>57620040</v>
      </c>
      <c r="C2938" s="82">
        <f t="shared" si="227"/>
        <v>2007</v>
      </c>
      <c r="D2938" s="82">
        <f t="shared" si="228"/>
        <v>11507.44</v>
      </c>
      <c r="E2938" s="82">
        <f t="shared" si="229"/>
        <v>1355.5700000000002</v>
      </c>
      <c r="F2938" s="82">
        <f t="array" ref="F2938">SUM(IF(M2938:N2938="-",0,M2938:N2938),IF(O2938="-",0,-O2938))/100</f>
        <v>663.57</v>
      </c>
      <c r="G2938" s="82">
        <f t="array" ref="G2938">SUM(IF(P2938="-",0,P2938),IF(R2938="-",0,R2938))/100</f>
        <v>106.36</v>
      </c>
      <c r="H2938" s="82">
        <f t="array" ref="H2938">SUM(IF(Q2938="-",0,Q2938))/100</f>
        <v>585.64</v>
      </c>
      <c r="I2938" s="76">
        <v>5762004</v>
      </c>
      <c r="J2938" s="76" t="s">
        <v>290</v>
      </c>
      <c r="K2938" s="77">
        <v>39447</v>
      </c>
      <c r="L2938" s="76">
        <v>1150744</v>
      </c>
      <c r="M2938" s="76">
        <v>64791</v>
      </c>
      <c r="N2938" s="76">
        <v>1664</v>
      </c>
      <c r="O2938" s="76">
        <v>98</v>
      </c>
      <c r="P2938" s="76">
        <v>9777</v>
      </c>
      <c r="Q2938" s="76">
        <v>58564</v>
      </c>
      <c r="R2938" s="76">
        <v>859</v>
      </c>
    </row>
    <row r="2939" spans="1:18">
      <c r="A2939" s="82">
        <f t="shared" si="225"/>
        <v>576200402006</v>
      </c>
      <c r="B2939" s="82" t="str">
        <f t="shared" si="226"/>
        <v>57620040</v>
      </c>
      <c r="C2939" s="82">
        <f t="shared" si="227"/>
        <v>2006</v>
      </c>
      <c r="D2939" s="82">
        <f t="shared" si="228"/>
        <v>11507.45</v>
      </c>
      <c r="E2939" s="82">
        <f t="shared" si="229"/>
        <v>1348.37</v>
      </c>
      <c r="F2939" s="82">
        <f t="array" ref="F2939">SUM(IF(M2939:N2939="-",0,M2939:N2939),IF(O2939="-",0,-O2939))/100</f>
        <v>657.05</v>
      </c>
      <c r="G2939" s="82">
        <f t="array" ref="G2939">SUM(IF(P2939="-",0,P2939),IF(R2939="-",0,R2939))/100</f>
        <v>106.49</v>
      </c>
      <c r="H2939" s="82">
        <f t="array" ref="H2939">SUM(IF(Q2939="-",0,Q2939))/100</f>
        <v>584.83000000000004</v>
      </c>
      <c r="I2939" s="76">
        <v>5762004</v>
      </c>
      <c r="J2939" s="76" t="s">
        <v>290</v>
      </c>
      <c r="K2939" s="77">
        <v>39082</v>
      </c>
      <c r="L2939" s="76">
        <v>1150745</v>
      </c>
      <c r="M2939" s="76">
        <v>64139</v>
      </c>
      <c r="N2939" s="76">
        <v>1664</v>
      </c>
      <c r="O2939" s="76">
        <v>98</v>
      </c>
      <c r="P2939" s="76">
        <v>9786</v>
      </c>
      <c r="Q2939" s="76">
        <v>58483</v>
      </c>
      <c r="R2939" s="76">
        <v>863</v>
      </c>
    </row>
    <row r="2940" spans="1:18">
      <c r="A2940" s="82">
        <f t="shared" si="225"/>
        <v>576200802015</v>
      </c>
      <c r="B2940" s="82" t="str">
        <f t="shared" si="226"/>
        <v>57620080</v>
      </c>
      <c r="C2940" s="82">
        <f t="shared" si="227"/>
        <v>2015</v>
      </c>
      <c r="D2940" s="82">
        <f t="shared" si="228"/>
        <v>9808.92</v>
      </c>
      <c r="E2940" s="82">
        <f t="shared" si="229"/>
        <v>1206.93</v>
      </c>
      <c r="F2940" s="82">
        <f t="array" ref="F2940">SUM(IF(M2940:N2940="-",0,M2940:N2940),IF(O2940="-",0,-O2940))/100</f>
        <v>602.08000000000004</v>
      </c>
      <c r="G2940" s="82">
        <f t="array" ref="G2940">SUM(IF(P2940="-",0,P2940),IF(R2940="-",0,R2940))/100</f>
        <v>76.239999999999995</v>
      </c>
      <c r="H2940" s="82">
        <f t="array" ref="H2940">SUM(IF(Q2940="-",0,Q2940))/100</f>
        <v>528.61</v>
      </c>
      <c r="I2940" s="76">
        <v>5762008</v>
      </c>
      <c r="J2940" s="76" t="s">
        <v>291</v>
      </c>
      <c r="K2940" s="77">
        <v>42369</v>
      </c>
      <c r="L2940" s="76">
        <v>980892</v>
      </c>
      <c r="M2940" s="76">
        <v>56439</v>
      </c>
      <c r="N2940" s="76">
        <v>6168</v>
      </c>
      <c r="O2940" s="76">
        <v>2399</v>
      </c>
      <c r="P2940" s="76">
        <v>6823</v>
      </c>
      <c r="Q2940" s="76">
        <v>52861</v>
      </c>
      <c r="R2940" s="76">
        <v>801</v>
      </c>
    </row>
    <row r="2941" spans="1:18">
      <c r="A2941" s="82">
        <f t="shared" si="225"/>
        <v>576200802014</v>
      </c>
      <c r="B2941" s="82" t="str">
        <f t="shared" si="226"/>
        <v>57620080</v>
      </c>
      <c r="C2941" s="82">
        <f t="shared" si="227"/>
        <v>2014</v>
      </c>
      <c r="D2941" s="82">
        <f t="shared" si="228"/>
        <v>9808.61</v>
      </c>
      <c r="E2941" s="82">
        <f t="shared" si="229"/>
        <v>1209.6500000000001</v>
      </c>
      <c r="F2941" s="82">
        <f t="array" ref="F2941">SUM(IF(M2941:N2941="-",0,M2941:N2941),IF(O2941="-",0,-O2941))/100</f>
        <v>600.27</v>
      </c>
      <c r="G2941" s="82">
        <f t="array" ref="G2941">SUM(IF(P2941="-",0,P2941),IF(R2941="-",0,R2941))/100</f>
        <v>72.47</v>
      </c>
      <c r="H2941" s="82">
        <f t="array" ref="H2941">SUM(IF(Q2941="-",0,Q2941))/100</f>
        <v>536.91</v>
      </c>
      <c r="I2941" s="76">
        <v>5762008</v>
      </c>
      <c r="J2941" s="76" t="s">
        <v>291</v>
      </c>
      <c r="K2941" s="77">
        <v>42004</v>
      </c>
      <c r="L2941" s="76">
        <v>980861</v>
      </c>
      <c r="M2941" s="76">
        <v>56294</v>
      </c>
      <c r="N2941" s="76">
        <v>6131</v>
      </c>
      <c r="O2941" s="76">
        <v>2398</v>
      </c>
      <c r="P2941" s="76">
        <v>6447</v>
      </c>
      <c r="Q2941" s="76">
        <v>53691</v>
      </c>
      <c r="R2941" s="76">
        <v>800</v>
      </c>
    </row>
    <row r="2942" spans="1:18">
      <c r="A2942" s="82">
        <f t="shared" si="225"/>
        <v>576200802013</v>
      </c>
      <c r="B2942" s="82" t="str">
        <f t="shared" si="226"/>
        <v>57620080</v>
      </c>
      <c r="C2942" s="82">
        <f t="shared" si="227"/>
        <v>2013</v>
      </c>
      <c r="D2942" s="82">
        <f t="shared" si="228"/>
        <v>9809.36</v>
      </c>
      <c r="E2942" s="82">
        <f t="shared" si="229"/>
        <v>1173.0700000000002</v>
      </c>
      <c r="F2942" s="82">
        <f t="array" ref="F2942">SUM(IF(M2942:N2942="-",0,M2942:N2942),IF(O2942="-",0,-O2942))/100</f>
        <v>583.19000000000005</v>
      </c>
      <c r="G2942" s="82">
        <f t="array" ref="G2942">SUM(IF(P2942="-",0,P2942),IF(R2942="-",0,R2942))/100</f>
        <v>64.58</v>
      </c>
      <c r="H2942" s="82">
        <f t="array" ref="H2942">SUM(IF(Q2942="-",0,Q2942))/100</f>
        <v>525.29999999999995</v>
      </c>
      <c r="I2942" s="76">
        <v>5762008</v>
      </c>
      <c r="J2942" s="76" t="s">
        <v>291</v>
      </c>
      <c r="K2942" s="77">
        <v>41639</v>
      </c>
      <c r="L2942" s="76">
        <v>980936</v>
      </c>
      <c r="M2942" s="76">
        <v>55416</v>
      </c>
      <c r="N2942" s="76">
        <v>5291</v>
      </c>
      <c r="O2942" s="76">
        <v>2388</v>
      </c>
      <c r="P2942" s="76">
        <v>5668</v>
      </c>
      <c r="Q2942" s="76">
        <v>52530</v>
      </c>
      <c r="R2942" s="76">
        <v>790</v>
      </c>
    </row>
    <row r="2943" spans="1:18">
      <c r="A2943" s="82">
        <f t="shared" si="225"/>
        <v>576200802012</v>
      </c>
      <c r="B2943" s="82" t="str">
        <f t="shared" si="226"/>
        <v>57620080</v>
      </c>
      <c r="C2943" s="82">
        <f t="shared" si="227"/>
        <v>2012</v>
      </c>
      <c r="D2943" s="82">
        <f t="shared" si="228"/>
        <v>9809.36</v>
      </c>
      <c r="E2943" s="82">
        <f t="shared" si="229"/>
        <v>1162.44</v>
      </c>
      <c r="F2943" s="82">
        <f t="array" ref="F2943">SUM(IF(M2943:N2943="-",0,M2943:N2943),IF(O2943="-",0,-O2943))/100</f>
        <v>581.9</v>
      </c>
      <c r="G2943" s="82">
        <f t="array" ref="G2943">SUM(IF(P2943="-",0,P2943),IF(R2943="-",0,R2943))/100</f>
        <v>64.069999999999993</v>
      </c>
      <c r="H2943" s="82">
        <f t="array" ref="H2943">SUM(IF(Q2943="-",0,Q2943))/100</f>
        <v>516.47</v>
      </c>
      <c r="I2943" s="76">
        <v>5762008</v>
      </c>
      <c r="J2943" s="76" t="s">
        <v>291</v>
      </c>
      <c r="K2943" s="77">
        <v>41274</v>
      </c>
      <c r="L2943" s="76">
        <v>980936</v>
      </c>
      <c r="M2943" s="76">
        <v>55040</v>
      </c>
      <c r="N2943" s="76">
        <v>4914</v>
      </c>
      <c r="O2943" s="76">
        <v>1764</v>
      </c>
      <c r="P2943" s="76">
        <v>5617</v>
      </c>
      <c r="Q2943" s="76">
        <v>51647</v>
      </c>
      <c r="R2943" s="76">
        <v>790</v>
      </c>
    </row>
    <row r="2944" spans="1:18">
      <c r="A2944" s="82">
        <f t="shared" si="225"/>
        <v>576200802011</v>
      </c>
      <c r="B2944" s="82" t="str">
        <f t="shared" si="226"/>
        <v>57620080</v>
      </c>
      <c r="C2944" s="82">
        <f t="shared" si="227"/>
        <v>2011</v>
      </c>
      <c r="D2944" s="82">
        <f t="shared" si="228"/>
        <v>9809.36</v>
      </c>
      <c r="E2944" s="82">
        <f t="shared" si="229"/>
        <v>1161.53</v>
      </c>
      <c r="F2944" s="82">
        <f t="array" ref="F2944">SUM(IF(M2944:N2944="-",0,M2944:N2944),IF(O2944="-",0,-O2944))/100</f>
        <v>581.02</v>
      </c>
      <c r="G2944" s="82">
        <f t="array" ref="G2944">SUM(IF(P2944="-",0,P2944),IF(R2944="-",0,R2944))/100</f>
        <v>63.96</v>
      </c>
      <c r="H2944" s="82">
        <f t="array" ref="H2944">SUM(IF(Q2944="-",0,Q2944))/100</f>
        <v>516.54999999999995</v>
      </c>
      <c r="I2944" s="76">
        <v>5762008</v>
      </c>
      <c r="J2944" s="76" t="s">
        <v>291</v>
      </c>
      <c r="K2944" s="77">
        <v>40908</v>
      </c>
      <c r="L2944" s="76">
        <v>980936</v>
      </c>
      <c r="M2944" s="76">
        <v>54951</v>
      </c>
      <c r="N2944" s="76">
        <v>4917</v>
      </c>
      <c r="O2944" s="76">
        <v>1766</v>
      </c>
      <c r="P2944" s="76">
        <v>5606</v>
      </c>
      <c r="Q2944" s="76">
        <v>51655</v>
      </c>
      <c r="R2944" s="76">
        <v>790</v>
      </c>
    </row>
    <row r="2945" spans="1:18">
      <c r="A2945" s="82">
        <f t="shared" si="225"/>
        <v>576200802010</v>
      </c>
      <c r="B2945" s="82" t="str">
        <f t="shared" si="226"/>
        <v>57620080</v>
      </c>
      <c r="C2945" s="82">
        <f t="shared" si="227"/>
        <v>2010</v>
      </c>
      <c r="D2945" s="82">
        <f t="shared" si="228"/>
        <v>9784.18</v>
      </c>
      <c r="E2945" s="82">
        <f t="shared" si="229"/>
        <v>1156.4299999999998</v>
      </c>
      <c r="F2945" s="82">
        <f t="array" ref="F2945">SUM(IF(M2945:N2945="-",0,M2945:N2945),IF(O2945="-",0,-O2945))/100</f>
        <v>576.83000000000004</v>
      </c>
      <c r="G2945" s="82">
        <f t="array" ref="G2945">SUM(IF(P2945="-",0,P2945),IF(R2945="-",0,R2945))/100</f>
        <v>64.67</v>
      </c>
      <c r="H2945" s="82">
        <f t="array" ref="H2945">SUM(IF(Q2945="-",0,Q2945))/100</f>
        <v>514.92999999999995</v>
      </c>
      <c r="I2945" s="76">
        <v>5762008</v>
      </c>
      <c r="J2945" s="76" t="s">
        <v>291</v>
      </c>
      <c r="K2945" s="77">
        <v>40543</v>
      </c>
      <c r="L2945" s="76">
        <v>978418</v>
      </c>
      <c r="M2945" s="76">
        <v>54951</v>
      </c>
      <c r="N2945" s="76">
        <v>4489</v>
      </c>
      <c r="O2945" s="76">
        <v>1757</v>
      </c>
      <c r="P2945" s="76">
        <v>5677</v>
      </c>
      <c r="Q2945" s="76">
        <v>51493</v>
      </c>
      <c r="R2945" s="76">
        <v>790</v>
      </c>
    </row>
    <row r="2946" spans="1:18">
      <c r="A2946" s="82">
        <f t="shared" si="225"/>
        <v>576200802009</v>
      </c>
      <c r="B2946" s="82" t="str">
        <f t="shared" si="226"/>
        <v>57620080</v>
      </c>
      <c r="C2946" s="82">
        <f t="shared" si="227"/>
        <v>2009</v>
      </c>
      <c r="D2946" s="82">
        <f t="shared" si="228"/>
        <v>9784.17</v>
      </c>
      <c r="E2946" s="82">
        <f t="shared" si="229"/>
        <v>1155.3699999999999</v>
      </c>
      <c r="F2946" s="82">
        <f t="array" ref="F2946">SUM(IF(M2946:N2946="-",0,M2946:N2946),IF(O2946="-",0,-O2946))/100</f>
        <v>575.32000000000005</v>
      </c>
      <c r="G2946" s="82">
        <f t="array" ref="G2946">SUM(IF(P2946="-",0,P2946),IF(R2946="-",0,R2946))/100</f>
        <v>65.27</v>
      </c>
      <c r="H2946" s="82">
        <f t="array" ref="H2946">SUM(IF(Q2946="-",0,Q2946))/100</f>
        <v>514.78</v>
      </c>
      <c r="I2946" s="76">
        <v>5762008</v>
      </c>
      <c r="J2946" s="76" t="s">
        <v>291</v>
      </c>
      <c r="K2946" s="77">
        <v>40178</v>
      </c>
      <c r="L2946" s="76">
        <v>978417</v>
      </c>
      <c r="M2946" s="76">
        <v>54847</v>
      </c>
      <c r="N2946" s="76">
        <v>4376</v>
      </c>
      <c r="O2946" s="76">
        <v>1691</v>
      </c>
      <c r="P2946" s="76">
        <v>5737</v>
      </c>
      <c r="Q2946" s="76">
        <v>51478</v>
      </c>
      <c r="R2946" s="76">
        <v>790</v>
      </c>
    </row>
    <row r="2947" spans="1:18">
      <c r="A2947" s="82">
        <f t="shared" si="225"/>
        <v>576200802008</v>
      </c>
      <c r="B2947" s="82" t="str">
        <f t="shared" si="226"/>
        <v>57620080</v>
      </c>
      <c r="C2947" s="82">
        <f t="shared" si="227"/>
        <v>2008</v>
      </c>
      <c r="D2947" s="82">
        <f t="shared" si="228"/>
        <v>9784.17</v>
      </c>
      <c r="E2947" s="82">
        <f t="shared" si="229"/>
        <v>1150.5899999999999</v>
      </c>
      <c r="F2947" s="82">
        <f t="array" ref="F2947">SUM(IF(M2947:N2947="-",0,M2947:N2947),IF(O2947="-",0,-O2947))/100</f>
        <v>572.42999999999995</v>
      </c>
      <c r="G2947" s="82">
        <f t="array" ref="G2947">SUM(IF(P2947="-",0,P2947),IF(R2947="-",0,R2947))/100</f>
        <v>65.77</v>
      </c>
      <c r="H2947" s="82">
        <f t="array" ref="H2947">SUM(IF(Q2947="-",0,Q2947))/100</f>
        <v>512.39</v>
      </c>
      <c r="I2947" s="76">
        <v>5762008</v>
      </c>
      <c r="J2947" s="76" t="s">
        <v>291</v>
      </c>
      <c r="K2947" s="77">
        <v>39813</v>
      </c>
      <c r="L2947" s="76">
        <v>978417</v>
      </c>
      <c r="M2947" s="76">
        <v>54423</v>
      </c>
      <c r="N2947" s="76">
        <v>4511</v>
      </c>
      <c r="O2947" s="76">
        <v>1691</v>
      </c>
      <c r="P2947" s="76">
        <v>5787</v>
      </c>
      <c r="Q2947" s="76">
        <v>51239</v>
      </c>
      <c r="R2947" s="76">
        <v>790</v>
      </c>
    </row>
    <row r="2948" spans="1:18">
      <c r="A2948" s="82">
        <f t="shared" si="225"/>
        <v>576200802007</v>
      </c>
      <c r="B2948" s="82" t="str">
        <f t="shared" si="226"/>
        <v>57620080</v>
      </c>
      <c r="C2948" s="82">
        <f t="shared" si="227"/>
        <v>2007</v>
      </c>
      <c r="D2948" s="82">
        <f t="shared" si="228"/>
        <v>9784.35</v>
      </c>
      <c r="E2948" s="82">
        <f t="shared" si="229"/>
        <v>1160.44</v>
      </c>
      <c r="F2948" s="82">
        <f t="array" ref="F2948">SUM(IF(M2948:N2948="-",0,M2948:N2948),IF(O2948="-",0,-O2948))/100</f>
        <v>578.22</v>
      </c>
      <c r="G2948" s="82">
        <f t="array" ref="G2948">SUM(IF(P2948="-",0,P2948),IF(R2948="-",0,R2948))/100</f>
        <v>72.709999999999994</v>
      </c>
      <c r="H2948" s="82">
        <f t="array" ref="H2948">SUM(IF(Q2948="-",0,Q2948))/100</f>
        <v>509.51</v>
      </c>
      <c r="I2948" s="76">
        <v>5762008</v>
      </c>
      <c r="J2948" s="76" t="s">
        <v>291</v>
      </c>
      <c r="K2948" s="77">
        <v>39447</v>
      </c>
      <c r="L2948" s="76">
        <v>978435</v>
      </c>
      <c r="M2948" s="76">
        <v>54962</v>
      </c>
      <c r="N2948" s="76">
        <v>4849</v>
      </c>
      <c r="O2948" s="76">
        <v>1989</v>
      </c>
      <c r="P2948" s="76">
        <v>6481</v>
      </c>
      <c r="Q2948" s="76">
        <v>50951</v>
      </c>
      <c r="R2948" s="76">
        <v>790</v>
      </c>
    </row>
    <row r="2949" spans="1:18">
      <c r="A2949" s="82">
        <f t="shared" si="225"/>
        <v>576200802006</v>
      </c>
      <c r="B2949" s="82" t="str">
        <f t="shared" si="226"/>
        <v>57620080</v>
      </c>
      <c r="C2949" s="82">
        <f t="shared" si="227"/>
        <v>2006</v>
      </c>
      <c r="D2949" s="82">
        <f t="shared" si="228"/>
        <v>9783.81</v>
      </c>
      <c r="E2949" s="82">
        <f t="shared" si="229"/>
        <v>1155.81</v>
      </c>
      <c r="F2949" s="82">
        <f t="array" ref="F2949">SUM(IF(M2949:N2949="-",0,M2949:N2949),IF(O2949="-",0,-O2949))/100</f>
        <v>575.54</v>
      </c>
      <c r="G2949" s="82">
        <f t="array" ref="G2949">SUM(IF(P2949="-",0,P2949),IF(R2949="-",0,R2949))/100</f>
        <v>71.569999999999993</v>
      </c>
      <c r="H2949" s="82">
        <f t="array" ref="H2949">SUM(IF(Q2949="-",0,Q2949))/100</f>
        <v>508.7</v>
      </c>
      <c r="I2949" s="76">
        <v>5762008</v>
      </c>
      <c r="J2949" s="76" t="s">
        <v>291</v>
      </c>
      <c r="K2949" s="77">
        <v>39082</v>
      </c>
      <c r="L2949" s="76">
        <v>978381</v>
      </c>
      <c r="M2949" s="76">
        <v>54801</v>
      </c>
      <c r="N2949" s="76">
        <v>5132</v>
      </c>
      <c r="O2949" s="76">
        <v>2379</v>
      </c>
      <c r="P2949" s="76">
        <v>6367</v>
      </c>
      <c r="Q2949" s="76">
        <v>50870</v>
      </c>
      <c r="R2949" s="76">
        <v>790</v>
      </c>
    </row>
    <row r="2950" spans="1:18">
      <c r="A2950" s="82">
        <f t="shared" si="225"/>
        <v>576201202015</v>
      </c>
      <c r="B2950" s="82" t="str">
        <f t="shared" si="226"/>
        <v>57620120</v>
      </c>
      <c r="C2950" s="82">
        <f t="shared" si="227"/>
        <v>2015</v>
      </c>
      <c r="D2950" s="82">
        <f t="shared" si="228"/>
        <v>13893.77</v>
      </c>
      <c r="E2950" s="82">
        <f t="shared" si="229"/>
        <v>1119.77</v>
      </c>
      <c r="F2950" s="82">
        <f t="array" ref="F2950">SUM(IF(M2950:N2950="-",0,M2950:N2950),IF(O2950="-",0,-O2950))/100</f>
        <v>527.45000000000005</v>
      </c>
      <c r="G2950" s="82">
        <f t="array" ref="G2950">SUM(IF(P2950="-",0,P2950),IF(R2950="-",0,R2950))/100</f>
        <v>34.090000000000003</v>
      </c>
      <c r="H2950" s="82">
        <f t="array" ref="H2950">SUM(IF(Q2950="-",0,Q2950))/100</f>
        <v>558.23</v>
      </c>
      <c r="I2950" s="76">
        <v>5762012</v>
      </c>
      <c r="J2950" s="76" t="s">
        <v>292</v>
      </c>
      <c r="K2950" s="77">
        <v>42369</v>
      </c>
      <c r="L2950" s="76">
        <v>1389377</v>
      </c>
      <c r="M2950" s="76">
        <v>50881</v>
      </c>
      <c r="N2950" s="76">
        <v>2025</v>
      </c>
      <c r="O2950" s="76">
        <v>161</v>
      </c>
      <c r="P2950" s="76">
        <v>2897</v>
      </c>
      <c r="Q2950" s="76">
        <v>55823</v>
      </c>
      <c r="R2950" s="76">
        <v>512</v>
      </c>
    </row>
    <row r="2951" spans="1:18">
      <c r="A2951" s="82">
        <f t="shared" si="225"/>
        <v>576201202014</v>
      </c>
      <c r="B2951" s="82" t="str">
        <f t="shared" si="226"/>
        <v>57620120</v>
      </c>
      <c r="C2951" s="82">
        <f t="shared" si="227"/>
        <v>2014</v>
      </c>
      <c r="D2951" s="82">
        <f t="shared" si="228"/>
        <v>13893.77</v>
      </c>
      <c r="E2951" s="82">
        <f t="shared" si="229"/>
        <v>1103.9099999999999</v>
      </c>
      <c r="F2951" s="82">
        <f t="array" ref="F2951">SUM(IF(M2951:N2951="-",0,M2951:N2951),IF(O2951="-",0,-O2951))/100</f>
        <v>518.66</v>
      </c>
      <c r="G2951" s="82">
        <f t="array" ref="G2951">SUM(IF(P2951="-",0,P2951),IF(R2951="-",0,R2951))/100</f>
        <v>32.43</v>
      </c>
      <c r="H2951" s="82">
        <f t="array" ref="H2951">SUM(IF(Q2951="-",0,Q2951))/100</f>
        <v>552.82000000000005</v>
      </c>
      <c r="I2951" s="76">
        <v>5762012</v>
      </c>
      <c r="J2951" s="76" t="s">
        <v>292</v>
      </c>
      <c r="K2951" s="77">
        <v>42004</v>
      </c>
      <c r="L2951" s="76">
        <v>1389377</v>
      </c>
      <c r="M2951" s="76">
        <v>50083</v>
      </c>
      <c r="N2951" s="76">
        <v>1926</v>
      </c>
      <c r="O2951" s="76">
        <v>143</v>
      </c>
      <c r="P2951" s="76">
        <v>2731</v>
      </c>
      <c r="Q2951" s="76">
        <v>55282</v>
      </c>
      <c r="R2951" s="76">
        <v>512</v>
      </c>
    </row>
    <row r="2952" spans="1:18">
      <c r="A2952" s="82">
        <f t="shared" si="225"/>
        <v>576201202013</v>
      </c>
      <c r="B2952" s="82" t="str">
        <f t="shared" si="226"/>
        <v>57620120</v>
      </c>
      <c r="C2952" s="82">
        <f t="shared" si="227"/>
        <v>2013</v>
      </c>
      <c r="D2952" s="82">
        <f t="shared" si="228"/>
        <v>13893.77</v>
      </c>
      <c r="E2952" s="82">
        <f t="shared" si="229"/>
        <v>1097.6100000000001</v>
      </c>
      <c r="F2952" s="82">
        <f t="array" ref="F2952">SUM(IF(M2952:N2952="-",0,M2952:N2952),IF(O2952="-",0,-O2952))/100</f>
        <v>513.48</v>
      </c>
      <c r="G2952" s="82">
        <f t="array" ref="G2952">SUM(IF(P2952="-",0,P2952),IF(R2952="-",0,R2952))/100</f>
        <v>31.89</v>
      </c>
      <c r="H2952" s="82">
        <f t="array" ref="H2952">SUM(IF(Q2952="-",0,Q2952))/100</f>
        <v>552.24</v>
      </c>
      <c r="I2952" s="76">
        <v>5762012</v>
      </c>
      <c r="J2952" s="76" t="s">
        <v>292</v>
      </c>
      <c r="K2952" s="77">
        <v>41639</v>
      </c>
      <c r="L2952" s="76">
        <v>1389377</v>
      </c>
      <c r="M2952" s="76">
        <v>49599</v>
      </c>
      <c r="N2952" s="76">
        <v>1892</v>
      </c>
      <c r="O2952" s="76">
        <v>143</v>
      </c>
      <c r="P2952" s="76">
        <v>2677</v>
      </c>
      <c r="Q2952" s="76">
        <v>55224</v>
      </c>
      <c r="R2952" s="76">
        <v>512</v>
      </c>
    </row>
    <row r="2953" spans="1:18">
      <c r="A2953" s="82">
        <f t="shared" si="225"/>
        <v>576201202012</v>
      </c>
      <c r="B2953" s="82" t="str">
        <f t="shared" si="226"/>
        <v>57620120</v>
      </c>
      <c r="C2953" s="82">
        <f t="shared" si="227"/>
        <v>2012</v>
      </c>
      <c r="D2953" s="82">
        <f t="shared" si="228"/>
        <v>13893.75</v>
      </c>
      <c r="E2953" s="82">
        <f t="shared" si="229"/>
        <v>1089.8699999999999</v>
      </c>
      <c r="F2953" s="82">
        <f t="array" ref="F2953">SUM(IF(M2953:N2953="-",0,M2953:N2953),IF(O2953="-",0,-O2953))/100</f>
        <v>504.39</v>
      </c>
      <c r="G2953" s="82">
        <f t="array" ref="G2953">SUM(IF(P2953="-",0,P2953),IF(R2953="-",0,R2953))/100</f>
        <v>33.880000000000003</v>
      </c>
      <c r="H2953" s="82">
        <f t="array" ref="H2953">SUM(IF(Q2953="-",0,Q2953))/100</f>
        <v>551.6</v>
      </c>
      <c r="I2953" s="76">
        <v>5762012</v>
      </c>
      <c r="J2953" s="76" t="s">
        <v>292</v>
      </c>
      <c r="K2953" s="77">
        <v>41274</v>
      </c>
      <c r="L2953" s="76">
        <v>1389375</v>
      </c>
      <c r="M2953" s="76">
        <v>48955</v>
      </c>
      <c r="N2953" s="76">
        <v>1627</v>
      </c>
      <c r="O2953" s="76">
        <v>143</v>
      </c>
      <c r="P2953" s="76">
        <v>2781</v>
      </c>
      <c r="Q2953" s="76">
        <v>55160</v>
      </c>
      <c r="R2953" s="76">
        <v>607</v>
      </c>
    </row>
    <row r="2954" spans="1:18">
      <c r="A2954" s="82">
        <f t="shared" si="225"/>
        <v>576201202011</v>
      </c>
      <c r="B2954" s="82" t="str">
        <f t="shared" si="226"/>
        <v>57620120</v>
      </c>
      <c r="C2954" s="82">
        <f t="shared" si="227"/>
        <v>2011</v>
      </c>
      <c r="D2954" s="82">
        <f t="shared" si="228"/>
        <v>13893.75</v>
      </c>
      <c r="E2954" s="82">
        <f t="shared" si="229"/>
        <v>1085.8000000000002</v>
      </c>
      <c r="F2954" s="82">
        <f t="array" ref="F2954">SUM(IF(M2954:N2954="-",0,M2954:N2954),IF(O2954="-",0,-O2954))/100</f>
        <v>500.85</v>
      </c>
      <c r="G2954" s="82">
        <f t="array" ref="G2954">SUM(IF(P2954="-",0,P2954),IF(R2954="-",0,R2954))/100</f>
        <v>33.380000000000003</v>
      </c>
      <c r="H2954" s="82">
        <f t="array" ref="H2954">SUM(IF(Q2954="-",0,Q2954))/100</f>
        <v>551.57000000000005</v>
      </c>
      <c r="I2954" s="76">
        <v>5762012</v>
      </c>
      <c r="J2954" s="76" t="s">
        <v>292</v>
      </c>
      <c r="K2954" s="77">
        <v>40908</v>
      </c>
      <c r="L2954" s="76">
        <v>1389375</v>
      </c>
      <c r="M2954" s="76">
        <v>48594</v>
      </c>
      <c r="N2954" s="76">
        <v>1634</v>
      </c>
      <c r="O2954" s="76">
        <v>143</v>
      </c>
      <c r="P2954" s="76">
        <v>2731</v>
      </c>
      <c r="Q2954" s="76">
        <v>55157</v>
      </c>
      <c r="R2954" s="76">
        <v>607</v>
      </c>
    </row>
    <row r="2955" spans="1:18">
      <c r="A2955" s="82">
        <f t="shared" ref="A2955:A3018" si="230">(B2955&amp;C2955)+0</f>
        <v>576201202010</v>
      </c>
      <c r="B2955" s="82" t="str">
        <f t="shared" ref="B2955:B3018" si="231">LEFT(I2955&amp;"00000000",8)</f>
        <v>57620120</v>
      </c>
      <c r="C2955" s="82">
        <f t="shared" ref="C2955:C3018" si="232">YEAR(K2955)</f>
        <v>2010</v>
      </c>
      <c r="D2955" s="82">
        <f t="shared" ref="D2955:D3018" si="233">IF(L2955="-",0,L2955/100)</f>
        <v>13875.94</v>
      </c>
      <c r="E2955" s="82">
        <f t="shared" ref="E2955:E3018" si="234">SUM(F2955:H2955)</f>
        <v>1080.0900000000001</v>
      </c>
      <c r="F2955" s="82">
        <f t="array" ref="F2955">SUM(IF(M2955:N2955="-",0,M2955:N2955),IF(O2955="-",0,-O2955))/100</f>
        <v>498.91</v>
      </c>
      <c r="G2955" s="82">
        <f t="array" ref="G2955">SUM(IF(P2955="-",0,P2955),IF(R2955="-",0,R2955))/100</f>
        <v>33.15</v>
      </c>
      <c r="H2955" s="82">
        <f t="array" ref="H2955">SUM(IF(Q2955="-",0,Q2955))/100</f>
        <v>548.03</v>
      </c>
      <c r="I2955" s="76">
        <v>5762012</v>
      </c>
      <c r="J2955" s="76" t="s">
        <v>292</v>
      </c>
      <c r="K2955" s="77">
        <v>40543</v>
      </c>
      <c r="L2955" s="76">
        <v>1387594</v>
      </c>
      <c r="M2955" s="76">
        <v>48101</v>
      </c>
      <c r="N2955" s="76">
        <v>1933</v>
      </c>
      <c r="O2955" s="76">
        <v>143</v>
      </c>
      <c r="P2955" s="76">
        <v>2704</v>
      </c>
      <c r="Q2955" s="76">
        <v>54803</v>
      </c>
      <c r="R2955" s="76">
        <v>611</v>
      </c>
    </row>
    <row r="2956" spans="1:18">
      <c r="A2956" s="82">
        <f t="shared" si="230"/>
        <v>576201202009</v>
      </c>
      <c r="B2956" s="82" t="str">
        <f t="shared" si="231"/>
        <v>57620120</v>
      </c>
      <c r="C2956" s="82">
        <f t="shared" si="232"/>
        <v>2009</v>
      </c>
      <c r="D2956" s="82">
        <f t="shared" si="233"/>
        <v>13875.95</v>
      </c>
      <c r="E2956" s="82">
        <f t="shared" si="234"/>
        <v>1075.96</v>
      </c>
      <c r="F2956" s="82">
        <f t="array" ref="F2956">SUM(IF(M2956:N2956="-",0,M2956:N2956),IF(O2956="-",0,-O2956))/100</f>
        <v>494.78</v>
      </c>
      <c r="G2956" s="82">
        <f t="array" ref="G2956">SUM(IF(P2956="-",0,P2956),IF(R2956="-",0,R2956))/100</f>
        <v>33.32</v>
      </c>
      <c r="H2956" s="82">
        <f t="array" ref="H2956">SUM(IF(Q2956="-",0,Q2956))/100</f>
        <v>547.86</v>
      </c>
      <c r="I2956" s="76">
        <v>5762012</v>
      </c>
      <c r="J2956" s="76" t="s">
        <v>292</v>
      </c>
      <c r="K2956" s="77">
        <v>40178</v>
      </c>
      <c r="L2956" s="76">
        <v>1387595</v>
      </c>
      <c r="M2956" s="76">
        <v>47688</v>
      </c>
      <c r="N2956" s="76">
        <v>1933</v>
      </c>
      <c r="O2956" s="76">
        <v>143</v>
      </c>
      <c r="P2956" s="76">
        <v>2721</v>
      </c>
      <c r="Q2956" s="76">
        <v>54786</v>
      </c>
      <c r="R2956" s="76">
        <v>611</v>
      </c>
    </row>
    <row r="2957" spans="1:18">
      <c r="A2957" s="82">
        <f t="shared" si="230"/>
        <v>576201202008</v>
      </c>
      <c r="B2957" s="82" t="str">
        <f t="shared" si="231"/>
        <v>57620120</v>
      </c>
      <c r="C2957" s="82">
        <f t="shared" si="232"/>
        <v>2008</v>
      </c>
      <c r="D2957" s="82">
        <f t="shared" si="233"/>
        <v>13875.84</v>
      </c>
      <c r="E2957" s="82">
        <f t="shared" si="234"/>
        <v>1058.22</v>
      </c>
      <c r="F2957" s="82">
        <f t="array" ref="F2957">SUM(IF(M2957:N2957="-",0,M2957:N2957),IF(O2957="-",0,-O2957))/100</f>
        <v>481.52</v>
      </c>
      <c r="G2957" s="82">
        <f t="array" ref="G2957">SUM(IF(P2957="-",0,P2957),IF(R2957="-",0,R2957))/100</f>
        <v>32.07</v>
      </c>
      <c r="H2957" s="82">
        <f t="array" ref="H2957">SUM(IF(Q2957="-",0,Q2957))/100</f>
        <v>544.63</v>
      </c>
      <c r="I2957" s="76">
        <v>5762012</v>
      </c>
      <c r="J2957" s="76" t="s">
        <v>292</v>
      </c>
      <c r="K2957" s="77">
        <v>39813</v>
      </c>
      <c r="L2957" s="76">
        <v>1387584</v>
      </c>
      <c r="M2957" s="76">
        <v>46367</v>
      </c>
      <c r="N2957" s="76">
        <v>1928</v>
      </c>
      <c r="O2957" s="76">
        <v>143</v>
      </c>
      <c r="P2957" s="76">
        <v>2596</v>
      </c>
      <c r="Q2957" s="76">
        <v>54463</v>
      </c>
      <c r="R2957" s="76">
        <v>611</v>
      </c>
    </row>
    <row r="2958" spans="1:18">
      <c r="A2958" s="82">
        <f t="shared" si="230"/>
        <v>576201202007</v>
      </c>
      <c r="B2958" s="82" t="str">
        <f t="shared" si="231"/>
        <v>57620120</v>
      </c>
      <c r="C2958" s="82">
        <f t="shared" si="232"/>
        <v>2007</v>
      </c>
      <c r="D2958" s="82">
        <f t="shared" si="233"/>
        <v>13875.71</v>
      </c>
      <c r="E2958" s="82">
        <f t="shared" si="234"/>
        <v>1051.68</v>
      </c>
      <c r="F2958" s="82">
        <f t="array" ref="F2958">SUM(IF(M2958:N2958="-",0,M2958:N2958),IF(O2958="-",0,-O2958))/100</f>
        <v>476.35</v>
      </c>
      <c r="G2958" s="82">
        <f t="array" ref="G2958">SUM(IF(P2958="-",0,P2958),IF(R2958="-",0,R2958))/100</f>
        <v>32.01</v>
      </c>
      <c r="H2958" s="82">
        <f t="array" ref="H2958">SUM(IF(Q2958="-",0,Q2958))/100</f>
        <v>543.32000000000005</v>
      </c>
      <c r="I2958" s="76">
        <v>5762012</v>
      </c>
      <c r="J2958" s="76" t="s">
        <v>292</v>
      </c>
      <c r="K2958" s="77">
        <v>39447</v>
      </c>
      <c r="L2958" s="76">
        <v>1387571</v>
      </c>
      <c r="M2958" s="76">
        <v>45850</v>
      </c>
      <c r="N2958" s="76">
        <v>1928</v>
      </c>
      <c r="O2958" s="76">
        <v>143</v>
      </c>
      <c r="P2958" s="76">
        <v>2590</v>
      </c>
      <c r="Q2958" s="76">
        <v>54332</v>
      </c>
      <c r="R2958" s="76">
        <v>611</v>
      </c>
    </row>
    <row r="2959" spans="1:18">
      <c r="A2959" s="82">
        <f t="shared" si="230"/>
        <v>576201202006</v>
      </c>
      <c r="B2959" s="82" t="str">
        <f t="shared" si="231"/>
        <v>57620120</v>
      </c>
      <c r="C2959" s="82">
        <f t="shared" si="232"/>
        <v>2006</v>
      </c>
      <c r="D2959" s="82">
        <f t="shared" si="233"/>
        <v>13875.71</v>
      </c>
      <c r="E2959" s="82">
        <f t="shared" si="234"/>
        <v>1043.22</v>
      </c>
      <c r="F2959" s="82">
        <f t="array" ref="F2959">SUM(IF(M2959:N2959="-",0,M2959:N2959),IF(O2959="-",0,-O2959))/100</f>
        <v>471.54</v>
      </c>
      <c r="G2959" s="82">
        <f t="array" ref="G2959">SUM(IF(P2959="-",0,P2959),IF(R2959="-",0,R2959))/100</f>
        <v>31.88</v>
      </c>
      <c r="H2959" s="82">
        <f t="array" ref="H2959">SUM(IF(Q2959="-",0,Q2959))/100</f>
        <v>539.79999999999995</v>
      </c>
      <c r="I2959" s="76">
        <v>5762012</v>
      </c>
      <c r="J2959" s="76" t="s">
        <v>292</v>
      </c>
      <c r="K2959" s="77">
        <v>39082</v>
      </c>
      <c r="L2959" s="76">
        <v>1387571</v>
      </c>
      <c r="M2959" s="76">
        <v>45332</v>
      </c>
      <c r="N2959" s="76">
        <v>1964</v>
      </c>
      <c r="O2959" s="76">
        <v>142</v>
      </c>
      <c r="P2959" s="76">
        <v>2577</v>
      </c>
      <c r="Q2959" s="76">
        <v>53980</v>
      </c>
      <c r="R2959" s="76">
        <v>611</v>
      </c>
    </row>
    <row r="2960" spans="1:18">
      <c r="A2960" s="82">
        <f t="shared" si="230"/>
        <v>576201602015</v>
      </c>
      <c r="B2960" s="82" t="str">
        <f t="shared" si="231"/>
        <v>57620160</v>
      </c>
      <c r="C2960" s="82">
        <f t="shared" si="232"/>
        <v>2015</v>
      </c>
      <c r="D2960" s="82">
        <f t="shared" si="233"/>
        <v>17392.11</v>
      </c>
      <c r="E2960" s="82">
        <f t="shared" si="234"/>
        <v>1480.77</v>
      </c>
      <c r="F2960" s="82">
        <f t="array" ref="F2960">SUM(IF(M2960:N2960="-",0,M2960:N2960),IF(O2960="-",0,-O2960))/100</f>
        <v>702.62</v>
      </c>
      <c r="G2960" s="82">
        <f t="array" ref="G2960">SUM(IF(P2960="-",0,P2960),IF(R2960="-",0,R2960))/100</f>
        <v>62.55</v>
      </c>
      <c r="H2960" s="82">
        <f t="array" ref="H2960">SUM(IF(Q2960="-",0,Q2960))/100</f>
        <v>715.6</v>
      </c>
      <c r="I2960" s="76">
        <v>5762016</v>
      </c>
      <c r="J2960" s="76" t="s">
        <v>293</v>
      </c>
      <c r="K2960" s="77">
        <v>42369</v>
      </c>
      <c r="L2960" s="76">
        <v>1739211</v>
      </c>
      <c r="M2960" s="76">
        <v>68545</v>
      </c>
      <c r="N2960" s="76">
        <v>2225</v>
      </c>
      <c r="O2960" s="76">
        <v>508</v>
      </c>
      <c r="P2960" s="76">
        <v>5843</v>
      </c>
      <c r="Q2960" s="76">
        <v>71560</v>
      </c>
      <c r="R2960" s="76">
        <v>412</v>
      </c>
    </row>
    <row r="2961" spans="1:18">
      <c r="A2961" s="82">
        <f t="shared" si="230"/>
        <v>576201602014</v>
      </c>
      <c r="B2961" s="82" t="str">
        <f t="shared" si="231"/>
        <v>57620160</v>
      </c>
      <c r="C2961" s="82">
        <f t="shared" si="232"/>
        <v>2014</v>
      </c>
      <c r="D2961" s="82">
        <f t="shared" si="233"/>
        <v>17392.150000000001</v>
      </c>
      <c r="E2961" s="82">
        <f t="shared" si="234"/>
        <v>1474.53</v>
      </c>
      <c r="F2961" s="82">
        <f t="array" ref="F2961">SUM(IF(M2961:N2961="-",0,M2961:N2961),IF(O2961="-",0,-O2961))/100</f>
        <v>700.1</v>
      </c>
      <c r="G2961" s="82">
        <f t="array" ref="G2961">SUM(IF(P2961="-",0,P2961),IF(R2961="-",0,R2961))/100</f>
        <v>61.54</v>
      </c>
      <c r="H2961" s="82">
        <f t="array" ref="H2961">SUM(IF(Q2961="-",0,Q2961))/100</f>
        <v>712.89</v>
      </c>
      <c r="I2961" s="76">
        <v>5762016</v>
      </c>
      <c r="J2961" s="76" t="s">
        <v>293</v>
      </c>
      <c r="K2961" s="77">
        <v>42004</v>
      </c>
      <c r="L2961" s="76">
        <v>1739215</v>
      </c>
      <c r="M2961" s="76">
        <v>68332</v>
      </c>
      <c r="N2961" s="76">
        <v>2186</v>
      </c>
      <c r="O2961" s="76">
        <v>508</v>
      </c>
      <c r="P2961" s="76">
        <v>5742</v>
      </c>
      <c r="Q2961" s="76">
        <v>71289</v>
      </c>
      <c r="R2961" s="76">
        <v>412</v>
      </c>
    </row>
    <row r="2962" spans="1:18">
      <c r="A2962" s="82">
        <f t="shared" si="230"/>
        <v>576201602013</v>
      </c>
      <c r="B2962" s="82" t="str">
        <f t="shared" si="231"/>
        <v>57620160</v>
      </c>
      <c r="C2962" s="82">
        <f t="shared" si="232"/>
        <v>2013</v>
      </c>
      <c r="D2962" s="82">
        <f t="shared" si="233"/>
        <v>17392.03</v>
      </c>
      <c r="E2962" s="82">
        <f t="shared" si="234"/>
        <v>1469.67</v>
      </c>
      <c r="F2962" s="82">
        <f t="array" ref="F2962">SUM(IF(M2962:N2962="-",0,M2962:N2962),IF(O2962="-",0,-O2962))/100</f>
        <v>696.69</v>
      </c>
      <c r="G2962" s="82">
        <f t="array" ref="G2962">SUM(IF(P2962="-",0,P2962),IF(R2962="-",0,R2962))/100</f>
        <v>61.39</v>
      </c>
      <c r="H2962" s="82">
        <f t="array" ref="H2962">SUM(IF(Q2962="-",0,Q2962))/100</f>
        <v>711.59</v>
      </c>
      <c r="I2962" s="76">
        <v>5762016</v>
      </c>
      <c r="J2962" s="76" t="s">
        <v>293</v>
      </c>
      <c r="K2962" s="77">
        <v>41639</v>
      </c>
      <c r="L2962" s="76">
        <v>1739203</v>
      </c>
      <c r="M2962" s="76">
        <v>68120</v>
      </c>
      <c r="N2962" s="76">
        <v>2057</v>
      </c>
      <c r="O2962" s="76">
        <v>508</v>
      </c>
      <c r="P2962" s="76">
        <v>5727</v>
      </c>
      <c r="Q2962" s="76">
        <v>71159</v>
      </c>
      <c r="R2962" s="76">
        <v>412</v>
      </c>
    </row>
    <row r="2963" spans="1:18">
      <c r="A2963" s="82">
        <f t="shared" si="230"/>
        <v>576201602012</v>
      </c>
      <c r="B2963" s="82" t="str">
        <f t="shared" si="231"/>
        <v>57620160</v>
      </c>
      <c r="C2963" s="82">
        <f t="shared" si="232"/>
        <v>2012</v>
      </c>
      <c r="D2963" s="82">
        <f t="shared" si="233"/>
        <v>17392.009999999998</v>
      </c>
      <c r="E2963" s="82">
        <f t="shared" si="234"/>
        <v>1463.95</v>
      </c>
      <c r="F2963" s="82">
        <f t="array" ref="F2963">SUM(IF(M2963:N2963="-",0,M2963:N2963),IF(O2963="-",0,-O2963))/100</f>
        <v>687.39</v>
      </c>
      <c r="G2963" s="82">
        <f t="array" ref="G2963">SUM(IF(P2963="-",0,P2963),IF(R2963="-",0,R2963))/100</f>
        <v>64.86</v>
      </c>
      <c r="H2963" s="82">
        <f t="array" ref="H2963">SUM(IF(Q2963="-",0,Q2963))/100</f>
        <v>711.7</v>
      </c>
      <c r="I2963" s="76">
        <v>5762016</v>
      </c>
      <c r="J2963" s="76" t="s">
        <v>293</v>
      </c>
      <c r="K2963" s="77">
        <v>41274</v>
      </c>
      <c r="L2963" s="76">
        <v>1739201</v>
      </c>
      <c r="M2963" s="76">
        <v>67487</v>
      </c>
      <c r="N2963" s="76">
        <v>1760</v>
      </c>
      <c r="O2963" s="76">
        <v>508</v>
      </c>
      <c r="P2963" s="76">
        <v>5662</v>
      </c>
      <c r="Q2963" s="76">
        <v>71170</v>
      </c>
      <c r="R2963" s="76">
        <v>824</v>
      </c>
    </row>
    <row r="2964" spans="1:18">
      <c r="A2964" s="82">
        <f t="shared" si="230"/>
        <v>576201602011</v>
      </c>
      <c r="B2964" s="82" t="str">
        <f t="shared" si="231"/>
        <v>57620160</v>
      </c>
      <c r="C2964" s="82">
        <f t="shared" si="232"/>
        <v>2011</v>
      </c>
      <c r="D2964" s="82">
        <f t="shared" si="233"/>
        <v>17392.009999999998</v>
      </c>
      <c r="E2964" s="82">
        <f t="shared" si="234"/>
        <v>1460.98</v>
      </c>
      <c r="F2964" s="82">
        <f t="array" ref="F2964">SUM(IF(M2964:N2964="-",0,M2964:N2964),IF(O2964="-",0,-O2964))/100</f>
        <v>684.84</v>
      </c>
      <c r="G2964" s="82">
        <f t="array" ref="G2964">SUM(IF(P2964="-",0,P2964),IF(R2964="-",0,R2964))/100</f>
        <v>64.849999999999994</v>
      </c>
      <c r="H2964" s="82">
        <f t="array" ref="H2964">SUM(IF(Q2964="-",0,Q2964))/100</f>
        <v>711.29</v>
      </c>
      <c r="I2964" s="76">
        <v>5762016</v>
      </c>
      <c r="J2964" s="76" t="s">
        <v>293</v>
      </c>
      <c r="K2964" s="77">
        <v>40908</v>
      </c>
      <c r="L2964" s="76">
        <v>1739201</v>
      </c>
      <c r="M2964" s="76">
        <v>67241</v>
      </c>
      <c r="N2964" s="76">
        <v>1751</v>
      </c>
      <c r="O2964" s="76">
        <v>508</v>
      </c>
      <c r="P2964" s="76">
        <v>5662</v>
      </c>
      <c r="Q2964" s="76">
        <v>71129</v>
      </c>
      <c r="R2964" s="76">
        <v>823</v>
      </c>
    </row>
    <row r="2965" spans="1:18">
      <c r="A2965" s="82">
        <f t="shared" si="230"/>
        <v>576201602010</v>
      </c>
      <c r="B2965" s="82" t="str">
        <f t="shared" si="231"/>
        <v>57620160</v>
      </c>
      <c r="C2965" s="82">
        <f t="shared" si="232"/>
        <v>2010</v>
      </c>
      <c r="D2965" s="82">
        <f t="shared" si="233"/>
        <v>17374.34</v>
      </c>
      <c r="E2965" s="82">
        <f t="shared" si="234"/>
        <v>1452.31</v>
      </c>
      <c r="F2965" s="82">
        <f t="array" ref="F2965">SUM(IF(M2965:N2965="-",0,M2965:N2965),IF(O2965="-",0,-O2965))/100</f>
        <v>680.68</v>
      </c>
      <c r="G2965" s="82">
        <f t="array" ref="G2965">SUM(IF(P2965="-",0,P2965),IF(R2965="-",0,R2965))/100</f>
        <v>63.61</v>
      </c>
      <c r="H2965" s="82">
        <f t="array" ref="H2965">SUM(IF(Q2965="-",0,Q2965))/100</f>
        <v>708.02</v>
      </c>
      <c r="I2965" s="76">
        <v>5762016</v>
      </c>
      <c r="J2965" s="76" t="s">
        <v>293</v>
      </c>
      <c r="K2965" s="77">
        <v>40543</v>
      </c>
      <c r="L2965" s="76">
        <v>1737434</v>
      </c>
      <c r="M2965" s="76">
        <v>67221</v>
      </c>
      <c r="N2965" s="76">
        <v>1351</v>
      </c>
      <c r="O2965" s="76">
        <v>504</v>
      </c>
      <c r="P2965" s="76">
        <v>5543</v>
      </c>
      <c r="Q2965" s="76">
        <v>70802</v>
      </c>
      <c r="R2965" s="76">
        <v>818</v>
      </c>
    </row>
    <row r="2966" spans="1:18">
      <c r="A2966" s="82">
        <f t="shared" si="230"/>
        <v>576201602009</v>
      </c>
      <c r="B2966" s="82" t="str">
        <f t="shared" si="231"/>
        <v>57620160</v>
      </c>
      <c r="C2966" s="82">
        <f t="shared" si="232"/>
        <v>2009</v>
      </c>
      <c r="D2966" s="82">
        <f t="shared" si="233"/>
        <v>17374.36</v>
      </c>
      <c r="E2966" s="82">
        <f t="shared" si="234"/>
        <v>1447.65</v>
      </c>
      <c r="F2966" s="82">
        <f t="array" ref="F2966">SUM(IF(M2966:N2966="-",0,M2966:N2966),IF(O2966="-",0,-O2966))/100</f>
        <v>676.34</v>
      </c>
      <c r="G2966" s="82">
        <f t="array" ref="G2966">SUM(IF(P2966="-",0,P2966),IF(R2966="-",0,R2966))/100</f>
        <v>63.52</v>
      </c>
      <c r="H2966" s="82">
        <f t="array" ref="H2966">SUM(IF(Q2966="-",0,Q2966))/100</f>
        <v>707.79</v>
      </c>
      <c r="I2966" s="76">
        <v>5762016</v>
      </c>
      <c r="J2966" s="76" t="s">
        <v>293</v>
      </c>
      <c r="K2966" s="77">
        <v>40178</v>
      </c>
      <c r="L2966" s="76">
        <v>1737436</v>
      </c>
      <c r="M2966" s="76">
        <v>66787</v>
      </c>
      <c r="N2966" s="76">
        <v>1361</v>
      </c>
      <c r="O2966" s="76">
        <v>514</v>
      </c>
      <c r="P2966" s="76">
        <v>5534</v>
      </c>
      <c r="Q2966" s="76">
        <v>70779</v>
      </c>
      <c r="R2966" s="76">
        <v>818</v>
      </c>
    </row>
    <row r="2967" spans="1:18">
      <c r="A2967" s="82">
        <f t="shared" si="230"/>
        <v>576201602008</v>
      </c>
      <c r="B2967" s="82" t="str">
        <f t="shared" si="231"/>
        <v>57620160</v>
      </c>
      <c r="C2967" s="82">
        <f t="shared" si="232"/>
        <v>2008</v>
      </c>
      <c r="D2967" s="82">
        <f t="shared" si="233"/>
        <v>17374.37</v>
      </c>
      <c r="E2967" s="82">
        <f t="shared" si="234"/>
        <v>1442.41</v>
      </c>
      <c r="F2967" s="82">
        <f t="array" ref="F2967">SUM(IF(M2967:N2967="-",0,M2967:N2967),IF(O2967="-",0,-O2967))/100</f>
        <v>670.58</v>
      </c>
      <c r="G2967" s="82">
        <f t="array" ref="G2967">SUM(IF(P2967="-",0,P2967),IF(R2967="-",0,R2967))/100</f>
        <v>62.09</v>
      </c>
      <c r="H2967" s="82">
        <f t="array" ref="H2967">SUM(IF(Q2967="-",0,Q2967))/100</f>
        <v>709.74</v>
      </c>
      <c r="I2967" s="76">
        <v>5762016</v>
      </c>
      <c r="J2967" s="76" t="s">
        <v>293</v>
      </c>
      <c r="K2967" s="77">
        <v>39813</v>
      </c>
      <c r="L2967" s="76">
        <v>1737437</v>
      </c>
      <c r="M2967" s="76">
        <v>66077</v>
      </c>
      <c r="N2967" s="76">
        <v>1512</v>
      </c>
      <c r="O2967" s="76">
        <v>531</v>
      </c>
      <c r="P2967" s="76">
        <v>5391</v>
      </c>
      <c r="Q2967" s="76">
        <v>70974</v>
      </c>
      <c r="R2967" s="76">
        <v>818</v>
      </c>
    </row>
    <row r="2968" spans="1:18">
      <c r="A2968" s="82">
        <f t="shared" si="230"/>
        <v>576201602007</v>
      </c>
      <c r="B2968" s="82" t="str">
        <f t="shared" si="231"/>
        <v>57620160</v>
      </c>
      <c r="C2968" s="82">
        <f t="shared" si="232"/>
        <v>2007</v>
      </c>
      <c r="D2968" s="82">
        <f t="shared" si="233"/>
        <v>17374.3</v>
      </c>
      <c r="E2968" s="82">
        <f t="shared" si="234"/>
        <v>1438.37</v>
      </c>
      <c r="F2968" s="82">
        <f t="array" ref="F2968">SUM(IF(M2968:N2968="-",0,M2968:N2968),IF(O2968="-",0,-O2968))/100</f>
        <v>666.93</v>
      </c>
      <c r="G2968" s="82">
        <f t="array" ref="G2968">SUM(IF(P2968="-",0,P2968),IF(R2968="-",0,R2968))/100</f>
        <v>62.01</v>
      </c>
      <c r="H2968" s="82">
        <f t="array" ref="H2968">SUM(IF(Q2968="-",0,Q2968))/100</f>
        <v>709.43</v>
      </c>
      <c r="I2968" s="76">
        <v>5762016</v>
      </c>
      <c r="J2968" s="76" t="s">
        <v>293</v>
      </c>
      <c r="K2968" s="77">
        <v>39447</v>
      </c>
      <c r="L2968" s="76">
        <v>1737430</v>
      </c>
      <c r="M2968" s="76">
        <v>65663</v>
      </c>
      <c r="N2968" s="76">
        <v>1564</v>
      </c>
      <c r="O2968" s="76">
        <v>534</v>
      </c>
      <c r="P2968" s="76">
        <v>5408</v>
      </c>
      <c r="Q2968" s="76">
        <v>70943</v>
      </c>
      <c r="R2968" s="76">
        <v>793</v>
      </c>
    </row>
    <row r="2969" spans="1:18">
      <c r="A2969" s="82">
        <f t="shared" si="230"/>
        <v>576201602006</v>
      </c>
      <c r="B2969" s="82" t="str">
        <f t="shared" si="231"/>
        <v>57620160</v>
      </c>
      <c r="C2969" s="82">
        <f t="shared" si="232"/>
        <v>2006</v>
      </c>
      <c r="D2969" s="82">
        <f t="shared" si="233"/>
        <v>17374.28</v>
      </c>
      <c r="E2969" s="82">
        <f t="shared" si="234"/>
        <v>1432.9299999999998</v>
      </c>
      <c r="F2969" s="82">
        <f t="array" ref="F2969">SUM(IF(M2969:N2969="-",0,M2969:N2969),IF(O2969="-",0,-O2969))/100</f>
        <v>662.06</v>
      </c>
      <c r="G2969" s="82">
        <f t="array" ref="G2969">SUM(IF(P2969="-",0,P2969),IF(R2969="-",0,R2969))/100</f>
        <v>62.01</v>
      </c>
      <c r="H2969" s="82">
        <f t="array" ref="H2969">SUM(IF(Q2969="-",0,Q2969))/100</f>
        <v>708.86</v>
      </c>
      <c r="I2969" s="76">
        <v>5762016</v>
      </c>
      <c r="J2969" s="76" t="s">
        <v>293</v>
      </c>
      <c r="K2969" s="77">
        <v>39082</v>
      </c>
      <c r="L2969" s="76">
        <v>1737428</v>
      </c>
      <c r="M2969" s="76">
        <v>65206</v>
      </c>
      <c r="N2969" s="76">
        <v>1532</v>
      </c>
      <c r="O2969" s="76">
        <v>532</v>
      </c>
      <c r="P2969" s="76">
        <v>5407</v>
      </c>
      <c r="Q2969" s="76">
        <v>70886</v>
      </c>
      <c r="R2969" s="76">
        <v>794</v>
      </c>
    </row>
    <row r="2970" spans="1:18">
      <c r="A2970" s="82">
        <f t="shared" si="230"/>
        <v>576202002015</v>
      </c>
      <c r="B2970" s="82" t="str">
        <f t="shared" si="231"/>
        <v>57620200</v>
      </c>
      <c r="C2970" s="82">
        <f t="shared" si="232"/>
        <v>2015</v>
      </c>
      <c r="D2970" s="82">
        <f t="shared" si="233"/>
        <v>15816.07</v>
      </c>
      <c r="E2970" s="82">
        <f t="shared" si="234"/>
        <v>2036.8</v>
      </c>
      <c r="F2970" s="82">
        <f t="array" ref="F2970">SUM(IF(M2970:N2970="-",0,M2970:N2970),IF(O2970="-",0,-O2970))/100</f>
        <v>1064.28</v>
      </c>
      <c r="G2970" s="82">
        <f t="array" ref="G2970">SUM(IF(P2970="-",0,P2970),IF(R2970="-",0,R2970))/100</f>
        <v>145.03</v>
      </c>
      <c r="H2970" s="82">
        <f t="array" ref="H2970">SUM(IF(Q2970="-",0,Q2970))/100</f>
        <v>827.49</v>
      </c>
      <c r="I2970" s="76">
        <v>5762020</v>
      </c>
      <c r="J2970" s="76" t="s">
        <v>294</v>
      </c>
      <c r="K2970" s="77">
        <v>42369</v>
      </c>
      <c r="L2970" s="76">
        <v>1581607</v>
      </c>
      <c r="M2970" s="76">
        <v>103223</v>
      </c>
      <c r="N2970" s="76">
        <v>5965</v>
      </c>
      <c r="O2970" s="76">
        <v>2760</v>
      </c>
      <c r="P2970" s="76">
        <v>12872</v>
      </c>
      <c r="Q2970" s="76">
        <v>82749</v>
      </c>
      <c r="R2970" s="76">
        <v>1631</v>
      </c>
    </row>
    <row r="2971" spans="1:18">
      <c r="A2971" s="82">
        <f t="shared" si="230"/>
        <v>576202002014</v>
      </c>
      <c r="B2971" s="82" t="str">
        <f t="shared" si="231"/>
        <v>57620200</v>
      </c>
      <c r="C2971" s="82">
        <f t="shared" si="232"/>
        <v>2014</v>
      </c>
      <c r="D2971" s="82">
        <f t="shared" si="233"/>
        <v>15816.35</v>
      </c>
      <c r="E2971" s="82">
        <f t="shared" si="234"/>
        <v>1985.07</v>
      </c>
      <c r="F2971" s="82">
        <f t="array" ref="F2971">SUM(IF(M2971:N2971="-",0,M2971:N2971),IF(O2971="-",0,-O2971))/100</f>
        <v>1053.02</v>
      </c>
      <c r="G2971" s="82">
        <f t="array" ref="G2971">SUM(IF(P2971="-",0,P2971),IF(R2971="-",0,R2971))/100</f>
        <v>127</v>
      </c>
      <c r="H2971" s="82">
        <f t="array" ref="H2971">SUM(IF(Q2971="-",0,Q2971))/100</f>
        <v>805.05</v>
      </c>
      <c r="I2971" s="76">
        <v>5762020</v>
      </c>
      <c r="J2971" s="76" t="s">
        <v>294</v>
      </c>
      <c r="K2971" s="77">
        <v>42004</v>
      </c>
      <c r="L2971" s="76">
        <v>1581635</v>
      </c>
      <c r="M2971" s="76">
        <v>102402</v>
      </c>
      <c r="N2971" s="76">
        <v>5388</v>
      </c>
      <c r="O2971" s="76">
        <v>2488</v>
      </c>
      <c r="P2971" s="76">
        <v>11102</v>
      </c>
      <c r="Q2971" s="76">
        <v>80505</v>
      </c>
      <c r="R2971" s="76">
        <v>1598</v>
      </c>
    </row>
    <row r="2972" spans="1:18">
      <c r="A2972" s="82">
        <f t="shared" si="230"/>
        <v>576202002013</v>
      </c>
      <c r="B2972" s="82" t="str">
        <f t="shared" si="231"/>
        <v>57620200</v>
      </c>
      <c r="C2972" s="82">
        <f t="shared" si="232"/>
        <v>2013</v>
      </c>
      <c r="D2972" s="82">
        <f t="shared" si="233"/>
        <v>15815.62</v>
      </c>
      <c r="E2972" s="82">
        <f t="shared" si="234"/>
        <v>1976.8200000000002</v>
      </c>
      <c r="F2972" s="82">
        <f t="array" ref="F2972">SUM(IF(M2972:N2972="-",0,M2972:N2972),IF(O2972="-",0,-O2972))/100</f>
        <v>1046.1300000000001</v>
      </c>
      <c r="G2972" s="82">
        <f t="array" ref="G2972">SUM(IF(P2972="-",0,P2972),IF(R2972="-",0,R2972))/100</f>
        <v>123.14</v>
      </c>
      <c r="H2972" s="82">
        <f t="array" ref="H2972">SUM(IF(Q2972="-",0,Q2972))/100</f>
        <v>807.55</v>
      </c>
      <c r="I2972" s="76">
        <v>5762020</v>
      </c>
      <c r="J2972" s="76" t="s">
        <v>294</v>
      </c>
      <c r="K2972" s="77">
        <v>41639</v>
      </c>
      <c r="L2972" s="76">
        <v>1581562</v>
      </c>
      <c r="M2972" s="76">
        <v>101804</v>
      </c>
      <c r="N2972" s="76">
        <v>5062</v>
      </c>
      <c r="O2972" s="76">
        <v>2253</v>
      </c>
      <c r="P2972" s="76">
        <v>10716</v>
      </c>
      <c r="Q2972" s="76">
        <v>80755</v>
      </c>
      <c r="R2972" s="76">
        <v>1598</v>
      </c>
    </row>
    <row r="2973" spans="1:18">
      <c r="A2973" s="82">
        <f t="shared" si="230"/>
        <v>576202002012</v>
      </c>
      <c r="B2973" s="82" t="str">
        <f t="shared" si="231"/>
        <v>57620200</v>
      </c>
      <c r="C2973" s="82">
        <f t="shared" si="232"/>
        <v>2012</v>
      </c>
      <c r="D2973" s="82">
        <f t="shared" si="233"/>
        <v>15815.62</v>
      </c>
      <c r="E2973" s="82">
        <f t="shared" si="234"/>
        <v>1972.6599999999999</v>
      </c>
      <c r="F2973" s="82">
        <f t="array" ref="F2973">SUM(IF(M2973:N2973="-",0,M2973:N2973),IF(O2973="-",0,-O2973))/100</f>
        <v>1042.07</v>
      </c>
      <c r="G2973" s="82">
        <f t="array" ref="G2973">SUM(IF(P2973="-",0,P2973),IF(R2973="-",0,R2973))/100</f>
        <v>122.67</v>
      </c>
      <c r="H2973" s="82">
        <f t="array" ref="H2973">SUM(IF(Q2973="-",0,Q2973))/100</f>
        <v>807.92</v>
      </c>
      <c r="I2973" s="76">
        <v>5762020</v>
      </c>
      <c r="J2973" s="76" t="s">
        <v>294</v>
      </c>
      <c r="K2973" s="77">
        <v>41274</v>
      </c>
      <c r="L2973" s="76">
        <v>1581562</v>
      </c>
      <c r="M2973" s="76">
        <v>101330</v>
      </c>
      <c r="N2973" s="76">
        <v>5130</v>
      </c>
      <c r="O2973" s="76">
        <v>2253</v>
      </c>
      <c r="P2973" s="76">
        <v>10669</v>
      </c>
      <c r="Q2973" s="76">
        <v>80792</v>
      </c>
      <c r="R2973" s="76">
        <v>1598</v>
      </c>
    </row>
    <row r="2974" spans="1:18">
      <c r="A2974" s="82">
        <f t="shared" si="230"/>
        <v>576202002011</v>
      </c>
      <c r="B2974" s="82" t="str">
        <f t="shared" si="231"/>
        <v>57620200</v>
      </c>
      <c r="C2974" s="82">
        <f t="shared" si="232"/>
        <v>2011</v>
      </c>
      <c r="D2974" s="82">
        <f t="shared" si="233"/>
        <v>15815.62</v>
      </c>
      <c r="E2974" s="82">
        <f t="shared" si="234"/>
        <v>1969.5300000000002</v>
      </c>
      <c r="F2974" s="82">
        <f t="array" ref="F2974">SUM(IF(M2974:N2974="-",0,M2974:N2974),IF(O2974="-",0,-O2974))/100</f>
        <v>1039.6300000000001</v>
      </c>
      <c r="G2974" s="82">
        <f t="array" ref="G2974">SUM(IF(P2974="-",0,P2974),IF(R2974="-",0,R2974))/100</f>
        <v>123.82</v>
      </c>
      <c r="H2974" s="82">
        <f t="array" ref="H2974">SUM(IF(Q2974="-",0,Q2974))/100</f>
        <v>806.08</v>
      </c>
      <c r="I2974" s="76">
        <v>5762020</v>
      </c>
      <c r="J2974" s="76" t="s">
        <v>294</v>
      </c>
      <c r="K2974" s="77">
        <v>40908</v>
      </c>
      <c r="L2974" s="76">
        <v>1581562</v>
      </c>
      <c r="M2974" s="76">
        <v>101058</v>
      </c>
      <c r="N2974" s="76">
        <v>5158</v>
      </c>
      <c r="O2974" s="76">
        <v>2253</v>
      </c>
      <c r="P2974" s="76">
        <v>10784</v>
      </c>
      <c r="Q2974" s="76">
        <v>80608</v>
      </c>
      <c r="R2974" s="76">
        <v>1598</v>
      </c>
    </row>
    <row r="2975" spans="1:18">
      <c r="A2975" s="82">
        <f t="shared" si="230"/>
        <v>576202002010</v>
      </c>
      <c r="B2975" s="82" t="str">
        <f t="shared" si="231"/>
        <v>57620200</v>
      </c>
      <c r="C2975" s="82">
        <f t="shared" si="232"/>
        <v>2010</v>
      </c>
      <c r="D2975" s="82">
        <f t="shared" si="233"/>
        <v>15789.07</v>
      </c>
      <c r="E2975" s="82">
        <f t="shared" si="234"/>
        <v>1957.3</v>
      </c>
      <c r="F2975" s="82">
        <f t="array" ref="F2975">SUM(IF(M2975:N2975="-",0,M2975:N2975),IF(O2975="-",0,-O2975))/100</f>
        <v>1033.2</v>
      </c>
      <c r="G2975" s="82">
        <f t="array" ref="G2975">SUM(IF(P2975="-",0,P2975),IF(R2975="-",0,R2975))/100</f>
        <v>122.86</v>
      </c>
      <c r="H2975" s="82">
        <f t="array" ref="H2975">SUM(IF(Q2975="-",0,Q2975))/100</f>
        <v>801.24</v>
      </c>
      <c r="I2975" s="76">
        <v>5762020</v>
      </c>
      <c r="J2975" s="76" t="s">
        <v>294</v>
      </c>
      <c r="K2975" s="77">
        <v>40543</v>
      </c>
      <c r="L2975" s="76">
        <v>1578907</v>
      </c>
      <c r="M2975" s="76">
        <v>100264</v>
      </c>
      <c r="N2975" s="76">
        <v>5297</v>
      </c>
      <c r="O2975" s="76">
        <v>2241</v>
      </c>
      <c r="P2975" s="76">
        <v>10694</v>
      </c>
      <c r="Q2975" s="76">
        <v>80124</v>
      </c>
      <c r="R2975" s="76">
        <v>1592</v>
      </c>
    </row>
    <row r="2976" spans="1:18">
      <c r="A2976" s="82">
        <f t="shared" si="230"/>
        <v>576202002009</v>
      </c>
      <c r="B2976" s="82" t="str">
        <f t="shared" si="231"/>
        <v>57620200</v>
      </c>
      <c r="C2976" s="82">
        <f t="shared" si="232"/>
        <v>2009</v>
      </c>
      <c r="D2976" s="82">
        <f t="shared" si="233"/>
        <v>15789.03</v>
      </c>
      <c r="E2976" s="82">
        <f t="shared" si="234"/>
        <v>1955</v>
      </c>
      <c r="F2976" s="82">
        <f t="array" ref="F2976">SUM(IF(M2976:N2976="-",0,M2976:N2976),IF(O2976="-",0,-O2976))/100</f>
        <v>1031.08</v>
      </c>
      <c r="G2976" s="82">
        <f t="array" ref="G2976">SUM(IF(P2976="-",0,P2976),IF(R2976="-",0,R2976))/100</f>
        <v>122.75</v>
      </c>
      <c r="H2976" s="82">
        <f t="array" ref="H2976">SUM(IF(Q2976="-",0,Q2976))/100</f>
        <v>801.17</v>
      </c>
      <c r="I2976" s="76">
        <v>5762020</v>
      </c>
      <c r="J2976" s="76" t="s">
        <v>294</v>
      </c>
      <c r="K2976" s="77">
        <v>40178</v>
      </c>
      <c r="L2976" s="76">
        <v>1578903</v>
      </c>
      <c r="M2976" s="76">
        <v>100034</v>
      </c>
      <c r="N2976" s="76">
        <v>5022</v>
      </c>
      <c r="O2976" s="76">
        <v>1948</v>
      </c>
      <c r="P2976" s="76">
        <v>10683</v>
      </c>
      <c r="Q2976" s="76">
        <v>80117</v>
      </c>
      <c r="R2976" s="76">
        <v>1592</v>
      </c>
    </row>
    <row r="2977" spans="1:18">
      <c r="A2977" s="82">
        <f t="shared" si="230"/>
        <v>576202002008</v>
      </c>
      <c r="B2977" s="82" t="str">
        <f t="shared" si="231"/>
        <v>57620200</v>
      </c>
      <c r="C2977" s="82">
        <f t="shared" si="232"/>
        <v>2008</v>
      </c>
      <c r="D2977" s="82">
        <f t="shared" si="233"/>
        <v>15789.03</v>
      </c>
      <c r="E2977" s="82">
        <f t="shared" si="234"/>
        <v>1948.56</v>
      </c>
      <c r="F2977" s="82">
        <f t="array" ref="F2977">SUM(IF(M2977:N2977="-",0,M2977:N2977),IF(O2977="-",0,-O2977))/100</f>
        <v>1030.18</v>
      </c>
      <c r="G2977" s="82">
        <f t="array" ref="G2977">SUM(IF(P2977="-",0,P2977),IF(R2977="-",0,R2977))/100</f>
        <v>118.29</v>
      </c>
      <c r="H2977" s="82">
        <f t="array" ref="H2977">SUM(IF(Q2977="-",0,Q2977))/100</f>
        <v>800.09</v>
      </c>
      <c r="I2977" s="76">
        <v>5762020</v>
      </c>
      <c r="J2977" s="76" t="s">
        <v>294</v>
      </c>
      <c r="K2977" s="77">
        <v>39813</v>
      </c>
      <c r="L2977" s="76">
        <v>1578903</v>
      </c>
      <c r="M2977" s="76">
        <v>99942</v>
      </c>
      <c r="N2977" s="76">
        <v>5024</v>
      </c>
      <c r="O2977" s="76">
        <v>1948</v>
      </c>
      <c r="P2977" s="76">
        <v>10237</v>
      </c>
      <c r="Q2977" s="76">
        <v>80009</v>
      </c>
      <c r="R2977" s="76">
        <v>1592</v>
      </c>
    </row>
    <row r="2978" spans="1:18">
      <c r="A2978" s="82">
        <f t="shared" si="230"/>
        <v>576202002007</v>
      </c>
      <c r="B2978" s="82" t="str">
        <f t="shared" si="231"/>
        <v>57620200</v>
      </c>
      <c r="C2978" s="82">
        <f t="shared" si="232"/>
        <v>2007</v>
      </c>
      <c r="D2978" s="82">
        <f t="shared" si="233"/>
        <v>15789.06</v>
      </c>
      <c r="E2978" s="82">
        <f t="shared" si="234"/>
        <v>1938.5300000000002</v>
      </c>
      <c r="F2978" s="82">
        <f t="array" ref="F2978">SUM(IF(M2978:N2978="-",0,M2978:N2978),IF(O2978="-",0,-O2978))/100</f>
        <v>1022.89</v>
      </c>
      <c r="G2978" s="82">
        <f t="array" ref="G2978">SUM(IF(P2978="-",0,P2978),IF(R2978="-",0,R2978))/100</f>
        <v>116.04</v>
      </c>
      <c r="H2978" s="82">
        <f t="array" ref="H2978">SUM(IF(Q2978="-",0,Q2978))/100</f>
        <v>799.6</v>
      </c>
      <c r="I2978" s="76">
        <v>5762020</v>
      </c>
      <c r="J2978" s="76" t="s">
        <v>294</v>
      </c>
      <c r="K2978" s="77">
        <v>39447</v>
      </c>
      <c r="L2978" s="76">
        <v>1578906</v>
      </c>
      <c r="M2978" s="76">
        <v>99272</v>
      </c>
      <c r="N2978" s="76">
        <v>5246</v>
      </c>
      <c r="O2978" s="76">
        <v>2229</v>
      </c>
      <c r="P2978" s="76">
        <v>10011</v>
      </c>
      <c r="Q2978" s="76">
        <v>79960</v>
      </c>
      <c r="R2978" s="76">
        <v>1593</v>
      </c>
    </row>
    <row r="2979" spans="1:18">
      <c r="A2979" s="82">
        <f t="shared" si="230"/>
        <v>576202002006</v>
      </c>
      <c r="B2979" s="82" t="str">
        <f t="shared" si="231"/>
        <v>57620200</v>
      </c>
      <c r="C2979" s="82">
        <f t="shared" si="232"/>
        <v>2006</v>
      </c>
      <c r="D2979" s="82">
        <f t="shared" si="233"/>
        <v>15789.06</v>
      </c>
      <c r="E2979" s="82">
        <f t="shared" si="234"/>
        <v>1922.18</v>
      </c>
      <c r="F2979" s="82">
        <f t="array" ref="F2979">SUM(IF(M2979:N2979="-",0,M2979:N2979),IF(O2979="-",0,-O2979))/100</f>
        <v>1021.01</v>
      </c>
      <c r="G2979" s="82">
        <f t="array" ref="G2979">SUM(IF(P2979="-",0,P2979),IF(R2979="-",0,R2979))/100</f>
        <v>104.48</v>
      </c>
      <c r="H2979" s="82">
        <f t="array" ref="H2979">SUM(IF(Q2979="-",0,Q2979))/100</f>
        <v>796.69</v>
      </c>
      <c r="I2979" s="76">
        <v>5762020</v>
      </c>
      <c r="J2979" s="76" t="s">
        <v>294</v>
      </c>
      <c r="K2979" s="77">
        <v>39082</v>
      </c>
      <c r="L2979" s="76">
        <v>1578906</v>
      </c>
      <c r="M2979" s="76">
        <v>99030</v>
      </c>
      <c r="N2979" s="76">
        <v>6383</v>
      </c>
      <c r="O2979" s="76">
        <v>3312</v>
      </c>
      <c r="P2979" s="76">
        <v>8891</v>
      </c>
      <c r="Q2979" s="76">
        <v>79669</v>
      </c>
      <c r="R2979" s="76">
        <v>1557</v>
      </c>
    </row>
    <row r="2980" spans="1:18">
      <c r="A2980" s="82">
        <f t="shared" si="230"/>
        <v>576202402015</v>
      </c>
      <c r="B2980" s="82" t="str">
        <f t="shared" si="231"/>
        <v>57620240</v>
      </c>
      <c r="C2980" s="82">
        <f t="shared" si="232"/>
        <v>2015</v>
      </c>
      <c r="D2980" s="82">
        <f t="shared" si="233"/>
        <v>6436.49</v>
      </c>
      <c r="E2980" s="82">
        <f t="shared" si="234"/>
        <v>644.04</v>
      </c>
      <c r="F2980" s="82">
        <f t="array" ref="F2980">SUM(IF(M2980:N2980="-",0,M2980:N2980),IF(O2980="-",0,-O2980))/100</f>
        <v>285.81</v>
      </c>
      <c r="G2980" s="82">
        <f t="array" ref="G2980">SUM(IF(P2980="-",0,P2980),IF(R2980="-",0,R2980))/100</f>
        <v>30.6</v>
      </c>
      <c r="H2980" s="82">
        <f t="array" ref="H2980">SUM(IF(Q2980="-",0,Q2980))/100</f>
        <v>327.63</v>
      </c>
      <c r="I2980" s="76">
        <v>5762024</v>
      </c>
      <c r="J2980" s="76" t="s">
        <v>295</v>
      </c>
      <c r="K2980" s="77">
        <v>42369</v>
      </c>
      <c r="L2980" s="76">
        <v>643649</v>
      </c>
      <c r="M2980" s="76">
        <v>26941</v>
      </c>
      <c r="N2980" s="76">
        <v>3716</v>
      </c>
      <c r="O2980" s="76">
        <v>2076</v>
      </c>
      <c r="P2980" s="76">
        <v>2806</v>
      </c>
      <c r="Q2980" s="76">
        <v>32763</v>
      </c>
      <c r="R2980" s="76">
        <v>254</v>
      </c>
    </row>
    <row r="2981" spans="1:18">
      <c r="A2981" s="82">
        <f t="shared" si="230"/>
        <v>576202402014</v>
      </c>
      <c r="B2981" s="82" t="str">
        <f t="shared" si="231"/>
        <v>57620240</v>
      </c>
      <c r="C2981" s="82">
        <f t="shared" si="232"/>
        <v>2014</v>
      </c>
      <c r="D2981" s="82">
        <f t="shared" si="233"/>
        <v>6436.49</v>
      </c>
      <c r="E2981" s="82">
        <f t="shared" si="234"/>
        <v>646.81999999999994</v>
      </c>
      <c r="F2981" s="82">
        <f t="array" ref="F2981">SUM(IF(M2981:N2981="-",0,M2981:N2981),IF(O2981="-",0,-O2981))/100</f>
        <v>286.67</v>
      </c>
      <c r="G2981" s="82">
        <f t="array" ref="G2981">SUM(IF(P2981="-",0,P2981),IF(R2981="-",0,R2981))/100</f>
        <v>33.75</v>
      </c>
      <c r="H2981" s="82">
        <f t="array" ref="H2981">SUM(IF(Q2981="-",0,Q2981))/100</f>
        <v>326.39999999999998</v>
      </c>
      <c r="I2981" s="76">
        <v>5762024</v>
      </c>
      <c r="J2981" s="76" t="s">
        <v>295</v>
      </c>
      <c r="K2981" s="77">
        <v>42004</v>
      </c>
      <c r="L2981" s="76">
        <v>643649</v>
      </c>
      <c r="M2981" s="76">
        <v>26694</v>
      </c>
      <c r="N2981" s="76">
        <v>3783</v>
      </c>
      <c r="O2981" s="76">
        <v>1810</v>
      </c>
      <c r="P2981" s="76">
        <v>3121</v>
      </c>
      <c r="Q2981" s="76">
        <v>32640</v>
      </c>
      <c r="R2981" s="76">
        <v>254</v>
      </c>
    </row>
    <row r="2982" spans="1:18">
      <c r="A2982" s="82">
        <f t="shared" si="230"/>
        <v>576202402013</v>
      </c>
      <c r="B2982" s="82" t="str">
        <f t="shared" si="231"/>
        <v>57620240</v>
      </c>
      <c r="C2982" s="82">
        <f t="shared" si="232"/>
        <v>2013</v>
      </c>
      <c r="D2982" s="82">
        <f t="shared" si="233"/>
        <v>6436.49</v>
      </c>
      <c r="E2982" s="82">
        <f t="shared" si="234"/>
        <v>642.45000000000005</v>
      </c>
      <c r="F2982" s="82">
        <f t="array" ref="F2982">SUM(IF(M2982:N2982="-",0,M2982:N2982),IF(O2982="-",0,-O2982))/100</f>
        <v>286.7</v>
      </c>
      <c r="G2982" s="82">
        <f t="array" ref="G2982">SUM(IF(P2982="-",0,P2982),IF(R2982="-",0,R2982))/100</f>
        <v>33.090000000000003</v>
      </c>
      <c r="H2982" s="82">
        <f t="array" ref="H2982">SUM(IF(Q2982="-",0,Q2982))/100</f>
        <v>322.66000000000003</v>
      </c>
      <c r="I2982" s="76">
        <v>5762024</v>
      </c>
      <c r="J2982" s="76" t="s">
        <v>295</v>
      </c>
      <c r="K2982" s="77">
        <v>41639</v>
      </c>
      <c r="L2982" s="76">
        <v>643649</v>
      </c>
      <c r="M2982" s="76">
        <v>26705</v>
      </c>
      <c r="N2982" s="76">
        <v>3775</v>
      </c>
      <c r="O2982" s="76">
        <v>1810</v>
      </c>
      <c r="P2982" s="76">
        <v>3055</v>
      </c>
      <c r="Q2982" s="76">
        <v>32266</v>
      </c>
      <c r="R2982" s="76">
        <v>254</v>
      </c>
    </row>
    <row r="2983" spans="1:18">
      <c r="A2983" s="82">
        <f t="shared" si="230"/>
        <v>576202402012</v>
      </c>
      <c r="B2983" s="82" t="str">
        <f t="shared" si="231"/>
        <v>57620240</v>
      </c>
      <c r="C2983" s="82">
        <f t="shared" si="232"/>
        <v>2012</v>
      </c>
      <c r="D2983" s="82">
        <f t="shared" si="233"/>
        <v>6436.49</v>
      </c>
      <c r="E2983" s="82">
        <f t="shared" si="234"/>
        <v>632.56999999999994</v>
      </c>
      <c r="F2983" s="82">
        <f t="array" ref="F2983">SUM(IF(M2983:N2983="-",0,M2983:N2983),IF(O2983="-",0,-O2983))/100</f>
        <v>284.51</v>
      </c>
      <c r="G2983" s="82">
        <f t="array" ref="G2983">SUM(IF(P2983="-",0,P2983),IF(R2983="-",0,R2983))/100</f>
        <v>31.01</v>
      </c>
      <c r="H2983" s="82">
        <f t="array" ref="H2983">SUM(IF(Q2983="-",0,Q2983))/100</f>
        <v>317.05</v>
      </c>
      <c r="I2983" s="76">
        <v>5762024</v>
      </c>
      <c r="J2983" s="76" t="s">
        <v>295</v>
      </c>
      <c r="K2983" s="77">
        <v>41274</v>
      </c>
      <c r="L2983" s="76">
        <v>643649</v>
      </c>
      <c r="M2983" s="76">
        <v>26549</v>
      </c>
      <c r="N2983" s="76">
        <v>3712</v>
      </c>
      <c r="O2983" s="76">
        <v>1810</v>
      </c>
      <c r="P2983" s="76">
        <v>2835</v>
      </c>
      <c r="Q2983" s="76">
        <v>31705</v>
      </c>
      <c r="R2983" s="76">
        <v>266</v>
      </c>
    </row>
    <row r="2984" spans="1:18">
      <c r="A2984" s="82">
        <f t="shared" si="230"/>
        <v>576202402011</v>
      </c>
      <c r="B2984" s="82" t="str">
        <f t="shared" si="231"/>
        <v>57620240</v>
      </c>
      <c r="C2984" s="82">
        <f t="shared" si="232"/>
        <v>2011</v>
      </c>
      <c r="D2984" s="82">
        <f t="shared" si="233"/>
        <v>6436.49</v>
      </c>
      <c r="E2984" s="82">
        <f t="shared" si="234"/>
        <v>632.36</v>
      </c>
      <c r="F2984" s="82">
        <f t="array" ref="F2984">SUM(IF(M2984:N2984="-",0,M2984:N2984),IF(O2984="-",0,-O2984))/100</f>
        <v>284.24</v>
      </c>
      <c r="G2984" s="82">
        <f t="array" ref="G2984">SUM(IF(P2984="-",0,P2984),IF(R2984="-",0,R2984))/100</f>
        <v>31.07</v>
      </c>
      <c r="H2984" s="82">
        <f t="array" ref="H2984">SUM(IF(Q2984="-",0,Q2984))/100</f>
        <v>317.05</v>
      </c>
      <c r="I2984" s="76">
        <v>5762024</v>
      </c>
      <c r="J2984" s="76" t="s">
        <v>295</v>
      </c>
      <c r="K2984" s="77">
        <v>40908</v>
      </c>
      <c r="L2984" s="76">
        <v>643649</v>
      </c>
      <c r="M2984" s="76">
        <v>26522</v>
      </c>
      <c r="N2984" s="76">
        <v>3712</v>
      </c>
      <c r="O2984" s="76">
        <v>1810</v>
      </c>
      <c r="P2984" s="76">
        <v>2841</v>
      </c>
      <c r="Q2984" s="76">
        <v>31705</v>
      </c>
      <c r="R2984" s="76">
        <v>266</v>
      </c>
    </row>
    <row r="2985" spans="1:18">
      <c r="A2985" s="82">
        <f t="shared" si="230"/>
        <v>576202402010</v>
      </c>
      <c r="B2985" s="82" t="str">
        <f t="shared" si="231"/>
        <v>57620240</v>
      </c>
      <c r="C2985" s="82">
        <f t="shared" si="232"/>
        <v>2010</v>
      </c>
      <c r="D2985" s="82">
        <f t="shared" si="233"/>
        <v>6435.44</v>
      </c>
      <c r="E2985" s="82">
        <f t="shared" si="234"/>
        <v>631.41</v>
      </c>
      <c r="F2985" s="82">
        <f t="array" ref="F2985">SUM(IF(M2985:N2985="-",0,M2985:N2985),IF(O2985="-",0,-O2985))/100</f>
        <v>283.45</v>
      </c>
      <c r="G2985" s="82">
        <f t="array" ref="G2985">SUM(IF(P2985="-",0,P2985),IF(R2985="-",0,R2985))/100</f>
        <v>31.15</v>
      </c>
      <c r="H2985" s="82">
        <f t="array" ref="H2985">SUM(IF(Q2985="-",0,Q2985))/100</f>
        <v>316.81</v>
      </c>
      <c r="I2985" s="76">
        <v>5762024</v>
      </c>
      <c r="J2985" s="76" t="s">
        <v>295</v>
      </c>
      <c r="K2985" s="77">
        <v>40543</v>
      </c>
      <c r="L2985" s="76">
        <v>643544</v>
      </c>
      <c r="M2985" s="76">
        <v>27658</v>
      </c>
      <c r="N2985" s="76">
        <v>2497</v>
      </c>
      <c r="O2985" s="76">
        <v>1810</v>
      </c>
      <c r="P2985" s="76">
        <v>2848</v>
      </c>
      <c r="Q2985" s="76">
        <v>31681</v>
      </c>
      <c r="R2985" s="76">
        <v>267</v>
      </c>
    </row>
    <row r="2986" spans="1:18">
      <c r="A2986" s="82">
        <f t="shared" si="230"/>
        <v>576202402009</v>
      </c>
      <c r="B2986" s="82" t="str">
        <f t="shared" si="231"/>
        <v>57620240</v>
      </c>
      <c r="C2986" s="82">
        <f t="shared" si="232"/>
        <v>2009</v>
      </c>
      <c r="D2986" s="82">
        <f t="shared" si="233"/>
        <v>6435.4</v>
      </c>
      <c r="E2986" s="82">
        <f t="shared" si="234"/>
        <v>629.53</v>
      </c>
      <c r="F2986" s="82">
        <f t="array" ref="F2986">SUM(IF(M2986:N2986="-",0,M2986:N2986),IF(O2986="-",0,-O2986))/100</f>
        <v>281.93</v>
      </c>
      <c r="G2986" s="82">
        <f t="array" ref="G2986">SUM(IF(P2986="-",0,P2986),IF(R2986="-",0,R2986))/100</f>
        <v>31.13</v>
      </c>
      <c r="H2986" s="82">
        <f t="array" ref="H2986">SUM(IF(Q2986="-",0,Q2986))/100</f>
        <v>316.47000000000003</v>
      </c>
      <c r="I2986" s="76">
        <v>5762024</v>
      </c>
      <c r="J2986" s="76" t="s">
        <v>295</v>
      </c>
      <c r="K2986" s="77">
        <v>40178</v>
      </c>
      <c r="L2986" s="76">
        <v>643540</v>
      </c>
      <c r="M2986" s="76">
        <v>27506</v>
      </c>
      <c r="N2986" s="76">
        <v>2497</v>
      </c>
      <c r="O2986" s="76">
        <v>1810</v>
      </c>
      <c r="P2986" s="76">
        <v>2846</v>
      </c>
      <c r="Q2986" s="76">
        <v>31647</v>
      </c>
      <c r="R2986" s="76">
        <v>267</v>
      </c>
    </row>
    <row r="2987" spans="1:18">
      <c r="A2987" s="82">
        <f t="shared" si="230"/>
        <v>576202402008</v>
      </c>
      <c r="B2987" s="82" t="str">
        <f t="shared" si="231"/>
        <v>57620240</v>
      </c>
      <c r="C2987" s="82">
        <f t="shared" si="232"/>
        <v>2008</v>
      </c>
      <c r="D2987" s="82">
        <f t="shared" si="233"/>
        <v>6435.4</v>
      </c>
      <c r="E2987" s="82">
        <f t="shared" si="234"/>
        <v>627.74</v>
      </c>
      <c r="F2987" s="82">
        <f t="array" ref="F2987">SUM(IF(M2987:N2987="-",0,M2987:N2987),IF(O2987="-",0,-O2987))/100</f>
        <v>280.02999999999997</v>
      </c>
      <c r="G2987" s="82">
        <f t="array" ref="G2987">SUM(IF(P2987="-",0,P2987),IF(R2987="-",0,R2987))/100</f>
        <v>31.39</v>
      </c>
      <c r="H2987" s="82">
        <f t="array" ref="H2987">SUM(IF(Q2987="-",0,Q2987))/100</f>
        <v>316.32</v>
      </c>
      <c r="I2987" s="76">
        <v>5762024</v>
      </c>
      <c r="J2987" s="76" t="s">
        <v>295</v>
      </c>
      <c r="K2987" s="77">
        <v>39813</v>
      </c>
      <c r="L2987" s="76">
        <v>643540</v>
      </c>
      <c r="M2987" s="76">
        <v>27316</v>
      </c>
      <c r="N2987" s="76">
        <v>2497</v>
      </c>
      <c r="O2987" s="76">
        <v>1810</v>
      </c>
      <c r="P2987" s="76">
        <v>2872</v>
      </c>
      <c r="Q2987" s="76">
        <v>31632</v>
      </c>
      <c r="R2987" s="76">
        <v>267</v>
      </c>
    </row>
    <row r="2988" spans="1:18">
      <c r="A2988" s="82">
        <f t="shared" si="230"/>
        <v>576202402007</v>
      </c>
      <c r="B2988" s="82" t="str">
        <f t="shared" si="231"/>
        <v>57620240</v>
      </c>
      <c r="C2988" s="82">
        <f t="shared" si="232"/>
        <v>2007</v>
      </c>
      <c r="D2988" s="82">
        <f t="shared" si="233"/>
        <v>6435.4</v>
      </c>
      <c r="E2988" s="82">
        <f t="shared" si="234"/>
        <v>624.30999999999995</v>
      </c>
      <c r="F2988" s="82">
        <f t="array" ref="F2988">SUM(IF(M2988:N2988="-",0,M2988:N2988),IF(O2988="-",0,-O2988))/100</f>
        <v>276.61</v>
      </c>
      <c r="G2988" s="82">
        <f t="array" ref="G2988">SUM(IF(P2988="-",0,P2988),IF(R2988="-",0,R2988))/100</f>
        <v>31.5</v>
      </c>
      <c r="H2988" s="82">
        <f t="array" ref="H2988">SUM(IF(Q2988="-",0,Q2988))/100</f>
        <v>316.2</v>
      </c>
      <c r="I2988" s="76">
        <v>5762024</v>
      </c>
      <c r="J2988" s="76" t="s">
        <v>295</v>
      </c>
      <c r="K2988" s="77">
        <v>39447</v>
      </c>
      <c r="L2988" s="76">
        <v>643540</v>
      </c>
      <c r="M2988" s="76">
        <v>26938</v>
      </c>
      <c r="N2988" s="76">
        <v>2533</v>
      </c>
      <c r="O2988" s="76">
        <v>1810</v>
      </c>
      <c r="P2988" s="76">
        <v>2870</v>
      </c>
      <c r="Q2988" s="76">
        <v>31620</v>
      </c>
      <c r="R2988" s="76">
        <v>280</v>
      </c>
    </row>
    <row r="2989" spans="1:18">
      <c r="A2989" s="82">
        <f t="shared" si="230"/>
        <v>576202402006</v>
      </c>
      <c r="B2989" s="82" t="str">
        <f t="shared" si="231"/>
        <v>57620240</v>
      </c>
      <c r="C2989" s="82">
        <f t="shared" si="232"/>
        <v>2006</v>
      </c>
      <c r="D2989" s="82">
        <f t="shared" si="233"/>
        <v>6435.4</v>
      </c>
      <c r="E2989" s="82">
        <f t="shared" si="234"/>
        <v>622.22</v>
      </c>
      <c r="F2989" s="82">
        <f t="array" ref="F2989">SUM(IF(M2989:N2989="-",0,M2989:N2989),IF(O2989="-",0,-O2989))/100</f>
        <v>274.85000000000002</v>
      </c>
      <c r="G2989" s="82">
        <f t="array" ref="G2989">SUM(IF(P2989="-",0,P2989),IF(R2989="-",0,R2989))/100</f>
        <v>31.5</v>
      </c>
      <c r="H2989" s="82">
        <f t="array" ref="H2989">SUM(IF(Q2989="-",0,Q2989))/100</f>
        <v>315.87</v>
      </c>
      <c r="I2989" s="76">
        <v>5762024</v>
      </c>
      <c r="J2989" s="76" t="s">
        <v>295</v>
      </c>
      <c r="K2989" s="77">
        <v>39082</v>
      </c>
      <c r="L2989" s="76">
        <v>643540</v>
      </c>
      <c r="M2989" s="76">
        <v>26700</v>
      </c>
      <c r="N2989" s="76">
        <v>2595</v>
      </c>
      <c r="O2989" s="76">
        <v>1810</v>
      </c>
      <c r="P2989" s="76">
        <v>2870</v>
      </c>
      <c r="Q2989" s="76">
        <v>31587</v>
      </c>
      <c r="R2989" s="76">
        <v>280</v>
      </c>
    </row>
    <row r="2990" spans="1:18">
      <c r="A2990" s="82">
        <f t="shared" si="230"/>
        <v>576202802015</v>
      </c>
      <c r="B2990" s="82" t="str">
        <f t="shared" si="231"/>
        <v>57620280</v>
      </c>
      <c r="C2990" s="82">
        <f t="shared" si="232"/>
        <v>2015</v>
      </c>
      <c r="D2990" s="82">
        <f t="shared" si="233"/>
        <v>7970.84</v>
      </c>
      <c r="E2990" s="82">
        <f t="shared" si="234"/>
        <v>753.95</v>
      </c>
      <c r="F2990" s="82">
        <f t="array" ref="F2990">SUM(IF(M2990:N2990="-",0,M2990:N2990),IF(O2990="-",0,-O2990))/100</f>
        <v>331.91</v>
      </c>
      <c r="G2990" s="82">
        <f t="array" ref="G2990">SUM(IF(P2990="-",0,P2990),IF(R2990="-",0,R2990))/100</f>
        <v>32.15</v>
      </c>
      <c r="H2990" s="82">
        <f t="array" ref="H2990">SUM(IF(Q2990="-",0,Q2990))/100</f>
        <v>389.89</v>
      </c>
      <c r="I2990" s="76">
        <v>5762028</v>
      </c>
      <c r="J2990" s="76" t="s">
        <v>296</v>
      </c>
      <c r="K2990" s="77">
        <v>42369</v>
      </c>
      <c r="L2990" s="76">
        <v>797084</v>
      </c>
      <c r="M2990" s="76">
        <v>31769</v>
      </c>
      <c r="N2990" s="76">
        <v>2382</v>
      </c>
      <c r="O2990" s="76">
        <v>960</v>
      </c>
      <c r="P2990" s="76">
        <v>3068</v>
      </c>
      <c r="Q2990" s="76">
        <v>38989</v>
      </c>
      <c r="R2990" s="76">
        <v>147</v>
      </c>
    </row>
    <row r="2991" spans="1:18">
      <c r="A2991" s="82">
        <f t="shared" si="230"/>
        <v>576202802014</v>
      </c>
      <c r="B2991" s="82" t="str">
        <f t="shared" si="231"/>
        <v>57620280</v>
      </c>
      <c r="C2991" s="82">
        <f t="shared" si="232"/>
        <v>2014</v>
      </c>
      <c r="D2991" s="82">
        <f t="shared" si="233"/>
        <v>7970.83</v>
      </c>
      <c r="E2991" s="82">
        <f t="shared" si="234"/>
        <v>741.94</v>
      </c>
      <c r="F2991" s="82">
        <f t="array" ref="F2991">SUM(IF(M2991:N2991="-",0,M2991:N2991),IF(O2991="-",0,-O2991))/100</f>
        <v>329.07</v>
      </c>
      <c r="G2991" s="82">
        <f t="array" ref="G2991">SUM(IF(P2991="-",0,P2991),IF(R2991="-",0,R2991))/100</f>
        <v>29.75</v>
      </c>
      <c r="H2991" s="82">
        <f t="array" ref="H2991">SUM(IF(Q2991="-",0,Q2991))/100</f>
        <v>383.12</v>
      </c>
      <c r="I2991" s="76">
        <v>5762028</v>
      </c>
      <c r="J2991" s="76" t="s">
        <v>296</v>
      </c>
      <c r="K2991" s="77">
        <v>42004</v>
      </c>
      <c r="L2991" s="76">
        <v>797083</v>
      </c>
      <c r="M2991" s="76">
        <v>31479</v>
      </c>
      <c r="N2991" s="76">
        <v>2388</v>
      </c>
      <c r="O2991" s="76">
        <v>960</v>
      </c>
      <c r="P2991" s="76">
        <v>2804</v>
      </c>
      <c r="Q2991" s="76">
        <v>38312</v>
      </c>
      <c r="R2991" s="76">
        <v>171</v>
      </c>
    </row>
    <row r="2992" spans="1:18">
      <c r="A2992" s="82">
        <f t="shared" si="230"/>
        <v>576202802013</v>
      </c>
      <c r="B2992" s="82" t="str">
        <f t="shared" si="231"/>
        <v>57620280</v>
      </c>
      <c r="C2992" s="82">
        <f t="shared" si="232"/>
        <v>2013</v>
      </c>
      <c r="D2992" s="82">
        <f t="shared" si="233"/>
        <v>7970.83</v>
      </c>
      <c r="E2992" s="82">
        <f t="shared" si="234"/>
        <v>732.83</v>
      </c>
      <c r="F2992" s="82">
        <f t="array" ref="F2992">SUM(IF(M2992:N2992="-",0,M2992:N2992),IF(O2992="-",0,-O2992))/100</f>
        <v>322.61</v>
      </c>
      <c r="G2992" s="82">
        <f t="array" ref="G2992">SUM(IF(P2992="-",0,P2992),IF(R2992="-",0,R2992))/100</f>
        <v>27.3</v>
      </c>
      <c r="H2992" s="82">
        <f t="array" ref="H2992">SUM(IF(Q2992="-",0,Q2992))/100</f>
        <v>382.92</v>
      </c>
      <c r="I2992" s="76">
        <v>5762028</v>
      </c>
      <c r="J2992" s="76" t="s">
        <v>296</v>
      </c>
      <c r="K2992" s="77">
        <v>41639</v>
      </c>
      <c r="L2992" s="76">
        <v>797083</v>
      </c>
      <c r="M2992" s="76">
        <v>30991</v>
      </c>
      <c r="N2992" s="76">
        <v>1952</v>
      </c>
      <c r="O2992" s="76">
        <v>682</v>
      </c>
      <c r="P2992" s="76">
        <v>2383</v>
      </c>
      <c r="Q2992" s="76">
        <v>38292</v>
      </c>
      <c r="R2992" s="76">
        <v>347</v>
      </c>
    </row>
    <row r="2993" spans="1:18">
      <c r="A2993" s="82">
        <f t="shared" si="230"/>
        <v>576202802012</v>
      </c>
      <c r="B2993" s="82" t="str">
        <f t="shared" si="231"/>
        <v>57620280</v>
      </c>
      <c r="C2993" s="82">
        <f t="shared" si="232"/>
        <v>2012</v>
      </c>
      <c r="D2993" s="82">
        <f t="shared" si="233"/>
        <v>7971.2</v>
      </c>
      <c r="E2993" s="82">
        <f t="shared" si="234"/>
        <v>731.48</v>
      </c>
      <c r="F2993" s="82">
        <f t="array" ref="F2993">SUM(IF(M2993:N2993="-",0,M2993:N2993),IF(O2993="-",0,-O2993))/100</f>
        <v>319.45</v>
      </c>
      <c r="G2993" s="82">
        <f t="array" ref="G2993">SUM(IF(P2993="-",0,P2993),IF(R2993="-",0,R2993))/100</f>
        <v>29.12</v>
      </c>
      <c r="H2993" s="82">
        <f t="array" ref="H2993">SUM(IF(Q2993="-",0,Q2993))/100</f>
        <v>382.91</v>
      </c>
      <c r="I2993" s="76">
        <v>5762028</v>
      </c>
      <c r="J2993" s="76" t="s">
        <v>296</v>
      </c>
      <c r="K2993" s="77">
        <v>41274</v>
      </c>
      <c r="L2993" s="76">
        <v>797120</v>
      </c>
      <c r="M2993" s="76">
        <v>30642</v>
      </c>
      <c r="N2993" s="76">
        <v>1985</v>
      </c>
      <c r="O2993" s="76">
        <v>682</v>
      </c>
      <c r="P2993" s="76">
        <v>2565</v>
      </c>
      <c r="Q2993" s="76">
        <v>38291</v>
      </c>
      <c r="R2993" s="76">
        <v>347</v>
      </c>
    </row>
    <row r="2994" spans="1:18">
      <c r="A2994" s="82">
        <f t="shared" si="230"/>
        <v>576202802011</v>
      </c>
      <c r="B2994" s="82" t="str">
        <f t="shared" si="231"/>
        <v>57620280</v>
      </c>
      <c r="C2994" s="82">
        <f t="shared" si="232"/>
        <v>2011</v>
      </c>
      <c r="D2994" s="82">
        <f t="shared" si="233"/>
        <v>7971.2</v>
      </c>
      <c r="E2994" s="82">
        <f t="shared" si="234"/>
        <v>727.3</v>
      </c>
      <c r="F2994" s="82">
        <f t="array" ref="F2994">SUM(IF(M2994:N2994="-",0,M2994:N2994),IF(O2994="-",0,-O2994))/100</f>
        <v>315.08</v>
      </c>
      <c r="G2994" s="82">
        <f t="array" ref="G2994">SUM(IF(P2994="-",0,P2994),IF(R2994="-",0,R2994))/100</f>
        <v>29.24</v>
      </c>
      <c r="H2994" s="82">
        <f t="array" ref="H2994">SUM(IF(Q2994="-",0,Q2994))/100</f>
        <v>382.98</v>
      </c>
      <c r="I2994" s="76">
        <v>5762028</v>
      </c>
      <c r="J2994" s="76" t="s">
        <v>296</v>
      </c>
      <c r="K2994" s="77">
        <v>40908</v>
      </c>
      <c r="L2994" s="76">
        <v>797120</v>
      </c>
      <c r="M2994" s="76">
        <v>30387</v>
      </c>
      <c r="N2994" s="76">
        <v>1803</v>
      </c>
      <c r="O2994" s="76">
        <v>682</v>
      </c>
      <c r="P2994" s="76">
        <v>2577</v>
      </c>
      <c r="Q2994" s="76">
        <v>38298</v>
      </c>
      <c r="R2994" s="76">
        <v>347</v>
      </c>
    </row>
    <row r="2995" spans="1:18">
      <c r="A2995" s="82">
        <f t="shared" si="230"/>
        <v>576202802010</v>
      </c>
      <c r="B2995" s="82" t="str">
        <f t="shared" si="231"/>
        <v>57620280</v>
      </c>
      <c r="C2995" s="82">
        <f t="shared" si="232"/>
        <v>2010</v>
      </c>
      <c r="D2995" s="82">
        <f t="shared" si="233"/>
        <v>7979.37</v>
      </c>
      <c r="E2995" s="82">
        <f t="shared" si="234"/>
        <v>725.32</v>
      </c>
      <c r="F2995" s="82">
        <f t="array" ref="F2995">SUM(IF(M2995:N2995="-",0,M2995:N2995),IF(O2995="-",0,-O2995))/100</f>
        <v>313.12</v>
      </c>
      <c r="G2995" s="82">
        <f t="array" ref="G2995">SUM(IF(P2995="-",0,P2995),IF(R2995="-",0,R2995))/100</f>
        <v>29.23</v>
      </c>
      <c r="H2995" s="82">
        <f t="array" ref="H2995">SUM(IF(Q2995="-",0,Q2995))/100</f>
        <v>382.97</v>
      </c>
      <c r="I2995" s="76">
        <v>5762028</v>
      </c>
      <c r="J2995" s="76" t="s">
        <v>296</v>
      </c>
      <c r="K2995" s="77">
        <v>40543</v>
      </c>
      <c r="L2995" s="76">
        <v>797937</v>
      </c>
      <c r="M2995" s="76">
        <v>29993</v>
      </c>
      <c r="N2995" s="76">
        <v>2001</v>
      </c>
      <c r="O2995" s="76">
        <v>682</v>
      </c>
      <c r="P2995" s="76">
        <v>2576</v>
      </c>
      <c r="Q2995" s="76">
        <v>38297</v>
      </c>
      <c r="R2995" s="76">
        <v>347</v>
      </c>
    </row>
    <row r="2996" spans="1:18">
      <c r="A2996" s="82">
        <f t="shared" si="230"/>
        <v>576202802009</v>
      </c>
      <c r="B2996" s="82" t="str">
        <f t="shared" si="231"/>
        <v>57620280</v>
      </c>
      <c r="C2996" s="82">
        <f t="shared" si="232"/>
        <v>2009</v>
      </c>
      <c r="D2996" s="82">
        <f t="shared" si="233"/>
        <v>7979.39</v>
      </c>
      <c r="E2996" s="82">
        <f t="shared" si="234"/>
        <v>723.87</v>
      </c>
      <c r="F2996" s="82">
        <f t="array" ref="F2996">SUM(IF(M2996:N2996="-",0,M2996:N2996),IF(O2996="-",0,-O2996))/100</f>
        <v>311.29000000000002</v>
      </c>
      <c r="G2996" s="82">
        <f t="array" ref="G2996">SUM(IF(P2996="-",0,P2996),IF(R2996="-",0,R2996))/100</f>
        <v>29.24</v>
      </c>
      <c r="H2996" s="82">
        <f t="array" ref="H2996">SUM(IF(Q2996="-",0,Q2996))/100</f>
        <v>383.34</v>
      </c>
      <c r="I2996" s="76">
        <v>5762028</v>
      </c>
      <c r="J2996" s="76" t="s">
        <v>296</v>
      </c>
      <c r="K2996" s="77">
        <v>40178</v>
      </c>
      <c r="L2996" s="76">
        <v>797939</v>
      </c>
      <c r="M2996" s="76">
        <v>29810</v>
      </c>
      <c r="N2996" s="76">
        <v>2001</v>
      </c>
      <c r="O2996" s="76">
        <v>682</v>
      </c>
      <c r="P2996" s="76">
        <v>2577</v>
      </c>
      <c r="Q2996" s="76">
        <v>38334</v>
      </c>
      <c r="R2996" s="76">
        <v>347</v>
      </c>
    </row>
    <row r="2997" spans="1:18">
      <c r="A2997" s="82">
        <f t="shared" si="230"/>
        <v>576202802008</v>
      </c>
      <c r="B2997" s="82" t="str">
        <f t="shared" si="231"/>
        <v>57620280</v>
      </c>
      <c r="C2997" s="82">
        <f t="shared" si="232"/>
        <v>2008</v>
      </c>
      <c r="D2997" s="82">
        <f t="shared" si="233"/>
        <v>7979.44</v>
      </c>
      <c r="E2997" s="82">
        <f t="shared" si="234"/>
        <v>716.67000000000007</v>
      </c>
      <c r="F2997" s="82">
        <f t="array" ref="F2997">SUM(IF(M2997:N2997="-",0,M2997:N2997),IF(O2997="-",0,-O2997))/100</f>
        <v>304.68</v>
      </c>
      <c r="G2997" s="82">
        <f t="array" ref="G2997">SUM(IF(P2997="-",0,P2997),IF(R2997="-",0,R2997))/100</f>
        <v>29.12</v>
      </c>
      <c r="H2997" s="82">
        <f t="array" ref="H2997">SUM(IF(Q2997="-",0,Q2997))/100</f>
        <v>382.87</v>
      </c>
      <c r="I2997" s="76">
        <v>5762028</v>
      </c>
      <c r="J2997" s="76" t="s">
        <v>296</v>
      </c>
      <c r="K2997" s="77">
        <v>39813</v>
      </c>
      <c r="L2997" s="76">
        <v>797944</v>
      </c>
      <c r="M2997" s="76">
        <v>29149</v>
      </c>
      <c r="N2997" s="76">
        <v>2001</v>
      </c>
      <c r="O2997" s="76">
        <v>682</v>
      </c>
      <c r="P2997" s="76">
        <v>2565</v>
      </c>
      <c r="Q2997" s="76">
        <v>38287</v>
      </c>
      <c r="R2997" s="76">
        <v>347</v>
      </c>
    </row>
    <row r="2998" spans="1:18">
      <c r="A2998" s="82">
        <f t="shared" si="230"/>
        <v>576202802007</v>
      </c>
      <c r="B2998" s="82" t="str">
        <f t="shared" si="231"/>
        <v>57620280</v>
      </c>
      <c r="C2998" s="82">
        <f t="shared" si="232"/>
        <v>2007</v>
      </c>
      <c r="D2998" s="82">
        <f t="shared" si="233"/>
        <v>7979.44</v>
      </c>
      <c r="E2998" s="82">
        <f t="shared" si="234"/>
        <v>712.56000000000006</v>
      </c>
      <c r="F2998" s="82">
        <f t="array" ref="F2998">SUM(IF(M2998:N2998="-",0,M2998:N2998),IF(O2998="-",0,-O2998))/100</f>
        <v>302.17</v>
      </c>
      <c r="G2998" s="82">
        <f t="array" ref="G2998">SUM(IF(P2998="-",0,P2998),IF(R2998="-",0,R2998))/100</f>
        <v>27.41</v>
      </c>
      <c r="H2998" s="82">
        <f t="array" ref="H2998">SUM(IF(Q2998="-",0,Q2998))/100</f>
        <v>382.98</v>
      </c>
      <c r="I2998" s="76">
        <v>5762028</v>
      </c>
      <c r="J2998" s="76" t="s">
        <v>296</v>
      </c>
      <c r="K2998" s="77">
        <v>39447</v>
      </c>
      <c r="L2998" s="76">
        <v>797944</v>
      </c>
      <c r="M2998" s="76">
        <v>28863</v>
      </c>
      <c r="N2998" s="76">
        <v>2036</v>
      </c>
      <c r="O2998" s="76">
        <v>682</v>
      </c>
      <c r="P2998" s="76">
        <v>2395</v>
      </c>
      <c r="Q2998" s="76">
        <v>38298</v>
      </c>
      <c r="R2998" s="76">
        <v>346</v>
      </c>
    </row>
    <row r="2999" spans="1:18">
      <c r="A2999" s="82">
        <f t="shared" si="230"/>
        <v>576202802006</v>
      </c>
      <c r="B2999" s="82" t="str">
        <f t="shared" si="231"/>
        <v>57620280</v>
      </c>
      <c r="C2999" s="82">
        <f t="shared" si="232"/>
        <v>2006</v>
      </c>
      <c r="D2999" s="82">
        <f t="shared" si="233"/>
        <v>7979.44</v>
      </c>
      <c r="E2999" s="82">
        <f t="shared" si="234"/>
        <v>710.01</v>
      </c>
      <c r="F2999" s="82">
        <f t="array" ref="F2999">SUM(IF(M2999:N2999="-",0,M2999:N2999),IF(O2999="-",0,-O2999))/100</f>
        <v>299.87</v>
      </c>
      <c r="G2999" s="82">
        <f t="array" ref="G2999">SUM(IF(P2999="-",0,P2999),IF(R2999="-",0,R2999))/100</f>
        <v>27.35</v>
      </c>
      <c r="H2999" s="82">
        <f t="array" ref="H2999">SUM(IF(Q2999="-",0,Q2999))/100</f>
        <v>382.79</v>
      </c>
      <c r="I2999" s="76">
        <v>5762028</v>
      </c>
      <c r="J2999" s="76" t="s">
        <v>296</v>
      </c>
      <c r="K2999" s="77">
        <v>39082</v>
      </c>
      <c r="L2999" s="76">
        <v>797944</v>
      </c>
      <c r="M2999" s="76">
        <v>28592</v>
      </c>
      <c r="N2999" s="76">
        <v>2077</v>
      </c>
      <c r="O2999" s="76">
        <v>682</v>
      </c>
      <c r="P2999" s="76">
        <v>2389</v>
      </c>
      <c r="Q2999" s="76">
        <v>38279</v>
      </c>
      <c r="R2999" s="76">
        <v>346</v>
      </c>
    </row>
    <row r="3000" spans="1:18">
      <c r="A3000" s="82">
        <f t="shared" si="230"/>
        <v>576203202015</v>
      </c>
      <c r="B3000" s="82" t="str">
        <f t="shared" si="231"/>
        <v>57620320</v>
      </c>
      <c r="C3000" s="82">
        <f t="shared" si="232"/>
        <v>2015</v>
      </c>
      <c r="D3000" s="82">
        <f t="shared" si="233"/>
        <v>7569.37</v>
      </c>
      <c r="E3000" s="82">
        <f t="shared" si="234"/>
        <v>1072.47</v>
      </c>
      <c r="F3000" s="82">
        <f t="array" ref="F3000">SUM(IF(M3000:N3000="-",0,M3000:N3000),IF(O3000="-",0,-O3000))/100</f>
        <v>599.58000000000004</v>
      </c>
      <c r="G3000" s="82">
        <f t="array" ref="G3000">SUM(IF(P3000="-",0,P3000),IF(R3000="-",0,R3000))/100</f>
        <v>39.229999999999997</v>
      </c>
      <c r="H3000" s="82">
        <f t="array" ref="H3000">SUM(IF(Q3000="-",0,Q3000))/100</f>
        <v>433.66</v>
      </c>
      <c r="I3000" s="76">
        <v>5762032</v>
      </c>
      <c r="J3000" s="76" t="s">
        <v>297</v>
      </c>
      <c r="K3000" s="77">
        <v>42369</v>
      </c>
      <c r="L3000" s="76">
        <v>756937</v>
      </c>
      <c r="M3000" s="76">
        <v>57007</v>
      </c>
      <c r="N3000" s="76">
        <v>3106</v>
      </c>
      <c r="O3000" s="76">
        <v>155</v>
      </c>
      <c r="P3000" s="76">
        <v>3385</v>
      </c>
      <c r="Q3000" s="76">
        <v>43366</v>
      </c>
      <c r="R3000" s="76">
        <v>538</v>
      </c>
    </row>
    <row r="3001" spans="1:18">
      <c r="A3001" s="82">
        <f t="shared" si="230"/>
        <v>576203202014</v>
      </c>
      <c r="B3001" s="82" t="str">
        <f t="shared" si="231"/>
        <v>57620320</v>
      </c>
      <c r="C3001" s="82">
        <f t="shared" si="232"/>
        <v>2014</v>
      </c>
      <c r="D3001" s="82">
        <f t="shared" si="233"/>
        <v>7569.39</v>
      </c>
      <c r="E3001" s="82">
        <f t="shared" si="234"/>
        <v>1057.99</v>
      </c>
      <c r="F3001" s="82">
        <f t="array" ref="F3001">SUM(IF(M3001:N3001="-",0,M3001:N3001),IF(O3001="-",0,-O3001))/100</f>
        <v>591.12</v>
      </c>
      <c r="G3001" s="82">
        <f t="array" ref="G3001">SUM(IF(P3001="-",0,P3001),IF(R3001="-",0,R3001))/100</f>
        <v>37.94</v>
      </c>
      <c r="H3001" s="82">
        <f t="array" ref="H3001">SUM(IF(Q3001="-",0,Q3001))/100</f>
        <v>428.93</v>
      </c>
      <c r="I3001" s="76">
        <v>5762032</v>
      </c>
      <c r="J3001" s="76" t="s">
        <v>297</v>
      </c>
      <c r="K3001" s="77">
        <v>42004</v>
      </c>
      <c r="L3001" s="76">
        <v>756939</v>
      </c>
      <c r="M3001" s="76">
        <v>56654</v>
      </c>
      <c r="N3001" s="76">
        <v>2613</v>
      </c>
      <c r="O3001" s="76">
        <v>155</v>
      </c>
      <c r="P3001" s="76">
        <v>3256</v>
      </c>
      <c r="Q3001" s="76">
        <v>42893</v>
      </c>
      <c r="R3001" s="76">
        <v>538</v>
      </c>
    </row>
    <row r="3002" spans="1:18">
      <c r="A3002" s="82">
        <f t="shared" si="230"/>
        <v>576203202013</v>
      </c>
      <c r="B3002" s="82" t="str">
        <f t="shared" si="231"/>
        <v>57620320</v>
      </c>
      <c r="C3002" s="82">
        <f t="shared" si="232"/>
        <v>2013</v>
      </c>
      <c r="D3002" s="82">
        <f t="shared" si="233"/>
        <v>7569.39</v>
      </c>
      <c r="E3002" s="82">
        <f t="shared" si="234"/>
        <v>1058.24</v>
      </c>
      <c r="F3002" s="82">
        <f t="array" ref="F3002">SUM(IF(M3002:N3002="-",0,M3002:N3002),IF(O3002="-",0,-O3002))/100</f>
        <v>593.52</v>
      </c>
      <c r="G3002" s="82">
        <f t="array" ref="G3002">SUM(IF(P3002="-",0,P3002),IF(R3002="-",0,R3002))/100</f>
        <v>37.42</v>
      </c>
      <c r="H3002" s="82">
        <f t="array" ref="H3002">SUM(IF(Q3002="-",0,Q3002))/100</f>
        <v>427.3</v>
      </c>
      <c r="I3002" s="76">
        <v>5762032</v>
      </c>
      <c r="J3002" s="76" t="s">
        <v>297</v>
      </c>
      <c r="K3002" s="77">
        <v>41639</v>
      </c>
      <c r="L3002" s="76">
        <v>756939</v>
      </c>
      <c r="M3002" s="76">
        <v>56960</v>
      </c>
      <c r="N3002" s="76">
        <v>2547</v>
      </c>
      <c r="O3002" s="76">
        <v>155</v>
      </c>
      <c r="P3002" s="76">
        <v>3194</v>
      </c>
      <c r="Q3002" s="76">
        <v>42730</v>
      </c>
      <c r="R3002" s="76">
        <v>548</v>
      </c>
    </row>
    <row r="3003" spans="1:18">
      <c r="A3003" s="82">
        <f t="shared" si="230"/>
        <v>576203202012</v>
      </c>
      <c r="B3003" s="82" t="str">
        <f t="shared" si="231"/>
        <v>57620320</v>
      </c>
      <c r="C3003" s="82">
        <f t="shared" si="232"/>
        <v>2012</v>
      </c>
      <c r="D3003" s="82">
        <f t="shared" si="233"/>
        <v>7569.02</v>
      </c>
      <c r="E3003" s="82">
        <f t="shared" si="234"/>
        <v>1057.02</v>
      </c>
      <c r="F3003" s="82">
        <f t="array" ref="F3003">SUM(IF(M3003:N3003="-",0,M3003:N3003),IF(O3003="-",0,-O3003))/100</f>
        <v>592.54</v>
      </c>
      <c r="G3003" s="82">
        <f t="array" ref="G3003">SUM(IF(P3003="-",0,P3003),IF(R3003="-",0,R3003))/100</f>
        <v>37.31</v>
      </c>
      <c r="H3003" s="82">
        <f t="array" ref="H3003">SUM(IF(Q3003="-",0,Q3003))/100</f>
        <v>427.17</v>
      </c>
      <c r="I3003" s="76">
        <v>5762032</v>
      </c>
      <c r="J3003" s="76" t="s">
        <v>297</v>
      </c>
      <c r="K3003" s="77">
        <v>41274</v>
      </c>
      <c r="L3003" s="76">
        <v>756902</v>
      </c>
      <c r="M3003" s="76">
        <v>56756</v>
      </c>
      <c r="N3003" s="76">
        <v>2653</v>
      </c>
      <c r="O3003" s="76">
        <v>155</v>
      </c>
      <c r="P3003" s="76">
        <v>3194</v>
      </c>
      <c r="Q3003" s="76">
        <v>42717</v>
      </c>
      <c r="R3003" s="76">
        <v>537</v>
      </c>
    </row>
    <row r="3004" spans="1:18">
      <c r="A3004" s="82">
        <f t="shared" si="230"/>
        <v>576203202011</v>
      </c>
      <c r="B3004" s="82" t="str">
        <f t="shared" si="231"/>
        <v>57620320</v>
      </c>
      <c r="C3004" s="82">
        <f t="shared" si="232"/>
        <v>2011</v>
      </c>
      <c r="D3004" s="82">
        <f t="shared" si="233"/>
        <v>7569.02</v>
      </c>
      <c r="E3004" s="82">
        <f t="shared" si="234"/>
        <v>1054.56</v>
      </c>
      <c r="F3004" s="82">
        <f t="array" ref="F3004">SUM(IF(M3004:N3004="-",0,M3004:N3004),IF(O3004="-",0,-O3004))/100</f>
        <v>588.97</v>
      </c>
      <c r="G3004" s="82">
        <f t="array" ref="G3004">SUM(IF(P3004="-",0,P3004),IF(R3004="-",0,R3004))/100</f>
        <v>37.21</v>
      </c>
      <c r="H3004" s="82">
        <f t="array" ref="H3004">SUM(IF(Q3004="-",0,Q3004))/100</f>
        <v>428.38</v>
      </c>
      <c r="I3004" s="76">
        <v>5762032</v>
      </c>
      <c r="J3004" s="76" t="s">
        <v>297</v>
      </c>
      <c r="K3004" s="77">
        <v>40908</v>
      </c>
      <c r="L3004" s="76">
        <v>756902</v>
      </c>
      <c r="M3004" s="76">
        <v>56399</v>
      </c>
      <c r="N3004" s="76">
        <v>2653</v>
      </c>
      <c r="O3004" s="76">
        <v>155</v>
      </c>
      <c r="P3004" s="76">
        <v>3183</v>
      </c>
      <c r="Q3004" s="76">
        <v>42838</v>
      </c>
      <c r="R3004" s="76">
        <v>538</v>
      </c>
    </row>
    <row r="3005" spans="1:18">
      <c r="A3005" s="82">
        <f t="shared" si="230"/>
        <v>576203202010</v>
      </c>
      <c r="B3005" s="82" t="str">
        <f t="shared" si="231"/>
        <v>57620320</v>
      </c>
      <c r="C3005" s="82">
        <f t="shared" si="232"/>
        <v>2010</v>
      </c>
      <c r="D3005" s="82">
        <f t="shared" si="233"/>
        <v>7567.93</v>
      </c>
      <c r="E3005" s="82">
        <f t="shared" si="234"/>
        <v>1050.1799999999998</v>
      </c>
      <c r="F3005" s="82">
        <f t="array" ref="F3005">SUM(IF(M3005:N3005="-",0,M3005:N3005),IF(O3005="-",0,-O3005))/100</f>
        <v>586.42999999999995</v>
      </c>
      <c r="G3005" s="82">
        <f t="array" ref="G3005">SUM(IF(P3005="-",0,P3005),IF(R3005="-",0,R3005))/100</f>
        <v>37.17</v>
      </c>
      <c r="H3005" s="82">
        <f t="array" ref="H3005">SUM(IF(Q3005="-",0,Q3005))/100</f>
        <v>426.58</v>
      </c>
      <c r="I3005" s="76">
        <v>5762032</v>
      </c>
      <c r="J3005" s="76" t="s">
        <v>297</v>
      </c>
      <c r="K3005" s="77">
        <v>40543</v>
      </c>
      <c r="L3005" s="76">
        <v>756793</v>
      </c>
      <c r="M3005" s="76">
        <v>57006</v>
      </c>
      <c r="N3005" s="76">
        <v>1794</v>
      </c>
      <c r="O3005" s="76">
        <v>157</v>
      </c>
      <c r="P3005" s="76">
        <v>3179</v>
      </c>
      <c r="Q3005" s="76">
        <v>42658</v>
      </c>
      <c r="R3005" s="76">
        <v>538</v>
      </c>
    </row>
    <row r="3006" spans="1:18">
      <c r="A3006" s="82">
        <f t="shared" si="230"/>
        <v>576203202009</v>
      </c>
      <c r="B3006" s="82" t="str">
        <f t="shared" si="231"/>
        <v>57620320</v>
      </c>
      <c r="C3006" s="82">
        <f t="shared" si="232"/>
        <v>2009</v>
      </c>
      <c r="D3006" s="82">
        <f t="shared" si="233"/>
        <v>7567.95</v>
      </c>
      <c r="E3006" s="82">
        <f t="shared" si="234"/>
        <v>1047.3399999999999</v>
      </c>
      <c r="F3006" s="82">
        <f t="array" ref="F3006">SUM(IF(M3006:N3006="-",0,M3006:N3006),IF(O3006="-",0,-O3006))/100</f>
        <v>583.66999999999996</v>
      </c>
      <c r="G3006" s="82">
        <f t="array" ref="G3006">SUM(IF(P3006="-",0,P3006),IF(R3006="-",0,R3006))/100</f>
        <v>37.11</v>
      </c>
      <c r="H3006" s="82">
        <f t="array" ref="H3006">SUM(IF(Q3006="-",0,Q3006))/100</f>
        <v>426.56</v>
      </c>
      <c r="I3006" s="76">
        <v>5762032</v>
      </c>
      <c r="J3006" s="76" t="s">
        <v>297</v>
      </c>
      <c r="K3006" s="77">
        <v>40178</v>
      </c>
      <c r="L3006" s="76">
        <v>756795</v>
      </c>
      <c r="M3006" s="76">
        <v>56802</v>
      </c>
      <c r="N3006" s="76">
        <v>1722</v>
      </c>
      <c r="O3006" s="76">
        <v>157</v>
      </c>
      <c r="P3006" s="76">
        <v>3182</v>
      </c>
      <c r="Q3006" s="76">
        <v>42656</v>
      </c>
      <c r="R3006" s="76">
        <v>529</v>
      </c>
    </row>
    <row r="3007" spans="1:18">
      <c r="A3007" s="82">
        <f t="shared" si="230"/>
        <v>576203202008</v>
      </c>
      <c r="B3007" s="82" t="str">
        <f t="shared" si="231"/>
        <v>57620320</v>
      </c>
      <c r="C3007" s="82">
        <f t="shared" si="232"/>
        <v>2008</v>
      </c>
      <c r="D3007" s="82">
        <f t="shared" si="233"/>
        <v>7567.98</v>
      </c>
      <c r="E3007" s="82">
        <f t="shared" si="234"/>
        <v>1044.6399999999999</v>
      </c>
      <c r="F3007" s="82">
        <f t="array" ref="F3007">SUM(IF(M3007:N3007="-",0,M3007:N3007),IF(O3007="-",0,-O3007))/100</f>
        <v>581.07000000000005</v>
      </c>
      <c r="G3007" s="82">
        <f t="array" ref="G3007">SUM(IF(P3007="-",0,P3007),IF(R3007="-",0,R3007))/100</f>
        <v>37.049999999999997</v>
      </c>
      <c r="H3007" s="82">
        <f t="array" ref="H3007">SUM(IF(Q3007="-",0,Q3007))/100</f>
        <v>426.52</v>
      </c>
      <c r="I3007" s="76">
        <v>5762032</v>
      </c>
      <c r="J3007" s="76" t="s">
        <v>297</v>
      </c>
      <c r="K3007" s="77">
        <v>39813</v>
      </c>
      <c r="L3007" s="76">
        <v>756798</v>
      </c>
      <c r="M3007" s="76">
        <v>56461</v>
      </c>
      <c r="N3007" s="76">
        <v>1803</v>
      </c>
      <c r="O3007" s="76">
        <v>157</v>
      </c>
      <c r="P3007" s="76">
        <v>3178</v>
      </c>
      <c r="Q3007" s="76">
        <v>42652</v>
      </c>
      <c r="R3007" s="76">
        <v>527</v>
      </c>
    </row>
    <row r="3008" spans="1:18">
      <c r="A3008" s="82">
        <f t="shared" si="230"/>
        <v>576203202007</v>
      </c>
      <c r="B3008" s="82" t="str">
        <f t="shared" si="231"/>
        <v>57620320</v>
      </c>
      <c r="C3008" s="82">
        <f t="shared" si="232"/>
        <v>2007</v>
      </c>
      <c r="D3008" s="82">
        <f t="shared" si="233"/>
        <v>7567.98</v>
      </c>
      <c r="E3008" s="82">
        <f t="shared" si="234"/>
        <v>1036.32</v>
      </c>
      <c r="F3008" s="82">
        <f t="array" ref="F3008">SUM(IF(M3008:N3008="-",0,M3008:N3008),IF(O3008="-",0,-O3008))/100</f>
        <v>574.44000000000005</v>
      </c>
      <c r="G3008" s="82">
        <f t="array" ref="G3008">SUM(IF(P3008="-",0,P3008),IF(R3008="-",0,R3008))/100</f>
        <v>36.92</v>
      </c>
      <c r="H3008" s="82">
        <f t="array" ref="H3008">SUM(IF(Q3008="-",0,Q3008))/100</f>
        <v>424.96</v>
      </c>
      <c r="I3008" s="76">
        <v>5762032</v>
      </c>
      <c r="J3008" s="76" t="s">
        <v>297</v>
      </c>
      <c r="K3008" s="77">
        <v>39447</v>
      </c>
      <c r="L3008" s="76">
        <v>756798</v>
      </c>
      <c r="M3008" s="76">
        <v>55791</v>
      </c>
      <c r="N3008" s="76">
        <v>1806</v>
      </c>
      <c r="O3008" s="76">
        <v>153</v>
      </c>
      <c r="P3008" s="76">
        <v>3167</v>
      </c>
      <c r="Q3008" s="76">
        <v>42496</v>
      </c>
      <c r="R3008" s="76">
        <v>525</v>
      </c>
    </row>
    <row r="3009" spans="1:18">
      <c r="A3009" s="82">
        <f t="shared" si="230"/>
        <v>576203202006</v>
      </c>
      <c r="B3009" s="82" t="str">
        <f t="shared" si="231"/>
        <v>57620320</v>
      </c>
      <c r="C3009" s="82">
        <f t="shared" si="232"/>
        <v>2006</v>
      </c>
      <c r="D3009" s="82">
        <f t="shared" si="233"/>
        <v>7567.99</v>
      </c>
      <c r="E3009" s="82">
        <f t="shared" si="234"/>
        <v>1030.93</v>
      </c>
      <c r="F3009" s="82">
        <f t="array" ref="F3009">SUM(IF(M3009:N3009="-",0,M3009:N3009),IF(O3009="-",0,-O3009))/100</f>
        <v>570.84</v>
      </c>
      <c r="G3009" s="82">
        <f t="array" ref="G3009">SUM(IF(P3009="-",0,P3009),IF(R3009="-",0,R3009))/100</f>
        <v>36.729999999999997</v>
      </c>
      <c r="H3009" s="82">
        <f t="array" ref="H3009">SUM(IF(Q3009="-",0,Q3009))/100</f>
        <v>423.36</v>
      </c>
      <c r="I3009" s="76">
        <v>5762032</v>
      </c>
      <c r="J3009" s="76" t="s">
        <v>297</v>
      </c>
      <c r="K3009" s="77">
        <v>39082</v>
      </c>
      <c r="L3009" s="76">
        <v>756799</v>
      </c>
      <c r="M3009" s="76">
        <v>55327</v>
      </c>
      <c r="N3009" s="76">
        <v>1910</v>
      </c>
      <c r="O3009" s="76">
        <v>153</v>
      </c>
      <c r="P3009" s="76">
        <v>3148</v>
      </c>
      <c r="Q3009" s="76">
        <v>42336</v>
      </c>
      <c r="R3009" s="76">
        <v>525</v>
      </c>
    </row>
    <row r="3010" spans="1:18">
      <c r="A3010" s="82">
        <f t="shared" si="230"/>
        <v>576203602015</v>
      </c>
      <c r="B3010" s="82" t="str">
        <f t="shared" si="231"/>
        <v>57620360</v>
      </c>
      <c r="C3010" s="82">
        <f t="shared" si="232"/>
        <v>2015</v>
      </c>
      <c r="D3010" s="82">
        <f t="shared" si="233"/>
        <v>16883.669999999998</v>
      </c>
      <c r="E3010" s="82">
        <f t="shared" si="234"/>
        <v>2039.9899999999998</v>
      </c>
      <c r="F3010" s="82">
        <f t="array" ref="F3010">SUM(IF(M3010:N3010="-",0,M3010:N3010),IF(O3010="-",0,-O3010))/100</f>
        <v>1049.0899999999999</v>
      </c>
      <c r="G3010" s="82">
        <f t="array" ref="G3010">SUM(IF(P3010="-",0,P3010),IF(R3010="-",0,R3010))/100</f>
        <v>100.58</v>
      </c>
      <c r="H3010" s="82">
        <f t="array" ref="H3010">SUM(IF(Q3010="-",0,Q3010))/100</f>
        <v>890.32</v>
      </c>
      <c r="I3010" s="76">
        <v>5762036</v>
      </c>
      <c r="J3010" s="76" t="s">
        <v>298</v>
      </c>
      <c r="K3010" s="77">
        <v>42369</v>
      </c>
      <c r="L3010" s="76">
        <v>1688367</v>
      </c>
      <c r="M3010" s="76">
        <v>98505</v>
      </c>
      <c r="N3010" s="76">
        <v>10390</v>
      </c>
      <c r="O3010" s="76">
        <v>3986</v>
      </c>
      <c r="P3010" s="76">
        <v>8654</v>
      </c>
      <c r="Q3010" s="76">
        <v>89032</v>
      </c>
      <c r="R3010" s="76">
        <v>1404</v>
      </c>
    </row>
    <row r="3011" spans="1:18">
      <c r="A3011" s="82">
        <f t="shared" si="230"/>
        <v>576203602014</v>
      </c>
      <c r="B3011" s="82" t="str">
        <f t="shared" si="231"/>
        <v>57620360</v>
      </c>
      <c r="C3011" s="82">
        <f t="shared" si="232"/>
        <v>2014</v>
      </c>
      <c r="D3011" s="82">
        <f t="shared" si="233"/>
        <v>16883.63</v>
      </c>
      <c r="E3011" s="82">
        <f t="shared" si="234"/>
        <v>2021.83</v>
      </c>
      <c r="F3011" s="82">
        <f t="array" ref="F3011">SUM(IF(M3011:N3011="-",0,M3011:N3011),IF(O3011="-",0,-O3011))/100</f>
        <v>1033.56</v>
      </c>
      <c r="G3011" s="82">
        <f t="array" ref="G3011">SUM(IF(P3011="-",0,P3011),IF(R3011="-",0,R3011))/100</f>
        <v>86.93</v>
      </c>
      <c r="H3011" s="82">
        <f t="array" ref="H3011">SUM(IF(Q3011="-",0,Q3011))/100</f>
        <v>901.34</v>
      </c>
      <c r="I3011" s="76">
        <v>5762036</v>
      </c>
      <c r="J3011" s="76" t="s">
        <v>298</v>
      </c>
      <c r="K3011" s="77">
        <v>42004</v>
      </c>
      <c r="L3011" s="76">
        <v>1688363</v>
      </c>
      <c r="M3011" s="76">
        <v>97437</v>
      </c>
      <c r="N3011" s="76">
        <v>8025</v>
      </c>
      <c r="O3011" s="76">
        <v>2106</v>
      </c>
      <c r="P3011" s="76">
        <v>7303</v>
      </c>
      <c r="Q3011" s="76">
        <v>90134</v>
      </c>
      <c r="R3011" s="76">
        <v>1390</v>
      </c>
    </row>
    <row r="3012" spans="1:18">
      <c r="A3012" s="82">
        <f t="shared" si="230"/>
        <v>576203602013</v>
      </c>
      <c r="B3012" s="82" t="str">
        <f t="shared" si="231"/>
        <v>57620360</v>
      </c>
      <c r="C3012" s="82">
        <f t="shared" si="232"/>
        <v>2013</v>
      </c>
      <c r="D3012" s="82">
        <f t="shared" si="233"/>
        <v>16883.63</v>
      </c>
      <c r="E3012" s="82">
        <f t="shared" si="234"/>
        <v>2015.1200000000001</v>
      </c>
      <c r="F3012" s="82">
        <f t="array" ref="F3012">SUM(IF(M3012:N3012="-",0,M3012:N3012),IF(O3012="-",0,-O3012))/100</f>
        <v>1026.68</v>
      </c>
      <c r="G3012" s="82">
        <f t="array" ref="G3012">SUM(IF(P3012="-",0,P3012),IF(R3012="-",0,R3012))/100</f>
        <v>86.49</v>
      </c>
      <c r="H3012" s="82">
        <f t="array" ref="H3012">SUM(IF(Q3012="-",0,Q3012))/100</f>
        <v>901.95</v>
      </c>
      <c r="I3012" s="76">
        <v>5762036</v>
      </c>
      <c r="J3012" s="76" t="s">
        <v>298</v>
      </c>
      <c r="K3012" s="77">
        <v>41639</v>
      </c>
      <c r="L3012" s="76">
        <v>1688363</v>
      </c>
      <c r="M3012" s="76">
        <v>96832</v>
      </c>
      <c r="N3012" s="76">
        <v>7942</v>
      </c>
      <c r="O3012" s="76">
        <v>2106</v>
      </c>
      <c r="P3012" s="76">
        <v>7217</v>
      </c>
      <c r="Q3012" s="76">
        <v>90195</v>
      </c>
      <c r="R3012" s="76">
        <v>1432</v>
      </c>
    </row>
    <row r="3013" spans="1:18">
      <c r="A3013" s="82">
        <f t="shared" si="230"/>
        <v>576203602012</v>
      </c>
      <c r="B3013" s="82" t="str">
        <f t="shared" si="231"/>
        <v>57620360</v>
      </c>
      <c r="C3013" s="82">
        <f t="shared" si="232"/>
        <v>2012</v>
      </c>
      <c r="D3013" s="82">
        <f t="shared" si="233"/>
        <v>16883.78</v>
      </c>
      <c r="E3013" s="82">
        <f t="shared" si="234"/>
        <v>2008.23</v>
      </c>
      <c r="F3013" s="82">
        <f t="array" ref="F3013">SUM(IF(M3013:N3013="-",0,M3013:N3013),IF(O3013="-",0,-O3013))/100</f>
        <v>1018.21</v>
      </c>
      <c r="G3013" s="82">
        <f t="array" ref="G3013">SUM(IF(P3013="-",0,P3013),IF(R3013="-",0,R3013))/100</f>
        <v>87.42</v>
      </c>
      <c r="H3013" s="82">
        <f t="array" ref="H3013">SUM(IF(Q3013="-",0,Q3013))/100</f>
        <v>902.6</v>
      </c>
      <c r="I3013" s="76">
        <v>5762036</v>
      </c>
      <c r="J3013" s="76" t="s">
        <v>298</v>
      </c>
      <c r="K3013" s="77">
        <v>41274</v>
      </c>
      <c r="L3013" s="76">
        <v>1688378</v>
      </c>
      <c r="M3013" s="76">
        <v>96192</v>
      </c>
      <c r="N3013" s="76">
        <v>7735</v>
      </c>
      <c r="O3013" s="76">
        <v>2106</v>
      </c>
      <c r="P3013" s="76">
        <v>7316</v>
      </c>
      <c r="Q3013" s="76">
        <v>90260</v>
      </c>
      <c r="R3013" s="76">
        <v>1426</v>
      </c>
    </row>
    <row r="3014" spans="1:18">
      <c r="A3014" s="82">
        <f t="shared" si="230"/>
        <v>576203602011</v>
      </c>
      <c r="B3014" s="82" t="str">
        <f t="shared" si="231"/>
        <v>57620360</v>
      </c>
      <c r="C3014" s="82">
        <f t="shared" si="232"/>
        <v>2011</v>
      </c>
      <c r="D3014" s="82">
        <f t="shared" si="233"/>
        <v>16883.78</v>
      </c>
      <c r="E3014" s="82">
        <f t="shared" si="234"/>
        <v>2002.35</v>
      </c>
      <c r="F3014" s="82">
        <f t="array" ref="F3014">SUM(IF(M3014:N3014="-",0,M3014:N3014),IF(O3014="-",0,-O3014))/100</f>
        <v>1012.43</v>
      </c>
      <c r="G3014" s="82">
        <f t="array" ref="G3014">SUM(IF(P3014="-",0,P3014),IF(R3014="-",0,R3014))/100</f>
        <v>87.61</v>
      </c>
      <c r="H3014" s="82">
        <f t="array" ref="H3014">SUM(IF(Q3014="-",0,Q3014))/100</f>
        <v>902.31</v>
      </c>
      <c r="I3014" s="76">
        <v>5762036</v>
      </c>
      <c r="J3014" s="76" t="s">
        <v>298</v>
      </c>
      <c r="K3014" s="77">
        <v>40908</v>
      </c>
      <c r="L3014" s="76">
        <v>1688378</v>
      </c>
      <c r="M3014" s="76">
        <v>95598</v>
      </c>
      <c r="N3014" s="76">
        <v>7751</v>
      </c>
      <c r="O3014" s="76">
        <v>2106</v>
      </c>
      <c r="P3014" s="76">
        <v>7335</v>
      </c>
      <c r="Q3014" s="76">
        <v>90231</v>
      </c>
      <c r="R3014" s="76">
        <v>1426</v>
      </c>
    </row>
    <row r="3015" spans="1:18">
      <c r="A3015" s="82">
        <f t="shared" si="230"/>
        <v>576203602010</v>
      </c>
      <c r="B3015" s="82" t="str">
        <f t="shared" si="231"/>
        <v>57620360</v>
      </c>
      <c r="C3015" s="82">
        <f t="shared" si="232"/>
        <v>2010</v>
      </c>
      <c r="D3015" s="82">
        <f t="shared" si="233"/>
        <v>16871.22</v>
      </c>
      <c r="E3015" s="82">
        <f t="shared" si="234"/>
        <v>1991.43</v>
      </c>
      <c r="F3015" s="82">
        <f t="array" ref="F3015">SUM(IF(M3015:N3015="-",0,M3015:N3015),IF(O3015="-",0,-O3015))/100</f>
        <v>1008.46</v>
      </c>
      <c r="G3015" s="82">
        <f t="array" ref="G3015">SUM(IF(P3015="-",0,P3015),IF(R3015="-",0,R3015))/100</f>
        <v>86.76</v>
      </c>
      <c r="H3015" s="82">
        <f t="array" ref="H3015">SUM(IF(Q3015="-",0,Q3015))/100</f>
        <v>896.21</v>
      </c>
      <c r="I3015" s="76">
        <v>5762036</v>
      </c>
      <c r="J3015" s="76" t="s">
        <v>298</v>
      </c>
      <c r="K3015" s="77">
        <v>40543</v>
      </c>
      <c r="L3015" s="76">
        <v>1687122</v>
      </c>
      <c r="M3015" s="76">
        <v>95530</v>
      </c>
      <c r="N3015" s="76">
        <v>7427</v>
      </c>
      <c r="O3015" s="76">
        <v>2111</v>
      </c>
      <c r="P3015" s="76">
        <v>7258</v>
      </c>
      <c r="Q3015" s="76">
        <v>89621</v>
      </c>
      <c r="R3015" s="76">
        <v>1418</v>
      </c>
    </row>
    <row r="3016" spans="1:18">
      <c r="A3016" s="82">
        <f t="shared" si="230"/>
        <v>576203602009</v>
      </c>
      <c r="B3016" s="82" t="str">
        <f t="shared" si="231"/>
        <v>57620360</v>
      </c>
      <c r="C3016" s="82">
        <f t="shared" si="232"/>
        <v>2009</v>
      </c>
      <c r="D3016" s="82">
        <f t="shared" si="233"/>
        <v>16871.22</v>
      </c>
      <c r="E3016" s="82">
        <f t="shared" si="234"/>
        <v>1989.08</v>
      </c>
      <c r="F3016" s="82">
        <f t="array" ref="F3016">SUM(IF(M3016:N3016="-",0,M3016:N3016),IF(O3016="-",0,-O3016))/100</f>
        <v>1006.14</v>
      </c>
      <c r="G3016" s="82">
        <f t="array" ref="G3016">SUM(IF(P3016="-",0,P3016),IF(R3016="-",0,R3016))/100</f>
        <v>86.76</v>
      </c>
      <c r="H3016" s="82">
        <f t="array" ref="H3016">SUM(IF(Q3016="-",0,Q3016))/100</f>
        <v>896.18</v>
      </c>
      <c r="I3016" s="76">
        <v>5762036</v>
      </c>
      <c r="J3016" s="76" t="s">
        <v>298</v>
      </c>
      <c r="K3016" s="77">
        <v>40178</v>
      </c>
      <c r="L3016" s="76">
        <v>1687122</v>
      </c>
      <c r="M3016" s="76">
        <v>95326</v>
      </c>
      <c r="N3016" s="76">
        <v>7399</v>
      </c>
      <c r="O3016" s="76">
        <v>2111</v>
      </c>
      <c r="P3016" s="76">
        <v>7258</v>
      </c>
      <c r="Q3016" s="76">
        <v>89618</v>
      </c>
      <c r="R3016" s="76">
        <v>1418</v>
      </c>
    </row>
    <row r="3017" spans="1:18">
      <c r="A3017" s="82">
        <f t="shared" si="230"/>
        <v>576203602008</v>
      </c>
      <c r="B3017" s="82" t="str">
        <f t="shared" si="231"/>
        <v>57620360</v>
      </c>
      <c r="C3017" s="82">
        <f t="shared" si="232"/>
        <v>2008</v>
      </c>
      <c r="D3017" s="82">
        <f t="shared" si="233"/>
        <v>16871.14</v>
      </c>
      <c r="E3017" s="82">
        <f t="shared" si="234"/>
        <v>1980.92</v>
      </c>
      <c r="F3017" s="82">
        <f t="array" ref="F3017">SUM(IF(M3017:N3017="-",0,M3017:N3017),IF(O3017="-",0,-O3017))/100</f>
        <v>998.7</v>
      </c>
      <c r="G3017" s="82">
        <f t="array" ref="G3017">SUM(IF(P3017="-",0,P3017),IF(R3017="-",0,R3017))/100</f>
        <v>87.66</v>
      </c>
      <c r="H3017" s="82">
        <f t="array" ref="H3017">SUM(IF(Q3017="-",0,Q3017))/100</f>
        <v>894.56</v>
      </c>
      <c r="I3017" s="76">
        <v>5762036</v>
      </c>
      <c r="J3017" s="76" t="s">
        <v>298</v>
      </c>
      <c r="K3017" s="77">
        <v>39813</v>
      </c>
      <c r="L3017" s="76">
        <v>1687114</v>
      </c>
      <c r="M3017" s="76">
        <v>94382</v>
      </c>
      <c r="N3017" s="76">
        <v>7599</v>
      </c>
      <c r="O3017" s="76">
        <v>2111</v>
      </c>
      <c r="P3017" s="76">
        <v>7348</v>
      </c>
      <c r="Q3017" s="76">
        <v>89456</v>
      </c>
      <c r="R3017" s="76">
        <v>1418</v>
      </c>
    </row>
    <row r="3018" spans="1:18">
      <c r="A3018" s="82">
        <f t="shared" si="230"/>
        <v>576203602007</v>
      </c>
      <c r="B3018" s="82" t="str">
        <f t="shared" si="231"/>
        <v>57620360</v>
      </c>
      <c r="C3018" s="82">
        <f t="shared" si="232"/>
        <v>2007</v>
      </c>
      <c r="D3018" s="82">
        <f t="shared" si="233"/>
        <v>16870.59</v>
      </c>
      <c r="E3018" s="82">
        <f t="shared" si="234"/>
        <v>1970.44</v>
      </c>
      <c r="F3018" s="82">
        <f t="array" ref="F3018">SUM(IF(M3018:N3018="-",0,M3018:N3018),IF(O3018="-",0,-O3018))/100</f>
        <v>994.26</v>
      </c>
      <c r="G3018" s="82">
        <f t="array" ref="G3018">SUM(IF(P3018="-",0,P3018),IF(R3018="-",0,R3018))/100</f>
        <v>86</v>
      </c>
      <c r="H3018" s="82">
        <f t="array" ref="H3018">SUM(IF(Q3018="-",0,Q3018))/100</f>
        <v>890.18</v>
      </c>
      <c r="I3018" s="76">
        <v>5762036</v>
      </c>
      <c r="J3018" s="76" t="s">
        <v>298</v>
      </c>
      <c r="K3018" s="77">
        <v>39447</v>
      </c>
      <c r="L3018" s="76">
        <v>1687059</v>
      </c>
      <c r="M3018" s="76">
        <v>93722</v>
      </c>
      <c r="N3018" s="76">
        <v>7815</v>
      </c>
      <c r="O3018" s="76">
        <v>2111</v>
      </c>
      <c r="P3018" s="76">
        <v>7181</v>
      </c>
      <c r="Q3018" s="76">
        <v>89018</v>
      </c>
      <c r="R3018" s="76">
        <v>1419</v>
      </c>
    </row>
    <row r="3019" spans="1:18">
      <c r="A3019" s="82">
        <f t="shared" ref="A3019:A3082" si="235">(B3019&amp;C3019)+0</f>
        <v>576203602006</v>
      </c>
      <c r="B3019" s="82" t="str">
        <f t="shared" ref="B3019:B3082" si="236">LEFT(I3019&amp;"00000000",8)</f>
        <v>57620360</v>
      </c>
      <c r="C3019" s="82">
        <f t="shared" ref="C3019:C3082" si="237">YEAR(K3019)</f>
        <v>2006</v>
      </c>
      <c r="D3019" s="82">
        <f t="shared" ref="D3019:D3082" si="238">IF(L3019="-",0,L3019/100)</f>
        <v>16870.650000000001</v>
      </c>
      <c r="E3019" s="82">
        <f t="shared" ref="E3019:E3082" si="239">SUM(F3019:H3019)</f>
        <v>1958.5100000000002</v>
      </c>
      <c r="F3019" s="82">
        <f t="array" ref="F3019">SUM(IF(M3019:N3019="-",0,M3019:N3019),IF(O3019="-",0,-O3019))/100</f>
        <v>984.2</v>
      </c>
      <c r="G3019" s="82">
        <f t="array" ref="G3019">SUM(IF(P3019="-",0,P3019),IF(R3019="-",0,R3019))/100</f>
        <v>85.65</v>
      </c>
      <c r="H3019" s="82">
        <f t="array" ref="H3019">SUM(IF(Q3019="-",0,Q3019))/100</f>
        <v>888.66</v>
      </c>
      <c r="I3019" s="76">
        <v>5762036</v>
      </c>
      <c r="J3019" s="76" t="s">
        <v>298</v>
      </c>
      <c r="K3019" s="77">
        <v>39082</v>
      </c>
      <c r="L3019" s="76">
        <v>1687065</v>
      </c>
      <c r="M3019" s="76">
        <v>92735</v>
      </c>
      <c r="N3019" s="76">
        <v>7778</v>
      </c>
      <c r="O3019" s="76">
        <v>2093</v>
      </c>
      <c r="P3019" s="76">
        <v>7146</v>
      </c>
      <c r="Q3019" s="76">
        <v>88866</v>
      </c>
      <c r="R3019" s="76">
        <v>1419</v>
      </c>
    </row>
    <row r="3020" spans="1:18">
      <c r="A3020" s="82">
        <f t="shared" si="235"/>
        <v>576204002015</v>
      </c>
      <c r="B3020" s="82" t="str">
        <f t="shared" si="236"/>
        <v>57620400</v>
      </c>
      <c r="C3020" s="82">
        <f t="shared" si="237"/>
        <v>2015</v>
      </c>
      <c r="D3020" s="82">
        <f t="shared" si="238"/>
        <v>12841.05</v>
      </c>
      <c r="E3020" s="82">
        <f t="shared" si="239"/>
        <v>976.34</v>
      </c>
      <c r="F3020" s="82">
        <f t="array" ref="F3020">SUM(IF(M3020:N3020="-",0,M3020:N3020),IF(O3020="-",0,-O3020))/100</f>
        <v>407.56</v>
      </c>
      <c r="G3020" s="82">
        <f t="array" ref="G3020">SUM(IF(P3020="-",0,P3020),IF(R3020="-",0,R3020))/100</f>
        <v>41.08</v>
      </c>
      <c r="H3020" s="82">
        <f t="array" ref="H3020">SUM(IF(Q3020="-",0,Q3020))/100</f>
        <v>527.70000000000005</v>
      </c>
      <c r="I3020" s="76">
        <v>5762040</v>
      </c>
      <c r="J3020" s="76" t="s">
        <v>299</v>
      </c>
      <c r="K3020" s="77">
        <v>42369</v>
      </c>
      <c r="L3020" s="76">
        <v>1284105</v>
      </c>
      <c r="M3020" s="76">
        <v>39732</v>
      </c>
      <c r="N3020" s="76">
        <v>1622</v>
      </c>
      <c r="O3020" s="76">
        <v>598</v>
      </c>
      <c r="P3020" s="76">
        <v>3560</v>
      </c>
      <c r="Q3020" s="76">
        <v>52770</v>
      </c>
      <c r="R3020" s="76">
        <v>548</v>
      </c>
    </row>
    <row r="3021" spans="1:18">
      <c r="A3021" s="82">
        <f t="shared" si="235"/>
        <v>576204002014</v>
      </c>
      <c r="B3021" s="82" t="str">
        <f t="shared" si="236"/>
        <v>57620400</v>
      </c>
      <c r="C3021" s="82">
        <f t="shared" si="237"/>
        <v>2014</v>
      </c>
      <c r="D3021" s="82">
        <f t="shared" si="238"/>
        <v>12841.08</v>
      </c>
      <c r="E3021" s="82">
        <f t="shared" si="239"/>
        <v>978.56</v>
      </c>
      <c r="F3021" s="82">
        <f t="array" ref="F3021">SUM(IF(M3021:N3021="-",0,M3021:N3021),IF(O3021="-",0,-O3021))/100</f>
        <v>406.58</v>
      </c>
      <c r="G3021" s="82">
        <f t="array" ref="G3021">SUM(IF(P3021="-",0,P3021),IF(R3021="-",0,R3021))/100</f>
        <v>42.49</v>
      </c>
      <c r="H3021" s="82">
        <f t="array" ref="H3021">SUM(IF(Q3021="-",0,Q3021))/100</f>
        <v>529.49</v>
      </c>
      <c r="I3021" s="76">
        <v>5762040</v>
      </c>
      <c r="J3021" s="76" t="s">
        <v>299</v>
      </c>
      <c r="K3021" s="77">
        <v>42004</v>
      </c>
      <c r="L3021" s="76">
        <v>1284108</v>
      </c>
      <c r="M3021" s="76">
        <v>39634</v>
      </c>
      <c r="N3021" s="76">
        <v>1622</v>
      </c>
      <c r="O3021" s="76">
        <v>598</v>
      </c>
      <c r="P3021" s="76">
        <v>3690</v>
      </c>
      <c r="Q3021" s="76">
        <v>52949</v>
      </c>
      <c r="R3021" s="76">
        <v>559</v>
      </c>
    </row>
    <row r="3022" spans="1:18">
      <c r="A3022" s="82">
        <f t="shared" si="235"/>
        <v>576204002013</v>
      </c>
      <c r="B3022" s="82" t="str">
        <f t="shared" si="236"/>
        <v>57620400</v>
      </c>
      <c r="C3022" s="82">
        <f t="shared" si="237"/>
        <v>2013</v>
      </c>
      <c r="D3022" s="82">
        <f t="shared" si="238"/>
        <v>12841.09</v>
      </c>
      <c r="E3022" s="82">
        <f t="shared" si="239"/>
        <v>977.33</v>
      </c>
      <c r="F3022" s="82">
        <f t="array" ref="F3022">SUM(IF(M3022:N3022="-",0,M3022:N3022),IF(O3022="-",0,-O3022))/100</f>
        <v>405.29</v>
      </c>
      <c r="G3022" s="82">
        <f t="array" ref="G3022">SUM(IF(P3022="-",0,P3022),IF(R3022="-",0,R3022))/100</f>
        <v>42.57</v>
      </c>
      <c r="H3022" s="82">
        <f t="array" ref="H3022">SUM(IF(Q3022="-",0,Q3022))/100</f>
        <v>529.47</v>
      </c>
      <c r="I3022" s="76">
        <v>5762040</v>
      </c>
      <c r="J3022" s="76" t="s">
        <v>299</v>
      </c>
      <c r="K3022" s="77">
        <v>41639</v>
      </c>
      <c r="L3022" s="76">
        <v>1284109</v>
      </c>
      <c r="M3022" s="76">
        <v>39489</v>
      </c>
      <c r="N3022" s="76">
        <v>1638</v>
      </c>
      <c r="O3022" s="76">
        <v>598</v>
      </c>
      <c r="P3022" s="76">
        <v>3698</v>
      </c>
      <c r="Q3022" s="76">
        <v>52947</v>
      </c>
      <c r="R3022" s="76">
        <v>559</v>
      </c>
    </row>
    <row r="3023" spans="1:18">
      <c r="A3023" s="82">
        <f t="shared" si="235"/>
        <v>576204002012</v>
      </c>
      <c r="B3023" s="82" t="str">
        <f t="shared" si="236"/>
        <v>57620400</v>
      </c>
      <c r="C3023" s="82">
        <f t="shared" si="237"/>
        <v>2012</v>
      </c>
      <c r="D3023" s="82">
        <f t="shared" si="238"/>
        <v>12841.05</v>
      </c>
      <c r="E3023" s="82">
        <f t="shared" si="239"/>
        <v>972.43000000000006</v>
      </c>
      <c r="F3023" s="82">
        <f t="array" ref="F3023">SUM(IF(M3023:N3023="-",0,M3023:N3023),IF(O3023="-",0,-O3023))/100</f>
        <v>400.06</v>
      </c>
      <c r="G3023" s="82">
        <f t="array" ref="G3023">SUM(IF(P3023="-",0,P3023),IF(R3023="-",0,R3023))/100</f>
        <v>41.87</v>
      </c>
      <c r="H3023" s="82">
        <f t="array" ref="H3023">SUM(IF(Q3023="-",0,Q3023))/100</f>
        <v>530.5</v>
      </c>
      <c r="I3023" s="76">
        <v>5762040</v>
      </c>
      <c r="J3023" s="76" t="s">
        <v>299</v>
      </c>
      <c r="K3023" s="77">
        <v>41274</v>
      </c>
      <c r="L3023" s="76">
        <v>1284105</v>
      </c>
      <c r="M3023" s="76">
        <v>39043</v>
      </c>
      <c r="N3023" s="76">
        <v>1561</v>
      </c>
      <c r="O3023" s="76">
        <v>598</v>
      </c>
      <c r="P3023" s="76">
        <v>3636</v>
      </c>
      <c r="Q3023" s="76">
        <v>53050</v>
      </c>
      <c r="R3023" s="76">
        <v>551</v>
      </c>
    </row>
    <row r="3024" spans="1:18">
      <c r="A3024" s="82">
        <f t="shared" si="235"/>
        <v>576204002011</v>
      </c>
      <c r="B3024" s="82" t="str">
        <f t="shared" si="236"/>
        <v>57620400</v>
      </c>
      <c r="C3024" s="82">
        <f t="shared" si="237"/>
        <v>2011</v>
      </c>
      <c r="D3024" s="82">
        <f t="shared" si="238"/>
        <v>12841.05</v>
      </c>
      <c r="E3024" s="82">
        <f t="shared" si="239"/>
        <v>970.09999999999991</v>
      </c>
      <c r="F3024" s="82">
        <f t="array" ref="F3024">SUM(IF(M3024:N3024="-",0,M3024:N3024),IF(O3024="-",0,-O3024))/100</f>
        <v>397.63</v>
      </c>
      <c r="G3024" s="82">
        <f t="array" ref="G3024">SUM(IF(P3024="-",0,P3024),IF(R3024="-",0,R3024))/100</f>
        <v>41.91</v>
      </c>
      <c r="H3024" s="82">
        <f t="array" ref="H3024">SUM(IF(Q3024="-",0,Q3024))/100</f>
        <v>530.55999999999995</v>
      </c>
      <c r="I3024" s="76">
        <v>5762040</v>
      </c>
      <c r="J3024" s="76" t="s">
        <v>299</v>
      </c>
      <c r="K3024" s="77">
        <v>40908</v>
      </c>
      <c r="L3024" s="76">
        <v>1284105</v>
      </c>
      <c r="M3024" s="76">
        <v>38589</v>
      </c>
      <c r="N3024" s="76">
        <v>1772</v>
      </c>
      <c r="O3024" s="76">
        <v>598</v>
      </c>
      <c r="P3024" s="76">
        <v>3640</v>
      </c>
      <c r="Q3024" s="76">
        <v>53056</v>
      </c>
      <c r="R3024" s="76">
        <v>551</v>
      </c>
    </row>
    <row r="3025" spans="1:18">
      <c r="A3025" s="82">
        <f t="shared" si="235"/>
        <v>576204002010</v>
      </c>
      <c r="B3025" s="82" t="str">
        <f t="shared" si="236"/>
        <v>57620400</v>
      </c>
      <c r="C3025" s="82">
        <f t="shared" si="237"/>
        <v>2010</v>
      </c>
      <c r="D3025" s="82">
        <f t="shared" si="238"/>
        <v>12814.14</v>
      </c>
      <c r="E3025" s="82">
        <f t="shared" si="239"/>
        <v>965.51</v>
      </c>
      <c r="F3025" s="82">
        <f t="array" ref="F3025">SUM(IF(M3025:N3025="-",0,M3025:N3025),IF(O3025="-",0,-O3025))/100</f>
        <v>394.73</v>
      </c>
      <c r="G3025" s="82">
        <f t="array" ref="G3025">SUM(IF(P3025="-",0,P3025),IF(R3025="-",0,R3025))/100</f>
        <v>41.05</v>
      </c>
      <c r="H3025" s="82">
        <f t="array" ref="H3025">SUM(IF(Q3025="-",0,Q3025))/100</f>
        <v>529.73</v>
      </c>
      <c r="I3025" s="76">
        <v>5762040</v>
      </c>
      <c r="J3025" s="76" t="s">
        <v>299</v>
      </c>
      <c r="K3025" s="77">
        <v>40543</v>
      </c>
      <c r="L3025" s="76">
        <v>1281414</v>
      </c>
      <c r="M3025" s="76">
        <v>38556</v>
      </c>
      <c r="N3025" s="76">
        <v>1523</v>
      </c>
      <c r="O3025" s="76">
        <v>606</v>
      </c>
      <c r="P3025" s="76">
        <v>3558</v>
      </c>
      <c r="Q3025" s="76">
        <v>52973</v>
      </c>
      <c r="R3025" s="76">
        <v>547</v>
      </c>
    </row>
    <row r="3026" spans="1:18">
      <c r="A3026" s="82">
        <f t="shared" si="235"/>
        <v>576204002009</v>
      </c>
      <c r="B3026" s="82" t="str">
        <f t="shared" si="236"/>
        <v>57620400</v>
      </c>
      <c r="C3026" s="82">
        <f t="shared" si="237"/>
        <v>2009</v>
      </c>
      <c r="D3026" s="82">
        <f t="shared" si="238"/>
        <v>12814.14</v>
      </c>
      <c r="E3026" s="82">
        <f t="shared" si="239"/>
        <v>963.68000000000006</v>
      </c>
      <c r="F3026" s="82">
        <f t="array" ref="F3026">SUM(IF(M3026:N3026="-",0,M3026:N3026),IF(O3026="-",0,-O3026))/100</f>
        <v>393.53</v>
      </c>
      <c r="G3026" s="82">
        <f t="array" ref="G3026">SUM(IF(P3026="-",0,P3026),IF(R3026="-",0,R3026))/100</f>
        <v>41.05</v>
      </c>
      <c r="H3026" s="82">
        <f t="array" ref="H3026">SUM(IF(Q3026="-",0,Q3026))/100</f>
        <v>529.1</v>
      </c>
      <c r="I3026" s="76">
        <v>5762040</v>
      </c>
      <c r="J3026" s="76" t="s">
        <v>299</v>
      </c>
      <c r="K3026" s="77">
        <v>40178</v>
      </c>
      <c r="L3026" s="76">
        <v>1281414</v>
      </c>
      <c r="M3026" s="76">
        <v>38436</v>
      </c>
      <c r="N3026" s="76">
        <v>1524</v>
      </c>
      <c r="O3026" s="76">
        <v>607</v>
      </c>
      <c r="P3026" s="76">
        <v>3558</v>
      </c>
      <c r="Q3026" s="76">
        <v>52910</v>
      </c>
      <c r="R3026" s="76">
        <v>547</v>
      </c>
    </row>
    <row r="3027" spans="1:18">
      <c r="A3027" s="82">
        <f t="shared" si="235"/>
        <v>576204002008</v>
      </c>
      <c r="B3027" s="82" t="str">
        <f t="shared" si="236"/>
        <v>57620400</v>
      </c>
      <c r="C3027" s="82">
        <f t="shared" si="237"/>
        <v>2008</v>
      </c>
      <c r="D3027" s="82">
        <f t="shared" si="238"/>
        <v>12814.29</v>
      </c>
      <c r="E3027" s="82">
        <f t="shared" si="239"/>
        <v>958.79</v>
      </c>
      <c r="F3027" s="82">
        <f t="array" ref="F3027">SUM(IF(M3027:N3027="-",0,M3027:N3027),IF(O3027="-",0,-O3027))/100</f>
        <v>388.53</v>
      </c>
      <c r="G3027" s="82">
        <f t="array" ref="G3027">SUM(IF(P3027="-",0,P3027),IF(R3027="-",0,R3027))/100</f>
        <v>41.8</v>
      </c>
      <c r="H3027" s="82">
        <f t="array" ref="H3027">SUM(IF(Q3027="-",0,Q3027))/100</f>
        <v>528.46</v>
      </c>
      <c r="I3027" s="76">
        <v>5762040</v>
      </c>
      <c r="J3027" s="76" t="s">
        <v>299</v>
      </c>
      <c r="K3027" s="77">
        <v>39813</v>
      </c>
      <c r="L3027" s="76">
        <v>1281429</v>
      </c>
      <c r="M3027" s="76">
        <v>37940</v>
      </c>
      <c r="N3027" s="76">
        <v>1520</v>
      </c>
      <c r="O3027" s="76">
        <v>607</v>
      </c>
      <c r="P3027" s="76">
        <v>3633</v>
      </c>
      <c r="Q3027" s="76">
        <v>52846</v>
      </c>
      <c r="R3027" s="76">
        <v>547</v>
      </c>
    </row>
    <row r="3028" spans="1:18">
      <c r="A3028" s="82">
        <f t="shared" si="235"/>
        <v>576204002007</v>
      </c>
      <c r="B3028" s="82" t="str">
        <f t="shared" si="236"/>
        <v>57620400</v>
      </c>
      <c r="C3028" s="82">
        <f t="shared" si="237"/>
        <v>2007</v>
      </c>
      <c r="D3028" s="82">
        <f t="shared" si="238"/>
        <v>12814.11</v>
      </c>
      <c r="E3028" s="82">
        <f t="shared" si="239"/>
        <v>956.72</v>
      </c>
      <c r="F3028" s="82">
        <f t="array" ref="F3028">SUM(IF(M3028:N3028="-",0,M3028:N3028),IF(O3028="-",0,-O3028))/100</f>
        <v>386.4</v>
      </c>
      <c r="G3028" s="82">
        <f t="array" ref="G3028">SUM(IF(P3028="-",0,P3028),IF(R3028="-",0,R3028))/100</f>
        <v>41.88</v>
      </c>
      <c r="H3028" s="82">
        <f t="array" ref="H3028">SUM(IF(Q3028="-",0,Q3028))/100</f>
        <v>528.44000000000005</v>
      </c>
      <c r="I3028" s="76">
        <v>5762040</v>
      </c>
      <c r="J3028" s="76" t="s">
        <v>299</v>
      </c>
      <c r="K3028" s="77">
        <v>39447</v>
      </c>
      <c r="L3028" s="76">
        <v>1281411</v>
      </c>
      <c r="M3028" s="76">
        <v>37729</v>
      </c>
      <c r="N3028" s="76">
        <v>1518</v>
      </c>
      <c r="O3028" s="76">
        <v>607</v>
      </c>
      <c r="P3028" s="76">
        <v>3641</v>
      </c>
      <c r="Q3028" s="76">
        <v>52844</v>
      </c>
      <c r="R3028" s="76">
        <v>547</v>
      </c>
    </row>
    <row r="3029" spans="1:18">
      <c r="A3029" s="82">
        <f t="shared" si="235"/>
        <v>576204002006</v>
      </c>
      <c r="B3029" s="82" t="str">
        <f t="shared" si="236"/>
        <v>57620400</v>
      </c>
      <c r="C3029" s="82">
        <f t="shared" si="237"/>
        <v>2006</v>
      </c>
      <c r="D3029" s="82">
        <f t="shared" si="238"/>
        <v>12814.06</v>
      </c>
      <c r="E3029" s="82">
        <f t="shared" si="239"/>
        <v>950.57999999999993</v>
      </c>
      <c r="F3029" s="82">
        <f t="array" ref="F3029">SUM(IF(M3029:N3029="-",0,M3029:N3029),IF(O3029="-",0,-O3029))/100</f>
        <v>380.15</v>
      </c>
      <c r="G3029" s="82">
        <f t="array" ref="G3029">SUM(IF(P3029="-",0,P3029),IF(R3029="-",0,R3029))/100</f>
        <v>42.56</v>
      </c>
      <c r="H3029" s="82">
        <f t="array" ref="H3029">SUM(IF(Q3029="-",0,Q3029))/100</f>
        <v>527.87</v>
      </c>
      <c r="I3029" s="76">
        <v>5762040</v>
      </c>
      <c r="J3029" s="76" t="s">
        <v>299</v>
      </c>
      <c r="K3029" s="77">
        <v>39082</v>
      </c>
      <c r="L3029" s="76">
        <v>1281406</v>
      </c>
      <c r="M3029" s="76">
        <v>37113</v>
      </c>
      <c r="N3029" s="76">
        <v>1510</v>
      </c>
      <c r="O3029" s="76">
        <v>608</v>
      </c>
      <c r="P3029" s="76">
        <v>3710</v>
      </c>
      <c r="Q3029" s="76">
        <v>52787</v>
      </c>
      <c r="R3029" s="76">
        <v>546</v>
      </c>
    </row>
    <row r="3030" spans="1:18">
      <c r="A3030" s="82">
        <f t="shared" si="235"/>
        <v>576600002015</v>
      </c>
      <c r="B3030" s="82" t="str">
        <f t="shared" si="236"/>
        <v>57660000</v>
      </c>
      <c r="C3030" s="82">
        <f t="shared" si="237"/>
        <v>2015</v>
      </c>
      <c r="D3030" s="82">
        <f t="shared" si="238"/>
        <v>124621.41</v>
      </c>
      <c r="E3030" s="82">
        <f t="shared" si="239"/>
        <v>21028.78</v>
      </c>
      <c r="F3030" s="82">
        <f t="array" ref="F3030">SUM(IF(M3030:N3030="-",0,M3030:N3030),IF(O3030="-",0,-O3030))/100</f>
        <v>12258.68</v>
      </c>
      <c r="G3030" s="82">
        <f t="array" ref="G3030">SUM(IF(P3030="-",0,P3030),IF(R3030="-",0,R3030))/100</f>
        <v>2300.25</v>
      </c>
      <c r="H3030" s="82">
        <f t="array" ref="H3030">SUM(IF(Q3030="-",0,Q3030))/100</f>
        <v>6469.85</v>
      </c>
      <c r="I3030" s="76">
        <v>5766</v>
      </c>
      <c r="J3030" s="76" t="s">
        <v>300</v>
      </c>
      <c r="K3030" s="77">
        <v>42369</v>
      </c>
      <c r="L3030" s="76">
        <v>12462141</v>
      </c>
      <c r="M3030" s="76">
        <v>1193289</v>
      </c>
      <c r="N3030" s="76">
        <v>52534</v>
      </c>
      <c r="O3030" s="76">
        <v>19955</v>
      </c>
      <c r="P3030" s="76">
        <v>209538</v>
      </c>
      <c r="Q3030" s="76">
        <v>646985</v>
      </c>
      <c r="R3030" s="76">
        <v>20487</v>
      </c>
    </row>
    <row r="3031" spans="1:18">
      <c r="A3031" s="82">
        <f t="shared" si="235"/>
        <v>576600002014</v>
      </c>
      <c r="B3031" s="82" t="str">
        <f t="shared" si="236"/>
        <v>57660000</v>
      </c>
      <c r="C3031" s="82">
        <f t="shared" si="237"/>
        <v>2014</v>
      </c>
      <c r="D3031" s="82">
        <f t="shared" si="238"/>
        <v>124621.45</v>
      </c>
      <c r="E3031" s="82">
        <f t="shared" si="239"/>
        <v>21009.38</v>
      </c>
      <c r="F3031" s="82">
        <f t="array" ref="F3031">SUM(IF(M3031:N3031="-",0,M3031:N3031),IF(O3031="-",0,-O3031))/100</f>
        <v>12267.85</v>
      </c>
      <c r="G3031" s="82">
        <f t="array" ref="G3031">SUM(IF(P3031="-",0,P3031),IF(R3031="-",0,R3031))/100</f>
        <v>2256.25</v>
      </c>
      <c r="H3031" s="82">
        <f t="array" ref="H3031">SUM(IF(Q3031="-",0,Q3031))/100</f>
        <v>6485.28</v>
      </c>
      <c r="I3031" s="76">
        <v>5766</v>
      </c>
      <c r="J3031" s="76" t="s">
        <v>300</v>
      </c>
      <c r="K3031" s="77">
        <v>42004</v>
      </c>
      <c r="L3031" s="76">
        <v>12462145</v>
      </c>
      <c r="M3031" s="76">
        <v>1193102</v>
      </c>
      <c r="N3031" s="76">
        <v>55475</v>
      </c>
      <c r="O3031" s="76">
        <v>21792</v>
      </c>
      <c r="P3031" s="76">
        <v>205305</v>
      </c>
      <c r="Q3031" s="76">
        <v>648528</v>
      </c>
      <c r="R3031" s="76">
        <v>20320</v>
      </c>
    </row>
    <row r="3032" spans="1:18">
      <c r="A3032" s="82">
        <f t="shared" si="235"/>
        <v>576600002013</v>
      </c>
      <c r="B3032" s="82" t="str">
        <f t="shared" si="236"/>
        <v>57660000</v>
      </c>
      <c r="C3032" s="82">
        <f t="shared" si="237"/>
        <v>2013</v>
      </c>
      <c r="D3032" s="82">
        <f t="shared" si="238"/>
        <v>124621.45</v>
      </c>
      <c r="E3032" s="82">
        <f t="shared" si="239"/>
        <v>20939.12</v>
      </c>
      <c r="F3032" s="82">
        <f t="array" ref="F3032">SUM(IF(M3032:N3032="-",0,M3032:N3032),IF(O3032="-",0,-O3032))/100</f>
        <v>12228.24</v>
      </c>
      <c r="G3032" s="82">
        <f t="array" ref="G3032">SUM(IF(P3032="-",0,P3032),IF(R3032="-",0,R3032))/100</f>
        <v>2232.23</v>
      </c>
      <c r="H3032" s="82">
        <f t="array" ref="H3032">SUM(IF(Q3032="-",0,Q3032))/100</f>
        <v>6478.65</v>
      </c>
      <c r="I3032" s="76">
        <v>5766</v>
      </c>
      <c r="J3032" s="76" t="s">
        <v>300</v>
      </c>
      <c r="K3032" s="77">
        <v>41639</v>
      </c>
      <c r="L3032" s="76">
        <v>12462145</v>
      </c>
      <c r="M3032" s="76">
        <v>1188964</v>
      </c>
      <c r="N3032" s="76">
        <v>55262</v>
      </c>
      <c r="O3032" s="76">
        <v>21402</v>
      </c>
      <c r="P3032" s="76">
        <v>202860</v>
      </c>
      <c r="Q3032" s="76">
        <v>647865</v>
      </c>
      <c r="R3032" s="76">
        <v>20363</v>
      </c>
    </row>
    <row r="3033" spans="1:18">
      <c r="A3033" s="82">
        <f t="shared" si="235"/>
        <v>576600002012</v>
      </c>
      <c r="B3033" s="82" t="str">
        <f t="shared" si="236"/>
        <v>57660000</v>
      </c>
      <c r="C3033" s="82">
        <f t="shared" si="237"/>
        <v>2012</v>
      </c>
      <c r="D3033" s="82">
        <f t="shared" si="238"/>
        <v>124621.26</v>
      </c>
      <c r="E3033" s="82">
        <f t="shared" si="239"/>
        <v>20853.41</v>
      </c>
      <c r="F3033" s="82">
        <f t="array" ref="F3033">SUM(IF(M3033:N3033="-",0,M3033:N3033),IF(O3033="-",0,-O3033))/100</f>
        <v>12188.96</v>
      </c>
      <c r="G3033" s="82">
        <f t="array" ref="G3033">SUM(IF(P3033="-",0,P3033),IF(R3033="-",0,R3033))/100</f>
        <v>2214.52</v>
      </c>
      <c r="H3033" s="82">
        <f t="array" ref="H3033">SUM(IF(Q3033="-",0,Q3033))/100</f>
        <v>6449.93</v>
      </c>
      <c r="I3033" s="76">
        <v>5766</v>
      </c>
      <c r="J3033" s="76" t="s">
        <v>300</v>
      </c>
      <c r="K3033" s="77">
        <v>41274</v>
      </c>
      <c r="L3033" s="76">
        <v>12462126</v>
      </c>
      <c r="M3033" s="76">
        <v>1184859</v>
      </c>
      <c r="N3033" s="76">
        <v>58276</v>
      </c>
      <c r="O3033" s="76">
        <v>24239</v>
      </c>
      <c r="P3033" s="76">
        <v>201195</v>
      </c>
      <c r="Q3033" s="76">
        <v>644993</v>
      </c>
      <c r="R3033" s="76">
        <v>20257</v>
      </c>
    </row>
    <row r="3034" spans="1:18">
      <c r="A3034" s="82">
        <f t="shared" si="235"/>
        <v>576600002011</v>
      </c>
      <c r="B3034" s="82" t="str">
        <f t="shared" si="236"/>
        <v>57660000</v>
      </c>
      <c r="C3034" s="82">
        <f t="shared" si="237"/>
        <v>2011</v>
      </c>
      <c r="D3034" s="82">
        <f t="shared" si="238"/>
        <v>124621.27</v>
      </c>
      <c r="E3034" s="82">
        <f t="shared" si="239"/>
        <v>20807.57</v>
      </c>
      <c r="F3034" s="82">
        <f t="array" ref="F3034">SUM(IF(M3034:N3034="-",0,M3034:N3034),IF(O3034="-",0,-O3034))/100</f>
        <v>12161</v>
      </c>
      <c r="G3034" s="82">
        <f t="array" ref="G3034">SUM(IF(P3034="-",0,P3034),IF(R3034="-",0,R3034))/100</f>
        <v>2206.7800000000002</v>
      </c>
      <c r="H3034" s="82">
        <f t="array" ref="H3034">SUM(IF(Q3034="-",0,Q3034))/100</f>
        <v>6439.79</v>
      </c>
      <c r="I3034" s="76">
        <v>5766</v>
      </c>
      <c r="J3034" s="76" t="s">
        <v>300</v>
      </c>
      <c r="K3034" s="77">
        <v>40908</v>
      </c>
      <c r="L3034" s="76">
        <v>12462127</v>
      </c>
      <c r="M3034" s="76">
        <v>1181305</v>
      </c>
      <c r="N3034" s="76">
        <v>59017</v>
      </c>
      <c r="O3034" s="76">
        <v>24222</v>
      </c>
      <c r="P3034" s="76">
        <v>200422</v>
      </c>
      <c r="Q3034" s="76">
        <v>643979</v>
      </c>
      <c r="R3034" s="76">
        <v>20256</v>
      </c>
    </row>
    <row r="3035" spans="1:18">
      <c r="A3035" s="82">
        <f t="shared" si="235"/>
        <v>576600002010</v>
      </c>
      <c r="B3035" s="82" t="str">
        <f t="shared" si="236"/>
        <v>57660000</v>
      </c>
      <c r="C3035" s="82">
        <f t="shared" si="237"/>
        <v>2010</v>
      </c>
      <c r="D3035" s="82">
        <f t="shared" si="238"/>
        <v>124621.27</v>
      </c>
      <c r="E3035" s="82">
        <f t="shared" si="239"/>
        <v>20724.349999999999</v>
      </c>
      <c r="F3035" s="82">
        <f t="array" ref="F3035">SUM(IF(M3035:N3035="-",0,M3035:N3035),IF(O3035="-",0,-O3035))/100</f>
        <v>12146.56</v>
      </c>
      <c r="G3035" s="82">
        <f t="array" ref="G3035">SUM(IF(P3035="-",0,P3035),IF(R3035="-",0,R3035))/100</f>
        <v>2180.38</v>
      </c>
      <c r="H3035" s="82">
        <f t="array" ref="H3035">SUM(IF(Q3035="-",0,Q3035))/100</f>
        <v>6397.41</v>
      </c>
      <c r="I3035" s="76">
        <v>5766</v>
      </c>
      <c r="J3035" s="76" t="s">
        <v>300</v>
      </c>
      <c r="K3035" s="77">
        <v>40543</v>
      </c>
      <c r="L3035" s="76">
        <v>12462127</v>
      </c>
      <c r="M3035" s="76">
        <v>1182082</v>
      </c>
      <c r="N3035" s="76">
        <v>54674</v>
      </c>
      <c r="O3035" s="76">
        <v>22100</v>
      </c>
      <c r="P3035" s="76">
        <v>197731</v>
      </c>
      <c r="Q3035" s="76">
        <v>639741</v>
      </c>
      <c r="R3035" s="76">
        <v>20307</v>
      </c>
    </row>
    <row r="3036" spans="1:18">
      <c r="A3036" s="82">
        <f t="shared" si="235"/>
        <v>576600002009</v>
      </c>
      <c r="B3036" s="82" t="str">
        <f t="shared" si="236"/>
        <v>57660000</v>
      </c>
      <c r="C3036" s="82">
        <f t="shared" si="237"/>
        <v>2009</v>
      </c>
      <c r="D3036" s="82">
        <f t="shared" si="238"/>
        <v>124621.27</v>
      </c>
      <c r="E3036" s="82">
        <f t="shared" si="239"/>
        <v>20699.09</v>
      </c>
      <c r="F3036" s="82">
        <f t="array" ref="F3036">SUM(IF(M3036:N3036="-",0,M3036:N3036),IF(O3036="-",0,-O3036))/100</f>
        <v>12121.89</v>
      </c>
      <c r="G3036" s="82">
        <f t="array" ref="G3036">SUM(IF(P3036="-",0,P3036),IF(R3036="-",0,R3036))/100</f>
        <v>2183.4299999999998</v>
      </c>
      <c r="H3036" s="82">
        <f t="array" ref="H3036">SUM(IF(Q3036="-",0,Q3036))/100</f>
        <v>6393.77</v>
      </c>
      <c r="I3036" s="76">
        <v>5766</v>
      </c>
      <c r="J3036" s="76" t="s">
        <v>300</v>
      </c>
      <c r="K3036" s="77">
        <v>40178</v>
      </c>
      <c r="L3036" s="76">
        <v>12462127</v>
      </c>
      <c r="M3036" s="76">
        <v>1178453</v>
      </c>
      <c r="N3036" s="76">
        <v>58873</v>
      </c>
      <c r="O3036" s="76">
        <v>25137</v>
      </c>
      <c r="P3036" s="76">
        <v>197938</v>
      </c>
      <c r="Q3036" s="76">
        <v>639377</v>
      </c>
      <c r="R3036" s="76">
        <v>20405</v>
      </c>
    </row>
    <row r="3037" spans="1:18">
      <c r="A3037" s="82">
        <f t="shared" si="235"/>
        <v>576600002008</v>
      </c>
      <c r="B3037" s="82" t="str">
        <f t="shared" si="236"/>
        <v>57660000</v>
      </c>
      <c r="C3037" s="82">
        <f t="shared" si="237"/>
        <v>2008</v>
      </c>
      <c r="D3037" s="82">
        <f t="shared" si="238"/>
        <v>124629.25</v>
      </c>
      <c r="E3037" s="82">
        <f t="shared" si="239"/>
        <v>20667.560000000001</v>
      </c>
      <c r="F3037" s="82">
        <f t="array" ref="F3037">SUM(IF(M3037:N3037="-",0,M3037:N3037),IF(O3037="-",0,-O3037))/100</f>
        <v>12088.49</v>
      </c>
      <c r="G3037" s="82">
        <f t="array" ref="G3037">SUM(IF(P3037="-",0,P3037),IF(R3037="-",0,R3037))/100</f>
        <v>2184.46</v>
      </c>
      <c r="H3037" s="82">
        <f t="array" ref="H3037">SUM(IF(Q3037="-",0,Q3037))/100</f>
        <v>6394.61</v>
      </c>
      <c r="I3037" s="76">
        <v>5766</v>
      </c>
      <c r="J3037" s="76" t="s">
        <v>300</v>
      </c>
      <c r="K3037" s="77">
        <v>39813</v>
      </c>
      <c r="L3037" s="76">
        <v>12462925</v>
      </c>
      <c r="M3037" s="76">
        <v>1183991</v>
      </c>
      <c r="N3037" s="76">
        <v>47001</v>
      </c>
      <c r="O3037" s="76">
        <v>22143</v>
      </c>
      <c r="P3037" s="76">
        <v>198023</v>
      </c>
      <c r="Q3037" s="76">
        <v>639461</v>
      </c>
      <c r="R3037" s="76">
        <v>20423</v>
      </c>
    </row>
    <row r="3038" spans="1:18">
      <c r="A3038" s="82">
        <f t="shared" si="235"/>
        <v>576600002007</v>
      </c>
      <c r="B3038" s="82" t="str">
        <f t="shared" si="236"/>
        <v>57660000</v>
      </c>
      <c r="C3038" s="82">
        <f t="shared" si="237"/>
        <v>2007</v>
      </c>
      <c r="D3038" s="82">
        <f t="shared" si="238"/>
        <v>124629.19</v>
      </c>
      <c r="E3038" s="82">
        <f t="shared" si="239"/>
        <v>20609.940000000002</v>
      </c>
      <c r="F3038" s="82">
        <f t="array" ref="F3038">SUM(IF(M3038:N3038="-",0,M3038:N3038),IF(O3038="-",0,-O3038))/100</f>
        <v>12090.99</v>
      </c>
      <c r="G3038" s="82">
        <f t="array" ref="G3038">SUM(IF(P3038="-",0,P3038),IF(R3038="-",0,R3038))/100</f>
        <v>2162.96</v>
      </c>
      <c r="H3038" s="82">
        <f t="array" ref="H3038">SUM(IF(Q3038="-",0,Q3038))/100</f>
        <v>6355.99</v>
      </c>
      <c r="I3038" s="76">
        <v>5766</v>
      </c>
      <c r="J3038" s="76" t="s">
        <v>300</v>
      </c>
      <c r="K3038" s="77">
        <v>39447</v>
      </c>
      <c r="L3038" s="76">
        <v>12462919</v>
      </c>
      <c r="M3038" s="76">
        <v>1185110</v>
      </c>
      <c r="N3038" s="76">
        <v>46131</v>
      </c>
      <c r="O3038" s="76">
        <v>22142</v>
      </c>
      <c r="P3038" s="76">
        <v>195869</v>
      </c>
      <c r="Q3038" s="76">
        <v>635599</v>
      </c>
      <c r="R3038" s="76">
        <v>20427</v>
      </c>
    </row>
    <row r="3039" spans="1:18">
      <c r="A3039" s="82">
        <f t="shared" si="235"/>
        <v>576600002006</v>
      </c>
      <c r="B3039" s="82" t="str">
        <f t="shared" si="236"/>
        <v>57660000</v>
      </c>
      <c r="C3039" s="82">
        <f t="shared" si="237"/>
        <v>2006</v>
      </c>
      <c r="D3039" s="82">
        <f t="shared" si="238"/>
        <v>124641.17</v>
      </c>
      <c r="E3039" s="82">
        <f t="shared" si="239"/>
        <v>20441</v>
      </c>
      <c r="F3039" s="82">
        <f t="array" ref="F3039">SUM(IF(M3039:N3039="-",0,M3039:N3039),IF(O3039="-",0,-O3039))/100</f>
        <v>12117.8</v>
      </c>
      <c r="G3039" s="82">
        <f t="array" ref="G3039">SUM(IF(P3039="-",0,P3039),IF(R3039="-",0,R3039))/100</f>
        <v>2096.98</v>
      </c>
      <c r="H3039" s="82">
        <f t="array" ref="H3039">SUM(IF(Q3039="-",0,Q3039))/100</f>
        <v>6226.22</v>
      </c>
      <c r="I3039" s="76">
        <v>5766</v>
      </c>
      <c r="J3039" s="76" t="s">
        <v>300</v>
      </c>
      <c r="K3039" s="77">
        <v>39082</v>
      </c>
      <c r="L3039" s="76">
        <v>12464117</v>
      </c>
      <c r="M3039" s="76">
        <v>1187800</v>
      </c>
      <c r="N3039" s="76">
        <v>45740</v>
      </c>
      <c r="O3039" s="76">
        <v>21760</v>
      </c>
      <c r="P3039" s="76">
        <v>189267</v>
      </c>
      <c r="Q3039" s="76">
        <v>622622</v>
      </c>
      <c r="R3039" s="76">
        <v>20431</v>
      </c>
    </row>
    <row r="3040" spans="1:18">
      <c r="A3040" s="82">
        <f t="shared" si="235"/>
        <v>576600402015</v>
      </c>
      <c r="B3040" s="82" t="str">
        <f t="shared" si="236"/>
        <v>57660040</v>
      </c>
      <c r="C3040" s="82">
        <f t="shared" si="237"/>
        <v>2015</v>
      </c>
      <c r="D3040" s="82">
        <f t="shared" si="238"/>
        <v>4218.46</v>
      </c>
      <c r="E3040" s="82">
        <f t="shared" si="239"/>
        <v>668.66000000000008</v>
      </c>
      <c r="F3040" s="82">
        <f t="array" ref="F3040">SUM(IF(M3040:N3040="-",0,M3040:N3040),IF(O3040="-",0,-O3040))/100</f>
        <v>421.47</v>
      </c>
      <c r="G3040" s="82">
        <f t="array" ref="G3040">SUM(IF(P3040="-",0,P3040),IF(R3040="-",0,R3040))/100</f>
        <v>46.5</v>
      </c>
      <c r="H3040" s="82">
        <f t="array" ref="H3040">SUM(IF(Q3040="-",0,Q3040))/100</f>
        <v>200.69</v>
      </c>
      <c r="I3040" s="76">
        <v>5766004</v>
      </c>
      <c r="J3040" s="76" t="s">
        <v>301</v>
      </c>
      <c r="K3040" s="77">
        <v>42369</v>
      </c>
      <c r="L3040" s="76">
        <v>421846</v>
      </c>
      <c r="M3040" s="76">
        <v>41051</v>
      </c>
      <c r="N3040" s="76">
        <v>3462</v>
      </c>
      <c r="O3040" s="76">
        <v>2366</v>
      </c>
      <c r="P3040" s="76">
        <v>4298</v>
      </c>
      <c r="Q3040" s="76">
        <v>20069</v>
      </c>
      <c r="R3040" s="76">
        <v>352</v>
      </c>
    </row>
    <row r="3041" spans="1:18">
      <c r="A3041" s="82">
        <f t="shared" si="235"/>
        <v>576600402014</v>
      </c>
      <c r="B3041" s="82" t="str">
        <f t="shared" si="236"/>
        <v>57660040</v>
      </c>
      <c r="C3041" s="82">
        <f t="shared" si="237"/>
        <v>2014</v>
      </c>
      <c r="D3041" s="82">
        <f t="shared" si="238"/>
        <v>4218.46</v>
      </c>
      <c r="E3041" s="82">
        <f t="shared" si="239"/>
        <v>670.24</v>
      </c>
      <c r="F3041" s="82">
        <f t="array" ref="F3041">SUM(IF(M3041:N3041="-",0,M3041:N3041),IF(O3041="-",0,-O3041))/100</f>
        <v>445.91</v>
      </c>
      <c r="G3041" s="82">
        <f t="array" ref="G3041">SUM(IF(P3041="-",0,P3041),IF(R3041="-",0,R3041))/100</f>
        <v>22.76</v>
      </c>
      <c r="H3041" s="82">
        <f t="array" ref="H3041">SUM(IF(Q3041="-",0,Q3041))/100</f>
        <v>201.57</v>
      </c>
      <c r="I3041" s="76">
        <v>5766004</v>
      </c>
      <c r="J3041" s="76" t="s">
        <v>301</v>
      </c>
      <c r="K3041" s="77">
        <v>42004</v>
      </c>
      <c r="L3041" s="76">
        <v>421846</v>
      </c>
      <c r="M3041" s="76">
        <v>43390</v>
      </c>
      <c r="N3041" s="76">
        <v>3685</v>
      </c>
      <c r="O3041" s="76">
        <v>2484</v>
      </c>
      <c r="P3041" s="76">
        <v>1898</v>
      </c>
      <c r="Q3041" s="76">
        <v>20157</v>
      </c>
      <c r="R3041" s="76">
        <v>378</v>
      </c>
    </row>
    <row r="3042" spans="1:18">
      <c r="A3042" s="82">
        <f t="shared" si="235"/>
        <v>576600402013</v>
      </c>
      <c r="B3042" s="82" t="str">
        <f t="shared" si="236"/>
        <v>57660040</v>
      </c>
      <c r="C3042" s="82">
        <f t="shared" si="237"/>
        <v>2013</v>
      </c>
      <c r="D3042" s="82">
        <f t="shared" si="238"/>
        <v>4218.46</v>
      </c>
      <c r="E3042" s="82">
        <f t="shared" si="239"/>
        <v>669.74</v>
      </c>
      <c r="F3042" s="82">
        <f t="array" ref="F3042">SUM(IF(M3042:N3042="-",0,M3042:N3042),IF(O3042="-",0,-O3042))/100</f>
        <v>445.64</v>
      </c>
      <c r="G3042" s="82">
        <f t="array" ref="G3042">SUM(IF(P3042="-",0,P3042),IF(R3042="-",0,R3042))/100</f>
        <v>22.56</v>
      </c>
      <c r="H3042" s="82">
        <f t="array" ref="H3042">SUM(IF(Q3042="-",0,Q3042))/100</f>
        <v>201.54</v>
      </c>
      <c r="I3042" s="76">
        <v>5766004</v>
      </c>
      <c r="J3042" s="76" t="s">
        <v>301</v>
      </c>
      <c r="K3042" s="77">
        <v>41639</v>
      </c>
      <c r="L3042" s="76">
        <v>421846</v>
      </c>
      <c r="M3042" s="76">
        <v>44193</v>
      </c>
      <c r="N3042" s="76">
        <v>2549</v>
      </c>
      <c r="O3042" s="76">
        <v>2178</v>
      </c>
      <c r="P3042" s="76">
        <v>1878</v>
      </c>
      <c r="Q3042" s="76">
        <v>20154</v>
      </c>
      <c r="R3042" s="76">
        <v>378</v>
      </c>
    </row>
    <row r="3043" spans="1:18">
      <c r="A3043" s="82">
        <f t="shared" si="235"/>
        <v>576600402012</v>
      </c>
      <c r="B3043" s="82" t="str">
        <f t="shared" si="236"/>
        <v>57660040</v>
      </c>
      <c r="C3043" s="82">
        <f t="shared" si="237"/>
        <v>2012</v>
      </c>
      <c r="D3043" s="82">
        <f t="shared" si="238"/>
        <v>4218.46</v>
      </c>
      <c r="E3043" s="82">
        <f t="shared" si="239"/>
        <v>660.83</v>
      </c>
      <c r="F3043" s="82">
        <f t="array" ref="F3043">SUM(IF(M3043:N3043="-",0,M3043:N3043),IF(O3043="-",0,-O3043))/100</f>
        <v>436.91</v>
      </c>
      <c r="G3043" s="82">
        <f t="array" ref="G3043">SUM(IF(P3043="-",0,P3043),IF(R3043="-",0,R3043))/100</f>
        <v>22.56</v>
      </c>
      <c r="H3043" s="82">
        <f t="array" ref="H3043">SUM(IF(Q3043="-",0,Q3043))/100</f>
        <v>201.36</v>
      </c>
      <c r="I3043" s="76">
        <v>5766004</v>
      </c>
      <c r="J3043" s="76" t="s">
        <v>301</v>
      </c>
      <c r="K3043" s="77">
        <v>41274</v>
      </c>
      <c r="L3043" s="76">
        <v>421846</v>
      </c>
      <c r="M3043" s="76">
        <v>43283</v>
      </c>
      <c r="N3043" s="76">
        <v>3911</v>
      </c>
      <c r="O3043" s="76">
        <v>3503</v>
      </c>
      <c r="P3043" s="76">
        <v>1878</v>
      </c>
      <c r="Q3043" s="76">
        <v>20136</v>
      </c>
      <c r="R3043" s="76">
        <v>378</v>
      </c>
    </row>
    <row r="3044" spans="1:18">
      <c r="A3044" s="82">
        <f t="shared" si="235"/>
        <v>576600402011</v>
      </c>
      <c r="B3044" s="82" t="str">
        <f t="shared" si="236"/>
        <v>57660040</v>
      </c>
      <c r="C3044" s="82">
        <f t="shared" si="237"/>
        <v>2011</v>
      </c>
      <c r="D3044" s="82">
        <f t="shared" si="238"/>
        <v>4218.46</v>
      </c>
      <c r="E3044" s="82">
        <f t="shared" si="239"/>
        <v>656.97</v>
      </c>
      <c r="F3044" s="82">
        <f t="array" ref="F3044">SUM(IF(M3044:N3044="-",0,M3044:N3044),IF(O3044="-",0,-O3044))/100</f>
        <v>433.68</v>
      </c>
      <c r="G3044" s="82">
        <f t="array" ref="G3044">SUM(IF(P3044="-",0,P3044),IF(R3044="-",0,R3044))/100</f>
        <v>22.78</v>
      </c>
      <c r="H3044" s="82">
        <f t="array" ref="H3044">SUM(IF(Q3044="-",0,Q3044))/100</f>
        <v>200.51</v>
      </c>
      <c r="I3044" s="76">
        <v>5766004</v>
      </c>
      <c r="J3044" s="76" t="s">
        <v>301</v>
      </c>
      <c r="K3044" s="77">
        <v>40908</v>
      </c>
      <c r="L3044" s="76">
        <v>421846</v>
      </c>
      <c r="M3044" s="76">
        <v>42960</v>
      </c>
      <c r="N3044" s="76">
        <v>3912</v>
      </c>
      <c r="O3044" s="76">
        <v>3504</v>
      </c>
      <c r="P3044" s="76">
        <v>1900</v>
      </c>
      <c r="Q3044" s="76">
        <v>20051</v>
      </c>
      <c r="R3044" s="76">
        <v>378</v>
      </c>
    </row>
    <row r="3045" spans="1:18">
      <c r="A3045" s="82">
        <f t="shared" si="235"/>
        <v>576600402010</v>
      </c>
      <c r="B3045" s="82" t="str">
        <f t="shared" si="236"/>
        <v>57660040</v>
      </c>
      <c r="C3045" s="82">
        <f t="shared" si="237"/>
        <v>2010</v>
      </c>
      <c r="D3045" s="82">
        <f t="shared" si="238"/>
        <v>4218.46</v>
      </c>
      <c r="E3045" s="82">
        <f t="shared" si="239"/>
        <v>654.28</v>
      </c>
      <c r="F3045" s="82">
        <f t="array" ref="F3045">SUM(IF(M3045:N3045="-",0,M3045:N3045),IF(O3045="-",0,-O3045))/100</f>
        <v>454.83</v>
      </c>
      <c r="G3045" s="82">
        <f t="array" ref="G3045">SUM(IF(P3045="-",0,P3045),IF(R3045="-",0,R3045))/100</f>
        <v>22.79</v>
      </c>
      <c r="H3045" s="82">
        <f t="array" ref="H3045">SUM(IF(Q3045="-",0,Q3045))/100</f>
        <v>176.66</v>
      </c>
      <c r="I3045" s="76">
        <v>5766004</v>
      </c>
      <c r="J3045" s="76" t="s">
        <v>301</v>
      </c>
      <c r="K3045" s="77">
        <v>40543</v>
      </c>
      <c r="L3045" s="76">
        <v>421846</v>
      </c>
      <c r="M3045" s="76">
        <v>45064</v>
      </c>
      <c r="N3045" s="76">
        <v>3540</v>
      </c>
      <c r="O3045" s="76">
        <v>3121</v>
      </c>
      <c r="P3045" s="76">
        <v>1901</v>
      </c>
      <c r="Q3045" s="76">
        <v>17666</v>
      </c>
      <c r="R3045" s="76">
        <v>378</v>
      </c>
    </row>
    <row r="3046" spans="1:18">
      <c r="A3046" s="82">
        <f t="shared" si="235"/>
        <v>576600402009</v>
      </c>
      <c r="B3046" s="82" t="str">
        <f t="shared" si="236"/>
        <v>57660040</v>
      </c>
      <c r="C3046" s="82">
        <f t="shared" si="237"/>
        <v>2009</v>
      </c>
      <c r="D3046" s="82">
        <f t="shared" si="238"/>
        <v>4218.46</v>
      </c>
      <c r="E3046" s="82">
        <f t="shared" si="239"/>
        <v>654.02</v>
      </c>
      <c r="F3046" s="82">
        <f t="array" ref="F3046">SUM(IF(M3046:N3046="-",0,M3046:N3046),IF(O3046="-",0,-O3046))/100</f>
        <v>454.81</v>
      </c>
      <c r="G3046" s="82">
        <f t="array" ref="G3046">SUM(IF(P3046="-",0,P3046),IF(R3046="-",0,R3046))/100</f>
        <v>22.6</v>
      </c>
      <c r="H3046" s="82">
        <f t="array" ref="H3046">SUM(IF(Q3046="-",0,Q3046))/100</f>
        <v>176.61</v>
      </c>
      <c r="I3046" s="76">
        <v>5766004</v>
      </c>
      <c r="J3046" s="76" t="s">
        <v>301</v>
      </c>
      <c r="K3046" s="77">
        <v>40178</v>
      </c>
      <c r="L3046" s="76">
        <v>421846</v>
      </c>
      <c r="M3046" s="76">
        <v>45062</v>
      </c>
      <c r="N3046" s="76">
        <v>4246</v>
      </c>
      <c r="O3046" s="76">
        <v>3827</v>
      </c>
      <c r="P3046" s="76">
        <v>1882</v>
      </c>
      <c r="Q3046" s="76">
        <v>17661</v>
      </c>
      <c r="R3046" s="76">
        <v>378</v>
      </c>
    </row>
    <row r="3047" spans="1:18">
      <c r="A3047" s="82">
        <f t="shared" si="235"/>
        <v>576600402008</v>
      </c>
      <c r="B3047" s="82" t="str">
        <f t="shared" si="236"/>
        <v>57660040</v>
      </c>
      <c r="C3047" s="82">
        <f t="shared" si="237"/>
        <v>2008</v>
      </c>
      <c r="D3047" s="82">
        <f t="shared" si="238"/>
        <v>4218.2299999999996</v>
      </c>
      <c r="E3047" s="82">
        <f t="shared" si="239"/>
        <v>653.68999999999994</v>
      </c>
      <c r="F3047" s="82">
        <f t="array" ref="F3047">SUM(IF(M3047:N3047="-",0,M3047:N3047),IF(O3047="-",0,-O3047))/100</f>
        <v>454.52</v>
      </c>
      <c r="G3047" s="82">
        <f t="array" ref="G3047">SUM(IF(P3047="-",0,P3047),IF(R3047="-",0,R3047))/100</f>
        <v>22.5</v>
      </c>
      <c r="H3047" s="82">
        <f t="array" ref="H3047">SUM(IF(Q3047="-",0,Q3047))/100</f>
        <v>176.67</v>
      </c>
      <c r="I3047" s="76">
        <v>5766004</v>
      </c>
      <c r="J3047" s="76" t="s">
        <v>301</v>
      </c>
      <c r="K3047" s="77">
        <v>39813</v>
      </c>
      <c r="L3047" s="76">
        <v>421823</v>
      </c>
      <c r="M3047" s="76">
        <v>45153</v>
      </c>
      <c r="N3047" s="76">
        <v>3419</v>
      </c>
      <c r="O3047" s="76">
        <v>3120</v>
      </c>
      <c r="P3047" s="76">
        <v>1871</v>
      </c>
      <c r="Q3047" s="76">
        <v>17667</v>
      </c>
      <c r="R3047" s="76">
        <v>379</v>
      </c>
    </row>
    <row r="3048" spans="1:18">
      <c r="A3048" s="82">
        <f t="shared" si="235"/>
        <v>576600402007</v>
      </c>
      <c r="B3048" s="82" t="str">
        <f t="shared" si="236"/>
        <v>57660040</v>
      </c>
      <c r="C3048" s="82">
        <f t="shared" si="237"/>
        <v>2007</v>
      </c>
      <c r="D3048" s="82">
        <f t="shared" si="238"/>
        <v>4218.2299999999996</v>
      </c>
      <c r="E3048" s="82">
        <f t="shared" si="239"/>
        <v>653.4</v>
      </c>
      <c r="F3048" s="82">
        <f t="array" ref="F3048">SUM(IF(M3048:N3048="-",0,M3048:N3048),IF(O3048="-",0,-O3048))/100</f>
        <v>454.23</v>
      </c>
      <c r="G3048" s="82">
        <f t="array" ref="G3048">SUM(IF(P3048="-",0,P3048),IF(R3048="-",0,R3048))/100</f>
        <v>22.5</v>
      </c>
      <c r="H3048" s="82">
        <f t="array" ref="H3048">SUM(IF(Q3048="-",0,Q3048))/100</f>
        <v>176.67</v>
      </c>
      <c r="I3048" s="76">
        <v>5766004</v>
      </c>
      <c r="J3048" s="76" t="s">
        <v>301</v>
      </c>
      <c r="K3048" s="77">
        <v>39447</v>
      </c>
      <c r="L3048" s="76">
        <v>421823</v>
      </c>
      <c r="M3048" s="76">
        <v>45124</v>
      </c>
      <c r="N3048" s="76">
        <v>3419</v>
      </c>
      <c r="O3048" s="76">
        <v>3120</v>
      </c>
      <c r="P3048" s="76">
        <v>1871</v>
      </c>
      <c r="Q3048" s="76">
        <v>17667</v>
      </c>
      <c r="R3048" s="76">
        <v>379</v>
      </c>
    </row>
    <row r="3049" spans="1:18">
      <c r="A3049" s="82">
        <f t="shared" si="235"/>
        <v>576600402006</v>
      </c>
      <c r="B3049" s="82" t="str">
        <f t="shared" si="236"/>
        <v>57660040</v>
      </c>
      <c r="C3049" s="82">
        <f t="shared" si="237"/>
        <v>2006</v>
      </c>
      <c r="D3049" s="82">
        <f t="shared" si="238"/>
        <v>4220.63</v>
      </c>
      <c r="E3049" s="82">
        <f t="shared" si="239"/>
        <v>638.24</v>
      </c>
      <c r="F3049" s="82">
        <f t="array" ref="F3049">SUM(IF(M3049:N3049="-",0,M3049:N3049),IF(O3049="-",0,-O3049))/100</f>
        <v>440.74</v>
      </c>
      <c r="G3049" s="82">
        <f t="array" ref="G3049">SUM(IF(P3049="-",0,P3049),IF(R3049="-",0,R3049))/100</f>
        <v>22.1</v>
      </c>
      <c r="H3049" s="82">
        <f t="array" ref="H3049">SUM(IF(Q3049="-",0,Q3049))/100</f>
        <v>175.4</v>
      </c>
      <c r="I3049" s="76">
        <v>5766004</v>
      </c>
      <c r="J3049" s="76" t="s">
        <v>301</v>
      </c>
      <c r="K3049" s="77">
        <v>39082</v>
      </c>
      <c r="L3049" s="76">
        <v>422063</v>
      </c>
      <c r="M3049" s="76">
        <v>43775</v>
      </c>
      <c r="N3049" s="76">
        <v>3422</v>
      </c>
      <c r="O3049" s="76">
        <v>3123</v>
      </c>
      <c r="P3049" s="76">
        <v>1831</v>
      </c>
      <c r="Q3049" s="76">
        <v>17540</v>
      </c>
      <c r="R3049" s="76">
        <v>379</v>
      </c>
    </row>
    <row r="3050" spans="1:18">
      <c r="A3050" s="82">
        <f t="shared" si="235"/>
        <v>576600802015</v>
      </c>
      <c r="B3050" s="82" t="str">
        <f t="shared" si="236"/>
        <v>57660080</v>
      </c>
      <c r="C3050" s="82">
        <f t="shared" si="237"/>
        <v>2015</v>
      </c>
      <c r="D3050" s="82">
        <f t="shared" si="238"/>
        <v>10004.76</v>
      </c>
      <c r="E3050" s="82">
        <f t="shared" si="239"/>
        <v>2604.36</v>
      </c>
      <c r="F3050" s="82">
        <f t="array" ref="F3050">SUM(IF(M3050:N3050="-",0,M3050:N3050),IF(O3050="-",0,-O3050))/100</f>
        <v>1719.69</v>
      </c>
      <c r="G3050" s="82">
        <f t="array" ref="G3050">SUM(IF(P3050="-",0,P3050),IF(R3050="-",0,R3050))/100</f>
        <v>229.5</v>
      </c>
      <c r="H3050" s="82">
        <f t="array" ref="H3050">SUM(IF(Q3050="-",0,Q3050))/100</f>
        <v>655.16999999999996</v>
      </c>
      <c r="I3050" s="76">
        <v>5766008</v>
      </c>
      <c r="J3050" s="76" t="s">
        <v>302</v>
      </c>
      <c r="K3050" s="77">
        <v>42369</v>
      </c>
      <c r="L3050" s="76">
        <v>1000476</v>
      </c>
      <c r="M3050" s="76">
        <v>165222</v>
      </c>
      <c r="N3050" s="76">
        <v>7829</v>
      </c>
      <c r="O3050" s="76">
        <v>1082</v>
      </c>
      <c r="P3050" s="76">
        <v>19922</v>
      </c>
      <c r="Q3050" s="76">
        <v>65517</v>
      </c>
      <c r="R3050" s="76">
        <v>3028</v>
      </c>
    </row>
    <row r="3051" spans="1:18">
      <c r="A3051" s="82">
        <f t="shared" si="235"/>
        <v>576600802014</v>
      </c>
      <c r="B3051" s="82" t="str">
        <f t="shared" si="236"/>
        <v>57660080</v>
      </c>
      <c r="C3051" s="82">
        <f t="shared" si="237"/>
        <v>2014</v>
      </c>
      <c r="D3051" s="82">
        <f t="shared" si="238"/>
        <v>10004.76</v>
      </c>
      <c r="E3051" s="82">
        <f t="shared" si="239"/>
        <v>2603.4299999999998</v>
      </c>
      <c r="F3051" s="82">
        <f t="array" ref="F3051">SUM(IF(M3051:N3051="-",0,M3051:N3051),IF(O3051="-",0,-O3051))/100</f>
        <v>1718.8</v>
      </c>
      <c r="G3051" s="82">
        <f t="array" ref="G3051">SUM(IF(P3051="-",0,P3051),IF(R3051="-",0,R3051))/100</f>
        <v>229.61</v>
      </c>
      <c r="H3051" s="82">
        <f t="array" ref="H3051">SUM(IF(Q3051="-",0,Q3051))/100</f>
        <v>655.02</v>
      </c>
      <c r="I3051" s="76">
        <v>5766008</v>
      </c>
      <c r="J3051" s="76" t="s">
        <v>302</v>
      </c>
      <c r="K3051" s="77">
        <v>42004</v>
      </c>
      <c r="L3051" s="76">
        <v>1000476</v>
      </c>
      <c r="M3051" s="76">
        <v>164535</v>
      </c>
      <c r="N3051" s="76">
        <v>8389</v>
      </c>
      <c r="O3051" s="76">
        <v>1044</v>
      </c>
      <c r="P3051" s="76">
        <v>19929</v>
      </c>
      <c r="Q3051" s="76">
        <v>65502</v>
      </c>
      <c r="R3051" s="76">
        <v>3032</v>
      </c>
    </row>
    <row r="3052" spans="1:18">
      <c r="A3052" s="82">
        <f t="shared" si="235"/>
        <v>576600802013</v>
      </c>
      <c r="B3052" s="82" t="str">
        <f t="shared" si="236"/>
        <v>57660080</v>
      </c>
      <c r="C3052" s="82">
        <f t="shared" si="237"/>
        <v>2013</v>
      </c>
      <c r="D3052" s="82">
        <f t="shared" si="238"/>
        <v>10004.76</v>
      </c>
      <c r="E3052" s="82">
        <f t="shared" si="239"/>
        <v>2600.38</v>
      </c>
      <c r="F3052" s="82">
        <f t="array" ref="F3052">SUM(IF(M3052:N3052="-",0,M3052:N3052),IF(O3052="-",0,-O3052))/100</f>
        <v>1718.63</v>
      </c>
      <c r="G3052" s="82">
        <f t="array" ref="G3052">SUM(IF(P3052="-",0,P3052),IF(R3052="-",0,R3052))/100</f>
        <v>232.72</v>
      </c>
      <c r="H3052" s="82">
        <f t="array" ref="H3052">SUM(IF(Q3052="-",0,Q3052))/100</f>
        <v>649.03</v>
      </c>
      <c r="I3052" s="76">
        <v>5766008</v>
      </c>
      <c r="J3052" s="76" t="s">
        <v>302</v>
      </c>
      <c r="K3052" s="77">
        <v>41639</v>
      </c>
      <c r="L3052" s="76">
        <v>1000476</v>
      </c>
      <c r="M3052" s="76">
        <v>164503</v>
      </c>
      <c r="N3052" s="76">
        <v>8404</v>
      </c>
      <c r="O3052" s="76">
        <v>1044</v>
      </c>
      <c r="P3052" s="76">
        <v>20238</v>
      </c>
      <c r="Q3052" s="76">
        <v>64903</v>
      </c>
      <c r="R3052" s="76">
        <v>3034</v>
      </c>
    </row>
    <row r="3053" spans="1:18">
      <c r="A3053" s="82">
        <f t="shared" si="235"/>
        <v>576600802012</v>
      </c>
      <c r="B3053" s="82" t="str">
        <f t="shared" si="236"/>
        <v>57660080</v>
      </c>
      <c r="C3053" s="82">
        <f t="shared" si="237"/>
        <v>2012</v>
      </c>
      <c r="D3053" s="82">
        <f t="shared" si="238"/>
        <v>10004.76</v>
      </c>
      <c r="E3053" s="82">
        <f t="shared" si="239"/>
        <v>2595.9</v>
      </c>
      <c r="F3053" s="82">
        <f t="array" ref="F3053">SUM(IF(M3053:N3053="-",0,M3053:N3053),IF(O3053="-",0,-O3053))/100</f>
        <v>1720.63</v>
      </c>
      <c r="G3053" s="82">
        <f t="array" ref="G3053">SUM(IF(P3053="-",0,P3053),IF(R3053="-",0,R3053))/100</f>
        <v>237.56</v>
      </c>
      <c r="H3053" s="82">
        <f t="array" ref="H3053">SUM(IF(Q3053="-",0,Q3053))/100</f>
        <v>637.71</v>
      </c>
      <c r="I3053" s="76">
        <v>5766008</v>
      </c>
      <c r="J3053" s="76" t="s">
        <v>302</v>
      </c>
      <c r="K3053" s="77">
        <v>41274</v>
      </c>
      <c r="L3053" s="76">
        <v>1000476</v>
      </c>
      <c r="M3053" s="76">
        <v>164694</v>
      </c>
      <c r="N3053" s="76">
        <v>8230</v>
      </c>
      <c r="O3053" s="76">
        <v>861</v>
      </c>
      <c r="P3053" s="76">
        <v>20709</v>
      </c>
      <c r="Q3053" s="76">
        <v>63771</v>
      </c>
      <c r="R3053" s="76">
        <v>3047</v>
      </c>
    </row>
    <row r="3054" spans="1:18">
      <c r="A3054" s="82">
        <f t="shared" si="235"/>
        <v>576600802011</v>
      </c>
      <c r="B3054" s="82" t="str">
        <f t="shared" si="236"/>
        <v>57660080</v>
      </c>
      <c r="C3054" s="82">
        <f t="shared" si="237"/>
        <v>2011</v>
      </c>
      <c r="D3054" s="82">
        <f t="shared" si="238"/>
        <v>10004.76</v>
      </c>
      <c r="E3054" s="82">
        <f t="shared" si="239"/>
        <v>2601.23</v>
      </c>
      <c r="F3054" s="82">
        <f t="array" ref="F3054">SUM(IF(M3054:N3054="-",0,M3054:N3054),IF(O3054="-",0,-O3054))/100</f>
        <v>1724.11</v>
      </c>
      <c r="G3054" s="82">
        <f t="array" ref="G3054">SUM(IF(P3054="-",0,P3054),IF(R3054="-",0,R3054))/100</f>
        <v>244.19</v>
      </c>
      <c r="H3054" s="82">
        <f t="array" ref="H3054">SUM(IF(Q3054="-",0,Q3054))/100</f>
        <v>632.92999999999995</v>
      </c>
      <c r="I3054" s="76">
        <v>5766008</v>
      </c>
      <c r="J3054" s="76" t="s">
        <v>302</v>
      </c>
      <c r="K3054" s="77">
        <v>40908</v>
      </c>
      <c r="L3054" s="76">
        <v>1000476</v>
      </c>
      <c r="M3054" s="76">
        <v>164542</v>
      </c>
      <c r="N3054" s="76">
        <v>8730</v>
      </c>
      <c r="O3054" s="76">
        <v>861</v>
      </c>
      <c r="P3054" s="76">
        <v>21372</v>
      </c>
      <c r="Q3054" s="76">
        <v>63293</v>
      </c>
      <c r="R3054" s="76">
        <v>3047</v>
      </c>
    </row>
    <row r="3055" spans="1:18">
      <c r="A3055" s="82">
        <f t="shared" si="235"/>
        <v>576600802010</v>
      </c>
      <c r="B3055" s="82" t="str">
        <f t="shared" si="236"/>
        <v>57660080</v>
      </c>
      <c r="C3055" s="82">
        <f t="shared" si="237"/>
        <v>2010</v>
      </c>
      <c r="D3055" s="82">
        <f t="shared" si="238"/>
        <v>10004.76</v>
      </c>
      <c r="E3055" s="82">
        <f t="shared" si="239"/>
        <v>2598.11</v>
      </c>
      <c r="F3055" s="82">
        <f t="array" ref="F3055">SUM(IF(M3055:N3055="-",0,M3055:N3055),IF(O3055="-",0,-O3055))/100</f>
        <v>1722.32</v>
      </c>
      <c r="G3055" s="82">
        <f t="array" ref="G3055">SUM(IF(P3055="-",0,P3055),IF(R3055="-",0,R3055))/100</f>
        <v>243.18</v>
      </c>
      <c r="H3055" s="82">
        <f t="array" ref="H3055">SUM(IF(Q3055="-",0,Q3055))/100</f>
        <v>632.61</v>
      </c>
      <c r="I3055" s="76">
        <v>5766008</v>
      </c>
      <c r="J3055" s="76" t="s">
        <v>302</v>
      </c>
      <c r="K3055" s="77">
        <v>40543</v>
      </c>
      <c r="L3055" s="76">
        <v>1000476</v>
      </c>
      <c r="M3055" s="76">
        <v>164655</v>
      </c>
      <c r="N3055" s="76">
        <v>8569</v>
      </c>
      <c r="O3055" s="76">
        <v>992</v>
      </c>
      <c r="P3055" s="76">
        <v>21304</v>
      </c>
      <c r="Q3055" s="76">
        <v>63261</v>
      </c>
      <c r="R3055" s="76">
        <v>3014</v>
      </c>
    </row>
    <row r="3056" spans="1:18">
      <c r="A3056" s="82">
        <f t="shared" si="235"/>
        <v>576600802009</v>
      </c>
      <c r="B3056" s="82" t="str">
        <f t="shared" si="236"/>
        <v>57660080</v>
      </c>
      <c r="C3056" s="82">
        <f t="shared" si="237"/>
        <v>2009</v>
      </c>
      <c r="D3056" s="82">
        <f t="shared" si="238"/>
        <v>10004.74</v>
      </c>
      <c r="E3056" s="82">
        <f t="shared" si="239"/>
        <v>2597.2400000000002</v>
      </c>
      <c r="F3056" s="82">
        <f t="array" ref="F3056">SUM(IF(M3056:N3056="-",0,M3056:N3056),IF(O3056="-",0,-O3056))/100</f>
        <v>1723.46</v>
      </c>
      <c r="G3056" s="82">
        <f t="array" ref="G3056">SUM(IF(P3056="-",0,P3056),IF(R3056="-",0,R3056))/100</f>
        <v>244.36</v>
      </c>
      <c r="H3056" s="82">
        <f t="array" ref="H3056">SUM(IF(Q3056="-",0,Q3056))/100</f>
        <v>629.41999999999996</v>
      </c>
      <c r="I3056" s="76">
        <v>5766008</v>
      </c>
      <c r="J3056" s="76" t="s">
        <v>302</v>
      </c>
      <c r="K3056" s="77">
        <v>40178</v>
      </c>
      <c r="L3056" s="76">
        <v>1000474</v>
      </c>
      <c r="M3056" s="76">
        <v>163244</v>
      </c>
      <c r="N3056" s="76">
        <v>10830</v>
      </c>
      <c r="O3056" s="76">
        <v>1728</v>
      </c>
      <c r="P3056" s="76">
        <v>21423</v>
      </c>
      <c r="Q3056" s="76">
        <v>62942</v>
      </c>
      <c r="R3056" s="76">
        <v>3013</v>
      </c>
    </row>
    <row r="3057" spans="1:18">
      <c r="A3057" s="82">
        <f t="shared" si="235"/>
        <v>576600802008</v>
      </c>
      <c r="B3057" s="82" t="str">
        <f t="shared" si="236"/>
        <v>57660080</v>
      </c>
      <c r="C3057" s="82">
        <f t="shared" si="237"/>
        <v>2008</v>
      </c>
      <c r="D3057" s="82">
        <f t="shared" si="238"/>
        <v>10005.91</v>
      </c>
      <c r="E3057" s="82">
        <f t="shared" si="239"/>
        <v>2595.2600000000002</v>
      </c>
      <c r="F3057" s="82">
        <f t="array" ref="F3057">SUM(IF(M3057:N3057="-",0,M3057:N3057),IF(O3057="-",0,-O3057))/100</f>
        <v>1722.49</v>
      </c>
      <c r="G3057" s="82">
        <f t="array" ref="G3057">SUM(IF(P3057="-",0,P3057),IF(R3057="-",0,R3057))/100</f>
        <v>242.48</v>
      </c>
      <c r="H3057" s="82">
        <f t="array" ref="H3057">SUM(IF(Q3057="-",0,Q3057))/100</f>
        <v>630.29</v>
      </c>
      <c r="I3057" s="76">
        <v>5766008</v>
      </c>
      <c r="J3057" s="76" t="s">
        <v>302</v>
      </c>
      <c r="K3057" s="77">
        <v>39813</v>
      </c>
      <c r="L3057" s="76">
        <v>1000591</v>
      </c>
      <c r="M3057" s="76">
        <v>165699</v>
      </c>
      <c r="N3057" s="76">
        <v>7541</v>
      </c>
      <c r="O3057" s="76">
        <v>991</v>
      </c>
      <c r="P3057" s="76">
        <v>21236</v>
      </c>
      <c r="Q3057" s="76">
        <v>63029</v>
      </c>
      <c r="R3057" s="76">
        <v>3012</v>
      </c>
    </row>
    <row r="3058" spans="1:18">
      <c r="A3058" s="82">
        <f t="shared" si="235"/>
        <v>576600802007</v>
      </c>
      <c r="B3058" s="82" t="str">
        <f t="shared" si="236"/>
        <v>57660080</v>
      </c>
      <c r="C3058" s="82">
        <f t="shared" si="237"/>
        <v>2007</v>
      </c>
      <c r="D3058" s="82">
        <f t="shared" si="238"/>
        <v>10005.9</v>
      </c>
      <c r="E3058" s="82">
        <f t="shared" si="239"/>
        <v>2592.41</v>
      </c>
      <c r="F3058" s="82">
        <f t="array" ref="F3058">SUM(IF(M3058:N3058="-",0,M3058:N3058),IF(O3058="-",0,-O3058))/100</f>
        <v>1720.29</v>
      </c>
      <c r="G3058" s="82">
        <f t="array" ref="G3058">SUM(IF(P3058="-",0,P3058),IF(R3058="-",0,R3058))/100</f>
        <v>242.13</v>
      </c>
      <c r="H3058" s="82">
        <f t="array" ref="H3058">SUM(IF(Q3058="-",0,Q3058))/100</f>
        <v>629.99</v>
      </c>
      <c r="I3058" s="76">
        <v>5766008</v>
      </c>
      <c r="J3058" s="76" t="s">
        <v>302</v>
      </c>
      <c r="K3058" s="77">
        <v>39447</v>
      </c>
      <c r="L3058" s="76">
        <v>1000590</v>
      </c>
      <c r="M3058" s="76">
        <v>165478</v>
      </c>
      <c r="N3058" s="76">
        <v>7542</v>
      </c>
      <c r="O3058" s="76">
        <v>991</v>
      </c>
      <c r="P3058" s="76">
        <v>21201</v>
      </c>
      <c r="Q3058" s="76">
        <v>62999</v>
      </c>
      <c r="R3058" s="76">
        <v>3012</v>
      </c>
    </row>
    <row r="3059" spans="1:18">
      <c r="A3059" s="82">
        <f t="shared" si="235"/>
        <v>576600802006</v>
      </c>
      <c r="B3059" s="82" t="str">
        <f t="shared" si="236"/>
        <v>57660080</v>
      </c>
      <c r="C3059" s="82">
        <f t="shared" si="237"/>
        <v>2006</v>
      </c>
      <c r="D3059" s="82">
        <f t="shared" si="238"/>
        <v>10011.01</v>
      </c>
      <c r="E3059" s="82">
        <f t="shared" si="239"/>
        <v>2570.27</v>
      </c>
      <c r="F3059" s="82">
        <f t="array" ref="F3059">SUM(IF(M3059:N3059="-",0,M3059:N3059),IF(O3059="-",0,-O3059))/100</f>
        <v>1703.99</v>
      </c>
      <c r="G3059" s="82">
        <f t="array" ref="G3059">SUM(IF(P3059="-",0,P3059),IF(R3059="-",0,R3059))/100</f>
        <v>241.42</v>
      </c>
      <c r="H3059" s="82">
        <f t="array" ref="H3059">SUM(IF(Q3059="-",0,Q3059))/100</f>
        <v>624.86</v>
      </c>
      <c r="I3059" s="76">
        <v>5766008</v>
      </c>
      <c r="J3059" s="76" t="s">
        <v>302</v>
      </c>
      <c r="K3059" s="77">
        <v>39082</v>
      </c>
      <c r="L3059" s="76">
        <v>1001101</v>
      </c>
      <c r="M3059" s="76">
        <v>163809</v>
      </c>
      <c r="N3059" s="76">
        <v>7581</v>
      </c>
      <c r="O3059" s="76">
        <v>991</v>
      </c>
      <c r="P3059" s="76">
        <v>21132</v>
      </c>
      <c r="Q3059" s="76">
        <v>62486</v>
      </c>
      <c r="R3059" s="76">
        <v>3010</v>
      </c>
    </row>
    <row r="3060" spans="1:18">
      <c r="A3060" s="82">
        <f t="shared" si="235"/>
        <v>576601202015</v>
      </c>
      <c r="B3060" s="82" t="str">
        <f t="shared" si="236"/>
        <v>57660120</v>
      </c>
      <c r="C3060" s="82">
        <f t="shared" si="237"/>
        <v>2015</v>
      </c>
      <c r="D3060" s="82">
        <f t="shared" si="238"/>
        <v>5945.76</v>
      </c>
      <c r="E3060" s="82">
        <f t="shared" si="239"/>
        <v>690.94</v>
      </c>
      <c r="F3060" s="82">
        <f t="array" ref="F3060">SUM(IF(M3060:N3060="-",0,M3060:N3060),IF(O3060="-",0,-O3060))/100</f>
        <v>369.59</v>
      </c>
      <c r="G3060" s="82">
        <f t="array" ref="G3060">SUM(IF(P3060="-",0,P3060),IF(R3060="-",0,R3060))/100</f>
        <v>58.91</v>
      </c>
      <c r="H3060" s="82">
        <f t="array" ref="H3060">SUM(IF(Q3060="-",0,Q3060))/100</f>
        <v>262.44</v>
      </c>
      <c r="I3060" s="76">
        <v>5766012</v>
      </c>
      <c r="J3060" s="76" t="s">
        <v>303</v>
      </c>
      <c r="K3060" s="77">
        <v>42369</v>
      </c>
      <c r="L3060" s="76">
        <v>594576</v>
      </c>
      <c r="M3060" s="76">
        <v>36407</v>
      </c>
      <c r="N3060" s="76">
        <v>3917</v>
      </c>
      <c r="O3060" s="76">
        <v>3365</v>
      </c>
      <c r="P3060" s="76">
        <v>5299</v>
      </c>
      <c r="Q3060" s="76">
        <v>26244</v>
      </c>
      <c r="R3060" s="76">
        <v>592</v>
      </c>
    </row>
    <row r="3061" spans="1:18">
      <c r="A3061" s="82">
        <f t="shared" si="235"/>
        <v>576601202014</v>
      </c>
      <c r="B3061" s="82" t="str">
        <f t="shared" si="236"/>
        <v>57660120</v>
      </c>
      <c r="C3061" s="82">
        <f t="shared" si="237"/>
        <v>2014</v>
      </c>
      <c r="D3061" s="82">
        <f t="shared" si="238"/>
        <v>5945.76</v>
      </c>
      <c r="E3061" s="82">
        <f t="shared" si="239"/>
        <v>696.03</v>
      </c>
      <c r="F3061" s="82">
        <f t="array" ref="F3061">SUM(IF(M3061:N3061="-",0,M3061:N3061),IF(O3061="-",0,-O3061))/100</f>
        <v>371.69</v>
      </c>
      <c r="G3061" s="82">
        <f t="array" ref="G3061">SUM(IF(P3061="-",0,P3061),IF(R3061="-",0,R3061))/100</f>
        <v>51.22</v>
      </c>
      <c r="H3061" s="82">
        <f t="array" ref="H3061">SUM(IF(Q3061="-",0,Q3061))/100</f>
        <v>273.12</v>
      </c>
      <c r="I3061" s="76">
        <v>5766012</v>
      </c>
      <c r="J3061" s="76" t="s">
        <v>303</v>
      </c>
      <c r="K3061" s="77">
        <v>42004</v>
      </c>
      <c r="L3061" s="76">
        <v>594576</v>
      </c>
      <c r="M3061" s="76">
        <v>36566</v>
      </c>
      <c r="N3061" s="76">
        <v>5924</v>
      </c>
      <c r="O3061" s="76">
        <v>5321</v>
      </c>
      <c r="P3061" s="76">
        <v>4532</v>
      </c>
      <c r="Q3061" s="76">
        <v>27312</v>
      </c>
      <c r="R3061" s="76">
        <v>590</v>
      </c>
    </row>
    <row r="3062" spans="1:18">
      <c r="A3062" s="82">
        <f t="shared" si="235"/>
        <v>576601202013</v>
      </c>
      <c r="B3062" s="82" t="str">
        <f t="shared" si="236"/>
        <v>57660120</v>
      </c>
      <c r="C3062" s="82">
        <f t="shared" si="237"/>
        <v>2013</v>
      </c>
      <c r="D3062" s="82">
        <f t="shared" si="238"/>
        <v>5945.76</v>
      </c>
      <c r="E3062" s="82">
        <f t="shared" si="239"/>
        <v>696</v>
      </c>
      <c r="F3062" s="82">
        <f t="array" ref="F3062">SUM(IF(M3062:N3062="-",0,M3062:N3062),IF(O3062="-",0,-O3062))/100</f>
        <v>371.45</v>
      </c>
      <c r="G3062" s="82">
        <f t="array" ref="G3062">SUM(IF(P3062="-",0,P3062),IF(R3062="-",0,R3062))/100</f>
        <v>51.42</v>
      </c>
      <c r="H3062" s="82">
        <f t="array" ref="H3062">SUM(IF(Q3062="-",0,Q3062))/100</f>
        <v>273.13</v>
      </c>
      <c r="I3062" s="76">
        <v>5766012</v>
      </c>
      <c r="J3062" s="76" t="s">
        <v>303</v>
      </c>
      <c r="K3062" s="77">
        <v>41639</v>
      </c>
      <c r="L3062" s="76">
        <v>594576</v>
      </c>
      <c r="M3062" s="76">
        <v>36443</v>
      </c>
      <c r="N3062" s="76">
        <v>6024</v>
      </c>
      <c r="O3062" s="76">
        <v>5322</v>
      </c>
      <c r="P3062" s="76">
        <v>4552</v>
      </c>
      <c r="Q3062" s="76">
        <v>27313</v>
      </c>
      <c r="R3062" s="76">
        <v>590</v>
      </c>
    </row>
    <row r="3063" spans="1:18">
      <c r="A3063" s="82">
        <f t="shared" si="235"/>
        <v>576601202012</v>
      </c>
      <c r="B3063" s="82" t="str">
        <f t="shared" si="236"/>
        <v>57660120</v>
      </c>
      <c r="C3063" s="82">
        <f t="shared" si="237"/>
        <v>2012</v>
      </c>
      <c r="D3063" s="82">
        <f t="shared" si="238"/>
        <v>5945.76</v>
      </c>
      <c r="E3063" s="82">
        <f t="shared" si="239"/>
        <v>695.84999999999991</v>
      </c>
      <c r="F3063" s="82">
        <f t="array" ref="F3063">SUM(IF(M3063:N3063="-",0,M3063:N3063),IF(O3063="-",0,-O3063))/100</f>
        <v>371.49</v>
      </c>
      <c r="G3063" s="82">
        <f t="array" ref="G3063">SUM(IF(P3063="-",0,P3063),IF(R3063="-",0,R3063))/100</f>
        <v>51.28</v>
      </c>
      <c r="H3063" s="82">
        <f t="array" ref="H3063">SUM(IF(Q3063="-",0,Q3063))/100</f>
        <v>273.08</v>
      </c>
      <c r="I3063" s="76">
        <v>5766012</v>
      </c>
      <c r="J3063" s="76" t="s">
        <v>303</v>
      </c>
      <c r="K3063" s="77">
        <v>41274</v>
      </c>
      <c r="L3063" s="76">
        <v>594576</v>
      </c>
      <c r="M3063" s="76">
        <v>36406</v>
      </c>
      <c r="N3063" s="76">
        <v>6064</v>
      </c>
      <c r="O3063" s="76">
        <v>5321</v>
      </c>
      <c r="P3063" s="76">
        <v>4526</v>
      </c>
      <c r="Q3063" s="76">
        <v>27308</v>
      </c>
      <c r="R3063" s="76">
        <v>602</v>
      </c>
    </row>
    <row r="3064" spans="1:18">
      <c r="A3064" s="82">
        <f t="shared" si="235"/>
        <v>576601202011</v>
      </c>
      <c r="B3064" s="82" t="str">
        <f t="shared" si="236"/>
        <v>57660120</v>
      </c>
      <c r="C3064" s="82">
        <f t="shared" si="237"/>
        <v>2011</v>
      </c>
      <c r="D3064" s="82">
        <f t="shared" si="238"/>
        <v>5945.76</v>
      </c>
      <c r="E3064" s="82">
        <f t="shared" si="239"/>
        <v>694.28</v>
      </c>
      <c r="F3064" s="82">
        <f t="array" ref="F3064">SUM(IF(M3064:N3064="-",0,M3064:N3064),IF(O3064="-",0,-O3064))/100</f>
        <v>369.35</v>
      </c>
      <c r="G3064" s="82">
        <f t="array" ref="G3064">SUM(IF(P3064="-",0,P3064),IF(R3064="-",0,R3064))/100</f>
        <v>51.28</v>
      </c>
      <c r="H3064" s="82">
        <f t="array" ref="H3064">SUM(IF(Q3064="-",0,Q3064))/100</f>
        <v>273.64999999999998</v>
      </c>
      <c r="I3064" s="76">
        <v>5766012</v>
      </c>
      <c r="J3064" s="76" t="s">
        <v>303</v>
      </c>
      <c r="K3064" s="77">
        <v>40908</v>
      </c>
      <c r="L3064" s="76">
        <v>594576</v>
      </c>
      <c r="M3064" s="76">
        <v>36211</v>
      </c>
      <c r="N3064" s="76">
        <v>6025</v>
      </c>
      <c r="O3064" s="76">
        <v>5301</v>
      </c>
      <c r="P3064" s="76">
        <v>4526</v>
      </c>
      <c r="Q3064" s="76">
        <v>27365</v>
      </c>
      <c r="R3064" s="76">
        <v>602</v>
      </c>
    </row>
    <row r="3065" spans="1:18">
      <c r="A3065" s="82">
        <f t="shared" si="235"/>
        <v>576601202010</v>
      </c>
      <c r="B3065" s="82" t="str">
        <f t="shared" si="236"/>
        <v>57660120</v>
      </c>
      <c r="C3065" s="82">
        <f t="shared" si="237"/>
        <v>2010</v>
      </c>
      <c r="D3065" s="82">
        <f t="shared" si="238"/>
        <v>5945.76</v>
      </c>
      <c r="E3065" s="82">
        <f t="shared" si="239"/>
        <v>694.13</v>
      </c>
      <c r="F3065" s="82">
        <f t="array" ref="F3065">SUM(IF(M3065:N3065="-",0,M3065:N3065),IF(O3065="-",0,-O3065))/100</f>
        <v>369.13</v>
      </c>
      <c r="G3065" s="82">
        <f t="array" ref="G3065">SUM(IF(P3065="-",0,P3065),IF(R3065="-",0,R3065))/100</f>
        <v>51.33</v>
      </c>
      <c r="H3065" s="82">
        <f t="array" ref="H3065">SUM(IF(Q3065="-",0,Q3065))/100</f>
        <v>273.67</v>
      </c>
      <c r="I3065" s="76">
        <v>5766012</v>
      </c>
      <c r="J3065" s="76" t="s">
        <v>303</v>
      </c>
      <c r="K3065" s="77">
        <v>40543</v>
      </c>
      <c r="L3065" s="76">
        <v>594576</v>
      </c>
      <c r="M3065" s="76">
        <v>36189</v>
      </c>
      <c r="N3065" s="76">
        <v>6025</v>
      </c>
      <c r="O3065" s="76">
        <v>5301</v>
      </c>
      <c r="P3065" s="76">
        <v>4531</v>
      </c>
      <c r="Q3065" s="76">
        <v>27367</v>
      </c>
      <c r="R3065" s="76">
        <v>602</v>
      </c>
    </row>
    <row r="3066" spans="1:18">
      <c r="A3066" s="82">
        <f t="shared" si="235"/>
        <v>576601202009</v>
      </c>
      <c r="B3066" s="82" t="str">
        <f t="shared" si="236"/>
        <v>57660120</v>
      </c>
      <c r="C3066" s="82">
        <f t="shared" si="237"/>
        <v>2009</v>
      </c>
      <c r="D3066" s="82">
        <f t="shared" si="238"/>
        <v>5945.76</v>
      </c>
      <c r="E3066" s="82">
        <f t="shared" si="239"/>
        <v>693.16000000000008</v>
      </c>
      <c r="F3066" s="82">
        <f t="array" ref="F3066">SUM(IF(M3066:N3066="-",0,M3066:N3066),IF(O3066="-",0,-O3066))/100</f>
        <v>368.08</v>
      </c>
      <c r="G3066" s="82">
        <f t="array" ref="G3066">SUM(IF(P3066="-",0,P3066),IF(R3066="-",0,R3066))/100</f>
        <v>51.35</v>
      </c>
      <c r="H3066" s="82">
        <f t="array" ref="H3066">SUM(IF(Q3066="-",0,Q3066))/100</f>
        <v>273.73</v>
      </c>
      <c r="I3066" s="76">
        <v>5766012</v>
      </c>
      <c r="J3066" s="76" t="s">
        <v>303</v>
      </c>
      <c r="K3066" s="77">
        <v>40178</v>
      </c>
      <c r="L3066" s="76">
        <v>594576</v>
      </c>
      <c r="M3066" s="76">
        <v>36098</v>
      </c>
      <c r="N3066" s="76">
        <v>6011</v>
      </c>
      <c r="O3066" s="76">
        <v>5301</v>
      </c>
      <c r="P3066" s="76">
        <v>4533</v>
      </c>
      <c r="Q3066" s="76">
        <v>27373</v>
      </c>
      <c r="R3066" s="76">
        <v>602</v>
      </c>
    </row>
    <row r="3067" spans="1:18">
      <c r="A3067" s="82">
        <f t="shared" si="235"/>
        <v>576601202008</v>
      </c>
      <c r="B3067" s="82" t="str">
        <f t="shared" si="236"/>
        <v>57660120</v>
      </c>
      <c r="C3067" s="82">
        <f t="shared" si="237"/>
        <v>2008</v>
      </c>
      <c r="D3067" s="82">
        <f t="shared" si="238"/>
        <v>5945.94</v>
      </c>
      <c r="E3067" s="82">
        <f t="shared" si="239"/>
        <v>692.54</v>
      </c>
      <c r="F3067" s="82">
        <f t="array" ref="F3067">SUM(IF(M3067:N3067="-",0,M3067:N3067),IF(O3067="-",0,-O3067))/100</f>
        <v>367.01</v>
      </c>
      <c r="G3067" s="82">
        <f t="array" ref="G3067">SUM(IF(P3067="-",0,P3067),IF(R3067="-",0,R3067))/100</f>
        <v>51.66</v>
      </c>
      <c r="H3067" s="82">
        <f t="array" ref="H3067">SUM(IF(Q3067="-",0,Q3067))/100</f>
        <v>273.87</v>
      </c>
      <c r="I3067" s="76">
        <v>5766012</v>
      </c>
      <c r="J3067" s="76" t="s">
        <v>303</v>
      </c>
      <c r="K3067" s="77">
        <v>39813</v>
      </c>
      <c r="L3067" s="76">
        <v>594594</v>
      </c>
      <c r="M3067" s="76">
        <v>36314</v>
      </c>
      <c r="N3067" s="76">
        <v>5688</v>
      </c>
      <c r="O3067" s="76">
        <v>5301</v>
      </c>
      <c r="P3067" s="76">
        <v>4537</v>
      </c>
      <c r="Q3067" s="76">
        <v>27387</v>
      </c>
      <c r="R3067" s="76">
        <v>629</v>
      </c>
    </row>
    <row r="3068" spans="1:18">
      <c r="A3068" s="82">
        <f t="shared" si="235"/>
        <v>576601202007</v>
      </c>
      <c r="B3068" s="82" t="str">
        <f t="shared" si="236"/>
        <v>57660120</v>
      </c>
      <c r="C3068" s="82">
        <f t="shared" si="237"/>
        <v>2007</v>
      </c>
      <c r="D3068" s="82">
        <f t="shared" si="238"/>
        <v>5945.94</v>
      </c>
      <c r="E3068" s="82">
        <f t="shared" si="239"/>
        <v>692.24</v>
      </c>
      <c r="F3068" s="82">
        <f t="array" ref="F3068">SUM(IF(M3068:N3068="-",0,M3068:N3068),IF(O3068="-",0,-O3068))/100</f>
        <v>366.76</v>
      </c>
      <c r="G3068" s="82">
        <f t="array" ref="G3068">SUM(IF(P3068="-",0,P3068),IF(R3068="-",0,R3068))/100</f>
        <v>51.66</v>
      </c>
      <c r="H3068" s="82">
        <f t="array" ref="H3068">SUM(IF(Q3068="-",0,Q3068))/100</f>
        <v>273.82</v>
      </c>
      <c r="I3068" s="76">
        <v>5766012</v>
      </c>
      <c r="J3068" s="76" t="s">
        <v>303</v>
      </c>
      <c r="K3068" s="77">
        <v>39447</v>
      </c>
      <c r="L3068" s="76">
        <v>594594</v>
      </c>
      <c r="M3068" s="76">
        <v>36289</v>
      </c>
      <c r="N3068" s="76">
        <v>5688</v>
      </c>
      <c r="O3068" s="76">
        <v>5301</v>
      </c>
      <c r="P3068" s="76">
        <v>4537</v>
      </c>
      <c r="Q3068" s="76">
        <v>27382</v>
      </c>
      <c r="R3068" s="76">
        <v>629</v>
      </c>
    </row>
    <row r="3069" spans="1:18">
      <c r="A3069" s="82">
        <f t="shared" si="235"/>
        <v>576601202006</v>
      </c>
      <c r="B3069" s="82" t="str">
        <f t="shared" si="236"/>
        <v>57660120</v>
      </c>
      <c r="C3069" s="82">
        <f t="shared" si="237"/>
        <v>2006</v>
      </c>
      <c r="D3069" s="82">
        <f t="shared" si="238"/>
        <v>5946.18</v>
      </c>
      <c r="E3069" s="82">
        <f t="shared" si="239"/>
        <v>694.01</v>
      </c>
      <c r="F3069" s="82">
        <f t="array" ref="F3069">SUM(IF(M3069:N3069="-",0,M3069:N3069),IF(O3069="-",0,-O3069))/100</f>
        <v>369.62</v>
      </c>
      <c r="G3069" s="82">
        <f t="array" ref="G3069">SUM(IF(P3069="-",0,P3069),IF(R3069="-",0,R3069))/100</f>
        <v>51.42</v>
      </c>
      <c r="H3069" s="82">
        <f t="array" ref="H3069">SUM(IF(Q3069="-",0,Q3069))/100</f>
        <v>272.97000000000003</v>
      </c>
      <c r="I3069" s="76">
        <v>5766012</v>
      </c>
      <c r="J3069" s="76" t="s">
        <v>303</v>
      </c>
      <c r="K3069" s="77">
        <v>39082</v>
      </c>
      <c r="L3069" s="76">
        <v>594618</v>
      </c>
      <c r="M3069" s="76">
        <v>36575</v>
      </c>
      <c r="N3069" s="76">
        <v>5061</v>
      </c>
      <c r="O3069" s="76">
        <v>4674</v>
      </c>
      <c r="P3069" s="76">
        <v>4513</v>
      </c>
      <c r="Q3069" s="76">
        <v>27297</v>
      </c>
      <c r="R3069" s="76">
        <v>629</v>
      </c>
    </row>
    <row r="3070" spans="1:18">
      <c r="A3070" s="82">
        <f t="shared" si="235"/>
        <v>576601602015</v>
      </c>
      <c r="B3070" s="82" t="str">
        <f t="shared" si="236"/>
        <v>57660160</v>
      </c>
      <c r="C3070" s="82">
        <f t="shared" si="237"/>
        <v>2015</v>
      </c>
      <c r="D3070" s="82">
        <f t="shared" si="238"/>
        <v>9910.09</v>
      </c>
      <c r="E3070" s="82">
        <f t="shared" si="239"/>
        <v>1307.04</v>
      </c>
      <c r="F3070" s="82">
        <f t="array" ref="F3070">SUM(IF(M3070:N3070="-",0,M3070:N3070),IF(O3070="-",0,-O3070))/100</f>
        <v>621.27</v>
      </c>
      <c r="G3070" s="82">
        <f t="array" ref="G3070">SUM(IF(P3070="-",0,P3070),IF(R3070="-",0,R3070))/100</f>
        <v>177.34</v>
      </c>
      <c r="H3070" s="82">
        <f t="array" ref="H3070">SUM(IF(Q3070="-",0,Q3070))/100</f>
        <v>508.43</v>
      </c>
      <c r="I3070" s="76">
        <v>5766016</v>
      </c>
      <c r="J3070" s="76" t="s">
        <v>304</v>
      </c>
      <c r="K3070" s="77">
        <v>42369</v>
      </c>
      <c r="L3070" s="76">
        <v>991009</v>
      </c>
      <c r="M3070" s="76">
        <v>59372</v>
      </c>
      <c r="N3070" s="76">
        <v>2785</v>
      </c>
      <c r="O3070" s="76">
        <v>30</v>
      </c>
      <c r="P3070" s="76">
        <v>16691</v>
      </c>
      <c r="Q3070" s="76">
        <v>50843</v>
      </c>
      <c r="R3070" s="76">
        <v>1043</v>
      </c>
    </row>
    <row r="3071" spans="1:18">
      <c r="A3071" s="82">
        <f t="shared" si="235"/>
        <v>576601602014</v>
      </c>
      <c r="B3071" s="82" t="str">
        <f t="shared" si="236"/>
        <v>57660160</v>
      </c>
      <c r="C3071" s="82">
        <f t="shared" si="237"/>
        <v>2014</v>
      </c>
      <c r="D3071" s="82">
        <f t="shared" si="238"/>
        <v>9910.09</v>
      </c>
      <c r="E3071" s="82">
        <f t="shared" si="239"/>
        <v>1307.27</v>
      </c>
      <c r="F3071" s="82">
        <f t="array" ref="F3071">SUM(IF(M3071:N3071="-",0,M3071:N3071),IF(O3071="-",0,-O3071))/100</f>
        <v>621.09</v>
      </c>
      <c r="G3071" s="82">
        <f t="array" ref="G3071">SUM(IF(P3071="-",0,P3071),IF(R3071="-",0,R3071))/100</f>
        <v>177.41</v>
      </c>
      <c r="H3071" s="82">
        <f t="array" ref="H3071">SUM(IF(Q3071="-",0,Q3071))/100</f>
        <v>508.77</v>
      </c>
      <c r="I3071" s="76">
        <v>5766016</v>
      </c>
      <c r="J3071" s="76" t="s">
        <v>304</v>
      </c>
      <c r="K3071" s="77">
        <v>42004</v>
      </c>
      <c r="L3071" s="76">
        <v>991009</v>
      </c>
      <c r="M3071" s="76">
        <v>59354</v>
      </c>
      <c r="N3071" s="76">
        <v>2785</v>
      </c>
      <c r="O3071" s="76">
        <v>30</v>
      </c>
      <c r="P3071" s="76">
        <v>16698</v>
      </c>
      <c r="Q3071" s="76">
        <v>50877</v>
      </c>
      <c r="R3071" s="76">
        <v>1043</v>
      </c>
    </row>
    <row r="3072" spans="1:18">
      <c r="A3072" s="82">
        <f t="shared" si="235"/>
        <v>576601602013</v>
      </c>
      <c r="B3072" s="82" t="str">
        <f t="shared" si="236"/>
        <v>57660160</v>
      </c>
      <c r="C3072" s="82">
        <f t="shared" si="237"/>
        <v>2013</v>
      </c>
      <c r="D3072" s="82">
        <f t="shared" si="238"/>
        <v>9910.09</v>
      </c>
      <c r="E3072" s="82">
        <f t="shared" si="239"/>
        <v>1303.43</v>
      </c>
      <c r="F3072" s="82">
        <f t="array" ref="F3072">SUM(IF(M3072:N3072="-",0,M3072:N3072),IF(O3072="-",0,-O3072))/100</f>
        <v>616.77</v>
      </c>
      <c r="G3072" s="82">
        <f t="array" ref="G3072">SUM(IF(P3072="-",0,P3072),IF(R3072="-",0,R3072))/100</f>
        <v>177.93</v>
      </c>
      <c r="H3072" s="82">
        <f t="array" ref="H3072">SUM(IF(Q3072="-",0,Q3072))/100</f>
        <v>508.73</v>
      </c>
      <c r="I3072" s="76">
        <v>5766016</v>
      </c>
      <c r="J3072" s="76" t="s">
        <v>304</v>
      </c>
      <c r="K3072" s="77">
        <v>41639</v>
      </c>
      <c r="L3072" s="76">
        <v>991009</v>
      </c>
      <c r="M3072" s="76">
        <v>58920</v>
      </c>
      <c r="N3072" s="76">
        <v>2787</v>
      </c>
      <c r="O3072" s="76">
        <v>30</v>
      </c>
      <c r="P3072" s="76">
        <v>16750</v>
      </c>
      <c r="Q3072" s="76">
        <v>50873</v>
      </c>
      <c r="R3072" s="76">
        <v>1043</v>
      </c>
    </row>
    <row r="3073" spans="1:18">
      <c r="A3073" s="82">
        <f t="shared" si="235"/>
        <v>576601602012</v>
      </c>
      <c r="B3073" s="82" t="str">
        <f t="shared" si="236"/>
        <v>57660160</v>
      </c>
      <c r="C3073" s="82">
        <f t="shared" si="237"/>
        <v>2012</v>
      </c>
      <c r="D3073" s="82">
        <f t="shared" si="238"/>
        <v>9910.09</v>
      </c>
      <c r="E3073" s="82">
        <f t="shared" si="239"/>
        <v>1290.99</v>
      </c>
      <c r="F3073" s="82">
        <f t="array" ref="F3073">SUM(IF(M3073:N3073="-",0,M3073:N3073),IF(O3073="-",0,-O3073))/100</f>
        <v>600.96</v>
      </c>
      <c r="G3073" s="82">
        <f t="array" ref="G3073">SUM(IF(P3073="-",0,P3073),IF(R3073="-",0,R3073))/100</f>
        <v>173.81</v>
      </c>
      <c r="H3073" s="82">
        <f t="array" ref="H3073">SUM(IF(Q3073="-",0,Q3073))/100</f>
        <v>516.22</v>
      </c>
      <c r="I3073" s="76">
        <v>5766016</v>
      </c>
      <c r="J3073" s="76" t="s">
        <v>304</v>
      </c>
      <c r="K3073" s="77">
        <v>41274</v>
      </c>
      <c r="L3073" s="76">
        <v>991009</v>
      </c>
      <c r="M3073" s="76">
        <v>58194</v>
      </c>
      <c r="N3073" s="76">
        <v>1932</v>
      </c>
      <c r="O3073" s="76">
        <v>30</v>
      </c>
      <c r="P3073" s="76">
        <v>16338</v>
      </c>
      <c r="Q3073" s="76">
        <v>51622</v>
      </c>
      <c r="R3073" s="76">
        <v>1043</v>
      </c>
    </row>
    <row r="3074" spans="1:18">
      <c r="A3074" s="82">
        <f t="shared" si="235"/>
        <v>576601602011</v>
      </c>
      <c r="B3074" s="82" t="str">
        <f t="shared" si="236"/>
        <v>57660160</v>
      </c>
      <c r="C3074" s="82">
        <f t="shared" si="237"/>
        <v>2011</v>
      </c>
      <c r="D3074" s="82">
        <f t="shared" si="238"/>
        <v>9910.1</v>
      </c>
      <c r="E3074" s="82">
        <f t="shared" si="239"/>
        <v>1288.8599999999999</v>
      </c>
      <c r="F3074" s="82">
        <f t="array" ref="F3074">SUM(IF(M3074:N3074="-",0,M3074:N3074),IF(O3074="-",0,-O3074))/100</f>
        <v>598.67999999999995</v>
      </c>
      <c r="G3074" s="82">
        <f t="array" ref="G3074">SUM(IF(P3074="-",0,P3074),IF(R3074="-",0,R3074))/100</f>
        <v>174.14</v>
      </c>
      <c r="H3074" s="82">
        <f t="array" ref="H3074">SUM(IF(Q3074="-",0,Q3074))/100</f>
        <v>516.04</v>
      </c>
      <c r="I3074" s="76">
        <v>5766016</v>
      </c>
      <c r="J3074" s="76" t="s">
        <v>304</v>
      </c>
      <c r="K3074" s="77">
        <v>40908</v>
      </c>
      <c r="L3074" s="76">
        <v>991010</v>
      </c>
      <c r="M3074" s="76">
        <v>57829</v>
      </c>
      <c r="N3074" s="76">
        <v>2069</v>
      </c>
      <c r="O3074" s="76">
        <v>30</v>
      </c>
      <c r="P3074" s="76">
        <v>16371</v>
      </c>
      <c r="Q3074" s="76">
        <v>51604</v>
      </c>
      <c r="R3074" s="76">
        <v>1043</v>
      </c>
    </row>
    <row r="3075" spans="1:18">
      <c r="A3075" s="82">
        <f t="shared" si="235"/>
        <v>576601602010</v>
      </c>
      <c r="B3075" s="82" t="str">
        <f t="shared" si="236"/>
        <v>57660160</v>
      </c>
      <c r="C3075" s="82">
        <f t="shared" si="237"/>
        <v>2010</v>
      </c>
      <c r="D3075" s="82">
        <f t="shared" si="238"/>
        <v>9910.09</v>
      </c>
      <c r="E3075" s="82">
        <f t="shared" si="239"/>
        <v>1287.17</v>
      </c>
      <c r="F3075" s="82">
        <f t="array" ref="F3075">SUM(IF(M3075:N3075="-",0,M3075:N3075),IF(O3075="-",0,-O3075))/100</f>
        <v>597.26</v>
      </c>
      <c r="G3075" s="82">
        <f t="array" ref="G3075">SUM(IF(P3075="-",0,P3075),IF(R3075="-",0,R3075))/100</f>
        <v>175.17</v>
      </c>
      <c r="H3075" s="82">
        <f t="array" ref="H3075">SUM(IF(Q3075="-",0,Q3075))/100</f>
        <v>514.74</v>
      </c>
      <c r="I3075" s="76">
        <v>5766016</v>
      </c>
      <c r="J3075" s="76" t="s">
        <v>304</v>
      </c>
      <c r="K3075" s="77">
        <v>40543</v>
      </c>
      <c r="L3075" s="76">
        <v>991009</v>
      </c>
      <c r="M3075" s="76">
        <v>57782</v>
      </c>
      <c r="N3075" s="76">
        <v>1974</v>
      </c>
      <c r="O3075" s="76">
        <v>30</v>
      </c>
      <c r="P3075" s="76">
        <v>16474</v>
      </c>
      <c r="Q3075" s="76">
        <v>51474</v>
      </c>
      <c r="R3075" s="76">
        <v>1043</v>
      </c>
    </row>
    <row r="3076" spans="1:18">
      <c r="A3076" s="82">
        <f t="shared" si="235"/>
        <v>576601602009</v>
      </c>
      <c r="B3076" s="82" t="str">
        <f t="shared" si="236"/>
        <v>57660160</v>
      </c>
      <c r="C3076" s="82">
        <f t="shared" si="237"/>
        <v>2009</v>
      </c>
      <c r="D3076" s="82">
        <f t="shared" si="238"/>
        <v>9910.09</v>
      </c>
      <c r="E3076" s="82">
        <f t="shared" si="239"/>
        <v>1286.2599999999998</v>
      </c>
      <c r="F3076" s="82">
        <f t="array" ref="F3076">SUM(IF(M3076:N3076="-",0,M3076:N3076),IF(O3076="-",0,-O3076))/100</f>
        <v>594.77</v>
      </c>
      <c r="G3076" s="82">
        <f t="array" ref="G3076">SUM(IF(P3076="-",0,P3076),IF(R3076="-",0,R3076))/100</f>
        <v>176.32</v>
      </c>
      <c r="H3076" s="82">
        <f t="array" ref="H3076">SUM(IF(Q3076="-",0,Q3076))/100</f>
        <v>515.16999999999996</v>
      </c>
      <c r="I3076" s="76">
        <v>5766016</v>
      </c>
      <c r="J3076" s="76" t="s">
        <v>304</v>
      </c>
      <c r="K3076" s="77">
        <v>40178</v>
      </c>
      <c r="L3076" s="76">
        <v>991009</v>
      </c>
      <c r="M3076" s="76">
        <v>57440</v>
      </c>
      <c r="N3076" s="76">
        <v>2097</v>
      </c>
      <c r="O3076" s="76">
        <v>60</v>
      </c>
      <c r="P3076" s="76">
        <v>16589</v>
      </c>
      <c r="Q3076" s="76">
        <v>51517</v>
      </c>
      <c r="R3076" s="76">
        <v>1043</v>
      </c>
    </row>
    <row r="3077" spans="1:18">
      <c r="A3077" s="82">
        <f t="shared" si="235"/>
        <v>576601602008</v>
      </c>
      <c r="B3077" s="82" t="str">
        <f t="shared" si="236"/>
        <v>57660160</v>
      </c>
      <c r="C3077" s="82">
        <f t="shared" si="237"/>
        <v>2008</v>
      </c>
      <c r="D3077" s="82">
        <f t="shared" si="238"/>
        <v>9911.77</v>
      </c>
      <c r="E3077" s="82">
        <f t="shared" si="239"/>
        <v>1286.3499999999999</v>
      </c>
      <c r="F3077" s="82">
        <f t="array" ref="F3077">SUM(IF(M3077:N3077="-",0,M3077:N3077),IF(O3077="-",0,-O3077))/100</f>
        <v>593.85</v>
      </c>
      <c r="G3077" s="82">
        <f t="array" ref="G3077">SUM(IF(P3077="-",0,P3077),IF(R3077="-",0,R3077))/100</f>
        <v>176.42</v>
      </c>
      <c r="H3077" s="82">
        <f t="array" ref="H3077">SUM(IF(Q3077="-",0,Q3077))/100</f>
        <v>516.08000000000004</v>
      </c>
      <c r="I3077" s="76">
        <v>5766016</v>
      </c>
      <c r="J3077" s="76" t="s">
        <v>304</v>
      </c>
      <c r="K3077" s="77">
        <v>39813</v>
      </c>
      <c r="L3077" s="76">
        <v>991177</v>
      </c>
      <c r="M3077" s="76">
        <v>58374</v>
      </c>
      <c r="N3077" s="76">
        <v>1041</v>
      </c>
      <c r="O3077" s="76">
        <v>30</v>
      </c>
      <c r="P3077" s="76">
        <v>16600</v>
      </c>
      <c r="Q3077" s="76">
        <v>51608</v>
      </c>
      <c r="R3077" s="76">
        <v>1042</v>
      </c>
    </row>
    <row r="3078" spans="1:18">
      <c r="A3078" s="82">
        <f t="shared" si="235"/>
        <v>576601602007</v>
      </c>
      <c r="B3078" s="82" t="str">
        <f t="shared" si="236"/>
        <v>57660160</v>
      </c>
      <c r="C3078" s="82">
        <f t="shared" si="237"/>
        <v>2007</v>
      </c>
      <c r="D3078" s="82">
        <f t="shared" si="238"/>
        <v>9911.77</v>
      </c>
      <c r="E3078" s="82">
        <f t="shared" si="239"/>
        <v>1284.05</v>
      </c>
      <c r="F3078" s="82">
        <f t="array" ref="F3078">SUM(IF(M3078:N3078="-",0,M3078:N3078),IF(O3078="-",0,-O3078))/100</f>
        <v>603.15</v>
      </c>
      <c r="G3078" s="82">
        <f t="array" ref="G3078">SUM(IF(P3078="-",0,P3078),IF(R3078="-",0,R3078))/100</f>
        <v>171.85</v>
      </c>
      <c r="H3078" s="82">
        <f t="array" ref="H3078">SUM(IF(Q3078="-",0,Q3078))/100</f>
        <v>509.05</v>
      </c>
      <c r="I3078" s="76">
        <v>5766016</v>
      </c>
      <c r="J3078" s="76" t="s">
        <v>304</v>
      </c>
      <c r="K3078" s="77">
        <v>39447</v>
      </c>
      <c r="L3078" s="76">
        <v>991177</v>
      </c>
      <c r="M3078" s="76">
        <v>59178</v>
      </c>
      <c r="N3078" s="76">
        <v>1167</v>
      </c>
      <c r="O3078" s="76">
        <v>30</v>
      </c>
      <c r="P3078" s="76">
        <v>16145</v>
      </c>
      <c r="Q3078" s="76">
        <v>50905</v>
      </c>
      <c r="R3078" s="76">
        <v>1040</v>
      </c>
    </row>
    <row r="3079" spans="1:18">
      <c r="A3079" s="82">
        <f t="shared" si="235"/>
        <v>576601602006</v>
      </c>
      <c r="B3079" s="82" t="str">
        <f t="shared" si="236"/>
        <v>57660160</v>
      </c>
      <c r="C3079" s="82">
        <f t="shared" si="237"/>
        <v>2006</v>
      </c>
      <c r="D3079" s="82">
        <f t="shared" si="238"/>
        <v>9913.6299999999992</v>
      </c>
      <c r="E3079" s="82">
        <f t="shared" si="239"/>
        <v>1203.8800000000001</v>
      </c>
      <c r="F3079" s="82">
        <f t="array" ref="F3079">SUM(IF(M3079:N3079="-",0,M3079:N3079),IF(O3079="-",0,-O3079))/100</f>
        <v>641.26</v>
      </c>
      <c r="G3079" s="82">
        <f t="array" ref="G3079">SUM(IF(P3079="-",0,P3079),IF(R3079="-",0,R3079))/100</f>
        <v>123.37</v>
      </c>
      <c r="H3079" s="82">
        <f t="array" ref="H3079">SUM(IF(Q3079="-",0,Q3079))/100</f>
        <v>439.25</v>
      </c>
      <c r="I3079" s="76">
        <v>5766016</v>
      </c>
      <c r="J3079" s="76" t="s">
        <v>304</v>
      </c>
      <c r="K3079" s="77">
        <v>39082</v>
      </c>
      <c r="L3079" s="76">
        <v>991363</v>
      </c>
      <c r="M3079" s="76">
        <v>63106</v>
      </c>
      <c r="N3079" s="76">
        <v>1050</v>
      </c>
      <c r="O3079" s="76">
        <v>30</v>
      </c>
      <c r="P3079" s="76">
        <v>11311</v>
      </c>
      <c r="Q3079" s="76">
        <v>43925</v>
      </c>
      <c r="R3079" s="76">
        <v>1026</v>
      </c>
    </row>
    <row r="3080" spans="1:18">
      <c r="A3080" s="82">
        <f t="shared" si="235"/>
        <v>576602002015</v>
      </c>
      <c r="B3080" s="82" t="str">
        <f t="shared" si="236"/>
        <v>57660200</v>
      </c>
      <c r="C3080" s="82">
        <f t="shared" si="237"/>
        <v>2015</v>
      </c>
      <c r="D3080" s="82">
        <f t="shared" si="238"/>
        <v>12939.45</v>
      </c>
      <c r="E3080" s="82">
        <f t="shared" si="239"/>
        <v>3389.6400000000003</v>
      </c>
      <c r="F3080" s="82">
        <f t="array" ref="F3080">SUM(IF(M3080:N3080="-",0,M3080:N3080),IF(O3080="-",0,-O3080))/100</f>
        <v>2139.7800000000002</v>
      </c>
      <c r="G3080" s="82">
        <f t="array" ref="G3080">SUM(IF(P3080="-",0,P3080),IF(R3080="-",0,R3080))/100</f>
        <v>413.8</v>
      </c>
      <c r="H3080" s="82">
        <f t="array" ref="H3080">SUM(IF(Q3080="-",0,Q3080))/100</f>
        <v>836.06</v>
      </c>
      <c r="I3080" s="76">
        <v>5766020</v>
      </c>
      <c r="J3080" s="76" t="s">
        <v>305</v>
      </c>
      <c r="K3080" s="77">
        <v>42369</v>
      </c>
      <c r="L3080" s="76">
        <v>1293945</v>
      </c>
      <c r="M3080" s="76">
        <v>209925</v>
      </c>
      <c r="N3080" s="76">
        <v>6476</v>
      </c>
      <c r="O3080" s="76">
        <v>2423</v>
      </c>
      <c r="P3080" s="76">
        <v>37803</v>
      </c>
      <c r="Q3080" s="76">
        <v>83606</v>
      </c>
      <c r="R3080" s="76">
        <v>3577</v>
      </c>
    </row>
    <row r="3081" spans="1:18">
      <c r="A3081" s="82">
        <f t="shared" si="235"/>
        <v>576602002014</v>
      </c>
      <c r="B3081" s="82" t="str">
        <f t="shared" si="236"/>
        <v>57660200</v>
      </c>
      <c r="C3081" s="82">
        <f t="shared" si="237"/>
        <v>2014</v>
      </c>
      <c r="D3081" s="82">
        <f t="shared" si="238"/>
        <v>12939.45</v>
      </c>
      <c r="E3081" s="82">
        <f t="shared" si="239"/>
        <v>3386.12</v>
      </c>
      <c r="F3081" s="82">
        <f t="array" ref="F3081">SUM(IF(M3081:N3081="-",0,M3081:N3081),IF(O3081="-",0,-O3081))/100</f>
        <v>2134.54</v>
      </c>
      <c r="G3081" s="82">
        <f t="array" ref="G3081">SUM(IF(P3081="-",0,P3081),IF(R3081="-",0,R3081))/100</f>
        <v>415.55</v>
      </c>
      <c r="H3081" s="82">
        <f t="array" ref="H3081">SUM(IF(Q3081="-",0,Q3081))/100</f>
        <v>836.03</v>
      </c>
      <c r="I3081" s="76">
        <v>5766020</v>
      </c>
      <c r="J3081" s="76" t="s">
        <v>305</v>
      </c>
      <c r="K3081" s="77">
        <v>42004</v>
      </c>
      <c r="L3081" s="76">
        <v>1293945</v>
      </c>
      <c r="M3081" s="76">
        <v>209406</v>
      </c>
      <c r="N3081" s="76">
        <v>6471</v>
      </c>
      <c r="O3081" s="76">
        <v>2423</v>
      </c>
      <c r="P3081" s="76">
        <v>37978</v>
      </c>
      <c r="Q3081" s="76">
        <v>83603</v>
      </c>
      <c r="R3081" s="76">
        <v>3577</v>
      </c>
    </row>
    <row r="3082" spans="1:18">
      <c r="A3082" s="82">
        <f t="shared" si="235"/>
        <v>576602002013</v>
      </c>
      <c r="B3082" s="82" t="str">
        <f t="shared" si="236"/>
        <v>57660200</v>
      </c>
      <c r="C3082" s="82">
        <f t="shared" si="237"/>
        <v>2013</v>
      </c>
      <c r="D3082" s="82">
        <f t="shared" si="238"/>
        <v>12939.45</v>
      </c>
      <c r="E3082" s="82">
        <f t="shared" si="239"/>
        <v>3382.41</v>
      </c>
      <c r="F3082" s="82">
        <f t="array" ref="F3082">SUM(IF(M3082:N3082="-",0,M3082:N3082),IF(O3082="-",0,-O3082))/100</f>
        <v>2130.2399999999998</v>
      </c>
      <c r="G3082" s="82">
        <f t="array" ref="G3082">SUM(IF(P3082="-",0,P3082),IF(R3082="-",0,R3082))/100</f>
        <v>417.33</v>
      </c>
      <c r="H3082" s="82">
        <f t="array" ref="H3082">SUM(IF(Q3082="-",0,Q3082))/100</f>
        <v>834.84</v>
      </c>
      <c r="I3082" s="76">
        <v>5766020</v>
      </c>
      <c r="J3082" s="76" t="s">
        <v>305</v>
      </c>
      <c r="K3082" s="77">
        <v>41639</v>
      </c>
      <c r="L3082" s="76">
        <v>1293945</v>
      </c>
      <c r="M3082" s="76">
        <v>208965</v>
      </c>
      <c r="N3082" s="76">
        <v>6483</v>
      </c>
      <c r="O3082" s="76">
        <v>2424</v>
      </c>
      <c r="P3082" s="76">
        <v>38156</v>
      </c>
      <c r="Q3082" s="76">
        <v>83484</v>
      </c>
      <c r="R3082" s="76">
        <v>3577</v>
      </c>
    </row>
    <row r="3083" spans="1:18">
      <c r="A3083" s="82">
        <f t="shared" ref="A3083:A3146" si="240">(B3083&amp;C3083)+0</f>
        <v>576602002012</v>
      </c>
      <c r="B3083" s="82" t="str">
        <f t="shared" ref="B3083:B3146" si="241">LEFT(I3083&amp;"00000000",8)</f>
        <v>57660200</v>
      </c>
      <c r="C3083" s="82">
        <f t="shared" ref="C3083:C3146" si="242">YEAR(K3083)</f>
        <v>2012</v>
      </c>
      <c r="D3083" s="82">
        <f t="shared" ref="D3083:D3146" si="243">IF(L3083="-",0,L3083/100)</f>
        <v>12939.45</v>
      </c>
      <c r="E3083" s="82">
        <f t="shared" ref="E3083:E3146" si="244">SUM(F3083:H3083)</f>
        <v>3381.9300000000003</v>
      </c>
      <c r="F3083" s="82">
        <f t="array" ref="F3083">SUM(IF(M3083:N3083="-",0,M3083:N3083),IF(O3083="-",0,-O3083))/100</f>
        <v>2118.58</v>
      </c>
      <c r="G3083" s="82">
        <f t="array" ref="G3083">SUM(IF(P3083="-",0,P3083),IF(R3083="-",0,R3083))/100</f>
        <v>426.11</v>
      </c>
      <c r="H3083" s="82">
        <f t="array" ref="H3083">SUM(IF(Q3083="-",0,Q3083))/100</f>
        <v>837.24</v>
      </c>
      <c r="I3083" s="76">
        <v>5766020</v>
      </c>
      <c r="J3083" s="76" t="s">
        <v>305</v>
      </c>
      <c r="K3083" s="77">
        <v>41274</v>
      </c>
      <c r="L3083" s="76">
        <v>1293945</v>
      </c>
      <c r="M3083" s="76">
        <v>207263</v>
      </c>
      <c r="N3083" s="76">
        <v>7081</v>
      </c>
      <c r="O3083" s="76">
        <v>2486</v>
      </c>
      <c r="P3083" s="76">
        <v>39034</v>
      </c>
      <c r="Q3083" s="76">
        <v>83724</v>
      </c>
      <c r="R3083" s="76">
        <v>3577</v>
      </c>
    </row>
    <row r="3084" spans="1:18">
      <c r="A3084" s="82">
        <f t="shared" si="240"/>
        <v>576602002011</v>
      </c>
      <c r="B3084" s="82" t="str">
        <f t="shared" si="241"/>
        <v>57660200</v>
      </c>
      <c r="C3084" s="82">
        <f t="shared" si="242"/>
        <v>2011</v>
      </c>
      <c r="D3084" s="82">
        <f t="shared" si="243"/>
        <v>12939.45</v>
      </c>
      <c r="E3084" s="82">
        <f t="shared" si="244"/>
        <v>3377.71</v>
      </c>
      <c r="F3084" s="82">
        <f t="array" ref="F3084">SUM(IF(M3084:N3084="-",0,M3084:N3084),IF(O3084="-",0,-O3084))/100</f>
        <v>2112.58</v>
      </c>
      <c r="G3084" s="82">
        <f t="array" ref="G3084">SUM(IF(P3084="-",0,P3084),IF(R3084="-",0,R3084))/100</f>
        <v>427.68</v>
      </c>
      <c r="H3084" s="82">
        <f t="array" ref="H3084">SUM(IF(Q3084="-",0,Q3084))/100</f>
        <v>837.45</v>
      </c>
      <c r="I3084" s="76">
        <v>5766020</v>
      </c>
      <c r="J3084" s="76" t="s">
        <v>305</v>
      </c>
      <c r="K3084" s="77">
        <v>40908</v>
      </c>
      <c r="L3084" s="76">
        <v>1293945</v>
      </c>
      <c r="M3084" s="76">
        <v>206703</v>
      </c>
      <c r="N3084" s="76">
        <v>7042</v>
      </c>
      <c r="O3084" s="76">
        <v>2487</v>
      </c>
      <c r="P3084" s="76">
        <v>39191</v>
      </c>
      <c r="Q3084" s="76">
        <v>83745</v>
      </c>
      <c r="R3084" s="76">
        <v>3577</v>
      </c>
    </row>
    <row r="3085" spans="1:18">
      <c r="A3085" s="82">
        <f t="shared" si="240"/>
        <v>576602002010</v>
      </c>
      <c r="B3085" s="82" t="str">
        <f t="shared" si="241"/>
        <v>57660200</v>
      </c>
      <c r="C3085" s="82">
        <f t="shared" si="242"/>
        <v>2010</v>
      </c>
      <c r="D3085" s="82">
        <f t="shared" si="243"/>
        <v>12939.43</v>
      </c>
      <c r="E3085" s="82">
        <f t="shared" si="244"/>
        <v>3361.33</v>
      </c>
      <c r="F3085" s="82">
        <f t="array" ref="F3085">SUM(IF(M3085:N3085="-",0,M3085:N3085),IF(O3085="-",0,-O3085))/100</f>
        <v>2107.91</v>
      </c>
      <c r="G3085" s="82">
        <f t="array" ref="G3085">SUM(IF(P3085="-",0,P3085),IF(R3085="-",0,R3085))/100</f>
        <v>411.08</v>
      </c>
      <c r="H3085" s="82">
        <f t="array" ref="H3085">SUM(IF(Q3085="-",0,Q3085))/100</f>
        <v>842.34</v>
      </c>
      <c r="I3085" s="76">
        <v>5766020</v>
      </c>
      <c r="J3085" s="76" t="s">
        <v>305</v>
      </c>
      <c r="K3085" s="77">
        <v>40543</v>
      </c>
      <c r="L3085" s="76">
        <v>1293943</v>
      </c>
      <c r="M3085" s="76">
        <v>206753</v>
      </c>
      <c r="N3085" s="76">
        <v>6526</v>
      </c>
      <c r="O3085" s="76">
        <v>2488</v>
      </c>
      <c r="P3085" s="76">
        <v>37531</v>
      </c>
      <c r="Q3085" s="76">
        <v>84234</v>
      </c>
      <c r="R3085" s="76">
        <v>3577</v>
      </c>
    </row>
    <row r="3086" spans="1:18">
      <c r="A3086" s="82">
        <f t="shared" si="240"/>
        <v>576602002009</v>
      </c>
      <c r="B3086" s="82" t="str">
        <f t="shared" si="241"/>
        <v>57660200</v>
      </c>
      <c r="C3086" s="82">
        <f t="shared" si="242"/>
        <v>2009</v>
      </c>
      <c r="D3086" s="82">
        <f t="shared" si="243"/>
        <v>12939.43</v>
      </c>
      <c r="E3086" s="82">
        <f t="shared" si="244"/>
        <v>3357.31</v>
      </c>
      <c r="F3086" s="82">
        <f t="array" ref="F3086">SUM(IF(M3086:N3086="-",0,M3086:N3086),IF(O3086="-",0,-O3086))/100</f>
        <v>2102.67</v>
      </c>
      <c r="G3086" s="82">
        <f t="array" ref="G3086">SUM(IF(P3086="-",0,P3086),IF(R3086="-",0,R3086))/100</f>
        <v>412.68</v>
      </c>
      <c r="H3086" s="82">
        <f t="array" ref="H3086">SUM(IF(Q3086="-",0,Q3086))/100</f>
        <v>841.96</v>
      </c>
      <c r="I3086" s="76">
        <v>5766020</v>
      </c>
      <c r="J3086" s="76" t="s">
        <v>305</v>
      </c>
      <c r="K3086" s="77">
        <v>40178</v>
      </c>
      <c r="L3086" s="76">
        <v>1293943</v>
      </c>
      <c r="M3086" s="76">
        <v>206246</v>
      </c>
      <c r="N3086" s="76">
        <v>6566</v>
      </c>
      <c r="O3086" s="76">
        <v>2545</v>
      </c>
      <c r="P3086" s="76">
        <v>37689</v>
      </c>
      <c r="Q3086" s="76">
        <v>84196</v>
      </c>
      <c r="R3086" s="76">
        <v>3579</v>
      </c>
    </row>
    <row r="3087" spans="1:18">
      <c r="A3087" s="82">
        <f t="shared" si="240"/>
        <v>576602002008</v>
      </c>
      <c r="B3087" s="82" t="str">
        <f t="shared" si="241"/>
        <v>57660200</v>
      </c>
      <c r="C3087" s="82">
        <f t="shared" si="242"/>
        <v>2008</v>
      </c>
      <c r="D3087" s="82">
        <f t="shared" si="243"/>
        <v>12939.35</v>
      </c>
      <c r="E3087" s="82">
        <f t="shared" si="244"/>
        <v>3353.71</v>
      </c>
      <c r="F3087" s="82">
        <f t="array" ref="F3087">SUM(IF(M3087:N3087="-",0,M3087:N3087),IF(O3087="-",0,-O3087))/100</f>
        <v>2099.44</v>
      </c>
      <c r="G3087" s="82">
        <f t="array" ref="G3087">SUM(IF(P3087="-",0,P3087),IF(R3087="-",0,R3087))/100</f>
        <v>413.18</v>
      </c>
      <c r="H3087" s="82">
        <f t="array" ref="H3087">SUM(IF(Q3087="-",0,Q3087))/100</f>
        <v>841.09</v>
      </c>
      <c r="I3087" s="76">
        <v>5766020</v>
      </c>
      <c r="J3087" s="76" t="s">
        <v>305</v>
      </c>
      <c r="K3087" s="77">
        <v>39813</v>
      </c>
      <c r="L3087" s="76">
        <v>1293935</v>
      </c>
      <c r="M3087" s="76">
        <v>206025</v>
      </c>
      <c r="N3087" s="76">
        <v>6410</v>
      </c>
      <c r="O3087" s="76">
        <v>2491</v>
      </c>
      <c r="P3087" s="76">
        <v>37738</v>
      </c>
      <c r="Q3087" s="76">
        <v>84109</v>
      </c>
      <c r="R3087" s="76">
        <v>3580</v>
      </c>
    </row>
    <row r="3088" spans="1:18">
      <c r="A3088" s="82">
        <f t="shared" si="240"/>
        <v>576602002007</v>
      </c>
      <c r="B3088" s="82" t="str">
        <f t="shared" si="241"/>
        <v>57660200</v>
      </c>
      <c r="C3088" s="82">
        <f t="shared" si="242"/>
        <v>2007</v>
      </c>
      <c r="D3088" s="82">
        <f t="shared" si="243"/>
        <v>12939.35</v>
      </c>
      <c r="E3088" s="82">
        <f t="shared" si="244"/>
        <v>3351.61</v>
      </c>
      <c r="F3088" s="82">
        <f t="array" ref="F3088">SUM(IF(M3088:N3088="-",0,M3088:N3088),IF(O3088="-",0,-O3088))/100</f>
        <v>2097.0500000000002</v>
      </c>
      <c r="G3088" s="82">
        <f t="array" ref="G3088">SUM(IF(P3088="-",0,P3088),IF(R3088="-",0,R3088))/100</f>
        <v>413.54</v>
      </c>
      <c r="H3088" s="82">
        <f t="array" ref="H3088">SUM(IF(Q3088="-",0,Q3088))/100</f>
        <v>841.02</v>
      </c>
      <c r="I3088" s="76">
        <v>5766020</v>
      </c>
      <c r="J3088" s="76" t="s">
        <v>305</v>
      </c>
      <c r="K3088" s="77">
        <v>39447</v>
      </c>
      <c r="L3088" s="76">
        <v>1293935</v>
      </c>
      <c r="M3088" s="76">
        <v>205786</v>
      </c>
      <c r="N3088" s="76">
        <v>6409</v>
      </c>
      <c r="O3088" s="76">
        <v>2490</v>
      </c>
      <c r="P3088" s="76">
        <v>37774</v>
      </c>
      <c r="Q3088" s="76">
        <v>84102</v>
      </c>
      <c r="R3088" s="76">
        <v>3580</v>
      </c>
    </row>
    <row r="3089" spans="1:18">
      <c r="A3089" s="82">
        <f t="shared" si="240"/>
        <v>576602002006</v>
      </c>
      <c r="B3089" s="82" t="str">
        <f t="shared" si="241"/>
        <v>57660200</v>
      </c>
      <c r="C3089" s="82">
        <f t="shared" si="242"/>
        <v>2006</v>
      </c>
      <c r="D3089" s="82">
        <f t="shared" si="243"/>
        <v>12939.37</v>
      </c>
      <c r="E3089" s="82">
        <f t="shared" si="244"/>
        <v>3330.2700000000004</v>
      </c>
      <c r="F3089" s="82">
        <f t="array" ref="F3089">SUM(IF(M3089:N3089="-",0,M3089:N3089),IF(O3089="-",0,-O3089))/100</f>
        <v>2138.0300000000002</v>
      </c>
      <c r="G3089" s="82">
        <f t="array" ref="G3089">SUM(IF(P3089="-",0,P3089),IF(R3089="-",0,R3089))/100</f>
        <v>394.78</v>
      </c>
      <c r="H3089" s="82">
        <f t="array" ref="H3089">SUM(IF(Q3089="-",0,Q3089))/100</f>
        <v>797.46</v>
      </c>
      <c r="I3089" s="76">
        <v>5766020</v>
      </c>
      <c r="J3089" s="76" t="s">
        <v>305</v>
      </c>
      <c r="K3089" s="77">
        <v>39082</v>
      </c>
      <c r="L3089" s="76">
        <v>1293937</v>
      </c>
      <c r="M3089" s="76">
        <v>209438</v>
      </c>
      <c r="N3089" s="76">
        <v>6945</v>
      </c>
      <c r="O3089" s="76">
        <v>2580</v>
      </c>
      <c r="P3089" s="76">
        <v>35878</v>
      </c>
      <c r="Q3089" s="76">
        <v>79746</v>
      </c>
      <c r="R3089" s="76">
        <v>3600</v>
      </c>
    </row>
    <row r="3090" spans="1:18">
      <c r="A3090" s="82">
        <f t="shared" si="240"/>
        <v>576602402015</v>
      </c>
      <c r="B3090" s="82" t="str">
        <f t="shared" si="241"/>
        <v>57660240</v>
      </c>
      <c r="C3090" s="82">
        <f t="shared" si="242"/>
        <v>2015</v>
      </c>
      <c r="D3090" s="82">
        <f t="shared" si="243"/>
        <v>4979.46</v>
      </c>
      <c r="E3090" s="82">
        <f t="shared" si="244"/>
        <v>610.33999999999992</v>
      </c>
      <c r="F3090" s="82">
        <f t="array" ref="F3090">SUM(IF(M3090:N3090="-",0,M3090:N3090),IF(O3090="-",0,-O3090))/100</f>
        <v>389.5</v>
      </c>
      <c r="G3090" s="82">
        <f t="array" ref="G3090">SUM(IF(P3090="-",0,P3090),IF(R3090="-",0,R3090))/100</f>
        <v>39.159999999999997</v>
      </c>
      <c r="H3090" s="82">
        <f t="array" ref="H3090">SUM(IF(Q3090="-",0,Q3090))/100</f>
        <v>181.68</v>
      </c>
      <c r="I3090" s="76">
        <v>5766024</v>
      </c>
      <c r="J3090" s="76" t="s">
        <v>306</v>
      </c>
      <c r="K3090" s="77">
        <v>42369</v>
      </c>
      <c r="L3090" s="76">
        <v>497946</v>
      </c>
      <c r="M3090" s="76">
        <v>37077</v>
      </c>
      <c r="N3090" s="76">
        <v>1873</v>
      </c>
      <c r="O3090" s="76">
        <v>0</v>
      </c>
      <c r="P3090" s="76">
        <v>3293</v>
      </c>
      <c r="Q3090" s="76">
        <v>18168</v>
      </c>
      <c r="R3090" s="76">
        <v>623</v>
      </c>
    </row>
    <row r="3091" spans="1:18">
      <c r="A3091" s="82">
        <f t="shared" si="240"/>
        <v>576602402014</v>
      </c>
      <c r="B3091" s="82" t="str">
        <f t="shared" si="241"/>
        <v>57660240</v>
      </c>
      <c r="C3091" s="82">
        <f t="shared" si="242"/>
        <v>2014</v>
      </c>
      <c r="D3091" s="82">
        <f t="shared" si="243"/>
        <v>4979.46</v>
      </c>
      <c r="E3091" s="82">
        <f t="shared" si="244"/>
        <v>609.62</v>
      </c>
      <c r="F3091" s="82">
        <f t="array" ref="F3091">SUM(IF(M3091:N3091="-",0,M3091:N3091),IF(O3091="-",0,-O3091))/100</f>
        <v>389.24</v>
      </c>
      <c r="G3091" s="82">
        <f t="array" ref="G3091">SUM(IF(P3091="-",0,P3091),IF(R3091="-",0,R3091))/100</f>
        <v>38.69</v>
      </c>
      <c r="H3091" s="82">
        <f t="array" ref="H3091">SUM(IF(Q3091="-",0,Q3091))/100</f>
        <v>181.69</v>
      </c>
      <c r="I3091" s="76">
        <v>5766024</v>
      </c>
      <c r="J3091" s="76" t="s">
        <v>306</v>
      </c>
      <c r="K3091" s="77">
        <v>42004</v>
      </c>
      <c r="L3091" s="76">
        <v>497946</v>
      </c>
      <c r="M3091" s="76">
        <v>37038</v>
      </c>
      <c r="N3091" s="76">
        <v>1886</v>
      </c>
      <c r="O3091" s="76" t="s">
        <v>19</v>
      </c>
      <c r="P3091" s="76">
        <v>3246</v>
      </c>
      <c r="Q3091" s="76">
        <v>18169</v>
      </c>
      <c r="R3091" s="76">
        <v>623</v>
      </c>
    </row>
    <row r="3092" spans="1:18">
      <c r="A3092" s="82">
        <f t="shared" si="240"/>
        <v>576602402013</v>
      </c>
      <c r="B3092" s="82" t="str">
        <f t="shared" si="241"/>
        <v>57660240</v>
      </c>
      <c r="C3092" s="82">
        <f t="shared" si="242"/>
        <v>2013</v>
      </c>
      <c r="D3092" s="82">
        <f t="shared" si="243"/>
        <v>4979.46</v>
      </c>
      <c r="E3092" s="82">
        <f t="shared" si="244"/>
        <v>606.6</v>
      </c>
      <c r="F3092" s="82">
        <f t="array" ref="F3092">SUM(IF(M3092:N3092="-",0,M3092:N3092),IF(O3092="-",0,-O3092))/100</f>
        <v>386.02</v>
      </c>
      <c r="G3092" s="82">
        <f t="array" ref="G3092">SUM(IF(P3092="-",0,P3092),IF(R3092="-",0,R3092))/100</f>
        <v>38.67</v>
      </c>
      <c r="H3092" s="82">
        <f t="array" ref="H3092">SUM(IF(Q3092="-",0,Q3092))/100</f>
        <v>181.91</v>
      </c>
      <c r="I3092" s="76">
        <v>5766024</v>
      </c>
      <c r="J3092" s="76" t="s">
        <v>306</v>
      </c>
      <c r="K3092" s="77">
        <v>41639</v>
      </c>
      <c r="L3092" s="76">
        <v>497946</v>
      </c>
      <c r="M3092" s="76">
        <v>36734</v>
      </c>
      <c r="N3092" s="76">
        <v>1868</v>
      </c>
      <c r="O3092" s="76" t="s">
        <v>19</v>
      </c>
      <c r="P3092" s="76">
        <v>3244</v>
      </c>
      <c r="Q3092" s="76">
        <v>18191</v>
      </c>
      <c r="R3092" s="76">
        <v>623</v>
      </c>
    </row>
    <row r="3093" spans="1:18">
      <c r="A3093" s="82">
        <f t="shared" si="240"/>
        <v>576602402012</v>
      </c>
      <c r="B3093" s="82" t="str">
        <f t="shared" si="241"/>
        <v>57660240</v>
      </c>
      <c r="C3093" s="82">
        <f t="shared" si="242"/>
        <v>2012</v>
      </c>
      <c r="D3093" s="82">
        <f t="shared" si="243"/>
        <v>4979.47</v>
      </c>
      <c r="E3093" s="82">
        <f t="shared" si="244"/>
        <v>608.30999999999995</v>
      </c>
      <c r="F3093" s="82">
        <f t="array" ref="F3093">SUM(IF(M3093:N3093="-",0,M3093:N3093),IF(O3093="-",0,-O3093))/100</f>
        <v>385.4</v>
      </c>
      <c r="G3093" s="82">
        <f t="array" ref="G3093">SUM(IF(P3093="-",0,P3093),IF(R3093="-",0,R3093))/100</f>
        <v>41.85</v>
      </c>
      <c r="H3093" s="82">
        <f t="array" ref="H3093">SUM(IF(Q3093="-",0,Q3093))/100</f>
        <v>181.06</v>
      </c>
      <c r="I3093" s="76">
        <v>5766024</v>
      </c>
      <c r="J3093" s="76" t="s">
        <v>306</v>
      </c>
      <c r="K3093" s="77">
        <v>41274</v>
      </c>
      <c r="L3093" s="76">
        <v>497947</v>
      </c>
      <c r="M3093" s="76">
        <v>35967</v>
      </c>
      <c r="N3093" s="76">
        <v>2627</v>
      </c>
      <c r="O3093" s="76">
        <v>54</v>
      </c>
      <c r="P3093" s="76">
        <v>3562</v>
      </c>
      <c r="Q3093" s="76">
        <v>18106</v>
      </c>
      <c r="R3093" s="76">
        <v>623</v>
      </c>
    </row>
    <row r="3094" spans="1:18">
      <c r="A3094" s="82">
        <f t="shared" si="240"/>
        <v>576602402011</v>
      </c>
      <c r="B3094" s="82" t="str">
        <f t="shared" si="241"/>
        <v>57660240</v>
      </c>
      <c r="C3094" s="82">
        <f t="shared" si="242"/>
        <v>2011</v>
      </c>
      <c r="D3094" s="82">
        <f t="shared" si="243"/>
        <v>4979.47</v>
      </c>
      <c r="E3094" s="82">
        <f t="shared" si="244"/>
        <v>602.56000000000006</v>
      </c>
      <c r="F3094" s="82">
        <f t="array" ref="F3094">SUM(IF(M3094:N3094="-",0,M3094:N3094),IF(O3094="-",0,-O3094))/100</f>
        <v>377.91</v>
      </c>
      <c r="G3094" s="82">
        <f t="array" ref="G3094">SUM(IF(P3094="-",0,P3094),IF(R3094="-",0,R3094))/100</f>
        <v>43.44</v>
      </c>
      <c r="H3094" s="82">
        <f t="array" ref="H3094">SUM(IF(Q3094="-",0,Q3094))/100</f>
        <v>181.21</v>
      </c>
      <c r="I3094" s="76">
        <v>5766024</v>
      </c>
      <c r="J3094" s="76" t="s">
        <v>306</v>
      </c>
      <c r="K3094" s="77">
        <v>40908</v>
      </c>
      <c r="L3094" s="76">
        <v>497947</v>
      </c>
      <c r="M3094" s="76">
        <v>35112</v>
      </c>
      <c r="N3094" s="76">
        <v>2733</v>
      </c>
      <c r="O3094" s="76">
        <v>54</v>
      </c>
      <c r="P3094" s="76">
        <v>3721</v>
      </c>
      <c r="Q3094" s="76">
        <v>18121</v>
      </c>
      <c r="R3094" s="76">
        <v>623</v>
      </c>
    </row>
    <row r="3095" spans="1:18">
      <c r="A3095" s="82">
        <f t="shared" si="240"/>
        <v>576602402010</v>
      </c>
      <c r="B3095" s="82" t="str">
        <f t="shared" si="241"/>
        <v>57660240</v>
      </c>
      <c r="C3095" s="82">
        <f t="shared" si="242"/>
        <v>2010</v>
      </c>
      <c r="D3095" s="82">
        <f t="shared" si="243"/>
        <v>4979.47</v>
      </c>
      <c r="E3095" s="82">
        <f t="shared" si="244"/>
        <v>597.20000000000005</v>
      </c>
      <c r="F3095" s="82">
        <f t="array" ref="F3095">SUM(IF(M3095:N3095="-",0,M3095:N3095),IF(O3095="-",0,-O3095))/100</f>
        <v>373.47</v>
      </c>
      <c r="G3095" s="82">
        <f t="array" ref="G3095">SUM(IF(P3095="-",0,P3095),IF(R3095="-",0,R3095))/100</f>
        <v>42.58</v>
      </c>
      <c r="H3095" s="82">
        <f t="array" ref="H3095">SUM(IF(Q3095="-",0,Q3095))/100</f>
        <v>181.15</v>
      </c>
      <c r="I3095" s="76">
        <v>5766024</v>
      </c>
      <c r="J3095" s="76" t="s">
        <v>306</v>
      </c>
      <c r="K3095" s="77">
        <v>40543</v>
      </c>
      <c r="L3095" s="76">
        <v>497947</v>
      </c>
      <c r="M3095" s="76">
        <v>35091</v>
      </c>
      <c r="N3095" s="76">
        <v>2310</v>
      </c>
      <c r="O3095" s="76">
        <v>54</v>
      </c>
      <c r="P3095" s="76">
        <v>3635</v>
      </c>
      <c r="Q3095" s="76">
        <v>18115</v>
      </c>
      <c r="R3095" s="76">
        <v>623</v>
      </c>
    </row>
    <row r="3096" spans="1:18">
      <c r="A3096" s="82">
        <f t="shared" si="240"/>
        <v>576602402009</v>
      </c>
      <c r="B3096" s="82" t="str">
        <f t="shared" si="241"/>
        <v>57660240</v>
      </c>
      <c r="C3096" s="82">
        <f t="shared" si="242"/>
        <v>2009</v>
      </c>
      <c r="D3096" s="82">
        <f t="shared" si="243"/>
        <v>4979.46</v>
      </c>
      <c r="E3096" s="82">
        <f t="shared" si="244"/>
        <v>596.66</v>
      </c>
      <c r="F3096" s="82">
        <f t="array" ref="F3096">SUM(IF(M3096:N3096="-",0,M3096:N3096),IF(O3096="-",0,-O3096))/100</f>
        <v>374.69</v>
      </c>
      <c r="G3096" s="82">
        <f t="array" ref="G3096">SUM(IF(P3096="-",0,P3096),IF(R3096="-",0,R3096))/100</f>
        <v>40.83</v>
      </c>
      <c r="H3096" s="82">
        <f t="array" ref="H3096">SUM(IF(Q3096="-",0,Q3096))/100</f>
        <v>181.14</v>
      </c>
      <c r="I3096" s="76">
        <v>5766024</v>
      </c>
      <c r="J3096" s="76" t="s">
        <v>306</v>
      </c>
      <c r="K3096" s="77">
        <v>40178</v>
      </c>
      <c r="L3096" s="76">
        <v>497946</v>
      </c>
      <c r="M3096" s="76">
        <v>35213</v>
      </c>
      <c r="N3096" s="76">
        <v>2310</v>
      </c>
      <c r="O3096" s="76">
        <v>54</v>
      </c>
      <c r="P3096" s="76">
        <v>3460</v>
      </c>
      <c r="Q3096" s="76">
        <v>18114</v>
      </c>
      <c r="R3096" s="76">
        <v>623</v>
      </c>
    </row>
    <row r="3097" spans="1:18">
      <c r="A3097" s="82">
        <f t="shared" si="240"/>
        <v>576602402008</v>
      </c>
      <c r="B3097" s="82" t="str">
        <f t="shared" si="241"/>
        <v>57660240</v>
      </c>
      <c r="C3097" s="82">
        <f t="shared" si="242"/>
        <v>2008</v>
      </c>
      <c r="D3097" s="82">
        <f t="shared" si="243"/>
        <v>4979.2</v>
      </c>
      <c r="E3097" s="82">
        <f t="shared" si="244"/>
        <v>592.08000000000004</v>
      </c>
      <c r="F3097" s="82">
        <f t="array" ref="F3097">SUM(IF(M3097:N3097="-",0,M3097:N3097),IF(O3097="-",0,-O3097))/100</f>
        <v>369.54</v>
      </c>
      <c r="G3097" s="82">
        <f t="array" ref="G3097">SUM(IF(P3097="-",0,P3097),IF(R3097="-",0,R3097))/100</f>
        <v>40.92</v>
      </c>
      <c r="H3097" s="82">
        <f t="array" ref="H3097">SUM(IF(Q3097="-",0,Q3097))/100</f>
        <v>181.62</v>
      </c>
      <c r="I3097" s="76">
        <v>5766024</v>
      </c>
      <c r="J3097" s="76" t="s">
        <v>306</v>
      </c>
      <c r="K3097" s="77">
        <v>39813</v>
      </c>
      <c r="L3097" s="76">
        <v>497920</v>
      </c>
      <c r="M3097" s="76">
        <v>35344</v>
      </c>
      <c r="N3097" s="76">
        <v>1664</v>
      </c>
      <c r="O3097" s="76">
        <v>54</v>
      </c>
      <c r="P3097" s="76">
        <v>3470</v>
      </c>
      <c r="Q3097" s="76">
        <v>18162</v>
      </c>
      <c r="R3097" s="76">
        <v>622</v>
      </c>
    </row>
    <row r="3098" spans="1:18">
      <c r="A3098" s="82">
        <f t="shared" si="240"/>
        <v>576602402007</v>
      </c>
      <c r="B3098" s="82" t="str">
        <f t="shared" si="241"/>
        <v>57660240</v>
      </c>
      <c r="C3098" s="82">
        <f t="shared" si="242"/>
        <v>2007</v>
      </c>
      <c r="D3098" s="82">
        <f t="shared" si="243"/>
        <v>4979.2</v>
      </c>
      <c r="E3098" s="82">
        <f t="shared" si="244"/>
        <v>591.98</v>
      </c>
      <c r="F3098" s="82">
        <f t="array" ref="F3098">SUM(IF(M3098:N3098="-",0,M3098:N3098),IF(O3098="-",0,-O3098))/100</f>
        <v>369.56</v>
      </c>
      <c r="G3098" s="82">
        <f t="array" ref="G3098">SUM(IF(P3098="-",0,P3098),IF(R3098="-",0,R3098))/100</f>
        <v>40.950000000000003</v>
      </c>
      <c r="H3098" s="82">
        <f t="array" ref="H3098">SUM(IF(Q3098="-",0,Q3098))/100</f>
        <v>181.47</v>
      </c>
      <c r="I3098" s="76">
        <v>5766024</v>
      </c>
      <c r="J3098" s="76" t="s">
        <v>306</v>
      </c>
      <c r="K3098" s="77">
        <v>39447</v>
      </c>
      <c r="L3098" s="76">
        <v>497920</v>
      </c>
      <c r="M3098" s="76">
        <v>35346</v>
      </c>
      <c r="N3098" s="76">
        <v>1664</v>
      </c>
      <c r="O3098" s="76">
        <v>54</v>
      </c>
      <c r="P3098" s="76">
        <v>3473</v>
      </c>
      <c r="Q3098" s="76">
        <v>18147</v>
      </c>
      <c r="R3098" s="76">
        <v>622</v>
      </c>
    </row>
    <row r="3099" spans="1:18">
      <c r="A3099" s="82">
        <f t="shared" si="240"/>
        <v>576602402006</v>
      </c>
      <c r="B3099" s="82" t="str">
        <f t="shared" si="241"/>
        <v>57660240</v>
      </c>
      <c r="C3099" s="82">
        <f t="shared" si="242"/>
        <v>2006</v>
      </c>
      <c r="D3099" s="82">
        <f t="shared" si="243"/>
        <v>4979.2</v>
      </c>
      <c r="E3099" s="82">
        <f t="shared" si="244"/>
        <v>591.21</v>
      </c>
      <c r="F3099" s="82">
        <f t="array" ref="F3099">SUM(IF(M3099:N3099="-",0,M3099:N3099),IF(O3099="-",0,-O3099))/100</f>
        <v>368.73</v>
      </c>
      <c r="G3099" s="82">
        <f t="array" ref="G3099">SUM(IF(P3099="-",0,P3099),IF(R3099="-",0,R3099))/100</f>
        <v>40.93</v>
      </c>
      <c r="H3099" s="82">
        <f t="array" ref="H3099">SUM(IF(Q3099="-",0,Q3099))/100</f>
        <v>181.55</v>
      </c>
      <c r="I3099" s="76">
        <v>5766024</v>
      </c>
      <c r="J3099" s="76" t="s">
        <v>306</v>
      </c>
      <c r="K3099" s="77">
        <v>39082</v>
      </c>
      <c r="L3099" s="76">
        <v>497920</v>
      </c>
      <c r="M3099" s="76">
        <v>35308</v>
      </c>
      <c r="N3099" s="76">
        <v>1619</v>
      </c>
      <c r="O3099" s="76">
        <v>54</v>
      </c>
      <c r="P3099" s="76">
        <v>3471</v>
      </c>
      <c r="Q3099" s="76">
        <v>18155</v>
      </c>
      <c r="R3099" s="76">
        <v>622</v>
      </c>
    </row>
    <row r="3100" spans="1:18">
      <c r="A3100" s="82">
        <f t="shared" si="240"/>
        <v>576602802015</v>
      </c>
      <c r="B3100" s="82" t="str">
        <f t="shared" si="241"/>
        <v>57660280</v>
      </c>
      <c r="C3100" s="82">
        <f t="shared" si="242"/>
        <v>2015</v>
      </c>
      <c r="D3100" s="82">
        <f t="shared" si="243"/>
        <v>9249.1200000000008</v>
      </c>
      <c r="E3100" s="82">
        <f t="shared" si="244"/>
        <v>1021.27</v>
      </c>
      <c r="F3100" s="82">
        <f t="array" ref="F3100">SUM(IF(M3100:N3100="-",0,M3100:N3100),IF(O3100="-",0,-O3100))/100</f>
        <v>607.49</v>
      </c>
      <c r="G3100" s="82">
        <f t="array" ref="G3100">SUM(IF(P3100="-",0,P3100),IF(R3100="-",0,R3100))/100</f>
        <v>63.71</v>
      </c>
      <c r="H3100" s="82">
        <f t="array" ref="H3100">SUM(IF(Q3100="-",0,Q3100))/100</f>
        <v>350.07</v>
      </c>
      <c r="I3100" s="76">
        <v>5766028</v>
      </c>
      <c r="J3100" s="76" t="s">
        <v>307</v>
      </c>
      <c r="K3100" s="77">
        <v>42369</v>
      </c>
      <c r="L3100" s="76">
        <v>924912</v>
      </c>
      <c r="M3100" s="76">
        <v>60113</v>
      </c>
      <c r="N3100" s="76">
        <v>1610</v>
      </c>
      <c r="O3100" s="76">
        <v>974</v>
      </c>
      <c r="P3100" s="76">
        <v>5468</v>
      </c>
      <c r="Q3100" s="76">
        <v>35007</v>
      </c>
      <c r="R3100" s="76">
        <v>903</v>
      </c>
    </row>
    <row r="3101" spans="1:18">
      <c r="A3101" s="82">
        <f t="shared" si="240"/>
        <v>576602802014</v>
      </c>
      <c r="B3101" s="82" t="str">
        <f t="shared" si="241"/>
        <v>57660280</v>
      </c>
      <c r="C3101" s="82">
        <f t="shared" si="242"/>
        <v>2014</v>
      </c>
      <c r="D3101" s="82">
        <f t="shared" si="243"/>
        <v>9249.1200000000008</v>
      </c>
      <c r="E3101" s="82">
        <f t="shared" si="244"/>
        <v>1016.95</v>
      </c>
      <c r="F3101" s="82">
        <f t="array" ref="F3101">SUM(IF(M3101:N3101="-",0,M3101:N3101),IF(O3101="-",0,-O3101))/100</f>
        <v>605.49</v>
      </c>
      <c r="G3101" s="82">
        <f t="array" ref="G3101">SUM(IF(P3101="-",0,P3101),IF(R3101="-",0,R3101))/100</f>
        <v>62.45</v>
      </c>
      <c r="H3101" s="82">
        <f t="array" ref="H3101">SUM(IF(Q3101="-",0,Q3101))/100</f>
        <v>349.01</v>
      </c>
      <c r="I3101" s="76">
        <v>5766028</v>
      </c>
      <c r="J3101" s="76" t="s">
        <v>307</v>
      </c>
      <c r="K3101" s="77">
        <v>42004</v>
      </c>
      <c r="L3101" s="76">
        <v>924912</v>
      </c>
      <c r="M3101" s="76">
        <v>59913</v>
      </c>
      <c r="N3101" s="76">
        <v>1610</v>
      </c>
      <c r="O3101" s="76">
        <v>974</v>
      </c>
      <c r="P3101" s="76">
        <v>5319</v>
      </c>
      <c r="Q3101" s="76">
        <v>34901</v>
      </c>
      <c r="R3101" s="76">
        <v>926</v>
      </c>
    </row>
    <row r="3102" spans="1:18">
      <c r="A3102" s="82">
        <f t="shared" si="240"/>
        <v>576602802013</v>
      </c>
      <c r="B3102" s="82" t="str">
        <f t="shared" si="241"/>
        <v>57660280</v>
      </c>
      <c r="C3102" s="82">
        <f t="shared" si="242"/>
        <v>2013</v>
      </c>
      <c r="D3102" s="82">
        <f t="shared" si="243"/>
        <v>9249.1200000000008</v>
      </c>
      <c r="E3102" s="82">
        <f t="shared" si="244"/>
        <v>1011.99</v>
      </c>
      <c r="F3102" s="82">
        <f t="array" ref="F3102">SUM(IF(M3102:N3102="-",0,M3102:N3102),IF(O3102="-",0,-O3102))/100</f>
        <v>601.21</v>
      </c>
      <c r="G3102" s="82">
        <f t="array" ref="G3102">SUM(IF(P3102="-",0,P3102),IF(R3102="-",0,R3102))/100</f>
        <v>62.28</v>
      </c>
      <c r="H3102" s="82">
        <f t="array" ref="H3102">SUM(IF(Q3102="-",0,Q3102))/100</f>
        <v>348.5</v>
      </c>
      <c r="I3102" s="76">
        <v>5766028</v>
      </c>
      <c r="J3102" s="76" t="s">
        <v>307</v>
      </c>
      <c r="K3102" s="77">
        <v>41639</v>
      </c>
      <c r="L3102" s="76">
        <v>924912</v>
      </c>
      <c r="M3102" s="76">
        <v>59528</v>
      </c>
      <c r="N3102" s="76">
        <v>1568</v>
      </c>
      <c r="O3102" s="76">
        <v>975</v>
      </c>
      <c r="P3102" s="76">
        <v>5302</v>
      </c>
      <c r="Q3102" s="76">
        <v>34850</v>
      </c>
      <c r="R3102" s="76">
        <v>926</v>
      </c>
    </row>
    <row r="3103" spans="1:18">
      <c r="A3103" s="82">
        <f t="shared" si="240"/>
        <v>576602802012</v>
      </c>
      <c r="B3103" s="82" t="str">
        <f t="shared" si="241"/>
        <v>57660280</v>
      </c>
      <c r="C3103" s="82">
        <f t="shared" si="242"/>
        <v>2012</v>
      </c>
      <c r="D3103" s="82">
        <f t="shared" si="243"/>
        <v>9248.93</v>
      </c>
      <c r="E3103" s="82">
        <f t="shared" si="244"/>
        <v>1007.25</v>
      </c>
      <c r="F3103" s="82">
        <f t="array" ref="F3103">SUM(IF(M3103:N3103="-",0,M3103:N3103),IF(O3103="-",0,-O3103))/100</f>
        <v>598.28</v>
      </c>
      <c r="G3103" s="82">
        <f t="array" ref="G3103">SUM(IF(P3103="-",0,P3103),IF(R3103="-",0,R3103))/100</f>
        <v>60.59</v>
      </c>
      <c r="H3103" s="82">
        <f t="array" ref="H3103">SUM(IF(Q3103="-",0,Q3103))/100</f>
        <v>348.38</v>
      </c>
      <c r="I3103" s="76">
        <v>5766028</v>
      </c>
      <c r="J3103" s="76" t="s">
        <v>307</v>
      </c>
      <c r="K3103" s="77">
        <v>41274</v>
      </c>
      <c r="L3103" s="76">
        <v>924893</v>
      </c>
      <c r="M3103" s="76">
        <v>59259</v>
      </c>
      <c r="N3103" s="76">
        <v>1543</v>
      </c>
      <c r="O3103" s="76">
        <v>974</v>
      </c>
      <c r="P3103" s="76">
        <v>5132</v>
      </c>
      <c r="Q3103" s="76">
        <v>34838</v>
      </c>
      <c r="R3103" s="76">
        <v>927</v>
      </c>
    </row>
    <row r="3104" spans="1:18">
      <c r="A3104" s="82">
        <f t="shared" si="240"/>
        <v>576602802011</v>
      </c>
      <c r="B3104" s="82" t="str">
        <f t="shared" si="241"/>
        <v>57660280</v>
      </c>
      <c r="C3104" s="82">
        <f t="shared" si="242"/>
        <v>2011</v>
      </c>
      <c r="D3104" s="82">
        <f t="shared" si="243"/>
        <v>9248.93</v>
      </c>
      <c r="E3104" s="82">
        <f t="shared" si="244"/>
        <v>1005.8399999999999</v>
      </c>
      <c r="F3104" s="82">
        <f t="array" ref="F3104">SUM(IF(M3104:N3104="-",0,M3104:N3104),IF(O3104="-",0,-O3104))/100</f>
        <v>597.57000000000005</v>
      </c>
      <c r="G3104" s="82">
        <f t="array" ref="G3104">SUM(IF(P3104="-",0,P3104),IF(R3104="-",0,R3104))/100</f>
        <v>60.43</v>
      </c>
      <c r="H3104" s="82">
        <f t="array" ref="H3104">SUM(IF(Q3104="-",0,Q3104))/100</f>
        <v>347.84</v>
      </c>
      <c r="I3104" s="76">
        <v>5766028</v>
      </c>
      <c r="J3104" s="76" t="s">
        <v>307</v>
      </c>
      <c r="K3104" s="77">
        <v>40908</v>
      </c>
      <c r="L3104" s="76">
        <v>924893</v>
      </c>
      <c r="M3104" s="76">
        <v>59188</v>
      </c>
      <c r="N3104" s="76">
        <v>1543</v>
      </c>
      <c r="O3104" s="76">
        <v>974</v>
      </c>
      <c r="P3104" s="76">
        <v>5116</v>
      </c>
      <c r="Q3104" s="76">
        <v>34784</v>
      </c>
      <c r="R3104" s="76">
        <v>927</v>
      </c>
    </row>
    <row r="3105" spans="1:18">
      <c r="A3105" s="82">
        <f t="shared" si="240"/>
        <v>576602802010</v>
      </c>
      <c r="B3105" s="82" t="str">
        <f t="shared" si="241"/>
        <v>57660280</v>
      </c>
      <c r="C3105" s="82">
        <f t="shared" si="242"/>
        <v>2010</v>
      </c>
      <c r="D3105" s="82">
        <f t="shared" si="243"/>
        <v>9248.93</v>
      </c>
      <c r="E3105" s="82">
        <f t="shared" si="244"/>
        <v>1004.6099999999999</v>
      </c>
      <c r="F3105" s="82">
        <f t="array" ref="F3105">SUM(IF(M3105:N3105="-",0,M3105:N3105),IF(O3105="-",0,-O3105))/100</f>
        <v>596.64</v>
      </c>
      <c r="G3105" s="82">
        <f t="array" ref="G3105">SUM(IF(P3105="-",0,P3105),IF(R3105="-",0,R3105))/100</f>
        <v>60.26</v>
      </c>
      <c r="H3105" s="82">
        <f t="array" ref="H3105">SUM(IF(Q3105="-",0,Q3105))/100</f>
        <v>347.71</v>
      </c>
      <c r="I3105" s="76">
        <v>5766028</v>
      </c>
      <c r="J3105" s="76" t="s">
        <v>307</v>
      </c>
      <c r="K3105" s="77">
        <v>40543</v>
      </c>
      <c r="L3105" s="76">
        <v>924893</v>
      </c>
      <c r="M3105" s="76">
        <v>59126</v>
      </c>
      <c r="N3105" s="76">
        <v>1312</v>
      </c>
      <c r="O3105" s="76">
        <v>774</v>
      </c>
      <c r="P3105" s="76">
        <v>5100</v>
      </c>
      <c r="Q3105" s="76">
        <v>34771</v>
      </c>
      <c r="R3105" s="76">
        <v>926</v>
      </c>
    </row>
    <row r="3106" spans="1:18">
      <c r="A3106" s="82">
        <f t="shared" si="240"/>
        <v>576602802009</v>
      </c>
      <c r="B3106" s="82" t="str">
        <f t="shared" si="241"/>
        <v>57660280</v>
      </c>
      <c r="C3106" s="82">
        <f t="shared" si="242"/>
        <v>2009</v>
      </c>
      <c r="D3106" s="82">
        <f t="shared" si="243"/>
        <v>9248.94</v>
      </c>
      <c r="E3106" s="82">
        <f t="shared" si="244"/>
        <v>1002.8799999999999</v>
      </c>
      <c r="F3106" s="82">
        <f t="array" ref="F3106">SUM(IF(M3106:N3106="-",0,M3106:N3106),IF(O3106="-",0,-O3106))/100</f>
        <v>595.17999999999995</v>
      </c>
      <c r="G3106" s="82">
        <f t="array" ref="G3106">SUM(IF(P3106="-",0,P3106),IF(R3106="-",0,R3106))/100</f>
        <v>60.25</v>
      </c>
      <c r="H3106" s="82">
        <f t="array" ref="H3106">SUM(IF(Q3106="-",0,Q3106))/100</f>
        <v>347.45</v>
      </c>
      <c r="I3106" s="76">
        <v>5766028</v>
      </c>
      <c r="J3106" s="76" t="s">
        <v>307</v>
      </c>
      <c r="K3106" s="77">
        <v>40178</v>
      </c>
      <c r="L3106" s="76">
        <v>924894</v>
      </c>
      <c r="M3106" s="76">
        <v>58981</v>
      </c>
      <c r="N3106" s="76">
        <v>1413</v>
      </c>
      <c r="O3106" s="76">
        <v>876</v>
      </c>
      <c r="P3106" s="76">
        <v>5099</v>
      </c>
      <c r="Q3106" s="76">
        <v>34745</v>
      </c>
      <c r="R3106" s="76">
        <v>926</v>
      </c>
    </row>
    <row r="3107" spans="1:18">
      <c r="A3107" s="82">
        <f t="shared" si="240"/>
        <v>576602802008</v>
      </c>
      <c r="B3107" s="82" t="str">
        <f t="shared" si="241"/>
        <v>57660280</v>
      </c>
      <c r="C3107" s="82">
        <f t="shared" si="242"/>
        <v>2008</v>
      </c>
      <c r="D3107" s="82">
        <f t="shared" si="243"/>
        <v>9250.9</v>
      </c>
      <c r="E3107" s="82">
        <f t="shared" si="244"/>
        <v>997.67</v>
      </c>
      <c r="F3107" s="82">
        <f t="array" ref="F3107">SUM(IF(M3107:N3107="-",0,M3107:N3107),IF(O3107="-",0,-O3107))/100</f>
        <v>590.41</v>
      </c>
      <c r="G3107" s="82">
        <f t="array" ref="G3107">SUM(IF(P3107="-",0,P3107),IF(R3107="-",0,R3107))/100</f>
        <v>60</v>
      </c>
      <c r="H3107" s="82">
        <f t="array" ref="H3107">SUM(IF(Q3107="-",0,Q3107))/100</f>
        <v>347.26</v>
      </c>
      <c r="I3107" s="76">
        <v>5766028</v>
      </c>
      <c r="J3107" s="76" t="s">
        <v>307</v>
      </c>
      <c r="K3107" s="77">
        <v>39813</v>
      </c>
      <c r="L3107" s="76">
        <v>925090</v>
      </c>
      <c r="M3107" s="76">
        <v>58472</v>
      </c>
      <c r="N3107" s="76">
        <v>1344</v>
      </c>
      <c r="O3107" s="76">
        <v>775</v>
      </c>
      <c r="P3107" s="76">
        <v>5077</v>
      </c>
      <c r="Q3107" s="76">
        <v>34726</v>
      </c>
      <c r="R3107" s="76">
        <v>923</v>
      </c>
    </row>
    <row r="3108" spans="1:18">
      <c r="A3108" s="82">
        <f t="shared" si="240"/>
        <v>576602802007</v>
      </c>
      <c r="B3108" s="82" t="str">
        <f t="shared" si="241"/>
        <v>57660280</v>
      </c>
      <c r="C3108" s="82">
        <f t="shared" si="242"/>
        <v>2007</v>
      </c>
      <c r="D3108" s="82">
        <f t="shared" si="243"/>
        <v>9250.9</v>
      </c>
      <c r="E3108" s="82">
        <f t="shared" si="244"/>
        <v>997.43000000000006</v>
      </c>
      <c r="F3108" s="82">
        <f t="array" ref="F3108">SUM(IF(M3108:N3108="-",0,M3108:N3108),IF(O3108="-",0,-O3108))/100</f>
        <v>590.12</v>
      </c>
      <c r="G3108" s="82">
        <f t="array" ref="G3108">SUM(IF(P3108="-",0,P3108),IF(R3108="-",0,R3108))/100</f>
        <v>59.95</v>
      </c>
      <c r="H3108" s="82">
        <f t="array" ref="H3108">SUM(IF(Q3108="-",0,Q3108))/100</f>
        <v>347.36</v>
      </c>
      <c r="I3108" s="76">
        <v>5766028</v>
      </c>
      <c r="J3108" s="76" t="s">
        <v>307</v>
      </c>
      <c r="K3108" s="77">
        <v>39447</v>
      </c>
      <c r="L3108" s="76">
        <v>925090</v>
      </c>
      <c r="M3108" s="76">
        <v>58443</v>
      </c>
      <c r="N3108" s="76">
        <v>1344</v>
      </c>
      <c r="O3108" s="76">
        <v>775</v>
      </c>
      <c r="P3108" s="76">
        <v>5072</v>
      </c>
      <c r="Q3108" s="76">
        <v>34736</v>
      </c>
      <c r="R3108" s="76">
        <v>923</v>
      </c>
    </row>
    <row r="3109" spans="1:18">
      <c r="A3109" s="82">
        <f t="shared" si="240"/>
        <v>576602802006</v>
      </c>
      <c r="B3109" s="82" t="str">
        <f t="shared" si="241"/>
        <v>57660280</v>
      </c>
      <c r="C3109" s="82">
        <f t="shared" si="242"/>
        <v>2006</v>
      </c>
      <c r="D3109" s="82">
        <f t="shared" si="243"/>
        <v>9252.5400000000009</v>
      </c>
      <c r="E3109" s="82">
        <f t="shared" si="244"/>
        <v>994.75</v>
      </c>
      <c r="F3109" s="82">
        <f t="array" ref="F3109">SUM(IF(M3109:N3109="-",0,M3109:N3109),IF(O3109="-",0,-O3109))/100</f>
        <v>587.41999999999996</v>
      </c>
      <c r="G3109" s="82">
        <f t="array" ref="G3109">SUM(IF(P3109="-",0,P3109),IF(R3109="-",0,R3109))/100</f>
        <v>59.77</v>
      </c>
      <c r="H3109" s="82">
        <f t="array" ref="H3109">SUM(IF(Q3109="-",0,Q3109))/100</f>
        <v>347.56</v>
      </c>
      <c r="I3109" s="76">
        <v>5766028</v>
      </c>
      <c r="J3109" s="76" t="s">
        <v>307</v>
      </c>
      <c r="K3109" s="77">
        <v>39082</v>
      </c>
      <c r="L3109" s="76">
        <v>925254</v>
      </c>
      <c r="M3109" s="76">
        <v>58198</v>
      </c>
      <c r="N3109" s="76">
        <v>1322</v>
      </c>
      <c r="O3109" s="76">
        <v>778</v>
      </c>
      <c r="P3109" s="76">
        <v>5054</v>
      </c>
      <c r="Q3109" s="76">
        <v>34756</v>
      </c>
      <c r="R3109" s="76">
        <v>923</v>
      </c>
    </row>
    <row r="3110" spans="1:18">
      <c r="A3110" s="82">
        <f t="shared" si="240"/>
        <v>576603202015</v>
      </c>
      <c r="B3110" s="82" t="str">
        <f t="shared" si="241"/>
        <v>57660320</v>
      </c>
      <c r="C3110" s="82">
        <f t="shared" si="242"/>
        <v>2015</v>
      </c>
      <c r="D3110" s="82">
        <f t="shared" si="243"/>
        <v>9014.5499999999993</v>
      </c>
      <c r="E3110" s="82">
        <f t="shared" si="244"/>
        <v>1344.51</v>
      </c>
      <c r="F3110" s="82">
        <f t="array" ref="F3110">SUM(IF(M3110:N3110="-",0,M3110:N3110),IF(O3110="-",0,-O3110))/100</f>
        <v>697.22</v>
      </c>
      <c r="G3110" s="82">
        <f t="array" ref="G3110">SUM(IF(P3110="-",0,P3110),IF(R3110="-",0,R3110))/100</f>
        <v>185.15</v>
      </c>
      <c r="H3110" s="82">
        <f t="array" ref="H3110">SUM(IF(Q3110="-",0,Q3110))/100</f>
        <v>462.14</v>
      </c>
      <c r="I3110" s="76">
        <v>5766032</v>
      </c>
      <c r="J3110" s="76" t="s">
        <v>308</v>
      </c>
      <c r="K3110" s="77">
        <v>42369</v>
      </c>
      <c r="L3110" s="76">
        <v>901455</v>
      </c>
      <c r="M3110" s="76">
        <v>67764</v>
      </c>
      <c r="N3110" s="76">
        <v>2074</v>
      </c>
      <c r="O3110" s="76">
        <v>116</v>
      </c>
      <c r="P3110" s="76">
        <v>17077</v>
      </c>
      <c r="Q3110" s="76">
        <v>46214</v>
      </c>
      <c r="R3110" s="76">
        <v>1438</v>
      </c>
    </row>
    <row r="3111" spans="1:18">
      <c r="A3111" s="82">
        <f t="shared" si="240"/>
        <v>576603202014</v>
      </c>
      <c r="B3111" s="82" t="str">
        <f t="shared" si="241"/>
        <v>57660320</v>
      </c>
      <c r="C3111" s="82">
        <f t="shared" si="242"/>
        <v>2014</v>
      </c>
      <c r="D3111" s="82">
        <f t="shared" si="243"/>
        <v>9014.5499999999993</v>
      </c>
      <c r="E3111" s="82">
        <f t="shared" si="244"/>
        <v>1344.8600000000001</v>
      </c>
      <c r="F3111" s="82">
        <f t="array" ref="F3111">SUM(IF(M3111:N3111="-",0,M3111:N3111),IF(O3111="-",0,-O3111))/100</f>
        <v>695.85</v>
      </c>
      <c r="G3111" s="82">
        <f t="array" ref="G3111">SUM(IF(P3111="-",0,P3111),IF(R3111="-",0,R3111))/100</f>
        <v>186.73</v>
      </c>
      <c r="H3111" s="82">
        <f t="array" ref="H3111">SUM(IF(Q3111="-",0,Q3111))/100</f>
        <v>462.28</v>
      </c>
      <c r="I3111" s="76">
        <v>5766032</v>
      </c>
      <c r="J3111" s="76" t="s">
        <v>308</v>
      </c>
      <c r="K3111" s="77">
        <v>42004</v>
      </c>
      <c r="L3111" s="76">
        <v>901455</v>
      </c>
      <c r="M3111" s="76">
        <v>67627</v>
      </c>
      <c r="N3111" s="76">
        <v>2074</v>
      </c>
      <c r="O3111" s="76">
        <v>116</v>
      </c>
      <c r="P3111" s="76">
        <v>17336</v>
      </c>
      <c r="Q3111" s="76">
        <v>46228</v>
      </c>
      <c r="R3111" s="76">
        <v>1337</v>
      </c>
    </row>
    <row r="3112" spans="1:18">
      <c r="A3112" s="82">
        <f t="shared" si="240"/>
        <v>576603202013</v>
      </c>
      <c r="B3112" s="82" t="str">
        <f t="shared" si="241"/>
        <v>57660320</v>
      </c>
      <c r="C3112" s="82">
        <f t="shared" si="242"/>
        <v>2013</v>
      </c>
      <c r="D3112" s="82">
        <f t="shared" si="243"/>
        <v>9014.5499999999993</v>
      </c>
      <c r="E3112" s="82">
        <f t="shared" si="244"/>
        <v>1312.48</v>
      </c>
      <c r="F3112" s="82">
        <f t="array" ref="F3112">SUM(IF(M3112:N3112="-",0,M3112:N3112),IF(O3112="-",0,-O3112))/100</f>
        <v>682.19</v>
      </c>
      <c r="G3112" s="82">
        <f t="array" ref="G3112">SUM(IF(P3112="-",0,P3112),IF(R3112="-",0,R3112))/100</f>
        <v>173.08</v>
      </c>
      <c r="H3112" s="82">
        <f t="array" ref="H3112">SUM(IF(Q3112="-",0,Q3112))/100</f>
        <v>457.21</v>
      </c>
      <c r="I3112" s="76">
        <v>5766032</v>
      </c>
      <c r="J3112" s="76" t="s">
        <v>308</v>
      </c>
      <c r="K3112" s="77">
        <v>41639</v>
      </c>
      <c r="L3112" s="76">
        <v>901455</v>
      </c>
      <c r="M3112" s="76">
        <v>65532</v>
      </c>
      <c r="N3112" s="76">
        <v>2803</v>
      </c>
      <c r="O3112" s="76">
        <v>116</v>
      </c>
      <c r="P3112" s="76">
        <v>15983</v>
      </c>
      <c r="Q3112" s="76">
        <v>45721</v>
      </c>
      <c r="R3112" s="76">
        <v>1325</v>
      </c>
    </row>
    <row r="3113" spans="1:18">
      <c r="A3113" s="82">
        <f t="shared" si="240"/>
        <v>576603202012</v>
      </c>
      <c r="B3113" s="82" t="str">
        <f t="shared" si="241"/>
        <v>57660320</v>
      </c>
      <c r="C3113" s="82">
        <f t="shared" si="242"/>
        <v>2012</v>
      </c>
      <c r="D3113" s="82">
        <f t="shared" si="243"/>
        <v>9014.5499999999993</v>
      </c>
      <c r="E3113" s="82">
        <f t="shared" si="244"/>
        <v>1290.8499999999999</v>
      </c>
      <c r="F3113" s="82">
        <f t="array" ref="F3113">SUM(IF(M3113:N3113="-",0,M3113:N3113),IF(O3113="-",0,-O3113))/100</f>
        <v>696.1</v>
      </c>
      <c r="G3113" s="82">
        <f t="array" ref="G3113">SUM(IF(P3113="-",0,P3113),IF(R3113="-",0,R3113))/100</f>
        <v>149.47999999999999</v>
      </c>
      <c r="H3113" s="82">
        <f t="array" ref="H3113">SUM(IF(Q3113="-",0,Q3113))/100</f>
        <v>445.27</v>
      </c>
      <c r="I3113" s="76">
        <v>5766032</v>
      </c>
      <c r="J3113" s="76" t="s">
        <v>308</v>
      </c>
      <c r="K3113" s="77">
        <v>41274</v>
      </c>
      <c r="L3113" s="76">
        <v>901455</v>
      </c>
      <c r="M3113" s="76">
        <v>66924</v>
      </c>
      <c r="N3113" s="76">
        <v>2802</v>
      </c>
      <c r="O3113" s="76">
        <v>116</v>
      </c>
      <c r="P3113" s="76">
        <v>13648</v>
      </c>
      <c r="Q3113" s="76">
        <v>44527</v>
      </c>
      <c r="R3113" s="76">
        <v>1300</v>
      </c>
    </row>
    <row r="3114" spans="1:18">
      <c r="A3114" s="82">
        <f t="shared" si="240"/>
        <v>576603202011</v>
      </c>
      <c r="B3114" s="82" t="str">
        <f t="shared" si="241"/>
        <v>57660320</v>
      </c>
      <c r="C3114" s="82">
        <f t="shared" si="242"/>
        <v>2011</v>
      </c>
      <c r="D3114" s="82">
        <f t="shared" si="243"/>
        <v>9014.5499999999993</v>
      </c>
      <c r="E3114" s="82">
        <f t="shared" si="244"/>
        <v>1275.5999999999999</v>
      </c>
      <c r="F3114" s="82">
        <f t="array" ref="F3114">SUM(IF(M3114:N3114="-",0,M3114:N3114),IF(O3114="-",0,-O3114))/100</f>
        <v>702.3</v>
      </c>
      <c r="G3114" s="82">
        <f t="array" ref="G3114">SUM(IF(P3114="-",0,P3114),IF(R3114="-",0,R3114))/100</f>
        <v>128.03</v>
      </c>
      <c r="H3114" s="82">
        <f t="array" ref="H3114">SUM(IF(Q3114="-",0,Q3114))/100</f>
        <v>445.27</v>
      </c>
      <c r="I3114" s="76">
        <v>5766032</v>
      </c>
      <c r="J3114" s="76" t="s">
        <v>308</v>
      </c>
      <c r="K3114" s="77">
        <v>40908</v>
      </c>
      <c r="L3114" s="76">
        <v>901455</v>
      </c>
      <c r="M3114" s="76">
        <v>67650</v>
      </c>
      <c r="N3114" s="76">
        <v>2696</v>
      </c>
      <c r="O3114" s="76">
        <v>116</v>
      </c>
      <c r="P3114" s="76">
        <v>11498</v>
      </c>
      <c r="Q3114" s="76">
        <v>44527</v>
      </c>
      <c r="R3114" s="76">
        <v>1305</v>
      </c>
    </row>
    <row r="3115" spans="1:18">
      <c r="A3115" s="82">
        <f t="shared" si="240"/>
        <v>576603202010</v>
      </c>
      <c r="B3115" s="82" t="str">
        <f t="shared" si="241"/>
        <v>57660320</v>
      </c>
      <c r="C3115" s="82">
        <f t="shared" si="242"/>
        <v>2010</v>
      </c>
      <c r="D3115" s="82">
        <f t="shared" si="243"/>
        <v>9014.5499999999993</v>
      </c>
      <c r="E3115" s="82">
        <f t="shared" si="244"/>
        <v>1264.8699999999999</v>
      </c>
      <c r="F3115" s="82">
        <f t="array" ref="F3115">SUM(IF(M3115:N3115="-",0,M3115:N3115),IF(O3115="-",0,-O3115))/100</f>
        <v>709.48</v>
      </c>
      <c r="G3115" s="82">
        <f t="array" ref="G3115">SUM(IF(P3115="-",0,P3115),IF(R3115="-",0,R3115))/100</f>
        <v>115.74</v>
      </c>
      <c r="H3115" s="82">
        <f t="array" ref="H3115">SUM(IF(Q3115="-",0,Q3115))/100</f>
        <v>439.65</v>
      </c>
      <c r="I3115" s="76">
        <v>5766032</v>
      </c>
      <c r="J3115" s="76" t="s">
        <v>308</v>
      </c>
      <c r="K3115" s="77">
        <v>40543</v>
      </c>
      <c r="L3115" s="76">
        <v>901455</v>
      </c>
      <c r="M3115" s="76">
        <v>68658</v>
      </c>
      <c r="N3115" s="76">
        <v>2476</v>
      </c>
      <c r="O3115" s="76">
        <v>186</v>
      </c>
      <c r="P3115" s="76">
        <v>10200</v>
      </c>
      <c r="Q3115" s="76">
        <v>43965</v>
      </c>
      <c r="R3115" s="76">
        <v>1374</v>
      </c>
    </row>
    <row r="3116" spans="1:18">
      <c r="A3116" s="82">
        <f t="shared" si="240"/>
        <v>576603202009</v>
      </c>
      <c r="B3116" s="82" t="str">
        <f t="shared" si="241"/>
        <v>57660320</v>
      </c>
      <c r="C3116" s="82">
        <f t="shared" si="242"/>
        <v>2009</v>
      </c>
      <c r="D3116" s="82">
        <f t="shared" si="243"/>
        <v>9014.5499999999993</v>
      </c>
      <c r="E3116" s="82">
        <f t="shared" si="244"/>
        <v>1263.1600000000001</v>
      </c>
      <c r="F3116" s="82">
        <f t="array" ref="F3116">SUM(IF(M3116:N3116="-",0,M3116:N3116),IF(O3116="-",0,-O3116))/100</f>
        <v>710.1</v>
      </c>
      <c r="G3116" s="82">
        <f t="array" ref="G3116">SUM(IF(P3116="-",0,P3116),IF(R3116="-",0,R3116))/100</f>
        <v>113.6</v>
      </c>
      <c r="H3116" s="82">
        <f t="array" ref="H3116">SUM(IF(Q3116="-",0,Q3116))/100</f>
        <v>439.46</v>
      </c>
      <c r="I3116" s="76">
        <v>5766032</v>
      </c>
      <c r="J3116" s="76" t="s">
        <v>308</v>
      </c>
      <c r="K3116" s="77">
        <v>40178</v>
      </c>
      <c r="L3116" s="76">
        <v>901455</v>
      </c>
      <c r="M3116" s="76">
        <v>68801</v>
      </c>
      <c r="N3116" s="76">
        <v>2430</v>
      </c>
      <c r="O3116" s="76">
        <v>221</v>
      </c>
      <c r="P3116" s="76">
        <v>9986</v>
      </c>
      <c r="Q3116" s="76">
        <v>43946</v>
      </c>
      <c r="R3116" s="76">
        <v>1374</v>
      </c>
    </row>
    <row r="3117" spans="1:18">
      <c r="A3117" s="82">
        <f t="shared" si="240"/>
        <v>576603202008</v>
      </c>
      <c r="B3117" s="82" t="str">
        <f t="shared" si="241"/>
        <v>57660320</v>
      </c>
      <c r="C3117" s="82">
        <f t="shared" si="242"/>
        <v>2008</v>
      </c>
      <c r="D3117" s="82">
        <f t="shared" si="243"/>
        <v>9015.8700000000008</v>
      </c>
      <c r="E3117" s="82">
        <f t="shared" si="244"/>
        <v>1263.56</v>
      </c>
      <c r="F3117" s="82">
        <f t="array" ref="F3117">SUM(IF(M3117:N3117="-",0,M3117:N3117),IF(O3117="-",0,-O3117))/100</f>
        <v>709.21</v>
      </c>
      <c r="G3117" s="82">
        <f t="array" ref="G3117">SUM(IF(P3117="-",0,P3117),IF(R3117="-",0,R3117))/100</f>
        <v>114.5</v>
      </c>
      <c r="H3117" s="82">
        <f t="array" ref="H3117">SUM(IF(Q3117="-",0,Q3117))/100</f>
        <v>439.85</v>
      </c>
      <c r="I3117" s="76">
        <v>5766032</v>
      </c>
      <c r="J3117" s="76" t="s">
        <v>308</v>
      </c>
      <c r="K3117" s="77">
        <v>39813</v>
      </c>
      <c r="L3117" s="76">
        <v>901587</v>
      </c>
      <c r="M3117" s="76">
        <v>69046</v>
      </c>
      <c r="N3117" s="76">
        <v>2096</v>
      </c>
      <c r="O3117" s="76">
        <v>221</v>
      </c>
      <c r="P3117" s="76">
        <v>10072</v>
      </c>
      <c r="Q3117" s="76">
        <v>43985</v>
      </c>
      <c r="R3117" s="76">
        <v>1378</v>
      </c>
    </row>
    <row r="3118" spans="1:18">
      <c r="A3118" s="82">
        <f t="shared" si="240"/>
        <v>576603202007</v>
      </c>
      <c r="B3118" s="82" t="str">
        <f t="shared" si="241"/>
        <v>57660320</v>
      </c>
      <c r="C3118" s="82">
        <f t="shared" si="242"/>
        <v>2007</v>
      </c>
      <c r="D3118" s="82">
        <f t="shared" si="243"/>
        <v>9015.8700000000008</v>
      </c>
      <c r="E3118" s="82">
        <f t="shared" si="244"/>
        <v>1261.52</v>
      </c>
      <c r="F3118" s="82">
        <f t="array" ref="F3118">SUM(IF(M3118:N3118="-",0,M3118:N3118),IF(O3118="-",0,-O3118))/100</f>
        <v>706.92</v>
      </c>
      <c r="G3118" s="82">
        <f t="array" ref="G3118">SUM(IF(P3118="-",0,P3118),IF(R3118="-",0,R3118))/100</f>
        <v>114.67</v>
      </c>
      <c r="H3118" s="82">
        <f t="array" ref="H3118">SUM(IF(Q3118="-",0,Q3118))/100</f>
        <v>439.93</v>
      </c>
      <c r="I3118" s="76">
        <v>5766032</v>
      </c>
      <c r="J3118" s="76" t="s">
        <v>308</v>
      </c>
      <c r="K3118" s="77">
        <v>39447</v>
      </c>
      <c r="L3118" s="76">
        <v>901587</v>
      </c>
      <c r="M3118" s="76">
        <v>68817</v>
      </c>
      <c r="N3118" s="76">
        <v>2096</v>
      </c>
      <c r="O3118" s="76">
        <v>221</v>
      </c>
      <c r="P3118" s="76">
        <v>10089</v>
      </c>
      <c r="Q3118" s="76">
        <v>43993</v>
      </c>
      <c r="R3118" s="76">
        <v>1378</v>
      </c>
    </row>
    <row r="3119" spans="1:18">
      <c r="A3119" s="82">
        <f t="shared" si="240"/>
        <v>576603202006</v>
      </c>
      <c r="B3119" s="82" t="str">
        <f t="shared" si="241"/>
        <v>57660320</v>
      </c>
      <c r="C3119" s="82">
        <f t="shared" si="242"/>
        <v>2006</v>
      </c>
      <c r="D3119" s="82">
        <f t="shared" si="243"/>
        <v>9015.52</v>
      </c>
      <c r="E3119" s="82">
        <f t="shared" si="244"/>
        <v>1257.4299999999998</v>
      </c>
      <c r="F3119" s="82">
        <f t="array" ref="F3119">SUM(IF(M3119:N3119="-",0,M3119:N3119),IF(O3119="-",0,-O3119))/100</f>
        <v>704.56</v>
      </c>
      <c r="G3119" s="82">
        <f t="array" ref="G3119">SUM(IF(P3119="-",0,P3119),IF(R3119="-",0,R3119))/100</f>
        <v>113.73</v>
      </c>
      <c r="H3119" s="82">
        <f t="array" ref="H3119">SUM(IF(Q3119="-",0,Q3119))/100</f>
        <v>439.14</v>
      </c>
      <c r="I3119" s="76">
        <v>5766032</v>
      </c>
      <c r="J3119" s="76" t="s">
        <v>308</v>
      </c>
      <c r="K3119" s="77">
        <v>39082</v>
      </c>
      <c r="L3119" s="76">
        <v>901552</v>
      </c>
      <c r="M3119" s="76">
        <v>68816</v>
      </c>
      <c r="N3119" s="76">
        <v>1861</v>
      </c>
      <c r="O3119" s="76">
        <v>221</v>
      </c>
      <c r="P3119" s="76">
        <v>9995</v>
      </c>
      <c r="Q3119" s="76">
        <v>43914</v>
      </c>
      <c r="R3119" s="76">
        <v>1378</v>
      </c>
    </row>
    <row r="3120" spans="1:18">
      <c r="A3120" s="82">
        <f t="shared" si="240"/>
        <v>576603602015</v>
      </c>
      <c r="B3120" s="82" t="str">
        <f t="shared" si="241"/>
        <v>57660360</v>
      </c>
      <c r="C3120" s="82">
        <f t="shared" si="242"/>
        <v>2015</v>
      </c>
      <c r="D3120" s="82">
        <f t="shared" si="243"/>
        <v>11241.88</v>
      </c>
      <c r="E3120" s="82">
        <f t="shared" si="244"/>
        <v>1296.74</v>
      </c>
      <c r="F3120" s="82">
        <f t="array" ref="F3120">SUM(IF(M3120:N3120="-",0,M3120:N3120),IF(O3120="-",0,-O3120))/100</f>
        <v>668.65</v>
      </c>
      <c r="G3120" s="82">
        <f t="array" ref="G3120">SUM(IF(P3120="-",0,P3120),IF(R3120="-",0,R3120))/100</f>
        <v>116.31</v>
      </c>
      <c r="H3120" s="82">
        <f t="array" ref="H3120">SUM(IF(Q3120="-",0,Q3120))/100</f>
        <v>511.78</v>
      </c>
      <c r="I3120" s="76">
        <v>5766036</v>
      </c>
      <c r="J3120" s="76" t="s">
        <v>309</v>
      </c>
      <c r="K3120" s="77">
        <v>42369</v>
      </c>
      <c r="L3120" s="76">
        <v>1124188</v>
      </c>
      <c r="M3120" s="76">
        <v>65771</v>
      </c>
      <c r="N3120" s="76">
        <v>5333</v>
      </c>
      <c r="O3120" s="76">
        <v>4239</v>
      </c>
      <c r="P3120" s="76">
        <v>10528</v>
      </c>
      <c r="Q3120" s="76">
        <v>51178</v>
      </c>
      <c r="R3120" s="76">
        <v>1103</v>
      </c>
    </row>
    <row r="3121" spans="1:18">
      <c r="A3121" s="82">
        <f t="shared" si="240"/>
        <v>576603602014</v>
      </c>
      <c r="B3121" s="82" t="str">
        <f t="shared" si="241"/>
        <v>57660360</v>
      </c>
      <c r="C3121" s="82">
        <f t="shared" si="242"/>
        <v>2014</v>
      </c>
      <c r="D3121" s="82">
        <f t="shared" si="243"/>
        <v>11241.88</v>
      </c>
      <c r="E3121" s="82">
        <f t="shared" si="244"/>
        <v>1293.6500000000001</v>
      </c>
      <c r="F3121" s="82">
        <f t="array" ref="F3121">SUM(IF(M3121:N3121="-",0,M3121:N3121),IF(O3121="-",0,-O3121))/100</f>
        <v>666.64</v>
      </c>
      <c r="G3121" s="82">
        <f t="array" ref="G3121">SUM(IF(P3121="-",0,P3121),IF(R3121="-",0,R3121))/100</f>
        <v>116.82</v>
      </c>
      <c r="H3121" s="82">
        <f t="array" ref="H3121">SUM(IF(Q3121="-",0,Q3121))/100</f>
        <v>510.19</v>
      </c>
      <c r="I3121" s="76">
        <v>5766036</v>
      </c>
      <c r="J3121" s="76" t="s">
        <v>309</v>
      </c>
      <c r="K3121" s="77">
        <v>42004</v>
      </c>
      <c r="L3121" s="76">
        <v>1124188</v>
      </c>
      <c r="M3121" s="76">
        <v>65564</v>
      </c>
      <c r="N3121" s="76">
        <v>5339</v>
      </c>
      <c r="O3121" s="76">
        <v>4239</v>
      </c>
      <c r="P3121" s="76">
        <v>10579</v>
      </c>
      <c r="Q3121" s="76">
        <v>51019</v>
      </c>
      <c r="R3121" s="76">
        <v>1103</v>
      </c>
    </row>
    <row r="3122" spans="1:18">
      <c r="A3122" s="82">
        <f t="shared" si="240"/>
        <v>576603602013</v>
      </c>
      <c r="B3122" s="82" t="str">
        <f t="shared" si="241"/>
        <v>57660360</v>
      </c>
      <c r="C3122" s="82">
        <f t="shared" si="242"/>
        <v>2013</v>
      </c>
      <c r="D3122" s="82">
        <f t="shared" si="243"/>
        <v>11241.88</v>
      </c>
      <c r="E3122" s="82">
        <f t="shared" si="244"/>
        <v>1285.76</v>
      </c>
      <c r="F3122" s="82">
        <f t="array" ref="F3122">SUM(IF(M3122:N3122="-",0,M3122:N3122),IF(O3122="-",0,-O3122))/100</f>
        <v>665.29</v>
      </c>
      <c r="G3122" s="82">
        <f t="array" ref="G3122">SUM(IF(P3122="-",0,P3122),IF(R3122="-",0,R3122))/100</f>
        <v>117.86</v>
      </c>
      <c r="H3122" s="82">
        <f t="array" ref="H3122">SUM(IF(Q3122="-",0,Q3122))/100</f>
        <v>502.61</v>
      </c>
      <c r="I3122" s="76">
        <v>5766036</v>
      </c>
      <c r="J3122" s="76" t="s">
        <v>309</v>
      </c>
      <c r="K3122" s="77">
        <v>41639</v>
      </c>
      <c r="L3122" s="76">
        <v>1124188</v>
      </c>
      <c r="M3122" s="76">
        <v>65429</v>
      </c>
      <c r="N3122" s="76">
        <v>5339</v>
      </c>
      <c r="O3122" s="76">
        <v>4239</v>
      </c>
      <c r="P3122" s="76">
        <v>10683</v>
      </c>
      <c r="Q3122" s="76">
        <v>50261</v>
      </c>
      <c r="R3122" s="76">
        <v>1103</v>
      </c>
    </row>
    <row r="3123" spans="1:18">
      <c r="A3123" s="82">
        <f t="shared" si="240"/>
        <v>576603602012</v>
      </c>
      <c r="B3123" s="82" t="str">
        <f t="shared" si="241"/>
        <v>57660360</v>
      </c>
      <c r="C3123" s="82">
        <f t="shared" si="242"/>
        <v>2012</v>
      </c>
      <c r="D3123" s="82">
        <f t="shared" si="243"/>
        <v>11241.88</v>
      </c>
      <c r="E3123" s="82">
        <f t="shared" si="244"/>
        <v>1282.8800000000001</v>
      </c>
      <c r="F3123" s="82">
        <f t="array" ref="F3123">SUM(IF(M3123:N3123="-",0,M3123:N3123),IF(O3123="-",0,-O3123))/100</f>
        <v>663.01</v>
      </c>
      <c r="G3123" s="82">
        <f t="array" ref="G3123">SUM(IF(P3123="-",0,P3123),IF(R3123="-",0,R3123))/100</f>
        <v>117.83</v>
      </c>
      <c r="H3123" s="82">
        <f t="array" ref="H3123">SUM(IF(Q3123="-",0,Q3123))/100</f>
        <v>502.04</v>
      </c>
      <c r="I3123" s="76">
        <v>5766036</v>
      </c>
      <c r="J3123" s="76" t="s">
        <v>309</v>
      </c>
      <c r="K3123" s="77">
        <v>41274</v>
      </c>
      <c r="L3123" s="76">
        <v>1124188</v>
      </c>
      <c r="M3123" s="76">
        <v>65201</v>
      </c>
      <c r="N3123" s="76">
        <v>5833</v>
      </c>
      <c r="O3123" s="76">
        <v>4733</v>
      </c>
      <c r="P3123" s="76">
        <v>10680</v>
      </c>
      <c r="Q3123" s="76">
        <v>50204</v>
      </c>
      <c r="R3123" s="76">
        <v>1103</v>
      </c>
    </row>
    <row r="3124" spans="1:18">
      <c r="A3124" s="82">
        <f t="shared" si="240"/>
        <v>576603602011</v>
      </c>
      <c r="B3124" s="82" t="str">
        <f t="shared" si="241"/>
        <v>57660360</v>
      </c>
      <c r="C3124" s="82">
        <f t="shared" si="242"/>
        <v>2011</v>
      </c>
      <c r="D3124" s="82">
        <f t="shared" si="243"/>
        <v>11241.88</v>
      </c>
      <c r="E3124" s="82">
        <f t="shared" si="244"/>
        <v>1281.1699999999998</v>
      </c>
      <c r="F3124" s="82">
        <f t="array" ref="F3124">SUM(IF(M3124:N3124="-",0,M3124:N3124),IF(O3124="-",0,-O3124))/100</f>
        <v>661.29</v>
      </c>
      <c r="G3124" s="82">
        <f t="array" ref="G3124">SUM(IF(P3124="-",0,P3124),IF(R3124="-",0,R3124))/100</f>
        <v>117.92</v>
      </c>
      <c r="H3124" s="82">
        <f t="array" ref="H3124">SUM(IF(Q3124="-",0,Q3124))/100</f>
        <v>501.96</v>
      </c>
      <c r="I3124" s="76">
        <v>5766036</v>
      </c>
      <c r="J3124" s="76" t="s">
        <v>309</v>
      </c>
      <c r="K3124" s="77">
        <v>40908</v>
      </c>
      <c r="L3124" s="76">
        <v>1124188</v>
      </c>
      <c r="M3124" s="76">
        <v>65054</v>
      </c>
      <c r="N3124" s="76">
        <v>5809</v>
      </c>
      <c r="O3124" s="76">
        <v>4734</v>
      </c>
      <c r="P3124" s="76">
        <v>10689</v>
      </c>
      <c r="Q3124" s="76">
        <v>50196</v>
      </c>
      <c r="R3124" s="76">
        <v>1103</v>
      </c>
    </row>
    <row r="3125" spans="1:18">
      <c r="A3125" s="82">
        <f t="shared" si="240"/>
        <v>576603602010</v>
      </c>
      <c r="B3125" s="82" t="str">
        <f t="shared" si="241"/>
        <v>57660360</v>
      </c>
      <c r="C3125" s="82">
        <f t="shared" si="242"/>
        <v>2010</v>
      </c>
      <c r="D3125" s="82">
        <f t="shared" si="243"/>
        <v>11241.88</v>
      </c>
      <c r="E3125" s="82">
        <f t="shared" si="244"/>
        <v>1280.23</v>
      </c>
      <c r="F3125" s="82">
        <f t="array" ref="F3125">SUM(IF(M3125:N3125="-",0,M3125:N3125),IF(O3125="-",0,-O3125))/100</f>
        <v>657.21</v>
      </c>
      <c r="G3125" s="82">
        <f t="array" ref="G3125">SUM(IF(P3125="-",0,P3125),IF(R3125="-",0,R3125))/100</f>
        <v>121.53</v>
      </c>
      <c r="H3125" s="82">
        <f t="array" ref="H3125">SUM(IF(Q3125="-",0,Q3125))/100</f>
        <v>501.49</v>
      </c>
      <c r="I3125" s="76">
        <v>5766036</v>
      </c>
      <c r="J3125" s="76" t="s">
        <v>309</v>
      </c>
      <c r="K3125" s="77">
        <v>40543</v>
      </c>
      <c r="L3125" s="76">
        <v>1124188</v>
      </c>
      <c r="M3125" s="76">
        <v>64650</v>
      </c>
      <c r="N3125" s="76">
        <v>4662</v>
      </c>
      <c r="O3125" s="76">
        <v>3591</v>
      </c>
      <c r="P3125" s="76">
        <v>11050</v>
      </c>
      <c r="Q3125" s="76">
        <v>50149</v>
      </c>
      <c r="R3125" s="76">
        <v>1103</v>
      </c>
    </row>
    <row r="3126" spans="1:18">
      <c r="A3126" s="82">
        <f t="shared" si="240"/>
        <v>576603602009</v>
      </c>
      <c r="B3126" s="82" t="str">
        <f t="shared" si="241"/>
        <v>57660360</v>
      </c>
      <c r="C3126" s="82">
        <f t="shared" si="242"/>
        <v>2009</v>
      </c>
      <c r="D3126" s="82">
        <f t="shared" si="243"/>
        <v>11241.88</v>
      </c>
      <c r="E3126" s="82">
        <f t="shared" si="244"/>
        <v>1279.45</v>
      </c>
      <c r="F3126" s="82">
        <f t="array" ref="F3126">SUM(IF(M3126:N3126="-",0,M3126:N3126),IF(O3126="-",0,-O3126))/100</f>
        <v>656.42</v>
      </c>
      <c r="G3126" s="82">
        <f t="array" ref="G3126">SUM(IF(P3126="-",0,P3126),IF(R3126="-",0,R3126))/100</f>
        <v>123.34</v>
      </c>
      <c r="H3126" s="82">
        <f t="array" ref="H3126">SUM(IF(Q3126="-",0,Q3126))/100</f>
        <v>499.69</v>
      </c>
      <c r="I3126" s="76">
        <v>5766036</v>
      </c>
      <c r="J3126" s="76" t="s">
        <v>309</v>
      </c>
      <c r="K3126" s="77">
        <v>40178</v>
      </c>
      <c r="L3126" s="76">
        <v>1124188</v>
      </c>
      <c r="M3126" s="76">
        <v>64648</v>
      </c>
      <c r="N3126" s="76">
        <v>5024</v>
      </c>
      <c r="O3126" s="76">
        <v>4030</v>
      </c>
      <c r="P3126" s="76">
        <v>11231</v>
      </c>
      <c r="Q3126" s="76">
        <v>49969</v>
      </c>
      <c r="R3126" s="76">
        <v>1103</v>
      </c>
    </row>
    <row r="3127" spans="1:18">
      <c r="A3127" s="82">
        <f t="shared" si="240"/>
        <v>576603602008</v>
      </c>
      <c r="B3127" s="82" t="str">
        <f t="shared" si="241"/>
        <v>57660360</v>
      </c>
      <c r="C3127" s="82">
        <f t="shared" si="242"/>
        <v>2008</v>
      </c>
      <c r="D3127" s="82">
        <f t="shared" si="243"/>
        <v>11242.32</v>
      </c>
      <c r="E3127" s="82">
        <f t="shared" si="244"/>
        <v>1278.23</v>
      </c>
      <c r="F3127" s="82">
        <f t="array" ref="F3127">SUM(IF(M3127:N3127="-",0,M3127:N3127),IF(O3127="-",0,-O3127))/100</f>
        <v>654.91999999999996</v>
      </c>
      <c r="G3127" s="82">
        <f t="array" ref="G3127">SUM(IF(P3127="-",0,P3127),IF(R3127="-",0,R3127))/100</f>
        <v>124.22</v>
      </c>
      <c r="H3127" s="82">
        <f t="array" ref="H3127">SUM(IF(Q3127="-",0,Q3127))/100</f>
        <v>499.09</v>
      </c>
      <c r="I3127" s="76">
        <v>5766036</v>
      </c>
      <c r="J3127" s="76" t="s">
        <v>309</v>
      </c>
      <c r="K3127" s="77">
        <v>39813</v>
      </c>
      <c r="L3127" s="76">
        <v>1124232</v>
      </c>
      <c r="M3127" s="76">
        <v>64954</v>
      </c>
      <c r="N3127" s="76">
        <v>4131</v>
      </c>
      <c r="O3127" s="76">
        <v>3593</v>
      </c>
      <c r="P3127" s="76">
        <v>11327</v>
      </c>
      <c r="Q3127" s="76">
        <v>49909</v>
      </c>
      <c r="R3127" s="76">
        <v>1095</v>
      </c>
    </row>
    <row r="3128" spans="1:18">
      <c r="A3128" s="82">
        <f t="shared" si="240"/>
        <v>576603602007</v>
      </c>
      <c r="B3128" s="82" t="str">
        <f t="shared" si="241"/>
        <v>57660360</v>
      </c>
      <c r="C3128" s="82">
        <f t="shared" si="242"/>
        <v>2007</v>
      </c>
      <c r="D3128" s="82">
        <f t="shared" si="243"/>
        <v>11242.32</v>
      </c>
      <c r="E3128" s="82">
        <f t="shared" si="244"/>
        <v>1278.23</v>
      </c>
      <c r="F3128" s="82">
        <f t="array" ref="F3128">SUM(IF(M3128:N3128="-",0,M3128:N3128),IF(O3128="-",0,-O3128))/100</f>
        <v>655.02</v>
      </c>
      <c r="G3128" s="82">
        <f t="array" ref="G3128">SUM(IF(P3128="-",0,P3128),IF(R3128="-",0,R3128))/100</f>
        <v>124.12</v>
      </c>
      <c r="H3128" s="82">
        <f t="array" ref="H3128">SUM(IF(Q3128="-",0,Q3128))/100</f>
        <v>499.09</v>
      </c>
      <c r="I3128" s="76">
        <v>5766036</v>
      </c>
      <c r="J3128" s="76" t="s">
        <v>309</v>
      </c>
      <c r="K3128" s="77">
        <v>39447</v>
      </c>
      <c r="L3128" s="76">
        <v>1124232</v>
      </c>
      <c r="M3128" s="76">
        <v>64964</v>
      </c>
      <c r="N3128" s="76">
        <v>4131</v>
      </c>
      <c r="O3128" s="76">
        <v>3593</v>
      </c>
      <c r="P3128" s="76">
        <v>11317</v>
      </c>
      <c r="Q3128" s="76">
        <v>49909</v>
      </c>
      <c r="R3128" s="76">
        <v>1095</v>
      </c>
    </row>
    <row r="3129" spans="1:18">
      <c r="A3129" s="82">
        <f t="shared" si="240"/>
        <v>576603602006</v>
      </c>
      <c r="B3129" s="82" t="str">
        <f t="shared" si="241"/>
        <v>57660360</v>
      </c>
      <c r="C3129" s="82">
        <f t="shared" si="242"/>
        <v>2006</v>
      </c>
      <c r="D3129" s="82">
        <f t="shared" si="243"/>
        <v>11242.32</v>
      </c>
      <c r="E3129" s="82">
        <f t="shared" si="244"/>
        <v>1276.2</v>
      </c>
      <c r="F3129" s="82">
        <f t="array" ref="F3129">SUM(IF(M3129:N3129="-",0,M3129:N3129),IF(O3129="-",0,-O3129))/100</f>
        <v>653.99</v>
      </c>
      <c r="G3129" s="82">
        <f t="array" ref="G3129">SUM(IF(P3129="-",0,P3129),IF(R3129="-",0,R3129))/100</f>
        <v>124.13</v>
      </c>
      <c r="H3129" s="82">
        <f t="array" ref="H3129">SUM(IF(Q3129="-",0,Q3129))/100</f>
        <v>498.08</v>
      </c>
      <c r="I3129" s="76">
        <v>5766036</v>
      </c>
      <c r="J3129" s="76" t="s">
        <v>309</v>
      </c>
      <c r="K3129" s="77">
        <v>39082</v>
      </c>
      <c r="L3129" s="76">
        <v>1124232</v>
      </c>
      <c r="M3129" s="76">
        <v>64861</v>
      </c>
      <c r="N3129" s="76">
        <v>4131</v>
      </c>
      <c r="O3129" s="76">
        <v>3593</v>
      </c>
      <c r="P3129" s="76">
        <v>11318</v>
      </c>
      <c r="Q3129" s="76">
        <v>49808</v>
      </c>
      <c r="R3129" s="76">
        <v>1095</v>
      </c>
    </row>
    <row r="3130" spans="1:18">
      <c r="A3130" s="82">
        <f t="shared" si="240"/>
        <v>576604002015</v>
      </c>
      <c r="B3130" s="82" t="str">
        <f t="shared" si="241"/>
        <v>57660400</v>
      </c>
      <c r="C3130" s="82">
        <f t="shared" si="242"/>
        <v>2015</v>
      </c>
      <c r="D3130" s="82">
        <f t="shared" si="243"/>
        <v>7604.32</v>
      </c>
      <c r="E3130" s="82">
        <f t="shared" si="244"/>
        <v>1813.4</v>
      </c>
      <c r="F3130" s="82">
        <f t="array" ref="F3130">SUM(IF(M3130:N3130="-",0,M3130:N3130),IF(O3130="-",0,-O3130))/100</f>
        <v>1130.83</v>
      </c>
      <c r="G3130" s="82">
        <f t="array" ref="G3130">SUM(IF(P3130="-",0,P3130),IF(R3130="-",0,R3130))/100</f>
        <v>233.43</v>
      </c>
      <c r="H3130" s="82">
        <f t="array" ref="H3130">SUM(IF(Q3130="-",0,Q3130))/100</f>
        <v>449.14</v>
      </c>
      <c r="I3130" s="76">
        <v>5766040</v>
      </c>
      <c r="J3130" s="76" t="s">
        <v>310</v>
      </c>
      <c r="K3130" s="77">
        <v>42369</v>
      </c>
      <c r="L3130" s="76">
        <v>760432</v>
      </c>
      <c r="M3130" s="76">
        <v>109721</v>
      </c>
      <c r="N3130" s="76">
        <v>6401</v>
      </c>
      <c r="O3130" s="76">
        <v>3039</v>
      </c>
      <c r="P3130" s="76">
        <v>21439</v>
      </c>
      <c r="Q3130" s="76">
        <v>44914</v>
      </c>
      <c r="R3130" s="76">
        <v>1904</v>
      </c>
    </row>
    <row r="3131" spans="1:18">
      <c r="A3131" s="82">
        <f t="shared" si="240"/>
        <v>576604002014</v>
      </c>
      <c r="B3131" s="82" t="str">
        <f t="shared" si="241"/>
        <v>57660400</v>
      </c>
      <c r="C3131" s="82">
        <f t="shared" si="242"/>
        <v>2014</v>
      </c>
      <c r="D3131" s="82">
        <f t="shared" si="243"/>
        <v>7604.32</v>
      </c>
      <c r="E3131" s="82">
        <f t="shared" si="244"/>
        <v>1810.65</v>
      </c>
      <c r="F3131" s="82">
        <f t="array" ref="F3131">SUM(IF(M3131:N3131="-",0,M3131:N3131),IF(O3131="-",0,-O3131))/100</f>
        <v>1129.6600000000001</v>
      </c>
      <c r="G3131" s="82">
        <f t="array" ref="G3131">SUM(IF(P3131="-",0,P3131),IF(R3131="-",0,R3131))/100</f>
        <v>233.08</v>
      </c>
      <c r="H3131" s="82">
        <f t="array" ref="H3131">SUM(IF(Q3131="-",0,Q3131))/100</f>
        <v>447.91</v>
      </c>
      <c r="I3131" s="76">
        <v>5766040</v>
      </c>
      <c r="J3131" s="76" t="s">
        <v>310</v>
      </c>
      <c r="K3131" s="77">
        <v>42004</v>
      </c>
      <c r="L3131" s="76">
        <v>760432</v>
      </c>
      <c r="M3131" s="76">
        <v>109608</v>
      </c>
      <c r="N3131" s="76">
        <v>6141</v>
      </c>
      <c r="O3131" s="76">
        <v>2783</v>
      </c>
      <c r="P3131" s="76">
        <v>21424</v>
      </c>
      <c r="Q3131" s="76">
        <v>44791</v>
      </c>
      <c r="R3131" s="76">
        <v>1884</v>
      </c>
    </row>
    <row r="3132" spans="1:18">
      <c r="A3132" s="82">
        <f t="shared" si="240"/>
        <v>576604002013</v>
      </c>
      <c r="B3132" s="82" t="str">
        <f t="shared" si="241"/>
        <v>57660400</v>
      </c>
      <c r="C3132" s="82">
        <f t="shared" si="242"/>
        <v>2013</v>
      </c>
      <c r="D3132" s="82">
        <f t="shared" si="243"/>
        <v>7604.32</v>
      </c>
      <c r="E3132" s="82">
        <f t="shared" si="244"/>
        <v>1798.5800000000002</v>
      </c>
      <c r="F3132" s="82">
        <f t="array" ref="F3132">SUM(IF(M3132:N3132="-",0,M3132:N3132),IF(O3132="-",0,-O3132))/100</f>
        <v>1118.46</v>
      </c>
      <c r="G3132" s="82">
        <f t="array" ref="G3132">SUM(IF(P3132="-",0,P3132),IF(R3132="-",0,R3132))/100</f>
        <v>232.93</v>
      </c>
      <c r="H3132" s="82">
        <f t="array" ref="H3132">SUM(IF(Q3132="-",0,Q3132))/100</f>
        <v>447.19</v>
      </c>
      <c r="I3132" s="76">
        <v>5766040</v>
      </c>
      <c r="J3132" s="76" t="s">
        <v>310</v>
      </c>
      <c r="K3132" s="77">
        <v>41639</v>
      </c>
      <c r="L3132" s="76">
        <v>760432</v>
      </c>
      <c r="M3132" s="76">
        <v>109221</v>
      </c>
      <c r="N3132" s="76">
        <v>5414</v>
      </c>
      <c r="O3132" s="76">
        <v>2789</v>
      </c>
      <c r="P3132" s="76">
        <v>21409</v>
      </c>
      <c r="Q3132" s="76">
        <v>44719</v>
      </c>
      <c r="R3132" s="76">
        <v>1884</v>
      </c>
    </row>
    <row r="3133" spans="1:18">
      <c r="A3133" s="82">
        <f t="shared" si="240"/>
        <v>576604002012</v>
      </c>
      <c r="B3133" s="82" t="str">
        <f t="shared" si="241"/>
        <v>57660400</v>
      </c>
      <c r="C3133" s="82">
        <f t="shared" si="242"/>
        <v>2012</v>
      </c>
      <c r="D3133" s="82">
        <f t="shared" si="243"/>
        <v>7604.32</v>
      </c>
      <c r="E3133" s="82">
        <f t="shared" si="244"/>
        <v>1794.1799999999998</v>
      </c>
      <c r="F3133" s="82">
        <f t="array" ref="F3133">SUM(IF(M3133:N3133="-",0,M3133:N3133),IF(O3133="-",0,-O3133))/100</f>
        <v>1117.51</v>
      </c>
      <c r="G3133" s="82">
        <f t="array" ref="G3133">SUM(IF(P3133="-",0,P3133),IF(R3133="-",0,R3133))/100</f>
        <v>232.1</v>
      </c>
      <c r="H3133" s="82">
        <f t="array" ref="H3133">SUM(IF(Q3133="-",0,Q3133))/100</f>
        <v>444.57</v>
      </c>
      <c r="I3133" s="76">
        <v>5766040</v>
      </c>
      <c r="J3133" s="76" t="s">
        <v>310</v>
      </c>
      <c r="K3133" s="77">
        <v>41274</v>
      </c>
      <c r="L3133" s="76">
        <v>760432</v>
      </c>
      <c r="M3133" s="76">
        <v>109185</v>
      </c>
      <c r="N3133" s="76">
        <v>6426</v>
      </c>
      <c r="O3133" s="76">
        <v>3860</v>
      </c>
      <c r="P3133" s="76">
        <v>21326</v>
      </c>
      <c r="Q3133" s="76">
        <v>44457</v>
      </c>
      <c r="R3133" s="76">
        <v>1884</v>
      </c>
    </row>
    <row r="3134" spans="1:18">
      <c r="A3134" s="82">
        <f t="shared" si="240"/>
        <v>576604002011</v>
      </c>
      <c r="B3134" s="82" t="str">
        <f t="shared" si="241"/>
        <v>57660400</v>
      </c>
      <c r="C3134" s="82">
        <f t="shared" si="242"/>
        <v>2011</v>
      </c>
      <c r="D3134" s="82">
        <f t="shared" si="243"/>
        <v>7604.32</v>
      </c>
      <c r="E3134" s="82">
        <f t="shared" si="244"/>
        <v>1790.35</v>
      </c>
      <c r="F3134" s="82">
        <f t="array" ref="F3134">SUM(IF(M3134:N3134="-",0,M3134:N3134),IF(O3134="-",0,-O3134))/100</f>
        <v>1112.33</v>
      </c>
      <c r="G3134" s="82">
        <f t="array" ref="G3134">SUM(IF(P3134="-",0,P3134),IF(R3134="-",0,R3134))/100</f>
        <v>232.78</v>
      </c>
      <c r="H3134" s="82">
        <f t="array" ref="H3134">SUM(IF(Q3134="-",0,Q3134))/100</f>
        <v>445.24</v>
      </c>
      <c r="I3134" s="76">
        <v>5766040</v>
      </c>
      <c r="J3134" s="76" t="s">
        <v>310</v>
      </c>
      <c r="K3134" s="77">
        <v>40908</v>
      </c>
      <c r="L3134" s="76">
        <v>760432</v>
      </c>
      <c r="M3134" s="76">
        <v>108946</v>
      </c>
      <c r="N3134" s="76">
        <v>6147</v>
      </c>
      <c r="O3134" s="76">
        <v>3860</v>
      </c>
      <c r="P3134" s="76">
        <v>21394</v>
      </c>
      <c r="Q3134" s="76">
        <v>44524</v>
      </c>
      <c r="R3134" s="76">
        <v>1884</v>
      </c>
    </row>
    <row r="3135" spans="1:18">
      <c r="A3135" s="82">
        <f t="shared" si="240"/>
        <v>576604002010</v>
      </c>
      <c r="B3135" s="82" t="str">
        <f t="shared" si="241"/>
        <v>57660400</v>
      </c>
      <c r="C3135" s="82">
        <f t="shared" si="242"/>
        <v>2010</v>
      </c>
      <c r="D3135" s="82">
        <f t="shared" si="243"/>
        <v>7604.32</v>
      </c>
      <c r="E3135" s="82">
        <f t="shared" si="244"/>
        <v>1787.2399999999998</v>
      </c>
      <c r="F3135" s="82">
        <f t="array" ref="F3135">SUM(IF(M3135:N3135="-",0,M3135:N3135),IF(O3135="-",0,-O3135))/100</f>
        <v>1109.3499999999999</v>
      </c>
      <c r="G3135" s="82">
        <f t="array" ref="G3135">SUM(IF(P3135="-",0,P3135),IF(R3135="-",0,R3135))/100</f>
        <v>232.83</v>
      </c>
      <c r="H3135" s="82">
        <f t="array" ref="H3135">SUM(IF(Q3135="-",0,Q3135))/100</f>
        <v>445.06</v>
      </c>
      <c r="I3135" s="76">
        <v>5766040</v>
      </c>
      <c r="J3135" s="76" t="s">
        <v>310</v>
      </c>
      <c r="K3135" s="77">
        <v>40543</v>
      </c>
      <c r="L3135" s="76">
        <v>760432</v>
      </c>
      <c r="M3135" s="76">
        <v>108742</v>
      </c>
      <c r="N3135" s="76">
        <v>6053</v>
      </c>
      <c r="O3135" s="76">
        <v>3860</v>
      </c>
      <c r="P3135" s="76">
        <v>21399</v>
      </c>
      <c r="Q3135" s="76">
        <v>44506</v>
      </c>
      <c r="R3135" s="76">
        <v>1884</v>
      </c>
    </row>
    <row r="3136" spans="1:18">
      <c r="A3136" s="82">
        <f t="shared" si="240"/>
        <v>576604002009</v>
      </c>
      <c r="B3136" s="82" t="str">
        <f t="shared" si="241"/>
        <v>57660400</v>
      </c>
      <c r="C3136" s="82">
        <f t="shared" si="242"/>
        <v>2009</v>
      </c>
      <c r="D3136" s="82">
        <f t="shared" si="243"/>
        <v>7604.34</v>
      </c>
      <c r="E3136" s="82">
        <f t="shared" si="244"/>
        <v>1786.05</v>
      </c>
      <c r="F3136" s="82">
        <f t="array" ref="F3136">SUM(IF(M3136:N3136="-",0,M3136:N3136),IF(O3136="-",0,-O3136))/100</f>
        <v>1107.96</v>
      </c>
      <c r="G3136" s="82">
        <f t="array" ref="G3136">SUM(IF(P3136="-",0,P3136),IF(R3136="-",0,R3136))/100</f>
        <v>233.27</v>
      </c>
      <c r="H3136" s="82">
        <f t="array" ref="H3136">SUM(IF(Q3136="-",0,Q3136))/100</f>
        <v>444.82</v>
      </c>
      <c r="I3136" s="76">
        <v>5766040</v>
      </c>
      <c r="J3136" s="76" t="s">
        <v>310</v>
      </c>
      <c r="K3136" s="77">
        <v>40178</v>
      </c>
      <c r="L3136" s="76">
        <v>760434</v>
      </c>
      <c r="M3136" s="76">
        <v>108685</v>
      </c>
      <c r="N3136" s="76">
        <v>5970</v>
      </c>
      <c r="O3136" s="76">
        <v>3859</v>
      </c>
      <c r="P3136" s="76">
        <v>21454</v>
      </c>
      <c r="Q3136" s="76">
        <v>44482</v>
      </c>
      <c r="R3136" s="76">
        <v>1873</v>
      </c>
    </row>
    <row r="3137" spans="1:18">
      <c r="A3137" s="82">
        <f t="shared" si="240"/>
        <v>576604002008</v>
      </c>
      <c r="B3137" s="82" t="str">
        <f t="shared" si="241"/>
        <v>57660400</v>
      </c>
      <c r="C3137" s="82">
        <f t="shared" si="242"/>
        <v>2008</v>
      </c>
      <c r="D3137" s="82">
        <f t="shared" si="243"/>
        <v>7606.25</v>
      </c>
      <c r="E3137" s="82">
        <f t="shared" si="244"/>
        <v>1785.6999999999998</v>
      </c>
      <c r="F3137" s="82">
        <f t="array" ref="F3137">SUM(IF(M3137:N3137="-",0,M3137:N3137),IF(O3137="-",0,-O3137))/100</f>
        <v>1105.81</v>
      </c>
      <c r="G3137" s="82">
        <f t="array" ref="G3137">SUM(IF(P3137="-",0,P3137),IF(R3137="-",0,R3137))/100</f>
        <v>234.04</v>
      </c>
      <c r="H3137" s="82">
        <f t="array" ref="H3137">SUM(IF(Q3137="-",0,Q3137))/100</f>
        <v>445.85</v>
      </c>
      <c r="I3137" s="76">
        <v>5766040</v>
      </c>
      <c r="J3137" s="76" t="s">
        <v>310</v>
      </c>
      <c r="K3137" s="77">
        <v>39813</v>
      </c>
      <c r="L3137" s="76">
        <v>760625</v>
      </c>
      <c r="M3137" s="76">
        <v>108984</v>
      </c>
      <c r="N3137" s="76">
        <v>5456</v>
      </c>
      <c r="O3137" s="76">
        <v>3859</v>
      </c>
      <c r="P3137" s="76">
        <v>21530</v>
      </c>
      <c r="Q3137" s="76">
        <v>44585</v>
      </c>
      <c r="R3137" s="76">
        <v>1874</v>
      </c>
    </row>
    <row r="3138" spans="1:18">
      <c r="A3138" s="82">
        <f t="shared" si="240"/>
        <v>576604002007</v>
      </c>
      <c r="B3138" s="82" t="str">
        <f t="shared" si="241"/>
        <v>57660400</v>
      </c>
      <c r="C3138" s="82">
        <f t="shared" si="242"/>
        <v>2007</v>
      </c>
      <c r="D3138" s="82">
        <f t="shared" si="243"/>
        <v>7606.25</v>
      </c>
      <c r="E3138" s="82">
        <f t="shared" si="244"/>
        <v>1782.82</v>
      </c>
      <c r="F3138" s="82">
        <f t="array" ref="F3138">SUM(IF(M3138:N3138="-",0,M3138:N3138),IF(O3138="-",0,-O3138))/100</f>
        <v>1103.51</v>
      </c>
      <c r="G3138" s="82">
        <f t="array" ref="G3138">SUM(IF(P3138="-",0,P3138),IF(R3138="-",0,R3138))/100</f>
        <v>233.58</v>
      </c>
      <c r="H3138" s="82">
        <f t="array" ref="H3138">SUM(IF(Q3138="-",0,Q3138))/100</f>
        <v>445.73</v>
      </c>
      <c r="I3138" s="76">
        <v>5766040</v>
      </c>
      <c r="J3138" s="76" t="s">
        <v>310</v>
      </c>
      <c r="K3138" s="77">
        <v>39447</v>
      </c>
      <c r="L3138" s="76">
        <v>760625</v>
      </c>
      <c r="M3138" s="76">
        <v>108754</v>
      </c>
      <c r="N3138" s="76">
        <v>5456</v>
      </c>
      <c r="O3138" s="76">
        <v>3859</v>
      </c>
      <c r="P3138" s="76">
        <v>21484</v>
      </c>
      <c r="Q3138" s="76">
        <v>44573</v>
      </c>
      <c r="R3138" s="76">
        <v>1874</v>
      </c>
    </row>
    <row r="3139" spans="1:18">
      <c r="A3139" s="82">
        <f t="shared" si="240"/>
        <v>576604002006</v>
      </c>
      <c r="B3139" s="82" t="str">
        <f t="shared" si="241"/>
        <v>57660400</v>
      </c>
      <c r="C3139" s="82">
        <f t="shared" si="242"/>
        <v>2006</v>
      </c>
      <c r="D3139" s="82">
        <f t="shared" si="243"/>
        <v>7605.55</v>
      </c>
      <c r="E3139" s="82">
        <f t="shared" si="244"/>
        <v>1779.5900000000001</v>
      </c>
      <c r="F3139" s="82">
        <f t="array" ref="F3139">SUM(IF(M3139:N3139="-",0,M3139:N3139),IF(O3139="-",0,-O3139))/100</f>
        <v>1100.24</v>
      </c>
      <c r="G3139" s="82">
        <f t="array" ref="G3139">SUM(IF(P3139="-",0,P3139),IF(R3139="-",0,R3139))/100</f>
        <v>233.73</v>
      </c>
      <c r="H3139" s="82">
        <f t="array" ref="H3139">SUM(IF(Q3139="-",0,Q3139))/100</f>
        <v>445.62</v>
      </c>
      <c r="I3139" s="76">
        <v>5766040</v>
      </c>
      <c r="J3139" s="76" t="s">
        <v>310</v>
      </c>
      <c r="K3139" s="77">
        <v>39082</v>
      </c>
      <c r="L3139" s="76">
        <v>760555</v>
      </c>
      <c r="M3139" s="76">
        <v>108423</v>
      </c>
      <c r="N3139" s="76">
        <v>5610</v>
      </c>
      <c r="O3139" s="76">
        <v>4009</v>
      </c>
      <c r="P3139" s="76">
        <v>21499</v>
      </c>
      <c r="Q3139" s="76">
        <v>44562</v>
      </c>
      <c r="R3139" s="76">
        <v>1874</v>
      </c>
    </row>
    <row r="3140" spans="1:18">
      <c r="A3140" s="82">
        <f t="shared" si="240"/>
        <v>576604402015</v>
      </c>
      <c r="B3140" s="82" t="str">
        <f t="shared" si="241"/>
        <v>57660440</v>
      </c>
      <c r="C3140" s="82">
        <f t="shared" si="242"/>
        <v>2015</v>
      </c>
      <c r="D3140" s="82">
        <f t="shared" si="243"/>
        <v>10085.49</v>
      </c>
      <c r="E3140" s="82">
        <f t="shared" si="244"/>
        <v>2110.4899999999998</v>
      </c>
      <c r="F3140" s="82">
        <f t="array" ref="F3140">SUM(IF(M3140:N3140="-",0,M3140:N3140),IF(O3140="-",0,-O3140))/100</f>
        <v>1343.98</v>
      </c>
      <c r="G3140" s="82">
        <f t="array" ref="G3140">SUM(IF(P3140="-",0,P3140),IF(R3140="-",0,R3140))/100</f>
        <v>219.33</v>
      </c>
      <c r="H3140" s="82">
        <f t="array" ref="H3140">SUM(IF(Q3140="-",0,Q3140))/100</f>
        <v>547.17999999999995</v>
      </c>
      <c r="I3140" s="76">
        <v>5766044</v>
      </c>
      <c r="J3140" s="76" t="s">
        <v>311</v>
      </c>
      <c r="K3140" s="77">
        <v>42369</v>
      </c>
      <c r="L3140" s="76">
        <v>1008549</v>
      </c>
      <c r="M3140" s="76">
        <v>130954</v>
      </c>
      <c r="N3140" s="76">
        <v>4076</v>
      </c>
      <c r="O3140" s="76">
        <v>632</v>
      </c>
      <c r="P3140" s="76">
        <v>19201</v>
      </c>
      <c r="Q3140" s="76">
        <v>54718</v>
      </c>
      <c r="R3140" s="76">
        <v>2732</v>
      </c>
    </row>
    <row r="3141" spans="1:18">
      <c r="A3141" s="82">
        <f t="shared" si="240"/>
        <v>576604402014</v>
      </c>
      <c r="B3141" s="82" t="str">
        <f t="shared" si="241"/>
        <v>57660440</v>
      </c>
      <c r="C3141" s="82">
        <f t="shared" si="242"/>
        <v>2014</v>
      </c>
      <c r="D3141" s="82">
        <f t="shared" si="243"/>
        <v>10085.49</v>
      </c>
      <c r="E3141" s="82">
        <f t="shared" si="244"/>
        <v>2103.19</v>
      </c>
      <c r="F3141" s="82">
        <f t="array" ref="F3141">SUM(IF(M3141:N3141="-",0,M3141:N3141),IF(O3141="-",0,-O3141))/100</f>
        <v>1339.92</v>
      </c>
      <c r="G3141" s="82">
        <f t="array" ref="G3141">SUM(IF(P3141="-",0,P3141),IF(R3141="-",0,R3141))/100</f>
        <v>216.99</v>
      </c>
      <c r="H3141" s="82">
        <f t="array" ref="H3141">SUM(IF(Q3141="-",0,Q3141))/100</f>
        <v>546.28</v>
      </c>
      <c r="I3141" s="76">
        <v>5766044</v>
      </c>
      <c r="J3141" s="76" t="s">
        <v>311</v>
      </c>
      <c r="K3141" s="77">
        <v>42004</v>
      </c>
      <c r="L3141" s="76">
        <v>1008549</v>
      </c>
      <c r="M3141" s="76">
        <v>130549</v>
      </c>
      <c r="N3141" s="76">
        <v>4075</v>
      </c>
      <c r="O3141" s="76">
        <v>632</v>
      </c>
      <c r="P3141" s="76">
        <v>18968</v>
      </c>
      <c r="Q3141" s="76">
        <v>54628</v>
      </c>
      <c r="R3141" s="76">
        <v>2731</v>
      </c>
    </row>
    <row r="3142" spans="1:18">
      <c r="A3142" s="82">
        <f t="shared" si="240"/>
        <v>576604402013</v>
      </c>
      <c r="B3142" s="82" t="str">
        <f t="shared" si="241"/>
        <v>57660440</v>
      </c>
      <c r="C3142" s="82">
        <f t="shared" si="242"/>
        <v>2013</v>
      </c>
      <c r="D3142" s="82">
        <f t="shared" si="243"/>
        <v>10085.49</v>
      </c>
      <c r="E3142" s="82">
        <f t="shared" si="244"/>
        <v>2098.2600000000002</v>
      </c>
      <c r="F3142" s="82">
        <f t="array" ref="F3142">SUM(IF(M3142:N3142="-",0,M3142:N3142),IF(O3142="-",0,-O3142))/100</f>
        <v>1335.3</v>
      </c>
      <c r="G3142" s="82">
        <f t="array" ref="G3142">SUM(IF(P3142="-",0,P3142),IF(R3142="-",0,R3142))/100</f>
        <v>217.19</v>
      </c>
      <c r="H3142" s="82">
        <f t="array" ref="H3142">SUM(IF(Q3142="-",0,Q3142))/100</f>
        <v>545.77</v>
      </c>
      <c r="I3142" s="76">
        <v>5766044</v>
      </c>
      <c r="J3142" s="76" t="s">
        <v>311</v>
      </c>
      <c r="K3142" s="77">
        <v>41639</v>
      </c>
      <c r="L3142" s="76">
        <v>1008549</v>
      </c>
      <c r="M3142" s="76">
        <v>130069</v>
      </c>
      <c r="N3142" s="76">
        <v>4093</v>
      </c>
      <c r="O3142" s="76">
        <v>632</v>
      </c>
      <c r="P3142" s="76">
        <v>18988</v>
      </c>
      <c r="Q3142" s="76">
        <v>54577</v>
      </c>
      <c r="R3142" s="76">
        <v>2731</v>
      </c>
    </row>
    <row r="3143" spans="1:18">
      <c r="A3143" s="82">
        <f t="shared" si="240"/>
        <v>576604402012</v>
      </c>
      <c r="B3143" s="82" t="str">
        <f t="shared" si="241"/>
        <v>57660440</v>
      </c>
      <c r="C3143" s="82">
        <f t="shared" si="242"/>
        <v>2012</v>
      </c>
      <c r="D3143" s="82">
        <f t="shared" si="243"/>
        <v>10085.48</v>
      </c>
      <c r="E3143" s="82">
        <f t="shared" si="244"/>
        <v>2087.87</v>
      </c>
      <c r="F3143" s="82">
        <f t="array" ref="F3143">SUM(IF(M3143:N3143="-",0,M3143:N3143),IF(O3143="-",0,-O3143))/100</f>
        <v>1327.22</v>
      </c>
      <c r="G3143" s="82">
        <f t="array" ref="G3143">SUM(IF(P3143="-",0,P3143),IF(R3143="-",0,R3143))/100</f>
        <v>217.5</v>
      </c>
      <c r="H3143" s="82">
        <f t="array" ref="H3143">SUM(IF(Q3143="-",0,Q3143))/100</f>
        <v>543.15</v>
      </c>
      <c r="I3143" s="76">
        <v>5766044</v>
      </c>
      <c r="J3143" s="76" t="s">
        <v>311</v>
      </c>
      <c r="K3143" s="77">
        <v>41274</v>
      </c>
      <c r="L3143" s="76">
        <v>1008548</v>
      </c>
      <c r="M3143" s="76">
        <v>129238</v>
      </c>
      <c r="N3143" s="76">
        <v>4116</v>
      </c>
      <c r="O3143" s="76">
        <v>632</v>
      </c>
      <c r="P3143" s="76">
        <v>19018</v>
      </c>
      <c r="Q3143" s="76">
        <v>54315</v>
      </c>
      <c r="R3143" s="76">
        <v>2732</v>
      </c>
    </row>
    <row r="3144" spans="1:18">
      <c r="A3144" s="82">
        <f t="shared" si="240"/>
        <v>576604402011</v>
      </c>
      <c r="B3144" s="82" t="str">
        <f t="shared" si="241"/>
        <v>57660440</v>
      </c>
      <c r="C3144" s="82">
        <f t="shared" si="242"/>
        <v>2011</v>
      </c>
      <c r="D3144" s="82">
        <f t="shared" si="243"/>
        <v>10085.48</v>
      </c>
      <c r="E3144" s="82">
        <f t="shared" si="244"/>
        <v>2083.5699999999997</v>
      </c>
      <c r="F3144" s="82">
        <f t="array" ref="F3144">SUM(IF(M3144:N3144="-",0,M3144:N3144),IF(O3144="-",0,-O3144))/100</f>
        <v>1322.73</v>
      </c>
      <c r="G3144" s="82">
        <f t="array" ref="G3144">SUM(IF(P3144="-",0,P3144),IF(R3144="-",0,R3144))/100</f>
        <v>217.79</v>
      </c>
      <c r="H3144" s="82">
        <f t="array" ref="H3144">SUM(IF(Q3144="-",0,Q3144))/100</f>
        <v>543.04999999999995</v>
      </c>
      <c r="I3144" s="76">
        <v>5766044</v>
      </c>
      <c r="J3144" s="76" t="s">
        <v>311</v>
      </c>
      <c r="K3144" s="77">
        <v>40908</v>
      </c>
      <c r="L3144" s="76">
        <v>1008548</v>
      </c>
      <c r="M3144" s="76">
        <v>128597</v>
      </c>
      <c r="N3144" s="76">
        <v>4308</v>
      </c>
      <c r="O3144" s="76">
        <v>632</v>
      </c>
      <c r="P3144" s="76">
        <v>19053</v>
      </c>
      <c r="Q3144" s="76">
        <v>54305</v>
      </c>
      <c r="R3144" s="76">
        <v>2726</v>
      </c>
    </row>
    <row r="3145" spans="1:18">
      <c r="A3145" s="82">
        <f t="shared" si="240"/>
        <v>576604402010</v>
      </c>
      <c r="B3145" s="82" t="str">
        <f t="shared" si="241"/>
        <v>57660440</v>
      </c>
      <c r="C3145" s="82">
        <f t="shared" si="242"/>
        <v>2010</v>
      </c>
      <c r="D3145" s="82">
        <f t="shared" si="243"/>
        <v>10085.51</v>
      </c>
      <c r="E3145" s="82">
        <f t="shared" si="244"/>
        <v>2078.58</v>
      </c>
      <c r="F3145" s="82">
        <f t="array" ref="F3145">SUM(IF(M3145:N3145="-",0,M3145:N3145),IF(O3145="-",0,-O3145))/100</f>
        <v>1320.47</v>
      </c>
      <c r="G3145" s="82">
        <f t="array" ref="G3145">SUM(IF(P3145="-",0,P3145),IF(R3145="-",0,R3145))/100</f>
        <v>218.04</v>
      </c>
      <c r="H3145" s="82">
        <f t="array" ref="H3145">SUM(IF(Q3145="-",0,Q3145))/100</f>
        <v>540.07000000000005</v>
      </c>
      <c r="I3145" s="76">
        <v>5766044</v>
      </c>
      <c r="J3145" s="76" t="s">
        <v>311</v>
      </c>
      <c r="K3145" s="77">
        <v>40543</v>
      </c>
      <c r="L3145" s="76">
        <v>1008551</v>
      </c>
      <c r="M3145" s="76">
        <v>128394</v>
      </c>
      <c r="N3145" s="76">
        <v>3688</v>
      </c>
      <c r="O3145" s="76">
        <v>35</v>
      </c>
      <c r="P3145" s="76">
        <v>19064</v>
      </c>
      <c r="Q3145" s="76">
        <v>54007</v>
      </c>
      <c r="R3145" s="76">
        <v>2740</v>
      </c>
    </row>
    <row r="3146" spans="1:18">
      <c r="A3146" s="82">
        <f t="shared" si="240"/>
        <v>576604402009</v>
      </c>
      <c r="B3146" s="82" t="str">
        <f t="shared" si="241"/>
        <v>57660440</v>
      </c>
      <c r="C3146" s="82">
        <f t="shared" si="242"/>
        <v>2009</v>
      </c>
      <c r="D3146" s="82">
        <f t="shared" si="243"/>
        <v>10085.51</v>
      </c>
      <c r="E3146" s="82">
        <f t="shared" si="244"/>
        <v>2073.59</v>
      </c>
      <c r="F3146" s="82">
        <f t="array" ref="F3146">SUM(IF(M3146:N3146="-",0,M3146:N3146),IF(O3146="-",0,-O3146))/100</f>
        <v>1313.75</v>
      </c>
      <c r="G3146" s="82">
        <f t="array" ref="G3146">SUM(IF(P3146="-",0,P3146),IF(R3146="-",0,R3146))/100</f>
        <v>218.93</v>
      </c>
      <c r="H3146" s="82">
        <f t="array" ref="H3146">SUM(IF(Q3146="-",0,Q3146))/100</f>
        <v>540.91</v>
      </c>
      <c r="I3146" s="76">
        <v>5766044</v>
      </c>
      <c r="J3146" s="76" t="s">
        <v>311</v>
      </c>
      <c r="K3146" s="77">
        <v>40178</v>
      </c>
      <c r="L3146" s="76">
        <v>1008551</v>
      </c>
      <c r="M3146" s="76">
        <v>127732</v>
      </c>
      <c r="N3146" s="76">
        <v>3980</v>
      </c>
      <c r="O3146" s="76">
        <v>337</v>
      </c>
      <c r="P3146" s="76">
        <v>19151</v>
      </c>
      <c r="Q3146" s="76">
        <v>54091</v>
      </c>
      <c r="R3146" s="76">
        <v>2742</v>
      </c>
    </row>
    <row r="3147" spans="1:18">
      <c r="A3147" s="82">
        <f t="shared" ref="A3147:A3210" si="245">(B3147&amp;C3147)+0</f>
        <v>576604402008</v>
      </c>
      <c r="B3147" s="82" t="str">
        <f t="shared" ref="B3147:B3210" si="246">LEFT(I3147&amp;"00000000",8)</f>
        <v>57660440</v>
      </c>
      <c r="C3147" s="82">
        <f t="shared" ref="C3147:C3210" si="247">YEAR(K3147)</f>
        <v>2008</v>
      </c>
      <c r="D3147" s="82">
        <f t="shared" ref="D3147:D3210" si="248">IF(L3147="-",0,L3147/100)</f>
        <v>10086.24</v>
      </c>
      <c r="E3147" s="82">
        <f t="shared" ref="E3147:E3210" si="249">SUM(F3147:H3147)</f>
        <v>2068.9899999999998</v>
      </c>
      <c r="F3147" s="82">
        <f t="array" ref="F3147">SUM(IF(M3147:N3147="-",0,M3147:N3147),IF(O3147="-",0,-O3147))/100</f>
        <v>1310.45</v>
      </c>
      <c r="G3147" s="82">
        <f t="array" ref="G3147">SUM(IF(P3147="-",0,P3147),IF(R3147="-",0,R3147))/100</f>
        <v>219.09</v>
      </c>
      <c r="H3147" s="82">
        <f t="array" ref="H3147">SUM(IF(Q3147="-",0,Q3147))/100</f>
        <v>539.45000000000005</v>
      </c>
      <c r="I3147" s="76">
        <v>5766044</v>
      </c>
      <c r="J3147" s="76" t="s">
        <v>311</v>
      </c>
      <c r="K3147" s="77">
        <v>39813</v>
      </c>
      <c r="L3147" s="76">
        <v>1008624</v>
      </c>
      <c r="M3147" s="76">
        <v>128669</v>
      </c>
      <c r="N3147" s="76">
        <v>2411</v>
      </c>
      <c r="O3147" s="76">
        <v>35</v>
      </c>
      <c r="P3147" s="76">
        <v>19166</v>
      </c>
      <c r="Q3147" s="76">
        <v>53945</v>
      </c>
      <c r="R3147" s="76">
        <v>2743</v>
      </c>
    </row>
    <row r="3148" spans="1:18">
      <c r="A3148" s="82">
        <f t="shared" si="245"/>
        <v>576604402007</v>
      </c>
      <c r="B3148" s="82" t="str">
        <f t="shared" si="246"/>
        <v>57660440</v>
      </c>
      <c r="C3148" s="82">
        <f t="shared" si="247"/>
        <v>2007</v>
      </c>
      <c r="D3148" s="82">
        <f t="shared" si="248"/>
        <v>10086.200000000001</v>
      </c>
      <c r="E3148" s="82">
        <f t="shared" si="249"/>
        <v>2067.21</v>
      </c>
      <c r="F3148" s="82">
        <f t="array" ref="F3148">SUM(IF(M3148:N3148="-",0,M3148:N3148),IF(O3148="-",0,-O3148))/100</f>
        <v>1307.21</v>
      </c>
      <c r="G3148" s="82">
        <f t="array" ref="G3148">SUM(IF(P3148="-",0,P3148),IF(R3148="-",0,R3148))/100</f>
        <v>219.46</v>
      </c>
      <c r="H3148" s="82">
        <f t="array" ref="H3148">SUM(IF(Q3148="-",0,Q3148))/100</f>
        <v>540.54</v>
      </c>
      <c r="I3148" s="76">
        <v>5766044</v>
      </c>
      <c r="J3148" s="76" t="s">
        <v>311</v>
      </c>
      <c r="K3148" s="77">
        <v>39447</v>
      </c>
      <c r="L3148" s="76">
        <v>1008620</v>
      </c>
      <c r="M3148" s="76">
        <v>128342</v>
      </c>
      <c r="N3148" s="76">
        <v>2414</v>
      </c>
      <c r="O3148" s="76">
        <v>35</v>
      </c>
      <c r="P3148" s="76">
        <v>19202</v>
      </c>
      <c r="Q3148" s="76">
        <v>54054</v>
      </c>
      <c r="R3148" s="76">
        <v>2744</v>
      </c>
    </row>
    <row r="3149" spans="1:18">
      <c r="A3149" s="82">
        <f t="shared" si="245"/>
        <v>576604402006</v>
      </c>
      <c r="B3149" s="82" t="str">
        <f t="shared" si="246"/>
        <v>57660440</v>
      </c>
      <c r="C3149" s="82">
        <f t="shared" si="247"/>
        <v>2006</v>
      </c>
      <c r="D3149" s="82">
        <f t="shared" si="248"/>
        <v>10087.09</v>
      </c>
      <c r="E3149" s="82">
        <f t="shared" si="249"/>
        <v>2060.9899999999998</v>
      </c>
      <c r="F3149" s="82">
        <f t="array" ref="F3149">SUM(IF(M3149:N3149="-",0,M3149:N3149),IF(O3149="-",0,-O3149))/100</f>
        <v>1301.82</v>
      </c>
      <c r="G3149" s="82">
        <f t="array" ref="G3149">SUM(IF(P3149="-",0,P3149),IF(R3149="-",0,R3149))/100</f>
        <v>219.92</v>
      </c>
      <c r="H3149" s="82">
        <f t="array" ref="H3149">SUM(IF(Q3149="-",0,Q3149))/100</f>
        <v>539.25</v>
      </c>
      <c r="I3149" s="76">
        <v>5766044</v>
      </c>
      <c r="J3149" s="76" t="s">
        <v>311</v>
      </c>
      <c r="K3149" s="77">
        <v>39082</v>
      </c>
      <c r="L3149" s="76">
        <v>1008709</v>
      </c>
      <c r="M3149" s="76">
        <v>127804</v>
      </c>
      <c r="N3149" s="76">
        <v>2413</v>
      </c>
      <c r="O3149" s="76">
        <v>35</v>
      </c>
      <c r="P3149" s="76">
        <v>19248</v>
      </c>
      <c r="Q3149" s="76">
        <v>53925</v>
      </c>
      <c r="R3149" s="76">
        <v>2744</v>
      </c>
    </row>
    <row r="3150" spans="1:18">
      <c r="A3150" s="82">
        <f t="shared" si="245"/>
        <v>576604802015</v>
      </c>
      <c r="B3150" s="82" t="str">
        <f t="shared" si="246"/>
        <v>57660480</v>
      </c>
      <c r="C3150" s="82">
        <f t="shared" si="247"/>
        <v>2015</v>
      </c>
      <c r="D3150" s="82">
        <f t="shared" si="248"/>
        <v>3693.2</v>
      </c>
      <c r="E3150" s="82">
        <f t="shared" si="249"/>
        <v>885.06</v>
      </c>
      <c r="F3150" s="82">
        <f t="array" ref="F3150">SUM(IF(M3150:N3150="-",0,M3150:N3150),IF(O3150="-",0,-O3150))/100</f>
        <v>600.66999999999996</v>
      </c>
      <c r="G3150" s="82">
        <f t="array" ref="G3150">SUM(IF(P3150="-",0,P3150),IF(R3150="-",0,R3150))/100</f>
        <v>78.34</v>
      </c>
      <c r="H3150" s="82">
        <f t="array" ref="H3150">SUM(IF(Q3150="-",0,Q3150))/100</f>
        <v>206.05</v>
      </c>
      <c r="I3150" s="76">
        <v>5766048</v>
      </c>
      <c r="J3150" s="76" t="s">
        <v>312</v>
      </c>
      <c r="K3150" s="77">
        <v>42369</v>
      </c>
      <c r="L3150" s="76">
        <v>369320</v>
      </c>
      <c r="M3150" s="76">
        <v>58669</v>
      </c>
      <c r="N3150" s="76">
        <v>1398</v>
      </c>
      <c r="O3150" s="76">
        <v>0</v>
      </c>
      <c r="P3150" s="76">
        <v>7284</v>
      </c>
      <c r="Q3150" s="76">
        <v>20605</v>
      </c>
      <c r="R3150" s="76">
        <v>550</v>
      </c>
    </row>
    <row r="3151" spans="1:18">
      <c r="A3151" s="82">
        <f t="shared" si="245"/>
        <v>576604802014</v>
      </c>
      <c r="B3151" s="82" t="str">
        <f t="shared" si="246"/>
        <v>57660480</v>
      </c>
      <c r="C3151" s="82">
        <f t="shared" si="247"/>
        <v>2014</v>
      </c>
      <c r="D3151" s="82">
        <f t="shared" si="248"/>
        <v>3693.24</v>
      </c>
      <c r="E3151" s="82">
        <f t="shared" si="249"/>
        <v>879.88</v>
      </c>
      <c r="F3151" s="82">
        <f t="array" ref="F3151">SUM(IF(M3151:N3151="-",0,M3151:N3151),IF(O3151="-",0,-O3151))/100</f>
        <v>599.28</v>
      </c>
      <c r="G3151" s="82">
        <f t="array" ref="G3151">SUM(IF(P3151="-",0,P3151),IF(R3151="-",0,R3151))/100</f>
        <v>79.010000000000005</v>
      </c>
      <c r="H3151" s="82">
        <f t="array" ref="H3151">SUM(IF(Q3151="-",0,Q3151))/100</f>
        <v>201.59</v>
      </c>
      <c r="I3151" s="76">
        <v>5766048</v>
      </c>
      <c r="J3151" s="76" t="s">
        <v>312</v>
      </c>
      <c r="K3151" s="77">
        <v>42004</v>
      </c>
      <c r="L3151" s="76">
        <v>369324</v>
      </c>
      <c r="M3151" s="76">
        <v>58512</v>
      </c>
      <c r="N3151" s="76">
        <v>1416</v>
      </c>
      <c r="O3151" s="76" t="s">
        <v>19</v>
      </c>
      <c r="P3151" s="76">
        <v>7383</v>
      </c>
      <c r="Q3151" s="76">
        <v>20159</v>
      </c>
      <c r="R3151" s="76">
        <v>518</v>
      </c>
    </row>
    <row r="3152" spans="1:18">
      <c r="A3152" s="82">
        <f t="shared" si="245"/>
        <v>576604802013</v>
      </c>
      <c r="B3152" s="82" t="str">
        <f t="shared" si="246"/>
        <v>57660480</v>
      </c>
      <c r="C3152" s="82">
        <f t="shared" si="247"/>
        <v>2013</v>
      </c>
      <c r="D3152" s="82">
        <f t="shared" si="248"/>
        <v>3693.24</v>
      </c>
      <c r="E3152" s="82">
        <f t="shared" si="249"/>
        <v>872.71</v>
      </c>
      <c r="F3152" s="82">
        <f t="array" ref="F3152">SUM(IF(M3152:N3152="-",0,M3152:N3152),IF(O3152="-",0,-O3152))/100</f>
        <v>593.64</v>
      </c>
      <c r="G3152" s="82">
        <f t="array" ref="G3152">SUM(IF(P3152="-",0,P3152),IF(R3152="-",0,R3152))/100</f>
        <v>80.62</v>
      </c>
      <c r="H3152" s="82">
        <f t="array" ref="H3152">SUM(IF(Q3152="-",0,Q3152))/100</f>
        <v>198.45</v>
      </c>
      <c r="I3152" s="76">
        <v>5766048</v>
      </c>
      <c r="J3152" s="76" t="s">
        <v>312</v>
      </c>
      <c r="K3152" s="77">
        <v>41639</v>
      </c>
      <c r="L3152" s="76">
        <v>369324</v>
      </c>
      <c r="M3152" s="76">
        <v>58003</v>
      </c>
      <c r="N3152" s="76">
        <v>1361</v>
      </c>
      <c r="O3152" s="76" t="s">
        <v>19</v>
      </c>
      <c r="P3152" s="76">
        <v>7539</v>
      </c>
      <c r="Q3152" s="76">
        <v>19845</v>
      </c>
      <c r="R3152" s="76">
        <v>523</v>
      </c>
    </row>
    <row r="3153" spans="1:18">
      <c r="A3153" s="82">
        <f t="shared" si="245"/>
        <v>576604802012</v>
      </c>
      <c r="B3153" s="82" t="str">
        <f t="shared" si="246"/>
        <v>57660480</v>
      </c>
      <c r="C3153" s="82">
        <f t="shared" si="247"/>
        <v>2012</v>
      </c>
      <c r="D3153" s="82">
        <f t="shared" si="248"/>
        <v>3693.24</v>
      </c>
      <c r="E3153" s="82">
        <f t="shared" si="249"/>
        <v>864.74</v>
      </c>
      <c r="F3153" s="82">
        <f t="array" ref="F3153">SUM(IF(M3153:N3153="-",0,M3153:N3153),IF(O3153="-",0,-O3153))/100</f>
        <v>589.6</v>
      </c>
      <c r="G3153" s="82">
        <f t="array" ref="G3153">SUM(IF(P3153="-",0,P3153),IF(R3153="-",0,R3153))/100</f>
        <v>78.540000000000006</v>
      </c>
      <c r="H3153" s="82">
        <f t="array" ref="H3153">SUM(IF(Q3153="-",0,Q3153))/100</f>
        <v>196.6</v>
      </c>
      <c r="I3153" s="76">
        <v>5766048</v>
      </c>
      <c r="J3153" s="76" t="s">
        <v>312</v>
      </c>
      <c r="K3153" s="77">
        <v>41274</v>
      </c>
      <c r="L3153" s="76">
        <v>369324</v>
      </c>
      <c r="M3153" s="76">
        <v>57850</v>
      </c>
      <c r="N3153" s="76">
        <v>1110</v>
      </c>
      <c r="O3153" s="76">
        <v>0</v>
      </c>
      <c r="P3153" s="76">
        <v>7332</v>
      </c>
      <c r="Q3153" s="76">
        <v>19660</v>
      </c>
      <c r="R3153" s="76">
        <v>522</v>
      </c>
    </row>
    <row r="3154" spans="1:18">
      <c r="A3154" s="82">
        <f t="shared" si="245"/>
        <v>576604802011</v>
      </c>
      <c r="B3154" s="82" t="str">
        <f t="shared" si="246"/>
        <v>57660480</v>
      </c>
      <c r="C3154" s="82">
        <f t="shared" si="247"/>
        <v>2011</v>
      </c>
      <c r="D3154" s="82">
        <f t="shared" si="248"/>
        <v>3693.24</v>
      </c>
      <c r="E3154" s="82">
        <f t="shared" si="249"/>
        <v>864.60000000000014</v>
      </c>
      <c r="F3154" s="82">
        <f t="array" ref="F3154">SUM(IF(M3154:N3154="-",0,M3154:N3154),IF(O3154="-",0,-O3154))/100</f>
        <v>587.21</v>
      </c>
      <c r="G3154" s="82">
        <f t="array" ref="G3154">SUM(IF(P3154="-",0,P3154),IF(R3154="-",0,R3154))/100</f>
        <v>81.19</v>
      </c>
      <c r="H3154" s="82">
        <f t="array" ref="H3154">SUM(IF(Q3154="-",0,Q3154))/100</f>
        <v>196.2</v>
      </c>
      <c r="I3154" s="76">
        <v>5766048</v>
      </c>
      <c r="J3154" s="76" t="s">
        <v>312</v>
      </c>
      <c r="K3154" s="77">
        <v>40908</v>
      </c>
      <c r="L3154" s="76">
        <v>369324</v>
      </c>
      <c r="M3154" s="76">
        <v>57611</v>
      </c>
      <c r="N3154" s="76">
        <v>1110</v>
      </c>
      <c r="O3154" s="76">
        <v>0</v>
      </c>
      <c r="P3154" s="76">
        <v>7597</v>
      </c>
      <c r="Q3154" s="76">
        <v>19620</v>
      </c>
      <c r="R3154" s="76">
        <v>522</v>
      </c>
    </row>
    <row r="3155" spans="1:18">
      <c r="A3155" s="82">
        <f t="shared" si="245"/>
        <v>576604802010</v>
      </c>
      <c r="B3155" s="82" t="str">
        <f t="shared" si="246"/>
        <v>57660480</v>
      </c>
      <c r="C3155" s="82">
        <f t="shared" si="247"/>
        <v>2010</v>
      </c>
      <c r="D3155" s="82">
        <f t="shared" si="248"/>
        <v>3693.24</v>
      </c>
      <c r="E3155" s="82">
        <f t="shared" si="249"/>
        <v>854.85</v>
      </c>
      <c r="F3155" s="82">
        <f t="array" ref="F3155">SUM(IF(M3155:N3155="-",0,M3155:N3155),IF(O3155="-",0,-O3155))/100</f>
        <v>579.75</v>
      </c>
      <c r="G3155" s="82">
        <f t="array" ref="G3155">SUM(IF(P3155="-",0,P3155),IF(R3155="-",0,R3155))/100</f>
        <v>80.59</v>
      </c>
      <c r="H3155" s="82">
        <f t="array" ref="H3155">SUM(IF(Q3155="-",0,Q3155))/100</f>
        <v>194.51</v>
      </c>
      <c r="I3155" s="76">
        <v>5766048</v>
      </c>
      <c r="J3155" s="76" t="s">
        <v>312</v>
      </c>
      <c r="K3155" s="77">
        <v>40543</v>
      </c>
      <c r="L3155" s="76">
        <v>369324</v>
      </c>
      <c r="M3155" s="76">
        <v>56958</v>
      </c>
      <c r="N3155" s="76">
        <v>1017</v>
      </c>
      <c r="O3155" s="76">
        <v>0</v>
      </c>
      <c r="P3155" s="76">
        <v>7536</v>
      </c>
      <c r="Q3155" s="76">
        <v>19451</v>
      </c>
      <c r="R3155" s="76">
        <v>523</v>
      </c>
    </row>
    <row r="3156" spans="1:18">
      <c r="A3156" s="82">
        <f t="shared" si="245"/>
        <v>576604802009</v>
      </c>
      <c r="B3156" s="82" t="str">
        <f t="shared" si="246"/>
        <v>57660480</v>
      </c>
      <c r="C3156" s="82">
        <f t="shared" si="247"/>
        <v>2009</v>
      </c>
      <c r="D3156" s="82">
        <f t="shared" si="248"/>
        <v>3693.24</v>
      </c>
      <c r="E3156" s="82">
        <f t="shared" si="249"/>
        <v>852.79</v>
      </c>
      <c r="F3156" s="82">
        <f t="array" ref="F3156">SUM(IF(M3156:N3156="-",0,M3156:N3156),IF(O3156="-",0,-O3156))/100</f>
        <v>578.1</v>
      </c>
      <c r="G3156" s="82">
        <f t="array" ref="G3156">SUM(IF(P3156="-",0,P3156),IF(R3156="-",0,R3156))/100</f>
        <v>80.37</v>
      </c>
      <c r="H3156" s="82">
        <f t="array" ref="H3156">SUM(IF(Q3156="-",0,Q3156))/100</f>
        <v>194.32</v>
      </c>
      <c r="I3156" s="76">
        <v>5766048</v>
      </c>
      <c r="J3156" s="76" t="s">
        <v>312</v>
      </c>
      <c r="K3156" s="77">
        <v>40178</v>
      </c>
      <c r="L3156" s="76">
        <v>369324</v>
      </c>
      <c r="M3156" s="76">
        <v>56807</v>
      </c>
      <c r="N3156" s="76">
        <v>1003</v>
      </c>
      <c r="O3156" s="76" t="s">
        <v>19</v>
      </c>
      <c r="P3156" s="76">
        <v>7514</v>
      </c>
      <c r="Q3156" s="76">
        <v>19432</v>
      </c>
      <c r="R3156" s="76">
        <v>523</v>
      </c>
    </row>
    <row r="3157" spans="1:18">
      <c r="A3157" s="82">
        <f t="shared" si="245"/>
        <v>576604802008</v>
      </c>
      <c r="B3157" s="82" t="str">
        <f t="shared" si="246"/>
        <v>57660480</v>
      </c>
      <c r="C3157" s="82">
        <f t="shared" si="247"/>
        <v>2008</v>
      </c>
      <c r="D3157" s="82">
        <f t="shared" si="248"/>
        <v>3694.05</v>
      </c>
      <c r="E3157" s="82">
        <f t="shared" si="249"/>
        <v>846.44</v>
      </c>
      <c r="F3157" s="82">
        <f t="array" ref="F3157">SUM(IF(M3157:N3157="-",0,M3157:N3157),IF(O3157="-",0,-O3157))/100</f>
        <v>571.59</v>
      </c>
      <c r="G3157" s="82">
        <f t="array" ref="G3157">SUM(IF(P3157="-",0,P3157),IF(R3157="-",0,R3157))/100</f>
        <v>80.53</v>
      </c>
      <c r="H3157" s="82">
        <f t="array" ref="H3157">SUM(IF(Q3157="-",0,Q3157))/100</f>
        <v>194.32</v>
      </c>
      <c r="I3157" s="76">
        <v>5766048</v>
      </c>
      <c r="J3157" s="76" t="s">
        <v>312</v>
      </c>
      <c r="K3157" s="77">
        <v>39813</v>
      </c>
      <c r="L3157" s="76">
        <v>369405</v>
      </c>
      <c r="M3157" s="76">
        <v>56763</v>
      </c>
      <c r="N3157" s="76">
        <v>396</v>
      </c>
      <c r="O3157" s="76" t="s">
        <v>19</v>
      </c>
      <c r="P3157" s="76">
        <v>7530</v>
      </c>
      <c r="Q3157" s="76">
        <v>19432</v>
      </c>
      <c r="R3157" s="76">
        <v>523</v>
      </c>
    </row>
    <row r="3158" spans="1:18">
      <c r="A3158" s="82">
        <f t="shared" si="245"/>
        <v>576604802007</v>
      </c>
      <c r="B3158" s="82" t="str">
        <f t="shared" si="246"/>
        <v>57660480</v>
      </c>
      <c r="C3158" s="82">
        <f t="shared" si="247"/>
        <v>2007</v>
      </c>
      <c r="D3158" s="82">
        <f t="shared" si="248"/>
        <v>3694.05</v>
      </c>
      <c r="E3158" s="82">
        <f t="shared" si="249"/>
        <v>845.82</v>
      </c>
      <c r="F3158" s="82">
        <f t="array" ref="F3158">SUM(IF(M3158:N3158="-",0,M3158:N3158),IF(O3158="-",0,-O3158))/100</f>
        <v>571.07000000000005</v>
      </c>
      <c r="G3158" s="82">
        <f t="array" ref="G3158">SUM(IF(P3158="-",0,P3158),IF(R3158="-",0,R3158))/100</f>
        <v>80.599999999999994</v>
      </c>
      <c r="H3158" s="82">
        <f t="array" ref="H3158">SUM(IF(Q3158="-",0,Q3158))/100</f>
        <v>194.15</v>
      </c>
      <c r="I3158" s="76">
        <v>5766048</v>
      </c>
      <c r="J3158" s="76" t="s">
        <v>312</v>
      </c>
      <c r="K3158" s="77">
        <v>39447</v>
      </c>
      <c r="L3158" s="76">
        <v>369405</v>
      </c>
      <c r="M3158" s="76">
        <v>56711</v>
      </c>
      <c r="N3158" s="76">
        <v>396</v>
      </c>
      <c r="O3158" s="76" t="s">
        <v>19</v>
      </c>
      <c r="P3158" s="76">
        <v>7537</v>
      </c>
      <c r="Q3158" s="76">
        <v>19415</v>
      </c>
      <c r="R3158" s="76">
        <v>523</v>
      </c>
    </row>
    <row r="3159" spans="1:18">
      <c r="A3159" s="82">
        <f t="shared" si="245"/>
        <v>576604802006</v>
      </c>
      <c r="B3159" s="82" t="str">
        <f t="shared" si="246"/>
        <v>57660480</v>
      </c>
      <c r="C3159" s="82">
        <f t="shared" si="247"/>
        <v>2006</v>
      </c>
      <c r="D3159" s="82">
        <f t="shared" si="248"/>
        <v>3694.06</v>
      </c>
      <c r="E3159" s="82">
        <f t="shared" si="249"/>
        <v>841.63000000000011</v>
      </c>
      <c r="F3159" s="82">
        <f t="array" ref="F3159">SUM(IF(M3159:N3159="-",0,M3159:N3159),IF(O3159="-",0,-O3159))/100</f>
        <v>567.20000000000005</v>
      </c>
      <c r="G3159" s="82">
        <f t="array" ref="G3159">SUM(IF(P3159="-",0,P3159),IF(R3159="-",0,R3159))/100</f>
        <v>81.489999999999995</v>
      </c>
      <c r="H3159" s="82">
        <f t="array" ref="H3159">SUM(IF(Q3159="-",0,Q3159))/100</f>
        <v>192.94</v>
      </c>
      <c r="I3159" s="76">
        <v>5766048</v>
      </c>
      <c r="J3159" s="76" t="s">
        <v>312</v>
      </c>
      <c r="K3159" s="77">
        <v>39082</v>
      </c>
      <c r="L3159" s="76">
        <v>369406</v>
      </c>
      <c r="M3159" s="76">
        <v>56327</v>
      </c>
      <c r="N3159" s="76">
        <v>393</v>
      </c>
      <c r="O3159" s="76" t="s">
        <v>19</v>
      </c>
      <c r="P3159" s="76">
        <v>7626</v>
      </c>
      <c r="Q3159" s="76">
        <v>19294</v>
      </c>
      <c r="R3159" s="76">
        <v>523</v>
      </c>
    </row>
    <row r="3160" spans="1:18">
      <c r="A3160" s="82">
        <f t="shared" si="245"/>
        <v>576605202015</v>
      </c>
      <c r="B3160" s="82" t="str">
        <f t="shared" si="246"/>
        <v>57660520</v>
      </c>
      <c r="C3160" s="82">
        <f t="shared" si="247"/>
        <v>2015</v>
      </c>
      <c r="D3160" s="82">
        <f t="shared" si="248"/>
        <v>8863.84</v>
      </c>
      <c r="E3160" s="82">
        <f t="shared" si="249"/>
        <v>985.15</v>
      </c>
      <c r="F3160" s="82">
        <f t="array" ref="F3160">SUM(IF(M3160:N3160="-",0,M3160:N3160),IF(O3160="-",0,-O3160))/100</f>
        <v>419.45</v>
      </c>
      <c r="G3160" s="82">
        <f t="array" ref="G3160">SUM(IF(P3160="-",0,P3160),IF(R3160="-",0,R3160))/100</f>
        <v>146.72</v>
      </c>
      <c r="H3160" s="82">
        <f t="array" ref="H3160">SUM(IF(Q3160="-",0,Q3160))/100</f>
        <v>418.98</v>
      </c>
      <c r="I3160" s="76">
        <v>5766052</v>
      </c>
      <c r="J3160" s="76" t="s">
        <v>313</v>
      </c>
      <c r="K3160" s="77">
        <v>42369</v>
      </c>
      <c r="L3160" s="76">
        <v>886384</v>
      </c>
      <c r="M3160" s="76">
        <v>41043</v>
      </c>
      <c r="N3160" s="76">
        <v>1305</v>
      </c>
      <c r="O3160" s="76">
        <v>403</v>
      </c>
      <c r="P3160" s="76">
        <v>13844</v>
      </c>
      <c r="Q3160" s="76">
        <v>41898</v>
      </c>
      <c r="R3160" s="76">
        <v>828</v>
      </c>
    </row>
    <row r="3161" spans="1:18">
      <c r="A3161" s="82">
        <f t="shared" si="245"/>
        <v>576605202014</v>
      </c>
      <c r="B3161" s="82" t="str">
        <f t="shared" si="246"/>
        <v>57660520</v>
      </c>
      <c r="C3161" s="82">
        <f t="shared" si="247"/>
        <v>2014</v>
      </c>
      <c r="D3161" s="82">
        <f t="shared" si="248"/>
        <v>8863.84</v>
      </c>
      <c r="E3161" s="82">
        <f t="shared" si="249"/>
        <v>973.1400000000001</v>
      </c>
      <c r="F3161" s="82">
        <f t="array" ref="F3161">SUM(IF(M3161:N3161="-",0,M3161:N3161),IF(O3161="-",0,-O3161))/100</f>
        <v>423.56</v>
      </c>
      <c r="G3161" s="82">
        <f t="array" ref="G3161">SUM(IF(P3161="-",0,P3161),IF(R3161="-",0,R3161))/100</f>
        <v>132.16</v>
      </c>
      <c r="H3161" s="82">
        <f t="array" ref="H3161">SUM(IF(Q3161="-",0,Q3161))/100</f>
        <v>417.42</v>
      </c>
      <c r="I3161" s="76">
        <v>5766052</v>
      </c>
      <c r="J3161" s="76" t="s">
        <v>313</v>
      </c>
      <c r="K3161" s="77">
        <v>42004</v>
      </c>
      <c r="L3161" s="76">
        <v>886384</v>
      </c>
      <c r="M3161" s="76">
        <v>41276</v>
      </c>
      <c r="N3161" s="76">
        <v>1539</v>
      </c>
      <c r="O3161" s="76">
        <v>459</v>
      </c>
      <c r="P3161" s="76">
        <v>12452</v>
      </c>
      <c r="Q3161" s="76">
        <v>41742</v>
      </c>
      <c r="R3161" s="76">
        <v>764</v>
      </c>
    </row>
    <row r="3162" spans="1:18">
      <c r="A3162" s="82">
        <f t="shared" si="245"/>
        <v>576605202013</v>
      </c>
      <c r="B3162" s="82" t="str">
        <f t="shared" si="246"/>
        <v>57660520</v>
      </c>
      <c r="C3162" s="82">
        <f t="shared" si="247"/>
        <v>2013</v>
      </c>
      <c r="D3162" s="82">
        <f t="shared" si="248"/>
        <v>8863.84</v>
      </c>
      <c r="E3162" s="82">
        <f t="shared" si="249"/>
        <v>985</v>
      </c>
      <c r="F3162" s="82">
        <f t="array" ref="F3162">SUM(IF(M3162:N3162="-",0,M3162:N3162),IF(O3162="-",0,-O3162))/100</f>
        <v>438.83</v>
      </c>
      <c r="G3162" s="82">
        <f t="array" ref="G3162">SUM(IF(P3162="-",0,P3162),IF(R3162="-",0,R3162))/100</f>
        <v>115.41</v>
      </c>
      <c r="H3162" s="82">
        <f t="array" ref="H3162">SUM(IF(Q3162="-",0,Q3162))/100</f>
        <v>430.76</v>
      </c>
      <c r="I3162" s="76">
        <v>5766052</v>
      </c>
      <c r="J3162" s="76" t="s">
        <v>313</v>
      </c>
      <c r="K3162" s="77">
        <v>41639</v>
      </c>
      <c r="L3162" s="76">
        <v>886384</v>
      </c>
      <c r="M3162" s="76">
        <v>42236</v>
      </c>
      <c r="N3162" s="76">
        <v>2013</v>
      </c>
      <c r="O3162" s="76">
        <v>366</v>
      </c>
      <c r="P3162" s="76">
        <v>10719</v>
      </c>
      <c r="Q3162" s="76">
        <v>43076</v>
      </c>
      <c r="R3162" s="76">
        <v>822</v>
      </c>
    </row>
    <row r="3163" spans="1:18">
      <c r="A3163" s="82">
        <f t="shared" si="245"/>
        <v>576605202012</v>
      </c>
      <c r="B3163" s="82" t="str">
        <f t="shared" si="246"/>
        <v>57660520</v>
      </c>
      <c r="C3163" s="82">
        <f t="shared" si="247"/>
        <v>2012</v>
      </c>
      <c r="D3163" s="82">
        <f t="shared" si="248"/>
        <v>8863.84</v>
      </c>
      <c r="E3163" s="82">
        <f t="shared" si="249"/>
        <v>978.3599999999999</v>
      </c>
      <c r="F3163" s="82">
        <f t="array" ref="F3163">SUM(IF(M3163:N3163="-",0,M3163:N3163),IF(O3163="-",0,-O3163))/100</f>
        <v>437.78</v>
      </c>
      <c r="G3163" s="82">
        <f t="array" ref="G3163">SUM(IF(P3163="-",0,P3163),IF(R3163="-",0,R3163))/100</f>
        <v>114.74</v>
      </c>
      <c r="H3163" s="82">
        <f t="array" ref="H3163">SUM(IF(Q3163="-",0,Q3163))/100</f>
        <v>425.84</v>
      </c>
      <c r="I3163" s="76">
        <v>5766052</v>
      </c>
      <c r="J3163" s="76" t="s">
        <v>313</v>
      </c>
      <c r="K3163" s="77">
        <v>41274</v>
      </c>
      <c r="L3163" s="76">
        <v>886384</v>
      </c>
      <c r="M3163" s="76">
        <v>42115</v>
      </c>
      <c r="N3163" s="76">
        <v>2029</v>
      </c>
      <c r="O3163" s="76">
        <v>366</v>
      </c>
      <c r="P3163" s="76">
        <v>10652</v>
      </c>
      <c r="Q3163" s="76">
        <v>42584</v>
      </c>
      <c r="R3163" s="76">
        <v>822</v>
      </c>
    </row>
    <row r="3164" spans="1:18">
      <c r="A3164" s="82">
        <f t="shared" si="245"/>
        <v>576605202011</v>
      </c>
      <c r="B3164" s="82" t="str">
        <f t="shared" si="246"/>
        <v>57660520</v>
      </c>
      <c r="C3164" s="82">
        <f t="shared" si="247"/>
        <v>2011</v>
      </c>
      <c r="D3164" s="82">
        <f t="shared" si="248"/>
        <v>8863.84</v>
      </c>
      <c r="E3164" s="82">
        <f t="shared" si="249"/>
        <v>978.28</v>
      </c>
      <c r="F3164" s="82">
        <f t="array" ref="F3164">SUM(IF(M3164:N3164="-",0,M3164:N3164),IF(O3164="-",0,-O3164))/100</f>
        <v>439.4</v>
      </c>
      <c r="G3164" s="82">
        <f t="array" ref="G3164">SUM(IF(P3164="-",0,P3164),IF(R3164="-",0,R3164))/100</f>
        <v>113.33</v>
      </c>
      <c r="H3164" s="82">
        <f t="array" ref="H3164">SUM(IF(Q3164="-",0,Q3164))/100</f>
        <v>425.55</v>
      </c>
      <c r="I3164" s="76">
        <v>5766052</v>
      </c>
      <c r="J3164" s="76" t="s">
        <v>313</v>
      </c>
      <c r="K3164" s="77">
        <v>40908</v>
      </c>
      <c r="L3164" s="76">
        <v>886384</v>
      </c>
      <c r="M3164" s="76">
        <v>42149</v>
      </c>
      <c r="N3164" s="76">
        <v>2157</v>
      </c>
      <c r="O3164" s="76">
        <v>366</v>
      </c>
      <c r="P3164" s="76">
        <v>10511</v>
      </c>
      <c r="Q3164" s="76">
        <v>42555</v>
      </c>
      <c r="R3164" s="76">
        <v>822</v>
      </c>
    </row>
    <row r="3165" spans="1:18">
      <c r="A3165" s="82">
        <f t="shared" si="245"/>
        <v>576605202010</v>
      </c>
      <c r="B3165" s="82" t="str">
        <f t="shared" si="246"/>
        <v>57660520</v>
      </c>
      <c r="C3165" s="82">
        <f t="shared" si="247"/>
        <v>2010</v>
      </c>
      <c r="D3165" s="82">
        <f t="shared" si="248"/>
        <v>8863.84</v>
      </c>
      <c r="E3165" s="82">
        <f t="shared" si="249"/>
        <v>975.24</v>
      </c>
      <c r="F3165" s="82">
        <f t="array" ref="F3165">SUM(IF(M3165:N3165="-",0,M3165:N3165),IF(O3165="-",0,-O3165))/100</f>
        <v>434.46</v>
      </c>
      <c r="G3165" s="82">
        <f t="array" ref="G3165">SUM(IF(P3165="-",0,P3165),IF(R3165="-",0,R3165))/100</f>
        <v>115.29</v>
      </c>
      <c r="H3165" s="82">
        <f t="array" ref="H3165">SUM(IF(Q3165="-",0,Q3165))/100</f>
        <v>425.49</v>
      </c>
      <c r="I3165" s="76">
        <v>5766052</v>
      </c>
      <c r="J3165" s="76" t="s">
        <v>313</v>
      </c>
      <c r="K3165" s="77">
        <v>40543</v>
      </c>
      <c r="L3165" s="76">
        <v>886384</v>
      </c>
      <c r="M3165" s="76">
        <v>41655</v>
      </c>
      <c r="N3165" s="76">
        <v>2157</v>
      </c>
      <c r="O3165" s="76">
        <v>366</v>
      </c>
      <c r="P3165" s="76">
        <v>10707</v>
      </c>
      <c r="Q3165" s="76">
        <v>42549</v>
      </c>
      <c r="R3165" s="76">
        <v>822</v>
      </c>
    </row>
    <row r="3166" spans="1:18">
      <c r="A3166" s="82">
        <f t="shared" si="245"/>
        <v>576605202009</v>
      </c>
      <c r="B3166" s="82" t="str">
        <f t="shared" si="246"/>
        <v>57660520</v>
      </c>
      <c r="C3166" s="82">
        <f t="shared" si="247"/>
        <v>2009</v>
      </c>
      <c r="D3166" s="82">
        <f t="shared" si="248"/>
        <v>8863.85</v>
      </c>
      <c r="E3166" s="82">
        <f t="shared" si="249"/>
        <v>973.99</v>
      </c>
      <c r="F3166" s="82">
        <f t="array" ref="F3166">SUM(IF(M3166:N3166="-",0,M3166:N3166),IF(O3166="-",0,-O3166))/100</f>
        <v>433.05</v>
      </c>
      <c r="G3166" s="82">
        <f t="array" ref="G3166">SUM(IF(P3166="-",0,P3166),IF(R3166="-",0,R3166))/100</f>
        <v>115.39</v>
      </c>
      <c r="H3166" s="82">
        <f t="array" ref="H3166">SUM(IF(Q3166="-",0,Q3166))/100</f>
        <v>425.55</v>
      </c>
      <c r="I3166" s="76">
        <v>5766052</v>
      </c>
      <c r="J3166" s="76" t="s">
        <v>313</v>
      </c>
      <c r="K3166" s="77">
        <v>40178</v>
      </c>
      <c r="L3166" s="76">
        <v>886385</v>
      </c>
      <c r="M3166" s="76">
        <v>41523</v>
      </c>
      <c r="N3166" s="76">
        <v>2148</v>
      </c>
      <c r="O3166" s="76">
        <v>366</v>
      </c>
      <c r="P3166" s="76">
        <v>10717</v>
      </c>
      <c r="Q3166" s="76">
        <v>42555</v>
      </c>
      <c r="R3166" s="76">
        <v>822</v>
      </c>
    </row>
    <row r="3167" spans="1:18">
      <c r="A3167" s="82">
        <f t="shared" si="245"/>
        <v>576605202008</v>
      </c>
      <c r="B3167" s="82" t="str">
        <f t="shared" si="246"/>
        <v>57660520</v>
      </c>
      <c r="C3167" s="82">
        <f t="shared" si="247"/>
        <v>2008</v>
      </c>
      <c r="D3167" s="82">
        <f t="shared" si="248"/>
        <v>8861.51</v>
      </c>
      <c r="E3167" s="82">
        <f t="shared" si="249"/>
        <v>972.96</v>
      </c>
      <c r="F3167" s="82">
        <f t="array" ref="F3167">SUM(IF(M3167:N3167="-",0,M3167:N3167),IF(O3167="-",0,-O3167))/100</f>
        <v>431.94</v>
      </c>
      <c r="G3167" s="82">
        <f t="array" ref="G3167">SUM(IF(P3167="-",0,P3167),IF(R3167="-",0,R3167))/100</f>
        <v>115.28</v>
      </c>
      <c r="H3167" s="82">
        <f t="array" ref="H3167">SUM(IF(Q3167="-",0,Q3167))/100</f>
        <v>425.74</v>
      </c>
      <c r="I3167" s="76">
        <v>5766052</v>
      </c>
      <c r="J3167" s="76" t="s">
        <v>313</v>
      </c>
      <c r="K3167" s="77">
        <v>39813</v>
      </c>
      <c r="L3167" s="76">
        <v>886151</v>
      </c>
      <c r="M3167" s="76">
        <v>41837</v>
      </c>
      <c r="N3167" s="76">
        <v>1724</v>
      </c>
      <c r="O3167" s="76">
        <v>367</v>
      </c>
      <c r="P3167" s="76">
        <v>10707</v>
      </c>
      <c r="Q3167" s="76">
        <v>42574</v>
      </c>
      <c r="R3167" s="76">
        <v>821</v>
      </c>
    </row>
    <row r="3168" spans="1:18">
      <c r="A3168" s="82">
        <f t="shared" si="245"/>
        <v>576605202007</v>
      </c>
      <c r="B3168" s="82" t="str">
        <f t="shared" si="246"/>
        <v>57660520</v>
      </c>
      <c r="C3168" s="82">
        <f t="shared" si="247"/>
        <v>2007</v>
      </c>
      <c r="D3168" s="82">
        <f t="shared" si="248"/>
        <v>8861.52</v>
      </c>
      <c r="E3168" s="82">
        <f t="shared" si="249"/>
        <v>971.49</v>
      </c>
      <c r="F3168" s="82">
        <f t="array" ref="F3168">SUM(IF(M3168:N3168="-",0,M3168:N3168),IF(O3168="-",0,-O3168))/100</f>
        <v>431.38</v>
      </c>
      <c r="G3168" s="82">
        <f t="array" ref="G3168">SUM(IF(P3168="-",0,P3168),IF(R3168="-",0,R3168))/100</f>
        <v>115.36</v>
      </c>
      <c r="H3168" s="82">
        <f t="array" ref="H3168">SUM(IF(Q3168="-",0,Q3168))/100</f>
        <v>424.75</v>
      </c>
      <c r="I3168" s="76">
        <v>5766052</v>
      </c>
      <c r="J3168" s="76" t="s">
        <v>313</v>
      </c>
      <c r="K3168" s="77">
        <v>39447</v>
      </c>
      <c r="L3168" s="76">
        <v>886152</v>
      </c>
      <c r="M3168" s="76">
        <v>41813</v>
      </c>
      <c r="N3168" s="76">
        <v>1692</v>
      </c>
      <c r="O3168" s="76">
        <v>367</v>
      </c>
      <c r="P3168" s="76">
        <v>10715</v>
      </c>
      <c r="Q3168" s="76">
        <v>42475</v>
      </c>
      <c r="R3168" s="76">
        <v>821</v>
      </c>
    </row>
    <row r="3169" spans="1:18">
      <c r="A3169" s="82">
        <f t="shared" si="245"/>
        <v>576605202006</v>
      </c>
      <c r="B3169" s="82" t="str">
        <f t="shared" si="246"/>
        <v>57660520</v>
      </c>
      <c r="C3169" s="82">
        <f t="shared" si="247"/>
        <v>2006</v>
      </c>
      <c r="D3169" s="82">
        <f t="shared" si="248"/>
        <v>8860.98</v>
      </c>
      <c r="E3169" s="82">
        <f t="shared" si="249"/>
        <v>968.47</v>
      </c>
      <c r="F3169" s="82">
        <f t="array" ref="F3169">SUM(IF(M3169:N3169="-",0,M3169:N3169),IF(O3169="-",0,-O3169))/100</f>
        <v>428.34</v>
      </c>
      <c r="G3169" s="82">
        <f t="array" ref="G3169">SUM(IF(P3169="-",0,P3169),IF(R3169="-",0,R3169))/100</f>
        <v>115.56</v>
      </c>
      <c r="H3169" s="82">
        <f t="array" ref="H3169">SUM(IF(Q3169="-",0,Q3169))/100</f>
        <v>424.57</v>
      </c>
      <c r="I3169" s="76">
        <v>5766052</v>
      </c>
      <c r="J3169" s="76" t="s">
        <v>313</v>
      </c>
      <c r="K3169" s="77">
        <v>39082</v>
      </c>
      <c r="L3169" s="76">
        <v>886098</v>
      </c>
      <c r="M3169" s="76">
        <v>41509</v>
      </c>
      <c r="N3169" s="76">
        <v>1692</v>
      </c>
      <c r="O3169" s="76">
        <v>367</v>
      </c>
      <c r="P3169" s="76">
        <v>10735</v>
      </c>
      <c r="Q3169" s="76">
        <v>42457</v>
      </c>
      <c r="R3169" s="76">
        <v>821</v>
      </c>
    </row>
    <row r="3170" spans="1:18">
      <c r="A3170" s="82">
        <f t="shared" si="245"/>
        <v>576605602015</v>
      </c>
      <c r="B3170" s="82" t="str">
        <f t="shared" si="246"/>
        <v>57660560</v>
      </c>
      <c r="C3170" s="82">
        <f t="shared" si="247"/>
        <v>2015</v>
      </c>
      <c r="D3170" s="82">
        <f t="shared" si="248"/>
        <v>3269.46</v>
      </c>
      <c r="E3170" s="82">
        <f t="shared" si="249"/>
        <v>866.03</v>
      </c>
      <c r="F3170" s="82">
        <f t="array" ref="F3170">SUM(IF(M3170:N3170="-",0,M3170:N3170),IF(O3170="-",0,-O3170))/100</f>
        <v>459.7</v>
      </c>
      <c r="G3170" s="82">
        <f t="array" ref="G3170">SUM(IF(P3170="-",0,P3170),IF(R3170="-",0,R3170))/100</f>
        <v>145.22999999999999</v>
      </c>
      <c r="H3170" s="82">
        <f t="array" ref="H3170">SUM(IF(Q3170="-",0,Q3170))/100</f>
        <v>261.10000000000002</v>
      </c>
      <c r="I3170" s="76">
        <v>5766056</v>
      </c>
      <c r="J3170" s="76" t="s">
        <v>314</v>
      </c>
      <c r="K3170" s="77">
        <v>42369</v>
      </c>
      <c r="L3170" s="76">
        <v>326946</v>
      </c>
      <c r="M3170" s="76">
        <v>45310</v>
      </c>
      <c r="N3170" s="76">
        <v>1772</v>
      </c>
      <c r="O3170" s="76">
        <v>1112</v>
      </c>
      <c r="P3170" s="76">
        <v>13816</v>
      </c>
      <c r="Q3170" s="76">
        <v>26110</v>
      </c>
      <c r="R3170" s="76">
        <v>707</v>
      </c>
    </row>
    <row r="3171" spans="1:18">
      <c r="A3171" s="82">
        <f t="shared" si="245"/>
        <v>576605602014</v>
      </c>
      <c r="B3171" s="82" t="str">
        <f t="shared" si="246"/>
        <v>57660560</v>
      </c>
      <c r="C3171" s="82">
        <f t="shared" si="247"/>
        <v>2014</v>
      </c>
      <c r="D3171" s="82">
        <f t="shared" si="248"/>
        <v>3269.46</v>
      </c>
      <c r="E3171" s="82">
        <f t="shared" si="249"/>
        <v>862.68</v>
      </c>
      <c r="F3171" s="82">
        <f t="array" ref="F3171">SUM(IF(M3171:N3171="-",0,M3171:N3171),IF(O3171="-",0,-O3171))/100</f>
        <v>456.25</v>
      </c>
      <c r="G3171" s="82">
        <f t="array" ref="G3171">SUM(IF(P3171="-",0,P3171),IF(R3171="-",0,R3171))/100</f>
        <v>145.66999999999999</v>
      </c>
      <c r="H3171" s="82">
        <f t="array" ref="H3171">SUM(IF(Q3171="-",0,Q3171))/100</f>
        <v>260.76</v>
      </c>
      <c r="I3171" s="76">
        <v>5766056</v>
      </c>
      <c r="J3171" s="76" t="s">
        <v>314</v>
      </c>
      <c r="K3171" s="77">
        <v>42004</v>
      </c>
      <c r="L3171" s="76">
        <v>326946</v>
      </c>
      <c r="M3171" s="76">
        <v>44965</v>
      </c>
      <c r="N3171" s="76">
        <v>1773</v>
      </c>
      <c r="O3171" s="76">
        <v>1113</v>
      </c>
      <c r="P3171" s="76">
        <v>13860</v>
      </c>
      <c r="Q3171" s="76">
        <v>26076</v>
      </c>
      <c r="R3171" s="76">
        <v>707</v>
      </c>
    </row>
    <row r="3172" spans="1:18">
      <c r="A3172" s="82">
        <f t="shared" si="245"/>
        <v>576605602013</v>
      </c>
      <c r="B3172" s="82" t="str">
        <f t="shared" si="246"/>
        <v>57660560</v>
      </c>
      <c r="C3172" s="82">
        <f t="shared" si="247"/>
        <v>2013</v>
      </c>
      <c r="D3172" s="82">
        <f t="shared" si="248"/>
        <v>3269.46</v>
      </c>
      <c r="E3172" s="82">
        <f t="shared" si="249"/>
        <v>862.12</v>
      </c>
      <c r="F3172" s="82">
        <f t="array" ref="F3172">SUM(IF(M3172:N3172="-",0,M3172:N3172),IF(O3172="-",0,-O3172))/100</f>
        <v>455.44</v>
      </c>
      <c r="G3172" s="82">
        <f t="array" ref="G3172">SUM(IF(P3172="-",0,P3172),IF(R3172="-",0,R3172))/100</f>
        <v>145.93</v>
      </c>
      <c r="H3172" s="82">
        <f t="array" ref="H3172">SUM(IF(Q3172="-",0,Q3172))/100</f>
        <v>260.75</v>
      </c>
      <c r="I3172" s="76">
        <v>5766056</v>
      </c>
      <c r="J3172" s="76" t="s">
        <v>314</v>
      </c>
      <c r="K3172" s="77">
        <v>41639</v>
      </c>
      <c r="L3172" s="76">
        <v>326946</v>
      </c>
      <c r="M3172" s="76">
        <v>44884</v>
      </c>
      <c r="N3172" s="76">
        <v>1773</v>
      </c>
      <c r="O3172" s="76">
        <v>1113</v>
      </c>
      <c r="P3172" s="76">
        <v>13886</v>
      </c>
      <c r="Q3172" s="76">
        <v>26075</v>
      </c>
      <c r="R3172" s="76">
        <v>707</v>
      </c>
    </row>
    <row r="3173" spans="1:18">
      <c r="A3173" s="82">
        <f t="shared" si="245"/>
        <v>576605602012</v>
      </c>
      <c r="B3173" s="82" t="str">
        <f t="shared" si="246"/>
        <v>57660560</v>
      </c>
      <c r="C3173" s="82">
        <f t="shared" si="247"/>
        <v>2012</v>
      </c>
      <c r="D3173" s="82">
        <f t="shared" si="248"/>
        <v>3269.46</v>
      </c>
      <c r="E3173" s="82">
        <f t="shared" si="249"/>
        <v>861.3900000000001</v>
      </c>
      <c r="F3173" s="82">
        <f t="array" ref="F3173">SUM(IF(M3173:N3173="-",0,M3173:N3173),IF(O3173="-",0,-O3173))/100</f>
        <v>454.87</v>
      </c>
      <c r="G3173" s="82">
        <f t="array" ref="G3173">SUM(IF(P3173="-",0,P3173),IF(R3173="-",0,R3173))/100</f>
        <v>146.09</v>
      </c>
      <c r="H3173" s="82">
        <f t="array" ref="H3173">SUM(IF(Q3173="-",0,Q3173))/100</f>
        <v>260.43</v>
      </c>
      <c r="I3173" s="76">
        <v>5766056</v>
      </c>
      <c r="J3173" s="76" t="s">
        <v>314</v>
      </c>
      <c r="K3173" s="77">
        <v>41274</v>
      </c>
      <c r="L3173" s="76">
        <v>326946</v>
      </c>
      <c r="M3173" s="76">
        <v>44827</v>
      </c>
      <c r="N3173" s="76">
        <v>1773</v>
      </c>
      <c r="O3173" s="76">
        <v>1113</v>
      </c>
      <c r="P3173" s="76">
        <v>13902</v>
      </c>
      <c r="Q3173" s="76">
        <v>26043</v>
      </c>
      <c r="R3173" s="76">
        <v>707</v>
      </c>
    </row>
    <row r="3174" spans="1:18">
      <c r="A3174" s="82">
        <f t="shared" si="245"/>
        <v>576605602011</v>
      </c>
      <c r="B3174" s="82" t="str">
        <f t="shared" si="246"/>
        <v>57660560</v>
      </c>
      <c r="C3174" s="82">
        <f t="shared" si="247"/>
        <v>2011</v>
      </c>
      <c r="D3174" s="82">
        <f t="shared" si="248"/>
        <v>3269.46</v>
      </c>
      <c r="E3174" s="82">
        <f t="shared" si="249"/>
        <v>861.33999999999992</v>
      </c>
      <c r="F3174" s="82">
        <f t="array" ref="F3174">SUM(IF(M3174:N3174="-",0,M3174:N3174),IF(O3174="-",0,-O3174))/100</f>
        <v>454.58</v>
      </c>
      <c r="G3174" s="82">
        <f t="array" ref="G3174">SUM(IF(P3174="-",0,P3174),IF(R3174="-",0,R3174))/100</f>
        <v>146.33000000000001</v>
      </c>
      <c r="H3174" s="82">
        <f t="array" ref="H3174">SUM(IF(Q3174="-",0,Q3174))/100</f>
        <v>260.43</v>
      </c>
      <c r="I3174" s="76">
        <v>5766056</v>
      </c>
      <c r="J3174" s="76" t="s">
        <v>314</v>
      </c>
      <c r="K3174" s="77">
        <v>40908</v>
      </c>
      <c r="L3174" s="76">
        <v>326946</v>
      </c>
      <c r="M3174" s="76">
        <v>44794</v>
      </c>
      <c r="N3174" s="76">
        <v>1777</v>
      </c>
      <c r="O3174" s="76">
        <v>1113</v>
      </c>
      <c r="P3174" s="76">
        <v>13926</v>
      </c>
      <c r="Q3174" s="76">
        <v>26043</v>
      </c>
      <c r="R3174" s="76">
        <v>707</v>
      </c>
    </row>
    <row r="3175" spans="1:18">
      <c r="A3175" s="82">
        <f t="shared" si="245"/>
        <v>576605602010</v>
      </c>
      <c r="B3175" s="82" t="str">
        <f t="shared" si="246"/>
        <v>57660560</v>
      </c>
      <c r="C3175" s="82">
        <f t="shared" si="247"/>
        <v>2010</v>
      </c>
      <c r="D3175" s="82">
        <f t="shared" si="248"/>
        <v>3269.46</v>
      </c>
      <c r="E3175" s="82">
        <f t="shared" si="249"/>
        <v>860.2</v>
      </c>
      <c r="F3175" s="82">
        <f t="array" ref="F3175">SUM(IF(M3175:N3175="-",0,M3175:N3175),IF(O3175="-",0,-O3175))/100</f>
        <v>454.16</v>
      </c>
      <c r="G3175" s="82">
        <f t="array" ref="G3175">SUM(IF(P3175="-",0,P3175),IF(R3175="-",0,R3175))/100</f>
        <v>146.31</v>
      </c>
      <c r="H3175" s="82">
        <f t="array" ref="H3175">SUM(IF(Q3175="-",0,Q3175))/100</f>
        <v>259.73</v>
      </c>
      <c r="I3175" s="76">
        <v>5766056</v>
      </c>
      <c r="J3175" s="76" t="s">
        <v>314</v>
      </c>
      <c r="K3175" s="77">
        <v>40543</v>
      </c>
      <c r="L3175" s="76">
        <v>326946</v>
      </c>
      <c r="M3175" s="76">
        <v>44752</v>
      </c>
      <c r="N3175" s="76">
        <v>1776</v>
      </c>
      <c r="O3175" s="76">
        <v>1112</v>
      </c>
      <c r="P3175" s="76">
        <v>13923</v>
      </c>
      <c r="Q3175" s="76">
        <v>25973</v>
      </c>
      <c r="R3175" s="76">
        <v>708</v>
      </c>
    </row>
    <row r="3176" spans="1:18">
      <c r="A3176" s="82">
        <f t="shared" si="245"/>
        <v>576605602009</v>
      </c>
      <c r="B3176" s="82" t="str">
        <f t="shared" si="246"/>
        <v>57660560</v>
      </c>
      <c r="C3176" s="82">
        <f t="shared" si="247"/>
        <v>2009</v>
      </c>
      <c r="D3176" s="82">
        <f t="shared" si="248"/>
        <v>3269.45</v>
      </c>
      <c r="E3176" s="82">
        <f t="shared" si="249"/>
        <v>856.97</v>
      </c>
      <c r="F3176" s="82">
        <f t="array" ref="F3176">SUM(IF(M3176:N3176="-",0,M3176:N3176),IF(O3176="-",0,-O3176))/100</f>
        <v>452.56</v>
      </c>
      <c r="G3176" s="82">
        <f t="array" ref="G3176">SUM(IF(P3176="-",0,P3176),IF(R3176="-",0,R3176))/100</f>
        <v>144.96</v>
      </c>
      <c r="H3176" s="82">
        <f t="array" ref="H3176">SUM(IF(Q3176="-",0,Q3176))/100</f>
        <v>259.45</v>
      </c>
      <c r="I3176" s="76">
        <v>5766056</v>
      </c>
      <c r="J3176" s="76" t="s">
        <v>314</v>
      </c>
      <c r="K3176" s="77">
        <v>40178</v>
      </c>
      <c r="L3176" s="76">
        <v>326945</v>
      </c>
      <c r="M3176" s="76">
        <v>44592</v>
      </c>
      <c r="N3176" s="76">
        <v>2407</v>
      </c>
      <c r="O3176" s="76">
        <v>1743</v>
      </c>
      <c r="P3176" s="76">
        <v>13788</v>
      </c>
      <c r="Q3176" s="76">
        <v>25945</v>
      </c>
      <c r="R3176" s="76">
        <v>708</v>
      </c>
    </row>
    <row r="3177" spans="1:18">
      <c r="A3177" s="82">
        <f t="shared" si="245"/>
        <v>576605602008</v>
      </c>
      <c r="B3177" s="82" t="str">
        <f t="shared" si="246"/>
        <v>57660560</v>
      </c>
      <c r="C3177" s="82">
        <f t="shared" si="247"/>
        <v>2008</v>
      </c>
      <c r="D3177" s="82">
        <f t="shared" si="248"/>
        <v>3270.15</v>
      </c>
      <c r="E3177" s="82">
        <f t="shared" si="249"/>
        <v>856.89</v>
      </c>
      <c r="F3177" s="82">
        <f t="array" ref="F3177">SUM(IF(M3177:N3177="-",0,M3177:N3177),IF(O3177="-",0,-O3177))/100</f>
        <v>453.24</v>
      </c>
      <c r="G3177" s="82">
        <f t="array" ref="G3177">SUM(IF(P3177="-",0,P3177),IF(R3177="-",0,R3177))/100</f>
        <v>144.29</v>
      </c>
      <c r="H3177" s="82">
        <f t="array" ref="H3177">SUM(IF(Q3177="-",0,Q3177))/100</f>
        <v>259.36</v>
      </c>
      <c r="I3177" s="76">
        <v>5766056</v>
      </c>
      <c r="J3177" s="76" t="s">
        <v>314</v>
      </c>
      <c r="K3177" s="77">
        <v>39813</v>
      </c>
      <c r="L3177" s="76">
        <v>327015</v>
      </c>
      <c r="M3177" s="76">
        <v>44749</v>
      </c>
      <c r="N3177" s="76">
        <v>1690</v>
      </c>
      <c r="O3177" s="76">
        <v>1115</v>
      </c>
      <c r="P3177" s="76">
        <v>13722</v>
      </c>
      <c r="Q3177" s="76">
        <v>25936</v>
      </c>
      <c r="R3177" s="76">
        <v>707</v>
      </c>
    </row>
    <row r="3178" spans="1:18">
      <c r="A3178" s="82">
        <f t="shared" si="245"/>
        <v>576605602007</v>
      </c>
      <c r="B3178" s="82" t="str">
        <f t="shared" si="246"/>
        <v>57660560</v>
      </c>
      <c r="C3178" s="82">
        <f t="shared" si="247"/>
        <v>2007</v>
      </c>
      <c r="D3178" s="82">
        <f t="shared" si="248"/>
        <v>3270.14</v>
      </c>
      <c r="E3178" s="82">
        <f t="shared" si="249"/>
        <v>856.87999999999988</v>
      </c>
      <c r="F3178" s="82">
        <f t="array" ref="F3178">SUM(IF(M3178:N3178="-",0,M3178:N3178),IF(O3178="-",0,-O3178))/100</f>
        <v>453.32</v>
      </c>
      <c r="G3178" s="82">
        <f t="array" ref="G3178">SUM(IF(P3178="-",0,P3178),IF(R3178="-",0,R3178))/100</f>
        <v>144.22999999999999</v>
      </c>
      <c r="H3178" s="82">
        <f t="array" ref="H3178">SUM(IF(Q3178="-",0,Q3178))/100</f>
        <v>259.33</v>
      </c>
      <c r="I3178" s="76">
        <v>5766056</v>
      </c>
      <c r="J3178" s="76" t="s">
        <v>314</v>
      </c>
      <c r="K3178" s="77">
        <v>39447</v>
      </c>
      <c r="L3178" s="76">
        <v>327014</v>
      </c>
      <c r="M3178" s="76">
        <v>44757</v>
      </c>
      <c r="N3178" s="76">
        <v>1690</v>
      </c>
      <c r="O3178" s="76">
        <v>1115</v>
      </c>
      <c r="P3178" s="76">
        <v>13716</v>
      </c>
      <c r="Q3178" s="76">
        <v>25933</v>
      </c>
      <c r="R3178" s="76">
        <v>707</v>
      </c>
    </row>
    <row r="3179" spans="1:18">
      <c r="A3179" s="82">
        <f t="shared" si="245"/>
        <v>576605602006</v>
      </c>
      <c r="B3179" s="82" t="str">
        <f t="shared" si="246"/>
        <v>57660560</v>
      </c>
      <c r="C3179" s="82">
        <f t="shared" si="247"/>
        <v>2006</v>
      </c>
      <c r="D3179" s="82">
        <f t="shared" si="248"/>
        <v>3270.14</v>
      </c>
      <c r="E3179" s="82">
        <f t="shared" si="249"/>
        <v>856.25</v>
      </c>
      <c r="F3179" s="82">
        <f t="array" ref="F3179">SUM(IF(M3179:N3179="-",0,M3179:N3179),IF(O3179="-",0,-O3179))/100</f>
        <v>452.84</v>
      </c>
      <c r="G3179" s="82">
        <f t="array" ref="G3179">SUM(IF(P3179="-",0,P3179),IF(R3179="-",0,R3179))/100</f>
        <v>145.13</v>
      </c>
      <c r="H3179" s="82">
        <f t="array" ref="H3179">SUM(IF(Q3179="-",0,Q3179))/100</f>
        <v>258.27999999999997</v>
      </c>
      <c r="I3179" s="76">
        <v>5766056</v>
      </c>
      <c r="J3179" s="76" t="s">
        <v>314</v>
      </c>
      <c r="K3179" s="77">
        <v>39082</v>
      </c>
      <c r="L3179" s="76">
        <v>327014</v>
      </c>
      <c r="M3179" s="76">
        <v>44782</v>
      </c>
      <c r="N3179" s="76">
        <v>1617</v>
      </c>
      <c r="O3179" s="76">
        <v>1115</v>
      </c>
      <c r="P3179" s="76">
        <v>13806</v>
      </c>
      <c r="Q3179" s="76">
        <v>25828</v>
      </c>
      <c r="R3179" s="76">
        <v>707</v>
      </c>
    </row>
    <row r="3180" spans="1:18">
      <c r="A3180" s="82">
        <f t="shared" si="245"/>
        <v>576606002015</v>
      </c>
      <c r="B3180" s="82" t="str">
        <f t="shared" si="246"/>
        <v>57660600</v>
      </c>
      <c r="C3180" s="82">
        <f t="shared" si="247"/>
        <v>2015</v>
      </c>
      <c r="D3180" s="82">
        <f t="shared" si="248"/>
        <v>6004.49</v>
      </c>
      <c r="E3180" s="82">
        <f t="shared" si="249"/>
        <v>717.91000000000008</v>
      </c>
      <c r="F3180" s="82">
        <f t="array" ref="F3180">SUM(IF(M3180:N3180="-",0,M3180:N3180),IF(O3180="-",0,-O3180))/100</f>
        <v>343.25</v>
      </c>
      <c r="G3180" s="82">
        <f t="array" ref="G3180">SUM(IF(P3180="-",0,P3180),IF(R3180="-",0,R3180))/100</f>
        <v>96.98</v>
      </c>
      <c r="H3180" s="82">
        <f t="array" ref="H3180">SUM(IF(Q3180="-",0,Q3180))/100</f>
        <v>277.68</v>
      </c>
      <c r="I3180" s="76">
        <v>5766060</v>
      </c>
      <c r="J3180" s="76" t="s">
        <v>315</v>
      </c>
      <c r="K3180" s="77">
        <v>42369</v>
      </c>
      <c r="L3180" s="76">
        <v>600449</v>
      </c>
      <c r="M3180" s="76">
        <v>32409</v>
      </c>
      <c r="N3180" s="76">
        <v>1990</v>
      </c>
      <c r="O3180" s="76">
        <v>74</v>
      </c>
      <c r="P3180" s="76">
        <v>9261</v>
      </c>
      <c r="Q3180" s="76">
        <v>27768</v>
      </c>
      <c r="R3180" s="76">
        <v>437</v>
      </c>
    </row>
    <row r="3181" spans="1:18">
      <c r="A3181" s="82">
        <f t="shared" si="245"/>
        <v>576606002014</v>
      </c>
      <c r="B3181" s="82" t="str">
        <f t="shared" si="246"/>
        <v>57660600</v>
      </c>
      <c r="C3181" s="82">
        <f t="shared" si="247"/>
        <v>2014</v>
      </c>
      <c r="D3181" s="82">
        <f t="shared" si="248"/>
        <v>6004.49</v>
      </c>
      <c r="E3181" s="82">
        <f t="shared" si="249"/>
        <v>722.17</v>
      </c>
      <c r="F3181" s="82">
        <f t="array" ref="F3181">SUM(IF(M3181:N3181="-",0,M3181:N3181),IF(O3181="-",0,-O3181))/100</f>
        <v>342.39</v>
      </c>
      <c r="G3181" s="82">
        <f t="array" ref="G3181">SUM(IF(P3181="-",0,P3181),IF(R3181="-",0,R3181))/100</f>
        <v>101.44</v>
      </c>
      <c r="H3181" s="82">
        <f t="array" ref="H3181">SUM(IF(Q3181="-",0,Q3181))/100</f>
        <v>278.33999999999997</v>
      </c>
      <c r="I3181" s="76">
        <v>5766060</v>
      </c>
      <c r="J3181" s="76" t="s">
        <v>315</v>
      </c>
      <c r="K3181" s="77">
        <v>42004</v>
      </c>
      <c r="L3181" s="76">
        <v>600449</v>
      </c>
      <c r="M3181" s="76">
        <v>32345</v>
      </c>
      <c r="N3181" s="76">
        <v>1968</v>
      </c>
      <c r="O3181" s="76">
        <v>74</v>
      </c>
      <c r="P3181" s="76">
        <v>9707</v>
      </c>
      <c r="Q3181" s="76">
        <v>27834</v>
      </c>
      <c r="R3181" s="76">
        <v>437</v>
      </c>
    </row>
    <row r="3182" spans="1:18">
      <c r="A3182" s="82">
        <f t="shared" si="245"/>
        <v>576606002013</v>
      </c>
      <c r="B3182" s="82" t="str">
        <f t="shared" si="246"/>
        <v>57660600</v>
      </c>
      <c r="C3182" s="82">
        <f t="shared" si="247"/>
        <v>2013</v>
      </c>
      <c r="D3182" s="82">
        <f t="shared" si="248"/>
        <v>6004.49</v>
      </c>
      <c r="E3182" s="82">
        <f t="shared" si="249"/>
        <v>721.12000000000012</v>
      </c>
      <c r="F3182" s="82">
        <f t="array" ref="F3182">SUM(IF(M3182:N3182="-",0,M3182:N3182),IF(O3182="-",0,-O3182))/100</f>
        <v>340.35</v>
      </c>
      <c r="G3182" s="82">
        <f t="array" ref="G3182">SUM(IF(P3182="-",0,P3182),IF(R3182="-",0,R3182))/100</f>
        <v>100.79</v>
      </c>
      <c r="H3182" s="82">
        <f t="array" ref="H3182">SUM(IF(Q3182="-",0,Q3182))/100</f>
        <v>279.98</v>
      </c>
      <c r="I3182" s="76">
        <v>5766060</v>
      </c>
      <c r="J3182" s="76" t="s">
        <v>315</v>
      </c>
      <c r="K3182" s="77">
        <v>41639</v>
      </c>
      <c r="L3182" s="76">
        <v>600449</v>
      </c>
      <c r="M3182" s="76">
        <v>32141</v>
      </c>
      <c r="N3182" s="76">
        <v>1968</v>
      </c>
      <c r="O3182" s="76">
        <v>74</v>
      </c>
      <c r="P3182" s="76">
        <v>9642</v>
      </c>
      <c r="Q3182" s="76">
        <v>27998</v>
      </c>
      <c r="R3182" s="76">
        <v>437</v>
      </c>
    </row>
    <row r="3183" spans="1:18">
      <c r="A3183" s="82">
        <f t="shared" si="245"/>
        <v>576606002012</v>
      </c>
      <c r="B3183" s="82" t="str">
        <f t="shared" si="246"/>
        <v>57660600</v>
      </c>
      <c r="C3183" s="82">
        <f t="shared" si="247"/>
        <v>2012</v>
      </c>
      <c r="D3183" s="82">
        <f t="shared" si="248"/>
        <v>6004.49</v>
      </c>
      <c r="E3183" s="82">
        <f t="shared" si="249"/>
        <v>719.6</v>
      </c>
      <c r="F3183" s="82">
        <f t="array" ref="F3183">SUM(IF(M3183:N3183="-",0,M3183:N3183),IF(O3183="-",0,-O3183))/100</f>
        <v>342.15</v>
      </c>
      <c r="G3183" s="82">
        <f t="array" ref="G3183">SUM(IF(P3183="-",0,P3183),IF(R3183="-",0,R3183))/100</f>
        <v>98.6</v>
      </c>
      <c r="H3183" s="82">
        <f t="array" ref="H3183">SUM(IF(Q3183="-",0,Q3183))/100</f>
        <v>278.85000000000002</v>
      </c>
      <c r="I3183" s="76">
        <v>5766060</v>
      </c>
      <c r="J3183" s="76" t="s">
        <v>315</v>
      </c>
      <c r="K3183" s="77">
        <v>41274</v>
      </c>
      <c r="L3183" s="76">
        <v>600449</v>
      </c>
      <c r="M3183" s="76">
        <v>32321</v>
      </c>
      <c r="N3183" s="76">
        <v>1984</v>
      </c>
      <c r="O3183" s="76">
        <v>90</v>
      </c>
      <c r="P3183" s="76">
        <v>9530</v>
      </c>
      <c r="Q3183" s="76">
        <v>27885</v>
      </c>
      <c r="R3183" s="76">
        <v>330</v>
      </c>
    </row>
    <row r="3184" spans="1:18">
      <c r="A3184" s="82">
        <f t="shared" si="245"/>
        <v>576606002011</v>
      </c>
      <c r="B3184" s="82" t="str">
        <f t="shared" si="246"/>
        <v>57660600</v>
      </c>
      <c r="C3184" s="82">
        <f t="shared" si="247"/>
        <v>2011</v>
      </c>
      <c r="D3184" s="82">
        <f t="shared" si="248"/>
        <v>6004.49</v>
      </c>
      <c r="E3184" s="82">
        <f t="shared" si="249"/>
        <v>713.31999999999994</v>
      </c>
      <c r="F3184" s="82">
        <f t="array" ref="F3184">SUM(IF(M3184:N3184="-",0,M3184:N3184),IF(O3184="-",0,-O3184))/100</f>
        <v>341.26</v>
      </c>
      <c r="G3184" s="82">
        <f t="array" ref="G3184">SUM(IF(P3184="-",0,P3184),IF(R3184="-",0,R3184))/100</f>
        <v>97.64</v>
      </c>
      <c r="H3184" s="82">
        <f t="array" ref="H3184">SUM(IF(Q3184="-",0,Q3184))/100</f>
        <v>274.42</v>
      </c>
      <c r="I3184" s="76">
        <v>5766060</v>
      </c>
      <c r="J3184" s="76" t="s">
        <v>315</v>
      </c>
      <c r="K3184" s="77">
        <v>40908</v>
      </c>
      <c r="L3184" s="76">
        <v>600449</v>
      </c>
      <c r="M3184" s="76">
        <v>32231</v>
      </c>
      <c r="N3184" s="76">
        <v>1985</v>
      </c>
      <c r="O3184" s="76">
        <v>90</v>
      </c>
      <c r="P3184" s="76">
        <v>9434</v>
      </c>
      <c r="Q3184" s="76">
        <v>27442</v>
      </c>
      <c r="R3184" s="76">
        <v>330</v>
      </c>
    </row>
    <row r="3185" spans="1:18">
      <c r="A3185" s="82">
        <f t="shared" si="245"/>
        <v>576606002010</v>
      </c>
      <c r="B3185" s="82" t="str">
        <f t="shared" si="246"/>
        <v>57660600</v>
      </c>
      <c r="C3185" s="82">
        <f t="shared" si="247"/>
        <v>2010</v>
      </c>
      <c r="D3185" s="82">
        <f t="shared" si="248"/>
        <v>6004.49</v>
      </c>
      <c r="E3185" s="82">
        <f t="shared" si="249"/>
        <v>696.68</v>
      </c>
      <c r="F3185" s="82">
        <f t="array" ref="F3185">SUM(IF(M3185:N3185="-",0,M3185:N3185),IF(O3185="-",0,-O3185))/100</f>
        <v>336.57</v>
      </c>
      <c r="G3185" s="82">
        <f t="array" ref="G3185">SUM(IF(P3185="-",0,P3185),IF(R3185="-",0,R3185))/100</f>
        <v>95.22</v>
      </c>
      <c r="H3185" s="82">
        <f t="array" ref="H3185">SUM(IF(Q3185="-",0,Q3185))/100</f>
        <v>264.89</v>
      </c>
      <c r="I3185" s="76">
        <v>5766060</v>
      </c>
      <c r="J3185" s="76" t="s">
        <v>315</v>
      </c>
      <c r="K3185" s="77">
        <v>40543</v>
      </c>
      <c r="L3185" s="76">
        <v>600449</v>
      </c>
      <c r="M3185" s="76">
        <v>32132</v>
      </c>
      <c r="N3185" s="76">
        <v>1615</v>
      </c>
      <c r="O3185" s="76">
        <v>90</v>
      </c>
      <c r="P3185" s="76">
        <v>9192</v>
      </c>
      <c r="Q3185" s="76">
        <v>26489</v>
      </c>
      <c r="R3185" s="76">
        <v>330</v>
      </c>
    </row>
    <row r="3186" spans="1:18">
      <c r="A3186" s="82">
        <f t="shared" si="245"/>
        <v>576606002009</v>
      </c>
      <c r="B3186" s="82" t="str">
        <f t="shared" si="246"/>
        <v>57660600</v>
      </c>
      <c r="C3186" s="82">
        <f t="shared" si="247"/>
        <v>2009</v>
      </c>
      <c r="D3186" s="82">
        <f t="shared" si="248"/>
        <v>6004.49</v>
      </c>
      <c r="E3186" s="82">
        <f t="shared" si="249"/>
        <v>696.52</v>
      </c>
      <c r="F3186" s="82">
        <f t="array" ref="F3186">SUM(IF(M3186:N3186="-",0,M3186:N3186),IF(O3186="-",0,-O3186))/100</f>
        <v>332.88</v>
      </c>
      <c r="G3186" s="82">
        <f t="array" ref="G3186">SUM(IF(P3186="-",0,P3186),IF(R3186="-",0,R3186))/100</f>
        <v>97.03</v>
      </c>
      <c r="H3186" s="82">
        <f t="array" ref="H3186">SUM(IF(Q3186="-",0,Q3186))/100</f>
        <v>266.61</v>
      </c>
      <c r="I3186" s="76">
        <v>5766060</v>
      </c>
      <c r="J3186" s="76" t="s">
        <v>315</v>
      </c>
      <c r="K3186" s="77">
        <v>40178</v>
      </c>
      <c r="L3186" s="76">
        <v>600449</v>
      </c>
      <c r="M3186" s="76">
        <v>31914</v>
      </c>
      <c r="N3186" s="76">
        <v>1464</v>
      </c>
      <c r="O3186" s="76">
        <v>90</v>
      </c>
      <c r="P3186" s="76">
        <v>9267</v>
      </c>
      <c r="Q3186" s="76">
        <v>26661</v>
      </c>
      <c r="R3186" s="76">
        <v>436</v>
      </c>
    </row>
    <row r="3187" spans="1:18">
      <c r="A3187" s="82">
        <f t="shared" si="245"/>
        <v>576606002008</v>
      </c>
      <c r="B3187" s="82" t="str">
        <f t="shared" si="246"/>
        <v>57660600</v>
      </c>
      <c r="C3187" s="82">
        <f t="shared" si="247"/>
        <v>2008</v>
      </c>
      <c r="D3187" s="82">
        <f t="shared" si="248"/>
        <v>6004.02</v>
      </c>
      <c r="E3187" s="82">
        <f t="shared" si="249"/>
        <v>695.85</v>
      </c>
      <c r="F3187" s="82">
        <f t="array" ref="F3187">SUM(IF(M3187:N3187="-",0,M3187:N3187),IF(O3187="-",0,-O3187))/100</f>
        <v>332.05</v>
      </c>
      <c r="G3187" s="82">
        <f t="array" ref="G3187">SUM(IF(P3187="-",0,P3187),IF(R3187="-",0,R3187))/100</f>
        <v>97.19</v>
      </c>
      <c r="H3187" s="82">
        <f t="array" ref="H3187">SUM(IF(Q3187="-",0,Q3187))/100</f>
        <v>266.61</v>
      </c>
      <c r="I3187" s="76">
        <v>5766060</v>
      </c>
      <c r="J3187" s="76" t="s">
        <v>315</v>
      </c>
      <c r="K3187" s="77">
        <v>39813</v>
      </c>
      <c r="L3187" s="76">
        <v>600402</v>
      </c>
      <c r="M3187" s="76">
        <v>32065</v>
      </c>
      <c r="N3187" s="76">
        <v>1231</v>
      </c>
      <c r="O3187" s="76">
        <v>91</v>
      </c>
      <c r="P3187" s="76">
        <v>9282</v>
      </c>
      <c r="Q3187" s="76">
        <v>26661</v>
      </c>
      <c r="R3187" s="76">
        <v>437</v>
      </c>
    </row>
    <row r="3188" spans="1:18">
      <c r="A3188" s="82">
        <f t="shared" si="245"/>
        <v>576606002007</v>
      </c>
      <c r="B3188" s="82" t="str">
        <f t="shared" si="246"/>
        <v>57660600</v>
      </c>
      <c r="C3188" s="82">
        <f t="shared" si="247"/>
        <v>2007</v>
      </c>
      <c r="D3188" s="82">
        <f t="shared" si="248"/>
        <v>6004.02</v>
      </c>
      <c r="E3188" s="82">
        <f t="shared" si="249"/>
        <v>656.51</v>
      </c>
      <c r="F3188" s="82">
        <f t="array" ref="F3188">SUM(IF(M3188:N3188="-",0,M3188:N3188),IF(O3188="-",0,-O3188))/100</f>
        <v>340.66</v>
      </c>
      <c r="G3188" s="82">
        <f t="array" ref="G3188">SUM(IF(P3188="-",0,P3188),IF(R3188="-",0,R3188))/100</f>
        <v>80.2</v>
      </c>
      <c r="H3188" s="82">
        <f t="array" ref="H3188">SUM(IF(Q3188="-",0,Q3188))/100</f>
        <v>235.65</v>
      </c>
      <c r="I3188" s="76">
        <v>5766060</v>
      </c>
      <c r="J3188" s="76" t="s">
        <v>315</v>
      </c>
      <c r="K3188" s="77">
        <v>39447</v>
      </c>
      <c r="L3188" s="76">
        <v>600402</v>
      </c>
      <c r="M3188" s="76">
        <v>33893</v>
      </c>
      <c r="N3188" s="76">
        <v>264</v>
      </c>
      <c r="O3188" s="76">
        <v>91</v>
      </c>
      <c r="P3188" s="76">
        <v>7578</v>
      </c>
      <c r="Q3188" s="76">
        <v>23565</v>
      </c>
      <c r="R3188" s="76">
        <v>442</v>
      </c>
    </row>
    <row r="3189" spans="1:18">
      <c r="A3189" s="82">
        <f t="shared" si="245"/>
        <v>576606002006</v>
      </c>
      <c r="B3189" s="82" t="str">
        <f t="shared" si="246"/>
        <v>57660600</v>
      </c>
      <c r="C3189" s="82">
        <f t="shared" si="247"/>
        <v>2006</v>
      </c>
      <c r="D3189" s="82">
        <f t="shared" si="248"/>
        <v>6004.38</v>
      </c>
      <c r="E3189" s="82">
        <f t="shared" si="249"/>
        <v>655.12</v>
      </c>
      <c r="F3189" s="82">
        <f t="array" ref="F3189">SUM(IF(M3189:N3189="-",0,M3189:N3189),IF(O3189="-",0,-O3189))/100</f>
        <v>339.43</v>
      </c>
      <c r="G3189" s="82">
        <f t="array" ref="G3189">SUM(IF(P3189="-",0,P3189),IF(R3189="-",0,R3189))/100</f>
        <v>79.97</v>
      </c>
      <c r="H3189" s="82">
        <f t="array" ref="H3189">SUM(IF(Q3189="-",0,Q3189))/100</f>
        <v>235.72</v>
      </c>
      <c r="I3189" s="76">
        <v>5766060</v>
      </c>
      <c r="J3189" s="76" t="s">
        <v>315</v>
      </c>
      <c r="K3189" s="77">
        <v>39082</v>
      </c>
      <c r="L3189" s="76">
        <v>600438</v>
      </c>
      <c r="M3189" s="76">
        <v>33769</v>
      </c>
      <c r="N3189" s="76">
        <v>264</v>
      </c>
      <c r="O3189" s="76">
        <v>90</v>
      </c>
      <c r="P3189" s="76">
        <v>7555</v>
      </c>
      <c r="Q3189" s="76">
        <v>23572</v>
      </c>
      <c r="R3189" s="76">
        <v>442</v>
      </c>
    </row>
    <row r="3190" spans="1:18">
      <c r="A3190" s="82">
        <f t="shared" si="245"/>
        <v>576606402015</v>
      </c>
      <c r="B3190" s="82" t="str">
        <f t="shared" si="246"/>
        <v>57660640</v>
      </c>
      <c r="C3190" s="82">
        <f t="shared" si="247"/>
        <v>2015</v>
      </c>
      <c r="D3190" s="82">
        <f t="shared" si="248"/>
        <v>7597.08</v>
      </c>
      <c r="E3190" s="82">
        <f t="shared" si="249"/>
        <v>717.24</v>
      </c>
      <c r="F3190" s="82">
        <f t="array" ref="F3190">SUM(IF(M3190:N3190="-",0,M3190:N3190),IF(O3190="-",0,-O3190))/100</f>
        <v>326.14</v>
      </c>
      <c r="G3190" s="82">
        <f t="array" ref="G3190">SUM(IF(P3190="-",0,P3190),IF(R3190="-",0,R3190))/100</f>
        <v>49.84</v>
      </c>
      <c r="H3190" s="82">
        <f t="array" ref="H3190">SUM(IF(Q3190="-",0,Q3190))/100</f>
        <v>341.26</v>
      </c>
      <c r="I3190" s="76">
        <v>5766064</v>
      </c>
      <c r="J3190" s="76" t="s">
        <v>316</v>
      </c>
      <c r="K3190" s="77">
        <v>42369</v>
      </c>
      <c r="L3190" s="76">
        <v>759708</v>
      </c>
      <c r="M3190" s="76">
        <v>32481</v>
      </c>
      <c r="N3190" s="76">
        <v>233</v>
      </c>
      <c r="O3190" s="76">
        <v>100</v>
      </c>
      <c r="P3190" s="76">
        <v>4314</v>
      </c>
      <c r="Q3190" s="76">
        <v>34126</v>
      </c>
      <c r="R3190" s="76">
        <v>670</v>
      </c>
    </row>
    <row r="3191" spans="1:18">
      <c r="A3191" s="82">
        <f t="shared" si="245"/>
        <v>576606402014</v>
      </c>
      <c r="B3191" s="82" t="str">
        <f t="shared" si="246"/>
        <v>57660640</v>
      </c>
      <c r="C3191" s="82">
        <f t="shared" si="247"/>
        <v>2014</v>
      </c>
      <c r="D3191" s="82">
        <f t="shared" si="248"/>
        <v>7597.08</v>
      </c>
      <c r="E3191" s="82">
        <f t="shared" si="249"/>
        <v>729.5</v>
      </c>
      <c r="F3191" s="82">
        <f t="array" ref="F3191">SUM(IF(M3191:N3191="-",0,M3191:N3191),IF(O3191="-",0,-O3191))/100</f>
        <v>327.54000000000002</v>
      </c>
      <c r="G3191" s="82">
        <f t="array" ref="G3191">SUM(IF(P3191="-",0,P3191),IF(R3191="-",0,R3191))/100</f>
        <v>46.66</v>
      </c>
      <c r="H3191" s="82">
        <f t="array" ref="H3191">SUM(IF(Q3191="-",0,Q3191))/100</f>
        <v>355.3</v>
      </c>
      <c r="I3191" s="76">
        <v>5766064</v>
      </c>
      <c r="J3191" s="76" t="s">
        <v>316</v>
      </c>
      <c r="K3191" s="77">
        <v>42004</v>
      </c>
      <c r="L3191" s="76">
        <v>759708</v>
      </c>
      <c r="M3191" s="76">
        <v>32454</v>
      </c>
      <c r="N3191" s="76">
        <v>400</v>
      </c>
      <c r="O3191" s="76">
        <v>100</v>
      </c>
      <c r="P3191" s="76">
        <v>3996</v>
      </c>
      <c r="Q3191" s="76">
        <v>35530</v>
      </c>
      <c r="R3191" s="76">
        <v>670</v>
      </c>
    </row>
    <row r="3192" spans="1:18">
      <c r="A3192" s="82">
        <f t="shared" si="245"/>
        <v>576606402013</v>
      </c>
      <c r="B3192" s="82" t="str">
        <f t="shared" si="246"/>
        <v>57660640</v>
      </c>
      <c r="C3192" s="82">
        <f t="shared" si="247"/>
        <v>2013</v>
      </c>
      <c r="D3192" s="82">
        <f t="shared" si="248"/>
        <v>7597.08</v>
      </c>
      <c r="E3192" s="82">
        <f t="shared" si="249"/>
        <v>732.54</v>
      </c>
      <c r="F3192" s="82">
        <f t="array" ref="F3192">SUM(IF(M3192:N3192="-",0,M3192:N3192),IF(O3192="-",0,-O3192))/100</f>
        <v>328.78</v>
      </c>
      <c r="G3192" s="82">
        <f t="array" ref="G3192">SUM(IF(P3192="-",0,P3192),IF(R3192="-",0,R3192))/100</f>
        <v>45.51</v>
      </c>
      <c r="H3192" s="82">
        <f t="array" ref="H3192">SUM(IF(Q3192="-",0,Q3192))/100</f>
        <v>358.25</v>
      </c>
      <c r="I3192" s="76">
        <v>5766064</v>
      </c>
      <c r="J3192" s="76" t="s">
        <v>316</v>
      </c>
      <c r="K3192" s="77">
        <v>41639</v>
      </c>
      <c r="L3192" s="76">
        <v>759708</v>
      </c>
      <c r="M3192" s="76">
        <v>32163</v>
      </c>
      <c r="N3192" s="76">
        <v>815</v>
      </c>
      <c r="O3192" s="76">
        <v>100</v>
      </c>
      <c r="P3192" s="76">
        <v>3891</v>
      </c>
      <c r="Q3192" s="76">
        <v>35825</v>
      </c>
      <c r="R3192" s="76">
        <v>660</v>
      </c>
    </row>
    <row r="3193" spans="1:18">
      <c r="A3193" s="82">
        <f t="shared" si="245"/>
        <v>576606402012</v>
      </c>
      <c r="B3193" s="82" t="str">
        <f t="shared" si="246"/>
        <v>57660640</v>
      </c>
      <c r="C3193" s="82">
        <f t="shared" si="247"/>
        <v>2012</v>
      </c>
      <c r="D3193" s="82">
        <f t="shared" si="248"/>
        <v>7597.08</v>
      </c>
      <c r="E3193" s="82">
        <f t="shared" si="249"/>
        <v>732.48</v>
      </c>
      <c r="F3193" s="82">
        <f t="array" ref="F3193">SUM(IF(M3193:N3193="-",0,M3193:N3193),IF(O3193="-",0,-O3193))/100</f>
        <v>328.47</v>
      </c>
      <c r="G3193" s="82">
        <f t="array" ref="G3193">SUM(IF(P3193="-",0,P3193),IF(R3193="-",0,R3193))/100</f>
        <v>45.88</v>
      </c>
      <c r="H3193" s="82">
        <f t="array" ref="H3193">SUM(IF(Q3193="-",0,Q3193))/100</f>
        <v>358.13</v>
      </c>
      <c r="I3193" s="76">
        <v>5766064</v>
      </c>
      <c r="J3193" s="76" t="s">
        <v>316</v>
      </c>
      <c r="K3193" s="77">
        <v>41274</v>
      </c>
      <c r="L3193" s="76">
        <v>759708</v>
      </c>
      <c r="M3193" s="76">
        <v>32132</v>
      </c>
      <c r="N3193" s="76">
        <v>815</v>
      </c>
      <c r="O3193" s="76">
        <v>100</v>
      </c>
      <c r="P3193" s="76">
        <v>3928</v>
      </c>
      <c r="Q3193" s="76">
        <v>35813</v>
      </c>
      <c r="R3193" s="76">
        <v>660</v>
      </c>
    </row>
    <row r="3194" spans="1:18">
      <c r="A3194" s="82">
        <f t="shared" si="245"/>
        <v>576606402011</v>
      </c>
      <c r="B3194" s="82" t="str">
        <f t="shared" si="246"/>
        <v>57660640</v>
      </c>
      <c r="C3194" s="82">
        <f t="shared" si="247"/>
        <v>2011</v>
      </c>
      <c r="D3194" s="82">
        <f t="shared" si="248"/>
        <v>7597.08</v>
      </c>
      <c r="E3194" s="82">
        <f t="shared" si="249"/>
        <v>731.89</v>
      </c>
      <c r="F3194" s="82">
        <f t="array" ref="F3194">SUM(IF(M3194:N3194="-",0,M3194:N3194),IF(O3194="-",0,-O3194))/100</f>
        <v>326.02</v>
      </c>
      <c r="G3194" s="82">
        <f t="array" ref="G3194">SUM(IF(P3194="-",0,P3194),IF(R3194="-",0,R3194))/100</f>
        <v>47.83</v>
      </c>
      <c r="H3194" s="82">
        <f t="array" ref="H3194">SUM(IF(Q3194="-",0,Q3194))/100</f>
        <v>358.04</v>
      </c>
      <c r="I3194" s="76">
        <v>5766064</v>
      </c>
      <c r="J3194" s="76" t="s">
        <v>316</v>
      </c>
      <c r="K3194" s="77">
        <v>40908</v>
      </c>
      <c r="L3194" s="76">
        <v>759708</v>
      </c>
      <c r="M3194" s="76">
        <v>31728</v>
      </c>
      <c r="N3194" s="76">
        <v>974</v>
      </c>
      <c r="O3194" s="76">
        <v>100</v>
      </c>
      <c r="P3194" s="76">
        <v>4123</v>
      </c>
      <c r="Q3194" s="76">
        <v>35804</v>
      </c>
      <c r="R3194" s="76">
        <v>660</v>
      </c>
    </row>
    <row r="3195" spans="1:18">
      <c r="A3195" s="82">
        <f t="shared" si="245"/>
        <v>576606402010</v>
      </c>
      <c r="B3195" s="82" t="str">
        <f t="shared" si="246"/>
        <v>57660640</v>
      </c>
      <c r="C3195" s="82">
        <f t="shared" si="247"/>
        <v>2010</v>
      </c>
      <c r="D3195" s="82">
        <f t="shared" si="248"/>
        <v>7597.08</v>
      </c>
      <c r="E3195" s="82">
        <f t="shared" si="249"/>
        <v>729.63</v>
      </c>
      <c r="F3195" s="82">
        <f t="array" ref="F3195">SUM(IF(M3195:N3195="-",0,M3195:N3195),IF(O3195="-",0,-O3195))/100</f>
        <v>323.55</v>
      </c>
      <c r="G3195" s="82">
        <f t="array" ref="G3195">SUM(IF(P3195="-",0,P3195),IF(R3195="-",0,R3195))/100</f>
        <v>48.44</v>
      </c>
      <c r="H3195" s="82">
        <f t="array" ref="H3195">SUM(IF(Q3195="-",0,Q3195))/100</f>
        <v>357.64</v>
      </c>
      <c r="I3195" s="76">
        <v>5766064</v>
      </c>
      <c r="J3195" s="76" t="s">
        <v>316</v>
      </c>
      <c r="K3195" s="77">
        <v>40543</v>
      </c>
      <c r="L3195" s="76">
        <v>759708</v>
      </c>
      <c r="M3195" s="76">
        <v>31481</v>
      </c>
      <c r="N3195" s="76">
        <v>974</v>
      </c>
      <c r="O3195" s="76">
        <v>100</v>
      </c>
      <c r="P3195" s="76">
        <v>4184</v>
      </c>
      <c r="Q3195" s="76">
        <v>35764</v>
      </c>
      <c r="R3195" s="76">
        <v>660</v>
      </c>
    </row>
    <row r="3196" spans="1:18">
      <c r="A3196" s="82">
        <f t="shared" si="245"/>
        <v>576606402009</v>
      </c>
      <c r="B3196" s="82" t="str">
        <f t="shared" si="246"/>
        <v>57660640</v>
      </c>
      <c r="C3196" s="82">
        <f t="shared" si="247"/>
        <v>2009</v>
      </c>
      <c r="D3196" s="82">
        <f t="shared" si="248"/>
        <v>7597.08</v>
      </c>
      <c r="E3196" s="82">
        <f t="shared" si="249"/>
        <v>729.04</v>
      </c>
      <c r="F3196" s="82">
        <f t="array" ref="F3196">SUM(IF(M3196:N3196="-",0,M3196:N3196),IF(O3196="-",0,-O3196))/100</f>
        <v>323.41000000000003</v>
      </c>
      <c r="G3196" s="82">
        <f t="array" ref="G3196">SUM(IF(P3196="-",0,P3196),IF(R3196="-",0,R3196))/100</f>
        <v>48.15</v>
      </c>
      <c r="H3196" s="82">
        <f t="array" ref="H3196">SUM(IF(Q3196="-",0,Q3196))/100</f>
        <v>357.48</v>
      </c>
      <c r="I3196" s="76">
        <v>5766064</v>
      </c>
      <c r="J3196" s="76" t="s">
        <v>316</v>
      </c>
      <c r="K3196" s="77">
        <v>40178</v>
      </c>
      <c r="L3196" s="76">
        <v>759708</v>
      </c>
      <c r="M3196" s="76">
        <v>31467</v>
      </c>
      <c r="N3196" s="76">
        <v>974</v>
      </c>
      <c r="O3196" s="76">
        <v>100</v>
      </c>
      <c r="P3196" s="76">
        <v>4155</v>
      </c>
      <c r="Q3196" s="76">
        <v>35748</v>
      </c>
      <c r="R3196" s="76">
        <v>660</v>
      </c>
    </row>
    <row r="3197" spans="1:18">
      <c r="A3197" s="82">
        <f t="shared" si="245"/>
        <v>576606402008</v>
      </c>
      <c r="B3197" s="82" t="str">
        <f t="shared" si="246"/>
        <v>57660640</v>
      </c>
      <c r="C3197" s="82">
        <f t="shared" si="247"/>
        <v>2008</v>
      </c>
      <c r="D3197" s="82">
        <f t="shared" si="248"/>
        <v>7597.54</v>
      </c>
      <c r="E3197" s="82">
        <f t="shared" si="249"/>
        <v>727.63999999999987</v>
      </c>
      <c r="F3197" s="82">
        <f t="array" ref="F3197">SUM(IF(M3197:N3197="-",0,M3197:N3197),IF(O3197="-",0,-O3197))/100</f>
        <v>322.02</v>
      </c>
      <c r="G3197" s="82">
        <f t="array" ref="G3197">SUM(IF(P3197="-",0,P3197),IF(R3197="-",0,R3197))/100</f>
        <v>48.16</v>
      </c>
      <c r="H3197" s="82">
        <f t="array" ref="H3197">SUM(IF(Q3197="-",0,Q3197))/100</f>
        <v>357.46</v>
      </c>
      <c r="I3197" s="76">
        <v>5766064</v>
      </c>
      <c r="J3197" s="76" t="s">
        <v>316</v>
      </c>
      <c r="K3197" s="77">
        <v>39813</v>
      </c>
      <c r="L3197" s="76">
        <v>759754</v>
      </c>
      <c r="M3197" s="76">
        <v>31543</v>
      </c>
      <c r="N3197" s="76">
        <v>759</v>
      </c>
      <c r="O3197" s="76">
        <v>100</v>
      </c>
      <c r="P3197" s="76">
        <v>4158</v>
      </c>
      <c r="Q3197" s="76">
        <v>35746</v>
      </c>
      <c r="R3197" s="76">
        <v>658</v>
      </c>
    </row>
    <row r="3198" spans="1:18">
      <c r="A3198" s="82">
        <f t="shared" si="245"/>
        <v>576606402007</v>
      </c>
      <c r="B3198" s="82" t="str">
        <f t="shared" si="246"/>
        <v>57660640</v>
      </c>
      <c r="C3198" s="82">
        <f t="shared" si="247"/>
        <v>2007</v>
      </c>
      <c r="D3198" s="82">
        <f t="shared" si="248"/>
        <v>7597.53</v>
      </c>
      <c r="E3198" s="82">
        <f t="shared" si="249"/>
        <v>726.33999999999992</v>
      </c>
      <c r="F3198" s="82">
        <f t="array" ref="F3198">SUM(IF(M3198:N3198="-",0,M3198:N3198),IF(O3198="-",0,-O3198))/100</f>
        <v>320.74</v>
      </c>
      <c r="G3198" s="82">
        <f t="array" ref="G3198">SUM(IF(P3198="-",0,P3198),IF(R3198="-",0,R3198))/100</f>
        <v>48.16</v>
      </c>
      <c r="H3198" s="82">
        <f t="array" ref="H3198">SUM(IF(Q3198="-",0,Q3198))/100</f>
        <v>357.44</v>
      </c>
      <c r="I3198" s="76">
        <v>5766064</v>
      </c>
      <c r="J3198" s="76" t="s">
        <v>316</v>
      </c>
      <c r="K3198" s="77">
        <v>39447</v>
      </c>
      <c r="L3198" s="76">
        <v>759753</v>
      </c>
      <c r="M3198" s="76">
        <v>31415</v>
      </c>
      <c r="N3198" s="76">
        <v>759</v>
      </c>
      <c r="O3198" s="76">
        <v>100</v>
      </c>
      <c r="P3198" s="76">
        <v>4158</v>
      </c>
      <c r="Q3198" s="76">
        <v>35744</v>
      </c>
      <c r="R3198" s="76">
        <v>658</v>
      </c>
    </row>
    <row r="3199" spans="1:18">
      <c r="A3199" s="82">
        <f t="shared" si="245"/>
        <v>576606402006</v>
      </c>
      <c r="B3199" s="82" t="str">
        <f t="shared" si="246"/>
        <v>57660640</v>
      </c>
      <c r="C3199" s="82">
        <f t="shared" si="247"/>
        <v>2006</v>
      </c>
      <c r="D3199" s="82">
        <f t="shared" si="248"/>
        <v>7598.57</v>
      </c>
      <c r="E3199" s="82">
        <f t="shared" si="249"/>
        <v>722.69</v>
      </c>
      <c r="F3199" s="82">
        <f t="array" ref="F3199">SUM(IF(M3199:N3199="-",0,M3199:N3199),IF(O3199="-",0,-O3199))/100</f>
        <v>319.58999999999997</v>
      </c>
      <c r="G3199" s="82">
        <f t="array" ref="G3199">SUM(IF(P3199="-",0,P3199),IF(R3199="-",0,R3199))/100</f>
        <v>49.53</v>
      </c>
      <c r="H3199" s="82">
        <f t="array" ref="H3199">SUM(IF(Q3199="-",0,Q3199))/100</f>
        <v>353.57</v>
      </c>
      <c r="I3199" s="76">
        <v>5766064</v>
      </c>
      <c r="J3199" s="76" t="s">
        <v>316</v>
      </c>
      <c r="K3199" s="77">
        <v>39082</v>
      </c>
      <c r="L3199" s="76">
        <v>759857</v>
      </c>
      <c r="M3199" s="76">
        <v>31300</v>
      </c>
      <c r="N3199" s="76">
        <v>759</v>
      </c>
      <c r="O3199" s="76">
        <v>100</v>
      </c>
      <c r="P3199" s="76">
        <v>4295</v>
      </c>
      <c r="Q3199" s="76">
        <v>35357</v>
      </c>
      <c r="R3199" s="76">
        <v>658</v>
      </c>
    </row>
    <row r="3200" spans="1:18">
      <c r="A3200" s="82">
        <f t="shared" si="245"/>
        <v>577000002015</v>
      </c>
      <c r="B3200" s="82" t="str">
        <f t="shared" si="246"/>
        <v>57700000</v>
      </c>
      <c r="C3200" s="82">
        <f t="shared" si="247"/>
        <v>2015</v>
      </c>
      <c r="D3200" s="82">
        <f t="shared" si="248"/>
        <v>115241.29</v>
      </c>
      <c r="E3200" s="82">
        <f t="shared" si="249"/>
        <v>23084.77</v>
      </c>
      <c r="F3200" s="82">
        <f t="array" ref="F3200">SUM(IF(M3200:N3200="-",0,M3200:N3200),IF(O3200="-",0,-O3200))/100</f>
        <v>14044.96</v>
      </c>
      <c r="G3200" s="82">
        <f t="array" ref="G3200">SUM(IF(P3200="-",0,P3200),IF(R3200="-",0,R3200))/100</f>
        <v>1271.5899999999999</v>
      </c>
      <c r="H3200" s="82">
        <f t="array" ref="H3200">SUM(IF(Q3200="-",0,Q3200))/100</f>
        <v>7768.22</v>
      </c>
      <c r="I3200" s="76">
        <v>5770</v>
      </c>
      <c r="J3200" s="76" t="s">
        <v>317</v>
      </c>
      <c r="K3200" s="77">
        <v>42369</v>
      </c>
      <c r="L3200" s="76">
        <v>11524129</v>
      </c>
      <c r="M3200" s="76">
        <v>1370031</v>
      </c>
      <c r="N3200" s="76">
        <v>68527</v>
      </c>
      <c r="O3200" s="76">
        <v>34062</v>
      </c>
      <c r="P3200" s="76">
        <v>106838</v>
      </c>
      <c r="Q3200" s="76">
        <v>776822</v>
      </c>
      <c r="R3200" s="76">
        <v>20321</v>
      </c>
    </row>
    <row r="3201" spans="1:18">
      <c r="A3201" s="82">
        <f t="shared" si="245"/>
        <v>577000002014</v>
      </c>
      <c r="B3201" s="82" t="str">
        <f t="shared" si="246"/>
        <v>57700000</v>
      </c>
      <c r="C3201" s="82">
        <f t="shared" si="247"/>
        <v>2014</v>
      </c>
      <c r="D3201" s="82">
        <f t="shared" si="248"/>
        <v>115241.33</v>
      </c>
      <c r="E3201" s="82">
        <f t="shared" si="249"/>
        <v>22917.08</v>
      </c>
      <c r="F3201" s="82">
        <f t="array" ref="F3201">SUM(IF(M3201:N3201="-",0,M3201:N3201),IF(O3201="-",0,-O3201))/100</f>
        <v>13918.69</v>
      </c>
      <c r="G3201" s="82">
        <f t="array" ref="G3201">SUM(IF(P3201="-",0,P3201),IF(R3201="-",0,R3201))/100</f>
        <v>1251.6600000000001</v>
      </c>
      <c r="H3201" s="82">
        <f t="array" ref="H3201">SUM(IF(Q3201="-",0,Q3201))/100</f>
        <v>7746.73</v>
      </c>
      <c r="I3201" s="76">
        <v>5770</v>
      </c>
      <c r="J3201" s="76" t="s">
        <v>317</v>
      </c>
      <c r="K3201" s="77">
        <v>42004</v>
      </c>
      <c r="L3201" s="76">
        <v>11524133</v>
      </c>
      <c r="M3201" s="76">
        <v>1358820</v>
      </c>
      <c r="N3201" s="76">
        <v>70848</v>
      </c>
      <c r="O3201" s="76">
        <v>37799</v>
      </c>
      <c r="P3201" s="76">
        <v>104607</v>
      </c>
      <c r="Q3201" s="76">
        <v>774673</v>
      </c>
      <c r="R3201" s="76">
        <v>20559</v>
      </c>
    </row>
    <row r="3202" spans="1:18">
      <c r="A3202" s="82">
        <f t="shared" si="245"/>
        <v>577000002013</v>
      </c>
      <c r="B3202" s="82" t="str">
        <f t="shared" si="246"/>
        <v>57700000</v>
      </c>
      <c r="C3202" s="82">
        <f t="shared" si="247"/>
        <v>2013</v>
      </c>
      <c r="D3202" s="82">
        <f t="shared" si="248"/>
        <v>115241.34</v>
      </c>
      <c r="E3202" s="82">
        <f t="shared" si="249"/>
        <v>22802.91</v>
      </c>
      <c r="F3202" s="82">
        <f t="array" ref="F3202">SUM(IF(M3202:N3202="-",0,M3202:N3202),IF(O3202="-",0,-O3202))/100</f>
        <v>13851.06</v>
      </c>
      <c r="G3202" s="82">
        <f t="array" ref="G3202">SUM(IF(P3202="-",0,P3202),IF(R3202="-",0,R3202))/100</f>
        <v>1209.1600000000001</v>
      </c>
      <c r="H3202" s="82">
        <f t="array" ref="H3202">SUM(IF(Q3202="-",0,Q3202))/100</f>
        <v>7742.69</v>
      </c>
      <c r="I3202" s="76">
        <v>5770</v>
      </c>
      <c r="J3202" s="76" t="s">
        <v>317</v>
      </c>
      <c r="K3202" s="77">
        <v>41639</v>
      </c>
      <c r="L3202" s="76">
        <v>11524134</v>
      </c>
      <c r="M3202" s="76">
        <v>1350757</v>
      </c>
      <c r="N3202" s="76">
        <v>72554</v>
      </c>
      <c r="O3202" s="76">
        <v>38205</v>
      </c>
      <c r="P3202" s="76">
        <v>100832</v>
      </c>
      <c r="Q3202" s="76">
        <v>774269</v>
      </c>
      <c r="R3202" s="76">
        <v>20084</v>
      </c>
    </row>
    <row r="3203" spans="1:18">
      <c r="A3203" s="82">
        <f t="shared" si="245"/>
        <v>577000002012</v>
      </c>
      <c r="B3203" s="82" t="str">
        <f t="shared" si="246"/>
        <v>57700000</v>
      </c>
      <c r="C3203" s="82">
        <f t="shared" si="247"/>
        <v>2012</v>
      </c>
      <c r="D3203" s="82">
        <f t="shared" si="248"/>
        <v>115241.34</v>
      </c>
      <c r="E3203" s="82">
        <f t="shared" si="249"/>
        <v>22671.77</v>
      </c>
      <c r="F3203" s="82">
        <f t="array" ref="F3203">SUM(IF(M3203:N3203="-",0,M3203:N3203),IF(O3203="-",0,-O3203))/100</f>
        <v>13771.25</v>
      </c>
      <c r="G3203" s="82">
        <f t="array" ref="G3203">SUM(IF(P3203="-",0,P3203),IF(R3203="-",0,R3203))/100</f>
        <v>1178.42</v>
      </c>
      <c r="H3203" s="82">
        <f t="array" ref="H3203">SUM(IF(Q3203="-",0,Q3203))/100</f>
        <v>7722.1</v>
      </c>
      <c r="I3203" s="76">
        <v>5770</v>
      </c>
      <c r="J3203" s="76" t="s">
        <v>317</v>
      </c>
      <c r="K3203" s="77">
        <v>41274</v>
      </c>
      <c r="L3203" s="76">
        <v>11524134</v>
      </c>
      <c r="M3203" s="76">
        <v>1343118</v>
      </c>
      <c r="N3203" s="76">
        <v>71789</v>
      </c>
      <c r="O3203" s="76">
        <v>37782</v>
      </c>
      <c r="P3203" s="76">
        <v>97411</v>
      </c>
      <c r="Q3203" s="76">
        <v>772210</v>
      </c>
      <c r="R3203" s="76">
        <v>20431</v>
      </c>
    </row>
    <row r="3204" spans="1:18">
      <c r="A3204" s="82">
        <f t="shared" si="245"/>
        <v>577000002011</v>
      </c>
      <c r="B3204" s="82" t="str">
        <f t="shared" si="246"/>
        <v>57700000</v>
      </c>
      <c r="C3204" s="82">
        <f t="shared" si="247"/>
        <v>2011</v>
      </c>
      <c r="D3204" s="82">
        <f t="shared" si="248"/>
        <v>115221.66</v>
      </c>
      <c r="E3204" s="82">
        <f t="shared" si="249"/>
        <v>22591.780000000002</v>
      </c>
      <c r="F3204" s="82">
        <f t="array" ref="F3204">SUM(IF(M3204:N3204="-",0,M3204:N3204),IF(O3204="-",0,-O3204))/100</f>
        <v>13718.45</v>
      </c>
      <c r="G3204" s="82">
        <f t="array" ref="G3204">SUM(IF(P3204="-",0,P3204),IF(R3204="-",0,R3204))/100</f>
        <v>1162.78</v>
      </c>
      <c r="H3204" s="82">
        <f t="array" ref="H3204">SUM(IF(Q3204="-",0,Q3204))/100</f>
        <v>7710.55</v>
      </c>
      <c r="I3204" s="76">
        <v>5770</v>
      </c>
      <c r="J3204" s="76" t="s">
        <v>317</v>
      </c>
      <c r="K3204" s="77">
        <v>40908</v>
      </c>
      <c r="L3204" s="76">
        <v>11522166</v>
      </c>
      <c r="M3204" s="76">
        <v>1356192</v>
      </c>
      <c r="N3204" s="76">
        <v>53581</v>
      </c>
      <c r="O3204" s="76">
        <v>37928</v>
      </c>
      <c r="P3204" s="76">
        <v>95833</v>
      </c>
      <c r="Q3204" s="76">
        <v>771055</v>
      </c>
      <c r="R3204" s="76">
        <v>20445</v>
      </c>
    </row>
    <row r="3205" spans="1:18">
      <c r="A3205" s="82">
        <f t="shared" si="245"/>
        <v>577000002010</v>
      </c>
      <c r="B3205" s="82" t="str">
        <f t="shared" si="246"/>
        <v>57700000</v>
      </c>
      <c r="C3205" s="82">
        <f t="shared" si="247"/>
        <v>2010</v>
      </c>
      <c r="D3205" s="82">
        <f t="shared" si="248"/>
        <v>115221.46</v>
      </c>
      <c r="E3205" s="82">
        <f t="shared" si="249"/>
        <v>22405.43</v>
      </c>
      <c r="F3205" s="82">
        <f t="array" ref="F3205">SUM(IF(M3205:N3205="-",0,M3205:N3205),IF(O3205="-",0,-O3205))/100</f>
        <v>13615.93</v>
      </c>
      <c r="G3205" s="82">
        <f t="array" ref="G3205">SUM(IF(P3205="-",0,P3205),IF(R3205="-",0,R3205))/100</f>
        <v>1097.07</v>
      </c>
      <c r="H3205" s="82">
        <f t="array" ref="H3205">SUM(IF(Q3205="-",0,Q3205))/100</f>
        <v>7692.43</v>
      </c>
      <c r="I3205" s="76">
        <v>5770</v>
      </c>
      <c r="J3205" s="76" t="s">
        <v>317</v>
      </c>
      <c r="K3205" s="77">
        <v>40543</v>
      </c>
      <c r="L3205" s="76">
        <v>11522146</v>
      </c>
      <c r="M3205" s="76">
        <v>1346308</v>
      </c>
      <c r="N3205" s="76">
        <v>55443</v>
      </c>
      <c r="O3205" s="76">
        <v>40158</v>
      </c>
      <c r="P3205" s="76">
        <v>89343</v>
      </c>
      <c r="Q3205" s="76">
        <v>769243</v>
      </c>
      <c r="R3205" s="76">
        <v>20364</v>
      </c>
    </row>
    <row r="3206" spans="1:18">
      <c r="A3206" s="82">
        <f t="shared" si="245"/>
        <v>577000002009</v>
      </c>
      <c r="B3206" s="82" t="str">
        <f t="shared" si="246"/>
        <v>57700000</v>
      </c>
      <c r="C3206" s="82">
        <f t="shared" si="247"/>
        <v>2009</v>
      </c>
      <c r="D3206" s="82">
        <f t="shared" si="248"/>
        <v>115221.58</v>
      </c>
      <c r="E3206" s="82">
        <f t="shared" si="249"/>
        <v>22248.68</v>
      </c>
      <c r="F3206" s="82">
        <f t="array" ref="F3206">SUM(IF(M3206:N3206="-",0,M3206:N3206),IF(O3206="-",0,-O3206))/100</f>
        <v>13495.24</v>
      </c>
      <c r="G3206" s="82">
        <f t="array" ref="G3206">SUM(IF(P3206="-",0,P3206),IF(R3206="-",0,R3206))/100</f>
        <v>1062.26</v>
      </c>
      <c r="H3206" s="82">
        <f t="array" ref="H3206">SUM(IF(Q3206="-",0,Q3206))/100</f>
        <v>7691.18</v>
      </c>
      <c r="I3206" s="76">
        <v>5770</v>
      </c>
      <c r="J3206" s="76" t="s">
        <v>317</v>
      </c>
      <c r="K3206" s="77">
        <v>40178</v>
      </c>
      <c r="L3206" s="76">
        <v>11522158</v>
      </c>
      <c r="M3206" s="76">
        <v>1334028</v>
      </c>
      <c r="N3206" s="76">
        <v>57193</v>
      </c>
      <c r="O3206" s="76">
        <v>41697</v>
      </c>
      <c r="P3206" s="76">
        <v>85789</v>
      </c>
      <c r="Q3206" s="76">
        <v>769118</v>
      </c>
      <c r="R3206" s="76">
        <v>20437</v>
      </c>
    </row>
    <row r="3207" spans="1:18">
      <c r="A3207" s="82">
        <f t="shared" si="245"/>
        <v>577000002008</v>
      </c>
      <c r="B3207" s="82" t="str">
        <f t="shared" si="246"/>
        <v>57700000</v>
      </c>
      <c r="C3207" s="82">
        <f t="shared" si="247"/>
        <v>2008</v>
      </c>
      <c r="D3207" s="82">
        <f t="shared" si="248"/>
        <v>115221.63</v>
      </c>
      <c r="E3207" s="82">
        <f t="shared" si="249"/>
        <v>22013.05</v>
      </c>
      <c r="F3207" s="82">
        <f t="array" ref="F3207">SUM(IF(M3207:N3207="-",0,M3207:N3207),IF(O3207="-",0,-O3207))/100</f>
        <v>13291.72</v>
      </c>
      <c r="G3207" s="82">
        <f t="array" ref="G3207">SUM(IF(P3207="-",0,P3207),IF(R3207="-",0,R3207))/100</f>
        <v>1043.8499999999999</v>
      </c>
      <c r="H3207" s="82">
        <f t="array" ref="H3207">SUM(IF(Q3207="-",0,Q3207))/100</f>
        <v>7677.48</v>
      </c>
      <c r="I3207" s="76">
        <v>5770</v>
      </c>
      <c r="J3207" s="76" t="s">
        <v>317</v>
      </c>
      <c r="K3207" s="77">
        <v>39813</v>
      </c>
      <c r="L3207" s="76">
        <v>11522163</v>
      </c>
      <c r="M3207" s="76">
        <v>1313142</v>
      </c>
      <c r="N3207" s="76">
        <v>58194</v>
      </c>
      <c r="O3207" s="76">
        <v>42164</v>
      </c>
      <c r="P3207" s="76">
        <v>83898</v>
      </c>
      <c r="Q3207" s="76">
        <v>767748</v>
      </c>
      <c r="R3207" s="76">
        <v>20487</v>
      </c>
    </row>
    <row r="3208" spans="1:18">
      <c r="A3208" s="82">
        <f t="shared" si="245"/>
        <v>577000002007</v>
      </c>
      <c r="B3208" s="82" t="str">
        <f t="shared" si="246"/>
        <v>57700000</v>
      </c>
      <c r="C3208" s="82">
        <f t="shared" si="247"/>
        <v>2007</v>
      </c>
      <c r="D3208" s="82">
        <f t="shared" si="248"/>
        <v>115221.03</v>
      </c>
      <c r="E3208" s="82">
        <f t="shared" si="249"/>
        <v>21825.68</v>
      </c>
      <c r="F3208" s="82">
        <f t="array" ref="F3208">SUM(IF(M3208:N3208="-",0,M3208:N3208),IF(O3208="-",0,-O3208))/100</f>
        <v>13148.67</v>
      </c>
      <c r="G3208" s="82">
        <f t="array" ref="G3208">SUM(IF(P3208="-",0,P3208),IF(R3208="-",0,R3208))/100</f>
        <v>1024.8900000000001</v>
      </c>
      <c r="H3208" s="82">
        <f t="array" ref="H3208">SUM(IF(Q3208="-",0,Q3208))/100</f>
        <v>7652.12</v>
      </c>
      <c r="I3208" s="76">
        <v>5770</v>
      </c>
      <c r="J3208" s="76" t="s">
        <v>317</v>
      </c>
      <c r="K3208" s="77">
        <v>39447</v>
      </c>
      <c r="L3208" s="76">
        <v>11522103</v>
      </c>
      <c r="M3208" s="76">
        <v>1299282</v>
      </c>
      <c r="N3208" s="76">
        <v>57614</v>
      </c>
      <c r="O3208" s="76">
        <v>42029</v>
      </c>
      <c r="P3208" s="76">
        <v>82061</v>
      </c>
      <c r="Q3208" s="76">
        <v>765212</v>
      </c>
      <c r="R3208" s="76">
        <v>20428</v>
      </c>
    </row>
    <row r="3209" spans="1:18">
      <c r="A3209" s="82">
        <f t="shared" si="245"/>
        <v>577000002006</v>
      </c>
      <c r="B3209" s="82" t="str">
        <f t="shared" si="246"/>
        <v>57700000</v>
      </c>
      <c r="C3209" s="82">
        <f t="shared" si="247"/>
        <v>2006</v>
      </c>
      <c r="D3209" s="82">
        <f t="shared" si="248"/>
        <v>115220.58</v>
      </c>
      <c r="E3209" s="82">
        <f t="shared" si="249"/>
        <v>21706.59</v>
      </c>
      <c r="F3209" s="82">
        <f t="array" ref="F3209">SUM(IF(M3209:N3209="-",0,M3209:N3209),IF(O3209="-",0,-O3209))/100</f>
        <v>13049.03</v>
      </c>
      <c r="G3209" s="82">
        <f t="array" ref="G3209">SUM(IF(P3209="-",0,P3209),IF(R3209="-",0,R3209))/100</f>
        <v>1022.65</v>
      </c>
      <c r="H3209" s="82">
        <f t="array" ref="H3209">SUM(IF(Q3209="-",0,Q3209))/100</f>
        <v>7634.91</v>
      </c>
      <c r="I3209" s="76">
        <v>5770</v>
      </c>
      <c r="J3209" s="76" t="s">
        <v>317</v>
      </c>
      <c r="K3209" s="77">
        <v>39082</v>
      </c>
      <c r="L3209" s="76">
        <v>11522058</v>
      </c>
      <c r="M3209" s="76">
        <v>1289795</v>
      </c>
      <c r="N3209" s="76">
        <v>57214</v>
      </c>
      <c r="O3209" s="76">
        <v>42106</v>
      </c>
      <c r="P3209" s="76">
        <v>81836</v>
      </c>
      <c r="Q3209" s="76">
        <v>763491</v>
      </c>
      <c r="R3209" s="76">
        <v>20429</v>
      </c>
    </row>
    <row r="3210" spans="1:18">
      <c r="A3210" s="82">
        <f t="shared" si="245"/>
        <v>577000402015</v>
      </c>
      <c r="B3210" s="82" t="str">
        <f t="shared" si="246"/>
        <v>57700040</v>
      </c>
      <c r="C3210" s="82">
        <f t="shared" si="247"/>
        <v>2015</v>
      </c>
      <c r="D3210" s="82">
        <f t="shared" si="248"/>
        <v>6482.54</v>
      </c>
      <c r="E3210" s="82">
        <f t="shared" si="249"/>
        <v>2558.79</v>
      </c>
      <c r="F3210" s="82">
        <f t="array" ref="F3210">SUM(IF(M3210:N3210="-",0,M3210:N3210),IF(O3210="-",0,-O3210))/100</f>
        <v>1675.75</v>
      </c>
      <c r="G3210" s="82">
        <f t="array" ref="G3210">SUM(IF(P3210="-",0,P3210),IF(R3210="-",0,R3210))/100</f>
        <v>202.19</v>
      </c>
      <c r="H3210" s="82">
        <f t="array" ref="H3210">SUM(IF(Q3210="-",0,Q3210))/100</f>
        <v>680.85</v>
      </c>
      <c r="I3210" s="76">
        <v>5770004</v>
      </c>
      <c r="J3210" s="76" t="s">
        <v>318</v>
      </c>
      <c r="K3210" s="77">
        <v>42369</v>
      </c>
      <c r="L3210" s="76">
        <v>648254</v>
      </c>
      <c r="M3210" s="76">
        <v>164647</v>
      </c>
      <c r="N3210" s="76">
        <v>2977</v>
      </c>
      <c r="O3210" s="76">
        <v>49</v>
      </c>
      <c r="P3210" s="76">
        <v>17722</v>
      </c>
      <c r="Q3210" s="76">
        <v>68085</v>
      </c>
      <c r="R3210" s="76">
        <v>2497</v>
      </c>
    </row>
    <row r="3211" spans="1:18">
      <c r="A3211" s="82">
        <f t="shared" ref="A3211:A3274" si="250">(B3211&amp;C3211)+0</f>
        <v>577000402014</v>
      </c>
      <c r="B3211" s="82" t="str">
        <f t="shared" ref="B3211:B3274" si="251">LEFT(I3211&amp;"00000000",8)</f>
        <v>57700040</v>
      </c>
      <c r="C3211" s="82">
        <f t="shared" ref="C3211:C3274" si="252">YEAR(K3211)</f>
        <v>2014</v>
      </c>
      <c r="D3211" s="82">
        <f t="shared" ref="D3211:D3274" si="253">IF(L3211="-",0,L3211/100)</f>
        <v>6482.54</v>
      </c>
      <c r="E3211" s="82">
        <f t="shared" ref="E3211:E3274" si="254">SUM(F3211:H3211)</f>
        <v>2548.48</v>
      </c>
      <c r="F3211" s="82">
        <f t="array" ref="F3211">SUM(IF(M3211:N3211="-",0,M3211:N3211),IF(O3211="-",0,-O3211))/100</f>
        <v>1671.18</v>
      </c>
      <c r="G3211" s="82">
        <f t="array" ref="G3211">SUM(IF(P3211="-",0,P3211),IF(R3211="-",0,R3211))/100</f>
        <v>200.41</v>
      </c>
      <c r="H3211" s="82">
        <f t="array" ref="H3211">SUM(IF(Q3211="-",0,Q3211))/100</f>
        <v>676.89</v>
      </c>
      <c r="I3211" s="76">
        <v>5770004</v>
      </c>
      <c r="J3211" s="76" t="s">
        <v>318</v>
      </c>
      <c r="K3211" s="77">
        <v>42004</v>
      </c>
      <c r="L3211" s="76">
        <v>648254</v>
      </c>
      <c r="M3211" s="76">
        <v>164190</v>
      </c>
      <c r="N3211" s="76">
        <v>2977</v>
      </c>
      <c r="O3211" s="76">
        <v>49</v>
      </c>
      <c r="P3211" s="76">
        <v>17543</v>
      </c>
      <c r="Q3211" s="76">
        <v>67689</v>
      </c>
      <c r="R3211" s="76">
        <v>2498</v>
      </c>
    </row>
    <row r="3212" spans="1:18">
      <c r="A3212" s="82">
        <f t="shared" si="250"/>
        <v>577000402013</v>
      </c>
      <c r="B3212" s="82" t="str">
        <f t="shared" si="251"/>
        <v>57700040</v>
      </c>
      <c r="C3212" s="82">
        <f t="shared" si="252"/>
        <v>2013</v>
      </c>
      <c r="D3212" s="82">
        <f t="shared" si="253"/>
        <v>6482.55</v>
      </c>
      <c r="E3212" s="82">
        <f t="shared" si="254"/>
        <v>2542.7200000000003</v>
      </c>
      <c r="F3212" s="82">
        <f t="array" ref="F3212">SUM(IF(M3212:N3212="-",0,M3212:N3212),IF(O3212="-",0,-O3212))/100</f>
        <v>1666.41</v>
      </c>
      <c r="G3212" s="82">
        <f t="array" ref="G3212">SUM(IF(P3212="-",0,P3212),IF(R3212="-",0,R3212))/100</f>
        <v>198.15</v>
      </c>
      <c r="H3212" s="82">
        <f t="array" ref="H3212">SUM(IF(Q3212="-",0,Q3212))/100</f>
        <v>678.16</v>
      </c>
      <c r="I3212" s="76">
        <v>5770004</v>
      </c>
      <c r="J3212" s="76" t="s">
        <v>318</v>
      </c>
      <c r="K3212" s="77">
        <v>41639</v>
      </c>
      <c r="L3212" s="76">
        <v>648255</v>
      </c>
      <c r="M3212" s="76">
        <v>163690</v>
      </c>
      <c r="N3212" s="76">
        <v>3000</v>
      </c>
      <c r="O3212" s="76">
        <v>49</v>
      </c>
      <c r="P3212" s="76">
        <v>17317</v>
      </c>
      <c r="Q3212" s="76">
        <v>67816</v>
      </c>
      <c r="R3212" s="76">
        <v>2498</v>
      </c>
    </row>
    <row r="3213" spans="1:18">
      <c r="A3213" s="82">
        <f t="shared" si="250"/>
        <v>577000402012</v>
      </c>
      <c r="B3213" s="82" t="str">
        <f t="shared" si="251"/>
        <v>57700040</v>
      </c>
      <c r="C3213" s="82">
        <f t="shared" si="252"/>
        <v>2012</v>
      </c>
      <c r="D3213" s="82">
        <f t="shared" si="253"/>
        <v>6482.55</v>
      </c>
      <c r="E3213" s="82">
        <f t="shared" si="254"/>
        <v>2538.5700000000002</v>
      </c>
      <c r="F3213" s="82">
        <f t="array" ref="F3213">SUM(IF(M3213:N3213="-",0,M3213:N3213),IF(O3213="-",0,-O3213))/100</f>
        <v>1664.93</v>
      </c>
      <c r="G3213" s="82">
        <f t="array" ref="G3213">SUM(IF(P3213="-",0,P3213),IF(R3213="-",0,R3213))/100</f>
        <v>196.96</v>
      </c>
      <c r="H3213" s="82">
        <f t="array" ref="H3213">SUM(IF(Q3213="-",0,Q3213))/100</f>
        <v>676.68</v>
      </c>
      <c r="I3213" s="76">
        <v>5770004</v>
      </c>
      <c r="J3213" s="76" t="s">
        <v>318</v>
      </c>
      <c r="K3213" s="77">
        <v>41274</v>
      </c>
      <c r="L3213" s="76">
        <v>648255</v>
      </c>
      <c r="M3213" s="76">
        <v>163722</v>
      </c>
      <c r="N3213" s="76">
        <v>2820</v>
      </c>
      <c r="O3213" s="76">
        <v>49</v>
      </c>
      <c r="P3213" s="76">
        <v>17198</v>
      </c>
      <c r="Q3213" s="76">
        <v>67668</v>
      </c>
      <c r="R3213" s="76">
        <v>2498</v>
      </c>
    </row>
    <row r="3214" spans="1:18">
      <c r="A3214" s="82">
        <f t="shared" si="250"/>
        <v>577000402011</v>
      </c>
      <c r="B3214" s="82" t="str">
        <f t="shared" si="251"/>
        <v>57700040</v>
      </c>
      <c r="C3214" s="82">
        <f t="shared" si="252"/>
        <v>2011</v>
      </c>
      <c r="D3214" s="82">
        <f t="shared" si="253"/>
        <v>6480.31</v>
      </c>
      <c r="E3214" s="82">
        <f t="shared" si="254"/>
        <v>2534.6999999999998</v>
      </c>
      <c r="F3214" s="82">
        <f t="array" ref="F3214">SUM(IF(M3214:N3214="-",0,M3214:N3214),IF(O3214="-",0,-O3214))/100</f>
        <v>1662.02</v>
      </c>
      <c r="G3214" s="82">
        <f t="array" ref="G3214">SUM(IF(P3214="-",0,P3214),IF(R3214="-",0,R3214))/100</f>
        <v>196.53</v>
      </c>
      <c r="H3214" s="82">
        <f t="array" ref="H3214">SUM(IF(Q3214="-",0,Q3214))/100</f>
        <v>676.15</v>
      </c>
      <c r="I3214" s="76">
        <v>5770004</v>
      </c>
      <c r="J3214" s="76" t="s">
        <v>318</v>
      </c>
      <c r="K3214" s="77">
        <v>40908</v>
      </c>
      <c r="L3214" s="76">
        <v>648031</v>
      </c>
      <c r="M3214" s="76">
        <v>165595</v>
      </c>
      <c r="N3214" s="76">
        <v>657</v>
      </c>
      <c r="O3214" s="76">
        <v>50</v>
      </c>
      <c r="P3214" s="76">
        <v>17159</v>
      </c>
      <c r="Q3214" s="76">
        <v>67615</v>
      </c>
      <c r="R3214" s="76">
        <v>2494</v>
      </c>
    </row>
    <row r="3215" spans="1:18">
      <c r="A3215" s="82">
        <f t="shared" si="250"/>
        <v>577000402010</v>
      </c>
      <c r="B3215" s="82" t="str">
        <f t="shared" si="251"/>
        <v>57700040</v>
      </c>
      <c r="C3215" s="82">
        <f t="shared" si="252"/>
        <v>2010</v>
      </c>
      <c r="D3215" s="82">
        <f t="shared" si="253"/>
        <v>6480.33</v>
      </c>
      <c r="E3215" s="82">
        <f t="shared" si="254"/>
        <v>2523.1899999999996</v>
      </c>
      <c r="F3215" s="82">
        <f t="array" ref="F3215">SUM(IF(M3215:N3215="-",0,M3215:N3215),IF(O3215="-",0,-O3215))/100</f>
        <v>1655.37</v>
      </c>
      <c r="G3215" s="82">
        <f t="array" ref="G3215">SUM(IF(P3215="-",0,P3215),IF(R3215="-",0,R3215))/100</f>
        <v>192.87</v>
      </c>
      <c r="H3215" s="82">
        <f t="array" ref="H3215">SUM(IF(Q3215="-",0,Q3215))/100</f>
        <v>674.95</v>
      </c>
      <c r="I3215" s="76">
        <v>5770004</v>
      </c>
      <c r="J3215" s="76" t="s">
        <v>318</v>
      </c>
      <c r="K3215" s="77">
        <v>40543</v>
      </c>
      <c r="L3215" s="76">
        <v>648033</v>
      </c>
      <c r="M3215" s="76">
        <v>164895</v>
      </c>
      <c r="N3215" s="76">
        <v>692</v>
      </c>
      <c r="O3215" s="76">
        <v>50</v>
      </c>
      <c r="P3215" s="76">
        <v>16793</v>
      </c>
      <c r="Q3215" s="76">
        <v>67495</v>
      </c>
      <c r="R3215" s="76">
        <v>2494</v>
      </c>
    </row>
    <row r="3216" spans="1:18">
      <c r="A3216" s="82">
        <f t="shared" si="250"/>
        <v>577000402009</v>
      </c>
      <c r="B3216" s="82" t="str">
        <f t="shared" si="251"/>
        <v>57700040</v>
      </c>
      <c r="C3216" s="82">
        <f t="shared" si="252"/>
        <v>2009</v>
      </c>
      <c r="D3216" s="82">
        <f t="shared" si="253"/>
        <v>6480.37</v>
      </c>
      <c r="E3216" s="82">
        <f t="shared" si="254"/>
        <v>2516.6999999999998</v>
      </c>
      <c r="F3216" s="82">
        <f t="array" ref="F3216">SUM(IF(M3216:N3216="-",0,M3216:N3216),IF(O3216="-",0,-O3216))/100</f>
        <v>1651.85</v>
      </c>
      <c r="G3216" s="82">
        <f t="array" ref="G3216">SUM(IF(P3216="-",0,P3216),IF(R3216="-",0,R3216))/100</f>
        <v>189.58</v>
      </c>
      <c r="H3216" s="82">
        <f t="array" ref="H3216">SUM(IF(Q3216="-",0,Q3216))/100</f>
        <v>675.27</v>
      </c>
      <c r="I3216" s="76">
        <v>5770004</v>
      </c>
      <c r="J3216" s="76" t="s">
        <v>318</v>
      </c>
      <c r="K3216" s="77">
        <v>40178</v>
      </c>
      <c r="L3216" s="76">
        <v>648037</v>
      </c>
      <c r="M3216" s="76">
        <v>164668</v>
      </c>
      <c r="N3216" s="76">
        <v>567</v>
      </c>
      <c r="O3216" s="76">
        <v>50</v>
      </c>
      <c r="P3216" s="76">
        <v>16464</v>
      </c>
      <c r="Q3216" s="76">
        <v>67527</v>
      </c>
      <c r="R3216" s="76">
        <v>2494</v>
      </c>
    </row>
    <row r="3217" spans="1:18">
      <c r="A3217" s="82">
        <f t="shared" si="250"/>
        <v>577000402008</v>
      </c>
      <c r="B3217" s="82" t="str">
        <f t="shared" si="251"/>
        <v>57700040</v>
      </c>
      <c r="C3217" s="82">
        <f t="shared" si="252"/>
        <v>2008</v>
      </c>
      <c r="D3217" s="82">
        <f t="shared" si="253"/>
        <v>6480.25</v>
      </c>
      <c r="E3217" s="82">
        <f t="shared" si="254"/>
        <v>2503.65</v>
      </c>
      <c r="F3217" s="82">
        <f t="array" ref="F3217">SUM(IF(M3217:N3217="-",0,M3217:N3217),IF(O3217="-",0,-O3217))/100</f>
        <v>1641.61</v>
      </c>
      <c r="G3217" s="82">
        <f t="array" ref="G3217">SUM(IF(P3217="-",0,P3217),IF(R3217="-",0,R3217))/100</f>
        <v>188.69</v>
      </c>
      <c r="H3217" s="82">
        <f t="array" ref="H3217">SUM(IF(Q3217="-",0,Q3217))/100</f>
        <v>673.35</v>
      </c>
      <c r="I3217" s="76">
        <v>5770004</v>
      </c>
      <c r="J3217" s="76" t="s">
        <v>318</v>
      </c>
      <c r="K3217" s="77">
        <v>39813</v>
      </c>
      <c r="L3217" s="76">
        <v>648025</v>
      </c>
      <c r="M3217" s="76">
        <v>163692</v>
      </c>
      <c r="N3217" s="76">
        <v>551</v>
      </c>
      <c r="O3217" s="76">
        <v>82</v>
      </c>
      <c r="P3217" s="76">
        <v>16374</v>
      </c>
      <c r="Q3217" s="76">
        <v>67335</v>
      </c>
      <c r="R3217" s="76">
        <v>2495</v>
      </c>
    </row>
    <row r="3218" spans="1:18">
      <c r="A3218" s="82">
        <f t="shared" si="250"/>
        <v>577000402007</v>
      </c>
      <c r="B3218" s="82" t="str">
        <f t="shared" si="251"/>
        <v>57700040</v>
      </c>
      <c r="C3218" s="82">
        <f t="shared" si="252"/>
        <v>2007</v>
      </c>
      <c r="D3218" s="82">
        <f t="shared" si="253"/>
        <v>6480.24</v>
      </c>
      <c r="E3218" s="82">
        <f t="shared" si="254"/>
        <v>2491.25</v>
      </c>
      <c r="F3218" s="82">
        <f t="array" ref="F3218">SUM(IF(M3218:N3218="-",0,M3218:N3218),IF(O3218="-",0,-O3218))/100</f>
        <v>1632.58</v>
      </c>
      <c r="G3218" s="82">
        <f t="array" ref="G3218">SUM(IF(P3218="-",0,P3218),IF(R3218="-",0,R3218))/100</f>
        <v>185.25</v>
      </c>
      <c r="H3218" s="82">
        <f t="array" ref="H3218">SUM(IF(Q3218="-",0,Q3218))/100</f>
        <v>673.42</v>
      </c>
      <c r="I3218" s="76">
        <v>5770004</v>
      </c>
      <c r="J3218" s="76" t="s">
        <v>318</v>
      </c>
      <c r="K3218" s="77">
        <v>39447</v>
      </c>
      <c r="L3218" s="76">
        <v>648024</v>
      </c>
      <c r="M3218" s="76">
        <v>162789</v>
      </c>
      <c r="N3218" s="76">
        <v>551</v>
      </c>
      <c r="O3218" s="76">
        <v>82</v>
      </c>
      <c r="P3218" s="76">
        <v>16031</v>
      </c>
      <c r="Q3218" s="76">
        <v>67342</v>
      </c>
      <c r="R3218" s="76">
        <v>2494</v>
      </c>
    </row>
    <row r="3219" spans="1:18">
      <c r="A3219" s="82">
        <f t="shared" si="250"/>
        <v>577000402006</v>
      </c>
      <c r="B3219" s="82" t="str">
        <f t="shared" si="251"/>
        <v>57700040</v>
      </c>
      <c r="C3219" s="82">
        <f t="shared" si="252"/>
        <v>2006</v>
      </c>
      <c r="D3219" s="82">
        <f t="shared" si="253"/>
        <v>6480.01</v>
      </c>
      <c r="E3219" s="82">
        <f t="shared" si="254"/>
        <v>2479.16</v>
      </c>
      <c r="F3219" s="82">
        <f t="array" ref="F3219">SUM(IF(M3219:N3219="-",0,M3219:N3219),IF(O3219="-",0,-O3219))/100</f>
        <v>1627.02</v>
      </c>
      <c r="G3219" s="82">
        <f t="array" ref="G3219">SUM(IF(P3219="-",0,P3219),IF(R3219="-",0,R3219))/100</f>
        <v>185.25</v>
      </c>
      <c r="H3219" s="82">
        <f t="array" ref="H3219">SUM(IF(Q3219="-",0,Q3219))/100</f>
        <v>666.89</v>
      </c>
      <c r="I3219" s="76">
        <v>5770004</v>
      </c>
      <c r="J3219" s="76" t="s">
        <v>318</v>
      </c>
      <c r="K3219" s="77">
        <v>39082</v>
      </c>
      <c r="L3219" s="76">
        <v>648001</v>
      </c>
      <c r="M3219" s="76">
        <v>162221</v>
      </c>
      <c r="N3219" s="76">
        <v>563</v>
      </c>
      <c r="O3219" s="76">
        <v>82</v>
      </c>
      <c r="P3219" s="76">
        <v>16030</v>
      </c>
      <c r="Q3219" s="76">
        <v>66689</v>
      </c>
      <c r="R3219" s="76">
        <v>2495</v>
      </c>
    </row>
    <row r="3220" spans="1:18">
      <c r="A3220" s="82">
        <f t="shared" si="250"/>
        <v>577000802015</v>
      </c>
      <c r="B3220" s="82" t="str">
        <f t="shared" si="251"/>
        <v>57700080</v>
      </c>
      <c r="C3220" s="82">
        <f t="shared" si="252"/>
        <v>2015</v>
      </c>
      <c r="D3220" s="82">
        <f t="shared" si="253"/>
        <v>8420.73</v>
      </c>
      <c r="E3220" s="82">
        <f t="shared" si="254"/>
        <v>1748.0299999999997</v>
      </c>
      <c r="F3220" s="82">
        <f t="array" ref="F3220">SUM(IF(M3220:N3220="-",0,M3220:N3220),IF(O3220="-",0,-O3220))/100</f>
        <v>1042.5999999999999</v>
      </c>
      <c r="G3220" s="82">
        <f t="array" ref="G3220">SUM(IF(P3220="-",0,P3220),IF(R3220="-",0,R3220))/100</f>
        <v>105.61</v>
      </c>
      <c r="H3220" s="82">
        <f t="array" ref="H3220">SUM(IF(Q3220="-",0,Q3220))/100</f>
        <v>599.82000000000005</v>
      </c>
      <c r="I3220" s="76">
        <v>5770008</v>
      </c>
      <c r="J3220" s="76" t="s">
        <v>319</v>
      </c>
      <c r="K3220" s="77">
        <v>42369</v>
      </c>
      <c r="L3220" s="76">
        <v>842073</v>
      </c>
      <c r="M3220" s="76">
        <v>102369</v>
      </c>
      <c r="N3220" s="76">
        <v>1984</v>
      </c>
      <c r="O3220" s="76">
        <v>93</v>
      </c>
      <c r="P3220" s="76">
        <v>9403</v>
      </c>
      <c r="Q3220" s="76">
        <v>59982</v>
      </c>
      <c r="R3220" s="76">
        <v>1158</v>
      </c>
    </row>
    <row r="3221" spans="1:18">
      <c r="A3221" s="82">
        <f t="shared" si="250"/>
        <v>577000802014</v>
      </c>
      <c r="B3221" s="82" t="str">
        <f t="shared" si="251"/>
        <v>57700080</v>
      </c>
      <c r="C3221" s="82">
        <f t="shared" si="252"/>
        <v>2014</v>
      </c>
      <c r="D3221" s="82">
        <f t="shared" si="253"/>
        <v>8420.73</v>
      </c>
      <c r="E3221" s="82">
        <f t="shared" si="254"/>
        <v>1740.09</v>
      </c>
      <c r="F3221" s="82">
        <f t="array" ref="F3221">SUM(IF(M3221:N3221="-",0,M3221:N3221),IF(O3221="-",0,-O3221))/100</f>
        <v>1035.25</v>
      </c>
      <c r="G3221" s="82">
        <f t="array" ref="G3221">SUM(IF(P3221="-",0,P3221),IF(R3221="-",0,R3221))/100</f>
        <v>106.79</v>
      </c>
      <c r="H3221" s="82">
        <f t="array" ref="H3221">SUM(IF(Q3221="-",0,Q3221))/100</f>
        <v>598.04999999999995</v>
      </c>
      <c r="I3221" s="76">
        <v>5770008</v>
      </c>
      <c r="J3221" s="76" t="s">
        <v>319</v>
      </c>
      <c r="K3221" s="77">
        <v>42004</v>
      </c>
      <c r="L3221" s="76">
        <v>842073</v>
      </c>
      <c r="M3221" s="76">
        <v>101426</v>
      </c>
      <c r="N3221" s="76">
        <v>2469</v>
      </c>
      <c r="O3221" s="76">
        <v>370</v>
      </c>
      <c r="P3221" s="76">
        <v>9354</v>
      </c>
      <c r="Q3221" s="76">
        <v>59805</v>
      </c>
      <c r="R3221" s="76">
        <v>1325</v>
      </c>
    </row>
    <row r="3222" spans="1:18">
      <c r="A3222" s="82">
        <f t="shared" si="250"/>
        <v>577000802013</v>
      </c>
      <c r="B3222" s="82" t="str">
        <f t="shared" si="251"/>
        <v>57700080</v>
      </c>
      <c r="C3222" s="82">
        <f t="shared" si="252"/>
        <v>2013</v>
      </c>
      <c r="D3222" s="82">
        <f t="shared" si="253"/>
        <v>8420.73</v>
      </c>
      <c r="E3222" s="82">
        <f t="shared" si="254"/>
        <v>1720.2600000000002</v>
      </c>
      <c r="F3222" s="82">
        <f t="array" ref="F3222">SUM(IF(M3222:N3222="-",0,M3222:N3222),IF(O3222="-",0,-O3222))/100</f>
        <v>1028.6500000000001</v>
      </c>
      <c r="G3222" s="82">
        <f t="array" ref="G3222">SUM(IF(P3222="-",0,P3222),IF(R3222="-",0,R3222))/100</f>
        <v>93.94</v>
      </c>
      <c r="H3222" s="82">
        <f t="array" ref="H3222">SUM(IF(Q3222="-",0,Q3222))/100</f>
        <v>597.66999999999996</v>
      </c>
      <c r="I3222" s="76">
        <v>5770008</v>
      </c>
      <c r="J3222" s="76" t="s">
        <v>319</v>
      </c>
      <c r="K3222" s="77">
        <v>41639</v>
      </c>
      <c r="L3222" s="76">
        <v>842073</v>
      </c>
      <c r="M3222" s="76">
        <v>100678</v>
      </c>
      <c r="N3222" s="76">
        <v>2557</v>
      </c>
      <c r="O3222" s="76">
        <v>370</v>
      </c>
      <c r="P3222" s="76">
        <v>8069</v>
      </c>
      <c r="Q3222" s="76">
        <v>59767</v>
      </c>
      <c r="R3222" s="76">
        <v>1325</v>
      </c>
    </row>
    <row r="3223" spans="1:18">
      <c r="A3223" s="82">
        <f t="shared" si="250"/>
        <v>577000802012</v>
      </c>
      <c r="B3223" s="82" t="str">
        <f t="shared" si="251"/>
        <v>57700080</v>
      </c>
      <c r="C3223" s="82">
        <f t="shared" si="252"/>
        <v>2012</v>
      </c>
      <c r="D3223" s="82">
        <f t="shared" si="253"/>
        <v>8420.73</v>
      </c>
      <c r="E3223" s="82">
        <f t="shared" si="254"/>
        <v>1698.95</v>
      </c>
      <c r="F3223" s="82">
        <f t="array" ref="F3223">SUM(IF(M3223:N3223="-",0,M3223:N3223),IF(O3223="-",0,-O3223))/100</f>
        <v>1016.46</v>
      </c>
      <c r="G3223" s="82">
        <f t="array" ref="G3223">SUM(IF(P3223="-",0,P3223),IF(R3223="-",0,R3223))/100</f>
        <v>86.95</v>
      </c>
      <c r="H3223" s="82">
        <f t="array" ref="H3223">SUM(IF(Q3223="-",0,Q3223))/100</f>
        <v>595.54</v>
      </c>
      <c r="I3223" s="76">
        <v>5770008</v>
      </c>
      <c r="J3223" s="76" t="s">
        <v>319</v>
      </c>
      <c r="K3223" s="77">
        <v>41274</v>
      </c>
      <c r="L3223" s="76">
        <v>842073</v>
      </c>
      <c r="M3223" s="76">
        <v>99274</v>
      </c>
      <c r="N3223" s="76">
        <v>2742</v>
      </c>
      <c r="O3223" s="76">
        <v>370</v>
      </c>
      <c r="P3223" s="76">
        <v>7372</v>
      </c>
      <c r="Q3223" s="76">
        <v>59554</v>
      </c>
      <c r="R3223" s="76">
        <v>1323</v>
      </c>
    </row>
    <row r="3224" spans="1:18">
      <c r="A3224" s="82">
        <f t="shared" si="250"/>
        <v>577000802011</v>
      </c>
      <c r="B3224" s="82" t="str">
        <f t="shared" si="251"/>
        <v>57700080</v>
      </c>
      <c r="C3224" s="82">
        <f t="shared" si="252"/>
        <v>2011</v>
      </c>
      <c r="D3224" s="82">
        <f t="shared" si="253"/>
        <v>8416.14</v>
      </c>
      <c r="E3224" s="82">
        <f t="shared" si="254"/>
        <v>1678.87</v>
      </c>
      <c r="F3224" s="82">
        <f t="array" ref="F3224">SUM(IF(M3224:N3224="-",0,M3224:N3224),IF(O3224="-",0,-O3224))/100</f>
        <v>1000.89</v>
      </c>
      <c r="G3224" s="82">
        <f t="array" ref="G3224">SUM(IF(P3224="-",0,P3224),IF(R3224="-",0,R3224))/100</f>
        <v>84.33</v>
      </c>
      <c r="H3224" s="82">
        <f t="array" ref="H3224">SUM(IF(Q3224="-",0,Q3224))/100</f>
        <v>593.65</v>
      </c>
      <c r="I3224" s="76">
        <v>5770008</v>
      </c>
      <c r="J3224" s="76" t="s">
        <v>319</v>
      </c>
      <c r="K3224" s="77">
        <v>40908</v>
      </c>
      <c r="L3224" s="76">
        <v>841614</v>
      </c>
      <c r="M3224" s="76">
        <v>98733</v>
      </c>
      <c r="N3224" s="76">
        <v>1725</v>
      </c>
      <c r="O3224" s="76">
        <v>369</v>
      </c>
      <c r="P3224" s="76">
        <v>7112</v>
      </c>
      <c r="Q3224" s="76">
        <v>59365</v>
      </c>
      <c r="R3224" s="76">
        <v>1321</v>
      </c>
    </row>
    <row r="3225" spans="1:18">
      <c r="A3225" s="82">
        <f t="shared" si="250"/>
        <v>577000802010</v>
      </c>
      <c r="B3225" s="82" t="str">
        <f t="shared" si="251"/>
        <v>57700080</v>
      </c>
      <c r="C3225" s="82">
        <f t="shared" si="252"/>
        <v>2010</v>
      </c>
      <c r="D3225" s="82">
        <f t="shared" si="253"/>
        <v>8416.1299999999992</v>
      </c>
      <c r="E3225" s="82">
        <f t="shared" si="254"/>
        <v>1668.8200000000002</v>
      </c>
      <c r="F3225" s="82">
        <f t="array" ref="F3225">SUM(IF(M3225:N3225="-",0,M3225:N3225),IF(O3225="-",0,-O3225))/100</f>
        <v>993.08</v>
      </c>
      <c r="G3225" s="82">
        <f t="array" ref="G3225">SUM(IF(P3225="-",0,P3225),IF(R3225="-",0,R3225))/100</f>
        <v>84.28</v>
      </c>
      <c r="H3225" s="82">
        <f t="array" ref="H3225">SUM(IF(Q3225="-",0,Q3225))/100</f>
        <v>591.46</v>
      </c>
      <c r="I3225" s="76">
        <v>5770008</v>
      </c>
      <c r="J3225" s="76" t="s">
        <v>319</v>
      </c>
      <c r="K3225" s="77">
        <v>40543</v>
      </c>
      <c r="L3225" s="76">
        <v>841613</v>
      </c>
      <c r="M3225" s="76">
        <v>97938</v>
      </c>
      <c r="N3225" s="76">
        <v>1739</v>
      </c>
      <c r="O3225" s="76">
        <v>369</v>
      </c>
      <c r="P3225" s="76">
        <v>7107</v>
      </c>
      <c r="Q3225" s="76">
        <v>59146</v>
      </c>
      <c r="R3225" s="76">
        <v>1321</v>
      </c>
    </row>
    <row r="3226" spans="1:18">
      <c r="A3226" s="82">
        <f t="shared" si="250"/>
        <v>577000802009</v>
      </c>
      <c r="B3226" s="82" t="str">
        <f t="shared" si="251"/>
        <v>57700080</v>
      </c>
      <c r="C3226" s="82">
        <f t="shared" si="252"/>
        <v>2009</v>
      </c>
      <c r="D3226" s="82">
        <f t="shared" si="253"/>
        <v>8416.1200000000008</v>
      </c>
      <c r="E3226" s="82">
        <f t="shared" si="254"/>
        <v>1663.5</v>
      </c>
      <c r="F3226" s="82">
        <f t="array" ref="F3226">SUM(IF(M3226:N3226="-",0,M3226:N3226),IF(O3226="-",0,-O3226))/100</f>
        <v>988.24</v>
      </c>
      <c r="G3226" s="82">
        <f t="array" ref="G3226">SUM(IF(P3226="-",0,P3226),IF(R3226="-",0,R3226))/100</f>
        <v>83.73</v>
      </c>
      <c r="H3226" s="82">
        <f t="array" ref="H3226">SUM(IF(Q3226="-",0,Q3226))/100</f>
        <v>591.53</v>
      </c>
      <c r="I3226" s="76">
        <v>5770008</v>
      </c>
      <c r="J3226" s="76" t="s">
        <v>319</v>
      </c>
      <c r="K3226" s="77">
        <v>40178</v>
      </c>
      <c r="L3226" s="76">
        <v>841612</v>
      </c>
      <c r="M3226" s="76">
        <v>97421</v>
      </c>
      <c r="N3226" s="76">
        <v>1772</v>
      </c>
      <c r="O3226" s="76">
        <v>369</v>
      </c>
      <c r="P3226" s="76">
        <v>7052</v>
      </c>
      <c r="Q3226" s="76">
        <v>59153</v>
      </c>
      <c r="R3226" s="76">
        <v>1321</v>
      </c>
    </row>
    <row r="3227" spans="1:18">
      <c r="A3227" s="82">
        <f t="shared" si="250"/>
        <v>577000802008</v>
      </c>
      <c r="B3227" s="82" t="str">
        <f t="shared" si="251"/>
        <v>57700080</v>
      </c>
      <c r="C3227" s="82">
        <f t="shared" si="252"/>
        <v>2008</v>
      </c>
      <c r="D3227" s="82">
        <f t="shared" si="253"/>
        <v>8416.1</v>
      </c>
      <c r="E3227" s="82">
        <f t="shared" si="254"/>
        <v>1649.7399999999998</v>
      </c>
      <c r="F3227" s="82">
        <f t="array" ref="F3227">SUM(IF(M3227:N3227="-",0,M3227:N3227),IF(O3227="-",0,-O3227))/100</f>
        <v>977.38</v>
      </c>
      <c r="G3227" s="82">
        <f t="array" ref="G3227">SUM(IF(P3227="-",0,P3227),IF(R3227="-",0,R3227))/100</f>
        <v>82.48</v>
      </c>
      <c r="H3227" s="82">
        <f t="array" ref="H3227">SUM(IF(Q3227="-",0,Q3227))/100</f>
        <v>589.88</v>
      </c>
      <c r="I3227" s="76">
        <v>5770008</v>
      </c>
      <c r="J3227" s="76" t="s">
        <v>319</v>
      </c>
      <c r="K3227" s="77">
        <v>39813</v>
      </c>
      <c r="L3227" s="76">
        <v>841610</v>
      </c>
      <c r="M3227" s="76">
        <v>96095</v>
      </c>
      <c r="N3227" s="76">
        <v>2012</v>
      </c>
      <c r="O3227" s="76">
        <v>369</v>
      </c>
      <c r="P3227" s="76">
        <v>6926</v>
      </c>
      <c r="Q3227" s="76">
        <v>58988</v>
      </c>
      <c r="R3227" s="76">
        <v>1322</v>
      </c>
    </row>
    <row r="3228" spans="1:18">
      <c r="A3228" s="82">
        <f t="shared" si="250"/>
        <v>577000802007</v>
      </c>
      <c r="B3228" s="82" t="str">
        <f t="shared" si="251"/>
        <v>57700080</v>
      </c>
      <c r="C3228" s="82">
        <f t="shared" si="252"/>
        <v>2007</v>
      </c>
      <c r="D3228" s="82">
        <f t="shared" si="253"/>
        <v>8415.98</v>
      </c>
      <c r="E3228" s="82">
        <f t="shared" si="254"/>
        <v>1642.66</v>
      </c>
      <c r="F3228" s="82">
        <f t="array" ref="F3228">SUM(IF(M3228:N3228="-",0,M3228:N3228),IF(O3228="-",0,-O3228))/100</f>
        <v>972.4</v>
      </c>
      <c r="G3228" s="82">
        <f t="array" ref="G3228">SUM(IF(P3228="-",0,P3228),IF(R3228="-",0,R3228))/100</f>
        <v>82.3</v>
      </c>
      <c r="H3228" s="82">
        <f t="array" ref="H3228">SUM(IF(Q3228="-",0,Q3228))/100</f>
        <v>587.96</v>
      </c>
      <c r="I3228" s="76">
        <v>5770008</v>
      </c>
      <c r="J3228" s="76" t="s">
        <v>319</v>
      </c>
      <c r="K3228" s="77">
        <v>39447</v>
      </c>
      <c r="L3228" s="76">
        <v>841598</v>
      </c>
      <c r="M3228" s="76">
        <v>95597</v>
      </c>
      <c r="N3228" s="76">
        <v>2012</v>
      </c>
      <c r="O3228" s="76">
        <v>369</v>
      </c>
      <c r="P3228" s="76">
        <v>6908</v>
      </c>
      <c r="Q3228" s="76">
        <v>58796</v>
      </c>
      <c r="R3228" s="76">
        <v>1322</v>
      </c>
    </row>
    <row r="3229" spans="1:18">
      <c r="A3229" s="82">
        <f t="shared" si="250"/>
        <v>577000802006</v>
      </c>
      <c r="B3229" s="82" t="str">
        <f t="shared" si="251"/>
        <v>57700080</v>
      </c>
      <c r="C3229" s="82">
        <f t="shared" si="252"/>
        <v>2006</v>
      </c>
      <c r="D3229" s="82">
        <f t="shared" si="253"/>
        <v>8415.9599999999991</v>
      </c>
      <c r="E3229" s="82">
        <f t="shared" si="254"/>
        <v>1637.9900000000002</v>
      </c>
      <c r="F3229" s="82">
        <f t="array" ref="F3229">SUM(IF(M3229:N3229="-",0,M3229:N3229),IF(O3229="-",0,-O3229))/100</f>
        <v>969.03</v>
      </c>
      <c r="G3229" s="82">
        <f t="array" ref="G3229">SUM(IF(P3229="-",0,P3229),IF(R3229="-",0,R3229))/100</f>
        <v>81.14</v>
      </c>
      <c r="H3229" s="82">
        <f t="array" ref="H3229">SUM(IF(Q3229="-",0,Q3229))/100</f>
        <v>587.82000000000005</v>
      </c>
      <c r="I3229" s="76">
        <v>5770008</v>
      </c>
      <c r="J3229" s="76" t="s">
        <v>319</v>
      </c>
      <c r="K3229" s="77">
        <v>39082</v>
      </c>
      <c r="L3229" s="76">
        <v>841596</v>
      </c>
      <c r="M3229" s="76">
        <v>95231</v>
      </c>
      <c r="N3229" s="76">
        <v>2041</v>
      </c>
      <c r="O3229" s="76">
        <v>369</v>
      </c>
      <c r="P3229" s="76">
        <v>6793</v>
      </c>
      <c r="Q3229" s="76">
        <v>58782</v>
      </c>
      <c r="R3229" s="76">
        <v>1321</v>
      </c>
    </row>
    <row r="3230" spans="1:18">
      <c r="A3230" s="82">
        <f t="shared" si="250"/>
        <v>577001202015</v>
      </c>
      <c r="B3230" s="82" t="str">
        <f t="shared" si="251"/>
        <v>57700120</v>
      </c>
      <c r="C3230" s="82">
        <f t="shared" si="252"/>
        <v>2015</v>
      </c>
      <c r="D3230" s="82">
        <f t="shared" si="253"/>
        <v>10299.35</v>
      </c>
      <c r="E3230" s="82">
        <f t="shared" si="254"/>
        <v>1679.36</v>
      </c>
      <c r="F3230" s="82">
        <f t="array" ref="F3230">SUM(IF(M3230:N3230="-",0,M3230:N3230),IF(O3230="-",0,-O3230))/100</f>
        <v>972.2</v>
      </c>
      <c r="G3230" s="82">
        <f t="array" ref="G3230">SUM(IF(P3230="-",0,P3230),IF(R3230="-",0,R3230))/100</f>
        <v>74.13</v>
      </c>
      <c r="H3230" s="82">
        <f t="array" ref="H3230">SUM(IF(Q3230="-",0,Q3230))/100</f>
        <v>633.03</v>
      </c>
      <c r="I3230" s="76">
        <v>5770012</v>
      </c>
      <c r="J3230" s="76" t="s">
        <v>320</v>
      </c>
      <c r="K3230" s="77">
        <v>42369</v>
      </c>
      <c r="L3230" s="76">
        <v>1029935</v>
      </c>
      <c r="M3230" s="76">
        <v>95279</v>
      </c>
      <c r="N3230" s="76">
        <v>3866</v>
      </c>
      <c r="O3230" s="76">
        <v>1925</v>
      </c>
      <c r="P3230" s="76">
        <v>6261</v>
      </c>
      <c r="Q3230" s="76">
        <v>63303</v>
      </c>
      <c r="R3230" s="76">
        <v>1152</v>
      </c>
    </row>
    <row r="3231" spans="1:18">
      <c r="A3231" s="82">
        <f t="shared" si="250"/>
        <v>577001202014</v>
      </c>
      <c r="B3231" s="82" t="str">
        <f t="shared" si="251"/>
        <v>57700120</v>
      </c>
      <c r="C3231" s="82">
        <f t="shared" si="252"/>
        <v>2014</v>
      </c>
      <c r="D3231" s="82">
        <f t="shared" si="253"/>
        <v>10299.35</v>
      </c>
      <c r="E3231" s="82">
        <f t="shared" si="254"/>
        <v>1675.26</v>
      </c>
      <c r="F3231" s="82">
        <f t="array" ref="F3231">SUM(IF(M3231:N3231="-",0,M3231:N3231),IF(O3231="-",0,-O3231))/100</f>
        <v>968.48</v>
      </c>
      <c r="G3231" s="82">
        <f t="array" ref="G3231">SUM(IF(P3231="-",0,P3231),IF(R3231="-",0,R3231))/100</f>
        <v>74.58</v>
      </c>
      <c r="H3231" s="82">
        <f t="array" ref="H3231">SUM(IF(Q3231="-",0,Q3231))/100</f>
        <v>632.20000000000005</v>
      </c>
      <c r="I3231" s="76">
        <v>5770012</v>
      </c>
      <c r="J3231" s="76" t="s">
        <v>320</v>
      </c>
      <c r="K3231" s="77">
        <v>42004</v>
      </c>
      <c r="L3231" s="76">
        <v>1029935</v>
      </c>
      <c r="M3231" s="76">
        <v>95008</v>
      </c>
      <c r="N3231" s="76">
        <v>3765</v>
      </c>
      <c r="O3231" s="76">
        <v>1925</v>
      </c>
      <c r="P3231" s="76">
        <v>6306</v>
      </c>
      <c r="Q3231" s="76">
        <v>63220</v>
      </c>
      <c r="R3231" s="76">
        <v>1152</v>
      </c>
    </row>
    <row r="3232" spans="1:18">
      <c r="A3232" s="82">
        <f t="shared" si="250"/>
        <v>577001202013</v>
      </c>
      <c r="B3232" s="82" t="str">
        <f t="shared" si="251"/>
        <v>57700120</v>
      </c>
      <c r="C3232" s="82">
        <f t="shared" si="252"/>
        <v>2013</v>
      </c>
      <c r="D3232" s="82">
        <f t="shared" si="253"/>
        <v>10299.35</v>
      </c>
      <c r="E3232" s="82">
        <f t="shared" si="254"/>
        <v>1666.3200000000002</v>
      </c>
      <c r="F3232" s="82">
        <f t="array" ref="F3232">SUM(IF(M3232:N3232="-",0,M3232:N3232),IF(O3232="-",0,-O3232))/100</f>
        <v>965.66</v>
      </c>
      <c r="G3232" s="82">
        <f t="array" ref="G3232">SUM(IF(P3232="-",0,P3232),IF(R3232="-",0,R3232))/100</f>
        <v>70.59</v>
      </c>
      <c r="H3232" s="82">
        <f t="array" ref="H3232">SUM(IF(Q3232="-",0,Q3232))/100</f>
        <v>630.07000000000005</v>
      </c>
      <c r="I3232" s="76">
        <v>5770012</v>
      </c>
      <c r="J3232" s="76" t="s">
        <v>320</v>
      </c>
      <c r="K3232" s="77">
        <v>41639</v>
      </c>
      <c r="L3232" s="76">
        <v>1029935</v>
      </c>
      <c r="M3232" s="76">
        <v>94201</v>
      </c>
      <c r="N3232" s="76">
        <v>4950</v>
      </c>
      <c r="O3232" s="76">
        <v>2585</v>
      </c>
      <c r="P3232" s="76">
        <v>5908</v>
      </c>
      <c r="Q3232" s="76">
        <v>63007</v>
      </c>
      <c r="R3232" s="76">
        <v>1151</v>
      </c>
    </row>
    <row r="3233" spans="1:18">
      <c r="A3233" s="82">
        <f t="shared" si="250"/>
        <v>577001202012</v>
      </c>
      <c r="B3233" s="82" t="str">
        <f t="shared" si="251"/>
        <v>57700120</v>
      </c>
      <c r="C3233" s="82">
        <f t="shared" si="252"/>
        <v>2012</v>
      </c>
      <c r="D3233" s="82">
        <f t="shared" si="253"/>
        <v>10299.35</v>
      </c>
      <c r="E3233" s="82">
        <f t="shared" si="254"/>
        <v>1642.35</v>
      </c>
      <c r="F3233" s="82">
        <f t="array" ref="F3233">SUM(IF(M3233:N3233="-",0,M3233:N3233),IF(O3233="-",0,-O3233))/100</f>
        <v>952.13</v>
      </c>
      <c r="G3233" s="82">
        <f t="array" ref="G3233">SUM(IF(P3233="-",0,P3233),IF(R3233="-",0,R3233))/100</f>
        <v>58.85</v>
      </c>
      <c r="H3233" s="82">
        <f t="array" ref="H3233">SUM(IF(Q3233="-",0,Q3233))/100</f>
        <v>631.37</v>
      </c>
      <c r="I3233" s="76">
        <v>5770012</v>
      </c>
      <c r="J3233" s="76" t="s">
        <v>320</v>
      </c>
      <c r="K3233" s="77">
        <v>41274</v>
      </c>
      <c r="L3233" s="76">
        <v>1029935</v>
      </c>
      <c r="M3233" s="76">
        <v>92957</v>
      </c>
      <c r="N3233" s="76">
        <v>4841</v>
      </c>
      <c r="O3233" s="76">
        <v>2585</v>
      </c>
      <c r="P3233" s="76">
        <v>4670</v>
      </c>
      <c r="Q3233" s="76">
        <v>63137</v>
      </c>
      <c r="R3233" s="76">
        <v>1215</v>
      </c>
    </row>
    <row r="3234" spans="1:18">
      <c r="A3234" s="82">
        <f t="shared" si="250"/>
        <v>577001202011</v>
      </c>
      <c r="B3234" s="82" t="str">
        <f t="shared" si="251"/>
        <v>57700120</v>
      </c>
      <c r="C3234" s="82">
        <f t="shared" si="252"/>
        <v>2011</v>
      </c>
      <c r="D3234" s="82">
        <f t="shared" si="253"/>
        <v>10299.129999999999</v>
      </c>
      <c r="E3234" s="82">
        <f t="shared" si="254"/>
        <v>1634.0299999999997</v>
      </c>
      <c r="F3234" s="82">
        <f t="array" ref="F3234">SUM(IF(M3234:N3234="-",0,M3234:N3234),IF(O3234="-",0,-O3234))/100</f>
        <v>946.81</v>
      </c>
      <c r="G3234" s="82">
        <f t="array" ref="G3234">SUM(IF(P3234="-",0,P3234),IF(R3234="-",0,R3234))/100</f>
        <v>55.66</v>
      </c>
      <c r="H3234" s="82">
        <f t="array" ref="H3234">SUM(IF(Q3234="-",0,Q3234))/100</f>
        <v>631.55999999999995</v>
      </c>
      <c r="I3234" s="76">
        <v>5770012</v>
      </c>
      <c r="J3234" s="76" t="s">
        <v>320</v>
      </c>
      <c r="K3234" s="77">
        <v>40908</v>
      </c>
      <c r="L3234" s="76">
        <v>1029913</v>
      </c>
      <c r="M3234" s="76">
        <v>93304</v>
      </c>
      <c r="N3234" s="76">
        <v>3964</v>
      </c>
      <c r="O3234" s="76">
        <v>2587</v>
      </c>
      <c r="P3234" s="76">
        <v>4350</v>
      </c>
      <c r="Q3234" s="76">
        <v>63156</v>
      </c>
      <c r="R3234" s="76">
        <v>1216</v>
      </c>
    </row>
    <row r="3235" spans="1:18">
      <c r="A3235" s="82">
        <f t="shared" si="250"/>
        <v>577001202010</v>
      </c>
      <c r="B3235" s="82" t="str">
        <f t="shared" si="251"/>
        <v>57700120</v>
      </c>
      <c r="C3235" s="82">
        <f t="shared" si="252"/>
        <v>2010</v>
      </c>
      <c r="D3235" s="82">
        <f t="shared" si="253"/>
        <v>10299.120000000001</v>
      </c>
      <c r="E3235" s="82">
        <f t="shared" si="254"/>
        <v>1620.67</v>
      </c>
      <c r="F3235" s="82">
        <f t="array" ref="F3235">SUM(IF(M3235:N3235="-",0,M3235:N3235),IF(O3235="-",0,-O3235))/100</f>
        <v>935.01</v>
      </c>
      <c r="G3235" s="82">
        <f t="array" ref="G3235">SUM(IF(P3235="-",0,P3235),IF(R3235="-",0,R3235))/100</f>
        <v>55.66</v>
      </c>
      <c r="H3235" s="82">
        <f t="array" ref="H3235">SUM(IF(Q3235="-",0,Q3235))/100</f>
        <v>630</v>
      </c>
      <c r="I3235" s="76">
        <v>5770012</v>
      </c>
      <c r="J3235" s="76" t="s">
        <v>320</v>
      </c>
      <c r="K3235" s="77">
        <v>40543</v>
      </c>
      <c r="L3235" s="76">
        <v>1029912</v>
      </c>
      <c r="M3235" s="76">
        <v>92182</v>
      </c>
      <c r="N3235" s="76">
        <v>3958</v>
      </c>
      <c r="O3235" s="76">
        <v>2639</v>
      </c>
      <c r="P3235" s="76">
        <v>4350</v>
      </c>
      <c r="Q3235" s="76">
        <v>63000</v>
      </c>
      <c r="R3235" s="76">
        <v>1216</v>
      </c>
    </row>
    <row r="3236" spans="1:18">
      <c r="A3236" s="82">
        <f t="shared" si="250"/>
        <v>577001202009</v>
      </c>
      <c r="B3236" s="82" t="str">
        <f t="shared" si="251"/>
        <v>57700120</v>
      </c>
      <c r="C3236" s="82">
        <f t="shared" si="252"/>
        <v>2009</v>
      </c>
      <c r="D3236" s="82">
        <f t="shared" si="253"/>
        <v>10299.14</v>
      </c>
      <c r="E3236" s="82">
        <f t="shared" si="254"/>
        <v>1623.85</v>
      </c>
      <c r="F3236" s="82">
        <f t="array" ref="F3236">SUM(IF(M3236:N3236="-",0,M3236:N3236),IF(O3236="-",0,-O3236))/100</f>
        <v>926.06</v>
      </c>
      <c r="G3236" s="82">
        <f t="array" ref="G3236">SUM(IF(P3236="-",0,P3236),IF(R3236="-",0,R3236))/100</f>
        <v>66.31</v>
      </c>
      <c r="H3236" s="82">
        <f t="array" ref="H3236">SUM(IF(Q3236="-",0,Q3236))/100</f>
        <v>631.48</v>
      </c>
      <c r="I3236" s="76">
        <v>5770012</v>
      </c>
      <c r="J3236" s="76" t="s">
        <v>320</v>
      </c>
      <c r="K3236" s="77">
        <v>40178</v>
      </c>
      <c r="L3236" s="76">
        <v>1029914</v>
      </c>
      <c r="M3236" s="76">
        <v>91290</v>
      </c>
      <c r="N3236" s="76">
        <v>3989</v>
      </c>
      <c r="O3236" s="76">
        <v>2673</v>
      </c>
      <c r="P3236" s="76">
        <v>5415</v>
      </c>
      <c r="Q3236" s="76">
        <v>63148</v>
      </c>
      <c r="R3236" s="76">
        <v>1216</v>
      </c>
    </row>
    <row r="3237" spans="1:18">
      <c r="A3237" s="82">
        <f t="shared" si="250"/>
        <v>577001202008</v>
      </c>
      <c r="B3237" s="82" t="str">
        <f t="shared" si="251"/>
        <v>57700120</v>
      </c>
      <c r="C3237" s="82">
        <f t="shared" si="252"/>
        <v>2008</v>
      </c>
      <c r="D3237" s="82">
        <f t="shared" si="253"/>
        <v>10299.18</v>
      </c>
      <c r="E3237" s="82">
        <f t="shared" si="254"/>
        <v>1600.65</v>
      </c>
      <c r="F3237" s="82">
        <f t="array" ref="F3237">SUM(IF(M3237:N3237="-",0,M3237:N3237),IF(O3237="-",0,-O3237))/100</f>
        <v>903.65</v>
      </c>
      <c r="G3237" s="82">
        <f t="array" ref="G3237">SUM(IF(P3237="-",0,P3237),IF(R3237="-",0,R3237))/100</f>
        <v>65.900000000000006</v>
      </c>
      <c r="H3237" s="82">
        <f t="array" ref="H3237">SUM(IF(Q3237="-",0,Q3237))/100</f>
        <v>631.1</v>
      </c>
      <c r="I3237" s="76">
        <v>5770012</v>
      </c>
      <c r="J3237" s="76" t="s">
        <v>320</v>
      </c>
      <c r="K3237" s="77">
        <v>39813</v>
      </c>
      <c r="L3237" s="76">
        <v>1029918</v>
      </c>
      <c r="M3237" s="76">
        <v>89016</v>
      </c>
      <c r="N3237" s="76">
        <v>4022</v>
      </c>
      <c r="O3237" s="76">
        <v>2673</v>
      </c>
      <c r="P3237" s="76">
        <v>5374</v>
      </c>
      <c r="Q3237" s="76">
        <v>63110</v>
      </c>
      <c r="R3237" s="76">
        <v>1216</v>
      </c>
    </row>
    <row r="3238" spans="1:18">
      <c r="A3238" s="82">
        <f t="shared" si="250"/>
        <v>577001202007</v>
      </c>
      <c r="B3238" s="82" t="str">
        <f t="shared" si="251"/>
        <v>57700120</v>
      </c>
      <c r="C3238" s="82">
        <f t="shared" si="252"/>
        <v>2007</v>
      </c>
      <c r="D3238" s="82">
        <f t="shared" si="253"/>
        <v>10299.16</v>
      </c>
      <c r="E3238" s="82">
        <f t="shared" si="254"/>
        <v>1577.99</v>
      </c>
      <c r="F3238" s="82">
        <f t="array" ref="F3238">SUM(IF(M3238:N3238="-",0,M3238:N3238),IF(O3238="-",0,-O3238))/100</f>
        <v>882.03</v>
      </c>
      <c r="G3238" s="82">
        <f t="array" ref="G3238">SUM(IF(P3238="-",0,P3238),IF(R3238="-",0,R3238))/100</f>
        <v>65.14</v>
      </c>
      <c r="H3238" s="82">
        <f t="array" ref="H3238">SUM(IF(Q3238="-",0,Q3238))/100</f>
        <v>630.82000000000005</v>
      </c>
      <c r="I3238" s="76">
        <v>5770012</v>
      </c>
      <c r="J3238" s="76" t="s">
        <v>320</v>
      </c>
      <c r="K3238" s="77">
        <v>39447</v>
      </c>
      <c r="L3238" s="76">
        <v>1029916</v>
      </c>
      <c r="M3238" s="76">
        <v>86846</v>
      </c>
      <c r="N3238" s="76">
        <v>4030</v>
      </c>
      <c r="O3238" s="76">
        <v>2673</v>
      </c>
      <c r="P3238" s="76">
        <v>5298</v>
      </c>
      <c r="Q3238" s="76">
        <v>63082</v>
      </c>
      <c r="R3238" s="76">
        <v>1216</v>
      </c>
    </row>
    <row r="3239" spans="1:18">
      <c r="A3239" s="82">
        <f t="shared" si="250"/>
        <v>577001202006</v>
      </c>
      <c r="B3239" s="82" t="str">
        <f t="shared" si="251"/>
        <v>57700120</v>
      </c>
      <c r="C3239" s="82">
        <f t="shared" si="252"/>
        <v>2006</v>
      </c>
      <c r="D3239" s="82">
        <f t="shared" si="253"/>
        <v>10299.15</v>
      </c>
      <c r="E3239" s="82">
        <f t="shared" si="254"/>
        <v>1571.54</v>
      </c>
      <c r="F3239" s="82">
        <f t="array" ref="F3239">SUM(IF(M3239:N3239="-",0,M3239:N3239),IF(O3239="-",0,-O3239))/100</f>
        <v>875.79</v>
      </c>
      <c r="G3239" s="82">
        <f t="array" ref="G3239">SUM(IF(P3239="-",0,P3239),IF(R3239="-",0,R3239))/100</f>
        <v>65</v>
      </c>
      <c r="H3239" s="82">
        <f t="array" ref="H3239">SUM(IF(Q3239="-",0,Q3239))/100</f>
        <v>630.75</v>
      </c>
      <c r="I3239" s="76">
        <v>5770012</v>
      </c>
      <c r="J3239" s="76" t="s">
        <v>320</v>
      </c>
      <c r="K3239" s="77">
        <v>39082</v>
      </c>
      <c r="L3239" s="76">
        <v>1029915</v>
      </c>
      <c r="M3239" s="76">
        <v>86324</v>
      </c>
      <c r="N3239" s="76">
        <v>3927</v>
      </c>
      <c r="O3239" s="76">
        <v>2672</v>
      </c>
      <c r="P3239" s="76">
        <v>5284</v>
      </c>
      <c r="Q3239" s="76">
        <v>63075</v>
      </c>
      <c r="R3239" s="76">
        <v>1216</v>
      </c>
    </row>
    <row r="3240" spans="1:18">
      <c r="A3240" s="82">
        <f t="shared" si="250"/>
        <v>577001602015</v>
      </c>
      <c r="B3240" s="82" t="str">
        <f t="shared" si="251"/>
        <v>57700160</v>
      </c>
      <c r="C3240" s="82">
        <f t="shared" si="252"/>
        <v>2015</v>
      </c>
      <c r="D3240" s="82">
        <f t="shared" si="253"/>
        <v>4470.3999999999996</v>
      </c>
      <c r="E3240" s="82">
        <f t="shared" si="254"/>
        <v>960.5</v>
      </c>
      <c r="F3240" s="82">
        <f t="array" ref="F3240">SUM(IF(M3240:N3240="-",0,M3240:N3240),IF(O3240="-",0,-O3240))/100</f>
        <v>631.63</v>
      </c>
      <c r="G3240" s="82">
        <f t="array" ref="G3240">SUM(IF(P3240="-",0,P3240),IF(R3240="-",0,R3240))/100</f>
        <v>31.89</v>
      </c>
      <c r="H3240" s="82">
        <f t="array" ref="H3240">SUM(IF(Q3240="-",0,Q3240))/100</f>
        <v>296.98</v>
      </c>
      <c r="I3240" s="76">
        <v>5770016</v>
      </c>
      <c r="J3240" s="76" t="s">
        <v>321</v>
      </c>
      <c r="K3240" s="77">
        <v>42369</v>
      </c>
      <c r="L3240" s="76">
        <v>447040</v>
      </c>
      <c r="M3240" s="76">
        <v>62572</v>
      </c>
      <c r="N3240" s="76">
        <v>1573</v>
      </c>
      <c r="O3240" s="76">
        <v>982</v>
      </c>
      <c r="P3240" s="76">
        <v>2601</v>
      </c>
      <c r="Q3240" s="76">
        <v>29698</v>
      </c>
      <c r="R3240" s="76">
        <v>588</v>
      </c>
    </row>
    <row r="3241" spans="1:18">
      <c r="A3241" s="82">
        <f t="shared" si="250"/>
        <v>577001602014</v>
      </c>
      <c r="B3241" s="82" t="str">
        <f t="shared" si="251"/>
        <v>57700160</v>
      </c>
      <c r="C3241" s="82">
        <f t="shared" si="252"/>
        <v>2014</v>
      </c>
      <c r="D3241" s="82">
        <f t="shared" si="253"/>
        <v>4470.3999999999996</v>
      </c>
      <c r="E3241" s="82">
        <f t="shared" si="254"/>
        <v>946.58</v>
      </c>
      <c r="F3241" s="82">
        <f t="array" ref="F3241">SUM(IF(M3241:N3241="-",0,M3241:N3241),IF(O3241="-",0,-O3241))/100</f>
        <v>618.59</v>
      </c>
      <c r="G3241" s="82">
        <f t="array" ref="G3241">SUM(IF(P3241="-",0,P3241),IF(R3241="-",0,R3241))/100</f>
        <v>31.47</v>
      </c>
      <c r="H3241" s="82">
        <f t="array" ref="H3241">SUM(IF(Q3241="-",0,Q3241))/100</f>
        <v>296.52</v>
      </c>
      <c r="I3241" s="76">
        <v>5770016</v>
      </c>
      <c r="J3241" s="76" t="s">
        <v>321</v>
      </c>
      <c r="K3241" s="77">
        <v>42004</v>
      </c>
      <c r="L3241" s="76">
        <v>447040</v>
      </c>
      <c r="M3241" s="76">
        <v>61262</v>
      </c>
      <c r="N3241" s="76">
        <v>2328</v>
      </c>
      <c r="O3241" s="76">
        <v>1731</v>
      </c>
      <c r="P3241" s="76">
        <v>2559</v>
      </c>
      <c r="Q3241" s="76">
        <v>29652</v>
      </c>
      <c r="R3241" s="76">
        <v>588</v>
      </c>
    </row>
    <row r="3242" spans="1:18">
      <c r="A3242" s="82">
        <f t="shared" si="250"/>
        <v>577001602013</v>
      </c>
      <c r="B3242" s="82" t="str">
        <f t="shared" si="251"/>
        <v>57700160</v>
      </c>
      <c r="C3242" s="82">
        <f t="shared" si="252"/>
        <v>2013</v>
      </c>
      <c r="D3242" s="82">
        <f t="shared" si="253"/>
        <v>4470.3999999999996</v>
      </c>
      <c r="E3242" s="82">
        <f t="shared" si="254"/>
        <v>939.18000000000006</v>
      </c>
      <c r="F3242" s="82">
        <f t="array" ref="F3242">SUM(IF(M3242:N3242="-",0,M3242:N3242),IF(O3242="-",0,-O3242))/100</f>
        <v>612.61</v>
      </c>
      <c r="G3242" s="82">
        <f t="array" ref="G3242">SUM(IF(P3242="-",0,P3242),IF(R3242="-",0,R3242))/100</f>
        <v>30.44</v>
      </c>
      <c r="H3242" s="82">
        <f t="array" ref="H3242">SUM(IF(Q3242="-",0,Q3242))/100</f>
        <v>296.13</v>
      </c>
      <c r="I3242" s="76">
        <v>5770016</v>
      </c>
      <c r="J3242" s="76" t="s">
        <v>321</v>
      </c>
      <c r="K3242" s="77">
        <v>41639</v>
      </c>
      <c r="L3242" s="76">
        <v>447040</v>
      </c>
      <c r="M3242" s="76">
        <v>60640</v>
      </c>
      <c r="N3242" s="76">
        <v>2352</v>
      </c>
      <c r="O3242" s="76">
        <v>1731</v>
      </c>
      <c r="P3242" s="76">
        <v>2456</v>
      </c>
      <c r="Q3242" s="76">
        <v>29613</v>
      </c>
      <c r="R3242" s="76">
        <v>588</v>
      </c>
    </row>
    <row r="3243" spans="1:18">
      <c r="A3243" s="82">
        <f t="shared" si="250"/>
        <v>577001602012</v>
      </c>
      <c r="B3243" s="82" t="str">
        <f t="shared" si="251"/>
        <v>57700160</v>
      </c>
      <c r="C3243" s="82">
        <f t="shared" si="252"/>
        <v>2012</v>
      </c>
      <c r="D3243" s="82">
        <f t="shared" si="253"/>
        <v>4470.3999999999996</v>
      </c>
      <c r="E3243" s="82">
        <f t="shared" si="254"/>
        <v>933.3900000000001</v>
      </c>
      <c r="F3243" s="82">
        <f t="array" ref="F3243">SUM(IF(M3243:N3243="-",0,M3243:N3243),IF(O3243="-",0,-O3243))/100</f>
        <v>606.11</v>
      </c>
      <c r="G3243" s="82">
        <f t="array" ref="G3243">SUM(IF(P3243="-",0,P3243),IF(R3243="-",0,R3243))/100</f>
        <v>31.45</v>
      </c>
      <c r="H3243" s="82">
        <f t="array" ref="H3243">SUM(IF(Q3243="-",0,Q3243))/100</f>
        <v>295.83</v>
      </c>
      <c r="I3243" s="76">
        <v>5770016</v>
      </c>
      <c r="J3243" s="76" t="s">
        <v>321</v>
      </c>
      <c r="K3243" s="77">
        <v>41274</v>
      </c>
      <c r="L3243" s="76">
        <v>447040</v>
      </c>
      <c r="M3243" s="76">
        <v>60041</v>
      </c>
      <c r="N3243" s="76">
        <v>2301</v>
      </c>
      <c r="O3243" s="76">
        <v>1731</v>
      </c>
      <c r="P3243" s="76">
        <v>2439</v>
      </c>
      <c r="Q3243" s="76">
        <v>29583</v>
      </c>
      <c r="R3243" s="76">
        <v>706</v>
      </c>
    </row>
    <row r="3244" spans="1:18">
      <c r="A3244" s="82">
        <f t="shared" si="250"/>
        <v>577001602011</v>
      </c>
      <c r="B3244" s="82" t="str">
        <f t="shared" si="251"/>
        <v>57700160</v>
      </c>
      <c r="C3244" s="82">
        <f t="shared" si="252"/>
        <v>2011</v>
      </c>
      <c r="D3244" s="82">
        <f t="shared" si="253"/>
        <v>4472.93</v>
      </c>
      <c r="E3244" s="82">
        <f t="shared" si="254"/>
        <v>929.12</v>
      </c>
      <c r="F3244" s="82">
        <f t="array" ref="F3244">SUM(IF(M3244:N3244="-",0,M3244:N3244),IF(O3244="-",0,-O3244))/100</f>
        <v>603.26</v>
      </c>
      <c r="G3244" s="82">
        <f t="array" ref="G3244">SUM(IF(P3244="-",0,P3244),IF(R3244="-",0,R3244))/100</f>
        <v>29.75</v>
      </c>
      <c r="H3244" s="82">
        <f t="array" ref="H3244">SUM(IF(Q3244="-",0,Q3244))/100</f>
        <v>296.11</v>
      </c>
      <c r="I3244" s="76">
        <v>5770016</v>
      </c>
      <c r="J3244" s="76" t="s">
        <v>321</v>
      </c>
      <c r="K3244" s="77">
        <v>40908</v>
      </c>
      <c r="L3244" s="76">
        <v>447293</v>
      </c>
      <c r="M3244" s="76">
        <v>60063</v>
      </c>
      <c r="N3244" s="76">
        <v>2080</v>
      </c>
      <c r="O3244" s="76">
        <v>1817</v>
      </c>
      <c r="P3244" s="76">
        <v>2268</v>
      </c>
      <c r="Q3244" s="76">
        <v>29611</v>
      </c>
      <c r="R3244" s="76">
        <v>707</v>
      </c>
    </row>
    <row r="3245" spans="1:18">
      <c r="A3245" s="82">
        <f t="shared" si="250"/>
        <v>577001602010</v>
      </c>
      <c r="B3245" s="82" t="str">
        <f t="shared" si="251"/>
        <v>57700160</v>
      </c>
      <c r="C3245" s="82">
        <f t="shared" si="252"/>
        <v>2010</v>
      </c>
      <c r="D3245" s="82">
        <f t="shared" si="253"/>
        <v>4472.97</v>
      </c>
      <c r="E3245" s="82">
        <f t="shared" si="254"/>
        <v>918.6</v>
      </c>
      <c r="F3245" s="82">
        <f t="array" ref="F3245">SUM(IF(M3245:N3245="-",0,M3245:N3245),IF(O3245="-",0,-O3245))/100</f>
        <v>596.07000000000005</v>
      </c>
      <c r="G3245" s="82">
        <f t="array" ref="G3245">SUM(IF(P3245="-",0,P3245),IF(R3245="-",0,R3245))/100</f>
        <v>25.81</v>
      </c>
      <c r="H3245" s="82">
        <f t="array" ref="H3245">SUM(IF(Q3245="-",0,Q3245))/100</f>
        <v>296.72000000000003</v>
      </c>
      <c r="I3245" s="76">
        <v>5770016</v>
      </c>
      <c r="J3245" s="76" t="s">
        <v>321</v>
      </c>
      <c r="K3245" s="77">
        <v>40543</v>
      </c>
      <c r="L3245" s="76">
        <v>447297</v>
      </c>
      <c r="M3245" s="76">
        <v>59441</v>
      </c>
      <c r="N3245" s="76">
        <v>894</v>
      </c>
      <c r="O3245" s="76">
        <v>728</v>
      </c>
      <c r="P3245" s="76">
        <v>1870</v>
      </c>
      <c r="Q3245" s="76">
        <v>29672</v>
      </c>
      <c r="R3245" s="76">
        <v>711</v>
      </c>
    </row>
    <row r="3246" spans="1:18">
      <c r="A3246" s="82">
        <f t="shared" si="250"/>
        <v>577001602009</v>
      </c>
      <c r="B3246" s="82" t="str">
        <f t="shared" si="251"/>
        <v>57700160</v>
      </c>
      <c r="C3246" s="82">
        <f t="shared" si="252"/>
        <v>2009</v>
      </c>
      <c r="D3246" s="82">
        <f t="shared" si="253"/>
        <v>4472.9799999999996</v>
      </c>
      <c r="E3246" s="82">
        <f t="shared" si="254"/>
        <v>911.4</v>
      </c>
      <c r="F3246" s="82">
        <f t="array" ref="F3246">SUM(IF(M3246:N3246="-",0,M3246:N3246),IF(O3246="-",0,-O3246))/100</f>
        <v>589.04</v>
      </c>
      <c r="G3246" s="82">
        <f t="array" ref="G3246">SUM(IF(P3246="-",0,P3246),IF(R3246="-",0,R3246))/100</f>
        <v>26.88</v>
      </c>
      <c r="H3246" s="82">
        <f t="array" ref="H3246">SUM(IF(Q3246="-",0,Q3246))/100</f>
        <v>295.48</v>
      </c>
      <c r="I3246" s="76">
        <v>5770016</v>
      </c>
      <c r="J3246" s="76" t="s">
        <v>321</v>
      </c>
      <c r="K3246" s="77">
        <v>40178</v>
      </c>
      <c r="L3246" s="76">
        <v>447298</v>
      </c>
      <c r="M3246" s="76">
        <v>58716</v>
      </c>
      <c r="N3246" s="76">
        <v>917</v>
      </c>
      <c r="O3246" s="76">
        <v>729</v>
      </c>
      <c r="P3246" s="76">
        <v>1916</v>
      </c>
      <c r="Q3246" s="76">
        <v>29548</v>
      </c>
      <c r="R3246" s="76">
        <v>772</v>
      </c>
    </row>
    <row r="3247" spans="1:18">
      <c r="A3247" s="82">
        <f t="shared" si="250"/>
        <v>577001602008</v>
      </c>
      <c r="B3247" s="82" t="str">
        <f t="shared" si="251"/>
        <v>57700160</v>
      </c>
      <c r="C3247" s="82">
        <f t="shared" si="252"/>
        <v>2008</v>
      </c>
      <c r="D3247" s="82">
        <f t="shared" si="253"/>
        <v>4473.03</v>
      </c>
      <c r="E3247" s="82">
        <f t="shared" si="254"/>
        <v>881.34999999999991</v>
      </c>
      <c r="F3247" s="82">
        <f t="array" ref="F3247">SUM(IF(M3247:N3247="-",0,M3247:N3247),IF(O3247="-",0,-O3247))/100</f>
        <v>561.29</v>
      </c>
      <c r="G3247" s="82">
        <f t="array" ref="G3247">SUM(IF(P3247="-",0,P3247),IF(R3247="-",0,R3247))/100</f>
        <v>25.29</v>
      </c>
      <c r="H3247" s="82">
        <f t="array" ref="H3247">SUM(IF(Q3247="-",0,Q3247))/100</f>
        <v>294.77</v>
      </c>
      <c r="I3247" s="76">
        <v>5770016</v>
      </c>
      <c r="J3247" s="76" t="s">
        <v>321</v>
      </c>
      <c r="K3247" s="77">
        <v>39813</v>
      </c>
      <c r="L3247" s="76">
        <v>447303</v>
      </c>
      <c r="M3247" s="76">
        <v>55929</v>
      </c>
      <c r="N3247" s="76">
        <v>926</v>
      </c>
      <c r="O3247" s="76">
        <v>726</v>
      </c>
      <c r="P3247" s="76">
        <v>1708</v>
      </c>
      <c r="Q3247" s="76">
        <v>29477</v>
      </c>
      <c r="R3247" s="76">
        <v>821</v>
      </c>
    </row>
    <row r="3248" spans="1:18">
      <c r="A3248" s="82">
        <f t="shared" si="250"/>
        <v>577001602007</v>
      </c>
      <c r="B3248" s="82" t="str">
        <f t="shared" si="251"/>
        <v>57700160</v>
      </c>
      <c r="C3248" s="82">
        <f t="shared" si="252"/>
        <v>2007</v>
      </c>
      <c r="D3248" s="82">
        <f t="shared" si="253"/>
        <v>4473.0200000000004</v>
      </c>
      <c r="E3248" s="82">
        <f t="shared" si="254"/>
        <v>878.81999999999994</v>
      </c>
      <c r="F3248" s="82">
        <f t="array" ref="F3248">SUM(IF(M3248:N3248="-",0,M3248:N3248),IF(O3248="-",0,-O3248))/100</f>
        <v>559.04</v>
      </c>
      <c r="G3248" s="82">
        <f t="array" ref="G3248">SUM(IF(P3248="-",0,P3248),IF(R3248="-",0,R3248))/100</f>
        <v>25.29</v>
      </c>
      <c r="H3248" s="82">
        <f t="array" ref="H3248">SUM(IF(Q3248="-",0,Q3248))/100</f>
        <v>294.49</v>
      </c>
      <c r="I3248" s="76">
        <v>5770016</v>
      </c>
      <c r="J3248" s="76" t="s">
        <v>321</v>
      </c>
      <c r="K3248" s="77">
        <v>39447</v>
      </c>
      <c r="L3248" s="76">
        <v>447302</v>
      </c>
      <c r="M3248" s="76">
        <v>55704</v>
      </c>
      <c r="N3248" s="76">
        <v>926</v>
      </c>
      <c r="O3248" s="76">
        <v>726</v>
      </c>
      <c r="P3248" s="76">
        <v>1708</v>
      </c>
      <c r="Q3248" s="76">
        <v>29449</v>
      </c>
      <c r="R3248" s="76">
        <v>821</v>
      </c>
    </row>
    <row r="3249" spans="1:18">
      <c r="A3249" s="82">
        <f t="shared" si="250"/>
        <v>577001602006</v>
      </c>
      <c r="B3249" s="82" t="str">
        <f t="shared" si="251"/>
        <v>57700160</v>
      </c>
      <c r="C3249" s="82">
        <f t="shared" si="252"/>
        <v>2006</v>
      </c>
      <c r="D3249" s="82">
        <f t="shared" si="253"/>
        <v>4473.0200000000004</v>
      </c>
      <c r="E3249" s="82">
        <f t="shared" si="254"/>
        <v>872.08999999999992</v>
      </c>
      <c r="F3249" s="82">
        <f t="array" ref="F3249">SUM(IF(M3249:N3249="-",0,M3249:N3249),IF(O3249="-",0,-O3249))/100</f>
        <v>553.80999999999995</v>
      </c>
      <c r="G3249" s="82">
        <f t="array" ref="G3249">SUM(IF(P3249="-",0,P3249),IF(R3249="-",0,R3249))/100</f>
        <v>24.95</v>
      </c>
      <c r="H3249" s="82">
        <f t="array" ref="H3249">SUM(IF(Q3249="-",0,Q3249))/100</f>
        <v>293.33</v>
      </c>
      <c r="I3249" s="76">
        <v>5770016</v>
      </c>
      <c r="J3249" s="76" t="s">
        <v>321</v>
      </c>
      <c r="K3249" s="77">
        <v>39082</v>
      </c>
      <c r="L3249" s="76">
        <v>447302</v>
      </c>
      <c r="M3249" s="76">
        <v>55219</v>
      </c>
      <c r="N3249" s="76">
        <v>888</v>
      </c>
      <c r="O3249" s="76">
        <v>726</v>
      </c>
      <c r="P3249" s="76">
        <v>1674</v>
      </c>
      <c r="Q3249" s="76">
        <v>29333</v>
      </c>
      <c r="R3249" s="76">
        <v>821</v>
      </c>
    </row>
    <row r="3250" spans="1:18">
      <c r="A3250" s="82">
        <f t="shared" si="250"/>
        <v>577002002015</v>
      </c>
      <c r="B3250" s="82" t="str">
        <f t="shared" si="251"/>
        <v>57700200</v>
      </c>
      <c r="C3250" s="82">
        <f t="shared" si="252"/>
        <v>2015</v>
      </c>
      <c r="D3250" s="82">
        <f t="shared" si="253"/>
        <v>6504.21</v>
      </c>
      <c r="E3250" s="82">
        <f t="shared" si="254"/>
        <v>1527.92</v>
      </c>
      <c r="F3250" s="82">
        <f t="array" ref="F3250">SUM(IF(M3250:N3250="-",0,M3250:N3250),IF(O3250="-",0,-O3250))/100</f>
        <v>1027.57</v>
      </c>
      <c r="G3250" s="82">
        <f t="array" ref="G3250">SUM(IF(P3250="-",0,P3250),IF(R3250="-",0,R3250))/100</f>
        <v>77.709999999999994</v>
      </c>
      <c r="H3250" s="82">
        <f t="array" ref="H3250">SUM(IF(Q3250="-",0,Q3250))/100</f>
        <v>422.64</v>
      </c>
      <c r="I3250" s="76">
        <v>5770020</v>
      </c>
      <c r="J3250" s="76" t="s">
        <v>322</v>
      </c>
      <c r="K3250" s="77">
        <v>42369</v>
      </c>
      <c r="L3250" s="76">
        <v>650421</v>
      </c>
      <c r="M3250" s="76">
        <v>101023</v>
      </c>
      <c r="N3250" s="76">
        <v>1965</v>
      </c>
      <c r="O3250" s="76">
        <v>231</v>
      </c>
      <c r="P3250" s="76">
        <v>6315</v>
      </c>
      <c r="Q3250" s="76">
        <v>42264</v>
      </c>
      <c r="R3250" s="76">
        <v>1456</v>
      </c>
    </row>
    <row r="3251" spans="1:18">
      <c r="A3251" s="82">
        <f t="shared" si="250"/>
        <v>577002002014</v>
      </c>
      <c r="B3251" s="82" t="str">
        <f t="shared" si="251"/>
        <v>57700200</v>
      </c>
      <c r="C3251" s="82">
        <f t="shared" si="252"/>
        <v>2014</v>
      </c>
      <c r="D3251" s="82">
        <f t="shared" si="253"/>
        <v>6504.21</v>
      </c>
      <c r="E3251" s="82">
        <f t="shared" si="254"/>
        <v>1513.21</v>
      </c>
      <c r="F3251" s="82">
        <f t="array" ref="F3251">SUM(IF(M3251:N3251="-",0,M3251:N3251),IF(O3251="-",0,-O3251))/100</f>
        <v>1017.87</v>
      </c>
      <c r="G3251" s="82">
        <f t="array" ref="G3251">SUM(IF(P3251="-",0,P3251),IF(R3251="-",0,R3251))/100</f>
        <v>75.239999999999995</v>
      </c>
      <c r="H3251" s="82">
        <f t="array" ref="H3251">SUM(IF(Q3251="-",0,Q3251))/100</f>
        <v>420.1</v>
      </c>
      <c r="I3251" s="76">
        <v>5770020</v>
      </c>
      <c r="J3251" s="76" t="s">
        <v>322</v>
      </c>
      <c r="K3251" s="77">
        <v>42004</v>
      </c>
      <c r="L3251" s="76">
        <v>650421</v>
      </c>
      <c r="M3251" s="76">
        <v>99952</v>
      </c>
      <c r="N3251" s="76">
        <v>2429</v>
      </c>
      <c r="O3251" s="76">
        <v>594</v>
      </c>
      <c r="P3251" s="76">
        <v>6049</v>
      </c>
      <c r="Q3251" s="76">
        <v>42010</v>
      </c>
      <c r="R3251" s="76">
        <v>1475</v>
      </c>
    </row>
    <row r="3252" spans="1:18">
      <c r="A3252" s="82">
        <f t="shared" si="250"/>
        <v>577002002013</v>
      </c>
      <c r="B3252" s="82" t="str">
        <f t="shared" si="251"/>
        <v>57700200</v>
      </c>
      <c r="C3252" s="82">
        <f t="shared" si="252"/>
        <v>2013</v>
      </c>
      <c r="D3252" s="82">
        <f t="shared" si="253"/>
        <v>6504.21</v>
      </c>
      <c r="E3252" s="82">
        <f t="shared" si="254"/>
        <v>1509.7400000000002</v>
      </c>
      <c r="F3252" s="82">
        <f t="array" ref="F3252">SUM(IF(M3252:N3252="-",0,M3252:N3252),IF(O3252="-",0,-O3252))/100</f>
        <v>1015.44</v>
      </c>
      <c r="G3252" s="82">
        <f t="array" ref="G3252">SUM(IF(P3252="-",0,P3252),IF(R3252="-",0,R3252))/100</f>
        <v>74.91</v>
      </c>
      <c r="H3252" s="82">
        <f t="array" ref="H3252">SUM(IF(Q3252="-",0,Q3252))/100</f>
        <v>419.39</v>
      </c>
      <c r="I3252" s="76">
        <v>5770020</v>
      </c>
      <c r="J3252" s="76" t="s">
        <v>322</v>
      </c>
      <c r="K3252" s="77">
        <v>41639</v>
      </c>
      <c r="L3252" s="76">
        <v>650421</v>
      </c>
      <c r="M3252" s="76">
        <v>99610</v>
      </c>
      <c r="N3252" s="76">
        <v>2528</v>
      </c>
      <c r="O3252" s="76">
        <v>594</v>
      </c>
      <c r="P3252" s="76">
        <v>6016</v>
      </c>
      <c r="Q3252" s="76">
        <v>41939</v>
      </c>
      <c r="R3252" s="76">
        <v>1475</v>
      </c>
    </row>
    <row r="3253" spans="1:18">
      <c r="A3253" s="82">
        <f t="shared" si="250"/>
        <v>577002002012</v>
      </c>
      <c r="B3253" s="82" t="str">
        <f t="shared" si="251"/>
        <v>57700200</v>
      </c>
      <c r="C3253" s="82">
        <f t="shared" si="252"/>
        <v>2012</v>
      </c>
      <c r="D3253" s="82">
        <f t="shared" si="253"/>
        <v>6504.21</v>
      </c>
      <c r="E3253" s="82">
        <f t="shared" si="254"/>
        <v>1504.74</v>
      </c>
      <c r="F3253" s="82">
        <f t="array" ref="F3253">SUM(IF(M3253:N3253="-",0,M3253:N3253),IF(O3253="-",0,-O3253))/100</f>
        <v>1011.65</v>
      </c>
      <c r="G3253" s="82">
        <f t="array" ref="G3253">SUM(IF(P3253="-",0,P3253),IF(R3253="-",0,R3253))/100</f>
        <v>74.349999999999994</v>
      </c>
      <c r="H3253" s="82">
        <f t="array" ref="H3253">SUM(IF(Q3253="-",0,Q3253))/100</f>
        <v>418.74</v>
      </c>
      <c r="I3253" s="76">
        <v>5770020</v>
      </c>
      <c r="J3253" s="76" t="s">
        <v>322</v>
      </c>
      <c r="K3253" s="77">
        <v>41274</v>
      </c>
      <c r="L3253" s="76">
        <v>650421</v>
      </c>
      <c r="M3253" s="76">
        <v>99242</v>
      </c>
      <c r="N3253" s="76">
        <v>2517</v>
      </c>
      <c r="O3253" s="76">
        <v>594</v>
      </c>
      <c r="P3253" s="76">
        <v>5960</v>
      </c>
      <c r="Q3253" s="76">
        <v>41874</v>
      </c>
      <c r="R3253" s="76">
        <v>1475</v>
      </c>
    </row>
    <row r="3254" spans="1:18">
      <c r="A3254" s="82">
        <f t="shared" si="250"/>
        <v>577002002011</v>
      </c>
      <c r="B3254" s="82" t="str">
        <f t="shared" si="251"/>
        <v>57700200</v>
      </c>
      <c r="C3254" s="82">
        <f t="shared" si="252"/>
        <v>2011</v>
      </c>
      <c r="D3254" s="82">
        <f t="shared" si="253"/>
        <v>6504.64</v>
      </c>
      <c r="E3254" s="82">
        <f t="shared" si="254"/>
        <v>1501.25</v>
      </c>
      <c r="F3254" s="82">
        <f t="array" ref="F3254">SUM(IF(M3254:N3254="-",0,M3254:N3254),IF(O3254="-",0,-O3254))/100</f>
        <v>1008.41</v>
      </c>
      <c r="G3254" s="82">
        <f t="array" ref="G3254">SUM(IF(P3254="-",0,P3254),IF(R3254="-",0,R3254))/100</f>
        <v>73.86</v>
      </c>
      <c r="H3254" s="82">
        <f t="array" ref="H3254">SUM(IF(Q3254="-",0,Q3254))/100</f>
        <v>418.98</v>
      </c>
      <c r="I3254" s="76">
        <v>5770020</v>
      </c>
      <c r="J3254" s="76" t="s">
        <v>322</v>
      </c>
      <c r="K3254" s="77">
        <v>40908</v>
      </c>
      <c r="L3254" s="76">
        <v>650464</v>
      </c>
      <c r="M3254" s="76">
        <v>100032</v>
      </c>
      <c r="N3254" s="76">
        <v>1411</v>
      </c>
      <c r="O3254" s="76">
        <v>602</v>
      </c>
      <c r="P3254" s="76">
        <v>5907</v>
      </c>
      <c r="Q3254" s="76">
        <v>41898</v>
      </c>
      <c r="R3254" s="76">
        <v>1479</v>
      </c>
    </row>
    <row r="3255" spans="1:18">
      <c r="A3255" s="82">
        <f t="shared" si="250"/>
        <v>577002002010</v>
      </c>
      <c r="B3255" s="82" t="str">
        <f t="shared" si="251"/>
        <v>57700200</v>
      </c>
      <c r="C3255" s="82">
        <f t="shared" si="252"/>
        <v>2010</v>
      </c>
      <c r="D3255" s="82">
        <f t="shared" si="253"/>
        <v>6504.76</v>
      </c>
      <c r="E3255" s="82">
        <f t="shared" si="254"/>
        <v>1493.3400000000001</v>
      </c>
      <c r="F3255" s="82">
        <f t="array" ref="F3255">SUM(IF(M3255:N3255="-",0,M3255:N3255),IF(O3255="-",0,-O3255))/100</f>
        <v>1000.32</v>
      </c>
      <c r="G3255" s="82">
        <f t="array" ref="G3255">SUM(IF(P3255="-",0,P3255),IF(R3255="-",0,R3255))/100</f>
        <v>65.900000000000006</v>
      </c>
      <c r="H3255" s="82">
        <f t="array" ref="H3255">SUM(IF(Q3255="-",0,Q3255))/100</f>
        <v>427.12</v>
      </c>
      <c r="I3255" s="76">
        <v>5770020</v>
      </c>
      <c r="J3255" s="76" t="s">
        <v>322</v>
      </c>
      <c r="K3255" s="77">
        <v>40543</v>
      </c>
      <c r="L3255" s="76">
        <v>650476</v>
      </c>
      <c r="M3255" s="76">
        <v>99290</v>
      </c>
      <c r="N3255" s="76">
        <v>1344</v>
      </c>
      <c r="O3255" s="76">
        <v>602</v>
      </c>
      <c r="P3255" s="76">
        <v>5120</v>
      </c>
      <c r="Q3255" s="76">
        <v>42712</v>
      </c>
      <c r="R3255" s="76">
        <v>1470</v>
      </c>
    </row>
    <row r="3256" spans="1:18">
      <c r="A3256" s="82">
        <f t="shared" si="250"/>
        <v>577002002009</v>
      </c>
      <c r="B3256" s="82" t="str">
        <f t="shared" si="251"/>
        <v>57700200</v>
      </c>
      <c r="C3256" s="82">
        <f t="shared" si="252"/>
        <v>2009</v>
      </c>
      <c r="D3256" s="82">
        <f t="shared" si="253"/>
        <v>6504.87</v>
      </c>
      <c r="E3256" s="82">
        <f t="shared" si="254"/>
        <v>1496.06</v>
      </c>
      <c r="F3256" s="82">
        <f t="array" ref="F3256">SUM(IF(M3256:N3256="-",0,M3256:N3256),IF(O3256="-",0,-O3256))/100</f>
        <v>1000.01</v>
      </c>
      <c r="G3256" s="82">
        <f t="array" ref="G3256">SUM(IF(P3256="-",0,P3256),IF(R3256="-",0,R3256))/100</f>
        <v>65.59</v>
      </c>
      <c r="H3256" s="82">
        <f t="array" ref="H3256">SUM(IF(Q3256="-",0,Q3256))/100</f>
        <v>430.46</v>
      </c>
      <c r="I3256" s="76">
        <v>5770020</v>
      </c>
      <c r="J3256" s="76" t="s">
        <v>322</v>
      </c>
      <c r="K3256" s="77">
        <v>40178</v>
      </c>
      <c r="L3256" s="76">
        <v>650487</v>
      </c>
      <c r="M3256" s="76">
        <v>99223</v>
      </c>
      <c r="N3256" s="76">
        <v>3090</v>
      </c>
      <c r="O3256" s="76">
        <v>2312</v>
      </c>
      <c r="P3256" s="76">
        <v>5089</v>
      </c>
      <c r="Q3256" s="76">
        <v>43046</v>
      </c>
      <c r="R3256" s="76">
        <v>1470</v>
      </c>
    </row>
    <row r="3257" spans="1:18">
      <c r="A3257" s="82">
        <f t="shared" si="250"/>
        <v>577002002008</v>
      </c>
      <c r="B3257" s="82" t="str">
        <f t="shared" si="251"/>
        <v>57700200</v>
      </c>
      <c r="C3257" s="82">
        <f t="shared" si="252"/>
        <v>2008</v>
      </c>
      <c r="D3257" s="82">
        <f t="shared" si="253"/>
        <v>6504.78</v>
      </c>
      <c r="E3257" s="82">
        <f t="shared" si="254"/>
        <v>1469.0300000000002</v>
      </c>
      <c r="F3257" s="82">
        <f t="array" ref="F3257">SUM(IF(M3257:N3257="-",0,M3257:N3257),IF(O3257="-",0,-O3257))/100</f>
        <v>978.74</v>
      </c>
      <c r="G3257" s="82">
        <f t="array" ref="G3257">SUM(IF(P3257="-",0,P3257),IF(R3257="-",0,R3257))/100</f>
        <v>64.67</v>
      </c>
      <c r="H3257" s="82">
        <f t="array" ref="H3257">SUM(IF(Q3257="-",0,Q3257))/100</f>
        <v>425.62</v>
      </c>
      <c r="I3257" s="76">
        <v>5770020</v>
      </c>
      <c r="J3257" s="76" t="s">
        <v>322</v>
      </c>
      <c r="K3257" s="77">
        <v>39813</v>
      </c>
      <c r="L3257" s="76">
        <v>650478</v>
      </c>
      <c r="M3257" s="76">
        <v>97122</v>
      </c>
      <c r="N3257" s="76">
        <v>3064</v>
      </c>
      <c r="O3257" s="76">
        <v>2312</v>
      </c>
      <c r="P3257" s="76">
        <v>4997</v>
      </c>
      <c r="Q3257" s="76">
        <v>42562</v>
      </c>
      <c r="R3257" s="76">
        <v>1470</v>
      </c>
    </row>
    <row r="3258" spans="1:18">
      <c r="A3258" s="82">
        <f t="shared" si="250"/>
        <v>577002002007</v>
      </c>
      <c r="B3258" s="82" t="str">
        <f t="shared" si="251"/>
        <v>57700200</v>
      </c>
      <c r="C3258" s="82">
        <f t="shared" si="252"/>
        <v>2007</v>
      </c>
      <c r="D3258" s="82">
        <f t="shared" si="253"/>
        <v>6504.78</v>
      </c>
      <c r="E3258" s="82">
        <f t="shared" si="254"/>
        <v>1447.75</v>
      </c>
      <c r="F3258" s="82">
        <f t="array" ref="F3258">SUM(IF(M3258:N3258="-",0,M3258:N3258),IF(O3258="-",0,-O3258))/100</f>
        <v>960.02</v>
      </c>
      <c r="G3258" s="82">
        <f t="array" ref="G3258">SUM(IF(P3258="-",0,P3258),IF(R3258="-",0,R3258))/100</f>
        <v>65.48</v>
      </c>
      <c r="H3258" s="82">
        <f t="array" ref="H3258">SUM(IF(Q3258="-",0,Q3258))/100</f>
        <v>422.25</v>
      </c>
      <c r="I3258" s="76">
        <v>5770020</v>
      </c>
      <c r="J3258" s="76" t="s">
        <v>322</v>
      </c>
      <c r="K3258" s="77">
        <v>39447</v>
      </c>
      <c r="L3258" s="76">
        <v>650478</v>
      </c>
      <c r="M3258" s="76">
        <v>95247</v>
      </c>
      <c r="N3258" s="76">
        <v>3067</v>
      </c>
      <c r="O3258" s="76">
        <v>2312</v>
      </c>
      <c r="P3258" s="76">
        <v>5078</v>
      </c>
      <c r="Q3258" s="76">
        <v>42225</v>
      </c>
      <c r="R3258" s="76">
        <v>1470</v>
      </c>
    </row>
    <row r="3259" spans="1:18">
      <c r="A3259" s="82">
        <f t="shared" si="250"/>
        <v>577002002006</v>
      </c>
      <c r="B3259" s="82" t="str">
        <f t="shared" si="251"/>
        <v>57700200</v>
      </c>
      <c r="C3259" s="82">
        <f t="shared" si="252"/>
        <v>2006</v>
      </c>
      <c r="D3259" s="82">
        <f t="shared" si="253"/>
        <v>6504.83</v>
      </c>
      <c r="E3259" s="82">
        <f t="shared" si="254"/>
        <v>1441.42</v>
      </c>
      <c r="F3259" s="82">
        <f t="array" ref="F3259">SUM(IF(M3259:N3259="-",0,M3259:N3259),IF(O3259="-",0,-O3259))/100</f>
        <v>951.81</v>
      </c>
      <c r="G3259" s="82">
        <f t="array" ref="G3259">SUM(IF(P3259="-",0,P3259),IF(R3259="-",0,R3259))/100</f>
        <v>68.44</v>
      </c>
      <c r="H3259" s="82">
        <f t="array" ref="H3259">SUM(IF(Q3259="-",0,Q3259))/100</f>
        <v>421.17</v>
      </c>
      <c r="I3259" s="76">
        <v>5770020</v>
      </c>
      <c r="J3259" s="76" t="s">
        <v>322</v>
      </c>
      <c r="K3259" s="77">
        <v>39082</v>
      </c>
      <c r="L3259" s="76">
        <v>650483</v>
      </c>
      <c r="M3259" s="76">
        <v>94462</v>
      </c>
      <c r="N3259" s="76">
        <v>3031</v>
      </c>
      <c r="O3259" s="76">
        <v>2312</v>
      </c>
      <c r="P3259" s="76">
        <v>5374</v>
      </c>
      <c r="Q3259" s="76">
        <v>42117</v>
      </c>
      <c r="R3259" s="76">
        <v>1470</v>
      </c>
    </row>
    <row r="3260" spans="1:18">
      <c r="A3260" s="82">
        <f t="shared" si="250"/>
        <v>577002402015</v>
      </c>
      <c r="B3260" s="82" t="str">
        <f t="shared" si="251"/>
        <v>57700240</v>
      </c>
      <c r="C3260" s="82">
        <f t="shared" si="252"/>
        <v>2015</v>
      </c>
      <c r="D3260" s="82">
        <f t="shared" si="253"/>
        <v>10111.82</v>
      </c>
      <c r="E3260" s="82">
        <f t="shared" si="254"/>
        <v>4010.8399999999997</v>
      </c>
      <c r="F3260" s="82">
        <f t="array" ref="F3260">SUM(IF(M3260:N3260="-",0,M3260:N3260),IF(O3260="-",0,-O3260))/100</f>
        <v>2690.35</v>
      </c>
      <c r="G3260" s="82">
        <f t="array" ref="G3260">SUM(IF(P3260="-",0,P3260),IF(R3260="-",0,R3260))/100</f>
        <v>295.18</v>
      </c>
      <c r="H3260" s="82">
        <f t="array" ref="H3260">SUM(IF(Q3260="-",0,Q3260))/100</f>
        <v>1025.31</v>
      </c>
      <c r="I3260" s="76">
        <v>5770024</v>
      </c>
      <c r="J3260" s="76" t="s">
        <v>323</v>
      </c>
      <c r="K3260" s="77">
        <v>42369</v>
      </c>
      <c r="L3260" s="76">
        <v>1011182</v>
      </c>
      <c r="M3260" s="76">
        <v>260454</v>
      </c>
      <c r="N3260" s="76">
        <v>9594</v>
      </c>
      <c r="O3260" s="76">
        <v>1013</v>
      </c>
      <c r="P3260" s="76">
        <v>22639</v>
      </c>
      <c r="Q3260" s="76">
        <v>102531</v>
      </c>
      <c r="R3260" s="76">
        <v>6879</v>
      </c>
    </row>
    <row r="3261" spans="1:18">
      <c r="A3261" s="82">
        <f t="shared" si="250"/>
        <v>577002402014</v>
      </c>
      <c r="B3261" s="82" t="str">
        <f t="shared" si="251"/>
        <v>57700240</v>
      </c>
      <c r="C3261" s="82">
        <f t="shared" si="252"/>
        <v>2014</v>
      </c>
      <c r="D3261" s="82">
        <f t="shared" si="253"/>
        <v>10111.82</v>
      </c>
      <c r="E3261" s="82">
        <f t="shared" si="254"/>
        <v>3992.73</v>
      </c>
      <c r="F3261" s="82">
        <f t="array" ref="F3261">SUM(IF(M3261:N3261="-",0,M3261:N3261),IF(O3261="-",0,-O3261))/100</f>
        <v>2676.5</v>
      </c>
      <c r="G3261" s="82">
        <f t="array" ref="G3261">SUM(IF(P3261="-",0,P3261),IF(R3261="-",0,R3261))/100</f>
        <v>286.95999999999998</v>
      </c>
      <c r="H3261" s="82">
        <f t="array" ref="H3261">SUM(IF(Q3261="-",0,Q3261))/100</f>
        <v>1029.27</v>
      </c>
      <c r="I3261" s="76">
        <v>5770024</v>
      </c>
      <c r="J3261" s="76" t="s">
        <v>323</v>
      </c>
      <c r="K3261" s="77">
        <v>42004</v>
      </c>
      <c r="L3261" s="76">
        <v>1011182</v>
      </c>
      <c r="M3261" s="76">
        <v>259069</v>
      </c>
      <c r="N3261" s="76">
        <v>10558</v>
      </c>
      <c r="O3261" s="76">
        <v>1977</v>
      </c>
      <c r="P3261" s="76">
        <v>21864</v>
      </c>
      <c r="Q3261" s="76">
        <v>102927</v>
      </c>
      <c r="R3261" s="76">
        <v>6832</v>
      </c>
    </row>
    <row r="3262" spans="1:18">
      <c r="A3262" s="82">
        <f t="shared" si="250"/>
        <v>577002402013</v>
      </c>
      <c r="B3262" s="82" t="str">
        <f t="shared" si="251"/>
        <v>57700240</v>
      </c>
      <c r="C3262" s="82">
        <f t="shared" si="252"/>
        <v>2013</v>
      </c>
      <c r="D3262" s="82">
        <f t="shared" si="253"/>
        <v>10111.82</v>
      </c>
      <c r="E3262" s="82">
        <f t="shared" si="254"/>
        <v>3972.0699999999997</v>
      </c>
      <c r="F3262" s="82">
        <f t="array" ref="F3262">SUM(IF(M3262:N3262="-",0,M3262:N3262),IF(O3262="-",0,-O3262))/100</f>
        <v>2670.41</v>
      </c>
      <c r="G3262" s="82">
        <f t="array" ref="G3262">SUM(IF(P3262="-",0,P3262),IF(R3262="-",0,R3262))/100</f>
        <v>271.99</v>
      </c>
      <c r="H3262" s="82">
        <f t="array" ref="H3262">SUM(IF(Q3262="-",0,Q3262))/100</f>
        <v>1029.67</v>
      </c>
      <c r="I3262" s="76">
        <v>5770024</v>
      </c>
      <c r="J3262" s="76" t="s">
        <v>323</v>
      </c>
      <c r="K3262" s="77">
        <v>41639</v>
      </c>
      <c r="L3262" s="76">
        <v>1011182</v>
      </c>
      <c r="M3262" s="76">
        <v>258315</v>
      </c>
      <c r="N3262" s="76">
        <v>10703</v>
      </c>
      <c r="O3262" s="76">
        <v>1977</v>
      </c>
      <c r="P3262" s="76">
        <v>20830</v>
      </c>
      <c r="Q3262" s="76">
        <v>102967</v>
      </c>
      <c r="R3262" s="76">
        <v>6369</v>
      </c>
    </row>
    <row r="3263" spans="1:18">
      <c r="A3263" s="82">
        <f t="shared" si="250"/>
        <v>577002402012</v>
      </c>
      <c r="B3263" s="82" t="str">
        <f t="shared" si="251"/>
        <v>57700240</v>
      </c>
      <c r="C3263" s="82">
        <f t="shared" si="252"/>
        <v>2012</v>
      </c>
      <c r="D3263" s="82">
        <f t="shared" si="253"/>
        <v>10111.82</v>
      </c>
      <c r="E3263" s="82">
        <f t="shared" si="254"/>
        <v>3962.87</v>
      </c>
      <c r="F3263" s="82">
        <f t="array" ref="F3263">SUM(IF(M3263:N3263="-",0,M3263:N3263),IF(O3263="-",0,-O3263))/100</f>
        <v>2664.82</v>
      </c>
      <c r="G3263" s="82">
        <f t="array" ref="G3263">SUM(IF(P3263="-",0,P3263),IF(R3263="-",0,R3263))/100</f>
        <v>268.5</v>
      </c>
      <c r="H3263" s="82">
        <f t="array" ref="H3263">SUM(IF(Q3263="-",0,Q3263))/100</f>
        <v>1029.55</v>
      </c>
      <c r="I3263" s="76">
        <v>5770024</v>
      </c>
      <c r="J3263" s="76" t="s">
        <v>323</v>
      </c>
      <c r="K3263" s="77">
        <v>41274</v>
      </c>
      <c r="L3263" s="76">
        <v>1011182</v>
      </c>
      <c r="M3263" s="76">
        <v>257719</v>
      </c>
      <c r="N3263" s="76">
        <v>10740</v>
      </c>
      <c r="O3263" s="76">
        <v>1977</v>
      </c>
      <c r="P3263" s="76">
        <v>20493</v>
      </c>
      <c r="Q3263" s="76">
        <v>102955</v>
      </c>
      <c r="R3263" s="76">
        <v>6357</v>
      </c>
    </row>
    <row r="3264" spans="1:18">
      <c r="A3264" s="82">
        <f t="shared" si="250"/>
        <v>577002402011</v>
      </c>
      <c r="B3264" s="82" t="str">
        <f t="shared" si="251"/>
        <v>57700240</v>
      </c>
      <c r="C3264" s="82">
        <f t="shared" si="252"/>
        <v>2011</v>
      </c>
      <c r="D3264" s="82">
        <f t="shared" si="253"/>
        <v>10108.5</v>
      </c>
      <c r="E3264" s="82">
        <f t="shared" si="254"/>
        <v>3958.66</v>
      </c>
      <c r="F3264" s="82">
        <f t="array" ref="F3264">SUM(IF(M3264:N3264="-",0,M3264:N3264),IF(O3264="-",0,-O3264))/100</f>
        <v>2664.54</v>
      </c>
      <c r="G3264" s="82">
        <f t="array" ref="G3264">SUM(IF(P3264="-",0,P3264),IF(R3264="-",0,R3264))/100</f>
        <v>267.88</v>
      </c>
      <c r="H3264" s="82">
        <f t="array" ref="H3264">SUM(IF(Q3264="-",0,Q3264))/100</f>
        <v>1026.24</v>
      </c>
      <c r="I3264" s="76">
        <v>5770024</v>
      </c>
      <c r="J3264" s="76" t="s">
        <v>323</v>
      </c>
      <c r="K3264" s="77">
        <v>40908</v>
      </c>
      <c r="L3264" s="76">
        <v>1010850</v>
      </c>
      <c r="M3264" s="76">
        <v>263889</v>
      </c>
      <c r="N3264" s="76">
        <v>4539</v>
      </c>
      <c r="O3264" s="76">
        <v>1974</v>
      </c>
      <c r="P3264" s="76">
        <v>20431</v>
      </c>
      <c r="Q3264" s="76">
        <v>102624</v>
      </c>
      <c r="R3264" s="76">
        <v>6357</v>
      </c>
    </row>
    <row r="3265" spans="1:18">
      <c r="A3265" s="82">
        <f t="shared" si="250"/>
        <v>577002402010</v>
      </c>
      <c r="B3265" s="82" t="str">
        <f t="shared" si="251"/>
        <v>57700240</v>
      </c>
      <c r="C3265" s="82">
        <f t="shared" si="252"/>
        <v>2010</v>
      </c>
      <c r="D3265" s="82">
        <f t="shared" si="253"/>
        <v>10108.27</v>
      </c>
      <c r="E3265" s="82">
        <f t="shared" si="254"/>
        <v>3954.12</v>
      </c>
      <c r="F3265" s="82">
        <f t="array" ref="F3265">SUM(IF(M3265:N3265="-",0,M3265:N3265),IF(O3265="-",0,-O3265))/100</f>
        <v>2659.99</v>
      </c>
      <c r="G3265" s="82">
        <f t="array" ref="G3265">SUM(IF(P3265="-",0,P3265),IF(R3265="-",0,R3265))/100</f>
        <v>268.16000000000003</v>
      </c>
      <c r="H3265" s="82">
        <f t="array" ref="H3265">SUM(IF(Q3265="-",0,Q3265))/100</f>
        <v>1025.97</v>
      </c>
      <c r="I3265" s="76">
        <v>5770024</v>
      </c>
      <c r="J3265" s="76" t="s">
        <v>323</v>
      </c>
      <c r="K3265" s="77">
        <v>40543</v>
      </c>
      <c r="L3265" s="76">
        <v>1010827</v>
      </c>
      <c r="M3265" s="76">
        <v>263343</v>
      </c>
      <c r="N3265" s="76">
        <v>7509</v>
      </c>
      <c r="O3265" s="76">
        <v>4853</v>
      </c>
      <c r="P3265" s="76">
        <v>20459</v>
      </c>
      <c r="Q3265" s="76">
        <v>102597</v>
      </c>
      <c r="R3265" s="76">
        <v>6357</v>
      </c>
    </row>
    <row r="3266" spans="1:18">
      <c r="A3266" s="82">
        <f t="shared" si="250"/>
        <v>577002402009</v>
      </c>
      <c r="B3266" s="82" t="str">
        <f t="shared" si="251"/>
        <v>57700240</v>
      </c>
      <c r="C3266" s="82">
        <f t="shared" si="252"/>
        <v>2009</v>
      </c>
      <c r="D3266" s="82">
        <f t="shared" si="253"/>
        <v>10108.31</v>
      </c>
      <c r="E3266" s="82">
        <f t="shared" si="254"/>
        <v>3929.3999999999996</v>
      </c>
      <c r="F3266" s="82">
        <f t="array" ref="F3266">SUM(IF(M3266:N3266="-",0,M3266:N3266),IF(O3266="-",0,-O3266))/100</f>
        <v>2657.41</v>
      </c>
      <c r="G3266" s="82">
        <f t="array" ref="G3266">SUM(IF(P3266="-",0,P3266),IF(R3266="-",0,R3266))/100</f>
        <v>249.24</v>
      </c>
      <c r="H3266" s="82">
        <f t="array" ref="H3266">SUM(IF(Q3266="-",0,Q3266))/100</f>
        <v>1022.75</v>
      </c>
      <c r="I3266" s="76">
        <v>5770024</v>
      </c>
      <c r="J3266" s="76" t="s">
        <v>323</v>
      </c>
      <c r="K3266" s="77">
        <v>40178</v>
      </c>
      <c r="L3266" s="76">
        <v>1010831</v>
      </c>
      <c r="M3266" s="76">
        <v>263002</v>
      </c>
      <c r="N3266" s="76">
        <v>7592</v>
      </c>
      <c r="O3266" s="76">
        <v>4853</v>
      </c>
      <c r="P3266" s="76">
        <v>18555</v>
      </c>
      <c r="Q3266" s="76">
        <v>102275</v>
      </c>
      <c r="R3266" s="76">
        <v>6369</v>
      </c>
    </row>
    <row r="3267" spans="1:18">
      <c r="A3267" s="82">
        <f t="shared" si="250"/>
        <v>577002402008</v>
      </c>
      <c r="B3267" s="82" t="str">
        <f t="shared" si="251"/>
        <v>57700240</v>
      </c>
      <c r="C3267" s="82">
        <f t="shared" si="252"/>
        <v>2008</v>
      </c>
      <c r="D3267" s="82">
        <f t="shared" si="253"/>
        <v>10108.32</v>
      </c>
      <c r="E3267" s="82">
        <f t="shared" si="254"/>
        <v>3921.51</v>
      </c>
      <c r="F3267" s="82">
        <f t="array" ref="F3267">SUM(IF(M3267:N3267="-",0,M3267:N3267),IF(O3267="-",0,-O3267))/100</f>
        <v>2647.98</v>
      </c>
      <c r="G3267" s="82">
        <f t="array" ref="G3267">SUM(IF(P3267="-",0,P3267),IF(R3267="-",0,R3267))/100</f>
        <v>250.82</v>
      </c>
      <c r="H3267" s="82">
        <f t="array" ref="H3267">SUM(IF(Q3267="-",0,Q3267))/100</f>
        <v>1022.71</v>
      </c>
      <c r="I3267" s="76">
        <v>5770024</v>
      </c>
      <c r="J3267" s="76" t="s">
        <v>323</v>
      </c>
      <c r="K3267" s="77">
        <v>39813</v>
      </c>
      <c r="L3267" s="76">
        <v>1010832</v>
      </c>
      <c r="M3267" s="76">
        <v>261958</v>
      </c>
      <c r="N3267" s="76">
        <v>7693</v>
      </c>
      <c r="O3267" s="76">
        <v>4853</v>
      </c>
      <c r="P3267" s="76">
        <v>18713</v>
      </c>
      <c r="Q3267" s="76">
        <v>102271</v>
      </c>
      <c r="R3267" s="76">
        <v>6369</v>
      </c>
    </row>
    <row r="3268" spans="1:18">
      <c r="A3268" s="82">
        <f t="shared" si="250"/>
        <v>577002402007</v>
      </c>
      <c r="B3268" s="82" t="str">
        <f t="shared" si="251"/>
        <v>57700240</v>
      </c>
      <c r="C3268" s="82">
        <f t="shared" si="252"/>
        <v>2007</v>
      </c>
      <c r="D3268" s="82">
        <f t="shared" si="253"/>
        <v>10108.06</v>
      </c>
      <c r="E3268" s="82">
        <f t="shared" si="254"/>
        <v>3899.67</v>
      </c>
      <c r="F3268" s="82">
        <f t="array" ref="F3268">SUM(IF(M3268:N3268="-",0,M3268:N3268),IF(O3268="-",0,-O3268))/100</f>
        <v>2637.11</v>
      </c>
      <c r="G3268" s="82">
        <f t="array" ref="G3268">SUM(IF(P3268="-",0,P3268),IF(R3268="-",0,R3268))/100</f>
        <v>245.85</v>
      </c>
      <c r="H3268" s="82">
        <f t="array" ref="H3268">SUM(IF(Q3268="-",0,Q3268))/100</f>
        <v>1016.71</v>
      </c>
      <c r="I3268" s="76">
        <v>5770024</v>
      </c>
      <c r="J3268" s="76" t="s">
        <v>323</v>
      </c>
      <c r="K3268" s="77">
        <v>39447</v>
      </c>
      <c r="L3268" s="76">
        <v>1010806</v>
      </c>
      <c r="M3268" s="76">
        <v>260890</v>
      </c>
      <c r="N3268" s="76">
        <v>7667</v>
      </c>
      <c r="O3268" s="76">
        <v>4846</v>
      </c>
      <c r="P3268" s="76">
        <v>18209</v>
      </c>
      <c r="Q3268" s="76">
        <v>101671</v>
      </c>
      <c r="R3268" s="76">
        <v>6376</v>
      </c>
    </row>
    <row r="3269" spans="1:18">
      <c r="A3269" s="82">
        <f t="shared" si="250"/>
        <v>577002402006</v>
      </c>
      <c r="B3269" s="82" t="str">
        <f t="shared" si="251"/>
        <v>57700240</v>
      </c>
      <c r="C3269" s="82">
        <f t="shared" si="252"/>
        <v>2006</v>
      </c>
      <c r="D3269" s="82">
        <f t="shared" si="253"/>
        <v>10108.049999999999</v>
      </c>
      <c r="E3269" s="82">
        <f t="shared" si="254"/>
        <v>3886.02</v>
      </c>
      <c r="F3269" s="82">
        <f t="array" ref="F3269">SUM(IF(M3269:N3269="-",0,M3269:N3269),IF(O3269="-",0,-O3269))/100</f>
        <v>2625.36</v>
      </c>
      <c r="G3269" s="82">
        <f t="array" ref="G3269">SUM(IF(P3269="-",0,P3269),IF(R3269="-",0,R3269))/100</f>
        <v>244.62</v>
      </c>
      <c r="H3269" s="82">
        <f t="array" ref="H3269">SUM(IF(Q3269="-",0,Q3269))/100</f>
        <v>1016.04</v>
      </c>
      <c r="I3269" s="76">
        <v>5770024</v>
      </c>
      <c r="J3269" s="76" t="s">
        <v>323</v>
      </c>
      <c r="K3269" s="77">
        <v>39082</v>
      </c>
      <c r="L3269" s="76">
        <v>1010805</v>
      </c>
      <c r="M3269" s="76">
        <v>259723</v>
      </c>
      <c r="N3269" s="76">
        <v>7659</v>
      </c>
      <c r="O3269" s="76">
        <v>4846</v>
      </c>
      <c r="P3269" s="76">
        <v>18086</v>
      </c>
      <c r="Q3269" s="76">
        <v>101604</v>
      </c>
      <c r="R3269" s="76">
        <v>6376</v>
      </c>
    </row>
    <row r="3270" spans="1:18">
      <c r="A3270" s="82">
        <f t="shared" si="250"/>
        <v>577002802015</v>
      </c>
      <c r="B3270" s="82" t="str">
        <f t="shared" si="251"/>
        <v>57700280</v>
      </c>
      <c r="C3270" s="82">
        <f t="shared" si="252"/>
        <v>2015</v>
      </c>
      <c r="D3270" s="82">
        <f t="shared" si="253"/>
        <v>21194.04</v>
      </c>
      <c r="E3270" s="82">
        <f t="shared" si="254"/>
        <v>3060.13</v>
      </c>
      <c r="F3270" s="82">
        <f t="array" ref="F3270">SUM(IF(M3270:N3270="-",0,M3270:N3270),IF(O3270="-",0,-O3270))/100</f>
        <v>1579.04</v>
      </c>
      <c r="G3270" s="82">
        <f t="array" ref="G3270">SUM(IF(P3270="-",0,P3270),IF(R3270="-",0,R3270))/100</f>
        <v>140.94</v>
      </c>
      <c r="H3270" s="82">
        <f t="array" ref="H3270">SUM(IF(Q3270="-",0,Q3270))/100</f>
        <v>1340.15</v>
      </c>
      <c r="I3270" s="76">
        <v>5770028</v>
      </c>
      <c r="J3270" s="76" t="s">
        <v>324</v>
      </c>
      <c r="K3270" s="77">
        <v>42369</v>
      </c>
      <c r="L3270" s="76">
        <v>2119404</v>
      </c>
      <c r="M3270" s="76">
        <v>152393</v>
      </c>
      <c r="N3270" s="76">
        <v>17705</v>
      </c>
      <c r="O3270" s="76">
        <v>12194</v>
      </c>
      <c r="P3270" s="76">
        <v>11917</v>
      </c>
      <c r="Q3270" s="76">
        <v>134015</v>
      </c>
      <c r="R3270" s="76">
        <v>2177</v>
      </c>
    </row>
    <row r="3271" spans="1:18">
      <c r="A3271" s="82">
        <f t="shared" si="250"/>
        <v>577002802014</v>
      </c>
      <c r="B3271" s="82" t="str">
        <f t="shared" si="251"/>
        <v>57700280</v>
      </c>
      <c r="C3271" s="82">
        <f t="shared" si="252"/>
        <v>2014</v>
      </c>
      <c r="D3271" s="82">
        <f t="shared" si="253"/>
        <v>21194.03</v>
      </c>
      <c r="E3271" s="82">
        <f t="shared" si="254"/>
        <v>3034.31</v>
      </c>
      <c r="F3271" s="82">
        <f t="array" ref="F3271">SUM(IF(M3271:N3271="-",0,M3271:N3271),IF(O3271="-",0,-O3271))/100</f>
        <v>1553.22</v>
      </c>
      <c r="G3271" s="82">
        <f t="array" ref="G3271">SUM(IF(P3271="-",0,P3271),IF(R3271="-",0,R3271))/100</f>
        <v>140.54</v>
      </c>
      <c r="H3271" s="82">
        <f t="array" ref="H3271">SUM(IF(Q3271="-",0,Q3271))/100</f>
        <v>1340.55</v>
      </c>
      <c r="I3271" s="76">
        <v>5770028</v>
      </c>
      <c r="J3271" s="76" t="s">
        <v>324</v>
      </c>
      <c r="K3271" s="77">
        <v>42004</v>
      </c>
      <c r="L3271" s="76">
        <v>2119403</v>
      </c>
      <c r="M3271" s="76">
        <v>150870</v>
      </c>
      <c r="N3271" s="76">
        <v>14967</v>
      </c>
      <c r="O3271" s="76">
        <v>10515</v>
      </c>
      <c r="P3271" s="76">
        <v>11878</v>
      </c>
      <c r="Q3271" s="76">
        <v>134055</v>
      </c>
      <c r="R3271" s="76">
        <v>2176</v>
      </c>
    </row>
    <row r="3272" spans="1:18">
      <c r="A3272" s="82">
        <f t="shared" si="250"/>
        <v>577002802013</v>
      </c>
      <c r="B3272" s="82" t="str">
        <f t="shared" si="251"/>
        <v>57700280</v>
      </c>
      <c r="C3272" s="82">
        <f t="shared" si="252"/>
        <v>2013</v>
      </c>
      <c r="D3272" s="82">
        <f t="shared" si="253"/>
        <v>21194.03</v>
      </c>
      <c r="E3272" s="82">
        <f t="shared" si="254"/>
        <v>3030.41</v>
      </c>
      <c r="F3272" s="82">
        <f t="array" ref="F3272">SUM(IF(M3272:N3272="-",0,M3272:N3272),IF(O3272="-",0,-O3272))/100</f>
        <v>1551.4</v>
      </c>
      <c r="G3272" s="82">
        <f t="array" ref="G3272">SUM(IF(P3272="-",0,P3272),IF(R3272="-",0,R3272))/100</f>
        <v>137.15</v>
      </c>
      <c r="H3272" s="82">
        <f t="array" ref="H3272">SUM(IF(Q3272="-",0,Q3272))/100</f>
        <v>1341.86</v>
      </c>
      <c r="I3272" s="76">
        <v>5770028</v>
      </c>
      <c r="J3272" s="76" t="s">
        <v>324</v>
      </c>
      <c r="K3272" s="77">
        <v>41639</v>
      </c>
      <c r="L3272" s="76">
        <v>2119403</v>
      </c>
      <c r="M3272" s="76">
        <v>150360</v>
      </c>
      <c r="N3272" s="76">
        <v>14446</v>
      </c>
      <c r="O3272" s="76">
        <v>9666</v>
      </c>
      <c r="P3272" s="76">
        <v>11539</v>
      </c>
      <c r="Q3272" s="76">
        <v>134186</v>
      </c>
      <c r="R3272" s="76">
        <v>2176</v>
      </c>
    </row>
    <row r="3273" spans="1:18">
      <c r="A3273" s="82">
        <f t="shared" si="250"/>
        <v>577002802012</v>
      </c>
      <c r="B3273" s="82" t="str">
        <f t="shared" si="251"/>
        <v>57700280</v>
      </c>
      <c r="C3273" s="82">
        <f t="shared" si="252"/>
        <v>2012</v>
      </c>
      <c r="D3273" s="82">
        <f t="shared" si="253"/>
        <v>21194.03</v>
      </c>
      <c r="E3273" s="82">
        <f t="shared" si="254"/>
        <v>3012.01</v>
      </c>
      <c r="F3273" s="82">
        <f t="array" ref="F3273">SUM(IF(M3273:N3273="-",0,M3273:N3273),IF(O3273="-",0,-O3273))/100</f>
        <v>1547.14</v>
      </c>
      <c r="G3273" s="82">
        <f t="array" ref="G3273">SUM(IF(P3273="-",0,P3273),IF(R3273="-",0,R3273))/100</f>
        <v>134.18</v>
      </c>
      <c r="H3273" s="82">
        <f t="array" ref="H3273">SUM(IF(Q3273="-",0,Q3273))/100</f>
        <v>1330.69</v>
      </c>
      <c r="I3273" s="76">
        <v>5770028</v>
      </c>
      <c r="J3273" s="76" t="s">
        <v>324</v>
      </c>
      <c r="K3273" s="77">
        <v>41274</v>
      </c>
      <c r="L3273" s="76">
        <v>2119403</v>
      </c>
      <c r="M3273" s="76">
        <v>149956</v>
      </c>
      <c r="N3273" s="76">
        <v>14000</v>
      </c>
      <c r="O3273" s="76">
        <v>9242</v>
      </c>
      <c r="P3273" s="76">
        <v>11069</v>
      </c>
      <c r="Q3273" s="76">
        <v>133069</v>
      </c>
      <c r="R3273" s="76">
        <v>2349</v>
      </c>
    </row>
    <row r="3274" spans="1:18">
      <c r="A3274" s="82">
        <f t="shared" si="250"/>
        <v>577002802011</v>
      </c>
      <c r="B3274" s="82" t="str">
        <f t="shared" si="251"/>
        <v>57700280</v>
      </c>
      <c r="C3274" s="82">
        <f t="shared" si="252"/>
        <v>2011</v>
      </c>
      <c r="D3274" s="82">
        <f t="shared" si="253"/>
        <v>21195.27</v>
      </c>
      <c r="E3274" s="82">
        <f t="shared" si="254"/>
        <v>2999.45</v>
      </c>
      <c r="F3274" s="82">
        <f t="array" ref="F3274">SUM(IF(M3274:N3274="-",0,M3274:N3274),IF(O3274="-",0,-O3274))/100</f>
        <v>1540.77</v>
      </c>
      <c r="G3274" s="82">
        <f t="array" ref="G3274">SUM(IF(P3274="-",0,P3274),IF(R3274="-",0,R3274))/100</f>
        <v>131.33000000000001</v>
      </c>
      <c r="H3274" s="82">
        <f t="array" ref="H3274">SUM(IF(Q3274="-",0,Q3274))/100</f>
        <v>1327.35</v>
      </c>
      <c r="I3274" s="76">
        <v>5770028</v>
      </c>
      <c r="J3274" s="76" t="s">
        <v>324</v>
      </c>
      <c r="K3274" s="77">
        <v>40908</v>
      </c>
      <c r="L3274" s="76">
        <v>2119527</v>
      </c>
      <c r="M3274" s="76">
        <v>150657</v>
      </c>
      <c r="N3274" s="76">
        <v>12760</v>
      </c>
      <c r="O3274" s="76">
        <v>9340</v>
      </c>
      <c r="P3274" s="76">
        <v>10784</v>
      </c>
      <c r="Q3274" s="76">
        <v>132735</v>
      </c>
      <c r="R3274" s="76">
        <v>2349</v>
      </c>
    </row>
    <row r="3275" spans="1:18">
      <c r="A3275" s="82">
        <f t="shared" ref="A3275:A3338" si="255">(B3275&amp;C3275)+0</f>
        <v>577002802010</v>
      </c>
      <c r="B3275" s="82" t="str">
        <f t="shared" ref="B3275:B3338" si="256">LEFT(I3275&amp;"00000000",8)</f>
        <v>57700280</v>
      </c>
      <c r="C3275" s="82">
        <f t="shared" ref="C3275:C3338" si="257">YEAR(K3275)</f>
        <v>2010</v>
      </c>
      <c r="D3275" s="82">
        <f t="shared" ref="D3275:D3338" si="258">IF(L3275="-",0,L3275/100)</f>
        <v>21195.27</v>
      </c>
      <c r="E3275" s="82">
        <f t="shared" ref="E3275:E3338" si="259">SUM(F3275:H3275)</f>
        <v>2928.5299999999997</v>
      </c>
      <c r="F3275" s="82">
        <f t="array" ref="F3275">SUM(IF(M3275:N3275="-",0,M3275:N3275),IF(O3275="-",0,-O3275))/100</f>
        <v>1522.73</v>
      </c>
      <c r="G3275" s="82">
        <f t="array" ref="G3275">SUM(IF(P3275="-",0,P3275),IF(R3275="-",0,R3275))/100</f>
        <v>99.09</v>
      </c>
      <c r="H3275" s="82">
        <f t="array" ref="H3275">SUM(IF(Q3275="-",0,Q3275))/100</f>
        <v>1306.71</v>
      </c>
      <c r="I3275" s="76">
        <v>5770028</v>
      </c>
      <c r="J3275" s="76" t="s">
        <v>324</v>
      </c>
      <c r="K3275" s="77">
        <v>40543</v>
      </c>
      <c r="L3275" s="76">
        <v>2119527</v>
      </c>
      <c r="M3275" s="76">
        <v>149033</v>
      </c>
      <c r="N3275" s="76">
        <v>13096</v>
      </c>
      <c r="O3275" s="76">
        <v>9856</v>
      </c>
      <c r="P3275" s="76">
        <v>7599</v>
      </c>
      <c r="Q3275" s="76">
        <v>130671</v>
      </c>
      <c r="R3275" s="76">
        <v>2310</v>
      </c>
    </row>
    <row r="3276" spans="1:18">
      <c r="A3276" s="82">
        <f t="shared" si="255"/>
        <v>577002802009</v>
      </c>
      <c r="B3276" s="82" t="str">
        <f t="shared" si="256"/>
        <v>57700280</v>
      </c>
      <c r="C3276" s="82">
        <f t="shared" si="257"/>
        <v>2009</v>
      </c>
      <c r="D3276" s="82">
        <f t="shared" si="258"/>
        <v>21195.27</v>
      </c>
      <c r="E3276" s="82">
        <f t="shared" si="259"/>
        <v>2904.8999999999996</v>
      </c>
      <c r="F3276" s="82">
        <f t="array" ref="F3276">SUM(IF(M3276:N3276="-",0,M3276:N3276),IF(O3276="-",0,-O3276))/100</f>
        <v>1508.86</v>
      </c>
      <c r="G3276" s="82">
        <f t="array" ref="G3276">SUM(IF(P3276="-",0,P3276),IF(R3276="-",0,R3276))/100</f>
        <v>88.51</v>
      </c>
      <c r="H3276" s="82">
        <f t="array" ref="H3276">SUM(IF(Q3276="-",0,Q3276))/100</f>
        <v>1307.53</v>
      </c>
      <c r="I3276" s="76">
        <v>5770028</v>
      </c>
      <c r="J3276" s="76" t="s">
        <v>324</v>
      </c>
      <c r="K3276" s="77">
        <v>40178</v>
      </c>
      <c r="L3276" s="76">
        <v>2119527</v>
      </c>
      <c r="M3276" s="76">
        <v>147802</v>
      </c>
      <c r="N3276" s="76">
        <v>12654</v>
      </c>
      <c r="O3276" s="76">
        <v>9570</v>
      </c>
      <c r="P3276" s="76">
        <v>6541</v>
      </c>
      <c r="Q3276" s="76">
        <v>130753</v>
      </c>
      <c r="R3276" s="76">
        <v>2310</v>
      </c>
    </row>
    <row r="3277" spans="1:18">
      <c r="A3277" s="82">
        <f t="shared" si="255"/>
        <v>577002802008</v>
      </c>
      <c r="B3277" s="82" t="str">
        <f t="shared" si="256"/>
        <v>57700280</v>
      </c>
      <c r="C3277" s="82">
        <f t="shared" si="257"/>
        <v>2008</v>
      </c>
      <c r="D3277" s="82">
        <f t="shared" si="258"/>
        <v>21195.27</v>
      </c>
      <c r="E3277" s="82">
        <f t="shared" si="259"/>
        <v>2883.84</v>
      </c>
      <c r="F3277" s="82">
        <f t="array" ref="F3277">SUM(IF(M3277:N3277="-",0,M3277:N3277),IF(O3277="-",0,-O3277))/100</f>
        <v>1496.63</v>
      </c>
      <c r="G3277" s="82">
        <f t="array" ref="G3277">SUM(IF(P3277="-",0,P3277),IF(R3277="-",0,R3277))/100</f>
        <v>83.27</v>
      </c>
      <c r="H3277" s="82">
        <f t="array" ref="H3277">SUM(IF(Q3277="-",0,Q3277))/100</f>
        <v>1303.94</v>
      </c>
      <c r="I3277" s="76">
        <v>5770028</v>
      </c>
      <c r="J3277" s="76" t="s">
        <v>324</v>
      </c>
      <c r="K3277" s="77">
        <v>39813</v>
      </c>
      <c r="L3277" s="76">
        <v>2119527</v>
      </c>
      <c r="M3277" s="76">
        <v>146579</v>
      </c>
      <c r="N3277" s="76">
        <v>13092</v>
      </c>
      <c r="O3277" s="76">
        <v>10008</v>
      </c>
      <c r="P3277" s="76">
        <v>6017</v>
      </c>
      <c r="Q3277" s="76">
        <v>130394</v>
      </c>
      <c r="R3277" s="76">
        <v>2310</v>
      </c>
    </row>
    <row r="3278" spans="1:18">
      <c r="A3278" s="82">
        <f t="shared" si="255"/>
        <v>577002802007</v>
      </c>
      <c r="B3278" s="82" t="str">
        <f t="shared" si="256"/>
        <v>57700280</v>
      </c>
      <c r="C3278" s="82">
        <f t="shared" si="257"/>
        <v>2007</v>
      </c>
      <c r="D3278" s="82">
        <f t="shared" si="258"/>
        <v>21195.27</v>
      </c>
      <c r="E3278" s="82">
        <f t="shared" si="259"/>
        <v>2842.8599999999997</v>
      </c>
      <c r="F3278" s="82">
        <f t="array" ref="F3278">SUM(IF(M3278:N3278="-",0,M3278:N3278),IF(O3278="-",0,-O3278))/100</f>
        <v>1466.53</v>
      </c>
      <c r="G3278" s="82">
        <f t="array" ref="G3278">SUM(IF(P3278="-",0,P3278),IF(R3278="-",0,R3278))/100</f>
        <v>76.84</v>
      </c>
      <c r="H3278" s="82">
        <f t="array" ref="H3278">SUM(IF(Q3278="-",0,Q3278))/100</f>
        <v>1299.49</v>
      </c>
      <c r="I3278" s="76">
        <v>5770028</v>
      </c>
      <c r="J3278" s="76" t="s">
        <v>324</v>
      </c>
      <c r="K3278" s="77">
        <v>39447</v>
      </c>
      <c r="L3278" s="76">
        <v>2119527</v>
      </c>
      <c r="M3278" s="76">
        <v>143629</v>
      </c>
      <c r="N3278" s="76">
        <v>12825</v>
      </c>
      <c r="O3278" s="76">
        <v>9801</v>
      </c>
      <c r="P3278" s="76">
        <v>5428</v>
      </c>
      <c r="Q3278" s="76">
        <v>129949</v>
      </c>
      <c r="R3278" s="76">
        <v>2256</v>
      </c>
    </row>
    <row r="3279" spans="1:18">
      <c r="A3279" s="82">
        <f t="shared" si="255"/>
        <v>577002802006</v>
      </c>
      <c r="B3279" s="82" t="str">
        <f t="shared" si="256"/>
        <v>57700280</v>
      </c>
      <c r="C3279" s="82">
        <f t="shared" si="257"/>
        <v>2006</v>
      </c>
      <c r="D3279" s="82">
        <f t="shared" si="258"/>
        <v>21195.29</v>
      </c>
      <c r="E3279" s="82">
        <f t="shared" si="259"/>
        <v>2798.01</v>
      </c>
      <c r="F3279" s="82">
        <f t="array" ref="F3279">SUM(IF(M3279:N3279="-",0,M3279:N3279),IF(O3279="-",0,-O3279))/100</f>
        <v>1430.98</v>
      </c>
      <c r="G3279" s="82">
        <f t="array" ref="G3279">SUM(IF(P3279="-",0,P3279),IF(R3279="-",0,R3279))/100</f>
        <v>74.44</v>
      </c>
      <c r="H3279" s="82">
        <f t="array" ref="H3279">SUM(IF(Q3279="-",0,Q3279))/100</f>
        <v>1292.5899999999999</v>
      </c>
      <c r="I3279" s="76">
        <v>5770028</v>
      </c>
      <c r="J3279" s="76" t="s">
        <v>324</v>
      </c>
      <c r="K3279" s="77">
        <v>39082</v>
      </c>
      <c r="L3279" s="76">
        <v>2119529</v>
      </c>
      <c r="M3279" s="76">
        <v>140101</v>
      </c>
      <c r="N3279" s="76">
        <v>12873</v>
      </c>
      <c r="O3279" s="76">
        <v>9876</v>
      </c>
      <c r="P3279" s="76">
        <v>5188</v>
      </c>
      <c r="Q3279" s="76">
        <v>129259</v>
      </c>
      <c r="R3279" s="76">
        <v>2256</v>
      </c>
    </row>
    <row r="3280" spans="1:18">
      <c r="A3280" s="82">
        <f t="shared" si="255"/>
        <v>577003202015</v>
      </c>
      <c r="B3280" s="82" t="str">
        <f t="shared" si="256"/>
        <v>57700320</v>
      </c>
      <c r="C3280" s="82">
        <f t="shared" si="257"/>
        <v>2015</v>
      </c>
      <c r="D3280" s="82">
        <f t="shared" si="258"/>
        <v>10521.98</v>
      </c>
      <c r="E3280" s="82">
        <f t="shared" si="259"/>
        <v>2666.13</v>
      </c>
      <c r="F3280" s="82">
        <f t="array" ref="F3280">SUM(IF(M3280:N3280="-",0,M3280:N3280),IF(O3280="-",0,-O3280))/100</f>
        <v>1640.38</v>
      </c>
      <c r="G3280" s="82">
        <f t="array" ref="G3280">SUM(IF(P3280="-",0,P3280),IF(R3280="-",0,R3280))/100</f>
        <v>165.97</v>
      </c>
      <c r="H3280" s="82">
        <f t="array" ref="H3280">SUM(IF(Q3280="-",0,Q3280))/100</f>
        <v>859.78</v>
      </c>
      <c r="I3280" s="76">
        <v>5770032</v>
      </c>
      <c r="J3280" s="76" t="s">
        <v>325</v>
      </c>
      <c r="K3280" s="77">
        <v>42369</v>
      </c>
      <c r="L3280" s="76">
        <v>1052198</v>
      </c>
      <c r="M3280" s="76">
        <v>159377</v>
      </c>
      <c r="N3280" s="76">
        <v>22236</v>
      </c>
      <c r="O3280" s="76">
        <v>17575</v>
      </c>
      <c r="P3280" s="76">
        <v>14628</v>
      </c>
      <c r="Q3280" s="76">
        <v>85978</v>
      </c>
      <c r="R3280" s="76">
        <v>1969</v>
      </c>
    </row>
    <row r="3281" spans="1:18">
      <c r="A3281" s="82">
        <f t="shared" si="255"/>
        <v>577003202014</v>
      </c>
      <c r="B3281" s="82" t="str">
        <f t="shared" si="256"/>
        <v>57700320</v>
      </c>
      <c r="C3281" s="82">
        <f t="shared" si="257"/>
        <v>2014</v>
      </c>
      <c r="D3281" s="82">
        <f t="shared" si="258"/>
        <v>10522.02</v>
      </c>
      <c r="E3281" s="82">
        <f t="shared" si="259"/>
        <v>2639.6</v>
      </c>
      <c r="F3281" s="82">
        <f t="array" ref="F3281">SUM(IF(M3281:N3281="-",0,M3281:N3281),IF(O3281="-",0,-O3281))/100</f>
        <v>1629.8</v>
      </c>
      <c r="G3281" s="82">
        <f t="array" ref="G3281">SUM(IF(P3281="-",0,P3281),IF(R3281="-",0,R3281))/100</f>
        <v>162.15</v>
      </c>
      <c r="H3281" s="82">
        <f t="array" ref="H3281">SUM(IF(Q3281="-",0,Q3281))/100</f>
        <v>847.65</v>
      </c>
      <c r="I3281" s="76">
        <v>5770032</v>
      </c>
      <c r="J3281" s="76" t="s">
        <v>325</v>
      </c>
      <c r="K3281" s="77">
        <v>42004</v>
      </c>
      <c r="L3281" s="76">
        <v>1052202</v>
      </c>
      <c r="M3281" s="76">
        <v>158475</v>
      </c>
      <c r="N3281" s="76">
        <v>25143</v>
      </c>
      <c r="O3281" s="76">
        <v>20638</v>
      </c>
      <c r="P3281" s="76">
        <v>14258</v>
      </c>
      <c r="Q3281" s="76">
        <v>84765</v>
      </c>
      <c r="R3281" s="76">
        <v>1957</v>
      </c>
    </row>
    <row r="3282" spans="1:18">
      <c r="A3282" s="82">
        <f t="shared" si="255"/>
        <v>577003202013</v>
      </c>
      <c r="B3282" s="82" t="str">
        <f t="shared" si="256"/>
        <v>57700320</v>
      </c>
      <c r="C3282" s="82">
        <f t="shared" si="257"/>
        <v>2013</v>
      </c>
      <c r="D3282" s="82">
        <f t="shared" si="258"/>
        <v>10522.02</v>
      </c>
      <c r="E3282" s="82">
        <f t="shared" si="259"/>
        <v>2619.59</v>
      </c>
      <c r="F3282" s="82">
        <f t="array" ref="F3282">SUM(IF(M3282:N3282="-",0,M3282:N3282),IF(O3282="-",0,-O3282))/100</f>
        <v>1614.35</v>
      </c>
      <c r="G3282" s="82">
        <f t="array" ref="G3282">SUM(IF(P3282="-",0,P3282),IF(R3282="-",0,R3282))/100</f>
        <v>160.26</v>
      </c>
      <c r="H3282" s="82">
        <f t="array" ref="H3282">SUM(IF(Q3282="-",0,Q3282))/100</f>
        <v>844.98</v>
      </c>
      <c r="I3282" s="76">
        <v>5770032</v>
      </c>
      <c r="J3282" s="76" t="s">
        <v>325</v>
      </c>
      <c r="K3282" s="77">
        <v>41639</v>
      </c>
      <c r="L3282" s="76">
        <v>1052202</v>
      </c>
      <c r="M3282" s="76">
        <v>156814</v>
      </c>
      <c r="N3282" s="76">
        <v>25854</v>
      </c>
      <c r="O3282" s="76">
        <v>21233</v>
      </c>
      <c r="P3282" s="76">
        <v>14080</v>
      </c>
      <c r="Q3282" s="76">
        <v>84498</v>
      </c>
      <c r="R3282" s="76">
        <v>1946</v>
      </c>
    </row>
    <row r="3283" spans="1:18">
      <c r="A3283" s="82">
        <f t="shared" si="255"/>
        <v>577003202012</v>
      </c>
      <c r="B3283" s="82" t="str">
        <f t="shared" si="256"/>
        <v>57700320</v>
      </c>
      <c r="C3283" s="82">
        <f t="shared" si="257"/>
        <v>2012</v>
      </c>
      <c r="D3283" s="82">
        <f t="shared" si="258"/>
        <v>10522.02</v>
      </c>
      <c r="E3283" s="82">
        <f t="shared" si="259"/>
        <v>2615.1</v>
      </c>
      <c r="F3283" s="82">
        <f t="array" ref="F3283">SUM(IF(M3283:N3283="-",0,M3283:N3283),IF(O3283="-",0,-O3283))/100</f>
        <v>1609.44</v>
      </c>
      <c r="G3283" s="82">
        <f t="array" ref="G3283">SUM(IF(P3283="-",0,P3283),IF(R3283="-",0,R3283))/100</f>
        <v>160.27000000000001</v>
      </c>
      <c r="H3283" s="82">
        <f t="array" ref="H3283">SUM(IF(Q3283="-",0,Q3283))/100</f>
        <v>845.39</v>
      </c>
      <c r="I3283" s="76">
        <v>5770032</v>
      </c>
      <c r="J3283" s="76" t="s">
        <v>325</v>
      </c>
      <c r="K3283" s="77">
        <v>41274</v>
      </c>
      <c r="L3283" s="76">
        <v>1052202</v>
      </c>
      <c r="M3283" s="76">
        <v>156221</v>
      </c>
      <c r="N3283" s="76">
        <v>25957</v>
      </c>
      <c r="O3283" s="76">
        <v>21234</v>
      </c>
      <c r="P3283" s="76">
        <v>14076</v>
      </c>
      <c r="Q3283" s="76">
        <v>84539</v>
      </c>
      <c r="R3283" s="76">
        <v>1951</v>
      </c>
    </row>
    <row r="3284" spans="1:18">
      <c r="A3284" s="82">
        <f t="shared" si="255"/>
        <v>577003202011</v>
      </c>
      <c r="B3284" s="82" t="str">
        <f t="shared" si="256"/>
        <v>57700320</v>
      </c>
      <c r="C3284" s="82">
        <f t="shared" si="257"/>
        <v>2011</v>
      </c>
      <c r="D3284" s="82">
        <f t="shared" si="258"/>
        <v>10517.7</v>
      </c>
      <c r="E3284" s="82">
        <f t="shared" si="259"/>
        <v>2612.98</v>
      </c>
      <c r="F3284" s="82">
        <f t="array" ref="F3284">SUM(IF(M3284:N3284="-",0,M3284:N3284),IF(O3284="-",0,-O3284))/100</f>
        <v>1608.86</v>
      </c>
      <c r="G3284" s="82">
        <f t="array" ref="G3284">SUM(IF(P3284="-",0,P3284),IF(R3284="-",0,R3284))/100</f>
        <v>159.99</v>
      </c>
      <c r="H3284" s="82">
        <f t="array" ref="H3284">SUM(IF(Q3284="-",0,Q3284))/100</f>
        <v>844.13</v>
      </c>
      <c r="I3284" s="76">
        <v>5770032</v>
      </c>
      <c r="J3284" s="76" t="s">
        <v>325</v>
      </c>
      <c r="K3284" s="77">
        <v>40908</v>
      </c>
      <c r="L3284" s="76">
        <v>1051770</v>
      </c>
      <c r="M3284" s="76">
        <v>158591</v>
      </c>
      <c r="N3284" s="76">
        <v>23484</v>
      </c>
      <c r="O3284" s="76">
        <v>21189</v>
      </c>
      <c r="P3284" s="76">
        <v>14045</v>
      </c>
      <c r="Q3284" s="76">
        <v>84413</v>
      </c>
      <c r="R3284" s="76">
        <v>1954</v>
      </c>
    </row>
    <row r="3285" spans="1:18">
      <c r="A3285" s="82">
        <f t="shared" si="255"/>
        <v>577003202010</v>
      </c>
      <c r="B3285" s="82" t="str">
        <f t="shared" si="256"/>
        <v>57700320</v>
      </c>
      <c r="C3285" s="82">
        <f t="shared" si="257"/>
        <v>2010</v>
      </c>
      <c r="D3285" s="82">
        <f t="shared" si="258"/>
        <v>10517.55</v>
      </c>
      <c r="E3285" s="82">
        <f t="shared" si="259"/>
        <v>2589.0100000000002</v>
      </c>
      <c r="F3285" s="82">
        <f t="array" ref="F3285">SUM(IF(M3285:N3285="-",0,M3285:N3285),IF(O3285="-",0,-O3285))/100</f>
        <v>1597.13</v>
      </c>
      <c r="G3285" s="82">
        <f t="array" ref="G3285">SUM(IF(P3285="-",0,P3285),IF(R3285="-",0,R3285))/100</f>
        <v>147.52000000000001</v>
      </c>
      <c r="H3285" s="82">
        <f t="array" ref="H3285">SUM(IF(Q3285="-",0,Q3285))/100</f>
        <v>844.36</v>
      </c>
      <c r="I3285" s="76">
        <v>5770032</v>
      </c>
      <c r="J3285" s="76" t="s">
        <v>325</v>
      </c>
      <c r="K3285" s="77">
        <v>40543</v>
      </c>
      <c r="L3285" s="76">
        <v>1051755</v>
      </c>
      <c r="M3285" s="76">
        <v>157537</v>
      </c>
      <c r="N3285" s="76">
        <v>23237</v>
      </c>
      <c r="O3285" s="76">
        <v>21061</v>
      </c>
      <c r="P3285" s="76">
        <v>12822</v>
      </c>
      <c r="Q3285" s="76">
        <v>84436</v>
      </c>
      <c r="R3285" s="76">
        <v>1930</v>
      </c>
    </row>
    <row r="3286" spans="1:18">
      <c r="A3286" s="82">
        <f t="shared" si="255"/>
        <v>577003202009</v>
      </c>
      <c r="B3286" s="82" t="str">
        <f t="shared" si="256"/>
        <v>57700320</v>
      </c>
      <c r="C3286" s="82">
        <f t="shared" si="257"/>
        <v>2009</v>
      </c>
      <c r="D3286" s="82">
        <f t="shared" si="258"/>
        <v>10517.48</v>
      </c>
      <c r="E3286" s="82">
        <f t="shared" si="259"/>
        <v>2570.92</v>
      </c>
      <c r="F3286" s="82">
        <f t="array" ref="F3286">SUM(IF(M3286:N3286="-",0,M3286:N3286),IF(O3286="-",0,-O3286))/100</f>
        <v>1589</v>
      </c>
      <c r="G3286" s="82">
        <f t="array" ref="G3286">SUM(IF(P3286="-",0,P3286),IF(R3286="-",0,R3286))/100</f>
        <v>140</v>
      </c>
      <c r="H3286" s="82">
        <f t="array" ref="H3286">SUM(IF(Q3286="-",0,Q3286))/100</f>
        <v>841.92</v>
      </c>
      <c r="I3286" s="76">
        <v>5770032</v>
      </c>
      <c r="J3286" s="76" t="s">
        <v>325</v>
      </c>
      <c r="K3286" s="77">
        <v>40178</v>
      </c>
      <c r="L3286" s="76">
        <v>1051748</v>
      </c>
      <c r="M3286" s="76">
        <v>156697</v>
      </c>
      <c r="N3286" s="76">
        <v>23344</v>
      </c>
      <c r="O3286" s="76">
        <v>21141</v>
      </c>
      <c r="P3286" s="76">
        <v>12070</v>
      </c>
      <c r="Q3286" s="76">
        <v>84192</v>
      </c>
      <c r="R3286" s="76">
        <v>1930</v>
      </c>
    </row>
    <row r="3287" spans="1:18">
      <c r="A3287" s="82">
        <f t="shared" si="255"/>
        <v>577003202008</v>
      </c>
      <c r="B3287" s="82" t="str">
        <f t="shared" si="256"/>
        <v>57700320</v>
      </c>
      <c r="C3287" s="82">
        <f t="shared" si="257"/>
        <v>2008</v>
      </c>
      <c r="D3287" s="82">
        <f t="shared" si="258"/>
        <v>10517.6</v>
      </c>
      <c r="E3287" s="82">
        <f t="shared" si="259"/>
        <v>2550.44</v>
      </c>
      <c r="F3287" s="82">
        <f t="array" ref="F3287">SUM(IF(M3287:N3287="-",0,M3287:N3287),IF(O3287="-",0,-O3287))/100</f>
        <v>1572.21</v>
      </c>
      <c r="G3287" s="82">
        <f t="array" ref="G3287">SUM(IF(P3287="-",0,P3287),IF(R3287="-",0,R3287))/100</f>
        <v>136.78</v>
      </c>
      <c r="H3287" s="82">
        <f t="array" ref="H3287">SUM(IF(Q3287="-",0,Q3287))/100</f>
        <v>841.45</v>
      </c>
      <c r="I3287" s="76">
        <v>5770032</v>
      </c>
      <c r="J3287" s="76" t="s">
        <v>325</v>
      </c>
      <c r="K3287" s="77">
        <v>39813</v>
      </c>
      <c r="L3287" s="76">
        <v>1051760</v>
      </c>
      <c r="M3287" s="76">
        <v>154650</v>
      </c>
      <c r="N3287" s="76">
        <v>23712</v>
      </c>
      <c r="O3287" s="76">
        <v>21141</v>
      </c>
      <c r="P3287" s="76">
        <v>11748</v>
      </c>
      <c r="Q3287" s="76">
        <v>84145</v>
      </c>
      <c r="R3287" s="76">
        <v>1930</v>
      </c>
    </row>
    <row r="3288" spans="1:18">
      <c r="A3288" s="82">
        <f t="shared" si="255"/>
        <v>577003202007</v>
      </c>
      <c r="B3288" s="82" t="str">
        <f t="shared" si="256"/>
        <v>57700320</v>
      </c>
      <c r="C3288" s="82">
        <f t="shared" si="257"/>
        <v>2007</v>
      </c>
      <c r="D3288" s="82">
        <f t="shared" si="258"/>
        <v>10517.42</v>
      </c>
      <c r="E3288" s="82">
        <f t="shared" si="259"/>
        <v>2498.21</v>
      </c>
      <c r="F3288" s="82">
        <f t="array" ref="F3288">SUM(IF(M3288:N3288="-",0,M3288:N3288),IF(O3288="-",0,-O3288))/100</f>
        <v>1532.51</v>
      </c>
      <c r="G3288" s="82">
        <f t="array" ref="G3288">SUM(IF(P3288="-",0,P3288),IF(R3288="-",0,R3288))/100</f>
        <v>132.81</v>
      </c>
      <c r="H3288" s="82">
        <f t="array" ref="H3288">SUM(IF(Q3288="-",0,Q3288))/100</f>
        <v>832.89</v>
      </c>
      <c r="I3288" s="76">
        <v>5770032</v>
      </c>
      <c r="J3288" s="76" t="s">
        <v>325</v>
      </c>
      <c r="K3288" s="77">
        <v>39447</v>
      </c>
      <c r="L3288" s="76">
        <v>1051742</v>
      </c>
      <c r="M3288" s="76">
        <v>151115</v>
      </c>
      <c r="N3288" s="76">
        <v>23356</v>
      </c>
      <c r="O3288" s="76">
        <v>21220</v>
      </c>
      <c r="P3288" s="76">
        <v>11362</v>
      </c>
      <c r="Q3288" s="76">
        <v>83289</v>
      </c>
      <c r="R3288" s="76">
        <v>1919</v>
      </c>
    </row>
    <row r="3289" spans="1:18">
      <c r="A3289" s="82">
        <f t="shared" si="255"/>
        <v>577003202006</v>
      </c>
      <c r="B3289" s="82" t="str">
        <f t="shared" si="256"/>
        <v>57700320</v>
      </c>
      <c r="C3289" s="82">
        <f t="shared" si="257"/>
        <v>2006</v>
      </c>
      <c r="D3289" s="82">
        <f t="shared" si="258"/>
        <v>10517.3</v>
      </c>
      <c r="E3289" s="82">
        <f t="shared" si="259"/>
        <v>2489.6600000000003</v>
      </c>
      <c r="F3289" s="82">
        <f t="array" ref="F3289">SUM(IF(M3289:N3289="-",0,M3289:N3289),IF(O3289="-",0,-O3289))/100</f>
        <v>1523.18</v>
      </c>
      <c r="G3289" s="82">
        <f t="array" ref="G3289">SUM(IF(P3289="-",0,P3289),IF(R3289="-",0,R3289))/100</f>
        <v>132.91</v>
      </c>
      <c r="H3289" s="82">
        <f t="array" ref="H3289">SUM(IF(Q3289="-",0,Q3289))/100</f>
        <v>833.57</v>
      </c>
      <c r="I3289" s="76">
        <v>5770032</v>
      </c>
      <c r="J3289" s="76" t="s">
        <v>325</v>
      </c>
      <c r="K3289" s="77">
        <v>39082</v>
      </c>
      <c r="L3289" s="76">
        <v>1051730</v>
      </c>
      <c r="M3289" s="76">
        <v>150174</v>
      </c>
      <c r="N3289" s="76">
        <v>23367</v>
      </c>
      <c r="O3289" s="76">
        <v>21223</v>
      </c>
      <c r="P3289" s="76">
        <v>11372</v>
      </c>
      <c r="Q3289" s="76">
        <v>83357</v>
      </c>
      <c r="R3289" s="76">
        <v>1919</v>
      </c>
    </row>
    <row r="3290" spans="1:18">
      <c r="A3290" s="82">
        <f t="shared" si="255"/>
        <v>577003602015</v>
      </c>
      <c r="B3290" s="82" t="str">
        <f t="shared" si="256"/>
        <v>57700360</v>
      </c>
      <c r="C3290" s="82">
        <f t="shared" si="257"/>
        <v>2015</v>
      </c>
      <c r="D3290" s="82">
        <f t="shared" si="258"/>
        <v>6875.47</v>
      </c>
      <c r="E3290" s="82">
        <f t="shared" si="259"/>
        <v>1053</v>
      </c>
      <c r="F3290" s="82">
        <f t="array" ref="F3290">SUM(IF(M3290:N3290="-",0,M3290:N3290),IF(O3290="-",0,-O3290))/100</f>
        <v>647.34</v>
      </c>
      <c r="G3290" s="82">
        <f t="array" ref="G3290">SUM(IF(P3290="-",0,P3290),IF(R3290="-",0,R3290))/100</f>
        <v>37.17</v>
      </c>
      <c r="H3290" s="82">
        <f t="array" ref="H3290">SUM(IF(Q3290="-",0,Q3290))/100</f>
        <v>368.49</v>
      </c>
      <c r="I3290" s="76">
        <v>5770036</v>
      </c>
      <c r="J3290" s="76" t="s">
        <v>326</v>
      </c>
      <c r="K3290" s="77">
        <v>42369</v>
      </c>
      <c r="L3290" s="76">
        <v>687547</v>
      </c>
      <c r="M3290" s="76">
        <v>61823</v>
      </c>
      <c r="N3290" s="76">
        <v>2911</v>
      </c>
      <c r="O3290" s="76">
        <v>0</v>
      </c>
      <c r="P3290" s="76">
        <v>3146</v>
      </c>
      <c r="Q3290" s="76">
        <v>36849</v>
      </c>
      <c r="R3290" s="76">
        <v>571</v>
      </c>
    </row>
    <row r="3291" spans="1:18">
      <c r="A3291" s="82">
        <f t="shared" si="255"/>
        <v>577003602014</v>
      </c>
      <c r="B3291" s="82" t="str">
        <f t="shared" si="256"/>
        <v>57700360</v>
      </c>
      <c r="C3291" s="82">
        <f t="shared" si="257"/>
        <v>2014</v>
      </c>
      <c r="D3291" s="82">
        <f t="shared" si="258"/>
        <v>6875.47</v>
      </c>
      <c r="E3291" s="82">
        <f t="shared" si="259"/>
        <v>1045.58</v>
      </c>
      <c r="F3291" s="82">
        <f t="array" ref="F3291">SUM(IF(M3291:N3291="-",0,M3291:N3291),IF(O3291="-",0,-O3291))/100</f>
        <v>641.88</v>
      </c>
      <c r="G3291" s="82">
        <f t="array" ref="G3291">SUM(IF(P3291="-",0,P3291),IF(R3291="-",0,R3291))/100</f>
        <v>35.42</v>
      </c>
      <c r="H3291" s="82">
        <f t="array" ref="H3291">SUM(IF(Q3291="-",0,Q3291))/100</f>
        <v>368.28</v>
      </c>
      <c r="I3291" s="76">
        <v>5770036</v>
      </c>
      <c r="J3291" s="76" t="s">
        <v>326</v>
      </c>
      <c r="K3291" s="77">
        <v>42004</v>
      </c>
      <c r="L3291" s="76">
        <v>687547</v>
      </c>
      <c r="M3291" s="76">
        <v>61255</v>
      </c>
      <c r="N3291" s="76">
        <v>2933</v>
      </c>
      <c r="O3291" s="76" t="s">
        <v>19</v>
      </c>
      <c r="P3291" s="76">
        <v>2971</v>
      </c>
      <c r="Q3291" s="76">
        <v>36828</v>
      </c>
      <c r="R3291" s="76">
        <v>571</v>
      </c>
    </row>
    <row r="3292" spans="1:18">
      <c r="A3292" s="82">
        <f t="shared" si="255"/>
        <v>577003602013</v>
      </c>
      <c r="B3292" s="82" t="str">
        <f t="shared" si="256"/>
        <v>57700360</v>
      </c>
      <c r="C3292" s="82">
        <f t="shared" si="257"/>
        <v>2013</v>
      </c>
      <c r="D3292" s="82">
        <f t="shared" si="258"/>
        <v>6875.47</v>
      </c>
      <c r="E3292" s="82">
        <f t="shared" si="259"/>
        <v>1037.99</v>
      </c>
      <c r="F3292" s="82">
        <f t="array" ref="F3292">SUM(IF(M3292:N3292="-",0,M3292:N3292),IF(O3292="-",0,-O3292))/100</f>
        <v>634.41999999999996</v>
      </c>
      <c r="G3292" s="82">
        <f t="array" ref="G3292">SUM(IF(P3292="-",0,P3292),IF(R3292="-",0,R3292))/100</f>
        <v>34.61</v>
      </c>
      <c r="H3292" s="82">
        <f t="array" ref="H3292">SUM(IF(Q3292="-",0,Q3292))/100</f>
        <v>368.96</v>
      </c>
      <c r="I3292" s="76">
        <v>5770036</v>
      </c>
      <c r="J3292" s="76" t="s">
        <v>326</v>
      </c>
      <c r="K3292" s="77">
        <v>41639</v>
      </c>
      <c r="L3292" s="76">
        <v>687547</v>
      </c>
      <c r="M3292" s="76">
        <v>60693</v>
      </c>
      <c r="N3292" s="76">
        <v>2749</v>
      </c>
      <c r="O3292" s="76" t="s">
        <v>19</v>
      </c>
      <c r="P3292" s="76">
        <v>2890</v>
      </c>
      <c r="Q3292" s="76">
        <v>36896</v>
      </c>
      <c r="R3292" s="76">
        <v>571</v>
      </c>
    </row>
    <row r="3293" spans="1:18">
      <c r="A3293" s="82">
        <f t="shared" si="255"/>
        <v>577003602012</v>
      </c>
      <c r="B3293" s="82" t="str">
        <f t="shared" si="256"/>
        <v>57700360</v>
      </c>
      <c r="C3293" s="82">
        <f t="shared" si="257"/>
        <v>2012</v>
      </c>
      <c r="D3293" s="82">
        <f t="shared" si="258"/>
        <v>6875.47</v>
      </c>
      <c r="E3293" s="82">
        <f t="shared" si="259"/>
        <v>1037.3500000000001</v>
      </c>
      <c r="F3293" s="82">
        <f t="array" ref="F3293">SUM(IF(M3293:N3293="-",0,M3293:N3293),IF(O3293="-",0,-O3293))/100</f>
        <v>633.85</v>
      </c>
      <c r="G3293" s="82">
        <f t="array" ref="G3293">SUM(IF(P3293="-",0,P3293),IF(R3293="-",0,R3293))/100</f>
        <v>35.06</v>
      </c>
      <c r="H3293" s="82">
        <f t="array" ref="H3293">SUM(IF(Q3293="-",0,Q3293))/100</f>
        <v>368.44</v>
      </c>
      <c r="I3293" s="76">
        <v>5770036</v>
      </c>
      <c r="J3293" s="76" t="s">
        <v>326</v>
      </c>
      <c r="K3293" s="77">
        <v>41274</v>
      </c>
      <c r="L3293" s="76">
        <v>687547</v>
      </c>
      <c r="M3293" s="76">
        <v>60760</v>
      </c>
      <c r="N3293" s="76">
        <v>2625</v>
      </c>
      <c r="O3293" s="76">
        <v>0</v>
      </c>
      <c r="P3293" s="76">
        <v>2935</v>
      </c>
      <c r="Q3293" s="76">
        <v>36844</v>
      </c>
      <c r="R3293" s="76">
        <v>571</v>
      </c>
    </row>
    <row r="3294" spans="1:18">
      <c r="A3294" s="82">
        <f t="shared" si="255"/>
        <v>577003602011</v>
      </c>
      <c r="B3294" s="82" t="str">
        <f t="shared" si="256"/>
        <v>57700360</v>
      </c>
      <c r="C3294" s="82">
        <f t="shared" si="257"/>
        <v>2011</v>
      </c>
      <c r="D3294" s="82">
        <f t="shared" si="258"/>
        <v>6879.49</v>
      </c>
      <c r="E3294" s="82">
        <f t="shared" si="259"/>
        <v>1032.92</v>
      </c>
      <c r="F3294" s="82">
        <f t="array" ref="F3294">SUM(IF(M3294:N3294="-",0,M3294:N3294),IF(O3294="-",0,-O3294))/100</f>
        <v>629.87</v>
      </c>
      <c r="G3294" s="82">
        <f t="array" ref="G3294">SUM(IF(P3294="-",0,P3294),IF(R3294="-",0,R3294))/100</f>
        <v>34.840000000000003</v>
      </c>
      <c r="H3294" s="82">
        <f t="array" ref="H3294">SUM(IF(Q3294="-",0,Q3294))/100</f>
        <v>368.21</v>
      </c>
      <c r="I3294" s="76">
        <v>5770036</v>
      </c>
      <c r="J3294" s="76" t="s">
        <v>326</v>
      </c>
      <c r="K3294" s="77">
        <v>40908</v>
      </c>
      <c r="L3294" s="76">
        <v>687949</v>
      </c>
      <c r="M3294" s="76">
        <v>61859</v>
      </c>
      <c r="N3294" s="76">
        <v>1128</v>
      </c>
      <c r="O3294" s="76">
        <v>0</v>
      </c>
      <c r="P3294" s="76">
        <v>2911</v>
      </c>
      <c r="Q3294" s="76">
        <v>36821</v>
      </c>
      <c r="R3294" s="76">
        <v>573</v>
      </c>
    </row>
    <row r="3295" spans="1:18">
      <c r="A3295" s="82">
        <f t="shared" si="255"/>
        <v>577003602010</v>
      </c>
      <c r="B3295" s="82" t="str">
        <f t="shared" si="256"/>
        <v>57700360</v>
      </c>
      <c r="C3295" s="82">
        <f t="shared" si="257"/>
        <v>2010</v>
      </c>
      <c r="D3295" s="82">
        <f t="shared" si="258"/>
        <v>6879.49</v>
      </c>
      <c r="E3295" s="82">
        <f t="shared" si="259"/>
        <v>1028.99</v>
      </c>
      <c r="F3295" s="82">
        <f t="array" ref="F3295">SUM(IF(M3295:N3295="-",0,M3295:N3295),IF(O3295="-",0,-O3295))/100</f>
        <v>626.28</v>
      </c>
      <c r="G3295" s="82">
        <f t="array" ref="G3295">SUM(IF(P3295="-",0,P3295),IF(R3295="-",0,R3295))/100</f>
        <v>34.39</v>
      </c>
      <c r="H3295" s="82">
        <f t="array" ref="H3295">SUM(IF(Q3295="-",0,Q3295))/100</f>
        <v>368.32</v>
      </c>
      <c r="I3295" s="76">
        <v>5770036</v>
      </c>
      <c r="J3295" s="76" t="s">
        <v>326</v>
      </c>
      <c r="K3295" s="77">
        <v>40543</v>
      </c>
      <c r="L3295" s="76">
        <v>687949</v>
      </c>
      <c r="M3295" s="76">
        <v>61490</v>
      </c>
      <c r="N3295" s="76">
        <v>1138</v>
      </c>
      <c r="O3295" s="76">
        <v>0</v>
      </c>
      <c r="P3295" s="76">
        <v>2865</v>
      </c>
      <c r="Q3295" s="76">
        <v>36832</v>
      </c>
      <c r="R3295" s="76">
        <v>574</v>
      </c>
    </row>
    <row r="3296" spans="1:18">
      <c r="A3296" s="82">
        <f t="shared" si="255"/>
        <v>577003602009</v>
      </c>
      <c r="B3296" s="82" t="str">
        <f t="shared" si="256"/>
        <v>57700360</v>
      </c>
      <c r="C3296" s="82">
        <f t="shared" si="257"/>
        <v>2009</v>
      </c>
      <c r="D3296" s="82">
        <f t="shared" si="258"/>
        <v>6879.48</v>
      </c>
      <c r="E3296" s="82">
        <f t="shared" si="259"/>
        <v>1026.23</v>
      </c>
      <c r="F3296" s="82">
        <f t="array" ref="F3296">SUM(IF(M3296:N3296="-",0,M3296:N3296),IF(O3296="-",0,-O3296))/100</f>
        <v>623.54</v>
      </c>
      <c r="G3296" s="82">
        <f t="array" ref="G3296">SUM(IF(P3296="-",0,P3296),IF(R3296="-",0,R3296))/100</f>
        <v>34.270000000000003</v>
      </c>
      <c r="H3296" s="82">
        <f t="array" ref="H3296">SUM(IF(Q3296="-",0,Q3296))/100</f>
        <v>368.42</v>
      </c>
      <c r="I3296" s="76">
        <v>5770036</v>
      </c>
      <c r="J3296" s="76" t="s">
        <v>326</v>
      </c>
      <c r="K3296" s="77">
        <v>40178</v>
      </c>
      <c r="L3296" s="76">
        <v>687948</v>
      </c>
      <c r="M3296" s="76">
        <v>61237</v>
      </c>
      <c r="N3296" s="76">
        <v>1117</v>
      </c>
      <c r="O3296" s="76" t="s">
        <v>19</v>
      </c>
      <c r="P3296" s="76">
        <v>2853</v>
      </c>
      <c r="Q3296" s="76">
        <v>36842</v>
      </c>
      <c r="R3296" s="76">
        <v>574</v>
      </c>
    </row>
    <row r="3297" spans="1:18">
      <c r="A3297" s="82">
        <f t="shared" si="255"/>
        <v>577003602008</v>
      </c>
      <c r="B3297" s="82" t="str">
        <f t="shared" si="256"/>
        <v>57700360</v>
      </c>
      <c r="C3297" s="82">
        <f t="shared" si="257"/>
        <v>2008</v>
      </c>
      <c r="D3297" s="82">
        <f t="shared" si="258"/>
        <v>6879.62</v>
      </c>
      <c r="E3297" s="82">
        <f t="shared" si="259"/>
        <v>998.27</v>
      </c>
      <c r="F3297" s="82">
        <f t="array" ref="F3297">SUM(IF(M3297:N3297="-",0,M3297:N3297),IF(O3297="-",0,-O3297))/100</f>
        <v>599.29</v>
      </c>
      <c r="G3297" s="82">
        <f t="array" ref="G3297">SUM(IF(P3297="-",0,P3297),IF(R3297="-",0,R3297))/100</f>
        <v>30.56</v>
      </c>
      <c r="H3297" s="82">
        <f t="array" ref="H3297">SUM(IF(Q3297="-",0,Q3297))/100</f>
        <v>368.42</v>
      </c>
      <c r="I3297" s="76">
        <v>5770036</v>
      </c>
      <c r="J3297" s="76" t="s">
        <v>326</v>
      </c>
      <c r="K3297" s="77">
        <v>39813</v>
      </c>
      <c r="L3297" s="76">
        <v>687962</v>
      </c>
      <c r="M3297" s="76">
        <v>59084</v>
      </c>
      <c r="N3297" s="76">
        <v>845</v>
      </c>
      <c r="O3297" s="76" t="s">
        <v>19</v>
      </c>
      <c r="P3297" s="76">
        <v>2483</v>
      </c>
      <c r="Q3297" s="76">
        <v>36842</v>
      </c>
      <c r="R3297" s="76">
        <v>573</v>
      </c>
    </row>
    <row r="3298" spans="1:18">
      <c r="A3298" s="82">
        <f t="shared" si="255"/>
        <v>577003602007</v>
      </c>
      <c r="B3298" s="82" t="str">
        <f t="shared" si="256"/>
        <v>57700360</v>
      </c>
      <c r="C3298" s="82">
        <f t="shared" si="257"/>
        <v>2007</v>
      </c>
      <c r="D3298" s="82">
        <f t="shared" si="258"/>
        <v>6879.63</v>
      </c>
      <c r="E3298" s="82">
        <f t="shared" si="259"/>
        <v>997.86</v>
      </c>
      <c r="F3298" s="82">
        <f t="array" ref="F3298">SUM(IF(M3298:N3298="-",0,M3298:N3298),IF(O3298="-",0,-O3298))/100</f>
        <v>599.78</v>
      </c>
      <c r="G3298" s="82">
        <f t="array" ref="G3298">SUM(IF(P3298="-",0,P3298),IF(R3298="-",0,R3298))/100</f>
        <v>30.36</v>
      </c>
      <c r="H3298" s="82">
        <f t="array" ref="H3298">SUM(IF(Q3298="-",0,Q3298))/100</f>
        <v>367.72</v>
      </c>
      <c r="I3298" s="76">
        <v>5770036</v>
      </c>
      <c r="J3298" s="76" t="s">
        <v>326</v>
      </c>
      <c r="K3298" s="77">
        <v>39447</v>
      </c>
      <c r="L3298" s="76">
        <v>687963</v>
      </c>
      <c r="M3298" s="76">
        <v>59145</v>
      </c>
      <c r="N3298" s="76">
        <v>833</v>
      </c>
      <c r="O3298" s="76" t="s">
        <v>19</v>
      </c>
      <c r="P3298" s="76">
        <v>2463</v>
      </c>
      <c r="Q3298" s="76">
        <v>36772</v>
      </c>
      <c r="R3298" s="76">
        <v>573</v>
      </c>
    </row>
    <row r="3299" spans="1:18">
      <c r="A3299" s="82">
        <f t="shared" si="255"/>
        <v>577003602006</v>
      </c>
      <c r="B3299" s="82" t="str">
        <f t="shared" si="256"/>
        <v>57700360</v>
      </c>
      <c r="C3299" s="82">
        <f t="shared" si="257"/>
        <v>2006</v>
      </c>
      <c r="D3299" s="82">
        <f t="shared" si="258"/>
        <v>6879.62</v>
      </c>
      <c r="E3299" s="82">
        <f t="shared" si="259"/>
        <v>995.47</v>
      </c>
      <c r="F3299" s="82">
        <f t="array" ref="F3299">SUM(IF(M3299:N3299="-",0,M3299:N3299),IF(O3299="-",0,-O3299))/100</f>
        <v>597.89</v>
      </c>
      <c r="G3299" s="82">
        <f t="array" ref="G3299">SUM(IF(P3299="-",0,P3299),IF(R3299="-",0,R3299))/100</f>
        <v>30.26</v>
      </c>
      <c r="H3299" s="82">
        <f t="array" ref="H3299">SUM(IF(Q3299="-",0,Q3299))/100</f>
        <v>367.32</v>
      </c>
      <c r="I3299" s="76">
        <v>5770036</v>
      </c>
      <c r="J3299" s="76" t="s">
        <v>326</v>
      </c>
      <c r="K3299" s="77">
        <v>39082</v>
      </c>
      <c r="L3299" s="76">
        <v>687962</v>
      </c>
      <c r="M3299" s="76">
        <v>58956</v>
      </c>
      <c r="N3299" s="76">
        <v>833</v>
      </c>
      <c r="O3299" s="76" t="s">
        <v>19</v>
      </c>
      <c r="P3299" s="76">
        <v>2453</v>
      </c>
      <c r="Q3299" s="76">
        <v>36732</v>
      </c>
      <c r="R3299" s="76">
        <v>573</v>
      </c>
    </row>
    <row r="3300" spans="1:18">
      <c r="A3300" s="82">
        <f t="shared" si="255"/>
        <v>577004002015</v>
      </c>
      <c r="B3300" s="82" t="str">
        <f t="shared" si="256"/>
        <v>57700400</v>
      </c>
      <c r="C3300" s="82">
        <f t="shared" si="257"/>
        <v>2015</v>
      </c>
      <c r="D3300" s="82">
        <f t="shared" si="258"/>
        <v>13747.76</v>
      </c>
      <c r="E3300" s="82">
        <f t="shared" si="259"/>
        <v>1850.0300000000002</v>
      </c>
      <c r="F3300" s="82">
        <f t="array" ref="F3300">SUM(IF(M3300:N3300="-",0,M3300:N3300),IF(O3300="-",0,-O3300))/100</f>
        <v>1075.3800000000001</v>
      </c>
      <c r="G3300" s="82">
        <f t="array" ref="G3300">SUM(IF(P3300="-",0,P3300),IF(R3300="-",0,R3300))/100</f>
        <v>74.790000000000006</v>
      </c>
      <c r="H3300" s="82">
        <f t="array" ref="H3300">SUM(IF(Q3300="-",0,Q3300))/100</f>
        <v>699.86</v>
      </c>
      <c r="I3300" s="76">
        <v>5770040</v>
      </c>
      <c r="J3300" s="76" t="s">
        <v>327</v>
      </c>
      <c r="K3300" s="77">
        <v>42369</v>
      </c>
      <c r="L3300" s="76">
        <v>1374776</v>
      </c>
      <c r="M3300" s="76">
        <v>105499</v>
      </c>
      <c r="N3300" s="76">
        <v>2039</v>
      </c>
      <c r="O3300" s="76">
        <v>0</v>
      </c>
      <c r="P3300" s="76">
        <v>6644</v>
      </c>
      <c r="Q3300" s="76">
        <v>69986</v>
      </c>
      <c r="R3300" s="76">
        <v>835</v>
      </c>
    </row>
    <row r="3301" spans="1:18">
      <c r="A3301" s="82">
        <f t="shared" si="255"/>
        <v>577004002014</v>
      </c>
      <c r="B3301" s="82" t="str">
        <f t="shared" si="256"/>
        <v>57700400</v>
      </c>
      <c r="C3301" s="82">
        <f t="shared" si="257"/>
        <v>2014</v>
      </c>
      <c r="D3301" s="82">
        <f t="shared" si="258"/>
        <v>13747.76</v>
      </c>
      <c r="E3301" s="82">
        <f t="shared" si="259"/>
        <v>1832.4399999999998</v>
      </c>
      <c r="F3301" s="82">
        <f t="array" ref="F3301">SUM(IF(M3301:N3301="-",0,M3301:N3301),IF(O3301="-",0,-O3301))/100</f>
        <v>1060.3699999999999</v>
      </c>
      <c r="G3301" s="82">
        <f t="array" ref="G3301">SUM(IF(P3301="-",0,P3301),IF(R3301="-",0,R3301))/100</f>
        <v>73.56</v>
      </c>
      <c r="H3301" s="82">
        <f t="array" ref="H3301">SUM(IF(Q3301="-",0,Q3301))/100</f>
        <v>698.51</v>
      </c>
      <c r="I3301" s="76">
        <v>5770040</v>
      </c>
      <c r="J3301" s="76" t="s">
        <v>327</v>
      </c>
      <c r="K3301" s="77">
        <v>42004</v>
      </c>
      <c r="L3301" s="76">
        <v>1374776</v>
      </c>
      <c r="M3301" s="76">
        <v>104275</v>
      </c>
      <c r="N3301" s="76">
        <v>1762</v>
      </c>
      <c r="O3301" s="76" t="s">
        <v>19</v>
      </c>
      <c r="P3301" s="76">
        <v>6409</v>
      </c>
      <c r="Q3301" s="76">
        <v>69851</v>
      </c>
      <c r="R3301" s="76">
        <v>947</v>
      </c>
    </row>
    <row r="3302" spans="1:18">
      <c r="A3302" s="82">
        <f t="shared" si="255"/>
        <v>577004002013</v>
      </c>
      <c r="B3302" s="82" t="str">
        <f t="shared" si="256"/>
        <v>57700400</v>
      </c>
      <c r="C3302" s="82">
        <f t="shared" si="257"/>
        <v>2013</v>
      </c>
      <c r="D3302" s="82">
        <f t="shared" si="258"/>
        <v>13747.76</v>
      </c>
      <c r="E3302" s="82">
        <f t="shared" si="259"/>
        <v>1821.0700000000002</v>
      </c>
      <c r="F3302" s="82">
        <f t="array" ref="F3302">SUM(IF(M3302:N3302="-",0,M3302:N3302),IF(O3302="-",0,-O3302))/100</f>
        <v>1051.17</v>
      </c>
      <c r="G3302" s="82">
        <f t="array" ref="G3302">SUM(IF(P3302="-",0,P3302),IF(R3302="-",0,R3302))/100</f>
        <v>72.88</v>
      </c>
      <c r="H3302" s="82">
        <f t="array" ref="H3302">SUM(IF(Q3302="-",0,Q3302))/100</f>
        <v>697.02</v>
      </c>
      <c r="I3302" s="76">
        <v>5770040</v>
      </c>
      <c r="J3302" s="76" t="s">
        <v>327</v>
      </c>
      <c r="K3302" s="77">
        <v>41639</v>
      </c>
      <c r="L3302" s="76">
        <v>1374776</v>
      </c>
      <c r="M3302" s="76">
        <v>103455</v>
      </c>
      <c r="N3302" s="76">
        <v>1662</v>
      </c>
      <c r="O3302" s="76" t="s">
        <v>19</v>
      </c>
      <c r="P3302" s="76">
        <v>6341</v>
      </c>
      <c r="Q3302" s="76">
        <v>69702</v>
      </c>
      <c r="R3302" s="76">
        <v>947</v>
      </c>
    </row>
    <row r="3303" spans="1:18">
      <c r="A3303" s="82">
        <f t="shared" si="255"/>
        <v>577004002012</v>
      </c>
      <c r="B3303" s="82" t="str">
        <f t="shared" si="256"/>
        <v>57700400</v>
      </c>
      <c r="C3303" s="82">
        <f t="shared" si="257"/>
        <v>2012</v>
      </c>
      <c r="D3303" s="82">
        <f t="shared" si="258"/>
        <v>13747.76</v>
      </c>
      <c r="E3303" s="82">
        <f t="shared" si="259"/>
        <v>1798.2399999999998</v>
      </c>
      <c r="F3303" s="82">
        <f t="array" ref="F3303">SUM(IF(M3303:N3303="-",0,M3303:N3303),IF(O3303="-",0,-O3303))/100</f>
        <v>1037.1199999999999</v>
      </c>
      <c r="G3303" s="82">
        <f t="array" ref="G3303">SUM(IF(P3303="-",0,P3303),IF(R3303="-",0,R3303))/100</f>
        <v>69.78</v>
      </c>
      <c r="H3303" s="82">
        <f t="array" ref="H3303">SUM(IF(Q3303="-",0,Q3303))/100</f>
        <v>691.34</v>
      </c>
      <c r="I3303" s="76">
        <v>5770040</v>
      </c>
      <c r="J3303" s="76" t="s">
        <v>327</v>
      </c>
      <c r="K3303" s="77">
        <v>41274</v>
      </c>
      <c r="L3303" s="76">
        <v>1374776</v>
      </c>
      <c r="M3303" s="76">
        <v>102219</v>
      </c>
      <c r="N3303" s="76">
        <v>1493</v>
      </c>
      <c r="O3303" s="76">
        <v>0</v>
      </c>
      <c r="P3303" s="76">
        <v>6031</v>
      </c>
      <c r="Q3303" s="76">
        <v>69134</v>
      </c>
      <c r="R3303" s="76">
        <v>947</v>
      </c>
    </row>
    <row r="3304" spans="1:18">
      <c r="A3304" s="82">
        <f t="shared" si="255"/>
        <v>577004002011</v>
      </c>
      <c r="B3304" s="82" t="str">
        <f t="shared" si="256"/>
        <v>57700400</v>
      </c>
      <c r="C3304" s="82">
        <f t="shared" si="257"/>
        <v>2011</v>
      </c>
      <c r="D3304" s="82">
        <f t="shared" si="258"/>
        <v>13735.02</v>
      </c>
      <c r="E3304" s="82">
        <f t="shared" si="259"/>
        <v>1785.03</v>
      </c>
      <c r="F3304" s="82">
        <f t="array" ref="F3304">SUM(IF(M3304:N3304="-",0,M3304:N3304),IF(O3304="-",0,-O3304))/100</f>
        <v>1028.6400000000001</v>
      </c>
      <c r="G3304" s="82">
        <f t="array" ref="G3304">SUM(IF(P3304="-",0,P3304),IF(R3304="-",0,R3304))/100</f>
        <v>66.36</v>
      </c>
      <c r="H3304" s="82">
        <f t="array" ref="H3304">SUM(IF(Q3304="-",0,Q3304))/100</f>
        <v>690.03</v>
      </c>
      <c r="I3304" s="76">
        <v>5770040</v>
      </c>
      <c r="J3304" s="76" t="s">
        <v>327</v>
      </c>
      <c r="K3304" s="77">
        <v>40908</v>
      </c>
      <c r="L3304" s="76">
        <v>1373502</v>
      </c>
      <c r="M3304" s="76">
        <v>101747</v>
      </c>
      <c r="N3304" s="76">
        <v>1117</v>
      </c>
      <c r="O3304" s="76">
        <v>0</v>
      </c>
      <c r="P3304" s="76">
        <v>5679</v>
      </c>
      <c r="Q3304" s="76">
        <v>69003</v>
      </c>
      <c r="R3304" s="76">
        <v>957</v>
      </c>
    </row>
    <row r="3305" spans="1:18">
      <c r="A3305" s="82">
        <f t="shared" si="255"/>
        <v>577004002010</v>
      </c>
      <c r="B3305" s="82" t="str">
        <f t="shared" si="256"/>
        <v>57700400</v>
      </c>
      <c r="C3305" s="82">
        <f t="shared" si="257"/>
        <v>2010</v>
      </c>
      <c r="D3305" s="82">
        <f t="shared" si="258"/>
        <v>13735.05</v>
      </c>
      <c r="E3305" s="82">
        <f t="shared" si="259"/>
        <v>1763.54</v>
      </c>
      <c r="F3305" s="82">
        <f t="array" ref="F3305">SUM(IF(M3305:N3305="-",0,M3305:N3305),IF(O3305="-",0,-O3305))/100</f>
        <v>1007.43</v>
      </c>
      <c r="G3305" s="82">
        <f t="array" ref="G3305">SUM(IF(P3305="-",0,P3305),IF(R3305="-",0,R3305))/100</f>
        <v>66.510000000000005</v>
      </c>
      <c r="H3305" s="82">
        <f t="array" ref="H3305">SUM(IF(Q3305="-",0,Q3305))/100</f>
        <v>689.6</v>
      </c>
      <c r="I3305" s="76">
        <v>5770040</v>
      </c>
      <c r="J3305" s="76" t="s">
        <v>327</v>
      </c>
      <c r="K3305" s="77">
        <v>40543</v>
      </c>
      <c r="L3305" s="76">
        <v>1373505</v>
      </c>
      <c r="M3305" s="76">
        <v>99626</v>
      </c>
      <c r="N3305" s="76">
        <v>1117</v>
      </c>
      <c r="O3305" s="76">
        <v>0</v>
      </c>
      <c r="P3305" s="76">
        <v>5708</v>
      </c>
      <c r="Q3305" s="76">
        <v>68960</v>
      </c>
      <c r="R3305" s="76">
        <v>943</v>
      </c>
    </row>
    <row r="3306" spans="1:18">
      <c r="A3306" s="82">
        <f t="shared" si="255"/>
        <v>577004002009</v>
      </c>
      <c r="B3306" s="82" t="str">
        <f t="shared" si="256"/>
        <v>57700400</v>
      </c>
      <c r="C3306" s="82">
        <f t="shared" si="257"/>
        <v>2009</v>
      </c>
      <c r="D3306" s="82">
        <f t="shared" si="258"/>
        <v>13735.04</v>
      </c>
      <c r="E3306" s="82">
        <f t="shared" si="259"/>
        <v>1743.21</v>
      </c>
      <c r="F3306" s="82">
        <f t="array" ref="F3306">SUM(IF(M3306:N3306="-",0,M3306:N3306),IF(O3306="-",0,-O3306))/100</f>
        <v>991.33</v>
      </c>
      <c r="G3306" s="82">
        <f t="array" ref="G3306">SUM(IF(P3306="-",0,P3306),IF(R3306="-",0,R3306))/100</f>
        <v>62.51</v>
      </c>
      <c r="H3306" s="82">
        <f t="array" ref="H3306">SUM(IF(Q3306="-",0,Q3306))/100</f>
        <v>689.37</v>
      </c>
      <c r="I3306" s="76">
        <v>5770040</v>
      </c>
      <c r="J3306" s="76" t="s">
        <v>327</v>
      </c>
      <c r="K3306" s="77">
        <v>40178</v>
      </c>
      <c r="L3306" s="76">
        <v>1373504</v>
      </c>
      <c r="M3306" s="76">
        <v>97715</v>
      </c>
      <c r="N3306" s="76">
        <v>1418</v>
      </c>
      <c r="O3306" s="76" t="s">
        <v>19</v>
      </c>
      <c r="P3306" s="76">
        <v>5308</v>
      </c>
      <c r="Q3306" s="76">
        <v>68937</v>
      </c>
      <c r="R3306" s="76">
        <v>943</v>
      </c>
    </row>
    <row r="3307" spans="1:18">
      <c r="A3307" s="82">
        <f t="shared" si="255"/>
        <v>577004002008</v>
      </c>
      <c r="B3307" s="82" t="str">
        <f t="shared" si="256"/>
        <v>57700400</v>
      </c>
      <c r="C3307" s="82">
        <f t="shared" si="257"/>
        <v>2008</v>
      </c>
      <c r="D3307" s="82">
        <f t="shared" si="258"/>
        <v>13734.96</v>
      </c>
      <c r="E3307" s="82">
        <f t="shared" si="259"/>
        <v>1709.3000000000002</v>
      </c>
      <c r="F3307" s="82">
        <f t="array" ref="F3307">SUM(IF(M3307:N3307="-",0,M3307:N3307),IF(O3307="-",0,-O3307))/100</f>
        <v>960.02</v>
      </c>
      <c r="G3307" s="82">
        <f t="array" ref="G3307">SUM(IF(P3307="-",0,P3307),IF(R3307="-",0,R3307))/100</f>
        <v>60.2</v>
      </c>
      <c r="H3307" s="82">
        <f t="array" ref="H3307">SUM(IF(Q3307="-",0,Q3307))/100</f>
        <v>689.08</v>
      </c>
      <c r="I3307" s="76">
        <v>5770040</v>
      </c>
      <c r="J3307" s="76" t="s">
        <v>327</v>
      </c>
      <c r="K3307" s="77">
        <v>39813</v>
      </c>
      <c r="L3307" s="76">
        <v>1373496</v>
      </c>
      <c r="M3307" s="76">
        <v>94567</v>
      </c>
      <c r="N3307" s="76">
        <v>1435</v>
      </c>
      <c r="O3307" s="76" t="s">
        <v>19</v>
      </c>
      <c r="P3307" s="76">
        <v>5077</v>
      </c>
      <c r="Q3307" s="76">
        <v>68908</v>
      </c>
      <c r="R3307" s="76">
        <v>943</v>
      </c>
    </row>
    <row r="3308" spans="1:18">
      <c r="A3308" s="82">
        <f t="shared" si="255"/>
        <v>577004002007</v>
      </c>
      <c r="B3308" s="82" t="str">
        <f t="shared" si="256"/>
        <v>57700400</v>
      </c>
      <c r="C3308" s="82">
        <f t="shared" si="257"/>
        <v>2007</v>
      </c>
      <c r="D3308" s="82">
        <f t="shared" si="258"/>
        <v>13734.95</v>
      </c>
      <c r="E3308" s="82">
        <f t="shared" si="259"/>
        <v>1706.4299999999998</v>
      </c>
      <c r="F3308" s="82">
        <f t="array" ref="F3308">SUM(IF(M3308:N3308="-",0,M3308:N3308),IF(O3308="-",0,-O3308))/100</f>
        <v>957.18</v>
      </c>
      <c r="G3308" s="82">
        <f t="array" ref="G3308">SUM(IF(P3308="-",0,P3308),IF(R3308="-",0,R3308))/100</f>
        <v>60.38</v>
      </c>
      <c r="H3308" s="82">
        <f t="array" ref="H3308">SUM(IF(Q3308="-",0,Q3308))/100</f>
        <v>688.87</v>
      </c>
      <c r="I3308" s="76">
        <v>5770040</v>
      </c>
      <c r="J3308" s="76" t="s">
        <v>327</v>
      </c>
      <c r="K3308" s="77">
        <v>39447</v>
      </c>
      <c r="L3308" s="76">
        <v>1373495</v>
      </c>
      <c r="M3308" s="76">
        <v>94213</v>
      </c>
      <c r="N3308" s="76">
        <v>1505</v>
      </c>
      <c r="O3308" s="76" t="s">
        <v>19</v>
      </c>
      <c r="P3308" s="76">
        <v>5094</v>
      </c>
      <c r="Q3308" s="76">
        <v>68887</v>
      </c>
      <c r="R3308" s="76">
        <v>944</v>
      </c>
    </row>
    <row r="3309" spans="1:18">
      <c r="A3309" s="82">
        <f t="shared" si="255"/>
        <v>577004002006</v>
      </c>
      <c r="B3309" s="82" t="str">
        <f t="shared" si="256"/>
        <v>57700400</v>
      </c>
      <c r="C3309" s="82">
        <f t="shared" si="257"/>
        <v>2006</v>
      </c>
      <c r="D3309" s="82">
        <f t="shared" si="258"/>
        <v>13734.83</v>
      </c>
      <c r="E3309" s="82">
        <f t="shared" si="259"/>
        <v>1698.29</v>
      </c>
      <c r="F3309" s="82">
        <f t="array" ref="F3309">SUM(IF(M3309:N3309="-",0,M3309:N3309),IF(O3309="-",0,-O3309))/100</f>
        <v>949.57</v>
      </c>
      <c r="G3309" s="82">
        <f t="array" ref="G3309">SUM(IF(P3309="-",0,P3309),IF(R3309="-",0,R3309))/100</f>
        <v>60.47</v>
      </c>
      <c r="H3309" s="82">
        <f t="array" ref="H3309">SUM(IF(Q3309="-",0,Q3309))/100</f>
        <v>688.25</v>
      </c>
      <c r="I3309" s="76">
        <v>5770040</v>
      </c>
      <c r="J3309" s="76" t="s">
        <v>327</v>
      </c>
      <c r="K3309" s="77">
        <v>39082</v>
      </c>
      <c r="L3309" s="76">
        <v>1373483</v>
      </c>
      <c r="M3309" s="76">
        <v>93767</v>
      </c>
      <c r="N3309" s="76">
        <v>1190</v>
      </c>
      <c r="O3309" s="76" t="s">
        <v>19</v>
      </c>
      <c r="P3309" s="76">
        <v>5103</v>
      </c>
      <c r="Q3309" s="76">
        <v>68825</v>
      </c>
      <c r="R3309" s="76">
        <v>944</v>
      </c>
    </row>
    <row r="3310" spans="1:18">
      <c r="A3310" s="82">
        <f t="shared" si="255"/>
        <v>577004402015</v>
      </c>
      <c r="B3310" s="82" t="str">
        <f t="shared" si="256"/>
        <v>57700440</v>
      </c>
      <c r="C3310" s="82">
        <f t="shared" si="257"/>
        <v>2015</v>
      </c>
      <c r="D3310" s="82">
        <f t="shared" si="258"/>
        <v>16612.990000000002</v>
      </c>
      <c r="E3310" s="82">
        <f t="shared" si="259"/>
        <v>1970.04</v>
      </c>
      <c r="F3310" s="82">
        <f t="array" ref="F3310">SUM(IF(M3310:N3310="-",0,M3310:N3310),IF(O3310="-",0,-O3310))/100</f>
        <v>1062.72</v>
      </c>
      <c r="G3310" s="82">
        <f t="array" ref="G3310">SUM(IF(P3310="-",0,P3310),IF(R3310="-",0,R3310))/100</f>
        <v>66.010000000000005</v>
      </c>
      <c r="H3310" s="82">
        <f t="array" ref="H3310">SUM(IF(Q3310="-",0,Q3310))/100</f>
        <v>841.31</v>
      </c>
      <c r="I3310" s="76">
        <v>5770044</v>
      </c>
      <c r="J3310" s="76" t="s">
        <v>328</v>
      </c>
      <c r="K3310" s="77">
        <v>42369</v>
      </c>
      <c r="L3310" s="76">
        <v>1661299</v>
      </c>
      <c r="M3310" s="76">
        <v>104595</v>
      </c>
      <c r="N3310" s="76">
        <v>1677</v>
      </c>
      <c r="O3310" s="76">
        <v>0</v>
      </c>
      <c r="P3310" s="76">
        <v>5562</v>
      </c>
      <c r="Q3310" s="76">
        <v>84131</v>
      </c>
      <c r="R3310" s="76">
        <v>1039</v>
      </c>
    </row>
    <row r="3311" spans="1:18">
      <c r="A3311" s="82">
        <f t="shared" si="255"/>
        <v>577004402014</v>
      </c>
      <c r="B3311" s="82" t="str">
        <f t="shared" si="256"/>
        <v>57700440</v>
      </c>
      <c r="C3311" s="82">
        <f t="shared" si="257"/>
        <v>2014</v>
      </c>
      <c r="D3311" s="82">
        <f t="shared" si="258"/>
        <v>16613</v>
      </c>
      <c r="E3311" s="82">
        <f t="shared" si="259"/>
        <v>1948.8</v>
      </c>
      <c r="F3311" s="82">
        <f t="array" ref="F3311">SUM(IF(M3311:N3311="-",0,M3311:N3311),IF(O3311="-",0,-O3311))/100</f>
        <v>1045.55</v>
      </c>
      <c r="G3311" s="82">
        <f t="array" ref="G3311">SUM(IF(P3311="-",0,P3311),IF(R3311="-",0,R3311))/100</f>
        <v>64.540000000000006</v>
      </c>
      <c r="H3311" s="82">
        <f t="array" ref="H3311">SUM(IF(Q3311="-",0,Q3311))/100</f>
        <v>838.71</v>
      </c>
      <c r="I3311" s="76">
        <v>5770044</v>
      </c>
      <c r="J3311" s="76" t="s">
        <v>328</v>
      </c>
      <c r="K3311" s="77">
        <v>42004</v>
      </c>
      <c r="L3311" s="76">
        <v>1661300</v>
      </c>
      <c r="M3311" s="76">
        <v>103038</v>
      </c>
      <c r="N3311" s="76">
        <v>1517</v>
      </c>
      <c r="O3311" s="76" t="s">
        <v>19</v>
      </c>
      <c r="P3311" s="76">
        <v>5416</v>
      </c>
      <c r="Q3311" s="76">
        <v>83871</v>
      </c>
      <c r="R3311" s="76">
        <v>1038</v>
      </c>
    </row>
    <row r="3312" spans="1:18">
      <c r="A3312" s="82">
        <f t="shared" si="255"/>
        <v>577004402013</v>
      </c>
      <c r="B3312" s="82" t="str">
        <f t="shared" si="256"/>
        <v>57700440</v>
      </c>
      <c r="C3312" s="82">
        <f t="shared" si="257"/>
        <v>2013</v>
      </c>
      <c r="D3312" s="82">
        <f t="shared" si="258"/>
        <v>16613</v>
      </c>
      <c r="E3312" s="82">
        <f t="shared" si="259"/>
        <v>1943.56</v>
      </c>
      <c r="F3312" s="82">
        <f t="array" ref="F3312">SUM(IF(M3312:N3312="-",0,M3312:N3312),IF(O3312="-",0,-O3312))/100</f>
        <v>1040.54</v>
      </c>
      <c r="G3312" s="82">
        <f t="array" ref="G3312">SUM(IF(P3312="-",0,P3312),IF(R3312="-",0,R3312))/100</f>
        <v>64.239999999999995</v>
      </c>
      <c r="H3312" s="82">
        <f t="array" ref="H3312">SUM(IF(Q3312="-",0,Q3312))/100</f>
        <v>838.78</v>
      </c>
      <c r="I3312" s="76">
        <v>5770044</v>
      </c>
      <c r="J3312" s="76" t="s">
        <v>328</v>
      </c>
      <c r="K3312" s="77">
        <v>41639</v>
      </c>
      <c r="L3312" s="76">
        <v>1661300</v>
      </c>
      <c r="M3312" s="76">
        <v>102301</v>
      </c>
      <c r="N3312" s="76">
        <v>1753</v>
      </c>
      <c r="O3312" s="76" t="s">
        <v>19</v>
      </c>
      <c r="P3312" s="76">
        <v>5386</v>
      </c>
      <c r="Q3312" s="76">
        <v>83878</v>
      </c>
      <c r="R3312" s="76">
        <v>1038</v>
      </c>
    </row>
    <row r="3313" spans="1:18">
      <c r="A3313" s="82">
        <f t="shared" si="255"/>
        <v>577004402012</v>
      </c>
      <c r="B3313" s="82" t="str">
        <f t="shared" si="256"/>
        <v>57700440</v>
      </c>
      <c r="C3313" s="82">
        <f t="shared" si="257"/>
        <v>2012</v>
      </c>
      <c r="D3313" s="82">
        <f t="shared" si="258"/>
        <v>16613</v>
      </c>
      <c r="E3313" s="82">
        <f t="shared" si="259"/>
        <v>1928.1999999999998</v>
      </c>
      <c r="F3313" s="82">
        <f t="array" ref="F3313">SUM(IF(M3313:N3313="-",0,M3313:N3313),IF(O3313="-",0,-O3313))/100</f>
        <v>1027.5999999999999</v>
      </c>
      <c r="G3313" s="82">
        <f t="array" ref="G3313">SUM(IF(P3313="-",0,P3313),IF(R3313="-",0,R3313))/100</f>
        <v>62.07</v>
      </c>
      <c r="H3313" s="82">
        <f t="array" ref="H3313">SUM(IF(Q3313="-",0,Q3313))/100</f>
        <v>838.53</v>
      </c>
      <c r="I3313" s="76">
        <v>5770044</v>
      </c>
      <c r="J3313" s="76" t="s">
        <v>328</v>
      </c>
      <c r="K3313" s="77">
        <v>41274</v>
      </c>
      <c r="L3313" s="76">
        <v>1661300</v>
      </c>
      <c r="M3313" s="76">
        <v>101007</v>
      </c>
      <c r="N3313" s="76">
        <v>1753</v>
      </c>
      <c r="O3313" s="76">
        <v>0</v>
      </c>
      <c r="P3313" s="76">
        <v>5168</v>
      </c>
      <c r="Q3313" s="76">
        <v>83853</v>
      </c>
      <c r="R3313" s="76">
        <v>1039</v>
      </c>
    </row>
    <row r="3314" spans="1:18">
      <c r="A3314" s="82">
        <f t="shared" si="255"/>
        <v>577004402011</v>
      </c>
      <c r="B3314" s="82" t="str">
        <f t="shared" si="256"/>
        <v>57700440</v>
      </c>
      <c r="C3314" s="82">
        <f t="shared" si="257"/>
        <v>2011</v>
      </c>
      <c r="D3314" s="82">
        <f t="shared" si="258"/>
        <v>16612.53</v>
      </c>
      <c r="E3314" s="82">
        <f t="shared" si="259"/>
        <v>1924.77</v>
      </c>
      <c r="F3314" s="82">
        <f t="array" ref="F3314">SUM(IF(M3314:N3314="-",0,M3314:N3314),IF(O3314="-",0,-O3314))/100</f>
        <v>1024.3800000000001</v>
      </c>
      <c r="G3314" s="82">
        <f t="array" ref="G3314">SUM(IF(P3314="-",0,P3314),IF(R3314="-",0,R3314))/100</f>
        <v>62.25</v>
      </c>
      <c r="H3314" s="82">
        <f t="array" ref="H3314">SUM(IF(Q3314="-",0,Q3314))/100</f>
        <v>838.14</v>
      </c>
      <c r="I3314" s="76">
        <v>5770044</v>
      </c>
      <c r="J3314" s="76" t="s">
        <v>328</v>
      </c>
      <c r="K3314" s="77">
        <v>40908</v>
      </c>
      <c r="L3314" s="76">
        <v>1661253</v>
      </c>
      <c r="M3314" s="76">
        <v>101722</v>
      </c>
      <c r="N3314" s="76">
        <v>716</v>
      </c>
      <c r="O3314" s="76">
        <v>0</v>
      </c>
      <c r="P3314" s="76">
        <v>5187</v>
      </c>
      <c r="Q3314" s="76">
        <v>83814</v>
      </c>
      <c r="R3314" s="76">
        <v>1038</v>
      </c>
    </row>
    <row r="3315" spans="1:18">
      <c r="A3315" s="82">
        <f t="shared" si="255"/>
        <v>577004402010</v>
      </c>
      <c r="B3315" s="82" t="str">
        <f t="shared" si="256"/>
        <v>57700440</v>
      </c>
      <c r="C3315" s="82">
        <f t="shared" si="257"/>
        <v>2010</v>
      </c>
      <c r="D3315" s="82">
        <f t="shared" si="258"/>
        <v>16612.52</v>
      </c>
      <c r="E3315" s="82">
        <f t="shared" si="259"/>
        <v>1916.6200000000001</v>
      </c>
      <c r="F3315" s="82">
        <f t="array" ref="F3315">SUM(IF(M3315:N3315="-",0,M3315:N3315),IF(O3315="-",0,-O3315))/100</f>
        <v>1022.52</v>
      </c>
      <c r="G3315" s="82">
        <f t="array" ref="G3315">SUM(IF(P3315="-",0,P3315),IF(R3315="-",0,R3315))/100</f>
        <v>56.88</v>
      </c>
      <c r="H3315" s="82">
        <f t="array" ref="H3315">SUM(IF(Q3315="-",0,Q3315))/100</f>
        <v>837.22</v>
      </c>
      <c r="I3315" s="76">
        <v>5770044</v>
      </c>
      <c r="J3315" s="76" t="s">
        <v>328</v>
      </c>
      <c r="K3315" s="77">
        <v>40543</v>
      </c>
      <c r="L3315" s="76">
        <v>1661252</v>
      </c>
      <c r="M3315" s="76">
        <v>101533</v>
      </c>
      <c r="N3315" s="76">
        <v>719</v>
      </c>
      <c r="O3315" s="76">
        <v>0</v>
      </c>
      <c r="P3315" s="76">
        <v>4650</v>
      </c>
      <c r="Q3315" s="76">
        <v>83722</v>
      </c>
      <c r="R3315" s="76">
        <v>1038</v>
      </c>
    </row>
    <row r="3316" spans="1:18">
      <c r="A3316" s="82">
        <f t="shared" si="255"/>
        <v>577004402009</v>
      </c>
      <c r="B3316" s="82" t="str">
        <f t="shared" si="256"/>
        <v>57700440</v>
      </c>
      <c r="C3316" s="82">
        <f t="shared" si="257"/>
        <v>2009</v>
      </c>
      <c r="D3316" s="82">
        <f t="shared" si="258"/>
        <v>16612.52</v>
      </c>
      <c r="E3316" s="82">
        <f t="shared" si="259"/>
        <v>1862.51</v>
      </c>
      <c r="F3316" s="82">
        <f t="array" ref="F3316">SUM(IF(M3316:N3316="-",0,M3316:N3316),IF(O3316="-",0,-O3316))/100</f>
        <v>969.9</v>
      </c>
      <c r="G3316" s="82">
        <f t="array" ref="G3316">SUM(IF(P3316="-",0,P3316),IF(R3316="-",0,R3316))/100</f>
        <v>55.64</v>
      </c>
      <c r="H3316" s="82">
        <f t="array" ref="H3316">SUM(IF(Q3316="-",0,Q3316))/100</f>
        <v>836.97</v>
      </c>
      <c r="I3316" s="76">
        <v>5770044</v>
      </c>
      <c r="J3316" s="76" t="s">
        <v>328</v>
      </c>
      <c r="K3316" s="77">
        <v>40178</v>
      </c>
      <c r="L3316" s="76">
        <v>1661252</v>
      </c>
      <c r="M3316" s="76">
        <v>96257</v>
      </c>
      <c r="N3316" s="76">
        <v>733</v>
      </c>
      <c r="O3316" s="76" t="s">
        <v>19</v>
      </c>
      <c r="P3316" s="76">
        <v>4526</v>
      </c>
      <c r="Q3316" s="76">
        <v>83697</v>
      </c>
      <c r="R3316" s="76">
        <v>1038</v>
      </c>
    </row>
    <row r="3317" spans="1:18">
      <c r="A3317" s="82">
        <f t="shared" si="255"/>
        <v>577004402008</v>
      </c>
      <c r="B3317" s="82" t="str">
        <f t="shared" si="256"/>
        <v>57700440</v>
      </c>
      <c r="C3317" s="82">
        <f t="shared" si="257"/>
        <v>2008</v>
      </c>
      <c r="D3317" s="82">
        <f t="shared" si="258"/>
        <v>16612.52</v>
      </c>
      <c r="E3317" s="82">
        <f t="shared" si="259"/>
        <v>1845.27</v>
      </c>
      <c r="F3317" s="82">
        <f t="array" ref="F3317">SUM(IF(M3317:N3317="-",0,M3317:N3317),IF(O3317="-",0,-O3317))/100</f>
        <v>952.92</v>
      </c>
      <c r="G3317" s="82">
        <f t="array" ref="G3317">SUM(IF(P3317="-",0,P3317),IF(R3317="-",0,R3317))/100</f>
        <v>55.19</v>
      </c>
      <c r="H3317" s="82">
        <f t="array" ref="H3317">SUM(IF(Q3317="-",0,Q3317))/100</f>
        <v>837.16</v>
      </c>
      <c r="I3317" s="76">
        <v>5770044</v>
      </c>
      <c r="J3317" s="76" t="s">
        <v>328</v>
      </c>
      <c r="K3317" s="77">
        <v>39813</v>
      </c>
      <c r="L3317" s="76">
        <v>1661252</v>
      </c>
      <c r="M3317" s="76">
        <v>94450</v>
      </c>
      <c r="N3317" s="76">
        <v>842</v>
      </c>
      <c r="O3317" s="76" t="s">
        <v>19</v>
      </c>
      <c r="P3317" s="76">
        <v>4481</v>
      </c>
      <c r="Q3317" s="76">
        <v>83716</v>
      </c>
      <c r="R3317" s="76">
        <v>1038</v>
      </c>
    </row>
    <row r="3318" spans="1:18">
      <c r="A3318" s="82">
        <f t="shared" si="255"/>
        <v>577004402007</v>
      </c>
      <c r="B3318" s="82" t="str">
        <f t="shared" si="256"/>
        <v>57700440</v>
      </c>
      <c r="C3318" s="82">
        <f t="shared" si="257"/>
        <v>2007</v>
      </c>
      <c r="D3318" s="82">
        <f t="shared" si="258"/>
        <v>16612.52</v>
      </c>
      <c r="E3318" s="82">
        <f t="shared" si="259"/>
        <v>1842.18</v>
      </c>
      <c r="F3318" s="82">
        <f t="array" ref="F3318">SUM(IF(M3318:N3318="-",0,M3318:N3318),IF(O3318="-",0,-O3318))/100</f>
        <v>949.49</v>
      </c>
      <c r="G3318" s="82">
        <f t="array" ref="G3318">SUM(IF(P3318="-",0,P3318),IF(R3318="-",0,R3318))/100</f>
        <v>55.19</v>
      </c>
      <c r="H3318" s="82">
        <f t="array" ref="H3318">SUM(IF(Q3318="-",0,Q3318))/100</f>
        <v>837.5</v>
      </c>
      <c r="I3318" s="76">
        <v>5770044</v>
      </c>
      <c r="J3318" s="76" t="s">
        <v>328</v>
      </c>
      <c r="K3318" s="77">
        <v>39447</v>
      </c>
      <c r="L3318" s="76">
        <v>1661252</v>
      </c>
      <c r="M3318" s="76">
        <v>94107</v>
      </c>
      <c r="N3318" s="76">
        <v>842</v>
      </c>
      <c r="O3318" s="76" t="s">
        <v>19</v>
      </c>
      <c r="P3318" s="76">
        <v>4482</v>
      </c>
      <c r="Q3318" s="76">
        <v>83750</v>
      </c>
      <c r="R3318" s="76">
        <v>1037</v>
      </c>
    </row>
    <row r="3319" spans="1:18">
      <c r="A3319" s="82">
        <f t="shared" si="255"/>
        <v>577004402006</v>
      </c>
      <c r="B3319" s="82" t="str">
        <f t="shared" si="256"/>
        <v>57700440</v>
      </c>
      <c r="C3319" s="82">
        <f t="shared" si="257"/>
        <v>2006</v>
      </c>
      <c r="D3319" s="82">
        <f t="shared" si="258"/>
        <v>16612.52</v>
      </c>
      <c r="E3319" s="82">
        <f t="shared" si="259"/>
        <v>1836.94</v>
      </c>
      <c r="F3319" s="82">
        <f t="array" ref="F3319">SUM(IF(M3319:N3319="-",0,M3319:N3319),IF(O3319="-",0,-O3319))/100</f>
        <v>944.59</v>
      </c>
      <c r="G3319" s="82">
        <f t="array" ref="G3319">SUM(IF(P3319="-",0,P3319),IF(R3319="-",0,R3319))/100</f>
        <v>55.17</v>
      </c>
      <c r="H3319" s="82">
        <f t="array" ref="H3319">SUM(IF(Q3319="-",0,Q3319))/100</f>
        <v>837.18</v>
      </c>
      <c r="I3319" s="76">
        <v>5770044</v>
      </c>
      <c r="J3319" s="76" t="s">
        <v>328</v>
      </c>
      <c r="K3319" s="77">
        <v>39082</v>
      </c>
      <c r="L3319" s="76">
        <v>1661252</v>
      </c>
      <c r="M3319" s="76">
        <v>93617</v>
      </c>
      <c r="N3319" s="76">
        <v>842</v>
      </c>
      <c r="O3319" s="76" t="s">
        <v>19</v>
      </c>
      <c r="P3319" s="76">
        <v>4479</v>
      </c>
      <c r="Q3319" s="76">
        <v>83718</v>
      </c>
      <c r="R3319" s="76">
        <v>1038</v>
      </c>
    </row>
    <row r="3320" spans="1:18">
      <c r="A3320" s="82">
        <f t="shared" si="255"/>
        <v>577400002015</v>
      </c>
      <c r="B3320" s="82" t="str">
        <f t="shared" si="256"/>
        <v>57740000</v>
      </c>
      <c r="C3320" s="82">
        <f t="shared" si="257"/>
        <v>2015</v>
      </c>
      <c r="D3320" s="82">
        <f t="shared" si="258"/>
        <v>124679.75</v>
      </c>
      <c r="E3320" s="82">
        <f t="shared" si="259"/>
        <v>19593.589999999997</v>
      </c>
      <c r="F3320" s="82">
        <f t="array" ref="F3320">SUM(IF(M3320:N3320="-",0,M3320:N3320),IF(O3320="-",0,-O3320))/100</f>
        <v>10176.82</v>
      </c>
      <c r="G3320" s="82">
        <f t="array" ref="G3320">SUM(IF(P3320="-",0,P3320),IF(R3320="-",0,R3320))/100</f>
        <v>1930.87</v>
      </c>
      <c r="H3320" s="82">
        <f t="array" ref="H3320">SUM(IF(Q3320="-",0,Q3320))/100</f>
        <v>7485.9</v>
      </c>
      <c r="I3320" s="76">
        <v>5774</v>
      </c>
      <c r="J3320" s="76" t="s">
        <v>329</v>
      </c>
      <c r="K3320" s="77">
        <v>42369</v>
      </c>
      <c r="L3320" s="76">
        <v>12467975</v>
      </c>
      <c r="M3320" s="76">
        <v>988453</v>
      </c>
      <c r="N3320" s="76">
        <v>47593</v>
      </c>
      <c r="O3320" s="76">
        <v>18364</v>
      </c>
      <c r="P3320" s="76">
        <v>181220</v>
      </c>
      <c r="Q3320" s="76">
        <v>748590</v>
      </c>
      <c r="R3320" s="76">
        <v>11867</v>
      </c>
    </row>
    <row r="3321" spans="1:18">
      <c r="A3321" s="82">
        <f t="shared" si="255"/>
        <v>577400002014</v>
      </c>
      <c r="B3321" s="82" t="str">
        <f t="shared" si="256"/>
        <v>57740000</v>
      </c>
      <c r="C3321" s="82">
        <f t="shared" si="257"/>
        <v>2014</v>
      </c>
      <c r="D3321" s="82">
        <f t="shared" si="258"/>
        <v>124679.74</v>
      </c>
      <c r="E3321" s="82">
        <f t="shared" si="259"/>
        <v>19509.879999999997</v>
      </c>
      <c r="F3321" s="82">
        <f t="array" ref="F3321">SUM(IF(M3321:N3321="-",0,M3321:N3321),IF(O3321="-",0,-O3321))/100</f>
        <v>10077.56</v>
      </c>
      <c r="G3321" s="82">
        <f t="array" ref="G3321">SUM(IF(P3321="-",0,P3321),IF(R3321="-",0,R3321))/100</f>
        <v>1948.92</v>
      </c>
      <c r="H3321" s="82">
        <f t="array" ref="H3321">SUM(IF(Q3321="-",0,Q3321))/100</f>
        <v>7483.4</v>
      </c>
      <c r="I3321" s="76">
        <v>5774</v>
      </c>
      <c r="J3321" s="76" t="s">
        <v>329</v>
      </c>
      <c r="K3321" s="77">
        <v>42004</v>
      </c>
      <c r="L3321" s="76">
        <v>12467974</v>
      </c>
      <c r="M3321" s="76">
        <v>982250</v>
      </c>
      <c r="N3321" s="76">
        <v>43428</v>
      </c>
      <c r="O3321" s="76">
        <v>17922</v>
      </c>
      <c r="P3321" s="76">
        <v>183031</v>
      </c>
      <c r="Q3321" s="76">
        <v>748340</v>
      </c>
      <c r="R3321" s="76">
        <v>11861</v>
      </c>
    </row>
    <row r="3322" spans="1:18">
      <c r="A3322" s="82">
        <f t="shared" si="255"/>
        <v>577400002013</v>
      </c>
      <c r="B3322" s="82" t="str">
        <f t="shared" si="256"/>
        <v>57740000</v>
      </c>
      <c r="C3322" s="82">
        <f t="shared" si="257"/>
        <v>2013</v>
      </c>
      <c r="D3322" s="82">
        <f t="shared" si="258"/>
        <v>124679.75</v>
      </c>
      <c r="E3322" s="82">
        <f t="shared" si="259"/>
        <v>19518.129999999997</v>
      </c>
      <c r="F3322" s="82">
        <f t="array" ref="F3322">SUM(IF(M3322:N3322="-",0,M3322:N3322),IF(O3322="-",0,-O3322))/100</f>
        <v>9981.24</v>
      </c>
      <c r="G3322" s="82">
        <f t="array" ref="G3322">SUM(IF(P3322="-",0,P3322),IF(R3322="-",0,R3322))/100</f>
        <v>2031.65</v>
      </c>
      <c r="H3322" s="82">
        <f t="array" ref="H3322">SUM(IF(Q3322="-",0,Q3322))/100</f>
        <v>7505.24</v>
      </c>
      <c r="I3322" s="76">
        <v>5774</v>
      </c>
      <c r="J3322" s="76" t="s">
        <v>329</v>
      </c>
      <c r="K3322" s="77">
        <v>41639</v>
      </c>
      <c r="L3322" s="76">
        <v>12467975</v>
      </c>
      <c r="M3322" s="76">
        <v>972793</v>
      </c>
      <c r="N3322" s="76">
        <v>44641</v>
      </c>
      <c r="O3322" s="76">
        <v>19310</v>
      </c>
      <c r="P3322" s="76">
        <v>191269</v>
      </c>
      <c r="Q3322" s="76">
        <v>750524</v>
      </c>
      <c r="R3322" s="76">
        <v>11896</v>
      </c>
    </row>
    <row r="3323" spans="1:18">
      <c r="A3323" s="82">
        <f t="shared" si="255"/>
        <v>577400002012</v>
      </c>
      <c r="B3323" s="82" t="str">
        <f t="shared" si="256"/>
        <v>57740000</v>
      </c>
      <c r="C3323" s="82">
        <f t="shared" si="257"/>
        <v>2012</v>
      </c>
      <c r="D3323" s="82">
        <f t="shared" si="258"/>
        <v>124679.69</v>
      </c>
      <c r="E3323" s="82">
        <f t="shared" si="259"/>
        <v>19430.580000000002</v>
      </c>
      <c r="F3323" s="82">
        <f t="array" ref="F3323">SUM(IF(M3323:N3323="-",0,M3323:N3323),IF(O3323="-",0,-O3323))/100</f>
        <v>9915.5400000000009</v>
      </c>
      <c r="G3323" s="82">
        <f t="array" ref="G3323">SUM(IF(P3323="-",0,P3323),IF(R3323="-",0,R3323))/100</f>
        <v>2038.69</v>
      </c>
      <c r="H3323" s="82">
        <f t="array" ref="H3323">SUM(IF(Q3323="-",0,Q3323))/100</f>
        <v>7476.35</v>
      </c>
      <c r="I3323" s="76">
        <v>5774</v>
      </c>
      <c r="J3323" s="76" t="s">
        <v>329</v>
      </c>
      <c r="K3323" s="77">
        <v>41274</v>
      </c>
      <c r="L3323" s="76">
        <v>12467969</v>
      </c>
      <c r="M3323" s="76">
        <v>970643</v>
      </c>
      <c r="N3323" s="76">
        <v>40482</v>
      </c>
      <c r="O3323" s="76">
        <v>19571</v>
      </c>
      <c r="P3323" s="76">
        <v>191975</v>
      </c>
      <c r="Q3323" s="76">
        <v>747635</v>
      </c>
      <c r="R3323" s="76">
        <v>11894</v>
      </c>
    </row>
    <row r="3324" spans="1:18">
      <c r="A3324" s="82">
        <f t="shared" si="255"/>
        <v>577400002011</v>
      </c>
      <c r="B3324" s="82" t="str">
        <f t="shared" si="256"/>
        <v>57740000</v>
      </c>
      <c r="C3324" s="82">
        <f t="shared" si="257"/>
        <v>2011</v>
      </c>
      <c r="D3324" s="82">
        <f t="shared" si="258"/>
        <v>124679.67999999999</v>
      </c>
      <c r="E3324" s="82">
        <f t="shared" si="259"/>
        <v>19366.379999999997</v>
      </c>
      <c r="F3324" s="82">
        <f t="array" ref="F3324">SUM(IF(M3324:N3324="-",0,M3324:N3324),IF(O3324="-",0,-O3324))/100</f>
        <v>9970.08</v>
      </c>
      <c r="G3324" s="82">
        <f t="array" ref="G3324">SUM(IF(P3324="-",0,P3324),IF(R3324="-",0,R3324))/100</f>
        <v>1929.23</v>
      </c>
      <c r="H3324" s="82">
        <f t="array" ref="H3324">SUM(IF(Q3324="-",0,Q3324))/100</f>
        <v>7467.07</v>
      </c>
      <c r="I3324" s="76">
        <v>5774</v>
      </c>
      <c r="J3324" s="76" t="s">
        <v>329</v>
      </c>
      <c r="K3324" s="77">
        <v>40908</v>
      </c>
      <c r="L3324" s="76">
        <v>12467968</v>
      </c>
      <c r="M3324" s="76">
        <v>976166</v>
      </c>
      <c r="N3324" s="76">
        <v>40023</v>
      </c>
      <c r="O3324" s="76">
        <v>19181</v>
      </c>
      <c r="P3324" s="76">
        <v>192923</v>
      </c>
      <c r="Q3324" s="76">
        <v>746707</v>
      </c>
      <c r="R3324" s="76">
        <v>0</v>
      </c>
    </row>
    <row r="3325" spans="1:18">
      <c r="A3325" s="82">
        <f t="shared" si="255"/>
        <v>577400002010</v>
      </c>
      <c r="B3325" s="82" t="str">
        <f t="shared" si="256"/>
        <v>57740000</v>
      </c>
      <c r="C3325" s="82">
        <f t="shared" si="257"/>
        <v>2010</v>
      </c>
      <c r="D3325" s="82">
        <f t="shared" si="258"/>
        <v>124618.23</v>
      </c>
      <c r="E3325" s="82">
        <f t="shared" si="259"/>
        <v>19210.48</v>
      </c>
      <c r="F3325" s="82">
        <f t="array" ref="F3325">SUM(IF(M3325:N3325="-",0,M3325:N3325),IF(O3325="-",0,-O3325))/100</f>
        <v>9807.83</v>
      </c>
      <c r="G3325" s="82">
        <f t="array" ref="G3325">SUM(IF(P3325="-",0,P3325),IF(R3325="-",0,R3325))/100</f>
        <v>1980.02</v>
      </c>
      <c r="H3325" s="82">
        <f t="array" ref="H3325">SUM(IF(Q3325="-",0,Q3325))/100</f>
        <v>7422.63</v>
      </c>
      <c r="I3325" s="76">
        <v>5774</v>
      </c>
      <c r="J3325" s="76" t="s">
        <v>329</v>
      </c>
      <c r="K3325" s="77">
        <v>40543</v>
      </c>
      <c r="L3325" s="76">
        <v>12461823</v>
      </c>
      <c r="M3325" s="76">
        <v>947602</v>
      </c>
      <c r="N3325" s="76">
        <v>51891</v>
      </c>
      <c r="O3325" s="76">
        <v>18710</v>
      </c>
      <c r="P3325" s="76">
        <v>186124</v>
      </c>
      <c r="Q3325" s="76">
        <v>742263</v>
      </c>
      <c r="R3325" s="76">
        <v>11878</v>
      </c>
    </row>
    <row r="3326" spans="1:18">
      <c r="A3326" s="82">
        <f t="shared" si="255"/>
        <v>577400002009</v>
      </c>
      <c r="B3326" s="82" t="str">
        <f t="shared" si="256"/>
        <v>57740000</v>
      </c>
      <c r="C3326" s="82">
        <f t="shared" si="257"/>
        <v>2009</v>
      </c>
      <c r="D3326" s="82">
        <f t="shared" si="258"/>
        <v>124606.45</v>
      </c>
      <c r="E3326" s="82">
        <f t="shared" si="259"/>
        <v>19075.04</v>
      </c>
      <c r="F3326" s="82">
        <f t="array" ref="F3326">SUM(IF(M3326:N3326="-",0,M3326:N3326),IF(O3326="-",0,-O3326))/100</f>
        <v>9715.4</v>
      </c>
      <c r="G3326" s="82">
        <f t="array" ref="G3326">SUM(IF(P3326="-",0,P3326),IF(R3326="-",0,R3326))/100</f>
        <v>1975.29</v>
      </c>
      <c r="H3326" s="82">
        <f t="array" ref="H3326">SUM(IF(Q3326="-",0,Q3326))/100</f>
        <v>7384.35</v>
      </c>
      <c r="I3326" s="76">
        <v>5774</v>
      </c>
      <c r="J3326" s="76" t="s">
        <v>329</v>
      </c>
      <c r="K3326" s="77">
        <v>40178</v>
      </c>
      <c r="L3326" s="76">
        <v>12460645</v>
      </c>
      <c r="M3326" s="76">
        <v>938541</v>
      </c>
      <c r="N3326" s="76">
        <v>52885</v>
      </c>
      <c r="O3326" s="76">
        <v>19886</v>
      </c>
      <c r="P3326" s="76">
        <v>185699</v>
      </c>
      <c r="Q3326" s="76">
        <v>738435</v>
      </c>
      <c r="R3326" s="76">
        <v>11830</v>
      </c>
    </row>
    <row r="3327" spans="1:18">
      <c r="A3327" s="82">
        <f t="shared" si="255"/>
        <v>577400002008</v>
      </c>
      <c r="B3327" s="82" t="str">
        <f t="shared" si="256"/>
        <v>57740000</v>
      </c>
      <c r="C3327" s="82">
        <f t="shared" si="257"/>
        <v>2008</v>
      </c>
      <c r="D3327" s="82">
        <f t="shared" si="258"/>
        <v>124593.63</v>
      </c>
      <c r="E3327" s="82">
        <f t="shared" si="259"/>
        <v>18957.45</v>
      </c>
      <c r="F3327" s="82">
        <f t="array" ref="F3327">SUM(IF(M3327:N3327="-",0,M3327:N3327),IF(O3327="-",0,-O3327))/100</f>
        <v>9648.7900000000009</v>
      </c>
      <c r="G3327" s="82">
        <f t="array" ref="G3327">SUM(IF(P3327="-",0,P3327),IF(R3327="-",0,R3327))/100</f>
        <v>1936.92</v>
      </c>
      <c r="H3327" s="82">
        <f t="array" ref="H3327">SUM(IF(Q3327="-",0,Q3327))/100</f>
        <v>7371.74</v>
      </c>
      <c r="I3327" s="76">
        <v>5774</v>
      </c>
      <c r="J3327" s="76" t="s">
        <v>329</v>
      </c>
      <c r="K3327" s="77">
        <v>39813</v>
      </c>
      <c r="L3327" s="76">
        <v>12459363</v>
      </c>
      <c r="M3327" s="76">
        <v>931399</v>
      </c>
      <c r="N3327" s="76">
        <v>53271</v>
      </c>
      <c r="O3327" s="76">
        <v>19791</v>
      </c>
      <c r="P3327" s="76">
        <v>181817</v>
      </c>
      <c r="Q3327" s="76">
        <v>737174</v>
      </c>
      <c r="R3327" s="76">
        <v>11875</v>
      </c>
    </row>
    <row r="3328" spans="1:18">
      <c r="A3328" s="82">
        <f t="shared" si="255"/>
        <v>577400002007</v>
      </c>
      <c r="B3328" s="82" t="str">
        <f t="shared" si="256"/>
        <v>57740000</v>
      </c>
      <c r="C3328" s="82">
        <f t="shared" si="257"/>
        <v>2007</v>
      </c>
      <c r="D3328" s="82">
        <f t="shared" si="258"/>
        <v>124544.31</v>
      </c>
      <c r="E3328" s="82">
        <f t="shared" si="259"/>
        <v>18852.64</v>
      </c>
      <c r="F3328" s="82">
        <f t="array" ref="F3328">SUM(IF(M3328:N3328="-",0,M3328:N3328),IF(O3328="-",0,-O3328))/100</f>
        <v>9613.07</v>
      </c>
      <c r="G3328" s="82">
        <f t="array" ref="G3328">SUM(IF(P3328="-",0,P3328),IF(R3328="-",0,R3328))/100</f>
        <v>1875.78</v>
      </c>
      <c r="H3328" s="82">
        <f t="array" ref="H3328">SUM(IF(Q3328="-",0,Q3328))/100</f>
        <v>7363.79</v>
      </c>
      <c r="I3328" s="76">
        <v>5774</v>
      </c>
      <c r="J3328" s="76" t="s">
        <v>329</v>
      </c>
      <c r="K3328" s="77">
        <v>39447</v>
      </c>
      <c r="L3328" s="76">
        <v>12454431</v>
      </c>
      <c r="M3328" s="76">
        <v>932362</v>
      </c>
      <c r="N3328" s="76">
        <v>46405</v>
      </c>
      <c r="O3328" s="76">
        <v>17460</v>
      </c>
      <c r="P3328" s="76">
        <v>175641</v>
      </c>
      <c r="Q3328" s="76">
        <v>736379</v>
      </c>
      <c r="R3328" s="76">
        <v>11937</v>
      </c>
    </row>
    <row r="3329" spans="1:18">
      <c r="A3329" s="82">
        <f t="shared" si="255"/>
        <v>577400002006</v>
      </c>
      <c r="B3329" s="82" t="str">
        <f t="shared" si="256"/>
        <v>57740000</v>
      </c>
      <c r="C3329" s="82">
        <f t="shared" si="257"/>
        <v>2006</v>
      </c>
      <c r="D3329" s="82">
        <f t="shared" si="258"/>
        <v>124543.55</v>
      </c>
      <c r="E3329" s="82">
        <f t="shared" si="259"/>
        <v>18703.64</v>
      </c>
      <c r="F3329" s="82">
        <f t="array" ref="F3329">SUM(IF(M3329:N3329="-",0,M3329:N3329),IF(O3329="-",0,-O3329))/100</f>
        <v>9525.58</v>
      </c>
      <c r="G3329" s="82">
        <f t="array" ref="G3329">SUM(IF(P3329="-",0,P3329),IF(R3329="-",0,R3329))/100</f>
        <v>1847.05</v>
      </c>
      <c r="H3329" s="82">
        <f t="array" ref="H3329">SUM(IF(Q3329="-",0,Q3329))/100</f>
        <v>7331.01</v>
      </c>
      <c r="I3329" s="76">
        <v>5774</v>
      </c>
      <c r="J3329" s="76" t="s">
        <v>329</v>
      </c>
      <c r="K3329" s="77">
        <v>39082</v>
      </c>
      <c r="L3329" s="76">
        <v>12454355</v>
      </c>
      <c r="M3329" s="76">
        <v>924448</v>
      </c>
      <c r="N3329" s="76">
        <v>46226</v>
      </c>
      <c r="O3329" s="76">
        <v>18116</v>
      </c>
      <c r="P3329" s="76">
        <v>172637</v>
      </c>
      <c r="Q3329" s="76">
        <v>733101</v>
      </c>
      <c r="R3329" s="76">
        <v>12068</v>
      </c>
    </row>
    <row r="3330" spans="1:18">
      <c r="A3330" s="82">
        <f t="shared" si="255"/>
        <v>577400402015</v>
      </c>
      <c r="B3330" s="82" t="str">
        <f t="shared" si="256"/>
        <v>57740040</v>
      </c>
      <c r="C3330" s="82">
        <f t="shared" si="257"/>
        <v>2015</v>
      </c>
      <c r="D3330" s="82">
        <f t="shared" si="258"/>
        <v>7622.36</v>
      </c>
      <c r="E3330" s="82">
        <f t="shared" si="259"/>
        <v>785.83999999999992</v>
      </c>
      <c r="F3330" s="82">
        <f t="array" ref="F3330">SUM(IF(M3330:N3330="-",0,M3330:N3330),IF(O3330="-",0,-O3330))/100</f>
        <v>319.27999999999997</v>
      </c>
      <c r="G3330" s="82">
        <f t="array" ref="G3330">SUM(IF(P3330="-",0,P3330),IF(R3330="-",0,R3330))/100</f>
        <v>41.77</v>
      </c>
      <c r="H3330" s="82">
        <f t="array" ref="H3330">SUM(IF(Q3330="-",0,Q3330))/100</f>
        <v>424.79</v>
      </c>
      <c r="I3330" s="76">
        <v>5774004</v>
      </c>
      <c r="J3330" s="76" t="s">
        <v>330</v>
      </c>
      <c r="K3330" s="77">
        <v>42369</v>
      </c>
      <c r="L3330" s="76">
        <v>762236</v>
      </c>
      <c r="M3330" s="76">
        <v>30644</v>
      </c>
      <c r="N3330" s="76">
        <v>1695</v>
      </c>
      <c r="O3330" s="76">
        <v>411</v>
      </c>
      <c r="P3330" s="76">
        <v>3764</v>
      </c>
      <c r="Q3330" s="76">
        <v>42479</v>
      </c>
      <c r="R3330" s="76">
        <v>413</v>
      </c>
    </row>
    <row r="3331" spans="1:18">
      <c r="A3331" s="82">
        <f t="shared" si="255"/>
        <v>577400402014</v>
      </c>
      <c r="B3331" s="82" t="str">
        <f t="shared" si="256"/>
        <v>57740040</v>
      </c>
      <c r="C3331" s="82">
        <f t="shared" si="257"/>
        <v>2014</v>
      </c>
      <c r="D3331" s="82">
        <f t="shared" si="258"/>
        <v>7622.36</v>
      </c>
      <c r="E3331" s="82">
        <f t="shared" si="259"/>
        <v>782.75</v>
      </c>
      <c r="F3331" s="82">
        <f t="array" ref="F3331">SUM(IF(M3331:N3331="-",0,M3331:N3331),IF(O3331="-",0,-O3331))/100</f>
        <v>315.82</v>
      </c>
      <c r="G3331" s="82">
        <f t="array" ref="G3331">SUM(IF(P3331="-",0,P3331),IF(R3331="-",0,R3331))/100</f>
        <v>41.98</v>
      </c>
      <c r="H3331" s="82">
        <f t="array" ref="H3331">SUM(IF(Q3331="-",0,Q3331))/100</f>
        <v>424.95</v>
      </c>
      <c r="I3331" s="76">
        <v>5774004</v>
      </c>
      <c r="J3331" s="76" t="s">
        <v>330</v>
      </c>
      <c r="K3331" s="77">
        <v>42004</v>
      </c>
      <c r="L3331" s="76">
        <v>762236</v>
      </c>
      <c r="M3331" s="76">
        <v>30413</v>
      </c>
      <c r="N3331" s="76">
        <v>1580</v>
      </c>
      <c r="O3331" s="76">
        <v>411</v>
      </c>
      <c r="P3331" s="76">
        <v>3785</v>
      </c>
      <c r="Q3331" s="76">
        <v>42495</v>
      </c>
      <c r="R3331" s="76">
        <v>413</v>
      </c>
    </row>
    <row r="3332" spans="1:18">
      <c r="A3332" s="82">
        <f t="shared" si="255"/>
        <v>577400402013</v>
      </c>
      <c r="B3332" s="82" t="str">
        <f t="shared" si="256"/>
        <v>57740040</v>
      </c>
      <c r="C3332" s="82">
        <f t="shared" si="257"/>
        <v>2013</v>
      </c>
      <c r="D3332" s="82">
        <f t="shared" si="258"/>
        <v>7622.37</v>
      </c>
      <c r="E3332" s="82">
        <f t="shared" si="259"/>
        <v>779.17000000000007</v>
      </c>
      <c r="F3332" s="82">
        <f t="array" ref="F3332">SUM(IF(M3332:N3332="-",0,M3332:N3332),IF(O3332="-",0,-O3332))/100</f>
        <v>312.13</v>
      </c>
      <c r="G3332" s="82">
        <f t="array" ref="G3332">SUM(IF(P3332="-",0,P3332),IF(R3332="-",0,R3332))/100</f>
        <v>42.32</v>
      </c>
      <c r="H3332" s="82">
        <f t="array" ref="H3332">SUM(IF(Q3332="-",0,Q3332))/100</f>
        <v>424.72</v>
      </c>
      <c r="I3332" s="76">
        <v>5774004</v>
      </c>
      <c r="J3332" s="76" t="s">
        <v>330</v>
      </c>
      <c r="K3332" s="77">
        <v>41639</v>
      </c>
      <c r="L3332" s="76">
        <v>762237</v>
      </c>
      <c r="M3332" s="76">
        <v>30169</v>
      </c>
      <c r="N3332" s="76">
        <v>1455</v>
      </c>
      <c r="O3332" s="76">
        <v>411</v>
      </c>
      <c r="P3332" s="76">
        <v>3819</v>
      </c>
      <c r="Q3332" s="76">
        <v>42472</v>
      </c>
      <c r="R3332" s="76">
        <v>413</v>
      </c>
    </row>
    <row r="3333" spans="1:18">
      <c r="A3333" s="82">
        <f t="shared" si="255"/>
        <v>577400402012</v>
      </c>
      <c r="B3333" s="82" t="str">
        <f t="shared" si="256"/>
        <v>57740040</v>
      </c>
      <c r="C3333" s="82">
        <f t="shared" si="257"/>
        <v>2012</v>
      </c>
      <c r="D3333" s="82">
        <f t="shared" si="258"/>
        <v>7622.37</v>
      </c>
      <c r="E3333" s="82">
        <f t="shared" si="259"/>
        <v>777.35</v>
      </c>
      <c r="F3333" s="82">
        <f t="array" ref="F3333">SUM(IF(M3333:N3333="-",0,M3333:N3333),IF(O3333="-",0,-O3333))/100</f>
        <v>309.41000000000003</v>
      </c>
      <c r="G3333" s="82">
        <f t="array" ref="G3333">SUM(IF(P3333="-",0,P3333),IF(R3333="-",0,R3333))/100</f>
        <v>43.63</v>
      </c>
      <c r="H3333" s="82">
        <f t="array" ref="H3333">SUM(IF(Q3333="-",0,Q3333))/100</f>
        <v>424.31</v>
      </c>
      <c r="I3333" s="76">
        <v>5774004</v>
      </c>
      <c r="J3333" s="76" t="s">
        <v>330</v>
      </c>
      <c r="K3333" s="77">
        <v>41274</v>
      </c>
      <c r="L3333" s="76">
        <v>762237</v>
      </c>
      <c r="M3333" s="76">
        <v>30588</v>
      </c>
      <c r="N3333" s="76">
        <v>764</v>
      </c>
      <c r="O3333" s="76">
        <v>411</v>
      </c>
      <c r="P3333" s="76">
        <v>3950</v>
      </c>
      <c r="Q3333" s="76">
        <v>42431</v>
      </c>
      <c r="R3333" s="76">
        <v>413</v>
      </c>
    </row>
    <row r="3334" spans="1:18">
      <c r="A3334" s="82">
        <f t="shared" si="255"/>
        <v>577400402011</v>
      </c>
      <c r="B3334" s="82" t="str">
        <f t="shared" si="256"/>
        <v>57740040</v>
      </c>
      <c r="C3334" s="82">
        <f t="shared" si="257"/>
        <v>2011</v>
      </c>
      <c r="D3334" s="82">
        <f t="shared" si="258"/>
        <v>7622.37</v>
      </c>
      <c r="E3334" s="82">
        <f t="shared" si="259"/>
        <v>768.43000000000006</v>
      </c>
      <c r="F3334" s="82">
        <f t="array" ref="F3334">SUM(IF(M3334:N3334="-",0,M3334:N3334),IF(O3334="-",0,-O3334))/100</f>
        <v>304.41000000000003</v>
      </c>
      <c r="G3334" s="82">
        <f t="array" ref="G3334">SUM(IF(P3334="-",0,P3334),IF(R3334="-",0,R3334))/100</f>
        <v>39.26</v>
      </c>
      <c r="H3334" s="82">
        <f t="array" ref="H3334">SUM(IF(Q3334="-",0,Q3334))/100</f>
        <v>424.76</v>
      </c>
      <c r="I3334" s="76">
        <v>5774004</v>
      </c>
      <c r="J3334" s="76" t="s">
        <v>330</v>
      </c>
      <c r="K3334" s="77">
        <v>40908</v>
      </c>
      <c r="L3334" s="76">
        <v>762237</v>
      </c>
      <c r="M3334" s="76">
        <v>30231</v>
      </c>
      <c r="N3334" s="76">
        <v>620</v>
      </c>
      <c r="O3334" s="76">
        <v>410</v>
      </c>
      <c r="P3334" s="76">
        <v>3926</v>
      </c>
      <c r="Q3334" s="76">
        <v>42476</v>
      </c>
      <c r="R3334" s="76">
        <v>0</v>
      </c>
    </row>
    <row r="3335" spans="1:18">
      <c r="A3335" s="82">
        <f t="shared" si="255"/>
        <v>577400402010</v>
      </c>
      <c r="B3335" s="82" t="str">
        <f t="shared" si="256"/>
        <v>57740040</v>
      </c>
      <c r="C3335" s="82">
        <f t="shared" si="257"/>
        <v>2010</v>
      </c>
      <c r="D3335" s="82">
        <f t="shared" si="258"/>
        <v>7622.75</v>
      </c>
      <c r="E3335" s="82">
        <f t="shared" si="259"/>
        <v>765.93000000000006</v>
      </c>
      <c r="F3335" s="82">
        <f t="array" ref="F3335">SUM(IF(M3335:N3335="-",0,M3335:N3335),IF(O3335="-",0,-O3335))/100</f>
        <v>304.79000000000002</v>
      </c>
      <c r="G3335" s="82">
        <f t="array" ref="G3335">SUM(IF(P3335="-",0,P3335),IF(R3335="-",0,R3335))/100</f>
        <v>41.4</v>
      </c>
      <c r="H3335" s="82">
        <f t="array" ref="H3335">SUM(IF(Q3335="-",0,Q3335))/100</f>
        <v>419.74</v>
      </c>
      <c r="I3335" s="76">
        <v>5774004</v>
      </c>
      <c r="J3335" s="76" t="s">
        <v>330</v>
      </c>
      <c r="K3335" s="77">
        <v>40543</v>
      </c>
      <c r="L3335" s="76">
        <v>762275</v>
      </c>
      <c r="M3335" s="76">
        <v>30082</v>
      </c>
      <c r="N3335" s="76">
        <v>397</v>
      </c>
      <c r="O3335" s="76">
        <v>0</v>
      </c>
      <c r="P3335" s="76">
        <v>3733</v>
      </c>
      <c r="Q3335" s="76">
        <v>41974</v>
      </c>
      <c r="R3335" s="76">
        <v>407</v>
      </c>
    </row>
    <row r="3336" spans="1:18">
      <c r="A3336" s="82">
        <f t="shared" si="255"/>
        <v>577400402009</v>
      </c>
      <c r="B3336" s="82" t="str">
        <f t="shared" si="256"/>
        <v>57740040</v>
      </c>
      <c r="C3336" s="82">
        <f t="shared" si="257"/>
        <v>2009</v>
      </c>
      <c r="D3336" s="82">
        <f t="shared" si="258"/>
        <v>7622.74</v>
      </c>
      <c r="E3336" s="82">
        <f t="shared" si="259"/>
        <v>748.22</v>
      </c>
      <c r="F3336" s="82">
        <f t="array" ref="F3336">SUM(IF(M3336:N3336="-",0,M3336:N3336),IF(O3336="-",0,-O3336))/100</f>
        <v>300.41000000000003</v>
      </c>
      <c r="G3336" s="82">
        <f t="array" ref="G3336">SUM(IF(P3336="-",0,P3336),IF(R3336="-",0,R3336))/100</f>
        <v>36.770000000000003</v>
      </c>
      <c r="H3336" s="82">
        <f t="array" ref="H3336">SUM(IF(Q3336="-",0,Q3336))/100</f>
        <v>411.04</v>
      </c>
      <c r="I3336" s="76">
        <v>5774004</v>
      </c>
      <c r="J3336" s="76" t="s">
        <v>330</v>
      </c>
      <c r="K3336" s="77">
        <v>40178</v>
      </c>
      <c r="L3336" s="76">
        <v>762274</v>
      </c>
      <c r="M3336" s="76">
        <v>29736</v>
      </c>
      <c r="N3336" s="76">
        <v>763</v>
      </c>
      <c r="O3336" s="76">
        <v>458</v>
      </c>
      <c r="P3336" s="76">
        <v>3332</v>
      </c>
      <c r="Q3336" s="76">
        <v>41104</v>
      </c>
      <c r="R3336" s="76">
        <v>345</v>
      </c>
    </row>
    <row r="3337" spans="1:18">
      <c r="A3337" s="82">
        <f t="shared" si="255"/>
        <v>577400402008</v>
      </c>
      <c r="B3337" s="82" t="str">
        <f t="shared" si="256"/>
        <v>57740040</v>
      </c>
      <c r="C3337" s="82">
        <f t="shared" si="257"/>
        <v>2008</v>
      </c>
      <c r="D3337" s="82">
        <f t="shared" si="258"/>
        <v>7622.75</v>
      </c>
      <c r="E3337" s="82">
        <f t="shared" si="259"/>
        <v>745.94</v>
      </c>
      <c r="F3337" s="82">
        <f t="array" ref="F3337">SUM(IF(M3337:N3337="-",0,M3337:N3337),IF(O3337="-",0,-O3337))/100</f>
        <v>299.57</v>
      </c>
      <c r="G3337" s="82">
        <f t="array" ref="G3337">SUM(IF(P3337="-",0,P3337),IF(R3337="-",0,R3337))/100</f>
        <v>35.979999999999997</v>
      </c>
      <c r="H3337" s="82">
        <f t="array" ref="H3337">SUM(IF(Q3337="-",0,Q3337))/100</f>
        <v>410.39</v>
      </c>
      <c r="I3337" s="76">
        <v>5774004</v>
      </c>
      <c r="J3337" s="76" t="s">
        <v>330</v>
      </c>
      <c r="K3337" s="77">
        <v>39813</v>
      </c>
      <c r="L3337" s="76">
        <v>762275</v>
      </c>
      <c r="M3337" s="76">
        <v>29652</v>
      </c>
      <c r="N3337" s="76">
        <v>763</v>
      </c>
      <c r="O3337" s="76">
        <v>458</v>
      </c>
      <c r="P3337" s="76">
        <v>3253</v>
      </c>
      <c r="Q3337" s="76">
        <v>41039</v>
      </c>
      <c r="R3337" s="76">
        <v>345</v>
      </c>
    </row>
    <row r="3338" spans="1:18">
      <c r="A3338" s="82">
        <f t="shared" si="255"/>
        <v>577400402007</v>
      </c>
      <c r="B3338" s="82" t="str">
        <f t="shared" si="256"/>
        <v>57740040</v>
      </c>
      <c r="C3338" s="82">
        <f t="shared" si="257"/>
        <v>2007</v>
      </c>
      <c r="D3338" s="82">
        <f t="shared" si="258"/>
        <v>7617.44</v>
      </c>
      <c r="E3338" s="82">
        <f t="shared" si="259"/>
        <v>742.68000000000006</v>
      </c>
      <c r="F3338" s="82">
        <f t="array" ref="F3338">SUM(IF(M3338:N3338="-",0,M3338:N3338),IF(O3338="-",0,-O3338))/100</f>
        <v>296.89999999999998</v>
      </c>
      <c r="G3338" s="82">
        <f t="array" ref="G3338">SUM(IF(P3338="-",0,P3338),IF(R3338="-",0,R3338))/100</f>
        <v>35.369999999999997</v>
      </c>
      <c r="H3338" s="82">
        <f t="array" ref="H3338">SUM(IF(Q3338="-",0,Q3338))/100</f>
        <v>410.41</v>
      </c>
      <c r="I3338" s="76">
        <v>5774004</v>
      </c>
      <c r="J3338" s="76" t="s">
        <v>330</v>
      </c>
      <c r="K3338" s="77">
        <v>39447</v>
      </c>
      <c r="L3338" s="76">
        <v>761744</v>
      </c>
      <c r="M3338" s="76">
        <v>29399</v>
      </c>
      <c r="N3338" s="76">
        <v>749</v>
      </c>
      <c r="O3338" s="76">
        <v>458</v>
      </c>
      <c r="P3338" s="76">
        <v>3192</v>
      </c>
      <c r="Q3338" s="76">
        <v>41041</v>
      </c>
      <c r="R3338" s="76">
        <v>345</v>
      </c>
    </row>
    <row r="3339" spans="1:18">
      <c r="A3339" s="82">
        <f t="shared" ref="A3339:A3402" si="260">(B3339&amp;C3339)+0</f>
        <v>577400402006</v>
      </c>
      <c r="B3339" s="82" t="str">
        <f t="shared" ref="B3339:B3402" si="261">LEFT(I3339&amp;"00000000",8)</f>
        <v>57740040</v>
      </c>
      <c r="C3339" s="82">
        <f t="shared" ref="C3339:C3402" si="262">YEAR(K3339)</f>
        <v>2006</v>
      </c>
      <c r="D3339" s="82">
        <f t="shared" ref="D3339:D3402" si="263">IF(L3339="-",0,L3339/100)</f>
        <v>7621.46</v>
      </c>
      <c r="E3339" s="82">
        <f t="shared" ref="E3339:E3402" si="264">SUM(F3339:H3339)</f>
        <v>738.46</v>
      </c>
      <c r="F3339" s="82">
        <f t="array" ref="F3339">SUM(IF(M3339:N3339="-",0,M3339:N3339),IF(O3339="-",0,-O3339))/100</f>
        <v>294.33999999999997</v>
      </c>
      <c r="G3339" s="82">
        <f t="array" ref="G3339">SUM(IF(P3339="-",0,P3339),IF(R3339="-",0,R3339))/100</f>
        <v>34.96</v>
      </c>
      <c r="H3339" s="82">
        <f t="array" ref="H3339">SUM(IF(Q3339="-",0,Q3339))/100</f>
        <v>409.16</v>
      </c>
      <c r="I3339" s="76">
        <v>5774004</v>
      </c>
      <c r="J3339" s="76" t="s">
        <v>330</v>
      </c>
      <c r="K3339" s="77">
        <v>39082</v>
      </c>
      <c r="L3339" s="76">
        <v>762146</v>
      </c>
      <c r="M3339" s="76">
        <v>29143</v>
      </c>
      <c r="N3339" s="76">
        <v>749</v>
      </c>
      <c r="O3339" s="76">
        <v>458</v>
      </c>
      <c r="P3339" s="76">
        <v>3151</v>
      </c>
      <c r="Q3339" s="76">
        <v>40916</v>
      </c>
      <c r="R3339" s="76">
        <v>345</v>
      </c>
    </row>
    <row r="3340" spans="1:18">
      <c r="A3340" s="82">
        <f t="shared" si="260"/>
        <v>577400802015</v>
      </c>
      <c r="B3340" s="82" t="str">
        <f t="shared" si="261"/>
        <v>57740080</v>
      </c>
      <c r="C3340" s="82">
        <f t="shared" si="262"/>
        <v>2015</v>
      </c>
      <c r="D3340" s="82">
        <f t="shared" si="263"/>
        <v>5101.47</v>
      </c>
      <c r="E3340" s="82">
        <f t="shared" si="264"/>
        <v>790.95999999999992</v>
      </c>
      <c r="F3340" s="82">
        <f t="array" ref="F3340">SUM(IF(M3340:N3340="-",0,M3340:N3340),IF(O3340="-",0,-O3340))/100</f>
        <v>376.34</v>
      </c>
      <c r="G3340" s="82">
        <f t="array" ref="G3340">SUM(IF(P3340="-",0,P3340),IF(R3340="-",0,R3340))/100</f>
        <v>128.84</v>
      </c>
      <c r="H3340" s="82">
        <f t="array" ref="H3340">SUM(IF(Q3340="-",0,Q3340))/100</f>
        <v>285.77999999999997</v>
      </c>
      <c r="I3340" s="76">
        <v>5774008</v>
      </c>
      <c r="J3340" s="76" t="s">
        <v>331</v>
      </c>
      <c r="K3340" s="77">
        <v>42369</v>
      </c>
      <c r="L3340" s="76">
        <v>510147</v>
      </c>
      <c r="M3340" s="76">
        <v>37448</v>
      </c>
      <c r="N3340" s="76">
        <v>186</v>
      </c>
      <c r="O3340" s="76">
        <v>0</v>
      </c>
      <c r="P3340" s="76">
        <v>11865</v>
      </c>
      <c r="Q3340" s="76">
        <v>28578</v>
      </c>
      <c r="R3340" s="76">
        <v>1019</v>
      </c>
    </row>
    <row r="3341" spans="1:18">
      <c r="A3341" s="82">
        <f t="shared" si="260"/>
        <v>577400802014</v>
      </c>
      <c r="B3341" s="82" t="str">
        <f t="shared" si="261"/>
        <v>57740080</v>
      </c>
      <c r="C3341" s="82">
        <f t="shared" si="262"/>
        <v>2014</v>
      </c>
      <c r="D3341" s="82">
        <f t="shared" si="263"/>
        <v>5101.03</v>
      </c>
      <c r="E3341" s="82">
        <f t="shared" si="264"/>
        <v>803.77</v>
      </c>
      <c r="F3341" s="82">
        <f t="array" ref="F3341">SUM(IF(M3341:N3341="-",0,M3341:N3341),IF(O3341="-",0,-O3341))/100</f>
        <v>373.06</v>
      </c>
      <c r="G3341" s="82">
        <f t="array" ref="G3341">SUM(IF(P3341="-",0,P3341),IF(R3341="-",0,R3341))/100</f>
        <v>142.37</v>
      </c>
      <c r="H3341" s="82">
        <f t="array" ref="H3341">SUM(IF(Q3341="-",0,Q3341))/100</f>
        <v>288.33999999999997</v>
      </c>
      <c r="I3341" s="76">
        <v>5774008</v>
      </c>
      <c r="J3341" s="76" t="s">
        <v>331</v>
      </c>
      <c r="K3341" s="77">
        <v>42004</v>
      </c>
      <c r="L3341" s="76">
        <v>510103</v>
      </c>
      <c r="M3341" s="76">
        <v>37080</v>
      </c>
      <c r="N3341" s="76">
        <v>226</v>
      </c>
      <c r="O3341" s="76" t="s">
        <v>19</v>
      </c>
      <c r="P3341" s="76">
        <v>13222</v>
      </c>
      <c r="Q3341" s="76">
        <v>28834</v>
      </c>
      <c r="R3341" s="76">
        <v>1015</v>
      </c>
    </row>
    <row r="3342" spans="1:18">
      <c r="A3342" s="82">
        <f t="shared" si="260"/>
        <v>577400802013</v>
      </c>
      <c r="B3342" s="82" t="str">
        <f t="shared" si="261"/>
        <v>57740080</v>
      </c>
      <c r="C3342" s="82">
        <f t="shared" si="262"/>
        <v>2013</v>
      </c>
      <c r="D3342" s="82">
        <f t="shared" si="263"/>
        <v>5101.03</v>
      </c>
      <c r="E3342" s="82">
        <f t="shared" si="264"/>
        <v>802.56999999999994</v>
      </c>
      <c r="F3342" s="82">
        <f t="array" ref="F3342">SUM(IF(M3342:N3342="-",0,M3342:N3342),IF(O3342="-",0,-O3342))/100</f>
        <v>372.26</v>
      </c>
      <c r="G3342" s="82">
        <f t="array" ref="G3342">SUM(IF(P3342="-",0,P3342),IF(R3342="-",0,R3342))/100</f>
        <v>142.31</v>
      </c>
      <c r="H3342" s="82">
        <f t="array" ref="H3342">SUM(IF(Q3342="-",0,Q3342))/100</f>
        <v>288</v>
      </c>
      <c r="I3342" s="76">
        <v>5774008</v>
      </c>
      <c r="J3342" s="76" t="s">
        <v>331</v>
      </c>
      <c r="K3342" s="77">
        <v>41639</v>
      </c>
      <c r="L3342" s="76">
        <v>510103</v>
      </c>
      <c r="M3342" s="76">
        <v>37023</v>
      </c>
      <c r="N3342" s="76">
        <v>203</v>
      </c>
      <c r="O3342" s="76" t="s">
        <v>19</v>
      </c>
      <c r="P3342" s="76">
        <v>13215</v>
      </c>
      <c r="Q3342" s="76">
        <v>28800</v>
      </c>
      <c r="R3342" s="76">
        <v>1016</v>
      </c>
    </row>
    <row r="3343" spans="1:18">
      <c r="A3343" s="82">
        <f t="shared" si="260"/>
        <v>577400802012</v>
      </c>
      <c r="B3343" s="82" t="str">
        <f t="shared" si="261"/>
        <v>57740080</v>
      </c>
      <c r="C3343" s="82">
        <f t="shared" si="262"/>
        <v>2012</v>
      </c>
      <c r="D3343" s="82">
        <f t="shared" si="263"/>
        <v>5101.04</v>
      </c>
      <c r="E3343" s="82">
        <f t="shared" si="264"/>
        <v>804.22</v>
      </c>
      <c r="F3343" s="82">
        <f t="array" ref="F3343">SUM(IF(M3343:N3343="-",0,M3343:N3343),IF(O3343="-",0,-O3343))/100</f>
        <v>371</v>
      </c>
      <c r="G3343" s="82">
        <f t="array" ref="G3343">SUM(IF(P3343="-",0,P3343),IF(R3343="-",0,R3343))/100</f>
        <v>143.36000000000001</v>
      </c>
      <c r="H3343" s="82">
        <f t="array" ref="H3343">SUM(IF(Q3343="-",0,Q3343))/100</f>
        <v>289.86</v>
      </c>
      <c r="I3343" s="76">
        <v>5774008</v>
      </c>
      <c r="J3343" s="76" t="s">
        <v>331</v>
      </c>
      <c r="K3343" s="77">
        <v>41274</v>
      </c>
      <c r="L3343" s="76">
        <v>510104</v>
      </c>
      <c r="M3343" s="76">
        <v>36907</v>
      </c>
      <c r="N3343" s="76">
        <v>193</v>
      </c>
      <c r="O3343" s="76">
        <v>0</v>
      </c>
      <c r="P3343" s="76">
        <v>13322</v>
      </c>
      <c r="Q3343" s="76">
        <v>28986</v>
      </c>
      <c r="R3343" s="76">
        <v>1014</v>
      </c>
    </row>
    <row r="3344" spans="1:18">
      <c r="A3344" s="82">
        <f t="shared" si="260"/>
        <v>577400802011</v>
      </c>
      <c r="B3344" s="82" t="str">
        <f t="shared" si="261"/>
        <v>57740080</v>
      </c>
      <c r="C3344" s="82">
        <f t="shared" si="262"/>
        <v>2011</v>
      </c>
      <c r="D3344" s="82">
        <f t="shared" si="263"/>
        <v>5101.03</v>
      </c>
      <c r="E3344" s="82">
        <f t="shared" si="264"/>
        <v>804.27</v>
      </c>
      <c r="F3344" s="82">
        <f t="array" ref="F3344">SUM(IF(M3344:N3344="-",0,M3344:N3344),IF(O3344="-",0,-O3344))/100</f>
        <v>379.33</v>
      </c>
      <c r="G3344" s="82">
        <f t="array" ref="G3344">SUM(IF(P3344="-",0,P3344),IF(R3344="-",0,R3344))/100</f>
        <v>134.01</v>
      </c>
      <c r="H3344" s="82">
        <f t="array" ref="H3344">SUM(IF(Q3344="-",0,Q3344))/100</f>
        <v>290.93</v>
      </c>
      <c r="I3344" s="76">
        <v>5774008</v>
      </c>
      <c r="J3344" s="76" t="s">
        <v>331</v>
      </c>
      <c r="K3344" s="77">
        <v>40908</v>
      </c>
      <c r="L3344" s="76">
        <v>510103</v>
      </c>
      <c r="M3344" s="76">
        <v>37721</v>
      </c>
      <c r="N3344" s="76">
        <v>212</v>
      </c>
      <c r="O3344" s="76">
        <v>0</v>
      </c>
      <c r="P3344" s="76">
        <v>13401</v>
      </c>
      <c r="Q3344" s="76">
        <v>29093</v>
      </c>
      <c r="R3344" s="76">
        <v>0</v>
      </c>
    </row>
    <row r="3345" spans="1:18">
      <c r="A3345" s="82">
        <f t="shared" si="260"/>
        <v>577400802010</v>
      </c>
      <c r="B3345" s="82" t="str">
        <f t="shared" si="261"/>
        <v>57740080</v>
      </c>
      <c r="C3345" s="82">
        <f t="shared" si="262"/>
        <v>2010</v>
      </c>
      <c r="D3345" s="82">
        <f t="shared" si="263"/>
        <v>5095.42</v>
      </c>
      <c r="E3345" s="82">
        <f t="shared" si="264"/>
        <v>803.38000000000011</v>
      </c>
      <c r="F3345" s="82">
        <f t="array" ref="F3345">SUM(IF(M3345:N3345="-",0,M3345:N3345),IF(O3345="-",0,-O3345))/100</f>
        <v>368.89</v>
      </c>
      <c r="G3345" s="82">
        <f t="array" ref="G3345">SUM(IF(P3345="-",0,P3345),IF(R3345="-",0,R3345))/100</f>
        <v>144.30000000000001</v>
      </c>
      <c r="H3345" s="82">
        <f t="array" ref="H3345">SUM(IF(Q3345="-",0,Q3345))/100</f>
        <v>290.19</v>
      </c>
      <c r="I3345" s="76">
        <v>5774008</v>
      </c>
      <c r="J3345" s="76" t="s">
        <v>331</v>
      </c>
      <c r="K3345" s="77">
        <v>40543</v>
      </c>
      <c r="L3345" s="76">
        <v>509542</v>
      </c>
      <c r="M3345" s="76">
        <v>36373</v>
      </c>
      <c r="N3345" s="76">
        <v>516</v>
      </c>
      <c r="O3345" s="76">
        <v>0</v>
      </c>
      <c r="P3345" s="76">
        <v>13408</v>
      </c>
      <c r="Q3345" s="76">
        <v>29019</v>
      </c>
      <c r="R3345" s="76">
        <v>1022</v>
      </c>
    </row>
    <row r="3346" spans="1:18">
      <c r="A3346" s="82">
        <f t="shared" si="260"/>
        <v>577400802009</v>
      </c>
      <c r="B3346" s="82" t="str">
        <f t="shared" si="261"/>
        <v>57740080</v>
      </c>
      <c r="C3346" s="82">
        <f t="shared" si="262"/>
        <v>2009</v>
      </c>
      <c r="D3346" s="82">
        <f t="shared" si="263"/>
        <v>5095.46</v>
      </c>
      <c r="E3346" s="82">
        <f t="shared" si="264"/>
        <v>798.34</v>
      </c>
      <c r="F3346" s="82">
        <f t="array" ref="F3346">SUM(IF(M3346:N3346="-",0,M3346:N3346),IF(O3346="-",0,-O3346))/100</f>
        <v>363.12</v>
      </c>
      <c r="G3346" s="82">
        <f t="array" ref="G3346">SUM(IF(P3346="-",0,P3346),IF(R3346="-",0,R3346))/100</f>
        <v>145.71</v>
      </c>
      <c r="H3346" s="82">
        <f t="array" ref="H3346">SUM(IF(Q3346="-",0,Q3346))/100</f>
        <v>289.51</v>
      </c>
      <c r="I3346" s="76">
        <v>5774008</v>
      </c>
      <c r="J3346" s="76" t="s">
        <v>331</v>
      </c>
      <c r="K3346" s="77">
        <v>40178</v>
      </c>
      <c r="L3346" s="76">
        <v>509546</v>
      </c>
      <c r="M3346" s="76">
        <v>36165</v>
      </c>
      <c r="N3346" s="76">
        <v>147</v>
      </c>
      <c r="O3346" s="76" t="s">
        <v>19</v>
      </c>
      <c r="P3346" s="76">
        <v>13549</v>
      </c>
      <c r="Q3346" s="76">
        <v>28951</v>
      </c>
      <c r="R3346" s="76">
        <v>1022</v>
      </c>
    </row>
    <row r="3347" spans="1:18">
      <c r="A3347" s="82">
        <f t="shared" si="260"/>
        <v>577400802008</v>
      </c>
      <c r="B3347" s="82" t="str">
        <f t="shared" si="261"/>
        <v>57740080</v>
      </c>
      <c r="C3347" s="82">
        <f t="shared" si="262"/>
        <v>2008</v>
      </c>
      <c r="D3347" s="82">
        <f t="shared" si="263"/>
        <v>5095.66</v>
      </c>
      <c r="E3347" s="82">
        <f t="shared" si="264"/>
        <v>796.17000000000007</v>
      </c>
      <c r="F3347" s="82">
        <f t="array" ref="F3347">SUM(IF(M3347:N3347="-",0,M3347:N3347),IF(O3347="-",0,-O3347))/100</f>
        <v>362.12</v>
      </c>
      <c r="G3347" s="82">
        <f t="array" ref="G3347">SUM(IF(P3347="-",0,P3347),IF(R3347="-",0,R3347))/100</f>
        <v>145.68</v>
      </c>
      <c r="H3347" s="82">
        <f t="array" ref="H3347">SUM(IF(Q3347="-",0,Q3347))/100</f>
        <v>288.37</v>
      </c>
      <c r="I3347" s="76">
        <v>5774008</v>
      </c>
      <c r="J3347" s="76" t="s">
        <v>331</v>
      </c>
      <c r="K3347" s="77">
        <v>39813</v>
      </c>
      <c r="L3347" s="76">
        <v>509566</v>
      </c>
      <c r="M3347" s="76">
        <v>36065</v>
      </c>
      <c r="N3347" s="76">
        <v>147</v>
      </c>
      <c r="O3347" s="76" t="s">
        <v>19</v>
      </c>
      <c r="P3347" s="76">
        <v>13546</v>
      </c>
      <c r="Q3347" s="76">
        <v>28837</v>
      </c>
      <c r="R3347" s="76">
        <v>1022</v>
      </c>
    </row>
    <row r="3348" spans="1:18">
      <c r="A3348" s="82">
        <f t="shared" si="260"/>
        <v>577400802007</v>
      </c>
      <c r="B3348" s="82" t="str">
        <f t="shared" si="261"/>
        <v>57740080</v>
      </c>
      <c r="C3348" s="82">
        <f t="shared" si="262"/>
        <v>2007</v>
      </c>
      <c r="D3348" s="82">
        <f t="shared" si="263"/>
        <v>5097.8900000000003</v>
      </c>
      <c r="E3348" s="82">
        <f t="shared" si="264"/>
        <v>793.8599999999999</v>
      </c>
      <c r="F3348" s="82">
        <f t="array" ref="F3348">SUM(IF(M3348:N3348="-",0,M3348:N3348),IF(O3348="-",0,-O3348))/100</f>
        <v>360.46</v>
      </c>
      <c r="G3348" s="82">
        <f t="array" ref="G3348">SUM(IF(P3348="-",0,P3348),IF(R3348="-",0,R3348))/100</f>
        <v>145.37</v>
      </c>
      <c r="H3348" s="82">
        <f t="array" ref="H3348">SUM(IF(Q3348="-",0,Q3348))/100</f>
        <v>288.02999999999997</v>
      </c>
      <c r="I3348" s="76">
        <v>5774008</v>
      </c>
      <c r="J3348" s="76" t="s">
        <v>331</v>
      </c>
      <c r="K3348" s="77">
        <v>39447</v>
      </c>
      <c r="L3348" s="76">
        <v>509789</v>
      </c>
      <c r="M3348" s="76">
        <v>35899</v>
      </c>
      <c r="N3348" s="76">
        <v>147</v>
      </c>
      <c r="O3348" s="76" t="s">
        <v>19</v>
      </c>
      <c r="P3348" s="76">
        <v>13516</v>
      </c>
      <c r="Q3348" s="76">
        <v>28803</v>
      </c>
      <c r="R3348" s="76">
        <v>1021</v>
      </c>
    </row>
    <row r="3349" spans="1:18">
      <c r="A3349" s="82">
        <f t="shared" si="260"/>
        <v>577400802006</v>
      </c>
      <c r="B3349" s="82" t="str">
        <f t="shared" si="261"/>
        <v>57740080</v>
      </c>
      <c r="C3349" s="82">
        <f t="shared" si="262"/>
        <v>2006</v>
      </c>
      <c r="D3349" s="82">
        <f t="shared" si="263"/>
        <v>5097.87</v>
      </c>
      <c r="E3349" s="82">
        <f t="shared" si="264"/>
        <v>791.55</v>
      </c>
      <c r="F3349" s="82">
        <f t="array" ref="F3349">SUM(IF(M3349:N3349="-",0,M3349:N3349),IF(O3349="-",0,-O3349))/100</f>
        <v>357.94</v>
      </c>
      <c r="G3349" s="82">
        <f t="array" ref="G3349">SUM(IF(P3349="-",0,P3349),IF(R3349="-",0,R3349))/100</f>
        <v>145.78</v>
      </c>
      <c r="H3349" s="82">
        <f t="array" ref="H3349">SUM(IF(Q3349="-",0,Q3349))/100</f>
        <v>287.83</v>
      </c>
      <c r="I3349" s="76">
        <v>5774008</v>
      </c>
      <c r="J3349" s="76" t="s">
        <v>331</v>
      </c>
      <c r="K3349" s="77">
        <v>39082</v>
      </c>
      <c r="L3349" s="76">
        <v>509787</v>
      </c>
      <c r="M3349" s="76">
        <v>35626</v>
      </c>
      <c r="N3349" s="76">
        <v>168</v>
      </c>
      <c r="O3349" s="76" t="s">
        <v>19</v>
      </c>
      <c r="P3349" s="76">
        <v>13557</v>
      </c>
      <c r="Q3349" s="76">
        <v>28783</v>
      </c>
      <c r="R3349" s="76">
        <v>1021</v>
      </c>
    </row>
    <row r="3350" spans="1:18">
      <c r="A3350" s="82">
        <f t="shared" si="260"/>
        <v>577401202015</v>
      </c>
      <c r="B3350" s="82" t="str">
        <f t="shared" si="261"/>
        <v>57740120</v>
      </c>
      <c r="C3350" s="82">
        <f t="shared" si="262"/>
        <v>2015</v>
      </c>
      <c r="D3350" s="82">
        <f t="shared" si="263"/>
        <v>7728.11</v>
      </c>
      <c r="E3350" s="82">
        <f t="shared" si="264"/>
        <v>975.06</v>
      </c>
      <c r="F3350" s="82">
        <f t="array" ref="F3350">SUM(IF(M3350:N3350="-",0,M3350:N3350),IF(O3350="-",0,-O3350))/100</f>
        <v>464.17</v>
      </c>
      <c r="G3350" s="82">
        <f t="array" ref="G3350">SUM(IF(P3350="-",0,P3350),IF(R3350="-",0,R3350))/100</f>
        <v>73.06</v>
      </c>
      <c r="H3350" s="82">
        <f t="array" ref="H3350">SUM(IF(Q3350="-",0,Q3350))/100</f>
        <v>437.83</v>
      </c>
      <c r="I3350" s="76">
        <v>5774012</v>
      </c>
      <c r="J3350" s="76" t="s">
        <v>332</v>
      </c>
      <c r="K3350" s="77">
        <v>42369</v>
      </c>
      <c r="L3350" s="76">
        <v>772811</v>
      </c>
      <c r="M3350" s="76">
        <v>44732</v>
      </c>
      <c r="N3350" s="76">
        <v>1685</v>
      </c>
      <c r="O3350" s="76">
        <v>0</v>
      </c>
      <c r="P3350" s="76">
        <v>6847</v>
      </c>
      <c r="Q3350" s="76">
        <v>43783</v>
      </c>
      <c r="R3350" s="76">
        <v>459</v>
      </c>
    </row>
    <row r="3351" spans="1:18">
      <c r="A3351" s="82">
        <f t="shared" si="260"/>
        <v>577401202014</v>
      </c>
      <c r="B3351" s="82" t="str">
        <f t="shared" si="261"/>
        <v>57740120</v>
      </c>
      <c r="C3351" s="82">
        <f t="shared" si="262"/>
        <v>2014</v>
      </c>
      <c r="D3351" s="82">
        <f t="shared" si="263"/>
        <v>7728.13</v>
      </c>
      <c r="E3351" s="82">
        <f t="shared" si="264"/>
        <v>971.23</v>
      </c>
      <c r="F3351" s="82">
        <f t="array" ref="F3351">SUM(IF(M3351:N3351="-",0,M3351:N3351),IF(O3351="-",0,-O3351))/100</f>
        <v>458.05</v>
      </c>
      <c r="G3351" s="82">
        <f t="array" ref="G3351">SUM(IF(P3351="-",0,P3351),IF(R3351="-",0,R3351))/100</f>
        <v>75.069999999999993</v>
      </c>
      <c r="H3351" s="82">
        <f t="array" ref="H3351">SUM(IF(Q3351="-",0,Q3351))/100</f>
        <v>438.11</v>
      </c>
      <c r="I3351" s="76">
        <v>5774012</v>
      </c>
      <c r="J3351" s="76" t="s">
        <v>332</v>
      </c>
      <c r="K3351" s="77">
        <v>42004</v>
      </c>
      <c r="L3351" s="76">
        <v>772813</v>
      </c>
      <c r="M3351" s="76">
        <v>44128</v>
      </c>
      <c r="N3351" s="76">
        <v>1677</v>
      </c>
      <c r="O3351" s="76" t="s">
        <v>19</v>
      </c>
      <c r="P3351" s="76">
        <v>7047</v>
      </c>
      <c r="Q3351" s="76">
        <v>43811</v>
      </c>
      <c r="R3351" s="76">
        <v>460</v>
      </c>
    </row>
    <row r="3352" spans="1:18">
      <c r="A3352" s="82">
        <f t="shared" si="260"/>
        <v>577401202013</v>
      </c>
      <c r="B3352" s="82" t="str">
        <f t="shared" si="261"/>
        <v>57740120</v>
      </c>
      <c r="C3352" s="82">
        <f t="shared" si="262"/>
        <v>2013</v>
      </c>
      <c r="D3352" s="82">
        <f t="shared" si="263"/>
        <v>7728.12</v>
      </c>
      <c r="E3352" s="82">
        <f t="shared" si="264"/>
        <v>968.52</v>
      </c>
      <c r="F3352" s="82">
        <f t="array" ref="F3352">SUM(IF(M3352:N3352="-",0,M3352:N3352),IF(O3352="-",0,-O3352))/100</f>
        <v>454.56</v>
      </c>
      <c r="G3352" s="82">
        <f t="array" ref="G3352">SUM(IF(P3352="-",0,P3352),IF(R3352="-",0,R3352))/100</f>
        <v>75.98</v>
      </c>
      <c r="H3352" s="82">
        <f t="array" ref="H3352">SUM(IF(Q3352="-",0,Q3352))/100</f>
        <v>437.98</v>
      </c>
      <c r="I3352" s="76">
        <v>5774012</v>
      </c>
      <c r="J3352" s="76" t="s">
        <v>332</v>
      </c>
      <c r="K3352" s="77">
        <v>41639</v>
      </c>
      <c r="L3352" s="76">
        <v>772812</v>
      </c>
      <c r="M3352" s="76">
        <v>43780</v>
      </c>
      <c r="N3352" s="76">
        <v>1676</v>
      </c>
      <c r="O3352" s="76" t="s">
        <v>19</v>
      </c>
      <c r="P3352" s="76">
        <v>7138</v>
      </c>
      <c r="Q3352" s="76">
        <v>43798</v>
      </c>
      <c r="R3352" s="76">
        <v>460</v>
      </c>
    </row>
    <row r="3353" spans="1:18">
      <c r="A3353" s="82">
        <f t="shared" si="260"/>
        <v>577401202012</v>
      </c>
      <c r="B3353" s="82" t="str">
        <f t="shared" si="261"/>
        <v>57740120</v>
      </c>
      <c r="C3353" s="82">
        <f t="shared" si="262"/>
        <v>2012</v>
      </c>
      <c r="D3353" s="82">
        <f t="shared" si="263"/>
        <v>7728.12</v>
      </c>
      <c r="E3353" s="82">
        <f t="shared" si="264"/>
        <v>966.06999999999994</v>
      </c>
      <c r="F3353" s="82">
        <f t="array" ref="F3353">SUM(IF(M3353:N3353="-",0,M3353:N3353),IF(O3353="-",0,-O3353))/100</f>
        <v>453.28</v>
      </c>
      <c r="G3353" s="82">
        <f t="array" ref="G3353">SUM(IF(P3353="-",0,P3353),IF(R3353="-",0,R3353))/100</f>
        <v>75.95</v>
      </c>
      <c r="H3353" s="82">
        <f t="array" ref="H3353">SUM(IF(Q3353="-",0,Q3353))/100</f>
        <v>436.84</v>
      </c>
      <c r="I3353" s="76">
        <v>5774012</v>
      </c>
      <c r="J3353" s="76" t="s">
        <v>332</v>
      </c>
      <c r="K3353" s="77">
        <v>41274</v>
      </c>
      <c r="L3353" s="76">
        <v>772812</v>
      </c>
      <c r="M3353" s="76">
        <v>44034</v>
      </c>
      <c r="N3353" s="76">
        <v>1294</v>
      </c>
      <c r="O3353" s="76">
        <v>0</v>
      </c>
      <c r="P3353" s="76">
        <v>7135</v>
      </c>
      <c r="Q3353" s="76">
        <v>43684</v>
      </c>
      <c r="R3353" s="76">
        <v>460</v>
      </c>
    </row>
    <row r="3354" spans="1:18">
      <c r="A3354" s="82">
        <f t="shared" si="260"/>
        <v>577401202011</v>
      </c>
      <c r="B3354" s="82" t="str">
        <f t="shared" si="261"/>
        <v>57740120</v>
      </c>
      <c r="C3354" s="82">
        <f t="shared" si="262"/>
        <v>2011</v>
      </c>
      <c r="D3354" s="82">
        <f t="shared" si="263"/>
        <v>7728.12</v>
      </c>
      <c r="E3354" s="82">
        <f t="shared" si="264"/>
        <v>963.97</v>
      </c>
      <c r="F3354" s="82">
        <f t="array" ref="F3354">SUM(IF(M3354:N3354="-",0,M3354:N3354),IF(O3354="-",0,-O3354))/100</f>
        <v>454.98</v>
      </c>
      <c r="G3354" s="82">
        <f t="array" ref="G3354">SUM(IF(P3354="-",0,P3354),IF(R3354="-",0,R3354))/100</f>
        <v>72.290000000000006</v>
      </c>
      <c r="H3354" s="82">
        <f t="array" ref="H3354">SUM(IF(Q3354="-",0,Q3354))/100</f>
        <v>436.7</v>
      </c>
      <c r="I3354" s="76">
        <v>5774012</v>
      </c>
      <c r="J3354" s="76" t="s">
        <v>332</v>
      </c>
      <c r="K3354" s="77">
        <v>40908</v>
      </c>
      <c r="L3354" s="76">
        <v>772812</v>
      </c>
      <c r="M3354" s="76">
        <v>44204</v>
      </c>
      <c r="N3354" s="76">
        <v>1294</v>
      </c>
      <c r="O3354" s="76">
        <v>0</v>
      </c>
      <c r="P3354" s="76">
        <v>7229</v>
      </c>
      <c r="Q3354" s="76">
        <v>43670</v>
      </c>
      <c r="R3354" s="76">
        <v>0</v>
      </c>
    </row>
    <row r="3355" spans="1:18">
      <c r="A3355" s="82">
        <f t="shared" si="260"/>
        <v>577401202010</v>
      </c>
      <c r="B3355" s="82" t="str">
        <f t="shared" si="261"/>
        <v>57740120</v>
      </c>
      <c r="C3355" s="82">
        <f t="shared" si="262"/>
        <v>2010</v>
      </c>
      <c r="D3355" s="82">
        <f t="shared" si="263"/>
        <v>7721.17</v>
      </c>
      <c r="E3355" s="82">
        <f t="shared" si="264"/>
        <v>956.99</v>
      </c>
      <c r="F3355" s="82">
        <f t="array" ref="F3355">SUM(IF(M3355:N3355="-",0,M3355:N3355),IF(O3355="-",0,-O3355))/100</f>
        <v>444.35</v>
      </c>
      <c r="G3355" s="82">
        <f t="array" ref="G3355">SUM(IF(P3355="-",0,P3355),IF(R3355="-",0,R3355))/100</f>
        <v>76.83</v>
      </c>
      <c r="H3355" s="82">
        <f t="array" ref="H3355">SUM(IF(Q3355="-",0,Q3355))/100</f>
        <v>435.81</v>
      </c>
      <c r="I3355" s="76">
        <v>5774012</v>
      </c>
      <c r="J3355" s="76" t="s">
        <v>332</v>
      </c>
      <c r="K3355" s="77">
        <v>40543</v>
      </c>
      <c r="L3355" s="76">
        <v>772117</v>
      </c>
      <c r="M3355" s="76">
        <v>42652</v>
      </c>
      <c r="N3355" s="76">
        <v>1783</v>
      </c>
      <c r="O3355" s="76">
        <v>0</v>
      </c>
      <c r="P3355" s="76">
        <v>7223</v>
      </c>
      <c r="Q3355" s="76">
        <v>43581</v>
      </c>
      <c r="R3355" s="76">
        <v>460</v>
      </c>
    </row>
    <row r="3356" spans="1:18">
      <c r="A3356" s="82">
        <f t="shared" si="260"/>
        <v>577401202009</v>
      </c>
      <c r="B3356" s="82" t="str">
        <f t="shared" si="261"/>
        <v>57740120</v>
      </c>
      <c r="C3356" s="82">
        <f t="shared" si="262"/>
        <v>2009</v>
      </c>
      <c r="D3356" s="82">
        <f t="shared" si="263"/>
        <v>7719.28</v>
      </c>
      <c r="E3356" s="82">
        <f t="shared" si="264"/>
        <v>957.03</v>
      </c>
      <c r="F3356" s="82">
        <f t="array" ref="F3356">SUM(IF(M3356:N3356="-",0,M3356:N3356),IF(O3356="-",0,-O3356))/100</f>
        <v>444.72</v>
      </c>
      <c r="G3356" s="82">
        <f t="array" ref="G3356">SUM(IF(P3356="-",0,P3356),IF(R3356="-",0,R3356))/100</f>
        <v>76.92</v>
      </c>
      <c r="H3356" s="82">
        <f t="array" ref="H3356">SUM(IF(Q3356="-",0,Q3356))/100</f>
        <v>435.39</v>
      </c>
      <c r="I3356" s="76">
        <v>5774012</v>
      </c>
      <c r="J3356" s="76" t="s">
        <v>332</v>
      </c>
      <c r="K3356" s="77">
        <v>40178</v>
      </c>
      <c r="L3356" s="76">
        <v>771928</v>
      </c>
      <c r="M3356" s="76">
        <v>42513</v>
      </c>
      <c r="N3356" s="76">
        <v>1959</v>
      </c>
      <c r="O3356" s="76" t="s">
        <v>19</v>
      </c>
      <c r="P3356" s="76">
        <v>7232</v>
      </c>
      <c r="Q3356" s="76">
        <v>43539</v>
      </c>
      <c r="R3356" s="76">
        <v>460</v>
      </c>
    </row>
    <row r="3357" spans="1:18">
      <c r="A3357" s="82">
        <f t="shared" si="260"/>
        <v>577401202008</v>
      </c>
      <c r="B3357" s="82" t="str">
        <f t="shared" si="261"/>
        <v>57740120</v>
      </c>
      <c r="C3357" s="82">
        <f t="shared" si="262"/>
        <v>2008</v>
      </c>
      <c r="D3357" s="82">
        <f t="shared" si="263"/>
        <v>7717.07</v>
      </c>
      <c r="E3357" s="82">
        <f t="shared" si="264"/>
        <v>947.42000000000007</v>
      </c>
      <c r="F3357" s="82">
        <f t="array" ref="F3357">SUM(IF(M3357:N3357="-",0,M3357:N3357),IF(O3357="-",0,-O3357))/100</f>
        <v>433.55</v>
      </c>
      <c r="G3357" s="82">
        <f t="array" ref="G3357">SUM(IF(P3357="-",0,P3357),IF(R3357="-",0,R3357))/100</f>
        <v>77.67</v>
      </c>
      <c r="H3357" s="82">
        <f t="array" ref="H3357">SUM(IF(Q3357="-",0,Q3357))/100</f>
        <v>436.2</v>
      </c>
      <c r="I3357" s="76">
        <v>5774012</v>
      </c>
      <c r="J3357" s="76" t="s">
        <v>332</v>
      </c>
      <c r="K3357" s="77">
        <v>39813</v>
      </c>
      <c r="L3357" s="76">
        <v>771707</v>
      </c>
      <c r="M3357" s="76">
        <v>41399</v>
      </c>
      <c r="N3357" s="76">
        <v>1956</v>
      </c>
      <c r="O3357" s="76" t="s">
        <v>19</v>
      </c>
      <c r="P3357" s="76">
        <v>7308</v>
      </c>
      <c r="Q3357" s="76">
        <v>43620</v>
      </c>
      <c r="R3357" s="76">
        <v>459</v>
      </c>
    </row>
    <row r="3358" spans="1:18">
      <c r="A3358" s="82">
        <f t="shared" si="260"/>
        <v>577401202007</v>
      </c>
      <c r="B3358" s="82" t="str">
        <f t="shared" si="261"/>
        <v>57740120</v>
      </c>
      <c r="C3358" s="82">
        <f t="shared" si="262"/>
        <v>2007</v>
      </c>
      <c r="D3358" s="82">
        <f t="shared" si="263"/>
        <v>7715.12</v>
      </c>
      <c r="E3358" s="82">
        <f t="shared" si="264"/>
        <v>940.90000000000009</v>
      </c>
      <c r="F3358" s="82">
        <f t="array" ref="F3358">SUM(IF(M3358:N3358="-",0,M3358:N3358),IF(O3358="-",0,-O3358))/100</f>
        <v>430.04</v>
      </c>
      <c r="G3358" s="82">
        <f t="array" ref="G3358">SUM(IF(P3358="-",0,P3358),IF(R3358="-",0,R3358))/100</f>
        <v>74.73</v>
      </c>
      <c r="H3358" s="82">
        <f t="array" ref="H3358">SUM(IF(Q3358="-",0,Q3358))/100</f>
        <v>436.13</v>
      </c>
      <c r="I3358" s="76">
        <v>5774012</v>
      </c>
      <c r="J3358" s="76" t="s">
        <v>332</v>
      </c>
      <c r="K3358" s="77">
        <v>39447</v>
      </c>
      <c r="L3358" s="76">
        <v>771512</v>
      </c>
      <c r="M3358" s="76">
        <v>40864</v>
      </c>
      <c r="N3358" s="76">
        <v>2140</v>
      </c>
      <c r="O3358" s="76" t="s">
        <v>19</v>
      </c>
      <c r="P3358" s="76">
        <v>7014</v>
      </c>
      <c r="Q3358" s="76">
        <v>43613</v>
      </c>
      <c r="R3358" s="76">
        <v>459</v>
      </c>
    </row>
    <row r="3359" spans="1:18">
      <c r="A3359" s="82">
        <f t="shared" si="260"/>
        <v>577401202006</v>
      </c>
      <c r="B3359" s="82" t="str">
        <f t="shared" si="261"/>
        <v>57740120</v>
      </c>
      <c r="C3359" s="82">
        <f t="shared" si="262"/>
        <v>2006</v>
      </c>
      <c r="D3359" s="82">
        <f t="shared" si="263"/>
        <v>7714.43</v>
      </c>
      <c r="E3359" s="82">
        <f t="shared" si="264"/>
        <v>921.73</v>
      </c>
      <c r="F3359" s="82">
        <f t="array" ref="F3359">SUM(IF(M3359:N3359="-",0,M3359:N3359),IF(O3359="-",0,-O3359))/100</f>
        <v>415.04</v>
      </c>
      <c r="G3359" s="82">
        <f t="array" ref="G3359">SUM(IF(P3359="-",0,P3359),IF(R3359="-",0,R3359))/100</f>
        <v>72.489999999999995</v>
      </c>
      <c r="H3359" s="82">
        <f t="array" ref="H3359">SUM(IF(Q3359="-",0,Q3359))/100</f>
        <v>434.2</v>
      </c>
      <c r="I3359" s="76">
        <v>5774012</v>
      </c>
      <c r="J3359" s="76" t="s">
        <v>332</v>
      </c>
      <c r="K3359" s="77">
        <v>39082</v>
      </c>
      <c r="L3359" s="76">
        <v>771443</v>
      </c>
      <c r="M3359" s="76">
        <v>40194</v>
      </c>
      <c r="N3359" s="76">
        <v>1310</v>
      </c>
      <c r="O3359" s="76" t="s">
        <v>19</v>
      </c>
      <c r="P3359" s="76">
        <v>6790</v>
      </c>
      <c r="Q3359" s="76">
        <v>43420</v>
      </c>
      <c r="R3359" s="76">
        <v>459</v>
      </c>
    </row>
    <row r="3360" spans="1:18">
      <c r="A3360" s="82">
        <f t="shared" si="260"/>
        <v>577401602015</v>
      </c>
      <c r="B3360" s="82" t="str">
        <f t="shared" si="261"/>
        <v>57740160</v>
      </c>
      <c r="C3360" s="82">
        <f t="shared" si="262"/>
        <v>2015</v>
      </c>
      <c r="D3360" s="82">
        <f t="shared" si="263"/>
        <v>17099.09</v>
      </c>
      <c r="E3360" s="82">
        <f t="shared" si="264"/>
        <v>2130.71</v>
      </c>
      <c r="F3360" s="82">
        <f t="array" ref="F3360">SUM(IF(M3360:N3360="-",0,M3360:N3360),IF(O3360="-",0,-O3360))/100</f>
        <v>948.8</v>
      </c>
      <c r="G3360" s="82">
        <f t="array" ref="G3360">SUM(IF(P3360="-",0,P3360),IF(R3360="-",0,R3360))/100</f>
        <v>140.72</v>
      </c>
      <c r="H3360" s="82">
        <f t="array" ref="H3360">SUM(IF(Q3360="-",0,Q3360))/100</f>
        <v>1041.19</v>
      </c>
      <c r="I3360" s="76">
        <v>5774016</v>
      </c>
      <c r="J3360" s="76" t="s">
        <v>333</v>
      </c>
      <c r="K3360" s="77">
        <v>42369</v>
      </c>
      <c r="L3360" s="76">
        <v>1709909</v>
      </c>
      <c r="M3360" s="76">
        <v>90683</v>
      </c>
      <c r="N3360" s="76">
        <v>4197</v>
      </c>
      <c r="O3360" s="76">
        <v>0</v>
      </c>
      <c r="P3360" s="76">
        <v>12925</v>
      </c>
      <c r="Q3360" s="76">
        <v>104119</v>
      </c>
      <c r="R3360" s="76">
        <v>1147</v>
      </c>
    </row>
    <row r="3361" spans="1:18">
      <c r="A3361" s="82">
        <f t="shared" si="260"/>
        <v>577401602014</v>
      </c>
      <c r="B3361" s="82" t="str">
        <f t="shared" si="261"/>
        <v>57740160</v>
      </c>
      <c r="C3361" s="82">
        <f t="shared" si="262"/>
        <v>2014</v>
      </c>
      <c r="D3361" s="82">
        <f t="shared" si="263"/>
        <v>17099.09</v>
      </c>
      <c r="E3361" s="82">
        <f t="shared" si="264"/>
        <v>2117.52</v>
      </c>
      <c r="F3361" s="82">
        <f t="array" ref="F3361">SUM(IF(M3361:N3361="-",0,M3361:N3361),IF(O3361="-",0,-O3361))/100</f>
        <v>938.09</v>
      </c>
      <c r="G3361" s="82">
        <f t="array" ref="G3361">SUM(IF(P3361="-",0,P3361),IF(R3361="-",0,R3361))/100</f>
        <v>140.65</v>
      </c>
      <c r="H3361" s="82">
        <f t="array" ref="H3361">SUM(IF(Q3361="-",0,Q3361))/100</f>
        <v>1038.78</v>
      </c>
      <c r="I3361" s="76">
        <v>5774016</v>
      </c>
      <c r="J3361" s="76" t="s">
        <v>333</v>
      </c>
      <c r="K3361" s="77">
        <v>42004</v>
      </c>
      <c r="L3361" s="76">
        <v>1709909</v>
      </c>
      <c r="M3361" s="76">
        <v>90078</v>
      </c>
      <c r="N3361" s="76">
        <v>3731</v>
      </c>
      <c r="O3361" s="76" t="s">
        <v>19</v>
      </c>
      <c r="P3361" s="76">
        <v>12918</v>
      </c>
      <c r="Q3361" s="76">
        <v>103878</v>
      </c>
      <c r="R3361" s="76">
        <v>1147</v>
      </c>
    </row>
    <row r="3362" spans="1:18">
      <c r="A3362" s="82">
        <f t="shared" si="260"/>
        <v>577401602013</v>
      </c>
      <c r="B3362" s="82" t="str">
        <f t="shared" si="261"/>
        <v>57740160</v>
      </c>
      <c r="C3362" s="82">
        <f t="shared" si="262"/>
        <v>2013</v>
      </c>
      <c r="D3362" s="82">
        <f t="shared" si="263"/>
        <v>17099.099999999999</v>
      </c>
      <c r="E3362" s="82">
        <f t="shared" si="264"/>
        <v>2115.2799999999997</v>
      </c>
      <c r="F3362" s="82">
        <f t="array" ref="F3362">SUM(IF(M3362:N3362="-",0,M3362:N3362),IF(O3362="-",0,-O3362))/100</f>
        <v>934.68</v>
      </c>
      <c r="G3362" s="82">
        <f t="array" ref="G3362">SUM(IF(P3362="-",0,P3362),IF(R3362="-",0,R3362))/100</f>
        <v>142.11000000000001</v>
      </c>
      <c r="H3362" s="82">
        <f t="array" ref="H3362">SUM(IF(Q3362="-",0,Q3362))/100</f>
        <v>1038.49</v>
      </c>
      <c r="I3362" s="76">
        <v>5774016</v>
      </c>
      <c r="J3362" s="76" t="s">
        <v>333</v>
      </c>
      <c r="K3362" s="77">
        <v>41639</v>
      </c>
      <c r="L3362" s="76">
        <v>1709910</v>
      </c>
      <c r="M3362" s="76">
        <v>89766</v>
      </c>
      <c r="N3362" s="76">
        <v>3702</v>
      </c>
      <c r="O3362" s="76" t="s">
        <v>19</v>
      </c>
      <c r="P3362" s="76">
        <v>13064</v>
      </c>
      <c r="Q3362" s="76">
        <v>103849</v>
      </c>
      <c r="R3362" s="76">
        <v>1147</v>
      </c>
    </row>
    <row r="3363" spans="1:18">
      <c r="A3363" s="82">
        <f t="shared" si="260"/>
        <v>577401602012</v>
      </c>
      <c r="B3363" s="82" t="str">
        <f t="shared" si="261"/>
        <v>57740160</v>
      </c>
      <c r="C3363" s="82">
        <f t="shared" si="262"/>
        <v>2012</v>
      </c>
      <c r="D3363" s="82">
        <f t="shared" si="263"/>
        <v>17099.060000000001</v>
      </c>
      <c r="E3363" s="82">
        <f t="shared" si="264"/>
        <v>2099.4</v>
      </c>
      <c r="F3363" s="82">
        <f t="array" ref="F3363">SUM(IF(M3363:N3363="-",0,M3363:N3363),IF(O3363="-",0,-O3363))/100</f>
        <v>931.84</v>
      </c>
      <c r="G3363" s="82">
        <f t="array" ref="G3363">SUM(IF(P3363="-",0,P3363),IF(R3363="-",0,R3363))/100</f>
        <v>143.11000000000001</v>
      </c>
      <c r="H3363" s="82">
        <f t="array" ref="H3363">SUM(IF(Q3363="-",0,Q3363))/100</f>
        <v>1024.45</v>
      </c>
      <c r="I3363" s="76">
        <v>5774016</v>
      </c>
      <c r="J3363" s="76" t="s">
        <v>333</v>
      </c>
      <c r="K3363" s="77">
        <v>41274</v>
      </c>
      <c r="L3363" s="76">
        <v>1709906</v>
      </c>
      <c r="M3363" s="76">
        <v>90224</v>
      </c>
      <c r="N3363" s="76">
        <v>2960</v>
      </c>
      <c r="O3363" s="76">
        <v>0</v>
      </c>
      <c r="P3363" s="76">
        <v>13164</v>
      </c>
      <c r="Q3363" s="76">
        <v>102445</v>
      </c>
      <c r="R3363" s="76">
        <v>1147</v>
      </c>
    </row>
    <row r="3364" spans="1:18">
      <c r="A3364" s="82">
        <f t="shared" si="260"/>
        <v>577401602011</v>
      </c>
      <c r="B3364" s="82" t="str">
        <f t="shared" si="261"/>
        <v>57740160</v>
      </c>
      <c r="C3364" s="82">
        <f t="shared" si="262"/>
        <v>2011</v>
      </c>
      <c r="D3364" s="82">
        <f t="shared" si="263"/>
        <v>17099.060000000001</v>
      </c>
      <c r="E3364" s="82">
        <f t="shared" si="264"/>
        <v>2091.7200000000003</v>
      </c>
      <c r="F3364" s="82">
        <f t="array" ref="F3364">SUM(IF(M3364:N3364="-",0,M3364:N3364),IF(O3364="-",0,-O3364))/100</f>
        <v>939.02</v>
      </c>
      <c r="G3364" s="82">
        <f t="array" ref="G3364">SUM(IF(P3364="-",0,P3364),IF(R3364="-",0,R3364))/100</f>
        <v>131.91999999999999</v>
      </c>
      <c r="H3364" s="82">
        <f t="array" ref="H3364">SUM(IF(Q3364="-",0,Q3364))/100</f>
        <v>1020.78</v>
      </c>
      <c r="I3364" s="76">
        <v>5774016</v>
      </c>
      <c r="J3364" s="76" t="s">
        <v>333</v>
      </c>
      <c r="K3364" s="77">
        <v>40908</v>
      </c>
      <c r="L3364" s="76">
        <v>1709906</v>
      </c>
      <c r="M3364" s="76">
        <v>90855</v>
      </c>
      <c r="N3364" s="76">
        <v>3047</v>
      </c>
      <c r="O3364" s="76">
        <v>0</v>
      </c>
      <c r="P3364" s="76">
        <v>13192</v>
      </c>
      <c r="Q3364" s="76">
        <v>102078</v>
      </c>
      <c r="R3364" s="76">
        <v>0</v>
      </c>
    </row>
    <row r="3365" spans="1:18">
      <c r="A3365" s="82">
        <f t="shared" si="260"/>
        <v>577401602010</v>
      </c>
      <c r="B3365" s="82" t="str">
        <f t="shared" si="261"/>
        <v>57740160</v>
      </c>
      <c r="C3365" s="82">
        <f t="shared" si="262"/>
        <v>2010</v>
      </c>
      <c r="D3365" s="82">
        <f t="shared" si="263"/>
        <v>17087.099999999999</v>
      </c>
      <c r="E3365" s="82">
        <f t="shared" si="264"/>
        <v>2085.96</v>
      </c>
      <c r="F3365" s="82">
        <f t="array" ref="F3365">SUM(IF(M3365:N3365="-",0,M3365:N3365),IF(O3365="-",0,-O3365))/100</f>
        <v>922.01</v>
      </c>
      <c r="G3365" s="82">
        <f t="array" ref="G3365">SUM(IF(P3365="-",0,P3365),IF(R3365="-",0,R3365))/100</f>
        <v>143.46</v>
      </c>
      <c r="H3365" s="82">
        <f t="array" ref="H3365">SUM(IF(Q3365="-",0,Q3365))/100</f>
        <v>1020.49</v>
      </c>
      <c r="I3365" s="76">
        <v>5774016</v>
      </c>
      <c r="J3365" s="76" t="s">
        <v>333</v>
      </c>
      <c r="K3365" s="77">
        <v>40543</v>
      </c>
      <c r="L3365" s="76">
        <v>1708710</v>
      </c>
      <c r="M3365" s="76">
        <v>89314</v>
      </c>
      <c r="N3365" s="76">
        <v>2887</v>
      </c>
      <c r="O3365" s="76">
        <v>0</v>
      </c>
      <c r="P3365" s="76">
        <v>13197</v>
      </c>
      <c r="Q3365" s="76">
        <v>102049</v>
      </c>
      <c r="R3365" s="76">
        <v>1149</v>
      </c>
    </row>
    <row r="3366" spans="1:18">
      <c r="A3366" s="82">
        <f t="shared" si="260"/>
        <v>577401602009</v>
      </c>
      <c r="B3366" s="82" t="str">
        <f t="shared" si="261"/>
        <v>57740160</v>
      </c>
      <c r="C3366" s="82">
        <f t="shared" si="262"/>
        <v>2009</v>
      </c>
      <c r="D3366" s="82">
        <f t="shared" si="263"/>
        <v>17087.13</v>
      </c>
      <c r="E3366" s="82">
        <f t="shared" si="264"/>
        <v>2067.7200000000003</v>
      </c>
      <c r="F3366" s="82">
        <f t="array" ref="F3366">SUM(IF(M3366:N3366="-",0,M3366:N3366),IF(O3366="-",0,-O3366))/100</f>
        <v>915.01</v>
      </c>
      <c r="G3366" s="82">
        <f t="array" ref="G3366">SUM(IF(P3366="-",0,P3366),IF(R3366="-",0,R3366))/100</f>
        <v>135.46</v>
      </c>
      <c r="H3366" s="82">
        <f t="array" ref="H3366">SUM(IF(Q3366="-",0,Q3366))/100</f>
        <v>1017.25</v>
      </c>
      <c r="I3366" s="76">
        <v>5774016</v>
      </c>
      <c r="J3366" s="76" t="s">
        <v>333</v>
      </c>
      <c r="K3366" s="77">
        <v>40178</v>
      </c>
      <c r="L3366" s="76">
        <v>1708713</v>
      </c>
      <c r="M3366" s="76">
        <v>89050</v>
      </c>
      <c r="N3366" s="76">
        <v>2451</v>
      </c>
      <c r="O3366" s="76" t="s">
        <v>19</v>
      </c>
      <c r="P3366" s="76">
        <v>12408</v>
      </c>
      <c r="Q3366" s="76">
        <v>101725</v>
      </c>
      <c r="R3366" s="76">
        <v>1138</v>
      </c>
    </row>
    <row r="3367" spans="1:18">
      <c r="A3367" s="82">
        <f t="shared" si="260"/>
        <v>577401602008</v>
      </c>
      <c r="B3367" s="82" t="str">
        <f t="shared" si="261"/>
        <v>57740160</v>
      </c>
      <c r="C3367" s="82">
        <f t="shared" si="262"/>
        <v>2008</v>
      </c>
      <c r="D3367" s="82">
        <f t="shared" si="263"/>
        <v>17086.52</v>
      </c>
      <c r="E3367" s="82">
        <f t="shared" si="264"/>
        <v>2054.02</v>
      </c>
      <c r="F3367" s="82">
        <f t="array" ref="F3367">SUM(IF(M3367:N3367="-",0,M3367:N3367),IF(O3367="-",0,-O3367))/100</f>
        <v>915.57</v>
      </c>
      <c r="G3367" s="82">
        <f t="array" ref="G3367">SUM(IF(P3367="-",0,P3367),IF(R3367="-",0,R3367))/100</f>
        <v>126.84</v>
      </c>
      <c r="H3367" s="82">
        <f t="array" ref="H3367">SUM(IF(Q3367="-",0,Q3367))/100</f>
        <v>1011.61</v>
      </c>
      <c r="I3367" s="76">
        <v>5774016</v>
      </c>
      <c r="J3367" s="76" t="s">
        <v>333</v>
      </c>
      <c r="K3367" s="77">
        <v>39813</v>
      </c>
      <c r="L3367" s="76">
        <v>1708652</v>
      </c>
      <c r="M3367" s="76">
        <v>89099</v>
      </c>
      <c r="N3367" s="76">
        <v>2458</v>
      </c>
      <c r="O3367" s="76" t="s">
        <v>19</v>
      </c>
      <c r="P3367" s="76">
        <v>11547</v>
      </c>
      <c r="Q3367" s="76">
        <v>101161</v>
      </c>
      <c r="R3367" s="76">
        <v>1137</v>
      </c>
    </row>
    <row r="3368" spans="1:18">
      <c r="A3368" s="82">
        <f t="shared" si="260"/>
        <v>577401602007</v>
      </c>
      <c r="B3368" s="82" t="str">
        <f t="shared" si="261"/>
        <v>57740160</v>
      </c>
      <c r="C3368" s="82">
        <f t="shared" si="262"/>
        <v>2007</v>
      </c>
      <c r="D3368" s="82">
        <f t="shared" si="263"/>
        <v>17090.96</v>
      </c>
      <c r="E3368" s="82">
        <f t="shared" si="264"/>
        <v>2042.67</v>
      </c>
      <c r="F3368" s="82">
        <f t="array" ref="F3368">SUM(IF(M3368:N3368="-",0,M3368:N3368),IF(O3368="-",0,-O3368))/100</f>
        <v>907.69</v>
      </c>
      <c r="G3368" s="82">
        <f t="array" ref="G3368">SUM(IF(P3368="-",0,P3368),IF(R3368="-",0,R3368))/100</f>
        <v>129.88</v>
      </c>
      <c r="H3368" s="82">
        <f t="array" ref="H3368">SUM(IF(Q3368="-",0,Q3368))/100</f>
        <v>1005.1</v>
      </c>
      <c r="I3368" s="76">
        <v>5774016</v>
      </c>
      <c r="J3368" s="76" t="s">
        <v>333</v>
      </c>
      <c r="K3368" s="77">
        <v>39447</v>
      </c>
      <c r="L3368" s="76">
        <v>1709096</v>
      </c>
      <c r="M3368" s="76">
        <v>88387</v>
      </c>
      <c r="N3368" s="76">
        <v>2382</v>
      </c>
      <c r="O3368" s="76" t="s">
        <v>19</v>
      </c>
      <c r="P3368" s="76">
        <v>11866</v>
      </c>
      <c r="Q3368" s="76">
        <v>100510</v>
      </c>
      <c r="R3368" s="76">
        <v>1122</v>
      </c>
    </row>
    <row r="3369" spans="1:18">
      <c r="A3369" s="82">
        <f t="shared" si="260"/>
        <v>577401602006</v>
      </c>
      <c r="B3369" s="82" t="str">
        <f t="shared" si="261"/>
        <v>57740160</v>
      </c>
      <c r="C3369" s="82">
        <f t="shared" si="262"/>
        <v>2006</v>
      </c>
      <c r="D3369" s="82">
        <f t="shared" si="263"/>
        <v>17090.62</v>
      </c>
      <c r="E3369" s="82">
        <f t="shared" si="264"/>
        <v>2038.67</v>
      </c>
      <c r="F3369" s="82">
        <f t="array" ref="F3369">SUM(IF(M3369:N3369="-",0,M3369:N3369),IF(O3369="-",0,-O3369))/100</f>
        <v>904.69</v>
      </c>
      <c r="G3369" s="82">
        <f t="array" ref="G3369">SUM(IF(P3369="-",0,P3369),IF(R3369="-",0,R3369))/100</f>
        <v>121.81</v>
      </c>
      <c r="H3369" s="82">
        <f t="array" ref="H3369">SUM(IF(Q3369="-",0,Q3369))/100</f>
        <v>1012.17</v>
      </c>
      <c r="I3369" s="76">
        <v>5774016</v>
      </c>
      <c r="J3369" s="76" t="s">
        <v>333</v>
      </c>
      <c r="K3369" s="77">
        <v>39082</v>
      </c>
      <c r="L3369" s="76">
        <v>1709062</v>
      </c>
      <c r="M3369" s="76">
        <v>87873</v>
      </c>
      <c r="N3369" s="76">
        <v>2596</v>
      </c>
      <c r="O3369" s="76" t="s">
        <v>19</v>
      </c>
      <c r="P3369" s="76">
        <v>11064</v>
      </c>
      <c r="Q3369" s="76">
        <v>101217</v>
      </c>
      <c r="R3369" s="76">
        <v>1117</v>
      </c>
    </row>
    <row r="3370" spans="1:18">
      <c r="A3370" s="82">
        <f t="shared" si="260"/>
        <v>577402002015</v>
      </c>
      <c r="B3370" s="82" t="str">
        <f t="shared" si="261"/>
        <v>57740200</v>
      </c>
      <c r="C3370" s="82">
        <f t="shared" si="262"/>
        <v>2015</v>
      </c>
      <c r="D3370" s="82">
        <f t="shared" si="263"/>
        <v>15728.3</v>
      </c>
      <c r="E3370" s="82">
        <f t="shared" si="264"/>
        <v>2627.15</v>
      </c>
      <c r="F3370" s="82">
        <f t="array" ref="F3370">SUM(IF(M3370:N3370="-",0,M3370:N3370),IF(O3370="-",0,-O3370))/100</f>
        <v>1485.35</v>
      </c>
      <c r="G3370" s="82">
        <f t="array" ref="G3370">SUM(IF(P3370="-",0,P3370),IF(R3370="-",0,R3370))/100</f>
        <v>225.48</v>
      </c>
      <c r="H3370" s="82">
        <f t="array" ref="H3370">SUM(IF(Q3370="-",0,Q3370))/100</f>
        <v>916.32</v>
      </c>
      <c r="I3370" s="76">
        <v>5774020</v>
      </c>
      <c r="J3370" s="76" t="s">
        <v>334</v>
      </c>
      <c r="K3370" s="77">
        <v>42369</v>
      </c>
      <c r="L3370" s="76">
        <v>1572830</v>
      </c>
      <c r="M3370" s="76">
        <v>146117</v>
      </c>
      <c r="N3370" s="76">
        <v>5592</v>
      </c>
      <c r="O3370" s="76">
        <v>3174</v>
      </c>
      <c r="P3370" s="76">
        <v>21689</v>
      </c>
      <c r="Q3370" s="76">
        <v>91632</v>
      </c>
      <c r="R3370" s="76">
        <v>859</v>
      </c>
    </row>
    <row r="3371" spans="1:18">
      <c r="A3371" s="82">
        <f t="shared" si="260"/>
        <v>577402002014</v>
      </c>
      <c r="B3371" s="82" t="str">
        <f t="shared" si="261"/>
        <v>57740200</v>
      </c>
      <c r="C3371" s="82">
        <f t="shared" si="262"/>
        <v>2014</v>
      </c>
      <c r="D3371" s="82">
        <f t="shared" si="263"/>
        <v>15728.3</v>
      </c>
      <c r="E3371" s="82">
        <f t="shared" si="264"/>
        <v>2616.1</v>
      </c>
      <c r="F3371" s="82">
        <f t="array" ref="F3371">SUM(IF(M3371:N3371="-",0,M3371:N3371),IF(O3371="-",0,-O3371))/100</f>
        <v>1471.46</v>
      </c>
      <c r="G3371" s="82">
        <f t="array" ref="G3371">SUM(IF(P3371="-",0,P3371),IF(R3371="-",0,R3371))/100</f>
        <v>227.02</v>
      </c>
      <c r="H3371" s="82">
        <f t="array" ref="H3371">SUM(IF(Q3371="-",0,Q3371))/100</f>
        <v>917.62</v>
      </c>
      <c r="I3371" s="76">
        <v>5774020</v>
      </c>
      <c r="J3371" s="76" t="s">
        <v>334</v>
      </c>
      <c r="K3371" s="77">
        <v>42004</v>
      </c>
      <c r="L3371" s="76">
        <v>1572830</v>
      </c>
      <c r="M3371" s="76">
        <v>144632</v>
      </c>
      <c r="N3371" s="76">
        <v>5067</v>
      </c>
      <c r="O3371" s="76">
        <v>2553</v>
      </c>
      <c r="P3371" s="76">
        <v>21843</v>
      </c>
      <c r="Q3371" s="76">
        <v>91762</v>
      </c>
      <c r="R3371" s="76">
        <v>859</v>
      </c>
    </row>
    <row r="3372" spans="1:18">
      <c r="A3372" s="82">
        <f t="shared" si="260"/>
        <v>577402002013</v>
      </c>
      <c r="B3372" s="82" t="str">
        <f t="shared" si="261"/>
        <v>57740200</v>
      </c>
      <c r="C3372" s="82">
        <f t="shared" si="262"/>
        <v>2013</v>
      </c>
      <c r="D3372" s="82">
        <f t="shared" si="263"/>
        <v>15728.3</v>
      </c>
      <c r="E3372" s="82">
        <f t="shared" si="264"/>
        <v>2671.53</v>
      </c>
      <c r="F3372" s="82">
        <f t="array" ref="F3372">SUM(IF(M3372:N3372="-",0,M3372:N3372),IF(O3372="-",0,-O3372))/100</f>
        <v>1430.65</v>
      </c>
      <c r="G3372" s="82">
        <f t="array" ref="G3372">SUM(IF(P3372="-",0,P3372),IF(R3372="-",0,R3372))/100</f>
        <v>294.16000000000003</v>
      </c>
      <c r="H3372" s="82">
        <f t="array" ref="H3372">SUM(IF(Q3372="-",0,Q3372))/100</f>
        <v>946.72</v>
      </c>
      <c r="I3372" s="76">
        <v>5774020</v>
      </c>
      <c r="J3372" s="76" t="s">
        <v>334</v>
      </c>
      <c r="K3372" s="77">
        <v>41639</v>
      </c>
      <c r="L3372" s="76">
        <v>1572830</v>
      </c>
      <c r="M3372" s="76">
        <v>140578</v>
      </c>
      <c r="N3372" s="76">
        <v>5473</v>
      </c>
      <c r="O3372" s="76">
        <v>2986</v>
      </c>
      <c r="P3372" s="76">
        <v>28557</v>
      </c>
      <c r="Q3372" s="76">
        <v>94672</v>
      </c>
      <c r="R3372" s="76">
        <v>859</v>
      </c>
    </row>
    <row r="3373" spans="1:18">
      <c r="A3373" s="82">
        <f t="shared" si="260"/>
        <v>577402002012</v>
      </c>
      <c r="B3373" s="82" t="str">
        <f t="shared" si="261"/>
        <v>57740200</v>
      </c>
      <c r="C3373" s="82">
        <f t="shared" si="262"/>
        <v>2012</v>
      </c>
      <c r="D3373" s="82">
        <f t="shared" si="263"/>
        <v>15728.3</v>
      </c>
      <c r="E3373" s="82">
        <f t="shared" si="264"/>
        <v>2644.2799999999997</v>
      </c>
      <c r="F3373" s="82">
        <f t="array" ref="F3373">SUM(IF(M3373:N3373="-",0,M3373:N3373),IF(O3373="-",0,-O3373))/100</f>
        <v>1407.98</v>
      </c>
      <c r="G3373" s="82">
        <f t="array" ref="G3373">SUM(IF(P3373="-",0,P3373),IF(R3373="-",0,R3373))/100</f>
        <v>299.3</v>
      </c>
      <c r="H3373" s="82">
        <f t="array" ref="H3373">SUM(IF(Q3373="-",0,Q3373))/100</f>
        <v>937</v>
      </c>
      <c r="I3373" s="76">
        <v>5774020</v>
      </c>
      <c r="J3373" s="76" t="s">
        <v>334</v>
      </c>
      <c r="K3373" s="77">
        <v>41274</v>
      </c>
      <c r="L3373" s="76">
        <v>1572830</v>
      </c>
      <c r="M3373" s="76">
        <v>138529</v>
      </c>
      <c r="N3373" s="76">
        <v>5341</v>
      </c>
      <c r="O3373" s="76">
        <v>3072</v>
      </c>
      <c r="P3373" s="76">
        <v>29072</v>
      </c>
      <c r="Q3373" s="76">
        <v>93700</v>
      </c>
      <c r="R3373" s="76">
        <v>858</v>
      </c>
    </row>
    <row r="3374" spans="1:18">
      <c r="A3374" s="82">
        <f t="shared" si="260"/>
        <v>577402002011</v>
      </c>
      <c r="B3374" s="82" t="str">
        <f t="shared" si="261"/>
        <v>57740200</v>
      </c>
      <c r="C3374" s="82">
        <f t="shared" si="262"/>
        <v>2011</v>
      </c>
      <c r="D3374" s="82">
        <f t="shared" si="263"/>
        <v>15728.3</v>
      </c>
      <c r="E3374" s="82">
        <f t="shared" si="264"/>
        <v>2635.74</v>
      </c>
      <c r="F3374" s="82">
        <f t="array" ref="F3374">SUM(IF(M3374:N3374="-",0,M3374:N3374),IF(O3374="-",0,-O3374))/100</f>
        <v>1405.75</v>
      </c>
      <c r="G3374" s="82">
        <f t="array" ref="G3374">SUM(IF(P3374="-",0,P3374),IF(R3374="-",0,R3374))/100</f>
        <v>293.18</v>
      </c>
      <c r="H3374" s="82">
        <f t="array" ref="H3374">SUM(IF(Q3374="-",0,Q3374))/100</f>
        <v>936.81</v>
      </c>
      <c r="I3374" s="76">
        <v>5774020</v>
      </c>
      <c r="J3374" s="76" t="s">
        <v>334</v>
      </c>
      <c r="K3374" s="77">
        <v>40908</v>
      </c>
      <c r="L3374" s="76">
        <v>1572830</v>
      </c>
      <c r="M3374" s="76">
        <v>138366</v>
      </c>
      <c r="N3374" s="76">
        <v>4710</v>
      </c>
      <c r="O3374" s="76">
        <v>2501</v>
      </c>
      <c r="P3374" s="76">
        <v>29318</v>
      </c>
      <c r="Q3374" s="76">
        <v>93681</v>
      </c>
      <c r="R3374" s="76">
        <v>0</v>
      </c>
    </row>
    <row r="3375" spans="1:18">
      <c r="A3375" s="82">
        <f t="shared" si="260"/>
        <v>577402002010</v>
      </c>
      <c r="B3375" s="82" t="str">
        <f t="shared" si="261"/>
        <v>57740200</v>
      </c>
      <c r="C3375" s="82">
        <f t="shared" si="262"/>
        <v>2010</v>
      </c>
      <c r="D3375" s="82">
        <f t="shared" si="263"/>
        <v>15727.06</v>
      </c>
      <c r="E3375" s="82">
        <f t="shared" si="264"/>
        <v>2608.52</v>
      </c>
      <c r="F3375" s="82">
        <f t="array" ref="F3375">SUM(IF(M3375:N3375="-",0,M3375:N3375),IF(O3375="-",0,-O3375))/100</f>
        <v>1375.51</v>
      </c>
      <c r="G3375" s="82">
        <f t="array" ref="G3375">SUM(IF(P3375="-",0,P3375),IF(R3375="-",0,R3375))/100</f>
        <v>300.16000000000003</v>
      </c>
      <c r="H3375" s="82">
        <f t="array" ref="H3375">SUM(IF(Q3375="-",0,Q3375))/100</f>
        <v>932.85</v>
      </c>
      <c r="I3375" s="76">
        <v>5774020</v>
      </c>
      <c r="J3375" s="76" t="s">
        <v>334</v>
      </c>
      <c r="K3375" s="77">
        <v>40543</v>
      </c>
      <c r="L3375" s="76">
        <v>1572706</v>
      </c>
      <c r="M3375" s="76">
        <v>134604</v>
      </c>
      <c r="N3375" s="76">
        <v>5448</v>
      </c>
      <c r="O3375" s="76">
        <v>2501</v>
      </c>
      <c r="P3375" s="76">
        <v>29151</v>
      </c>
      <c r="Q3375" s="76">
        <v>93285</v>
      </c>
      <c r="R3375" s="76">
        <v>865</v>
      </c>
    </row>
    <row r="3376" spans="1:18">
      <c r="A3376" s="82">
        <f t="shared" si="260"/>
        <v>577402002009</v>
      </c>
      <c r="B3376" s="82" t="str">
        <f t="shared" si="261"/>
        <v>57740200</v>
      </c>
      <c r="C3376" s="82">
        <f t="shared" si="262"/>
        <v>2009</v>
      </c>
      <c r="D3376" s="82">
        <f t="shared" si="263"/>
        <v>15727.06</v>
      </c>
      <c r="E3376" s="82">
        <f t="shared" si="264"/>
        <v>2582.38</v>
      </c>
      <c r="F3376" s="82">
        <f t="array" ref="F3376">SUM(IF(M3376:N3376="-",0,M3376:N3376),IF(O3376="-",0,-O3376))/100</f>
        <v>1347.7</v>
      </c>
      <c r="G3376" s="82">
        <f t="array" ref="G3376">SUM(IF(P3376="-",0,P3376),IF(R3376="-",0,R3376))/100</f>
        <v>302.01</v>
      </c>
      <c r="H3376" s="82">
        <f t="array" ref="H3376">SUM(IF(Q3376="-",0,Q3376))/100</f>
        <v>932.67</v>
      </c>
      <c r="I3376" s="76">
        <v>5774020</v>
      </c>
      <c r="J3376" s="76" t="s">
        <v>334</v>
      </c>
      <c r="K3376" s="77">
        <v>40178</v>
      </c>
      <c r="L3376" s="76">
        <v>1572706</v>
      </c>
      <c r="M3376" s="76">
        <v>131892</v>
      </c>
      <c r="N3376" s="76">
        <v>5615</v>
      </c>
      <c r="O3376" s="76">
        <v>2737</v>
      </c>
      <c r="P3376" s="76">
        <v>29342</v>
      </c>
      <c r="Q3376" s="76">
        <v>93267</v>
      </c>
      <c r="R3376" s="76">
        <v>859</v>
      </c>
    </row>
    <row r="3377" spans="1:18">
      <c r="A3377" s="82">
        <f t="shared" si="260"/>
        <v>577402002008</v>
      </c>
      <c r="B3377" s="82" t="str">
        <f t="shared" si="261"/>
        <v>57740200</v>
      </c>
      <c r="C3377" s="82">
        <f t="shared" si="262"/>
        <v>2008</v>
      </c>
      <c r="D3377" s="82">
        <f t="shared" si="263"/>
        <v>15726.96</v>
      </c>
      <c r="E3377" s="82">
        <f t="shared" si="264"/>
        <v>2564.06</v>
      </c>
      <c r="F3377" s="82">
        <f t="array" ref="F3377">SUM(IF(M3377:N3377="-",0,M3377:N3377),IF(O3377="-",0,-O3377))/100</f>
        <v>1333.27</v>
      </c>
      <c r="G3377" s="82">
        <f t="array" ref="G3377">SUM(IF(P3377="-",0,P3377),IF(R3377="-",0,R3377))/100</f>
        <v>300.26</v>
      </c>
      <c r="H3377" s="82">
        <f t="array" ref="H3377">SUM(IF(Q3377="-",0,Q3377))/100</f>
        <v>930.53</v>
      </c>
      <c r="I3377" s="76">
        <v>5774020</v>
      </c>
      <c r="J3377" s="76" t="s">
        <v>334</v>
      </c>
      <c r="K3377" s="77">
        <v>39813</v>
      </c>
      <c r="L3377" s="76">
        <v>1572696</v>
      </c>
      <c r="M3377" s="76">
        <v>130225</v>
      </c>
      <c r="N3377" s="76">
        <v>5955</v>
      </c>
      <c r="O3377" s="76">
        <v>2853</v>
      </c>
      <c r="P3377" s="76">
        <v>29143</v>
      </c>
      <c r="Q3377" s="76">
        <v>93053</v>
      </c>
      <c r="R3377" s="76">
        <v>883</v>
      </c>
    </row>
    <row r="3378" spans="1:18">
      <c r="A3378" s="82">
        <f t="shared" si="260"/>
        <v>577402002007</v>
      </c>
      <c r="B3378" s="82" t="str">
        <f t="shared" si="261"/>
        <v>57740200</v>
      </c>
      <c r="C3378" s="82">
        <f t="shared" si="262"/>
        <v>2007</v>
      </c>
      <c r="D3378" s="82">
        <f t="shared" si="263"/>
        <v>15726.57</v>
      </c>
      <c r="E3378" s="82">
        <f t="shared" si="264"/>
        <v>2542.86</v>
      </c>
      <c r="F3378" s="82">
        <f t="array" ref="F3378">SUM(IF(M3378:N3378="-",0,M3378:N3378),IF(O3378="-",0,-O3378))/100</f>
        <v>1322.18</v>
      </c>
      <c r="G3378" s="82">
        <f t="array" ref="G3378">SUM(IF(P3378="-",0,P3378),IF(R3378="-",0,R3378))/100</f>
        <v>291.10000000000002</v>
      </c>
      <c r="H3378" s="82">
        <f t="array" ref="H3378">SUM(IF(Q3378="-",0,Q3378))/100</f>
        <v>929.58</v>
      </c>
      <c r="I3378" s="76">
        <v>5774020</v>
      </c>
      <c r="J3378" s="76" t="s">
        <v>334</v>
      </c>
      <c r="K3378" s="77">
        <v>39447</v>
      </c>
      <c r="L3378" s="76">
        <v>1572657</v>
      </c>
      <c r="M3378" s="76">
        <v>128657</v>
      </c>
      <c r="N3378" s="76">
        <v>6037</v>
      </c>
      <c r="O3378" s="76">
        <v>2476</v>
      </c>
      <c r="P3378" s="76">
        <v>28252</v>
      </c>
      <c r="Q3378" s="76">
        <v>92958</v>
      </c>
      <c r="R3378" s="76">
        <v>858</v>
      </c>
    </row>
    <row r="3379" spans="1:18">
      <c r="A3379" s="82">
        <f t="shared" si="260"/>
        <v>577402002006</v>
      </c>
      <c r="B3379" s="82" t="str">
        <f t="shared" si="261"/>
        <v>57740200</v>
      </c>
      <c r="C3379" s="82">
        <f t="shared" si="262"/>
        <v>2006</v>
      </c>
      <c r="D3379" s="82">
        <f t="shared" si="263"/>
        <v>15726.59</v>
      </c>
      <c r="E3379" s="82">
        <f t="shared" si="264"/>
        <v>2538.3199999999997</v>
      </c>
      <c r="F3379" s="82">
        <f t="array" ref="F3379">SUM(IF(M3379:N3379="-",0,M3379:N3379),IF(O3379="-",0,-O3379))/100</f>
        <v>1313.83</v>
      </c>
      <c r="G3379" s="82">
        <f t="array" ref="G3379">SUM(IF(P3379="-",0,P3379),IF(R3379="-",0,R3379))/100</f>
        <v>295.22000000000003</v>
      </c>
      <c r="H3379" s="82">
        <f t="array" ref="H3379">SUM(IF(Q3379="-",0,Q3379))/100</f>
        <v>929.27</v>
      </c>
      <c r="I3379" s="76">
        <v>5774020</v>
      </c>
      <c r="J3379" s="76" t="s">
        <v>334</v>
      </c>
      <c r="K3379" s="77">
        <v>39082</v>
      </c>
      <c r="L3379" s="76">
        <v>1572659</v>
      </c>
      <c r="M3379" s="76">
        <v>127822</v>
      </c>
      <c r="N3379" s="76">
        <v>6037</v>
      </c>
      <c r="O3379" s="76">
        <v>2476</v>
      </c>
      <c r="P3379" s="76">
        <v>28664</v>
      </c>
      <c r="Q3379" s="76">
        <v>92927</v>
      </c>
      <c r="R3379" s="76">
        <v>858</v>
      </c>
    </row>
    <row r="3380" spans="1:18">
      <c r="A3380" s="82">
        <f t="shared" si="260"/>
        <v>577402402015</v>
      </c>
      <c r="B3380" s="82" t="str">
        <f t="shared" si="261"/>
        <v>57740240</v>
      </c>
      <c r="C3380" s="82">
        <f t="shared" si="262"/>
        <v>2015</v>
      </c>
      <c r="D3380" s="82">
        <f t="shared" si="263"/>
        <v>7074.33</v>
      </c>
      <c r="E3380" s="82">
        <f t="shared" si="264"/>
        <v>1138.8800000000001</v>
      </c>
      <c r="F3380" s="82">
        <f t="array" ref="F3380">SUM(IF(M3380:N3380="-",0,M3380:N3380),IF(O3380="-",0,-O3380))/100</f>
        <v>662.29</v>
      </c>
      <c r="G3380" s="82">
        <f t="array" ref="G3380">SUM(IF(P3380="-",0,P3380),IF(R3380="-",0,R3380))/100</f>
        <v>101.11</v>
      </c>
      <c r="H3380" s="82">
        <f t="array" ref="H3380">SUM(IF(Q3380="-",0,Q3380))/100</f>
        <v>375.48</v>
      </c>
      <c r="I3380" s="76">
        <v>5774024</v>
      </c>
      <c r="J3380" s="76" t="s">
        <v>335</v>
      </c>
      <c r="K3380" s="77">
        <v>42369</v>
      </c>
      <c r="L3380" s="76">
        <v>707433</v>
      </c>
      <c r="M3380" s="76">
        <v>65394</v>
      </c>
      <c r="N3380" s="76">
        <v>1451</v>
      </c>
      <c r="O3380" s="76">
        <v>616</v>
      </c>
      <c r="P3380" s="76">
        <v>9501</v>
      </c>
      <c r="Q3380" s="76">
        <v>37548</v>
      </c>
      <c r="R3380" s="76">
        <v>610</v>
      </c>
    </row>
    <row r="3381" spans="1:18">
      <c r="A3381" s="82">
        <f t="shared" si="260"/>
        <v>577402402014</v>
      </c>
      <c r="B3381" s="82" t="str">
        <f t="shared" si="261"/>
        <v>57740240</v>
      </c>
      <c r="C3381" s="82">
        <f t="shared" si="262"/>
        <v>2014</v>
      </c>
      <c r="D3381" s="82">
        <f t="shared" si="263"/>
        <v>7074.33</v>
      </c>
      <c r="E3381" s="82">
        <f t="shared" si="264"/>
        <v>1137.6600000000001</v>
      </c>
      <c r="F3381" s="82">
        <f t="array" ref="F3381">SUM(IF(M3381:N3381="-",0,M3381:N3381),IF(O3381="-",0,-O3381))/100</f>
        <v>654.83000000000004</v>
      </c>
      <c r="G3381" s="82">
        <f t="array" ref="G3381">SUM(IF(P3381="-",0,P3381),IF(R3381="-",0,R3381))/100</f>
        <v>104.17</v>
      </c>
      <c r="H3381" s="82">
        <f t="array" ref="H3381">SUM(IF(Q3381="-",0,Q3381))/100</f>
        <v>378.66</v>
      </c>
      <c r="I3381" s="76">
        <v>5774024</v>
      </c>
      <c r="J3381" s="76" t="s">
        <v>335</v>
      </c>
      <c r="K3381" s="77">
        <v>42004</v>
      </c>
      <c r="L3381" s="76">
        <v>707433</v>
      </c>
      <c r="M3381" s="76">
        <v>64614</v>
      </c>
      <c r="N3381" s="76">
        <v>1485</v>
      </c>
      <c r="O3381" s="76">
        <v>616</v>
      </c>
      <c r="P3381" s="76">
        <v>9807</v>
      </c>
      <c r="Q3381" s="76">
        <v>37866</v>
      </c>
      <c r="R3381" s="76">
        <v>610</v>
      </c>
    </row>
    <row r="3382" spans="1:18">
      <c r="A3382" s="82">
        <f t="shared" si="260"/>
        <v>577402402013</v>
      </c>
      <c r="B3382" s="82" t="str">
        <f t="shared" si="261"/>
        <v>57740240</v>
      </c>
      <c r="C3382" s="82">
        <f t="shared" si="262"/>
        <v>2013</v>
      </c>
      <c r="D3382" s="82">
        <f t="shared" si="263"/>
        <v>7074.33</v>
      </c>
      <c r="E3382" s="82">
        <f t="shared" si="264"/>
        <v>1137.6399999999999</v>
      </c>
      <c r="F3382" s="82">
        <f t="array" ref="F3382">SUM(IF(M3382:N3382="-",0,M3382:N3382),IF(O3382="-",0,-O3382))/100</f>
        <v>653.36</v>
      </c>
      <c r="G3382" s="82">
        <f t="array" ref="G3382">SUM(IF(P3382="-",0,P3382),IF(R3382="-",0,R3382))/100</f>
        <v>106.03</v>
      </c>
      <c r="H3382" s="82">
        <f t="array" ref="H3382">SUM(IF(Q3382="-",0,Q3382))/100</f>
        <v>378.25</v>
      </c>
      <c r="I3382" s="76">
        <v>5774024</v>
      </c>
      <c r="J3382" s="76" t="s">
        <v>335</v>
      </c>
      <c r="K3382" s="77">
        <v>41639</v>
      </c>
      <c r="L3382" s="76">
        <v>707433</v>
      </c>
      <c r="M3382" s="76">
        <v>64445</v>
      </c>
      <c r="N3382" s="76">
        <v>1708</v>
      </c>
      <c r="O3382" s="76">
        <v>817</v>
      </c>
      <c r="P3382" s="76">
        <v>9992</v>
      </c>
      <c r="Q3382" s="76">
        <v>37825</v>
      </c>
      <c r="R3382" s="76">
        <v>611</v>
      </c>
    </row>
    <row r="3383" spans="1:18">
      <c r="A3383" s="82">
        <f t="shared" si="260"/>
        <v>577402402012</v>
      </c>
      <c r="B3383" s="82" t="str">
        <f t="shared" si="261"/>
        <v>57740240</v>
      </c>
      <c r="C3383" s="82">
        <f t="shared" si="262"/>
        <v>2012</v>
      </c>
      <c r="D3383" s="82">
        <f t="shared" si="263"/>
        <v>7074.33</v>
      </c>
      <c r="E3383" s="82">
        <f t="shared" si="264"/>
        <v>1135.3499999999999</v>
      </c>
      <c r="F3383" s="82">
        <f t="array" ref="F3383">SUM(IF(M3383:N3383="-",0,M3383:N3383),IF(O3383="-",0,-O3383))/100</f>
        <v>651.04</v>
      </c>
      <c r="G3383" s="82">
        <f t="array" ref="G3383">SUM(IF(P3383="-",0,P3383),IF(R3383="-",0,R3383))/100</f>
        <v>106.32</v>
      </c>
      <c r="H3383" s="82">
        <f t="array" ref="H3383">SUM(IF(Q3383="-",0,Q3383))/100</f>
        <v>377.99</v>
      </c>
      <c r="I3383" s="76">
        <v>5774024</v>
      </c>
      <c r="J3383" s="76" t="s">
        <v>335</v>
      </c>
      <c r="K3383" s="77">
        <v>41274</v>
      </c>
      <c r="L3383" s="76">
        <v>707433</v>
      </c>
      <c r="M3383" s="76">
        <v>64201</v>
      </c>
      <c r="N3383" s="76">
        <v>1720</v>
      </c>
      <c r="O3383" s="76">
        <v>817</v>
      </c>
      <c r="P3383" s="76">
        <v>10021</v>
      </c>
      <c r="Q3383" s="76">
        <v>37799</v>
      </c>
      <c r="R3383" s="76">
        <v>611</v>
      </c>
    </row>
    <row r="3384" spans="1:18">
      <c r="A3384" s="82">
        <f t="shared" si="260"/>
        <v>577402402011</v>
      </c>
      <c r="B3384" s="82" t="str">
        <f t="shared" si="261"/>
        <v>57740240</v>
      </c>
      <c r="C3384" s="82">
        <f t="shared" si="262"/>
        <v>2011</v>
      </c>
      <c r="D3384" s="82">
        <f t="shared" si="263"/>
        <v>7074.33</v>
      </c>
      <c r="E3384" s="82">
        <f t="shared" si="264"/>
        <v>1128.2</v>
      </c>
      <c r="F3384" s="82">
        <f t="array" ref="F3384">SUM(IF(M3384:N3384="-",0,M3384:N3384),IF(O3384="-",0,-O3384))/100</f>
        <v>650.29</v>
      </c>
      <c r="G3384" s="82">
        <f t="array" ref="G3384">SUM(IF(P3384="-",0,P3384),IF(R3384="-",0,R3384))/100</f>
        <v>100.47</v>
      </c>
      <c r="H3384" s="82">
        <f t="array" ref="H3384">SUM(IF(Q3384="-",0,Q3384))/100</f>
        <v>377.44</v>
      </c>
      <c r="I3384" s="76">
        <v>5774024</v>
      </c>
      <c r="J3384" s="76" t="s">
        <v>335</v>
      </c>
      <c r="K3384" s="77">
        <v>40908</v>
      </c>
      <c r="L3384" s="76">
        <v>707433</v>
      </c>
      <c r="M3384" s="76">
        <v>64126</v>
      </c>
      <c r="N3384" s="76">
        <v>1720</v>
      </c>
      <c r="O3384" s="76">
        <v>817</v>
      </c>
      <c r="P3384" s="76">
        <v>10047</v>
      </c>
      <c r="Q3384" s="76">
        <v>37744</v>
      </c>
      <c r="R3384" s="76">
        <v>0</v>
      </c>
    </row>
    <row r="3385" spans="1:18">
      <c r="A3385" s="82">
        <f t="shared" si="260"/>
        <v>577402402010</v>
      </c>
      <c r="B3385" s="82" t="str">
        <f t="shared" si="261"/>
        <v>57740240</v>
      </c>
      <c r="C3385" s="82">
        <f t="shared" si="262"/>
        <v>2010</v>
      </c>
      <c r="D3385" s="82">
        <f t="shared" si="263"/>
        <v>7074.47</v>
      </c>
      <c r="E3385" s="82">
        <f t="shared" si="264"/>
        <v>1126.21</v>
      </c>
      <c r="F3385" s="82">
        <f t="array" ref="F3385">SUM(IF(M3385:N3385="-",0,M3385:N3385),IF(O3385="-",0,-O3385))/100</f>
        <v>641.91</v>
      </c>
      <c r="G3385" s="82">
        <f t="array" ref="G3385">SUM(IF(P3385="-",0,P3385),IF(R3385="-",0,R3385))/100</f>
        <v>107.51</v>
      </c>
      <c r="H3385" s="82">
        <f t="array" ref="H3385">SUM(IF(Q3385="-",0,Q3385))/100</f>
        <v>376.79</v>
      </c>
      <c r="I3385" s="76">
        <v>5774024</v>
      </c>
      <c r="J3385" s="76" t="s">
        <v>335</v>
      </c>
      <c r="K3385" s="77">
        <v>40543</v>
      </c>
      <c r="L3385" s="76">
        <v>707447</v>
      </c>
      <c r="M3385" s="76">
        <v>63258</v>
      </c>
      <c r="N3385" s="76">
        <v>1750</v>
      </c>
      <c r="O3385" s="76">
        <v>817</v>
      </c>
      <c r="P3385" s="76">
        <v>10140</v>
      </c>
      <c r="Q3385" s="76">
        <v>37679</v>
      </c>
      <c r="R3385" s="76">
        <v>611</v>
      </c>
    </row>
    <row r="3386" spans="1:18">
      <c r="A3386" s="82">
        <f t="shared" si="260"/>
        <v>577402402009</v>
      </c>
      <c r="B3386" s="82" t="str">
        <f t="shared" si="261"/>
        <v>57740240</v>
      </c>
      <c r="C3386" s="82">
        <f t="shared" si="262"/>
        <v>2009</v>
      </c>
      <c r="D3386" s="82">
        <f t="shared" si="263"/>
        <v>7074.52</v>
      </c>
      <c r="E3386" s="82">
        <f t="shared" si="264"/>
        <v>1113.03</v>
      </c>
      <c r="F3386" s="82">
        <f t="array" ref="F3386">SUM(IF(M3386:N3386="-",0,M3386:N3386),IF(O3386="-",0,-O3386))/100</f>
        <v>624.57000000000005</v>
      </c>
      <c r="G3386" s="82">
        <f t="array" ref="G3386">SUM(IF(P3386="-",0,P3386),IF(R3386="-",0,R3386))/100</f>
        <v>113.93</v>
      </c>
      <c r="H3386" s="82">
        <f t="array" ref="H3386">SUM(IF(Q3386="-",0,Q3386))/100</f>
        <v>374.53</v>
      </c>
      <c r="I3386" s="76">
        <v>5774024</v>
      </c>
      <c r="J3386" s="76" t="s">
        <v>335</v>
      </c>
      <c r="K3386" s="77">
        <v>40178</v>
      </c>
      <c r="L3386" s="76">
        <v>707452</v>
      </c>
      <c r="M3386" s="76">
        <v>61499</v>
      </c>
      <c r="N3386" s="76">
        <v>1877</v>
      </c>
      <c r="O3386" s="76">
        <v>919</v>
      </c>
      <c r="P3386" s="76">
        <v>10785</v>
      </c>
      <c r="Q3386" s="76">
        <v>37453</v>
      </c>
      <c r="R3386" s="76">
        <v>608</v>
      </c>
    </row>
    <row r="3387" spans="1:18">
      <c r="A3387" s="82">
        <f t="shared" si="260"/>
        <v>577402402008</v>
      </c>
      <c r="B3387" s="82" t="str">
        <f t="shared" si="261"/>
        <v>57740240</v>
      </c>
      <c r="C3387" s="82">
        <f t="shared" si="262"/>
        <v>2008</v>
      </c>
      <c r="D3387" s="82">
        <f t="shared" si="263"/>
        <v>7073.21</v>
      </c>
      <c r="E3387" s="82">
        <f t="shared" si="264"/>
        <v>1110.8600000000001</v>
      </c>
      <c r="F3387" s="82">
        <f t="array" ref="F3387">SUM(IF(M3387:N3387="-",0,M3387:N3387),IF(O3387="-",0,-O3387))/100</f>
        <v>622.72</v>
      </c>
      <c r="G3387" s="82">
        <f t="array" ref="G3387">SUM(IF(P3387="-",0,P3387),IF(R3387="-",0,R3387))/100</f>
        <v>114.28</v>
      </c>
      <c r="H3387" s="82">
        <f t="array" ref="H3387">SUM(IF(Q3387="-",0,Q3387))/100</f>
        <v>373.86</v>
      </c>
      <c r="I3387" s="76">
        <v>5774024</v>
      </c>
      <c r="J3387" s="76" t="s">
        <v>335</v>
      </c>
      <c r="K3387" s="77">
        <v>39813</v>
      </c>
      <c r="L3387" s="76">
        <v>707321</v>
      </c>
      <c r="M3387" s="76">
        <v>61290</v>
      </c>
      <c r="N3387" s="76">
        <v>1901</v>
      </c>
      <c r="O3387" s="76">
        <v>919</v>
      </c>
      <c r="P3387" s="76">
        <v>10819</v>
      </c>
      <c r="Q3387" s="76">
        <v>37386</v>
      </c>
      <c r="R3387" s="76">
        <v>609</v>
      </c>
    </row>
    <row r="3388" spans="1:18">
      <c r="A3388" s="82">
        <f t="shared" si="260"/>
        <v>577402402007</v>
      </c>
      <c r="B3388" s="82" t="str">
        <f t="shared" si="261"/>
        <v>57740240</v>
      </c>
      <c r="C3388" s="82">
        <f t="shared" si="262"/>
        <v>2007</v>
      </c>
      <c r="D3388" s="82">
        <f t="shared" si="263"/>
        <v>7071.07</v>
      </c>
      <c r="E3388" s="82">
        <f t="shared" si="264"/>
        <v>1104.68</v>
      </c>
      <c r="F3388" s="82">
        <f t="array" ref="F3388">SUM(IF(M3388:N3388="-",0,M3388:N3388),IF(O3388="-",0,-O3388))/100</f>
        <v>619.14</v>
      </c>
      <c r="G3388" s="82">
        <f t="array" ref="G3388">SUM(IF(P3388="-",0,P3388),IF(R3388="-",0,R3388))/100</f>
        <v>112.38</v>
      </c>
      <c r="H3388" s="82">
        <f t="array" ref="H3388">SUM(IF(Q3388="-",0,Q3388))/100</f>
        <v>373.16</v>
      </c>
      <c r="I3388" s="76">
        <v>5774024</v>
      </c>
      <c r="J3388" s="76" t="s">
        <v>335</v>
      </c>
      <c r="K3388" s="77">
        <v>39447</v>
      </c>
      <c r="L3388" s="76">
        <v>707107</v>
      </c>
      <c r="M3388" s="76">
        <v>60835</v>
      </c>
      <c r="N3388" s="76">
        <v>2068</v>
      </c>
      <c r="O3388" s="76">
        <v>989</v>
      </c>
      <c r="P3388" s="76">
        <v>10621</v>
      </c>
      <c r="Q3388" s="76">
        <v>37316</v>
      </c>
      <c r="R3388" s="76">
        <v>617</v>
      </c>
    </row>
    <row r="3389" spans="1:18">
      <c r="A3389" s="82">
        <f t="shared" si="260"/>
        <v>577402402006</v>
      </c>
      <c r="B3389" s="82" t="str">
        <f t="shared" si="261"/>
        <v>57740240</v>
      </c>
      <c r="C3389" s="82">
        <f t="shared" si="262"/>
        <v>2006</v>
      </c>
      <c r="D3389" s="82">
        <f t="shared" si="263"/>
        <v>7070.81</v>
      </c>
      <c r="E3389" s="82">
        <f t="shared" si="264"/>
        <v>1080.6399999999999</v>
      </c>
      <c r="F3389" s="82">
        <f t="array" ref="F3389">SUM(IF(M3389:N3389="-",0,M3389:N3389),IF(O3389="-",0,-O3389))/100</f>
        <v>597.66999999999996</v>
      </c>
      <c r="G3389" s="82">
        <f t="array" ref="G3389">SUM(IF(P3389="-",0,P3389),IF(R3389="-",0,R3389))/100</f>
        <v>112.94</v>
      </c>
      <c r="H3389" s="82">
        <f t="array" ref="H3389">SUM(IF(Q3389="-",0,Q3389))/100</f>
        <v>370.03</v>
      </c>
      <c r="I3389" s="76">
        <v>5774024</v>
      </c>
      <c r="J3389" s="76" t="s">
        <v>335</v>
      </c>
      <c r="K3389" s="77">
        <v>39082</v>
      </c>
      <c r="L3389" s="76">
        <v>707081</v>
      </c>
      <c r="M3389" s="76">
        <v>58718</v>
      </c>
      <c r="N3389" s="76">
        <v>2038</v>
      </c>
      <c r="O3389" s="76">
        <v>989</v>
      </c>
      <c r="P3389" s="76">
        <v>10589</v>
      </c>
      <c r="Q3389" s="76">
        <v>37003</v>
      </c>
      <c r="R3389" s="76">
        <v>705</v>
      </c>
    </row>
    <row r="3390" spans="1:18">
      <c r="A3390" s="82">
        <f t="shared" si="260"/>
        <v>577402802015</v>
      </c>
      <c r="B3390" s="82" t="str">
        <f t="shared" si="261"/>
        <v>57740280</v>
      </c>
      <c r="C3390" s="82">
        <f t="shared" si="262"/>
        <v>2015</v>
      </c>
      <c r="D3390" s="82">
        <f t="shared" si="263"/>
        <v>19256.669999999998</v>
      </c>
      <c r="E3390" s="82">
        <f t="shared" si="264"/>
        <v>1461.27</v>
      </c>
      <c r="F3390" s="82">
        <f t="array" ref="F3390">SUM(IF(M3390:N3390="-",0,M3390:N3390),IF(O3390="-",0,-O3390))/100</f>
        <v>545</v>
      </c>
      <c r="G3390" s="82">
        <f t="array" ref="G3390">SUM(IF(P3390="-",0,P3390),IF(R3390="-",0,R3390))/100</f>
        <v>103.03</v>
      </c>
      <c r="H3390" s="82">
        <f t="array" ref="H3390">SUM(IF(Q3390="-",0,Q3390))/100</f>
        <v>813.24</v>
      </c>
      <c r="I3390" s="76">
        <v>5774028</v>
      </c>
      <c r="J3390" s="76" t="s">
        <v>336</v>
      </c>
      <c r="K3390" s="77">
        <v>42369</v>
      </c>
      <c r="L3390" s="76">
        <v>1925667</v>
      </c>
      <c r="M3390" s="76">
        <v>53201</v>
      </c>
      <c r="N3390" s="76">
        <v>1299</v>
      </c>
      <c r="O3390" s="76">
        <v>0</v>
      </c>
      <c r="P3390" s="76">
        <v>9626</v>
      </c>
      <c r="Q3390" s="76">
        <v>81324</v>
      </c>
      <c r="R3390" s="76">
        <v>677</v>
      </c>
    </row>
    <row r="3391" spans="1:18">
      <c r="A3391" s="82">
        <f t="shared" si="260"/>
        <v>577402802014</v>
      </c>
      <c r="B3391" s="82" t="str">
        <f t="shared" si="261"/>
        <v>57740280</v>
      </c>
      <c r="C3391" s="82">
        <f t="shared" si="262"/>
        <v>2014</v>
      </c>
      <c r="D3391" s="82">
        <f t="shared" si="263"/>
        <v>19256.650000000001</v>
      </c>
      <c r="E3391" s="82">
        <f t="shared" si="264"/>
        <v>1454.66</v>
      </c>
      <c r="F3391" s="82">
        <f t="array" ref="F3391">SUM(IF(M3391:N3391="-",0,M3391:N3391),IF(O3391="-",0,-O3391))/100</f>
        <v>542.34</v>
      </c>
      <c r="G3391" s="82">
        <f t="array" ref="G3391">SUM(IF(P3391="-",0,P3391),IF(R3391="-",0,R3391))/100</f>
        <v>103.21</v>
      </c>
      <c r="H3391" s="82">
        <f t="array" ref="H3391">SUM(IF(Q3391="-",0,Q3391))/100</f>
        <v>809.11</v>
      </c>
      <c r="I3391" s="76">
        <v>5774028</v>
      </c>
      <c r="J3391" s="76" t="s">
        <v>336</v>
      </c>
      <c r="K3391" s="77">
        <v>42004</v>
      </c>
      <c r="L3391" s="76">
        <v>1925665</v>
      </c>
      <c r="M3391" s="76">
        <v>52766</v>
      </c>
      <c r="N3391" s="76">
        <v>1468</v>
      </c>
      <c r="O3391" s="76" t="s">
        <v>19</v>
      </c>
      <c r="P3391" s="76">
        <v>9644</v>
      </c>
      <c r="Q3391" s="76">
        <v>80911</v>
      </c>
      <c r="R3391" s="76">
        <v>677</v>
      </c>
    </row>
    <row r="3392" spans="1:18">
      <c r="A3392" s="82">
        <f t="shared" si="260"/>
        <v>577402802013</v>
      </c>
      <c r="B3392" s="82" t="str">
        <f t="shared" si="261"/>
        <v>57740280</v>
      </c>
      <c r="C3392" s="82">
        <f t="shared" si="262"/>
        <v>2013</v>
      </c>
      <c r="D3392" s="82">
        <f t="shared" si="263"/>
        <v>19256.650000000001</v>
      </c>
      <c r="E3392" s="82">
        <f t="shared" si="264"/>
        <v>1444.03</v>
      </c>
      <c r="F3392" s="82">
        <f t="array" ref="F3392">SUM(IF(M3392:N3392="-",0,M3392:N3392),IF(O3392="-",0,-O3392))/100</f>
        <v>532.64</v>
      </c>
      <c r="G3392" s="82">
        <f t="array" ref="G3392">SUM(IF(P3392="-",0,P3392),IF(R3392="-",0,R3392))/100</f>
        <v>104.73</v>
      </c>
      <c r="H3392" s="82">
        <f t="array" ref="H3392">SUM(IF(Q3392="-",0,Q3392))/100</f>
        <v>806.66</v>
      </c>
      <c r="I3392" s="76">
        <v>5774028</v>
      </c>
      <c r="J3392" s="76" t="s">
        <v>336</v>
      </c>
      <c r="K3392" s="77">
        <v>41639</v>
      </c>
      <c r="L3392" s="76">
        <v>1925665</v>
      </c>
      <c r="M3392" s="76">
        <v>51860</v>
      </c>
      <c r="N3392" s="76">
        <v>1404</v>
      </c>
      <c r="O3392" s="76" t="s">
        <v>19</v>
      </c>
      <c r="P3392" s="76">
        <v>9796</v>
      </c>
      <c r="Q3392" s="76">
        <v>80666</v>
      </c>
      <c r="R3392" s="76">
        <v>677</v>
      </c>
    </row>
    <row r="3393" spans="1:18">
      <c r="A3393" s="82">
        <f t="shared" si="260"/>
        <v>577402802012</v>
      </c>
      <c r="B3393" s="82" t="str">
        <f t="shared" si="261"/>
        <v>57740280</v>
      </c>
      <c r="C3393" s="82">
        <f t="shared" si="262"/>
        <v>2012</v>
      </c>
      <c r="D3393" s="82">
        <f t="shared" si="263"/>
        <v>19256.650000000001</v>
      </c>
      <c r="E3393" s="82">
        <f t="shared" si="264"/>
        <v>1436.8400000000001</v>
      </c>
      <c r="F3393" s="82">
        <f t="array" ref="F3393">SUM(IF(M3393:N3393="-",0,M3393:N3393),IF(O3393="-",0,-O3393))/100</f>
        <v>527.95000000000005</v>
      </c>
      <c r="G3393" s="82">
        <f t="array" ref="G3393">SUM(IF(P3393="-",0,P3393),IF(R3393="-",0,R3393))/100</f>
        <v>105.69</v>
      </c>
      <c r="H3393" s="82">
        <f t="array" ref="H3393">SUM(IF(Q3393="-",0,Q3393))/100</f>
        <v>803.2</v>
      </c>
      <c r="I3393" s="76">
        <v>5774028</v>
      </c>
      <c r="J3393" s="76" t="s">
        <v>336</v>
      </c>
      <c r="K3393" s="77">
        <v>41274</v>
      </c>
      <c r="L3393" s="76">
        <v>1925665</v>
      </c>
      <c r="M3393" s="76">
        <v>52204</v>
      </c>
      <c r="N3393" s="76">
        <v>591</v>
      </c>
      <c r="O3393" s="76">
        <v>0</v>
      </c>
      <c r="P3393" s="76">
        <v>9892</v>
      </c>
      <c r="Q3393" s="76">
        <v>80320</v>
      </c>
      <c r="R3393" s="76">
        <v>677</v>
      </c>
    </row>
    <row r="3394" spans="1:18">
      <c r="A3394" s="82">
        <f t="shared" si="260"/>
        <v>577402802011</v>
      </c>
      <c r="B3394" s="82" t="str">
        <f t="shared" si="261"/>
        <v>57740280</v>
      </c>
      <c r="C3394" s="82">
        <f t="shared" si="262"/>
        <v>2011</v>
      </c>
      <c r="D3394" s="82">
        <f t="shared" si="263"/>
        <v>19256.650000000001</v>
      </c>
      <c r="E3394" s="82">
        <f t="shared" si="264"/>
        <v>1434.3</v>
      </c>
      <c r="F3394" s="82">
        <f t="array" ref="F3394">SUM(IF(M3394:N3394="-",0,M3394:N3394),IF(O3394="-",0,-O3394))/100</f>
        <v>532.13</v>
      </c>
      <c r="G3394" s="82">
        <f t="array" ref="G3394">SUM(IF(P3394="-",0,P3394),IF(R3394="-",0,R3394))/100</f>
        <v>98.89</v>
      </c>
      <c r="H3394" s="82">
        <f t="array" ref="H3394">SUM(IF(Q3394="-",0,Q3394))/100</f>
        <v>803.28</v>
      </c>
      <c r="I3394" s="76">
        <v>5774028</v>
      </c>
      <c r="J3394" s="76" t="s">
        <v>336</v>
      </c>
      <c r="K3394" s="77">
        <v>40908</v>
      </c>
      <c r="L3394" s="76">
        <v>1925665</v>
      </c>
      <c r="M3394" s="76">
        <v>52623</v>
      </c>
      <c r="N3394" s="76">
        <v>590</v>
      </c>
      <c r="O3394" s="76">
        <v>0</v>
      </c>
      <c r="P3394" s="76">
        <v>9889</v>
      </c>
      <c r="Q3394" s="76">
        <v>80328</v>
      </c>
      <c r="R3394" s="76">
        <v>0</v>
      </c>
    </row>
    <row r="3395" spans="1:18">
      <c r="A3395" s="82">
        <f t="shared" si="260"/>
        <v>577402802010</v>
      </c>
      <c r="B3395" s="82" t="str">
        <f t="shared" si="261"/>
        <v>57740280</v>
      </c>
      <c r="C3395" s="82">
        <f t="shared" si="262"/>
        <v>2010</v>
      </c>
      <c r="D3395" s="82">
        <f t="shared" si="263"/>
        <v>19250.29</v>
      </c>
      <c r="E3395" s="82">
        <f t="shared" si="264"/>
        <v>1429.84</v>
      </c>
      <c r="F3395" s="82">
        <f t="array" ref="F3395">SUM(IF(M3395:N3395="-",0,M3395:N3395),IF(O3395="-",0,-O3395))/100</f>
        <v>523.38</v>
      </c>
      <c r="G3395" s="82">
        <f t="array" ref="G3395">SUM(IF(P3395="-",0,P3395),IF(R3395="-",0,R3395))/100</f>
        <v>105.55</v>
      </c>
      <c r="H3395" s="82">
        <f t="array" ref="H3395">SUM(IF(Q3395="-",0,Q3395))/100</f>
        <v>800.91</v>
      </c>
      <c r="I3395" s="76">
        <v>5774028</v>
      </c>
      <c r="J3395" s="76" t="s">
        <v>336</v>
      </c>
      <c r="K3395" s="77">
        <v>40543</v>
      </c>
      <c r="L3395" s="76">
        <v>1925029</v>
      </c>
      <c r="M3395" s="76">
        <v>51587</v>
      </c>
      <c r="N3395" s="76">
        <v>751</v>
      </c>
      <c r="O3395" s="76">
        <v>0</v>
      </c>
      <c r="P3395" s="76">
        <v>9874</v>
      </c>
      <c r="Q3395" s="76">
        <v>80091</v>
      </c>
      <c r="R3395" s="76">
        <v>681</v>
      </c>
    </row>
    <row r="3396" spans="1:18">
      <c r="A3396" s="82">
        <f t="shared" si="260"/>
        <v>577402802009</v>
      </c>
      <c r="B3396" s="82" t="str">
        <f t="shared" si="261"/>
        <v>57740280</v>
      </c>
      <c r="C3396" s="82">
        <f t="shared" si="262"/>
        <v>2009</v>
      </c>
      <c r="D3396" s="82">
        <f t="shared" si="263"/>
        <v>19240.38</v>
      </c>
      <c r="E3396" s="82">
        <f t="shared" si="264"/>
        <v>1428.58</v>
      </c>
      <c r="F3396" s="82">
        <f t="array" ref="F3396">SUM(IF(M3396:N3396="-",0,M3396:N3396),IF(O3396="-",0,-O3396))/100</f>
        <v>521.42999999999995</v>
      </c>
      <c r="G3396" s="82">
        <f t="array" ref="G3396">SUM(IF(P3396="-",0,P3396),IF(R3396="-",0,R3396))/100</f>
        <v>106.67</v>
      </c>
      <c r="H3396" s="82">
        <f t="array" ref="H3396">SUM(IF(Q3396="-",0,Q3396))/100</f>
        <v>800.48</v>
      </c>
      <c r="I3396" s="76">
        <v>5774028</v>
      </c>
      <c r="J3396" s="76" t="s">
        <v>336</v>
      </c>
      <c r="K3396" s="77">
        <v>40178</v>
      </c>
      <c r="L3396" s="76">
        <v>1924038</v>
      </c>
      <c r="M3396" s="76">
        <v>51114</v>
      </c>
      <c r="N3396" s="76">
        <v>1029</v>
      </c>
      <c r="O3396" s="76" t="s">
        <v>19</v>
      </c>
      <c r="P3396" s="76">
        <v>9965</v>
      </c>
      <c r="Q3396" s="76">
        <v>80048</v>
      </c>
      <c r="R3396" s="76">
        <v>702</v>
      </c>
    </row>
    <row r="3397" spans="1:18">
      <c r="A3397" s="82">
        <f t="shared" si="260"/>
        <v>577402802008</v>
      </c>
      <c r="B3397" s="82" t="str">
        <f t="shared" si="261"/>
        <v>57740280</v>
      </c>
      <c r="C3397" s="82">
        <f t="shared" si="262"/>
        <v>2008</v>
      </c>
      <c r="D3397" s="82">
        <f t="shared" si="263"/>
        <v>19232.939999999999</v>
      </c>
      <c r="E3397" s="82">
        <f t="shared" si="264"/>
        <v>1423.5500000000002</v>
      </c>
      <c r="F3397" s="82">
        <f t="array" ref="F3397">SUM(IF(M3397:N3397="-",0,M3397:N3397),IF(O3397="-",0,-O3397))/100</f>
        <v>518.69000000000005</v>
      </c>
      <c r="G3397" s="82">
        <f t="array" ref="G3397">SUM(IF(P3397="-",0,P3397),IF(R3397="-",0,R3397))/100</f>
        <v>105.77</v>
      </c>
      <c r="H3397" s="82">
        <f t="array" ref="H3397">SUM(IF(Q3397="-",0,Q3397))/100</f>
        <v>799.09</v>
      </c>
      <c r="I3397" s="76">
        <v>5774028</v>
      </c>
      <c r="J3397" s="76" t="s">
        <v>336</v>
      </c>
      <c r="K3397" s="77">
        <v>39813</v>
      </c>
      <c r="L3397" s="76">
        <v>1923294</v>
      </c>
      <c r="M3397" s="76">
        <v>50891</v>
      </c>
      <c r="N3397" s="76">
        <v>978</v>
      </c>
      <c r="O3397" s="76" t="s">
        <v>19</v>
      </c>
      <c r="P3397" s="76">
        <v>9876</v>
      </c>
      <c r="Q3397" s="76">
        <v>79909</v>
      </c>
      <c r="R3397" s="76">
        <v>701</v>
      </c>
    </row>
    <row r="3398" spans="1:18">
      <c r="A3398" s="82">
        <f t="shared" si="260"/>
        <v>577402802007</v>
      </c>
      <c r="B3398" s="82" t="str">
        <f t="shared" si="261"/>
        <v>57740280</v>
      </c>
      <c r="C3398" s="82">
        <f t="shared" si="262"/>
        <v>2007</v>
      </c>
      <c r="D3398" s="82">
        <f t="shared" si="263"/>
        <v>19222.349999999999</v>
      </c>
      <c r="E3398" s="82">
        <f t="shared" si="264"/>
        <v>1414.91</v>
      </c>
      <c r="F3398" s="82">
        <f t="array" ref="F3398">SUM(IF(M3398:N3398="-",0,M3398:N3398),IF(O3398="-",0,-O3398))/100</f>
        <v>513.19000000000005</v>
      </c>
      <c r="G3398" s="82">
        <f t="array" ref="G3398">SUM(IF(P3398="-",0,P3398),IF(R3398="-",0,R3398))/100</f>
        <v>104.52</v>
      </c>
      <c r="H3398" s="82">
        <f t="array" ref="H3398">SUM(IF(Q3398="-",0,Q3398))/100</f>
        <v>797.2</v>
      </c>
      <c r="I3398" s="76">
        <v>5774028</v>
      </c>
      <c r="J3398" s="76" t="s">
        <v>336</v>
      </c>
      <c r="K3398" s="77">
        <v>39447</v>
      </c>
      <c r="L3398" s="76">
        <v>1922235</v>
      </c>
      <c r="M3398" s="76">
        <v>50492</v>
      </c>
      <c r="N3398" s="76">
        <v>827</v>
      </c>
      <c r="O3398" s="76" t="s">
        <v>19</v>
      </c>
      <c r="P3398" s="76">
        <v>9749</v>
      </c>
      <c r="Q3398" s="76">
        <v>79720</v>
      </c>
      <c r="R3398" s="76">
        <v>703</v>
      </c>
    </row>
    <row r="3399" spans="1:18">
      <c r="A3399" s="82">
        <f t="shared" si="260"/>
        <v>577402802006</v>
      </c>
      <c r="B3399" s="82" t="str">
        <f t="shared" si="261"/>
        <v>57740280</v>
      </c>
      <c r="C3399" s="82">
        <f t="shared" si="262"/>
        <v>2006</v>
      </c>
      <c r="D3399" s="82">
        <f t="shared" si="263"/>
        <v>19217.53</v>
      </c>
      <c r="E3399" s="82">
        <f t="shared" si="264"/>
        <v>1396.3899999999999</v>
      </c>
      <c r="F3399" s="82">
        <f t="array" ref="F3399">SUM(IF(M3399:N3399="-",0,M3399:N3399),IF(O3399="-",0,-O3399))/100</f>
        <v>498.26</v>
      </c>
      <c r="G3399" s="82">
        <f t="array" ref="G3399">SUM(IF(P3399="-",0,P3399),IF(R3399="-",0,R3399))/100</f>
        <v>100.47</v>
      </c>
      <c r="H3399" s="82">
        <f t="array" ref="H3399">SUM(IF(Q3399="-",0,Q3399))/100</f>
        <v>797.66</v>
      </c>
      <c r="I3399" s="76">
        <v>5774028</v>
      </c>
      <c r="J3399" s="76" t="s">
        <v>336</v>
      </c>
      <c r="K3399" s="77">
        <v>39082</v>
      </c>
      <c r="L3399" s="76">
        <v>1921753</v>
      </c>
      <c r="M3399" s="76">
        <v>49298</v>
      </c>
      <c r="N3399" s="76">
        <v>528</v>
      </c>
      <c r="O3399" s="76" t="s">
        <v>19</v>
      </c>
      <c r="P3399" s="76">
        <v>9340</v>
      </c>
      <c r="Q3399" s="76">
        <v>79766</v>
      </c>
      <c r="R3399" s="76">
        <v>707</v>
      </c>
    </row>
    <row r="3400" spans="1:18">
      <c r="A3400" s="82">
        <f t="shared" si="260"/>
        <v>577403202015</v>
      </c>
      <c r="B3400" s="82" t="str">
        <f t="shared" si="261"/>
        <v>57740320</v>
      </c>
      <c r="C3400" s="82">
        <f t="shared" si="262"/>
        <v>2015</v>
      </c>
      <c r="D3400" s="82">
        <f t="shared" si="263"/>
        <v>17959.46</v>
      </c>
      <c r="E3400" s="82">
        <f t="shared" si="264"/>
        <v>6296.0899999999992</v>
      </c>
      <c r="F3400" s="82">
        <f t="array" ref="F3400">SUM(IF(M3400:N3400="-",0,M3400:N3400),IF(O3400="-",0,-O3400))/100</f>
        <v>3737.27</v>
      </c>
      <c r="G3400" s="82">
        <f t="array" ref="G3400">SUM(IF(P3400="-",0,P3400),IF(R3400="-",0,R3400))/100</f>
        <v>792.54</v>
      </c>
      <c r="H3400" s="82">
        <f t="array" ref="H3400">SUM(IF(Q3400="-",0,Q3400))/100</f>
        <v>1766.28</v>
      </c>
      <c r="I3400" s="76">
        <v>5774032</v>
      </c>
      <c r="J3400" s="76" t="s">
        <v>337</v>
      </c>
      <c r="K3400" s="77">
        <v>42369</v>
      </c>
      <c r="L3400" s="76">
        <v>1795946</v>
      </c>
      <c r="M3400" s="76">
        <v>365116</v>
      </c>
      <c r="N3400" s="76">
        <v>18599</v>
      </c>
      <c r="O3400" s="76">
        <v>9988</v>
      </c>
      <c r="P3400" s="76">
        <v>73987</v>
      </c>
      <c r="Q3400" s="76">
        <v>176628</v>
      </c>
      <c r="R3400" s="76">
        <v>5267</v>
      </c>
    </row>
    <row r="3401" spans="1:18">
      <c r="A3401" s="82">
        <f t="shared" si="260"/>
        <v>577403202014</v>
      </c>
      <c r="B3401" s="82" t="str">
        <f t="shared" si="261"/>
        <v>57740320</v>
      </c>
      <c r="C3401" s="82">
        <f t="shared" si="262"/>
        <v>2014</v>
      </c>
      <c r="D3401" s="82">
        <f t="shared" si="263"/>
        <v>17959.89</v>
      </c>
      <c r="E3401" s="82">
        <f t="shared" si="264"/>
        <v>6275.22</v>
      </c>
      <c r="F3401" s="82">
        <f t="array" ref="F3401">SUM(IF(M3401:N3401="-",0,M3401:N3401),IF(O3401="-",0,-O3401))/100</f>
        <v>3716.02</v>
      </c>
      <c r="G3401" s="82">
        <f t="array" ref="G3401">SUM(IF(P3401="-",0,P3401),IF(R3401="-",0,R3401))/100</f>
        <v>788.12</v>
      </c>
      <c r="H3401" s="82">
        <f t="array" ref="H3401">SUM(IF(Q3401="-",0,Q3401))/100</f>
        <v>1771.08</v>
      </c>
      <c r="I3401" s="76">
        <v>5774032</v>
      </c>
      <c r="J3401" s="76" t="s">
        <v>337</v>
      </c>
      <c r="K3401" s="77">
        <v>42004</v>
      </c>
      <c r="L3401" s="76">
        <v>1795989</v>
      </c>
      <c r="M3401" s="76">
        <v>364170</v>
      </c>
      <c r="N3401" s="76">
        <v>17553</v>
      </c>
      <c r="O3401" s="76">
        <v>10121</v>
      </c>
      <c r="P3401" s="76">
        <v>73546</v>
      </c>
      <c r="Q3401" s="76">
        <v>177108</v>
      </c>
      <c r="R3401" s="76">
        <v>5266</v>
      </c>
    </row>
    <row r="3402" spans="1:18">
      <c r="A3402" s="82">
        <f t="shared" si="260"/>
        <v>577403202013</v>
      </c>
      <c r="B3402" s="82" t="str">
        <f t="shared" si="261"/>
        <v>57740320</v>
      </c>
      <c r="C3402" s="82">
        <f t="shared" si="262"/>
        <v>2013</v>
      </c>
      <c r="D3402" s="82">
        <f t="shared" si="263"/>
        <v>17959.89</v>
      </c>
      <c r="E3402" s="82">
        <f t="shared" si="264"/>
        <v>6261.54</v>
      </c>
      <c r="F3402" s="82">
        <f t="array" ref="F3402">SUM(IF(M3402:N3402="-",0,M3402:N3402),IF(O3402="-",0,-O3402))/100</f>
        <v>3699.98</v>
      </c>
      <c r="G3402" s="82">
        <f t="array" ref="G3402">SUM(IF(P3402="-",0,P3402),IF(R3402="-",0,R3402))/100</f>
        <v>793.19</v>
      </c>
      <c r="H3402" s="82">
        <f t="array" ref="H3402">SUM(IF(Q3402="-",0,Q3402))/100</f>
        <v>1768.37</v>
      </c>
      <c r="I3402" s="76">
        <v>5774032</v>
      </c>
      <c r="J3402" s="76" t="s">
        <v>337</v>
      </c>
      <c r="K3402" s="77">
        <v>41639</v>
      </c>
      <c r="L3402" s="76">
        <v>1795989</v>
      </c>
      <c r="M3402" s="76">
        <v>362533</v>
      </c>
      <c r="N3402" s="76">
        <v>18742</v>
      </c>
      <c r="O3402" s="76">
        <v>11277</v>
      </c>
      <c r="P3402" s="76">
        <v>74015</v>
      </c>
      <c r="Q3402" s="76">
        <v>176837</v>
      </c>
      <c r="R3402" s="76">
        <v>5304</v>
      </c>
    </row>
    <row r="3403" spans="1:18">
      <c r="A3403" s="82">
        <f t="shared" ref="A3403:A3466" si="265">(B3403&amp;C3403)+0</f>
        <v>577403202012</v>
      </c>
      <c r="B3403" s="82" t="str">
        <f t="shared" ref="B3403:B3466" si="266">LEFT(I3403&amp;"00000000",8)</f>
        <v>57740320</v>
      </c>
      <c r="C3403" s="82">
        <f t="shared" ref="C3403:C3466" si="267">YEAR(K3403)</f>
        <v>2012</v>
      </c>
      <c r="D3403" s="82">
        <f t="shared" ref="D3403:D3466" si="268">IF(L3403="-",0,L3403/100)</f>
        <v>17959.89</v>
      </c>
      <c r="E3403" s="82">
        <f t="shared" ref="E3403:E3466" si="269">SUM(F3403:H3403)</f>
        <v>6246.01</v>
      </c>
      <c r="F3403" s="82">
        <f t="array" ref="F3403">SUM(IF(M3403:N3403="-",0,M3403:N3403),IF(O3403="-",0,-O3403))/100</f>
        <v>3682.33</v>
      </c>
      <c r="G3403" s="82">
        <f t="array" ref="G3403">SUM(IF(P3403="-",0,P3403),IF(R3403="-",0,R3403))/100</f>
        <v>794.88</v>
      </c>
      <c r="H3403" s="82">
        <f t="array" ref="H3403">SUM(IF(Q3403="-",0,Q3403))/100</f>
        <v>1768.8</v>
      </c>
      <c r="I3403" s="76">
        <v>5774032</v>
      </c>
      <c r="J3403" s="76" t="s">
        <v>337</v>
      </c>
      <c r="K3403" s="77">
        <v>41274</v>
      </c>
      <c r="L3403" s="76">
        <v>1795989</v>
      </c>
      <c r="M3403" s="76">
        <v>362047</v>
      </c>
      <c r="N3403" s="76">
        <v>17914</v>
      </c>
      <c r="O3403" s="76">
        <v>11728</v>
      </c>
      <c r="P3403" s="76">
        <v>74183</v>
      </c>
      <c r="Q3403" s="76">
        <v>176880</v>
      </c>
      <c r="R3403" s="76">
        <v>5305</v>
      </c>
    </row>
    <row r="3404" spans="1:18">
      <c r="A3404" s="82">
        <f t="shared" si="265"/>
        <v>577403202011</v>
      </c>
      <c r="B3404" s="82" t="str">
        <f t="shared" si="266"/>
        <v>57740320</v>
      </c>
      <c r="C3404" s="82">
        <f t="shared" si="267"/>
        <v>2011</v>
      </c>
      <c r="D3404" s="82">
        <f t="shared" si="268"/>
        <v>17959.89</v>
      </c>
      <c r="E3404" s="82">
        <f t="shared" si="269"/>
        <v>6230.9000000000005</v>
      </c>
      <c r="F3404" s="82">
        <f t="array" ref="F3404">SUM(IF(M3404:N3404="-",0,M3404:N3404),IF(O3404="-",0,-O3404))/100</f>
        <v>3720.57</v>
      </c>
      <c r="G3404" s="82">
        <f t="array" ref="G3404">SUM(IF(P3404="-",0,P3404),IF(R3404="-",0,R3404))/100</f>
        <v>743.83</v>
      </c>
      <c r="H3404" s="82">
        <f t="array" ref="H3404">SUM(IF(Q3404="-",0,Q3404))/100</f>
        <v>1766.5</v>
      </c>
      <c r="I3404" s="76">
        <v>5774032</v>
      </c>
      <c r="J3404" s="76" t="s">
        <v>337</v>
      </c>
      <c r="K3404" s="77">
        <v>40908</v>
      </c>
      <c r="L3404" s="76">
        <v>1795989</v>
      </c>
      <c r="M3404" s="76">
        <v>365828</v>
      </c>
      <c r="N3404" s="76">
        <v>18139</v>
      </c>
      <c r="O3404" s="76">
        <v>11910</v>
      </c>
      <c r="P3404" s="76">
        <v>74383</v>
      </c>
      <c r="Q3404" s="76">
        <v>176650</v>
      </c>
      <c r="R3404" s="76">
        <v>0</v>
      </c>
    </row>
    <row r="3405" spans="1:18">
      <c r="A3405" s="82">
        <f t="shared" si="265"/>
        <v>577403202010</v>
      </c>
      <c r="B3405" s="82" t="str">
        <f t="shared" si="266"/>
        <v>57740320</v>
      </c>
      <c r="C3405" s="82">
        <f t="shared" si="267"/>
        <v>2010</v>
      </c>
      <c r="D3405" s="82">
        <f t="shared" si="268"/>
        <v>17951.419999999998</v>
      </c>
      <c r="E3405" s="82">
        <f t="shared" si="269"/>
        <v>6153.25</v>
      </c>
      <c r="F3405" s="82">
        <f t="array" ref="F3405">SUM(IF(M3405:N3405="-",0,M3405:N3405),IF(O3405="-",0,-O3405))/100</f>
        <v>3683.75</v>
      </c>
      <c r="G3405" s="82">
        <f t="array" ref="G3405">SUM(IF(P3405="-",0,P3405),IF(R3405="-",0,R3405))/100</f>
        <v>730.76</v>
      </c>
      <c r="H3405" s="82">
        <f t="array" ref="H3405">SUM(IF(Q3405="-",0,Q3405))/100</f>
        <v>1738.74</v>
      </c>
      <c r="I3405" s="76">
        <v>5774032</v>
      </c>
      <c r="J3405" s="76" t="s">
        <v>337</v>
      </c>
      <c r="K3405" s="77">
        <v>40543</v>
      </c>
      <c r="L3405" s="76">
        <v>1795142</v>
      </c>
      <c r="M3405" s="76">
        <v>353290</v>
      </c>
      <c r="N3405" s="76">
        <v>26935</v>
      </c>
      <c r="O3405" s="76">
        <v>11850</v>
      </c>
      <c r="P3405" s="76">
        <v>67802</v>
      </c>
      <c r="Q3405" s="76">
        <v>173874</v>
      </c>
      <c r="R3405" s="76">
        <v>5274</v>
      </c>
    </row>
    <row r="3406" spans="1:18">
      <c r="A3406" s="82">
        <f t="shared" si="265"/>
        <v>577403202009</v>
      </c>
      <c r="B3406" s="82" t="str">
        <f t="shared" si="266"/>
        <v>57740320</v>
      </c>
      <c r="C3406" s="82">
        <f t="shared" si="267"/>
        <v>2009</v>
      </c>
      <c r="D3406" s="82">
        <f t="shared" si="268"/>
        <v>17951.39</v>
      </c>
      <c r="E3406" s="82">
        <f t="shared" si="269"/>
        <v>6112.5999999999995</v>
      </c>
      <c r="F3406" s="82">
        <f t="array" ref="F3406">SUM(IF(M3406:N3406="-",0,M3406:N3406),IF(O3406="-",0,-O3406))/100</f>
        <v>3666.18</v>
      </c>
      <c r="G3406" s="82">
        <f t="array" ref="G3406">SUM(IF(P3406="-",0,P3406),IF(R3406="-",0,R3406))/100</f>
        <v>728.63</v>
      </c>
      <c r="H3406" s="82">
        <f t="array" ref="H3406">SUM(IF(Q3406="-",0,Q3406))/100</f>
        <v>1717.79</v>
      </c>
      <c r="I3406" s="76">
        <v>5774032</v>
      </c>
      <c r="J3406" s="76" t="s">
        <v>337</v>
      </c>
      <c r="K3406" s="77">
        <v>40178</v>
      </c>
      <c r="L3406" s="76">
        <v>1795139</v>
      </c>
      <c r="M3406" s="76">
        <v>351351</v>
      </c>
      <c r="N3406" s="76">
        <v>27572</v>
      </c>
      <c r="O3406" s="76">
        <v>12305</v>
      </c>
      <c r="P3406" s="76">
        <v>67578</v>
      </c>
      <c r="Q3406" s="76">
        <v>171779</v>
      </c>
      <c r="R3406" s="76">
        <v>5285</v>
      </c>
    </row>
    <row r="3407" spans="1:18">
      <c r="A3407" s="82">
        <f t="shared" si="265"/>
        <v>577403202008</v>
      </c>
      <c r="B3407" s="82" t="str">
        <f t="shared" si="266"/>
        <v>57740320</v>
      </c>
      <c r="C3407" s="82">
        <f t="shared" si="267"/>
        <v>2008</v>
      </c>
      <c r="D3407" s="82">
        <f t="shared" si="268"/>
        <v>17950.45</v>
      </c>
      <c r="E3407" s="82">
        <f t="shared" si="269"/>
        <v>6084.65</v>
      </c>
      <c r="F3407" s="82">
        <f t="array" ref="F3407">SUM(IF(M3407:N3407="-",0,M3407:N3407),IF(O3407="-",0,-O3407))/100</f>
        <v>3639.41</v>
      </c>
      <c r="G3407" s="82">
        <f t="array" ref="G3407">SUM(IF(P3407="-",0,P3407),IF(R3407="-",0,R3407))/100</f>
        <v>727.83</v>
      </c>
      <c r="H3407" s="82">
        <f t="array" ref="H3407">SUM(IF(Q3407="-",0,Q3407))/100</f>
        <v>1717.41</v>
      </c>
      <c r="I3407" s="76">
        <v>5774032</v>
      </c>
      <c r="J3407" s="76" t="s">
        <v>337</v>
      </c>
      <c r="K3407" s="77">
        <v>39813</v>
      </c>
      <c r="L3407" s="76">
        <v>1795045</v>
      </c>
      <c r="M3407" s="76">
        <v>348606</v>
      </c>
      <c r="N3407" s="76">
        <v>27429</v>
      </c>
      <c r="O3407" s="76">
        <v>12094</v>
      </c>
      <c r="P3407" s="76">
        <v>67476</v>
      </c>
      <c r="Q3407" s="76">
        <v>171741</v>
      </c>
      <c r="R3407" s="76">
        <v>5307</v>
      </c>
    </row>
    <row r="3408" spans="1:18">
      <c r="A3408" s="82">
        <f t="shared" si="265"/>
        <v>577403202007</v>
      </c>
      <c r="B3408" s="82" t="str">
        <f t="shared" si="266"/>
        <v>57740320</v>
      </c>
      <c r="C3408" s="82">
        <f t="shared" si="267"/>
        <v>2007</v>
      </c>
      <c r="D3408" s="82">
        <f t="shared" si="268"/>
        <v>17938.330000000002</v>
      </c>
      <c r="E3408" s="82">
        <f t="shared" si="269"/>
        <v>6068.2100000000009</v>
      </c>
      <c r="F3408" s="82">
        <f t="array" ref="F3408">SUM(IF(M3408:N3408="-",0,M3408:N3408),IF(O3408="-",0,-O3408))/100</f>
        <v>3651.53</v>
      </c>
      <c r="G3408" s="82">
        <f t="array" ref="G3408">SUM(IF(P3408="-",0,P3408),IF(R3408="-",0,R3408))/100</f>
        <v>692.66</v>
      </c>
      <c r="H3408" s="82">
        <f t="array" ref="H3408">SUM(IF(Q3408="-",0,Q3408))/100</f>
        <v>1724.02</v>
      </c>
      <c r="I3408" s="76">
        <v>5774032</v>
      </c>
      <c r="J3408" s="76" t="s">
        <v>337</v>
      </c>
      <c r="K3408" s="77">
        <v>39447</v>
      </c>
      <c r="L3408" s="76">
        <v>1793833</v>
      </c>
      <c r="M3408" s="76">
        <v>354887</v>
      </c>
      <c r="N3408" s="76">
        <v>20336</v>
      </c>
      <c r="O3408" s="76">
        <v>10070</v>
      </c>
      <c r="P3408" s="76">
        <v>63860</v>
      </c>
      <c r="Q3408" s="76">
        <v>172402</v>
      </c>
      <c r="R3408" s="76">
        <v>5406</v>
      </c>
    </row>
    <row r="3409" spans="1:18">
      <c r="A3409" s="82">
        <f t="shared" si="265"/>
        <v>577403202006</v>
      </c>
      <c r="B3409" s="82" t="str">
        <f t="shared" si="266"/>
        <v>57740320</v>
      </c>
      <c r="C3409" s="82">
        <f t="shared" si="267"/>
        <v>2006</v>
      </c>
      <c r="D3409" s="82">
        <f t="shared" si="268"/>
        <v>17940.3</v>
      </c>
      <c r="E3409" s="82">
        <f t="shared" si="269"/>
        <v>6015.43</v>
      </c>
      <c r="F3409" s="82">
        <f t="array" ref="F3409">SUM(IF(M3409:N3409="-",0,M3409:N3409),IF(O3409="-",0,-O3409))/100</f>
        <v>3647.25</v>
      </c>
      <c r="G3409" s="82">
        <f t="array" ref="G3409">SUM(IF(P3409="-",0,P3409),IF(R3409="-",0,R3409))/100</f>
        <v>677.75</v>
      </c>
      <c r="H3409" s="82">
        <f t="array" ref="H3409">SUM(IF(Q3409="-",0,Q3409))/100</f>
        <v>1690.43</v>
      </c>
      <c r="I3409" s="76">
        <v>5774032</v>
      </c>
      <c r="J3409" s="76" t="s">
        <v>337</v>
      </c>
      <c r="K3409" s="77">
        <v>39082</v>
      </c>
      <c r="L3409" s="76">
        <v>1794030</v>
      </c>
      <c r="M3409" s="76">
        <v>354771</v>
      </c>
      <c r="N3409" s="76">
        <v>20680</v>
      </c>
      <c r="O3409" s="76">
        <v>10726</v>
      </c>
      <c r="P3409" s="76">
        <v>62324</v>
      </c>
      <c r="Q3409" s="76">
        <v>169043</v>
      </c>
      <c r="R3409" s="76">
        <v>5451</v>
      </c>
    </row>
    <row r="3410" spans="1:18">
      <c r="A3410" s="82">
        <f t="shared" si="265"/>
        <v>577403602015</v>
      </c>
      <c r="B3410" s="82" t="str">
        <f t="shared" si="266"/>
        <v>57740360</v>
      </c>
      <c r="C3410" s="82">
        <f t="shared" si="267"/>
        <v>2015</v>
      </c>
      <c r="D3410" s="82">
        <f t="shared" si="268"/>
        <v>10979.6</v>
      </c>
      <c r="E3410" s="82">
        <f t="shared" si="269"/>
        <v>1896.09</v>
      </c>
      <c r="F3410" s="82">
        <f t="array" ref="F3410">SUM(IF(M3410:N3410="-",0,M3410:N3410),IF(O3410="-",0,-O3410))/100</f>
        <v>1043.74</v>
      </c>
      <c r="G3410" s="82">
        <f t="array" ref="G3410">SUM(IF(P3410="-",0,P3410),IF(R3410="-",0,R3410))/100</f>
        <v>233.61</v>
      </c>
      <c r="H3410" s="82">
        <f t="array" ref="H3410">SUM(IF(Q3410="-",0,Q3410))/100</f>
        <v>618.74</v>
      </c>
      <c r="I3410" s="76">
        <v>5774036</v>
      </c>
      <c r="J3410" s="76" t="s">
        <v>338</v>
      </c>
      <c r="K3410" s="77">
        <v>42369</v>
      </c>
      <c r="L3410" s="76">
        <v>1097960</v>
      </c>
      <c r="M3410" s="76">
        <v>97692</v>
      </c>
      <c r="N3410" s="76">
        <v>8248</v>
      </c>
      <c r="O3410" s="76">
        <v>1566</v>
      </c>
      <c r="P3410" s="76">
        <v>22502</v>
      </c>
      <c r="Q3410" s="76">
        <v>61874</v>
      </c>
      <c r="R3410" s="76">
        <v>859</v>
      </c>
    </row>
    <row r="3411" spans="1:18">
      <c r="A3411" s="82">
        <f t="shared" si="265"/>
        <v>577403602014</v>
      </c>
      <c r="B3411" s="82" t="str">
        <f t="shared" si="266"/>
        <v>57740360</v>
      </c>
      <c r="C3411" s="82">
        <f t="shared" si="267"/>
        <v>2014</v>
      </c>
      <c r="D3411" s="82">
        <f t="shared" si="268"/>
        <v>10979.6</v>
      </c>
      <c r="E3411" s="82">
        <f t="shared" si="269"/>
        <v>1873.5300000000002</v>
      </c>
      <c r="F3411" s="82">
        <f t="array" ref="F3411">SUM(IF(M3411:N3411="-",0,M3411:N3411),IF(O3411="-",0,-O3411))/100</f>
        <v>1025.22</v>
      </c>
      <c r="G3411" s="82">
        <f t="array" ref="G3411">SUM(IF(P3411="-",0,P3411),IF(R3411="-",0,R3411))/100</f>
        <v>235.16</v>
      </c>
      <c r="H3411" s="82">
        <f t="array" ref="H3411">SUM(IF(Q3411="-",0,Q3411))/100</f>
        <v>613.15</v>
      </c>
      <c r="I3411" s="76">
        <v>5774036</v>
      </c>
      <c r="J3411" s="76" t="s">
        <v>338</v>
      </c>
      <c r="K3411" s="77">
        <v>42004</v>
      </c>
      <c r="L3411" s="76">
        <v>1097960</v>
      </c>
      <c r="M3411" s="76">
        <v>97445</v>
      </c>
      <c r="N3411" s="76">
        <v>6690</v>
      </c>
      <c r="O3411" s="76">
        <v>1613</v>
      </c>
      <c r="P3411" s="76">
        <v>22658</v>
      </c>
      <c r="Q3411" s="76">
        <v>61315</v>
      </c>
      <c r="R3411" s="76">
        <v>858</v>
      </c>
    </row>
    <row r="3412" spans="1:18">
      <c r="A3412" s="82">
        <f t="shared" si="265"/>
        <v>577403602013</v>
      </c>
      <c r="B3412" s="82" t="str">
        <f t="shared" si="266"/>
        <v>57740360</v>
      </c>
      <c r="C3412" s="82">
        <f t="shared" si="267"/>
        <v>2013</v>
      </c>
      <c r="D3412" s="82">
        <f t="shared" si="268"/>
        <v>10979.6</v>
      </c>
      <c r="E3412" s="82">
        <f t="shared" si="269"/>
        <v>1864.33</v>
      </c>
      <c r="F3412" s="82">
        <f t="array" ref="F3412">SUM(IF(M3412:N3412="-",0,M3412:N3412),IF(O3412="-",0,-O3412))/100</f>
        <v>1013.76</v>
      </c>
      <c r="G3412" s="82">
        <f t="array" ref="G3412">SUM(IF(P3412="-",0,P3412),IF(R3412="-",0,R3412))/100</f>
        <v>237.98</v>
      </c>
      <c r="H3412" s="82">
        <f t="array" ref="H3412">SUM(IF(Q3412="-",0,Q3412))/100</f>
        <v>612.59</v>
      </c>
      <c r="I3412" s="76">
        <v>5774036</v>
      </c>
      <c r="J3412" s="76" t="s">
        <v>338</v>
      </c>
      <c r="K3412" s="77">
        <v>41639</v>
      </c>
      <c r="L3412" s="76">
        <v>1097960</v>
      </c>
      <c r="M3412" s="76">
        <v>96148</v>
      </c>
      <c r="N3412" s="76">
        <v>6438</v>
      </c>
      <c r="O3412" s="76">
        <v>1210</v>
      </c>
      <c r="P3412" s="76">
        <v>22945</v>
      </c>
      <c r="Q3412" s="76">
        <v>61259</v>
      </c>
      <c r="R3412" s="76">
        <v>853</v>
      </c>
    </row>
    <row r="3413" spans="1:18">
      <c r="A3413" s="82">
        <f t="shared" si="265"/>
        <v>577403602012</v>
      </c>
      <c r="B3413" s="82" t="str">
        <f t="shared" si="266"/>
        <v>57740360</v>
      </c>
      <c r="C3413" s="82">
        <f t="shared" si="267"/>
        <v>2012</v>
      </c>
      <c r="D3413" s="82">
        <f t="shared" si="268"/>
        <v>10979.57</v>
      </c>
      <c r="E3413" s="82">
        <f t="shared" si="269"/>
        <v>1857.87</v>
      </c>
      <c r="F3413" s="82">
        <f t="array" ref="F3413">SUM(IF(M3413:N3413="-",0,M3413:N3413),IF(O3413="-",0,-O3413))/100</f>
        <v>1008.48</v>
      </c>
      <c r="G3413" s="82">
        <f t="array" ref="G3413">SUM(IF(P3413="-",0,P3413),IF(R3413="-",0,R3413))/100</f>
        <v>237.22</v>
      </c>
      <c r="H3413" s="82">
        <f t="array" ref="H3413">SUM(IF(Q3413="-",0,Q3413))/100</f>
        <v>612.16999999999996</v>
      </c>
      <c r="I3413" s="76">
        <v>5774036</v>
      </c>
      <c r="J3413" s="76" t="s">
        <v>338</v>
      </c>
      <c r="K3413" s="77">
        <v>41274</v>
      </c>
      <c r="L3413" s="76">
        <v>1097957</v>
      </c>
      <c r="M3413" s="76">
        <v>95708</v>
      </c>
      <c r="N3413" s="76">
        <v>6074</v>
      </c>
      <c r="O3413" s="76">
        <v>934</v>
      </c>
      <c r="P3413" s="76">
        <v>22869</v>
      </c>
      <c r="Q3413" s="76">
        <v>61217</v>
      </c>
      <c r="R3413" s="76">
        <v>853</v>
      </c>
    </row>
    <row r="3414" spans="1:18">
      <c r="A3414" s="82">
        <f t="shared" si="265"/>
        <v>577403602011</v>
      </c>
      <c r="B3414" s="82" t="str">
        <f t="shared" si="266"/>
        <v>57740360</v>
      </c>
      <c r="C3414" s="82">
        <f t="shared" si="267"/>
        <v>2011</v>
      </c>
      <c r="D3414" s="82">
        <f t="shared" si="268"/>
        <v>10979.57</v>
      </c>
      <c r="E3414" s="82">
        <f t="shared" si="269"/>
        <v>1850.63</v>
      </c>
      <c r="F3414" s="82">
        <f t="array" ref="F3414">SUM(IF(M3414:N3414="-",0,M3414:N3414),IF(O3414="-",0,-O3414))/100</f>
        <v>1011.26</v>
      </c>
      <c r="G3414" s="82">
        <f t="array" ref="G3414">SUM(IF(P3414="-",0,P3414),IF(R3414="-",0,R3414))/100</f>
        <v>229.37</v>
      </c>
      <c r="H3414" s="82">
        <f t="array" ref="H3414">SUM(IF(Q3414="-",0,Q3414))/100</f>
        <v>610</v>
      </c>
      <c r="I3414" s="76">
        <v>5774036</v>
      </c>
      <c r="J3414" s="76" t="s">
        <v>338</v>
      </c>
      <c r="K3414" s="77">
        <v>40908</v>
      </c>
      <c r="L3414" s="76">
        <v>1097957</v>
      </c>
      <c r="M3414" s="76">
        <v>95965</v>
      </c>
      <c r="N3414" s="76">
        <v>6095</v>
      </c>
      <c r="O3414" s="76">
        <v>934</v>
      </c>
      <c r="P3414" s="76">
        <v>22937</v>
      </c>
      <c r="Q3414" s="76">
        <v>61000</v>
      </c>
      <c r="R3414" s="76">
        <v>0</v>
      </c>
    </row>
    <row r="3415" spans="1:18">
      <c r="A3415" s="82">
        <f t="shared" si="265"/>
        <v>577403602010</v>
      </c>
      <c r="B3415" s="82" t="str">
        <f t="shared" si="266"/>
        <v>57740360</v>
      </c>
      <c r="C3415" s="82">
        <f t="shared" si="267"/>
        <v>2010</v>
      </c>
      <c r="D3415" s="82">
        <f t="shared" si="268"/>
        <v>10960.92</v>
      </c>
      <c r="E3415" s="82">
        <f t="shared" si="269"/>
        <v>1841.5299999999997</v>
      </c>
      <c r="F3415" s="82">
        <f t="array" ref="F3415">SUM(IF(M3415:N3415="-",0,M3415:N3415),IF(O3415="-",0,-O3415))/100</f>
        <v>994.93</v>
      </c>
      <c r="G3415" s="82">
        <f t="array" ref="G3415">SUM(IF(P3415="-",0,P3415),IF(R3415="-",0,R3415))/100</f>
        <v>238.25</v>
      </c>
      <c r="H3415" s="82">
        <f t="array" ref="H3415">SUM(IF(Q3415="-",0,Q3415))/100</f>
        <v>608.35</v>
      </c>
      <c r="I3415" s="76">
        <v>5774036</v>
      </c>
      <c r="J3415" s="76" t="s">
        <v>338</v>
      </c>
      <c r="K3415" s="77">
        <v>40543</v>
      </c>
      <c r="L3415" s="76">
        <v>1096092</v>
      </c>
      <c r="M3415" s="76">
        <v>92846</v>
      </c>
      <c r="N3415" s="76">
        <v>7579</v>
      </c>
      <c r="O3415" s="76">
        <v>932</v>
      </c>
      <c r="P3415" s="76">
        <v>22971</v>
      </c>
      <c r="Q3415" s="76">
        <v>60835</v>
      </c>
      <c r="R3415" s="76">
        <v>854</v>
      </c>
    </row>
    <row r="3416" spans="1:18">
      <c r="A3416" s="82">
        <f t="shared" si="265"/>
        <v>577403602009</v>
      </c>
      <c r="B3416" s="82" t="str">
        <f t="shared" si="266"/>
        <v>57740360</v>
      </c>
      <c r="C3416" s="82">
        <f t="shared" si="267"/>
        <v>2009</v>
      </c>
      <c r="D3416" s="82">
        <f t="shared" si="268"/>
        <v>10960.8</v>
      </c>
      <c r="E3416" s="82">
        <f t="shared" si="269"/>
        <v>1836.76</v>
      </c>
      <c r="F3416" s="82">
        <f t="array" ref="F3416">SUM(IF(M3416:N3416="-",0,M3416:N3416),IF(O3416="-",0,-O3416))/100</f>
        <v>990.35</v>
      </c>
      <c r="G3416" s="82">
        <f t="array" ref="G3416">SUM(IF(P3416="-",0,P3416),IF(R3416="-",0,R3416))/100</f>
        <v>238.67</v>
      </c>
      <c r="H3416" s="82">
        <f t="array" ref="H3416">SUM(IF(Q3416="-",0,Q3416))/100</f>
        <v>607.74</v>
      </c>
      <c r="I3416" s="76">
        <v>5774036</v>
      </c>
      <c r="J3416" s="76" t="s">
        <v>338</v>
      </c>
      <c r="K3416" s="77">
        <v>40178</v>
      </c>
      <c r="L3416" s="76">
        <v>1096080</v>
      </c>
      <c r="M3416" s="76">
        <v>92368</v>
      </c>
      <c r="N3416" s="76">
        <v>7524</v>
      </c>
      <c r="O3416" s="76">
        <v>857</v>
      </c>
      <c r="P3416" s="76">
        <v>23013</v>
      </c>
      <c r="Q3416" s="76">
        <v>60774</v>
      </c>
      <c r="R3416" s="76">
        <v>854</v>
      </c>
    </row>
    <row r="3417" spans="1:18">
      <c r="A3417" s="82">
        <f t="shared" si="265"/>
        <v>577403602008</v>
      </c>
      <c r="B3417" s="82" t="str">
        <f t="shared" si="266"/>
        <v>57740360</v>
      </c>
      <c r="C3417" s="82">
        <f t="shared" si="267"/>
        <v>2008</v>
      </c>
      <c r="D3417" s="82">
        <f t="shared" si="268"/>
        <v>10960.37</v>
      </c>
      <c r="E3417" s="82">
        <f t="shared" si="269"/>
        <v>1803.38</v>
      </c>
      <c r="F3417" s="82">
        <f t="array" ref="F3417">SUM(IF(M3417:N3417="-",0,M3417:N3417),IF(O3417="-",0,-O3417))/100</f>
        <v>984.07</v>
      </c>
      <c r="G3417" s="82">
        <f t="array" ref="G3417">SUM(IF(P3417="-",0,P3417),IF(R3417="-",0,R3417))/100</f>
        <v>212.71</v>
      </c>
      <c r="H3417" s="82">
        <f t="array" ref="H3417">SUM(IF(Q3417="-",0,Q3417))/100</f>
        <v>606.6</v>
      </c>
      <c r="I3417" s="76">
        <v>5774036</v>
      </c>
      <c r="J3417" s="76" t="s">
        <v>338</v>
      </c>
      <c r="K3417" s="77">
        <v>39813</v>
      </c>
      <c r="L3417" s="76">
        <v>1096037</v>
      </c>
      <c r="M3417" s="76">
        <v>91638</v>
      </c>
      <c r="N3417" s="76">
        <v>7626</v>
      </c>
      <c r="O3417" s="76">
        <v>857</v>
      </c>
      <c r="P3417" s="76">
        <v>20417</v>
      </c>
      <c r="Q3417" s="76">
        <v>60660</v>
      </c>
      <c r="R3417" s="76">
        <v>854</v>
      </c>
    </row>
    <row r="3418" spans="1:18">
      <c r="A3418" s="82">
        <f t="shared" si="265"/>
        <v>577403602007</v>
      </c>
      <c r="B3418" s="82" t="str">
        <f t="shared" si="266"/>
        <v>57740360</v>
      </c>
      <c r="C3418" s="82">
        <f t="shared" si="267"/>
        <v>2007</v>
      </c>
      <c r="D3418" s="82">
        <f t="shared" si="268"/>
        <v>10953.44</v>
      </c>
      <c r="E3418" s="82">
        <f t="shared" si="269"/>
        <v>1796.45</v>
      </c>
      <c r="F3418" s="82">
        <f t="array" ref="F3418">SUM(IF(M3418:N3418="-",0,M3418:N3418),IF(O3418="-",0,-O3418))/100</f>
        <v>980.32</v>
      </c>
      <c r="G3418" s="82">
        <f t="array" ref="G3418">SUM(IF(P3418="-",0,P3418),IF(R3418="-",0,R3418))/100</f>
        <v>210.07</v>
      </c>
      <c r="H3418" s="82">
        <f t="array" ref="H3418">SUM(IF(Q3418="-",0,Q3418))/100</f>
        <v>606.05999999999995</v>
      </c>
      <c r="I3418" s="76">
        <v>5774036</v>
      </c>
      <c r="J3418" s="76" t="s">
        <v>338</v>
      </c>
      <c r="K3418" s="77">
        <v>39447</v>
      </c>
      <c r="L3418" s="76">
        <v>1095344</v>
      </c>
      <c r="M3418" s="76">
        <v>91221</v>
      </c>
      <c r="N3418" s="76">
        <v>7668</v>
      </c>
      <c r="O3418" s="76">
        <v>857</v>
      </c>
      <c r="P3418" s="76">
        <v>20153</v>
      </c>
      <c r="Q3418" s="76">
        <v>60606</v>
      </c>
      <c r="R3418" s="76">
        <v>854</v>
      </c>
    </row>
    <row r="3419" spans="1:18">
      <c r="A3419" s="82">
        <f t="shared" si="265"/>
        <v>577403602006</v>
      </c>
      <c r="B3419" s="82" t="str">
        <f t="shared" si="266"/>
        <v>57740360</v>
      </c>
      <c r="C3419" s="82">
        <f t="shared" si="267"/>
        <v>2006</v>
      </c>
      <c r="D3419" s="82">
        <f t="shared" si="268"/>
        <v>10952.8</v>
      </c>
      <c r="E3419" s="82">
        <f t="shared" si="269"/>
        <v>1784.5500000000002</v>
      </c>
      <c r="F3419" s="82">
        <f t="array" ref="F3419">SUM(IF(M3419:N3419="-",0,M3419:N3419),IF(O3419="-",0,-O3419))/100</f>
        <v>972.48</v>
      </c>
      <c r="G3419" s="82">
        <f t="array" ref="G3419">SUM(IF(P3419="-",0,P3419),IF(R3419="-",0,R3419))/100</f>
        <v>206.69</v>
      </c>
      <c r="H3419" s="82">
        <f t="array" ref="H3419">SUM(IF(Q3419="-",0,Q3419))/100</f>
        <v>605.38</v>
      </c>
      <c r="I3419" s="76">
        <v>5774036</v>
      </c>
      <c r="J3419" s="76" t="s">
        <v>338</v>
      </c>
      <c r="K3419" s="77">
        <v>39082</v>
      </c>
      <c r="L3419" s="76">
        <v>1095280</v>
      </c>
      <c r="M3419" s="76">
        <v>90264</v>
      </c>
      <c r="N3419" s="76">
        <v>7841</v>
      </c>
      <c r="O3419" s="76">
        <v>857</v>
      </c>
      <c r="P3419" s="76">
        <v>19815</v>
      </c>
      <c r="Q3419" s="76">
        <v>60538</v>
      </c>
      <c r="R3419" s="76">
        <v>854</v>
      </c>
    </row>
    <row r="3420" spans="1:18">
      <c r="A3420" s="82">
        <f t="shared" si="265"/>
        <v>577404002015</v>
      </c>
      <c r="B3420" s="82" t="str">
        <f t="shared" si="266"/>
        <v>57740400</v>
      </c>
      <c r="C3420" s="82">
        <f t="shared" si="267"/>
        <v>2015</v>
      </c>
      <c r="D3420" s="82">
        <f t="shared" si="268"/>
        <v>16130.36</v>
      </c>
      <c r="E3420" s="82">
        <f t="shared" si="269"/>
        <v>1491.54</v>
      </c>
      <c r="F3420" s="82">
        <f t="array" ref="F3420">SUM(IF(M3420:N3420="-",0,M3420:N3420),IF(O3420="-",0,-O3420))/100</f>
        <v>594.58000000000004</v>
      </c>
      <c r="G3420" s="82">
        <f t="array" ref="G3420">SUM(IF(P3420="-",0,P3420),IF(R3420="-",0,R3420))/100</f>
        <v>90.71</v>
      </c>
      <c r="H3420" s="82">
        <f t="array" ref="H3420">SUM(IF(Q3420="-",0,Q3420))/100</f>
        <v>806.25</v>
      </c>
      <c r="I3420" s="76">
        <v>5774040</v>
      </c>
      <c r="J3420" s="76" t="s">
        <v>339</v>
      </c>
      <c r="K3420" s="77">
        <v>42369</v>
      </c>
      <c r="L3420" s="76">
        <v>1613036</v>
      </c>
      <c r="M3420" s="76">
        <v>57426</v>
      </c>
      <c r="N3420" s="76">
        <v>4641</v>
      </c>
      <c r="O3420" s="76">
        <v>2609</v>
      </c>
      <c r="P3420" s="76">
        <v>8514</v>
      </c>
      <c r="Q3420" s="76">
        <v>80625</v>
      </c>
      <c r="R3420" s="76">
        <v>557</v>
      </c>
    </row>
    <row r="3421" spans="1:18">
      <c r="A3421" s="82">
        <f t="shared" si="265"/>
        <v>577404002014</v>
      </c>
      <c r="B3421" s="82" t="str">
        <f t="shared" si="266"/>
        <v>57740400</v>
      </c>
      <c r="C3421" s="82">
        <f t="shared" si="267"/>
        <v>2014</v>
      </c>
      <c r="D3421" s="82">
        <f t="shared" si="268"/>
        <v>16130.36</v>
      </c>
      <c r="E3421" s="82">
        <f t="shared" si="269"/>
        <v>1477.44</v>
      </c>
      <c r="F3421" s="82">
        <f t="array" ref="F3421">SUM(IF(M3421:N3421="-",0,M3421:N3421),IF(O3421="-",0,-O3421))/100</f>
        <v>582.66999999999996</v>
      </c>
      <c r="G3421" s="82">
        <f t="array" ref="G3421">SUM(IF(P3421="-",0,P3421),IF(R3421="-",0,R3421))/100</f>
        <v>91.17</v>
      </c>
      <c r="H3421" s="82">
        <f t="array" ref="H3421">SUM(IF(Q3421="-",0,Q3421))/100</f>
        <v>803.6</v>
      </c>
      <c r="I3421" s="76">
        <v>5774040</v>
      </c>
      <c r="J3421" s="76" t="s">
        <v>339</v>
      </c>
      <c r="K3421" s="77">
        <v>42004</v>
      </c>
      <c r="L3421" s="76">
        <v>1613036</v>
      </c>
      <c r="M3421" s="76">
        <v>56924</v>
      </c>
      <c r="N3421" s="76">
        <v>3951</v>
      </c>
      <c r="O3421" s="76">
        <v>2608</v>
      </c>
      <c r="P3421" s="76">
        <v>8561</v>
      </c>
      <c r="Q3421" s="76">
        <v>80360</v>
      </c>
      <c r="R3421" s="76">
        <v>556</v>
      </c>
    </row>
    <row r="3422" spans="1:18">
      <c r="A3422" s="82">
        <f t="shared" si="265"/>
        <v>577404002013</v>
      </c>
      <c r="B3422" s="82" t="str">
        <f t="shared" si="266"/>
        <v>57740400</v>
      </c>
      <c r="C3422" s="82">
        <f t="shared" si="267"/>
        <v>2013</v>
      </c>
      <c r="D3422" s="82">
        <f t="shared" si="268"/>
        <v>16130.36</v>
      </c>
      <c r="E3422" s="82">
        <f t="shared" si="269"/>
        <v>1473.52</v>
      </c>
      <c r="F3422" s="82">
        <f t="array" ref="F3422">SUM(IF(M3422:N3422="-",0,M3422:N3422),IF(O3422="-",0,-O3422))/100</f>
        <v>577.22</v>
      </c>
      <c r="G3422" s="82">
        <f t="array" ref="G3422">SUM(IF(P3422="-",0,P3422),IF(R3422="-",0,R3422))/100</f>
        <v>92.84</v>
      </c>
      <c r="H3422" s="82">
        <f t="array" ref="H3422">SUM(IF(Q3422="-",0,Q3422))/100</f>
        <v>803.46</v>
      </c>
      <c r="I3422" s="76">
        <v>5774040</v>
      </c>
      <c r="J3422" s="76" t="s">
        <v>339</v>
      </c>
      <c r="K3422" s="77">
        <v>41639</v>
      </c>
      <c r="L3422" s="76">
        <v>1613036</v>
      </c>
      <c r="M3422" s="76">
        <v>56491</v>
      </c>
      <c r="N3422" s="76">
        <v>3840</v>
      </c>
      <c r="O3422" s="76">
        <v>2609</v>
      </c>
      <c r="P3422" s="76">
        <v>8728</v>
      </c>
      <c r="Q3422" s="76">
        <v>80346</v>
      </c>
      <c r="R3422" s="76">
        <v>556</v>
      </c>
    </row>
    <row r="3423" spans="1:18">
      <c r="A3423" s="82">
        <f t="shared" si="265"/>
        <v>577404002012</v>
      </c>
      <c r="B3423" s="82" t="str">
        <f t="shared" si="266"/>
        <v>57740400</v>
      </c>
      <c r="C3423" s="82">
        <f t="shared" si="267"/>
        <v>2012</v>
      </c>
      <c r="D3423" s="82">
        <f t="shared" si="268"/>
        <v>16130.36</v>
      </c>
      <c r="E3423" s="82">
        <f t="shared" si="269"/>
        <v>1463.19</v>
      </c>
      <c r="F3423" s="82">
        <f t="array" ref="F3423">SUM(IF(M3423:N3423="-",0,M3423:N3423),IF(O3423="-",0,-O3423))/100</f>
        <v>572.23</v>
      </c>
      <c r="G3423" s="82">
        <f t="array" ref="G3423">SUM(IF(P3423="-",0,P3423),IF(R3423="-",0,R3423))/100</f>
        <v>89.23</v>
      </c>
      <c r="H3423" s="82">
        <f t="array" ref="H3423">SUM(IF(Q3423="-",0,Q3423))/100</f>
        <v>801.73</v>
      </c>
      <c r="I3423" s="76">
        <v>5774040</v>
      </c>
      <c r="J3423" s="76" t="s">
        <v>339</v>
      </c>
      <c r="K3423" s="77">
        <v>41274</v>
      </c>
      <c r="L3423" s="76">
        <v>1613036</v>
      </c>
      <c r="M3423" s="76">
        <v>56201</v>
      </c>
      <c r="N3423" s="76">
        <v>3631</v>
      </c>
      <c r="O3423" s="76">
        <v>2609</v>
      </c>
      <c r="P3423" s="76">
        <v>8367</v>
      </c>
      <c r="Q3423" s="76">
        <v>80173</v>
      </c>
      <c r="R3423" s="76">
        <v>556</v>
      </c>
    </row>
    <row r="3424" spans="1:18">
      <c r="A3424" s="82">
        <f t="shared" si="265"/>
        <v>577404002011</v>
      </c>
      <c r="B3424" s="82" t="str">
        <f t="shared" si="266"/>
        <v>57740400</v>
      </c>
      <c r="C3424" s="82">
        <f t="shared" si="267"/>
        <v>2011</v>
      </c>
      <c r="D3424" s="82">
        <f t="shared" si="268"/>
        <v>16130.36</v>
      </c>
      <c r="E3424" s="82">
        <f t="shared" si="269"/>
        <v>1458.22</v>
      </c>
      <c r="F3424" s="82">
        <f t="array" ref="F3424">SUM(IF(M3424:N3424="-",0,M3424:N3424),IF(O3424="-",0,-O3424))/100</f>
        <v>572.34</v>
      </c>
      <c r="G3424" s="82">
        <f t="array" ref="G3424">SUM(IF(P3424="-",0,P3424),IF(R3424="-",0,R3424))/100</f>
        <v>86.01</v>
      </c>
      <c r="H3424" s="82">
        <f t="array" ref="H3424">SUM(IF(Q3424="-",0,Q3424))/100</f>
        <v>799.87</v>
      </c>
      <c r="I3424" s="76">
        <v>5774040</v>
      </c>
      <c r="J3424" s="76" t="s">
        <v>339</v>
      </c>
      <c r="K3424" s="77">
        <v>40908</v>
      </c>
      <c r="L3424" s="76">
        <v>1613036</v>
      </c>
      <c r="M3424" s="76">
        <v>56247</v>
      </c>
      <c r="N3424" s="76">
        <v>3596</v>
      </c>
      <c r="O3424" s="76">
        <v>2609</v>
      </c>
      <c r="P3424" s="76">
        <v>8601</v>
      </c>
      <c r="Q3424" s="76">
        <v>79987</v>
      </c>
      <c r="R3424" s="76">
        <v>0</v>
      </c>
    </row>
    <row r="3425" spans="1:18">
      <c r="A3425" s="82">
        <f t="shared" si="265"/>
        <v>577404002010</v>
      </c>
      <c r="B3425" s="82" t="str">
        <f t="shared" si="266"/>
        <v>57740400</v>
      </c>
      <c r="C3425" s="82">
        <f t="shared" si="267"/>
        <v>2010</v>
      </c>
      <c r="D3425" s="82">
        <f t="shared" si="268"/>
        <v>16127.63</v>
      </c>
      <c r="E3425" s="82">
        <f t="shared" si="269"/>
        <v>1438.87</v>
      </c>
      <c r="F3425" s="82">
        <f t="array" ref="F3425">SUM(IF(M3425:N3425="-",0,M3425:N3425),IF(O3425="-",0,-O3425))/100</f>
        <v>548.30999999999995</v>
      </c>
      <c r="G3425" s="82">
        <f t="array" ref="G3425">SUM(IF(P3425="-",0,P3425),IF(R3425="-",0,R3425))/100</f>
        <v>91.8</v>
      </c>
      <c r="H3425" s="82">
        <f t="array" ref="H3425">SUM(IF(Q3425="-",0,Q3425))/100</f>
        <v>798.76</v>
      </c>
      <c r="I3425" s="76">
        <v>5774040</v>
      </c>
      <c r="J3425" s="76" t="s">
        <v>339</v>
      </c>
      <c r="K3425" s="77">
        <v>40543</v>
      </c>
      <c r="L3425" s="76">
        <v>1612763</v>
      </c>
      <c r="M3425" s="76">
        <v>53596</v>
      </c>
      <c r="N3425" s="76">
        <v>3845</v>
      </c>
      <c r="O3425" s="76">
        <v>2610</v>
      </c>
      <c r="P3425" s="76">
        <v>8625</v>
      </c>
      <c r="Q3425" s="76">
        <v>79876</v>
      </c>
      <c r="R3425" s="76">
        <v>555</v>
      </c>
    </row>
    <row r="3426" spans="1:18">
      <c r="A3426" s="82">
        <f t="shared" si="265"/>
        <v>577404002009</v>
      </c>
      <c r="B3426" s="82" t="str">
        <f t="shared" si="266"/>
        <v>57740400</v>
      </c>
      <c r="C3426" s="82">
        <f t="shared" si="267"/>
        <v>2009</v>
      </c>
      <c r="D3426" s="82">
        <f t="shared" si="268"/>
        <v>16127.69</v>
      </c>
      <c r="E3426" s="82">
        <f t="shared" si="269"/>
        <v>1430.38</v>
      </c>
      <c r="F3426" s="82">
        <f t="array" ref="F3426">SUM(IF(M3426:N3426="-",0,M3426:N3426),IF(O3426="-",0,-O3426))/100</f>
        <v>541.91</v>
      </c>
      <c r="G3426" s="82">
        <f t="array" ref="G3426">SUM(IF(P3426="-",0,P3426),IF(R3426="-",0,R3426))/100</f>
        <v>90.52</v>
      </c>
      <c r="H3426" s="82">
        <f t="array" ref="H3426">SUM(IF(Q3426="-",0,Q3426))/100</f>
        <v>797.95</v>
      </c>
      <c r="I3426" s="76">
        <v>5774040</v>
      </c>
      <c r="J3426" s="76" t="s">
        <v>339</v>
      </c>
      <c r="K3426" s="77">
        <v>40178</v>
      </c>
      <c r="L3426" s="76">
        <v>1612769</v>
      </c>
      <c r="M3426" s="76">
        <v>52853</v>
      </c>
      <c r="N3426" s="76">
        <v>3948</v>
      </c>
      <c r="O3426" s="76">
        <v>2610</v>
      </c>
      <c r="P3426" s="76">
        <v>8495</v>
      </c>
      <c r="Q3426" s="76">
        <v>79795</v>
      </c>
      <c r="R3426" s="76">
        <v>557</v>
      </c>
    </row>
    <row r="3427" spans="1:18">
      <c r="A3427" s="82">
        <f t="shared" si="265"/>
        <v>577404002008</v>
      </c>
      <c r="B3427" s="82" t="str">
        <f t="shared" si="266"/>
        <v>57740400</v>
      </c>
      <c r="C3427" s="82">
        <f t="shared" si="267"/>
        <v>2008</v>
      </c>
      <c r="D3427" s="82">
        <f t="shared" si="268"/>
        <v>16127.7</v>
      </c>
      <c r="E3427" s="82">
        <f t="shared" si="269"/>
        <v>1427.4</v>
      </c>
      <c r="F3427" s="82">
        <f t="array" ref="F3427">SUM(IF(M3427:N3427="-",0,M3427:N3427),IF(O3427="-",0,-O3427))/100</f>
        <v>539.82000000000005</v>
      </c>
      <c r="G3427" s="82">
        <f t="array" ref="G3427">SUM(IF(P3427="-",0,P3427),IF(R3427="-",0,R3427))/100</f>
        <v>89.9</v>
      </c>
      <c r="H3427" s="82">
        <f t="array" ref="H3427">SUM(IF(Q3427="-",0,Q3427))/100</f>
        <v>797.68</v>
      </c>
      <c r="I3427" s="76">
        <v>5774040</v>
      </c>
      <c r="J3427" s="76" t="s">
        <v>339</v>
      </c>
      <c r="K3427" s="77">
        <v>39813</v>
      </c>
      <c r="L3427" s="76">
        <v>1612770</v>
      </c>
      <c r="M3427" s="76">
        <v>52534</v>
      </c>
      <c r="N3427" s="76">
        <v>4058</v>
      </c>
      <c r="O3427" s="76">
        <v>2610</v>
      </c>
      <c r="P3427" s="76">
        <v>8432</v>
      </c>
      <c r="Q3427" s="76">
        <v>79768</v>
      </c>
      <c r="R3427" s="76">
        <v>558</v>
      </c>
    </row>
    <row r="3428" spans="1:18">
      <c r="A3428" s="82">
        <f t="shared" si="265"/>
        <v>577404002007</v>
      </c>
      <c r="B3428" s="82" t="str">
        <f t="shared" si="266"/>
        <v>57740400</v>
      </c>
      <c r="C3428" s="82">
        <f t="shared" si="267"/>
        <v>2007</v>
      </c>
      <c r="D3428" s="82">
        <f t="shared" si="268"/>
        <v>16111.14</v>
      </c>
      <c r="E3428" s="82">
        <f t="shared" si="269"/>
        <v>1405.42</v>
      </c>
      <c r="F3428" s="82">
        <f t="array" ref="F3428">SUM(IF(M3428:N3428="-",0,M3428:N3428),IF(O3428="-",0,-O3428))/100</f>
        <v>531.62</v>
      </c>
      <c r="G3428" s="82">
        <f t="array" ref="G3428">SUM(IF(P3428="-",0,P3428),IF(R3428="-",0,R3428))/100</f>
        <v>79.7</v>
      </c>
      <c r="H3428" s="82">
        <f t="array" ref="H3428">SUM(IF(Q3428="-",0,Q3428))/100</f>
        <v>794.1</v>
      </c>
      <c r="I3428" s="76">
        <v>5774040</v>
      </c>
      <c r="J3428" s="76" t="s">
        <v>339</v>
      </c>
      <c r="K3428" s="77">
        <v>39447</v>
      </c>
      <c r="L3428" s="76">
        <v>1611114</v>
      </c>
      <c r="M3428" s="76">
        <v>51721</v>
      </c>
      <c r="N3428" s="76">
        <v>4051</v>
      </c>
      <c r="O3428" s="76">
        <v>2610</v>
      </c>
      <c r="P3428" s="76">
        <v>7418</v>
      </c>
      <c r="Q3428" s="76">
        <v>79410</v>
      </c>
      <c r="R3428" s="76">
        <v>552</v>
      </c>
    </row>
    <row r="3429" spans="1:18">
      <c r="A3429" s="82">
        <f t="shared" si="265"/>
        <v>577404002006</v>
      </c>
      <c r="B3429" s="82" t="str">
        <f t="shared" si="266"/>
        <v>57740400</v>
      </c>
      <c r="C3429" s="82">
        <f t="shared" si="267"/>
        <v>2006</v>
      </c>
      <c r="D3429" s="82">
        <f t="shared" si="268"/>
        <v>16111.14</v>
      </c>
      <c r="E3429" s="82">
        <f t="shared" si="269"/>
        <v>1397.9</v>
      </c>
      <c r="F3429" s="82">
        <f t="array" ref="F3429">SUM(IF(M3429:N3429="-",0,M3429:N3429),IF(O3429="-",0,-O3429))/100</f>
        <v>524.08000000000004</v>
      </c>
      <c r="G3429" s="82">
        <f t="array" ref="G3429">SUM(IF(P3429="-",0,P3429),IF(R3429="-",0,R3429))/100</f>
        <v>78.94</v>
      </c>
      <c r="H3429" s="82">
        <f t="array" ref="H3429">SUM(IF(Q3429="-",0,Q3429))/100</f>
        <v>794.88</v>
      </c>
      <c r="I3429" s="76">
        <v>5774040</v>
      </c>
      <c r="J3429" s="76" t="s">
        <v>339</v>
      </c>
      <c r="K3429" s="77">
        <v>39082</v>
      </c>
      <c r="L3429" s="76">
        <v>1611114</v>
      </c>
      <c r="M3429" s="76">
        <v>50739</v>
      </c>
      <c r="N3429" s="76">
        <v>4279</v>
      </c>
      <c r="O3429" s="76">
        <v>2610</v>
      </c>
      <c r="P3429" s="76">
        <v>7343</v>
      </c>
      <c r="Q3429" s="76">
        <v>79488</v>
      </c>
      <c r="R3429" s="76">
        <v>551</v>
      </c>
    </row>
    <row r="3430" spans="1:18">
      <c r="A3430" s="82">
        <f t="shared" si="265"/>
        <v>590000002015</v>
      </c>
      <c r="B3430" s="82" t="str">
        <f t="shared" si="266"/>
        <v>59000000</v>
      </c>
      <c r="C3430" s="82">
        <f t="shared" si="267"/>
        <v>2015</v>
      </c>
      <c r="D3430" s="82">
        <f t="shared" si="268"/>
        <v>801240.66</v>
      </c>
      <c r="E3430" s="82">
        <f t="shared" si="269"/>
        <v>164796.60999999999</v>
      </c>
      <c r="F3430" s="82">
        <f t="array" ref="F3430">SUM(IF(M3430:N3430="-",0,M3430:N3430),IF(O3430="-",0,-O3430))/100</f>
        <v>95195.79</v>
      </c>
      <c r="G3430" s="82">
        <f t="array" ref="G3430">SUM(IF(P3430="-",0,P3430),IF(R3430="-",0,R3430))/100</f>
        <v>13557.29</v>
      </c>
      <c r="H3430" s="82">
        <f t="array" ref="H3430">SUM(IF(Q3430="-",0,Q3430))/100</f>
        <v>56043.53</v>
      </c>
      <c r="I3430" s="76">
        <v>59</v>
      </c>
      <c r="J3430" s="76" t="s">
        <v>340</v>
      </c>
      <c r="K3430" s="77">
        <v>42369</v>
      </c>
      <c r="L3430" s="76">
        <v>80124066</v>
      </c>
      <c r="M3430" s="76">
        <v>9075434</v>
      </c>
      <c r="N3430" s="76">
        <v>649755</v>
      </c>
      <c r="O3430" s="76">
        <v>205610</v>
      </c>
      <c r="P3430" s="76">
        <v>1164451</v>
      </c>
      <c r="Q3430" s="76">
        <v>5604353</v>
      </c>
      <c r="R3430" s="76">
        <v>191278</v>
      </c>
    </row>
    <row r="3431" spans="1:18">
      <c r="A3431" s="82">
        <f t="shared" si="265"/>
        <v>590000002014</v>
      </c>
      <c r="B3431" s="82" t="str">
        <f t="shared" si="266"/>
        <v>59000000</v>
      </c>
      <c r="C3431" s="82">
        <f t="shared" si="267"/>
        <v>2014</v>
      </c>
      <c r="D3431" s="82">
        <f t="shared" si="268"/>
        <v>801123.34</v>
      </c>
      <c r="E3431" s="82">
        <f t="shared" si="269"/>
        <v>164175.25</v>
      </c>
      <c r="F3431" s="82">
        <f t="array" ref="F3431">SUM(IF(M3431:N3431="-",0,M3431:N3431),IF(O3431="-",0,-O3431))/100</f>
        <v>95305.29</v>
      </c>
      <c r="G3431" s="82">
        <f t="array" ref="G3431">SUM(IF(P3431="-",0,P3431),IF(R3431="-",0,R3431))/100</f>
        <v>13114.97</v>
      </c>
      <c r="H3431" s="82">
        <f t="array" ref="H3431">SUM(IF(Q3431="-",0,Q3431))/100</f>
        <v>55754.99</v>
      </c>
      <c r="I3431" s="76">
        <v>59</v>
      </c>
      <c r="J3431" s="76" t="s">
        <v>340</v>
      </c>
      <c r="K3431" s="77">
        <v>42004</v>
      </c>
      <c r="L3431" s="76">
        <v>80112334</v>
      </c>
      <c r="M3431" s="76">
        <v>9080442</v>
      </c>
      <c r="N3431" s="76">
        <v>648016</v>
      </c>
      <c r="O3431" s="76">
        <v>197929</v>
      </c>
      <c r="P3431" s="76">
        <v>1118505</v>
      </c>
      <c r="Q3431" s="76">
        <v>5575499</v>
      </c>
      <c r="R3431" s="76">
        <v>192992</v>
      </c>
    </row>
    <row r="3432" spans="1:18">
      <c r="A3432" s="82">
        <f t="shared" si="265"/>
        <v>590000002013</v>
      </c>
      <c r="B3432" s="82" t="str">
        <f t="shared" si="266"/>
        <v>59000000</v>
      </c>
      <c r="C3432" s="82">
        <f t="shared" si="267"/>
        <v>2013</v>
      </c>
      <c r="D3432" s="82">
        <f t="shared" si="268"/>
        <v>801112.57</v>
      </c>
      <c r="E3432" s="82">
        <f t="shared" si="269"/>
        <v>163451.29</v>
      </c>
      <c r="F3432" s="82">
        <f t="array" ref="F3432">SUM(IF(M3432:N3432="-",0,M3432:N3432),IF(O3432="-",0,-O3432))/100</f>
        <v>95378.89</v>
      </c>
      <c r="G3432" s="82">
        <f t="array" ref="G3432">SUM(IF(P3432="-",0,P3432),IF(R3432="-",0,R3432))/100</f>
        <v>12583.53</v>
      </c>
      <c r="H3432" s="82">
        <f t="array" ref="H3432">SUM(IF(Q3432="-",0,Q3432))/100</f>
        <v>55488.87</v>
      </c>
      <c r="I3432" s="76">
        <v>59</v>
      </c>
      <c r="J3432" s="76" t="s">
        <v>340</v>
      </c>
      <c r="K3432" s="77">
        <v>41639</v>
      </c>
      <c r="L3432" s="76">
        <v>80111257</v>
      </c>
      <c r="M3432" s="76">
        <v>9076030</v>
      </c>
      <c r="N3432" s="76">
        <v>650781</v>
      </c>
      <c r="O3432" s="76">
        <v>188922</v>
      </c>
      <c r="P3432" s="76">
        <v>1065018</v>
      </c>
      <c r="Q3432" s="76">
        <v>5548887</v>
      </c>
      <c r="R3432" s="76">
        <v>193335</v>
      </c>
    </row>
    <row r="3433" spans="1:18">
      <c r="A3433" s="82">
        <f t="shared" si="265"/>
        <v>590000002012</v>
      </c>
      <c r="B3433" s="82" t="str">
        <f t="shared" si="266"/>
        <v>59000000</v>
      </c>
      <c r="C3433" s="82">
        <f t="shared" si="267"/>
        <v>2012</v>
      </c>
      <c r="D3433" s="82">
        <f t="shared" si="268"/>
        <v>801062.08</v>
      </c>
      <c r="E3433" s="82">
        <f t="shared" si="269"/>
        <v>162682.64000000001</v>
      </c>
      <c r="F3433" s="82">
        <f t="array" ref="F3433">SUM(IF(M3433:N3433="-",0,M3433:N3433),IF(O3433="-",0,-O3433))/100</f>
        <v>95229.71</v>
      </c>
      <c r="G3433" s="82">
        <f t="array" ref="G3433">SUM(IF(P3433="-",0,P3433),IF(R3433="-",0,R3433))/100</f>
        <v>12216.2</v>
      </c>
      <c r="H3433" s="82">
        <f t="array" ref="H3433">SUM(IF(Q3433="-",0,Q3433))/100</f>
        <v>55236.73</v>
      </c>
      <c r="I3433" s="76">
        <v>59</v>
      </c>
      <c r="J3433" s="76" t="s">
        <v>340</v>
      </c>
      <c r="K3433" s="77">
        <v>41274</v>
      </c>
      <c r="L3433" s="76">
        <v>80106208</v>
      </c>
      <c r="M3433" s="76">
        <v>9082686</v>
      </c>
      <c r="N3433" s="76">
        <v>621256</v>
      </c>
      <c r="O3433" s="76">
        <v>180971</v>
      </c>
      <c r="P3433" s="76">
        <v>1027497</v>
      </c>
      <c r="Q3433" s="76">
        <v>5523673</v>
      </c>
      <c r="R3433" s="76">
        <v>194123</v>
      </c>
    </row>
    <row r="3434" spans="1:18">
      <c r="A3434" s="82">
        <f t="shared" si="265"/>
        <v>590000002011</v>
      </c>
      <c r="B3434" s="82" t="str">
        <f t="shared" si="266"/>
        <v>59000000</v>
      </c>
      <c r="C3434" s="82">
        <f t="shared" si="267"/>
        <v>2011</v>
      </c>
      <c r="D3434" s="82">
        <f t="shared" si="268"/>
        <v>800750.58</v>
      </c>
      <c r="E3434" s="82">
        <f t="shared" si="269"/>
        <v>161767.87</v>
      </c>
      <c r="F3434" s="82">
        <f t="array" ref="F3434">SUM(IF(M3434:N3434="-",0,M3434:N3434),IF(O3434="-",0,-O3434))/100</f>
        <v>95038.16</v>
      </c>
      <c r="G3434" s="82">
        <f t="array" ref="G3434">SUM(IF(P3434="-",0,P3434),IF(R3434="-",0,R3434))/100</f>
        <v>11827.44</v>
      </c>
      <c r="H3434" s="82">
        <f t="array" ref="H3434">SUM(IF(Q3434="-",0,Q3434))/100</f>
        <v>54902.27</v>
      </c>
      <c r="I3434" s="76">
        <v>59</v>
      </c>
      <c r="J3434" s="76" t="s">
        <v>340</v>
      </c>
      <c r="K3434" s="77">
        <v>40908</v>
      </c>
      <c r="L3434" s="76">
        <v>80075058</v>
      </c>
      <c r="M3434" s="76">
        <v>9077307</v>
      </c>
      <c r="N3434" s="76">
        <v>596217</v>
      </c>
      <c r="O3434" s="76">
        <v>169708</v>
      </c>
      <c r="P3434" s="76">
        <v>1010534</v>
      </c>
      <c r="Q3434" s="76">
        <v>5490227</v>
      </c>
      <c r="R3434" s="76">
        <v>172210</v>
      </c>
    </row>
    <row r="3435" spans="1:18">
      <c r="A3435" s="82">
        <f t="shared" si="265"/>
        <v>590000002010</v>
      </c>
      <c r="B3435" s="82" t="str">
        <f t="shared" si="266"/>
        <v>59000000</v>
      </c>
      <c r="C3435" s="82">
        <f t="shared" si="267"/>
        <v>2010</v>
      </c>
      <c r="D3435" s="82">
        <f t="shared" si="268"/>
        <v>800469.63</v>
      </c>
      <c r="E3435" s="82">
        <f t="shared" si="269"/>
        <v>161150.96000000002</v>
      </c>
      <c r="F3435" s="82">
        <f t="array" ref="F3435">SUM(IF(M3435:N3435="-",0,M3435:N3435),IF(O3435="-",0,-O3435))/100</f>
        <v>94446.82</v>
      </c>
      <c r="G3435" s="82">
        <f t="array" ref="G3435">SUM(IF(P3435="-",0,P3435),IF(R3435="-",0,R3435))/100</f>
        <v>12025.82</v>
      </c>
      <c r="H3435" s="82">
        <f t="array" ref="H3435">SUM(IF(Q3435="-",0,Q3435))/100</f>
        <v>54678.32</v>
      </c>
      <c r="I3435" s="76">
        <v>59</v>
      </c>
      <c r="J3435" s="76" t="s">
        <v>340</v>
      </c>
      <c r="K3435" s="77">
        <v>40543</v>
      </c>
      <c r="L3435" s="76">
        <v>80046963</v>
      </c>
      <c r="M3435" s="76">
        <v>9028031</v>
      </c>
      <c r="N3435" s="76">
        <v>588821</v>
      </c>
      <c r="O3435" s="76">
        <v>172170</v>
      </c>
      <c r="P3435" s="76">
        <v>1006687</v>
      </c>
      <c r="Q3435" s="76">
        <v>5467832</v>
      </c>
      <c r="R3435" s="76">
        <v>195895</v>
      </c>
    </row>
    <row r="3436" spans="1:18">
      <c r="A3436" s="82">
        <f t="shared" si="265"/>
        <v>590000002009</v>
      </c>
      <c r="B3436" s="82" t="str">
        <f t="shared" si="266"/>
        <v>59000000</v>
      </c>
      <c r="C3436" s="82">
        <f t="shared" si="267"/>
        <v>2009</v>
      </c>
      <c r="D3436" s="82">
        <f t="shared" si="268"/>
        <v>800280.77</v>
      </c>
      <c r="E3436" s="82">
        <f t="shared" si="269"/>
        <v>160524.88</v>
      </c>
      <c r="F3436" s="82">
        <f t="array" ref="F3436">SUM(IF(M3436:N3436="-",0,M3436:N3436),IF(O3436="-",0,-O3436))/100</f>
        <v>94252.94</v>
      </c>
      <c r="G3436" s="82">
        <f t="array" ref="G3436">SUM(IF(P3436="-",0,P3436),IF(R3436="-",0,R3436))/100</f>
        <v>11830.94</v>
      </c>
      <c r="H3436" s="82">
        <f t="array" ref="H3436">SUM(IF(Q3436="-",0,Q3436))/100</f>
        <v>54441</v>
      </c>
      <c r="I3436" s="76">
        <v>59</v>
      </c>
      <c r="J3436" s="76" t="s">
        <v>340</v>
      </c>
      <c r="K3436" s="77">
        <v>40178</v>
      </c>
      <c r="L3436" s="76">
        <v>80028077</v>
      </c>
      <c r="M3436" s="76">
        <v>9028399</v>
      </c>
      <c r="N3436" s="76">
        <v>566135</v>
      </c>
      <c r="O3436" s="76">
        <v>169240</v>
      </c>
      <c r="P3436" s="76">
        <v>987268</v>
      </c>
      <c r="Q3436" s="76">
        <v>5444100</v>
      </c>
      <c r="R3436" s="76">
        <v>195826</v>
      </c>
    </row>
    <row r="3437" spans="1:18">
      <c r="A3437" s="82">
        <f t="shared" si="265"/>
        <v>590000002008</v>
      </c>
      <c r="B3437" s="82" t="str">
        <f t="shared" si="266"/>
        <v>59000000</v>
      </c>
      <c r="C3437" s="82">
        <f t="shared" si="267"/>
        <v>2008</v>
      </c>
      <c r="D3437" s="82">
        <f t="shared" si="268"/>
        <v>800348.44</v>
      </c>
      <c r="E3437" s="82">
        <f t="shared" si="269"/>
        <v>159500.77000000002</v>
      </c>
      <c r="F3437" s="82">
        <f t="array" ref="F3437">SUM(IF(M3437:N3437="-",0,M3437:N3437),IF(O3437="-",0,-O3437))/100</f>
        <v>94034.02</v>
      </c>
      <c r="G3437" s="82">
        <f t="array" ref="G3437">SUM(IF(P3437="-",0,P3437),IF(R3437="-",0,R3437))/100</f>
        <v>11499.83</v>
      </c>
      <c r="H3437" s="82">
        <f t="array" ref="H3437">SUM(IF(Q3437="-",0,Q3437))/100</f>
        <v>53966.92</v>
      </c>
      <c r="I3437" s="76">
        <v>59</v>
      </c>
      <c r="J3437" s="76" t="s">
        <v>340</v>
      </c>
      <c r="K3437" s="77">
        <v>39813</v>
      </c>
      <c r="L3437" s="76">
        <v>80034844</v>
      </c>
      <c r="M3437" s="76">
        <v>9005708</v>
      </c>
      <c r="N3437" s="76">
        <v>566383</v>
      </c>
      <c r="O3437" s="76">
        <v>168689</v>
      </c>
      <c r="P3437" s="76">
        <v>954147</v>
      </c>
      <c r="Q3437" s="76">
        <v>5396692</v>
      </c>
      <c r="R3437" s="76">
        <v>195836</v>
      </c>
    </row>
    <row r="3438" spans="1:18">
      <c r="A3438" s="82">
        <f t="shared" si="265"/>
        <v>590000002007</v>
      </c>
      <c r="B3438" s="82" t="str">
        <f t="shared" si="266"/>
        <v>59000000</v>
      </c>
      <c r="C3438" s="82">
        <f t="shared" si="267"/>
        <v>2007</v>
      </c>
      <c r="D3438" s="82">
        <f t="shared" si="268"/>
        <v>800282.07</v>
      </c>
      <c r="E3438" s="82">
        <f t="shared" si="269"/>
        <v>158713.77000000002</v>
      </c>
      <c r="F3438" s="82">
        <f t="array" ref="F3438">SUM(IF(M3438:N3438="-",0,M3438:N3438),IF(O3438="-",0,-O3438))/100</f>
        <v>93772.06</v>
      </c>
      <c r="G3438" s="82">
        <f t="array" ref="G3438">SUM(IF(P3438="-",0,P3438),IF(R3438="-",0,R3438))/100</f>
        <v>11238.41</v>
      </c>
      <c r="H3438" s="82">
        <f t="array" ref="H3438">SUM(IF(Q3438="-",0,Q3438))/100</f>
        <v>53703.3</v>
      </c>
      <c r="I3438" s="76">
        <v>59</v>
      </c>
      <c r="J3438" s="76" t="s">
        <v>340</v>
      </c>
      <c r="K3438" s="77">
        <v>39447</v>
      </c>
      <c r="L3438" s="76">
        <v>80028207</v>
      </c>
      <c r="M3438" s="76">
        <v>8990319</v>
      </c>
      <c r="N3438" s="76">
        <v>552569</v>
      </c>
      <c r="O3438" s="76">
        <v>165682</v>
      </c>
      <c r="P3438" s="76">
        <v>930454</v>
      </c>
      <c r="Q3438" s="76">
        <v>5370330</v>
      </c>
      <c r="R3438" s="76">
        <v>193387</v>
      </c>
    </row>
    <row r="3439" spans="1:18">
      <c r="A3439" s="82">
        <f t="shared" si="265"/>
        <v>590000002006</v>
      </c>
      <c r="B3439" s="82" t="str">
        <f t="shared" si="266"/>
        <v>59000000</v>
      </c>
      <c r="C3439" s="82">
        <f t="shared" si="267"/>
        <v>2006</v>
      </c>
      <c r="D3439" s="82">
        <f t="shared" si="268"/>
        <v>800271.73</v>
      </c>
      <c r="E3439" s="82">
        <f t="shared" si="269"/>
        <v>157637.18</v>
      </c>
      <c r="F3439" s="82">
        <f t="array" ref="F3439">SUM(IF(M3439:N3439="-",0,M3439:N3439),IF(O3439="-",0,-O3439))/100</f>
        <v>93612.05</v>
      </c>
      <c r="G3439" s="82">
        <f t="array" ref="G3439">SUM(IF(P3439="-",0,P3439),IF(R3439="-",0,R3439))/100</f>
        <v>10858.69</v>
      </c>
      <c r="H3439" s="82">
        <f t="array" ref="H3439">SUM(IF(Q3439="-",0,Q3439))/100</f>
        <v>53166.44</v>
      </c>
      <c r="I3439" s="76">
        <v>59</v>
      </c>
      <c r="J3439" s="76" t="s">
        <v>340</v>
      </c>
      <c r="K3439" s="77">
        <v>39082</v>
      </c>
      <c r="L3439" s="76">
        <v>80027173</v>
      </c>
      <c r="M3439" s="76">
        <v>8983592</v>
      </c>
      <c r="N3439" s="76">
        <v>540163</v>
      </c>
      <c r="O3439" s="76">
        <v>162550</v>
      </c>
      <c r="P3439" s="76">
        <v>894788</v>
      </c>
      <c r="Q3439" s="76">
        <v>5316644</v>
      </c>
      <c r="R3439" s="76">
        <v>191081</v>
      </c>
    </row>
    <row r="3440" spans="1:18">
      <c r="A3440" s="82">
        <f t="shared" si="265"/>
        <v>591100002015</v>
      </c>
      <c r="B3440" s="82" t="str">
        <f t="shared" si="266"/>
        <v>59110000</v>
      </c>
      <c r="C3440" s="82">
        <f t="shared" si="267"/>
        <v>2015</v>
      </c>
      <c r="D3440" s="82">
        <f t="shared" si="268"/>
        <v>14566.28</v>
      </c>
      <c r="E3440" s="82">
        <f t="shared" si="269"/>
        <v>10249.68</v>
      </c>
      <c r="F3440" s="82">
        <f t="array" ref="F3440">SUM(IF(M3440:N3440="-",0,M3440:N3440),IF(O3440="-",0,-O3440))/100</f>
        <v>6378.29</v>
      </c>
      <c r="G3440" s="82">
        <f t="array" ref="G3440">SUM(IF(P3440="-",0,P3440),IF(R3440="-",0,R3440))/100</f>
        <v>1683.41</v>
      </c>
      <c r="H3440" s="82">
        <f t="array" ref="H3440">SUM(IF(Q3440="-",0,Q3440))/100</f>
        <v>2187.98</v>
      </c>
      <c r="I3440" s="76">
        <v>5911</v>
      </c>
      <c r="J3440" s="76" t="s">
        <v>341</v>
      </c>
      <c r="K3440" s="77">
        <v>42369</v>
      </c>
      <c r="L3440" s="76">
        <v>1456628</v>
      </c>
      <c r="M3440" s="76">
        <v>616097</v>
      </c>
      <c r="N3440" s="76">
        <v>21860</v>
      </c>
      <c r="O3440" s="76">
        <v>128</v>
      </c>
      <c r="P3440" s="76">
        <v>142563</v>
      </c>
      <c r="Q3440" s="76">
        <v>218798</v>
      </c>
      <c r="R3440" s="76">
        <v>25778</v>
      </c>
    </row>
    <row r="3441" spans="1:18">
      <c r="A3441" s="82">
        <f t="shared" si="265"/>
        <v>591100002014</v>
      </c>
      <c r="B3441" s="82" t="str">
        <f t="shared" si="266"/>
        <v>59110000</v>
      </c>
      <c r="C3441" s="82">
        <f t="shared" si="267"/>
        <v>2014</v>
      </c>
      <c r="D3441" s="82">
        <f t="shared" si="268"/>
        <v>14566.29</v>
      </c>
      <c r="E3441" s="82">
        <f t="shared" si="269"/>
        <v>10267.049999999999</v>
      </c>
      <c r="F3441" s="82">
        <f t="array" ref="F3441">SUM(IF(M3441:N3441="-",0,M3441:N3441),IF(O3441="-",0,-O3441))/100</f>
        <v>6402.14</v>
      </c>
      <c r="G3441" s="82">
        <f t="array" ref="G3441">SUM(IF(P3441="-",0,P3441),IF(R3441="-",0,R3441))/100</f>
        <v>1677.16</v>
      </c>
      <c r="H3441" s="82">
        <f t="array" ref="H3441">SUM(IF(Q3441="-",0,Q3441))/100</f>
        <v>2187.75</v>
      </c>
      <c r="I3441" s="76">
        <v>5911</v>
      </c>
      <c r="J3441" s="76" t="s">
        <v>341</v>
      </c>
      <c r="K3441" s="77">
        <v>42004</v>
      </c>
      <c r="L3441" s="76">
        <v>1456629</v>
      </c>
      <c r="M3441" s="76">
        <v>617573</v>
      </c>
      <c r="N3441" s="76">
        <v>22769</v>
      </c>
      <c r="O3441" s="76">
        <v>128</v>
      </c>
      <c r="P3441" s="76">
        <v>141922</v>
      </c>
      <c r="Q3441" s="76">
        <v>218775</v>
      </c>
      <c r="R3441" s="76">
        <v>25794</v>
      </c>
    </row>
    <row r="3442" spans="1:18">
      <c r="A3442" s="82">
        <f t="shared" si="265"/>
        <v>591100002013</v>
      </c>
      <c r="B3442" s="82" t="str">
        <f t="shared" si="266"/>
        <v>59110000</v>
      </c>
      <c r="C3442" s="82">
        <f t="shared" si="267"/>
        <v>2013</v>
      </c>
      <c r="D3442" s="82">
        <f t="shared" si="268"/>
        <v>14566.29</v>
      </c>
      <c r="E3442" s="82">
        <f t="shared" si="269"/>
        <v>10273.82</v>
      </c>
      <c r="F3442" s="82">
        <f t="array" ref="F3442">SUM(IF(M3442:N3442="-",0,M3442:N3442),IF(O3442="-",0,-O3442))/100</f>
        <v>6428.83</v>
      </c>
      <c r="G3442" s="82">
        <f t="array" ref="G3442">SUM(IF(P3442="-",0,P3442),IF(R3442="-",0,R3442))/100</f>
        <v>1676.86</v>
      </c>
      <c r="H3442" s="82">
        <f t="array" ref="H3442">SUM(IF(Q3442="-",0,Q3442))/100</f>
        <v>2168.13</v>
      </c>
      <c r="I3442" s="76">
        <v>5911</v>
      </c>
      <c r="J3442" s="76" t="s">
        <v>341</v>
      </c>
      <c r="K3442" s="77">
        <v>41639</v>
      </c>
      <c r="L3442" s="76">
        <v>1456629</v>
      </c>
      <c r="M3442" s="76">
        <v>620115</v>
      </c>
      <c r="N3442" s="76">
        <v>22896</v>
      </c>
      <c r="O3442" s="76">
        <v>128</v>
      </c>
      <c r="P3442" s="76">
        <v>141608</v>
      </c>
      <c r="Q3442" s="76">
        <v>216813</v>
      </c>
      <c r="R3442" s="76">
        <v>26078</v>
      </c>
    </row>
    <row r="3443" spans="1:18">
      <c r="A3443" s="82">
        <f t="shared" si="265"/>
        <v>591100002012</v>
      </c>
      <c r="B3443" s="82" t="str">
        <f t="shared" si="266"/>
        <v>59110000</v>
      </c>
      <c r="C3443" s="82">
        <f t="shared" si="267"/>
        <v>2012</v>
      </c>
      <c r="D3443" s="82">
        <f t="shared" si="268"/>
        <v>14566.29</v>
      </c>
      <c r="E3443" s="82">
        <f t="shared" si="269"/>
        <v>10301.129999999999</v>
      </c>
      <c r="F3443" s="82">
        <f t="array" ref="F3443">SUM(IF(M3443:N3443="-",0,M3443:N3443),IF(O3443="-",0,-O3443))/100</f>
        <v>6448.7</v>
      </c>
      <c r="G3443" s="82">
        <f t="array" ref="G3443">SUM(IF(P3443="-",0,P3443),IF(R3443="-",0,R3443))/100</f>
        <v>1674.49</v>
      </c>
      <c r="H3443" s="82">
        <f t="array" ref="H3443">SUM(IF(Q3443="-",0,Q3443))/100</f>
        <v>2177.94</v>
      </c>
      <c r="I3443" s="76">
        <v>5911</v>
      </c>
      <c r="J3443" s="76" t="s">
        <v>341</v>
      </c>
      <c r="K3443" s="77">
        <v>41274</v>
      </c>
      <c r="L3443" s="76">
        <v>1456629</v>
      </c>
      <c r="M3443" s="76">
        <v>620766</v>
      </c>
      <c r="N3443" s="76">
        <v>24310</v>
      </c>
      <c r="O3443" s="76">
        <v>206</v>
      </c>
      <c r="P3443" s="76">
        <v>141231</v>
      </c>
      <c r="Q3443" s="76">
        <v>217794</v>
      </c>
      <c r="R3443" s="76">
        <v>26218</v>
      </c>
    </row>
    <row r="3444" spans="1:18">
      <c r="A3444" s="82">
        <f t="shared" si="265"/>
        <v>591100002011</v>
      </c>
      <c r="B3444" s="82" t="str">
        <f t="shared" si="266"/>
        <v>59110000</v>
      </c>
      <c r="C3444" s="82">
        <f t="shared" si="267"/>
        <v>2011</v>
      </c>
      <c r="D3444" s="82">
        <f t="shared" si="268"/>
        <v>14566.29</v>
      </c>
      <c r="E3444" s="82">
        <f t="shared" si="269"/>
        <v>10290.17</v>
      </c>
      <c r="F3444" s="82">
        <f t="array" ref="F3444">SUM(IF(M3444:N3444="-",0,M3444:N3444),IF(O3444="-",0,-O3444))/100</f>
        <v>6686.74</v>
      </c>
      <c r="G3444" s="82">
        <f t="array" ref="G3444">SUM(IF(P3444="-",0,P3444),IF(R3444="-",0,R3444))/100</f>
        <v>1421.84</v>
      </c>
      <c r="H3444" s="82">
        <f t="array" ref="H3444">SUM(IF(Q3444="-",0,Q3444))/100</f>
        <v>2181.59</v>
      </c>
      <c r="I3444" s="76">
        <v>5911</v>
      </c>
      <c r="J3444" s="76" t="s">
        <v>341</v>
      </c>
      <c r="K3444" s="77">
        <v>40908</v>
      </c>
      <c r="L3444" s="76">
        <v>1456629</v>
      </c>
      <c r="M3444" s="76">
        <v>642060</v>
      </c>
      <c r="N3444" s="76">
        <v>26823</v>
      </c>
      <c r="O3444" s="76">
        <v>209</v>
      </c>
      <c r="P3444" s="76">
        <v>137696</v>
      </c>
      <c r="Q3444" s="76">
        <v>218159</v>
      </c>
      <c r="R3444" s="76">
        <v>4488</v>
      </c>
    </row>
    <row r="3445" spans="1:18">
      <c r="A3445" s="82">
        <f t="shared" si="265"/>
        <v>591100002010</v>
      </c>
      <c r="B3445" s="82" t="str">
        <f t="shared" si="266"/>
        <v>59110000</v>
      </c>
      <c r="C3445" s="82">
        <f t="shared" si="267"/>
        <v>2010</v>
      </c>
      <c r="D3445" s="82">
        <f t="shared" si="268"/>
        <v>14566.29</v>
      </c>
      <c r="E3445" s="82">
        <f t="shared" si="269"/>
        <v>10281.65</v>
      </c>
      <c r="F3445" s="82">
        <f t="array" ref="F3445">SUM(IF(M3445:N3445="-",0,M3445:N3445),IF(O3445="-",0,-O3445))/100</f>
        <v>6456.34</v>
      </c>
      <c r="G3445" s="82">
        <f t="array" ref="G3445">SUM(IF(P3445="-",0,P3445),IF(R3445="-",0,R3445))/100</f>
        <v>1644.49</v>
      </c>
      <c r="H3445" s="82">
        <f t="array" ref="H3445">SUM(IF(Q3445="-",0,Q3445))/100</f>
        <v>2180.8200000000002</v>
      </c>
      <c r="I3445" s="76">
        <v>5911</v>
      </c>
      <c r="J3445" s="76" t="s">
        <v>341</v>
      </c>
      <c r="K3445" s="77">
        <v>40543</v>
      </c>
      <c r="L3445" s="76">
        <v>1456629</v>
      </c>
      <c r="M3445" s="76">
        <v>618893</v>
      </c>
      <c r="N3445" s="76">
        <v>26950</v>
      </c>
      <c r="O3445" s="76">
        <v>209</v>
      </c>
      <c r="P3445" s="76">
        <v>136866</v>
      </c>
      <c r="Q3445" s="76">
        <v>218082</v>
      </c>
      <c r="R3445" s="76">
        <v>27583</v>
      </c>
    </row>
    <row r="3446" spans="1:18">
      <c r="A3446" s="82">
        <f t="shared" si="265"/>
        <v>591100002009</v>
      </c>
      <c r="B3446" s="82" t="str">
        <f t="shared" si="266"/>
        <v>59110000</v>
      </c>
      <c r="C3446" s="82">
        <f t="shared" si="267"/>
        <v>2009</v>
      </c>
      <c r="D3446" s="82">
        <f t="shared" si="268"/>
        <v>14546.16</v>
      </c>
      <c r="E3446" s="82">
        <f t="shared" si="269"/>
        <v>10257</v>
      </c>
      <c r="F3446" s="82">
        <f t="array" ref="F3446">SUM(IF(M3446:N3446="-",0,M3446:N3446),IF(O3446="-",0,-O3446))/100</f>
        <v>6456.37</v>
      </c>
      <c r="G3446" s="82">
        <f t="array" ref="G3446">SUM(IF(P3446="-",0,P3446),IF(R3446="-",0,R3446))/100</f>
        <v>1627.53</v>
      </c>
      <c r="H3446" s="82">
        <f t="array" ref="H3446">SUM(IF(Q3446="-",0,Q3446))/100</f>
        <v>2173.1</v>
      </c>
      <c r="I3446" s="76">
        <v>5911</v>
      </c>
      <c r="J3446" s="76" t="s">
        <v>341</v>
      </c>
      <c r="K3446" s="77">
        <v>40178</v>
      </c>
      <c r="L3446" s="76">
        <v>1454616</v>
      </c>
      <c r="M3446" s="76">
        <v>621897</v>
      </c>
      <c r="N3446" s="76">
        <v>23951</v>
      </c>
      <c r="O3446" s="76">
        <v>211</v>
      </c>
      <c r="P3446" s="76">
        <v>135445</v>
      </c>
      <c r="Q3446" s="76">
        <v>217310</v>
      </c>
      <c r="R3446" s="76">
        <v>27308</v>
      </c>
    </row>
    <row r="3447" spans="1:18">
      <c r="A3447" s="82">
        <f t="shared" si="265"/>
        <v>591100002008</v>
      </c>
      <c r="B3447" s="82" t="str">
        <f t="shared" si="266"/>
        <v>59110000</v>
      </c>
      <c r="C3447" s="82">
        <f t="shared" si="267"/>
        <v>2008</v>
      </c>
      <c r="D3447" s="82">
        <f t="shared" si="268"/>
        <v>14543.69</v>
      </c>
      <c r="E3447" s="82">
        <f t="shared" si="269"/>
        <v>10224.73</v>
      </c>
      <c r="F3447" s="82">
        <f t="array" ref="F3447">SUM(IF(M3447:N3447="-",0,M3447:N3447),IF(O3447="-",0,-O3447))/100</f>
        <v>6474.1</v>
      </c>
      <c r="G3447" s="82">
        <f t="array" ref="G3447">SUM(IF(P3447="-",0,P3447),IF(R3447="-",0,R3447))/100</f>
        <v>1581.81</v>
      </c>
      <c r="H3447" s="82">
        <f t="array" ref="H3447">SUM(IF(Q3447="-",0,Q3447))/100</f>
        <v>2168.8200000000002</v>
      </c>
      <c r="I3447" s="76">
        <v>5911</v>
      </c>
      <c r="J3447" s="76" t="s">
        <v>341</v>
      </c>
      <c r="K3447" s="77">
        <v>39813</v>
      </c>
      <c r="L3447" s="76">
        <v>1454369</v>
      </c>
      <c r="M3447" s="76">
        <v>624381</v>
      </c>
      <c r="N3447" s="76">
        <v>23240</v>
      </c>
      <c r="O3447" s="76">
        <v>211</v>
      </c>
      <c r="P3447" s="76">
        <v>131027</v>
      </c>
      <c r="Q3447" s="76">
        <v>216882</v>
      </c>
      <c r="R3447" s="76">
        <v>27154</v>
      </c>
    </row>
    <row r="3448" spans="1:18">
      <c r="A3448" s="82">
        <f t="shared" si="265"/>
        <v>591100002007</v>
      </c>
      <c r="B3448" s="82" t="str">
        <f t="shared" si="266"/>
        <v>59110000</v>
      </c>
      <c r="C3448" s="82">
        <f t="shared" si="267"/>
        <v>2007</v>
      </c>
      <c r="D3448" s="82">
        <f t="shared" si="268"/>
        <v>14543.68</v>
      </c>
      <c r="E3448" s="82">
        <f t="shared" si="269"/>
        <v>10209.75</v>
      </c>
      <c r="F3448" s="82">
        <f t="array" ref="F3448">SUM(IF(M3448:N3448="-",0,M3448:N3448),IF(O3448="-",0,-O3448))/100</f>
        <v>6476.38</v>
      </c>
      <c r="G3448" s="82">
        <f t="array" ref="G3448">SUM(IF(P3448="-",0,P3448),IF(R3448="-",0,R3448))/100</f>
        <v>1558.47</v>
      </c>
      <c r="H3448" s="82">
        <f t="array" ref="H3448">SUM(IF(Q3448="-",0,Q3448))/100</f>
        <v>2174.9</v>
      </c>
      <c r="I3448" s="76">
        <v>5911</v>
      </c>
      <c r="J3448" s="76" t="s">
        <v>341</v>
      </c>
      <c r="K3448" s="77">
        <v>39447</v>
      </c>
      <c r="L3448" s="76">
        <v>1454368</v>
      </c>
      <c r="M3448" s="76">
        <v>624888</v>
      </c>
      <c r="N3448" s="76">
        <v>22961</v>
      </c>
      <c r="O3448" s="76">
        <v>211</v>
      </c>
      <c r="P3448" s="76">
        <v>128872</v>
      </c>
      <c r="Q3448" s="76">
        <v>217490</v>
      </c>
      <c r="R3448" s="76">
        <v>26975</v>
      </c>
    </row>
    <row r="3449" spans="1:18">
      <c r="A3449" s="82">
        <f t="shared" si="265"/>
        <v>591100002006</v>
      </c>
      <c r="B3449" s="82" t="str">
        <f t="shared" si="266"/>
        <v>59110000</v>
      </c>
      <c r="C3449" s="82">
        <f t="shared" si="267"/>
        <v>2006</v>
      </c>
      <c r="D3449" s="82">
        <f t="shared" si="268"/>
        <v>14543.87</v>
      </c>
      <c r="E3449" s="82">
        <f t="shared" si="269"/>
        <v>10172.34</v>
      </c>
      <c r="F3449" s="82">
        <f t="array" ref="F3449">SUM(IF(M3449:N3449="-",0,M3449:N3449),IF(O3449="-",0,-O3449))/100</f>
        <v>6451.17</v>
      </c>
      <c r="G3449" s="82">
        <f t="array" ref="G3449">SUM(IF(P3449="-",0,P3449),IF(R3449="-",0,R3449))/100</f>
        <v>1547.22</v>
      </c>
      <c r="H3449" s="82">
        <f t="array" ref="H3449">SUM(IF(Q3449="-",0,Q3449))/100</f>
        <v>2173.9499999999998</v>
      </c>
      <c r="I3449" s="76">
        <v>5911</v>
      </c>
      <c r="J3449" s="76" t="s">
        <v>341</v>
      </c>
      <c r="K3449" s="77">
        <v>39082</v>
      </c>
      <c r="L3449" s="76">
        <v>1454387</v>
      </c>
      <c r="M3449" s="76">
        <v>626719</v>
      </c>
      <c r="N3449" s="76">
        <v>18674</v>
      </c>
      <c r="O3449" s="76">
        <v>276</v>
      </c>
      <c r="P3449" s="76">
        <v>127748</v>
      </c>
      <c r="Q3449" s="76">
        <v>217395</v>
      </c>
      <c r="R3449" s="76">
        <v>26974</v>
      </c>
    </row>
    <row r="3450" spans="1:18">
      <c r="A3450" s="82">
        <f t="shared" si="265"/>
        <v>591300002015</v>
      </c>
      <c r="B3450" s="82" t="str">
        <f t="shared" si="266"/>
        <v>59130000</v>
      </c>
      <c r="C3450" s="82">
        <f t="shared" si="267"/>
        <v>2015</v>
      </c>
      <c r="D3450" s="82">
        <f t="shared" si="268"/>
        <v>28070.84</v>
      </c>
      <c r="E3450" s="82">
        <f t="shared" si="269"/>
        <v>17013.5</v>
      </c>
      <c r="F3450" s="82">
        <f t="array" ref="F3450">SUM(IF(M3450:N3450="-",0,M3450:N3450),IF(O3450="-",0,-O3450))/100</f>
        <v>10499.42</v>
      </c>
      <c r="G3450" s="82">
        <f t="array" ref="G3450">SUM(IF(P3450="-",0,P3450),IF(R3450="-",0,R3450))/100</f>
        <v>2093.7800000000002</v>
      </c>
      <c r="H3450" s="82">
        <f t="array" ref="H3450">SUM(IF(Q3450="-",0,Q3450))/100</f>
        <v>4420.3</v>
      </c>
      <c r="I3450" s="76">
        <v>5913</v>
      </c>
      <c r="J3450" s="76" t="s">
        <v>342</v>
      </c>
      <c r="K3450" s="77">
        <v>42369</v>
      </c>
      <c r="L3450" s="76">
        <v>2807084</v>
      </c>
      <c r="M3450" s="76">
        <v>1008792</v>
      </c>
      <c r="N3450" s="76">
        <v>42020</v>
      </c>
      <c r="O3450" s="76">
        <v>870</v>
      </c>
      <c r="P3450" s="76">
        <v>170140</v>
      </c>
      <c r="Q3450" s="76">
        <v>442030</v>
      </c>
      <c r="R3450" s="76">
        <v>39238</v>
      </c>
    </row>
    <row r="3451" spans="1:18">
      <c r="A3451" s="82">
        <f t="shared" si="265"/>
        <v>591300002014</v>
      </c>
      <c r="B3451" s="82" t="str">
        <f t="shared" si="266"/>
        <v>59130000</v>
      </c>
      <c r="C3451" s="82">
        <f t="shared" si="267"/>
        <v>2014</v>
      </c>
      <c r="D3451" s="82">
        <f t="shared" si="268"/>
        <v>28070.84</v>
      </c>
      <c r="E3451" s="82">
        <f t="shared" si="269"/>
        <v>17047.419999999998</v>
      </c>
      <c r="F3451" s="82">
        <f t="array" ref="F3451">SUM(IF(M3451:N3451="-",0,M3451:N3451),IF(O3451="-",0,-O3451))/100</f>
        <v>10548.9</v>
      </c>
      <c r="G3451" s="82">
        <f t="array" ref="G3451">SUM(IF(P3451="-",0,P3451),IF(R3451="-",0,R3451))/100</f>
        <v>2041.84</v>
      </c>
      <c r="H3451" s="82">
        <f t="array" ref="H3451">SUM(IF(Q3451="-",0,Q3451))/100</f>
        <v>4456.68</v>
      </c>
      <c r="I3451" s="76">
        <v>5913</v>
      </c>
      <c r="J3451" s="76" t="s">
        <v>342</v>
      </c>
      <c r="K3451" s="77">
        <v>42004</v>
      </c>
      <c r="L3451" s="76">
        <v>2807084</v>
      </c>
      <c r="M3451" s="76">
        <v>1012912</v>
      </c>
      <c r="N3451" s="76">
        <v>42848</v>
      </c>
      <c r="O3451" s="76">
        <v>870</v>
      </c>
      <c r="P3451" s="76">
        <v>165112</v>
      </c>
      <c r="Q3451" s="76">
        <v>445668</v>
      </c>
      <c r="R3451" s="76">
        <v>39072</v>
      </c>
    </row>
    <row r="3452" spans="1:18">
      <c r="A3452" s="82">
        <f t="shared" si="265"/>
        <v>591300002013</v>
      </c>
      <c r="B3452" s="82" t="str">
        <f t="shared" si="266"/>
        <v>59130000</v>
      </c>
      <c r="C3452" s="82">
        <f t="shared" si="267"/>
        <v>2013</v>
      </c>
      <c r="D3452" s="82">
        <f t="shared" si="268"/>
        <v>28070.82</v>
      </c>
      <c r="E3452" s="82">
        <f t="shared" si="269"/>
        <v>16823.080000000002</v>
      </c>
      <c r="F3452" s="82">
        <f t="array" ref="F3452">SUM(IF(M3452:N3452="-",0,M3452:N3452),IF(O3452="-",0,-O3452))/100</f>
        <v>10586.58</v>
      </c>
      <c r="G3452" s="82">
        <f t="array" ref="G3452">SUM(IF(P3452="-",0,P3452),IF(R3452="-",0,R3452))/100</f>
        <v>1805.69</v>
      </c>
      <c r="H3452" s="82">
        <f t="array" ref="H3452">SUM(IF(Q3452="-",0,Q3452))/100</f>
        <v>4430.8100000000004</v>
      </c>
      <c r="I3452" s="76">
        <v>5913</v>
      </c>
      <c r="J3452" s="76" t="s">
        <v>342</v>
      </c>
      <c r="K3452" s="77">
        <v>41639</v>
      </c>
      <c r="L3452" s="76">
        <v>2807082</v>
      </c>
      <c r="M3452" s="76">
        <v>1015691</v>
      </c>
      <c r="N3452" s="76">
        <v>43854</v>
      </c>
      <c r="O3452" s="76">
        <v>887</v>
      </c>
      <c r="P3452" s="76">
        <v>141475</v>
      </c>
      <c r="Q3452" s="76">
        <v>443081</v>
      </c>
      <c r="R3452" s="76">
        <v>39094</v>
      </c>
    </row>
    <row r="3453" spans="1:18">
      <c r="A3453" s="82">
        <f t="shared" si="265"/>
        <v>591300002012</v>
      </c>
      <c r="B3453" s="82" t="str">
        <f t="shared" si="266"/>
        <v>59130000</v>
      </c>
      <c r="C3453" s="82">
        <f t="shared" si="267"/>
        <v>2012</v>
      </c>
      <c r="D3453" s="82">
        <f t="shared" si="268"/>
        <v>28070.82</v>
      </c>
      <c r="E3453" s="82">
        <f t="shared" si="269"/>
        <v>16622.939999999999</v>
      </c>
      <c r="F3453" s="82">
        <f t="array" ref="F3453">SUM(IF(M3453:N3453="-",0,M3453:N3453),IF(O3453="-",0,-O3453))/100</f>
        <v>10600.8</v>
      </c>
      <c r="G3453" s="82">
        <f t="array" ref="G3453">SUM(IF(P3453="-",0,P3453),IF(R3453="-",0,R3453))/100</f>
        <v>1601.99</v>
      </c>
      <c r="H3453" s="82">
        <f t="array" ref="H3453">SUM(IF(Q3453="-",0,Q3453))/100</f>
        <v>4420.1499999999996</v>
      </c>
      <c r="I3453" s="76">
        <v>5913</v>
      </c>
      <c r="J3453" s="76" t="s">
        <v>342</v>
      </c>
      <c r="K3453" s="77">
        <v>41274</v>
      </c>
      <c r="L3453" s="76">
        <v>2807082</v>
      </c>
      <c r="M3453" s="76">
        <v>1016758</v>
      </c>
      <c r="N3453" s="76">
        <v>44178</v>
      </c>
      <c r="O3453" s="76">
        <v>856</v>
      </c>
      <c r="P3453" s="76">
        <v>121065</v>
      </c>
      <c r="Q3453" s="76">
        <v>442015</v>
      </c>
      <c r="R3453" s="76">
        <v>39134</v>
      </c>
    </row>
    <row r="3454" spans="1:18">
      <c r="A3454" s="82">
        <f t="shared" si="265"/>
        <v>591300002011</v>
      </c>
      <c r="B3454" s="82" t="str">
        <f t="shared" si="266"/>
        <v>59130000</v>
      </c>
      <c r="C3454" s="82">
        <f t="shared" si="267"/>
        <v>2011</v>
      </c>
      <c r="D3454" s="82">
        <f t="shared" si="268"/>
        <v>28070.82</v>
      </c>
      <c r="E3454" s="82">
        <f t="shared" si="269"/>
        <v>16597.900000000001</v>
      </c>
      <c r="F3454" s="82">
        <f t="array" ref="F3454">SUM(IF(M3454:N3454="-",0,M3454:N3454),IF(O3454="-",0,-O3454))/100</f>
        <v>10593.52</v>
      </c>
      <c r="G3454" s="82">
        <f t="array" ref="G3454">SUM(IF(P3454="-",0,P3454),IF(R3454="-",0,R3454))/100</f>
        <v>1594.2</v>
      </c>
      <c r="H3454" s="82">
        <f t="array" ref="H3454">SUM(IF(Q3454="-",0,Q3454))/100</f>
        <v>4410.18</v>
      </c>
      <c r="I3454" s="76">
        <v>5913</v>
      </c>
      <c r="J3454" s="76" t="s">
        <v>342</v>
      </c>
      <c r="K3454" s="77">
        <v>40908</v>
      </c>
      <c r="L3454" s="76">
        <v>2807082</v>
      </c>
      <c r="M3454" s="76">
        <v>1015889</v>
      </c>
      <c r="N3454" s="76">
        <v>44319</v>
      </c>
      <c r="O3454" s="76">
        <v>856</v>
      </c>
      <c r="P3454" s="76">
        <v>120289</v>
      </c>
      <c r="Q3454" s="76">
        <v>441018</v>
      </c>
      <c r="R3454" s="76">
        <v>39131</v>
      </c>
    </row>
    <row r="3455" spans="1:18">
      <c r="A3455" s="82">
        <f t="shared" si="265"/>
        <v>591300002010</v>
      </c>
      <c r="B3455" s="82" t="str">
        <f t="shared" si="266"/>
        <v>59130000</v>
      </c>
      <c r="C3455" s="82">
        <f t="shared" si="267"/>
        <v>2010</v>
      </c>
      <c r="D3455" s="82">
        <f t="shared" si="268"/>
        <v>28070.84</v>
      </c>
      <c r="E3455" s="82">
        <f t="shared" si="269"/>
        <v>16582.34</v>
      </c>
      <c r="F3455" s="82">
        <f t="array" ref="F3455">SUM(IF(M3455:N3455="-",0,M3455:N3455),IF(O3455="-",0,-O3455))/100</f>
        <v>10606.27</v>
      </c>
      <c r="G3455" s="82">
        <f t="array" ref="G3455">SUM(IF(P3455="-",0,P3455),IF(R3455="-",0,R3455))/100</f>
        <v>1585.06</v>
      </c>
      <c r="H3455" s="82">
        <f t="array" ref="H3455">SUM(IF(Q3455="-",0,Q3455))/100</f>
        <v>4391.01</v>
      </c>
      <c r="I3455" s="76">
        <v>5913</v>
      </c>
      <c r="J3455" s="76" t="s">
        <v>342</v>
      </c>
      <c r="K3455" s="77">
        <v>40543</v>
      </c>
      <c r="L3455" s="76">
        <v>2807084</v>
      </c>
      <c r="M3455" s="76">
        <v>1017404</v>
      </c>
      <c r="N3455" s="76">
        <v>44573</v>
      </c>
      <c r="O3455" s="76">
        <v>1350</v>
      </c>
      <c r="P3455" s="76">
        <v>119348</v>
      </c>
      <c r="Q3455" s="76">
        <v>439101</v>
      </c>
      <c r="R3455" s="76">
        <v>39158</v>
      </c>
    </row>
    <row r="3456" spans="1:18">
      <c r="A3456" s="82">
        <f t="shared" si="265"/>
        <v>591300002009</v>
      </c>
      <c r="B3456" s="82" t="str">
        <f t="shared" si="266"/>
        <v>59130000</v>
      </c>
      <c r="C3456" s="82">
        <f t="shared" si="267"/>
        <v>2009</v>
      </c>
      <c r="D3456" s="82">
        <f t="shared" si="268"/>
        <v>28041.69</v>
      </c>
      <c r="E3456" s="82">
        <f t="shared" si="269"/>
        <v>16582.02</v>
      </c>
      <c r="F3456" s="82">
        <f t="array" ref="F3456">SUM(IF(M3456:N3456="-",0,M3456:N3456),IF(O3456="-",0,-O3456))/100</f>
        <v>10616.81</v>
      </c>
      <c r="G3456" s="82">
        <f t="array" ref="G3456">SUM(IF(P3456="-",0,P3456),IF(R3456="-",0,R3456))/100</f>
        <v>1576.32</v>
      </c>
      <c r="H3456" s="82">
        <f t="array" ref="H3456">SUM(IF(Q3456="-",0,Q3456))/100</f>
        <v>4388.8900000000003</v>
      </c>
      <c r="I3456" s="76">
        <v>5913</v>
      </c>
      <c r="J3456" s="76" t="s">
        <v>342</v>
      </c>
      <c r="K3456" s="77">
        <v>40178</v>
      </c>
      <c r="L3456" s="76">
        <v>2804169</v>
      </c>
      <c r="M3456" s="76">
        <v>1022210</v>
      </c>
      <c r="N3456" s="76">
        <v>40328</v>
      </c>
      <c r="O3456" s="76">
        <v>857</v>
      </c>
      <c r="P3456" s="76">
        <v>118499</v>
      </c>
      <c r="Q3456" s="76">
        <v>438889</v>
      </c>
      <c r="R3456" s="76">
        <v>39133</v>
      </c>
    </row>
    <row r="3457" spans="1:18">
      <c r="A3457" s="82">
        <f t="shared" si="265"/>
        <v>591300002008</v>
      </c>
      <c r="B3457" s="82" t="str">
        <f t="shared" si="266"/>
        <v>59130000</v>
      </c>
      <c r="C3457" s="82">
        <f t="shared" si="267"/>
        <v>2008</v>
      </c>
      <c r="D3457" s="82">
        <f t="shared" si="268"/>
        <v>28040.69</v>
      </c>
      <c r="E3457" s="82">
        <f t="shared" si="269"/>
        <v>16516.739999999998</v>
      </c>
      <c r="F3457" s="82">
        <f t="array" ref="F3457">SUM(IF(M3457:N3457="-",0,M3457:N3457),IF(O3457="-",0,-O3457))/100</f>
        <v>10618.71</v>
      </c>
      <c r="G3457" s="82">
        <f t="array" ref="G3457">SUM(IF(P3457="-",0,P3457),IF(R3457="-",0,R3457))/100</f>
        <v>1552.88</v>
      </c>
      <c r="H3457" s="82">
        <f t="array" ref="H3457">SUM(IF(Q3457="-",0,Q3457))/100</f>
        <v>4345.1499999999996</v>
      </c>
      <c r="I3457" s="76">
        <v>5913</v>
      </c>
      <c r="J3457" s="76" t="s">
        <v>342</v>
      </c>
      <c r="K3457" s="77">
        <v>39813</v>
      </c>
      <c r="L3457" s="76">
        <v>2804069</v>
      </c>
      <c r="M3457" s="76">
        <v>1019398</v>
      </c>
      <c r="N3457" s="76">
        <v>43330</v>
      </c>
      <c r="O3457" s="76">
        <v>857</v>
      </c>
      <c r="P3457" s="76">
        <v>116133</v>
      </c>
      <c r="Q3457" s="76">
        <v>434515</v>
      </c>
      <c r="R3457" s="76">
        <v>39155</v>
      </c>
    </row>
    <row r="3458" spans="1:18">
      <c r="A3458" s="82">
        <f t="shared" si="265"/>
        <v>591300002007</v>
      </c>
      <c r="B3458" s="82" t="str">
        <f t="shared" si="266"/>
        <v>59130000</v>
      </c>
      <c r="C3458" s="82">
        <f t="shared" si="267"/>
        <v>2007</v>
      </c>
      <c r="D3458" s="82">
        <f t="shared" si="268"/>
        <v>28040.74</v>
      </c>
      <c r="E3458" s="82">
        <f t="shared" si="269"/>
        <v>16590.509999999998</v>
      </c>
      <c r="F3458" s="82">
        <f t="array" ref="F3458">SUM(IF(M3458:N3458="-",0,M3458:N3458),IF(O3458="-",0,-O3458))/100</f>
        <v>10716.88</v>
      </c>
      <c r="G3458" s="82">
        <f t="array" ref="G3458">SUM(IF(P3458="-",0,P3458),IF(R3458="-",0,R3458))/100</f>
        <v>1553.49</v>
      </c>
      <c r="H3458" s="82">
        <f t="array" ref="H3458">SUM(IF(Q3458="-",0,Q3458))/100</f>
        <v>4320.1400000000003</v>
      </c>
      <c r="I3458" s="76">
        <v>5913</v>
      </c>
      <c r="J3458" s="76" t="s">
        <v>342</v>
      </c>
      <c r="K3458" s="77">
        <v>39447</v>
      </c>
      <c r="L3458" s="76">
        <v>2804074</v>
      </c>
      <c r="M3458" s="76">
        <v>1027959</v>
      </c>
      <c r="N3458" s="76">
        <v>44898</v>
      </c>
      <c r="O3458" s="76">
        <v>1169</v>
      </c>
      <c r="P3458" s="76">
        <v>116641</v>
      </c>
      <c r="Q3458" s="76">
        <v>432014</v>
      </c>
      <c r="R3458" s="76">
        <v>38708</v>
      </c>
    </row>
    <row r="3459" spans="1:18">
      <c r="A3459" s="82">
        <f t="shared" si="265"/>
        <v>591300002006</v>
      </c>
      <c r="B3459" s="82" t="str">
        <f t="shared" si="266"/>
        <v>59130000</v>
      </c>
      <c r="C3459" s="82">
        <f t="shared" si="267"/>
        <v>2006</v>
      </c>
      <c r="D3459" s="82">
        <f t="shared" si="268"/>
        <v>28040.1</v>
      </c>
      <c r="E3459" s="82">
        <f t="shared" si="269"/>
        <v>16622.439999999999</v>
      </c>
      <c r="F3459" s="82">
        <f t="array" ref="F3459">SUM(IF(M3459:N3459="-",0,M3459:N3459),IF(O3459="-",0,-O3459))/100</f>
        <v>10851.38</v>
      </c>
      <c r="G3459" s="82">
        <f t="array" ref="G3459">SUM(IF(P3459="-",0,P3459),IF(R3459="-",0,R3459))/100</f>
        <v>1489.2</v>
      </c>
      <c r="H3459" s="82">
        <f t="array" ref="H3459">SUM(IF(Q3459="-",0,Q3459))/100</f>
        <v>4281.8599999999997</v>
      </c>
      <c r="I3459" s="76">
        <v>5913</v>
      </c>
      <c r="J3459" s="76" t="s">
        <v>342</v>
      </c>
      <c r="K3459" s="77">
        <v>39082</v>
      </c>
      <c r="L3459" s="76">
        <v>2804010</v>
      </c>
      <c r="M3459" s="76">
        <v>1036824</v>
      </c>
      <c r="N3459" s="76">
        <v>50275</v>
      </c>
      <c r="O3459" s="76">
        <v>1961</v>
      </c>
      <c r="P3459" s="76">
        <v>111924</v>
      </c>
      <c r="Q3459" s="76">
        <v>428186</v>
      </c>
      <c r="R3459" s="76">
        <v>36996</v>
      </c>
    </row>
    <row r="3460" spans="1:18">
      <c r="A3460" s="82">
        <f t="shared" si="265"/>
        <v>591400002015</v>
      </c>
      <c r="B3460" s="82" t="str">
        <f t="shared" si="266"/>
        <v>59140000</v>
      </c>
      <c r="C3460" s="82">
        <f t="shared" si="267"/>
        <v>2015</v>
      </c>
      <c r="D3460" s="82">
        <f t="shared" si="268"/>
        <v>16044.86</v>
      </c>
      <c r="E3460" s="82">
        <f t="shared" si="269"/>
        <v>5634.69</v>
      </c>
      <c r="F3460" s="82">
        <f t="array" ref="F3460">SUM(IF(M3460:N3460="-",0,M3460:N3460),IF(O3460="-",0,-O3460))/100</f>
        <v>3511.24</v>
      </c>
      <c r="G3460" s="82">
        <f t="array" ref="G3460">SUM(IF(P3460="-",0,P3460),IF(R3460="-",0,R3460))/100</f>
        <v>544.77</v>
      </c>
      <c r="H3460" s="82">
        <f t="array" ref="H3460">SUM(IF(Q3460="-",0,Q3460))/100</f>
        <v>1578.68</v>
      </c>
      <c r="I3460" s="76">
        <v>5914</v>
      </c>
      <c r="J3460" s="76" t="s">
        <v>343</v>
      </c>
      <c r="K3460" s="77">
        <v>42369</v>
      </c>
      <c r="L3460" s="76">
        <v>1604486</v>
      </c>
      <c r="M3460" s="76">
        <v>332668</v>
      </c>
      <c r="N3460" s="76">
        <v>32222</v>
      </c>
      <c r="O3460" s="76">
        <v>13766</v>
      </c>
      <c r="P3460" s="76">
        <v>43799</v>
      </c>
      <c r="Q3460" s="76">
        <v>157868</v>
      </c>
      <c r="R3460" s="76">
        <v>10678</v>
      </c>
    </row>
    <row r="3461" spans="1:18">
      <c r="A3461" s="82">
        <f t="shared" si="265"/>
        <v>591400002014</v>
      </c>
      <c r="B3461" s="82" t="str">
        <f t="shared" si="266"/>
        <v>59140000</v>
      </c>
      <c r="C3461" s="82">
        <f t="shared" si="267"/>
        <v>2014</v>
      </c>
      <c r="D3461" s="82">
        <f t="shared" si="268"/>
        <v>16044.86</v>
      </c>
      <c r="E3461" s="82">
        <f t="shared" si="269"/>
        <v>5627.29</v>
      </c>
      <c r="F3461" s="82">
        <f t="array" ref="F3461">SUM(IF(M3461:N3461="-",0,M3461:N3461),IF(O3461="-",0,-O3461))/100</f>
        <v>3509.57</v>
      </c>
      <c r="G3461" s="82">
        <f t="array" ref="G3461">SUM(IF(P3461="-",0,P3461),IF(R3461="-",0,R3461))/100</f>
        <v>538.54999999999995</v>
      </c>
      <c r="H3461" s="82">
        <f t="array" ref="H3461">SUM(IF(Q3461="-",0,Q3461))/100</f>
        <v>1579.17</v>
      </c>
      <c r="I3461" s="76">
        <v>5914</v>
      </c>
      <c r="J3461" s="76" t="s">
        <v>343</v>
      </c>
      <c r="K3461" s="77">
        <v>42004</v>
      </c>
      <c r="L3461" s="76">
        <v>1604486</v>
      </c>
      <c r="M3461" s="76">
        <v>332398</v>
      </c>
      <c r="N3461" s="76">
        <v>33605</v>
      </c>
      <c r="O3461" s="76">
        <v>15046</v>
      </c>
      <c r="P3461" s="76">
        <v>43183</v>
      </c>
      <c r="Q3461" s="76">
        <v>157917</v>
      </c>
      <c r="R3461" s="76">
        <v>10672</v>
      </c>
    </row>
    <row r="3462" spans="1:18">
      <c r="A3462" s="82">
        <f t="shared" si="265"/>
        <v>591400002013</v>
      </c>
      <c r="B3462" s="82" t="str">
        <f t="shared" si="266"/>
        <v>59140000</v>
      </c>
      <c r="C3462" s="82">
        <f t="shared" si="267"/>
        <v>2013</v>
      </c>
      <c r="D3462" s="82">
        <f t="shared" si="268"/>
        <v>16034.89</v>
      </c>
      <c r="E3462" s="82">
        <f t="shared" si="269"/>
        <v>5616.4699999999993</v>
      </c>
      <c r="F3462" s="82">
        <f t="array" ref="F3462">SUM(IF(M3462:N3462="-",0,M3462:N3462),IF(O3462="-",0,-O3462))/100</f>
        <v>3528.48</v>
      </c>
      <c r="G3462" s="82">
        <f t="array" ref="G3462">SUM(IF(P3462="-",0,P3462),IF(R3462="-",0,R3462))/100</f>
        <v>537.54999999999995</v>
      </c>
      <c r="H3462" s="82">
        <f t="array" ref="H3462">SUM(IF(Q3462="-",0,Q3462))/100</f>
        <v>1550.44</v>
      </c>
      <c r="I3462" s="76">
        <v>5914</v>
      </c>
      <c r="J3462" s="76" t="s">
        <v>343</v>
      </c>
      <c r="K3462" s="77">
        <v>41639</v>
      </c>
      <c r="L3462" s="76">
        <v>1603489</v>
      </c>
      <c r="M3462" s="76">
        <v>340388</v>
      </c>
      <c r="N3462" s="76">
        <v>26152</v>
      </c>
      <c r="O3462" s="76">
        <v>13692</v>
      </c>
      <c r="P3462" s="76">
        <v>43071</v>
      </c>
      <c r="Q3462" s="76">
        <v>155044</v>
      </c>
      <c r="R3462" s="76">
        <v>10684</v>
      </c>
    </row>
    <row r="3463" spans="1:18">
      <c r="A3463" s="82">
        <f t="shared" si="265"/>
        <v>591400002012</v>
      </c>
      <c r="B3463" s="82" t="str">
        <f t="shared" si="266"/>
        <v>59140000</v>
      </c>
      <c r="C3463" s="82">
        <f t="shared" si="267"/>
        <v>2012</v>
      </c>
      <c r="D3463" s="82">
        <f t="shared" si="268"/>
        <v>16034.88</v>
      </c>
      <c r="E3463" s="82">
        <f t="shared" si="269"/>
        <v>5609.51</v>
      </c>
      <c r="F3463" s="82">
        <f t="array" ref="F3463">SUM(IF(M3463:N3463="-",0,M3463:N3463),IF(O3463="-",0,-O3463))/100</f>
        <v>3521.45</v>
      </c>
      <c r="G3463" s="82">
        <f t="array" ref="G3463">SUM(IF(P3463="-",0,P3463),IF(R3463="-",0,R3463))/100</f>
        <v>536.94000000000005</v>
      </c>
      <c r="H3463" s="82">
        <f t="array" ref="H3463">SUM(IF(Q3463="-",0,Q3463))/100</f>
        <v>1551.12</v>
      </c>
      <c r="I3463" s="76">
        <v>5914</v>
      </c>
      <c r="J3463" s="76" t="s">
        <v>343</v>
      </c>
      <c r="K3463" s="77">
        <v>41274</v>
      </c>
      <c r="L3463" s="76">
        <v>1603488</v>
      </c>
      <c r="M3463" s="76">
        <v>339519</v>
      </c>
      <c r="N3463" s="76">
        <v>23978</v>
      </c>
      <c r="O3463" s="76">
        <v>11352</v>
      </c>
      <c r="P3463" s="76">
        <v>43107</v>
      </c>
      <c r="Q3463" s="76">
        <v>155112</v>
      </c>
      <c r="R3463" s="76">
        <v>10587</v>
      </c>
    </row>
    <row r="3464" spans="1:18">
      <c r="A3464" s="82">
        <f t="shared" si="265"/>
        <v>591400002011</v>
      </c>
      <c r="B3464" s="82" t="str">
        <f t="shared" si="266"/>
        <v>59140000</v>
      </c>
      <c r="C3464" s="82">
        <f t="shared" si="267"/>
        <v>2011</v>
      </c>
      <c r="D3464" s="82">
        <f t="shared" si="268"/>
        <v>16034.99</v>
      </c>
      <c r="E3464" s="82">
        <f t="shared" si="269"/>
        <v>5579.7400000000007</v>
      </c>
      <c r="F3464" s="82">
        <f t="array" ref="F3464">SUM(IF(M3464:N3464="-",0,M3464:N3464),IF(O3464="-",0,-O3464))/100</f>
        <v>3499.4</v>
      </c>
      <c r="G3464" s="82">
        <f t="array" ref="G3464">SUM(IF(P3464="-",0,P3464),IF(R3464="-",0,R3464))/100</f>
        <v>535.20000000000005</v>
      </c>
      <c r="H3464" s="82">
        <f t="array" ref="H3464">SUM(IF(Q3464="-",0,Q3464))/100</f>
        <v>1545.14</v>
      </c>
      <c r="I3464" s="76">
        <v>5914</v>
      </c>
      <c r="J3464" s="76" t="s">
        <v>343</v>
      </c>
      <c r="K3464" s="77">
        <v>40908</v>
      </c>
      <c r="L3464" s="76">
        <v>1603499</v>
      </c>
      <c r="M3464" s="76">
        <v>337310</v>
      </c>
      <c r="N3464" s="76">
        <v>22945</v>
      </c>
      <c r="O3464" s="76">
        <v>10315</v>
      </c>
      <c r="P3464" s="76">
        <v>42961</v>
      </c>
      <c r="Q3464" s="76">
        <v>154514</v>
      </c>
      <c r="R3464" s="76">
        <v>10559</v>
      </c>
    </row>
    <row r="3465" spans="1:18">
      <c r="A3465" s="82">
        <f t="shared" si="265"/>
        <v>591400002010</v>
      </c>
      <c r="B3465" s="82" t="str">
        <f t="shared" si="266"/>
        <v>59140000</v>
      </c>
      <c r="C3465" s="82">
        <f t="shared" si="267"/>
        <v>2010</v>
      </c>
      <c r="D3465" s="82">
        <f t="shared" si="268"/>
        <v>16034.92</v>
      </c>
      <c r="E3465" s="82">
        <f t="shared" si="269"/>
        <v>5569.23</v>
      </c>
      <c r="F3465" s="82">
        <f t="array" ref="F3465">SUM(IF(M3465:N3465="-",0,M3465:N3465),IF(O3465="-",0,-O3465))/100</f>
        <v>3494.94</v>
      </c>
      <c r="G3465" s="82">
        <f t="array" ref="G3465">SUM(IF(P3465="-",0,P3465),IF(R3465="-",0,R3465))/100</f>
        <v>533.33000000000004</v>
      </c>
      <c r="H3465" s="82">
        <f t="array" ref="H3465">SUM(IF(Q3465="-",0,Q3465))/100</f>
        <v>1540.96</v>
      </c>
      <c r="I3465" s="76">
        <v>5914</v>
      </c>
      <c r="J3465" s="76" t="s">
        <v>343</v>
      </c>
      <c r="K3465" s="77">
        <v>40543</v>
      </c>
      <c r="L3465" s="76">
        <v>1603492</v>
      </c>
      <c r="M3465" s="76">
        <v>336816</v>
      </c>
      <c r="N3465" s="76">
        <v>22992</v>
      </c>
      <c r="O3465" s="76">
        <v>10314</v>
      </c>
      <c r="P3465" s="76">
        <v>42774</v>
      </c>
      <c r="Q3465" s="76">
        <v>154096</v>
      </c>
      <c r="R3465" s="76">
        <v>10559</v>
      </c>
    </row>
    <row r="3466" spans="1:18">
      <c r="A3466" s="82">
        <f t="shared" si="265"/>
        <v>591400002009</v>
      </c>
      <c r="B3466" s="82" t="str">
        <f t="shared" si="266"/>
        <v>59140000</v>
      </c>
      <c r="C3466" s="82">
        <f t="shared" si="267"/>
        <v>2009</v>
      </c>
      <c r="D3466" s="82">
        <f t="shared" si="268"/>
        <v>16034.66</v>
      </c>
      <c r="E3466" s="82">
        <f t="shared" si="269"/>
        <v>5564.82</v>
      </c>
      <c r="F3466" s="82">
        <f t="array" ref="F3466">SUM(IF(M3466:N3466="-",0,M3466:N3466),IF(O3466="-",0,-O3466))/100</f>
        <v>3490.29</v>
      </c>
      <c r="G3466" s="82">
        <f t="array" ref="G3466">SUM(IF(P3466="-",0,P3466),IF(R3466="-",0,R3466))/100</f>
        <v>533.37</v>
      </c>
      <c r="H3466" s="82">
        <f t="array" ref="H3466">SUM(IF(Q3466="-",0,Q3466))/100</f>
        <v>1541.16</v>
      </c>
      <c r="I3466" s="76">
        <v>5914</v>
      </c>
      <c r="J3466" s="76" t="s">
        <v>343</v>
      </c>
      <c r="K3466" s="77">
        <v>40178</v>
      </c>
      <c r="L3466" s="76">
        <v>1603466</v>
      </c>
      <c r="M3466" s="76">
        <v>336500</v>
      </c>
      <c r="N3466" s="76">
        <v>22843</v>
      </c>
      <c r="O3466" s="76">
        <v>10314</v>
      </c>
      <c r="P3466" s="76">
        <v>42728</v>
      </c>
      <c r="Q3466" s="76">
        <v>154116</v>
      </c>
      <c r="R3466" s="76">
        <v>10609</v>
      </c>
    </row>
    <row r="3467" spans="1:18">
      <c r="A3467" s="82">
        <f t="shared" ref="A3467:A3530" si="270">(B3467&amp;C3467)+0</f>
        <v>591400002008</v>
      </c>
      <c r="B3467" s="82" t="str">
        <f t="shared" ref="B3467:B3530" si="271">LEFT(I3467&amp;"00000000",8)</f>
        <v>59140000</v>
      </c>
      <c r="C3467" s="82">
        <f t="shared" ref="C3467:C3530" si="272">YEAR(K3467)</f>
        <v>2008</v>
      </c>
      <c r="D3467" s="82">
        <f t="shared" ref="D3467:D3530" si="273">IF(L3467="-",0,L3467/100)</f>
        <v>16034.88</v>
      </c>
      <c r="E3467" s="82">
        <f t="shared" ref="E3467:E3530" si="274">SUM(F3467:H3467)</f>
        <v>5542.3</v>
      </c>
      <c r="F3467" s="82">
        <f t="array" ref="F3467">SUM(IF(M3467:N3467="-",0,M3467:N3467),IF(O3467="-",0,-O3467))/100</f>
        <v>3478.07</v>
      </c>
      <c r="G3467" s="82">
        <f t="array" ref="G3467">SUM(IF(P3467="-",0,P3467),IF(R3467="-",0,R3467))/100</f>
        <v>522.41</v>
      </c>
      <c r="H3467" s="82">
        <f t="array" ref="H3467">SUM(IF(Q3467="-",0,Q3467))/100</f>
        <v>1541.82</v>
      </c>
      <c r="I3467" s="76">
        <v>5914</v>
      </c>
      <c r="J3467" s="76" t="s">
        <v>343</v>
      </c>
      <c r="K3467" s="77">
        <v>39813</v>
      </c>
      <c r="L3467" s="76">
        <v>1603488</v>
      </c>
      <c r="M3467" s="76">
        <v>335473</v>
      </c>
      <c r="N3467" s="76">
        <v>22678</v>
      </c>
      <c r="O3467" s="76">
        <v>10344</v>
      </c>
      <c r="P3467" s="76">
        <v>41642</v>
      </c>
      <c r="Q3467" s="76">
        <v>154182</v>
      </c>
      <c r="R3467" s="76">
        <v>10599</v>
      </c>
    </row>
    <row r="3468" spans="1:18">
      <c r="A3468" s="82">
        <f t="shared" si="270"/>
        <v>591400002007</v>
      </c>
      <c r="B3468" s="82" t="str">
        <f t="shared" si="271"/>
        <v>59140000</v>
      </c>
      <c r="C3468" s="82">
        <f t="shared" si="272"/>
        <v>2007</v>
      </c>
      <c r="D3468" s="82">
        <f t="shared" si="273"/>
        <v>16034.29</v>
      </c>
      <c r="E3468" s="82">
        <f t="shared" si="274"/>
        <v>5520.96</v>
      </c>
      <c r="F3468" s="82">
        <f t="array" ref="F3468">SUM(IF(M3468:N3468="-",0,M3468:N3468),IF(O3468="-",0,-O3468))/100</f>
        <v>3475.45</v>
      </c>
      <c r="G3468" s="82">
        <f t="array" ref="G3468">SUM(IF(P3468="-",0,P3468),IF(R3468="-",0,R3468))/100</f>
        <v>509.75</v>
      </c>
      <c r="H3468" s="82">
        <f t="array" ref="H3468">SUM(IF(Q3468="-",0,Q3468))/100</f>
        <v>1535.76</v>
      </c>
      <c r="I3468" s="76">
        <v>5914</v>
      </c>
      <c r="J3468" s="76" t="s">
        <v>343</v>
      </c>
      <c r="K3468" s="77">
        <v>39447</v>
      </c>
      <c r="L3468" s="76">
        <v>1603429</v>
      </c>
      <c r="M3468" s="76">
        <v>335183</v>
      </c>
      <c r="N3468" s="76">
        <v>22706</v>
      </c>
      <c r="O3468" s="76">
        <v>10344</v>
      </c>
      <c r="P3468" s="76">
        <v>40862</v>
      </c>
      <c r="Q3468" s="76">
        <v>153576</v>
      </c>
      <c r="R3468" s="76">
        <v>10113</v>
      </c>
    </row>
    <row r="3469" spans="1:18">
      <c r="A3469" s="82">
        <f t="shared" si="270"/>
        <v>591400002006</v>
      </c>
      <c r="B3469" s="82" t="str">
        <f t="shared" si="271"/>
        <v>59140000</v>
      </c>
      <c r="C3469" s="82">
        <f t="shared" si="272"/>
        <v>2006</v>
      </c>
      <c r="D3469" s="82">
        <f t="shared" si="273"/>
        <v>16034.32</v>
      </c>
      <c r="E3469" s="82">
        <f t="shared" si="274"/>
        <v>5517.3600000000006</v>
      </c>
      <c r="F3469" s="82">
        <f t="array" ref="F3469">SUM(IF(M3469:N3469="-",0,M3469:N3469),IF(O3469="-",0,-O3469))/100</f>
        <v>3471.82</v>
      </c>
      <c r="G3469" s="82">
        <f t="array" ref="G3469">SUM(IF(P3469="-",0,P3469),IF(R3469="-",0,R3469))/100</f>
        <v>510.88</v>
      </c>
      <c r="H3469" s="82">
        <f t="array" ref="H3469">SUM(IF(Q3469="-",0,Q3469))/100</f>
        <v>1534.66</v>
      </c>
      <c r="I3469" s="76">
        <v>5914</v>
      </c>
      <c r="J3469" s="76" t="s">
        <v>343</v>
      </c>
      <c r="K3469" s="77">
        <v>39082</v>
      </c>
      <c r="L3469" s="76">
        <v>1603432</v>
      </c>
      <c r="M3469" s="76">
        <v>334996</v>
      </c>
      <c r="N3469" s="76">
        <v>22520</v>
      </c>
      <c r="O3469" s="76">
        <v>10334</v>
      </c>
      <c r="P3469" s="76">
        <v>40976</v>
      </c>
      <c r="Q3469" s="76">
        <v>153466</v>
      </c>
      <c r="R3469" s="76">
        <v>10112</v>
      </c>
    </row>
    <row r="3470" spans="1:18">
      <c r="A3470" s="82">
        <f t="shared" si="270"/>
        <v>591500002015</v>
      </c>
      <c r="B3470" s="82" t="str">
        <f t="shared" si="271"/>
        <v>59150000</v>
      </c>
      <c r="C3470" s="82">
        <f t="shared" si="272"/>
        <v>2015</v>
      </c>
      <c r="D3470" s="82">
        <f t="shared" si="273"/>
        <v>22642.66</v>
      </c>
      <c r="E3470" s="82">
        <f t="shared" si="274"/>
        <v>7490.6100000000006</v>
      </c>
      <c r="F3470" s="82">
        <f t="array" ref="F3470">SUM(IF(M3470:N3470="-",0,M3470:N3470),IF(O3470="-",0,-O3470))/100</f>
        <v>4725.8</v>
      </c>
      <c r="G3470" s="82">
        <f t="array" ref="G3470">SUM(IF(P3470="-",0,P3470),IF(R3470="-",0,R3470))/100</f>
        <v>678.72</v>
      </c>
      <c r="H3470" s="82">
        <f t="array" ref="H3470">SUM(IF(Q3470="-",0,Q3470))/100</f>
        <v>2086.09</v>
      </c>
      <c r="I3470" s="76">
        <v>5915</v>
      </c>
      <c r="J3470" s="76" t="s">
        <v>344</v>
      </c>
      <c r="K3470" s="77">
        <v>42369</v>
      </c>
      <c r="L3470" s="76">
        <v>2264266</v>
      </c>
      <c r="M3470" s="76">
        <v>438665</v>
      </c>
      <c r="N3470" s="76">
        <v>34292</v>
      </c>
      <c r="O3470" s="76">
        <v>377</v>
      </c>
      <c r="P3470" s="76">
        <v>60157</v>
      </c>
      <c r="Q3470" s="76">
        <v>208609</v>
      </c>
      <c r="R3470" s="76">
        <v>7715</v>
      </c>
    </row>
    <row r="3471" spans="1:18">
      <c r="A3471" s="82">
        <f t="shared" si="270"/>
        <v>591500002014</v>
      </c>
      <c r="B3471" s="82" t="str">
        <f t="shared" si="271"/>
        <v>59150000</v>
      </c>
      <c r="C3471" s="82">
        <f t="shared" si="272"/>
        <v>2014</v>
      </c>
      <c r="D3471" s="82">
        <f t="shared" si="273"/>
        <v>22642.66</v>
      </c>
      <c r="E3471" s="82">
        <f t="shared" si="274"/>
        <v>7421.25</v>
      </c>
      <c r="F3471" s="82">
        <f t="array" ref="F3471">SUM(IF(M3471:N3471="-",0,M3471:N3471),IF(O3471="-",0,-O3471))/100</f>
        <v>4729.8</v>
      </c>
      <c r="G3471" s="82">
        <f t="array" ref="G3471">SUM(IF(P3471="-",0,P3471),IF(R3471="-",0,R3471))/100</f>
        <v>665.92</v>
      </c>
      <c r="H3471" s="82">
        <f t="array" ref="H3471">SUM(IF(Q3471="-",0,Q3471))/100</f>
        <v>2025.53</v>
      </c>
      <c r="I3471" s="76">
        <v>5915</v>
      </c>
      <c r="J3471" s="76" t="s">
        <v>344</v>
      </c>
      <c r="K3471" s="77">
        <v>42004</v>
      </c>
      <c r="L3471" s="76">
        <v>2264266</v>
      </c>
      <c r="M3471" s="76">
        <v>437527</v>
      </c>
      <c r="N3471" s="76">
        <v>35830</v>
      </c>
      <c r="O3471" s="76">
        <v>377</v>
      </c>
      <c r="P3471" s="76">
        <v>58755</v>
      </c>
      <c r="Q3471" s="76">
        <v>202553</v>
      </c>
      <c r="R3471" s="76">
        <v>7837</v>
      </c>
    </row>
    <row r="3472" spans="1:18">
      <c r="A3472" s="82">
        <f t="shared" si="270"/>
        <v>591500002013</v>
      </c>
      <c r="B3472" s="82" t="str">
        <f t="shared" si="271"/>
        <v>59150000</v>
      </c>
      <c r="C3472" s="82">
        <f t="shared" si="272"/>
        <v>2013</v>
      </c>
      <c r="D3472" s="82">
        <f t="shared" si="273"/>
        <v>22642.67</v>
      </c>
      <c r="E3472" s="82">
        <f t="shared" si="274"/>
        <v>7395.0899999999992</v>
      </c>
      <c r="F3472" s="82">
        <f t="array" ref="F3472">SUM(IF(M3472:N3472="-",0,M3472:N3472),IF(O3472="-",0,-O3472))/100</f>
        <v>4750.24</v>
      </c>
      <c r="G3472" s="82">
        <f t="array" ref="G3472">SUM(IF(P3472="-",0,P3472),IF(R3472="-",0,R3472))/100</f>
        <v>624.9</v>
      </c>
      <c r="H3472" s="82">
        <f t="array" ref="H3472">SUM(IF(Q3472="-",0,Q3472))/100</f>
        <v>2019.95</v>
      </c>
      <c r="I3472" s="76">
        <v>5915</v>
      </c>
      <c r="J3472" s="76" t="s">
        <v>344</v>
      </c>
      <c r="K3472" s="77">
        <v>41639</v>
      </c>
      <c r="L3472" s="76">
        <v>2264267</v>
      </c>
      <c r="M3472" s="76">
        <v>435778</v>
      </c>
      <c r="N3472" s="76">
        <v>39743</v>
      </c>
      <c r="O3472" s="76">
        <v>497</v>
      </c>
      <c r="P3472" s="76">
        <v>54508</v>
      </c>
      <c r="Q3472" s="76">
        <v>201995</v>
      </c>
      <c r="R3472" s="76">
        <v>7982</v>
      </c>
    </row>
    <row r="3473" spans="1:18">
      <c r="A3473" s="82">
        <f t="shared" si="270"/>
        <v>591500002012</v>
      </c>
      <c r="B3473" s="82" t="str">
        <f t="shared" si="271"/>
        <v>59150000</v>
      </c>
      <c r="C3473" s="82">
        <f t="shared" si="272"/>
        <v>2012</v>
      </c>
      <c r="D3473" s="82">
        <f t="shared" si="273"/>
        <v>22642.67</v>
      </c>
      <c r="E3473" s="82">
        <f t="shared" si="274"/>
        <v>7386.96</v>
      </c>
      <c r="F3473" s="82">
        <f t="array" ref="F3473">SUM(IF(M3473:N3473="-",0,M3473:N3473),IF(O3473="-",0,-O3473))/100</f>
        <v>4740.4399999999996</v>
      </c>
      <c r="G3473" s="82">
        <f t="array" ref="G3473">SUM(IF(P3473="-",0,P3473),IF(R3473="-",0,R3473))/100</f>
        <v>624.09</v>
      </c>
      <c r="H3473" s="82">
        <f t="array" ref="H3473">SUM(IF(Q3473="-",0,Q3473))/100</f>
        <v>2022.43</v>
      </c>
      <c r="I3473" s="76">
        <v>5915</v>
      </c>
      <c r="J3473" s="76" t="s">
        <v>344</v>
      </c>
      <c r="K3473" s="77">
        <v>41274</v>
      </c>
      <c r="L3473" s="76">
        <v>2264267</v>
      </c>
      <c r="M3473" s="76">
        <v>435618</v>
      </c>
      <c r="N3473" s="76">
        <v>38923</v>
      </c>
      <c r="O3473" s="76">
        <v>497</v>
      </c>
      <c r="P3473" s="76">
        <v>54419</v>
      </c>
      <c r="Q3473" s="76">
        <v>202243</v>
      </c>
      <c r="R3473" s="76">
        <v>7990</v>
      </c>
    </row>
    <row r="3474" spans="1:18">
      <c r="A3474" s="82">
        <f t="shared" si="270"/>
        <v>591500002011</v>
      </c>
      <c r="B3474" s="82" t="str">
        <f t="shared" si="271"/>
        <v>59150000</v>
      </c>
      <c r="C3474" s="82">
        <f t="shared" si="272"/>
        <v>2011</v>
      </c>
      <c r="D3474" s="82">
        <f t="shared" si="273"/>
        <v>22625.599999999999</v>
      </c>
      <c r="E3474" s="82">
        <f t="shared" si="274"/>
        <v>7363.61</v>
      </c>
      <c r="F3474" s="82">
        <f t="array" ref="F3474">SUM(IF(M3474:N3474="-",0,M3474:N3474),IF(O3474="-",0,-O3474))/100</f>
        <v>4730.9399999999996</v>
      </c>
      <c r="G3474" s="82">
        <f t="array" ref="G3474">SUM(IF(P3474="-",0,P3474),IF(R3474="-",0,R3474))/100</f>
        <v>626.38</v>
      </c>
      <c r="H3474" s="82">
        <f t="array" ref="H3474">SUM(IF(Q3474="-",0,Q3474))/100</f>
        <v>2006.29</v>
      </c>
      <c r="I3474" s="76">
        <v>5915</v>
      </c>
      <c r="J3474" s="76" t="s">
        <v>344</v>
      </c>
      <c r="K3474" s="77">
        <v>40908</v>
      </c>
      <c r="L3474" s="76">
        <v>2262560</v>
      </c>
      <c r="M3474" s="76">
        <v>435803</v>
      </c>
      <c r="N3474" s="76">
        <v>37788</v>
      </c>
      <c r="O3474" s="76">
        <v>497</v>
      </c>
      <c r="P3474" s="76">
        <v>54632</v>
      </c>
      <c r="Q3474" s="76">
        <v>200629</v>
      </c>
      <c r="R3474" s="76">
        <v>8006</v>
      </c>
    </row>
    <row r="3475" spans="1:18">
      <c r="A3475" s="82">
        <f t="shared" si="270"/>
        <v>591500002010</v>
      </c>
      <c r="B3475" s="82" t="str">
        <f t="shared" si="271"/>
        <v>59150000</v>
      </c>
      <c r="C3475" s="82">
        <f t="shared" si="272"/>
        <v>2010</v>
      </c>
      <c r="D3475" s="82">
        <f t="shared" si="273"/>
        <v>22625.439999999999</v>
      </c>
      <c r="E3475" s="82">
        <f t="shared" si="274"/>
        <v>7342.34</v>
      </c>
      <c r="F3475" s="82">
        <f t="array" ref="F3475">SUM(IF(M3475:N3475="-",0,M3475:N3475),IF(O3475="-",0,-O3475))/100</f>
        <v>4722.22</v>
      </c>
      <c r="G3475" s="82">
        <f t="array" ref="G3475">SUM(IF(P3475="-",0,P3475),IF(R3475="-",0,R3475))/100</f>
        <v>619.02</v>
      </c>
      <c r="H3475" s="82">
        <f t="array" ref="H3475">SUM(IF(Q3475="-",0,Q3475))/100</f>
        <v>2001.1</v>
      </c>
      <c r="I3475" s="76">
        <v>5915</v>
      </c>
      <c r="J3475" s="76" t="s">
        <v>344</v>
      </c>
      <c r="K3475" s="77">
        <v>40543</v>
      </c>
      <c r="L3475" s="76">
        <v>2262544</v>
      </c>
      <c r="M3475" s="76">
        <v>435089</v>
      </c>
      <c r="N3475" s="76">
        <v>37630</v>
      </c>
      <c r="O3475" s="76">
        <v>497</v>
      </c>
      <c r="P3475" s="76">
        <v>53871</v>
      </c>
      <c r="Q3475" s="76">
        <v>200110</v>
      </c>
      <c r="R3475" s="76">
        <v>8031</v>
      </c>
    </row>
    <row r="3476" spans="1:18">
      <c r="A3476" s="82">
        <f t="shared" si="270"/>
        <v>591500002009</v>
      </c>
      <c r="B3476" s="82" t="str">
        <f t="shared" si="271"/>
        <v>59150000</v>
      </c>
      <c r="C3476" s="82">
        <f t="shared" si="272"/>
        <v>2009</v>
      </c>
      <c r="D3476" s="82">
        <f t="shared" si="273"/>
        <v>22624.92</v>
      </c>
      <c r="E3476" s="82">
        <f t="shared" si="274"/>
        <v>7321.4500000000007</v>
      </c>
      <c r="F3476" s="82">
        <f t="array" ref="F3476">SUM(IF(M3476:N3476="-",0,M3476:N3476),IF(O3476="-",0,-O3476))/100</f>
        <v>4713.3</v>
      </c>
      <c r="G3476" s="82">
        <f t="array" ref="G3476">SUM(IF(P3476="-",0,P3476),IF(R3476="-",0,R3476))/100</f>
        <v>614.35</v>
      </c>
      <c r="H3476" s="82">
        <f t="array" ref="H3476">SUM(IF(Q3476="-",0,Q3476))/100</f>
        <v>1993.8</v>
      </c>
      <c r="I3476" s="76">
        <v>5915</v>
      </c>
      <c r="J3476" s="76" t="s">
        <v>344</v>
      </c>
      <c r="K3476" s="77">
        <v>40178</v>
      </c>
      <c r="L3476" s="76">
        <v>2262492</v>
      </c>
      <c r="M3476" s="76">
        <v>434607</v>
      </c>
      <c r="N3476" s="76">
        <v>37220</v>
      </c>
      <c r="O3476" s="76">
        <v>497</v>
      </c>
      <c r="P3476" s="76">
        <v>53394</v>
      </c>
      <c r="Q3476" s="76">
        <v>199380</v>
      </c>
      <c r="R3476" s="76">
        <v>8041</v>
      </c>
    </row>
    <row r="3477" spans="1:18">
      <c r="A3477" s="82">
        <f t="shared" si="270"/>
        <v>591500002008</v>
      </c>
      <c r="B3477" s="82" t="str">
        <f t="shared" si="271"/>
        <v>59150000</v>
      </c>
      <c r="C3477" s="82">
        <f t="shared" si="272"/>
        <v>2008</v>
      </c>
      <c r="D3477" s="82">
        <f t="shared" si="273"/>
        <v>22623.84</v>
      </c>
      <c r="E3477" s="82">
        <f t="shared" si="274"/>
        <v>7327.07</v>
      </c>
      <c r="F3477" s="82">
        <f t="array" ref="F3477">SUM(IF(M3477:N3477="-",0,M3477:N3477),IF(O3477="-",0,-O3477))/100</f>
        <v>4726.53</v>
      </c>
      <c r="G3477" s="82">
        <f t="array" ref="G3477">SUM(IF(P3477="-",0,P3477),IF(R3477="-",0,R3477))/100</f>
        <v>609.47</v>
      </c>
      <c r="H3477" s="82">
        <f t="array" ref="H3477">SUM(IF(Q3477="-",0,Q3477))/100</f>
        <v>1991.07</v>
      </c>
      <c r="I3477" s="76">
        <v>5915</v>
      </c>
      <c r="J3477" s="76" t="s">
        <v>344</v>
      </c>
      <c r="K3477" s="77">
        <v>39813</v>
      </c>
      <c r="L3477" s="76">
        <v>2262384</v>
      </c>
      <c r="M3477" s="76">
        <v>435822</v>
      </c>
      <c r="N3477" s="76">
        <v>37682</v>
      </c>
      <c r="O3477" s="76">
        <v>851</v>
      </c>
      <c r="P3477" s="76">
        <v>52928</v>
      </c>
      <c r="Q3477" s="76">
        <v>199107</v>
      </c>
      <c r="R3477" s="76">
        <v>8019</v>
      </c>
    </row>
    <row r="3478" spans="1:18">
      <c r="A3478" s="82">
        <f t="shared" si="270"/>
        <v>591500002007</v>
      </c>
      <c r="B3478" s="82" t="str">
        <f t="shared" si="271"/>
        <v>59150000</v>
      </c>
      <c r="C3478" s="82">
        <f t="shared" si="272"/>
        <v>2007</v>
      </c>
      <c r="D3478" s="82">
        <f t="shared" si="273"/>
        <v>22623.62</v>
      </c>
      <c r="E3478" s="82">
        <f t="shared" si="274"/>
        <v>7255.92</v>
      </c>
      <c r="F3478" s="82">
        <f t="array" ref="F3478">SUM(IF(M3478:N3478="-",0,M3478:N3478),IF(O3478="-",0,-O3478))/100</f>
        <v>4678.3999999999996</v>
      </c>
      <c r="G3478" s="82">
        <f t="array" ref="G3478">SUM(IF(P3478="-",0,P3478),IF(R3478="-",0,R3478))/100</f>
        <v>605.89</v>
      </c>
      <c r="H3478" s="82">
        <f t="array" ref="H3478">SUM(IF(Q3478="-",0,Q3478))/100</f>
        <v>1971.63</v>
      </c>
      <c r="I3478" s="76">
        <v>5915</v>
      </c>
      <c r="J3478" s="76" t="s">
        <v>344</v>
      </c>
      <c r="K3478" s="77">
        <v>39447</v>
      </c>
      <c r="L3478" s="76">
        <v>2262362</v>
      </c>
      <c r="M3478" s="76">
        <v>433355</v>
      </c>
      <c r="N3478" s="76">
        <v>35336</v>
      </c>
      <c r="O3478" s="76">
        <v>851</v>
      </c>
      <c r="P3478" s="76">
        <v>52520</v>
      </c>
      <c r="Q3478" s="76">
        <v>197163</v>
      </c>
      <c r="R3478" s="76">
        <v>8069</v>
      </c>
    </row>
    <row r="3479" spans="1:18">
      <c r="A3479" s="82">
        <f t="shared" si="270"/>
        <v>591500002006</v>
      </c>
      <c r="B3479" s="82" t="str">
        <f t="shared" si="271"/>
        <v>59150000</v>
      </c>
      <c r="C3479" s="82">
        <f t="shared" si="272"/>
        <v>2006</v>
      </c>
      <c r="D3479" s="82">
        <f t="shared" si="273"/>
        <v>22624.46</v>
      </c>
      <c r="E3479" s="82">
        <f t="shared" si="274"/>
        <v>7276.3799999999992</v>
      </c>
      <c r="F3479" s="82">
        <f t="array" ref="F3479">SUM(IF(M3479:N3479="-",0,M3479:N3479),IF(O3479="-",0,-O3479))/100</f>
        <v>4718.28</v>
      </c>
      <c r="G3479" s="82">
        <f t="array" ref="G3479">SUM(IF(P3479="-",0,P3479),IF(R3479="-",0,R3479))/100</f>
        <v>596.08000000000004</v>
      </c>
      <c r="H3479" s="82">
        <f t="array" ref="H3479">SUM(IF(Q3479="-",0,Q3479))/100</f>
        <v>1962.02</v>
      </c>
      <c r="I3479" s="76">
        <v>5915</v>
      </c>
      <c r="J3479" s="76" t="s">
        <v>344</v>
      </c>
      <c r="K3479" s="77">
        <v>39082</v>
      </c>
      <c r="L3479" s="76">
        <v>2262446</v>
      </c>
      <c r="M3479" s="76">
        <v>437571</v>
      </c>
      <c r="N3479" s="76">
        <v>35108</v>
      </c>
      <c r="O3479" s="76">
        <v>851</v>
      </c>
      <c r="P3479" s="76">
        <v>51705</v>
      </c>
      <c r="Q3479" s="76">
        <v>196202</v>
      </c>
      <c r="R3479" s="76">
        <v>7903</v>
      </c>
    </row>
    <row r="3480" spans="1:18">
      <c r="A3480" s="82">
        <f t="shared" si="270"/>
        <v>591600002015</v>
      </c>
      <c r="B3480" s="82" t="str">
        <f t="shared" si="271"/>
        <v>59160000</v>
      </c>
      <c r="C3480" s="82">
        <f t="shared" si="272"/>
        <v>2015</v>
      </c>
      <c r="D3480" s="82">
        <f t="shared" si="273"/>
        <v>5141.99</v>
      </c>
      <c r="E3480" s="82">
        <f t="shared" si="274"/>
        <v>3994.01</v>
      </c>
      <c r="F3480" s="82">
        <f t="array" ref="F3480">SUM(IF(M3480:N3480="-",0,M3480:N3480),IF(O3480="-",0,-O3480))/100</f>
        <v>2295.5500000000002</v>
      </c>
      <c r="G3480" s="82">
        <f t="array" ref="G3480">SUM(IF(P3480="-",0,P3480),IF(R3480="-",0,R3480))/100</f>
        <v>629.22</v>
      </c>
      <c r="H3480" s="82">
        <f t="array" ref="H3480">SUM(IF(Q3480="-",0,Q3480))/100</f>
        <v>1069.24</v>
      </c>
      <c r="I3480" s="76">
        <v>5916</v>
      </c>
      <c r="J3480" s="76" t="s">
        <v>345</v>
      </c>
      <c r="K3480" s="77">
        <v>42369</v>
      </c>
      <c r="L3480" s="76">
        <v>514199</v>
      </c>
      <c r="M3480" s="76">
        <v>222584</v>
      </c>
      <c r="N3480" s="76">
        <v>6976</v>
      </c>
      <c r="O3480" s="76">
        <v>5</v>
      </c>
      <c r="P3480" s="76">
        <v>55079</v>
      </c>
      <c r="Q3480" s="76">
        <v>106924</v>
      </c>
      <c r="R3480" s="76">
        <v>7843</v>
      </c>
    </row>
    <row r="3481" spans="1:18">
      <c r="A3481" s="82">
        <f t="shared" si="270"/>
        <v>591600002014</v>
      </c>
      <c r="B3481" s="82" t="str">
        <f t="shared" si="271"/>
        <v>59160000</v>
      </c>
      <c r="C3481" s="82">
        <f t="shared" si="272"/>
        <v>2014</v>
      </c>
      <c r="D3481" s="82">
        <f t="shared" si="273"/>
        <v>5141.99</v>
      </c>
      <c r="E3481" s="82">
        <f t="shared" si="274"/>
        <v>3994.09</v>
      </c>
      <c r="F3481" s="82">
        <f t="array" ref="F3481">SUM(IF(M3481:N3481="-",0,M3481:N3481),IF(O3481="-",0,-O3481))/100</f>
        <v>2346.54</v>
      </c>
      <c r="G3481" s="82">
        <f t="array" ref="G3481">SUM(IF(P3481="-",0,P3481),IF(R3481="-",0,R3481))/100</f>
        <v>566.4</v>
      </c>
      <c r="H3481" s="82">
        <f t="array" ref="H3481">SUM(IF(Q3481="-",0,Q3481))/100</f>
        <v>1081.1500000000001</v>
      </c>
      <c r="I3481" s="76">
        <v>5916</v>
      </c>
      <c r="J3481" s="76" t="s">
        <v>345</v>
      </c>
      <c r="K3481" s="77">
        <v>42004</v>
      </c>
      <c r="L3481" s="76">
        <v>514199</v>
      </c>
      <c r="M3481" s="76">
        <v>224150</v>
      </c>
      <c r="N3481" s="76">
        <v>10509</v>
      </c>
      <c r="O3481" s="76">
        <v>5</v>
      </c>
      <c r="P3481" s="76">
        <v>48428</v>
      </c>
      <c r="Q3481" s="76">
        <v>108115</v>
      </c>
      <c r="R3481" s="76">
        <v>8212</v>
      </c>
    </row>
    <row r="3482" spans="1:18">
      <c r="A3482" s="82">
        <f t="shared" si="270"/>
        <v>591600002013</v>
      </c>
      <c r="B3482" s="82" t="str">
        <f t="shared" si="271"/>
        <v>59160000</v>
      </c>
      <c r="C3482" s="82">
        <f t="shared" si="272"/>
        <v>2013</v>
      </c>
      <c r="D3482" s="82">
        <f t="shared" si="273"/>
        <v>5141.99</v>
      </c>
      <c r="E3482" s="82">
        <f t="shared" si="274"/>
        <v>3988.41</v>
      </c>
      <c r="F3482" s="82">
        <f t="array" ref="F3482">SUM(IF(M3482:N3482="-",0,M3482:N3482),IF(O3482="-",0,-O3482))/100</f>
        <v>2368.1999999999998</v>
      </c>
      <c r="G3482" s="82">
        <f t="array" ref="G3482">SUM(IF(P3482="-",0,P3482),IF(R3482="-",0,R3482))/100</f>
        <v>568.02</v>
      </c>
      <c r="H3482" s="82">
        <f t="array" ref="H3482">SUM(IF(Q3482="-",0,Q3482))/100</f>
        <v>1052.19</v>
      </c>
      <c r="I3482" s="76">
        <v>5916</v>
      </c>
      <c r="J3482" s="76" t="s">
        <v>345</v>
      </c>
      <c r="K3482" s="77">
        <v>41639</v>
      </c>
      <c r="L3482" s="76">
        <v>514199</v>
      </c>
      <c r="M3482" s="76">
        <v>225033</v>
      </c>
      <c r="N3482" s="76">
        <v>11792</v>
      </c>
      <c r="O3482" s="76">
        <v>5</v>
      </c>
      <c r="P3482" s="76">
        <v>48589</v>
      </c>
      <c r="Q3482" s="76">
        <v>105219</v>
      </c>
      <c r="R3482" s="76">
        <v>8213</v>
      </c>
    </row>
    <row r="3483" spans="1:18">
      <c r="A3483" s="82">
        <f t="shared" si="270"/>
        <v>591600002012</v>
      </c>
      <c r="B3483" s="82" t="str">
        <f t="shared" si="271"/>
        <v>59160000</v>
      </c>
      <c r="C3483" s="82">
        <f t="shared" si="272"/>
        <v>2012</v>
      </c>
      <c r="D3483" s="82">
        <f t="shared" si="273"/>
        <v>5141.99</v>
      </c>
      <c r="E3483" s="82">
        <f t="shared" si="274"/>
        <v>3997.79</v>
      </c>
      <c r="F3483" s="82">
        <f t="array" ref="F3483">SUM(IF(M3483:N3483="-",0,M3483:N3483),IF(O3483="-",0,-O3483))/100</f>
        <v>2396.9499999999998</v>
      </c>
      <c r="G3483" s="82">
        <f t="array" ref="G3483">SUM(IF(P3483="-",0,P3483),IF(R3483="-",0,R3483))/100</f>
        <v>573.22</v>
      </c>
      <c r="H3483" s="82">
        <f t="array" ref="H3483">SUM(IF(Q3483="-",0,Q3483))/100</f>
        <v>1027.6199999999999</v>
      </c>
      <c r="I3483" s="76">
        <v>5916</v>
      </c>
      <c r="J3483" s="76" t="s">
        <v>345</v>
      </c>
      <c r="K3483" s="77">
        <v>41274</v>
      </c>
      <c r="L3483" s="76">
        <v>514199</v>
      </c>
      <c r="M3483" s="76">
        <v>225577</v>
      </c>
      <c r="N3483" s="76">
        <v>14123</v>
      </c>
      <c r="O3483" s="76">
        <v>5</v>
      </c>
      <c r="P3483" s="76">
        <v>49109</v>
      </c>
      <c r="Q3483" s="76">
        <v>102762</v>
      </c>
      <c r="R3483" s="76">
        <v>8213</v>
      </c>
    </row>
    <row r="3484" spans="1:18">
      <c r="A3484" s="82">
        <f t="shared" si="270"/>
        <v>591600002011</v>
      </c>
      <c r="B3484" s="82" t="str">
        <f t="shared" si="271"/>
        <v>59160000</v>
      </c>
      <c r="C3484" s="82">
        <f t="shared" si="272"/>
        <v>2011</v>
      </c>
      <c r="D3484" s="82">
        <f t="shared" si="273"/>
        <v>5141.09</v>
      </c>
      <c r="E3484" s="82">
        <f t="shared" si="274"/>
        <v>3961.05</v>
      </c>
      <c r="F3484" s="82">
        <f t="array" ref="F3484">SUM(IF(M3484:N3484="-",0,M3484:N3484),IF(O3484="-",0,-O3484))/100</f>
        <v>2406.34</v>
      </c>
      <c r="G3484" s="82">
        <f t="array" ref="G3484">SUM(IF(P3484="-",0,P3484),IF(R3484="-",0,R3484))/100</f>
        <v>554.57000000000005</v>
      </c>
      <c r="H3484" s="82">
        <f t="array" ref="H3484">SUM(IF(Q3484="-",0,Q3484))/100</f>
        <v>1000.14</v>
      </c>
      <c r="I3484" s="76">
        <v>5916</v>
      </c>
      <c r="J3484" s="76" t="s">
        <v>345</v>
      </c>
      <c r="K3484" s="77">
        <v>40908</v>
      </c>
      <c r="L3484" s="76">
        <v>514109</v>
      </c>
      <c r="M3484" s="76">
        <v>225902</v>
      </c>
      <c r="N3484" s="76">
        <v>14737</v>
      </c>
      <c r="O3484" s="76">
        <v>5</v>
      </c>
      <c r="P3484" s="76">
        <v>47181</v>
      </c>
      <c r="Q3484" s="76">
        <v>100014</v>
      </c>
      <c r="R3484" s="76">
        <v>8276</v>
      </c>
    </row>
    <row r="3485" spans="1:18">
      <c r="A3485" s="82">
        <f t="shared" si="270"/>
        <v>591600002010</v>
      </c>
      <c r="B3485" s="82" t="str">
        <f t="shared" si="271"/>
        <v>59160000</v>
      </c>
      <c r="C3485" s="82">
        <f t="shared" si="272"/>
        <v>2010</v>
      </c>
      <c r="D3485" s="82">
        <f t="shared" si="273"/>
        <v>5140.95</v>
      </c>
      <c r="E3485" s="82">
        <f t="shared" si="274"/>
        <v>3932.8</v>
      </c>
      <c r="F3485" s="82">
        <f t="array" ref="F3485">SUM(IF(M3485:N3485="-",0,M3485:N3485),IF(O3485="-",0,-O3485))/100</f>
        <v>2414.0100000000002</v>
      </c>
      <c r="G3485" s="82">
        <f t="array" ref="G3485">SUM(IF(P3485="-",0,P3485),IF(R3485="-",0,R3485))/100</f>
        <v>528.78</v>
      </c>
      <c r="H3485" s="82">
        <f t="array" ref="H3485">SUM(IF(Q3485="-",0,Q3485))/100</f>
        <v>990.01</v>
      </c>
      <c r="I3485" s="76">
        <v>5916</v>
      </c>
      <c r="J3485" s="76" t="s">
        <v>345</v>
      </c>
      <c r="K3485" s="77">
        <v>40543</v>
      </c>
      <c r="L3485" s="76">
        <v>514095</v>
      </c>
      <c r="M3485" s="76">
        <v>226470</v>
      </c>
      <c r="N3485" s="76">
        <v>14936</v>
      </c>
      <c r="O3485" s="76">
        <v>5</v>
      </c>
      <c r="P3485" s="76">
        <v>44643</v>
      </c>
      <c r="Q3485" s="76">
        <v>99001</v>
      </c>
      <c r="R3485" s="76">
        <v>8235</v>
      </c>
    </row>
    <row r="3486" spans="1:18">
      <c r="A3486" s="82">
        <f t="shared" si="270"/>
        <v>591600002009</v>
      </c>
      <c r="B3486" s="82" t="str">
        <f t="shared" si="271"/>
        <v>59160000</v>
      </c>
      <c r="C3486" s="82">
        <f t="shared" si="272"/>
        <v>2009</v>
      </c>
      <c r="D3486" s="82">
        <f t="shared" si="273"/>
        <v>5140.92</v>
      </c>
      <c r="E3486" s="82">
        <f t="shared" si="274"/>
        <v>3910.54</v>
      </c>
      <c r="F3486" s="82">
        <f t="array" ref="F3486">SUM(IF(M3486:N3486="-",0,M3486:N3486),IF(O3486="-",0,-O3486))/100</f>
        <v>2427.81</v>
      </c>
      <c r="G3486" s="82">
        <f t="array" ref="G3486">SUM(IF(P3486="-",0,P3486),IF(R3486="-",0,R3486))/100</f>
        <v>495.06</v>
      </c>
      <c r="H3486" s="82">
        <f t="array" ref="H3486">SUM(IF(Q3486="-",0,Q3486))/100</f>
        <v>987.67</v>
      </c>
      <c r="I3486" s="76">
        <v>5916</v>
      </c>
      <c r="J3486" s="76" t="s">
        <v>345</v>
      </c>
      <c r="K3486" s="77">
        <v>40178</v>
      </c>
      <c r="L3486" s="76">
        <v>514092</v>
      </c>
      <c r="M3486" s="76">
        <v>227346</v>
      </c>
      <c r="N3486" s="76">
        <v>15440</v>
      </c>
      <c r="O3486" s="76">
        <v>5</v>
      </c>
      <c r="P3486" s="76">
        <v>41211</v>
      </c>
      <c r="Q3486" s="76">
        <v>98767</v>
      </c>
      <c r="R3486" s="76">
        <v>8295</v>
      </c>
    </row>
    <row r="3487" spans="1:18">
      <c r="A3487" s="82">
        <f t="shared" si="270"/>
        <v>591600002008</v>
      </c>
      <c r="B3487" s="82" t="str">
        <f t="shared" si="271"/>
        <v>59160000</v>
      </c>
      <c r="C3487" s="82">
        <f t="shared" si="272"/>
        <v>2008</v>
      </c>
      <c r="D3487" s="82">
        <f t="shared" si="273"/>
        <v>5140.96</v>
      </c>
      <c r="E3487" s="82">
        <f t="shared" si="274"/>
        <v>3899.81</v>
      </c>
      <c r="F3487" s="82">
        <f t="array" ref="F3487">SUM(IF(M3487:N3487="-",0,M3487:N3487),IF(O3487="-",0,-O3487))/100</f>
        <v>2444.8000000000002</v>
      </c>
      <c r="G3487" s="82">
        <f t="array" ref="G3487">SUM(IF(P3487="-",0,P3487),IF(R3487="-",0,R3487))/100</f>
        <v>468.14</v>
      </c>
      <c r="H3487" s="82">
        <f t="array" ref="H3487">SUM(IF(Q3487="-",0,Q3487))/100</f>
        <v>986.87</v>
      </c>
      <c r="I3487" s="76">
        <v>5916</v>
      </c>
      <c r="J3487" s="76" t="s">
        <v>345</v>
      </c>
      <c r="K3487" s="77">
        <v>39813</v>
      </c>
      <c r="L3487" s="76">
        <v>514096</v>
      </c>
      <c r="M3487" s="76">
        <v>230564</v>
      </c>
      <c r="N3487" s="76">
        <v>13921</v>
      </c>
      <c r="O3487" s="76">
        <v>5</v>
      </c>
      <c r="P3487" s="76">
        <v>38315</v>
      </c>
      <c r="Q3487" s="76">
        <v>98687</v>
      </c>
      <c r="R3487" s="76">
        <v>8499</v>
      </c>
    </row>
    <row r="3488" spans="1:18">
      <c r="A3488" s="82">
        <f t="shared" si="270"/>
        <v>591600002007</v>
      </c>
      <c r="B3488" s="82" t="str">
        <f t="shared" si="271"/>
        <v>59160000</v>
      </c>
      <c r="C3488" s="82">
        <f t="shared" si="272"/>
        <v>2007</v>
      </c>
      <c r="D3488" s="82">
        <f t="shared" si="273"/>
        <v>5140.8100000000004</v>
      </c>
      <c r="E3488" s="82">
        <f t="shared" si="274"/>
        <v>3897.13</v>
      </c>
      <c r="F3488" s="82">
        <f t="array" ref="F3488">SUM(IF(M3488:N3488="-",0,M3488:N3488),IF(O3488="-",0,-O3488))/100</f>
        <v>2471.69</v>
      </c>
      <c r="G3488" s="82">
        <f t="array" ref="G3488">SUM(IF(P3488="-",0,P3488),IF(R3488="-",0,R3488))/100</f>
        <v>439.84</v>
      </c>
      <c r="H3488" s="82">
        <f t="array" ref="H3488">SUM(IF(Q3488="-",0,Q3488))/100</f>
        <v>985.6</v>
      </c>
      <c r="I3488" s="76">
        <v>5916</v>
      </c>
      <c r="J3488" s="76" t="s">
        <v>345</v>
      </c>
      <c r="K3488" s="77">
        <v>39447</v>
      </c>
      <c r="L3488" s="76">
        <v>514081</v>
      </c>
      <c r="M3488" s="76">
        <v>234650</v>
      </c>
      <c r="N3488" s="76">
        <v>12524</v>
      </c>
      <c r="O3488" s="76">
        <v>5</v>
      </c>
      <c r="P3488" s="76">
        <v>36255</v>
      </c>
      <c r="Q3488" s="76">
        <v>98560</v>
      </c>
      <c r="R3488" s="76">
        <v>7729</v>
      </c>
    </row>
    <row r="3489" spans="1:18">
      <c r="A3489" s="82">
        <f t="shared" si="270"/>
        <v>591600002006</v>
      </c>
      <c r="B3489" s="82" t="str">
        <f t="shared" si="271"/>
        <v>59160000</v>
      </c>
      <c r="C3489" s="82">
        <f t="shared" si="272"/>
        <v>2006</v>
      </c>
      <c r="D3489" s="82">
        <f t="shared" si="273"/>
        <v>5140.8999999999996</v>
      </c>
      <c r="E3489" s="82">
        <f t="shared" si="274"/>
        <v>3878.27</v>
      </c>
      <c r="F3489" s="82">
        <f t="array" ref="F3489">SUM(IF(M3489:N3489="-",0,M3489:N3489),IF(O3489="-",0,-O3489))/100</f>
        <v>2474.3000000000002</v>
      </c>
      <c r="G3489" s="82">
        <f t="array" ref="G3489">SUM(IF(P3489="-",0,P3489),IF(R3489="-",0,R3489))/100</f>
        <v>416.04</v>
      </c>
      <c r="H3489" s="82">
        <f t="array" ref="H3489">SUM(IF(Q3489="-",0,Q3489))/100</f>
        <v>987.93</v>
      </c>
      <c r="I3489" s="76">
        <v>5916</v>
      </c>
      <c r="J3489" s="76" t="s">
        <v>345</v>
      </c>
      <c r="K3489" s="77">
        <v>39082</v>
      </c>
      <c r="L3489" s="76">
        <v>514090</v>
      </c>
      <c r="M3489" s="76">
        <v>237747</v>
      </c>
      <c r="N3489" s="76">
        <v>9688</v>
      </c>
      <c r="O3489" s="76">
        <v>5</v>
      </c>
      <c r="P3489" s="76">
        <v>33873</v>
      </c>
      <c r="Q3489" s="76">
        <v>98793</v>
      </c>
      <c r="R3489" s="76">
        <v>7731</v>
      </c>
    </row>
    <row r="3490" spans="1:18">
      <c r="A3490" s="82">
        <f t="shared" si="270"/>
        <v>595400002015</v>
      </c>
      <c r="B3490" s="82" t="str">
        <f t="shared" si="271"/>
        <v>59540000</v>
      </c>
      <c r="C3490" s="82">
        <f t="shared" si="272"/>
        <v>2015</v>
      </c>
      <c r="D3490" s="82">
        <f t="shared" si="273"/>
        <v>40963.620000000003</v>
      </c>
      <c r="E3490" s="82">
        <f t="shared" si="274"/>
        <v>11791.57</v>
      </c>
      <c r="F3490" s="82">
        <f t="array" ref="F3490">SUM(IF(M3490:N3490="-",0,M3490:N3490),IF(O3490="-",0,-O3490))/100</f>
        <v>8029.43</v>
      </c>
      <c r="G3490" s="82">
        <f t="array" ref="G3490">SUM(IF(P3490="-",0,P3490),IF(R3490="-",0,R3490))/100</f>
        <v>871.81</v>
      </c>
      <c r="H3490" s="82">
        <f t="array" ref="H3490">SUM(IF(Q3490="-",0,Q3490))/100</f>
        <v>2890.33</v>
      </c>
      <c r="I3490" s="76">
        <v>5954</v>
      </c>
      <c r="J3490" s="76" t="s">
        <v>346</v>
      </c>
      <c r="K3490" s="77">
        <v>42369</v>
      </c>
      <c r="L3490" s="76">
        <v>4096362</v>
      </c>
      <c r="M3490" s="76">
        <v>765206</v>
      </c>
      <c r="N3490" s="76">
        <v>40588</v>
      </c>
      <c r="O3490" s="76">
        <v>2851</v>
      </c>
      <c r="P3490" s="76">
        <v>72327</v>
      </c>
      <c r="Q3490" s="76">
        <v>289033</v>
      </c>
      <c r="R3490" s="76">
        <v>14854</v>
      </c>
    </row>
    <row r="3491" spans="1:18">
      <c r="A3491" s="82">
        <f t="shared" si="270"/>
        <v>595400002014</v>
      </c>
      <c r="B3491" s="82" t="str">
        <f t="shared" si="271"/>
        <v>59540000</v>
      </c>
      <c r="C3491" s="82">
        <f t="shared" si="272"/>
        <v>2014</v>
      </c>
      <c r="D3491" s="82">
        <f t="shared" si="273"/>
        <v>40846.25</v>
      </c>
      <c r="E3491" s="82">
        <f t="shared" si="274"/>
        <v>11755.76</v>
      </c>
      <c r="F3491" s="82">
        <f t="array" ref="F3491">SUM(IF(M3491:N3491="-",0,M3491:N3491),IF(O3491="-",0,-O3491))/100</f>
        <v>8001.61</v>
      </c>
      <c r="G3491" s="82">
        <f t="array" ref="G3491">SUM(IF(P3491="-",0,P3491),IF(R3491="-",0,R3491))/100</f>
        <v>873.97</v>
      </c>
      <c r="H3491" s="82">
        <f t="array" ref="H3491">SUM(IF(Q3491="-",0,Q3491))/100</f>
        <v>2880.18</v>
      </c>
      <c r="I3491" s="76">
        <v>5954</v>
      </c>
      <c r="J3491" s="76" t="s">
        <v>346</v>
      </c>
      <c r="K3491" s="77">
        <v>42004</v>
      </c>
      <c r="L3491" s="76">
        <v>4084625</v>
      </c>
      <c r="M3491" s="76">
        <v>768516</v>
      </c>
      <c r="N3491" s="76">
        <v>34581</v>
      </c>
      <c r="O3491" s="76">
        <v>2936</v>
      </c>
      <c r="P3491" s="76">
        <v>71502</v>
      </c>
      <c r="Q3491" s="76">
        <v>288018</v>
      </c>
      <c r="R3491" s="76">
        <v>15895</v>
      </c>
    </row>
    <row r="3492" spans="1:18">
      <c r="A3492" s="82">
        <f t="shared" si="270"/>
        <v>595400002013</v>
      </c>
      <c r="B3492" s="82" t="str">
        <f t="shared" si="271"/>
        <v>59540000</v>
      </c>
      <c r="C3492" s="82">
        <f t="shared" si="272"/>
        <v>2013</v>
      </c>
      <c r="D3492" s="82">
        <f t="shared" si="273"/>
        <v>40844.46</v>
      </c>
      <c r="E3492" s="82">
        <f t="shared" si="274"/>
        <v>11721.949999999999</v>
      </c>
      <c r="F3492" s="82">
        <f t="array" ref="F3492">SUM(IF(M3492:N3492="-",0,M3492:N3492),IF(O3492="-",0,-O3492))/100</f>
        <v>7977.53</v>
      </c>
      <c r="G3492" s="82">
        <f t="array" ref="G3492">SUM(IF(P3492="-",0,P3492),IF(R3492="-",0,R3492))/100</f>
        <v>866.85</v>
      </c>
      <c r="H3492" s="82">
        <f t="array" ref="H3492">SUM(IF(Q3492="-",0,Q3492))/100</f>
        <v>2877.57</v>
      </c>
      <c r="I3492" s="76">
        <v>5954</v>
      </c>
      <c r="J3492" s="76" t="s">
        <v>346</v>
      </c>
      <c r="K3492" s="77">
        <v>41639</v>
      </c>
      <c r="L3492" s="76">
        <v>4084446</v>
      </c>
      <c r="M3492" s="76">
        <v>765747</v>
      </c>
      <c r="N3492" s="76">
        <v>34986</v>
      </c>
      <c r="O3492" s="76">
        <v>2980</v>
      </c>
      <c r="P3492" s="76">
        <v>70745</v>
      </c>
      <c r="Q3492" s="76">
        <v>287757</v>
      </c>
      <c r="R3492" s="76">
        <v>15940</v>
      </c>
    </row>
    <row r="3493" spans="1:18">
      <c r="A3493" s="82">
        <f t="shared" si="270"/>
        <v>595400002012</v>
      </c>
      <c r="B3493" s="82" t="str">
        <f t="shared" si="271"/>
        <v>59540000</v>
      </c>
      <c r="C3493" s="82">
        <f t="shared" si="272"/>
        <v>2012</v>
      </c>
      <c r="D3493" s="82">
        <f t="shared" si="273"/>
        <v>40844</v>
      </c>
      <c r="E3493" s="82">
        <f t="shared" si="274"/>
        <v>11694.93</v>
      </c>
      <c r="F3493" s="82">
        <f t="array" ref="F3493">SUM(IF(M3493:N3493="-",0,M3493:N3493),IF(O3493="-",0,-O3493))/100</f>
        <v>7969.76</v>
      </c>
      <c r="G3493" s="82">
        <f t="array" ref="G3493">SUM(IF(P3493="-",0,P3493),IF(R3493="-",0,R3493))/100</f>
        <v>846.27</v>
      </c>
      <c r="H3493" s="82">
        <f t="array" ref="H3493">SUM(IF(Q3493="-",0,Q3493))/100</f>
        <v>2878.9</v>
      </c>
      <c r="I3493" s="76">
        <v>5954</v>
      </c>
      <c r="J3493" s="76" t="s">
        <v>346</v>
      </c>
      <c r="K3493" s="77">
        <v>41274</v>
      </c>
      <c r="L3493" s="76">
        <v>4084400</v>
      </c>
      <c r="M3493" s="76">
        <v>765085</v>
      </c>
      <c r="N3493" s="76">
        <v>34877</v>
      </c>
      <c r="O3493" s="76">
        <v>2986</v>
      </c>
      <c r="P3493" s="76">
        <v>68685</v>
      </c>
      <c r="Q3493" s="76">
        <v>287890</v>
      </c>
      <c r="R3493" s="76">
        <v>15942</v>
      </c>
    </row>
    <row r="3494" spans="1:18">
      <c r="A3494" s="82">
        <f t="shared" si="270"/>
        <v>595400002011</v>
      </c>
      <c r="B3494" s="82" t="str">
        <f t="shared" si="271"/>
        <v>59540000</v>
      </c>
      <c r="C3494" s="82">
        <f t="shared" si="272"/>
        <v>2011</v>
      </c>
      <c r="D3494" s="82">
        <f t="shared" si="273"/>
        <v>40844.03</v>
      </c>
      <c r="E3494" s="82">
        <f t="shared" si="274"/>
        <v>11681.44</v>
      </c>
      <c r="F3494" s="82">
        <f t="array" ref="F3494">SUM(IF(M3494:N3494="-",0,M3494:N3494),IF(O3494="-",0,-O3494))/100</f>
        <v>7957.71</v>
      </c>
      <c r="G3494" s="82">
        <f t="array" ref="G3494">SUM(IF(P3494="-",0,P3494),IF(R3494="-",0,R3494))/100</f>
        <v>843.4</v>
      </c>
      <c r="H3494" s="82">
        <f t="array" ref="H3494">SUM(IF(Q3494="-",0,Q3494))/100</f>
        <v>2880.33</v>
      </c>
      <c r="I3494" s="76">
        <v>5954</v>
      </c>
      <c r="J3494" s="76" t="s">
        <v>346</v>
      </c>
      <c r="K3494" s="77">
        <v>40908</v>
      </c>
      <c r="L3494" s="76">
        <v>4084403</v>
      </c>
      <c r="M3494" s="76">
        <v>763722</v>
      </c>
      <c r="N3494" s="76">
        <v>35035</v>
      </c>
      <c r="O3494" s="76">
        <v>2986</v>
      </c>
      <c r="P3494" s="76">
        <v>68397</v>
      </c>
      <c r="Q3494" s="76">
        <v>288033</v>
      </c>
      <c r="R3494" s="76">
        <v>15943</v>
      </c>
    </row>
    <row r="3495" spans="1:18">
      <c r="A3495" s="82">
        <f t="shared" si="270"/>
        <v>595400002010</v>
      </c>
      <c r="B3495" s="82" t="str">
        <f t="shared" si="271"/>
        <v>59540000</v>
      </c>
      <c r="C3495" s="82">
        <f t="shared" si="272"/>
        <v>2010</v>
      </c>
      <c r="D3495" s="82">
        <f t="shared" si="273"/>
        <v>40833.49</v>
      </c>
      <c r="E3495" s="82">
        <f t="shared" si="274"/>
        <v>11613.58</v>
      </c>
      <c r="F3495" s="82">
        <f t="array" ref="F3495">SUM(IF(M3495:N3495="-",0,M3495:N3495),IF(O3495="-",0,-O3495))/100</f>
        <v>7939.64</v>
      </c>
      <c r="G3495" s="82">
        <f t="array" ref="G3495">SUM(IF(P3495="-",0,P3495),IF(R3495="-",0,R3495))/100</f>
        <v>816.78</v>
      </c>
      <c r="H3495" s="82">
        <f t="array" ref="H3495">SUM(IF(Q3495="-",0,Q3495))/100</f>
        <v>2857.16</v>
      </c>
      <c r="I3495" s="76">
        <v>5954</v>
      </c>
      <c r="J3495" s="76" t="s">
        <v>346</v>
      </c>
      <c r="K3495" s="77">
        <v>40543</v>
      </c>
      <c r="L3495" s="76">
        <v>4083349</v>
      </c>
      <c r="M3495" s="76">
        <v>762293</v>
      </c>
      <c r="N3495" s="76">
        <v>34657</v>
      </c>
      <c r="O3495" s="76">
        <v>2986</v>
      </c>
      <c r="P3495" s="76">
        <v>65669</v>
      </c>
      <c r="Q3495" s="76">
        <v>285716</v>
      </c>
      <c r="R3495" s="76">
        <v>16009</v>
      </c>
    </row>
    <row r="3496" spans="1:18">
      <c r="A3496" s="82">
        <f t="shared" si="270"/>
        <v>595400002009</v>
      </c>
      <c r="B3496" s="82" t="str">
        <f t="shared" si="271"/>
        <v>59540000</v>
      </c>
      <c r="C3496" s="82">
        <f t="shared" si="272"/>
        <v>2009</v>
      </c>
      <c r="D3496" s="82">
        <f t="shared" si="273"/>
        <v>40834.1</v>
      </c>
      <c r="E3496" s="82">
        <f t="shared" si="274"/>
        <v>11595.42</v>
      </c>
      <c r="F3496" s="82">
        <f t="array" ref="F3496">SUM(IF(M3496:N3496="-",0,M3496:N3496),IF(O3496="-",0,-O3496))/100</f>
        <v>7927.52</v>
      </c>
      <c r="G3496" s="82">
        <f t="array" ref="G3496">SUM(IF(P3496="-",0,P3496),IF(R3496="-",0,R3496))/100</f>
        <v>812.47</v>
      </c>
      <c r="H3496" s="82">
        <f t="array" ref="H3496">SUM(IF(Q3496="-",0,Q3496))/100</f>
        <v>2855.43</v>
      </c>
      <c r="I3496" s="76">
        <v>5954</v>
      </c>
      <c r="J3496" s="76" t="s">
        <v>346</v>
      </c>
      <c r="K3496" s="77">
        <v>40178</v>
      </c>
      <c r="L3496" s="76">
        <v>4083410</v>
      </c>
      <c r="M3496" s="76">
        <v>760884</v>
      </c>
      <c r="N3496" s="76">
        <v>34859</v>
      </c>
      <c r="O3496" s="76">
        <v>2991</v>
      </c>
      <c r="P3496" s="76">
        <v>65641</v>
      </c>
      <c r="Q3496" s="76">
        <v>285543</v>
      </c>
      <c r="R3496" s="76">
        <v>15606</v>
      </c>
    </row>
    <row r="3497" spans="1:18">
      <c r="A3497" s="82">
        <f t="shared" si="270"/>
        <v>595400002008</v>
      </c>
      <c r="B3497" s="82" t="str">
        <f t="shared" si="271"/>
        <v>59540000</v>
      </c>
      <c r="C3497" s="82">
        <f t="shared" si="272"/>
        <v>2008</v>
      </c>
      <c r="D3497" s="82">
        <f t="shared" si="273"/>
        <v>40832.519999999997</v>
      </c>
      <c r="E3497" s="82">
        <f t="shared" si="274"/>
        <v>11567.41</v>
      </c>
      <c r="F3497" s="82">
        <f t="array" ref="F3497">SUM(IF(M3497:N3497="-",0,M3497:N3497),IF(O3497="-",0,-O3497))/100</f>
        <v>7904.33</v>
      </c>
      <c r="G3497" s="82">
        <f t="array" ref="G3497">SUM(IF(P3497="-",0,P3497),IF(R3497="-",0,R3497))/100</f>
        <v>812.88</v>
      </c>
      <c r="H3497" s="82">
        <f t="array" ref="H3497">SUM(IF(Q3497="-",0,Q3497))/100</f>
        <v>2850.2</v>
      </c>
      <c r="I3497" s="76">
        <v>5954</v>
      </c>
      <c r="J3497" s="76" t="s">
        <v>346</v>
      </c>
      <c r="K3497" s="77">
        <v>39813</v>
      </c>
      <c r="L3497" s="76">
        <v>4083252</v>
      </c>
      <c r="M3497" s="76">
        <v>758618</v>
      </c>
      <c r="N3497" s="76">
        <v>34814</v>
      </c>
      <c r="O3497" s="76">
        <v>2999</v>
      </c>
      <c r="P3497" s="76">
        <v>65658</v>
      </c>
      <c r="Q3497" s="76">
        <v>285020</v>
      </c>
      <c r="R3497" s="76">
        <v>15630</v>
      </c>
    </row>
    <row r="3498" spans="1:18">
      <c r="A3498" s="82">
        <f t="shared" si="270"/>
        <v>595400002007</v>
      </c>
      <c r="B3498" s="82" t="str">
        <f t="shared" si="271"/>
        <v>59540000</v>
      </c>
      <c r="C3498" s="82">
        <f t="shared" si="272"/>
        <v>2007</v>
      </c>
      <c r="D3498" s="82">
        <f t="shared" si="273"/>
        <v>40831.160000000003</v>
      </c>
      <c r="E3498" s="82">
        <f t="shared" si="274"/>
        <v>11530.400000000001</v>
      </c>
      <c r="F3498" s="82">
        <f t="array" ref="F3498">SUM(IF(M3498:N3498="-",0,M3498:N3498),IF(O3498="-",0,-O3498))/100</f>
        <v>7867.88</v>
      </c>
      <c r="G3498" s="82">
        <f t="array" ref="G3498">SUM(IF(P3498="-",0,P3498),IF(R3498="-",0,R3498))/100</f>
        <v>812.72</v>
      </c>
      <c r="H3498" s="82">
        <f t="array" ref="H3498">SUM(IF(Q3498="-",0,Q3498))/100</f>
        <v>2849.8</v>
      </c>
      <c r="I3498" s="76">
        <v>5954</v>
      </c>
      <c r="J3498" s="76" t="s">
        <v>346</v>
      </c>
      <c r="K3498" s="77">
        <v>39447</v>
      </c>
      <c r="L3498" s="76">
        <v>4083116</v>
      </c>
      <c r="M3498" s="76">
        <v>755169</v>
      </c>
      <c r="N3498" s="76">
        <v>34477</v>
      </c>
      <c r="O3498" s="76">
        <v>2858</v>
      </c>
      <c r="P3498" s="76">
        <v>65936</v>
      </c>
      <c r="Q3498" s="76">
        <v>284980</v>
      </c>
      <c r="R3498" s="76">
        <v>15336</v>
      </c>
    </row>
    <row r="3499" spans="1:18">
      <c r="A3499" s="82">
        <f t="shared" si="270"/>
        <v>595400002006</v>
      </c>
      <c r="B3499" s="82" t="str">
        <f t="shared" si="271"/>
        <v>59540000</v>
      </c>
      <c r="C3499" s="82">
        <f t="shared" si="272"/>
        <v>2006</v>
      </c>
      <c r="D3499" s="82">
        <f t="shared" si="273"/>
        <v>40831.480000000003</v>
      </c>
      <c r="E3499" s="82">
        <f t="shared" si="274"/>
        <v>11497.83</v>
      </c>
      <c r="F3499" s="82">
        <f t="array" ref="F3499">SUM(IF(M3499:N3499="-",0,M3499:N3499),IF(O3499="-",0,-O3499))/100</f>
        <v>7841.92</v>
      </c>
      <c r="G3499" s="82">
        <f t="array" ref="G3499">SUM(IF(P3499="-",0,P3499),IF(R3499="-",0,R3499))/100</f>
        <v>809.35</v>
      </c>
      <c r="H3499" s="82">
        <f t="array" ref="H3499">SUM(IF(Q3499="-",0,Q3499))/100</f>
        <v>2846.56</v>
      </c>
      <c r="I3499" s="76">
        <v>5954</v>
      </c>
      <c r="J3499" s="76" t="s">
        <v>346</v>
      </c>
      <c r="K3499" s="77">
        <v>39082</v>
      </c>
      <c r="L3499" s="76">
        <v>4083148</v>
      </c>
      <c r="M3499" s="76">
        <v>752457</v>
      </c>
      <c r="N3499" s="76">
        <v>34593</v>
      </c>
      <c r="O3499" s="76">
        <v>2858</v>
      </c>
      <c r="P3499" s="76">
        <v>65600</v>
      </c>
      <c r="Q3499" s="76">
        <v>284656</v>
      </c>
      <c r="R3499" s="76">
        <v>15335</v>
      </c>
    </row>
    <row r="3500" spans="1:18">
      <c r="A3500" s="82">
        <f t="shared" si="270"/>
        <v>595400402015</v>
      </c>
      <c r="B3500" s="82" t="str">
        <f t="shared" si="271"/>
        <v>59540040</v>
      </c>
      <c r="C3500" s="82">
        <f t="shared" si="272"/>
        <v>2015</v>
      </c>
      <c r="D3500" s="82">
        <f t="shared" si="273"/>
        <v>5909.55</v>
      </c>
      <c r="E3500" s="82">
        <f t="shared" si="274"/>
        <v>527.78</v>
      </c>
      <c r="F3500" s="82">
        <f t="array" ref="F3500">SUM(IF(M3500:N3500="-",0,M3500:N3500),IF(O3500="-",0,-O3500))/100</f>
        <v>314.02</v>
      </c>
      <c r="G3500" s="82">
        <f t="array" ref="G3500">SUM(IF(P3500="-",0,P3500),IF(R3500="-",0,R3500))/100</f>
        <v>35.979999999999997</v>
      </c>
      <c r="H3500" s="82">
        <f t="array" ref="H3500">SUM(IF(Q3500="-",0,Q3500))/100</f>
        <v>177.78</v>
      </c>
      <c r="I3500" s="76">
        <v>5954004</v>
      </c>
      <c r="J3500" s="76" t="s">
        <v>347</v>
      </c>
      <c r="K3500" s="77">
        <v>42369</v>
      </c>
      <c r="L3500" s="76">
        <v>590955</v>
      </c>
      <c r="M3500" s="76">
        <v>31082</v>
      </c>
      <c r="N3500" s="76">
        <v>320</v>
      </c>
      <c r="O3500" s="76">
        <v>0</v>
      </c>
      <c r="P3500" s="76">
        <v>3333</v>
      </c>
      <c r="Q3500" s="76">
        <v>17778</v>
      </c>
      <c r="R3500" s="76">
        <v>265</v>
      </c>
    </row>
    <row r="3501" spans="1:18">
      <c r="A3501" s="82">
        <f t="shared" si="270"/>
        <v>595400402014</v>
      </c>
      <c r="B3501" s="82" t="str">
        <f t="shared" si="271"/>
        <v>59540040</v>
      </c>
      <c r="C3501" s="82">
        <f t="shared" si="272"/>
        <v>2014</v>
      </c>
      <c r="D3501" s="82">
        <f t="shared" si="273"/>
        <v>5878.53</v>
      </c>
      <c r="E3501" s="82">
        <f t="shared" si="274"/>
        <v>526.21</v>
      </c>
      <c r="F3501" s="82">
        <f t="array" ref="F3501">SUM(IF(M3501:N3501="-",0,M3501:N3501),IF(O3501="-",0,-O3501))/100</f>
        <v>312.87</v>
      </c>
      <c r="G3501" s="82">
        <f t="array" ref="G3501">SUM(IF(P3501="-",0,P3501),IF(R3501="-",0,R3501))/100</f>
        <v>36.049999999999997</v>
      </c>
      <c r="H3501" s="82">
        <f t="array" ref="H3501">SUM(IF(Q3501="-",0,Q3501))/100</f>
        <v>177.29</v>
      </c>
      <c r="I3501" s="76">
        <v>5954004</v>
      </c>
      <c r="J3501" s="76" t="s">
        <v>347</v>
      </c>
      <c r="K3501" s="77">
        <v>42004</v>
      </c>
      <c r="L3501" s="76">
        <v>587853</v>
      </c>
      <c r="M3501" s="76">
        <v>31124</v>
      </c>
      <c r="N3501" s="76">
        <v>163</v>
      </c>
      <c r="O3501" s="76" t="s">
        <v>19</v>
      </c>
      <c r="P3501" s="76">
        <v>3340</v>
      </c>
      <c r="Q3501" s="76">
        <v>17729</v>
      </c>
      <c r="R3501" s="76">
        <v>265</v>
      </c>
    </row>
    <row r="3502" spans="1:18">
      <c r="A3502" s="82">
        <f t="shared" si="270"/>
        <v>595400402013</v>
      </c>
      <c r="B3502" s="82" t="str">
        <f t="shared" si="271"/>
        <v>59540040</v>
      </c>
      <c r="C3502" s="82">
        <f t="shared" si="272"/>
        <v>2013</v>
      </c>
      <c r="D3502" s="82">
        <f t="shared" si="273"/>
        <v>5878.49</v>
      </c>
      <c r="E3502" s="82">
        <f t="shared" si="274"/>
        <v>525.53</v>
      </c>
      <c r="F3502" s="82">
        <f t="array" ref="F3502">SUM(IF(M3502:N3502="-",0,M3502:N3502),IF(O3502="-",0,-O3502))/100</f>
        <v>312.72000000000003</v>
      </c>
      <c r="G3502" s="82">
        <f t="array" ref="G3502">SUM(IF(P3502="-",0,P3502),IF(R3502="-",0,R3502))/100</f>
        <v>35.76</v>
      </c>
      <c r="H3502" s="82">
        <f t="array" ref="H3502">SUM(IF(Q3502="-",0,Q3502))/100</f>
        <v>177.05</v>
      </c>
      <c r="I3502" s="76">
        <v>5954004</v>
      </c>
      <c r="J3502" s="76" t="s">
        <v>347</v>
      </c>
      <c r="K3502" s="77">
        <v>41639</v>
      </c>
      <c r="L3502" s="76">
        <v>587849</v>
      </c>
      <c r="M3502" s="76">
        <v>31087</v>
      </c>
      <c r="N3502" s="76">
        <v>185</v>
      </c>
      <c r="O3502" s="76" t="s">
        <v>19</v>
      </c>
      <c r="P3502" s="76">
        <v>3337</v>
      </c>
      <c r="Q3502" s="76">
        <v>17705</v>
      </c>
      <c r="R3502" s="76">
        <v>239</v>
      </c>
    </row>
    <row r="3503" spans="1:18">
      <c r="A3503" s="82">
        <f t="shared" si="270"/>
        <v>595400402012</v>
      </c>
      <c r="B3503" s="82" t="str">
        <f t="shared" si="271"/>
        <v>59540040</v>
      </c>
      <c r="C3503" s="82">
        <f t="shared" si="272"/>
        <v>2012</v>
      </c>
      <c r="D3503" s="82">
        <f t="shared" si="273"/>
        <v>5878.49</v>
      </c>
      <c r="E3503" s="82">
        <f t="shared" si="274"/>
        <v>524.63</v>
      </c>
      <c r="F3503" s="82">
        <f t="array" ref="F3503">SUM(IF(M3503:N3503="-",0,M3503:N3503),IF(O3503="-",0,-O3503))/100</f>
        <v>311.93</v>
      </c>
      <c r="G3503" s="82">
        <f t="array" ref="G3503">SUM(IF(P3503="-",0,P3503),IF(R3503="-",0,R3503))/100</f>
        <v>35.6</v>
      </c>
      <c r="H3503" s="82">
        <f t="array" ref="H3503">SUM(IF(Q3503="-",0,Q3503))/100</f>
        <v>177.1</v>
      </c>
      <c r="I3503" s="76">
        <v>5954004</v>
      </c>
      <c r="J3503" s="76" t="s">
        <v>347</v>
      </c>
      <c r="K3503" s="77">
        <v>41274</v>
      </c>
      <c r="L3503" s="76">
        <v>587849</v>
      </c>
      <c r="M3503" s="76">
        <v>31066</v>
      </c>
      <c r="N3503" s="76">
        <v>127</v>
      </c>
      <c r="O3503" s="76">
        <v>0</v>
      </c>
      <c r="P3503" s="76">
        <v>3321</v>
      </c>
      <c r="Q3503" s="76">
        <v>17710</v>
      </c>
      <c r="R3503" s="76">
        <v>239</v>
      </c>
    </row>
    <row r="3504" spans="1:18">
      <c r="A3504" s="82">
        <f t="shared" si="270"/>
        <v>595400402011</v>
      </c>
      <c r="B3504" s="82" t="str">
        <f t="shared" si="271"/>
        <v>59540040</v>
      </c>
      <c r="C3504" s="82">
        <f t="shared" si="272"/>
        <v>2011</v>
      </c>
      <c r="D3504" s="82">
        <f t="shared" si="273"/>
        <v>5878.49</v>
      </c>
      <c r="E3504" s="82">
        <f t="shared" si="274"/>
        <v>523.71</v>
      </c>
      <c r="F3504" s="82">
        <f t="array" ref="F3504">SUM(IF(M3504:N3504="-",0,M3504:N3504),IF(O3504="-",0,-O3504))/100</f>
        <v>310.86</v>
      </c>
      <c r="G3504" s="82">
        <f t="array" ref="G3504">SUM(IF(P3504="-",0,P3504),IF(R3504="-",0,R3504))/100</f>
        <v>35.67</v>
      </c>
      <c r="H3504" s="82">
        <f t="array" ref="H3504">SUM(IF(Q3504="-",0,Q3504))/100</f>
        <v>177.18</v>
      </c>
      <c r="I3504" s="76">
        <v>5954004</v>
      </c>
      <c r="J3504" s="76" t="s">
        <v>347</v>
      </c>
      <c r="K3504" s="77">
        <v>40908</v>
      </c>
      <c r="L3504" s="76">
        <v>587849</v>
      </c>
      <c r="M3504" s="76">
        <v>30959</v>
      </c>
      <c r="N3504" s="76">
        <v>127</v>
      </c>
      <c r="O3504" s="76">
        <v>0</v>
      </c>
      <c r="P3504" s="76">
        <v>3328</v>
      </c>
      <c r="Q3504" s="76">
        <v>17718</v>
      </c>
      <c r="R3504" s="76">
        <v>239</v>
      </c>
    </row>
    <row r="3505" spans="1:18">
      <c r="A3505" s="82">
        <f t="shared" si="270"/>
        <v>595400402010</v>
      </c>
      <c r="B3505" s="82" t="str">
        <f t="shared" si="271"/>
        <v>59540040</v>
      </c>
      <c r="C3505" s="82">
        <f t="shared" si="272"/>
        <v>2010</v>
      </c>
      <c r="D3505" s="82">
        <f t="shared" si="273"/>
        <v>5868.22</v>
      </c>
      <c r="E3505" s="82">
        <f t="shared" si="274"/>
        <v>503.04999999999995</v>
      </c>
      <c r="F3505" s="82">
        <f t="array" ref="F3505">SUM(IF(M3505:N3505="-",0,M3505:N3505),IF(O3505="-",0,-O3505))/100</f>
        <v>300.18</v>
      </c>
      <c r="G3505" s="82">
        <f t="array" ref="G3505">SUM(IF(P3505="-",0,P3505),IF(R3505="-",0,R3505))/100</f>
        <v>36.4</v>
      </c>
      <c r="H3505" s="82">
        <f t="array" ref="H3505">SUM(IF(Q3505="-",0,Q3505))/100</f>
        <v>166.47</v>
      </c>
      <c r="I3505" s="76">
        <v>5954004</v>
      </c>
      <c r="J3505" s="76" t="s">
        <v>347</v>
      </c>
      <c r="K3505" s="77">
        <v>40543</v>
      </c>
      <c r="L3505" s="76">
        <v>586822</v>
      </c>
      <c r="M3505" s="76">
        <v>29865</v>
      </c>
      <c r="N3505" s="76">
        <v>153</v>
      </c>
      <c r="O3505" s="76">
        <v>0</v>
      </c>
      <c r="P3505" s="76">
        <v>3333</v>
      </c>
      <c r="Q3505" s="76">
        <v>16647</v>
      </c>
      <c r="R3505" s="76">
        <v>307</v>
      </c>
    </row>
    <row r="3506" spans="1:18">
      <c r="A3506" s="82">
        <f t="shared" si="270"/>
        <v>595400402009</v>
      </c>
      <c r="B3506" s="82" t="str">
        <f t="shared" si="271"/>
        <v>59540040</v>
      </c>
      <c r="C3506" s="82">
        <f t="shared" si="272"/>
        <v>2009</v>
      </c>
      <c r="D3506" s="82">
        <f t="shared" si="273"/>
        <v>5868.23</v>
      </c>
      <c r="E3506" s="82">
        <f t="shared" si="274"/>
        <v>502.64</v>
      </c>
      <c r="F3506" s="82">
        <f t="array" ref="F3506">SUM(IF(M3506:N3506="-",0,M3506:N3506),IF(O3506="-",0,-O3506))/100</f>
        <v>299.91000000000003</v>
      </c>
      <c r="G3506" s="82">
        <f t="array" ref="G3506">SUM(IF(P3506="-",0,P3506),IF(R3506="-",0,R3506))/100</f>
        <v>36.450000000000003</v>
      </c>
      <c r="H3506" s="82">
        <f t="array" ref="H3506">SUM(IF(Q3506="-",0,Q3506))/100</f>
        <v>166.28</v>
      </c>
      <c r="I3506" s="76">
        <v>5954004</v>
      </c>
      <c r="J3506" s="76" t="s">
        <v>347</v>
      </c>
      <c r="K3506" s="77">
        <v>40178</v>
      </c>
      <c r="L3506" s="76">
        <v>586823</v>
      </c>
      <c r="M3506" s="76">
        <v>29838</v>
      </c>
      <c r="N3506" s="76">
        <v>153</v>
      </c>
      <c r="O3506" s="76" t="s">
        <v>19</v>
      </c>
      <c r="P3506" s="76">
        <v>3338</v>
      </c>
      <c r="Q3506" s="76">
        <v>16628</v>
      </c>
      <c r="R3506" s="76">
        <v>307</v>
      </c>
    </row>
    <row r="3507" spans="1:18">
      <c r="A3507" s="82">
        <f t="shared" si="270"/>
        <v>595400402008</v>
      </c>
      <c r="B3507" s="82" t="str">
        <f t="shared" si="271"/>
        <v>59540040</v>
      </c>
      <c r="C3507" s="82">
        <f t="shared" si="272"/>
        <v>2008</v>
      </c>
      <c r="D3507" s="82">
        <f t="shared" si="273"/>
        <v>5867.72</v>
      </c>
      <c r="E3507" s="82">
        <f t="shared" si="274"/>
        <v>502.97</v>
      </c>
      <c r="F3507" s="82">
        <f t="array" ref="F3507">SUM(IF(M3507:N3507="-",0,M3507:N3507),IF(O3507="-",0,-O3507))/100</f>
        <v>300.06</v>
      </c>
      <c r="G3507" s="82">
        <f t="array" ref="G3507">SUM(IF(P3507="-",0,P3507),IF(R3507="-",0,R3507))/100</f>
        <v>36.630000000000003</v>
      </c>
      <c r="H3507" s="82">
        <f t="array" ref="H3507">SUM(IF(Q3507="-",0,Q3507))/100</f>
        <v>166.28</v>
      </c>
      <c r="I3507" s="76">
        <v>5954004</v>
      </c>
      <c r="J3507" s="76" t="s">
        <v>347</v>
      </c>
      <c r="K3507" s="77">
        <v>39813</v>
      </c>
      <c r="L3507" s="76">
        <v>586772</v>
      </c>
      <c r="M3507" s="76">
        <v>29853</v>
      </c>
      <c r="N3507" s="76">
        <v>153</v>
      </c>
      <c r="O3507" s="76" t="s">
        <v>19</v>
      </c>
      <c r="P3507" s="76">
        <v>3356</v>
      </c>
      <c r="Q3507" s="76">
        <v>16628</v>
      </c>
      <c r="R3507" s="76">
        <v>307</v>
      </c>
    </row>
    <row r="3508" spans="1:18">
      <c r="A3508" s="82">
        <f t="shared" si="270"/>
        <v>595400402007</v>
      </c>
      <c r="B3508" s="82" t="str">
        <f t="shared" si="271"/>
        <v>59540040</v>
      </c>
      <c r="C3508" s="82">
        <f t="shared" si="272"/>
        <v>2007</v>
      </c>
      <c r="D3508" s="82">
        <f t="shared" si="273"/>
        <v>5867.71</v>
      </c>
      <c r="E3508" s="82">
        <f t="shared" si="274"/>
        <v>501.61</v>
      </c>
      <c r="F3508" s="82">
        <f t="array" ref="F3508">SUM(IF(M3508:N3508="-",0,M3508:N3508),IF(O3508="-",0,-O3508))/100</f>
        <v>298.68</v>
      </c>
      <c r="G3508" s="82">
        <f t="array" ref="G3508">SUM(IF(P3508="-",0,P3508),IF(R3508="-",0,R3508))/100</f>
        <v>36.61</v>
      </c>
      <c r="H3508" s="82">
        <f t="array" ref="H3508">SUM(IF(Q3508="-",0,Q3508))/100</f>
        <v>166.32</v>
      </c>
      <c r="I3508" s="76">
        <v>5954004</v>
      </c>
      <c r="J3508" s="76" t="s">
        <v>347</v>
      </c>
      <c r="K3508" s="77">
        <v>39447</v>
      </c>
      <c r="L3508" s="76">
        <v>586771</v>
      </c>
      <c r="M3508" s="76">
        <v>29715</v>
      </c>
      <c r="N3508" s="76">
        <v>153</v>
      </c>
      <c r="O3508" s="76" t="s">
        <v>19</v>
      </c>
      <c r="P3508" s="76">
        <v>3354</v>
      </c>
      <c r="Q3508" s="76">
        <v>16632</v>
      </c>
      <c r="R3508" s="76">
        <v>307</v>
      </c>
    </row>
    <row r="3509" spans="1:18">
      <c r="A3509" s="82">
        <f t="shared" si="270"/>
        <v>595400402006</v>
      </c>
      <c r="B3509" s="82" t="str">
        <f t="shared" si="271"/>
        <v>59540040</v>
      </c>
      <c r="C3509" s="82">
        <f t="shared" si="272"/>
        <v>2006</v>
      </c>
      <c r="D3509" s="82">
        <f t="shared" si="273"/>
        <v>5867.75</v>
      </c>
      <c r="E3509" s="82">
        <f t="shared" si="274"/>
        <v>499.69000000000005</v>
      </c>
      <c r="F3509" s="82">
        <f t="array" ref="F3509">SUM(IF(M3509:N3509="-",0,M3509:N3509),IF(O3509="-",0,-O3509))/100</f>
        <v>296.72000000000003</v>
      </c>
      <c r="G3509" s="82">
        <f t="array" ref="G3509">SUM(IF(P3509="-",0,P3509),IF(R3509="-",0,R3509))/100</f>
        <v>36.6</v>
      </c>
      <c r="H3509" s="82">
        <f t="array" ref="H3509">SUM(IF(Q3509="-",0,Q3509))/100</f>
        <v>166.37</v>
      </c>
      <c r="I3509" s="76">
        <v>5954004</v>
      </c>
      <c r="J3509" s="76" t="s">
        <v>347</v>
      </c>
      <c r="K3509" s="77">
        <v>39082</v>
      </c>
      <c r="L3509" s="76">
        <v>586775</v>
      </c>
      <c r="M3509" s="76">
        <v>29518</v>
      </c>
      <c r="N3509" s="76">
        <v>154</v>
      </c>
      <c r="O3509" s="76" t="s">
        <v>19</v>
      </c>
      <c r="P3509" s="76">
        <v>3353</v>
      </c>
      <c r="Q3509" s="76">
        <v>16637</v>
      </c>
      <c r="R3509" s="76">
        <v>307</v>
      </c>
    </row>
    <row r="3510" spans="1:18">
      <c r="A3510" s="82">
        <f t="shared" si="270"/>
        <v>595400802015</v>
      </c>
      <c r="B3510" s="82" t="str">
        <f t="shared" si="271"/>
        <v>59540080</v>
      </c>
      <c r="C3510" s="82">
        <f t="shared" si="272"/>
        <v>2015</v>
      </c>
      <c r="D3510" s="82">
        <f t="shared" si="273"/>
        <v>5776.82</v>
      </c>
      <c r="E3510" s="82">
        <f t="shared" si="274"/>
        <v>1207.49</v>
      </c>
      <c r="F3510" s="82">
        <f t="array" ref="F3510">SUM(IF(M3510:N3510="-",0,M3510:N3510),IF(O3510="-",0,-O3510))/100</f>
        <v>889.78</v>
      </c>
      <c r="G3510" s="82">
        <f t="array" ref="G3510">SUM(IF(P3510="-",0,P3510),IF(R3510="-",0,R3510))/100</f>
        <v>56.26</v>
      </c>
      <c r="H3510" s="82">
        <f t="array" ref="H3510">SUM(IF(Q3510="-",0,Q3510))/100</f>
        <v>261.45</v>
      </c>
      <c r="I3510" s="76">
        <v>5954008</v>
      </c>
      <c r="J3510" s="76" t="s">
        <v>348</v>
      </c>
      <c r="K3510" s="77">
        <v>42369</v>
      </c>
      <c r="L3510" s="76">
        <v>577682</v>
      </c>
      <c r="M3510" s="76">
        <v>87571</v>
      </c>
      <c r="N3510" s="76">
        <v>1480</v>
      </c>
      <c r="O3510" s="76">
        <v>73</v>
      </c>
      <c r="P3510" s="76">
        <v>4255</v>
      </c>
      <c r="Q3510" s="76">
        <v>26145</v>
      </c>
      <c r="R3510" s="76">
        <v>1371</v>
      </c>
    </row>
    <row r="3511" spans="1:18">
      <c r="A3511" s="82">
        <f t="shared" si="270"/>
        <v>595400802014</v>
      </c>
      <c r="B3511" s="82" t="str">
        <f t="shared" si="271"/>
        <v>59540080</v>
      </c>
      <c r="C3511" s="82">
        <f t="shared" si="272"/>
        <v>2014</v>
      </c>
      <c r="D3511" s="82">
        <f t="shared" si="273"/>
        <v>5743.31</v>
      </c>
      <c r="E3511" s="82">
        <f t="shared" si="274"/>
        <v>1201.17</v>
      </c>
      <c r="F3511" s="82">
        <f t="array" ref="F3511">SUM(IF(M3511:N3511="-",0,M3511:N3511),IF(O3511="-",0,-O3511))/100</f>
        <v>886.75</v>
      </c>
      <c r="G3511" s="82">
        <f t="array" ref="G3511">SUM(IF(P3511="-",0,P3511),IF(R3511="-",0,R3511))/100</f>
        <v>56.5</v>
      </c>
      <c r="H3511" s="82">
        <f t="array" ref="H3511">SUM(IF(Q3511="-",0,Q3511))/100</f>
        <v>257.92</v>
      </c>
      <c r="I3511" s="76">
        <v>5954008</v>
      </c>
      <c r="J3511" s="76" t="s">
        <v>348</v>
      </c>
      <c r="K3511" s="77">
        <v>42004</v>
      </c>
      <c r="L3511" s="76">
        <v>574331</v>
      </c>
      <c r="M3511" s="76">
        <v>88033</v>
      </c>
      <c r="N3511" s="76">
        <v>711</v>
      </c>
      <c r="O3511" s="76">
        <v>69</v>
      </c>
      <c r="P3511" s="76">
        <v>4277</v>
      </c>
      <c r="Q3511" s="76">
        <v>25792</v>
      </c>
      <c r="R3511" s="76">
        <v>1373</v>
      </c>
    </row>
    <row r="3512" spans="1:18">
      <c r="A3512" s="82">
        <f t="shared" si="270"/>
        <v>595400802013</v>
      </c>
      <c r="B3512" s="82" t="str">
        <f t="shared" si="271"/>
        <v>59540080</v>
      </c>
      <c r="C3512" s="82">
        <f t="shared" si="272"/>
        <v>2013</v>
      </c>
      <c r="D3512" s="82">
        <f t="shared" si="273"/>
        <v>5743.17</v>
      </c>
      <c r="E3512" s="82">
        <f t="shared" si="274"/>
        <v>1199.3600000000001</v>
      </c>
      <c r="F3512" s="82">
        <f t="array" ref="F3512">SUM(IF(M3512:N3512="-",0,M3512:N3512),IF(O3512="-",0,-O3512))/100</f>
        <v>886.26</v>
      </c>
      <c r="G3512" s="82">
        <f t="array" ref="G3512">SUM(IF(P3512="-",0,P3512),IF(R3512="-",0,R3512))/100</f>
        <v>56.38</v>
      </c>
      <c r="H3512" s="82">
        <f t="array" ref="H3512">SUM(IF(Q3512="-",0,Q3512))/100</f>
        <v>256.72000000000003</v>
      </c>
      <c r="I3512" s="76">
        <v>5954008</v>
      </c>
      <c r="J3512" s="76" t="s">
        <v>348</v>
      </c>
      <c r="K3512" s="77">
        <v>41639</v>
      </c>
      <c r="L3512" s="76">
        <v>574317</v>
      </c>
      <c r="M3512" s="76">
        <v>87983</v>
      </c>
      <c r="N3512" s="76">
        <v>712</v>
      </c>
      <c r="O3512" s="76">
        <v>69</v>
      </c>
      <c r="P3512" s="76">
        <v>4265</v>
      </c>
      <c r="Q3512" s="76">
        <v>25672</v>
      </c>
      <c r="R3512" s="76">
        <v>1373</v>
      </c>
    </row>
    <row r="3513" spans="1:18">
      <c r="A3513" s="82">
        <f t="shared" si="270"/>
        <v>595400802012</v>
      </c>
      <c r="B3513" s="82" t="str">
        <f t="shared" si="271"/>
        <v>59540080</v>
      </c>
      <c r="C3513" s="82">
        <f t="shared" si="272"/>
        <v>2012</v>
      </c>
      <c r="D3513" s="82">
        <f t="shared" si="273"/>
        <v>5743.07</v>
      </c>
      <c r="E3513" s="82">
        <f t="shared" si="274"/>
        <v>1197.4100000000001</v>
      </c>
      <c r="F3513" s="82">
        <f t="array" ref="F3513">SUM(IF(M3513:N3513="-",0,M3513:N3513),IF(O3513="-",0,-O3513))/100</f>
        <v>884.07</v>
      </c>
      <c r="G3513" s="82">
        <f t="array" ref="G3513">SUM(IF(P3513="-",0,P3513),IF(R3513="-",0,R3513))/100</f>
        <v>56.72</v>
      </c>
      <c r="H3513" s="82">
        <f t="array" ref="H3513">SUM(IF(Q3513="-",0,Q3513))/100</f>
        <v>256.62</v>
      </c>
      <c r="I3513" s="76">
        <v>5954008</v>
      </c>
      <c r="J3513" s="76" t="s">
        <v>348</v>
      </c>
      <c r="K3513" s="77">
        <v>41274</v>
      </c>
      <c r="L3513" s="76">
        <v>574307</v>
      </c>
      <c r="M3513" s="76">
        <v>87798</v>
      </c>
      <c r="N3513" s="76">
        <v>678</v>
      </c>
      <c r="O3513" s="76">
        <v>69</v>
      </c>
      <c r="P3513" s="76">
        <v>4299</v>
      </c>
      <c r="Q3513" s="76">
        <v>25662</v>
      </c>
      <c r="R3513" s="76">
        <v>1373</v>
      </c>
    </row>
    <row r="3514" spans="1:18">
      <c r="A3514" s="82">
        <f t="shared" si="270"/>
        <v>595400802011</v>
      </c>
      <c r="B3514" s="82" t="str">
        <f t="shared" si="271"/>
        <v>59540080</v>
      </c>
      <c r="C3514" s="82">
        <f t="shared" si="272"/>
        <v>2011</v>
      </c>
      <c r="D3514" s="82">
        <f t="shared" si="273"/>
        <v>5743.01</v>
      </c>
      <c r="E3514" s="82">
        <f t="shared" si="274"/>
        <v>1195.6300000000001</v>
      </c>
      <c r="F3514" s="82">
        <f t="array" ref="F3514">SUM(IF(M3514:N3514="-",0,M3514:N3514),IF(O3514="-",0,-O3514))/100</f>
        <v>881.69</v>
      </c>
      <c r="G3514" s="82">
        <f t="array" ref="G3514">SUM(IF(P3514="-",0,P3514),IF(R3514="-",0,R3514))/100</f>
        <v>57.31</v>
      </c>
      <c r="H3514" s="82">
        <f t="array" ref="H3514">SUM(IF(Q3514="-",0,Q3514))/100</f>
        <v>256.63</v>
      </c>
      <c r="I3514" s="76">
        <v>5954008</v>
      </c>
      <c r="J3514" s="76" t="s">
        <v>348</v>
      </c>
      <c r="K3514" s="77">
        <v>40908</v>
      </c>
      <c r="L3514" s="76">
        <v>574301</v>
      </c>
      <c r="M3514" s="76">
        <v>87519</v>
      </c>
      <c r="N3514" s="76">
        <v>719</v>
      </c>
      <c r="O3514" s="76">
        <v>69</v>
      </c>
      <c r="P3514" s="76">
        <v>4358</v>
      </c>
      <c r="Q3514" s="76">
        <v>25663</v>
      </c>
      <c r="R3514" s="76">
        <v>1373</v>
      </c>
    </row>
    <row r="3515" spans="1:18">
      <c r="A3515" s="82">
        <f t="shared" si="270"/>
        <v>595400802010</v>
      </c>
      <c r="B3515" s="82" t="str">
        <f t="shared" si="271"/>
        <v>59540080</v>
      </c>
      <c r="C3515" s="82">
        <f t="shared" si="272"/>
        <v>2010</v>
      </c>
      <c r="D3515" s="82">
        <f t="shared" si="273"/>
        <v>5743.01</v>
      </c>
      <c r="E3515" s="82">
        <f t="shared" si="274"/>
        <v>1195.6199999999999</v>
      </c>
      <c r="F3515" s="82">
        <f t="array" ref="F3515">SUM(IF(M3515:N3515="-",0,M3515:N3515),IF(O3515="-",0,-O3515))/100</f>
        <v>881.83</v>
      </c>
      <c r="G3515" s="82">
        <f t="array" ref="G3515">SUM(IF(P3515="-",0,P3515),IF(R3515="-",0,R3515))/100</f>
        <v>57.3</v>
      </c>
      <c r="H3515" s="82">
        <f t="array" ref="H3515">SUM(IF(Q3515="-",0,Q3515))/100</f>
        <v>256.49</v>
      </c>
      <c r="I3515" s="76">
        <v>5954008</v>
      </c>
      <c r="J3515" s="76" t="s">
        <v>348</v>
      </c>
      <c r="K3515" s="77">
        <v>40543</v>
      </c>
      <c r="L3515" s="76">
        <v>574301</v>
      </c>
      <c r="M3515" s="76">
        <v>87584</v>
      </c>
      <c r="N3515" s="76">
        <v>668</v>
      </c>
      <c r="O3515" s="76">
        <v>69</v>
      </c>
      <c r="P3515" s="76">
        <v>4357</v>
      </c>
      <c r="Q3515" s="76">
        <v>25649</v>
      </c>
      <c r="R3515" s="76">
        <v>1373</v>
      </c>
    </row>
    <row r="3516" spans="1:18">
      <c r="A3516" s="82">
        <f t="shared" si="270"/>
        <v>595400802009</v>
      </c>
      <c r="B3516" s="82" t="str">
        <f t="shared" si="271"/>
        <v>59540080</v>
      </c>
      <c r="C3516" s="82">
        <f t="shared" si="272"/>
        <v>2009</v>
      </c>
      <c r="D3516" s="82">
        <f t="shared" si="273"/>
        <v>5743.04</v>
      </c>
      <c r="E3516" s="82">
        <f t="shared" si="274"/>
        <v>1188.9099999999999</v>
      </c>
      <c r="F3516" s="82">
        <f t="array" ref="F3516">SUM(IF(M3516:N3516="-",0,M3516:N3516),IF(O3516="-",0,-O3516))/100</f>
        <v>875.26</v>
      </c>
      <c r="G3516" s="82">
        <f t="array" ref="G3516">SUM(IF(P3516="-",0,P3516),IF(R3516="-",0,R3516))/100</f>
        <v>57.05</v>
      </c>
      <c r="H3516" s="82">
        <f t="array" ref="H3516">SUM(IF(Q3516="-",0,Q3516))/100</f>
        <v>256.60000000000002</v>
      </c>
      <c r="I3516" s="76">
        <v>5954008</v>
      </c>
      <c r="J3516" s="76" t="s">
        <v>348</v>
      </c>
      <c r="K3516" s="77">
        <v>40178</v>
      </c>
      <c r="L3516" s="76">
        <v>574304</v>
      </c>
      <c r="M3516" s="76">
        <v>86930</v>
      </c>
      <c r="N3516" s="76">
        <v>665</v>
      </c>
      <c r="O3516" s="76">
        <v>69</v>
      </c>
      <c r="P3516" s="76">
        <v>4332</v>
      </c>
      <c r="Q3516" s="76">
        <v>25660</v>
      </c>
      <c r="R3516" s="76">
        <v>1373</v>
      </c>
    </row>
    <row r="3517" spans="1:18">
      <c r="A3517" s="82">
        <f t="shared" si="270"/>
        <v>595400802008</v>
      </c>
      <c r="B3517" s="82" t="str">
        <f t="shared" si="271"/>
        <v>59540080</v>
      </c>
      <c r="C3517" s="82">
        <f t="shared" si="272"/>
        <v>2008</v>
      </c>
      <c r="D3517" s="82">
        <f t="shared" si="273"/>
        <v>5742.24</v>
      </c>
      <c r="E3517" s="82">
        <f t="shared" si="274"/>
        <v>1172.78</v>
      </c>
      <c r="F3517" s="82">
        <f t="array" ref="F3517">SUM(IF(M3517:N3517="-",0,M3517:N3517),IF(O3517="-",0,-O3517))/100</f>
        <v>859.77</v>
      </c>
      <c r="G3517" s="82">
        <f t="array" ref="G3517">SUM(IF(P3517="-",0,P3517),IF(R3517="-",0,R3517))/100</f>
        <v>56.87</v>
      </c>
      <c r="H3517" s="82">
        <f t="array" ref="H3517">SUM(IF(Q3517="-",0,Q3517))/100</f>
        <v>256.14</v>
      </c>
      <c r="I3517" s="76">
        <v>5954008</v>
      </c>
      <c r="J3517" s="76" t="s">
        <v>348</v>
      </c>
      <c r="K3517" s="77">
        <v>39813</v>
      </c>
      <c r="L3517" s="76">
        <v>574224</v>
      </c>
      <c r="M3517" s="76">
        <v>85407</v>
      </c>
      <c r="N3517" s="76">
        <v>639</v>
      </c>
      <c r="O3517" s="76">
        <v>69</v>
      </c>
      <c r="P3517" s="76">
        <v>4318</v>
      </c>
      <c r="Q3517" s="76">
        <v>25614</v>
      </c>
      <c r="R3517" s="76">
        <v>1369</v>
      </c>
    </row>
    <row r="3518" spans="1:18">
      <c r="A3518" s="82">
        <f t="shared" si="270"/>
        <v>595400802007</v>
      </c>
      <c r="B3518" s="82" t="str">
        <f t="shared" si="271"/>
        <v>59540080</v>
      </c>
      <c r="C3518" s="82">
        <f t="shared" si="272"/>
        <v>2007</v>
      </c>
      <c r="D3518" s="82">
        <f t="shared" si="273"/>
        <v>5742.26</v>
      </c>
      <c r="E3518" s="82">
        <f t="shared" si="274"/>
        <v>1155.8</v>
      </c>
      <c r="F3518" s="82">
        <f t="array" ref="F3518">SUM(IF(M3518:N3518="-",0,M3518:N3518),IF(O3518="-",0,-O3518))/100</f>
        <v>843.3</v>
      </c>
      <c r="G3518" s="82">
        <f t="array" ref="G3518">SUM(IF(P3518="-",0,P3518),IF(R3518="-",0,R3518))/100</f>
        <v>56.5</v>
      </c>
      <c r="H3518" s="82">
        <f t="array" ref="H3518">SUM(IF(Q3518="-",0,Q3518))/100</f>
        <v>256</v>
      </c>
      <c r="I3518" s="76">
        <v>5954008</v>
      </c>
      <c r="J3518" s="76" t="s">
        <v>348</v>
      </c>
      <c r="K3518" s="77">
        <v>39447</v>
      </c>
      <c r="L3518" s="76">
        <v>574226</v>
      </c>
      <c r="M3518" s="76">
        <v>83760</v>
      </c>
      <c r="N3518" s="76">
        <v>639</v>
      </c>
      <c r="O3518" s="76">
        <v>69</v>
      </c>
      <c r="P3518" s="76">
        <v>4281</v>
      </c>
      <c r="Q3518" s="76">
        <v>25600</v>
      </c>
      <c r="R3518" s="76">
        <v>1369</v>
      </c>
    </row>
    <row r="3519" spans="1:18">
      <c r="A3519" s="82">
        <f t="shared" si="270"/>
        <v>595400802006</v>
      </c>
      <c r="B3519" s="82" t="str">
        <f t="shared" si="271"/>
        <v>59540080</v>
      </c>
      <c r="C3519" s="82">
        <f t="shared" si="272"/>
        <v>2006</v>
      </c>
      <c r="D3519" s="82">
        <f t="shared" si="273"/>
        <v>5742.24</v>
      </c>
      <c r="E3519" s="82">
        <f t="shared" si="274"/>
        <v>1152.6999999999998</v>
      </c>
      <c r="F3519" s="82">
        <f t="array" ref="F3519">SUM(IF(M3519:N3519="-",0,M3519:N3519),IF(O3519="-",0,-O3519))/100</f>
        <v>841.56</v>
      </c>
      <c r="G3519" s="82">
        <f t="array" ref="G3519">SUM(IF(P3519="-",0,P3519),IF(R3519="-",0,R3519))/100</f>
        <v>55.63</v>
      </c>
      <c r="H3519" s="82">
        <f t="array" ref="H3519">SUM(IF(Q3519="-",0,Q3519))/100</f>
        <v>255.51</v>
      </c>
      <c r="I3519" s="76">
        <v>5954008</v>
      </c>
      <c r="J3519" s="76" t="s">
        <v>348</v>
      </c>
      <c r="K3519" s="77">
        <v>39082</v>
      </c>
      <c r="L3519" s="76">
        <v>574224</v>
      </c>
      <c r="M3519" s="76">
        <v>83578</v>
      </c>
      <c r="N3519" s="76">
        <v>647</v>
      </c>
      <c r="O3519" s="76">
        <v>69</v>
      </c>
      <c r="P3519" s="76">
        <v>4194</v>
      </c>
      <c r="Q3519" s="76">
        <v>25551</v>
      </c>
      <c r="R3519" s="76">
        <v>1369</v>
      </c>
    </row>
    <row r="3520" spans="1:18">
      <c r="A3520" s="82">
        <f t="shared" si="270"/>
        <v>595401202015</v>
      </c>
      <c r="B3520" s="82" t="str">
        <f t="shared" si="271"/>
        <v>59540120</v>
      </c>
      <c r="C3520" s="82">
        <f t="shared" si="272"/>
        <v>2015</v>
      </c>
      <c r="D3520" s="82">
        <f t="shared" si="273"/>
        <v>2633.52</v>
      </c>
      <c r="E3520" s="82">
        <f t="shared" si="274"/>
        <v>1078.49</v>
      </c>
      <c r="F3520" s="82">
        <f t="array" ref="F3520">SUM(IF(M3520:N3520="-",0,M3520:N3520),IF(O3520="-",0,-O3520))/100</f>
        <v>699.09</v>
      </c>
      <c r="G3520" s="82">
        <f t="array" ref="G3520">SUM(IF(P3520="-",0,P3520),IF(R3520="-",0,R3520))/100</f>
        <v>71.8</v>
      </c>
      <c r="H3520" s="82">
        <f t="array" ref="H3520">SUM(IF(Q3520="-",0,Q3520))/100</f>
        <v>307.60000000000002</v>
      </c>
      <c r="I3520" s="76">
        <v>5954012</v>
      </c>
      <c r="J3520" s="76" t="s">
        <v>349</v>
      </c>
      <c r="K3520" s="77">
        <v>42369</v>
      </c>
      <c r="L3520" s="76">
        <v>263352</v>
      </c>
      <c r="M3520" s="76">
        <v>67476</v>
      </c>
      <c r="N3520" s="76">
        <v>2480</v>
      </c>
      <c r="O3520" s="76">
        <v>47</v>
      </c>
      <c r="P3520" s="76">
        <v>6220</v>
      </c>
      <c r="Q3520" s="76">
        <v>30760</v>
      </c>
      <c r="R3520" s="76">
        <v>960</v>
      </c>
    </row>
    <row r="3521" spans="1:18">
      <c r="A3521" s="82">
        <f t="shared" si="270"/>
        <v>595401202014</v>
      </c>
      <c r="B3521" s="82" t="str">
        <f t="shared" si="271"/>
        <v>59540120</v>
      </c>
      <c r="C3521" s="82">
        <f t="shared" si="272"/>
        <v>2014</v>
      </c>
      <c r="D3521" s="82">
        <f t="shared" si="273"/>
        <v>2628.86</v>
      </c>
      <c r="E3521" s="82">
        <f t="shared" si="274"/>
        <v>1073.6199999999999</v>
      </c>
      <c r="F3521" s="82">
        <f t="array" ref="F3521">SUM(IF(M3521:N3521="-",0,M3521:N3521),IF(O3521="-",0,-O3521))/100</f>
        <v>697.15</v>
      </c>
      <c r="G3521" s="82">
        <f t="array" ref="G3521">SUM(IF(P3521="-",0,P3521),IF(R3521="-",0,R3521))/100</f>
        <v>70.42</v>
      </c>
      <c r="H3521" s="82">
        <f t="array" ref="H3521">SUM(IF(Q3521="-",0,Q3521))/100</f>
        <v>306.05</v>
      </c>
      <c r="I3521" s="76">
        <v>5954012</v>
      </c>
      <c r="J3521" s="76" t="s">
        <v>349</v>
      </c>
      <c r="K3521" s="77">
        <v>42004</v>
      </c>
      <c r="L3521" s="76">
        <v>262886</v>
      </c>
      <c r="M3521" s="76">
        <v>68345</v>
      </c>
      <c r="N3521" s="76">
        <v>1416</v>
      </c>
      <c r="O3521" s="76">
        <v>46</v>
      </c>
      <c r="P3521" s="76">
        <v>6081</v>
      </c>
      <c r="Q3521" s="76">
        <v>30605</v>
      </c>
      <c r="R3521" s="76">
        <v>961</v>
      </c>
    </row>
    <row r="3522" spans="1:18">
      <c r="A3522" s="82">
        <f t="shared" si="270"/>
        <v>595401202013</v>
      </c>
      <c r="B3522" s="82" t="str">
        <f t="shared" si="271"/>
        <v>59540120</v>
      </c>
      <c r="C3522" s="82">
        <f t="shared" si="272"/>
        <v>2013</v>
      </c>
      <c r="D3522" s="82">
        <f t="shared" si="273"/>
        <v>2629.04</v>
      </c>
      <c r="E3522" s="82">
        <f t="shared" si="274"/>
        <v>1071.4100000000001</v>
      </c>
      <c r="F3522" s="82">
        <f t="array" ref="F3522">SUM(IF(M3522:N3522="-",0,M3522:N3522),IF(O3522="-",0,-O3522))/100</f>
        <v>694.32</v>
      </c>
      <c r="G3522" s="82">
        <f t="array" ref="G3522">SUM(IF(P3522="-",0,P3522),IF(R3522="-",0,R3522))/100</f>
        <v>70.89</v>
      </c>
      <c r="H3522" s="82">
        <f t="array" ref="H3522">SUM(IF(Q3522="-",0,Q3522))/100</f>
        <v>306.2</v>
      </c>
      <c r="I3522" s="76">
        <v>5954012</v>
      </c>
      <c r="J3522" s="76" t="s">
        <v>349</v>
      </c>
      <c r="K3522" s="77">
        <v>41639</v>
      </c>
      <c r="L3522" s="76">
        <v>262904</v>
      </c>
      <c r="M3522" s="76">
        <v>68062</v>
      </c>
      <c r="N3522" s="76">
        <v>1416</v>
      </c>
      <c r="O3522" s="76">
        <v>46</v>
      </c>
      <c r="P3522" s="76">
        <v>6059</v>
      </c>
      <c r="Q3522" s="76">
        <v>30620</v>
      </c>
      <c r="R3522" s="76">
        <v>1030</v>
      </c>
    </row>
    <row r="3523" spans="1:18">
      <c r="A3523" s="82">
        <f t="shared" si="270"/>
        <v>595401202012</v>
      </c>
      <c r="B3523" s="82" t="str">
        <f t="shared" si="271"/>
        <v>59540120</v>
      </c>
      <c r="C3523" s="82">
        <f t="shared" si="272"/>
        <v>2012</v>
      </c>
      <c r="D3523" s="82">
        <f t="shared" si="273"/>
        <v>2629.06</v>
      </c>
      <c r="E3523" s="82">
        <f t="shared" si="274"/>
        <v>1066.6299999999999</v>
      </c>
      <c r="F3523" s="82">
        <f t="array" ref="F3523">SUM(IF(M3523:N3523="-",0,M3523:N3523),IF(O3523="-",0,-O3523))/100</f>
        <v>693.16</v>
      </c>
      <c r="G3523" s="82">
        <f t="array" ref="G3523">SUM(IF(P3523="-",0,P3523),IF(R3523="-",0,R3523))/100</f>
        <v>67.05</v>
      </c>
      <c r="H3523" s="82">
        <f t="array" ref="H3523">SUM(IF(Q3523="-",0,Q3523))/100</f>
        <v>306.42</v>
      </c>
      <c r="I3523" s="76">
        <v>5954012</v>
      </c>
      <c r="J3523" s="76" t="s">
        <v>349</v>
      </c>
      <c r="K3523" s="77">
        <v>41274</v>
      </c>
      <c r="L3523" s="76">
        <v>262906</v>
      </c>
      <c r="M3523" s="76">
        <v>67971</v>
      </c>
      <c r="N3523" s="76">
        <v>1391</v>
      </c>
      <c r="O3523" s="76">
        <v>46</v>
      </c>
      <c r="P3523" s="76">
        <v>5675</v>
      </c>
      <c r="Q3523" s="76">
        <v>30642</v>
      </c>
      <c r="R3523" s="76">
        <v>1030</v>
      </c>
    </row>
    <row r="3524" spans="1:18">
      <c r="A3524" s="82">
        <f t="shared" si="270"/>
        <v>595401202011</v>
      </c>
      <c r="B3524" s="82" t="str">
        <f t="shared" si="271"/>
        <v>59540120</v>
      </c>
      <c r="C3524" s="82">
        <f t="shared" si="272"/>
        <v>2011</v>
      </c>
      <c r="D3524" s="82">
        <f t="shared" si="273"/>
        <v>2629.07</v>
      </c>
      <c r="E3524" s="82">
        <f t="shared" si="274"/>
        <v>1066.4299999999998</v>
      </c>
      <c r="F3524" s="82">
        <f t="array" ref="F3524">SUM(IF(M3524:N3524="-",0,M3524:N3524),IF(O3524="-",0,-O3524))/100</f>
        <v>693.04</v>
      </c>
      <c r="G3524" s="82">
        <f t="array" ref="G3524">SUM(IF(P3524="-",0,P3524),IF(R3524="-",0,R3524))/100</f>
        <v>66.88</v>
      </c>
      <c r="H3524" s="82">
        <f t="array" ref="H3524">SUM(IF(Q3524="-",0,Q3524))/100</f>
        <v>306.51</v>
      </c>
      <c r="I3524" s="76">
        <v>5954012</v>
      </c>
      <c r="J3524" s="76" t="s">
        <v>349</v>
      </c>
      <c r="K3524" s="77">
        <v>40908</v>
      </c>
      <c r="L3524" s="76">
        <v>262907</v>
      </c>
      <c r="M3524" s="76">
        <v>67959</v>
      </c>
      <c r="N3524" s="76">
        <v>1391</v>
      </c>
      <c r="O3524" s="76">
        <v>46</v>
      </c>
      <c r="P3524" s="76">
        <v>5658</v>
      </c>
      <c r="Q3524" s="76">
        <v>30651</v>
      </c>
      <c r="R3524" s="76">
        <v>1030</v>
      </c>
    </row>
    <row r="3525" spans="1:18">
      <c r="A3525" s="82">
        <f t="shared" si="270"/>
        <v>595401202010</v>
      </c>
      <c r="B3525" s="82" t="str">
        <f t="shared" si="271"/>
        <v>59540120</v>
      </c>
      <c r="C3525" s="82">
        <f t="shared" si="272"/>
        <v>2010</v>
      </c>
      <c r="D3525" s="82">
        <f t="shared" si="273"/>
        <v>2629.09</v>
      </c>
      <c r="E3525" s="82">
        <f t="shared" si="274"/>
        <v>1061.8900000000001</v>
      </c>
      <c r="F3525" s="82">
        <f t="array" ref="F3525">SUM(IF(M3525:N3525="-",0,M3525:N3525),IF(O3525="-",0,-O3525))/100</f>
        <v>688.94</v>
      </c>
      <c r="G3525" s="82">
        <f t="array" ref="G3525">SUM(IF(P3525="-",0,P3525),IF(R3525="-",0,R3525))/100</f>
        <v>66.790000000000006</v>
      </c>
      <c r="H3525" s="82">
        <f t="array" ref="H3525">SUM(IF(Q3525="-",0,Q3525))/100</f>
        <v>306.16000000000003</v>
      </c>
      <c r="I3525" s="76">
        <v>5954012</v>
      </c>
      <c r="J3525" s="76" t="s">
        <v>349</v>
      </c>
      <c r="K3525" s="77">
        <v>40543</v>
      </c>
      <c r="L3525" s="76">
        <v>262909</v>
      </c>
      <c r="M3525" s="76">
        <v>67513</v>
      </c>
      <c r="N3525" s="76">
        <v>1427</v>
      </c>
      <c r="O3525" s="76">
        <v>46</v>
      </c>
      <c r="P3525" s="76">
        <v>5649</v>
      </c>
      <c r="Q3525" s="76">
        <v>30616</v>
      </c>
      <c r="R3525" s="76">
        <v>1030</v>
      </c>
    </row>
    <row r="3526" spans="1:18">
      <c r="A3526" s="82">
        <f t="shared" si="270"/>
        <v>595401202009</v>
      </c>
      <c r="B3526" s="82" t="str">
        <f t="shared" si="271"/>
        <v>59540120</v>
      </c>
      <c r="C3526" s="82">
        <f t="shared" si="272"/>
        <v>2009</v>
      </c>
      <c r="D3526" s="82">
        <f t="shared" si="273"/>
        <v>2629.09</v>
      </c>
      <c r="E3526" s="82">
        <f t="shared" si="274"/>
        <v>1062.08</v>
      </c>
      <c r="F3526" s="82">
        <f t="array" ref="F3526">SUM(IF(M3526:N3526="-",0,M3526:N3526),IF(O3526="-",0,-O3526))/100</f>
        <v>689.17</v>
      </c>
      <c r="G3526" s="82">
        <f t="array" ref="G3526">SUM(IF(P3526="-",0,P3526),IF(R3526="-",0,R3526))/100</f>
        <v>66.75</v>
      </c>
      <c r="H3526" s="82">
        <f t="array" ref="H3526">SUM(IF(Q3526="-",0,Q3526))/100</f>
        <v>306.16000000000003</v>
      </c>
      <c r="I3526" s="76">
        <v>5954012</v>
      </c>
      <c r="J3526" s="76" t="s">
        <v>349</v>
      </c>
      <c r="K3526" s="77">
        <v>40178</v>
      </c>
      <c r="L3526" s="76">
        <v>262909</v>
      </c>
      <c r="M3526" s="76">
        <v>67447</v>
      </c>
      <c r="N3526" s="76">
        <v>1516</v>
      </c>
      <c r="O3526" s="76">
        <v>46</v>
      </c>
      <c r="P3526" s="76">
        <v>5645</v>
      </c>
      <c r="Q3526" s="76">
        <v>30616</v>
      </c>
      <c r="R3526" s="76">
        <v>1030</v>
      </c>
    </row>
    <row r="3527" spans="1:18">
      <c r="A3527" s="82">
        <f t="shared" si="270"/>
        <v>595401202008</v>
      </c>
      <c r="B3527" s="82" t="str">
        <f t="shared" si="271"/>
        <v>59540120</v>
      </c>
      <c r="C3527" s="82">
        <f t="shared" si="272"/>
        <v>2008</v>
      </c>
      <c r="D3527" s="82">
        <f t="shared" si="273"/>
        <v>2629.1</v>
      </c>
      <c r="E3527" s="82">
        <f t="shared" si="274"/>
        <v>1061.76</v>
      </c>
      <c r="F3527" s="82">
        <f t="array" ref="F3527">SUM(IF(M3527:N3527="-",0,M3527:N3527),IF(O3527="-",0,-O3527))/100</f>
        <v>687.9</v>
      </c>
      <c r="G3527" s="82">
        <f t="array" ref="G3527">SUM(IF(P3527="-",0,P3527),IF(R3527="-",0,R3527))/100</f>
        <v>66.62</v>
      </c>
      <c r="H3527" s="82">
        <f t="array" ref="H3527">SUM(IF(Q3527="-",0,Q3527))/100</f>
        <v>307.24</v>
      </c>
      <c r="I3527" s="76">
        <v>5954012</v>
      </c>
      <c r="J3527" s="76" t="s">
        <v>349</v>
      </c>
      <c r="K3527" s="77">
        <v>39813</v>
      </c>
      <c r="L3527" s="76">
        <v>262910</v>
      </c>
      <c r="M3527" s="76">
        <v>67297</v>
      </c>
      <c r="N3527" s="76">
        <v>1539</v>
      </c>
      <c r="O3527" s="76">
        <v>46</v>
      </c>
      <c r="P3527" s="76">
        <v>5632</v>
      </c>
      <c r="Q3527" s="76">
        <v>30724</v>
      </c>
      <c r="R3527" s="76">
        <v>1030</v>
      </c>
    </row>
    <row r="3528" spans="1:18">
      <c r="A3528" s="82">
        <f t="shared" si="270"/>
        <v>595401202007</v>
      </c>
      <c r="B3528" s="82" t="str">
        <f t="shared" si="271"/>
        <v>59540120</v>
      </c>
      <c r="C3528" s="82">
        <f t="shared" si="272"/>
        <v>2007</v>
      </c>
      <c r="D3528" s="82">
        <f t="shared" si="273"/>
        <v>2629.19</v>
      </c>
      <c r="E3528" s="82">
        <f t="shared" si="274"/>
        <v>1058.2</v>
      </c>
      <c r="F3528" s="82">
        <f t="array" ref="F3528">SUM(IF(M3528:N3528="-",0,M3528:N3528),IF(O3528="-",0,-O3528))/100</f>
        <v>684.88</v>
      </c>
      <c r="G3528" s="82">
        <f t="array" ref="G3528">SUM(IF(P3528="-",0,P3528),IF(R3528="-",0,R3528))/100</f>
        <v>65.62</v>
      </c>
      <c r="H3528" s="82">
        <f t="array" ref="H3528">SUM(IF(Q3528="-",0,Q3528))/100</f>
        <v>307.7</v>
      </c>
      <c r="I3528" s="76">
        <v>5954012</v>
      </c>
      <c r="J3528" s="76" t="s">
        <v>349</v>
      </c>
      <c r="K3528" s="77">
        <v>39447</v>
      </c>
      <c r="L3528" s="76">
        <v>262919</v>
      </c>
      <c r="M3528" s="76">
        <v>67044</v>
      </c>
      <c r="N3528" s="76">
        <v>1490</v>
      </c>
      <c r="O3528" s="76">
        <v>46</v>
      </c>
      <c r="P3528" s="76">
        <v>5826</v>
      </c>
      <c r="Q3528" s="76">
        <v>30770</v>
      </c>
      <c r="R3528" s="76">
        <v>736</v>
      </c>
    </row>
    <row r="3529" spans="1:18">
      <c r="A3529" s="82">
        <f t="shared" si="270"/>
        <v>595401202006</v>
      </c>
      <c r="B3529" s="82" t="str">
        <f t="shared" si="271"/>
        <v>59540120</v>
      </c>
      <c r="C3529" s="82">
        <f t="shared" si="272"/>
        <v>2006</v>
      </c>
      <c r="D3529" s="82">
        <f t="shared" si="273"/>
        <v>2629.43</v>
      </c>
      <c r="E3529" s="82">
        <f t="shared" si="274"/>
        <v>1052.8499999999999</v>
      </c>
      <c r="F3529" s="82">
        <f t="array" ref="F3529">SUM(IF(M3529:N3529="-",0,M3529:N3529),IF(O3529="-",0,-O3529))/100</f>
        <v>682.49</v>
      </c>
      <c r="G3529" s="82">
        <f t="array" ref="G3529">SUM(IF(P3529="-",0,P3529),IF(R3529="-",0,R3529))/100</f>
        <v>63.36</v>
      </c>
      <c r="H3529" s="82">
        <f t="array" ref="H3529">SUM(IF(Q3529="-",0,Q3529))/100</f>
        <v>307</v>
      </c>
      <c r="I3529" s="76">
        <v>5954012</v>
      </c>
      <c r="J3529" s="76" t="s">
        <v>349</v>
      </c>
      <c r="K3529" s="77">
        <v>39082</v>
      </c>
      <c r="L3529" s="76">
        <v>262943</v>
      </c>
      <c r="M3529" s="76">
        <v>66763</v>
      </c>
      <c r="N3529" s="76">
        <v>1532</v>
      </c>
      <c r="O3529" s="76">
        <v>46</v>
      </c>
      <c r="P3529" s="76">
        <v>5600</v>
      </c>
      <c r="Q3529" s="76">
        <v>30700</v>
      </c>
      <c r="R3529" s="76">
        <v>736</v>
      </c>
    </row>
    <row r="3530" spans="1:18">
      <c r="A3530" s="82">
        <f t="shared" si="270"/>
        <v>595401602015</v>
      </c>
      <c r="B3530" s="82" t="str">
        <f t="shared" si="271"/>
        <v>59540160</v>
      </c>
      <c r="C3530" s="82">
        <f t="shared" si="272"/>
        <v>2015</v>
      </c>
      <c r="D3530" s="82">
        <f t="shared" si="273"/>
        <v>7166.49</v>
      </c>
      <c r="E3530" s="82">
        <f t="shared" si="274"/>
        <v>1895.02</v>
      </c>
      <c r="F3530" s="82">
        <f t="array" ref="F3530">SUM(IF(M3530:N3530="-",0,M3530:N3530),IF(O3530="-",0,-O3530))/100</f>
        <v>1353.1</v>
      </c>
      <c r="G3530" s="82">
        <f t="array" ref="G3530">SUM(IF(P3530="-",0,P3530),IF(R3530="-",0,R3530))/100</f>
        <v>112.16</v>
      </c>
      <c r="H3530" s="82">
        <f t="array" ref="H3530">SUM(IF(Q3530="-",0,Q3530))/100</f>
        <v>429.76</v>
      </c>
      <c r="I3530" s="76">
        <v>5954016</v>
      </c>
      <c r="J3530" s="76" t="s">
        <v>350</v>
      </c>
      <c r="K3530" s="77">
        <v>42369</v>
      </c>
      <c r="L3530" s="76">
        <v>716649</v>
      </c>
      <c r="M3530" s="76">
        <v>125550</v>
      </c>
      <c r="N3530" s="76">
        <v>10115</v>
      </c>
      <c r="O3530" s="76">
        <v>355</v>
      </c>
      <c r="P3530" s="76">
        <v>8914</v>
      </c>
      <c r="Q3530" s="76">
        <v>42976</v>
      </c>
      <c r="R3530" s="76">
        <v>2302</v>
      </c>
    </row>
    <row r="3531" spans="1:18">
      <c r="A3531" s="82">
        <f t="shared" ref="A3531:A3594" si="275">(B3531&amp;C3531)+0</f>
        <v>595401602014</v>
      </c>
      <c r="B3531" s="82" t="str">
        <f t="shared" ref="B3531:B3594" si="276">LEFT(I3531&amp;"00000000",8)</f>
        <v>59540160</v>
      </c>
      <c r="C3531" s="82">
        <f t="shared" ref="C3531:C3594" si="277">YEAR(K3531)</f>
        <v>2014</v>
      </c>
      <c r="D3531" s="82">
        <f t="shared" ref="D3531:D3594" si="278">IF(L3531="-",0,L3531/100)</f>
        <v>7141.28</v>
      </c>
      <c r="E3531" s="82">
        <f t="shared" ref="E3531:E3594" si="279">SUM(F3531:H3531)</f>
        <v>1886.56</v>
      </c>
      <c r="F3531" s="82">
        <f t="array" ref="F3531">SUM(IF(M3531:N3531="-",0,M3531:N3531),IF(O3531="-",0,-O3531))/100</f>
        <v>1349.15</v>
      </c>
      <c r="G3531" s="82">
        <f t="array" ref="G3531">SUM(IF(P3531="-",0,P3531),IF(R3531="-",0,R3531))/100</f>
        <v>111.55</v>
      </c>
      <c r="H3531" s="82">
        <f t="array" ref="H3531">SUM(IF(Q3531="-",0,Q3531))/100</f>
        <v>425.86</v>
      </c>
      <c r="I3531" s="76">
        <v>5954016</v>
      </c>
      <c r="J3531" s="76" t="s">
        <v>350</v>
      </c>
      <c r="K3531" s="77">
        <v>42004</v>
      </c>
      <c r="L3531" s="76">
        <v>714128</v>
      </c>
      <c r="M3531" s="76">
        <v>125365</v>
      </c>
      <c r="N3531" s="76">
        <v>9913</v>
      </c>
      <c r="O3531" s="76">
        <v>363</v>
      </c>
      <c r="P3531" s="76">
        <v>8857</v>
      </c>
      <c r="Q3531" s="76">
        <v>42586</v>
      </c>
      <c r="R3531" s="76">
        <v>2298</v>
      </c>
    </row>
    <row r="3532" spans="1:18">
      <c r="A3532" s="82">
        <f t="shared" si="275"/>
        <v>595401602013</v>
      </c>
      <c r="B3532" s="82" t="str">
        <f t="shared" si="276"/>
        <v>59540160</v>
      </c>
      <c r="C3532" s="82">
        <f t="shared" si="277"/>
        <v>2013</v>
      </c>
      <c r="D3532" s="82">
        <f t="shared" si="278"/>
        <v>7139.94</v>
      </c>
      <c r="E3532" s="82">
        <f t="shared" si="279"/>
        <v>1881.02</v>
      </c>
      <c r="F3532" s="82">
        <f t="array" ref="F3532">SUM(IF(M3532:N3532="-",0,M3532:N3532),IF(O3532="-",0,-O3532))/100</f>
        <v>1346.3</v>
      </c>
      <c r="G3532" s="82">
        <f t="array" ref="G3532">SUM(IF(P3532="-",0,P3532),IF(R3532="-",0,R3532))/100</f>
        <v>109.04</v>
      </c>
      <c r="H3532" s="82">
        <f t="array" ref="H3532">SUM(IF(Q3532="-",0,Q3532))/100</f>
        <v>425.68</v>
      </c>
      <c r="I3532" s="76">
        <v>5954016</v>
      </c>
      <c r="J3532" s="76" t="s">
        <v>350</v>
      </c>
      <c r="K3532" s="77">
        <v>41639</v>
      </c>
      <c r="L3532" s="76">
        <v>713994</v>
      </c>
      <c r="M3532" s="76">
        <v>125063</v>
      </c>
      <c r="N3532" s="76">
        <v>9930</v>
      </c>
      <c r="O3532" s="76">
        <v>363</v>
      </c>
      <c r="P3532" s="76">
        <v>8606</v>
      </c>
      <c r="Q3532" s="76">
        <v>42568</v>
      </c>
      <c r="R3532" s="76">
        <v>2298</v>
      </c>
    </row>
    <row r="3533" spans="1:18">
      <c r="A3533" s="82">
        <f t="shared" si="275"/>
        <v>595401602012</v>
      </c>
      <c r="B3533" s="82" t="str">
        <f t="shared" si="276"/>
        <v>59540160</v>
      </c>
      <c r="C3533" s="82">
        <f t="shared" si="277"/>
        <v>2012</v>
      </c>
      <c r="D3533" s="82">
        <f t="shared" si="278"/>
        <v>7139.9</v>
      </c>
      <c r="E3533" s="82">
        <f t="shared" si="279"/>
        <v>1872.3600000000001</v>
      </c>
      <c r="F3533" s="82">
        <f t="array" ref="F3533">SUM(IF(M3533:N3533="-",0,M3533:N3533),IF(O3533="-",0,-O3533))/100</f>
        <v>1344.89</v>
      </c>
      <c r="G3533" s="82">
        <f t="array" ref="G3533">SUM(IF(P3533="-",0,P3533),IF(R3533="-",0,R3533))/100</f>
        <v>103.91</v>
      </c>
      <c r="H3533" s="82">
        <f t="array" ref="H3533">SUM(IF(Q3533="-",0,Q3533))/100</f>
        <v>423.56</v>
      </c>
      <c r="I3533" s="76">
        <v>5954016</v>
      </c>
      <c r="J3533" s="76" t="s">
        <v>350</v>
      </c>
      <c r="K3533" s="77">
        <v>41274</v>
      </c>
      <c r="L3533" s="76">
        <v>713990</v>
      </c>
      <c r="M3533" s="76">
        <v>124905</v>
      </c>
      <c r="N3533" s="76">
        <v>9947</v>
      </c>
      <c r="O3533" s="76">
        <v>363</v>
      </c>
      <c r="P3533" s="76">
        <v>8093</v>
      </c>
      <c r="Q3533" s="76">
        <v>42356</v>
      </c>
      <c r="R3533" s="76">
        <v>2298</v>
      </c>
    </row>
    <row r="3534" spans="1:18">
      <c r="A3534" s="82">
        <f t="shared" si="275"/>
        <v>595401602011</v>
      </c>
      <c r="B3534" s="82" t="str">
        <f t="shared" si="276"/>
        <v>59540160</v>
      </c>
      <c r="C3534" s="82">
        <f t="shared" si="277"/>
        <v>2011</v>
      </c>
      <c r="D3534" s="82">
        <f t="shared" si="278"/>
        <v>7139.9</v>
      </c>
      <c r="E3534" s="82">
        <f t="shared" si="279"/>
        <v>1873.14</v>
      </c>
      <c r="F3534" s="82">
        <f t="array" ref="F3534">SUM(IF(M3534:N3534="-",0,M3534:N3534),IF(O3534="-",0,-O3534))/100</f>
        <v>1345.73</v>
      </c>
      <c r="G3534" s="82">
        <f t="array" ref="G3534">SUM(IF(P3534="-",0,P3534),IF(R3534="-",0,R3534))/100</f>
        <v>103.93</v>
      </c>
      <c r="H3534" s="82">
        <f t="array" ref="H3534">SUM(IF(Q3534="-",0,Q3534))/100</f>
        <v>423.48</v>
      </c>
      <c r="I3534" s="76">
        <v>5954016</v>
      </c>
      <c r="J3534" s="76" t="s">
        <v>350</v>
      </c>
      <c r="K3534" s="77">
        <v>40908</v>
      </c>
      <c r="L3534" s="76">
        <v>713990</v>
      </c>
      <c r="M3534" s="76">
        <v>124920</v>
      </c>
      <c r="N3534" s="76">
        <v>10016</v>
      </c>
      <c r="O3534" s="76">
        <v>363</v>
      </c>
      <c r="P3534" s="76">
        <v>8095</v>
      </c>
      <c r="Q3534" s="76">
        <v>42348</v>
      </c>
      <c r="R3534" s="76">
        <v>2298</v>
      </c>
    </row>
    <row r="3535" spans="1:18">
      <c r="A3535" s="82">
        <f t="shared" si="275"/>
        <v>595401602010</v>
      </c>
      <c r="B3535" s="82" t="str">
        <f t="shared" si="276"/>
        <v>59540160</v>
      </c>
      <c r="C3535" s="82">
        <f t="shared" si="277"/>
        <v>2010</v>
      </c>
      <c r="D3535" s="82">
        <f t="shared" si="278"/>
        <v>7139.9</v>
      </c>
      <c r="E3535" s="82">
        <f t="shared" si="279"/>
        <v>1866.04</v>
      </c>
      <c r="F3535" s="82">
        <f t="array" ref="F3535">SUM(IF(M3535:N3535="-",0,M3535:N3535),IF(O3535="-",0,-O3535))/100</f>
        <v>1338.69</v>
      </c>
      <c r="G3535" s="82">
        <f t="array" ref="G3535">SUM(IF(P3535="-",0,P3535),IF(R3535="-",0,R3535))/100</f>
        <v>104.05</v>
      </c>
      <c r="H3535" s="82">
        <f t="array" ref="H3535">SUM(IF(Q3535="-",0,Q3535))/100</f>
        <v>423.3</v>
      </c>
      <c r="I3535" s="76">
        <v>5954016</v>
      </c>
      <c r="J3535" s="76" t="s">
        <v>350</v>
      </c>
      <c r="K3535" s="77">
        <v>40543</v>
      </c>
      <c r="L3535" s="76">
        <v>713990</v>
      </c>
      <c r="M3535" s="76">
        <v>124216</v>
      </c>
      <c r="N3535" s="76">
        <v>10016</v>
      </c>
      <c r="O3535" s="76">
        <v>363</v>
      </c>
      <c r="P3535" s="76">
        <v>8108</v>
      </c>
      <c r="Q3535" s="76">
        <v>42330</v>
      </c>
      <c r="R3535" s="76">
        <v>2297</v>
      </c>
    </row>
    <row r="3536" spans="1:18">
      <c r="A3536" s="82">
        <f t="shared" si="275"/>
        <v>595401602009</v>
      </c>
      <c r="B3536" s="82" t="str">
        <f t="shared" si="276"/>
        <v>59540160</v>
      </c>
      <c r="C3536" s="82">
        <f t="shared" si="277"/>
        <v>2009</v>
      </c>
      <c r="D3536" s="82">
        <f t="shared" si="278"/>
        <v>7139.86</v>
      </c>
      <c r="E3536" s="82">
        <f t="shared" si="279"/>
        <v>1865.3999999999999</v>
      </c>
      <c r="F3536" s="82">
        <f t="array" ref="F3536">SUM(IF(M3536:N3536="-",0,M3536:N3536),IF(O3536="-",0,-O3536))/100</f>
        <v>1339.82</v>
      </c>
      <c r="G3536" s="82">
        <f t="array" ref="G3536">SUM(IF(P3536="-",0,P3536),IF(R3536="-",0,R3536))/100</f>
        <v>103.07</v>
      </c>
      <c r="H3536" s="82">
        <f t="array" ref="H3536">SUM(IF(Q3536="-",0,Q3536))/100</f>
        <v>422.51</v>
      </c>
      <c r="I3536" s="76">
        <v>5954016</v>
      </c>
      <c r="J3536" s="76" t="s">
        <v>350</v>
      </c>
      <c r="K3536" s="77">
        <v>40178</v>
      </c>
      <c r="L3536" s="76">
        <v>713986</v>
      </c>
      <c r="M3536" s="76">
        <v>124334</v>
      </c>
      <c r="N3536" s="76">
        <v>10011</v>
      </c>
      <c r="O3536" s="76">
        <v>363</v>
      </c>
      <c r="P3536" s="76">
        <v>8010</v>
      </c>
      <c r="Q3536" s="76">
        <v>42251</v>
      </c>
      <c r="R3536" s="76">
        <v>2297</v>
      </c>
    </row>
    <row r="3537" spans="1:18">
      <c r="A3537" s="82">
        <f t="shared" si="275"/>
        <v>595401602008</v>
      </c>
      <c r="B3537" s="82" t="str">
        <f t="shared" si="276"/>
        <v>59540160</v>
      </c>
      <c r="C3537" s="82">
        <f t="shared" si="277"/>
        <v>2008</v>
      </c>
      <c r="D3537" s="82">
        <f t="shared" si="278"/>
        <v>7139.73</v>
      </c>
      <c r="E3537" s="82">
        <f t="shared" si="279"/>
        <v>1863.1699999999998</v>
      </c>
      <c r="F3537" s="82">
        <f t="array" ref="F3537">SUM(IF(M3537:N3537="-",0,M3537:N3537),IF(O3537="-",0,-O3537))/100</f>
        <v>1344.25</v>
      </c>
      <c r="G3537" s="82">
        <f t="array" ref="G3537">SUM(IF(P3537="-",0,P3537),IF(R3537="-",0,R3537))/100</f>
        <v>102.35</v>
      </c>
      <c r="H3537" s="82">
        <f t="array" ref="H3537">SUM(IF(Q3537="-",0,Q3537))/100</f>
        <v>416.57</v>
      </c>
      <c r="I3537" s="76">
        <v>5954016</v>
      </c>
      <c r="J3537" s="76" t="s">
        <v>350</v>
      </c>
      <c r="K3537" s="77">
        <v>39813</v>
      </c>
      <c r="L3537" s="76">
        <v>713973</v>
      </c>
      <c r="M3537" s="76">
        <v>124778</v>
      </c>
      <c r="N3537" s="76">
        <v>10010</v>
      </c>
      <c r="O3537" s="76">
        <v>363</v>
      </c>
      <c r="P3537" s="76">
        <v>7938</v>
      </c>
      <c r="Q3537" s="76">
        <v>41657</v>
      </c>
      <c r="R3537" s="76">
        <v>2297</v>
      </c>
    </row>
    <row r="3538" spans="1:18">
      <c r="A3538" s="82">
        <f t="shared" si="275"/>
        <v>595401602007</v>
      </c>
      <c r="B3538" s="82" t="str">
        <f t="shared" si="276"/>
        <v>59540160</v>
      </c>
      <c r="C3538" s="82">
        <f t="shared" si="277"/>
        <v>2007</v>
      </c>
      <c r="D3538" s="82">
        <f t="shared" si="278"/>
        <v>7138.9</v>
      </c>
      <c r="E3538" s="82">
        <f t="shared" si="279"/>
        <v>1854.6800000000003</v>
      </c>
      <c r="F3538" s="82">
        <f t="array" ref="F3538">SUM(IF(M3538:N3538="-",0,M3538:N3538),IF(O3538="-",0,-O3538))/100</f>
        <v>1338.91</v>
      </c>
      <c r="G3538" s="82">
        <f t="array" ref="G3538">SUM(IF(P3538="-",0,P3538),IF(R3538="-",0,R3538))/100</f>
        <v>101.92</v>
      </c>
      <c r="H3538" s="82">
        <f t="array" ref="H3538">SUM(IF(Q3538="-",0,Q3538))/100</f>
        <v>413.85</v>
      </c>
      <c r="I3538" s="76">
        <v>5954016</v>
      </c>
      <c r="J3538" s="76" t="s">
        <v>350</v>
      </c>
      <c r="K3538" s="77">
        <v>39447</v>
      </c>
      <c r="L3538" s="76">
        <v>713890</v>
      </c>
      <c r="M3538" s="76">
        <v>124211</v>
      </c>
      <c r="N3538" s="76">
        <v>10043</v>
      </c>
      <c r="O3538" s="76">
        <v>363</v>
      </c>
      <c r="P3538" s="76">
        <v>7895</v>
      </c>
      <c r="Q3538" s="76">
        <v>41385</v>
      </c>
      <c r="R3538" s="76">
        <v>2297</v>
      </c>
    </row>
    <row r="3539" spans="1:18">
      <c r="A3539" s="82">
        <f t="shared" si="275"/>
        <v>595401602006</v>
      </c>
      <c r="B3539" s="82" t="str">
        <f t="shared" si="276"/>
        <v>59540160</v>
      </c>
      <c r="C3539" s="82">
        <f t="shared" si="277"/>
        <v>2006</v>
      </c>
      <c r="D3539" s="82">
        <f t="shared" si="278"/>
        <v>7138.92</v>
      </c>
      <c r="E3539" s="82">
        <f t="shared" si="279"/>
        <v>1849.79</v>
      </c>
      <c r="F3539" s="82">
        <f t="array" ref="F3539">SUM(IF(M3539:N3539="-",0,M3539:N3539),IF(O3539="-",0,-O3539))/100</f>
        <v>1333.29</v>
      </c>
      <c r="G3539" s="82">
        <f t="array" ref="G3539">SUM(IF(P3539="-",0,P3539),IF(R3539="-",0,R3539))/100</f>
        <v>103.96</v>
      </c>
      <c r="H3539" s="82">
        <f t="array" ref="H3539">SUM(IF(Q3539="-",0,Q3539))/100</f>
        <v>412.54</v>
      </c>
      <c r="I3539" s="76">
        <v>5954016</v>
      </c>
      <c r="J3539" s="76" t="s">
        <v>350</v>
      </c>
      <c r="K3539" s="77">
        <v>39082</v>
      </c>
      <c r="L3539" s="76">
        <v>713892</v>
      </c>
      <c r="M3539" s="76">
        <v>123649</v>
      </c>
      <c r="N3539" s="76">
        <v>10043</v>
      </c>
      <c r="O3539" s="76">
        <v>363</v>
      </c>
      <c r="P3539" s="76">
        <v>8099</v>
      </c>
      <c r="Q3539" s="76">
        <v>41254</v>
      </c>
      <c r="R3539" s="76">
        <v>2297</v>
      </c>
    </row>
    <row r="3540" spans="1:18">
      <c r="A3540" s="82">
        <f t="shared" si="275"/>
        <v>595402002015</v>
      </c>
      <c r="B3540" s="82" t="str">
        <f t="shared" si="276"/>
        <v>59540200</v>
      </c>
      <c r="C3540" s="82">
        <f t="shared" si="277"/>
        <v>2015</v>
      </c>
      <c r="D3540" s="82">
        <f t="shared" si="278"/>
        <v>2238.9</v>
      </c>
      <c r="E3540" s="82">
        <f t="shared" si="279"/>
        <v>791.6099999999999</v>
      </c>
      <c r="F3540" s="82">
        <f t="array" ref="F3540">SUM(IF(M3540:N3540="-",0,M3540:N3540),IF(O3540="-",0,-O3540))/100</f>
        <v>552.25</v>
      </c>
      <c r="G3540" s="82">
        <f t="array" ref="G3540">SUM(IF(P3540="-",0,P3540),IF(R3540="-",0,R3540))/100</f>
        <v>66.67</v>
      </c>
      <c r="H3540" s="82">
        <f t="array" ref="H3540">SUM(IF(Q3540="-",0,Q3540))/100</f>
        <v>172.69</v>
      </c>
      <c r="I3540" s="76">
        <v>5954020</v>
      </c>
      <c r="J3540" s="76" t="s">
        <v>351</v>
      </c>
      <c r="K3540" s="77">
        <v>42369</v>
      </c>
      <c r="L3540" s="76">
        <v>223890</v>
      </c>
      <c r="M3540" s="76">
        <v>54360</v>
      </c>
      <c r="N3540" s="76">
        <v>1369</v>
      </c>
      <c r="O3540" s="76">
        <v>504</v>
      </c>
      <c r="P3540" s="76">
        <v>5484</v>
      </c>
      <c r="Q3540" s="76">
        <v>17269</v>
      </c>
      <c r="R3540" s="76">
        <v>1183</v>
      </c>
    </row>
    <row r="3541" spans="1:18">
      <c r="A3541" s="82">
        <f t="shared" si="275"/>
        <v>595402002014</v>
      </c>
      <c r="B3541" s="82" t="str">
        <f t="shared" si="276"/>
        <v>59540200</v>
      </c>
      <c r="C3541" s="82">
        <f t="shared" si="277"/>
        <v>2014</v>
      </c>
      <c r="D3541" s="82">
        <f t="shared" si="278"/>
        <v>2239.4899999999998</v>
      </c>
      <c r="E3541" s="82">
        <f t="shared" si="279"/>
        <v>784.7299999999999</v>
      </c>
      <c r="F3541" s="82">
        <f t="array" ref="F3541">SUM(IF(M3541:N3541="-",0,M3541:N3541),IF(O3541="-",0,-O3541))/100</f>
        <v>550.03</v>
      </c>
      <c r="G3541" s="82">
        <f t="array" ref="G3541">SUM(IF(P3541="-",0,P3541),IF(R3541="-",0,R3541))/100</f>
        <v>61.68</v>
      </c>
      <c r="H3541" s="82">
        <f t="array" ref="H3541">SUM(IF(Q3541="-",0,Q3541))/100</f>
        <v>173.02</v>
      </c>
      <c r="I3541" s="76">
        <v>5954020</v>
      </c>
      <c r="J3541" s="76" t="s">
        <v>351</v>
      </c>
      <c r="K3541" s="77">
        <v>42004</v>
      </c>
      <c r="L3541" s="76">
        <v>223949</v>
      </c>
      <c r="M3541" s="76">
        <v>54370</v>
      </c>
      <c r="N3541" s="76">
        <v>1139</v>
      </c>
      <c r="O3541" s="76">
        <v>506</v>
      </c>
      <c r="P3541" s="76">
        <v>4985</v>
      </c>
      <c r="Q3541" s="76">
        <v>17302</v>
      </c>
      <c r="R3541" s="76">
        <v>1183</v>
      </c>
    </row>
    <row r="3542" spans="1:18">
      <c r="A3542" s="82">
        <f t="shared" si="275"/>
        <v>595402002013</v>
      </c>
      <c r="B3542" s="82" t="str">
        <f t="shared" si="276"/>
        <v>59540200</v>
      </c>
      <c r="C3542" s="82">
        <f t="shared" si="277"/>
        <v>2013</v>
      </c>
      <c r="D3542" s="82">
        <f t="shared" si="278"/>
        <v>2239.88</v>
      </c>
      <c r="E3542" s="82">
        <f t="shared" si="279"/>
        <v>778.18</v>
      </c>
      <c r="F3542" s="82">
        <f t="array" ref="F3542">SUM(IF(M3542:N3542="-",0,M3542:N3542),IF(O3542="-",0,-O3542))/100</f>
        <v>546.65</v>
      </c>
      <c r="G3542" s="82">
        <f t="array" ref="G3542">SUM(IF(P3542="-",0,P3542),IF(R3542="-",0,R3542))/100</f>
        <v>60.88</v>
      </c>
      <c r="H3542" s="82">
        <f t="array" ref="H3542">SUM(IF(Q3542="-",0,Q3542))/100</f>
        <v>170.65</v>
      </c>
      <c r="I3542" s="76">
        <v>5954020</v>
      </c>
      <c r="J3542" s="76" t="s">
        <v>351</v>
      </c>
      <c r="K3542" s="77">
        <v>41639</v>
      </c>
      <c r="L3542" s="76">
        <v>223988</v>
      </c>
      <c r="M3542" s="76">
        <v>53985</v>
      </c>
      <c r="N3542" s="76">
        <v>1186</v>
      </c>
      <c r="O3542" s="76">
        <v>506</v>
      </c>
      <c r="P3542" s="76">
        <v>4905</v>
      </c>
      <c r="Q3542" s="76">
        <v>17065</v>
      </c>
      <c r="R3542" s="76">
        <v>1183</v>
      </c>
    </row>
    <row r="3543" spans="1:18">
      <c r="A3543" s="82">
        <f t="shared" si="275"/>
        <v>595402002012</v>
      </c>
      <c r="B3543" s="82" t="str">
        <f t="shared" si="276"/>
        <v>59540200</v>
      </c>
      <c r="C3543" s="82">
        <f t="shared" si="277"/>
        <v>2012</v>
      </c>
      <c r="D3543" s="82">
        <f t="shared" si="278"/>
        <v>2239.88</v>
      </c>
      <c r="E3543" s="82">
        <f t="shared" si="279"/>
        <v>787.72</v>
      </c>
      <c r="F3543" s="82">
        <f t="array" ref="F3543">SUM(IF(M3543:N3543="-",0,M3543:N3543),IF(O3543="-",0,-O3543))/100</f>
        <v>556.20000000000005</v>
      </c>
      <c r="G3543" s="82">
        <f t="array" ref="G3543">SUM(IF(P3543="-",0,P3543),IF(R3543="-",0,R3543))/100</f>
        <v>60.75</v>
      </c>
      <c r="H3543" s="82">
        <f t="array" ref="H3543">SUM(IF(Q3543="-",0,Q3543))/100</f>
        <v>170.77</v>
      </c>
      <c r="I3543" s="76">
        <v>5954020</v>
      </c>
      <c r="J3543" s="76" t="s">
        <v>351</v>
      </c>
      <c r="K3543" s="77">
        <v>41274</v>
      </c>
      <c r="L3543" s="76">
        <v>223988</v>
      </c>
      <c r="M3543" s="76">
        <v>54928</v>
      </c>
      <c r="N3543" s="76">
        <v>1198</v>
      </c>
      <c r="O3543" s="76">
        <v>506</v>
      </c>
      <c r="P3543" s="76">
        <v>4891</v>
      </c>
      <c r="Q3543" s="76">
        <v>17077</v>
      </c>
      <c r="R3543" s="76">
        <v>1184</v>
      </c>
    </row>
    <row r="3544" spans="1:18">
      <c r="A3544" s="82">
        <f t="shared" si="275"/>
        <v>595402002011</v>
      </c>
      <c r="B3544" s="82" t="str">
        <f t="shared" si="276"/>
        <v>59540200</v>
      </c>
      <c r="C3544" s="82">
        <f t="shared" si="277"/>
        <v>2011</v>
      </c>
      <c r="D3544" s="82">
        <f t="shared" si="278"/>
        <v>2239.88</v>
      </c>
      <c r="E3544" s="82">
        <f t="shared" si="279"/>
        <v>787.06</v>
      </c>
      <c r="F3544" s="82">
        <f t="array" ref="F3544">SUM(IF(M3544:N3544="-",0,M3544:N3544),IF(O3544="-",0,-O3544))/100</f>
        <v>555.71</v>
      </c>
      <c r="G3544" s="82">
        <f t="array" ref="G3544">SUM(IF(P3544="-",0,P3544),IF(R3544="-",0,R3544))/100</f>
        <v>60.56</v>
      </c>
      <c r="H3544" s="82">
        <f t="array" ref="H3544">SUM(IF(Q3544="-",0,Q3544))/100</f>
        <v>170.79</v>
      </c>
      <c r="I3544" s="76">
        <v>5954020</v>
      </c>
      <c r="J3544" s="76" t="s">
        <v>351</v>
      </c>
      <c r="K3544" s="77">
        <v>40908</v>
      </c>
      <c r="L3544" s="76">
        <v>223988</v>
      </c>
      <c r="M3544" s="76">
        <v>54879</v>
      </c>
      <c r="N3544" s="76">
        <v>1198</v>
      </c>
      <c r="O3544" s="76">
        <v>506</v>
      </c>
      <c r="P3544" s="76">
        <v>4872</v>
      </c>
      <c r="Q3544" s="76">
        <v>17079</v>
      </c>
      <c r="R3544" s="76">
        <v>1184</v>
      </c>
    </row>
    <row r="3545" spans="1:18">
      <c r="A3545" s="82">
        <f t="shared" si="275"/>
        <v>595402002010</v>
      </c>
      <c r="B3545" s="82" t="str">
        <f t="shared" si="276"/>
        <v>59540200</v>
      </c>
      <c r="C3545" s="82">
        <f t="shared" si="277"/>
        <v>2010</v>
      </c>
      <c r="D3545" s="82">
        <f t="shared" si="278"/>
        <v>2239.88</v>
      </c>
      <c r="E3545" s="82">
        <f t="shared" si="279"/>
        <v>786.67000000000007</v>
      </c>
      <c r="F3545" s="82">
        <f t="array" ref="F3545">SUM(IF(M3545:N3545="-",0,M3545:N3545),IF(O3545="-",0,-O3545))/100</f>
        <v>554.83000000000004</v>
      </c>
      <c r="G3545" s="82">
        <f t="array" ref="G3545">SUM(IF(P3545="-",0,P3545),IF(R3545="-",0,R3545))/100</f>
        <v>61.13</v>
      </c>
      <c r="H3545" s="82">
        <f t="array" ref="H3545">SUM(IF(Q3545="-",0,Q3545))/100</f>
        <v>170.71</v>
      </c>
      <c r="I3545" s="76">
        <v>5954020</v>
      </c>
      <c r="J3545" s="76" t="s">
        <v>351</v>
      </c>
      <c r="K3545" s="77">
        <v>40543</v>
      </c>
      <c r="L3545" s="76">
        <v>223988</v>
      </c>
      <c r="M3545" s="76">
        <v>54791</v>
      </c>
      <c r="N3545" s="76">
        <v>1198</v>
      </c>
      <c r="O3545" s="76">
        <v>506</v>
      </c>
      <c r="P3545" s="76">
        <v>4929</v>
      </c>
      <c r="Q3545" s="76">
        <v>17071</v>
      </c>
      <c r="R3545" s="76">
        <v>1184</v>
      </c>
    </row>
    <row r="3546" spans="1:18">
      <c r="A3546" s="82">
        <f t="shared" si="275"/>
        <v>595402002009</v>
      </c>
      <c r="B3546" s="82" t="str">
        <f t="shared" si="276"/>
        <v>59540200</v>
      </c>
      <c r="C3546" s="82">
        <f t="shared" si="277"/>
        <v>2009</v>
      </c>
      <c r="D3546" s="82">
        <f t="shared" si="278"/>
        <v>2239.87</v>
      </c>
      <c r="E3546" s="82">
        <f t="shared" si="279"/>
        <v>785.34</v>
      </c>
      <c r="F3546" s="82">
        <f t="array" ref="F3546">SUM(IF(M3546:N3546="-",0,M3546:N3546),IF(O3546="-",0,-O3546))/100</f>
        <v>554.08000000000004</v>
      </c>
      <c r="G3546" s="82">
        <f t="array" ref="G3546">SUM(IF(P3546="-",0,P3546),IF(R3546="-",0,R3546))/100</f>
        <v>60.9</v>
      </c>
      <c r="H3546" s="82">
        <f t="array" ref="H3546">SUM(IF(Q3546="-",0,Q3546))/100</f>
        <v>170.36</v>
      </c>
      <c r="I3546" s="76">
        <v>5954020</v>
      </c>
      <c r="J3546" s="76" t="s">
        <v>351</v>
      </c>
      <c r="K3546" s="77">
        <v>40178</v>
      </c>
      <c r="L3546" s="76">
        <v>223987</v>
      </c>
      <c r="M3546" s="76">
        <v>54683</v>
      </c>
      <c r="N3546" s="76">
        <v>1231</v>
      </c>
      <c r="O3546" s="76">
        <v>506</v>
      </c>
      <c r="P3546" s="76">
        <v>4906</v>
      </c>
      <c r="Q3546" s="76">
        <v>17036</v>
      </c>
      <c r="R3546" s="76">
        <v>1184</v>
      </c>
    </row>
    <row r="3547" spans="1:18">
      <c r="A3547" s="82">
        <f t="shared" si="275"/>
        <v>595402002008</v>
      </c>
      <c r="B3547" s="82" t="str">
        <f t="shared" si="276"/>
        <v>59540200</v>
      </c>
      <c r="C3547" s="82">
        <f t="shared" si="277"/>
        <v>2008</v>
      </c>
      <c r="D3547" s="82">
        <f t="shared" si="278"/>
        <v>2239.87</v>
      </c>
      <c r="E3547" s="82">
        <f t="shared" si="279"/>
        <v>783.71999999999991</v>
      </c>
      <c r="F3547" s="82">
        <f t="array" ref="F3547">SUM(IF(M3547:N3547="-",0,M3547:N3547),IF(O3547="-",0,-O3547))/100</f>
        <v>552.55999999999995</v>
      </c>
      <c r="G3547" s="82">
        <f t="array" ref="G3547">SUM(IF(P3547="-",0,P3547),IF(R3547="-",0,R3547))/100</f>
        <v>60.92</v>
      </c>
      <c r="H3547" s="82">
        <f t="array" ref="H3547">SUM(IF(Q3547="-",0,Q3547))/100</f>
        <v>170.24</v>
      </c>
      <c r="I3547" s="76">
        <v>5954020</v>
      </c>
      <c r="J3547" s="76" t="s">
        <v>351</v>
      </c>
      <c r="K3547" s="77">
        <v>39813</v>
      </c>
      <c r="L3547" s="76">
        <v>223987</v>
      </c>
      <c r="M3547" s="76">
        <v>54531</v>
      </c>
      <c r="N3547" s="76">
        <v>1231</v>
      </c>
      <c r="O3547" s="76">
        <v>506</v>
      </c>
      <c r="P3547" s="76">
        <v>4908</v>
      </c>
      <c r="Q3547" s="76">
        <v>17024</v>
      </c>
      <c r="R3547" s="76">
        <v>1184</v>
      </c>
    </row>
    <row r="3548" spans="1:18">
      <c r="A3548" s="82">
        <f t="shared" si="275"/>
        <v>595402002007</v>
      </c>
      <c r="B3548" s="82" t="str">
        <f t="shared" si="276"/>
        <v>59540200</v>
      </c>
      <c r="C3548" s="82">
        <f t="shared" si="277"/>
        <v>2007</v>
      </c>
      <c r="D3548" s="82">
        <f t="shared" si="278"/>
        <v>2239.85</v>
      </c>
      <c r="E3548" s="82">
        <f t="shared" si="279"/>
        <v>783.57</v>
      </c>
      <c r="F3548" s="82">
        <f t="array" ref="F3548">SUM(IF(M3548:N3548="-",0,M3548:N3548),IF(O3548="-",0,-O3548))/100</f>
        <v>551.98</v>
      </c>
      <c r="G3548" s="82">
        <f t="array" ref="G3548">SUM(IF(P3548="-",0,P3548),IF(R3548="-",0,R3548))/100</f>
        <v>61.12</v>
      </c>
      <c r="H3548" s="82">
        <f t="array" ref="H3548">SUM(IF(Q3548="-",0,Q3548))/100</f>
        <v>170.47</v>
      </c>
      <c r="I3548" s="76">
        <v>5954020</v>
      </c>
      <c r="J3548" s="76" t="s">
        <v>351</v>
      </c>
      <c r="K3548" s="77">
        <v>39447</v>
      </c>
      <c r="L3548" s="76">
        <v>223985</v>
      </c>
      <c r="M3548" s="76">
        <v>54473</v>
      </c>
      <c r="N3548" s="76">
        <v>1090</v>
      </c>
      <c r="O3548" s="76">
        <v>365</v>
      </c>
      <c r="P3548" s="76">
        <v>4928</v>
      </c>
      <c r="Q3548" s="76">
        <v>17047</v>
      </c>
      <c r="R3548" s="76">
        <v>1184</v>
      </c>
    </row>
    <row r="3549" spans="1:18">
      <c r="A3549" s="82">
        <f t="shared" si="275"/>
        <v>595402002006</v>
      </c>
      <c r="B3549" s="82" t="str">
        <f t="shared" si="276"/>
        <v>59540200</v>
      </c>
      <c r="C3549" s="82">
        <f t="shared" si="277"/>
        <v>2006</v>
      </c>
      <c r="D3549" s="82">
        <f t="shared" si="278"/>
        <v>2239.85</v>
      </c>
      <c r="E3549" s="82">
        <f t="shared" si="279"/>
        <v>781.37000000000012</v>
      </c>
      <c r="F3549" s="82">
        <f t="array" ref="F3549">SUM(IF(M3549:N3549="-",0,M3549:N3549),IF(O3549="-",0,-O3549))/100</f>
        <v>550.45000000000005</v>
      </c>
      <c r="G3549" s="82">
        <f t="array" ref="G3549">SUM(IF(P3549="-",0,P3549),IF(R3549="-",0,R3549))/100</f>
        <v>60.45</v>
      </c>
      <c r="H3549" s="82">
        <f t="array" ref="H3549">SUM(IF(Q3549="-",0,Q3549))/100</f>
        <v>170.47</v>
      </c>
      <c r="I3549" s="76">
        <v>5954020</v>
      </c>
      <c r="J3549" s="76" t="s">
        <v>351</v>
      </c>
      <c r="K3549" s="77">
        <v>39082</v>
      </c>
      <c r="L3549" s="76">
        <v>223985</v>
      </c>
      <c r="M3549" s="76">
        <v>54320</v>
      </c>
      <c r="N3549" s="76">
        <v>1090</v>
      </c>
      <c r="O3549" s="76">
        <v>365</v>
      </c>
      <c r="P3549" s="76">
        <v>4862</v>
      </c>
      <c r="Q3549" s="76">
        <v>17047</v>
      </c>
      <c r="R3549" s="76">
        <v>1183</v>
      </c>
    </row>
    <row r="3550" spans="1:18">
      <c r="A3550" s="82">
        <f t="shared" si="275"/>
        <v>595402402015</v>
      </c>
      <c r="B3550" s="82" t="str">
        <f t="shared" si="276"/>
        <v>59540240</v>
      </c>
      <c r="C3550" s="82">
        <f t="shared" si="277"/>
        <v>2015</v>
      </c>
      <c r="D3550" s="82">
        <f t="shared" si="278"/>
        <v>2049.33</v>
      </c>
      <c r="E3550" s="82">
        <f t="shared" si="279"/>
        <v>851.63</v>
      </c>
      <c r="F3550" s="82">
        <f t="array" ref="F3550">SUM(IF(M3550:N3550="-",0,M3550:N3550),IF(O3550="-",0,-O3550))/100</f>
        <v>604.47</v>
      </c>
      <c r="G3550" s="82">
        <f t="array" ref="G3550">SUM(IF(P3550="-",0,P3550),IF(R3550="-",0,R3550))/100</f>
        <v>46.18</v>
      </c>
      <c r="H3550" s="82">
        <f t="array" ref="H3550">SUM(IF(Q3550="-",0,Q3550))/100</f>
        <v>200.98</v>
      </c>
      <c r="I3550" s="76">
        <v>5954024</v>
      </c>
      <c r="J3550" s="76" t="s">
        <v>352</v>
      </c>
      <c r="K3550" s="77">
        <v>42369</v>
      </c>
      <c r="L3550" s="76">
        <v>204933</v>
      </c>
      <c r="M3550" s="76">
        <v>58384</v>
      </c>
      <c r="N3550" s="76">
        <v>2075</v>
      </c>
      <c r="O3550" s="76">
        <v>12</v>
      </c>
      <c r="P3550" s="76">
        <v>4238</v>
      </c>
      <c r="Q3550" s="76">
        <v>20098</v>
      </c>
      <c r="R3550" s="76">
        <v>380</v>
      </c>
    </row>
    <row r="3551" spans="1:18">
      <c r="A3551" s="82">
        <f t="shared" si="275"/>
        <v>595402402014</v>
      </c>
      <c r="B3551" s="82" t="str">
        <f t="shared" si="276"/>
        <v>59540240</v>
      </c>
      <c r="C3551" s="82">
        <f t="shared" si="277"/>
        <v>2014</v>
      </c>
      <c r="D3551" s="82">
        <f t="shared" si="278"/>
        <v>2049.94</v>
      </c>
      <c r="E3551" s="82">
        <f t="shared" si="279"/>
        <v>851.79</v>
      </c>
      <c r="F3551" s="82">
        <f t="array" ref="F3551">SUM(IF(M3551:N3551="-",0,M3551:N3551),IF(O3551="-",0,-O3551))/100</f>
        <v>593.91</v>
      </c>
      <c r="G3551" s="82">
        <f t="array" ref="G3551">SUM(IF(P3551="-",0,P3551),IF(R3551="-",0,R3551))/100</f>
        <v>56.75</v>
      </c>
      <c r="H3551" s="82">
        <f t="array" ref="H3551">SUM(IF(Q3551="-",0,Q3551))/100</f>
        <v>201.13</v>
      </c>
      <c r="I3551" s="76">
        <v>5954024</v>
      </c>
      <c r="J3551" s="76" t="s">
        <v>352</v>
      </c>
      <c r="K3551" s="77">
        <v>42004</v>
      </c>
      <c r="L3551" s="76">
        <v>204994</v>
      </c>
      <c r="M3551" s="76">
        <v>58746</v>
      </c>
      <c r="N3551" s="76">
        <v>658</v>
      </c>
      <c r="O3551" s="76">
        <v>13</v>
      </c>
      <c r="P3551" s="76">
        <v>4241</v>
      </c>
      <c r="Q3551" s="76">
        <v>20113</v>
      </c>
      <c r="R3551" s="76">
        <v>1434</v>
      </c>
    </row>
    <row r="3552" spans="1:18">
      <c r="A3552" s="82">
        <f t="shared" si="275"/>
        <v>595402402013</v>
      </c>
      <c r="B3552" s="82" t="str">
        <f t="shared" si="276"/>
        <v>59540240</v>
      </c>
      <c r="C3552" s="82">
        <f t="shared" si="277"/>
        <v>2013</v>
      </c>
      <c r="D3552" s="82">
        <f t="shared" si="278"/>
        <v>2049.9</v>
      </c>
      <c r="E3552" s="82">
        <f t="shared" si="279"/>
        <v>845.35</v>
      </c>
      <c r="F3552" s="82">
        <f t="array" ref="F3552">SUM(IF(M3552:N3552="-",0,M3552:N3552),IF(O3552="-",0,-O3552))/100</f>
        <v>585.65</v>
      </c>
      <c r="G3552" s="82">
        <f t="array" ref="G3552">SUM(IF(P3552="-",0,P3552),IF(R3552="-",0,R3552))/100</f>
        <v>57.82</v>
      </c>
      <c r="H3552" s="82">
        <f t="array" ref="H3552">SUM(IF(Q3552="-",0,Q3552))/100</f>
        <v>201.88</v>
      </c>
      <c r="I3552" s="76">
        <v>5954024</v>
      </c>
      <c r="J3552" s="76" t="s">
        <v>352</v>
      </c>
      <c r="K3552" s="77">
        <v>41639</v>
      </c>
      <c r="L3552" s="76">
        <v>204990</v>
      </c>
      <c r="M3552" s="76">
        <v>57910</v>
      </c>
      <c r="N3552" s="76">
        <v>668</v>
      </c>
      <c r="O3552" s="76">
        <v>13</v>
      </c>
      <c r="P3552" s="76">
        <v>4348</v>
      </c>
      <c r="Q3552" s="76">
        <v>20188</v>
      </c>
      <c r="R3552" s="76">
        <v>1434</v>
      </c>
    </row>
    <row r="3553" spans="1:18">
      <c r="A3553" s="82">
        <f t="shared" si="275"/>
        <v>595402402012</v>
      </c>
      <c r="B3553" s="82" t="str">
        <f t="shared" si="276"/>
        <v>59540240</v>
      </c>
      <c r="C3553" s="82">
        <f t="shared" si="277"/>
        <v>2012</v>
      </c>
      <c r="D3553" s="82">
        <f t="shared" si="278"/>
        <v>2049.9</v>
      </c>
      <c r="E3553" s="82">
        <f t="shared" si="279"/>
        <v>844.1099999999999</v>
      </c>
      <c r="F3553" s="82">
        <f t="array" ref="F3553">SUM(IF(M3553:N3553="-",0,M3553:N3553),IF(O3553="-",0,-O3553))/100</f>
        <v>581.29999999999995</v>
      </c>
      <c r="G3553" s="82">
        <f t="array" ref="G3553">SUM(IF(P3553="-",0,P3553),IF(R3553="-",0,R3553))/100</f>
        <v>57.8</v>
      </c>
      <c r="H3553" s="82">
        <f t="array" ref="H3553">SUM(IF(Q3553="-",0,Q3553))/100</f>
        <v>205.01</v>
      </c>
      <c r="I3553" s="76">
        <v>5954024</v>
      </c>
      <c r="J3553" s="76" t="s">
        <v>352</v>
      </c>
      <c r="K3553" s="77">
        <v>41274</v>
      </c>
      <c r="L3553" s="76">
        <v>204990</v>
      </c>
      <c r="M3553" s="76">
        <v>57573</v>
      </c>
      <c r="N3553" s="76">
        <v>570</v>
      </c>
      <c r="O3553" s="76">
        <v>13</v>
      </c>
      <c r="P3553" s="76">
        <v>4346</v>
      </c>
      <c r="Q3553" s="76">
        <v>20501</v>
      </c>
      <c r="R3553" s="76">
        <v>1434</v>
      </c>
    </row>
    <row r="3554" spans="1:18">
      <c r="A3554" s="82">
        <f t="shared" si="275"/>
        <v>595402402011</v>
      </c>
      <c r="B3554" s="82" t="str">
        <f t="shared" si="276"/>
        <v>59540240</v>
      </c>
      <c r="C3554" s="82">
        <f t="shared" si="277"/>
        <v>2011</v>
      </c>
      <c r="D3554" s="82">
        <f t="shared" si="278"/>
        <v>2049.9</v>
      </c>
      <c r="E3554" s="82">
        <f t="shared" si="279"/>
        <v>843.6</v>
      </c>
      <c r="F3554" s="82">
        <f t="array" ref="F3554">SUM(IF(M3554:N3554="-",0,M3554:N3554),IF(O3554="-",0,-O3554))/100</f>
        <v>580.52</v>
      </c>
      <c r="G3554" s="82">
        <f t="array" ref="G3554">SUM(IF(P3554="-",0,P3554),IF(R3554="-",0,R3554))/100</f>
        <v>57.96</v>
      </c>
      <c r="H3554" s="82">
        <f t="array" ref="H3554">SUM(IF(Q3554="-",0,Q3554))/100</f>
        <v>205.12</v>
      </c>
      <c r="I3554" s="76">
        <v>5954024</v>
      </c>
      <c r="J3554" s="76" t="s">
        <v>352</v>
      </c>
      <c r="K3554" s="77">
        <v>40908</v>
      </c>
      <c r="L3554" s="76">
        <v>204990</v>
      </c>
      <c r="M3554" s="76">
        <v>57495</v>
      </c>
      <c r="N3554" s="76">
        <v>570</v>
      </c>
      <c r="O3554" s="76">
        <v>13</v>
      </c>
      <c r="P3554" s="76">
        <v>4362</v>
      </c>
      <c r="Q3554" s="76">
        <v>20512</v>
      </c>
      <c r="R3554" s="76">
        <v>1434</v>
      </c>
    </row>
    <row r="3555" spans="1:18">
      <c r="A3555" s="82">
        <f t="shared" si="275"/>
        <v>595402402010</v>
      </c>
      <c r="B3555" s="82" t="str">
        <f t="shared" si="276"/>
        <v>59540240</v>
      </c>
      <c r="C3555" s="82">
        <f t="shared" si="277"/>
        <v>2010</v>
      </c>
      <c r="D3555" s="82">
        <f t="shared" si="278"/>
        <v>2049.71</v>
      </c>
      <c r="E3555" s="82">
        <f t="shared" si="279"/>
        <v>839.72</v>
      </c>
      <c r="F3555" s="82">
        <f t="array" ref="F3555">SUM(IF(M3555:N3555="-",0,M3555:N3555),IF(O3555="-",0,-O3555))/100</f>
        <v>579.58000000000004</v>
      </c>
      <c r="G3555" s="82">
        <f t="array" ref="G3555">SUM(IF(P3555="-",0,P3555),IF(R3555="-",0,R3555))/100</f>
        <v>54.59</v>
      </c>
      <c r="H3555" s="82">
        <f t="array" ref="H3555">SUM(IF(Q3555="-",0,Q3555))/100</f>
        <v>205.55</v>
      </c>
      <c r="I3555" s="76">
        <v>5954024</v>
      </c>
      <c r="J3555" s="76" t="s">
        <v>352</v>
      </c>
      <c r="K3555" s="77">
        <v>40543</v>
      </c>
      <c r="L3555" s="76">
        <v>204971</v>
      </c>
      <c r="M3555" s="76">
        <v>57401</v>
      </c>
      <c r="N3555" s="76">
        <v>570</v>
      </c>
      <c r="O3555" s="76">
        <v>13</v>
      </c>
      <c r="P3555" s="76">
        <v>4025</v>
      </c>
      <c r="Q3555" s="76">
        <v>20555</v>
      </c>
      <c r="R3555" s="76">
        <v>1434</v>
      </c>
    </row>
    <row r="3556" spans="1:18">
      <c r="A3556" s="82">
        <f t="shared" si="275"/>
        <v>595402402009</v>
      </c>
      <c r="B3556" s="82" t="str">
        <f t="shared" si="276"/>
        <v>59540240</v>
      </c>
      <c r="C3556" s="82">
        <f t="shared" si="277"/>
        <v>2009</v>
      </c>
      <c r="D3556" s="82">
        <f t="shared" si="278"/>
        <v>2049.7199999999998</v>
      </c>
      <c r="E3556" s="82">
        <f t="shared" si="279"/>
        <v>840.06999999999994</v>
      </c>
      <c r="F3556" s="82">
        <f t="array" ref="F3556">SUM(IF(M3556:N3556="-",0,M3556:N3556),IF(O3556="-",0,-O3556))/100</f>
        <v>580.04</v>
      </c>
      <c r="G3556" s="82">
        <f t="array" ref="G3556">SUM(IF(P3556="-",0,P3556),IF(R3556="-",0,R3556))/100</f>
        <v>54.4</v>
      </c>
      <c r="H3556" s="82">
        <f t="array" ref="H3556">SUM(IF(Q3556="-",0,Q3556))/100</f>
        <v>205.63</v>
      </c>
      <c r="I3556" s="76">
        <v>5954024</v>
      </c>
      <c r="J3556" s="76" t="s">
        <v>352</v>
      </c>
      <c r="K3556" s="77">
        <v>40178</v>
      </c>
      <c r="L3556" s="76">
        <v>204972</v>
      </c>
      <c r="M3556" s="76">
        <v>57364</v>
      </c>
      <c r="N3556" s="76">
        <v>653</v>
      </c>
      <c r="O3556" s="76">
        <v>13</v>
      </c>
      <c r="P3556" s="76">
        <v>4006</v>
      </c>
      <c r="Q3556" s="76">
        <v>20563</v>
      </c>
      <c r="R3556" s="76">
        <v>1434</v>
      </c>
    </row>
    <row r="3557" spans="1:18">
      <c r="A3557" s="82">
        <f t="shared" si="275"/>
        <v>595402402008</v>
      </c>
      <c r="B3557" s="82" t="str">
        <f t="shared" si="276"/>
        <v>59540240</v>
      </c>
      <c r="C3557" s="82">
        <f t="shared" si="277"/>
        <v>2008</v>
      </c>
      <c r="D3557" s="82">
        <f t="shared" si="278"/>
        <v>2049.52</v>
      </c>
      <c r="E3557" s="82">
        <f t="shared" si="279"/>
        <v>839.49</v>
      </c>
      <c r="F3557" s="82">
        <f t="array" ref="F3557">SUM(IF(M3557:N3557="-",0,M3557:N3557),IF(O3557="-",0,-O3557))/100</f>
        <v>579.59</v>
      </c>
      <c r="G3557" s="82">
        <f t="array" ref="G3557">SUM(IF(P3557="-",0,P3557),IF(R3557="-",0,R3557))/100</f>
        <v>54.33</v>
      </c>
      <c r="H3557" s="82">
        <f t="array" ref="H3557">SUM(IF(Q3557="-",0,Q3557))/100</f>
        <v>205.57</v>
      </c>
      <c r="I3557" s="76">
        <v>5954024</v>
      </c>
      <c r="J3557" s="76" t="s">
        <v>352</v>
      </c>
      <c r="K3557" s="77">
        <v>39813</v>
      </c>
      <c r="L3557" s="76">
        <v>204952</v>
      </c>
      <c r="M3557" s="76">
        <v>57310</v>
      </c>
      <c r="N3557" s="76">
        <v>662</v>
      </c>
      <c r="O3557" s="76">
        <v>13</v>
      </c>
      <c r="P3557" s="76">
        <v>3999</v>
      </c>
      <c r="Q3557" s="76">
        <v>20557</v>
      </c>
      <c r="R3557" s="76">
        <v>1434</v>
      </c>
    </row>
    <row r="3558" spans="1:18">
      <c r="A3558" s="82">
        <f t="shared" si="275"/>
        <v>595402402007</v>
      </c>
      <c r="B3558" s="82" t="str">
        <f t="shared" si="276"/>
        <v>59540240</v>
      </c>
      <c r="C3558" s="82">
        <f t="shared" si="277"/>
        <v>2007</v>
      </c>
      <c r="D3558" s="82">
        <f t="shared" si="278"/>
        <v>2049.52</v>
      </c>
      <c r="E3558" s="82">
        <f t="shared" si="279"/>
        <v>838.49</v>
      </c>
      <c r="F3558" s="82">
        <f t="array" ref="F3558">SUM(IF(M3558:N3558="-",0,M3558:N3558),IF(O3558="-",0,-O3558))/100</f>
        <v>577.91</v>
      </c>
      <c r="G3558" s="82">
        <f t="array" ref="G3558">SUM(IF(P3558="-",0,P3558),IF(R3558="-",0,R3558))/100</f>
        <v>54.37</v>
      </c>
      <c r="H3558" s="82">
        <f t="array" ref="H3558">SUM(IF(Q3558="-",0,Q3558))/100</f>
        <v>206.21</v>
      </c>
      <c r="I3558" s="76">
        <v>5954024</v>
      </c>
      <c r="J3558" s="76" t="s">
        <v>352</v>
      </c>
      <c r="K3558" s="77">
        <v>39447</v>
      </c>
      <c r="L3558" s="76">
        <v>204952</v>
      </c>
      <c r="M3558" s="76">
        <v>57185</v>
      </c>
      <c r="N3558" s="76">
        <v>619</v>
      </c>
      <c r="O3558" s="76">
        <v>13</v>
      </c>
      <c r="P3558" s="76">
        <v>4003</v>
      </c>
      <c r="Q3558" s="76">
        <v>20621</v>
      </c>
      <c r="R3558" s="76">
        <v>1434</v>
      </c>
    </row>
    <row r="3559" spans="1:18">
      <c r="A3559" s="82">
        <f t="shared" si="275"/>
        <v>595402402006</v>
      </c>
      <c r="B3559" s="82" t="str">
        <f t="shared" si="276"/>
        <v>59540240</v>
      </c>
      <c r="C3559" s="82">
        <f t="shared" si="277"/>
        <v>2006</v>
      </c>
      <c r="D3559" s="82">
        <f t="shared" si="278"/>
        <v>2049.91</v>
      </c>
      <c r="E3559" s="82">
        <f t="shared" si="279"/>
        <v>838.30000000000007</v>
      </c>
      <c r="F3559" s="82">
        <f t="array" ref="F3559">SUM(IF(M3559:N3559="-",0,M3559:N3559),IF(O3559="-",0,-O3559))/100</f>
        <v>577.71</v>
      </c>
      <c r="G3559" s="82">
        <f t="array" ref="G3559">SUM(IF(P3559="-",0,P3559),IF(R3559="-",0,R3559))/100</f>
        <v>54.37</v>
      </c>
      <c r="H3559" s="82">
        <f t="array" ref="H3559">SUM(IF(Q3559="-",0,Q3559))/100</f>
        <v>206.22</v>
      </c>
      <c r="I3559" s="76">
        <v>5954024</v>
      </c>
      <c r="J3559" s="76" t="s">
        <v>352</v>
      </c>
      <c r="K3559" s="77">
        <v>39082</v>
      </c>
      <c r="L3559" s="76">
        <v>204991</v>
      </c>
      <c r="M3559" s="76">
        <v>57166</v>
      </c>
      <c r="N3559" s="76">
        <v>618</v>
      </c>
      <c r="O3559" s="76">
        <v>13</v>
      </c>
      <c r="P3559" s="76">
        <v>4003</v>
      </c>
      <c r="Q3559" s="76">
        <v>20622</v>
      </c>
      <c r="R3559" s="76">
        <v>1434</v>
      </c>
    </row>
    <row r="3560" spans="1:18">
      <c r="A3560" s="82">
        <f t="shared" si="275"/>
        <v>595402802015</v>
      </c>
      <c r="B3560" s="82" t="str">
        <f t="shared" si="276"/>
        <v>59540280</v>
      </c>
      <c r="C3560" s="82">
        <f t="shared" si="277"/>
        <v>2015</v>
      </c>
      <c r="D3560" s="82">
        <f t="shared" si="278"/>
        <v>4794.03</v>
      </c>
      <c r="E3560" s="82">
        <f t="shared" si="279"/>
        <v>1252.2400000000002</v>
      </c>
      <c r="F3560" s="82">
        <f t="array" ref="F3560">SUM(IF(M3560:N3560="-",0,M3560:N3560),IF(O3560="-",0,-O3560))/100</f>
        <v>789.2</v>
      </c>
      <c r="G3560" s="82">
        <f t="array" ref="G3560">SUM(IF(P3560="-",0,P3560),IF(R3560="-",0,R3560))/100</f>
        <v>78.430000000000007</v>
      </c>
      <c r="H3560" s="82">
        <f t="array" ref="H3560">SUM(IF(Q3560="-",0,Q3560))/100</f>
        <v>384.61</v>
      </c>
      <c r="I3560" s="76">
        <v>5954028</v>
      </c>
      <c r="J3560" s="76" t="s">
        <v>353</v>
      </c>
      <c r="K3560" s="77">
        <v>42369</v>
      </c>
      <c r="L3560" s="76">
        <v>479403</v>
      </c>
      <c r="M3560" s="76">
        <v>76330</v>
      </c>
      <c r="N3560" s="76">
        <v>2921</v>
      </c>
      <c r="O3560" s="76">
        <v>331</v>
      </c>
      <c r="P3560" s="76">
        <v>6630</v>
      </c>
      <c r="Q3560" s="76">
        <v>38461</v>
      </c>
      <c r="R3560" s="76">
        <v>1213</v>
      </c>
    </row>
    <row r="3561" spans="1:18">
      <c r="A3561" s="82">
        <f t="shared" si="275"/>
        <v>595402802014</v>
      </c>
      <c r="B3561" s="82" t="str">
        <f t="shared" si="276"/>
        <v>59540280</v>
      </c>
      <c r="C3561" s="82">
        <f t="shared" si="277"/>
        <v>2014</v>
      </c>
      <c r="D3561" s="82">
        <f t="shared" si="278"/>
        <v>4779.59</v>
      </c>
      <c r="E3561" s="82">
        <f t="shared" si="279"/>
        <v>1247.32</v>
      </c>
      <c r="F3561" s="82">
        <f t="array" ref="F3561">SUM(IF(M3561:N3561="-",0,M3561:N3561),IF(O3561="-",0,-O3561))/100</f>
        <v>785.28</v>
      </c>
      <c r="G3561" s="82">
        <f t="array" ref="G3561">SUM(IF(P3561="-",0,P3561),IF(R3561="-",0,R3561))/100</f>
        <v>77.8</v>
      </c>
      <c r="H3561" s="82">
        <f t="array" ref="H3561">SUM(IF(Q3561="-",0,Q3561))/100</f>
        <v>384.24</v>
      </c>
      <c r="I3561" s="76">
        <v>5954028</v>
      </c>
      <c r="J3561" s="76" t="s">
        <v>353</v>
      </c>
      <c r="K3561" s="77">
        <v>42004</v>
      </c>
      <c r="L3561" s="76">
        <v>477959</v>
      </c>
      <c r="M3561" s="76">
        <v>76640</v>
      </c>
      <c r="N3561" s="76">
        <v>2222</v>
      </c>
      <c r="O3561" s="76">
        <v>334</v>
      </c>
      <c r="P3561" s="76">
        <v>6568</v>
      </c>
      <c r="Q3561" s="76">
        <v>38424</v>
      </c>
      <c r="R3561" s="76">
        <v>1212</v>
      </c>
    </row>
    <row r="3562" spans="1:18">
      <c r="A3562" s="82">
        <f t="shared" si="275"/>
        <v>595402802013</v>
      </c>
      <c r="B3562" s="82" t="str">
        <f t="shared" si="276"/>
        <v>59540280</v>
      </c>
      <c r="C3562" s="82">
        <f t="shared" si="277"/>
        <v>2013</v>
      </c>
      <c r="D3562" s="82">
        <f t="shared" si="278"/>
        <v>4779.6400000000003</v>
      </c>
      <c r="E3562" s="82">
        <f t="shared" si="279"/>
        <v>1245.53</v>
      </c>
      <c r="F3562" s="82">
        <f t="array" ref="F3562">SUM(IF(M3562:N3562="-",0,M3562:N3562),IF(O3562="-",0,-O3562))/100</f>
        <v>784.22</v>
      </c>
      <c r="G3562" s="82">
        <f t="array" ref="G3562">SUM(IF(P3562="-",0,P3562),IF(R3562="-",0,R3562))/100</f>
        <v>77.41</v>
      </c>
      <c r="H3562" s="82">
        <f t="array" ref="H3562">SUM(IF(Q3562="-",0,Q3562))/100</f>
        <v>383.9</v>
      </c>
      <c r="I3562" s="76">
        <v>5954028</v>
      </c>
      <c r="J3562" s="76" t="s">
        <v>353</v>
      </c>
      <c r="K3562" s="77">
        <v>41639</v>
      </c>
      <c r="L3562" s="76">
        <v>477964</v>
      </c>
      <c r="M3562" s="76">
        <v>76534</v>
      </c>
      <c r="N3562" s="76">
        <v>2222</v>
      </c>
      <c r="O3562" s="76">
        <v>334</v>
      </c>
      <c r="P3562" s="76">
        <v>6529</v>
      </c>
      <c r="Q3562" s="76">
        <v>38390</v>
      </c>
      <c r="R3562" s="76">
        <v>1212</v>
      </c>
    </row>
    <row r="3563" spans="1:18">
      <c r="A3563" s="82">
        <f t="shared" si="275"/>
        <v>595402802012</v>
      </c>
      <c r="B3563" s="82" t="str">
        <f t="shared" si="276"/>
        <v>59540280</v>
      </c>
      <c r="C3563" s="82">
        <f t="shared" si="277"/>
        <v>2012</v>
      </c>
      <c r="D3563" s="82">
        <f t="shared" si="278"/>
        <v>4779.6499999999996</v>
      </c>
      <c r="E3563" s="82">
        <f t="shared" si="279"/>
        <v>1242.75</v>
      </c>
      <c r="F3563" s="82">
        <f t="array" ref="F3563">SUM(IF(M3563:N3563="-",0,M3563:N3563),IF(O3563="-",0,-O3563))/100</f>
        <v>783.15</v>
      </c>
      <c r="G3563" s="82">
        <f t="array" ref="G3563">SUM(IF(P3563="-",0,P3563),IF(R3563="-",0,R3563))/100</f>
        <v>74.52</v>
      </c>
      <c r="H3563" s="82">
        <f t="array" ref="H3563">SUM(IF(Q3563="-",0,Q3563))/100</f>
        <v>385.08</v>
      </c>
      <c r="I3563" s="76">
        <v>5954028</v>
      </c>
      <c r="J3563" s="76" t="s">
        <v>353</v>
      </c>
      <c r="K3563" s="77">
        <v>41274</v>
      </c>
      <c r="L3563" s="76">
        <v>477965</v>
      </c>
      <c r="M3563" s="76">
        <v>76427</v>
      </c>
      <c r="N3563" s="76">
        <v>2222</v>
      </c>
      <c r="O3563" s="76">
        <v>334</v>
      </c>
      <c r="P3563" s="76">
        <v>6239</v>
      </c>
      <c r="Q3563" s="76">
        <v>38508</v>
      </c>
      <c r="R3563" s="76">
        <v>1213</v>
      </c>
    </row>
    <row r="3564" spans="1:18">
      <c r="A3564" s="82">
        <f t="shared" si="275"/>
        <v>595402802011</v>
      </c>
      <c r="B3564" s="82" t="str">
        <f t="shared" si="276"/>
        <v>59540280</v>
      </c>
      <c r="C3564" s="82">
        <f t="shared" si="277"/>
        <v>2011</v>
      </c>
      <c r="D3564" s="82">
        <f t="shared" si="278"/>
        <v>4779.6499999999996</v>
      </c>
      <c r="E3564" s="82">
        <f t="shared" si="279"/>
        <v>1242.04</v>
      </c>
      <c r="F3564" s="82">
        <f t="array" ref="F3564">SUM(IF(M3564:N3564="-",0,M3564:N3564),IF(O3564="-",0,-O3564))/100</f>
        <v>783.1</v>
      </c>
      <c r="G3564" s="82">
        <f t="array" ref="G3564">SUM(IF(P3564="-",0,P3564),IF(R3564="-",0,R3564))/100</f>
        <v>73.84</v>
      </c>
      <c r="H3564" s="82">
        <f t="array" ref="H3564">SUM(IF(Q3564="-",0,Q3564))/100</f>
        <v>385.1</v>
      </c>
      <c r="I3564" s="76">
        <v>5954028</v>
      </c>
      <c r="J3564" s="76" t="s">
        <v>353</v>
      </c>
      <c r="K3564" s="77">
        <v>40908</v>
      </c>
      <c r="L3564" s="76">
        <v>477965</v>
      </c>
      <c r="M3564" s="76">
        <v>76422</v>
      </c>
      <c r="N3564" s="76">
        <v>2222</v>
      </c>
      <c r="O3564" s="76">
        <v>334</v>
      </c>
      <c r="P3564" s="76">
        <v>6171</v>
      </c>
      <c r="Q3564" s="76">
        <v>38510</v>
      </c>
      <c r="R3564" s="76">
        <v>1213</v>
      </c>
    </row>
    <row r="3565" spans="1:18">
      <c r="A3565" s="82">
        <f t="shared" si="275"/>
        <v>595402802010</v>
      </c>
      <c r="B3565" s="82" t="str">
        <f t="shared" si="276"/>
        <v>59540280</v>
      </c>
      <c r="C3565" s="82">
        <f t="shared" si="277"/>
        <v>2010</v>
      </c>
      <c r="D3565" s="82">
        <f t="shared" si="278"/>
        <v>4779.59</v>
      </c>
      <c r="E3565" s="82">
        <f t="shared" si="279"/>
        <v>1240.1099999999999</v>
      </c>
      <c r="F3565" s="82">
        <f t="array" ref="F3565">SUM(IF(M3565:N3565="-",0,M3565:N3565),IF(O3565="-",0,-O3565))/100</f>
        <v>780.77</v>
      </c>
      <c r="G3565" s="82">
        <f t="array" ref="G3565">SUM(IF(P3565="-",0,P3565),IF(R3565="-",0,R3565))/100</f>
        <v>74.81</v>
      </c>
      <c r="H3565" s="82">
        <f t="array" ref="H3565">SUM(IF(Q3565="-",0,Q3565))/100</f>
        <v>384.53</v>
      </c>
      <c r="I3565" s="76">
        <v>5954028</v>
      </c>
      <c r="J3565" s="76" t="s">
        <v>353</v>
      </c>
      <c r="K3565" s="77">
        <v>40543</v>
      </c>
      <c r="L3565" s="76">
        <v>477959</v>
      </c>
      <c r="M3565" s="76">
        <v>76183</v>
      </c>
      <c r="N3565" s="76">
        <v>2228</v>
      </c>
      <c r="O3565" s="76">
        <v>334</v>
      </c>
      <c r="P3565" s="76">
        <v>6268</v>
      </c>
      <c r="Q3565" s="76">
        <v>38453</v>
      </c>
      <c r="R3565" s="76">
        <v>1213</v>
      </c>
    </row>
    <row r="3566" spans="1:18">
      <c r="A3566" s="82">
        <f t="shared" si="275"/>
        <v>595402802009</v>
      </c>
      <c r="B3566" s="82" t="str">
        <f t="shared" si="276"/>
        <v>59540280</v>
      </c>
      <c r="C3566" s="82">
        <f t="shared" si="277"/>
        <v>2009</v>
      </c>
      <c r="D3566" s="82">
        <f t="shared" si="278"/>
        <v>4779.58</v>
      </c>
      <c r="E3566" s="82">
        <f t="shared" si="279"/>
        <v>1233.74</v>
      </c>
      <c r="F3566" s="82">
        <f t="array" ref="F3566">SUM(IF(M3566:N3566="-",0,M3566:N3566),IF(O3566="-",0,-O3566))/100</f>
        <v>775.5</v>
      </c>
      <c r="G3566" s="82">
        <f t="array" ref="G3566">SUM(IF(P3566="-",0,P3566),IF(R3566="-",0,R3566))/100</f>
        <v>74.040000000000006</v>
      </c>
      <c r="H3566" s="82">
        <f t="array" ref="H3566">SUM(IF(Q3566="-",0,Q3566))/100</f>
        <v>384.2</v>
      </c>
      <c r="I3566" s="76">
        <v>5954028</v>
      </c>
      <c r="J3566" s="76" t="s">
        <v>353</v>
      </c>
      <c r="K3566" s="77">
        <v>40178</v>
      </c>
      <c r="L3566" s="76">
        <v>477958</v>
      </c>
      <c r="M3566" s="76">
        <v>75677</v>
      </c>
      <c r="N3566" s="76">
        <v>2207</v>
      </c>
      <c r="O3566" s="76">
        <v>334</v>
      </c>
      <c r="P3566" s="76">
        <v>6191</v>
      </c>
      <c r="Q3566" s="76">
        <v>38420</v>
      </c>
      <c r="R3566" s="76">
        <v>1213</v>
      </c>
    </row>
    <row r="3567" spans="1:18">
      <c r="A3567" s="82">
        <f t="shared" si="275"/>
        <v>595402802008</v>
      </c>
      <c r="B3567" s="82" t="str">
        <f t="shared" si="276"/>
        <v>59540280</v>
      </c>
      <c r="C3567" s="82">
        <f t="shared" si="277"/>
        <v>2008</v>
      </c>
      <c r="D3567" s="82">
        <f t="shared" si="278"/>
        <v>4779.58</v>
      </c>
      <c r="E3567" s="82">
        <f t="shared" si="279"/>
        <v>1231.51</v>
      </c>
      <c r="F3567" s="82">
        <f t="array" ref="F3567">SUM(IF(M3567:N3567="-",0,M3567:N3567),IF(O3567="-",0,-O3567))/100</f>
        <v>773.75</v>
      </c>
      <c r="G3567" s="82">
        <f t="array" ref="G3567">SUM(IF(P3567="-",0,P3567),IF(R3567="-",0,R3567))/100</f>
        <v>73.709999999999994</v>
      </c>
      <c r="H3567" s="82">
        <f t="array" ref="H3567">SUM(IF(Q3567="-",0,Q3567))/100</f>
        <v>384.05</v>
      </c>
      <c r="I3567" s="76">
        <v>5954028</v>
      </c>
      <c r="J3567" s="76" t="s">
        <v>353</v>
      </c>
      <c r="K3567" s="77">
        <v>39813</v>
      </c>
      <c r="L3567" s="76">
        <v>477958</v>
      </c>
      <c r="M3567" s="76">
        <v>75502</v>
      </c>
      <c r="N3567" s="76">
        <v>2207</v>
      </c>
      <c r="O3567" s="76">
        <v>334</v>
      </c>
      <c r="P3567" s="76">
        <v>6158</v>
      </c>
      <c r="Q3567" s="76">
        <v>38405</v>
      </c>
      <c r="R3567" s="76">
        <v>1213</v>
      </c>
    </row>
    <row r="3568" spans="1:18">
      <c r="A3568" s="82">
        <f t="shared" si="275"/>
        <v>595402802007</v>
      </c>
      <c r="B3568" s="82" t="str">
        <f t="shared" si="276"/>
        <v>59540280</v>
      </c>
      <c r="C3568" s="82">
        <f t="shared" si="277"/>
        <v>2007</v>
      </c>
      <c r="D3568" s="82">
        <f t="shared" si="278"/>
        <v>4779.05</v>
      </c>
      <c r="E3568" s="82">
        <f t="shared" si="279"/>
        <v>1228.99</v>
      </c>
      <c r="F3568" s="82">
        <f t="array" ref="F3568">SUM(IF(M3568:N3568="-",0,M3568:N3568),IF(O3568="-",0,-O3568))/100</f>
        <v>771.09</v>
      </c>
      <c r="G3568" s="82">
        <f t="array" ref="G3568">SUM(IF(P3568="-",0,P3568),IF(R3568="-",0,R3568))/100</f>
        <v>73.94</v>
      </c>
      <c r="H3568" s="82">
        <f t="array" ref="H3568">SUM(IF(Q3568="-",0,Q3568))/100</f>
        <v>383.96</v>
      </c>
      <c r="I3568" s="76">
        <v>5954028</v>
      </c>
      <c r="J3568" s="76" t="s">
        <v>353</v>
      </c>
      <c r="K3568" s="77">
        <v>39447</v>
      </c>
      <c r="L3568" s="76">
        <v>477905</v>
      </c>
      <c r="M3568" s="76">
        <v>75236</v>
      </c>
      <c r="N3568" s="76">
        <v>2207</v>
      </c>
      <c r="O3568" s="76">
        <v>334</v>
      </c>
      <c r="P3568" s="76">
        <v>6181</v>
      </c>
      <c r="Q3568" s="76">
        <v>38396</v>
      </c>
      <c r="R3568" s="76">
        <v>1213</v>
      </c>
    </row>
    <row r="3569" spans="1:18">
      <c r="A3569" s="82">
        <f t="shared" si="275"/>
        <v>595402802006</v>
      </c>
      <c r="B3569" s="82" t="str">
        <f t="shared" si="276"/>
        <v>59540280</v>
      </c>
      <c r="C3569" s="82">
        <f t="shared" si="277"/>
        <v>2006</v>
      </c>
      <c r="D3569" s="82">
        <f t="shared" si="278"/>
        <v>4778.8</v>
      </c>
      <c r="E3569" s="82">
        <f t="shared" si="279"/>
        <v>1224.56</v>
      </c>
      <c r="F3569" s="82">
        <f t="array" ref="F3569">SUM(IF(M3569:N3569="-",0,M3569:N3569),IF(O3569="-",0,-O3569))/100</f>
        <v>767.27</v>
      </c>
      <c r="G3569" s="82">
        <f t="array" ref="G3569">SUM(IF(P3569="-",0,P3569),IF(R3569="-",0,R3569))/100</f>
        <v>73.69</v>
      </c>
      <c r="H3569" s="82">
        <f t="array" ref="H3569">SUM(IF(Q3569="-",0,Q3569))/100</f>
        <v>383.6</v>
      </c>
      <c r="I3569" s="76">
        <v>5954028</v>
      </c>
      <c r="J3569" s="76" t="s">
        <v>353</v>
      </c>
      <c r="K3569" s="77">
        <v>39082</v>
      </c>
      <c r="L3569" s="76">
        <v>477880</v>
      </c>
      <c r="M3569" s="76">
        <v>74858</v>
      </c>
      <c r="N3569" s="76">
        <v>2203</v>
      </c>
      <c r="O3569" s="76">
        <v>334</v>
      </c>
      <c r="P3569" s="76">
        <v>6156</v>
      </c>
      <c r="Q3569" s="76">
        <v>38360</v>
      </c>
      <c r="R3569" s="76">
        <v>1213</v>
      </c>
    </row>
    <row r="3570" spans="1:18">
      <c r="A3570" s="82">
        <f t="shared" si="275"/>
        <v>595403202015</v>
      </c>
      <c r="B3570" s="82" t="str">
        <f t="shared" si="276"/>
        <v>59540320</v>
      </c>
      <c r="C3570" s="82">
        <f t="shared" si="277"/>
        <v>2015</v>
      </c>
      <c r="D3570" s="82">
        <f t="shared" si="278"/>
        <v>3154.56</v>
      </c>
      <c r="E3570" s="82">
        <f t="shared" si="279"/>
        <v>1033.71</v>
      </c>
      <c r="F3570" s="82">
        <f t="array" ref="F3570">SUM(IF(M3570:N3570="-",0,M3570:N3570),IF(O3570="-",0,-O3570))/100</f>
        <v>712.2</v>
      </c>
      <c r="G3570" s="82">
        <f t="array" ref="G3570">SUM(IF(P3570="-",0,P3570),IF(R3570="-",0,R3570))/100</f>
        <v>66.61</v>
      </c>
      <c r="H3570" s="82">
        <f t="array" ref="H3570">SUM(IF(Q3570="-",0,Q3570))/100</f>
        <v>254.9</v>
      </c>
      <c r="I3570" s="76">
        <v>5954032</v>
      </c>
      <c r="J3570" s="76" t="s">
        <v>354</v>
      </c>
      <c r="K3570" s="77">
        <v>42369</v>
      </c>
      <c r="L3570" s="76">
        <v>315456</v>
      </c>
      <c r="M3570" s="76">
        <v>67237</v>
      </c>
      <c r="N3570" s="76">
        <v>4125</v>
      </c>
      <c r="O3570" s="76">
        <v>142</v>
      </c>
      <c r="P3570" s="76">
        <v>5495</v>
      </c>
      <c r="Q3570" s="76">
        <v>25490</v>
      </c>
      <c r="R3570" s="76">
        <v>1166</v>
      </c>
    </row>
    <row r="3571" spans="1:18">
      <c r="A3571" s="82">
        <f t="shared" si="275"/>
        <v>595403202014</v>
      </c>
      <c r="B3571" s="82" t="str">
        <f t="shared" si="276"/>
        <v>59540320</v>
      </c>
      <c r="C3571" s="82">
        <f t="shared" si="277"/>
        <v>2014</v>
      </c>
      <c r="D3571" s="82">
        <f t="shared" si="278"/>
        <v>3148.14</v>
      </c>
      <c r="E3571" s="82">
        <f t="shared" si="279"/>
        <v>1034.9899999999998</v>
      </c>
      <c r="F3571" s="82">
        <f t="array" ref="F3571">SUM(IF(M3571:N3571="-",0,M3571:N3571),IF(O3571="-",0,-O3571))/100</f>
        <v>711.55</v>
      </c>
      <c r="G3571" s="82">
        <f t="array" ref="G3571">SUM(IF(P3571="-",0,P3571),IF(R3571="-",0,R3571))/100</f>
        <v>66.42</v>
      </c>
      <c r="H3571" s="82">
        <f t="array" ref="H3571">SUM(IF(Q3571="-",0,Q3571))/100</f>
        <v>257.02</v>
      </c>
      <c r="I3571" s="76">
        <v>5954032</v>
      </c>
      <c r="J3571" s="76" t="s">
        <v>354</v>
      </c>
      <c r="K3571" s="77">
        <v>42004</v>
      </c>
      <c r="L3571" s="76">
        <v>314814</v>
      </c>
      <c r="M3571" s="76">
        <v>68087</v>
      </c>
      <c r="N3571" s="76">
        <v>3273</v>
      </c>
      <c r="O3571" s="76">
        <v>205</v>
      </c>
      <c r="P3571" s="76">
        <v>5480</v>
      </c>
      <c r="Q3571" s="76">
        <v>25702</v>
      </c>
      <c r="R3571" s="76">
        <v>1162</v>
      </c>
    </row>
    <row r="3572" spans="1:18">
      <c r="A3572" s="82">
        <f t="shared" si="275"/>
        <v>595403202013</v>
      </c>
      <c r="B3572" s="82" t="str">
        <f t="shared" si="276"/>
        <v>59540320</v>
      </c>
      <c r="C3572" s="82">
        <f t="shared" si="277"/>
        <v>2013</v>
      </c>
      <c r="D3572" s="82">
        <f t="shared" si="278"/>
        <v>3147.24</v>
      </c>
      <c r="E3572" s="82">
        <f t="shared" si="279"/>
        <v>1033.28</v>
      </c>
      <c r="F3572" s="82">
        <f t="array" ref="F3572">SUM(IF(M3572:N3572="-",0,M3572:N3572),IF(O3572="-",0,-O3572))/100</f>
        <v>713.72</v>
      </c>
      <c r="G3572" s="82">
        <f t="array" ref="G3572">SUM(IF(P3572="-",0,P3572),IF(R3572="-",0,R3572))/100</f>
        <v>61.97</v>
      </c>
      <c r="H3572" s="82">
        <f t="array" ref="H3572">SUM(IF(Q3572="-",0,Q3572))/100</f>
        <v>257.58999999999997</v>
      </c>
      <c r="I3572" s="76">
        <v>5954032</v>
      </c>
      <c r="J3572" s="76" t="s">
        <v>354</v>
      </c>
      <c r="K3572" s="77">
        <v>41639</v>
      </c>
      <c r="L3572" s="76">
        <v>314724</v>
      </c>
      <c r="M3572" s="76">
        <v>67940</v>
      </c>
      <c r="N3572" s="76">
        <v>3681</v>
      </c>
      <c r="O3572" s="76">
        <v>249</v>
      </c>
      <c r="P3572" s="76">
        <v>5032</v>
      </c>
      <c r="Q3572" s="76">
        <v>25759</v>
      </c>
      <c r="R3572" s="76">
        <v>1165</v>
      </c>
    </row>
    <row r="3573" spans="1:18">
      <c r="A3573" s="82">
        <f t="shared" si="275"/>
        <v>595403202012</v>
      </c>
      <c r="B3573" s="82" t="str">
        <f t="shared" si="276"/>
        <v>59540320</v>
      </c>
      <c r="C3573" s="82">
        <f t="shared" si="277"/>
        <v>2012</v>
      </c>
      <c r="D3573" s="82">
        <f t="shared" si="278"/>
        <v>3146.82</v>
      </c>
      <c r="E3573" s="82">
        <f t="shared" si="279"/>
        <v>1022.5600000000001</v>
      </c>
      <c r="F3573" s="82">
        <f t="array" ref="F3573">SUM(IF(M3573:N3573="-",0,M3573:N3573),IF(O3573="-",0,-O3573))/100</f>
        <v>710.33</v>
      </c>
      <c r="G3573" s="82">
        <f t="array" ref="G3573">SUM(IF(P3573="-",0,P3573),IF(R3573="-",0,R3573))/100</f>
        <v>54.25</v>
      </c>
      <c r="H3573" s="82">
        <f t="array" ref="H3573">SUM(IF(Q3573="-",0,Q3573))/100</f>
        <v>257.98</v>
      </c>
      <c r="I3573" s="76">
        <v>5954032</v>
      </c>
      <c r="J3573" s="76" t="s">
        <v>354</v>
      </c>
      <c r="K3573" s="77">
        <v>41274</v>
      </c>
      <c r="L3573" s="76">
        <v>314682</v>
      </c>
      <c r="M3573" s="76">
        <v>67580</v>
      </c>
      <c r="N3573" s="76">
        <v>3708</v>
      </c>
      <c r="O3573" s="76">
        <v>255</v>
      </c>
      <c r="P3573" s="76">
        <v>4261</v>
      </c>
      <c r="Q3573" s="76">
        <v>25798</v>
      </c>
      <c r="R3573" s="76">
        <v>1164</v>
      </c>
    </row>
    <row r="3574" spans="1:18">
      <c r="A3574" s="82">
        <f t="shared" si="275"/>
        <v>595403202011</v>
      </c>
      <c r="B3574" s="82" t="str">
        <f t="shared" si="276"/>
        <v>59540320</v>
      </c>
      <c r="C3574" s="82">
        <f t="shared" si="277"/>
        <v>2011</v>
      </c>
      <c r="D3574" s="82">
        <f t="shared" si="278"/>
        <v>3146.9</v>
      </c>
      <c r="E3574" s="82">
        <f t="shared" si="279"/>
        <v>1015.91</v>
      </c>
      <c r="F3574" s="82">
        <f t="array" ref="F3574">SUM(IF(M3574:N3574="-",0,M3574:N3574),IF(O3574="-",0,-O3574))/100</f>
        <v>704.75</v>
      </c>
      <c r="G3574" s="82">
        <f t="array" ref="G3574">SUM(IF(P3574="-",0,P3574),IF(R3574="-",0,R3574))/100</f>
        <v>52.66</v>
      </c>
      <c r="H3574" s="82">
        <f t="array" ref="H3574">SUM(IF(Q3574="-",0,Q3574))/100</f>
        <v>258.5</v>
      </c>
      <c r="I3574" s="76">
        <v>5954032</v>
      </c>
      <c r="J3574" s="76" t="s">
        <v>354</v>
      </c>
      <c r="K3574" s="77">
        <v>40908</v>
      </c>
      <c r="L3574" s="76">
        <v>314690</v>
      </c>
      <c r="M3574" s="76">
        <v>66974</v>
      </c>
      <c r="N3574" s="76">
        <v>3756</v>
      </c>
      <c r="O3574" s="76">
        <v>255</v>
      </c>
      <c r="P3574" s="76">
        <v>4101</v>
      </c>
      <c r="Q3574" s="76">
        <v>25850</v>
      </c>
      <c r="R3574" s="76">
        <v>1165</v>
      </c>
    </row>
    <row r="3575" spans="1:18">
      <c r="A3575" s="82">
        <f t="shared" si="275"/>
        <v>595403202010</v>
      </c>
      <c r="B3575" s="82" t="str">
        <f t="shared" si="276"/>
        <v>59540320</v>
      </c>
      <c r="C3575" s="82">
        <f t="shared" si="277"/>
        <v>2010</v>
      </c>
      <c r="D3575" s="82">
        <f t="shared" si="278"/>
        <v>3146.87</v>
      </c>
      <c r="E3575" s="82">
        <f t="shared" si="279"/>
        <v>997.78</v>
      </c>
      <c r="F3575" s="82">
        <f t="array" ref="F3575">SUM(IF(M3575:N3575="-",0,M3575:N3575),IF(O3575="-",0,-O3575))/100</f>
        <v>701.89</v>
      </c>
      <c r="G3575" s="82">
        <f t="array" ref="G3575">SUM(IF(P3575="-",0,P3575),IF(R3575="-",0,R3575))/100</f>
        <v>39.090000000000003</v>
      </c>
      <c r="H3575" s="82">
        <f t="array" ref="H3575">SUM(IF(Q3575="-",0,Q3575))/100</f>
        <v>256.8</v>
      </c>
      <c r="I3575" s="76">
        <v>5954032</v>
      </c>
      <c r="J3575" s="76" t="s">
        <v>354</v>
      </c>
      <c r="K3575" s="77">
        <v>40543</v>
      </c>
      <c r="L3575" s="76">
        <v>314687</v>
      </c>
      <c r="M3575" s="76">
        <v>67089</v>
      </c>
      <c r="N3575" s="76">
        <v>3355</v>
      </c>
      <c r="O3575" s="76">
        <v>255</v>
      </c>
      <c r="P3575" s="76">
        <v>2746</v>
      </c>
      <c r="Q3575" s="76">
        <v>25680</v>
      </c>
      <c r="R3575" s="76">
        <v>1163</v>
      </c>
    </row>
    <row r="3576" spans="1:18">
      <c r="A3576" s="82">
        <f t="shared" si="275"/>
        <v>595403202009</v>
      </c>
      <c r="B3576" s="82" t="str">
        <f t="shared" si="276"/>
        <v>59540320</v>
      </c>
      <c r="C3576" s="82">
        <f t="shared" si="277"/>
        <v>2009</v>
      </c>
      <c r="D3576" s="82">
        <f t="shared" si="278"/>
        <v>3147.43</v>
      </c>
      <c r="E3576" s="82">
        <f t="shared" si="279"/>
        <v>991</v>
      </c>
      <c r="F3576" s="82">
        <f t="array" ref="F3576">SUM(IF(M3576:N3576="-",0,M3576:N3576),IF(O3576="-",0,-O3576))/100</f>
        <v>699.62</v>
      </c>
      <c r="G3576" s="82">
        <f t="array" ref="G3576">SUM(IF(P3576="-",0,P3576),IF(R3576="-",0,R3576))/100</f>
        <v>36.19</v>
      </c>
      <c r="H3576" s="82">
        <f t="array" ref="H3576">SUM(IF(Q3576="-",0,Q3576))/100</f>
        <v>255.19</v>
      </c>
      <c r="I3576" s="76">
        <v>5954032</v>
      </c>
      <c r="J3576" s="76" t="s">
        <v>354</v>
      </c>
      <c r="K3576" s="77">
        <v>40178</v>
      </c>
      <c r="L3576" s="76">
        <v>314743</v>
      </c>
      <c r="M3576" s="76">
        <v>66860</v>
      </c>
      <c r="N3576" s="76">
        <v>3362</v>
      </c>
      <c r="O3576" s="76">
        <v>260</v>
      </c>
      <c r="P3576" s="76">
        <v>2858</v>
      </c>
      <c r="Q3576" s="76">
        <v>25519</v>
      </c>
      <c r="R3576" s="76">
        <v>761</v>
      </c>
    </row>
    <row r="3577" spans="1:18">
      <c r="A3577" s="82">
        <f t="shared" si="275"/>
        <v>595403202008</v>
      </c>
      <c r="B3577" s="82" t="str">
        <f t="shared" si="276"/>
        <v>59540320</v>
      </c>
      <c r="C3577" s="82">
        <f t="shared" si="277"/>
        <v>2008</v>
      </c>
      <c r="D3577" s="82">
        <f t="shared" si="278"/>
        <v>3147.53</v>
      </c>
      <c r="E3577" s="82">
        <f t="shared" si="279"/>
        <v>991.43000000000006</v>
      </c>
      <c r="F3577" s="82">
        <f t="array" ref="F3577">SUM(IF(M3577:N3577="-",0,M3577:N3577),IF(O3577="-",0,-O3577))/100</f>
        <v>699.25</v>
      </c>
      <c r="G3577" s="82">
        <f t="array" ref="G3577">SUM(IF(P3577="-",0,P3577),IF(R3577="-",0,R3577))/100</f>
        <v>36.19</v>
      </c>
      <c r="H3577" s="82">
        <f t="array" ref="H3577">SUM(IF(Q3577="-",0,Q3577))/100</f>
        <v>255.99</v>
      </c>
      <c r="I3577" s="76">
        <v>5954032</v>
      </c>
      <c r="J3577" s="76" t="s">
        <v>354</v>
      </c>
      <c r="K3577" s="77">
        <v>39813</v>
      </c>
      <c r="L3577" s="76">
        <v>314753</v>
      </c>
      <c r="M3577" s="76">
        <v>66912</v>
      </c>
      <c r="N3577" s="76">
        <v>3273</v>
      </c>
      <c r="O3577" s="76">
        <v>260</v>
      </c>
      <c r="P3577" s="76">
        <v>2858</v>
      </c>
      <c r="Q3577" s="76">
        <v>25599</v>
      </c>
      <c r="R3577" s="76">
        <v>761</v>
      </c>
    </row>
    <row r="3578" spans="1:18">
      <c r="A3578" s="82">
        <f t="shared" si="275"/>
        <v>595403202007</v>
      </c>
      <c r="B3578" s="82" t="str">
        <f t="shared" si="276"/>
        <v>59540320</v>
      </c>
      <c r="C3578" s="82">
        <f t="shared" si="277"/>
        <v>2007</v>
      </c>
      <c r="D3578" s="82">
        <f t="shared" si="278"/>
        <v>3147.43</v>
      </c>
      <c r="E3578" s="82">
        <f t="shared" si="279"/>
        <v>989.43999999999994</v>
      </c>
      <c r="F3578" s="82">
        <f t="array" ref="F3578">SUM(IF(M3578:N3578="-",0,M3578:N3578),IF(O3578="-",0,-O3578))/100</f>
        <v>695.81</v>
      </c>
      <c r="G3578" s="82">
        <f t="array" ref="G3578">SUM(IF(P3578="-",0,P3578),IF(R3578="-",0,R3578))/100</f>
        <v>36.28</v>
      </c>
      <c r="H3578" s="82">
        <f t="array" ref="H3578">SUM(IF(Q3578="-",0,Q3578))/100</f>
        <v>257.35000000000002</v>
      </c>
      <c r="I3578" s="76">
        <v>5954032</v>
      </c>
      <c r="J3578" s="76" t="s">
        <v>354</v>
      </c>
      <c r="K3578" s="77">
        <v>39447</v>
      </c>
      <c r="L3578" s="76">
        <v>314743</v>
      </c>
      <c r="M3578" s="76">
        <v>66701</v>
      </c>
      <c r="N3578" s="76">
        <v>3140</v>
      </c>
      <c r="O3578" s="76">
        <v>260</v>
      </c>
      <c r="P3578" s="76">
        <v>2867</v>
      </c>
      <c r="Q3578" s="76">
        <v>25735</v>
      </c>
      <c r="R3578" s="76">
        <v>761</v>
      </c>
    </row>
    <row r="3579" spans="1:18">
      <c r="A3579" s="82">
        <f t="shared" si="275"/>
        <v>595403202006</v>
      </c>
      <c r="B3579" s="82" t="str">
        <f t="shared" si="276"/>
        <v>59540320</v>
      </c>
      <c r="C3579" s="82">
        <f t="shared" si="277"/>
        <v>2006</v>
      </c>
      <c r="D3579" s="82">
        <f t="shared" si="278"/>
        <v>3147.34</v>
      </c>
      <c r="E3579" s="82">
        <f t="shared" si="279"/>
        <v>986.06999999999994</v>
      </c>
      <c r="F3579" s="82">
        <f t="array" ref="F3579">SUM(IF(M3579:N3579="-",0,M3579:N3579),IF(O3579="-",0,-O3579))/100</f>
        <v>693.5</v>
      </c>
      <c r="G3579" s="82">
        <f t="array" ref="G3579">SUM(IF(P3579="-",0,P3579),IF(R3579="-",0,R3579))/100</f>
        <v>35.53</v>
      </c>
      <c r="H3579" s="82">
        <f t="array" ref="H3579">SUM(IF(Q3579="-",0,Q3579))/100</f>
        <v>257.04000000000002</v>
      </c>
      <c r="I3579" s="76">
        <v>5954032</v>
      </c>
      <c r="J3579" s="76" t="s">
        <v>354</v>
      </c>
      <c r="K3579" s="77">
        <v>39082</v>
      </c>
      <c r="L3579" s="76">
        <v>314734</v>
      </c>
      <c r="M3579" s="76">
        <v>66470</v>
      </c>
      <c r="N3579" s="76">
        <v>3140</v>
      </c>
      <c r="O3579" s="76">
        <v>260</v>
      </c>
      <c r="P3579" s="76">
        <v>2792</v>
      </c>
      <c r="Q3579" s="76">
        <v>25704</v>
      </c>
      <c r="R3579" s="76">
        <v>761</v>
      </c>
    </row>
    <row r="3580" spans="1:18">
      <c r="A3580" s="82">
        <f t="shared" si="275"/>
        <v>595403602015</v>
      </c>
      <c r="B3580" s="82" t="str">
        <f t="shared" si="276"/>
        <v>59540360</v>
      </c>
      <c r="C3580" s="82">
        <f t="shared" si="277"/>
        <v>2015</v>
      </c>
      <c r="D3580" s="82">
        <f t="shared" si="278"/>
        <v>7240.42</v>
      </c>
      <c r="E3580" s="82">
        <f t="shared" si="279"/>
        <v>3153.6</v>
      </c>
      <c r="F3580" s="82">
        <f t="array" ref="F3580">SUM(IF(M3580:N3580="-",0,M3580:N3580),IF(O3580="-",0,-O3580))/100</f>
        <v>2115.3200000000002</v>
      </c>
      <c r="G3580" s="82">
        <f t="array" ref="G3580">SUM(IF(P3580="-",0,P3580),IF(R3580="-",0,R3580))/100</f>
        <v>337.72</v>
      </c>
      <c r="H3580" s="82">
        <f t="array" ref="H3580">SUM(IF(Q3580="-",0,Q3580))/100</f>
        <v>700.56</v>
      </c>
      <c r="I3580" s="76">
        <v>5954036</v>
      </c>
      <c r="J3580" s="76" t="s">
        <v>355</v>
      </c>
      <c r="K3580" s="77">
        <v>42369</v>
      </c>
      <c r="L3580" s="76">
        <v>724042</v>
      </c>
      <c r="M3580" s="76">
        <v>197216</v>
      </c>
      <c r="N3580" s="76">
        <v>15703</v>
      </c>
      <c r="O3580" s="76">
        <v>1387</v>
      </c>
      <c r="P3580" s="76">
        <v>27758</v>
      </c>
      <c r="Q3580" s="76">
        <v>70056</v>
      </c>
      <c r="R3580" s="76">
        <v>6014</v>
      </c>
    </row>
    <row r="3581" spans="1:18">
      <c r="A3581" s="82">
        <f t="shared" si="275"/>
        <v>595403602014</v>
      </c>
      <c r="B3581" s="82" t="str">
        <f t="shared" si="276"/>
        <v>59540360</v>
      </c>
      <c r="C3581" s="82">
        <f t="shared" si="277"/>
        <v>2014</v>
      </c>
      <c r="D3581" s="82">
        <f t="shared" si="278"/>
        <v>7237.11</v>
      </c>
      <c r="E3581" s="82">
        <f t="shared" si="279"/>
        <v>3149.3700000000003</v>
      </c>
      <c r="F3581" s="82">
        <f t="array" ref="F3581">SUM(IF(M3581:N3581="-",0,M3581:N3581),IF(O3581="-",0,-O3581))/100</f>
        <v>2114.92</v>
      </c>
      <c r="G3581" s="82">
        <f t="array" ref="G3581">SUM(IF(P3581="-",0,P3581),IF(R3581="-",0,R3581))/100</f>
        <v>336.8</v>
      </c>
      <c r="H3581" s="82">
        <f t="array" ref="H3581">SUM(IF(Q3581="-",0,Q3581))/100</f>
        <v>697.65</v>
      </c>
      <c r="I3581" s="76">
        <v>5954036</v>
      </c>
      <c r="J3581" s="76" t="s">
        <v>355</v>
      </c>
      <c r="K3581" s="77">
        <v>42004</v>
      </c>
      <c r="L3581" s="76">
        <v>723711</v>
      </c>
      <c r="M3581" s="76">
        <v>197806</v>
      </c>
      <c r="N3581" s="76">
        <v>15086</v>
      </c>
      <c r="O3581" s="76">
        <v>1400</v>
      </c>
      <c r="P3581" s="76">
        <v>27673</v>
      </c>
      <c r="Q3581" s="76">
        <v>69765</v>
      </c>
      <c r="R3581" s="76">
        <v>6007</v>
      </c>
    </row>
    <row r="3582" spans="1:18">
      <c r="A3582" s="82">
        <f t="shared" si="275"/>
        <v>595403602013</v>
      </c>
      <c r="B3582" s="82" t="str">
        <f t="shared" si="276"/>
        <v>59540360</v>
      </c>
      <c r="C3582" s="82">
        <f t="shared" si="277"/>
        <v>2013</v>
      </c>
      <c r="D3582" s="82">
        <f t="shared" si="278"/>
        <v>7237.16</v>
      </c>
      <c r="E3582" s="82">
        <f t="shared" si="279"/>
        <v>3142.29</v>
      </c>
      <c r="F3582" s="82">
        <f t="array" ref="F3582">SUM(IF(M3582:N3582="-",0,M3582:N3582),IF(O3582="-",0,-O3582))/100</f>
        <v>2107.69</v>
      </c>
      <c r="G3582" s="82">
        <f t="array" ref="G3582">SUM(IF(P3582="-",0,P3582),IF(R3582="-",0,R3582))/100</f>
        <v>336.7</v>
      </c>
      <c r="H3582" s="82">
        <f t="array" ref="H3582">SUM(IF(Q3582="-",0,Q3582))/100</f>
        <v>697.9</v>
      </c>
      <c r="I3582" s="76">
        <v>5954036</v>
      </c>
      <c r="J3582" s="76" t="s">
        <v>355</v>
      </c>
      <c r="K3582" s="77">
        <v>41639</v>
      </c>
      <c r="L3582" s="76">
        <v>723716</v>
      </c>
      <c r="M3582" s="76">
        <v>197183</v>
      </c>
      <c r="N3582" s="76">
        <v>14986</v>
      </c>
      <c r="O3582" s="76">
        <v>1400</v>
      </c>
      <c r="P3582" s="76">
        <v>27664</v>
      </c>
      <c r="Q3582" s="76">
        <v>69790</v>
      </c>
      <c r="R3582" s="76">
        <v>6006</v>
      </c>
    </row>
    <row r="3583" spans="1:18">
      <c r="A3583" s="82">
        <f t="shared" si="275"/>
        <v>595403602012</v>
      </c>
      <c r="B3583" s="82" t="str">
        <f t="shared" si="276"/>
        <v>59540360</v>
      </c>
      <c r="C3583" s="82">
        <f t="shared" si="277"/>
        <v>2012</v>
      </c>
      <c r="D3583" s="82">
        <f t="shared" si="278"/>
        <v>7237.23</v>
      </c>
      <c r="E3583" s="82">
        <f t="shared" si="279"/>
        <v>3136.76</v>
      </c>
      <c r="F3583" s="82">
        <f t="array" ref="F3583">SUM(IF(M3583:N3583="-",0,M3583:N3583),IF(O3583="-",0,-O3583))/100</f>
        <v>2104.73</v>
      </c>
      <c r="G3583" s="82">
        <f t="array" ref="G3583">SUM(IF(P3583="-",0,P3583),IF(R3583="-",0,R3583))/100</f>
        <v>335.67</v>
      </c>
      <c r="H3583" s="82">
        <f t="array" ref="H3583">SUM(IF(Q3583="-",0,Q3583))/100</f>
        <v>696.36</v>
      </c>
      <c r="I3583" s="76">
        <v>5954036</v>
      </c>
      <c r="J3583" s="76" t="s">
        <v>355</v>
      </c>
      <c r="K3583" s="77">
        <v>41274</v>
      </c>
      <c r="L3583" s="76">
        <v>723723</v>
      </c>
      <c r="M3583" s="76">
        <v>196837</v>
      </c>
      <c r="N3583" s="76">
        <v>15036</v>
      </c>
      <c r="O3583" s="76">
        <v>1400</v>
      </c>
      <c r="P3583" s="76">
        <v>27560</v>
      </c>
      <c r="Q3583" s="76">
        <v>69636</v>
      </c>
      <c r="R3583" s="76">
        <v>6007</v>
      </c>
    </row>
    <row r="3584" spans="1:18">
      <c r="A3584" s="82">
        <f t="shared" si="275"/>
        <v>595403602011</v>
      </c>
      <c r="B3584" s="82" t="str">
        <f t="shared" si="276"/>
        <v>59540360</v>
      </c>
      <c r="C3584" s="82">
        <f t="shared" si="277"/>
        <v>2011</v>
      </c>
      <c r="D3584" s="82">
        <f t="shared" si="278"/>
        <v>7237.23</v>
      </c>
      <c r="E3584" s="82">
        <f t="shared" si="279"/>
        <v>3133.92</v>
      </c>
      <c r="F3584" s="82">
        <f t="array" ref="F3584">SUM(IF(M3584:N3584="-",0,M3584:N3584),IF(O3584="-",0,-O3584))/100</f>
        <v>2102.31</v>
      </c>
      <c r="G3584" s="82">
        <f t="array" ref="G3584">SUM(IF(P3584="-",0,P3584),IF(R3584="-",0,R3584))/100</f>
        <v>334.59</v>
      </c>
      <c r="H3584" s="82">
        <f t="array" ref="H3584">SUM(IF(Q3584="-",0,Q3584))/100</f>
        <v>697.02</v>
      </c>
      <c r="I3584" s="76">
        <v>5954036</v>
      </c>
      <c r="J3584" s="76" t="s">
        <v>355</v>
      </c>
      <c r="K3584" s="77">
        <v>40908</v>
      </c>
      <c r="L3584" s="76">
        <v>723723</v>
      </c>
      <c r="M3584" s="76">
        <v>196595</v>
      </c>
      <c r="N3584" s="76">
        <v>15036</v>
      </c>
      <c r="O3584" s="76">
        <v>1400</v>
      </c>
      <c r="P3584" s="76">
        <v>27452</v>
      </c>
      <c r="Q3584" s="76">
        <v>69702</v>
      </c>
      <c r="R3584" s="76">
        <v>6007</v>
      </c>
    </row>
    <row r="3585" spans="1:18">
      <c r="A3585" s="82">
        <f t="shared" si="275"/>
        <v>595403602010</v>
      </c>
      <c r="B3585" s="82" t="str">
        <f t="shared" si="276"/>
        <v>59540360</v>
      </c>
      <c r="C3585" s="82">
        <f t="shared" si="277"/>
        <v>2010</v>
      </c>
      <c r="D3585" s="82">
        <f t="shared" si="278"/>
        <v>7237.22</v>
      </c>
      <c r="E3585" s="82">
        <f t="shared" si="279"/>
        <v>3122.7</v>
      </c>
      <c r="F3585" s="82">
        <f t="array" ref="F3585">SUM(IF(M3585:N3585="-",0,M3585:N3585),IF(O3585="-",0,-O3585))/100</f>
        <v>2112.9299999999998</v>
      </c>
      <c r="G3585" s="82">
        <f t="array" ref="G3585">SUM(IF(P3585="-",0,P3585),IF(R3585="-",0,R3585))/100</f>
        <v>322.62</v>
      </c>
      <c r="H3585" s="82">
        <f t="array" ref="H3585">SUM(IF(Q3585="-",0,Q3585))/100</f>
        <v>687.15</v>
      </c>
      <c r="I3585" s="76">
        <v>5954036</v>
      </c>
      <c r="J3585" s="76" t="s">
        <v>355</v>
      </c>
      <c r="K3585" s="77">
        <v>40543</v>
      </c>
      <c r="L3585" s="76">
        <v>723722</v>
      </c>
      <c r="M3585" s="76">
        <v>197651</v>
      </c>
      <c r="N3585" s="76">
        <v>15042</v>
      </c>
      <c r="O3585" s="76">
        <v>1400</v>
      </c>
      <c r="P3585" s="76">
        <v>26254</v>
      </c>
      <c r="Q3585" s="76">
        <v>68715</v>
      </c>
      <c r="R3585" s="76">
        <v>6008</v>
      </c>
    </row>
    <row r="3586" spans="1:18">
      <c r="A3586" s="82">
        <f t="shared" si="275"/>
        <v>595403602009</v>
      </c>
      <c r="B3586" s="82" t="str">
        <f t="shared" si="276"/>
        <v>59540360</v>
      </c>
      <c r="C3586" s="82">
        <f t="shared" si="277"/>
        <v>2009</v>
      </c>
      <c r="D3586" s="82">
        <f t="shared" si="278"/>
        <v>7237.28</v>
      </c>
      <c r="E3586" s="82">
        <f t="shared" si="279"/>
        <v>3126.24</v>
      </c>
      <c r="F3586" s="82">
        <f t="array" ref="F3586">SUM(IF(M3586:N3586="-",0,M3586:N3586),IF(O3586="-",0,-O3586))/100</f>
        <v>2114.12</v>
      </c>
      <c r="G3586" s="82">
        <f t="array" ref="G3586">SUM(IF(P3586="-",0,P3586),IF(R3586="-",0,R3586))/100</f>
        <v>323.62</v>
      </c>
      <c r="H3586" s="82">
        <f t="array" ref="H3586">SUM(IF(Q3586="-",0,Q3586))/100</f>
        <v>688.5</v>
      </c>
      <c r="I3586" s="76">
        <v>5954036</v>
      </c>
      <c r="J3586" s="76" t="s">
        <v>355</v>
      </c>
      <c r="K3586" s="77">
        <v>40178</v>
      </c>
      <c r="L3586" s="76">
        <v>723728</v>
      </c>
      <c r="M3586" s="76">
        <v>197751</v>
      </c>
      <c r="N3586" s="76">
        <v>15061</v>
      </c>
      <c r="O3586" s="76">
        <v>1400</v>
      </c>
      <c r="P3586" s="76">
        <v>26355</v>
      </c>
      <c r="Q3586" s="76">
        <v>68850</v>
      </c>
      <c r="R3586" s="76">
        <v>6007</v>
      </c>
    </row>
    <row r="3587" spans="1:18">
      <c r="A3587" s="82">
        <f t="shared" si="275"/>
        <v>595403602008</v>
      </c>
      <c r="B3587" s="82" t="str">
        <f t="shared" si="276"/>
        <v>59540360</v>
      </c>
      <c r="C3587" s="82">
        <f t="shared" si="277"/>
        <v>2008</v>
      </c>
      <c r="D3587" s="82">
        <f t="shared" si="278"/>
        <v>7237.23</v>
      </c>
      <c r="E3587" s="82">
        <f t="shared" si="279"/>
        <v>3120.58</v>
      </c>
      <c r="F3587" s="82">
        <f t="array" ref="F3587">SUM(IF(M3587:N3587="-",0,M3587:N3587),IF(O3587="-",0,-O3587))/100</f>
        <v>2107.1999999999998</v>
      </c>
      <c r="G3587" s="82">
        <f t="array" ref="G3587">SUM(IF(P3587="-",0,P3587),IF(R3587="-",0,R3587))/100</f>
        <v>325.26</v>
      </c>
      <c r="H3587" s="82">
        <f t="array" ref="H3587">SUM(IF(Q3587="-",0,Q3587))/100</f>
        <v>688.12</v>
      </c>
      <c r="I3587" s="76">
        <v>5954036</v>
      </c>
      <c r="J3587" s="76" t="s">
        <v>355</v>
      </c>
      <c r="K3587" s="77">
        <v>39813</v>
      </c>
      <c r="L3587" s="76">
        <v>723723</v>
      </c>
      <c r="M3587" s="76">
        <v>197028</v>
      </c>
      <c r="N3587" s="76">
        <v>15100</v>
      </c>
      <c r="O3587" s="76">
        <v>1408</v>
      </c>
      <c r="P3587" s="76">
        <v>26491</v>
      </c>
      <c r="Q3587" s="76">
        <v>68812</v>
      </c>
      <c r="R3587" s="76">
        <v>6035</v>
      </c>
    </row>
    <row r="3588" spans="1:18">
      <c r="A3588" s="82">
        <f t="shared" si="275"/>
        <v>595403602007</v>
      </c>
      <c r="B3588" s="82" t="str">
        <f t="shared" si="276"/>
        <v>59540360</v>
      </c>
      <c r="C3588" s="82">
        <f t="shared" si="277"/>
        <v>2007</v>
      </c>
      <c r="D3588" s="82">
        <f t="shared" si="278"/>
        <v>7237.25</v>
      </c>
      <c r="E3588" s="82">
        <f t="shared" si="279"/>
        <v>3119.6200000000003</v>
      </c>
      <c r="F3588" s="82">
        <f t="array" ref="F3588">SUM(IF(M3588:N3588="-",0,M3588:N3588),IF(O3588="-",0,-O3588))/100</f>
        <v>2105.3200000000002</v>
      </c>
      <c r="G3588" s="82">
        <f t="array" ref="G3588">SUM(IF(P3588="-",0,P3588),IF(R3588="-",0,R3588))/100</f>
        <v>326.36</v>
      </c>
      <c r="H3588" s="82">
        <f t="array" ref="H3588">SUM(IF(Q3588="-",0,Q3588))/100</f>
        <v>687.94</v>
      </c>
      <c r="I3588" s="76">
        <v>5954036</v>
      </c>
      <c r="J3588" s="76" t="s">
        <v>355</v>
      </c>
      <c r="K3588" s="77">
        <v>39447</v>
      </c>
      <c r="L3588" s="76">
        <v>723725</v>
      </c>
      <c r="M3588" s="76">
        <v>196844</v>
      </c>
      <c r="N3588" s="76">
        <v>15096</v>
      </c>
      <c r="O3588" s="76">
        <v>1408</v>
      </c>
      <c r="P3588" s="76">
        <v>26601</v>
      </c>
      <c r="Q3588" s="76">
        <v>68794</v>
      </c>
      <c r="R3588" s="76">
        <v>6035</v>
      </c>
    </row>
    <row r="3589" spans="1:18">
      <c r="A3589" s="82">
        <f t="shared" si="275"/>
        <v>595403602006</v>
      </c>
      <c r="B3589" s="82" t="str">
        <f t="shared" si="276"/>
        <v>59540360</v>
      </c>
      <c r="C3589" s="82">
        <f t="shared" si="277"/>
        <v>2006</v>
      </c>
      <c r="D3589" s="82">
        <f t="shared" si="278"/>
        <v>7237.24</v>
      </c>
      <c r="E3589" s="82">
        <f t="shared" si="279"/>
        <v>3112.4999999999995</v>
      </c>
      <c r="F3589" s="82">
        <f t="array" ref="F3589">SUM(IF(M3589:N3589="-",0,M3589:N3589),IF(O3589="-",0,-O3589))/100</f>
        <v>2098.9299999999998</v>
      </c>
      <c r="G3589" s="82">
        <f t="array" ref="G3589">SUM(IF(P3589="-",0,P3589),IF(R3589="-",0,R3589))/100</f>
        <v>325.76</v>
      </c>
      <c r="H3589" s="82">
        <f t="array" ref="H3589">SUM(IF(Q3589="-",0,Q3589))/100</f>
        <v>687.81</v>
      </c>
      <c r="I3589" s="76">
        <v>5954036</v>
      </c>
      <c r="J3589" s="76" t="s">
        <v>355</v>
      </c>
      <c r="K3589" s="77">
        <v>39082</v>
      </c>
      <c r="L3589" s="76">
        <v>723724</v>
      </c>
      <c r="M3589" s="76">
        <v>196135</v>
      </c>
      <c r="N3589" s="76">
        <v>15166</v>
      </c>
      <c r="O3589" s="76">
        <v>1408</v>
      </c>
      <c r="P3589" s="76">
        <v>26541</v>
      </c>
      <c r="Q3589" s="76">
        <v>68781</v>
      </c>
      <c r="R3589" s="76">
        <v>6035</v>
      </c>
    </row>
    <row r="3590" spans="1:18">
      <c r="A3590" s="82">
        <f t="shared" si="275"/>
        <v>595800002015</v>
      </c>
      <c r="B3590" s="82" t="str">
        <f t="shared" si="276"/>
        <v>59580000</v>
      </c>
      <c r="C3590" s="82">
        <f t="shared" si="277"/>
        <v>2015</v>
      </c>
      <c r="D3590" s="82">
        <f t="shared" si="278"/>
        <v>196016.84</v>
      </c>
      <c r="E3590" s="82">
        <f t="shared" si="279"/>
        <v>24025.919999999998</v>
      </c>
      <c r="F3590" s="82">
        <f t="array" ref="F3590">SUM(IF(M3590:N3590="-",0,M3590:N3590),IF(O3590="-",0,-O3590))/100</f>
        <v>10867.11</v>
      </c>
      <c r="G3590" s="82">
        <f t="array" ref="G3590">SUM(IF(P3590="-",0,P3590),IF(R3590="-",0,R3590))/100</f>
        <v>1501.76</v>
      </c>
      <c r="H3590" s="82">
        <f t="array" ref="H3590">SUM(IF(Q3590="-",0,Q3590))/100</f>
        <v>11657.05</v>
      </c>
      <c r="I3590" s="76">
        <v>5958</v>
      </c>
      <c r="J3590" s="76" t="s">
        <v>356</v>
      </c>
      <c r="K3590" s="77">
        <v>42369</v>
      </c>
      <c r="L3590" s="76">
        <v>19601684</v>
      </c>
      <c r="M3590" s="76">
        <v>1031191</v>
      </c>
      <c r="N3590" s="76">
        <v>127719</v>
      </c>
      <c r="O3590" s="76">
        <v>72199</v>
      </c>
      <c r="P3590" s="76">
        <v>136496</v>
      </c>
      <c r="Q3590" s="76">
        <v>1165705</v>
      </c>
      <c r="R3590" s="76">
        <v>13680</v>
      </c>
    </row>
    <row r="3591" spans="1:18">
      <c r="A3591" s="82">
        <f t="shared" si="275"/>
        <v>595800002014</v>
      </c>
      <c r="B3591" s="82" t="str">
        <f t="shared" si="276"/>
        <v>59580000</v>
      </c>
      <c r="C3591" s="82">
        <f t="shared" si="277"/>
        <v>2014</v>
      </c>
      <c r="D3591" s="82">
        <f t="shared" si="278"/>
        <v>196016.82</v>
      </c>
      <c r="E3591" s="82">
        <f t="shared" si="279"/>
        <v>23789.66</v>
      </c>
      <c r="F3591" s="82">
        <f t="array" ref="F3591">SUM(IF(M3591:N3591="-",0,M3591:N3591),IF(O3591="-",0,-O3591))/100</f>
        <v>10840.23</v>
      </c>
      <c r="G3591" s="82">
        <f t="array" ref="G3591">SUM(IF(P3591="-",0,P3591),IF(R3591="-",0,R3591))/100</f>
        <v>1425.29</v>
      </c>
      <c r="H3591" s="82">
        <f t="array" ref="H3591">SUM(IF(Q3591="-",0,Q3591))/100</f>
        <v>11524.14</v>
      </c>
      <c r="I3591" s="76">
        <v>5958</v>
      </c>
      <c r="J3591" s="76" t="s">
        <v>356</v>
      </c>
      <c r="K3591" s="77">
        <v>42004</v>
      </c>
      <c r="L3591" s="76">
        <v>19601682</v>
      </c>
      <c r="M3591" s="76">
        <v>1028073</v>
      </c>
      <c r="N3591" s="76">
        <v>128216</v>
      </c>
      <c r="O3591" s="76">
        <v>72266</v>
      </c>
      <c r="P3591" s="76">
        <v>128819</v>
      </c>
      <c r="Q3591" s="76">
        <v>1152414</v>
      </c>
      <c r="R3591" s="76">
        <v>13710</v>
      </c>
    </row>
    <row r="3592" spans="1:18">
      <c r="A3592" s="82">
        <f t="shared" si="275"/>
        <v>595800002013</v>
      </c>
      <c r="B3592" s="82" t="str">
        <f t="shared" si="276"/>
        <v>59580000</v>
      </c>
      <c r="C3592" s="82">
        <f t="shared" si="277"/>
        <v>2013</v>
      </c>
      <c r="D3592" s="82">
        <f t="shared" si="278"/>
        <v>196016.87</v>
      </c>
      <c r="E3592" s="82">
        <f t="shared" si="279"/>
        <v>23595.56</v>
      </c>
      <c r="F3592" s="82">
        <f t="array" ref="F3592">SUM(IF(M3592:N3592="-",0,M3592:N3592),IF(O3592="-",0,-O3592))/100</f>
        <v>10801.5</v>
      </c>
      <c r="G3592" s="82">
        <f t="array" ref="G3592">SUM(IF(P3592="-",0,P3592),IF(R3592="-",0,R3592))/100</f>
        <v>1388.38</v>
      </c>
      <c r="H3592" s="82">
        <f t="array" ref="H3592">SUM(IF(Q3592="-",0,Q3592))/100</f>
        <v>11405.68</v>
      </c>
      <c r="I3592" s="76">
        <v>5958</v>
      </c>
      <c r="J3592" s="76" t="s">
        <v>356</v>
      </c>
      <c r="K3592" s="77">
        <v>41639</v>
      </c>
      <c r="L3592" s="76">
        <v>19601687</v>
      </c>
      <c r="M3592" s="76">
        <v>1022573</v>
      </c>
      <c r="N3592" s="76">
        <v>123272</v>
      </c>
      <c r="O3592" s="76">
        <v>65695</v>
      </c>
      <c r="P3592" s="76">
        <v>126242</v>
      </c>
      <c r="Q3592" s="76">
        <v>1140568</v>
      </c>
      <c r="R3592" s="76">
        <v>12596</v>
      </c>
    </row>
    <row r="3593" spans="1:18">
      <c r="A3593" s="82">
        <f t="shared" si="275"/>
        <v>595800002012</v>
      </c>
      <c r="B3593" s="82" t="str">
        <f t="shared" si="276"/>
        <v>59580000</v>
      </c>
      <c r="C3593" s="82">
        <f t="shared" si="277"/>
        <v>2012</v>
      </c>
      <c r="D3593" s="82">
        <f t="shared" si="278"/>
        <v>196016.8</v>
      </c>
      <c r="E3593" s="82">
        <f t="shared" si="279"/>
        <v>23412.239999999998</v>
      </c>
      <c r="F3593" s="82">
        <f t="array" ref="F3593">SUM(IF(M3593:N3593="-",0,M3593:N3593),IF(O3593="-",0,-O3593))/100</f>
        <v>10794.65</v>
      </c>
      <c r="G3593" s="82">
        <f t="array" ref="G3593">SUM(IF(P3593="-",0,P3593),IF(R3593="-",0,R3593))/100</f>
        <v>1334.73</v>
      </c>
      <c r="H3593" s="82">
        <f t="array" ref="H3593">SUM(IF(Q3593="-",0,Q3593))/100</f>
        <v>11282.86</v>
      </c>
      <c r="I3593" s="76">
        <v>5958</v>
      </c>
      <c r="J3593" s="76" t="s">
        <v>356</v>
      </c>
      <c r="K3593" s="77">
        <v>41274</v>
      </c>
      <c r="L3593" s="76">
        <v>19601680</v>
      </c>
      <c r="M3593" s="76">
        <v>1020545</v>
      </c>
      <c r="N3593" s="76">
        <v>122078</v>
      </c>
      <c r="O3593" s="76">
        <v>63158</v>
      </c>
      <c r="P3593" s="76">
        <v>120953</v>
      </c>
      <c r="Q3593" s="76">
        <v>1128286</v>
      </c>
      <c r="R3593" s="76">
        <v>12520</v>
      </c>
    </row>
    <row r="3594" spans="1:18">
      <c r="A3594" s="82">
        <f t="shared" si="275"/>
        <v>595800002011</v>
      </c>
      <c r="B3594" s="82" t="str">
        <f t="shared" si="276"/>
        <v>59580000</v>
      </c>
      <c r="C3594" s="82">
        <f t="shared" si="277"/>
        <v>2011</v>
      </c>
      <c r="D3594" s="82">
        <f t="shared" si="278"/>
        <v>196016.65</v>
      </c>
      <c r="E3594" s="82">
        <f t="shared" si="279"/>
        <v>23225.199999999997</v>
      </c>
      <c r="F3594" s="82">
        <f t="array" ref="F3594">SUM(IF(M3594:N3594="-",0,M3594:N3594),IF(O3594="-",0,-O3594))/100</f>
        <v>10733.5</v>
      </c>
      <c r="G3594" s="82">
        <f t="array" ref="G3594">SUM(IF(P3594="-",0,P3594),IF(R3594="-",0,R3594))/100</f>
        <v>1296.8900000000001</v>
      </c>
      <c r="H3594" s="82">
        <f t="array" ref="H3594">SUM(IF(Q3594="-",0,Q3594))/100</f>
        <v>11194.81</v>
      </c>
      <c r="I3594" s="76">
        <v>5958</v>
      </c>
      <c r="J3594" s="76" t="s">
        <v>356</v>
      </c>
      <c r="K3594" s="77">
        <v>40908</v>
      </c>
      <c r="L3594" s="76">
        <v>19601665</v>
      </c>
      <c r="M3594" s="76">
        <v>1013305</v>
      </c>
      <c r="N3594" s="76">
        <v>121288</v>
      </c>
      <c r="O3594" s="76">
        <v>61243</v>
      </c>
      <c r="P3594" s="76">
        <v>117073</v>
      </c>
      <c r="Q3594" s="76">
        <v>1119481</v>
      </c>
      <c r="R3594" s="76">
        <v>12616</v>
      </c>
    </row>
    <row r="3595" spans="1:18">
      <c r="A3595" s="82">
        <f t="shared" ref="A3595:A3658" si="280">(B3595&amp;C3595)+0</f>
        <v>595800002010</v>
      </c>
      <c r="B3595" s="82" t="str">
        <f t="shared" ref="B3595:B3658" si="281">LEFT(I3595&amp;"00000000",8)</f>
        <v>59580000</v>
      </c>
      <c r="C3595" s="82">
        <f t="shared" ref="C3595:C3658" si="282">YEAR(K3595)</f>
        <v>2010</v>
      </c>
      <c r="D3595" s="82">
        <f t="shared" ref="D3595:D3658" si="283">IF(L3595="-",0,L3595/100)</f>
        <v>196016.72</v>
      </c>
      <c r="E3595" s="82">
        <f t="shared" ref="E3595:E3658" si="284">SUM(F3595:H3595)</f>
        <v>23065.17</v>
      </c>
      <c r="F3595" s="82">
        <f t="array" ref="F3595">SUM(IF(M3595:N3595="-",0,M3595:N3595),IF(O3595="-",0,-O3595))/100</f>
        <v>10586.98</v>
      </c>
      <c r="G3595" s="82">
        <f t="array" ref="G3595">SUM(IF(P3595="-",0,P3595),IF(R3595="-",0,R3595))/100</f>
        <v>1365.99</v>
      </c>
      <c r="H3595" s="82">
        <f t="array" ref="H3595">SUM(IF(Q3595="-",0,Q3595))/100</f>
        <v>11112.2</v>
      </c>
      <c r="I3595" s="76">
        <v>5958</v>
      </c>
      <c r="J3595" s="76" t="s">
        <v>356</v>
      </c>
      <c r="K3595" s="77">
        <v>40543</v>
      </c>
      <c r="L3595" s="76">
        <v>19601672</v>
      </c>
      <c r="M3595" s="76">
        <v>999376</v>
      </c>
      <c r="N3595" s="76">
        <v>122700</v>
      </c>
      <c r="O3595" s="76">
        <v>63378</v>
      </c>
      <c r="P3595" s="76">
        <v>123985</v>
      </c>
      <c r="Q3595" s="76">
        <v>1111220</v>
      </c>
      <c r="R3595" s="76">
        <v>12614</v>
      </c>
    </row>
    <row r="3596" spans="1:18">
      <c r="A3596" s="82">
        <f t="shared" si="280"/>
        <v>595800002009</v>
      </c>
      <c r="B3596" s="82" t="str">
        <f t="shared" si="281"/>
        <v>59580000</v>
      </c>
      <c r="C3596" s="82">
        <f t="shared" si="282"/>
        <v>2009</v>
      </c>
      <c r="D3596" s="82">
        <f t="shared" si="283"/>
        <v>195878.39999999999</v>
      </c>
      <c r="E3596" s="82">
        <f t="shared" si="284"/>
        <v>22881.88</v>
      </c>
      <c r="F3596" s="82">
        <f t="array" ref="F3596">SUM(IF(M3596:N3596="-",0,M3596:N3596),IF(O3596="-",0,-O3596))/100</f>
        <v>10515.75</v>
      </c>
      <c r="G3596" s="82">
        <f t="array" ref="G3596">SUM(IF(P3596="-",0,P3596),IF(R3596="-",0,R3596))/100</f>
        <v>1333.18</v>
      </c>
      <c r="H3596" s="82">
        <f t="array" ref="H3596">SUM(IF(Q3596="-",0,Q3596))/100</f>
        <v>11032.95</v>
      </c>
      <c r="I3596" s="76">
        <v>5958</v>
      </c>
      <c r="J3596" s="76" t="s">
        <v>356</v>
      </c>
      <c r="K3596" s="77">
        <v>40178</v>
      </c>
      <c r="L3596" s="76">
        <v>19587840</v>
      </c>
      <c r="M3596" s="76">
        <v>1003387</v>
      </c>
      <c r="N3596" s="76">
        <v>108601</v>
      </c>
      <c r="O3596" s="76">
        <v>60413</v>
      </c>
      <c r="P3596" s="76">
        <v>120858</v>
      </c>
      <c r="Q3596" s="76">
        <v>1103295</v>
      </c>
      <c r="R3596" s="76">
        <v>12460</v>
      </c>
    </row>
    <row r="3597" spans="1:18">
      <c r="A3597" s="82">
        <f t="shared" si="280"/>
        <v>595800002008</v>
      </c>
      <c r="B3597" s="82" t="str">
        <f t="shared" si="281"/>
        <v>59580000</v>
      </c>
      <c r="C3597" s="82">
        <f t="shared" si="282"/>
        <v>2008</v>
      </c>
      <c r="D3597" s="82">
        <f t="shared" si="283"/>
        <v>195891.51</v>
      </c>
      <c r="E3597" s="82">
        <f t="shared" si="284"/>
        <v>22563.059999999998</v>
      </c>
      <c r="F3597" s="82">
        <f t="array" ref="F3597">SUM(IF(M3597:N3597="-",0,M3597:N3597),IF(O3597="-",0,-O3597))/100</f>
        <v>10476.74</v>
      </c>
      <c r="G3597" s="82">
        <f t="array" ref="G3597">SUM(IF(P3597="-",0,P3597),IF(R3597="-",0,R3597))/100</f>
        <v>1246.79</v>
      </c>
      <c r="H3597" s="82">
        <f t="array" ref="H3597">SUM(IF(Q3597="-",0,Q3597))/100</f>
        <v>10839.53</v>
      </c>
      <c r="I3597" s="76">
        <v>5958</v>
      </c>
      <c r="J3597" s="76" t="s">
        <v>356</v>
      </c>
      <c r="K3597" s="77">
        <v>39813</v>
      </c>
      <c r="L3597" s="76">
        <v>19589151</v>
      </c>
      <c r="M3597" s="76">
        <v>1000751</v>
      </c>
      <c r="N3597" s="76">
        <v>107310</v>
      </c>
      <c r="O3597" s="76">
        <v>60387</v>
      </c>
      <c r="P3597" s="76">
        <v>112400</v>
      </c>
      <c r="Q3597" s="76">
        <v>1083953</v>
      </c>
      <c r="R3597" s="76">
        <v>12279</v>
      </c>
    </row>
    <row r="3598" spans="1:18">
      <c r="A3598" s="82">
        <f t="shared" si="280"/>
        <v>595800002007</v>
      </c>
      <c r="B3598" s="82" t="str">
        <f t="shared" si="281"/>
        <v>59580000</v>
      </c>
      <c r="C3598" s="82">
        <f t="shared" si="282"/>
        <v>2007</v>
      </c>
      <c r="D3598" s="82">
        <f t="shared" si="283"/>
        <v>195897.15</v>
      </c>
      <c r="E3598" s="82">
        <f t="shared" si="284"/>
        <v>22320.98</v>
      </c>
      <c r="F3598" s="82">
        <f t="array" ref="F3598">SUM(IF(M3598:N3598="-",0,M3598:N3598),IF(O3598="-",0,-O3598))/100</f>
        <v>10403.549999999999</v>
      </c>
      <c r="G3598" s="82">
        <f t="array" ref="G3598">SUM(IF(P3598="-",0,P3598),IF(R3598="-",0,R3598))/100</f>
        <v>1183.49</v>
      </c>
      <c r="H3598" s="82">
        <f t="array" ref="H3598">SUM(IF(Q3598="-",0,Q3598))/100</f>
        <v>10733.94</v>
      </c>
      <c r="I3598" s="76">
        <v>5958</v>
      </c>
      <c r="J3598" s="76" t="s">
        <v>356</v>
      </c>
      <c r="K3598" s="77">
        <v>39447</v>
      </c>
      <c r="L3598" s="76">
        <v>19589715</v>
      </c>
      <c r="M3598" s="76">
        <v>997515</v>
      </c>
      <c r="N3598" s="76">
        <v>101806</v>
      </c>
      <c r="O3598" s="76">
        <v>58966</v>
      </c>
      <c r="P3598" s="76">
        <v>106408</v>
      </c>
      <c r="Q3598" s="76">
        <v>1073394</v>
      </c>
      <c r="R3598" s="76">
        <v>11941</v>
      </c>
    </row>
    <row r="3599" spans="1:18">
      <c r="A3599" s="82">
        <f t="shared" si="280"/>
        <v>595800002006</v>
      </c>
      <c r="B3599" s="82" t="str">
        <f t="shared" si="281"/>
        <v>59580000</v>
      </c>
      <c r="C3599" s="82">
        <f t="shared" si="282"/>
        <v>2006</v>
      </c>
      <c r="D3599" s="82">
        <f t="shared" si="283"/>
        <v>195893.65</v>
      </c>
      <c r="E3599" s="82">
        <f t="shared" si="284"/>
        <v>22131.9</v>
      </c>
      <c r="F3599" s="82">
        <f t="array" ref="F3599">SUM(IF(M3599:N3599="-",0,M3599:N3599),IF(O3599="-",0,-O3599))/100</f>
        <v>10328.27</v>
      </c>
      <c r="G3599" s="82">
        <f t="array" ref="G3599">SUM(IF(P3599="-",0,P3599),IF(R3599="-",0,R3599))/100</f>
        <v>1132.55</v>
      </c>
      <c r="H3599" s="82">
        <f t="array" ref="H3599">SUM(IF(Q3599="-",0,Q3599))/100</f>
        <v>10671.08</v>
      </c>
      <c r="I3599" s="76">
        <v>5958</v>
      </c>
      <c r="J3599" s="76" t="s">
        <v>356</v>
      </c>
      <c r="K3599" s="77">
        <v>39082</v>
      </c>
      <c r="L3599" s="76">
        <v>19589365</v>
      </c>
      <c r="M3599" s="76">
        <v>991225</v>
      </c>
      <c r="N3599" s="76">
        <v>96700</v>
      </c>
      <c r="O3599" s="76">
        <v>55098</v>
      </c>
      <c r="P3599" s="76">
        <v>101271</v>
      </c>
      <c r="Q3599" s="76">
        <v>1067108</v>
      </c>
      <c r="R3599" s="76">
        <v>11984</v>
      </c>
    </row>
    <row r="3600" spans="1:18">
      <c r="A3600" s="82">
        <f t="shared" si="280"/>
        <v>595800402015</v>
      </c>
      <c r="B3600" s="82" t="str">
        <f t="shared" si="281"/>
        <v>59580040</v>
      </c>
      <c r="C3600" s="82">
        <f t="shared" si="282"/>
        <v>2015</v>
      </c>
      <c r="D3600" s="82">
        <f t="shared" si="283"/>
        <v>19371.96</v>
      </c>
      <c r="E3600" s="82">
        <f t="shared" si="284"/>
        <v>3848.4800000000005</v>
      </c>
      <c r="F3600" s="82">
        <f t="array" ref="F3600">SUM(IF(M3600:N3600="-",0,M3600:N3600),IF(O3600="-",0,-O3600))/100</f>
        <v>2167.65</v>
      </c>
      <c r="G3600" s="82">
        <f t="array" ref="G3600">SUM(IF(P3600="-",0,P3600),IF(R3600="-",0,R3600))/100</f>
        <v>353.24</v>
      </c>
      <c r="H3600" s="82">
        <f t="array" ref="H3600">SUM(IF(Q3600="-",0,Q3600))/100</f>
        <v>1327.59</v>
      </c>
      <c r="I3600" s="76">
        <v>5958004</v>
      </c>
      <c r="J3600" s="76" t="s">
        <v>357</v>
      </c>
      <c r="K3600" s="77">
        <v>42369</v>
      </c>
      <c r="L3600" s="76">
        <v>1937196</v>
      </c>
      <c r="M3600" s="76">
        <v>207562</v>
      </c>
      <c r="N3600" s="76">
        <v>22991</v>
      </c>
      <c r="O3600" s="76">
        <v>13788</v>
      </c>
      <c r="P3600" s="76">
        <v>30823</v>
      </c>
      <c r="Q3600" s="76">
        <v>132759</v>
      </c>
      <c r="R3600" s="76">
        <v>4501</v>
      </c>
    </row>
    <row r="3601" spans="1:18">
      <c r="A3601" s="82">
        <f t="shared" si="280"/>
        <v>595800402014</v>
      </c>
      <c r="B3601" s="82" t="str">
        <f t="shared" si="281"/>
        <v>59580040</v>
      </c>
      <c r="C3601" s="82">
        <f t="shared" si="282"/>
        <v>2014</v>
      </c>
      <c r="D3601" s="82">
        <f t="shared" si="283"/>
        <v>19371.96</v>
      </c>
      <c r="E3601" s="82">
        <f t="shared" si="284"/>
        <v>3834.5</v>
      </c>
      <c r="F3601" s="82">
        <f t="array" ref="F3601">SUM(IF(M3601:N3601="-",0,M3601:N3601),IF(O3601="-",0,-O3601))/100</f>
        <v>2165.0700000000002</v>
      </c>
      <c r="G3601" s="82">
        <f t="array" ref="G3601">SUM(IF(P3601="-",0,P3601),IF(R3601="-",0,R3601))/100</f>
        <v>353.76</v>
      </c>
      <c r="H3601" s="82">
        <f t="array" ref="H3601">SUM(IF(Q3601="-",0,Q3601))/100</f>
        <v>1315.67</v>
      </c>
      <c r="I3601" s="76">
        <v>5958004</v>
      </c>
      <c r="J3601" s="76" t="s">
        <v>357</v>
      </c>
      <c r="K3601" s="77">
        <v>42004</v>
      </c>
      <c r="L3601" s="76">
        <v>1937196</v>
      </c>
      <c r="M3601" s="76">
        <v>207313</v>
      </c>
      <c r="N3601" s="76">
        <v>22981</v>
      </c>
      <c r="O3601" s="76">
        <v>13787</v>
      </c>
      <c r="P3601" s="76">
        <v>30875</v>
      </c>
      <c r="Q3601" s="76">
        <v>131567</v>
      </c>
      <c r="R3601" s="76">
        <v>4501</v>
      </c>
    </row>
    <row r="3602" spans="1:18">
      <c r="A3602" s="82">
        <f t="shared" si="280"/>
        <v>595800402013</v>
      </c>
      <c r="B3602" s="82" t="str">
        <f t="shared" si="281"/>
        <v>59580040</v>
      </c>
      <c r="C3602" s="82">
        <f t="shared" si="282"/>
        <v>2013</v>
      </c>
      <c r="D3602" s="82">
        <f t="shared" si="283"/>
        <v>19371.97</v>
      </c>
      <c r="E3602" s="82">
        <f t="shared" si="284"/>
        <v>3761.08</v>
      </c>
      <c r="F3602" s="82">
        <f t="array" ref="F3602">SUM(IF(M3602:N3602="-",0,M3602:N3602),IF(O3602="-",0,-O3602))/100</f>
        <v>2170.4499999999998</v>
      </c>
      <c r="G3602" s="82">
        <f t="array" ref="G3602">SUM(IF(P3602="-",0,P3602),IF(R3602="-",0,R3602))/100</f>
        <v>317.74</v>
      </c>
      <c r="H3602" s="82">
        <f t="array" ref="H3602">SUM(IF(Q3602="-",0,Q3602))/100</f>
        <v>1272.8900000000001</v>
      </c>
      <c r="I3602" s="76">
        <v>5958004</v>
      </c>
      <c r="J3602" s="76" t="s">
        <v>357</v>
      </c>
      <c r="K3602" s="77">
        <v>41639</v>
      </c>
      <c r="L3602" s="76">
        <v>1937197</v>
      </c>
      <c r="M3602" s="76">
        <v>208713</v>
      </c>
      <c r="N3602" s="76">
        <v>22084</v>
      </c>
      <c r="O3602" s="76">
        <v>13752</v>
      </c>
      <c r="P3602" s="76">
        <v>28315</v>
      </c>
      <c r="Q3602" s="76">
        <v>127289</v>
      </c>
      <c r="R3602" s="76">
        <v>3459</v>
      </c>
    </row>
    <row r="3603" spans="1:18">
      <c r="A3603" s="82">
        <f t="shared" si="280"/>
        <v>595800402012</v>
      </c>
      <c r="B3603" s="82" t="str">
        <f t="shared" si="281"/>
        <v>59580040</v>
      </c>
      <c r="C3603" s="82">
        <f t="shared" si="282"/>
        <v>2012</v>
      </c>
      <c r="D3603" s="82">
        <f t="shared" si="283"/>
        <v>19372.04</v>
      </c>
      <c r="E3603" s="82">
        <f t="shared" si="284"/>
        <v>3715.2300000000005</v>
      </c>
      <c r="F3603" s="82">
        <f t="array" ref="F3603">SUM(IF(M3603:N3603="-",0,M3603:N3603),IF(O3603="-",0,-O3603))/100</f>
        <v>2209.21</v>
      </c>
      <c r="G3603" s="82">
        <f t="array" ref="G3603">SUM(IF(P3603="-",0,P3603),IF(R3603="-",0,R3603))/100</f>
        <v>285.47000000000003</v>
      </c>
      <c r="H3603" s="82">
        <f t="array" ref="H3603">SUM(IF(Q3603="-",0,Q3603))/100</f>
        <v>1220.55</v>
      </c>
      <c r="I3603" s="76">
        <v>5958004</v>
      </c>
      <c r="J3603" s="76" t="s">
        <v>357</v>
      </c>
      <c r="K3603" s="77">
        <v>41274</v>
      </c>
      <c r="L3603" s="76">
        <v>1937204</v>
      </c>
      <c r="M3603" s="76">
        <v>212016</v>
      </c>
      <c r="N3603" s="76">
        <v>21878</v>
      </c>
      <c r="O3603" s="76">
        <v>12973</v>
      </c>
      <c r="P3603" s="76">
        <v>25160</v>
      </c>
      <c r="Q3603" s="76">
        <v>122055</v>
      </c>
      <c r="R3603" s="76">
        <v>3387</v>
      </c>
    </row>
    <row r="3604" spans="1:18">
      <c r="A3604" s="82">
        <f t="shared" si="280"/>
        <v>595800402011</v>
      </c>
      <c r="B3604" s="82" t="str">
        <f t="shared" si="281"/>
        <v>59580040</v>
      </c>
      <c r="C3604" s="82">
        <f t="shared" si="282"/>
        <v>2011</v>
      </c>
      <c r="D3604" s="82">
        <f t="shared" si="283"/>
        <v>19372.02</v>
      </c>
      <c r="E3604" s="82">
        <f t="shared" si="284"/>
        <v>3657.7400000000002</v>
      </c>
      <c r="F3604" s="82">
        <f t="array" ref="F3604">SUM(IF(M3604:N3604="-",0,M3604:N3604),IF(O3604="-",0,-O3604))/100</f>
        <v>2220.79</v>
      </c>
      <c r="G3604" s="82">
        <f t="array" ref="G3604">SUM(IF(P3604="-",0,P3604),IF(R3604="-",0,R3604))/100</f>
        <v>272.01</v>
      </c>
      <c r="H3604" s="82">
        <f t="array" ref="H3604">SUM(IF(Q3604="-",0,Q3604))/100</f>
        <v>1164.94</v>
      </c>
      <c r="I3604" s="76">
        <v>5958004</v>
      </c>
      <c r="J3604" s="76" t="s">
        <v>357</v>
      </c>
      <c r="K3604" s="77">
        <v>40908</v>
      </c>
      <c r="L3604" s="76">
        <v>1937202</v>
      </c>
      <c r="M3604" s="76">
        <v>211073</v>
      </c>
      <c r="N3604" s="76">
        <v>22352</v>
      </c>
      <c r="O3604" s="76">
        <v>11346</v>
      </c>
      <c r="P3604" s="76">
        <v>23717</v>
      </c>
      <c r="Q3604" s="76">
        <v>116494</v>
      </c>
      <c r="R3604" s="76">
        <v>3484</v>
      </c>
    </row>
    <row r="3605" spans="1:18">
      <c r="A3605" s="82">
        <f t="shared" si="280"/>
        <v>595800402010</v>
      </c>
      <c r="B3605" s="82" t="str">
        <f t="shared" si="281"/>
        <v>59580040</v>
      </c>
      <c r="C3605" s="82">
        <f t="shared" si="282"/>
        <v>2010</v>
      </c>
      <c r="D3605" s="82">
        <f t="shared" si="283"/>
        <v>19372.189999999999</v>
      </c>
      <c r="E3605" s="82">
        <f t="shared" si="284"/>
        <v>3598.75</v>
      </c>
      <c r="F3605" s="82">
        <f t="array" ref="F3605">SUM(IF(M3605:N3605="-",0,M3605:N3605),IF(O3605="-",0,-O3605))/100</f>
        <v>2219.36</v>
      </c>
      <c r="G3605" s="82">
        <f t="array" ref="G3605">SUM(IF(P3605="-",0,P3605),IF(R3605="-",0,R3605))/100</f>
        <v>250.59</v>
      </c>
      <c r="H3605" s="82">
        <f t="array" ref="H3605">SUM(IF(Q3605="-",0,Q3605))/100</f>
        <v>1128.8</v>
      </c>
      <c r="I3605" s="76">
        <v>5958004</v>
      </c>
      <c r="J3605" s="76" t="s">
        <v>357</v>
      </c>
      <c r="K3605" s="77">
        <v>40543</v>
      </c>
      <c r="L3605" s="76">
        <v>1937219</v>
      </c>
      <c r="M3605" s="76">
        <v>210596</v>
      </c>
      <c r="N3605" s="76">
        <v>22239</v>
      </c>
      <c r="O3605" s="76">
        <v>10899</v>
      </c>
      <c r="P3605" s="76">
        <v>21572</v>
      </c>
      <c r="Q3605" s="76">
        <v>112880</v>
      </c>
      <c r="R3605" s="76">
        <v>3487</v>
      </c>
    </row>
    <row r="3606" spans="1:18">
      <c r="A3606" s="82">
        <f t="shared" si="280"/>
        <v>595800402009</v>
      </c>
      <c r="B3606" s="82" t="str">
        <f t="shared" si="281"/>
        <v>59580040</v>
      </c>
      <c r="C3606" s="82">
        <f t="shared" si="282"/>
        <v>2009</v>
      </c>
      <c r="D3606" s="82">
        <f t="shared" si="283"/>
        <v>19344.259999999998</v>
      </c>
      <c r="E3606" s="82">
        <f t="shared" si="284"/>
        <v>3532.04</v>
      </c>
      <c r="F3606" s="82">
        <f t="array" ref="F3606">SUM(IF(M3606:N3606="-",0,M3606:N3606),IF(O3606="-",0,-O3606))/100</f>
        <v>2201.34</v>
      </c>
      <c r="G3606" s="82">
        <f t="array" ref="G3606">SUM(IF(P3606="-",0,P3606),IF(R3606="-",0,R3606))/100</f>
        <v>231.36</v>
      </c>
      <c r="H3606" s="82">
        <f t="array" ref="H3606">SUM(IF(Q3606="-",0,Q3606))/100</f>
        <v>1099.3399999999999</v>
      </c>
      <c r="I3606" s="76">
        <v>5958004</v>
      </c>
      <c r="J3606" s="76" t="s">
        <v>357</v>
      </c>
      <c r="K3606" s="77">
        <v>40178</v>
      </c>
      <c r="L3606" s="76">
        <v>1934426</v>
      </c>
      <c r="M3606" s="76">
        <v>211092</v>
      </c>
      <c r="N3606" s="76">
        <v>19020</v>
      </c>
      <c r="O3606" s="76">
        <v>9978</v>
      </c>
      <c r="P3606" s="76">
        <v>19688</v>
      </c>
      <c r="Q3606" s="76">
        <v>109934</v>
      </c>
      <c r="R3606" s="76">
        <v>3448</v>
      </c>
    </row>
    <row r="3607" spans="1:18">
      <c r="A3607" s="82">
        <f t="shared" si="280"/>
        <v>595800402008</v>
      </c>
      <c r="B3607" s="82" t="str">
        <f t="shared" si="281"/>
        <v>59580040</v>
      </c>
      <c r="C3607" s="82">
        <f t="shared" si="282"/>
        <v>2008</v>
      </c>
      <c r="D3607" s="82">
        <f t="shared" si="283"/>
        <v>19347.849999999999</v>
      </c>
      <c r="E3607" s="82">
        <f t="shared" si="284"/>
        <v>3491.72</v>
      </c>
      <c r="F3607" s="82">
        <f t="array" ref="F3607">SUM(IF(M3607:N3607="-",0,M3607:N3607),IF(O3607="-",0,-O3607))/100</f>
        <v>2197.1999999999998</v>
      </c>
      <c r="G3607" s="82">
        <f t="array" ref="G3607">SUM(IF(P3607="-",0,P3607),IF(R3607="-",0,R3607))/100</f>
        <v>212.14</v>
      </c>
      <c r="H3607" s="82">
        <f t="array" ref="H3607">SUM(IF(Q3607="-",0,Q3607))/100</f>
        <v>1082.3800000000001</v>
      </c>
      <c r="I3607" s="76">
        <v>5958004</v>
      </c>
      <c r="J3607" s="76" t="s">
        <v>357</v>
      </c>
      <c r="K3607" s="77">
        <v>39813</v>
      </c>
      <c r="L3607" s="76">
        <v>1934785</v>
      </c>
      <c r="M3607" s="76">
        <v>210738</v>
      </c>
      <c r="N3607" s="76">
        <v>18985</v>
      </c>
      <c r="O3607" s="76">
        <v>10003</v>
      </c>
      <c r="P3607" s="76">
        <v>17764</v>
      </c>
      <c r="Q3607" s="76">
        <v>108238</v>
      </c>
      <c r="R3607" s="76">
        <v>3450</v>
      </c>
    </row>
    <row r="3608" spans="1:18">
      <c r="A3608" s="82">
        <f t="shared" si="280"/>
        <v>595800402007</v>
      </c>
      <c r="B3608" s="82" t="str">
        <f t="shared" si="281"/>
        <v>59580040</v>
      </c>
      <c r="C3608" s="82">
        <f t="shared" si="282"/>
        <v>2007</v>
      </c>
      <c r="D3608" s="82">
        <f t="shared" si="283"/>
        <v>19342.75</v>
      </c>
      <c r="E3608" s="82">
        <f t="shared" si="284"/>
        <v>3475.6099999999997</v>
      </c>
      <c r="F3608" s="82">
        <f t="array" ref="F3608">SUM(IF(M3608:N3608="-",0,M3608:N3608),IF(O3608="-",0,-O3608))/100</f>
        <v>2204.5500000000002</v>
      </c>
      <c r="G3608" s="82">
        <f t="array" ref="G3608">SUM(IF(P3608="-",0,P3608),IF(R3608="-",0,R3608))/100</f>
        <v>213.22</v>
      </c>
      <c r="H3608" s="82">
        <f t="array" ref="H3608">SUM(IF(Q3608="-",0,Q3608))/100</f>
        <v>1057.8399999999999</v>
      </c>
      <c r="I3608" s="76">
        <v>5958004</v>
      </c>
      <c r="J3608" s="76" t="s">
        <v>357</v>
      </c>
      <c r="K3608" s="77">
        <v>39447</v>
      </c>
      <c r="L3608" s="76">
        <v>1934275</v>
      </c>
      <c r="M3608" s="76">
        <v>211705</v>
      </c>
      <c r="N3608" s="76">
        <v>17974</v>
      </c>
      <c r="O3608" s="76">
        <v>9224</v>
      </c>
      <c r="P3608" s="76">
        <v>18041</v>
      </c>
      <c r="Q3608" s="76">
        <v>105784</v>
      </c>
      <c r="R3608" s="76">
        <v>3281</v>
      </c>
    </row>
    <row r="3609" spans="1:18">
      <c r="A3609" s="82">
        <f t="shared" si="280"/>
        <v>595800402006</v>
      </c>
      <c r="B3609" s="82" t="str">
        <f t="shared" si="281"/>
        <v>59580040</v>
      </c>
      <c r="C3609" s="82">
        <f t="shared" si="282"/>
        <v>2006</v>
      </c>
      <c r="D3609" s="82">
        <f t="shared" si="283"/>
        <v>19340.37</v>
      </c>
      <c r="E3609" s="82">
        <f t="shared" si="284"/>
        <v>3462.09</v>
      </c>
      <c r="F3609" s="82">
        <f t="array" ref="F3609">SUM(IF(M3609:N3609="-",0,M3609:N3609),IF(O3609="-",0,-O3609))/100</f>
        <v>2194.75</v>
      </c>
      <c r="G3609" s="82">
        <f t="array" ref="G3609">SUM(IF(P3609="-",0,P3609),IF(R3609="-",0,R3609))/100</f>
        <v>210.66</v>
      </c>
      <c r="H3609" s="82">
        <f t="array" ref="H3609">SUM(IF(Q3609="-",0,Q3609))/100</f>
        <v>1056.68</v>
      </c>
      <c r="I3609" s="76">
        <v>5958004</v>
      </c>
      <c r="J3609" s="76" t="s">
        <v>357</v>
      </c>
      <c r="K3609" s="77">
        <v>39082</v>
      </c>
      <c r="L3609" s="76">
        <v>1934037</v>
      </c>
      <c r="M3609" s="76">
        <v>210725</v>
      </c>
      <c r="N3609" s="76">
        <v>17974</v>
      </c>
      <c r="O3609" s="76">
        <v>9224</v>
      </c>
      <c r="P3609" s="76">
        <v>17792</v>
      </c>
      <c r="Q3609" s="76">
        <v>105668</v>
      </c>
      <c r="R3609" s="76">
        <v>3274</v>
      </c>
    </row>
    <row r="3610" spans="1:18">
      <c r="A3610" s="82">
        <f t="shared" si="280"/>
        <v>595800802015</v>
      </c>
      <c r="B3610" s="82" t="str">
        <f t="shared" si="281"/>
        <v>59580080</v>
      </c>
      <c r="C3610" s="82">
        <f t="shared" si="282"/>
        <v>2015</v>
      </c>
      <c r="D3610" s="82">
        <f t="shared" si="283"/>
        <v>6948.03</v>
      </c>
      <c r="E3610" s="82">
        <f t="shared" si="284"/>
        <v>961.77</v>
      </c>
      <c r="F3610" s="82">
        <f t="array" ref="F3610">SUM(IF(M3610:N3610="-",0,M3610:N3610),IF(O3610="-",0,-O3610))/100</f>
        <v>466.92</v>
      </c>
      <c r="G3610" s="82">
        <f t="array" ref="G3610">SUM(IF(P3610="-",0,P3610),IF(R3610="-",0,R3610))/100</f>
        <v>59.17</v>
      </c>
      <c r="H3610" s="82">
        <f t="array" ref="H3610">SUM(IF(Q3610="-",0,Q3610))/100</f>
        <v>435.68</v>
      </c>
      <c r="I3610" s="76">
        <v>5958008</v>
      </c>
      <c r="J3610" s="76" t="s">
        <v>358</v>
      </c>
      <c r="K3610" s="77">
        <v>42369</v>
      </c>
      <c r="L3610" s="76">
        <v>694803</v>
      </c>
      <c r="M3610" s="76">
        <v>41724</v>
      </c>
      <c r="N3610" s="76">
        <v>9197</v>
      </c>
      <c r="O3610" s="76">
        <v>4229</v>
      </c>
      <c r="P3610" s="76">
        <v>5456</v>
      </c>
      <c r="Q3610" s="76">
        <v>43568</v>
      </c>
      <c r="R3610" s="76">
        <v>461</v>
      </c>
    </row>
    <row r="3611" spans="1:18">
      <c r="A3611" s="82">
        <f t="shared" si="280"/>
        <v>595800802014</v>
      </c>
      <c r="B3611" s="82" t="str">
        <f t="shared" si="281"/>
        <v>59580080</v>
      </c>
      <c r="C3611" s="82">
        <f t="shared" si="282"/>
        <v>2014</v>
      </c>
      <c r="D3611" s="82">
        <f t="shared" si="283"/>
        <v>6948.03</v>
      </c>
      <c r="E3611" s="82">
        <f t="shared" si="284"/>
        <v>959.93999999999994</v>
      </c>
      <c r="F3611" s="82">
        <f t="array" ref="F3611">SUM(IF(M3611:N3611="-",0,M3611:N3611),IF(O3611="-",0,-O3611))/100</f>
        <v>467.7</v>
      </c>
      <c r="G3611" s="82">
        <f t="array" ref="G3611">SUM(IF(P3611="-",0,P3611),IF(R3611="-",0,R3611))/100</f>
        <v>58.47</v>
      </c>
      <c r="H3611" s="82">
        <f t="array" ref="H3611">SUM(IF(Q3611="-",0,Q3611))/100</f>
        <v>433.77</v>
      </c>
      <c r="I3611" s="76">
        <v>5958008</v>
      </c>
      <c r="J3611" s="76" t="s">
        <v>358</v>
      </c>
      <c r="K3611" s="77">
        <v>42004</v>
      </c>
      <c r="L3611" s="76">
        <v>694803</v>
      </c>
      <c r="M3611" s="76">
        <v>41656</v>
      </c>
      <c r="N3611" s="76">
        <v>9343</v>
      </c>
      <c r="O3611" s="76">
        <v>4229</v>
      </c>
      <c r="P3611" s="76">
        <v>5386</v>
      </c>
      <c r="Q3611" s="76">
        <v>43377</v>
      </c>
      <c r="R3611" s="76">
        <v>461</v>
      </c>
    </row>
    <row r="3612" spans="1:18">
      <c r="A3612" s="82">
        <f t="shared" si="280"/>
        <v>595800802013</v>
      </c>
      <c r="B3612" s="82" t="str">
        <f t="shared" si="281"/>
        <v>59580080</v>
      </c>
      <c r="C3612" s="82">
        <f t="shared" si="282"/>
        <v>2013</v>
      </c>
      <c r="D3612" s="82">
        <f t="shared" si="283"/>
        <v>6948.03</v>
      </c>
      <c r="E3612" s="82">
        <f t="shared" si="284"/>
        <v>946.92000000000007</v>
      </c>
      <c r="F3612" s="82">
        <f t="array" ref="F3612">SUM(IF(M3612:N3612="-",0,M3612:N3612),IF(O3612="-",0,-O3612))/100</f>
        <v>469.51</v>
      </c>
      <c r="G3612" s="82">
        <f t="array" ref="G3612">SUM(IF(P3612="-",0,P3612),IF(R3612="-",0,R3612))/100</f>
        <v>59.21</v>
      </c>
      <c r="H3612" s="82">
        <f t="array" ref="H3612">SUM(IF(Q3612="-",0,Q3612))/100</f>
        <v>418.2</v>
      </c>
      <c r="I3612" s="76">
        <v>5958008</v>
      </c>
      <c r="J3612" s="76" t="s">
        <v>358</v>
      </c>
      <c r="K3612" s="77">
        <v>41639</v>
      </c>
      <c r="L3612" s="76">
        <v>694803</v>
      </c>
      <c r="M3612" s="76">
        <v>41616</v>
      </c>
      <c r="N3612" s="76">
        <v>9564</v>
      </c>
      <c r="O3612" s="76">
        <v>4229</v>
      </c>
      <c r="P3612" s="76">
        <v>5460</v>
      </c>
      <c r="Q3612" s="76">
        <v>41820</v>
      </c>
      <c r="R3612" s="76">
        <v>461</v>
      </c>
    </row>
    <row r="3613" spans="1:18">
      <c r="A3613" s="82">
        <f t="shared" si="280"/>
        <v>595800802012</v>
      </c>
      <c r="B3613" s="82" t="str">
        <f t="shared" si="281"/>
        <v>59580080</v>
      </c>
      <c r="C3613" s="82">
        <f t="shared" si="282"/>
        <v>2012</v>
      </c>
      <c r="D3613" s="82">
        <f t="shared" si="283"/>
        <v>6948.03</v>
      </c>
      <c r="E3613" s="82">
        <f t="shared" si="284"/>
        <v>918.14</v>
      </c>
      <c r="F3613" s="82">
        <f t="array" ref="F3613">SUM(IF(M3613:N3613="-",0,M3613:N3613),IF(O3613="-",0,-O3613))/100</f>
        <v>460.44</v>
      </c>
      <c r="G3613" s="82">
        <f t="array" ref="G3613">SUM(IF(P3613="-",0,P3613),IF(R3613="-",0,R3613))/100</f>
        <v>55.42</v>
      </c>
      <c r="H3613" s="82">
        <f t="array" ref="H3613">SUM(IF(Q3613="-",0,Q3613))/100</f>
        <v>402.28</v>
      </c>
      <c r="I3613" s="76">
        <v>5958008</v>
      </c>
      <c r="J3613" s="76" t="s">
        <v>358</v>
      </c>
      <c r="K3613" s="77">
        <v>41274</v>
      </c>
      <c r="L3613" s="76">
        <v>694803</v>
      </c>
      <c r="M3613" s="76">
        <v>39734</v>
      </c>
      <c r="N3613" s="76">
        <v>8203</v>
      </c>
      <c r="O3613" s="76">
        <v>1893</v>
      </c>
      <c r="P3613" s="76">
        <v>5097</v>
      </c>
      <c r="Q3613" s="76">
        <v>40228</v>
      </c>
      <c r="R3613" s="76">
        <v>445</v>
      </c>
    </row>
    <row r="3614" spans="1:18">
      <c r="A3614" s="82">
        <f t="shared" si="280"/>
        <v>595800802011</v>
      </c>
      <c r="B3614" s="82" t="str">
        <f t="shared" si="281"/>
        <v>59580080</v>
      </c>
      <c r="C3614" s="82">
        <f t="shared" si="282"/>
        <v>2011</v>
      </c>
      <c r="D3614" s="82">
        <f t="shared" si="283"/>
        <v>6948.02</v>
      </c>
      <c r="E3614" s="82">
        <f t="shared" si="284"/>
        <v>904.06999999999994</v>
      </c>
      <c r="F3614" s="82">
        <f t="array" ref="F3614">SUM(IF(M3614:N3614="-",0,M3614:N3614),IF(O3614="-",0,-O3614))/100</f>
        <v>461.82</v>
      </c>
      <c r="G3614" s="82">
        <f t="array" ref="G3614">SUM(IF(P3614="-",0,P3614),IF(R3614="-",0,R3614))/100</f>
        <v>51.42</v>
      </c>
      <c r="H3614" s="82">
        <f t="array" ref="H3614">SUM(IF(Q3614="-",0,Q3614))/100</f>
        <v>390.83</v>
      </c>
      <c r="I3614" s="76">
        <v>5958008</v>
      </c>
      <c r="J3614" s="76" t="s">
        <v>358</v>
      </c>
      <c r="K3614" s="77">
        <v>40908</v>
      </c>
      <c r="L3614" s="76">
        <v>694802</v>
      </c>
      <c r="M3614" s="76">
        <v>39819</v>
      </c>
      <c r="N3614" s="76">
        <v>8236</v>
      </c>
      <c r="O3614" s="76">
        <v>1873</v>
      </c>
      <c r="P3614" s="76">
        <v>4725</v>
      </c>
      <c r="Q3614" s="76">
        <v>39083</v>
      </c>
      <c r="R3614" s="76">
        <v>417</v>
      </c>
    </row>
    <row r="3615" spans="1:18">
      <c r="A3615" s="82">
        <f t="shared" si="280"/>
        <v>595800802010</v>
      </c>
      <c r="B3615" s="82" t="str">
        <f t="shared" si="281"/>
        <v>59580080</v>
      </c>
      <c r="C3615" s="82">
        <f t="shared" si="282"/>
        <v>2010</v>
      </c>
      <c r="D3615" s="82">
        <f t="shared" si="283"/>
        <v>6948.02</v>
      </c>
      <c r="E3615" s="82">
        <f t="shared" si="284"/>
        <v>867.51</v>
      </c>
      <c r="F3615" s="82">
        <f t="array" ref="F3615">SUM(IF(M3615:N3615="-",0,M3615:N3615),IF(O3615="-",0,-O3615))/100</f>
        <v>442.15</v>
      </c>
      <c r="G3615" s="82">
        <f t="array" ref="G3615">SUM(IF(P3615="-",0,P3615),IF(R3615="-",0,R3615))/100</f>
        <v>51.71</v>
      </c>
      <c r="H3615" s="82">
        <f t="array" ref="H3615">SUM(IF(Q3615="-",0,Q3615))/100</f>
        <v>373.65</v>
      </c>
      <c r="I3615" s="76">
        <v>5958008</v>
      </c>
      <c r="J3615" s="76" t="s">
        <v>358</v>
      </c>
      <c r="K3615" s="77">
        <v>40543</v>
      </c>
      <c r="L3615" s="76">
        <v>694802</v>
      </c>
      <c r="M3615" s="76">
        <v>38974</v>
      </c>
      <c r="N3615" s="76">
        <v>9565</v>
      </c>
      <c r="O3615" s="76">
        <v>4324</v>
      </c>
      <c r="P3615" s="76">
        <v>4754</v>
      </c>
      <c r="Q3615" s="76">
        <v>37365</v>
      </c>
      <c r="R3615" s="76">
        <v>417</v>
      </c>
    </row>
    <row r="3616" spans="1:18">
      <c r="A3616" s="82">
        <f t="shared" si="280"/>
        <v>595800802009</v>
      </c>
      <c r="B3616" s="82" t="str">
        <f t="shared" si="281"/>
        <v>59580080</v>
      </c>
      <c r="C3616" s="82">
        <f t="shared" si="282"/>
        <v>2009</v>
      </c>
      <c r="D3616" s="82">
        <f t="shared" si="283"/>
        <v>6935.86</v>
      </c>
      <c r="E3616" s="82">
        <f t="shared" si="284"/>
        <v>843.58999999999992</v>
      </c>
      <c r="F3616" s="82">
        <f t="array" ref="F3616">SUM(IF(M3616:N3616="-",0,M3616:N3616),IF(O3616="-",0,-O3616))/100</f>
        <v>440.86</v>
      </c>
      <c r="G3616" s="82">
        <f t="array" ref="G3616">SUM(IF(P3616="-",0,P3616),IF(R3616="-",0,R3616))/100</f>
        <v>49.83</v>
      </c>
      <c r="H3616" s="82">
        <f t="array" ref="H3616">SUM(IF(Q3616="-",0,Q3616))/100</f>
        <v>352.9</v>
      </c>
      <c r="I3616" s="76">
        <v>5958008</v>
      </c>
      <c r="J3616" s="76" t="s">
        <v>358</v>
      </c>
      <c r="K3616" s="77">
        <v>40178</v>
      </c>
      <c r="L3616" s="76">
        <v>693586</v>
      </c>
      <c r="M3616" s="76">
        <v>39518</v>
      </c>
      <c r="N3616" s="76">
        <v>8888</v>
      </c>
      <c r="O3616" s="76">
        <v>4320</v>
      </c>
      <c r="P3616" s="76">
        <v>4588</v>
      </c>
      <c r="Q3616" s="76">
        <v>35290</v>
      </c>
      <c r="R3616" s="76">
        <v>395</v>
      </c>
    </row>
    <row r="3617" spans="1:18">
      <c r="A3617" s="82">
        <f t="shared" si="280"/>
        <v>595800802008</v>
      </c>
      <c r="B3617" s="82" t="str">
        <f t="shared" si="281"/>
        <v>59580080</v>
      </c>
      <c r="C3617" s="82">
        <f t="shared" si="282"/>
        <v>2008</v>
      </c>
      <c r="D3617" s="82">
        <f t="shared" si="283"/>
        <v>6936.35</v>
      </c>
      <c r="E3617" s="82">
        <f t="shared" si="284"/>
        <v>825.26</v>
      </c>
      <c r="F3617" s="82">
        <f t="array" ref="F3617">SUM(IF(M3617:N3617="-",0,M3617:N3617),IF(O3617="-",0,-O3617))/100</f>
        <v>456.42</v>
      </c>
      <c r="G3617" s="82">
        <f t="array" ref="G3617">SUM(IF(P3617="-",0,P3617),IF(R3617="-",0,R3617))/100</f>
        <v>34.270000000000003</v>
      </c>
      <c r="H3617" s="82">
        <f t="array" ref="H3617">SUM(IF(Q3617="-",0,Q3617))/100</f>
        <v>334.57</v>
      </c>
      <c r="I3617" s="76">
        <v>5958008</v>
      </c>
      <c r="J3617" s="76" t="s">
        <v>358</v>
      </c>
      <c r="K3617" s="77">
        <v>39813</v>
      </c>
      <c r="L3617" s="76">
        <v>693635</v>
      </c>
      <c r="M3617" s="76">
        <v>41176</v>
      </c>
      <c r="N3617" s="76">
        <v>8785</v>
      </c>
      <c r="O3617" s="76">
        <v>4319</v>
      </c>
      <c r="P3617" s="76">
        <v>3083</v>
      </c>
      <c r="Q3617" s="76">
        <v>33457</v>
      </c>
      <c r="R3617" s="76">
        <v>344</v>
      </c>
    </row>
    <row r="3618" spans="1:18">
      <c r="A3618" s="82">
        <f t="shared" si="280"/>
        <v>595800802007</v>
      </c>
      <c r="B3618" s="82" t="str">
        <f t="shared" si="281"/>
        <v>59580080</v>
      </c>
      <c r="C3618" s="82">
        <f t="shared" si="282"/>
        <v>2007</v>
      </c>
      <c r="D3618" s="82">
        <f t="shared" si="283"/>
        <v>6936.35</v>
      </c>
      <c r="E3618" s="82">
        <f t="shared" si="284"/>
        <v>823.5</v>
      </c>
      <c r="F3618" s="82">
        <f t="array" ref="F3618">SUM(IF(M3618:N3618="-",0,M3618:N3618),IF(O3618="-",0,-O3618))/100</f>
        <v>454.82</v>
      </c>
      <c r="G3618" s="82">
        <f t="array" ref="G3618">SUM(IF(P3618="-",0,P3618),IF(R3618="-",0,R3618))/100</f>
        <v>34.42</v>
      </c>
      <c r="H3618" s="82">
        <f t="array" ref="H3618">SUM(IF(Q3618="-",0,Q3618))/100</f>
        <v>334.26</v>
      </c>
      <c r="I3618" s="76">
        <v>5958008</v>
      </c>
      <c r="J3618" s="76" t="s">
        <v>358</v>
      </c>
      <c r="K3618" s="77">
        <v>39447</v>
      </c>
      <c r="L3618" s="76">
        <v>693635</v>
      </c>
      <c r="M3618" s="76">
        <v>41038</v>
      </c>
      <c r="N3618" s="76">
        <v>8763</v>
      </c>
      <c r="O3618" s="76">
        <v>4319</v>
      </c>
      <c r="P3618" s="76">
        <v>3098</v>
      </c>
      <c r="Q3618" s="76">
        <v>33426</v>
      </c>
      <c r="R3618" s="76">
        <v>344</v>
      </c>
    </row>
    <row r="3619" spans="1:18">
      <c r="A3619" s="82">
        <f t="shared" si="280"/>
        <v>595800802006</v>
      </c>
      <c r="B3619" s="82" t="str">
        <f t="shared" si="281"/>
        <v>59580080</v>
      </c>
      <c r="C3619" s="82">
        <f t="shared" si="282"/>
        <v>2006</v>
      </c>
      <c r="D3619" s="82">
        <f t="shared" si="283"/>
        <v>6935.56</v>
      </c>
      <c r="E3619" s="82">
        <f t="shared" si="284"/>
        <v>821.39</v>
      </c>
      <c r="F3619" s="82">
        <f t="array" ref="F3619">SUM(IF(M3619:N3619="-",0,M3619:N3619),IF(O3619="-",0,-O3619))/100</f>
        <v>454.83</v>
      </c>
      <c r="G3619" s="82">
        <f t="array" ref="G3619">SUM(IF(P3619="-",0,P3619),IF(R3619="-",0,R3619))/100</f>
        <v>34.31</v>
      </c>
      <c r="H3619" s="82">
        <f t="array" ref="H3619">SUM(IF(Q3619="-",0,Q3619))/100</f>
        <v>332.25</v>
      </c>
      <c r="I3619" s="76">
        <v>5958008</v>
      </c>
      <c r="J3619" s="76" t="s">
        <v>358</v>
      </c>
      <c r="K3619" s="77">
        <v>39082</v>
      </c>
      <c r="L3619" s="76">
        <v>693556</v>
      </c>
      <c r="M3619" s="76">
        <v>41041</v>
      </c>
      <c r="N3619" s="76">
        <v>8762</v>
      </c>
      <c r="O3619" s="76">
        <v>4320</v>
      </c>
      <c r="P3619" s="76">
        <v>3085</v>
      </c>
      <c r="Q3619" s="76">
        <v>33225</v>
      </c>
      <c r="R3619" s="76">
        <v>346</v>
      </c>
    </row>
    <row r="3620" spans="1:18">
      <c r="A3620" s="82">
        <f t="shared" si="280"/>
        <v>595801202015</v>
      </c>
      <c r="B3620" s="82" t="str">
        <f t="shared" si="281"/>
        <v>59580120</v>
      </c>
      <c r="C3620" s="82">
        <f t="shared" si="282"/>
        <v>2015</v>
      </c>
      <c r="D3620" s="82">
        <f t="shared" si="283"/>
        <v>22915.98</v>
      </c>
      <c r="E3620" s="82">
        <f t="shared" si="284"/>
        <v>2617.21</v>
      </c>
      <c r="F3620" s="82">
        <f t="array" ref="F3620">SUM(IF(M3620:N3620="-",0,M3620:N3620),IF(O3620="-",0,-O3620))/100</f>
        <v>1265.3399999999999</v>
      </c>
      <c r="G3620" s="82">
        <f t="array" ref="G3620">SUM(IF(P3620="-",0,P3620),IF(R3620="-",0,R3620))/100</f>
        <v>149.59</v>
      </c>
      <c r="H3620" s="82">
        <f t="array" ref="H3620">SUM(IF(Q3620="-",0,Q3620))/100</f>
        <v>1202.28</v>
      </c>
      <c r="I3620" s="76">
        <v>5958012</v>
      </c>
      <c r="J3620" s="76" t="s">
        <v>359</v>
      </c>
      <c r="K3620" s="77">
        <v>42369</v>
      </c>
      <c r="L3620" s="76">
        <v>2291598</v>
      </c>
      <c r="M3620" s="76">
        <v>117255</v>
      </c>
      <c r="N3620" s="76">
        <v>39347</v>
      </c>
      <c r="O3620" s="76">
        <v>30068</v>
      </c>
      <c r="P3620" s="76">
        <v>13710</v>
      </c>
      <c r="Q3620" s="76">
        <v>120228</v>
      </c>
      <c r="R3620" s="76">
        <v>1249</v>
      </c>
    </row>
    <row r="3621" spans="1:18">
      <c r="A3621" s="82">
        <f t="shared" si="280"/>
        <v>595801202014</v>
      </c>
      <c r="B3621" s="82" t="str">
        <f t="shared" si="281"/>
        <v>59580120</v>
      </c>
      <c r="C3621" s="82">
        <f t="shared" si="282"/>
        <v>2014</v>
      </c>
      <c r="D3621" s="82">
        <f t="shared" si="283"/>
        <v>22915.98</v>
      </c>
      <c r="E3621" s="82">
        <f t="shared" si="284"/>
        <v>2613.7600000000002</v>
      </c>
      <c r="F3621" s="82">
        <f t="array" ref="F3621">SUM(IF(M3621:N3621="-",0,M3621:N3621),IF(O3621="-",0,-O3621))/100</f>
        <v>1261.3599999999999</v>
      </c>
      <c r="G3621" s="82">
        <f t="array" ref="G3621">SUM(IF(P3621="-",0,P3621),IF(R3621="-",0,R3621))/100</f>
        <v>151.15</v>
      </c>
      <c r="H3621" s="82">
        <f t="array" ref="H3621">SUM(IF(Q3621="-",0,Q3621))/100</f>
        <v>1201.25</v>
      </c>
      <c r="I3621" s="76">
        <v>5958012</v>
      </c>
      <c r="J3621" s="76" t="s">
        <v>359</v>
      </c>
      <c r="K3621" s="77">
        <v>42004</v>
      </c>
      <c r="L3621" s="76">
        <v>2291598</v>
      </c>
      <c r="M3621" s="76">
        <v>116857</v>
      </c>
      <c r="N3621" s="76">
        <v>39347</v>
      </c>
      <c r="O3621" s="76">
        <v>30068</v>
      </c>
      <c r="P3621" s="76">
        <v>13866</v>
      </c>
      <c r="Q3621" s="76">
        <v>120125</v>
      </c>
      <c r="R3621" s="76">
        <v>1249</v>
      </c>
    </row>
    <row r="3622" spans="1:18">
      <c r="A3622" s="82">
        <f t="shared" si="280"/>
        <v>595801202013</v>
      </c>
      <c r="B3622" s="82" t="str">
        <f t="shared" si="281"/>
        <v>59580120</v>
      </c>
      <c r="C3622" s="82">
        <f t="shared" si="282"/>
        <v>2013</v>
      </c>
      <c r="D3622" s="82">
        <f t="shared" si="283"/>
        <v>22915.98</v>
      </c>
      <c r="E3622" s="82">
        <f t="shared" si="284"/>
        <v>2632.24</v>
      </c>
      <c r="F3622" s="82">
        <f t="array" ref="F3622">SUM(IF(M3622:N3622="-",0,M3622:N3622),IF(O3622="-",0,-O3622))/100</f>
        <v>1278.29</v>
      </c>
      <c r="G3622" s="82">
        <f t="array" ref="G3622">SUM(IF(P3622="-",0,P3622),IF(R3622="-",0,R3622))/100</f>
        <v>152.05000000000001</v>
      </c>
      <c r="H3622" s="82">
        <f t="array" ref="H3622">SUM(IF(Q3622="-",0,Q3622))/100</f>
        <v>1201.9000000000001</v>
      </c>
      <c r="I3622" s="76">
        <v>5958012</v>
      </c>
      <c r="J3622" s="76" t="s">
        <v>359</v>
      </c>
      <c r="K3622" s="77">
        <v>41639</v>
      </c>
      <c r="L3622" s="76">
        <v>2291598</v>
      </c>
      <c r="M3622" s="76">
        <v>116222</v>
      </c>
      <c r="N3622" s="76">
        <v>35850</v>
      </c>
      <c r="O3622" s="76">
        <v>24243</v>
      </c>
      <c r="P3622" s="76">
        <v>13956</v>
      </c>
      <c r="Q3622" s="76">
        <v>120190</v>
      </c>
      <c r="R3622" s="76">
        <v>1249</v>
      </c>
    </row>
    <row r="3623" spans="1:18">
      <c r="A3623" s="82">
        <f t="shared" si="280"/>
        <v>595801202012</v>
      </c>
      <c r="B3623" s="82" t="str">
        <f t="shared" si="281"/>
        <v>59580120</v>
      </c>
      <c r="C3623" s="82">
        <f t="shared" si="282"/>
        <v>2012</v>
      </c>
      <c r="D3623" s="82">
        <f t="shared" si="283"/>
        <v>22915.98</v>
      </c>
      <c r="E3623" s="82">
        <f t="shared" si="284"/>
        <v>2625.14</v>
      </c>
      <c r="F3623" s="82">
        <f t="array" ref="F3623">SUM(IF(M3623:N3623="-",0,M3623:N3623),IF(O3623="-",0,-O3623))/100</f>
        <v>1273.69</v>
      </c>
      <c r="G3623" s="82">
        <f t="array" ref="G3623">SUM(IF(P3623="-",0,P3623),IF(R3623="-",0,R3623))/100</f>
        <v>149.84</v>
      </c>
      <c r="H3623" s="82">
        <f t="array" ref="H3623">SUM(IF(Q3623="-",0,Q3623))/100</f>
        <v>1201.6099999999999</v>
      </c>
      <c r="I3623" s="76">
        <v>5958012</v>
      </c>
      <c r="J3623" s="76" t="s">
        <v>359</v>
      </c>
      <c r="K3623" s="77">
        <v>41274</v>
      </c>
      <c r="L3623" s="76">
        <v>2291598</v>
      </c>
      <c r="M3623" s="76">
        <v>115762</v>
      </c>
      <c r="N3623" s="76">
        <v>36378</v>
      </c>
      <c r="O3623" s="76">
        <v>24771</v>
      </c>
      <c r="P3623" s="76">
        <v>13709</v>
      </c>
      <c r="Q3623" s="76">
        <v>120161</v>
      </c>
      <c r="R3623" s="76">
        <v>1275</v>
      </c>
    </row>
    <row r="3624" spans="1:18">
      <c r="A3624" s="82">
        <f t="shared" si="280"/>
        <v>595801202011</v>
      </c>
      <c r="B3624" s="82" t="str">
        <f t="shared" si="281"/>
        <v>59580120</v>
      </c>
      <c r="C3624" s="82">
        <f t="shared" si="282"/>
        <v>2011</v>
      </c>
      <c r="D3624" s="82">
        <f t="shared" si="283"/>
        <v>22916.01</v>
      </c>
      <c r="E3624" s="82">
        <f t="shared" si="284"/>
        <v>2595.9700000000003</v>
      </c>
      <c r="F3624" s="82">
        <f t="array" ref="F3624">SUM(IF(M3624:N3624="-",0,M3624:N3624),IF(O3624="-",0,-O3624))/100</f>
        <v>1249.44</v>
      </c>
      <c r="G3624" s="82">
        <f t="array" ref="G3624">SUM(IF(P3624="-",0,P3624),IF(R3624="-",0,R3624))/100</f>
        <v>148.41</v>
      </c>
      <c r="H3624" s="82">
        <f t="array" ref="H3624">SUM(IF(Q3624="-",0,Q3624))/100</f>
        <v>1198.1199999999999</v>
      </c>
      <c r="I3624" s="76">
        <v>5958012</v>
      </c>
      <c r="J3624" s="76" t="s">
        <v>359</v>
      </c>
      <c r="K3624" s="77">
        <v>40908</v>
      </c>
      <c r="L3624" s="76">
        <v>2291601</v>
      </c>
      <c r="M3624" s="76">
        <v>115149</v>
      </c>
      <c r="N3624" s="76">
        <v>34305</v>
      </c>
      <c r="O3624" s="76">
        <v>24510</v>
      </c>
      <c r="P3624" s="76">
        <v>13538</v>
      </c>
      <c r="Q3624" s="76">
        <v>119812</v>
      </c>
      <c r="R3624" s="76">
        <v>1303</v>
      </c>
    </row>
    <row r="3625" spans="1:18">
      <c r="A3625" s="82">
        <f t="shared" si="280"/>
        <v>595801202010</v>
      </c>
      <c r="B3625" s="82" t="str">
        <f t="shared" si="281"/>
        <v>59580120</v>
      </c>
      <c r="C3625" s="82">
        <f t="shared" si="282"/>
        <v>2010</v>
      </c>
      <c r="D3625" s="82">
        <f t="shared" si="283"/>
        <v>22915.98</v>
      </c>
      <c r="E3625" s="82">
        <f t="shared" si="284"/>
        <v>2587.29</v>
      </c>
      <c r="F3625" s="82">
        <f t="array" ref="F3625">SUM(IF(M3625:N3625="-",0,M3625:N3625),IF(O3625="-",0,-O3625))/100</f>
        <v>1241.92</v>
      </c>
      <c r="G3625" s="82">
        <f t="array" ref="G3625">SUM(IF(P3625="-",0,P3625),IF(R3625="-",0,R3625))/100</f>
        <v>149.13</v>
      </c>
      <c r="H3625" s="82">
        <f t="array" ref="H3625">SUM(IF(Q3625="-",0,Q3625))/100</f>
        <v>1196.24</v>
      </c>
      <c r="I3625" s="76">
        <v>5958012</v>
      </c>
      <c r="J3625" s="76" t="s">
        <v>359</v>
      </c>
      <c r="K3625" s="77">
        <v>40543</v>
      </c>
      <c r="L3625" s="76">
        <v>2291598</v>
      </c>
      <c r="M3625" s="76">
        <v>114347</v>
      </c>
      <c r="N3625" s="76">
        <v>34437</v>
      </c>
      <c r="O3625" s="76">
        <v>24592</v>
      </c>
      <c r="P3625" s="76">
        <v>13610</v>
      </c>
      <c r="Q3625" s="76">
        <v>119624</v>
      </c>
      <c r="R3625" s="76">
        <v>1303</v>
      </c>
    </row>
    <row r="3626" spans="1:18">
      <c r="A3626" s="82">
        <f t="shared" si="280"/>
        <v>595801202009</v>
      </c>
      <c r="B3626" s="82" t="str">
        <f t="shared" si="281"/>
        <v>59580120</v>
      </c>
      <c r="C3626" s="82">
        <f t="shared" si="282"/>
        <v>2009</v>
      </c>
      <c r="D3626" s="82">
        <f t="shared" si="283"/>
        <v>22901.17</v>
      </c>
      <c r="E3626" s="82">
        <f t="shared" si="284"/>
        <v>2574.8100000000004</v>
      </c>
      <c r="F3626" s="82">
        <f t="array" ref="F3626">SUM(IF(M3626:N3626="-",0,M3626:N3626),IF(O3626="-",0,-O3626))/100</f>
        <v>1233.7</v>
      </c>
      <c r="G3626" s="82">
        <f t="array" ref="G3626">SUM(IF(P3626="-",0,P3626),IF(R3626="-",0,R3626))/100</f>
        <v>146.87</v>
      </c>
      <c r="H3626" s="82">
        <f t="array" ref="H3626">SUM(IF(Q3626="-",0,Q3626))/100</f>
        <v>1194.24</v>
      </c>
      <c r="I3626" s="76">
        <v>5958012</v>
      </c>
      <c r="J3626" s="76" t="s">
        <v>359</v>
      </c>
      <c r="K3626" s="77">
        <v>40178</v>
      </c>
      <c r="L3626" s="76">
        <v>2290117</v>
      </c>
      <c r="M3626" s="76">
        <v>114793</v>
      </c>
      <c r="N3626" s="76">
        <v>31196</v>
      </c>
      <c r="O3626" s="76">
        <v>22619</v>
      </c>
      <c r="P3626" s="76">
        <v>13406</v>
      </c>
      <c r="Q3626" s="76">
        <v>119424</v>
      </c>
      <c r="R3626" s="76">
        <v>1281</v>
      </c>
    </row>
    <row r="3627" spans="1:18">
      <c r="A3627" s="82">
        <f t="shared" si="280"/>
        <v>595801202008</v>
      </c>
      <c r="B3627" s="82" t="str">
        <f t="shared" si="281"/>
        <v>59580120</v>
      </c>
      <c r="C3627" s="82">
        <f t="shared" si="282"/>
        <v>2008</v>
      </c>
      <c r="D3627" s="82">
        <f t="shared" si="283"/>
        <v>22899.439999999999</v>
      </c>
      <c r="E3627" s="82">
        <f t="shared" si="284"/>
        <v>2525.4300000000003</v>
      </c>
      <c r="F3627" s="82">
        <f t="array" ref="F3627">SUM(IF(M3627:N3627="-",0,M3627:N3627),IF(O3627="-",0,-O3627))/100</f>
        <v>1221.1500000000001</v>
      </c>
      <c r="G3627" s="82">
        <f t="array" ref="G3627">SUM(IF(P3627="-",0,P3627),IF(R3627="-",0,R3627))/100</f>
        <v>127.85</v>
      </c>
      <c r="H3627" s="82">
        <f t="array" ref="H3627">SUM(IF(Q3627="-",0,Q3627))/100</f>
        <v>1176.43</v>
      </c>
      <c r="I3627" s="76">
        <v>5958012</v>
      </c>
      <c r="J3627" s="76" t="s">
        <v>359</v>
      </c>
      <c r="K3627" s="77">
        <v>39813</v>
      </c>
      <c r="L3627" s="76">
        <v>2289944</v>
      </c>
      <c r="M3627" s="76">
        <v>113773</v>
      </c>
      <c r="N3627" s="76">
        <v>30959</v>
      </c>
      <c r="O3627" s="76">
        <v>22617</v>
      </c>
      <c r="P3627" s="76">
        <v>11541</v>
      </c>
      <c r="Q3627" s="76">
        <v>117643</v>
      </c>
      <c r="R3627" s="76">
        <v>1244</v>
      </c>
    </row>
    <row r="3628" spans="1:18">
      <c r="A3628" s="82">
        <f t="shared" si="280"/>
        <v>595801202007</v>
      </c>
      <c r="B3628" s="82" t="str">
        <f t="shared" si="281"/>
        <v>59580120</v>
      </c>
      <c r="C3628" s="82">
        <f t="shared" si="282"/>
        <v>2007</v>
      </c>
      <c r="D3628" s="82">
        <f t="shared" si="283"/>
        <v>22899.48</v>
      </c>
      <c r="E3628" s="82">
        <f t="shared" si="284"/>
        <v>2456.62</v>
      </c>
      <c r="F3628" s="82">
        <f t="array" ref="F3628">SUM(IF(M3628:N3628="-",0,M3628:N3628),IF(O3628="-",0,-O3628))/100</f>
        <v>1185.8699999999999</v>
      </c>
      <c r="G3628" s="82">
        <f t="array" ref="G3628">SUM(IF(P3628="-",0,P3628),IF(R3628="-",0,R3628))/100</f>
        <v>108.76</v>
      </c>
      <c r="H3628" s="82">
        <f t="array" ref="H3628">SUM(IF(Q3628="-",0,Q3628))/100</f>
        <v>1161.99</v>
      </c>
      <c r="I3628" s="76">
        <v>5958012</v>
      </c>
      <c r="J3628" s="76" t="s">
        <v>359</v>
      </c>
      <c r="K3628" s="77">
        <v>39447</v>
      </c>
      <c r="L3628" s="76">
        <v>2289948</v>
      </c>
      <c r="M3628" s="76">
        <v>112370</v>
      </c>
      <c r="N3628" s="76">
        <v>28294</v>
      </c>
      <c r="O3628" s="76">
        <v>22077</v>
      </c>
      <c r="P3628" s="76">
        <v>9670</v>
      </c>
      <c r="Q3628" s="76">
        <v>116199</v>
      </c>
      <c r="R3628" s="76">
        <v>1206</v>
      </c>
    </row>
    <row r="3629" spans="1:18">
      <c r="A3629" s="82">
        <f t="shared" si="280"/>
        <v>595801202006</v>
      </c>
      <c r="B3629" s="82" t="str">
        <f t="shared" si="281"/>
        <v>59580120</v>
      </c>
      <c r="C3629" s="82">
        <f t="shared" si="282"/>
        <v>2006</v>
      </c>
      <c r="D3629" s="82">
        <f t="shared" si="283"/>
        <v>22898.45</v>
      </c>
      <c r="E3629" s="82">
        <f t="shared" si="284"/>
        <v>2411.3000000000002</v>
      </c>
      <c r="F3629" s="82">
        <f t="array" ref="F3629">SUM(IF(M3629:N3629="-",0,M3629:N3629),IF(O3629="-",0,-O3629))/100</f>
        <v>1153.33</v>
      </c>
      <c r="G3629" s="82">
        <f t="array" ref="G3629">SUM(IF(P3629="-",0,P3629),IF(R3629="-",0,R3629))/100</f>
        <v>100.16</v>
      </c>
      <c r="H3629" s="82">
        <f t="array" ref="H3629">SUM(IF(Q3629="-",0,Q3629))/100</f>
        <v>1157.81</v>
      </c>
      <c r="I3629" s="76">
        <v>5958012</v>
      </c>
      <c r="J3629" s="76" t="s">
        <v>359</v>
      </c>
      <c r="K3629" s="77">
        <v>39082</v>
      </c>
      <c r="L3629" s="76">
        <v>2289845</v>
      </c>
      <c r="M3629" s="76">
        <v>110152</v>
      </c>
      <c r="N3629" s="76">
        <v>25848</v>
      </c>
      <c r="O3629" s="76">
        <v>20667</v>
      </c>
      <c r="P3629" s="76">
        <v>8670</v>
      </c>
      <c r="Q3629" s="76">
        <v>115781</v>
      </c>
      <c r="R3629" s="76">
        <v>1346</v>
      </c>
    </row>
    <row r="3630" spans="1:18">
      <c r="A3630" s="82">
        <f t="shared" si="280"/>
        <v>595801602015</v>
      </c>
      <c r="B3630" s="82" t="str">
        <f t="shared" si="281"/>
        <v>59580160</v>
      </c>
      <c r="C3630" s="82">
        <f t="shared" si="282"/>
        <v>2015</v>
      </c>
      <c r="D3630" s="82">
        <f t="shared" si="283"/>
        <v>11335.44</v>
      </c>
      <c r="E3630" s="82">
        <f t="shared" si="284"/>
        <v>1189.0999999999999</v>
      </c>
      <c r="F3630" s="82">
        <f t="array" ref="F3630">SUM(IF(M3630:N3630="-",0,M3630:N3630),IF(O3630="-",0,-O3630))/100</f>
        <v>459.27</v>
      </c>
      <c r="G3630" s="82">
        <f t="array" ref="G3630">SUM(IF(P3630="-",0,P3630),IF(R3630="-",0,R3630))/100</f>
        <v>30.21</v>
      </c>
      <c r="H3630" s="82">
        <f t="array" ref="H3630">SUM(IF(Q3630="-",0,Q3630))/100</f>
        <v>699.62</v>
      </c>
      <c r="I3630" s="76">
        <v>5958016</v>
      </c>
      <c r="J3630" s="76" t="s">
        <v>360</v>
      </c>
      <c r="K3630" s="77">
        <v>42369</v>
      </c>
      <c r="L3630" s="76">
        <v>1133544</v>
      </c>
      <c r="M3630" s="76">
        <v>44709</v>
      </c>
      <c r="N3630" s="76">
        <v>1218</v>
      </c>
      <c r="O3630" s="76">
        <v>0</v>
      </c>
      <c r="P3630" s="76">
        <v>2584</v>
      </c>
      <c r="Q3630" s="76">
        <v>69962</v>
      </c>
      <c r="R3630" s="76">
        <v>437</v>
      </c>
    </row>
    <row r="3631" spans="1:18">
      <c r="A3631" s="82">
        <f t="shared" si="280"/>
        <v>595801602014</v>
      </c>
      <c r="B3631" s="82" t="str">
        <f t="shared" si="281"/>
        <v>59580160</v>
      </c>
      <c r="C3631" s="82">
        <f t="shared" si="282"/>
        <v>2014</v>
      </c>
      <c r="D3631" s="82">
        <f t="shared" si="283"/>
        <v>11335.44</v>
      </c>
      <c r="E3631" s="82">
        <f t="shared" si="284"/>
        <v>1184.3</v>
      </c>
      <c r="F3631" s="82">
        <f t="array" ref="F3631">SUM(IF(M3631:N3631="-",0,M3631:N3631),IF(O3631="-",0,-O3631))/100</f>
        <v>456.25</v>
      </c>
      <c r="G3631" s="82">
        <f t="array" ref="G3631">SUM(IF(P3631="-",0,P3631),IF(R3631="-",0,R3631))/100</f>
        <v>29.83</v>
      </c>
      <c r="H3631" s="82">
        <f t="array" ref="H3631">SUM(IF(Q3631="-",0,Q3631))/100</f>
        <v>698.22</v>
      </c>
      <c r="I3631" s="76">
        <v>5958016</v>
      </c>
      <c r="J3631" s="76" t="s">
        <v>360</v>
      </c>
      <c r="K3631" s="77">
        <v>42004</v>
      </c>
      <c r="L3631" s="76">
        <v>1133544</v>
      </c>
      <c r="M3631" s="76">
        <v>44410</v>
      </c>
      <c r="N3631" s="76">
        <v>1215</v>
      </c>
      <c r="O3631" s="76" t="s">
        <v>19</v>
      </c>
      <c r="P3631" s="76">
        <v>2546</v>
      </c>
      <c r="Q3631" s="76">
        <v>69822</v>
      </c>
      <c r="R3631" s="76">
        <v>437</v>
      </c>
    </row>
    <row r="3632" spans="1:18">
      <c r="A3632" s="82">
        <f t="shared" si="280"/>
        <v>595801602013</v>
      </c>
      <c r="B3632" s="82" t="str">
        <f t="shared" si="281"/>
        <v>59580160</v>
      </c>
      <c r="C3632" s="82">
        <f t="shared" si="282"/>
        <v>2013</v>
      </c>
      <c r="D3632" s="82">
        <f t="shared" si="283"/>
        <v>11335.44</v>
      </c>
      <c r="E3632" s="82">
        <f t="shared" si="284"/>
        <v>1181.8499999999999</v>
      </c>
      <c r="F3632" s="82">
        <f t="array" ref="F3632">SUM(IF(M3632:N3632="-",0,M3632:N3632),IF(O3632="-",0,-O3632))/100</f>
        <v>455.44</v>
      </c>
      <c r="G3632" s="82">
        <f t="array" ref="G3632">SUM(IF(P3632="-",0,P3632),IF(R3632="-",0,R3632))/100</f>
        <v>29.82</v>
      </c>
      <c r="H3632" s="82">
        <f t="array" ref="H3632">SUM(IF(Q3632="-",0,Q3632))/100</f>
        <v>696.59</v>
      </c>
      <c r="I3632" s="76">
        <v>5958016</v>
      </c>
      <c r="J3632" s="76" t="s">
        <v>360</v>
      </c>
      <c r="K3632" s="77">
        <v>41639</v>
      </c>
      <c r="L3632" s="76">
        <v>1133544</v>
      </c>
      <c r="M3632" s="76">
        <v>44329</v>
      </c>
      <c r="N3632" s="76">
        <v>1215</v>
      </c>
      <c r="O3632" s="76" t="s">
        <v>19</v>
      </c>
      <c r="P3632" s="76">
        <v>2545</v>
      </c>
      <c r="Q3632" s="76">
        <v>69659</v>
      </c>
      <c r="R3632" s="76">
        <v>437</v>
      </c>
    </row>
    <row r="3633" spans="1:18">
      <c r="A3633" s="82">
        <f t="shared" si="280"/>
        <v>595801602012</v>
      </c>
      <c r="B3633" s="82" t="str">
        <f t="shared" si="281"/>
        <v>59580160</v>
      </c>
      <c r="C3633" s="82">
        <f t="shared" si="282"/>
        <v>2012</v>
      </c>
      <c r="D3633" s="82">
        <f t="shared" si="283"/>
        <v>11335.35</v>
      </c>
      <c r="E3633" s="82">
        <f t="shared" si="284"/>
        <v>1180.6500000000001</v>
      </c>
      <c r="F3633" s="82">
        <f t="array" ref="F3633">SUM(IF(M3633:N3633="-",0,M3633:N3633),IF(O3633="-",0,-O3633))/100</f>
        <v>454.74</v>
      </c>
      <c r="G3633" s="82">
        <f t="array" ref="G3633">SUM(IF(P3633="-",0,P3633),IF(R3633="-",0,R3633))/100</f>
        <v>29.85</v>
      </c>
      <c r="H3633" s="82">
        <f t="array" ref="H3633">SUM(IF(Q3633="-",0,Q3633))/100</f>
        <v>696.06</v>
      </c>
      <c r="I3633" s="76">
        <v>5958016</v>
      </c>
      <c r="J3633" s="76" t="s">
        <v>360</v>
      </c>
      <c r="K3633" s="77">
        <v>41274</v>
      </c>
      <c r="L3633" s="76">
        <v>1133535</v>
      </c>
      <c r="M3633" s="76">
        <v>44259</v>
      </c>
      <c r="N3633" s="76">
        <v>1215</v>
      </c>
      <c r="O3633" s="76">
        <v>0</v>
      </c>
      <c r="P3633" s="76">
        <v>2548</v>
      </c>
      <c r="Q3633" s="76">
        <v>69606</v>
      </c>
      <c r="R3633" s="76">
        <v>437</v>
      </c>
    </row>
    <row r="3634" spans="1:18">
      <c r="A3634" s="82">
        <f t="shared" si="280"/>
        <v>595801602011</v>
      </c>
      <c r="B3634" s="82" t="str">
        <f t="shared" si="281"/>
        <v>59580160</v>
      </c>
      <c r="C3634" s="82">
        <f t="shared" si="282"/>
        <v>2011</v>
      </c>
      <c r="D3634" s="82">
        <f t="shared" si="283"/>
        <v>11335.44</v>
      </c>
      <c r="E3634" s="82">
        <f t="shared" si="284"/>
        <v>1178.9000000000001</v>
      </c>
      <c r="F3634" s="82">
        <f t="array" ref="F3634">SUM(IF(M3634:N3634="-",0,M3634:N3634),IF(O3634="-",0,-O3634))/100</f>
        <v>453.28</v>
      </c>
      <c r="G3634" s="82">
        <f t="array" ref="G3634">SUM(IF(P3634="-",0,P3634),IF(R3634="-",0,R3634))/100</f>
        <v>29.85</v>
      </c>
      <c r="H3634" s="82">
        <f t="array" ref="H3634">SUM(IF(Q3634="-",0,Q3634))/100</f>
        <v>695.77</v>
      </c>
      <c r="I3634" s="76">
        <v>5958016</v>
      </c>
      <c r="J3634" s="76" t="s">
        <v>360</v>
      </c>
      <c r="K3634" s="77">
        <v>40908</v>
      </c>
      <c r="L3634" s="76">
        <v>1133544</v>
      </c>
      <c r="M3634" s="76">
        <v>44119</v>
      </c>
      <c r="N3634" s="76">
        <v>1209</v>
      </c>
      <c r="O3634" s="76">
        <v>0</v>
      </c>
      <c r="P3634" s="76">
        <v>2548</v>
      </c>
      <c r="Q3634" s="76">
        <v>69577</v>
      </c>
      <c r="R3634" s="76">
        <v>437</v>
      </c>
    </row>
    <row r="3635" spans="1:18">
      <c r="A3635" s="82">
        <f t="shared" si="280"/>
        <v>595801602010</v>
      </c>
      <c r="B3635" s="82" t="str">
        <f t="shared" si="281"/>
        <v>59580160</v>
      </c>
      <c r="C3635" s="82">
        <f t="shared" si="282"/>
        <v>2010</v>
      </c>
      <c r="D3635" s="82">
        <f t="shared" si="283"/>
        <v>11335.44</v>
      </c>
      <c r="E3635" s="82">
        <f t="shared" si="284"/>
        <v>1173.8899999999999</v>
      </c>
      <c r="F3635" s="82">
        <f t="array" ref="F3635">SUM(IF(M3635:N3635="-",0,M3635:N3635),IF(O3635="-",0,-O3635))/100</f>
        <v>448.08</v>
      </c>
      <c r="G3635" s="82">
        <f t="array" ref="G3635">SUM(IF(P3635="-",0,P3635),IF(R3635="-",0,R3635))/100</f>
        <v>30.07</v>
      </c>
      <c r="H3635" s="82">
        <f t="array" ref="H3635">SUM(IF(Q3635="-",0,Q3635))/100</f>
        <v>695.74</v>
      </c>
      <c r="I3635" s="76">
        <v>5958016</v>
      </c>
      <c r="J3635" s="76" t="s">
        <v>360</v>
      </c>
      <c r="K3635" s="77">
        <v>40543</v>
      </c>
      <c r="L3635" s="76">
        <v>1133544</v>
      </c>
      <c r="M3635" s="76">
        <v>43441</v>
      </c>
      <c r="N3635" s="76">
        <v>1367</v>
      </c>
      <c r="O3635" s="76">
        <v>0</v>
      </c>
      <c r="P3635" s="76">
        <v>2570</v>
      </c>
      <c r="Q3635" s="76">
        <v>69574</v>
      </c>
      <c r="R3635" s="76">
        <v>437</v>
      </c>
    </row>
    <row r="3636" spans="1:18">
      <c r="A3636" s="82">
        <f t="shared" si="280"/>
        <v>595801602009</v>
      </c>
      <c r="B3636" s="82" t="str">
        <f t="shared" si="281"/>
        <v>59580160</v>
      </c>
      <c r="C3636" s="82">
        <f t="shared" si="282"/>
        <v>2009</v>
      </c>
      <c r="D3636" s="82">
        <f t="shared" si="283"/>
        <v>11336.69</v>
      </c>
      <c r="E3636" s="82">
        <f t="shared" si="284"/>
        <v>1171.92</v>
      </c>
      <c r="F3636" s="82">
        <f t="array" ref="F3636">SUM(IF(M3636:N3636="-",0,M3636:N3636),IF(O3636="-",0,-O3636))/100</f>
        <v>445.16</v>
      </c>
      <c r="G3636" s="82">
        <f t="array" ref="G3636">SUM(IF(P3636="-",0,P3636),IF(R3636="-",0,R3636))/100</f>
        <v>30.08</v>
      </c>
      <c r="H3636" s="82">
        <f t="array" ref="H3636">SUM(IF(Q3636="-",0,Q3636))/100</f>
        <v>696.68</v>
      </c>
      <c r="I3636" s="76">
        <v>5958016</v>
      </c>
      <c r="J3636" s="76" t="s">
        <v>360</v>
      </c>
      <c r="K3636" s="77">
        <v>40178</v>
      </c>
      <c r="L3636" s="76">
        <v>1133669</v>
      </c>
      <c r="M3636" s="76">
        <v>43798</v>
      </c>
      <c r="N3636" s="76">
        <v>718</v>
      </c>
      <c r="O3636" s="76" t="s">
        <v>19</v>
      </c>
      <c r="P3636" s="76">
        <v>2570</v>
      </c>
      <c r="Q3636" s="76">
        <v>69668</v>
      </c>
      <c r="R3636" s="76">
        <v>438</v>
      </c>
    </row>
    <row r="3637" spans="1:18">
      <c r="A3637" s="82">
        <f t="shared" si="280"/>
        <v>595801602008</v>
      </c>
      <c r="B3637" s="82" t="str">
        <f t="shared" si="281"/>
        <v>59580160</v>
      </c>
      <c r="C3637" s="82">
        <f t="shared" si="282"/>
        <v>2008</v>
      </c>
      <c r="D3637" s="82">
        <f t="shared" si="283"/>
        <v>11336.69</v>
      </c>
      <c r="E3637" s="82">
        <f t="shared" si="284"/>
        <v>1170.96</v>
      </c>
      <c r="F3637" s="82">
        <f t="array" ref="F3637">SUM(IF(M3637:N3637="-",0,M3637:N3637),IF(O3637="-",0,-O3637))/100</f>
        <v>444.33</v>
      </c>
      <c r="G3637" s="82">
        <f t="array" ref="G3637">SUM(IF(P3637="-",0,P3637),IF(R3637="-",0,R3637))/100</f>
        <v>30.08</v>
      </c>
      <c r="H3637" s="82">
        <f t="array" ref="H3637">SUM(IF(Q3637="-",0,Q3637))/100</f>
        <v>696.55</v>
      </c>
      <c r="I3637" s="76">
        <v>5958016</v>
      </c>
      <c r="J3637" s="76" t="s">
        <v>360</v>
      </c>
      <c r="K3637" s="77">
        <v>39813</v>
      </c>
      <c r="L3637" s="76">
        <v>1133669</v>
      </c>
      <c r="M3637" s="76">
        <v>43715</v>
      </c>
      <c r="N3637" s="76">
        <v>718</v>
      </c>
      <c r="O3637" s="76" t="s">
        <v>19</v>
      </c>
      <c r="P3637" s="76">
        <v>2570</v>
      </c>
      <c r="Q3637" s="76">
        <v>69655</v>
      </c>
      <c r="R3637" s="76">
        <v>438</v>
      </c>
    </row>
    <row r="3638" spans="1:18">
      <c r="A3638" s="82">
        <f t="shared" si="280"/>
        <v>595801602007</v>
      </c>
      <c r="B3638" s="82" t="str">
        <f t="shared" si="281"/>
        <v>59580160</v>
      </c>
      <c r="C3638" s="82">
        <f t="shared" si="282"/>
        <v>2007</v>
      </c>
      <c r="D3638" s="82">
        <f t="shared" si="283"/>
        <v>11336.68</v>
      </c>
      <c r="E3638" s="82">
        <f t="shared" si="284"/>
        <v>1166.08</v>
      </c>
      <c r="F3638" s="82">
        <f t="array" ref="F3638">SUM(IF(M3638:N3638="-",0,M3638:N3638),IF(O3638="-",0,-O3638))/100</f>
        <v>439.79</v>
      </c>
      <c r="G3638" s="82">
        <f t="array" ref="G3638">SUM(IF(P3638="-",0,P3638),IF(R3638="-",0,R3638))/100</f>
        <v>30.09</v>
      </c>
      <c r="H3638" s="82">
        <f t="array" ref="H3638">SUM(IF(Q3638="-",0,Q3638))/100</f>
        <v>696.2</v>
      </c>
      <c r="I3638" s="76">
        <v>5958016</v>
      </c>
      <c r="J3638" s="76" t="s">
        <v>360</v>
      </c>
      <c r="K3638" s="77">
        <v>39447</v>
      </c>
      <c r="L3638" s="76">
        <v>1133668</v>
      </c>
      <c r="M3638" s="76">
        <v>43228</v>
      </c>
      <c r="N3638" s="76">
        <v>751</v>
      </c>
      <c r="O3638" s="76" t="s">
        <v>19</v>
      </c>
      <c r="P3638" s="76">
        <v>2571</v>
      </c>
      <c r="Q3638" s="76">
        <v>69620</v>
      </c>
      <c r="R3638" s="76">
        <v>438</v>
      </c>
    </row>
    <row r="3639" spans="1:18">
      <c r="A3639" s="82">
        <f t="shared" si="280"/>
        <v>595801602006</v>
      </c>
      <c r="B3639" s="82" t="str">
        <f t="shared" si="281"/>
        <v>59580160</v>
      </c>
      <c r="C3639" s="82">
        <f t="shared" si="282"/>
        <v>2006</v>
      </c>
      <c r="D3639" s="82">
        <f t="shared" si="283"/>
        <v>11336.67</v>
      </c>
      <c r="E3639" s="82">
        <f t="shared" si="284"/>
        <v>1163.57</v>
      </c>
      <c r="F3639" s="82">
        <f t="array" ref="F3639">SUM(IF(M3639:N3639="-",0,M3639:N3639),IF(O3639="-",0,-O3639))/100</f>
        <v>437.96</v>
      </c>
      <c r="G3639" s="82">
        <f t="array" ref="G3639">SUM(IF(P3639="-",0,P3639),IF(R3639="-",0,R3639))/100</f>
        <v>30.2</v>
      </c>
      <c r="H3639" s="82">
        <f t="array" ref="H3639">SUM(IF(Q3639="-",0,Q3639))/100</f>
        <v>695.41</v>
      </c>
      <c r="I3639" s="76">
        <v>5958016</v>
      </c>
      <c r="J3639" s="76" t="s">
        <v>360</v>
      </c>
      <c r="K3639" s="77">
        <v>39082</v>
      </c>
      <c r="L3639" s="76">
        <v>1133667</v>
      </c>
      <c r="M3639" s="76">
        <v>43045</v>
      </c>
      <c r="N3639" s="76">
        <v>751</v>
      </c>
      <c r="O3639" s="76" t="s">
        <v>19</v>
      </c>
      <c r="P3639" s="76">
        <v>2582</v>
      </c>
      <c r="Q3639" s="76">
        <v>69541</v>
      </c>
      <c r="R3639" s="76">
        <v>438</v>
      </c>
    </row>
    <row r="3640" spans="1:18">
      <c r="A3640" s="82">
        <f t="shared" si="280"/>
        <v>595802002015</v>
      </c>
      <c r="B3640" s="82" t="str">
        <f t="shared" si="281"/>
        <v>59580200</v>
      </c>
      <c r="C3640" s="82">
        <f t="shared" si="282"/>
        <v>2015</v>
      </c>
      <c r="D3640" s="82">
        <f t="shared" si="283"/>
        <v>6535.31</v>
      </c>
      <c r="E3640" s="82">
        <f t="shared" si="284"/>
        <v>677.40000000000009</v>
      </c>
      <c r="F3640" s="82">
        <f t="array" ref="F3640">SUM(IF(M3640:N3640="-",0,M3640:N3640),IF(O3640="-",0,-O3640))/100</f>
        <v>240.92</v>
      </c>
      <c r="G3640" s="82">
        <f t="array" ref="G3640">SUM(IF(P3640="-",0,P3640),IF(R3640="-",0,R3640))/100</f>
        <v>20.190000000000001</v>
      </c>
      <c r="H3640" s="82">
        <f t="array" ref="H3640">SUM(IF(Q3640="-",0,Q3640))/100</f>
        <v>416.29</v>
      </c>
      <c r="I3640" s="76">
        <v>5958020</v>
      </c>
      <c r="J3640" s="76" t="s">
        <v>361</v>
      </c>
      <c r="K3640" s="77">
        <v>42369</v>
      </c>
      <c r="L3640" s="76">
        <v>653531</v>
      </c>
      <c r="M3640" s="76">
        <v>22918</v>
      </c>
      <c r="N3640" s="76">
        <v>1329</v>
      </c>
      <c r="O3640" s="76">
        <v>155</v>
      </c>
      <c r="P3640" s="76">
        <v>1788</v>
      </c>
      <c r="Q3640" s="76">
        <v>41629</v>
      </c>
      <c r="R3640" s="76">
        <v>231</v>
      </c>
    </row>
    <row r="3641" spans="1:18">
      <c r="A3641" s="82">
        <f t="shared" si="280"/>
        <v>595802002014</v>
      </c>
      <c r="B3641" s="82" t="str">
        <f t="shared" si="281"/>
        <v>59580200</v>
      </c>
      <c r="C3641" s="82">
        <f t="shared" si="282"/>
        <v>2014</v>
      </c>
      <c r="D3641" s="82">
        <f t="shared" si="283"/>
        <v>6535.3</v>
      </c>
      <c r="E3641" s="82">
        <f t="shared" si="284"/>
        <v>676.87</v>
      </c>
      <c r="F3641" s="82">
        <f t="array" ref="F3641">SUM(IF(M3641:N3641="-",0,M3641:N3641),IF(O3641="-",0,-O3641))/100</f>
        <v>241.22</v>
      </c>
      <c r="G3641" s="82">
        <f t="array" ref="G3641">SUM(IF(P3641="-",0,P3641),IF(R3641="-",0,R3641))/100</f>
        <v>19.100000000000001</v>
      </c>
      <c r="H3641" s="82">
        <f t="array" ref="H3641">SUM(IF(Q3641="-",0,Q3641))/100</f>
        <v>416.55</v>
      </c>
      <c r="I3641" s="76">
        <v>5958020</v>
      </c>
      <c r="J3641" s="76" t="s">
        <v>361</v>
      </c>
      <c r="K3641" s="77">
        <v>42004</v>
      </c>
      <c r="L3641" s="76">
        <v>653530</v>
      </c>
      <c r="M3641" s="76">
        <v>22949</v>
      </c>
      <c r="N3641" s="76">
        <v>1328</v>
      </c>
      <c r="O3641" s="76">
        <v>155</v>
      </c>
      <c r="P3641" s="76">
        <v>1679</v>
      </c>
      <c r="Q3641" s="76">
        <v>41655</v>
      </c>
      <c r="R3641" s="76">
        <v>231</v>
      </c>
    </row>
    <row r="3642" spans="1:18">
      <c r="A3642" s="82">
        <f t="shared" si="280"/>
        <v>595802002013</v>
      </c>
      <c r="B3642" s="82" t="str">
        <f t="shared" si="281"/>
        <v>59580200</v>
      </c>
      <c r="C3642" s="82">
        <f t="shared" si="282"/>
        <v>2013</v>
      </c>
      <c r="D3642" s="82">
        <f t="shared" si="283"/>
        <v>6535.3</v>
      </c>
      <c r="E3642" s="82">
        <f t="shared" si="284"/>
        <v>674.78</v>
      </c>
      <c r="F3642" s="82">
        <f t="array" ref="F3642">SUM(IF(M3642:N3642="-",0,M3642:N3642),IF(O3642="-",0,-O3642))/100</f>
        <v>238.6</v>
      </c>
      <c r="G3642" s="82">
        <f t="array" ref="G3642">SUM(IF(P3642="-",0,P3642),IF(R3642="-",0,R3642))/100</f>
        <v>18.239999999999998</v>
      </c>
      <c r="H3642" s="82">
        <f t="array" ref="H3642">SUM(IF(Q3642="-",0,Q3642))/100</f>
        <v>417.94</v>
      </c>
      <c r="I3642" s="76">
        <v>5958020</v>
      </c>
      <c r="J3642" s="76" t="s">
        <v>361</v>
      </c>
      <c r="K3642" s="77">
        <v>41639</v>
      </c>
      <c r="L3642" s="76">
        <v>653530</v>
      </c>
      <c r="M3642" s="76">
        <v>22687</v>
      </c>
      <c r="N3642" s="76">
        <v>1328</v>
      </c>
      <c r="O3642" s="76">
        <v>155</v>
      </c>
      <c r="P3642" s="76">
        <v>1593</v>
      </c>
      <c r="Q3642" s="76">
        <v>41794</v>
      </c>
      <c r="R3642" s="76">
        <v>231</v>
      </c>
    </row>
    <row r="3643" spans="1:18">
      <c r="A3643" s="82">
        <f t="shared" si="280"/>
        <v>595802002012</v>
      </c>
      <c r="B3643" s="82" t="str">
        <f t="shared" si="281"/>
        <v>59580200</v>
      </c>
      <c r="C3643" s="82">
        <f t="shared" si="282"/>
        <v>2012</v>
      </c>
      <c r="D3643" s="82">
        <f t="shared" si="283"/>
        <v>6535.32</v>
      </c>
      <c r="E3643" s="82">
        <f t="shared" si="284"/>
        <v>673.76</v>
      </c>
      <c r="F3643" s="82">
        <f t="array" ref="F3643">SUM(IF(M3643:N3643="-",0,M3643:N3643),IF(O3643="-",0,-O3643))/100</f>
        <v>238.28</v>
      </c>
      <c r="G3643" s="82">
        <f t="array" ref="G3643">SUM(IF(P3643="-",0,P3643),IF(R3643="-",0,R3643))/100</f>
        <v>16.84</v>
      </c>
      <c r="H3643" s="82">
        <f t="array" ref="H3643">SUM(IF(Q3643="-",0,Q3643))/100</f>
        <v>418.64</v>
      </c>
      <c r="I3643" s="76">
        <v>5958020</v>
      </c>
      <c r="J3643" s="76" t="s">
        <v>361</v>
      </c>
      <c r="K3643" s="77">
        <v>41274</v>
      </c>
      <c r="L3643" s="76">
        <v>653532</v>
      </c>
      <c r="M3643" s="76">
        <v>22685</v>
      </c>
      <c r="N3643" s="76">
        <v>1347</v>
      </c>
      <c r="O3643" s="76">
        <v>204</v>
      </c>
      <c r="P3643" s="76">
        <v>1453</v>
      </c>
      <c r="Q3643" s="76">
        <v>41864</v>
      </c>
      <c r="R3643" s="76">
        <v>231</v>
      </c>
    </row>
    <row r="3644" spans="1:18">
      <c r="A3644" s="82">
        <f t="shared" si="280"/>
        <v>595802002011</v>
      </c>
      <c r="B3644" s="82" t="str">
        <f t="shared" si="281"/>
        <v>59580200</v>
      </c>
      <c r="C3644" s="82">
        <f t="shared" si="282"/>
        <v>2011</v>
      </c>
      <c r="D3644" s="82">
        <f t="shared" si="283"/>
        <v>6535.21</v>
      </c>
      <c r="E3644" s="82">
        <f t="shared" si="284"/>
        <v>675.89</v>
      </c>
      <c r="F3644" s="82">
        <f t="array" ref="F3644">SUM(IF(M3644:N3644="-",0,M3644:N3644),IF(O3644="-",0,-O3644))/100</f>
        <v>237.91</v>
      </c>
      <c r="G3644" s="82">
        <f t="array" ref="G3644">SUM(IF(P3644="-",0,P3644),IF(R3644="-",0,R3644))/100</f>
        <v>16.8</v>
      </c>
      <c r="H3644" s="82">
        <f t="array" ref="H3644">SUM(IF(Q3644="-",0,Q3644))/100</f>
        <v>421.18</v>
      </c>
      <c r="I3644" s="76">
        <v>5958020</v>
      </c>
      <c r="J3644" s="76" t="s">
        <v>361</v>
      </c>
      <c r="K3644" s="77">
        <v>40908</v>
      </c>
      <c r="L3644" s="76">
        <v>653521</v>
      </c>
      <c r="M3644" s="76">
        <v>22648</v>
      </c>
      <c r="N3644" s="76">
        <v>1347</v>
      </c>
      <c r="O3644" s="76">
        <v>204</v>
      </c>
      <c r="P3644" s="76">
        <v>1449</v>
      </c>
      <c r="Q3644" s="76">
        <v>42118</v>
      </c>
      <c r="R3644" s="76">
        <v>231</v>
      </c>
    </row>
    <row r="3645" spans="1:18">
      <c r="A3645" s="82">
        <f t="shared" si="280"/>
        <v>595802002010</v>
      </c>
      <c r="B3645" s="82" t="str">
        <f t="shared" si="281"/>
        <v>59580200</v>
      </c>
      <c r="C3645" s="82">
        <f t="shared" si="282"/>
        <v>2010</v>
      </c>
      <c r="D3645" s="82">
        <f t="shared" si="283"/>
        <v>6535.32</v>
      </c>
      <c r="E3645" s="82">
        <f t="shared" si="284"/>
        <v>675.68000000000006</v>
      </c>
      <c r="F3645" s="82">
        <f t="array" ref="F3645">SUM(IF(M3645:N3645="-",0,M3645:N3645),IF(O3645="-",0,-O3645))/100</f>
        <v>235.3</v>
      </c>
      <c r="G3645" s="82">
        <f t="array" ref="G3645">SUM(IF(P3645="-",0,P3645),IF(R3645="-",0,R3645))/100</f>
        <v>19.03</v>
      </c>
      <c r="H3645" s="82">
        <f t="array" ref="H3645">SUM(IF(Q3645="-",0,Q3645))/100</f>
        <v>421.35</v>
      </c>
      <c r="I3645" s="76">
        <v>5958020</v>
      </c>
      <c r="J3645" s="76" t="s">
        <v>361</v>
      </c>
      <c r="K3645" s="77">
        <v>40543</v>
      </c>
      <c r="L3645" s="76">
        <v>653532</v>
      </c>
      <c r="M3645" s="76">
        <v>22253</v>
      </c>
      <c r="N3645" s="76">
        <v>1481</v>
      </c>
      <c r="O3645" s="76">
        <v>204</v>
      </c>
      <c r="P3645" s="76">
        <v>1672</v>
      </c>
      <c r="Q3645" s="76">
        <v>42135</v>
      </c>
      <c r="R3645" s="76">
        <v>231</v>
      </c>
    </row>
    <row r="3646" spans="1:18">
      <c r="A3646" s="82">
        <f t="shared" si="280"/>
        <v>595802002009</v>
      </c>
      <c r="B3646" s="82" t="str">
        <f t="shared" si="281"/>
        <v>59580200</v>
      </c>
      <c r="C3646" s="82">
        <f t="shared" si="282"/>
        <v>2009</v>
      </c>
      <c r="D3646" s="82">
        <f t="shared" si="283"/>
        <v>6535.56</v>
      </c>
      <c r="E3646" s="82">
        <f t="shared" si="284"/>
        <v>672.92000000000007</v>
      </c>
      <c r="F3646" s="82">
        <f t="array" ref="F3646">SUM(IF(M3646:N3646="-",0,M3646:N3646),IF(O3646="-",0,-O3646))/100</f>
        <v>234.04</v>
      </c>
      <c r="G3646" s="82">
        <f t="array" ref="G3646">SUM(IF(P3646="-",0,P3646),IF(R3646="-",0,R3646))/100</f>
        <v>18.91</v>
      </c>
      <c r="H3646" s="82">
        <f t="array" ref="H3646">SUM(IF(Q3646="-",0,Q3646))/100</f>
        <v>419.97</v>
      </c>
      <c r="I3646" s="76">
        <v>5958020</v>
      </c>
      <c r="J3646" s="76" t="s">
        <v>361</v>
      </c>
      <c r="K3646" s="77">
        <v>40178</v>
      </c>
      <c r="L3646" s="76">
        <v>653556</v>
      </c>
      <c r="M3646" s="76">
        <v>22755</v>
      </c>
      <c r="N3646" s="76">
        <v>850</v>
      </c>
      <c r="O3646" s="76">
        <v>201</v>
      </c>
      <c r="P3646" s="76">
        <v>1660</v>
      </c>
      <c r="Q3646" s="76">
        <v>41997</v>
      </c>
      <c r="R3646" s="76">
        <v>231</v>
      </c>
    </row>
    <row r="3647" spans="1:18">
      <c r="A3647" s="82">
        <f t="shared" si="280"/>
        <v>595802002008</v>
      </c>
      <c r="B3647" s="82" t="str">
        <f t="shared" si="281"/>
        <v>59580200</v>
      </c>
      <c r="C3647" s="82">
        <f t="shared" si="282"/>
        <v>2008</v>
      </c>
      <c r="D3647" s="82">
        <f t="shared" si="283"/>
        <v>6535.56</v>
      </c>
      <c r="E3647" s="82">
        <f t="shared" si="284"/>
        <v>672.25</v>
      </c>
      <c r="F3647" s="82">
        <f t="array" ref="F3647">SUM(IF(M3647:N3647="-",0,M3647:N3647),IF(O3647="-",0,-O3647))/100</f>
        <v>233.23</v>
      </c>
      <c r="G3647" s="82">
        <f t="array" ref="G3647">SUM(IF(P3647="-",0,P3647),IF(R3647="-",0,R3647))/100</f>
        <v>18.91</v>
      </c>
      <c r="H3647" s="82">
        <f t="array" ref="H3647">SUM(IF(Q3647="-",0,Q3647))/100</f>
        <v>420.11</v>
      </c>
      <c r="I3647" s="76">
        <v>5958020</v>
      </c>
      <c r="J3647" s="76" t="s">
        <v>361</v>
      </c>
      <c r="K3647" s="77">
        <v>39813</v>
      </c>
      <c r="L3647" s="76">
        <v>653556</v>
      </c>
      <c r="M3647" s="76">
        <v>22622</v>
      </c>
      <c r="N3647" s="76">
        <v>902</v>
      </c>
      <c r="O3647" s="76">
        <v>201</v>
      </c>
      <c r="P3647" s="76">
        <v>1660</v>
      </c>
      <c r="Q3647" s="76">
        <v>42011</v>
      </c>
      <c r="R3647" s="76">
        <v>231</v>
      </c>
    </row>
    <row r="3648" spans="1:18">
      <c r="A3648" s="82">
        <f t="shared" si="280"/>
        <v>595802002007</v>
      </c>
      <c r="B3648" s="82" t="str">
        <f t="shared" si="281"/>
        <v>59580200</v>
      </c>
      <c r="C3648" s="82">
        <f t="shared" si="282"/>
        <v>2007</v>
      </c>
      <c r="D3648" s="82">
        <f t="shared" si="283"/>
        <v>6545.66</v>
      </c>
      <c r="E3648" s="82">
        <f t="shared" si="284"/>
        <v>666.37</v>
      </c>
      <c r="F3648" s="82">
        <f t="array" ref="F3648">SUM(IF(M3648:N3648="-",0,M3648:N3648),IF(O3648="-",0,-O3648))/100</f>
        <v>227.58</v>
      </c>
      <c r="G3648" s="82">
        <f t="array" ref="G3648">SUM(IF(P3648="-",0,P3648),IF(R3648="-",0,R3648))/100</f>
        <v>19.239999999999998</v>
      </c>
      <c r="H3648" s="82">
        <f t="array" ref="H3648">SUM(IF(Q3648="-",0,Q3648))/100</f>
        <v>419.55</v>
      </c>
      <c r="I3648" s="76">
        <v>5958020</v>
      </c>
      <c r="J3648" s="76" t="s">
        <v>361</v>
      </c>
      <c r="K3648" s="77">
        <v>39447</v>
      </c>
      <c r="L3648" s="76">
        <v>654566</v>
      </c>
      <c r="M3648" s="76">
        <v>22057</v>
      </c>
      <c r="N3648" s="76">
        <v>902</v>
      </c>
      <c r="O3648" s="76">
        <v>201</v>
      </c>
      <c r="P3648" s="76">
        <v>1693</v>
      </c>
      <c r="Q3648" s="76">
        <v>41955</v>
      </c>
      <c r="R3648" s="76">
        <v>231</v>
      </c>
    </row>
    <row r="3649" spans="1:18">
      <c r="A3649" s="82">
        <f t="shared" si="280"/>
        <v>595802002006</v>
      </c>
      <c r="B3649" s="82" t="str">
        <f t="shared" si="281"/>
        <v>59580200</v>
      </c>
      <c r="C3649" s="82">
        <f t="shared" si="282"/>
        <v>2006</v>
      </c>
      <c r="D3649" s="82">
        <f t="shared" si="283"/>
        <v>6545.66</v>
      </c>
      <c r="E3649" s="82">
        <f t="shared" si="284"/>
        <v>664.49</v>
      </c>
      <c r="F3649" s="82">
        <f t="array" ref="F3649">SUM(IF(M3649:N3649="-",0,M3649:N3649),IF(O3649="-",0,-O3649))/100</f>
        <v>225.77</v>
      </c>
      <c r="G3649" s="82">
        <f t="array" ref="G3649">SUM(IF(P3649="-",0,P3649),IF(R3649="-",0,R3649))/100</f>
        <v>18.73</v>
      </c>
      <c r="H3649" s="82">
        <f t="array" ref="H3649">SUM(IF(Q3649="-",0,Q3649))/100</f>
        <v>419.99</v>
      </c>
      <c r="I3649" s="76">
        <v>5958020</v>
      </c>
      <c r="J3649" s="76" t="s">
        <v>361</v>
      </c>
      <c r="K3649" s="77">
        <v>39082</v>
      </c>
      <c r="L3649" s="76">
        <v>654566</v>
      </c>
      <c r="M3649" s="76">
        <v>21907</v>
      </c>
      <c r="N3649" s="76">
        <v>871</v>
      </c>
      <c r="O3649" s="76">
        <v>201</v>
      </c>
      <c r="P3649" s="76">
        <v>1679</v>
      </c>
      <c r="Q3649" s="76">
        <v>41999</v>
      </c>
      <c r="R3649" s="76">
        <v>194</v>
      </c>
    </row>
    <row r="3650" spans="1:18">
      <c r="A3650" s="82">
        <f t="shared" si="280"/>
        <v>595802402015</v>
      </c>
      <c r="B3650" s="82" t="str">
        <f t="shared" si="281"/>
        <v>59580240</v>
      </c>
      <c r="C3650" s="82">
        <f t="shared" si="282"/>
        <v>2015</v>
      </c>
      <c r="D3650" s="82">
        <f t="shared" si="283"/>
        <v>18221.919999999998</v>
      </c>
      <c r="E3650" s="82">
        <f t="shared" si="284"/>
        <v>1915.27</v>
      </c>
      <c r="F3650" s="82">
        <f t="array" ref="F3650">SUM(IF(M3650:N3650="-",0,M3650:N3650),IF(O3650="-",0,-O3650))/100</f>
        <v>910.92</v>
      </c>
      <c r="G3650" s="82">
        <f t="array" ref="G3650">SUM(IF(P3650="-",0,P3650),IF(R3650="-",0,R3650))/100</f>
        <v>138.36000000000001</v>
      </c>
      <c r="H3650" s="82">
        <f t="array" ref="H3650">SUM(IF(Q3650="-",0,Q3650))/100</f>
        <v>865.99</v>
      </c>
      <c r="I3650" s="76">
        <v>5958024</v>
      </c>
      <c r="J3650" s="76" t="s">
        <v>362</v>
      </c>
      <c r="K3650" s="77">
        <v>42369</v>
      </c>
      <c r="L3650" s="76">
        <v>1822192</v>
      </c>
      <c r="M3650" s="76">
        <v>87627</v>
      </c>
      <c r="N3650" s="76">
        <v>5735</v>
      </c>
      <c r="O3650" s="76">
        <v>2270</v>
      </c>
      <c r="P3650" s="76">
        <v>12419</v>
      </c>
      <c r="Q3650" s="76">
        <v>86599</v>
      </c>
      <c r="R3650" s="76">
        <v>1417</v>
      </c>
    </row>
    <row r="3651" spans="1:18">
      <c r="A3651" s="82">
        <f t="shared" si="280"/>
        <v>595802402014</v>
      </c>
      <c r="B3651" s="82" t="str">
        <f t="shared" si="281"/>
        <v>59580240</v>
      </c>
      <c r="C3651" s="82">
        <f t="shared" si="282"/>
        <v>2014</v>
      </c>
      <c r="D3651" s="82">
        <f t="shared" si="283"/>
        <v>18221.900000000001</v>
      </c>
      <c r="E3651" s="82">
        <f t="shared" si="284"/>
        <v>1871.1999999999998</v>
      </c>
      <c r="F3651" s="82">
        <f t="array" ref="F3651">SUM(IF(M3651:N3651="-",0,M3651:N3651),IF(O3651="-",0,-O3651))/100</f>
        <v>911.82</v>
      </c>
      <c r="G3651" s="82">
        <f t="array" ref="G3651">SUM(IF(P3651="-",0,P3651),IF(R3651="-",0,R3651))/100</f>
        <v>124.49</v>
      </c>
      <c r="H3651" s="82">
        <f t="array" ref="H3651">SUM(IF(Q3651="-",0,Q3651))/100</f>
        <v>834.89</v>
      </c>
      <c r="I3651" s="76">
        <v>5958024</v>
      </c>
      <c r="J3651" s="76" t="s">
        <v>362</v>
      </c>
      <c r="K3651" s="77">
        <v>42004</v>
      </c>
      <c r="L3651" s="76">
        <v>1822190</v>
      </c>
      <c r="M3651" s="76">
        <v>87814</v>
      </c>
      <c r="N3651" s="76">
        <v>5811</v>
      </c>
      <c r="O3651" s="76">
        <v>2443</v>
      </c>
      <c r="P3651" s="76">
        <v>11023</v>
      </c>
      <c r="Q3651" s="76">
        <v>83489</v>
      </c>
      <c r="R3651" s="76">
        <v>1426</v>
      </c>
    </row>
    <row r="3652" spans="1:18">
      <c r="A3652" s="82">
        <f t="shared" si="280"/>
        <v>595802402013</v>
      </c>
      <c r="B3652" s="82" t="str">
        <f t="shared" si="281"/>
        <v>59580240</v>
      </c>
      <c r="C3652" s="82">
        <f t="shared" si="282"/>
        <v>2013</v>
      </c>
      <c r="D3652" s="82">
        <f t="shared" si="283"/>
        <v>18221.95</v>
      </c>
      <c r="E3652" s="82">
        <f t="shared" si="284"/>
        <v>1856.61</v>
      </c>
      <c r="F3652" s="82">
        <f t="array" ref="F3652">SUM(IF(M3652:N3652="-",0,M3652:N3652),IF(O3652="-",0,-O3652))/100</f>
        <v>910.6</v>
      </c>
      <c r="G3652" s="82">
        <f t="array" ref="G3652">SUM(IF(P3652="-",0,P3652),IF(R3652="-",0,R3652))/100</f>
        <v>122.96</v>
      </c>
      <c r="H3652" s="82">
        <f t="array" ref="H3652">SUM(IF(Q3652="-",0,Q3652))/100</f>
        <v>823.05</v>
      </c>
      <c r="I3652" s="76">
        <v>5958024</v>
      </c>
      <c r="J3652" s="76" t="s">
        <v>362</v>
      </c>
      <c r="K3652" s="77">
        <v>41639</v>
      </c>
      <c r="L3652" s="76">
        <v>1822195</v>
      </c>
      <c r="M3652" s="76">
        <v>87624</v>
      </c>
      <c r="N3652" s="76">
        <v>5166</v>
      </c>
      <c r="O3652" s="76">
        <v>1730</v>
      </c>
      <c r="P3652" s="76">
        <v>10964</v>
      </c>
      <c r="Q3652" s="76">
        <v>82305</v>
      </c>
      <c r="R3652" s="76">
        <v>1332</v>
      </c>
    </row>
    <row r="3653" spans="1:18">
      <c r="A3653" s="82">
        <f t="shared" si="280"/>
        <v>595802402012</v>
      </c>
      <c r="B3653" s="82" t="str">
        <f t="shared" si="281"/>
        <v>59580240</v>
      </c>
      <c r="C3653" s="82">
        <f t="shared" si="282"/>
        <v>2012</v>
      </c>
      <c r="D3653" s="82">
        <f t="shared" si="283"/>
        <v>18221.95</v>
      </c>
      <c r="E3653" s="82">
        <f t="shared" si="284"/>
        <v>1842.1799999999998</v>
      </c>
      <c r="F3653" s="82">
        <f t="array" ref="F3653">SUM(IF(M3653:N3653="-",0,M3653:N3653),IF(O3653="-",0,-O3653))/100</f>
        <v>905.62</v>
      </c>
      <c r="G3653" s="82">
        <f t="array" ref="G3653">SUM(IF(P3653="-",0,P3653),IF(R3653="-",0,R3653))/100</f>
        <v>122.5</v>
      </c>
      <c r="H3653" s="82">
        <f t="array" ref="H3653">SUM(IF(Q3653="-",0,Q3653))/100</f>
        <v>814.06</v>
      </c>
      <c r="I3653" s="76">
        <v>5958024</v>
      </c>
      <c r="J3653" s="76" t="s">
        <v>362</v>
      </c>
      <c r="K3653" s="77">
        <v>41274</v>
      </c>
      <c r="L3653" s="76">
        <v>1822195</v>
      </c>
      <c r="M3653" s="76">
        <v>87111</v>
      </c>
      <c r="N3653" s="76">
        <v>5181</v>
      </c>
      <c r="O3653" s="76">
        <v>1730</v>
      </c>
      <c r="P3653" s="76">
        <v>10918</v>
      </c>
      <c r="Q3653" s="76">
        <v>81406</v>
      </c>
      <c r="R3653" s="76">
        <v>1332</v>
      </c>
    </row>
    <row r="3654" spans="1:18">
      <c r="A3654" s="82">
        <f t="shared" si="280"/>
        <v>595802402011</v>
      </c>
      <c r="B3654" s="82" t="str">
        <f t="shared" si="281"/>
        <v>59580240</v>
      </c>
      <c r="C3654" s="82">
        <f t="shared" si="282"/>
        <v>2011</v>
      </c>
      <c r="D3654" s="82">
        <f t="shared" si="283"/>
        <v>18221.95</v>
      </c>
      <c r="E3654" s="82">
        <f t="shared" si="284"/>
        <v>1813.61</v>
      </c>
      <c r="F3654" s="82">
        <f t="array" ref="F3654">SUM(IF(M3654:N3654="-",0,M3654:N3654),IF(O3654="-",0,-O3654))/100</f>
        <v>901.5</v>
      </c>
      <c r="G3654" s="82">
        <f t="array" ref="G3654">SUM(IF(P3654="-",0,P3654),IF(R3654="-",0,R3654))/100</f>
        <v>101.3</v>
      </c>
      <c r="H3654" s="82">
        <f t="array" ref="H3654">SUM(IF(Q3654="-",0,Q3654))/100</f>
        <v>810.81</v>
      </c>
      <c r="I3654" s="76">
        <v>5958024</v>
      </c>
      <c r="J3654" s="76" t="s">
        <v>362</v>
      </c>
      <c r="K3654" s="77">
        <v>40908</v>
      </c>
      <c r="L3654" s="76">
        <v>1822195</v>
      </c>
      <c r="M3654" s="76">
        <v>86170</v>
      </c>
      <c r="N3654" s="76">
        <v>5710</v>
      </c>
      <c r="O3654" s="76">
        <v>1730</v>
      </c>
      <c r="P3654" s="76">
        <v>8803</v>
      </c>
      <c r="Q3654" s="76">
        <v>81081</v>
      </c>
      <c r="R3654" s="76">
        <v>1327</v>
      </c>
    </row>
    <row r="3655" spans="1:18">
      <c r="A3655" s="82">
        <f t="shared" si="280"/>
        <v>595802402010</v>
      </c>
      <c r="B3655" s="82" t="str">
        <f t="shared" si="281"/>
        <v>59580240</v>
      </c>
      <c r="C3655" s="82">
        <f t="shared" si="282"/>
        <v>2010</v>
      </c>
      <c r="D3655" s="82">
        <f t="shared" si="283"/>
        <v>18221.95</v>
      </c>
      <c r="E3655" s="82">
        <f t="shared" si="284"/>
        <v>1812.1299999999999</v>
      </c>
      <c r="F3655" s="82">
        <f t="array" ref="F3655">SUM(IF(M3655:N3655="-",0,M3655:N3655),IF(O3655="-",0,-O3655))/100</f>
        <v>900.55</v>
      </c>
      <c r="G3655" s="82">
        <f t="array" ref="G3655">SUM(IF(P3655="-",0,P3655),IF(R3655="-",0,R3655))/100</f>
        <v>101.07</v>
      </c>
      <c r="H3655" s="82">
        <f t="array" ref="H3655">SUM(IF(Q3655="-",0,Q3655))/100</f>
        <v>810.51</v>
      </c>
      <c r="I3655" s="76">
        <v>5958024</v>
      </c>
      <c r="J3655" s="76" t="s">
        <v>362</v>
      </c>
      <c r="K3655" s="77">
        <v>40543</v>
      </c>
      <c r="L3655" s="76">
        <v>1822195</v>
      </c>
      <c r="M3655" s="76">
        <v>86242</v>
      </c>
      <c r="N3655" s="76">
        <v>5543</v>
      </c>
      <c r="O3655" s="76">
        <v>1730</v>
      </c>
      <c r="P3655" s="76">
        <v>8782</v>
      </c>
      <c r="Q3655" s="76">
        <v>81051</v>
      </c>
      <c r="R3655" s="76">
        <v>1325</v>
      </c>
    </row>
    <row r="3656" spans="1:18">
      <c r="A3656" s="82">
        <f t="shared" si="280"/>
        <v>595802402009</v>
      </c>
      <c r="B3656" s="82" t="str">
        <f t="shared" si="281"/>
        <v>59580240</v>
      </c>
      <c r="C3656" s="82">
        <f t="shared" si="282"/>
        <v>2009</v>
      </c>
      <c r="D3656" s="82">
        <f t="shared" si="283"/>
        <v>18201.53</v>
      </c>
      <c r="E3656" s="82">
        <f t="shared" si="284"/>
        <v>1797.9299999999998</v>
      </c>
      <c r="F3656" s="82">
        <f t="array" ref="F3656">SUM(IF(M3656:N3656="-",0,M3656:N3656),IF(O3656="-",0,-O3656))/100</f>
        <v>895.23</v>
      </c>
      <c r="G3656" s="82">
        <f t="array" ref="G3656">SUM(IF(P3656="-",0,P3656),IF(R3656="-",0,R3656))/100</f>
        <v>98.79</v>
      </c>
      <c r="H3656" s="82">
        <f t="array" ref="H3656">SUM(IF(Q3656="-",0,Q3656))/100</f>
        <v>803.91</v>
      </c>
      <c r="I3656" s="76">
        <v>5958024</v>
      </c>
      <c r="J3656" s="76" t="s">
        <v>362</v>
      </c>
      <c r="K3656" s="77">
        <v>40178</v>
      </c>
      <c r="L3656" s="76">
        <v>1820153</v>
      </c>
      <c r="M3656" s="76">
        <v>87199</v>
      </c>
      <c r="N3656" s="76">
        <v>4053</v>
      </c>
      <c r="O3656" s="76">
        <v>1729</v>
      </c>
      <c r="P3656" s="76">
        <v>8624</v>
      </c>
      <c r="Q3656" s="76">
        <v>80391</v>
      </c>
      <c r="R3656" s="76">
        <v>1255</v>
      </c>
    </row>
    <row r="3657" spans="1:18">
      <c r="A3657" s="82">
        <f t="shared" si="280"/>
        <v>595802402008</v>
      </c>
      <c r="B3657" s="82" t="str">
        <f t="shared" si="281"/>
        <v>59580240</v>
      </c>
      <c r="C3657" s="82">
        <f t="shared" si="282"/>
        <v>2008</v>
      </c>
      <c r="D3657" s="82">
        <f t="shared" si="283"/>
        <v>18201.95</v>
      </c>
      <c r="E3657" s="82">
        <f t="shared" si="284"/>
        <v>1781.31</v>
      </c>
      <c r="F3657" s="82">
        <f t="array" ref="F3657">SUM(IF(M3657:N3657="-",0,M3657:N3657),IF(O3657="-",0,-O3657))/100</f>
        <v>892.3</v>
      </c>
      <c r="G3657" s="82">
        <f t="array" ref="G3657">SUM(IF(P3657="-",0,P3657),IF(R3657="-",0,R3657))/100</f>
        <v>98.12</v>
      </c>
      <c r="H3657" s="82">
        <f t="array" ref="H3657">SUM(IF(Q3657="-",0,Q3657))/100</f>
        <v>790.89</v>
      </c>
      <c r="I3657" s="76">
        <v>5958024</v>
      </c>
      <c r="J3657" s="76" t="s">
        <v>362</v>
      </c>
      <c r="K3657" s="77">
        <v>39813</v>
      </c>
      <c r="L3657" s="76">
        <v>1820195</v>
      </c>
      <c r="M3657" s="76">
        <v>86989</v>
      </c>
      <c r="N3657" s="76">
        <v>3992</v>
      </c>
      <c r="O3657" s="76">
        <v>1751</v>
      </c>
      <c r="P3657" s="76">
        <v>8557</v>
      </c>
      <c r="Q3657" s="76">
        <v>79089</v>
      </c>
      <c r="R3657" s="76">
        <v>1255</v>
      </c>
    </row>
    <row r="3658" spans="1:18">
      <c r="A3658" s="82">
        <f t="shared" si="280"/>
        <v>595802402007</v>
      </c>
      <c r="B3658" s="82" t="str">
        <f t="shared" si="281"/>
        <v>59580240</v>
      </c>
      <c r="C3658" s="82">
        <f t="shared" si="282"/>
        <v>2007</v>
      </c>
      <c r="D3658" s="82">
        <f t="shared" si="283"/>
        <v>18201.990000000002</v>
      </c>
      <c r="E3658" s="82">
        <f t="shared" si="284"/>
        <v>1769.8200000000002</v>
      </c>
      <c r="F3658" s="82">
        <f t="array" ref="F3658">SUM(IF(M3658:N3658="-",0,M3658:N3658),IF(O3658="-",0,-O3658))/100</f>
        <v>881.58</v>
      </c>
      <c r="G3658" s="82">
        <f t="array" ref="G3658">SUM(IF(P3658="-",0,P3658),IF(R3658="-",0,R3658))/100</f>
        <v>97.67</v>
      </c>
      <c r="H3658" s="82">
        <f t="array" ref="H3658">SUM(IF(Q3658="-",0,Q3658))/100</f>
        <v>790.57</v>
      </c>
      <c r="I3658" s="76">
        <v>5958024</v>
      </c>
      <c r="J3658" s="76" t="s">
        <v>362</v>
      </c>
      <c r="K3658" s="77">
        <v>39447</v>
      </c>
      <c r="L3658" s="76">
        <v>1820199</v>
      </c>
      <c r="M3658" s="76">
        <v>85930</v>
      </c>
      <c r="N3658" s="76">
        <v>3980</v>
      </c>
      <c r="O3658" s="76">
        <v>1752</v>
      </c>
      <c r="P3658" s="76">
        <v>8512</v>
      </c>
      <c r="Q3658" s="76">
        <v>79057</v>
      </c>
      <c r="R3658" s="76">
        <v>1255</v>
      </c>
    </row>
    <row r="3659" spans="1:18">
      <c r="A3659" s="82">
        <f t="shared" ref="A3659:A3722" si="285">(B3659&amp;C3659)+0</f>
        <v>595802402006</v>
      </c>
      <c r="B3659" s="82" t="str">
        <f t="shared" ref="B3659:B3722" si="286">LEFT(I3659&amp;"00000000",8)</f>
        <v>59580240</v>
      </c>
      <c r="C3659" s="82">
        <f t="shared" ref="C3659:C3722" si="287">YEAR(K3659)</f>
        <v>2006</v>
      </c>
      <c r="D3659" s="82">
        <f t="shared" ref="D3659:D3722" si="288">IF(L3659="-",0,L3659/100)</f>
        <v>18203.86</v>
      </c>
      <c r="E3659" s="82">
        <f t="shared" ref="E3659:E3722" si="289">SUM(F3659:H3659)</f>
        <v>1762.26</v>
      </c>
      <c r="F3659" s="82">
        <f t="array" ref="F3659">SUM(IF(M3659:N3659="-",0,M3659:N3659),IF(O3659="-",0,-O3659))/100</f>
        <v>872.88</v>
      </c>
      <c r="G3659" s="82">
        <f t="array" ref="G3659">SUM(IF(P3659="-",0,P3659),IF(R3659="-",0,R3659))/100</f>
        <v>97.29</v>
      </c>
      <c r="H3659" s="82">
        <f t="array" ref="H3659">SUM(IF(Q3659="-",0,Q3659))/100</f>
        <v>792.09</v>
      </c>
      <c r="I3659" s="76">
        <v>5958024</v>
      </c>
      <c r="J3659" s="76" t="s">
        <v>362</v>
      </c>
      <c r="K3659" s="77">
        <v>39082</v>
      </c>
      <c r="L3659" s="76">
        <v>1820386</v>
      </c>
      <c r="M3659" s="76">
        <v>85060</v>
      </c>
      <c r="N3659" s="76">
        <v>3999</v>
      </c>
      <c r="O3659" s="76">
        <v>1771</v>
      </c>
      <c r="P3659" s="76">
        <v>8488</v>
      </c>
      <c r="Q3659" s="76">
        <v>79209</v>
      </c>
      <c r="R3659" s="76">
        <v>1241</v>
      </c>
    </row>
    <row r="3660" spans="1:18">
      <c r="A3660" s="82">
        <f t="shared" si="285"/>
        <v>595802802015</v>
      </c>
      <c r="B3660" s="82" t="str">
        <f t="shared" si="286"/>
        <v>59580280</v>
      </c>
      <c r="C3660" s="82">
        <f t="shared" si="287"/>
        <v>2015</v>
      </c>
      <c r="D3660" s="82">
        <f t="shared" si="288"/>
        <v>12605.25</v>
      </c>
      <c r="E3660" s="82">
        <f t="shared" si="289"/>
        <v>1144.8499999999999</v>
      </c>
      <c r="F3660" s="82">
        <f t="array" ref="F3660">SUM(IF(M3660:N3660="-",0,M3660:N3660),IF(O3660="-",0,-O3660))/100</f>
        <v>447.84</v>
      </c>
      <c r="G3660" s="82">
        <f t="array" ref="G3660">SUM(IF(P3660="-",0,P3660),IF(R3660="-",0,R3660))/100</f>
        <v>42.47</v>
      </c>
      <c r="H3660" s="82">
        <f t="array" ref="H3660">SUM(IF(Q3660="-",0,Q3660))/100</f>
        <v>654.54</v>
      </c>
      <c r="I3660" s="76">
        <v>5958028</v>
      </c>
      <c r="J3660" s="76" t="s">
        <v>363</v>
      </c>
      <c r="K3660" s="77">
        <v>42369</v>
      </c>
      <c r="L3660" s="76">
        <v>1260525</v>
      </c>
      <c r="M3660" s="76">
        <v>43332</v>
      </c>
      <c r="N3660" s="76">
        <v>1657</v>
      </c>
      <c r="O3660" s="76">
        <v>205</v>
      </c>
      <c r="P3660" s="76">
        <v>3860</v>
      </c>
      <c r="Q3660" s="76">
        <v>65454</v>
      </c>
      <c r="R3660" s="76">
        <v>387</v>
      </c>
    </row>
    <row r="3661" spans="1:18">
      <c r="A3661" s="82">
        <f t="shared" si="285"/>
        <v>595802802014</v>
      </c>
      <c r="B3661" s="82" t="str">
        <f t="shared" si="286"/>
        <v>59580280</v>
      </c>
      <c r="C3661" s="82">
        <f t="shared" si="287"/>
        <v>2014</v>
      </c>
      <c r="D3661" s="82">
        <f t="shared" si="288"/>
        <v>12605.24</v>
      </c>
      <c r="E3661" s="82">
        <f t="shared" si="289"/>
        <v>1107.23</v>
      </c>
      <c r="F3661" s="82">
        <f t="array" ref="F3661">SUM(IF(M3661:N3661="-",0,M3661:N3661),IF(O3661="-",0,-O3661))/100</f>
        <v>434.52</v>
      </c>
      <c r="G3661" s="82">
        <f t="array" ref="G3661">SUM(IF(P3661="-",0,P3661),IF(R3661="-",0,R3661))/100</f>
        <v>33.909999999999997</v>
      </c>
      <c r="H3661" s="82">
        <f t="array" ref="H3661">SUM(IF(Q3661="-",0,Q3661))/100</f>
        <v>638.79999999999995</v>
      </c>
      <c r="I3661" s="76">
        <v>5958028</v>
      </c>
      <c r="J3661" s="76" t="s">
        <v>363</v>
      </c>
      <c r="K3661" s="77">
        <v>42004</v>
      </c>
      <c r="L3661" s="76">
        <v>1260524</v>
      </c>
      <c r="M3661" s="76">
        <v>42136</v>
      </c>
      <c r="N3661" s="76">
        <v>1704</v>
      </c>
      <c r="O3661" s="76">
        <v>388</v>
      </c>
      <c r="P3661" s="76">
        <v>2993</v>
      </c>
      <c r="Q3661" s="76">
        <v>63880</v>
      </c>
      <c r="R3661" s="76">
        <v>398</v>
      </c>
    </row>
    <row r="3662" spans="1:18">
      <c r="A3662" s="82">
        <f t="shared" si="285"/>
        <v>595802802013</v>
      </c>
      <c r="B3662" s="82" t="str">
        <f t="shared" si="286"/>
        <v>59580280</v>
      </c>
      <c r="C3662" s="82">
        <f t="shared" si="287"/>
        <v>2013</v>
      </c>
      <c r="D3662" s="82">
        <f t="shared" si="288"/>
        <v>12605.23</v>
      </c>
      <c r="E3662" s="82">
        <f t="shared" si="289"/>
        <v>1076.4000000000001</v>
      </c>
      <c r="F3662" s="82">
        <f t="array" ref="F3662">SUM(IF(M3662:N3662="-",0,M3662:N3662),IF(O3662="-",0,-O3662))/100</f>
        <v>428.47</v>
      </c>
      <c r="G3662" s="82">
        <f t="array" ref="G3662">SUM(IF(P3662="-",0,P3662),IF(R3662="-",0,R3662))/100</f>
        <v>34.71</v>
      </c>
      <c r="H3662" s="82">
        <f t="array" ref="H3662">SUM(IF(Q3662="-",0,Q3662))/100</f>
        <v>613.22</v>
      </c>
      <c r="I3662" s="76">
        <v>5958028</v>
      </c>
      <c r="J3662" s="76" t="s">
        <v>363</v>
      </c>
      <c r="K3662" s="77">
        <v>41639</v>
      </c>
      <c r="L3662" s="76">
        <v>1260523</v>
      </c>
      <c r="M3662" s="76">
        <v>41553</v>
      </c>
      <c r="N3662" s="76">
        <v>1682</v>
      </c>
      <c r="O3662" s="76">
        <v>388</v>
      </c>
      <c r="P3662" s="76">
        <v>3073</v>
      </c>
      <c r="Q3662" s="76">
        <v>61322</v>
      </c>
      <c r="R3662" s="76">
        <v>398</v>
      </c>
    </row>
    <row r="3663" spans="1:18">
      <c r="A3663" s="82">
        <f t="shared" si="285"/>
        <v>595802802012</v>
      </c>
      <c r="B3663" s="82" t="str">
        <f t="shared" si="286"/>
        <v>59580280</v>
      </c>
      <c r="C3663" s="82">
        <f t="shared" si="287"/>
        <v>2012</v>
      </c>
      <c r="D3663" s="82">
        <f t="shared" si="288"/>
        <v>12605.23</v>
      </c>
      <c r="E3663" s="82">
        <f t="shared" si="289"/>
        <v>1065.93</v>
      </c>
      <c r="F3663" s="82">
        <f t="array" ref="F3663">SUM(IF(M3663:N3663="-",0,M3663:N3663),IF(O3663="-",0,-O3663))/100</f>
        <v>423.97</v>
      </c>
      <c r="G3663" s="82">
        <f t="array" ref="G3663">SUM(IF(P3663="-",0,P3663),IF(R3663="-",0,R3663))/100</f>
        <v>34.64</v>
      </c>
      <c r="H3663" s="82">
        <f t="array" ref="H3663">SUM(IF(Q3663="-",0,Q3663))/100</f>
        <v>607.32000000000005</v>
      </c>
      <c r="I3663" s="76">
        <v>5958028</v>
      </c>
      <c r="J3663" s="76" t="s">
        <v>363</v>
      </c>
      <c r="K3663" s="77">
        <v>41274</v>
      </c>
      <c r="L3663" s="76">
        <v>1260523</v>
      </c>
      <c r="M3663" s="76">
        <v>41167</v>
      </c>
      <c r="N3663" s="76">
        <v>1618</v>
      </c>
      <c r="O3663" s="76">
        <v>388</v>
      </c>
      <c r="P3663" s="76">
        <v>3066</v>
      </c>
      <c r="Q3663" s="76">
        <v>60732</v>
      </c>
      <c r="R3663" s="76">
        <v>398</v>
      </c>
    </row>
    <row r="3664" spans="1:18">
      <c r="A3664" s="82">
        <f t="shared" si="285"/>
        <v>595802802011</v>
      </c>
      <c r="B3664" s="82" t="str">
        <f t="shared" si="286"/>
        <v>59580280</v>
      </c>
      <c r="C3664" s="82">
        <f t="shared" si="287"/>
        <v>2011</v>
      </c>
      <c r="D3664" s="82">
        <f t="shared" si="288"/>
        <v>12605.24</v>
      </c>
      <c r="E3664" s="82">
        <f t="shared" si="289"/>
        <v>1060.4099999999999</v>
      </c>
      <c r="F3664" s="82">
        <f t="array" ref="F3664">SUM(IF(M3664:N3664="-",0,M3664:N3664),IF(O3664="-",0,-O3664))/100</f>
        <v>422.77</v>
      </c>
      <c r="G3664" s="82">
        <f t="array" ref="G3664">SUM(IF(P3664="-",0,P3664),IF(R3664="-",0,R3664))/100</f>
        <v>33.03</v>
      </c>
      <c r="H3664" s="82">
        <f t="array" ref="H3664">SUM(IF(Q3664="-",0,Q3664))/100</f>
        <v>604.61</v>
      </c>
      <c r="I3664" s="76">
        <v>5958028</v>
      </c>
      <c r="J3664" s="76" t="s">
        <v>363</v>
      </c>
      <c r="K3664" s="77">
        <v>40908</v>
      </c>
      <c r="L3664" s="76">
        <v>1260524</v>
      </c>
      <c r="M3664" s="76">
        <v>41046</v>
      </c>
      <c r="N3664" s="76">
        <v>1619</v>
      </c>
      <c r="O3664" s="76">
        <v>388</v>
      </c>
      <c r="P3664" s="76">
        <v>2905</v>
      </c>
      <c r="Q3664" s="76">
        <v>60461</v>
      </c>
      <c r="R3664" s="76">
        <v>398</v>
      </c>
    </row>
    <row r="3665" spans="1:18">
      <c r="A3665" s="82">
        <f t="shared" si="285"/>
        <v>595802802010</v>
      </c>
      <c r="B3665" s="82" t="str">
        <f t="shared" si="286"/>
        <v>59580280</v>
      </c>
      <c r="C3665" s="82">
        <f t="shared" si="287"/>
        <v>2010</v>
      </c>
      <c r="D3665" s="82">
        <f t="shared" si="288"/>
        <v>12605.24</v>
      </c>
      <c r="E3665" s="82">
        <f t="shared" si="289"/>
        <v>1048.3599999999999</v>
      </c>
      <c r="F3665" s="82">
        <f t="array" ref="F3665">SUM(IF(M3665:N3665="-",0,M3665:N3665),IF(O3665="-",0,-O3665))/100</f>
        <v>420.09</v>
      </c>
      <c r="G3665" s="82">
        <f t="array" ref="G3665">SUM(IF(P3665="-",0,P3665),IF(R3665="-",0,R3665))/100</f>
        <v>32.840000000000003</v>
      </c>
      <c r="H3665" s="82">
        <f t="array" ref="H3665">SUM(IF(Q3665="-",0,Q3665))/100</f>
        <v>595.42999999999995</v>
      </c>
      <c r="I3665" s="76">
        <v>5958028</v>
      </c>
      <c r="J3665" s="76" t="s">
        <v>363</v>
      </c>
      <c r="K3665" s="77">
        <v>40543</v>
      </c>
      <c r="L3665" s="76">
        <v>1260524</v>
      </c>
      <c r="M3665" s="76">
        <v>40806</v>
      </c>
      <c r="N3665" s="76">
        <v>1638</v>
      </c>
      <c r="O3665" s="76">
        <v>435</v>
      </c>
      <c r="P3665" s="76">
        <v>2888</v>
      </c>
      <c r="Q3665" s="76">
        <v>59543</v>
      </c>
      <c r="R3665" s="76">
        <v>396</v>
      </c>
    </row>
    <row r="3666" spans="1:18">
      <c r="A3666" s="82">
        <f t="shared" si="285"/>
        <v>595802802009</v>
      </c>
      <c r="B3666" s="82" t="str">
        <f t="shared" si="286"/>
        <v>59580280</v>
      </c>
      <c r="C3666" s="82">
        <f t="shared" si="287"/>
        <v>2009</v>
      </c>
      <c r="D3666" s="82">
        <f t="shared" si="288"/>
        <v>12605.61</v>
      </c>
      <c r="E3666" s="82">
        <f t="shared" si="289"/>
        <v>1032.9499999999998</v>
      </c>
      <c r="F3666" s="82">
        <f t="array" ref="F3666">SUM(IF(M3666:N3666="-",0,M3666:N3666),IF(O3666="-",0,-O3666))/100</f>
        <v>415.52</v>
      </c>
      <c r="G3666" s="82">
        <f t="array" ref="G3666">SUM(IF(P3666="-",0,P3666),IF(R3666="-",0,R3666))/100</f>
        <v>29.87</v>
      </c>
      <c r="H3666" s="82">
        <f t="array" ref="H3666">SUM(IF(Q3666="-",0,Q3666))/100</f>
        <v>587.55999999999995</v>
      </c>
      <c r="I3666" s="76">
        <v>5958028</v>
      </c>
      <c r="J3666" s="76" t="s">
        <v>363</v>
      </c>
      <c r="K3666" s="77">
        <v>40178</v>
      </c>
      <c r="L3666" s="76">
        <v>1260561</v>
      </c>
      <c r="M3666" s="76">
        <v>40604</v>
      </c>
      <c r="N3666" s="76">
        <v>1385</v>
      </c>
      <c r="O3666" s="76">
        <v>437</v>
      </c>
      <c r="P3666" s="76">
        <v>2591</v>
      </c>
      <c r="Q3666" s="76">
        <v>58756</v>
      </c>
      <c r="R3666" s="76">
        <v>396</v>
      </c>
    </row>
    <row r="3667" spans="1:18">
      <c r="A3667" s="82">
        <f t="shared" si="285"/>
        <v>595802802008</v>
      </c>
      <c r="B3667" s="82" t="str">
        <f t="shared" si="286"/>
        <v>59580280</v>
      </c>
      <c r="C3667" s="82">
        <f t="shared" si="287"/>
        <v>2008</v>
      </c>
      <c r="D3667" s="82">
        <f t="shared" si="288"/>
        <v>12605.83</v>
      </c>
      <c r="E3667" s="82">
        <f t="shared" si="289"/>
        <v>1019.76</v>
      </c>
      <c r="F3667" s="82">
        <f t="array" ref="F3667">SUM(IF(M3667:N3667="-",0,M3667:N3667),IF(O3667="-",0,-O3667))/100</f>
        <v>412.75</v>
      </c>
      <c r="G3667" s="82">
        <f t="array" ref="G3667">SUM(IF(P3667="-",0,P3667),IF(R3667="-",0,R3667))/100</f>
        <v>27.58</v>
      </c>
      <c r="H3667" s="82">
        <f t="array" ref="H3667">SUM(IF(Q3667="-",0,Q3667))/100</f>
        <v>579.42999999999995</v>
      </c>
      <c r="I3667" s="76">
        <v>5958028</v>
      </c>
      <c r="J3667" s="76" t="s">
        <v>363</v>
      </c>
      <c r="K3667" s="77">
        <v>39813</v>
      </c>
      <c r="L3667" s="76">
        <v>1260583</v>
      </c>
      <c r="M3667" s="76">
        <v>40380</v>
      </c>
      <c r="N3667" s="76">
        <v>1360</v>
      </c>
      <c r="O3667" s="76">
        <v>465</v>
      </c>
      <c r="P3667" s="76">
        <v>2396</v>
      </c>
      <c r="Q3667" s="76">
        <v>57943</v>
      </c>
      <c r="R3667" s="76">
        <v>362</v>
      </c>
    </row>
    <row r="3668" spans="1:18">
      <c r="A3668" s="82">
        <f t="shared" si="285"/>
        <v>595802802007</v>
      </c>
      <c r="B3668" s="82" t="str">
        <f t="shared" si="286"/>
        <v>59580280</v>
      </c>
      <c r="C3668" s="82">
        <f t="shared" si="287"/>
        <v>2007</v>
      </c>
      <c r="D3668" s="82">
        <f t="shared" si="288"/>
        <v>12605.88</v>
      </c>
      <c r="E3668" s="82">
        <f t="shared" si="289"/>
        <v>1019.72</v>
      </c>
      <c r="F3668" s="82">
        <f t="array" ref="F3668">SUM(IF(M3668:N3668="-",0,M3668:N3668),IF(O3668="-",0,-O3668))/100</f>
        <v>409.6</v>
      </c>
      <c r="G3668" s="82">
        <f t="array" ref="G3668">SUM(IF(P3668="-",0,P3668),IF(R3668="-",0,R3668))/100</f>
        <v>27.34</v>
      </c>
      <c r="H3668" s="82">
        <f t="array" ref="H3668">SUM(IF(Q3668="-",0,Q3668))/100</f>
        <v>582.78</v>
      </c>
      <c r="I3668" s="76">
        <v>5958028</v>
      </c>
      <c r="J3668" s="76" t="s">
        <v>363</v>
      </c>
      <c r="K3668" s="77">
        <v>39447</v>
      </c>
      <c r="L3668" s="76">
        <v>1260588</v>
      </c>
      <c r="M3668" s="76">
        <v>40067</v>
      </c>
      <c r="N3668" s="76">
        <v>1357</v>
      </c>
      <c r="O3668" s="76">
        <v>464</v>
      </c>
      <c r="P3668" s="76">
        <v>2373</v>
      </c>
      <c r="Q3668" s="76">
        <v>58278</v>
      </c>
      <c r="R3668" s="76">
        <v>361</v>
      </c>
    </row>
    <row r="3669" spans="1:18">
      <c r="A3669" s="82">
        <f t="shared" si="285"/>
        <v>595802802006</v>
      </c>
      <c r="B3669" s="82" t="str">
        <f t="shared" si="286"/>
        <v>59580280</v>
      </c>
      <c r="C3669" s="82">
        <f t="shared" si="287"/>
        <v>2006</v>
      </c>
      <c r="D3669" s="82">
        <f t="shared" si="288"/>
        <v>12605.88</v>
      </c>
      <c r="E3669" s="82">
        <f t="shared" si="289"/>
        <v>1018.25</v>
      </c>
      <c r="F3669" s="82">
        <f t="array" ref="F3669">SUM(IF(M3669:N3669="-",0,M3669:N3669),IF(O3669="-",0,-O3669))/100</f>
        <v>408.5</v>
      </c>
      <c r="G3669" s="82">
        <f t="array" ref="G3669">SUM(IF(P3669="-",0,P3669),IF(R3669="-",0,R3669))/100</f>
        <v>27.07</v>
      </c>
      <c r="H3669" s="82">
        <f t="array" ref="H3669">SUM(IF(Q3669="-",0,Q3669))/100</f>
        <v>582.67999999999995</v>
      </c>
      <c r="I3669" s="76">
        <v>5958028</v>
      </c>
      <c r="J3669" s="76" t="s">
        <v>363</v>
      </c>
      <c r="K3669" s="77">
        <v>39082</v>
      </c>
      <c r="L3669" s="76">
        <v>1260588</v>
      </c>
      <c r="M3669" s="76">
        <v>39957</v>
      </c>
      <c r="N3669" s="76">
        <v>1357</v>
      </c>
      <c r="O3669" s="76">
        <v>464</v>
      </c>
      <c r="P3669" s="76">
        <v>2346</v>
      </c>
      <c r="Q3669" s="76">
        <v>58268</v>
      </c>
      <c r="R3669" s="76">
        <v>361</v>
      </c>
    </row>
    <row r="3670" spans="1:18">
      <c r="A3670" s="82">
        <f t="shared" si="285"/>
        <v>595803202015</v>
      </c>
      <c r="B3670" s="82" t="str">
        <f t="shared" si="286"/>
        <v>59580320</v>
      </c>
      <c r="C3670" s="82">
        <f t="shared" si="287"/>
        <v>2015</v>
      </c>
      <c r="D3670" s="82">
        <f t="shared" si="288"/>
        <v>21850.21</v>
      </c>
      <c r="E3670" s="82">
        <f t="shared" si="289"/>
        <v>2658.62</v>
      </c>
      <c r="F3670" s="82">
        <f t="array" ref="F3670">SUM(IF(M3670:N3670="-",0,M3670:N3670),IF(O3670="-",0,-O3670))/100</f>
        <v>1270.47</v>
      </c>
      <c r="G3670" s="82">
        <f t="array" ref="G3670">SUM(IF(P3670="-",0,P3670),IF(R3670="-",0,R3670))/100</f>
        <v>116.84</v>
      </c>
      <c r="H3670" s="82">
        <f t="array" ref="H3670">SUM(IF(Q3670="-",0,Q3670))/100</f>
        <v>1271.31</v>
      </c>
      <c r="I3670" s="76">
        <v>5958032</v>
      </c>
      <c r="J3670" s="76" t="s">
        <v>364</v>
      </c>
      <c r="K3670" s="77">
        <v>42369</v>
      </c>
      <c r="L3670" s="76">
        <v>2185021</v>
      </c>
      <c r="M3670" s="76">
        <v>117340</v>
      </c>
      <c r="N3670" s="76">
        <v>18165</v>
      </c>
      <c r="O3670" s="76">
        <v>8458</v>
      </c>
      <c r="P3670" s="76">
        <v>10910</v>
      </c>
      <c r="Q3670" s="76">
        <v>127131</v>
      </c>
      <c r="R3670" s="76">
        <v>774</v>
      </c>
    </row>
    <row r="3671" spans="1:18">
      <c r="A3671" s="82">
        <f t="shared" si="285"/>
        <v>595803202014</v>
      </c>
      <c r="B3671" s="82" t="str">
        <f t="shared" si="286"/>
        <v>59580320</v>
      </c>
      <c r="C3671" s="82">
        <f t="shared" si="287"/>
        <v>2014</v>
      </c>
      <c r="D3671" s="82">
        <f t="shared" si="288"/>
        <v>21850.22</v>
      </c>
      <c r="E3671" s="82">
        <f t="shared" si="289"/>
        <v>2619.56</v>
      </c>
      <c r="F3671" s="82">
        <f t="array" ref="F3671">SUM(IF(M3671:N3671="-",0,M3671:N3671),IF(O3671="-",0,-O3671))/100</f>
        <v>1282.52</v>
      </c>
      <c r="G3671" s="82">
        <f t="array" ref="G3671">SUM(IF(P3671="-",0,P3671),IF(R3671="-",0,R3671))/100</f>
        <v>90.79</v>
      </c>
      <c r="H3671" s="82">
        <f t="array" ref="H3671">SUM(IF(Q3671="-",0,Q3671))/100</f>
        <v>1246.25</v>
      </c>
      <c r="I3671" s="76">
        <v>5958032</v>
      </c>
      <c r="J3671" s="76" t="s">
        <v>364</v>
      </c>
      <c r="K3671" s="77">
        <v>42004</v>
      </c>
      <c r="L3671" s="76">
        <v>2185022</v>
      </c>
      <c r="M3671" s="76">
        <v>117761</v>
      </c>
      <c r="N3671" s="76">
        <v>18631</v>
      </c>
      <c r="O3671" s="76">
        <v>8140</v>
      </c>
      <c r="P3671" s="76">
        <v>8238</v>
      </c>
      <c r="Q3671" s="76">
        <v>124625</v>
      </c>
      <c r="R3671" s="76">
        <v>841</v>
      </c>
    </row>
    <row r="3672" spans="1:18">
      <c r="A3672" s="82">
        <f t="shared" si="285"/>
        <v>595803202013</v>
      </c>
      <c r="B3672" s="82" t="str">
        <f t="shared" si="286"/>
        <v>59580320</v>
      </c>
      <c r="C3672" s="82">
        <f t="shared" si="287"/>
        <v>2013</v>
      </c>
      <c r="D3672" s="82">
        <f t="shared" si="288"/>
        <v>21850.17</v>
      </c>
      <c r="E3672" s="82">
        <f t="shared" si="289"/>
        <v>2587.25</v>
      </c>
      <c r="F3672" s="82">
        <f t="array" ref="F3672">SUM(IF(M3672:N3672="-",0,M3672:N3672),IF(O3672="-",0,-O3672))/100</f>
        <v>1262.67</v>
      </c>
      <c r="G3672" s="82">
        <f t="array" ref="G3672">SUM(IF(P3672="-",0,P3672),IF(R3672="-",0,R3672))/100</f>
        <v>86.11</v>
      </c>
      <c r="H3672" s="82">
        <f t="array" ref="H3672">SUM(IF(Q3672="-",0,Q3672))/100</f>
        <v>1238.47</v>
      </c>
      <c r="I3672" s="76">
        <v>5958032</v>
      </c>
      <c r="J3672" s="76" t="s">
        <v>364</v>
      </c>
      <c r="K3672" s="77">
        <v>41639</v>
      </c>
      <c r="L3672" s="76">
        <v>2185017</v>
      </c>
      <c r="M3672" s="76">
        <v>115889</v>
      </c>
      <c r="N3672" s="76">
        <v>18520</v>
      </c>
      <c r="O3672" s="76">
        <v>8142</v>
      </c>
      <c r="P3672" s="76">
        <v>7751</v>
      </c>
      <c r="Q3672" s="76">
        <v>123847</v>
      </c>
      <c r="R3672" s="76">
        <v>860</v>
      </c>
    </row>
    <row r="3673" spans="1:18">
      <c r="A3673" s="82">
        <f t="shared" si="285"/>
        <v>595803202012</v>
      </c>
      <c r="B3673" s="82" t="str">
        <f t="shared" si="286"/>
        <v>59580320</v>
      </c>
      <c r="C3673" s="82">
        <f t="shared" si="287"/>
        <v>2012</v>
      </c>
      <c r="D3673" s="82">
        <f t="shared" si="288"/>
        <v>21850.18</v>
      </c>
      <c r="E3673" s="82">
        <f t="shared" si="289"/>
        <v>2579.7400000000002</v>
      </c>
      <c r="F3673" s="82">
        <f t="array" ref="F3673">SUM(IF(M3673:N3673="-",0,M3673:N3673),IF(O3673="-",0,-O3673))/100</f>
        <v>1259.6600000000001</v>
      </c>
      <c r="G3673" s="82">
        <f t="array" ref="G3673">SUM(IF(P3673="-",0,P3673),IF(R3673="-",0,R3673))/100</f>
        <v>81.7</v>
      </c>
      <c r="H3673" s="82">
        <f t="array" ref="H3673">SUM(IF(Q3673="-",0,Q3673))/100</f>
        <v>1238.3800000000001</v>
      </c>
      <c r="I3673" s="76">
        <v>5958032</v>
      </c>
      <c r="J3673" s="76" t="s">
        <v>364</v>
      </c>
      <c r="K3673" s="77">
        <v>41274</v>
      </c>
      <c r="L3673" s="76">
        <v>2185018</v>
      </c>
      <c r="M3673" s="76">
        <v>115585</v>
      </c>
      <c r="N3673" s="76">
        <v>18522</v>
      </c>
      <c r="O3673" s="76">
        <v>8141</v>
      </c>
      <c r="P3673" s="76">
        <v>7310</v>
      </c>
      <c r="Q3673" s="76">
        <v>123838</v>
      </c>
      <c r="R3673" s="76">
        <v>860</v>
      </c>
    </row>
    <row r="3674" spans="1:18">
      <c r="A3674" s="82">
        <f t="shared" si="285"/>
        <v>595803202011</v>
      </c>
      <c r="B3674" s="82" t="str">
        <f t="shared" si="286"/>
        <v>59580320</v>
      </c>
      <c r="C3674" s="82">
        <f t="shared" si="287"/>
        <v>2011</v>
      </c>
      <c r="D3674" s="82">
        <f t="shared" si="288"/>
        <v>21850.1</v>
      </c>
      <c r="E3674" s="82">
        <f t="shared" si="289"/>
        <v>2557.37</v>
      </c>
      <c r="F3674" s="82">
        <f t="array" ref="F3674">SUM(IF(M3674:N3674="-",0,M3674:N3674),IF(O3674="-",0,-O3674))/100</f>
        <v>1240.2</v>
      </c>
      <c r="G3674" s="82">
        <f t="array" ref="G3674">SUM(IF(P3674="-",0,P3674),IF(R3674="-",0,R3674))/100</f>
        <v>80.91</v>
      </c>
      <c r="H3674" s="82">
        <f t="array" ref="H3674">SUM(IF(Q3674="-",0,Q3674))/100</f>
        <v>1236.26</v>
      </c>
      <c r="I3674" s="76">
        <v>5958032</v>
      </c>
      <c r="J3674" s="76" t="s">
        <v>364</v>
      </c>
      <c r="K3674" s="77">
        <v>40908</v>
      </c>
      <c r="L3674" s="76">
        <v>2185010</v>
      </c>
      <c r="M3674" s="76">
        <v>113636</v>
      </c>
      <c r="N3674" s="76">
        <v>18524</v>
      </c>
      <c r="O3674" s="76">
        <v>8140</v>
      </c>
      <c r="P3674" s="76">
        <v>7231</v>
      </c>
      <c r="Q3674" s="76">
        <v>123626</v>
      </c>
      <c r="R3674" s="76">
        <v>860</v>
      </c>
    </row>
    <row r="3675" spans="1:18">
      <c r="A3675" s="82">
        <f t="shared" si="285"/>
        <v>595803202010</v>
      </c>
      <c r="B3675" s="82" t="str">
        <f t="shared" si="286"/>
        <v>59580320</v>
      </c>
      <c r="C3675" s="82">
        <f t="shared" si="287"/>
        <v>2010</v>
      </c>
      <c r="D3675" s="82">
        <f t="shared" si="288"/>
        <v>21850.06</v>
      </c>
      <c r="E3675" s="82">
        <f t="shared" si="289"/>
        <v>2552.31</v>
      </c>
      <c r="F3675" s="82">
        <f t="array" ref="F3675">SUM(IF(M3675:N3675="-",0,M3675:N3675),IF(O3675="-",0,-O3675))/100</f>
        <v>1235.3399999999999</v>
      </c>
      <c r="G3675" s="82">
        <f t="array" ref="G3675">SUM(IF(P3675="-",0,P3675),IF(R3675="-",0,R3675))/100</f>
        <v>80.760000000000005</v>
      </c>
      <c r="H3675" s="82">
        <f t="array" ref="H3675">SUM(IF(Q3675="-",0,Q3675))/100</f>
        <v>1236.21</v>
      </c>
      <c r="I3675" s="76">
        <v>5958032</v>
      </c>
      <c r="J3675" s="76" t="s">
        <v>364</v>
      </c>
      <c r="K3675" s="77">
        <v>40543</v>
      </c>
      <c r="L3675" s="76">
        <v>2185006</v>
      </c>
      <c r="M3675" s="76">
        <v>113225</v>
      </c>
      <c r="N3675" s="76">
        <v>18451</v>
      </c>
      <c r="O3675" s="76">
        <v>8142</v>
      </c>
      <c r="P3675" s="76">
        <v>7216</v>
      </c>
      <c r="Q3675" s="76">
        <v>123621</v>
      </c>
      <c r="R3675" s="76">
        <v>860</v>
      </c>
    </row>
    <row r="3676" spans="1:18">
      <c r="A3676" s="82">
        <f t="shared" si="285"/>
        <v>595803202009</v>
      </c>
      <c r="B3676" s="82" t="str">
        <f t="shared" si="286"/>
        <v>59580320</v>
      </c>
      <c r="C3676" s="82">
        <f t="shared" si="287"/>
        <v>2009</v>
      </c>
      <c r="D3676" s="82">
        <f t="shared" si="288"/>
        <v>21840.42</v>
      </c>
      <c r="E3676" s="82">
        <f t="shared" si="289"/>
        <v>2557.0500000000002</v>
      </c>
      <c r="F3676" s="82">
        <f t="array" ref="F3676">SUM(IF(M3676:N3676="-",0,M3676:N3676),IF(O3676="-",0,-O3676))/100</f>
        <v>1230.44</v>
      </c>
      <c r="G3676" s="82">
        <f t="array" ref="G3676">SUM(IF(P3676="-",0,P3676),IF(R3676="-",0,R3676))/100</f>
        <v>80.03</v>
      </c>
      <c r="H3676" s="82">
        <f t="array" ref="H3676">SUM(IF(Q3676="-",0,Q3676))/100</f>
        <v>1246.58</v>
      </c>
      <c r="I3676" s="76">
        <v>5958032</v>
      </c>
      <c r="J3676" s="76" t="s">
        <v>364</v>
      </c>
      <c r="K3676" s="77">
        <v>40178</v>
      </c>
      <c r="L3676" s="76">
        <v>2184042</v>
      </c>
      <c r="M3676" s="76">
        <v>114356</v>
      </c>
      <c r="N3676" s="76">
        <v>16799</v>
      </c>
      <c r="O3676" s="76">
        <v>8111</v>
      </c>
      <c r="P3676" s="76">
        <v>7144</v>
      </c>
      <c r="Q3676" s="76">
        <v>124658</v>
      </c>
      <c r="R3676" s="76">
        <v>859</v>
      </c>
    </row>
    <row r="3677" spans="1:18">
      <c r="A3677" s="82">
        <f t="shared" si="285"/>
        <v>595803202008</v>
      </c>
      <c r="B3677" s="82" t="str">
        <f t="shared" si="286"/>
        <v>59580320</v>
      </c>
      <c r="C3677" s="82">
        <f t="shared" si="287"/>
        <v>2008</v>
      </c>
      <c r="D3677" s="82">
        <f t="shared" si="288"/>
        <v>21850.12</v>
      </c>
      <c r="E3677" s="82">
        <f t="shared" si="289"/>
        <v>2545.0300000000002</v>
      </c>
      <c r="F3677" s="82">
        <f t="array" ref="F3677">SUM(IF(M3677:N3677="-",0,M3677:N3677),IF(O3677="-",0,-O3677))/100</f>
        <v>1229.6400000000001</v>
      </c>
      <c r="G3677" s="82">
        <f t="array" ref="G3677">SUM(IF(P3677="-",0,P3677),IF(R3677="-",0,R3677))/100</f>
        <v>79.2</v>
      </c>
      <c r="H3677" s="82">
        <f t="array" ref="H3677">SUM(IF(Q3677="-",0,Q3677))/100</f>
        <v>1236.19</v>
      </c>
      <c r="I3677" s="76">
        <v>5958032</v>
      </c>
      <c r="J3677" s="76" t="s">
        <v>364</v>
      </c>
      <c r="K3677" s="77">
        <v>39813</v>
      </c>
      <c r="L3677" s="76">
        <v>2185012</v>
      </c>
      <c r="M3677" s="76">
        <v>114229</v>
      </c>
      <c r="N3677" s="76">
        <v>16595</v>
      </c>
      <c r="O3677" s="76">
        <v>7860</v>
      </c>
      <c r="P3677" s="76">
        <v>7061</v>
      </c>
      <c r="Q3677" s="76">
        <v>123619</v>
      </c>
      <c r="R3677" s="76">
        <v>859</v>
      </c>
    </row>
    <row r="3678" spans="1:18">
      <c r="A3678" s="82">
        <f t="shared" si="285"/>
        <v>595803202007</v>
      </c>
      <c r="B3678" s="82" t="str">
        <f t="shared" si="286"/>
        <v>59580320</v>
      </c>
      <c r="C3678" s="82">
        <f t="shared" si="287"/>
        <v>2007</v>
      </c>
      <c r="D3678" s="82">
        <f t="shared" si="288"/>
        <v>21850.91</v>
      </c>
      <c r="E3678" s="82">
        <f t="shared" si="289"/>
        <v>2541.75</v>
      </c>
      <c r="F3678" s="82">
        <f t="array" ref="F3678">SUM(IF(M3678:N3678="-",0,M3678:N3678),IF(O3678="-",0,-O3678))/100</f>
        <v>1225.45</v>
      </c>
      <c r="G3678" s="82">
        <f t="array" ref="G3678">SUM(IF(P3678="-",0,P3678),IF(R3678="-",0,R3678))/100</f>
        <v>79.150000000000006</v>
      </c>
      <c r="H3678" s="82">
        <f t="array" ref="H3678">SUM(IF(Q3678="-",0,Q3678))/100</f>
        <v>1237.1500000000001</v>
      </c>
      <c r="I3678" s="76">
        <v>5958032</v>
      </c>
      <c r="J3678" s="76" t="s">
        <v>364</v>
      </c>
      <c r="K3678" s="77">
        <v>39447</v>
      </c>
      <c r="L3678" s="76">
        <v>2185091</v>
      </c>
      <c r="M3678" s="76">
        <v>113921</v>
      </c>
      <c r="N3678" s="76">
        <v>16434</v>
      </c>
      <c r="O3678" s="76">
        <v>7810</v>
      </c>
      <c r="P3678" s="76">
        <v>7056</v>
      </c>
      <c r="Q3678" s="76">
        <v>123715</v>
      </c>
      <c r="R3678" s="76">
        <v>859</v>
      </c>
    </row>
    <row r="3679" spans="1:18">
      <c r="A3679" s="82">
        <f t="shared" si="285"/>
        <v>595803202006</v>
      </c>
      <c r="B3679" s="82" t="str">
        <f t="shared" si="286"/>
        <v>59580320</v>
      </c>
      <c r="C3679" s="82">
        <f t="shared" si="287"/>
        <v>2006</v>
      </c>
      <c r="D3679" s="82">
        <f t="shared" si="288"/>
        <v>21850.39</v>
      </c>
      <c r="E3679" s="82">
        <f t="shared" si="289"/>
        <v>2537.02</v>
      </c>
      <c r="F3679" s="82">
        <f t="array" ref="F3679">SUM(IF(M3679:N3679="-",0,M3679:N3679),IF(O3679="-",0,-O3679))/100</f>
        <v>1221.03</v>
      </c>
      <c r="G3679" s="82">
        <f t="array" ref="G3679">SUM(IF(P3679="-",0,P3679),IF(R3679="-",0,R3679))/100</f>
        <v>78.28</v>
      </c>
      <c r="H3679" s="82">
        <f t="array" ref="H3679">SUM(IF(Q3679="-",0,Q3679))/100</f>
        <v>1237.71</v>
      </c>
      <c r="I3679" s="76">
        <v>5958032</v>
      </c>
      <c r="J3679" s="76" t="s">
        <v>364</v>
      </c>
      <c r="K3679" s="77">
        <v>39082</v>
      </c>
      <c r="L3679" s="76">
        <v>2185039</v>
      </c>
      <c r="M3679" s="76">
        <v>113487</v>
      </c>
      <c r="N3679" s="76">
        <v>16426</v>
      </c>
      <c r="O3679" s="76">
        <v>7810</v>
      </c>
      <c r="P3679" s="76">
        <v>6969</v>
      </c>
      <c r="Q3679" s="76">
        <v>123771</v>
      </c>
      <c r="R3679" s="76">
        <v>859</v>
      </c>
    </row>
    <row r="3680" spans="1:18">
      <c r="A3680" s="82">
        <f t="shared" si="285"/>
        <v>595803602015</v>
      </c>
      <c r="B3680" s="82" t="str">
        <f t="shared" si="286"/>
        <v>59580360</v>
      </c>
      <c r="C3680" s="82">
        <f t="shared" si="287"/>
        <v>2015</v>
      </c>
      <c r="D3680" s="82">
        <f t="shared" si="288"/>
        <v>11800.2</v>
      </c>
      <c r="E3680" s="82">
        <f t="shared" si="289"/>
        <v>1407.52</v>
      </c>
      <c r="F3680" s="82">
        <f t="array" ref="F3680">SUM(IF(M3680:N3680="-",0,M3680:N3680),IF(O3680="-",0,-O3680))/100</f>
        <v>577.08000000000004</v>
      </c>
      <c r="G3680" s="82">
        <f t="array" ref="G3680">SUM(IF(P3680="-",0,P3680),IF(R3680="-",0,R3680))/100</f>
        <v>86.61</v>
      </c>
      <c r="H3680" s="82">
        <f t="array" ref="H3680">SUM(IF(Q3680="-",0,Q3680))/100</f>
        <v>743.83</v>
      </c>
      <c r="I3680" s="76">
        <v>5958036</v>
      </c>
      <c r="J3680" s="76" t="s">
        <v>365</v>
      </c>
      <c r="K3680" s="77">
        <v>42369</v>
      </c>
      <c r="L3680" s="76">
        <v>1180020</v>
      </c>
      <c r="M3680" s="76">
        <v>54402</v>
      </c>
      <c r="N3680" s="76">
        <v>3306</v>
      </c>
      <c r="O3680" s="76">
        <v>0</v>
      </c>
      <c r="P3680" s="76">
        <v>7794</v>
      </c>
      <c r="Q3680" s="76">
        <v>74383</v>
      </c>
      <c r="R3680" s="76">
        <v>867</v>
      </c>
    </row>
    <row r="3681" spans="1:18">
      <c r="A3681" s="82">
        <f t="shared" si="285"/>
        <v>595803602014</v>
      </c>
      <c r="B3681" s="82" t="str">
        <f t="shared" si="286"/>
        <v>59580360</v>
      </c>
      <c r="C3681" s="82">
        <f t="shared" si="287"/>
        <v>2014</v>
      </c>
      <c r="D3681" s="82">
        <f t="shared" si="288"/>
        <v>11800.2</v>
      </c>
      <c r="E3681" s="82">
        <f t="shared" si="289"/>
        <v>1399.19</v>
      </c>
      <c r="F3681" s="82">
        <f t="array" ref="F3681">SUM(IF(M3681:N3681="-",0,M3681:N3681),IF(O3681="-",0,-O3681))/100</f>
        <v>569.11</v>
      </c>
      <c r="G3681" s="82">
        <f t="array" ref="G3681">SUM(IF(P3681="-",0,P3681),IF(R3681="-",0,R3681))/100</f>
        <v>86.25</v>
      </c>
      <c r="H3681" s="82">
        <f t="array" ref="H3681">SUM(IF(Q3681="-",0,Q3681))/100</f>
        <v>743.83</v>
      </c>
      <c r="I3681" s="76">
        <v>5958036</v>
      </c>
      <c r="J3681" s="76" t="s">
        <v>365</v>
      </c>
      <c r="K3681" s="77">
        <v>42004</v>
      </c>
      <c r="L3681" s="76">
        <v>1180020</v>
      </c>
      <c r="M3681" s="76">
        <v>54179</v>
      </c>
      <c r="N3681" s="76">
        <v>2732</v>
      </c>
      <c r="O3681" s="76" t="s">
        <v>19</v>
      </c>
      <c r="P3681" s="76">
        <v>7758</v>
      </c>
      <c r="Q3681" s="76">
        <v>74383</v>
      </c>
      <c r="R3681" s="76">
        <v>867</v>
      </c>
    </row>
    <row r="3682" spans="1:18">
      <c r="A3682" s="82">
        <f t="shared" si="285"/>
        <v>595803602013</v>
      </c>
      <c r="B3682" s="82" t="str">
        <f t="shared" si="286"/>
        <v>59580360</v>
      </c>
      <c r="C3682" s="82">
        <f t="shared" si="287"/>
        <v>2013</v>
      </c>
      <c r="D3682" s="82">
        <f t="shared" si="288"/>
        <v>11800.2</v>
      </c>
      <c r="E3682" s="82">
        <f t="shared" si="289"/>
        <v>1394.3000000000002</v>
      </c>
      <c r="F3682" s="82">
        <f t="array" ref="F3682">SUM(IF(M3682:N3682="-",0,M3682:N3682),IF(O3682="-",0,-O3682))/100</f>
        <v>566.28</v>
      </c>
      <c r="G3682" s="82">
        <f t="array" ref="G3682">SUM(IF(P3682="-",0,P3682),IF(R3682="-",0,R3682))/100</f>
        <v>87.18</v>
      </c>
      <c r="H3682" s="82">
        <f t="array" ref="H3682">SUM(IF(Q3682="-",0,Q3682))/100</f>
        <v>740.84</v>
      </c>
      <c r="I3682" s="76">
        <v>5958036</v>
      </c>
      <c r="J3682" s="76" t="s">
        <v>365</v>
      </c>
      <c r="K3682" s="77">
        <v>41639</v>
      </c>
      <c r="L3682" s="76">
        <v>1180020</v>
      </c>
      <c r="M3682" s="76">
        <v>53900</v>
      </c>
      <c r="N3682" s="76">
        <v>2728</v>
      </c>
      <c r="O3682" s="76" t="s">
        <v>19</v>
      </c>
      <c r="P3682" s="76">
        <v>7851</v>
      </c>
      <c r="Q3682" s="76">
        <v>74084</v>
      </c>
      <c r="R3682" s="76">
        <v>867</v>
      </c>
    </row>
    <row r="3683" spans="1:18">
      <c r="A3683" s="82">
        <f t="shared" si="285"/>
        <v>595803602012</v>
      </c>
      <c r="B3683" s="82" t="str">
        <f t="shared" si="286"/>
        <v>59580360</v>
      </c>
      <c r="C3683" s="82">
        <f t="shared" si="287"/>
        <v>2012</v>
      </c>
      <c r="D3683" s="82">
        <f t="shared" si="288"/>
        <v>11800.2</v>
      </c>
      <c r="E3683" s="82">
        <f t="shared" si="289"/>
        <v>1393.2</v>
      </c>
      <c r="F3683" s="82">
        <f t="array" ref="F3683">SUM(IF(M3683:N3683="-",0,M3683:N3683),IF(O3683="-",0,-O3683))/100</f>
        <v>565.01</v>
      </c>
      <c r="G3683" s="82">
        <f t="array" ref="G3683">SUM(IF(P3683="-",0,P3683),IF(R3683="-",0,R3683))/100</f>
        <v>87.47</v>
      </c>
      <c r="H3683" s="82">
        <f t="array" ref="H3683">SUM(IF(Q3683="-",0,Q3683))/100</f>
        <v>740.72</v>
      </c>
      <c r="I3683" s="76">
        <v>5958036</v>
      </c>
      <c r="J3683" s="76" t="s">
        <v>365</v>
      </c>
      <c r="K3683" s="77">
        <v>41274</v>
      </c>
      <c r="L3683" s="76">
        <v>1180020</v>
      </c>
      <c r="M3683" s="76">
        <v>53773</v>
      </c>
      <c r="N3683" s="76">
        <v>2728</v>
      </c>
      <c r="O3683" s="76">
        <v>0</v>
      </c>
      <c r="P3683" s="76">
        <v>7881</v>
      </c>
      <c r="Q3683" s="76">
        <v>74072</v>
      </c>
      <c r="R3683" s="76">
        <v>866</v>
      </c>
    </row>
    <row r="3684" spans="1:18">
      <c r="A3684" s="82">
        <f t="shared" si="285"/>
        <v>595803602011</v>
      </c>
      <c r="B3684" s="82" t="str">
        <f t="shared" si="286"/>
        <v>59580360</v>
      </c>
      <c r="C3684" s="82">
        <f t="shared" si="287"/>
        <v>2011</v>
      </c>
      <c r="D3684" s="82">
        <f t="shared" si="288"/>
        <v>11800.2</v>
      </c>
      <c r="E3684" s="82">
        <f t="shared" si="289"/>
        <v>1389.7</v>
      </c>
      <c r="F3684" s="82">
        <f t="array" ref="F3684">SUM(IF(M3684:N3684="-",0,M3684:N3684),IF(O3684="-",0,-O3684))/100</f>
        <v>560.96</v>
      </c>
      <c r="G3684" s="82">
        <f t="array" ref="G3684">SUM(IF(P3684="-",0,P3684),IF(R3684="-",0,R3684))/100</f>
        <v>87.92</v>
      </c>
      <c r="H3684" s="82">
        <f t="array" ref="H3684">SUM(IF(Q3684="-",0,Q3684))/100</f>
        <v>740.82</v>
      </c>
      <c r="I3684" s="76">
        <v>5958036</v>
      </c>
      <c r="J3684" s="76" t="s">
        <v>365</v>
      </c>
      <c r="K3684" s="77">
        <v>40908</v>
      </c>
      <c r="L3684" s="76">
        <v>1180020</v>
      </c>
      <c r="M3684" s="76">
        <v>53437</v>
      </c>
      <c r="N3684" s="76">
        <v>2659</v>
      </c>
      <c r="O3684" s="76">
        <v>0</v>
      </c>
      <c r="P3684" s="76">
        <v>7926</v>
      </c>
      <c r="Q3684" s="76">
        <v>74082</v>
      </c>
      <c r="R3684" s="76">
        <v>866</v>
      </c>
    </row>
    <row r="3685" spans="1:18">
      <c r="A3685" s="82">
        <f t="shared" si="285"/>
        <v>595803602010</v>
      </c>
      <c r="B3685" s="82" t="str">
        <f t="shared" si="286"/>
        <v>59580360</v>
      </c>
      <c r="C3685" s="82">
        <f t="shared" si="287"/>
        <v>2010</v>
      </c>
      <c r="D3685" s="82">
        <f t="shared" si="288"/>
        <v>11800.05</v>
      </c>
      <c r="E3685" s="82">
        <f t="shared" si="289"/>
        <v>1373.52</v>
      </c>
      <c r="F3685" s="82">
        <f t="array" ref="F3685">SUM(IF(M3685:N3685="-",0,M3685:N3685),IF(O3685="-",0,-O3685))/100</f>
        <v>549.04</v>
      </c>
      <c r="G3685" s="82">
        <f t="array" ref="G3685">SUM(IF(P3685="-",0,P3685),IF(R3685="-",0,R3685))/100</f>
        <v>97.67</v>
      </c>
      <c r="H3685" s="82">
        <f t="array" ref="H3685">SUM(IF(Q3685="-",0,Q3685))/100</f>
        <v>726.81</v>
      </c>
      <c r="I3685" s="76">
        <v>5958036</v>
      </c>
      <c r="J3685" s="76" t="s">
        <v>365</v>
      </c>
      <c r="K3685" s="77">
        <v>40543</v>
      </c>
      <c r="L3685" s="76">
        <v>1180005</v>
      </c>
      <c r="M3685" s="76">
        <v>52245</v>
      </c>
      <c r="N3685" s="76">
        <v>2659</v>
      </c>
      <c r="O3685" s="76">
        <v>0</v>
      </c>
      <c r="P3685" s="76">
        <v>8901</v>
      </c>
      <c r="Q3685" s="76">
        <v>72681</v>
      </c>
      <c r="R3685" s="76">
        <v>866</v>
      </c>
    </row>
    <row r="3686" spans="1:18">
      <c r="A3686" s="82">
        <f t="shared" si="285"/>
        <v>595803602009</v>
      </c>
      <c r="B3686" s="82" t="str">
        <f t="shared" si="286"/>
        <v>59580360</v>
      </c>
      <c r="C3686" s="82">
        <f t="shared" si="287"/>
        <v>2009</v>
      </c>
      <c r="D3686" s="82">
        <f t="shared" si="288"/>
        <v>11797.27</v>
      </c>
      <c r="E3686" s="82">
        <f t="shared" si="289"/>
        <v>1371.71</v>
      </c>
      <c r="F3686" s="82">
        <f t="array" ref="F3686">SUM(IF(M3686:N3686="-",0,M3686:N3686),IF(O3686="-",0,-O3686))/100</f>
        <v>548.28</v>
      </c>
      <c r="G3686" s="82">
        <f t="array" ref="G3686">SUM(IF(P3686="-",0,P3686),IF(R3686="-",0,R3686))/100</f>
        <v>96.99</v>
      </c>
      <c r="H3686" s="82">
        <f t="array" ref="H3686">SUM(IF(Q3686="-",0,Q3686))/100</f>
        <v>726.44</v>
      </c>
      <c r="I3686" s="76">
        <v>5958036</v>
      </c>
      <c r="J3686" s="76" t="s">
        <v>365</v>
      </c>
      <c r="K3686" s="77">
        <v>40178</v>
      </c>
      <c r="L3686" s="76">
        <v>1179727</v>
      </c>
      <c r="M3686" s="76">
        <v>52054</v>
      </c>
      <c r="N3686" s="76">
        <v>2774</v>
      </c>
      <c r="O3686" s="76" t="s">
        <v>19</v>
      </c>
      <c r="P3686" s="76">
        <v>8832</v>
      </c>
      <c r="Q3686" s="76">
        <v>72644</v>
      </c>
      <c r="R3686" s="76">
        <v>867</v>
      </c>
    </row>
    <row r="3687" spans="1:18">
      <c r="A3687" s="82">
        <f t="shared" si="285"/>
        <v>595803602008</v>
      </c>
      <c r="B3687" s="82" t="str">
        <f t="shared" si="286"/>
        <v>59580360</v>
      </c>
      <c r="C3687" s="82">
        <f t="shared" si="287"/>
        <v>2008</v>
      </c>
      <c r="D3687" s="82">
        <f t="shared" si="288"/>
        <v>11796.89</v>
      </c>
      <c r="E3687" s="82">
        <f t="shared" si="289"/>
        <v>1368.96</v>
      </c>
      <c r="F3687" s="82">
        <f t="array" ref="F3687">SUM(IF(M3687:N3687="-",0,M3687:N3687),IF(O3687="-",0,-O3687))/100</f>
        <v>544.73</v>
      </c>
      <c r="G3687" s="82">
        <f t="array" ref="G3687">SUM(IF(P3687="-",0,P3687),IF(R3687="-",0,R3687))/100</f>
        <v>98.2</v>
      </c>
      <c r="H3687" s="82">
        <f t="array" ref="H3687">SUM(IF(Q3687="-",0,Q3687))/100</f>
        <v>726.03</v>
      </c>
      <c r="I3687" s="76">
        <v>5958036</v>
      </c>
      <c r="J3687" s="76" t="s">
        <v>365</v>
      </c>
      <c r="K3687" s="77">
        <v>39813</v>
      </c>
      <c r="L3687" s="76">
        <v>1179689</v>
      </c>
      <c r="M3687" s="76">
        <v>51703</v>
      </c>
      <c r="N3687" s="76">
        <v>2770</v>
      </c>
      <c r="O3687" s="76" t="s">
        <v>19</v>
      </c>
      <c r="P3687" s="76">
        <v>8953</v>
      </c>
      <c r="Q3687" s="76">
        <v>72603</v>
      </c>
      <c r="R3687" s="76">
        <v>867</v>
      </c>
    </row>
    <row r="3688" spans="1:18">
      <c r="A3688" s="82">
        <f t="shared" si="285"/>
        <v>595803602007</v>
      </c>
      <c r="B3688" s="82" t="str">
        <f t="shared" si="286"/>
        <v>59580360</v>
      </c>
      <c r="C3688" s="82">
        <f t="shared" si="287"/>
        <v>2007</v>
      </c>
      <c r="D3688" s="82">
        <f t="shared" si="288"/>
        <v>11796.93</v>
      </c>
      <c r="E3688" s="82">
        <f t="shared" si="289"/>
        <v>1362.2800000000002</v>
      </c>
      <c r="F3688" s="82">
        <f t="array" ref="F3688">SUM(IF(M3688:N3688="-",0,M3688:N3688),IF(O3688="-",0,-O3688))/100</f>
        <v>536.84</v>
      </c>
      <c r="G3688" s="82">
        <f t="array" ref="G3688">SUM(IF(P3688="-",0,P3688),IF(R3688="-",0,R3688))/100</f>
        <v>98.98</v>
      </c>
      <c r="H3688" s="82">
        <f t="array" ref="H3688">SUM(IF(Q3688="-",0,Q3688))/100</f>
        <v>726.46</v>
      </c>
      <c r="I3688" s="76">
        <v>5958036</v>
      </c>
      <c r="J3688" s="76" t="s">
        <v>365</v>
      </c>
      <c r="K3688" s="77">
        <v>39447</v>
      </c>
      <c r="L3688" s="76">
        <v>1179693</v>
      </c>
      <c r="M3688" s="76">
        <v>51121</v>
      </c>
      <c r="N3688" s="76">
        <v>2563</v>
      </c>
      <c r="O3688" s="76" t="s">
        <v>19</v>
      </c>
      <c r="P3688" s="76">
        <v>9031</v>
      </c>
      <c r="Q3688" s="76">
        <v>72646</v>
      </c>
      <c r="R3688" s="76">
        <v>867</v>
      </c>
    </row>
    <row r="3689" spans="1:18">
      <c r="A3689" s="82">
        <f t="shared" si="285"/>
        <v>595803602006</v>
      </c>
      <c r="B3689" s="82" t="str">
        <f t="shared" si="286"/>
        <v>59580360</v>
      </c>
      <c r="C3689" s="82">
        <f t="shared" si="287"/>
        <v>2006</v>
      </c>
      <c r="D3689" s="82">
        <f t="shared" si="288"/>
        <v>11796.92</v>
      </c>
      <c r="E3689" s="82">
        <f t="shared" si="289"/>
        <v>1358.98</v>
      </c>
      <c r="F3689" s="82">
        <f t="array" ref="F3689">SUM(IF(M3689:N3689="-",0,M3689:N3689),IF(O3689="-",0,-O3689))/100</f>
        <v>533.79</v>
      </c>
      <c r="G3689" s="82">
        <f t="array" ref="G3689">SUM(IF(P3689="-",0,P3689),IF(R3689="-",0,R3689))/100</f>
        <v>99.29</v>
      </c>
      <c r="H3689" s="82">
        <f t="array" ref="H3689">SUM(IF(Q3689="-",0,Q3689))/100</f>
        <v>725.9</v>
      </c>
      <c r="I3689" s="76">
        <v>5958036</v>
      </c>
      <c r="J3689" s="76" t="s">
        <v>365</v>
      </c>
      <c r="K3689" s="77">
        <v>39082</v>
      </c>
      <c r="L3689" s="76">
        <v>1179692</v>
      </c>
      <c r="M3689" s="76">
        <v>50816</v>
      </c>
      <c r="N3689" s="76">
        <v>2563</v>
      </c>
      <c r="O3689" s="76" t="s">
        <v>19</v>
      </c>
      <c r="P3689" s="76">
        <v>9062</v>
      </c>
      <c r="Q3689" s="76">
        <v>72590</v>
      </c>
      <c r="R3689" s="76">
        <v>867</v>
      </c>
    </row>
    <row r="3690" spans="1:18">
      <c r="A3690" s="82">
        <f t="shared" si="285"/>
        <v>595804002015</v>
      </c>
      <c r="B3690" s="82" t="str">
        <f t="shared" si="286"/>
        <v>59580400</v>
      </c>
      <c r="C3690" s="82">
        <f t="shared" si="287"/>
        <v>2015</v>
      </c>
      <c r="D3690" s="82">
        <f t="shared" si="288"/>
        <v>30310.46</v>
      </c>
      <c r="E3690" s="82">
        <f t="shared" si="289"/>
        <v>3336.56</v>
      </c>
      <c r="F3690" s="82">
        <f t="array" ref="F3690">SUM(IF(M3690:N3690="-",0,M3690:N3690),IF(O3690="-",0,-O3690))/100</f>
        <v>1134.8699999999999</v>
      </c>
      <c r="G3690" s="82">
        <f t="array" ref="G3690">SUM(IF(P3690="-",0,P3690),IF(R3690="-",0,R3690))/100</f>
        <v>204.66</v>
      </c>
      <c r="H3690" s="82">
        <f t="array" ref="H3690">SUM(IF(Q3690="-",0,Q3690))/100</f>
        <v>1997.03</v>
      </c>
      <c r="I3690" s="76">
        <v>5958040</v>
      </c>
      <c r="J3690" s="76" t="s">
        <v>366</v>
      </c>
      <c r="K3690" s="77">
        <v>42369</v>
      </c>
      <c r="L3690" s="76">
        <v>3031046</v>
      </c>
      <c r="M3690" s="76">
        <v>109554</v>
      </c>
      <c r="N3690" s="76">
        <v>3953</v>
      </c>
      <c r="O3690" s="76">
        <v>20</v>
      </c>
      <c r="P3690" s="76">
        <v>19274</v>
      </c>
      <c r="Q3690" s="76">
        <v>199703</v>
      </c>
      <c r="R3690" s="76">
        <v>1192</v>
      </c>
    </row>
    <row r="3691" spans="1:18">
      <c r="A3691" s="82">
        <f t="shared" si="285"/>
        <v>595804002014</v>
      </c>
      <c r="B3691" s="82" t="str">
        <f t="shared" si="286"/>
        <v>59580400</v>
      </c>
      <c r="C3691" s="82">
        <f t="shared" si="287"/>
        <v>2014</v>
      </c>
      <c r="D3691" s="82">
        <f t="shared" si="288"/>
        <v>30310.46</v>
      </c>
      <c r="E3691" s="82">
        <f t="shared" si="289"/>
        <v>3265.8999999999996</v>
      </c>
      <c r="F3691" s="82">
        <f t="array" ref="F3691">SUM(IF(M3691:N3691="-",0,M3691:N3691),IF(O3691="-",0,-O3691))/100</f>
        <v>1129.8599999999999</v>
      </c>
      <c r="G3691" s="82">
        <f t="array" ref="G3691">SUM(IF(P3691="-",0,P3691),IF(R3691="-",0,R3691))/100</f>
        <v>176.99</v>
      </c>
      <c r="H3691" s="82">
        <f t="array" ref="H3691">SUM(IF(Q3691="-",0,Q3691))/100</f>
        <v>1959.05</v>
      </c>
      <c r="I3691" s="76">
        <v>5958040</v>
      </c>
      <c r="J3691" s="76" t="s">
        <v>366</v>
      </c>
      <c r="K3691" s="77">
        <v>42004</v>
      </c>
      <c r="L3691" s="76">
        <v>3031046</v>
      </c>
      <c r="M3691" s="76">
        <v>108825</v>
      </c>
      <c r="N3691" s="76">
        <v>4213</v>
      </c>
      <c r="O3691" s="76">
        <v>52</v>
      </c>
      <c r="P3691" s="76">
        <v>16549</v>
      </c>
      <c r="Q3691" s="76">
        <v>195905</v>
      </c>
      <c r="R3691" s="76">
        <v>1150</v>
      </c>
    </row>
    <row r="3692" spans="1:18">
      <c r="A3692" s="82">
        <f t="shared" si="285"/>
        <v>595804002013</v>
      </c>
      <c r="B3692" s="82" t="str">
        <f t="shared" si="286"/>
        <v>59580400</v>
      </c>
      <c r="C3692" s="82">
        <f t="shared" si="287"/>
        <v>2013</v>
      </c>
      <c r="D3692" s="82">
        <f t="shared" si="288"/>
        <v>30310.46</v>
      </c>
      <c r="E3692" s="82">
        <f t="shared" si="289"/>
        <v>3223.92</v>
      </c>
      <c r="F3692" s="82">
        <f t="array" ref="F3692">SUM(IF(M3692:N3692="-",0,M3692:N3692),IF(O3692="-",0,-O3692))/100</f>
        <v>1117.1300000000001</v>
      </c>
      <c r="G3692" s="82">
        <f t="array" ref="G3692">SUM(IF(P3692="-",0,P3692),IF(R3692="-",0,R3692))/100</f>
        <v>168.31</v>
      </c>
      <c r="H3692" s="82">
        <f t="array" ref="H3692">SUM(IF(Q3692="-",0,Q3692))/100</f>
        <v>1938.48</v>
      </c>
      <c r="I3692" s="76">
        <v>5958040</v>
      </c>
      <c r="J3692" s="76" t="s">
        <v>366</v>
      </c>
      <c r="K3692" s="77">
        <v>41639</v>
      </c>
      <c r="L3692" s="76">
        <v>3031046</v>
      </c>
      <c r="M3692" s="76">
        <v>107543</v>
      </c>
      <c r="N3692" s="76">
        <v>4222</v>
      </c>
      <c r="O3692" s="76">
        <v>52</v>
      </c>
      <c r="P3692" s="76">
        <v>15679</v>
      </c>
      <c r="Q3692" s="76">
        <v>193848</v>
      </c>
      <c r="R3692" s="76">
        <v>1152</v>
      </c>
    </row>
    <row r="3693" spans="1:18">
      <c r="A3693" s="82">
        <f t="shared" si="285"/>
        <v>595804002012</v>
      </c>
      <c r="B3693" s="82" t="str">
        <f t="shared" si="286"/>
        <v>59580400</v>
      </c>
      <c r="C3693" s="82">
        <f t="shared" si="287"/>
        <v>2012</v>
      </c>
      <c r="D3693" s="82">
        <f t="shared" si="288"/>
        <v>30310.46</v>
      </c>
      <c r="E3693" s="82">
        <f t="shared" si="289"/>
        <v>3172.6400000000003</v>
      </c>
      <c r="F3693" s="82">
        <f t="array" ref="F3693">SUM(IF(M3693:N3693="-",0,M3693:N3693),IF(O3693="-",0,-O3693))/100</f>
        <v>1112.7</v>
      </c>
      <c r="G3693" s="82">
        <f t="array" ref="G3693">SUM(IF(P3693="-",0,P3693),IF(R3693="-",0,R3693))/100</f>
        <v>160.18</v>
      </c>
      <c r="H3693" s="82">
        <f t="array" ref="H3693">SUM(IF(Q3693="-",0,Q3693))/100</f>
        <v>1899.76</v>
      </c>
      <c r="I3693" s="76">
        <v>5958040</v>
      </c>
      <c r="J3693" s="76" t="s">
        <v>366</v>
      </c>
      <c r="K3693" s="77">
        <v>41274</v>
      </c>
      <c r="L3693" s="76">
        <v>3031046</v>
      </c>
      <c r="M3693" s="76">
        <v>107114</v>
      </c>
      <c r="N3693" s="76">
        <v>4208</v>
      </c>
      <c r="O3693" s="76">
        <v>52</v>
      </c>
      <c r="P3693" s="76">
        <v>14866</v>
      </c>
      <c r="Q3693" s="76">
        <v>189976</v>
      </c>
      <c r="R3693" s="76">
        <v>1152</v>
      </c>
    </row>
    <row r="3694" spans="1:18">
      <c r="A3694" s="82">
        <f t="shared" si="285"/>
        <v>595804002011</v>
      </c>
      <c r="B3694" s="82" t="str">
        <f t="shared" si="286"/>
        <v>59580400</v>
      </c>
      <c r="C3694" s="82">
        <f t="shared" si="287"/>
        <v>2011</v>
      </c>
      <c r="D3694" s="82">
        <f t="shared" si="288"/>
        <v>30310.41</v>
      </c>
      <c r="E3694" s="82">
        <f t="shared" si="289"/>
        <v>3153.16</v>
      </c>
      <c r="F3694" s="82">
        <f t="array" ref="F3694">SUM(IF(M3694:N3694="-",0,M3694:N3694),IF(O3694="-",0,-O3694))/100</f>
        <v>1100.45</v>
      </c>
      <c r="G3694" s="82">
        <f t="array" ref="G3694">SUM(IF(P3694="-",0,P3694),IF(R3694="-",0,R3694))/100</f>
        <v>162.83000000000001</v>
      </c>
      <c r="H3694" s="82">
        <f t="array" ref="H3694">SUM(IF(Q3694="-",0,Q3694))/100</f>
        <v>1889.88</v>
      </c>
      <c r="I3694" s="76">
        <v>5958040</v>
      </c>
      <c r="J3694" s="76" t="s">
        <v>366</v>
      </c>
      <c r="K3694" s="77">
        <v>40908</v>
      </c>
      <c r="L3694" s="76">
        <v>3031041</v>
      </c>
      <c r="M3694" s="76">
        <v>105596</v>
      </c>
      <c r="N3694" s="76">
        <v>4496</v>
      </c>
      <c r="O3694" s="76">
        <v>47</v>
      </c>
      <c r="P3694" s="76">
        <v>15127</v>
      </c>
      <c r="Q3694" s="76">
        <v>188988</v>
      </c>
      <c r="R3694" s="76">
        <v>1156</v>
      </c>
    </row>
    <row r="3695" spans="1:18">
      <c r="A3695" s="82">
        <f t="shared" si="285"/>
        <v>595804002010</v>
      </c>
      <c r="B3695" s="82" t="str">
        <f t="shared" si="286"/>
        <v>59580400</v>
      </c>
      <c r="C3695" s="82">
        <f t="shared" si="287"/>
        <v>2010</v>
      </c>
      <c r="D3695" s="82">
        <f t="shared" si="288"/>
        <v>30310.42</v>
      </c>
      <c r="E3695" s="82">
        <f t="shared" si="289"/>
        <v>3140.96</v>
      </c>
      <c r="F3695" s="82">
        <f t="array" ref="F3695">SUM(IF(M3695:N3695="-",0,M3695:N3695),IF(O3695="-",0,-O3695))/100</f>
        <v>1087.22</v>
      </c>
      <c r="G3695" s="82">
        <f t="array" ref="G3695">SUM(IF(P3695="-",0,P3695),IF(R3695="-",0,R3695))/100</f>
        <v>167</v>
      </c>
      <c r="H3695" s="82">
        <f t="array" ref="H3695">SUM(IF(Q3695="-",0,Q3695))/100</f>
        <v>1886.74</v>
      </c>
      <c r="I3695" s="76">
        <v>5958040</v>
      </c>
      <c r="J3695" s="76" t="s">
        <v>366</v>
      </c>
      <c r="K3695" s="77">
        <v>40543</v>
      </c>
      <c r="L3695" s="76">
        <v>3031042</v>
      </c>
      <c r="M3695" s="76">
        <v>104318</v>
      </c>
      <c r="N3695" s="76">
        <v>4451</v>
      </c>
      <c r="O3695" s="76">
        <v>47</v>
      </c>
      <c r="P3695" s="76">
        <v>15544</v>
      </c>
      <c r="Q3695" s="76">
        <v>188674</v>
      </c>
      <c r="R3695" s="76">
        <v>1156</v>
      </c>
    </row>
    <row r="3696" spans="1:18">
      <c r="A3696" s="82">
        <f t="shared" si="285"/>
        <v>595804002009</v>
      </c>
      <c r="B3696" s="82" t="str">
        <f t="shared" si="286"/>
        <v>59580400</v>
      </c>
      <c r="C3696" s="82">
        <f t="shared" si="287"/>
        <v>2009</v>
      </c>
      <c r="D3696" s="82">
        <f t="shared" si="288"/>
        <v>30306.54</v>
      </c>
      <c r="E3696" s="82">
        <f t="shared" si="289"/>
        <v>3111.5699999999997</v>
      </c>
      <c r="F3696" s="82">
        <f t="array" ref="F3696">SUM(IF(M3696:N3696="-",0,M3696:N3696),IF(O3696="-",0,-O3696))/100</f>
        <v>1084.26</v>
      </c>
      <c r="G3696" s="82">
        <f t="array" ref="G3696">SUM(IF(P3696="-",0,P3696),IF(R3696="-",0,R3696))/100</f>
        <v>161.30000000000001</v>
      </c>
      <c r="H3696" s="82">
        <f t="array" ref="H3696">SUM(IF(Q3696="-",0,Q3696))/100</f>
        <v>1866.01</v>
      </c>
      <c r="I3696" s="76">
        <v>5958040</v>
      </c>
      <c r="J3696" s="76" t="s">
        <v>366</v>
      </c>
      <c r="K3696" s="77">
        <v>40178</v>
      </c>
      <c r="L3696" s="76">
        <v>3030654</v>
      </c>
      <c r="M3696" s="76">
        <v>105620</v>
      </c>
      <c r="N3696" s="76">
        <v>2853</v>
      </c>
      <c r="O3696" s="76">
        <v>47</v>
      </c>
      <c r="P3696" s="76">
        <v>14976</v>
      </c>
      <c r="Q3696" s="76">
        <v>186601</v>
      </c>
      <c r="R3696" s="76">
        <v>1154</v>
      </c>
    </row>
    <row r="3697" spans="1:18">
      <c r="A3697" s="82">
        <f t="shared" si="285"/>
        <v>595804002008</v>
      </c>
      <c r="B3697" s="82" t="str">
        <f t="shared" si="286"/>
        <v>59580400</v>
      </c>
      <c r="C3697" s="82">
        <f t="shared" si="287"/>
        <v>2008</v>
      </c>
      <c r="D3697" s="82">
        <f t="shared" si="288"/>
        <v>30306.57</v>
      </c>
      <c r="E3697" s="82">
        <f t="shared" si="289"/>
        <v>3070.45</v>
      </c>
      <c r="F3697" s="82">
        <f t="array" ref="F3697">SUM(IF(M3697:N3697="-",0,M3697:N3697),IF(O3697="-",0,-O3697))/100</f>
        <v>1076</v>
      </c>
      <c r="G3697" s="82">
        <f t="array" ref="G3697">SUM(IF(P3697="-",0,P3697),IF(R3697="-",0,R3697))/100</f>
        <v>151.34</v>
      </c>
      <c r="H3697" s="82">
        <f t="array" ref="H3697">SUM(IF(Q3697="-",0,Q3697))/100</f>
        <v>1843.11</v>
      </c>
      <c r="I3697" s="76">
        <v>5958040</v>
      </c>
      <c r="J3697" s="76" t="s">
        <v>366</v>
      </c>
      <c r="K3697" s="77">
        <v>39813</v>
      </c>
      <c r="L3697" s="76">
        <v>3030657</v>
      </c>
      <c r="M3697" s="76">
        <v>104717</v>
      </c>
      <c r="N3697" s="76">
        <v>2930</v>
      </c>
      <c r="O3697" s="76">
        <v>47</v>
      </c>
      <c r="P3697" s="76">
        <v>13979</v>
      </c>
      <c r="Q3697" s="76">
        <v>184311</v>
      </c>
      <c r="R3697" s="76">
        <v>1155</v>
      </c>
    </row>
    <row r="3698" spans="1:18">
      <c r="A3698" s="82">
        <f t="shared" si="285"/>
        <v>595804002007</v>
      </c>
      <c r="B3698" s="82" t="str">
        <f t="shared" si="286"/>
        <v>59580400</v>
      </c>
      <c r="C3698" s="82">
        <f t="shared" si="287"/>
        <v>2007</v>
      </c>
      <c r="D3698" s="82">
        <f t="shared" si="288"/>
        <v>30306.6</v>
      </c>
      <c r="E3698" s="82">
        <f t="shared" si="289"/>
        <v>3062</v>
      </c>
      <c r="F3698" s="82">
        <f t="array" ref="F3698">SUM(IF(M3698:N3698="-",0,M3698:N3698),IF(O3698="-",0,-O3698))/100</f>
        <v>1072.96</v>
      </c>
      <c r="G3698" s="82">
        <f t="array" ref="G3698">SUM(IF(P3698="-",0,P3698),IF(R3698="-",0,R3698))/100</f>
        <v>149.79</v>
      </c>
      <c r="H3698" s="82">
        <f t="array" ref="H3698">SUM(IF(Q3698="-",0,Q3698))/100</f>
        <v>1839.25</v>
      </c>
      <c r="I3698" s="76">
        <v>5958040</v>
      </c>
      <c r="J3698" s="76" t="s">
        <v>366</v>
      </c>
      <c r="K3698" s="77">
        <v>39447</v>
      </c>
      <c r="L3698" s="76">
        <v>3030660</v>
      </c>
      <c r="M3698" s="76">
        <v>105034</v>
      </c>
      <c r="N3698" s="76">
        <v>2309</v>
      </c>
      <c r="O3698" s="76">
        <v>47</v>
      </c>
      <c r="P3698" s="76">
        <v>13890</v>
      </c>
      <c r="Q3698" s="76">
        <v>183925</v>
      </c>
      <c r="R3698" s="76">
        <v>1089</v>
      </c>
    </row>
    <row r="3699" spans="1:18">
      <c r="A3699" s="82">
        <f t="shared" si="285"/>
        <v>595804002006</v>
      </c>
      <c r="B3699" s="82" t="str">
        <f t="shared" si="286"/>
        <v>59580400</v>
      </c>
      <c r="C3699" s="82">
        <f t="shared" si="287"/>
        <v>2006</v>
      </c>
      <c r="D3699" s="82">
        <f t="shared" si="288"/>
        <v>30306.51</v>
      </c>
      <c r="E3699" s="82">
        <f t="shared" si="289"/>
        <v>3043.3199999999997</v>
      </c>
      <c r="F3699" s="82">
        <f t="array" ref="F3699">SUM(IF(M3699:N3699="-",0,M3699:N3699),IF(O3699="-",0,-O3699))/100</f>
        <v>1066.76</v>
      </c>
      <c r="G3699" s="82">
        <f t="array" ref="G3699">SUM(IF(P3699="-",0,P3699),IF(R3699="-",0,R3699))/100</f>
        <v>146.13</v>
      </c>
      <c r="H3699" s="82">
        <f t="array" ref="H3699">SUM(IF(Q3699="-",0,Q3699))/100</f>
        <v>1830.43</v>
      </c>
      <c r="I3699" s="76">
        <v>5958040</v>
      </c>
      <c r="J3699" s="76" t="s">
        <v>366</v>
      </c>
      <c r="K3699" s="77">
        <v>39082</v>
      </c>
      <c r="L3699" s="76">
        <v>3030651</v>
      </c>
      <c r="M3699" s="76">
        <v>104354</v>
      </c>
      <c r="N3699" s="76">
        <v>2369</v>
      </c>
      <c r="O3699" s="76">
        <v>47</v>
      </c>
      <c r="P3699" s="76">
        <v>13524</v>
      </c>
      <c r="Q3699" s="76">
        <v>183043</v>
      </c>
      <c r="R3699" s="76">
        <v>1089</v>
      </c>
    </row>
    <row r="3700" spans="1:18">
      <c r="A3700" s="82">
        <f t="shared" si="285"/>
        <v>595804402015</v>
      </c>
      <c r="B3700" s="82" t="str">
        <f t="shared" si="286"/>
        <v>59580440</v>
      </c>
      <c r="C3700" s="82">
        <f t="shared" si="287"/>
        <v>2015</v>
      </c>
      <c r="D3700" s="82">
        <f t="shared" si="288"/>
        <v>19327.22</v>
      </c>
      <c r="E3700" s="82">
        <f t="shared" si="289"/>
        <v>2384.4399999999996</v>
      </c>
      <c r="F3700" s="82">
        <f t="array" ref="F3700">SUM(IF(M3700:N3700="-",0,M3700:N3700),IF(O3700="-",0,-O3700))/100</f>
        <v>1160.05</v>
      </c>
      <c r="G3700" s="82">
        <f t="array" ref="G3700">SUM(IF(P3700="-",0,P3700),IF(R3700="-",0,R3700))/100</f>
        <v>170.83</v>
      </c>
      <c r="H3700" s="82">
        <f t="array" ref="H3700">SUM(IF(Q3700="-",0,Q3700))/100</f>
        <v>1053.56</v>
      </c>
      <c r="I3700" s="76">
        <v>5958044</v>
      </c>
      <c r="J3700" s="76" t="s">
        <v>367</v>
      </c>
      <c r="K3700" s="77">
        <v>42369</v>
      </c>
      <c r="L3700" s="76">
        <v>1932722</v>
      </c>
      <c r="M3700" s="76">
        <v>111858</v>
      </c>
      <c r="N3700" s="76">
        <v>10168</v>
      </c>
      <c r="O3700" s="76">
        <v>6021</v>
      </c>
      <c r="P3700" s="76">
        <v>15676</v>
      </c>
      <c r="Q3700" s="76">
        <v>105356</v>
      </c>
      <c r="R3700" s="76">
        <v>1407</v>
      </c>
    </row>
    <row r="3701" spans="1:18">
      <c r="A3701" s="82">
        <f t="shared" si="285"/>
        <v>595804402014</v>
      </c>
      <c r="B3701" s="82" t="str">
        <f t="shared" si="286"/>
        <v>59580440</v>
      </c>
      <c r="C3701" s="82">
        <f t="shared" si="287"/>
        <v>2014</v>
      </c>
      <c r="D3701" s="82">
        <f t="shared" si="288"/>
        <v>19327.22</v>
      </c>
      <c r="E3701" s="82">
        <f t="shared" si="289"/>
        <v>2375.98</v>
      </c>
      <c r="F3701" s="82">
        <f t="array" ref="F3701">SUM(IF(M3701:N3701="-",0,M3701:N3701),IF(O3701="-",0,-O3701))/100</f>
        <v>1155.07</v>
      </c>
      <c r="G3701" s="82">
        <f t="array" ref="G3701">SUM(IF(P3701="-",0,P3701),IF(R3701="-",0,R3701))/100</f>
        <v>167.7</v>
      </c>
      <c r="H3701" s="82">
        <f t="array" ref="H3701">SUM(IF(Q3701="-",0,Q3701))/100</f>
        <v>1053.21</v>
      </c>
      <c r="I3701" s="76">
        <v>5958044</v>
      </c>
      <c r="J3701" s="76" t="s">
        <v>367</v>
      </c>
      <c r="K3701" s="77">
        <v>42004</v>
      </c>
      <c r="L3701" s="76">
        <v>1932722</v>
      </c>
      <c r="M3701" s="76">
        <v>111324</v>
      </c>
      <c r="N3701" s="76">
        <v>10203</v>
      </c>
      <c r="O3701" s="76">
        <v>6020</v>
      </c>
      <c r="P3701" s="76">
        <v>15376</v>
      </c>
      <c r="Q3701" s="76">
        <v>105321</v>
      </c>
      <c r="R3701" s="76">
        <v>1394</v>
      </c>
    </row>
    <row r="3702" spans="1:18">
      <c r="A3702" s="82">
        <f t="shared" si="285"/>
        <v>595804402013</v>
      </c>
      <c r="B3702" s="82" t="str">
        <f t="shared" si="286"/>
        <v>59580440</v>
      </c>
      <c r="C3702" s="82">
        <f t="shared" si="287"/>
        <v>2013</v>
      </c>
      <c r="D3702" s="82">
        <f t="shared" si="288"/>
        <v>19327.27</v>
      </c>
      <c r="E3702" s="82">
        <f t="shared" si="289"/>
        <v>2372.8000000000002</v>
      </c>
      <c r="F3702" s="82">
        <f t="array" ref="F3702">SUM(IF(M3702:N3702="-",0,M3702:N3702),IF(O3702="-",0,-O3702))/100</f>
        <v>1152.27</v>
      </c>
      <c r="G3702" s="82">
        <f t="array" ref="G3702">SUM(IF(P3702="-",0,P3702),IF(R3702="-",0,R3702))/100</f>
        <v>167.69</v>
      </c>
      <c r="H3702" s="82">
        <f t="array" ref="H3702">SUM(IF(Q3702="-",0,Q3702))/100</f>
        <v>1052.8399999999999</v>
      </c>
      <c r="I3702" s="76">
        <v>5958044</v>
      </c>
      <c r="J3702" s="76" t="s">
        <v>367</v>
      </c>
      <c r="K3702" s="77">
        <v>41639</v>
      </c>
      <c r="L3702" s="76">
        <v>1932727</v>
      </c>
      <c r="M3702" s="76">
        <v>111042</v>
      </c>
      <c r="N3702" s="76">
        <v>10205</v>
      </c>
      <c r="O3702" s="76">
        <v>6020</v>
      </c>
      <c r="P3702" s="76">
        <v>15374</v>
      </c>
      <c r="Q3702" s="76">
        <v>105284</v>
      </c>
      <c r="R3702" s="76">
        <v>1395</v>
      </c>
    </row>
    <row r="3703" spans="1:18">
      <c r="A3703" s="82">
        <f t="shared" si="285"/>
        <v>595804402012</v>
      </c>
      <c r="B3703" s="82" t="str">
        <f t="shared" si="286"/>
        <v>59580440</v>
      </c>
      <c r="C3703" s="82">
        <f t="shared" si="287"/>
        <v>2012</v>
      </c>
      <c r="D3703" s="82">
        <f t="shared" si="288"/>
        <v>19327.189999999999</v>
      </c>
      <c r="E3703" s="82">
        <f t="shared" si="289"/>
        <v>2371.0500000000002</v>
      </c>
      <c r="F3703" s="82">
        <f t="array" ref="F3703">SUM(IF(M3703:N3703="-",0,M3703:N3703),IF(O3703="-",0,-O3703))/100</f>
        <v>1150.53</v>
      </c>
      <c r="G3703" s="82">
        <f t="array" ref="G3703">SUM(IF(P3703="-",0,P3703),IF(R3703="-",0,R3703))/100</f>
        <v>168.26</v>
      </c>
      <c r="H3703" s="82">
        <f t="array" ref="H3703">SUM(IF(Q3703="-",0,Q3703))/100</f>
        <v>1052.26</v>
      </c>
      <c r="I3703" s="76">
        <v>5958044</v>
      </c>
      <c r="J3703" s="76" t="s">
        <v>367</v>
      </c>
      <c r="K3703" s="77">
        <v>41274</v>
      </c>
      <c r="L3703" s="76">
        <v>1932719</v>
      </c>
      <c r="M3703" s="76">
        <v>110855</v>
      </c>
      <c r="N3703" s="76">
        <v>10219</v>
      </c>
      <c r="O3703" s="76">
        <v>6021</v>
      </c>
      <c r="P3703" s="76">
        <v>15444</v>
      </c>
      <c r="Q3703" s="76">
        <v>105226</v>
      </c>
      <c r="R3703" s="76">
        <v>1382</v>
      </c>
    </row>
    <row r="3704" spans="1:18">
      <c r="A3704" s="82">
        <f t="shared" si="285"/>
        <v>595804402011</v>
      </c>
      <c r="B3704" s="82" t="str">
        <f t="shared" si="286"/>
        <v>59580440</v>
      </c>
      <c r="C3704" s="82">
        <f t="shared" si="287"/>
        <v>2011</v>
      </c>
      <c r="D3704" s="82">
        <f t="shared" si="288"/>
        <v>19327.189999999999</v>
      </c>
      <c r="E3704" s="82">
        <f t="shared" si="289"/>
        <v>2367.6</v>
      </c>
      <c r="F3704" s="82">
        <f t="array" ref="F3704">SUM(IF(M3704:N3704="-",0,M3704:N3704),IF(O3704="-",0,-O3704))/100</f>
        <v>1148.0999999999999</v>
      </c>
      <c r="G3704" s="82">
        <f t="array" ref="G3704">SUM(IF(P3704="-",0,P3704),IF(R3704="-",0,R3704))/100</f>
        <v>168.42</v>
      </c>
      <c r="H3704" s="82">
        <f t="array" ref="H3704">SUM(IF(Q3704="-",0,Q3704))/100</f>
        <v>1051.08</v>
      </c>
      <c r="I3704" s="76">
        <v>5958044</v>
      </c>
      <c r="J3704" s="76" t="s">
        <v>367</v>
      </c>
      <c r="K3704" s="77">
        <v>40908</v>
      </c>
      <c r="L3704" s="76">
        <v>1932719</v>
      </c>
      <c r="M3704" s="76">
        <v>110580</v>
      </c>
      <c r="N3704" s="76">
        <v>10250</v>
      </c>
      <c r="O3704" s="76">
        <v>6020</v>
      </c>
      <c r="P3704" s="76">
        <v>15460</v>
      </c>
      <c r="Q3704" s="76">
        <v>105108</v>
      </c>
      <c r="R3704" s="76">
        <v>1382</v>
      </c>
    </row>
    <row r="3705" spans="1:18">
      <c r="A3705" s="82">
        <f t="shared" si="285"/>
        <v>595804402010</v>
      </c>
      <c r="B3705" s="82" t="str">
        <f t="shared" si="286"/>
        <v>59580440</v>
      </c>
      <c r="C3705" s="82">
        <f t="shared" si="287"/>
        <v>2010</v>
      </c>
      <c r="D3705" s="82">
        <f t="shared" si="288"/>
        <v>19327.189999999999</v>
      </c>
      <c r="E3705" s="82">
        <f t="shared" si="289"/>
        <v>2365.9499999999998</v>
      </c>
      <c r="F3705" s="82">
        <f t="array" ref="F3705">SUM(IF(M3705:N3705="-",0,M3705:N3705),IF(O3705="-",0,-O3705))/100</f>
        <v>1146.18</v>
      </c>
      <c r="G3705" s="82">
        <f t="array" ref="G3705">SUM(IF(P3705="-",0,P3705),IF(R3705="-",0,R3705))/100</f>
        <v>168.55</v>
      </c>
      <c r="H3705" s="82">
        <f t="array" ref="H3705">SUM(IF(Q3705="-",0,Q3705))/100</f>
        <v>1051.22</v>
      </c>
      <c r="I3705" s="76">
        <v>5958044</v>
      </c>
      <c r="J3705" s="76" t="s">
        <v>367</v>
      </c>
      <c r="K3705" s="77">
        <v>40543</v>
      </c>
      <c r="L3705" s="76">
        <v>1932719</v>
      </c>
      <c r="M3705" s="76">
        <v>110388</v>
      </c>
      <c r="N3705" s="76">
        <v>10250</v>
      </c>
      <c r="O3705" s="76">
        <v>6020</v>
      </c>
      <c r="P3705" s="76">
        <v>15474</v>
      </c>
      <c r="Q3705" s="76">
        <v>105122</v>
      </c>
      <c r="R3705" s="76">
        <v>1381</v>
      </c>
    </row>
    <row r="3706" spans="1:18">
      <c r="A3706" s="82">
        <f t="shared" si="285"/>
        <v>595804402009</v>
      </c>
      <c r="B3706" s="82" t="str">
        <f t="shared" si="286"/>
        <v>59580440</v>
      </c>
      <c r="C3706" s="82">
        <f t="shared" si="287"/>
        <v>2009</v>
      </c>
      <c r="D3706" s="82">
        <f t="shared" si="288"/>
        <v>19287.98</v>
      </c>
      <c r="E3706" s="82">
        <f t="shared" si="289"/>
        <v>2361.1900000000005</v>
      </c>
      <c r="F3706" s="82">
        <f t="array" ref="F3706">SUM(IF(M3706:N3706="-",0,M3706:N3706),IF(O3706="-",0,-O3706))/100</f>
        <v>1143.93</v>
      </c>
      <c r="G3706" s="82">
        <f t="array" ref="G3706">SUM(IF(P3706="-",0,P3706),IF(R3706="-",0,R3706))/100</f>
        <v>168.62</v>
      </c>
      <c r="H3706" s="82">
        <f t="array" ref="H3706">SUM(IF(Q3706="-",0,Q3706))/100</f>
        <v>1048.6400000000001</v>
      </c>
      <c r="I3706" s="76">
        <v>5958044</v>
      </c>
      <c r="J3706" s="76" t="s">
        <v>367</v>
      </c>
      <c r="K3706" s="77">
        <v>40178</v>
      </c>
      <c r="L3706" s="76">
        <v>1928798</v>
      </c>
      <c r="M3706" s="76">
        <v>110220</v>
      </c>
      <c r="N3706" s="76">
        <v>10180</v>
      </c>
      <c r="O3706" s="76">
        <v>6007</v>
      </c>
      <c r="P3706" s="76">
        <v>15481</v>
      </c>
      <c r="Q3706" s="76">
        <v>104864</v>
      </c>
      <c r="R3706" s="76">
        <v>1381</v>
      </c>
    </row>
    <row r="3707" spans="1:18">
      <c r="A3707" s="82">
        <f t="shared" si="285"/>
        <v>595804402008</v>
      </c>
      <c r="B3707" s="82" t="str">
        <f t="shared" si="286"/>
        <v>59580440</v>
      </c>
      <c r="C3707" s="82">
        <f t="shared" si="287"/>
        <v>2008</v>
      </c>
      <c r="D3707" s="82">
        <f t="shared" si="288"/>
        <v>19288.62</v>
      </c>
      <c r="E3707" s="82">
        <f t="shared" si="289"/>
        <v>2278.62</v>
      </c>
      <c r="F3707" s="82">
        <f t="array" ref="F3707">SUM(IF(M3707:N3707="-",0,M3707:N3707),IF(O3707="-",0,-O3707))/100</f>
        <v>1127.6199999999999</v>
      </c>
      <c r="G3707" s="82">
        <f t="array" ref="G3707">SUM(IF(P3707="-",0,P3707),IF(R3707="-",0,R3707))/100</f>
        <v>149.99</v>
      </c>
      <c r="H3707" s="82">
        <f t="array" ref="H3707">SUM(IF(Q3707="-",0,Q3707))/100</f>
        <v>1001.01</v>
      </c>
      <c r="I3707" s="76">
        <v>5958044</v>
      </c>
      <c r="J3707" s="76" t="s">
        <v>367</v>
      </c>
      <c r="K3707" s="77">
        <v>39813</v>
      </c>
      <c r="L3707" s="76">
        <v>1928862</v>
      </c>
      <c r="M3707" s="76">
        <v>109453</v>
      </c>
      <c r="N3707" s="76">
        <v>9469</v>
      </c>
      <c r="O3707" s="76">
        <v>6160</v>
      </c>
      <c r="P3707" s="76">
        <v>13679</v>
      </c>
      <c r="Q3707" s="76">
        <v>100101</v>
      </c>
      <c r="R3707" s="76">
        <v>1320</v>
      </c>
    </row>
    <row r="3708" spans="1:18">
      <c r="A3708" s="82">
        <f t="shared" si="285"/>
        <v>595804402007</v>
      </c>
      <c r="B3708" s="82" t="str">
        <f t="shared" si="286"/>
        <v>59580440</v>
      </c>
      <c r="C3708" s="82">
        <f t="shared" si="287"/>
        <v>2007</v>
      </c>
      <c r="D3708" s="82">
        <f t="shared" si="288"/>
        <v>19288.27</v>
      </c>
      <c r="E3708" s="82">
        <f t="shared" si="289"/>
        <v>2232.13</v>
      </c>
      <c r="F3708" s="82">
        <f t="array" ref="F3708">SUM(IF(M3708:N3708="-",0,M3708:N3708),IF(O3708="-",0,-O3708))/100</f>
        <v>1120.45</v>
      </c>
      <c r="G3708" s="82">
        <f t="array" ref="G3708">SUM(IF(P3708="-",0,P3708),IF(R3708="-",0,R3708))/100</f>
        <v>140.52000000000001</v>
      </c>
      <c r="H3708" s="82">
        <f t="array" ref="H3708">SUM(IF(Q3708="-",0,Q3708))/100</f>
        <v>971.16</v>
      </c>
      <c r="I3708" s="76">
        <v>5958044</v>
      </c>
      <c r="J3708" s="76" t="s">
        <v>367</v>
      </c>
      <c r="K3708" s="77">
        <v>39447</v>
      </c>
      <c r="L3708" s="76">
        <v>1928827</v>
      </c>
      <c r="M3708" s="76">
        <v>109145</v>
      </c>
      <c r="N3708" s="76">
        <v>9132</v>
      </c>
      <c r="O3708" s="76">
        <v>6232</v>
      </c>
      <c r="P3708" s="76">
        <v>12798</v>
      </c>
      <c r="Q3708" s="76">
        <v>97116</v>
      </c>
      <c r="R3708" s="76">
        <v>1254</v>
      </c>
    </row>
    <row r="3709" spans="1:18">
      <c r="A3709" s="82">
        <f t="shared" si="285"/>
        <v>595804402006</v>
      </c>
      <c r="B3709" s="82" t="str">
        <f t="shared" si="286"/>
        <v>59580440</v>
      </c>
      <c r="C3709" s="82">
        <f t="shared" si="287"/>
        <v>2006</v>
      </c>
      <c r="D3709" s="82">
        <f t="shared" si="288"/>
        <v>19287.82</v>
      </c>
      <c r="E3709" s="82">
        <f t="shared" si="289"/>
        <v>2210.4</v>
      </c>
      <c r="F3709" s="82">
        <f t="array" ref="F3709">SUM(IF(M3709:N3709="-",0,M3709:N3709),IF(O3709="-",0,-O3709))/100</f>
        <v>1116.8499999999999</v>
      </c>
      <c r="G3709" s="82">
        <f t="array" ref="G3709">SUM(IF(P3709="-",0,P3709),IF(R3709="-",0,R3709))/100</f>
        <v>134.94999999999999</v>
      </c>
      <c r="H3709" s="82">
        <f t="array" ref="H3709">SUM(IF(Q3709="-",0,Q3709))/100</f>
        <v>958.6</v>
      </c>
      <c r="I3709" s="76">
        <v>5958044</v>
      </c>
      <c r="J3709" s="76" t="s">
        <v>367</v>
      </c>
      <c r="K3709" s="77">
        <v>39082</v>
      </c>
      <c r="L3709" s="76">
        <v>1928782</v>
      </c>
      <c r="M3709" s="76">
        <v>108968</v>
      </c>
      <c r="N3709" s="76">
        <v>8949</v>
      </c>
      <c r="O3709" s="76">
        <v>6232</v>
      </c>
      <c r="P3709" s="76">
        <v>12237</v>
      </c>
      <c r="Q3709" s="76">
        <v>95860</v>
      </c>
      <c r="R3709" s="76">
        <v>1258</v>
      </c>
    </row>
    <row r="3710" spans="1:18">
      <c r="A3710" s="82">
        <f t="shared" si="285"/>
        <v>595804802015</v>
      </c>
      <c r="B3710" s="82" t="str">
        <f t="shared" si="286"/>
        <v>59580480</v>
      </c>
      <c r="C3710" s="82">
        <f t="shared" si="287"/>
        <v>2015</v>
      </c>
      <c r="D3710" s="82">
        <f t="shared" si="288"/>
        <v>14794.86</v>
      </c>
      <c r="E3710" s="82">
        <f t="shared" si="289"/>
        <v>1884.7</v>
      </c>
      <c r="F3710" s="82">
        <f t="array" ref="F3710">SUM(IF(M3710:N3710="-",0,M3710:N3710),IF(O3710="-",0,-O3710))/100</f>
        <v>765.78</v>
      </c>
      <c r="G3710" s="82">
        <f t="array" ref="G3710">SUM(IF(P3710="-",0,P3710),IF(R3710="-",0,R3710))/100</f>
        <v>129.59</v>
      </c>
      <c r="H3710" s="82">
        <f t="array" ref="H3710">SUM(IF(Q3710="-",0,Q3710))/100</f>
        <v>989.33</v>
      </c>
      <c r="I3710" s="76">
        <v>5958048</v>
      </c>
      <c r="J3710" s="76" t="s">
        <v>368</v>
      </c>
      <c r="K3710" s="77">
        <v>42369</v>
      </c>
      <c r="L3710" s="76">
        <v>1479486</v>
      </c>
      <c r="M3710" s="76">
        <v>72910</v>
      </c>
      <c r="N3710" s="76">
        <v>10653</v>
      </c>
      <c r="O3710" s="76">
        <v>6985</v>
      </c>
      <c r="P3710" s="76">
        <v>12202</v>
      </c>
      <c r="Q3710" s="76">
        <v>98933</v>
      </c>
      <c r="R3710" s="76">
        <v>757</v>
      </c>
    </row>
    <row r="3711" spans="1:18">
      <c r="A3711" s="82">
        <f t="shared" si="285"/>
        <v>595804802014</v>
      </c>
      <c r="B3711" s="82" t="str">
        <f t="shared" si="286"/>
        <v>59580480</v>
      </c>
      <c r="C3711" s="82">
        <f t="shared" si="287"/>
        <v>2014</v>
      </c>
      <c r="D3711" s="82">
        <f t="shared" si="288"/>
        <v>14794.87</v>
      </c>
      <c r="E3711" s="82">
        <f t="shared" si="289"/>
        <v>1881.23</v>
      </c>
      <c r="F3711" s="82">
        <f t="array" ref="F3711">SUM(IF(M3711:N3711="-",0,M3711:N3711),IF(O3711="-",0,-O3711))/100</f>
        <v>765.73</v>
      </c>
      <c r="G3711" s="82">
        <f t="array" ref="G3711">SUM(IF(P3711="-",0,P3711),IF(R3711="-",0,R3711))/100</f>
        <v>132.85</v>
      </c>
      <c r="H3711" s="82">
        <f t="array" ref="H3711">SUM(IF(Q3711="-",0,Q3711))/100</f>
        <v>982.65</v>
      </c>
      <c r="I3711" s="76">
        <v>5958048</v>
      </c>
      <c r="J3711" s="76" t="s">
        <v>368</v>
      </c>
      <c r="K3711" s="77">
        <v>42004</v>
      </c>
      <c r="L3711" s="76">
        <v>1479487</v>
      </c>
      <c r="M3711" s="76">
        <v>72849</v>
      </c>
      <c r="N3711" s="76">
        <v>10708</v>
      </c>
      <c r="O3711" s="76">
        <v>6984</v>
      </c>
      <c r="P3711" s="76">
        <v>12530</v>
      </c>
      <c r="Q3711" s="76">
        <v>98265</v>
      </c>
      <c r="R3711" s="76">
        <v>755</v>
      </c>
    </row>
    <row r="3712" spans="1:18">
      <c r="A3712" s="82">
        <f t="shared" si="285"/>
        <v>595804802013</v>
      </c>
      <c r="B3712" s="82" t="str">
        <f t="shared" si="286"/>
        <v>59580480</v>
      </c>
      <c r="C3712" s="82">
        <f t="shared" si="287"/>
        <v>2013</v>
      </c>
      <c r="D3712" s="82">
        <f t="shared" si="288"/>
        <v>14794.87</v>
      </c>
      <c r="E3712" s="82">
        <f t="shared" si="289"/>
        <v>1887.4099999999999</v>
      </c>
      <c r="F3712" s="82">
        <f t="array" ref="F3712">SUM(IF(M3712:N3712="-",0,M3712:N3712),IF(O3712="-",0,-O3712))/100</f>
        <v>751.79</v>
      </c>
      <c r="G3712" s="82">
        <f t="array" ref="G3712">SUM(IF(P3712="-",0,P3712),IF(R3712="-",0,R3712))/100</f>
        <v>144.36000000000001</v>
      </c>
      <c r="H3712" s="82">
        <f t="array" ref="H3712">SUM(IF(Q3712="-",0,Q3712))/100</f>
        <v>991.26</v>
      </c>
      <c r="I3712" s="76">
        <v>5958048</v>
      </c>
      <c r="J3712" s="76" t="s">
        <v>368</v>
      </c>
      <c r="K3712" s="77">
        <v>41639</v>
      </c>
      <c r="L3712" s="76">
        <v>1479487</v>
      </c>
      <c r="M3712" s="76">
        <v>71455</v>
      </c>
      <c r="N3712" s="76">
        <v>10708</v>
      </c>
      <c r="O3712" s="76">
        <v>6984</v>
      </c>
      <c r="P3712" s="76">
        <v>13681</v>
      </c>
      <c r="Q3712" s="76">
        <v>99126</v>
      </c>
      <c r="R3712" s="76">
        <v>755</v>
      </c>
    </row>
    <row r="3713" spans="1:18">
      <c r="A3713" s="82">
        <f t="shared" si="285"/>
        <v>595804802012</v>
      </c>
      <c r="B3713" s="82" t="str">
        <f t="shared" si="286"/>
        <v>59580480</v>
      </c>
      <c r="C3713" s="82">
        <f t="shared" si="287"/>
        <v>2012</v>
      </c>
      <c r="D3713" s="82">
        <f t="shared" si="288"/>
        <v>14794.87</v>
      </c>
      <c r="E3713" s="82">
        <f t="shared" si="289"/>
        <v>1874.58</v>
      </c>
      <c r="F3713" s="82">
        <f t="array" ref="F3713">SUM(IF(M3713:N3713="-",0,M3713:N3713),IF(O3713="-",0,-O3713))/100</f>
        <v>740.8</v>
      </c>
      <c r="G3713" s="82">
        <f t="array" ref="G3713">SUM(IF(P3713="-",0,P3713),IF(R3713="-",0,R3713))/100</f>
        <v>142.56</v>
      </c>
      <c r="H3713" s="82">
        <f t="array" ref="H3713">SUM(IF(Q3713="-",0,Q3713))/100</f>
        <v>991.22</v>
      </c>
      <c r="I3713" s="76">
        <v>5958048</v>
      </c>
      <c r="J3713" s="76" t="s">
        <v>368</v>
      </c>
      <c r="K3713" s="77">
        <v>41274</v>
      </c>
      <c r="L3713" s="76">
        <v>1479487</v>
      </c>
      <c r="M3713" s="76">
        <v>70484</v>
      </c>
      <c r="N3713" s="76">
        <v>10581</v>
      </c>
      <c r="O3713" s="76">
        <v>6985</v>
      </c>
      <c r="P3713" s="76">
        <v>13501</v>
      </c>
      <c r="Q3713" s="76">
        <v>99122</v>
      </c>
      <c r="R3713" s="76">
        <v>755</v>
      </c>
    </row>
    <row r="3714" spans="1:18">
      <c r="A3714" s="82">
        <f t="shared" si="285"/>
        <v>595804802011</v>
      </c>
      <c r="B3714" s="82" t="str">
        <f t="shared" si="286"/>
        <v>59580480</v>
      </c>
      <c r="C3714" s="82">
        <f t="shared" si="287"/>
        <v>2011</v>
      </c>
      <c r="D3714" s="82">
        <f t="shared" si="288"/>
        <v>14794.86</v>
      </c>
      <c r="E3714" s="82">
        <f t="shared" si="289"/>
        <v>1870.78</v>
      </c>
      <c r="F3714" s="82">
        <f t="array" ref="F3714">SUM(IF(M3714:N3714="-",0,M3714:N3714),IF(O3714="-",0,-O3714))/100</f>
        <v>736.28</v>
      </c>
      <c r="G3714" s="82">
        <f t="array" ref="G3714">SUM(IF(P3714="-",0,P3714),IF(R3714="-",0,R3714))/100</f>
        <v>143.99</v>
      </c>
      <c r="H3714" s="82">
        <f t="array" ref="H3714">SUM(IF(Q3714="-",0,Q3714))/100</f>
        <v>990.51</v>
      </c>
      <c r="I3714" s="76">
        <v>5958048</v>
      </c>
      <c r="J3714" s="76" t="s">
        <v>368</v>
      </c>
      <c r="K3714" s="77">
        <v>40908</v>
      </c>
      <c r="L3714" s="76">
        <v>1479486</v>
      </c>
      <c r="M3714" s="76">
        <v>70032</v>
      </c>
      <c r="N3714" s="76">
        <v>10581</v>
      </c>
      <c r="O3714" s="76">
        <v>6985</v>
      </c>
      <c r="P3714" s="76">
        <v>13644</v>
      </c>
      <c r="Q3714" s="76">
        <v>99051</v>
      </c>
      <c r="R3714" s="76">
        <v>755</v>
      </c>
    </row>
    <row r="3715" spans="1:18">
      <c r="A3715" s="82">
        <f t="shared" si="285"/>
        <v>595804802010</v>
      </c>
      <c r="B3715" s="82" t="str">
        <f t="shared" si="286"/>
        <v>59580480</v>
      </c>
      <c r="C3715" s="82">
        <f t="shared" si="287"/>
        <v>2010</v>
      </c>
      <c r="D3715" s="82">
        <f t="shared" si="288"/>
        <v>14794.86</v>
      </c>
      <c r="E3715" s="82">
        <f t="shared" si="289"/>
        <v>1868.82</v>
      </c>
      <c r="F3715" s="82">
        <f t="array" ref="F3715">SUM(IF(M3715:N3715="-",0,M3715:N3715),IF(O3715="-",0,-O3715))/100</f>
        <v>661.75</v>
      </c>
      <c r="G3715" s="82">
        <f t="array" ref="G3715">SUM(IF(P3715="-",0,P3715),IF(R3715="-",0,R3715))/100</f>
        <v>217.57</v>
      </c>
      <c r="H3715" s="82">
        <f t="array" ref="H3715">SUM(IF(Q3715="-",0,Q3715))/100</f>
        <v>989.5</v>
      </c>
      <c r="I3715" s="76">
        <v>5958048</v>
      </c>
      <c r="J3715" s="76" t="s">
        <v>368</v>
      </c>
      <c r="K3715" s="77">
        <v>40543</v>
      </c>
      <c r="L3715" s="76">
        <v>1479486</v>
      </c>
      <c r="M3715" s="76">
        <v>62541</v>
      </c>
      <c r="N3715" s="76">
        <v>10619</v>
      </c>
      <c r="O3715" s="76">
        <v>6985</v>
      </c>
      <c r="P3715" s="76">
        <v>21002</v>
      </c>
      <c r="Q3715" s="76">
        <v>98950</v>
      </c>
      <c r="R3715" s="76">
        <v>755</v>
      </c>
    </row>
    <row r="3716" spans="1:18">
      <c r="A3716" s="82">
        <f t="shared" si="285"/>
        <v>595804802009</v>
      </c>
      <c r="B3716" s="82" t="str">
        <f t="shared" si="286"/>
        <v>59580480</v>
      </c>
      <c r="C3716" s="82">
        <f t="shared" si="287"/>
        <v>2009</v>
      </c>
      <c r="D3716" s="82">
        <f t="shared" si="288"/>
        <v>14785.51</v>
      </c>
      <c r="E3716" s="82">
        <f t="shared" si="289"/>
        <v>1854.1999999999998</v>
      </c>
      <c r="F3716" s="82">
        <f t="array" ref="F3716">SUM(IF(M3716:N3716="-",0,M3716:N3716),IF(O3716="-",0,-O3716))/100</f>
        <v>642.99</v>
      </c>
      <c r="G3716" s="82">
        <f t="array" ref="G3716">SUM(IF(P3716="-",0,P3716),IF(R3716="-",0,R3716))/100</f>
        <v>220.53</v>
      </c>
      <c r="H3716" s="82">
        <f t="array" ref="H3716">SUM(IF(Q3716="-",0,Q3716))/100</f>
        <v>990.68</v>
      </c>
      <c r="I3716" s="76">
        <v>5958048</v>
      </c>
      <c r="J3716" s="76" t="s">
        <v>368</v>
      </c>
      <c r="K3716" s="77">
        <v>40178</v>
      </c>
      <c r="L3716" s="76">
        <v>1478551</v>
      </c>
      <c r="M3716" s="76">
        <v>61378</v>
      </c>
      <c r="N3716" s="76">
        <v>9885</v>
      </c>
      <c r="O3716" s="76">
        <v>6964</v>
      </c>
      <c r="P3716" s="76">
        <v>21298</v>
      </c>
      <c r="Q3716" s="76">
        <v>99068</v>
      </c>
      <c r="R3716" s="76">
        <v>755</v>
      </c>
    </row>
    <row r="3717" spans="1:18">
      <c r="A3717" s="82">
        <f t="shared" si="285"/>
        <v>595804802008</v>
      </c>
      <c r="B3717" s="82" t="str">
        <f t="shared" si="286"/>
        <v>59580480</v>
      </c>
      <c r="C3717" s="82">
        <f t="shared" si="287"/>
        <v>2008</v>
      </c>
      <c r="D3717" s="82">
        <f t="shared" si="288"/>
        <v>14785.64</v>
      </c>
      <c r="E3717" s="82">
        <f t="shared" si="289"/>
        <v>1813.31</v>
      </c>
      <c r="F3717" s="82">
        <f t="array" ref="F3717">SUM(IF(M3717:N3717="-",0,M3717:N3717),IF(O3717="-",0,-O3717))/100</f>
        <v>641.37</v>
      </c>
      <c r="G3717" s="82">
        <f t="array" ref="G3717">SUM(IF(P3717="-",0,P3717),IF(R3717="-",0,R3717))/100</f>
        <v>219.11</v>
      </c>
      <c r="H3717" s="82">
        <f t="array" ref="H3717">SUM(IF(Q3717="-",0,Q3717))/100</f>
        <v>952.83</v>
      </c>
      <c r="I3717" s="76">
        <v>5958048</v>
      </c>
      <c r="J3717" s="76" t="s">
        <v>368</v>
      </c>
      <c r="K3717" s="77">
        <v>39813</v>
      </c>
      <c r="L3717" s="76">
        <v>1478564</v>
      </c>
      <c r="M3717" s="76">
        <v>61256</v>
      </c>
      <c r="N3717" s="76">
        <v>9845</v>
      </c>
      <c r="O3717" s="76">
        <v>6964</v>
      </c>
      <c r="P3717" s="76">
        <v>21157</v>
      </c>
      <c r="Q3717" s="76">
        <v>95283</v>
      </c>
      <c r="R3717" s="76">
        <v>754</v>
      </c>
    </row>
    <row r="3718" spans="1:18">
      <c r="A3718" s="82">
        <f t="shared" si="285"/>
        <v>595804802007</v>
      </c>
      <c r="B3718" s="82" t="str">
        <f t="shared" si="286"/>
        <v>59580480</v>
      </c>
      <c r="C3718" s="82">
        <f t="shared" si="287"/>
        <v>2007</v>
      </c>
      <c r="D3718" s="82">
        <f t="shared" si="288"/>
        <v>14785.65</v>
      </c>
      <c r="E3718" s="82">
        <f t="shared" si="289"/>
        <v>1745.1</v>
      </c>
      <c r="F3718" s="82">
        <f t="array" ref="F3718">SUM(IF(M3718:N3718="-",0,M3718:N3718),IF(O3718="-",0,-O3718))/100</f>
        <v>644.05999999999995</v>
      </c>
      <c r="G3718" s="82">
        <f t="array" ref="G3718">SUM(IF(P3718="-",0,P3718),IF(R3718="-",0,R3718))/100</f>
        <v>184.31</v>
      </c>
      <c r="H3718" s="82">
        <f t="array" ref="H3718">SUM(IF(Q3718="-",0,Q3718))/100</f>
        <v>916.73</v>
      </c>
      <c r="I3718" s="76">
        <v>5958048</v>
      </c>
      <c r="J3718" s="76" t="s">
        <v>368</v>
      </c>
      <c r="K3718" s="77">
        <v>39447</v>
      </c>
      <c r="L3718" s="76">
        <v>1478565</v>
      </c>
      <c r="M3718" s="76">
        <v>61899</v>
      </c>
      <c r="N3718" s="76">
        <v>9347</v>
      </c>
      <c r="O3718" s="76">
        <v>6840</v>
      </c>
      <c r="P3718" s="76">
        <v>17675</v>
      </c>
      <c r="Q3718" s="76">
        <v>91673</v>
      </c>
      <c r="R3718" s="76">
        <v>756</v>
      </c>
    </row>
    <row r="3719" spans="1:18">
      <c r="A3719" s="82">
        <f t="shared" si="285"/>
        <v>595804802006</v>
      </c>
      <c r="B3719" s="82" t="str">
        <f t="shared" si="286"/>
        <v>59580480</v>
      </c>
      <c r="C3719" s="82">
        <f t="shared" si="287"/>
        <v>2006</v>
      </c>
      <c r="D3719" s="82">
        <f t="shared" si="288"/>
        <v>14785.56</v>
      </c>
      <c r="E3719" s="82">
        <f t="shared" si="289"/>
        <v>1678.83</v>
      </c>
      <c r="F3719" s="82">
        <f t="array" ref="F3719">SUM(IF(M3719:N3719="-",0,M3719:N3719),IF(O3719="-",0,-O3719))/100</f>
        <v>641.82000000000005</v>
      </c>
      <c r="G3719" s="82">
        <f t="array" ref="G3719">SUM(IF(P3719="-",0,P3719),IF(R3719="-",0,R3719))/100</f>
        <v>155.47999999999999</v>
      </c>
      <c r="H3719" s="82">
        <f t="array" ref="H3719">SUM(IF(Q3719="-",0,Q3719))/100</f>
        <v>881.53</v>
      </c>
      <c r="I3719" s="76">
        <v>5958048</v>
      </c>
      <c r="J3719" s="76" t="s">
        <v>368</v>
      </c>
      <c r="K3719" s="77">
        <v>39082</v>
      </c>
      <c r="L3719" s="76">
        <v>1478556</v>
      </c>
      <c r="M3719" s="76">
        <v>61713</v>
      </c>
      <c r="N3719" s="76">
        <v>6831</v>
      </c>
      <c r="O3719" s="76">
        <v>4362</v>
      </c>
      <c r="P3719" s="76">
        <v>14837</v>
      </c>
      <c r="Q3719" s="76">
        <v>88153</v>
      </c>
      <c r="R3719" s="76">
        <v>711</v>
      </c>
    </row>
    <row r="3720" spans="1:18">
      <c r="A3720" s="82">
        <f t="shared" si="285"/>
        <v>596200002015</v>
      </c>
      <c r="B3720" s="82" t="str">
        <f t="shared" si="286"/>
        <v>59620000</v>
      </c>
      <c r="C3720" s="82">
        <f t="shared" si="287"/>
        <v>2015</v>
      </c>
      <c r="D3720" s="82">
        <f t="shared" si="288"/>
        <v>106106.44</v>
      </c>
      <c r="E3720" s="82">
        <f t="shared" si="289"/>
        <v>18036.7</v>
      </c>
      <c r="F3720" s="82">
        <f t="array" ref="F3720">SUM(IF(M3720:N3720="-",0,M3720:N3720),IF(O3720="-",0,-O3720))/100</f>
        <v>11861.84</v>
      </c>
      <c r="G3720" s="82">
        <f t="array" ref="G3720">SUM(IF(P3720="-",0,P3720),IF(R3720="-",0,R3720))/100</f>
        <v>926.69</v>
      </c>
      <c r="H3720" s="82">
        <f t="array" ref="H3720">SUM(IF(Q3720="-",0,Q3720))/100</f>
        <v>5248.17</v>
      </c>
      <c r="I3720" s="76">
        <v>5962</v>
      </c>
      <c r="J3720" s="76" t="s">
        <v>369</v>
      </c>
      <c r="K3720" s="77">
        <v>42369</v>
      </c>
      <c r="L3720" s="76">
        <v>10610644</v>
      </c>
      <c r="M3720" s="76">
        <v>1160589</v>
      </c>
      <c r="N3720" s="76">
        <v>54544</v>
      </c>
      <c r="O3720" s="76">
        <v>28949</v>
      </c>
      <c r="P3720" s="76">
        <v>72179</v>
      </c>
      <c r="Q3720" s="76">
        <v>524817</v>
      </c>
      <c r="R3720" s="76">
        <v>20490</v>
      </c>
    </row>
    <row r="3721" spans="1:18">
      <c r="A3721" s="82">
        <f t="shared" si="285"/>
        <v>596200002014</v>
      </c>
      <c r="B3721" s="82" t="str">
        <f t="shared" si="286"/>
        <v>59620000</v>
      </c>
      <c r="C3721" s="82">
        <f t="shared" si="287"/>
        <v>2014</v>
      </c>
      <c r="D3721" s="82">
        <f t="shared" si="288"/>
        <v>106106.43</v>
      </c>
      <c r="E3721" s="82">
        <f t="shared" si="289"/>
        <v>18047.239999999998</v>
      </c>
      <c r="F3721" s="82">
        <f t="array" ref="F3721">SUM(IF(M3721:N3721="-",0,M3721:N3721),IF(O3721="-",0,-O3721))/100</f>
        <v>11852.96</v>
      </c>
      <c r="G3721" s="82">
        <f t="array" ref="G3721">SUM(IF(P3721="-",0,P3721),IF(R3721="-",0,R3721))/100</f>
        <v>925.17</v>
      </c>
      <c r="H3721" s="82">
        <f t="array" ref="H3721">SUM(IF(Q3721="-",0,Q3721))/100</f>
        <v>5269.11</v>
      </c>
      <c r="I3721" s="76">
        <v>5962</v>
      </c>
      <c r="J3721" s="76" t="s">
        <v>369</v>
      </c>
      <c r="K3721" s="77">
        <v>42004</v>
      </c>
      <c r="L3721" s="76">
        <v>10610643</v>
      </c>
      <c r="M3721" s="76">
        <v>1160087</v>
      </c>
      <c r="N3721" s="76">
        <v>58361</v>
      </c>
      <c r="O3721" s="76">
        <v>33152</v>
      </c>
      <c r="P3721" s="76">
        <v>71245</v>
      </c>
      <c r="Q3721" s="76">
        <v>526911</v>
      </c>
      <c r="R3721" s="76">
        <v>21272</v>
      </c>
    </row>
    <row r="3722" spans="1:18">
      <c r="A3722" s="82">
        <f t="shared" si="285"/>
        <v>596200002013</v>
      </c>
      <c r="B3722" s="82" t="str">
        <f t="shared" si="286"/>
        <v>59620000</v>
      </c>
      <c r="C3722" s="82">
        <f t="shared" si="287"/>
        <v>2013</v>
      </c>
      <c r="D3722" s="82">
        <f t="shared" si="288"/>
        <v>106106.44</v>
      </c>
      <c r="E3722" s="82">
        <f t="shared" si="289"/>
        <v>18052.690000000002</v>
      </c>
      <c r="F3722" s="82">
        <f t="array" ref="F3722">SUM(IF(M3722:N3722="-",0,M3722:N3722),IF(O3722="-",0,-O3722))/100</f>
        <v>11862.35</v>
      </c>
      <c r="G3722" s="82">
        <f t="array" ref="G3722">SUM(IF(P3722="-",0,P3722),IF(R3722="-",0,R3722))/100</f>
        <v>926.19</v>
      </c>
      <c r="H3722" s="82">
        <f t="array" ref="H3722">SUM(IF(Q3722="-",0,Q3722))/100</f>
        <v>5264.15</v>
      </c>
      <c r="I3722" s="76">
        <v>5962</v>
      </c>
      <c r="J3722" s="76" t="s">
        <v>369</v>
      </c>
      <c r="K3722" s="77">
        <v>41639</v>
      </c>
      <c r="L3722" s="76">
        <v>10610644</v>
      </c>
      <c r="M3722" s="76">
        <v>1160198</v>
      </c>
      <c r="N3722" s="76">
        <v>58436</v>
      </c>
      <c r="O3722" s="76">
        <v>32399</v>
      </c>
      <c r="P3722" s="76">
        <v>71406</v>
      </c>
      <c r="Q3722" s="76">
        <v>526415</v>
      </c>
      <c r="R3722" s="76">
        <v>21213</v>
      </c>
    </row>
    <row r="3723" spans="1:18">
      <c r="A3723" s="82">
        <f t="shared" ref="A3723:A3786" si="290">(B3723&amp;C3723)+0</f>
        <v>596200002012</v>
      </c>
      <c r="B3723" s="82" t="str">
        <f t="shared" ref="B3723:B3786" si="291">LEFT(I3723&amp;"00000000",8)</f>
        <v>59620000</v>
      </c>
      <c r="C3723" s="82">
        <f t="shared" ref="C3723:C3786" si="292">YEAR(K3723)</f>
        <v>2012</v>
      </c>
      <c r="D3723" s="82">
        <f t="shared" ref="D3723:D3786" si="293">IF(L3723="-",0,L3723/100)</f>
        <v>106107.16</v>
      </c>
      <c r="E3723" s="82">
        <f t="shared" ref="E3723:E3786" si="294">SUM(F3723:H3723)</f>
        <v>18015.38</v>
      </c>
      <c r="F3723" s="82">
        <f t="array" ref="F3723">SUM(IF(M3723:N3723="-",0,M3723:N3723),IF(O3723="-",0,-O3723))/100</f>
        <v>11835.52</v>
      </c>
      <c r="G3723" s="82">
        <f t="array" ref="G3723">SUM(IF(P3723="-",0,P3723),IF(R3723="-",0,R3723))/100</f>
        <v>922.74</v>
      </c>
      <c r="H3723" s="82">
        <f t="array" ref="H3723">SUM(IF(Q3723="-",0,Q3723))/100</f>
        <v>5257.12</v>
      </c>
      <c r="I3723" s="76">
        <v>5962</v>
      </c>
      <c r="J3723" s="76" t="s">
        <v>369</v>
      </c>
      <c r="K3723" s="77">
        <v>41274</v>
      </c>
      <c r="L3723" s="76">
        <v>10610716</v>
      </c>
      <c r="M3723" s="76">
        <v>1157604</v>
      </c>
      <c r="N3723" s="76">
        <v>59035</v>
      </c>
      <c r="O3723" s="76">
        <v>33087</v>
      </c>
      <c r="P3723" s="76">
        <v>71356</v>
      </c>
      <c r="Q3723" s="76">
        <v>525712</v>
      </c>
      <c r="R3723" s="76">
        <v>20918</v>
      </c>
    </row>
    <row r="3724" spans="1:18">
      <c r="A3724" s="82">
        <f t="shared" si="290"/>
        <v>596200002011</v>
      </c>
      <c r="B3724" s="82" t="str">
        <f t="shared" si="291"/>
        <v>59620000</v>
      </c>
      <c r="C3724" s="82">
        <f t="shared" si="292"/>
        <v>2011</v>
      </c>
      <c r="D3724" s="82">
        <f t="shared" si="293"/>
        <v>105902.58</v>
      </c>
      <c r="E3724" s="82">
        <f t="shared" si="294"/>
        <v>17782.91</v>
      </c>
      <c r="F3724" s="82">
        <f t="array" ref="F3724">SUM(IF(M3724:N3724="-",0,M3724:N3724),IF(O3724="-",0,-O3724))/100</f>
        <v>11670.96</v>
      </c>
      <c r="G3724" s="82">
        <f t="array" ref="G3724">SUM(IF(P3724="-",0,P3724),IF(R3724="-",0,R3724))/100</f>
        <v>898.48</v>
      </c>
      <c r="H3724" s="82">
        <f t="array" ref="H3724">SUM(IF(Q3724="-",0,Q3724))/100</f>
        <v>5213.47</v>
      </c>
      <c r="I3724" s="76">
        <v>5962</v>
      </c>
      <c r="J3724" s="76" t="s">
        <v>369</v>
      </c>
      <c r="K3724" s="77">
        <v>40908</v>
      </c>
      <c r="L3724" s="76">
        <v>10590258</v>
      </c>
      <c r="M3724" s="76">
        <v>1141559</v>
      </c>
      <c r="N3724" s="76">
        <v>58478</v>
      </c>
      <c r="O3724" s="76">
        <v>32941</v>
      </c>
      <c r="P3724" s="76">
        <v>68916</v>
      </c>
      <c r="Q3724" s="76">
        <v>521347</v>
      </c>
      <c r="R3724" s="76">
        <v>20932</v>
      </c>
    </row>
    <row r="3725" spans="1:18">
      <c r="A3725" s="82">
        <f t="shared" si="290"/>
        <v>596200002010</v>
      </c>
      <c r="B3725" s="82" t="str">
        <f t="shared" si="291"/>
        <v>59620000</v>
      </c>
      <c r="C3725" s="82">
        <f t="shared" si="292"/>
        <v>2010</v>
      </c>
      <c r="D3725" s="82">
        <f t="shared" si="293"/>
        <v>105901.2</v>
      </c>
      <c r="E3725" s="82">
        <f t="shared" si="294"/>
        <v>17787.27</v>
      </c>
      <c r="F3725" s="82">
        <f t="array" ref="F3725">SUM(IF(M3725:N3725="-",0,M3725:N3725),IF(O3725="-",0,-O3725))/100</f>
        <v>11664.4</v>
      </c>
      <c r="G3725" s="82">
        <f t="array" ref="G3725">SUM(IF(P3725="-",0,P3725),IF(R3725="-",0,R3725))/100</f>
        <v>894.92</v>
      </c>
      <c r="H3725" s="82">
        <f t="array" ref="H3725">SUM(IF(Q3725="-",0,Q3725))/100</f>
        <v>5227.95</v>
      </c>
      <c r="I3725" s="76">
        <v>5962</v>
      </c>
      <c r="J3725" s="76" t="s">
        <v>369</v>
      </c>
      <c r="K3725" s="77">
        <v>40543</v>
      </c>
      <c r="L3725" s="76">
        <v>10590120</v>
      </c>
      <c r="M3725" s="76">
        <v>1141129</v>
      </c>
      <c r="N3725" s="76">
        <v>58098</v>
      </c>
      <c r="O3725" s="76">
        <v>32787</v>
      </c>
      <c r="P3725" s="76">
        <v>68698</v>
      </c>
      <c r="Q3725" s="76">
        <v>522795</v>
      </c>
      <c r="R3725" s="76">
        <v>20794</v>
      </c>
    </row>
    <row r="3726" spans="1:18">
      <c r="A3726" s="82">
        <f t="shared" si="290"/>
        <v>596200002009</v>
      </c>
      <c r="B3726" s="82" t="str">
        <f t="shared" si="291"/>
        <v>59620000</v>
      </c>
      <c r="C3726" s="82">
        <f t="shared" si="292"/>
        <v>2009</v>
      </c>
      <c r="D3726" s="82">
        <f t="shared" si="293"/>
        <v>105900.93</v>
      </c>
      <c r="E3726" s="82">
        <f t="shared" si="294"/>
        <v>17751.28</v>
      </c>
      <c r="F3726" s="82">
        <f t="array" ref="F3726">SUM(IF(M3726:N3726="-",0,M3726:N3726),IF(O3726="-",0,-O3726))/100</f>
        <v>11634.93</v>
      </c>
      <c r="G3726" s="82">
        <f t="array" ref="G3726">SUM(IF(P3726="-",0,P3726),IF(R3726="-",0,R3726))/100</f>
        <v>888.18</v>
      </c>
      <c r="H3726" s="82">
        <f t="array" ref="H3726">SUM(IF(Q3726="-",0,Q3726))/100</f>
        <v>5228.17</v>
      </c>
      <c r="I3726" s="76">
        <v>5962</v>
      </c>
      <c r="J3726" s="76" t="s">
        <v>369</v>
      </c>
      <c r="K3726" s="77">
        <v>40178</v>
      </c>
      <c r="L3726" s="76">
        <v>10590093</v>
      </c>
      <c r="M3726" s="76">
        <v>1138546</v>
      </c>
      <c r="N3726" s="76">
        <v>57879</v>
      </c>
      <c r="O3726" s="76">
        <v>32932</v>
      </c>
      <c r="P3726" s="76">
        <v>68077</v>
      </c>
      <c r="Q3726" s="76">
        <v>522817</v>
      </c>
      <c r="R3726" s="76">
        <v>20741</v>
      </c>
    </row>
    <row r="3727" spans="1:18">
      <c r="A3727" s="82">
        <f t="shared" si="290"/>
        <v>596200002008</v>
      </c>
      <c r="B3727" s="82" t="str">
        <f t="shared" si="291"/>
        <v>59620000</v>
      </c>
      <c r="C3727" s="82">
        <f t="shared" si="292"/>
        <v>2008</v>
      </c>
      <c r="D3727" s="82">
        <f t="shared" si="293"/>
        <v>105898.69</v>
      </c>
      <c r="E3727" s="82">
        <f t="shared" si="294"/>
        <v>17701.79</v>
      </c>
      <c r="F3727" s="82">
        <f t="array" ref="F3727">SUM(IF(M3727:N3727="-",0,M3727:N3727),IF(O3727="-",0,-O3727))/100</f>
        <v>11584.2</v>
      </c>
      <c r="G3727" s="82">
        <f t="array" ref="G3727">SUM(IF(P3727="-",0,P3727),IF(R3727="-",0,R3727))/100</f>
        <v>885.4</v>
      </c>
      <c r="H3727" s="82">
        <f t="array" ref="H3727">SUM(IF(Q3727="-",0,Q3727))/100</f>
        <v>5232.1899999999996</v>
      </c>
      <c r="I3727" s="76">
        <v>5962</v>
      </c>
      <c r="J3727" s="76" t="s">
        <v>369</v>
      </c>
      <c r="K3727" s="77">
        <v>39813</v>
      </c>
      <c r="L3727" s="76">
        <v>10589869</v>
      </c>
      <c r="M3727" s="76">
        <v>1133555</v>
      </c>
      <c r="N3727" s="76">
        <v>57443</v>
      </c>
      <c r="O3727" s="76">
        <v>32578</v>
      </c>
      <c r="P3727" s="76">
        <v>67802</v>
      </c>
      <c r="Q3727" s="76">
        <v>523219</v>
      </c>
      <c r="R3727" s="76">
        <v>20738</v>
      </c>
    </row>
    <row r="3728" spans="1:18">
      <c r="A3728" s="82">
        <f t="shared" si="290"/>
        <v>596200002007</v>
      </c>
      <c r="B3728" s="82" t="str">
        <f t="shared" si="291"/>
        <v>59620000</v>
      </c>
      <c r="C3728" s="82">
        <f t="shared" si="292"/>
        <v>2007</v>
      </c>
      <c r="D3728" s="82">
        <f t="shared" si="293"/>
        <v>105898.16</v>
      </c>
      <c r="E3728" s="82">
        <f t="shared" si="294"/>
        <v>17643.550000000003</v>
      </c>
      <c r="F3728" s="82">
        <f t="array" ref="F3728">SUM(IF(M3728:N3728="-",0,M3728:N3728),IF(O3728="-",0,-O3728))/100</f>
        <v>11530.54</v>
      </c>
      <c r="G3728" s="82">
        <f t="array" ref="G3728">SUM(IF(P3728="-",0,P3728),IF(R3728="-",0,R3728))/100</f>
        <v>886.12</v>
      </c>
      <c r="H3728" s="82">
        <f t="array" ref="H3728">SUM(IF(Q3728="-",0,Q3728))/100</f>
        <v>5226.8900000000003</v>
      </c>
      <c r="I3728" s="76">
        <v>5962</v>
      </c>
      <c r="J3728" s="76" t="s">
        <v>369</v>
      </c>
      <c r="K3728" s="77">
        <v>39447</v>
      </c>
      <c r="L3728" s="76">
        <v>10589816</v>
      </c>
      <c r="M3728" s="76">
        <v>1129064</v>
      </c>
      <c r="N3728" s="76">
        <v>56702</v>
      </c>
      <c r="O3728" s="76">
        <v>32712</v>
      </c>
      <c r="P3728" s="76">
        <v>67875</v>
      </c>
      <c r="Q3728" s="76">
        <v>522689</v>
      </c>
      <c r="R3728" s="76">
        <v>20737</v>
      </c>
    </row>
    <row r="3729" spans="1:18">
      <c r="A3729" s="82">
        <f t="shared" si="290"/>
        <v>596200002006</v>
      </c>
      <c r="B3729" s="82" t="str">
        <f t="shared" si="291"/>
        <v>59620000</v>
      </c>
      <c r="C3729" s="82">
        <f t="shared" si="292"/>
        <v>2006</v>
      </c>
      <c r="D3729" s="82">
        <f t="shared" si="293"/>
        <v>105897.05</v>
      </c>
      <c r="E3729" s="82">
        <f t="shared" si="294"/>
        <v>17586.36</v>
      </c>
      <c r="F3729" s="82">
        <f t="array" ref="F3729">SUM(IF(M3729:N3729="-",0,M3729:N3729),IF(O3729="-",0,-O3729))/100</f>
        <v>11482.19</v>
      </c>
      <c r="G3729" s="82">
        <f t="array" ref="G3729">SUM(IF(P3729="-",0,P3729),IF(R3729="-",0,R3729))/100</f>
        <v>886.21</v>
      </c>
      <c r="H3729" s="82">
        <f t="array" ref="H3729">SUM(IF(Q3729="-",0,Q3729))/100</f>
        <v>5217.96</v>
      </c>
      <c r="I3729" s="76">
        <v>5962</v>
      </c>
      <c r="J3729" s="76" t="s">
        <v>369</v>
      </c>
      <c r="K3729" s="77">
        <v>39082</v>
      </c>
      <c r="L3729" s="76">
        <v>10589705</v>
      </c>
      <c r="M3729" s="76">
        <v>1123733</v>
      </c>
      <c r="N3729" s="76">
        <v>57252</v>
      </c>
      <c r="O3729" s="76">
        <v>32766</v>
      </c>
      <c r="P3729" s="76">
        <v>67822</v>
      </c>
      <c r="Q3729" s="76">
        <v>521796</v>
      </c>
      <c r="R3729" s="76">
        <v>20799</v>
      </c>
    </row>
    <row r="3730" spans="1:18">
      <c r="A3730" s="82">
        <f t="shared" si="290"/>
        <v>596200402015</v>
      </c>
      <c r="B3730" s="82" t="str">
        <f t="shared" si="291"/>
        <v>59620040</v>
      </c>
      <c r="C3730" s="82">
        <f t="shared" si="292"/>
        <v>2015</v>
      </c>
      <c r="D3730" s="82">
        <f t="shared" si="293"/>
        <v>4442.0200000000004</v>
      </c>
      <c r="E3730" s="82">
        <f t="shared" si="294"/>
        <v>762.3900000000001</v>
      </c>
      <c r="F3730" s="82">
        <f t="array" ref="F3730">SUM(IF(M3730:N3730="-",0,M3730:N3730),IF(O3730="-",0,-O3730))/100</f>
        <v>531.86</v>
      </c>
      <c r="G3730" s="82">
        <f t="array" ref="G3730">SUM(IF(P3730="-",0,P3730),IF(R3730="-",0,R3730))/100</f>
        <v>23.48</v>
      </c>
      <c r="H3730" s="82">
        <f t="array" ref="H3730">SUM(IF(Q3730="-",0,Q3730))/100</f>
        <v>207.05</v>
      </c>
      <c r="I3730" s="76">
        <v>5962004</v>
      </c>
      <c r="J3730" s="76" t="s">
        <v>370</v>
      </c>
      <c r="K3730" s="77">
        <v>42369</v>
      </c>
      <c r="L3730" s="76">
        <v>444202</v>
      </c>
      <c r="M3730" s="76">
        <v>52432</v>
      </c>
      <c r="N3730" s="76">
        <v>819</v>
      </c>
      <c r="O3730" s="76">
        <v>65</v>
      </c>
      <c r="P3730" s="76">
        <v>1241</v>
      </c>
      <c r="Q3730" s="76">
        <v>20705</v>
      </c>
      <c r="R3730" s="76">
        <v>1107</v>
      </c>
    </row>
    <row r="3731" spans="1:18">
      <c r="A3731" s="82">
        <f t="shared" si="290"/>
        <v>596200402014</v>
      </c>
      <c r="B3731" s="82" t="str">
        <f t="shared" si="291"/>
        <v>59620040</v>
      </c>
      <c r="C3731" s="82">
        <f t="shared" si="292"/>
        <v>2014</v>
      </c>
      <c r="D3731" s="82">
        <f t="shared" si="293"/>
        <v>4442.1899999999996</v>
      </c>
      <c r="E3731" s="82">
        <f t="shared" si="294"/>
        <v>762.20999999999992</v>
      </c>
      <c r="F3731" s="82">
        <f t="array" ref="F3731">SUM(IF(M3731:N3731="-",0,M3731:N3731),IF(O3731="-",0,-O3731))/100</f>
        <v>531.77</v>
      </c>
      <c r="G3731" s="82">
        <f t="array" ref="G3731">SUM(IF(P3731="-",0,P3731),IF(R3731="-",0,R3731))/100</f>
        <v>23.18</v>
      </c>
      <c r="H3731" s="82">
        <f t="array" ref="H3731">SUM(IF(Q3731="-",0,Q3731))/100</f>
        <v>207.26</v>
      </c>
      <c r="I3731" s="76">
        <v>5962004</v>
      </c>
      <c r="J3731" s="76" t="s">
        <v>370</v>
      </c>
      <c r="K3731" s="77">
        <v>42004</v>
      </c>
      <c r="L3731" s="76">
        <v>444219</v>
      </c>
      <c r="M3731" s="76">
        <v>52411</v>
      </c>
      <c r="N3731" s="76">
        <v>831</v>
      </c>
      <c r="O3731" s="76">
        <v>65</v>
      </c>
      <c r="P3731" s="76">
        <v>1245</v>
      </c>
      <c r="Q3731" s="76">
        <v>20726</v>
      </c>
      <c r="R3731" s="76">
        <v>1073</v>
      </c>
    </row>
    <row r="3732" spans="1:18">
      <c r="A3732" s="82">
        <f t="shared" si="290"/>
        <v>596200402013</v>
      </c>
      <c r="B3732" s="82" t="str">
        <f t="shared" si="291"/>
        <v>59620040</v>
      </c>
      <c r="C3732" s="82">
        <f t="shared" si="292"/>
        <v>2013</v>
      </c>
      <c r="D3732" s="82">
        <f t="shared" si="293"/>
        <v>4442.1400000000003</v>
      </c>
      <c r="E3732" s="82">
        <f t="shared" si="294"/>
        <v>766.26</v>
      </c>
      <c r="F3732" s="82">
        <f t="array" ref="F3732">SUM(IF(M3732:N3732="-",0,M3732:N3732),IF(O3732="-",0,-O3732))/100</f>
        <v>537.63</v>
      </c>
      <c r="G3732" s="82">
        <f t="array" ref="G3732">SUM(IF(P3732="-",0,P3732),IF(R3732="-",0,R3732))/100</f>
        <v>22.69</v>
      </c>
      <c r="H3732" s="82">
        <f t="array" ref="H3732">SUM(IF(Q3732="-",0,Q3732))/100</f>
        <v>205.94</v>
      </c>
      <c r="I3732" s="76">
        <v>5962004</v>
      </c>
      <c r="J3732" s="76" t="s">
        <v>370</v>
      </c>
      <c r="K3732" s="77">
        <v>41639</v>
      </c>
      <c r="L3732" s="76">
        <v>444214</v>
      </c>
      <c r="M3732" s="76">
        <v>52971</v>
      </c>
      <c r="N3732" s="76">
        <v>857</v>
      </c>
      <c r="O3732" s="76">
        <v>65</v>
      </c>
      <c r="P3732" s="76">
        <v>1196</v>
      </c>
      <c r="Q3732" s="76">
        <v>20594</v>
      </c>
      <c r="R3732" s="76">
        <v>1073</v>
      </c>
    </row>
    <row r="3733" spans="1:18">
      <c r="A3733" s="82">
        <f t="shared" si="290"/>
        <v>596200402012</v>
      </c>
      <c r="B3733" s="82" t="str">
        <f t="shared" si="291"/>
        <v>59620040</v>
      </c>
      <c r="C3733" s="82">
        <f t="shared" si="292"/>
        <v>2012</v>
      </c>
      <c r="D3733" s="82">
        <f t="shared" si="293"/>
        <v>4442.1400000000003</v>
      </c>
      <c r="E3733" s="82">
        <f t="shared" si="294"/>
        <v>766.0100000000001</v>
      </c>
      <c r="F3733" s="82">
        <f t="array" ref="F3733">SUM(IF(M3733:N3733="-",0,M3733:N3733),IF(O3733="-",0,-O3733))/100</f>
        <v>537.35</v>
      </c>
      <c r="G3733" s="82">
        <f t="array" ref="G3733">SUM(IF(P3733="-",0,P3733),IF(R3733="-",0,R3733))/100</f>
        <v>22.7</v>
      </c>
      <c r="H3733" s="82">
        <f t="array" ref="H3733">SUM(IF(Q3733="-",0,Q3733))/100</f>
        <v>205.96</v>
      </c>
      <c r="I3733" s="76">
        <v>5962004</v>
      </c>
      <c r="J3733" s="76" t="s">
        <v>370</v>
      </c>
      <c r="K3733" s="77">
        <v>41274</v>
      </c>
      <c r="L3733" s="76">
        <v>444214</v>
      </c>
      <c r="M3733" s="76">
        <v>52948</v>
      </c>
      <c r="N3733" s="76">
        <v>852</v>
      </c>
      <c r="O3733" s="76">
        <v>65</v>
      </c>
      <c r="P3733" s="76">
        <v>1196</v>
      </c>
      <c r="Q3733" s="76">
        <v>20596</v>
      </c>
      <c r="R3733" s="76">
        <v>1074</v>
      </c>
    </row>
    <row r="3734" spans="1:18">
      <c r="A3734" s="82">
        <f t="shared" si="290"/>
        <v>596200402011</v>
      </c>
      <c r="B3734" s="82" t="str">
        <f t="shared" si="291"/>
        <v>59620040</v>
      </c>
      <c r="C3734" s="82">
        <f t="shared" si="292"/>
        <v>2011</v>
      </c>
      <c r="D3734" s="82">
        <f t="shared" si="293"/>
        <v>4431.08</v>
      </c>
      <c r="E3734" s="82">
        <f t="shared" si="294"/>
        <v>761.79000000000008</v>
      </c>
      <c r="F3734" s="82">
        <f t="array" ref="F3734">SUM(IF(M3734:N3734="-",0,M3734:N3734),IF(O3734="-",0,-O3734))/100</f>
        <v>534.95000000000005</v>
      </c>
      <c r="G3734" s="82">
        <f t="array" ref="G3734">SUM(IF(P3734="-",0,P3734),IF(R3734="-",0,R3734))/100</f>
        <v>22.86</v>
      </c>
      <c r="H3734" s="82">
        <f t="array" ref="H3734">SUM(IF(Q3734="-",0,Q3734))/100</f>
        <v>203.98</v>
      </c>
      <c r="I3734" s="76">
        <v>5962004</v>
      </c>
      <c r="J3734" s="76" t="s">
        <v>370</v>
      </c>
      <c r="K3734" s="77">
        <v>40908</v>
      </c>
      <c r="L3734" s="76">
        <v>443108</v>
      </c>
      <c r="M3734" s="76">
        <v>52706</v>
      </c>
      <c r="N3734" s="76">
        <v>853</v>
      </c>
      <c r="O3734" s="76">
        <v>64</v>
      </c>
      <c r="P3734" s="76">
        <v>1207</v>
      </c>
      <c r="Q3734" s="76">
        <v>20398</v>
      </c>
      <c r="R3734" s="76">
        <v>1079</v>
      </c>
    </row>
    <row r="3735" spans="1:18">
      <c r="A3735" s="82">
        <f t="shared" si="290"/>
        <v>596200402010</v>
      </c>
      <c r="B3735" s="82" t="str">
        <f t="shared" si="291"/>
        <v>59620040</v>
      </c>
      <c r="C3735" s="82">
        <f t="shared" si="292"/>
        <v>2010</v>
      </c>
      <c r="D3735" s="82">
        <f t="shared" si="293"/>
        <v>4430.72</v>
      </c>
      <c r="E3735" s="82">
        <f t="shared" si="294"/>
        <v>762.56000000000006</v>
      </c>
      <c r="F3735" s="82">
        <f t="array" ref="F3735">SUM(IF(M3735:N3735="-",0,M3735:N3735),IF(O3735="-",0,-O3735))/100</f>
        <v>534.59</v>
      </c>
      <c r="G3735" s="82">
        <f t="array" ref="G3735">SUM(IF(P3735="-",0,P3735),IF(R3735="-",0,R3735))/100</f>
        <v>22.89</v>
      </c>
      <c r="H3735" s="82">
        <f t="array" ref="H3735">SUM(IF(Q3735="-",0,Q3735))/100</f>
        <v>205.08</v>
      </c>
      <c r="I3735" s="76">
        <v>5962004</v>
      </c>
      <c r="J3735" s="76" t="s">
        <v>370</v>
      </c>
      <c r="K3735" s="77">
        <v>40543</v>
      </c>
      <c r="L3735" s="76">
        <v>443072</v>
      </c>
      <c r="M3735" s="76">
        <v>52670</v>
      </c>
      <c r="N3735" s="76">
        <v>853</v>
      </c>
      <c r="O3735" s="76">
        <v>64</v>
      </c>
      <c r="P3735" s="76">
        <v>1210</v>
      </c>
      <c r="Q3735" s="76">
        <v>20508</v>
      </c>
      <c r="R3735" s="76">
        <v>1079</v>
      </c>
    </row>
    <row r="3736" spans="1:18">
      <c r="A3736" s="82">
        <f t="shared" si="290"/>
        <v>596200402009</v>
      </c>
      <c r="B3736" s="82" t="str">
        <f t="shared" si="291"/>
        <v>59620040</v>
      </c>
      <c r="C3736" s="82">
        <f t="shared" si="292"/>
        <v>2009</v>
      </c>
      <c r="D3736" s="82">
        <f t="shared" si="293"/>
        <v>4430.6099999999997</v>
      </c>
      <c r="E3736" s="82">
        <f t="shared" si="294"/>
        <v>761.76</v>
      </c>
      <c r="F3736" s="82">
        <f t="array" ref="F3736">SUM(IF(M3736:N3736="-",0,M3736:N3736),IF(O3736="-",0,-O3736))/100</f>
        <v>533.52</v>
      </c>
      <c r="G3736" s="82">
        <f t="array" ref="G3736">SUM(IF(P3736="-",0,P3736),IF(R3736="-",0,R3736))/100</f>
        <v>22.89</v>
      </c>
      <c r="H3736" s="82">
        <f t="array" ref="H3736">SUM(IF(Q3736="-",0,Q3736))/100</f>
        <v>205.35</v>
      </c>
      <c r="I3736" s="76">
        <v>5962004</v>
      </c>
      <c r="J3736" s="76" t="s">
        <v>370</v>
      </c>
      <c r="K3736" s="77">
        <v>40178</v>
      </c>
      <c r="L3736" s="76">
        <v>443061</v>
      </c>
      <c r="M3736" s="76">
        <v>52563</v>
      </c>
      <c r="N3736" s="76">
        <v>853</v>
      </c>
      <c r="O3736" s="76">
        <v>64</v>
      </c>
      <c r="P3736" s="76">
        <v>1210</v>
      </c>
      <c r="Q3736" s="76">
        <v>20535</v>
      </c>
      <c r="R3736" s="76">
        <v>1079</v>
      </c>
    </row>
    <row r="3737" spans="1:18">
      <c r="A3737" s="82">
        <f t="shared" si="290"/>
        <v>596200402008</v>
      </c>
      <c r="B3737" s="82" t="str">
        <f t="shared" si="291"/>
        <v>59620040</v>
      </c>
      <c r="C3737" s="82">
        <f t="shared" si="292"/>
        <v>2008</v>
      </c>
      <c r="D3737" s="82">
        <f t="shared" si="293"/>
        <v>4430.68</v>
      </c>
      <c r="E3737" s="82">
        <f t="shared" si="294"/>
        <v>760.57</v>
      </c>
      <c r="F3737" s="82">
        <f t="array" ref="F3737">SUM(IF(M3737:N3737="-",0,M3737:N3737),IF(O3737="-",0,-O3737))/100</f>
        <v>533.19000000000005</v>
      </c>
      <c r="G3737" s="82">
        <f t="array" ref="G3737">SUM(IF(P3737="-",0,P3737),IF(R3737="-",0,R3737))/100</f>
        <v>22.78</v>
      </c>
      <c r="H3737" s="82">
        <f t="array" ref="H3737">SUM(IF(Q3737="-",0,Q3737))/100</f>
        <v>204.6</v>
      </c>
      <c r="I3737" s="76">
        <v>5962004</v>
      </c>
      <c r="J3737" s="76" t="s">
        <v>370</v>
      </c>
      <c r="K3737" s="77">
        <v>39813</v>
      </c>
      <c r="L3737" s="76">
        <v>443068</v>
      </c>
      <c r="M3737" s="76">
        <v>52549</v>
      </c>
      <c r="N3737" s="76">
        <v>834</v>
      </c>
      <c r="O3737" s="76">
        <v>64</v>
      </c>
      <c r="P3737" s="76">
        <v>1199</v>
      </c>
      <c r="Q3737" s="76">
        <v>20460</v>
      </c>
      <c r="R3737" s="76">
        <v>1079</v>
      </c>
    </row>
    <row r="3738" spans="1:18">
      <c r="A3738" s="82">
        <f t="shared" si="290"/>
        <v>596200402007</v>
      </c>
      <c r="B3738" s="82" t="str">
        <f t="shared" si="291"/>
        <v>59620040</v>
      </c>
      <c r="C3738" s="82">
        <f t="shared" si="292"/>
        <v>2007</v>
      </c>
      <c r="D3738" s="82">
        <f t="shared" si="293"/>
        <v>4430.4399999999996</v>
      </c>
      <c r="E3738" s="82">
        <f t="shared" si="294"/>
        <v>760.45999999999992</v>
      </c>
      <c r="F3738" s="82">
        <f t="array" ref="F3738">SUM(IF(M3738:N3738="-",0,M3738:N3738),IF(O3738="-",0,-O3738))/100</f>
        <v>533.16</v>
      </c>
      <c r="G3738" s="82">
        <f t="array" ref="G3738">SUM(IF(P3738="-",0,P3738),IF(R3738="-",0,R3738))/100</f>
        <v>22.78</v>
      </c>
      <c r="H3738" s="82">
        <f t="array" ref="H3738">SUM(IF(Q3738="-",0,Q3738))/100</f>
        <v>204.52</v>
      </c>
      <c r="I3738" s="76">
        <v>5962004</v>
      </c>
      <c r="J3738" s="76" t="s">
        <v>370</v>
      </c>
      <c r="K3738" s="77">
        <v>39447</v>
      </c>
      <c r="L3738" s="76">
        <v>443044</v>
      </c>
      <c r="M3738" s="76">
        <v>52557</v>
      </c>
      <c r="N3738" s="76">
        <v>823</v>
      </c>
      <c r="O3738" s="76">
        <v>64</v>
      </c>
      <c r="P3738" s="76">
        <v>1199</v>
      </c>
      <c r="Q3738" s="76">
        <v>20452</v>
      </c>
      <c r="R3738" s="76">
        <v>1079</v>
      </c>
    </row>
    <row r="3739" spans="1:18">
      <c r="A3739" s="82">
        <f t="shared" si="290"/>
        <v>596200402006</v>
      </c>
      <c r="B3739" s="82" t="str">
        <f t="shared" si="291"/>
        <v>59620040</v>
      </c>
      <c r="C3739" s="82">
        <f t="shared" si="292"/>
        <v>2006</v>
      </c>
      <c r="D3739" s="82">
        <f t="shared" si="293"/>
        <v>4430.42</v>
      </c>
      <c r="E3739" s="82">
        <f t="shared" si="294"/>
        <v>760.26</v>
      </c>
      <c r="F3739" s="82">
        <f t="array" ref="F3739">SUM(IF(M3739:N3739="-",0,M3739:N3739),IF(O3739="-",0,-O3739))/100</f>
        <v>533.08000000000004</v>
      </c>
      <c r="G3739" s="82">
        <f t="array" ref="G3739">SUM(IF(P3739="-",0,P3739),IF(R3739="-",0,R3739))/100</f>
        <v>22.78</v>
      </c>
      <c r="H3739" s="82">
        <f t="array" ref="H3739">SUM(IF(Q3739="-",0,Q3739))/100</f>
        <v>204.4</v>
      </c>
      <c r="I3739" s="76">
        <v>5962004</v>
      </c>
      <c r="J3739" s="76" t="s">
        <v>370</v>
      </c>
      <c r="K3739" s="77">
        <v>39082</v>
      </c>
      <c r="L3739" s="76">
        <v>443042</v>
      </c>
      <c r="M3739" s="76">
        <v>52490</v>
      </c>
      <c r="N3739" s="76">
        <v>874</v>
      </c>
      <c r="O3739" s="76">
        <v>56</v>
      </c>
      <c r="P3739" s="76">
        <v>1199</v>
      </c>
      <c r="Q3739" s="76">
        <v>20440</v>
      </c>
      <c r="R3739" s="76">
        <v>1079</v>
      </c>
    </row>
    <row r="3740" spans="1:18">
      <c r="A3740" s="82">
        <f t="shared" si="290"/>
        <v>596200802015</v>
      </c>
      <c r="B3740" s="82" t="str">
        <f t="shared" si="291"/>
        <v>59620080</v>
      </c>
      <c r="C3740" s="82">
        <f t="shared" si="292"/>
        <v>2015</v>
      </c>
      <c r="D3740" s="82">
        <f t="shared" si="293"/>
        <v>7480.99</v>
      </c>
      <c r="E3740" s="82">
        <f t="shared" si="294"/>
        <v>814.51</v>
      </c>
      <c r="F3740" s="82">
        <f t="array" ref="F3740">SUM(IF(M3740:N3740="-",0,M3740:N3740),IF(O3740="-",0,-O3740))/100</f>
        <v>479.65</v>
      </c>
      <c r="G3740" s="82">
        <f t="array" ref="G3740">SUM(IF(P3740="-",0,P3740),IF(R3740="-",0,R3740))/100</f>
        <v>26.23</v>
      </c>
      <c r="H3740" s="82">
        <f t="array" ref="H3740">SUM(IF(Q3740="-",0,Q3740))/100</f>
        <v>308.63</v>
      </c>
      <c r="I3740" s="76">
        <v>5962008</v>
      </c>
      <c r="J3740" s="76" t="s">
        <v>371</v>
      </c>
      <c r="K3740" s="77">
        <v>42369</v>
      </c>
      <c r="L3740" s="76">
        <v>748099</v>
      </c>
      <c r="M3740" s="76">
        <v>45215</v>
      </c>
      <c r="N3740" s="76">
        <v>13192</v>
      </c>
      <c r="O3740" s="76">
        <v>10442</v>
      </c>
      <c r="P3740" s="76">
        <v>2223</v>
      </c>
      <c r="Q3740" s="76">
        <v>30863</v>
      </c>
      <c r="R3740" s="76">
        <v>400</v>
      </c>
    </row>
    <row r="3741" spans="1:18">
      <c r="A3741" s="82">
        <f t="shared" si="290"/>
        <v>596200802014</v>
      </c>
      <c r="B3741" s="82" t="str">
        <f t="shared" si="291"/>
        <v>59620080</v>
      </c>
      <c r="C3741" s="82">
        <f t="shared" si="292"/>
        <v>2014</v>
      </c>
      <c r="D3741" s="82">
        <f t="shared" si="293"/>
        <v>7480.99</v>
      </c>
      <c r="E3741" s="82">
        <f t="shared" si="294"/>
        <v>816.77</v>
      </c>
      <c r="F3741" s="82">
        <f t="array" ref="F3741">SUM(IF(M3741:N3741="-",0,M3741:N3741),IF(O3741="-",0,-O3741))/100</f>
        <v>479.01</v>
      </c>
      <c r="G3741" s="82">
        <f t="array" ref="G3741">SUM(IF(P3741="-",0,P3741),IF(R3741="-",0,R3741))/100</f>
        <v>25.92</v>
      </c>
      <c r="H3741" s="82">
        <f t="array" ref="H3741">SUM(IF(Q3741="-",0,Q3741))/100</f>
        <v>311.83999999999997</v>
      </c>
      <c r="I3741" s="76">
        <v>5962008</v>
      </c>
      <c r="J3741" s="76" t="s">
        <v>371</v>
      </c>
      <c r="K3741" s="77">
        <v>42004</v>
      </c>
      <c r="L3741" s="76">
        <v>748099</v>
      </c>
      <c r="M3741" s="76">
        <v>45463</v>
      </c>
      <c r="N3741" s="76">
        <v>17245</v>
      </c>
      <c r="O3741" s="76">
        <v>14807</v>
      </c>
      <c r="P3741" s="76">
        <v>2192</v>
      </c>
      <c r="Q3741" s="76">
        <v>31184</v>
      </c>
      <c r="R3741" s="76">
        <v>400</v>
      </c>
    </row>
    <row r="3742" spans="1:18">
      <c r="A3742" s="82">
        <f t="shared" si="290"/>
        <v>596200802013</v>
      </c>
      <c r="B3742" s="82" t="str">
        <f t="shared" si="291"/>
        <v>59620080</v>
      </c>
      <c r="C3742" s="82">
        <f t="shared" si="292"/>
        <v>2013</v>
      </c>
      <c r="D3742" s="82">
        <f t="shared" si="293"/>
        <v>7480.98</v>
      </c>
      <c r="E3742" s="82">
        <f t="shared" si="294"/>
        <v>811.29</v>
      </c>
      <c r="F3742" s="82">
        <f t="array" ref="F3742">SUM(IF(M3742:N3742="-",0,M3742:N3742),IF(O3742="-",0,-O3742))/100</f>
        <v>476.67</v>
      </c>
      <c r="G3742" s="82">
        <f t="array" ref="G3742">SUM(IF(P3742="-",0,P3742),IF(R3742="-",0,R3742))/100</f>
        <v>25.56</v>
      </c>
      <c r="H3742" s="82">
        <f t="array" ref="H3742">SUM(IF(Q3742="-",0,Q3742))/100</f>
        <v>309.06</v>
      </c>
      <c r="I3742" s="76">
        <v>5962008</v>
      </c>
      <c r="J3742" s="76" t="s">
        <v>371</v>
      </c>
      <c r="K3742" s="77">
        <v>41639</v>
      </c>
      <c r="L3742" s="76">
        <v>748098</v>
      </c>
      <c r="M3742" s="76">
        <v>45227</v>
      </c>
      <c r="N3742" s="76">
        <v>17249</v>
      </c>
      <c r="O3742" s="76">
        <v>14809</v>
      </c>
      <c r="P3742" s="76">
        <v>2201</v>
      </c>
      <c r="Q3742" s="76">
        <v>30906</v>
      </c>
      <c r="R3742" s="76">
        <v>355</v>
      </c>
    </row>
    <row r="3743" spans="1:18">
      <c r="A3743" s="82">
        <f t="shared" si="290"/>
        <v>596200802012</v>
      </c>
      <c r="B3743" s="82" t="str">
        <f t="shared" si="291"/>
        <v>59620080</v>
      </c>
      <c r="C3743" s="82">
        <f t="shared" si="292"/>
        <v>2012</v>
      </c>
      <c r="D3743" s="82">
        <f t="shared" si="293"/>
        <v>7481.05</v>
      </c>
      <c r="E3743" s="82">
        <f t="shared" si="294"/>
        <v>802.91</v>
      </c>
      <c r="F3743" s="82">
        <f t="array" ref="F3743">SUM(IF(M3743:N3743="-",0,M3743:N3743),IF(O3743="-",0,-O3743))/100</f>
        <v>467.65</v>
      </c>
      <c r="G3743" s="82">
        <f t="array" ref="G3743">SUM(IF(P3743="-",0,P3743),IF(R3743="-",0,R3743))/100</f>
        <v>25.57</v>
      </c>
      <c r="H3743" s="82">
        <f t="array" ref="H3743">SUM(IF(Q3743="-",0,Q3743))/100</f>
        <v>309.69</v>
      </c>
      <c r="I3743" s="76">
        <v>5962008</v>
      </c>
      <c r="J3743" s="76" t="s">
        <v>371</v>
      </c>
      <c r="K3743" s="77">
        <v>41274</v>
      </c>
      <c r="L3743" s="76">
        <v>748105</v>
      </c>
      <c r="M3743" s="76">
        <v>44785</v>
      </c>
      <c r="N3743" s="76">
        <v>17476</v>
      </c>
      <c r="O3743" s="76">
        <v>15496</v>
      </c>
      <c r="P3743" s="76">
        <v>2173</v>
      </c>
      <c r="Q3743" s="76">
        <v>30969</v>
      </c>
      <c r="R3743" s="76">
        <v>384</v>
      </c>
    </row>
    <row r="3744" spans="1:18">
      <c r="A3744" s="82">
        <f t="shared" si="290"/>
        <v>596200802011</v>
      </c>
      <c r="B3744" s="82" t="str">
        <f t="shared" si="291"/>
        <v>59620080</v>
      </c>
      <c r="C3744" s="82">
        <f t="shared" si="292"/>
        <v>2011</v>
      </c>
      <c r="D3744" s="82">
        <f t="shared" si="293"/>
        <v>7476.53</v>
      </c>
      <c r="E3744" s="82">
        <f t="shared" si="294"/>
        <v>788.40000000000009</v>
      </c>
      <c r="F3744" s="82">
        <f t="array" ref="F3744">SUM(IF(M3744:N3744="-",0,M3744:N3744),IF(O3744="-",0,-O3744))/100</f>
        <v>457.33</v>
      </c>
      <c r="G3744" s="82">
        <f t="array" ref="G3744">SUM(IF(P3744="-",0,P3744),IF(R3744="-",0,R3744))/100</f>
        <v>25.16</v>
      </c>
      <c r="H3744" s="82">
        <f t="array" ref="H3744">SUM(IF(Q3744="-",0,Q3744))/100</f>
        <v>305.91000000000003</v>
      </c>
      <c r="I3744" s="76">
        <v>5962008</v>
      </c>
      <c r="J3744" s="76" t="s">
        <v>371</v>
      </c>
      <c r="K3744" s="77">
        <v>40908</v>
      </c>
      <c r="L3744" s="76">
        <v>747653</v>
      </c>
      <c r="M3744" s="76">
        <v>43832</v>
      </c>
      <c r="N3744" s="76">
        <v>17388</v>
      </c>
      <c r="O3744" s="76">
        <v>15487</v>
      </c>
      <c r="P3744" s="76">
        <v>2132</v>
      </c>
      <c r="Q3744" s="76">
        <v>30591</v>
      </c>
      <c r="R3744" s="76">
        <v>384</v>
      </c>
    </row>
    <row r="3745" spans="1:18">
      <c r="A3745" s="82">
        <f t="shared" si="290"/>
        <v>596200802010</v>
      </c>
      <c r="B3745" s="82" t="str">
        <f t="shared" si="291"/>
        <v>59620080</v>
      </c>
      <c r="C3745" s="82">
        <f t="shared" si="292"/>
        <v>2010</v>
      </c>
      <c r="D3745" s="82">
        <f t="shared" si="293"/>
        <v>7476.53</v>
      </c>
      <c r="E3745" s="82">
        <f t="shared" si="294"/>
        <v>787.04</v>
      </c>
      <c r="F3745" s="82">
        <f t="array" ref="F3745">SUM(IF(M3745:N3745="-",0,M3745:N3745),IF(O3745="-",0,-O3745))/100</f>
        <v>456.02</v>
      </c>
      <c r="G3745" s="82">
        <f t="array" ref="G3745">SUM(IF(P3745="-",0,P3745),IF(R3745="-",0,R3745))/100</f>
        <v>25.14</v>
      </c>
      <c r="H3745" s="82">
        <f t="array" ref="H3745">SUM(IF(Q3745="-",0,Q3745))/100</f>
        <v>305.88</v>
      </c>
      <c r="I3745" s="76">
        <v>5962008</v>
      </c>
      <c r="J3745" s="76" t="s">
        <v>371</v>
      </c>
      <c r="K3745" s="77">
        <v>40543</v>
      </c>
      <c r="L3745" s="76">
        <v>747653</v>
      </c>
      <c r="M3745" s="76">
        <v>43701</v>
      </c>
      <c r="N3745" s="76">
        <v>17391</v>
      </c>
      <c r="O3745" s="76">
        <v>15490</v>
      </c>
      <c r="P3745" s="76">
        <v>2130</v>
      </c>
      <c r="Q3745" s="76">
        <v>30588</v>
      </c>
      <c r="R3745" s="76">
        <v>384</v>
      </c>
    </row>
    <row r="3746" spans="1:18">
      <c r="A3746" s="82">
        <f t="shared" si="290"/>
        <v>596200802009</v>
      </c>
      <c r="B3746" s="82" t="str">
        <f t="shared" si="291"/>
        <v>59620080</v>
      </c>
      <c r="C3746" s="82">
        <f t="shared" si="292"/>
        <v>2009</v>
      </c>
      <c r="D3746" s="82">
        <f t="shared" si="293"/>
        <v>7476.29</v>
      </c>
      <c r="E3746" s="82">
        <f t="shared" si="294"/>
        <v>786.6</v>
      </c>
      <c r="F3746" s="82">
        <f t="array" ref="F3746">SUM(IF(M3746:N3746="-",0,M3746:N3746),IF(O3746="-",0,-O3746))/100</f>
        <v>455.72</v>
      </c>
      <c r="G3746" s="82">
        <f t="array" ref="G3746">SUM(IF(P3746="-",0,P3746),IF(R3746="-",0,R3746))/100</f>
        <v>25.14</v>
      </c>
      <c r="H3746" s="82">
        <f t="array" ref="H3746">SUM(IF(Q3746="-",0,Q3746))/100</f>
        <v>305.74</v>
      </c>
      <c r="I3746" s="76">
        <v>5962008</v>
      </c>
      <c r="J3746" s="76" t="s">
        <v>371</v>
      </c>
      <c r="K3746" s="77">
        <v>40178</v>
      </c>
      <c r="L3746" s="76">
        <v>747629</v>
      </c>
      <c r="M3746" s="76">
        <v>43502</v>
      </c>
      <c r="N3746" s="76">
        <v>17383</v>
      </c>
      <c r="O3746" s="76">
        <v>15313</v>
      </c>
      <c r="P3746" s="76">
        <v>2130</v>
      </c>
      <c r="Q3746" s="76">
        <v>30574</v>
      </c>
      <c r="R3746" s="76">
        <v>384</v>
      </c>
    </row>
    <row r="3747" spans="1:18">
      <c r="A3747" s="82">
        <f t="shared" si="290"/>
        <v>596200802008</v>
      </c>
      <c r="B3747" s="82" t="str">
        <f t="shared" si="291"/>
        <v>59620080</v>
      </c>
      <c r="C3747" s="82">
        <f t="shared" si="292"/>
        <v>2008</v>
      </c>
      <c r="D3747" s="82">
        <f t="shared" si="293"/>
        <v>7476.1</v>
      </c>
      <c r="E3747" s="82">
        <f t="shared" si="294"/>
        <v>786.62</v>
      </c>
      <c r="F3747" s="82">
        <f t="array" ref="F3747">SUM(IF(M3747:N3747="-",0,M3747:N3747),IF(O3747="-",0,-O3747))/100</f>
        <v>453.98</v>
      </c>
      <c r="G3747" s="82">
        <f t="array" ref="G3747">SUM(IF(P3747="-",0,P3747),IF(R3747="-",0,R3747))/100</f>
        <v>25.34</v>
      </c>
      <c r="H3747" s="82">
        <f t="array" ref="H3747">SUM(IF(Q3747="-",0,Q3747))/100</f>
        <v>307.3</v>
      </c>
      <c r="I3747" s="76">
        <v>5962008</v>
      </c>
      <c r="J3747" s="76" t="s">
        <v>371</v>
      </c>
      <c r="K3747" s="77">
        <v>39813</v>
      </c>
      <c r="L3747" s="76">
        <v>747610</v>
      </c>
      <c r="M3747" s="76">
        <v>43328</v>
      </c>
      <c r="N3747" s="76">
        <v>17225</v>
      </c>
      <c r="O3747" s="76">
        <v>15155</v>
      </c>
      <c r="P3747" s="76">
        <v>2150</v>
      </c>
      <c r="Q3747" s="76">
        <v>30730</v>
      </c>
      <c r="R3747" s="76">
        <v>384</v>
      </c>
    </row>
    <row r="3748" spans="1:18">
      <c r="A3748" s="82">
        <f t="shared" si="290"/>
        <v>596200802007</v>
      </c>
      <c r="B3748" s="82" t="str">
        <f t="shared" si="291"/>
        <v>59620080</v>
      </c>
      <c r="C3748" s="82">
        <f t="shared" si="292"/>
        <v>2007</v>
      </c>
      <c r="D3748" s="82">
        <f t="shared" si="293"/>
        <v>7476.09</v>
      </c>
      <c r="E3748" s="82">
        <f t="shared" si="294"/>
        <v>785.55</v>
      </c>
      <c r="F3748" s="82">
        <f t="array" ref="F3748">SUM(IF(M3748:N3748="-",0,M3748:N3748),IF(O3748="-",0,-O3748))/100</f>
        <v>453.04</v>
      </c>
      <c r="G3748" s="82">
        <f t="array" ref="G3748">SUM(IF(P3748="-",0,P3748),IF(R3748="-",0,R3748))/100</f>
        <v>25.34</v>
      </c>
      <c r="H3748" s="82">
        <f t="array" ref="H3748">SUM(IF(Q3748="-",0,Q3748))/100</f>
        <v>307.17</v>
      </c>
      <c r="I3748" s="76">
        <v>5962008</v>
      </c>
      <c r="J3748" s="76" t="s">
        <v>371</v>
      </c>
      <c r="K3748" s="77">
        <v>39447</v>
      </c>
      <c r="L3748" s="76">
        <v>747609</v>
      </c>
      <c r="M3748" s="76">
        <v>43234</v>
      </c>
      <c r="N3748" s="76">
        <v>17225</v>
      </c>
      <c r="O3748" s="76">
        <v>15155</v>
      </c>
      <c r="P3748" s="76">
        <v>2150</v>
      </c>
      <c r="Q3748" s="76">
        <v>30717</v>
      </c>
      <c r="R3748" s="76">
        <v>384</v>
      </c>
    </row>
    <row r="3749" spans="1:18">
      <c r="A3749" s="82">
        <f t="shared" si="290"/>
        <v>596200802006</v>
      </c>
      <c r="B3749" s="82" t="str">
        <f t="shared" si="291"/>
        <v>59620080</v>
      </c>
      <c r="C3749" s="82">
        <f t="shared" si="292"/>
        <v>2006</v>
      </c>
      <c r="D3749" s="82">
        <f t="shared" si="293"/>
        <v>7476.09</v>
      </c>
      <c r="E3749" s="82">
        <f t="shared" si="294"/>
        <v>783.08999999999992</v>
      </c>
      <c r="F3749" s="82">
        <f t="array" ref="F3749">SUM(IF(M3749:N3749="-",0,M3749:N3749),IF(O3749="-",0,-O3749))/100</f>
        <v>450.76</v>
      </c>
      <c r="G3749" s="82">
        <f t="array" ref="G3749">SUM(IF(P3749="-",0,P3749),IF(R3749="-",0,R3749))/100</f>
        <v>25.38</v>
      </c>
      <c r="H3749" s="82">
        <f t="array" ref="H3749">SUM(IF(Q3749="-",0,Q3749))/100</f>
        <v>306.95</v>
      </c>
      <c r="I3749" s="76">
        <v>5962008</v>
      </c>
      <c r="J3749" s="76" t="s">
        <v>371</v>
      </c>
      <c r="K3749" s="77">
        <v>39082</v>
      </c>
      <c r="L3749" s="76">
        <v>747609</v>
      </c>
      <c r="M3749" s="76">
        <v>43007</v>
      </c>
      <c r="N3749" s="76">
        <v>17224</v>
      </c>
      <c r="O3749" s="76">
        <v>15155</v>
      </c>
      <c r="P3749" s="76">
        <v>2154</v>
      </c>
      <c r="Q3749" s="76">
        <v>30695</v>
      </c>
      <c r="R3749" s="76">
        <v>384</v>
      </c>
    </row>
    <row r="3750" spans="1:18">
      <c r="A3750" s="82">
        <f t="shared" si="290"/>
        <v>596201202015</v>
      </c>
      <c r="B3750" s="82" t="str">
        <f t="shared" si="291"/>
        <v>59620120</v>
      </c>
      <c r="C3750" s="82">
        <f t="shared" si="292"/>
        <v>2015</v>
      </c>
      <c r="D3750" s="82">
        <f t="shared" si="293"/>
        <v>7723.35</v>
      </c>
      <c r="E3750" s="82">
        <f t="shared" si="294"/>
        <v>944.33999999999992</v>
      </c>
      <c r="F3750" s="82">
        <f t="array" ref="F3750">SUM(IF(M3750:N3750="-",0,M3750:N3750),IF(O3750="-",0,-O3750))/100</f>
        <v>587.48</v>
      </c>
      <c r="G3750" s="82">
        <f t="array" ref="G3750">SUM(IF(P3750="-",0,P3750),IF(R3750="-",0,R3750))/100</f>
        <v>36.56</v>
      </c>
      <c r="H3750" s="82">
        <f t="array" ref="H3750">SUM(IF(Q3750="-",0,Q3750))/100</f>
        <v>320.3</v>
      </c>
      <c r="I3750" s="76">
        <v>5962012</v>
      </c>
      <c r="J3750" s="76" t="s">
        <v>372</v>
      </c>
      <c r="K3750" s="77">
        <v>42369</v>
      </c>
      <c r="L3750" s="76">
        <v>772335</v>
      </c>
      <c r="M3750" s="76">
        <v>58579</v>
      </c>
      <c r="N3750" s="76">
        <v>642</v>
      </c>
      <c r="O3750" s="76">
        <v>473</v>
      </c>
      <c r="P3750" s="76">
        <v>2955</v>
      </c>
      <c r="Q3750" s="76">
        <v>32030</v>
      </c>
      <c r="R3750" s="76">
        <v>701</v>
      </c>
    </row>
    <row r="3751" spans="1:18">
      <c r="A3751" s="82">
        <f t="shared" si="290"/>
        <v>596201202014</v>
      </c>
      <c r="B3751" s="82" t="str">
        <f t="shared" si="291"/>
        <v>59620120</v>
      </c>
      <c r="C3751" s="82">
        <f t="shared" si="292"/>
        <v>2014</v>
      </c>
      <c r="D3751" s="82">
        <f t="shared" si="293"/>
        <v>7723.35</v>
      </c>
      <c r="E3751" s="82">
        <f t="shared" si="294"/>
        <v>956.24</v>
      </c>
      <c r="F3751" s="82">
        <f t="array" ref="F3751">SUM(IF(M3751:N3751="-",0,M3751:N3751),IF(O3751="-",0,-O3751))/100</f>
        <v>589.28</v>
      </c>
      <c r="G3751" s="82">
        <f t="array" ref="G3751">SUM(IF(P3751="-",0,P3751),IF(R3751="-",0,R3751))/100</f>
        <v>40.99</v>
      </c>
      <c r="H3751" s="82">
        <f t="array" ref="H3751">SUM(IF(Q3751="-",0,Q3751))/100</f>
        <v>325.97000000000003</v>
      </c>
      <c r="I3751" s="76">
        <v>5962012</v>
      </c>
      <c r="J3751" s="76" t="s">
        <v>372</v>
      </c>
      <c r="K3751" s="77">
        <v>42004</v>
      </c>
      <c r="L3751" s="76">
        <v>772335</v>
      </c>
      <c r="M3751" s="76">
        <v>58644</v>
      </c>
      <c r="N3751" s="76">
        <v>740</v>
      </c>
      <c r="O3751" s="76">
        <v>456</v>
      </c>
      <c r="P3751" s="76">
        <v>3413</v>
      </c>
      <c r="Q3751" s="76">
        <v>32597</v>
      </c>
      <c r="R3751" s="76">
        <v>686</v>
      </c>
    </row>
    <row r="3752" spans="1:18">
      <c r="A3752" s="82">
        <f t="shared" si="290"/>
        <v>596201202013</v>
      </c>
      <c r="B3752" s="82" t="str">
        <f t="shared" si="291"/>
        <v>59620120</v>
      </c>
      <c r="C3752" s="82">
        <f t="shared" si="292"/>
        <v>2013</v>
      </c>
      <c r="D3752" s="82">
        <f t="shared" si="293"/>
        <v>7723.51</v>
      </c>
      <c r="E3752" s="82">
        <f t="shared" si="294"/>
        <v>953.07999999999993</v>
      </c>
      <c r="F3752" s="82">
        <f t="array" ref="F3752">SUM(IF(M3752:N3752="-",0,M3752:N3752),IF(O3752="-",0,-O3752))/100</f>
        <v>581.42999999999995</v>
      </c>
      <c r="G3752" s="82">
        <f t="array" ref="G3752">SUM(IF(P3752="-",0,P3752),IF(R3752="-",0,R3752))/100</f>
        <v>42.48</v>
      </c>
      <c r="H3752" s="82">
        <f t="array" ref="H3752">SUM(IF(Q3752="-",0,Q3752))/100</f>
        <v>329.17</v>
      </c>
      <c r="I3752" s="76">
        <v>5962012</v>
      </c>
      <c r="J3752" s="76" t="s">
        <v>372</v>
      </c>
      <c r="K3752" s="77">
        <v>41639</v>
      </c>
      <c r="L3752" s="76">
        <v>772351</v>
      </c>
      <c r="M3752" s="76">
        <v>57865</v>
      </c>
      <c r="N3752" s="76">
        <v>725</v>
      </c>
      <c r="O3752" s="76">
        <v>447</v>
      </c>
      <c r="P3752" s="76">
        <v>3578</v>
      </c>
      <c r="Q3752" s="76">
        <v>32917</v>
      </c>
      <c r="R3752" s="76">
        <v>670</v>
      </c>
    </row>
    <row r="3753" spans="1:18">
      <c r="A3753" s="82">
        <f t="shared" si="290"/>
        <v>596201202012</v>
      </c>
      <c r="B3753" s="82" t="str">
        <f t="shared" si="291"/>
        <v>59620120</v>
      </c>
      <c r="C3753" s="82">
        <f t="shared" si="292"/>
        <v>2012</v>
      </c>
      <c r="D3753" s="82">
        <f t="shared" si="293"/>
        <v>7723.56</v>
      </c>
      <c r="E3753" s="82">
        <f t="shared" si="294"/>
        <v>946.81999999999994</v>
      </c>
      <c r="F3753" s="82">
        <f t="array" ref="F3753">SUM(IF(M3753:N3753="-",0,M3753:N3753),IF(O3753="-",0,-O3753))/100</f>
        <v>576.28</v>
      </c>
      <c r="G3753" s="82">
        <f t="array" ref="G3753">SUM(IF(P3753="-",0,P3753),IF(R3753="-",0,R3753))/100</f>
        <v>38.020000000000003</v>
      </c>
      <c r="H3753" s="82">
        <f t="array" ref="H3753">SUM(IF(Q3753="-",0,Q3753))/100</f>
        <v>332.52</v>
      </c>
      <c r="I3753" s="76">
        <v>5962012</v>
      </c>
      <c r="J3753" s="76" t="s">
        <v>372</v>
      </c>
      <c r="K3753" s="77">
        <v>41274</v>
      </c>
      <c r="L3753" s="76">
        <v>772356</v>
      </c>
      <c r="M3753" s="76">
        <v>57363</v>
      </c>
      <c r="N3753" s="76">
        <v>712</v>
      </c>
      <c r="O3753" s="76">
        <v>447</v>
      </c>
      <c r="P3753" s="76">
        <v>3153</v>
      </c>
      <c r="Q3753" s="76">
        <v>33252</v>
      </c>
      <c r="R3753" s="76">
        <v>649</v>
      </c>
    </row>
    <row r="3754" spans="1:18">
      <c r="A3754" s="82">
        <f t="shared" si="290"/>
        <v>596201202011</v>
      </c>
      <c r="B3754" s="82" t="str">
        <f t="shared" si="291"/>
        <v>59620120</v>
      </c>
      <c r="C3754" s="82">
        <f t="shared" si="292"/>
        <v>2011</v>
      </c>
      <c r="D3754" s="82">
        <f t="shared" si="293"/>
        <v>7736.57</v>
      </c>
      <c r="E3754" s="82">
        <f t="shared" si="294"/>
        <v>942.03</v>
      </c>
      <c r="F3754" s="82">
        <f t="array" ref="F3754">SUM(IF(M3754:N3754="-",0,M3754:N3754),IF(O3754="-",0,-O3754))/100</f>
        <v>574.04999999999995</v>
      </c>
      <c r="G3754" s="82">
        <f t="array" ref="G3754">SUM(IF(P3754="-",0,P3754),IF(R3754="-",0,R3754))/100</f>
        <v>37.799999999999997</v>
      </c>
      <c r="H3754" s="82">
        <f t="array" ref="H3754">SUM(IF(Q3754="-",0,Q3754))/100</f>
        <v>330.18</v>
      </c>
      <c r="I3754" s="76">
        <v>5962012</v>
      </c>
      <c r="J3754" s="76" t="s">
        <v>372</v>
      </c>
      <c r="K3754" s="77">
        <v>40908</v>
      </c>
      <c r="L3754" s="76">
        <v>773657</v>
      </c>
      <c r="M3754" s="76">
        <v>57105</v>
      </c>
      <c r="N3754" s="76">
        <v>738</v>
      </c>
      <c r="O3754" s="76">
        <v>438</v>
      </c>
      <c r="P3754" s="76">
        <v>3131</v>
      </c>
      <c r="Q3754" s="76">
        <v>33018</v>
      </c>
      <c r="R3754" s="76">
        <v>649</v>
      </c>
    </row>
    <row r="3755" spans="1:18">
      <c r="A3755" s="82">
        <f t="shared" si="290"/>
        <v>596201202010</v>
      </c>
      <c r="B3755" s="82" t="str">
        <f t="shared" si="291"/>
        <v>59620120</v>
      </c>
      <c r="C3755" s="82">
        <f t="shared" si="292"/>
        <v>2010</v>
      </c>
      <c r="D3755" s="82">
        <f t="shared" si="293"/>
        <v>7736.59</v>
      </c>
      <c r="E3755" s="82">
        <f t="shared" si="294"/>
        <v>954.72</v>
      </c>
      <c r="F3755" s="82">
        <f t="array" ref="F3755">SUM(IF(M3755:N3755="-",0,M3755:N3755),IF(O3755="-",0,-O3755))/100</f>
        <v>573.6</v>
      </c>
      <c r="G3755" s="82">
        <f t="array" ref="G3755">SUM(IF(P3755="-",0,P3755),IF(R3755="-",0,R3755))/100</f>
        <v>37.75</v>
      </c>
      <c r="H3755" s="82">
        <f t="array" ref="H3755">SUM(IF(Q3755="-",0,Q3755))/100</f>
        <v>343.37</v>
      </c>
      <c r="I3755" s="76">
        <v>5962012</v>
      </c>
      <c r="J3755" s="76" t="s">
        <v>372</v>
      </c>
      <c r="K3755" s="77">
        <v>40543</v>
      </c>
      <c r="L3755" s="76">
        <v>773659</v>
      </c>
      <c r="M3755" s="76">
        <v>57153</v>
      </c>
      <c r="N3755" s="76">
        <v>650</v>
      </c>
      <c r="O3755" s="76">
        <v>443</v>
      </c>
      <c r="P3755" s="76">
        <v>3130</v>
      </c>
      <c r="Q3755" s="76">
        <v>34337</v>
      </c>
      <c r="R3755" s="76">
        <v>645</v>
      </c>
    </row>
    <row r="3756" spans="1:18">
      <c r="A3756" s="82">
        <f t="shared" si="290"/>
        <v>596201202009</v>
      </c>
      <c r="B3756" s="82" t="str">
        <f t="shared" si="291"/>
        <v>59620120</v>
      </c>
      <c r="C3756" s="82">
        <f t="shared" si="292"/>
        <v>2009</v>
      </c>
      <c r="D3756" s="82">
        <f t="shared" si="293"/>
        <v>7736.73</v>
      </c>
      <c r="E3756" s="82">
        <f t="shared" si="294"/>
        <v>953.89</v>
      </c>
      <c r="F3756" s="82">
        <f t="array" ref="F3756">SUM(IF(M3756:N3756="-",0,M3756:N3756),IF(O3756="-",0,-O3756))/100</f>
        <v>571.76</v>
      </c>
      <c r="G3756" s="82">
        <f t="array" ref="G3756">SUM(IF(P3756="-",0,P3756),IF(R3756="-",0,R3756))/100</f>
        <v>37.74</v>
      </c>
      <c r="H3756" s="82">
        <f t="array" ref="H3756">SUM(IF(Q3756="-",0,Q3756))/100</f>
        <v>344.39</v>
      </c>
      <c r="I3756" s="76">
        <v>5962012</v>
      </c>
      <c r="J3756" s="76" t="s">
        <v>372</v>
      </c>
      <c r="K3756" s="77">
        <v>40178</v>
      </c>
      <c r="L3756" s="76">
        <v>773673</v>
      </c>
      <c r="M3756" s="76">
        <v>56970</v>
      </c>
      <c r="N3756" s="76">
        <v>649</v>
      </c>
      <c r="O3756" s="76">
        <v>443</v>
      </c>
      <c r="P3756" s="76">
        <v>3129</v>
      </c>
      <c r="Q3756" s="76">
        <v>34439</v>
      </c>
      <c r="R3756" s="76">
        <v>645</v>
      </c>
    </row>
    <row r="3757" spans="1:18">
      <c r="A3757" s="82">
        <f t="shared" si="290"/>
        <v>596201202008</v>
      </c>
      <c r="B3757" s="82" t="str">
        <f t="shared" si="291"/>
        <v>59620120</v>
      </c>
      <c r="C3757" s="82">
        <f t="shared" si="292"/>
        <v>2008</v>
      </c>
      <c r="D3757" s="82">
        <f t="shared" si="293"/>
        <v>7736.89</v>
      </c>
      <c r="E3757" s="82">
        <f t="shared" si="294"/>
        <v>950.63</v>
      </c>
      <c r="F3757" s="82">
        <f t="array" ref="F3757">SUM(IF(M3757:N3757="-",0,M3757:N3757),IF(O3757="-",0,-O3757))/100</f>
        <v>568.91999999999996</v>
      </c>
      <c r="G3757" s="82">
        <f t="array" ref="G3757">SUM(IF(P3757="-",0,P3757),IF(R3757="-",0,R3757))/100</f>
        <v>37.74</v>
      </c>
      <c r="H3757" s="82">
        <f t="array" ref="H3757">SUM(IF(Q3757="-",0,Q3757))/100</f>
        <v>343.97</v>
      </c>
      <c r="I3757" s="76">
        <v>5962012</v>
      </c>
      <c r="J3757" s="76" t="s">
        <v>372</v>
      </c>
      <c r="K3757" s="77">
        <v>39813</v>
      </c>
      <c r="L3757" s="76">
        <v>773689</v>
      </c>
      <c r="M3757" s="76">
        <v>56686</v>
      </c>
      <c r="N3757" s="76">
        <v>649</v>
      </c>
      <c r="O3757" s="76">
        <v>443</v>
      </c>
      <c r="P3757" s="76">
        <v>3129</v>
      </c>
      <c r="Q3757" s="76">
        <v>34397</v>
      </c>
      <c r="R3757" s="76">
        <v>645</v>
      </c>
    </row>
    <row r="3758" spans="1:18">
      <c r="A3758" s="82">
        <f t="shared" si="290"/>
        <v>596201202007</v>
      </c>
      <c r="B3758" s="82" t="str">
        <f t="shared" si="291"/>
        <v>59620120</v>
      </c>
      <c r="C3758" s="82">
        <f t="shared" si="292"/>
        <v>2007</v>
      </c>
      <c r="D3758" s="82">
        <f t="shared" si="293"/>
        <v>7736.87</v>
      </c>
      <c r="E3758" s="82">
        <f t="shared" si="294"/>
        <v>949.77</v>
      </c>
      <c r="F3758" s="82">
        <f t="array" ref="F3758">SUM(IF(M3758:N3758="-",0,M3758:N3758),IF(O3758="-",0,-O3758))/100</f>
        <v>568.34</v>
      </c>
      <c r="G3758" s="82">
        <f t="array" ref="G3758">SUM(IF(P3758="-",0,P3758),IF(R3758="-",0,R3758))/100</f>
        <v>37.68</v>
      </c>
      <c r="H3758" s="82">
        <f t="array" ref="H3758">SUM(IF(Q3758="-",0,Q3758))/100</f>
        <v>343.75</v>
      </c>
      <c r="I3758" s="76">
        <v>5962012</v>
      </c>
      <c r="J3758" s="76" t="s">
        <v>372</v>
      </c>
      <c r="K3758" s="77">
        <v>39447</v>
      </c>
      <c r="L3758" s="76">
        <v>773687</v>
      </c>
      <c r="M3758" s="76">
        <v>56645</v>
      </c>
      <c r="N3758" s="76">
        <v>631</v>
      </c>
      <c r="O3758" s="76">
        <v>442</v>
      </c>
      <c r="P3758" s="76">
        <v>3123</v>
      </c>
      <c r="Q3758" s="76">
        <v>34375</v>
      </c>
      <c r="R3758" s="76">
        <v>645</v>
      </c>
    </row>
    <row r="3759" spans="1:18">
      <c r="A3759" s="82">
        <f t="shared" si="290"/>
        <v>596201202006</v>
      </c>
      <c r="B3759" s="82" t="str">
        <f t="shared" si="291"/>
        <v>59620120</v>
      </c>
      <c r="C3759" s="82">
        <f t="shared" si="292"/>
        <v>2006</v>
      </c>
      <c r="D3759" s="82">
        <f t="shared" si="293"/>
        <v>7736.94</v>
      </c>
      <c r="E3759" s="82">
        <f t="shared" si="294"/>
        <v>942.90000000000009</v>
      </c>
      <c r="F3759" s="82">
        <f t="array" ref="F3759">SUM(IF(M3759:N3759="-",0,M3759:N3759),IF(O3759="-",0,-O3759))/100</f>
        <v>561.09</v>
      </c>
      <c r="G3759" s="82">
        <f t="array" ref="G3759">SUM(IF(P3759="-",0,P3759),IF(R3759="-",0,R3759))/100</f>
        <v>37.590000000000003</v>
      </c>
      <c r="H3759" s="82">
        <f t="array" ref="H3759">SUM(IF(Q3759="-",0,Q3759))/100</f>
        <v>344.22</v>
      </c>
      <c r="I3759" s="76">
        <v>5962012</v>
      </c>
      <c r="J3759" s="76" t="s">
        <v>372</v>
      </c>
      <c r="K3759" s="77">
        <v>39082</v>
      </c>
      <c r="L3759" s="76">
        <v>773694</v>
      </c>
      <c r="M3759" s="76">
        <v>55920</v>
      </c>
      <c r="N3759" s="76">
        <v>631</v>
      </c>
      <c r="O3759" s="76">
        <v>442</v>
      </c>
      <c r="P3759" s="76">
        <v>3114</v>
      </c>
      <c r="Q3759" s="76">
        <v>34422</v>
      </c>
      <c r="R3759" s="76">
        <v>645</v>
      </c>
    </row>
    <row r="3760" spans="1:18">
      <c r="A3760" s="82">
        <f t="shared" si="290"/>
        <v>596201602015</v>
      </c>
      <c r="B3760" s="82" t="str">
        <f t="shared" si="291"/>
        <v>59620160</v>
      </c>
      <c r="C3760" s="82">
        <f t="shared" si="292"/>
        <v>2015</v>
      </c>
      <c r="D3760" s="82">
        <f t="shared" si="293"/>
        <v>6765.74</v>
      </c>
      <c r="E3760" s="82">
        <f t="shared" si="294"/>
        <v>1456.68</v>
      </c>
      <c r="F3760" s="82">
        <f t="array" ref="F3760">SUM(IF(M3760:N3760="-",0,M3760:N3760),IF(O3760="-",0,-O3760))/100</f>
        <v>1068.97</v>
      </c>
      <c r="G3760" s="82">
        <f t="array" ref="G3760">SUM(IF(P3760="-",0,P3760),IF(R3760="-",0,R3760))/100</f>
        <v>72.28</v>
      </c>
      <c r="H3760" s="82">
        <f t="array" ref="H3760">SUM(IF(Q3760="-",0,Q3760))/100</f>
        <v>315.43</v>
      </c>
      <c r="I3760" s="76">
        <v>5962016</v>
      </c>
      <c r="J3760" s="76" t="s">
        <v>373</v>
      </c>
      <c r="K3760" s="77">
        <v>42369</v>
      </c>
      <c r="L3760" s="76">
        <v>676574</v>
      </c>
      <c r="M3760" s="76">
        <v>103035</v>
      </c>
      <c r="N3760" s="76">
        <v>9043</v>
      </c>
      <c r="O3760" s="76">
        <v>5181</v>
      </c>
      <c r="P3760" s="76">
        <v>5499</v>
      </c>
      <c r="Q3760" s="76">
        <v>31543</v>
      </c>
      <c r="R3760" s="76">
        <v>1729</v>
      </c>
    </row>
    <row r="3761" spans="1:18">
      <c r="A3761" s="82">
        <f t="shared" si="290"/>
        <v>596201602014</v>
      </c>
      <c r="B3761" s="82" t="str">
        <f t="shared" si="291"/>
        <v>59620160</v>
      </c>
      <c r="C3761" s="82">
        <f t="shared" si="292"/>
        <v>2014</v>
      </c>
      <c r="D3761" s="82">
        <f t="shared" si="293"/>
        <v>6765.74</v>
      </c>
      <c r="E3761" s="82">
        <f t="shared" si="294"/>
        <v>1453.71</v>
      </c>
      <c r="F3761" s="82">
        <f t="array" ref="F3761">SUM(IF(M3761:N3761="-",0,M3761:N3761),IF(O3761="-",0,-O3761))/100</f>
        <v>1084.43</v>
      </c>
      <c r="G3761" s="82">
        <f t="array" ref="G3761">SUM(IF(P3761="-",0,P3761),IF(R3761="-",0,R3761))/100</f>
        <v>66.25</v>
      </c>
      <c r="H3761" s="82">
        <f t="array" ref="H3761">SUM(IF(Q3761="-",0,Q3761))/100</f>
        <v>303.02999999999997</v>
      </c>
      <c r="I3761" s="76">
        <v>5962016</v>
      </c>
      <c r="J3761" s="76" t="s">
        <v>373</v>
      </c>
      <c r="K3761" s="77">
        <v>42004</v>
      </c>
      <c r="L3761" s="76">
        <v>676574</v>
      </c>
      <c r="M3761" s="76">
        <v>104624</v>
      </c>
      <c r="N3761" s="76">
        <v>8590</v>
      </c>
      <c r="O3761" s="76">
        <v>4771</v>
      </c>
      <c r="P3761" s="76">
        <v>4772</v>
      </c>
      <c r="Q3761" s="76">
        <v>30303</v>
      </c>
      <c r="R3761" s="76">
        <v>1853</v>
      </c>
    </row>
    <row r="3762" spans="1:18">
      <c r="A3762" s="82">
        <f t="shared" si="290"/>
        <v>596201602013</v>
      </c>
      <c r="B3762" s="82" t="str">
        <f t="shared" si="291"/>
        <v>59620160</v>
      </c>
      <c r="C3762" s="82">
        <f t="shared" si="292"/>
        <v>2013</v>
      </c>
      <c r="D3762" s="82">
        <f t="shared" si="293"/>
        <v>6765.73</v>
      </c>
      <c r="E3762" s="82">
        <f t="shared" si="294"/>
        <v>1468.88</v>
      </c>
      <c r="F3762" s="82">
        <f t="array" ref="F3762">SUM(IF(M3762:N3762="-",0,M3762:N3762),IF(O3762="-",0,-O3762))/100</f>
        <v>1101.21</v>
      </c>
      <c r="G3762" s="82">
        <f t="array" ref="G3762">SUM(IF(P3762="-",0,P3762),IF(R3762="-",0,R3762))/100</f>
        <v>67.72</v>
      </c>
      <c r="H3762" s="82">
        <f t="array" ref="H3762">SUM(IF(Q3762="-",0,Q3762))/100</f>
        <v>299.95</v>
      </c>
      <c r="I3762" s="76">
        <v>5962016</v>
      </c>
      <c r="J3762" s="76" t="s">
        <v>373</v>
      </c>
      <c r="K3762" s="77">
        <v>41639</v>
      </c>
      <c r="L3762" s="76">
        <v>676573</v>
      </c>
      <c r="M3762" s="76">
        <v>105575</v>
      </c>
      <c r="N3762" s="76">
        <v>9319</v>
      </c>
      <c r="O3762" s="76">
        <v>4773</v>
      </c>
      <c r="P3762" s="76">
        <v>4786</v>
      </c>
      <c r="Q3762" s="76">
        <v>29995</v>
      </c>
      <c r="R3762" s="76">
        <v>1986</v>
      </c>
    </row>
    <row r="3763" spans="1:18">
      <c r="A3763" s="82">
        <f t="shared" si="290"/>
        <v>596201602012</v>
      </c>
      <c r="B3763" s="82" t="str">
        <f t="shared" si="291"/>
        <v>59620160</v>
      </c>
      <c r="C3763" s="82">
        <f t="shared" si="292"/>
        <v>2012</v>
      </c>
      <c r="D3763" s="82">
        <f t="shared" si="293"/>
        <v>6765.63</v>
      </c>
      <c r="E3763" s="82">
        <f t="shared" si="294"/>
        <v>1468.6999999999998</v>
      </c>
      <c r="F3763" s="82">
        <f t="array" ref="F3763">SUM(IF(M3763:N3763="-",0,M3763:N3763),IF(O3763="-",0,-O3763))/100</f>
        <v>1101.02</v>
      </c>
      <c r="G3763" s="82">
        <f t="array" ref="G3763">SUM(IF(P3763="-",0,P3763),IF(R3763="-",0,R3763))/100</f>
        <v>68.34</v>
      </c>
      <c r="H3763" s="82">
        <f t="array" ref="H3763">SUM(IF(Q3763="-",0,Q3763))/100</f>
        <v>299.33999999999997</v>
      </c>
      <c r="I3763" s="76">
        <v>5962016</v>
      </c>
      <c r="J3763" s="76" t="s">
        <v>373</v>
      </c>
      <c r="K3763" s="77">
        <v>41274</v>
      </c>
      <c r="L3763" s="76">
        <v>676563</v>
      </c>
      <c r="M3763" s="76">
        <v>105556</v>
      </c>
      <c r="N3763" s="76">
        <v>9319</v>
      </c>
      <c r="O3763" s="76">
        <v>4773</v>
      </c>
      <c r="P3763" s="76">
        <v>4848</v>
      </c>
      <c r="Q3763" s="76">
        <v>29934</v>
      </c>
      <c r="R3763" s="76">
        <v>1986</v>
      </c>
    </row>
    <row r="3764" spans="1:18">
      <c r="A3764" s="82">
        <f t="shared" si="290"/>
        <v>596201602011</v>
      </c>
      <c r="B3764" s="82" t="str">
        <f t="shared" si="291"/>
        <v>59620160</v>
      </c>
      <c r="C3764" s="82">
        <f t="shared" si="292"/>
        <v>2011</v>
      </c>
      <c r="D3764" s="82">
        <f t="shared" si="293"/>
        <v>6756.86</v>
      </c>
      <c r="E3764" s="82">
        <f t="shared" si="294"/>
        <v>1357.71</v>
      </c>
      <c r="F3764" s="82">
        <f t="array" ref="F3764">SUM(IF(M3764:N3764="-",0,M3764:N3764),IF(O3764="-",0,-O3764))/100</f>
        <v>996.01</v>
      </c>
      <c r="G3764" s="82">
        <f t="array" ref="G3764">SUM(IF(P3764="-",0,P3764),IF(R3764="-",0,R3764))/100</f>
        <v>64.48</v>
      </c>
      <c r="H3764" s="82">
        <f t="array" ref="H3764">SUM(IF(Q3764="-",0,Q3764))/100</f>
        <v>297.22000000000003</v>
      </c>
      <c r="I3764" s="76">
        <v>5962016</v>
      </c>
      <c r="J3764" s="76" t="s">
        <v>373</v>
      </c>
      <c r="K3764" s="77">
        <v>40908</v>
      </c>
      <c r="L3764" s="76">
        <v>675686</v>
      </c>
      <c r="M3764" s="76">
        <v>95739</v>
      </c>
      <c r="N3764" s="76">
        <v>8607</v>
      </c>
      <c r="O3764" s="76">
        <v>4745</v>
      </c>
      <c r="P3764" s="76">
        <v>4493</v>
      </c>
      <c r="Q3764" s="76">
        <v>29722</v>
      </c>
      <c r="R3764" s="76">
        <v>1955</v>
      </c>
    </row>
    <row r="3765" spans="1:18">
      <c r="A3765" s="82">
        <f t="shared" si="290"/>
        <v>596201602010</v>
      </c>
      <c r="B3765" s="82" t="str">
        <f t="shared" si="291"/>
        <v>59620160</v>
      </c>
      <c r="C3765" s="82">
        <f t="shared" si="292"/>
        <v>2010</v>
      </c>
      <c r="D3765" s="82">
        <f t="shared" si="293"/>
        <v>6756.86</v>
      </c>
      <c r="E3765" s="82">
        <f t="shared" si="294"/>
        <v>1356.59</v>
      </c>
      <c r="F3765" s="82">
        <f t="array" ref="F3765">SUM(IF(M3765:N3765="-",0,M3765:N3765),IF(O3765="-",0,-O3765))/100</f>
        <v>994.87</v>
      </c>
      <c r="G3765" s="82">
        <f t="array" ref="G3765">SUM(IF(P3765="-",0,P3765),IF(R3765="-",0,R3765))/100</f>
        <v>64.48</v>
      </c>
      <c r="H3765" s="82">
        <f t="array" ref="H3765">SUM(IF(Q3765="-",0,Q3765))/100</f>
        <v>297.24</v>
      </c>
      <c r="I3765" s="76">
        <v>5962016</v>
      </c>
      <c r="J3765" s="76" t="s">
        <v>373</v>
      </c>
      <c r="K3765" s="77">
        <v>40543</v>
      </c>
      <c r="L3765" s="76">
        <v>675686</v>
      </c>
      <c r="M3765" s="76">
        <v>95625</v>
      </c>
      <c r="N3765" s="76">
        <v>8607</v>
      </c>
      <c r="O3765" s="76">
        <v>4745</v>
      </c>
      <c r="P3765" s="76">
        <v>4493</v>
      </c>
      <c r="Q3765" s="76">
        <v>29724</v>
      </c>
      <c r="R3765" s="76">
        <v>1955</v>
      </c>
    </row>
    <row r="3766" spans="1:18">
      <c r="A3766" s="82">
        <f t="shared" si="290"/>
        <v>596201602009</v>
      </c>
      <c r="B3766" s="82" t="str">
        <f t="shared" si="291"/>
        <v>59620160</v>
      </c>
      <c r="C3766" s="82">
        <f t="shared" si="292"/>
        <v>2009</v>
      </c>
      <c r="D3766" s="82">
        <f t="shared" si="293"/>
        <v>6756.85</v>
      </c>
      <c r="E3766" s="82">
        <f t="shared" si="294"/>
        <v>1355.9499999999998</v>
      </c>
      <c r="F3766" s="82">
        <f t="array" ref="F3766">SUM(IF(M3766:N3766="-",0,M3766:N3766),IF(O3766="-",0,-O3766))/100</f>
        <v>995.37</v>
      </c>
      <c r="G3766" s="82">
        <f t="array" ref="G3766">SUM(IF(P3766="-",0,P3766),IF(R3766="-",0,R3766))/100</f>
        <v>64.180000000000007</v>
      </c>
      <c r="H3766" s="82">
        <f t="array" ref="H3766">SUM(IF(Q3766="-",0,Q3766))/100</f>
        <v>296.39999999999998</v>
      </c>
      <c r="I3766" s="76">
        <v>5962016</v>
      </c>
      <c r="J3766" s="76" t="s">
        <v>373</v>
      </c>
      <c r="K3766" s="77">
        <v>40178</v>
      </c>
      <c r="L3766" s="76">
        <v>675685</v>
      </c>
      <c r="M3766" s="76">
        <v>95671</v>
      </c>
      <c r="N3766" s="76">
        <v>8609</v>
      </c>
      <c r="O3766" s="76">
        <v>4743</v>
      </c>
      <c r="P3766" s="76">
        <v>4472</v>
      </c>
      <c r="Q3766" s="76">
        <v>29640</v>
      </c>
      <c r="R3766" s="76">
        <v>1946</v>
      </c>
    </row>
    <row r="3767" spans="1:18">
      <c r="A3767" s="82">
        <f t="shared" si="290"/>
        <v>596201602008</v>
      </c>
      <c r="B3767" s="82" t="str">
        <f t="shared" si="291"/>
        <v>59620160</v>
      </c>
      <c r="C3767" s="82">
        <f t="shared" si="292"/>
        <v>2008</v>
      </c>
      <c r="D3767" s="82">
        <f t="shared" si="293"/>
        <v>6755.87</v>
      </c>
      <c r="E3767" s="82">
        <f t="shared" si="294"/>
        <v>1339.49</v>
      </c>
      <c r="F3767" s="82">
        <f t="array" ref="F3767">SUM(IF(M3767:N3767="-",0,M3767:N3767),IF(O3767="-",0,-O3767))/100</f>
        <v>977.45</v>
      </c>
      <c r="G3767" s="82">
        <f t="array" ref="G3767">SUM(IF(P3767="-",0,P3767),IF(R3767="-",0,R3767))/100</f>
        <v>64.760000000000005</v>
      </c>
      <c r="H3767" s="82">
        <f t="array" ref="H3767">SUM(IF(Q3767="-",0,Q3767))/100</f>
        <v>297.27999999999997</v>
      </c>
      <c r="I3767" s="76">
        <v>5962016</v>
      </c>
      <c r="J3767" s="76" t="s">
        <v>373</v>
      </c>
      <c r="K3767" s="77">
        <v>39813</v>
      </c>
      <c r="L3767" s="76">
        <v>675587</v>
      </c>
      <c r="M3767" s="76">
        <v>93875</v>
      </c>
      <c r="N3767" s="76">
        <v>8416</v>
      </c>
      <c r="O3767" s="76">
        <v>4546</v>
      </c>
      <c r="P3767" s="76">
        <v>4531</v>
      </c>
      <c r="Q3767" s="76">
        <v>29728</v>
      </c>
      <c r="R3767" s="76">
        <v>1945</v>
      </c>
    </row>
    <row r="3768" spans="1:18">
      <c r="A3768" s="82">
        <f t="shared" si="290"/>
        <v>596201602007</v>
      </c>
      <c r="B3768" s="82" t="str">
        <f t="shared" si="291"/>
        <v>59620160</v>
      </c>
      <c r="C3768" s="82">
        <f t="shared" si="292"/>
        <v>2007</v>
      </c>
      <c r="D3768" s="82">
        <f t="shared" si="293"/>
        <v>6755.83</v>
      </c>
      <c r="E3768" s="82">
        <f t="shared" si="294"/>
        <v>1332.44</v>
      </c>
      <c r="F3768" s="82">
        <f t="array" ref="F3768">SUM(IF(M3768:N3768="-",0,M3768:N3768),IF(O3768="-",0,-O3768))/100</f>
        <v>970.4</v>
      </c>
      <c r="G3768" s="82">
        <f t="array" ref="G3768">SUM(IF(P3768="-",0,P3768),IF(R3768="-",0,R3768))/100</f>
        <v>66.66</v>
      </c>
      <c r="H3768" s="82">
        <f t="array" ref="H3768">SUM(IF(Q3768="-",0,Q3768))/100</f>
        <v>295.38</v>
      </c>
      <c r="I3768" s="76">
        <v>5962016</v>
      </c>
      <c r="J3768" s="76" t="s">
        <v>373</v>
      </c>
      <c r="K3768" s="77">
        <v>39447</v>
      </c>
      <c r="L3768" s="76">
        <v>675583</v>
      </c>
      <c r="M3768" s="76">
        <v>93644</v>
      </c>
      <c r="N3768" s="76">
        <v>8420</v>
      </c>
      <c r="O3768" s="76">
        <v>5024</v>
      </c>
      <c r="P3768" s="76">
        <v>4721</v>
      </c>
      <c r="Q3768" s="76">
        <v>29538</v>
      </c>
      <c r="R3768" s="76">
        <v>1945</v>
      </c>
    </row>
    <row r="3769" spans="1:18">
      <c r="A3769" s="82">
        <f t="shared" si="290"/>
        <v>596201602006</v>
      </c>
      <c r="B3769" s="82" t="str">
        <f t="shared" si="291"/>
        <v>59620160</v>
      </c>
      <c r="C3769" s="82">
        <f t="shared" si="292"/>
        <v>2006</v>
      </c>
      <c r="D3769" s="82">
        <f t="shared" si="293"/>
        <v>6755.79</v>
      </c>
      <c r="E3769" s="82">
        <f t="shared" si="294"/>
        <v>1339.44</v>
      </c>
      <c r="F3769" s="82">
        <f t="array" ref="F3769">SUM(IF(M3769:N3769="-",0,M3769:N3769),IF(O3769="-",0,-O3769))/100</f>
        <v>977.45</v>
      </c>
      <c r="G3769" s="82">
        <f t="array" ref="G3769">SUM(IF(P3769="-",0,P3769),IF(R3769="-",0,R3769))/100</f>
        <v>65.900000000000006</v>
      </c>
      <c r="H3769" s="82">
        <f t="array" ref="H3769">SUM(IF(Q3769="-",0,Q3769))/100</f>
        <v>296.08999999999997</v>
      </c>
      <c r="I3769" s="76">
        <v>5962016</v>
      </c>
      <c r="J3769" s="76" t="s">
        <v>373</v>
      </c>
      <c r="K3769" s="77">
        <v>39082</v>
      </c>
      <c r="L3769" s="76">
        <v>675579</v>
      </c>
      <c r="M3769" s="76">
        <v>93125</v>
      </c>
      <c r="N3769" s="76">
        <v>9645</v>
      </c>
      <c r="O3769" s="76">
        <v>5025</v>
      </c>
      <c r="P3769" s="76">
        <v>4644</v>
      </c>
      <c r="Q3769" s="76">
        <v>29609</v>
      </c>
      <c r="R3769" s="76">
        <v>1946</v>
      </c>
    </row>
    <row r="3770" spans="1:18">
      <c r="A3770" s="82">
        <f t="shared" si="290"/>
        <v>596202002015</v>
      </c>
      <c r="B3770" s="82" t="str">
        <f t="shared" si="291"/>
        <v>59620200</v>
      </c>
      <c r="C3770" s="82">
        <f t="shared" si="292"/>
        <v>2015</v>
      </c>
      <c r="D3770" s="82">
        <f t="shared" si="293"/>
        <v>5939.57</v>
      </c>
      <c r="E3770" s="82">
        <f t="shared" si="294"/>
        <v>502.95999999999992</v>
      </c>
      <c r="F3770" s="82">
        <f t="array" ref="F3770">SUM(IF(M3770:N3770="-",0,M3770:N3770),IF(O3770="-",0,-O3770))/100</f>
        <v>296.77999999999997</v>
      </c>
      <c r="G3770" s="82">
        <f t="array" ref="G3770">SUM(IF(P3770="-",0,P3770),IF(R3770="-",0,R3770))/100</f>
        <v>13.65</v>
      </c>
      <c r="H3770" s="82">
        <f t="array" ref="H3770">SUM(IF(Q3770="-",0,Q3770))/100</f>
        <v>192.53</v>
      </c>
      <c r="I3770" s="76">
        <v>5962020</v>
      </c>
      <c r="J3770" s="76" t="s">
        <v>374</v>
      </c>
      <c r="K3770" s="77">
        <v>42369</v>
      </c>
      <c r="L3770" s="76">
        <v>593957</v>
      </c>
      <c r="M3770" s="76">
        <v>29497</v>
      </c>
      <c r="N3770" s="76">
        <v>1089</v>
      </c>
      <c r="O3770" s="76">
        <v>908</v>
      </c>
      <c r="P3770" s="76">
        <v>1085</v>
      </c>
      <c r="Q3770" s="76">
        <v>19253</v>
      </c>
      <c r="R3770" s="76">
        <v>280</v>
      </c>
    </row>
    <row r="3771" spans="1:18">
      <c r="A3771" s="82">
        <f t="shared" si="290"/>
        <v>596202002014</v>
      </c>
      <c r="B3771" s="82" t="str">
        <f t="shared" si="291"/>
        <v>59620200</v>
      </c>
      <c r="C3771" s="82">
        <f t="shared" si="292"/>
        <v>2014</v>
      </c>
      <c r="D3771" s="82">
        <f t="shared" si="293"/>
        <v>5939.02</v>
      </c>
      <c r="E3771" s="82">
        <f t="shared" si="294"/>
        <v>498.65999999999997</v>
      </c>
      <c r="F3771" s="82">
        <f t="array" ref="F3771">SUM(IF(M3771:N3771="-",0,M3771:N3771),IF(O3771="-",0,-O3771))/100</f>
        <v>293.39999999999998</v>
      </c>
      <c r="G3771" s="82">
        <f t="array" ref="G3771">SUM(IF(P3771="-",0,P3771),IF(R3771="-",0,R3771))/100</f>
        <v>12.92</v>
      </c>
      <c r="H3771" s="82">
        <f t="array" ref="H3771">SUM(IF(Q3771="-",0,Q3771))/100</f>
        <v>192.34</v>
      </c>
      <c r="I3771" s="76">
        <v>5962020</v>
      </c>
      <c r="J3771" s="76" t="s">
        <v>374</v>
      </c>
      <c r="K3771" s="77">
        <v>42004</v>
      </c>
      <c r="L3771" s="76">
        <v>593902</v>
      </c>
      <c r="M3771" s="76">
        <v>29159</v>
      </c>
      <c r="N3771" s="76">
        <v>1089</v>
      </c>
      <c r="O3771" s="76">
        <v>908</v>
      </c>
      <c r="P3771" s="76">
        <v>1012</v>
      </c>
      <c r="Q3771" s="76">
        <v>19234</v>
      </c>
      <c r="R3771" s="76">
        <v>280</v>
      </c>
    </row>
    <row r="3772" spans="1:18">
      <c r="A3772" s="82">
        <f t="shared" si="290"/>
        <v>596202002013</v>
      </c>
      <c r="B3772" s="82" t="str">
        <f t="shared" si="291"/>
        <v>59620200</v>
      </c>
      <c r="C3772" s="82">
        <f t="shared" si="292"/>
        <v>2013</v>
      </c>
      <c r="D3772" s="82">
        <f t="shared" si="293"/>
        <v>5939.17</v>
      </c>
      <c r="E3772" s="82">
        <f t="shared" si="294"/>
        <v>495.3</v>
      </c>
      <c r="F3772" s="82">
        <f t="array" ref="F3772">SUM(IF(M3772:N3772="-",0,M3772:N3772),IF(O3772="-",0,-O3772))/100</f>
        <v>289.72000000000003</v>
      </c>
      <c r="G3772" s="82">
        <f t="array" ref="G3772">SUM(IF(P3772="-",0,P3772),IF(R3772="-",0,R3772))/100</f>
        <v>12.33</v>
      </c>
      <c r="H3772" s="82">
        <f t="array" ref="H3772">SUM(IF(Q3772="-",0,Q3772))/100</f>
        <v>193.25</v>
      </c>
      <c r="I3772" s="76">
        <v>5962020</v>
      </c>
      <c r="J3772" s="76" t="s">
        <v>374</v>
      </c>
      <c r="K3772" s="77">
        <v>41639</v>
      </c>
      <c r="L3772" s="76">
        <v>593917</v>
      </c>
      <c r="M3772" s="76">
        <v>28792</v>
      </c>
      <c r="N3772" s="76">
        <v>1081</v>
      </c>
      <c r="O3772" s="76">
        <v>901</v>
      </c>
      <c r="P3772" s="76">
        <v>983</v>
      </c>
      <c r="Q3772" s="76">
        <v>19325</v>
      </c>
      <c r="R3772" s="76">
        <v>250</v>
      </c>
    </row>
    <row r="3773" spans="1:18">
      <c r="A3773" s="82">
        <f t="shared" si="290"/>
        <v>596202002012</v>
      </c>
      <c r="B3773" s="82" t="str">
        <f t="shared" si="291"/>
        <v>59620200</v>
      </c>
      <c r="C3773" s="82">
        <f t="shared" si="292"/>
        <v>2012</v>
      </c>
      <c r="D3773" s="82">
        <f t="shared" si="293"/>
        <v>5939.17</v>
      </c>
      <c r="E3773" s="82">
        <f t="shared" si="294"/>
        <v>494.5</v>
      </c>
      <c r="F3773" s="82">
        <f t="array" ref="F3773">SUM(IF(M3773:N3773="-",0,M3773:N3773),IF(O3773="-",0,-O3773))/100</f>
        <v>289.05</v>
      </c>
      <c r="G3773" s="82">
        <f t="array" ref="G3773">SUM(IF(P3773="-",0,P3773),IF(R3773="-",0,R3773))/100</f>
        <v>12.35</v>
      </c>
      <c r="H3773" s="82">
        <f t="array" ref="H3773">SUM(IF(Q3773="-",0,Q3773))/100</f>
        <v>193.1</v>
      </c>
      <c r="I3773" s="76">
        <v>5962020</v>
      </c>
      <c r="J3773" s="76" t="s">
        <v>374</v>
      </c>
      <c r="K3773" s="77">
        <v>41274</v>
      </c>
      <c r="L3773" s="76">
        <v>593917</v>
      </c>
      <c r="M3773" s="76">
        <v>28726</v>
      </c>
      <c r="N3773" s="76">
        <v>1080</v>
      </c>
      <c r="O3773" s="76">
        <v>901</v>
      </c>
      <c r="P3773" s="76">
        <v>979</v>
      </c>
      <c r="Q3773" s="76">
        <v>19310</v>
      </c>
      <c r="R3773" s="76">
        <v>256</v>
      </c>
    </row>
    <row r="3774" spans="1:18">
      <c r="A3774" s="82">
        <f t="shared" si="290"/>
        <v>596202002011</v>
      </c>
      <c r="B3774" s="82" t="str">
        <f t="shared" si="291"/>
        <v>59620200</v>
      </c>
      <c r="C3774" s="82">
        <f t="shared" si="292"/>
        <v>2011</v>
      </c>
      <c r="D3774" s="82">
        <f t="shared" si="293"/>
        <v>5892.68</v>
      </c>
      <c r="E3774" s="82">
        <f t="shared" si="294"/>
        <v>489.89</v>
      </c>
      <c r="F3774" s="82">
        <f t="array" ref="F3774">SUM(IF(M3774:N3774="-",0,M3774:N3774),IF(O3774="-",0,-O3774))/100</f>
        <v>286.49</v>
      </c>
      <c r="G3774" s="82">
        <f t="array" ref="G3774">SUM(IF(P3774="-",0,P3774),IF(R3774="-",0,R3774))/100</f>
        <v>12.33</v>
      </c>
      <c r="H3774" s="82">
        <f t="array" ref="H3774">SUM(IF(Q3774="-",0,Q3774))/100</f>
        <v>191.07</v>
      </c>
      <c r="I3774" s="76">
        <v>5962020</v>
      </c>
      <c r="J3774" s="76" t="s">
        <v>374</v>
      </c>
      <c r="K3774" s="77">
        <v>40908</v>
      </c>
      <c r="L3774" s="76">
        <v>589268</v>
      </c>
      <c r="M3774" s="76">
        <v>28476</v>
      </c>
      <c r="N3774" s="76">
        <v>1066</v>
      </c>
      <c r="O3774" s="76">
        <v>893</v>
      </c>
      <c r="P3774" s="76">
        <v>977</v>
      </c>
      <c r="Q3774" s="76">
        <v>19107</v>
      </c>
      <c r="R3774" s="76">
        <v>256</v>
      </c>
    </row>
    <row r="3775" spans="1:18">
      <c r="A3775" s="82">
        <f t="shared" si="290"/>
        <v>596202002010</v>
      </c>
      <c r="B3775" s="82" t="str">
        <f t="shared" si="291"/>
        <v>59620200</v>
      </c>
      <c r="C3775" s="82">
        <f t="shared" si="292"/>
        <v>2010</v>
      </c>
      <c r="D3775" s="82">
        <f t="shared" si="293"/>
        <v>5892.68</v>
      </c>
      <c r="E3775" s="82">
        <f t="shared" si="294"/>
        <v>489.37</v>
      </c>
      <c r="F3775" s="82">
        <f t="array" ref="F3775">SUM(IF(M3775:N3775="-",0,M3775:N3775),IF(O3775="-",0,-O3775))/100</f>
        <v>285.95</v>
      </c>
      <c r="G3775" s="82">
        <f t="array" ref="G3775">SUM(IF(P3775="-",0,P3775),IF(R3775="-",0,R3775))/100</f>
        <v>12.33</v>
      </c>
      <c r="H3775" s="82">
        <f t="array" ref="H3775">SUM(IF(Q3775="-",0,Q3775))/100</f>
        <v>191.09</v>
      </c>
      <c r="I3775" s="76">
        <v>5962020</v>
      </c>
      <c r="J3775" s="76" t="s">
        <v>374</v>
      </c>
      <c r="K3775" s="77">
        <v>40543</v>
      </c>
      <c r="L3775" s="76">
        <v>589268</v>
      </c>
      <c r="M3775" s="76">
        <v>28422</v>
      </c>
      <c r="N3775" s="76">
        <v>1067</v>
      </c>
      <c r="O3775" s="76">
        <v>894</v>
      </c>
      <c r="P3775" s="76">
        <v>977</v>
      </c>
      <c r="Q3775" s="76">
        <v>19109</v>
      </c>
      <c r="R3775" s="76">
        <v>256</v>
      </c>
    </row>
    <row r="3776" spans="1:18">
      <c r="A3776" s="82">
        <f t="shared" si="290"/>
        <v>596202002009</v>
      </c>
      <c r="B3776" s="82" t="str">
        <f t="shared" si="291"/>
        <v>59620200</v>
      </c>
      <c r="C3776" s="82">
        <f t="shared" si="292"/>
        <v>2009</v>
      </c>
      <c r="D3776" s="82">
        <f t="shared" si="293"/>
        <v>5892.75</v>
      </c>
      <c r="E3776" s="82">
        <f t="shared" si="294"/>
        <v>492.99</v>
      </c>
      <c r="F3776" s="82">
        <f t="array" ref="F3776">SUM(IF(M3776:N3776="-",0,M3776:N3776),IF(O3776="-",0,-O3776))/100</f>
        <v>285.5</v>
      </c>
      <c r="G3776" s="82">
        <f t="array" ref="G3776">SUM(IF(P3776="-",0,P3776),IF(R3776="-",0,R3776))/100</f>
        <v>12.24</v>
      </c>
      <c r="H3776" s="82">
        <f t="array" ref="H3776">SUM(IF(Q3776="-",0,Q3776))/100</f>
        <v>195.25</v>
      </c>
      <c r="I3776" s="76">
        <v>5962020</v>
      </c>
      <c r="J3776" s="76" t="s">
        <v>374</v>
      </c>
      <c r="K3776" s="77">
        <v>40178</v>
      </c>
      <c r="L3776" s="76">
        <v>589275</v>
      </c>
      <c r="M3776" s="76">
        <v>28377</v>
      </c>
      <c r="N3776" s="76">
        <v>1067</v>
      </c>
      <c r="O3776" s="76">
        <v>894</v>
      </c>
      <c r="P3776" s="76">
        <v>974</v>
      </c>
      <c r="Q3776" s="76">
        <v>19525</v>
      </c>
      <c r="R3776" s="76">
        <v>250</v>
      </c>
    </row>
    <row r="3777" spans="1:18">
      <c r="A3777" s="82">
        <f t="shared" si="290"/>
        <v>596202002008</v>
      </c>
      <c r="B3777" s="82" t="str">
        <f t="shared" si="291"/>
        <v>59620200</v>
      </c>
      <c r="C3777" s="82">
        <f t="shared" si="292"/>
        <v>2008</v>
      </c>
      <c r="D3777" s="82">
        <f t="shared" si="293"/>
        <v>5892.68</v>
      </c>
      <c r="E3777" s="82">
        <f t="shared" si="294"/>
        <v>492.47</v>
      </c>
      <c r="F3777" s="82">
        <f t="array" ref="F3777">SUM(IF(M3777:N3777="-",0,M3777:N3777),IF(O3777="-",0,-O3777))/100</f>
        <v>284.98</v>
      </c>
      <c r="G3777" s="82">
        <f t="array" ref="G3777">SUM(IF(P3777="-",0,P3777),IF(R3777="-",0,R3777))/100</f>
        <v>12.24</v>
      </c>
      <c r="H3777" s="82">
        <f t="array" ref="H3777">SUM(IF(Q3777="-",0,Q3777))/100</f>
        <v>195.25</v>
      </c>
      <c r="I3777" s="76">
        <v>5962020</v>
      </c>
      <c r="J3777" s="76" t="s">
        <v>374</v>
      </c>
      <c r="K3777" s="77">
        <v>39813</v>
      </c>
      <c r="L3777" s="76">
        <v>589268</v>
      </c>
      <c r="M3777" s="76">
        <v>28324</v>
      </c>
      <c r="N3777" s="76">
        <v>1068</v>
      </c>
      <c r="O3777" s="76">
        <v>894</v>
      </c>
      <c r="P3777" s="76">
        <v>974</v>
      </c>
      <c r="Q3777" s="76">
        <v>19525</v>
      </c>
      <c r="R3777" s="76">
        <v>250</v>
      </c>
    </row>
    <row r="3778" spans="1:18">
      <c r="A3778" s="82">
        <f t="shared" si="290"/>
        <v>596202002007</v>
      </c>
      <c r="B3778" s="82" t="str">
        <f t="shared" si="291"/>
        <v>59620200</v>
      </c>
      <c r="C3778" s="82">
        <f t="shared" si="292"/>
        <v>2007</v>
      </c>
      <c r="D3778" s="82">
        <f t="shared" si="293"/>
        <v>5892.61</v>
      </c>
      <c r="E3778" s="82">
        <f t="shared" si="294"/>
        <v>489.39</v>
      </c>
      <c r="F3778" s="82">
        <f t="array" ref="F3778">SUM(IF(M3778:N3778="-",0,M3778:N3778),IF(O3778="-",0,-O3778))/100</f>
        <v>282.64999999999998</v>
      </c>
      <c r="G3778" s="82">
        <f t="array" ref="G3778">SUM(IF(P3778="-",0,P3778),IF(R3778="-",0,R3778))/100</f>
        <v>11.91</v>
      </c>
      <c r="H3778" s="82">
        <f t="array" ref="H3778">SUM(IF(Q3778="-",0,Q3778))/100</f>
        <v>194.83</v>
      </c>
      <c r="I3778" s="76">
        <v>5962020</v>
      </c>
      <c r="J3778" s="76" t="s">
        <v>374</v>
      </c>
      <c r="K3778" s="77">
        <v>39447</v>
      </c>
      <c r="L3778" s="76">
        <v>589261</v>
      </c>
      <c r="M3778" s="76">
        <v>28081</v>
      </c>
      <c r="N3778" s="76">
        <v>1079</v>
      </c>
      <c r="O3778" s="76">
        <v>895</v>
      </c>
      <c r="P3778" s="76">
        <v>941</v>
      </c>
      <c r="Q3778" s="76">
        <v>19483</v>
      </c>
      <c r="R3778" s="76">
        <v>250</v>
      </c>
    </row>
    <row r="3779" spans="1:18">
      <c r="A3779" s="82">
        <f t="shared" si="290"/>
        <v>596202002006</v>
      </c>
      <c r="B3779" s="82" t="str">
        <f t="shared" si="291"/>
        <v>59620200</v>
      </c>
      <c r="C3779" s="82">
        <f t="shared" si="292"/>
        <v>2006</v>
      </c>
      <c r="D3779" s="82">
        <f t="shared" si="293"/>
        <v>5892.59</v>
      </c>
      <c r="E3779" s="82">
        <f t="shared" si="294"/>
        <v>488.16999999999996</v>
      </c>
      <c r="F3779" s="82">
        <f t="array" ref="F3779">SUM(IF(M3779:N3779="-",0,M3779:N3779),IF(O3779="-",0,-O3779))/100</f>
        <v>281.20999999999998</v>
      </c>
      <c r="G3779" s="82">
        <f t="array" ref="G3779">SUM(IF(P3779="-",0,P3779),IF(R3779="-",0,R3779))/100</f>
        <v>12.13</v>
      </c>
      <c r="H3779" s="82">
        <f t="array" ref="H3779">SUM(IF(Q3779="-",0,Q3779))/100</f>
        <v>194.83</v>
      </c>
      <c r="I3779" s="76">
        <v>5962020</v>
      </c>
      <c r="J3779" s="76" t="s">
        <v>374</v>
      </c>
      <c r="K3779" s="77">
        <v>39082</v>
      </c>
      <c r="L3779" s="76">
        <v>589259</v>
      </c>
      <c r="M3779" s="76">
        <v>27937</v>
      </c>
      <c r="N3779" s="76">
        <v>1079</v>
      </c>
      <c r="O3779" s="76">
        <v>895</v>
      </c>
      <c r="P3779" s="76">
        <v>963</v>
      </c>
      <c r="Q3779" s="76">
        <v>19483</v>
      </c>
      <c r="R3779" s="76">
        <v>250</v>
      </c>
    </row>
    <row r="3780" spans="1:18">
      <c r="A3780" s="82">
        <f t="shared" si="290"/>
        <v>596202402015</v>
      </c>
      <c r="B3780" s="82" t="str">
        <f t="shared" si="291"/>
        <v>59620240</v>
      </c>
      <c r="C3780" s="82">
        <f t="shared" si="292"/>
        <v>2015</v>
      </c>
      <c r="D3780" s="82">
        <f t="shared" si="293"/>
        <v>12549.46</v>
      </c>
      <c r="E3780" s="82">
        <f t="shared" si="294"/>
        <v>3296.84</v>
      </c>
      <c r="F3780" s="82">
        <f t="array" ref="F3780">SUM(IF(M3780:N3780="-",0,M3780:N3780),IF(O3780="-",0,-O3780))/100</f>
        <v>2162.64</v>
      </c>
      <c r="G3780" s="82">
        <f t="array" ref="G3780">SUM(IF(P3780="-",0,P3780),IF(R3780="-",0,R3780))/100</f>
        <v>285.24</v>
      </c>
      <c r="H3780" s="82">
        <f t="array" ref="H3780">SUM(IF(Q3780="-",0,Q3780))/100</f>
        <v>848.96</v>
      </c>
      <c r="I3780" s="76">
        <v>5962024</v>
      </c>
      <c r="J3780" s="76" t="s">
        <v>375</v>
      </c>
      <c r="K3780" s="77">
        <v>42369</v>
      </c>
      <c r="L3780" s="76">
        <v>1254946</v>
      </c>
      <c r="M3780" s="76">
        <v>212035</v>
      </c>
      <c r="N3780" s="76">
        <v>6479</v>
      </c>
      <c r="O3780" s="76">
        <v>2250</v>
      </c>
      <c r="P3780" s="76">
        <v>23066</v>
      </c>
      <c r="Q3780" s="76">
        <v>84896</v>
      </c>
      <c r="R3780" s="76">
        <v>5458</v>
      </c>
    </row>
    <row r="3781" spans="1:18">
      <c r="A3781" s="82">
        <f t="shared" si="290"/>
        <v>596202402014</v>
      </c>
      <c r="B3781" s="82" t="str">
        <f t="shared" si="291"/>
        <v>59620240</v>
      </c>
      <c r="C3781" s="82">
        <f t="shared" si="292"/>
        <v>2014</v>
      </c>
      <c r="D3781" s="82">
        <f t="shared" si="293"/>
        <v>12549.46</v>
      </c>
      <c r="E3781" s="82">
        <f t="shared" si="294"/>
        <v>3285.3499999999995</v>
      </c>
      <c r="F3781" s="82">
        <f t="array" ref="F3781">SUM(IF(M3781:N3781="-",0,M3781:N3781),IF(O3781="-",0,-O3781))/100</f>
        <v>2156.6799999999998</v>
      </c>
      <c r="G3781" s="82">
        <f t="array" ref="G3781">SUM(IF(P3781="-",0,P3781),IF(R3781="-",0,R3781))/100</f>
        <v>274.45</v>
      </c>
      <c r="H3781" s="82">
        <f t="array" ref="H3781">SUM(IF(Q3781="-",0,Q3781))/100</f>
        <v>854.22</v>
      </c>
      <c r="I3781" s="76">
        <v>5962024</v>
      </c>
      <c r="J3781" s="76" t="s">
        <v>375</v>
      </c>
      <c r="K3781" s="77">
        <v>42004</v>
      </c>
      <c r="L3781" s="76">
        <v>1254946</v>
      </c>
      <c r="M3781" s="76">
        <v>211478</v>
      </c>
      <c r="N3781" s="76">
        <v>6543</v>
      </c>
      <c r="O3781" s="76">
        <v>2353</v>
      </c>
      <c r="P3781" s="76">
        <v>21951</v>
      </c>
      <c r="Q3781" s="76">
        <v>85422</v>
      </c>
      <c r="R3781" s="76">
        <v>5494</v>
      </c>
    </row>
    <row r="3782" spans="1:18">
      <c r="A3782" s="82">
        <f t="shared" si="290"/>
        <v>596202402013</v>
      </c>
      <c r="B3782" s="82" t="str">
        <f t="shared" si="291"/>
        <v>59620240</v>
      </c>
      <c r="C3782" s="82">
        <f t="shared" si="292"/>
        <v>2013</v>
      </c>
      <c r="D3782" s="82">
        <f t="shared" si="293"/>
        <v>12549.44</v>
      </c>
      <c r="E3782" s="82">
        <f t="shared" si="294"/>
        <v>3285.6</v>
      </c>
      <c r="F3782" s="82">
        <f t="array" ref="F3782">SUM(IF(M3782:N3782="-",0,M3782:N3782),IF(O3782="-",0,-O3782))/100</f>
        <v>2157.29</v>
      </c>
      <c r="G3782" s="82">
        <f t="array" ref="G3782">SUM(IF(P3782="-",0,P3782),IF(R3782="-",0,R3782))/100</f>
        <v>275.89</v>
      </c>
      <c r="H3782" s="82">
        <f t="array" ref="H3782">SUM(IF(Q3782="-",0,Q3782))/100</f>
        <v>852.42</v>
      </c>
      <c r="I3782" s="76">
        <v>5962024</v>
      </c>
      <c r="J3782" s="76" t="s">
        <v>375</v>
      </c>
      <c r="K3782" s="77">
        <v>41639</v>
      </c>
      <c r="L3782" s="76">
        <v>1254944</v>
      </c>
      <c r="M3782" s="76">
        <v>211620</v>
      </c>
      <c r="N3782" s="76">
        <v>5780</v>
      </c>
      <c r="O3782" s="76">
        <v>1671</v>
      </c>
      <c r="P3782" s="76">
        <v>22095</v>
      </c>
      <c r="Q3782" s="76">
        <v>85242</v>
      </c>
      <c r="R3782" s="76">
        <v>5494</v>
      </c>
    </row>
    <row r="3783" spans="1:18">
      <c r="A3783" s="82">
        <f t="shared" si="290"/>
        <v>596202402012</v>
      </c>
      <c r="B3783" s="82" t="str">
        <f t="shared" si="291"/>
        <v>59620240</v>
      </c>
      <c r="C3783" s="82">
        <f t="shared" si="292"/>
        <v>2012</v>
      </c>
      <c r="D3783" s="82">
        <f t="shared" si="293"/>
        <v>12549.4</v>
      </c>
      <c r="E3783" s="82">
        <f t="shared" si="294"/>
        <v>3282.4300000000003</v>
      </c>
      <c r="F3783" s="82">
        <f t="array" ref="F3783">SUM(IF(M3783:N3783="-",0,M3783:N3783),IF(O3783="-",0,-O3783))/100</f>
        <v>2153.8200000000002</v>
      </c>
      <c r="G3783" s="82">
        <f t="array" ref="G3783">SUM(IF(P3783="-",0,P3783),IF(R3783="-",0,R3783))/100</f>
        <v>277.73</v>
      </c>
      <c r="H3783" s="82">
        <f t="array" ref="H3783">SUM(IF(Q3783="-",0,Q3783))/100</f>
        <v>850.88</v>
      </c>
      <c r="I3783" s="76">
        <v>5962024</v>
      </c>
      <c r="J3783" s="76" t="s">
        <v>375</v>
      </c>
      <c r="K3783" s="77">
        <v>41274</v>
      </c>
      <c r="L3783" s="76">
        <v>1254940</v>
      </c>
      <c r="M3783" s="76">
        <v>211264</v>
      </c>
      <c r="N3783" s="76">
        <v>5789</v>
      </c>
      <c r="O3783" s="76">
        <v>1671</v>
      </c>
      <c r="P3783" s="76">
        <v>22279</v>
      </c>
      <c r="Q3783" s="76">
        <v>85088</v>
      </c>
      <c r="R3783" s="76">
        <v>5494</v>
      </c>
    </row>
    <row r="3784" spans="1:18">
      <c r="A3784" s="82">
        <f t="shared" si="290"/>
        <v>596202402011</v>
      </c>
      <c r="B3784" s="82" t="str">
        <f t="shared" si="291"/>
        <v>59620240</v>
      </c>
      <c r="C3784" s="82">
        <f t="shared" si="292"/>
        <v>2011</v>
      </c>
      <c r="D3784" s="82">
        <f t="shared" si="293"/>
        <v>12551.03</v>
      </c>
      <c r="E3784" s="82">
        <f t="shared" si="294"/>
        <v>3269.6499999999996</v>
      </c>
      <c r="F3784" s="82">
        <f t="array" ref="F3784">SUM(IF(M3784:N3784="-",0,M3784:N3784),IF(O3784="-",0,-O3784))/100</f>
        <v>2149.21</v>
      </c>
      <c r="G3784" s="82">
        <f t="array" ref="G3784">SUM(IF(P3784="-",0,P3784),IF(R3784="-",0,R3784))/100</f>
        <v>269.89</v>
      </c>
      <c r="H3784" s="82">
        <f t="array" ref="H3784">SUM(IF(Q3784="-",0,Q3784))/100</f>
        <v>850.55</v>
      </c>
      <c r="I3784" s="76">
        <v>5962024</v>
      </c>
      <c r="J3784" s="76" t="s">
        <v>375</v>
      </c>
      <c r="K3784" s="77">
        <v>40908</v>
      </c>
      <c r="L3784" s="76">
        <v>1255103</v>
      </c>
      <c r="M3784" s="76">
        <v>210612</v>
      </c>
      <c r="N3784" s="76">
        <v>5980</v>
      </c>
      <c r="O3784" s="76">
        <v>1671</v>
      </c>
      <c r="P3784" s="76">
        <v>21490</v>
      </c>
      <c r="Q3784" s="76">
        <v>85055</v>
      </c>
      <c r="R3784" s="76">
        <v>5499</v>
      </c>
    </row>
    <row r="3785" spans="1:18">
      <c r="A3785" s="82">
        <f t="shared" si="290"/>
        <v>596202402010</v>
      </c>
      <c r="B3785" s="82" t="str">
        <f t="shared" si="291"/>
        <v>59620240</v>
      </c>
      <c r="C3785" s="82">
        <f t="shared" si="292"/>
        <v>2010</v>
      </c>
      <c r="D3785" s="82">
        <f t="shared" si="293"/>
        <v>12551.02</v>
      </c>
      <c r="E3785" s="82">
        <f t="shared" si="294"/>
        <v>3272.0099999999998</v>
      </c>
      <c r="F3785" s="82">
        <f t="array" ref="F3785">SUM(IF(M3785:N3785="-",0,M3785:N3785),IF(O3785="-",0,-O3785))/100</f>
        <v>2151.66</v>
      </c>
      <c r="G3785" s="82">
        <f t="array" ref="G3785">SUM(IF(P3785="-",0,P3785),IF(R3785="-",0,R3785))/100</f>
        <v>270</v>
      </c>
      <c r="H3785" s="82">
        <f t="array" ref="H3785">SUM(IF(Q3785="-",0,Q3785))/100</f>
        <v>850.35</v>
      </c>
      <c r="I3785" s="76">
        <v>5962024</v>
      </c>
      <c r="J3785" s="76" t="s">
        <v>375</v>
      </c>
      <c r="K3785" s="77">
        <v>40543</v>
      </c>
      <c r="L3785" s="76">
        <v>1255102</v>
      </c>
      <c r="M3785" s="76">
        <v>210861</v>
      </c>
      <c r="N3785" s="76">
        <v>5978</v>
      </c>
      <c r="O3785" s="76">
        <v>1673</v>
      </c>
      <c r="P3785" s="76">
        <v>21501</v>
      </c>
      <c r="Q3785" s="76">
        <v>85035</v>
      </c>
      <c r="R3785" s="76">
        <v>5499</v>
      </c>
    </row>
    <row r="3786" spans="1:18">
      <c r="A3786" s="82">
        <f t="shared" si="290"/>
        <v>596202402009</v>
      </c>
      <c r="B3786" s="82" t="str">
        <f t="shared" si="291"/>
        <v>59620240</v>
      </c>
      <c r="C3786" s="82">
        <f t="shared" si="292"/>
        <v>2009</v>
      </c>
      <c r="D3786" s="82">
        <f t="shared" si="293"/>
        <v>12551.26</v>
      </c>
      <c r="E3786" s="82">
        <f t="shared" si="294"/>
        <v>3253.82</v>
      </c>
      <c r="F3786" s="82">
        <f t="array" ref="F3786">SUM(IF(M3786:N3786="-",0,M3786:N3786),IF(O3786="-",0,-O3786))/100</f>
        <v>2137.0700000000002</v>
      </c>
      <c r="G3786" s="82">
        <f t="array" ref="G3786">SUM(IF(P3786="-",0,P3786),IF(R3786="-",0,R3786))/100</f>
        <v>267.33999999999997</v>
      </c>
      <c r="H3786" s="82">
        <f t="array" ref="H3786">SUM(IF(Q3786="-",0,Q3786))/100</f>
        <v>849.41</v>
      </c>
      <c r="I3786" s="76">
        <v>5962024</v>
      </c>
      <c r="J3786" s="76" t="s">
        <v>375</v>
      </c>
      <c r="K3786" s="77">
        <v>40178</v>
      </c>
      <c r="L3786" s="76">
        <v>1255126</v>
      </c>
      <c r="M3786" s="76">
        <v>209959</v>
      </c>
      <c r="N3786" s="76">
        <v>5777</v>
      </c>
      <c r="O3786" s="76">
        <v>2029</v>
      </c>
      <c r="P3786" s="76">
        <v>21240</v>
      </c>
      <c r="Q3786" s="76">
        <v>84941</v>
      </c>
      <c r="R3786" s="76">
        <v>5494</v>
      </c>
    </row>
    <row r="3787" spans="1:18">
      <c r="A3787" s="82">
        <f t="shared" ref="A3787:A3850" si="295">(B3787&amp;C3787)+0</f>
        <v>596202402008</v>
      </c>
      <c r="B3787" s="82" t="str">
        <f t="shared" ref="B3787:B3850" si="296">LEFT(I3787&amp;"00000000",8)</f>
        <v>59620240</v>
      </c>
      <c r="C3787" s="82">
        <f t="shared" ref="C3787:C3850" si="297">YEAR(K3787)</f>
        <v>2008</v>
      </c>
      <c r="D3787" s="82">
        <f t="shared" ref="D3787:D3850" si="298">IF(L3787="-",0,L3787/100)</f>
        <v>12550.6</v>
      </c>
      <c r="E3787" s="82">
        <f t="shared" ref="E3787:E3850" si="299">SUM(F3787:H3787)</f>
        <v>3247.78</v>
      </c>
      <c r="F3787" s="82">
        <f t="array" ref="F3787">SUM(IF(M3787:N3787="-",0,M3787:N3787),IF(O3787="-",0,-O3787))/100</f>
        <v>2131.75</v>
      </c>
      <c r="G3787" s="82">
        <f t="array" ref="G3787">SUM(IF(P3787="-",0,P3787),IF(R3787="-",0,R3787))/100</f>
        <v>266.32</v>
      </c>
      <c r="H3787" s="82">
        <f t="array" ref="H3787">SUM(IF(Q3787="-",0,Q3787))/100</f>
        <v>849.71</v>
      </c>
      <c r="I3787" s="76">
        <v>5962024</v>
      </c>
      <c r="J3787" s="76" t="s">
        <v>375</v>
      </c>
      <c r="K3787" s="77">
        <v>39813</v>
      </c>
      <c r="L3787" s="76">
        <v>1255060</v>
      </c>
      <c r="M3787" s="76">
        <v>209426</v>
      </c>
      <c r="N3787" s="76">
        <v>5778</v>
      </c>
      <c r="O3787" s="76">
        <v>2029</v>
      </c>
      <c r="P3787" s="76">
        <v>21138</v>
      </c>
      <c r="Q3787" s="76">
        <v>84971</v>
      </c>
      <c r="R3787" s="76">
        <v>5494</v>
      </c>
    </row>
    <row r="3788" spans="1:18">
      <c r="A3788" s="82">
        <f t="shared" si="295"/>
        <v>596202402007</v>
      </c>
      <c r="B3788" s="82" t="str">
        <f t="shared" si="296"/>
        <v>59620240</v>
      </c>
      <c r="C3788" s="82">
        <f t="shared" si="297"/>
        <v>2007</v>
      </c>
      <c r="D3788" s="82">
        <f t="shared" si="298"/>
        <v>12550.51</v>
      </c>
      <c r="E3788" s="82">
        <f t="shared" si="299"/>
        <v>3239.62</v>
      </c>
      <c r="F3788" s="82">
        <f t="array" ref="F3788">SUM(IF(M3788:N3788="-",0,M3788:N3788),IF(O3788="-",0,-O3788))/100</f>
        <v>2125.11</v>
      </c>
      <c r="G3788" s="82">
        <f t="array" ref="G3788">SUM(IF(P3788="-",0,P3788),IF(R3788="-",0,R3788))/100</f>
        <v>265.27</v>
      </c>
      <c r="H3788" s="82">
        <f t="array" ref="H3788">SUM(IF(Q3788="-",0,Q3788))/100</f>
        <v>849.24</v>
      </c>
      <c r="I3788" s="76">
        <v>5962024</v>
      </c>
      <c r="J3788" s="76" t="s">
        <v>375</v>
      </c>
      <c r="K3788" s="77">
        <v>39447</v>
      </c>
      <c r="L3788" s="76">
        <v>1255051</v>
      </c>
      <c r="M3788" s="76">
        <v>208817</v>
      </c>
      <c r="N3788" s="76">
        <v>5723</v>
      </c>
      <c r="O3788" s="76">
        <v>2029</v>
      </c>
      <c r="P3788" s="76">
        <v>21033</v>
      </c>
      <c r="Q3788" s="76">
        <v>84924</v>
      </c>
      <c r="R3788" s="76">
        <v>5494</v>
      </c>
    </row>
    <row r="3789" spans="1:18">
      <c r="A3789" s="82">
        <f t="shared" si="295"/>
        <v>596202402006</v>
      </c>
      <c r="B3789" s="82" t="str">
        <f t="shared" si="296"/>
        <v>59620240</v>
      </c>
      <c r="C3789" s="82">
        <f t="shared" si="297"/>
        <v>2006</v>
      </c>
      <c r="D3789" s="82">
        <f t="shared" si="298"/>
        <v>12550.52</v>
      </c>
      <c r="E3789" s="82">
        <f t="shared" si="299"/>
        <v>3222.8599999999997</v>
      </c>
      <c r="F3789" s="82">
        <f t="array" ref="F3789">SUM(IF(M3789:N3789="-",0,M3789:N3789),IF(O3789="-",0,-O3789))/100</f>
        <v>2114.5</v>
      </c>
      <c r="G3789" s="82">
        <f t="array" ref="G3789">SUM(IF(P3789="-",0,P3789),IF(R3789="-",0,R3789))/100</f>
        <v>265.52999999999997</v>
      </c>
      <c r="H3789" s="82">
        <f t="array" ref="H3789">SUM(IF(Q3789="-",0,Q3789))/100</f>
        <v>842.83</v>
      </c>
      <c r="I3789" s="76">
        <v>5962024</v>
      </c>
      <c r="J3789" s="76" t="s">
        <v>375</v>
      </c>
      <c r="K3789" s="77">
        <v>39082</v>
      </c>
      <c r="L3789" s="76">
        <v>1255052</v>
      </c>
      <c r="M3789" s="76">
        <v>208566</v>
      </c>
      <c r="N3789" s="76">
        <v>4913</v>
      </c>
      <c r="O3789" s="76">
        <v>2029</v>
      </c>
      <c r="P3789" s="76">
        <v>21059</v>
      </c>
      <c r="Q3789" s="76">
        <v>84283</v>
      </c>
      <c r="R3789" s="76">
        <v>5494</v>
      </c>
    </row>
    <row r="3790" spans="1:18">
      <c r="A3790" s="82">
        <f t="shared" si="295"/>
        <v>596202802015</v>
      </c>
      <c r="B3790" s="82" t="str">
        <f t="shared" si="296"/>
        <v>59620280</v>
      </c>
      <c r="C3790" s="82">
        <f t="shared" si="297"/>
        <v>2015</v>
      </c>
      <c r="D3790" s="82">
        <f t="shared" si="298"/>
        <v>7191.35</v>
      </c>
      <c r="E3790" s="82">
        <f t="shared" si="299"/>
        <v>775.84999999999991</v>
      </c>
      <c r="F3790" s="82">
        <f t="array" ref="F3790">SUM(IF(M3790:N3790="-",0,M3790:N3790),IF(O3790="-",0,-O3790))/100</f>
        <v>513.29</v>
      </c>
      <c r="G3790" s="82">
        <f t="array" ref="G3790">SUM(IF(P3790="-",0,P3790),IF(R3790="-",0,R3790))/100</f>
        <v>33.76</v>
      </c>
      <c r="H3790" s="82">
        <f t="array" ref="H3790">SUM(IF(Q3790="-",0,Q3790))/100</f>
        <v>228.8</v>
      </c>
      <c r="I3790" s="76">
        <v>5962028</v>
      </c>
      <c r="J3790" s="76" t="s">
        <v>376</v>
      </c>
      <c r="K3790" s="77">
        <v>42369</v>
      </c>
      <c r="L3790" s="76">
        <v>719135</v>
      </c>
      <c r="M3790" s="76">
        <v>51081</v>
      </c>
      <c r="N3790" s="76">
        <v>441</v>
      </c>
      <c r="O3790" s="76">
        <v>193</v>
      </c>
      <c r="P3790" s="76">
        <v>2743</v>
      </c>
      <c r="Q3790" s="76">
        <v>22880</v>
      </c>
      <c r="R3790" s="76">
        <v>633</v>
      </c>
    </row>
    <row r="3791" spans="1:18">
      <c r="A3791" s="82">
        <f t="shared" si="295"/>
        <v>596202802014</v>
      </c>
      <c r="B3791" s="82" t="str">
        <f t="shared" si="296"/>
        <v>59620280</v>
      </c>
      <c r="C3791" s="82">
        <f t="shared" si="297"/>
        <v>2014</v>
      </c>
      <c r="D3791" s="82">
        <f t="shared" si="298"/>
        <v>7191.35</v>
      </c>
      <c r="E3791" s="82">
        <f t="shared" si="299"/>
        <v>776.74</v>
      </c>
      <c r="F3791" s="82">
        <f t="array" ref="F3791">SUM(IF(M3791:N3791="-",0,M3791:N3791),IF(O3791="-",0,-O3791))/100</f>
        <v>513.16</v>
      </c>
      <c r="G3791" s="82">
        <f t="array" ref="G3791">SUM(IF(P3791="-",0,P3791),IF(R3791="-",0,R3791))/100</f>
        <v>32.340000000000003</v>
      </c>
      <c r="H3791" s="82">
        <f t="array" ref="H3791">SUM(IF(Q3791="-",0,Q3791))/100</f>
        <v>231.24</v>
      </c>
      <c r="I3791" s="76">
        <v>5962028</v>
      </c>
      <c r="J3791" s="76" t="s">
        <v>376</v>
      </c>
      <c r="K3791" s="77">
        <v>42004</v>
      </c>
      <c r="L3791" s="76">
        <v>719135</v>
      </c>
      <c r="M3791" s="76">
        <v>51070</v>
      </c>
      <c r="N3791" s="76">
        <v>448</v>
      </c>
      <c r="O3791" s="76">
        <v>202</v>
      </c>
      <c r="P3791" s="76">
        <v>2602</v>
      </c>
      <c r="Q3791" s="76">
        <v>23124</v>
      </c>
      <c r="R3791" s="76">
        <v>632</v>
      </c>
    </row>
    <row r="3792" spans="1:18">
      <c r="A3792" s="82">
        <f t="shared" si="295"/>
        <v>596202802013</v>
      </c>
      <c r="B3792" s="82" t="str">
        <f t="shared" si="296"/>
        <v>59620280</v>
      </c>
      <c r="C3792" s="82">
        <f t="shared" si="297"/>
        <v>2013</v>
      </c>
      <c r="D3792" s="82">
        <f t="shared" si="298"/>
        <v>7191.29</v>
      </c>
      <c r="E3792" s="82">
        <f t="shared" si="299"/>
        <v>777.92000000000007</v>
      </c>
      <c r="F3792" s="82">
        <f t="array" ref="F3792">SUM(IF(M3792:N3792="-",0,M3792:N3792),IF(O3792="-",0,-O3792))/100</f>
        <v>514.25</v>
      </c>
      <c r="G3792" s="82">
        <f t="array" ref="G3792">SUM(IF(P3792="-",0,P3792),IF(R3792="-",0,R3792))/100</f>
        <v>30.61</v>
      </c>
      <c r="H3792" s="82">
        <f t="array" ref="H3792">SUM(IF(Q3792="-",0,Q3792))/100</f>
        <v>233.06</v>
      </c>
      <c r="I3792" s="76">
        <v>5962028</v>
      </c>
      <c r="J3792" s="76" t="s">
        <v>376</v>
      </c>
      <c r="K3792" s="77">
        <v>41639</v>
      </c>
      <c r="L3792" s="76">
        <v>719129</v>
      </c>
      <c r="M3792" s="76">
        <v>51179</v>
      </c>
      <c r="N3792" s="76">
        <v>448</v>
      </c>
      <c r="O3792" s="76">
        <v>202</v>
      </c>
      <c r="P3792" s="76">
        <v>2522</v>
      </c>
      <c r="Q3792" s="76">
        <v>23306</v>
      </c>
      <c r="R3792" s="76">
        <v>539</v>
      </c>
    </row>
    <row r="3793" spans="1:18">
      <c r="A3793" s="82">
        <f t="shared" si="295"/>
        <v>596202802012</v>
      </c>
      <c r="B3793" s="82" t="str">
        <f t="shared" si="296"/>
        <v>59620280</v>
      </c>
      <c r="C3793" s="82">
        <f t="shared" si="297"/>
        <v>2012</v>
      </c>
      <c r="D3793" s="82">
        <f t="shared" si="298"/>
        <v>7191.25</v>
      </c>
      <c r="E3793" s="82">
        <f t="shared" si="299"/>
        <v>775.85000000000014</v>
      </c>
      <c r="F3793" s="82">
        <f t="array" ref="F3793">SUM(IF(M3793:N3793="-",0,M3793:N3793),IF(O3793="-",0,-O3793))/100</f>
        <v>512.71</v>
      </c>
      <c r="G3793" s="82">
        <f t="array" ref="G3793">SUM(IF(P3793="-",0,P3793),IF(R3793="-",0,R3793))/100</f>
        <v>30.44</v>
      </c>
      <c r="H3793" s="82">
        <f t="array" ref="H3793">SUM(IF(Q3793="-",0,Q3793))/100</f>
        <v>232.7</v>
      </c>
      <c r="I3793" s="76">
        <v>5962028</v>
      </c>
      <c r="J3793" s="76" t="s">
        <v>376</v>
      </c>
      <c r="K3793" s="77">
        <v>41274</v>
      </c>
      <c r="L3793" s="76">
        <v>719125</v>
      </c>
      <c r="M3793" s="76">
        <v>50957</v>
      </c>
      <c r="N3793" s="76">
        <v>516</v>
      </c>
      <c r="O3793" s="76">
        <v>202</v>
      </c>
      <c r="P3793" s="76">
        <v>2505</v>
      </c>
      <c r="Q3793" s="76">
        <v>23270</v>
      </c>
      <c r="R3793" s="76">
        <v>539</v>
      </c>
    </row>
    <row r="3794" spans="1:18">
      <c r="A3794" s="82">
        <f t="shared" si="295"/>
        <v>596202802011</v>
      </c>
      <c r="B3794" s="82" t="str">
        <f t="shared" si="296"/>
        <v>59620280</v>
      </c>
      <c r="C3794" s="82">
        <f t="shared" si="297"/>
        <v>2011</v>
      </c>
      <c r="D3794" s="82">
        <f t="shared" si="298"/>
        <v>7162.84</v>
      </c>
      <c r="E3794" s="82">
        <f t="shared" si="299"/>
        <v>768.82999999999993</v>
      </c>
      <c r="F3794" s="82">
        <f t="array" ref="F3794">SUM(IF(M3794:N3794="-",0,M3794:N3794),IF(O3794="-",0,-O3794))/100</f>
        <v>511.09</v>
      </c>
      <c r="G3794" s="82">
        <f t="array" ref="G3794">SUM(IF(P3794="-",0,P3794),IF(R3794="-",0,R3794))/100</f>
        <v>29.85</v>
      </c>
      <c r="H3794" s="82">
        <f t="array" ref="H3794">SUM(IF(Q3794="-",0,Q3794))/100</f>
        <v>227.89</v>
      </c>
      <c r="I3794" s="76">
        <v>5962028</v>
      </c>
      <c r="J3794" s="76" t="s">
        <v>376</v>
      </c>
      <c r="K3794" s="77">
        <v>40908</v>
      </c>
      <c r="L3794" s="76">
        <v>716284</v>
      </c>
      <c r="M3794" s="76">
        <v>50795</v>
      </c>
      <c r="N3794" s="76">
        <v>507</v>
      </c>
      <c r="O3794" s="76">
        <v>193</v>
      </c>
      <c r="P3794" s="76">
        <v>2445</v>
      </c>
      <c r="Q3794" s="76">
        <v>22789</v>
      </c>
      <c r="R3794" s="76">
        <v>540</v>
      </c>
    </row>
    <row r="3795" spans="1:18">
      <c r="A3795" s="82">
        <f t="shared" si="295"/>
        <v>596202802010</v>
      </c>
      <c r="B3795" s="82" t="str">
        <f t="shared" si="296"/>
        <v>59620280</v>
      </c>
      <c r="C3795" s="82">
        <f t="shared" si="297"/>
        <v>2010</v>
      </c>
      <c r="D3795" s="82">
        <f t="shared" si="298"/>
        <v>7162.84</v>
      </c>
      <c r="E3795" s="82">
        <f t="shared" si="299"/>
        <v>768.82999999999993</v>
      </c>
      <c r="F3795" s="82">
        <f t="array" ref="F3795">SUM(IF(M3795:N3795="-",0,M3795:N3795),IF(O3795="-",0,-O3795))/100</f>
        <v>511.09</v>
      </c>
      <c r="G3795" s="82">
        <f t="array" ref="G3795">SUM(IF(P3795="-",0,P3795),IF(R3795="-",0,R3795))/100</f>
        <v>29.85</v>
      </c>
      <c r="H3795" s="82">
        <f t="array" ref="H3795">SUM(IF(Q3795="-",0,Q3795))/100</f>
        <v>227.89</v>
      </c>
      <c r="I3795" s="76">
        <v>5962028</v>
      </c>
      <c r="J3795" s="76" t="s">
        <v>376</v>
      </c>
      <c r="K3795" s="77">
        <v>40543</v>
      </c>
      <c r="L3795" s="76">
        <v>716284</v>
      </c>
      <c r="M3795" s="76">
        <v>50795</v>
      </c>
      <c r="N3795" s="76">
        <v>507</v>
      </c>
      <c r="O3795" s="76">
        <v>193</v>
      </c>
      <c r="P3795" s="76">
        <v>2445</v>
      </c>
      <c r="Q3795" s="76">
        <v>22789</v>
      </c>
      <c r="R3795" s="76">
        <v>540</v>
      </c>
    </row>
    <row r="3796" spans="1:18">
      <c r="A3796" s="82">
        <f t="shared" si="295"/>
        <v>596202802009</v>
      </c>
      <c r="B3796" s="82" t="str">
        <f t="shared" si="296"/>
        <v>59620280</v>
      </c>
      <c r="C3796" s="82">
        <f t="shared" si="297"/>
        <v>2009</v>
      </c>
      <c r="D3796" s="82">
        <f t="shared" si="298"/>
        <v>7162.8</v>
      </c>
      <c r="E3796" s="82">
        <f t="shared" si="299"/>
        <v>767.47</v>
      </c>
      <c r="F3796" s="82">
        <f t="array" ref="F3796">SUM(IF(M3796:N3796="-",0,M3796:N3796),IF(O3796="-",0,-O3796))/100</f>
        <v>509.89</v>
      </c>
      <c r="G3796" s="82">
        <f t="array" ref="G3796">SUM(IF(P3796="-",0,P3796),IF(R3796="-",0,R3796))/100</f>
        <v>29.69</v>
      </c>
      <c r="H3796" s="82">
        <f t="array" ref="H3796">SUM(IF(Q3796="-",0,Q3796))/100</f>
        <v>227.89</v>
      </c>
      <c r="I3796" s="76">
        <v>5962028</v>
      </c>
      <c r="J3796" s="76" t="s">
        <v>376</v>
      </c>
      <c r="K3796" s="77">
        <v>40178</v>
      </c>
      <c r="L3796" s="76">
        <v>716280</v>
      </c>
      <c r="M3796" s="76">
        <v>50677</v>
      </c>
      <c r="N3796" s="76">
        <v>507</v>
      </c>
      <c r="O3796" s="76">
        <v>195</v>
      </c>
      <c r="P3796" s="76">
        <v>2429</v>
      </c>
      <c r="Q3796" s="76">
        <v>22789</v>
      </c>
      <c r="R3796" s="76">
        <v>540</v>
      </c>
    </row>
    <row r="3797" spans="1:18">
      <c r="A3797" s="82">
        <f t="shared" si="295"/>
        <v>596202802008</v>
      </c>
      <c r="B3797" s="82" t="str">
        <f t="shared" si="296"/>
        <v>59620280</v>
      </c>
      <c r="C3797" s="82">
        <f t="shared" si="297"/>
        <v>2008</v>
      </c>
      <c r="D3797" s="82">
        <f t="shared" si="298"/>
        <v>7162.78</v>
      </c>
      <c r="E3797" s="82">
        <f t="shared" si="299"/>
        <v>764.73</v>
      </c>
      <c r="F3797" s="82">
        <f t="array" ref="F3797">SUM(IF(M3797:N3797="-",0,M3797:N3797),IF(O3797="-",0,-O3797))/100</f>
        <v>507.68</v>
      </c>
      <c r="G3797" s="82">
        <f t="array" ref="G3797">SUM(IF(P3797="-",0,P3797),IF(R3797="-",0,R3797))/100</f>
        <v>29.22</v>
      </c>
      <c r="H3797" s="82">
        <f t="array" ref="H3797">SUM(IF(Q3797="-",0,Q3797))/100</f>
        <v>227.83</v>
      </c>
      <c r="I3797" s="76">
        <v>5962028</v>
      </c>
      <c r="J3797" s="76" t="s">
        <v>376</v>
      </c>
      <c r="K3797" s="77">
        <v>39813</v>
      </c>
      <c r="L3797" s="76">
        <v>716278</v>
      </c>
      <c r="M3797" s="76">
        <v>50524</v>
      </c>
      <c r="N3797" s="76">
        <v>439</v>
      </c>
      <c r="O3797" s="76">
        <v>195</v>
      </c>
      <c r="P3797" s="76">
        <v>2384</v>
      </c>
      <c r="Q3797" s="76">
        <v>22783</v>
      </c>
      <c r="R3797" s="76">
        <v>538</v>
      </c>
    </row>
    <row r="3798" spans="1:18">
      <c r="A3798" s="82">
        <f t="shared" si="295"/>
        <v>596202802007</v>
      </c>
      <c r="B3798" s="82" t="str">
        <f t="shared" si="296"/>
        <v>59620280</v>
      </c>
      <c r="C3798" s="82">
        <f t="shared" si="297"/>
        <v>2007</v>
      </c>
      <c r="D3798" s="82">
        <f t="shared" si="298"/>
        <v>7162.48</v>
      </c>
      <c r="E3798" s="82">
        <f t="shared" si="299"/>
        <v>756.17</v>
      </c>
      <c r="F3798" s="82">
        <f t="array" ref="F3798">SUM(IF(M3798:N3798="-",0,M3798:N3798),IF(O3798="-",0,-O3798))/100</f>
        <v>500.48</v>
      </c>
      <c r="G3798" s="82">
        <f t="array" ref="G3798">SUM(IF(P3798="-",0,P3798),IF(R3798="-",0,R3798))/100</f>
        <v>28.31</v>
      </c>
      <c r="H3798" s="82">
        <f t="array" ref="H3798">SUM(IF(Q3798="-",0,Q3798))/100</f>
        <v>227.38</v>
      </c>
      <c r="I3798" s="76">
        <v>5962028</v>
      </c>
      <c r="J3798" s="76" t="s">
        <v>376</v>
      </c>
      <c r="K3798" s="77">
        <v>39447</v>
      </c>
      <c r="L3798" s="76">
        <v>716248</v>
      </c>
      <c r="M3798" s="76">
        <v>49804</v>
      </c>
      <c r="N3798" s="76">
        <v>439</v>
      </c>
      <c r="O3798" s="76">
        <v>195</v>
      </c>
      <c r="P3798" s="76">
        <v>2293</v>
      </c>
      <c r="Q3798" s="76">
        <v>22738</v>
      </c>
      <c r="R3798" s="76">
        <v>538</v>
      </c>
    </row>
    <row r="3799" spans="1:18">
      <c r="A3799" s="82">
        <f t="shared" si="295"/>
        <v>596202802006</v>
      </c>
      <c r="B3799" s="82" t="str">
        <f t="shared" si="296"/>
        <v>59620280</v>
      </c>
      <c r="C3799" s="82">
        <f t="shared" si="297"/>
        <v>2006</v>
      </c>
      <c r="D3799" s="82">
        <f t="shared" si="298"/>
        <v>7162.49</v>
      </c>
      <c r="E3799" s="82">
        <f t="shared" si="299"/>
        <v>750.52</v>
      </c>
      <c r="F3799" s="82">
        <f t="array" ref="F3799">SUM(IF(M3799:N3799="-",0,M3799:N3799),IF(O3799="-",0,-O3799))/100</f>
        <v>494.71</v>
      </c>
      <c r="G3799" s="82">
        <f t="array" ref="G3799">SUM(IF(P3799="-",0,P3799),IF(R3799="-",0,R3799))/100</f>
        <v>28.42</v>
      </c>
      <c r="H3799" s="82">
        <f t="array" ref="H3799">SUM(IF(Q3799="-",0,Q3799))/100</f>
        <v>227.39</v>
      </c>
      <c r="I3799" s="76">
        <v>5962028</v>
      </c>
      <c r="J3799" s="76" t="s">
        <v>376</v>
      </c>
      <c r="K3799" s="77">
        <v>39082</v>
      </c>
      <c r="L3799" s="76">
        <v>716249</v>
      </c>
      <c r="M3799" s="76">
        <v>49275</v>
      </c>
      <c r="N3799" s="76">
        <v>390</v>
      </c>
      <c r="O3799" s="76">
        <v>194</v>
      </c>
      <c r="P3799" s="76">
        <v>2304</v>
      </c>
      <c r="Q3799" s="76">
        <v>22739</v>
      </c>
      <c r="R3799" s="76">
        <v>538</v>
      </c>
    </row>
    <row r="3800" spans="1:18">
      <c r="A3800" s="82">
        <f t="shared" si="295"/>
        <v>596203202015</v>
      </c>
      <c r="B3800" s="82" t="str">
        <f t="shared" si="296"/>
        <v>59620320</v>
      </c>
      <c r="C3800" s="82">
        <f t="shared" si="297"/>
        <v>2015</v>
      </c>
      <c r="D3800" s="82">
        <f t="shared" si="298"/>
        <v>8701.56</v>
      </c>
      <c r="E3800" s="82">
        <f t="shared" si="299"/>
        <v>2426.69</v>
      </c>
      <c r="F3800" s="82">
        <f t="array" ref="F3800">SUM(IF(M3800:N3800="-",0,M3800:N3800),IF(O3800="-",0,-O3800))/100</f>
        <v>1648.84</v>
      </c>
      <c r="G3800" s="82">
        <f t="array" ref="G3800">SUM(IF(P3800="-",0,P3800),IF(R3800="-",0,R3800))/100</f>
        <v>156.49</v>
      </c>
      <c r="H3800" s="82">
        <f t="array" ref="H3800">SUM(IF(Q3800="-",0,Q3800))/100</f>
        <v>621.36</v>
      </c>
      <c r="I3800" s="76">
        <v>5962032</v>
      </c>
      <c r="J3800" s="76" t="s">
        <v>377</v>
      </c>
      <c r="K3800" s="77">
        <v>42369</v>
      </c>
      <c r="L3800" s="76">
        <v>870156</v>
      </c>
      <c r="M3800" s="76">
        <v>159430</v>
      </c>
      <c r="N3800" s="76">
        <v>6645</v>
      </c>
      <c r="O3800" s="76">
        <v>1191</v>
      </c>
      <c r="P3800" s="76">
        <v>11956</v>
      </c>
      <c r="Q3800" s="76">
        <v>62136</v>
      </c>
      <c r="R3800" s="76">
        <v>3693</v>
      </c>
    </row>
    <row r="3801" spans="1:18">
      <c r="A3801" s="82">
        <f t="shared" si="295"/>
        <v>596203202014</v>
      </c>
      <c r="B3801" s="82" t="str">
        <f t="shared" si="296"/>
        <v>59620320</v>
      </c>
      <c r="C3801" s="82">
        <f t="shared" si="297"/>
        <v>2014</v>
      </c>
      <c r="D3801" s="82">
        <f t="shared" si="298"/>
        <v>8702.23</v>
      </c>
      <c r="E3801" s="82">
        <f t="shared" si="299"/>
        <v>2440.89</v>
      </c>
      <c r="F3801" s="82">
        <f t="array" ref="F3801">SUM(IF(M3801:N3801="-",0,M3801:N3801),IF(O3801="-",0,-O3801))/100</f>
        <v>1642.13</v>
      </c>
      <c r="G3801" s="82">
        <f t="array" ref="G3801">SUM(IF(P3801="-",0,P3801),IF(R3801="-",0,R3801))/100</f>
        <v>157.58000000000001</v>
      </c>
      <c r="H3801" s="82">
        <f t="array" ref="H3801">SUM(IF(Q3801="-",0,Q3801))/100</f>
        <v>641.17999999999995</v>
      </c>
      <c r="I3801" s="76">
        <v>5962032</v>
      </c>
      <c r="J3801" s="76" t="s">
        <v>377</v>
      </c>
      <c r="K3801" s="77">
        <v>42004</v>
      </c>
      <c r="L3801" s="76">
        <v>870223</v>
      </c>
      <c r="M3801" s="76">
        <v>159588</v>
      </c>
      <c r="N3801" s="76">
        <v>5816</v>
      </c>
      <c r="O3801" s="76">
        <v>1191</v>
      </c>
      <c r="P3801" s="76">
        <v>12079</v>
      </c>
      <c r="Q3801" s="76">
        <v>64118</v>
      </c>
      <c r="R3801" s="76">
        <v>3679</v>
      </c>
    </row>
    <row r="3802" spans="1:18">
      <c r="A3802" s="82">
        <f t="shared" si="295"/>
        <v>596203202013</v>
      </c>
      <c r="B3802" s="82" t="str">
        <f t="shared" si="296"/>
        <v>59620320</v>
      </c>
      <c r="C3802" s="82">
        <f t="shared" si="297"/>
        <v>2013</v>
      </c>
      <c r="D3802" s="82">
        <f t="shared" si="298"/>
        <v>8702.2199999999993</v>
      </c>
      <c r="E3802" s="82">
        <f t="shared" si="299"/>
        <v>2440.75</v>
      </c>
      <c r="F3802" s="82">
        <f t="array" ref="F3802">SUM(IF(M3802:N3802="-",0,M3802:N3802),IF(O3802="-",0,-O3802))/100</f>
        <v>1644.57</v>
      </c>
      <c r="G3802" s="82">
        <f t="array" ref="G3802">SUM(IF(P3802="-",0,P3802),IF(R3802="-",0,R3802))/100</f>
        <v>157.34</v>
      </c>
      <c r="H3802" s="82">
        <f t="array" ref="H3802">SUM(IF(Q3802="-",0,Q3802))/100</f>
        <v>638.84</v>
      </c>
      <c r="I3802" s="76">
        <v>5962032</v>
      </c>
      <c r="J3802" s="76" t="s">
        <v>377</v>
      </c>
      <c r="K3802" s="77">
        <v>41639</v>
      </c>
      <c r="L3802" s="76">
        <v>870222</v>
      </c>
      <c r="M3802" s="76">
        <v>159762</v>
      </c>
      <c r="N3802" s="76">
        <v>5886</v>
      </c>
      <c r="O3802" s="76">
        <v>1191</v>
      </c>
      <c r="P3802" s="76">
        <v>12055</v>
      </c>
      <c r="Q3802" s="76">
        <v>63884</v>
      </c>
      <c r="R3802" s="76">
        <v>3679</v>
      </c>
    </row>
    <row r="3803" spans="1:18">
      <c r="A3803" s="82">
        <f t="shared" si="295"/>
        <v>596203202012</v>
      </c>
      <c r="B3803" s="82" t="str">
        <f t="shared" si="296"/>
        <v>59620320</v>
      </c>
      <c r="C3803" s="82">
        <f t="shared" si="297"/>
        <v>2012</v>
      </c>
      <c r="D3803" s="82">
        <f t="shared" si="298"/>
        <v>8702.2099999999991</v>
      </c>
      <c r="E3803" s="82">
        <f t="shared" si="299"/>
        <v>2443.41</v>
      </c>
      <c r="F3803" s="82">
        <f t="array" ref="F3803">SUM(IF(M3803:N3803="-",0,M3803:N3803),IF(O3803="-",0,-O3803))/100</f>
        <v>1646.03</v>
      </c>
      <c r="G3803" s="82">
        <f t="array" ref="G3803">SUM(IF(P3803="-",0,P3803),IF(R3803="-",0,R3803))/100</f>
        <v>157.35</v>
      </c>
      <c r="H3803" s="82">
        <f t="array" ref="H3803">SUM(IF(Q3803="-",0,Q3803))/100</f>
        <v>640.03</v>
      </c>
      <c r="I3803" s="76">
        <v>5962032</v>
      </c>
      <c r="J3803" s="76" t="s">
        <v>377</v>
      </c>
      <c r="K3803" s="77">
        <v>41274</v>
      </c>
      <c r="L3803" s="76">
        <v>870221</v>
      </c>
      <c r="M3803" s="76">
        <v>159867</v>
      </c>
      <c r="N3803" s="76">
        <v>5927</v>
      </c>
      <c r="O3803" s="76">
        <v>1191</v>
      </c>
      <c r="P3803" s="76">
        <v>12056</v>
      </c>
      <c r="Q3803" s="76">
        <v>64003</v>
      </c>
      <c r="R3803" s="76">
        <v>3679</v>
      </c>
    </row>
    <row r="3804" spans="1:18">
      <c r="A3804" s="82">
        <f t="shared" si="295"/>
        <v>596203202011</v>
      </c>
      <c r="B3804" s="82" t="str">
        <f t="shared" si="296"/>
        <v>59620320</v>
      </c>
      <c r="C3804" s="82">
        <f t="shared" si="297"/>
        <v>2011</v>
      </c>
      <c r="D3804" s="82">
        <f t="shared" si="298"/>
        <v>8672.7800000000007</v>
      </c>
      <c r="E3804" s="82">
        <f t="shared" si="299"/>
        <v>2432.7599999999998</v>
      </c>
      <c r="F3804" s="82">
        <f t="array" ref="F3804">SUM(IF(M3804:N3804="-",0,M3804:N3804),IF(O3804="-",0,-O3804))/100</f>
        <v>1644.24</v>
      </c>
      <c r="G3804" s="82">
        <f t="array" ref="G3804">SUM(IF(P3804="-",0,P3804),IF(R3804="-",0,R3804))/100</f>
        <v>152.59</v>
      </c>
      <c r="H3804" s="82">
        <f t="array" ref="H3804">SUM(IF(Q3804="-",0,Q3804))/100</f>
        <v>635.92999999999995</v>
      </c>
      <c r="I3804" s="76">
        <v>5962032</v>
      </c>
      <c r="J3804" s="76" t="s">
        <v>377</v>
      </c>
      <c r="K3804" s="77">
        <v>40908</v>
      </c>
      <c r="L3804" s="76">
        <v>867278</v>
      </c>
      <c r="M3804" s="76">
        <v>159502</v>
      </c>
      <c r="N3804" s="76">
        <v>6103</v>
      </c>
      <c r="O3804" s="76">
        <v>1181</v>
      </c>
      <c r="P3804" s="76">
        <v>11585</v>
      </c>
      <c r="Q3804" s="76">
        <v>63593</v>
      </c>
      <c r="R3804" s="76">
        <v>3674</v>
      </c>
    </row>
    <row r="3805" spans="1:18">
      <c r="A3805" s="82">
        <f t="shared" si="295"/>
        <v>596203202010</v>
      </c>
      <c r="B3805" s="82" t="str">
        <f t="shared" si="296"/>
        <v>59620320</v>
      </c>
      <c r="C3805" s="82">
        <f t="shared" si="297"/>
        <v>2010</v>
      </c>
      <c r="D3805" s="82">
        <f t="shared" si="298"/>
        <v>8672.74</v>
      </c>
      <c r="E3805" s="82">
        <f t="shared" si="299"/>
        <v>2429.75</v>
      </c>
      <c r="F3805" s="82">
        <f t="array" ref="F3805">SUM(IF(M3805:N3805="-",0,M3805:N3805),IF(O3805="-",0,-O3805))/100</f>
        <v>1642.77</v>
      </c>
      <c r="G3805" s="82">
        <f t="array" ref="G3805">SUM(IF(P3805="-",0,P3805),IF(R3805="-",0,R3805))/100</f>
        <v>149.91999999999999</v>
      </c>
      <c r="H3805" s="82">
        <f t="array" ref="H3805">SUM(IF(Q3805="-",0,Q3805))/100</f>
        <v>637.05999999999995</v>
      </c>
      <c r="I3805" s="76">
        <v>5962032</v>
      </c>
      <c r="J3805" s="76" t="s">
        <v>377</v>
      </c>
      <c r="K3805" s="77">
        <v>40543</v>
      </c>
      <c r="L3805" s="76">
        <v>867274</v>
      </c>
      <c r="M3805" s="76">
        <v>159454</v>
      </c>
      <c r="N3805" s="76">
        <v>5846</v>
      </c>
      <c r="O3805" s="76">
        <v>1023</v>
      </c>
      <c r="P3805" s="76">
        <v>11404</v>
      </c>
      <c r="Q3805" s="76">
        <v>63706</v>
      </c>
      <c r="R3805" s="76">
        <v>3588</v>
      </c>
    </row>
    <row r="3806" spans="1:18">
      <c r="A3806" s="82">
        <f t="shared" si="295"/>
        <v>596203202009</v>
      </c>
      <c r="B3806" s="82" t="str">
        <f t="shared" si="296"/>
        <v>59620320</v>
      </c>
      <c r="C3806" s="82">
        <f t="shared" si="297"/>
        <v>2009</v>
      </c>
      <c r="D3806" s="82">
        <f t="shared" si="298"/>
        <v>8672.74</v>
      </c>
      <c r="E3806" s="82">
        <f t="shared" si="299"/>
        <v>2428.06</v>
      </c>
      <c r="F3806" s="82">
        <f t="array" ref="F3806">SUM(IF(M3806:N3806="-",0,M3806:N3806),IF(O3806="-",0,-O3806))/100</f>
        <v>1641.31</v>
      </c>
      <c r="G3806" s="82">
        <f t="array" ref="G3806">SUM(IF(P3806="-",0,P3806),IF(R3806="-",0,R3806))/100</f>
        <v>149.47999999999999</v>
      </c>
      <c r="H3806" s="82">
        <f t="array" ref="H3806">SUM(IF(Q3806="-",0,Q3806))/100</f>
        <v>637.27</v>
      </c>
      <c r="I3806" s="76">
        <v>5962032</v>
      </c>
      <c r="J3806" s="76" t="s">
        <v>377</v>
      </c>
      <c r="K3806" s="77">
        <v>40178</v>
      </c>
      <c r="L3806" s="76">
        <v>867274</v>
      </c>
      <c r="M3806" s="76">
        <v>159308</v>
      </c>
      <c r="N3806" s="76">
        <v>5846</v>
      </c>
      <c r="O3806" s="76">
        <v>1023</v>
      </c>
      <c r="P3806" s="76">
        <v>11397</v>
      </c>
      <c r="Q3806" s="76">
        <v>63727</v>
      </c>
      <c r="R3806" s="76">
        <v>3551</v>
      </c>
    </row>
    <row r="3807" spans="1:18">
      <c r="A3807" s="82">
        <f t="shared" si="295"/>
        <v>596203202008</v>
      </c>
      <c r="B3807" s="82" t="str">
        <f t="shared" si="296"/>
        <v>59620320</v>
      </c>
      <c r="C3807" s="82">
        <f t="shared" si="297"/>
        <v>2008</v>
      </c>
      <c r="D3807" s="82">
        <f t="shared" si="298"/>
        <v>8672.7900000000009</v>
      </c>
      <c r="E3807" s="82">
        <f t="shared" si="299"/>
        <v>2423.2000000000003</v>
      </c>
      <c r="F3807" s="82">
        <f t="array" ref="F3807">SUM(IF(M3807:N3807="-",0,M3807:N3807),IF(O3807="-",0,-O3807))/100</f>
        <v>1636.48</v>
      </c>
      <c r="G3807" s="82">
        <f t="array" ref="G3807">SUM(IF(P3807="-",0,P3807),IF(R3807="-",0,R3807))/100</f>
        <v>149.61000000000001</v>
      </c>
      <c r="H3807" s="82">
        <f t="array" ref="H3807">SUM(IF(Q3807="-",0,Q3807))/100</f>
        <v>637.11</v>
      </c>
      <c r="I3807" s="76">
        <v>5962032</v>
      </c>
      <c r="J3807" s="76" t="s">
        <v>377</v>
      </c>
      <c r="K3807" s="77">
        <v>39813</v>
      </c>
      <c r="L3807" s="76">
        <v>867279</v>
      </c>
      <c r="M3807" s="76">
        <v>158825</v>
      </c>
      <c r="N3807" s="76">
        <v>5846</v>
      </c>
      <c r="O3807" s="76">
        <v>1023</v>
      </c>
      <c r="P3807" s="76">
        <v>11410</v>
      </c>
      <c r="Q3807" s="76">
        <v>63711</v>
      </c>
      <c r="R3807" s="76">
        <v>3551</v>
      </c>
    </row>
    <row r="3808" spans="1:18">
      <c r="A3808" s="82">
        <f t="shared" si="295"/>
        <v>596203202007</v>
      </c>
      <c r="B3808" s="82" t="str">
        <f t="shared" si="296"/>
        <v>59620320</v>
      </c>
      <c r="C3808" s="82">
        <f t="shared" si="297"/>
        <v>2007</v>
      </c>
      <c r="D3808" s="82">
        <f t="shared" si="298"/>
        <v>8672.93</v>
      </c>
      <c r="E3808" s="82">
        <f t="shared" si="299"/>
        <v>2416.69</v>
      </c>
      <c r="F3808" s="82">
        <f t="array" ref="F3808">SUM(IF(M3808:N3808="-",0,M3808:N3808),IF(O3808="-",0,-O3808))/100</f>
        <v>1631.89</v>
      </c>
      <c r="G3808" s="82">
        <f t="array" ref="G3808">SUM(IF(P3808="-",0,P3808),IF(R3808="-",0,R3808))/100</f>
        <v>149.41999999999999</v>
      </c>
      <c r="H3808" s="82">
        <f t="array" ref="H3808">SUM(IF(Q3808="-",0,Q3808))/100</f>
        <v>635.38</v>
      </c>
      <c r="I3808" s="76">
        <v>5962032</v>
      </c>
      <c r="J3808" s="76" t="s">
        <v>377</v>
      </c>
      <c r="K3808" s="77">
        <v>39447</v>
      </c>
      <c r="L3808" s="76">
        <v>867293</v>
      </c>
      <c r="M3808" s="76">
        <v>158369</v>
      </c>
      <c r="N3808" s="76">
        <v>5843</v>
      </c>
      <c r="O3808" s="76">
        <v>1023</v>
      </c>
      <c r="P3808" s="76">
        <v>11391</v>
      </c>
      <c r="Q3808" s="76">
        <v>63538</v>
      </c>
      <c r="R3808" s="76">
        <v>3551</v>
      </c>
    </row>
    <row r="3809" spans="1:18">
      <c r="A3809" s="82">
        <f t="shared" si="295"/>
        <v>596203202006</v>
      </c>
      <c r="B3809" s="82" t="str">
        <f t="shared" si="296"/>
        <v>59620320</v>
      </c>
      <c r="C3809" s="82">
        <f t="shared" si="297"/>
        <v>2006</v>
      </c>
      <c r="D3809" s="82">
        <f t="shared" si="298"/>
        <v>8672.7800000000007</v>
      </c>
      <c r="E3809" s="82">
        <f t="shared" si="299"/>
        <v>2408.06</v>
      </c>
      <c r="F3809" s="82">
        <f t="array" ref="F3809">SUM(IF(M3809:N3809="-",0,M3809:N3809),IF(O3809="-",0,-O3809))/100</f>
        <v>1626.96</v>
      </c>
      <c r="G3809" s="82">
        <f t="array" ref="G3809">SUM(IF(P3809="-",0,P3809),IF(R3809="-",0,R3809))/100</f>
        <v>146.72</v>
      </c>
      <c r="H3809" s="82">
        <f t="array" ref="H3809">SUM(IF(Q3809="-",0,Q3809))/100</f>
        <v>634.38</v>
      </c>
      <c r="I3809" s="76">
        <v>5962032</v>
      </c>
      <c r="J3809" s="76" t="s">
        <v>377</v>
      </c>
      <c r="K3809" s="77">
        <v>39082</v>
      </c>
      <c r="L3809" s="76">
        <v>867278</v>
      </c>
      <c r="M3809" s="76">
        <v>157876</v>
      </c>
      <c r="N3809" s="76">
        <v>5843</v>
      </c>
      <c r="O3809" s="76">
        <v>1023</v>
      </c>
      <c r="P3809" s="76">
        <v>11092</v>
      </c>
      <c r="Q3809" s="76">
        <v>63438</v>
      </c>
      <c r="R3809" s="76">
        <v>3580</v>
      </c>
    </row>
    <row r="3810" spans="1:18">
      <c r="A3810" s="82">
        <f t="shared" si="295"/>
        <v>596203602015</v>
      </c>
      <c r="B3810" s="82" t="str">
        <f t="shared" si="296"/>
        <v>59620360</v>
      </c>
      <c r="C3810" s="82">
        <f t="shared" si="297"/>
        <v>2015</v>
      </c>
      <c r="D3810" s="82">
        <f t="shared" si="298"/>
        <v>11566.53</v>
      </c>
      <c r="E3810" s="82">
        <f t="shared" si="299"/>
        <v>1338.31</v>
      </c>
      <c r="F3810" s="82">
        <f t="array" ref="F3810">SUM(IF(M3810:N3810="-",0,M3810:N3810),IF(O3810="-",0,-O3810))/100</f>
        <v>737.24</v>
      </c>
      <c r="G3810" s="82">
        <f t="array" ref="G3810">SUM(IF(P3810="-",0,P3810),IF(R3810="-",0,R3810))/100</f>
        <v>49.44</v>
      </c>
      <c r="H3810" s="82">
        <f t="array" ref="H3810">SUM(IF(Q3810="-",0,Q3810))/100</f>
        <v>551.63</v>
      </c>
      <c r="I3810" s="76">
        <v>5962036</v>
      </c>
      <c r="J3810" s="76" t="s">
        <v>378</v>
      </c>
      <c r="K3810" s="77">
        <v>42369</v>
      </c>
      <c r="L3810" s="76">
        <v>1156653</v>
      </c>
      <c r="M3810" s="76">
        <v>72908</v>
      </c>
      <c r="N3810" s="76">
        <v>3431</v>
      </c>
      <c r="O3810" s="76">
        <v>2615</v>
      </c>
      <c r="P3810" s="76">
        <v>4019</v>
      </c>
      <c r="Q3810" s="76">
        <v>55163</v>
      </c>
      <c r="R3810" s="76">
        <v>925</v>
      </c>
    </row>
    <row r="3811" spans="1:18">
      <c r="A3811" s="82">
        <f t="shared" si="295"/>
        <v>596203602014</v>
      </c>
      <c r="B3811" s="82" t="str">
        <f t="shared" si="296"/>
        <v>59620360</v>
      </c>
      <c r="C3811" s="82">
        <f t="shared" si="297"/>
        <v>2014</v>
      </c>
      <c r="D3811" s="82">
        <f t="shared" si="298"/>
        <v>11566.48</v>
      </c>
      <c r="E3811" s="82">
        <f t="shared" si="299"/>
        <v>1345.81</v>
      </c>
      <c r="F3811" s="82">
        <f t="array" ref="F3811">SUM(IF(M3811:N3811="-",0,M3811:N3811),IF(O3811="-",0,-O3811))/100</f>
        <v>735.32</v>
      </c>
      <c r="G3811" s="82">
        <f t="array" ref="G3811">SUM(IF(P3811="-",0,P3811),IF(R3811="-",0,R3811))/100</f>
        <v>50.02</v>
      </c>
      <c r="H3811" s="82">
        <f t="array" ref="H3811">SUM(IF(Q3811="-",0,Q3811))/100</f>
        <v>560.47</v>
      </c>
      <c r="I3811" s="76">
        <v>5962036</v>
      </c>
      <c r="J3811" s="76" t="s">
        <v>378</v>
      </c>
      <c r="K3811" s="77">
        <v>42004</v>
      </c>
      <c r="L3811" s="76">
        <v>1156648</v>
      </c>
      <c r="M3811" s="76">
        <v>72711</v>
      </c>
      <c r="N3811" s="76">
        <v>3435</v>
      </c>
      <c r="O3811" s="76">
        <v>2614</v>
      </c>
      <c r="P3811" s="76">
        <v>4077</v>
      </c>
      <c r="Q3811" s="76">
        <v>56047</v>
      </c>
      <c r="R3811" s="76">
        <v>925</v>
      </c>
    </row>
    <row r="3812" spans="1:18">
      <c r="A3812" s="82">
        <f t="shared" si="295"/>
        <v>596203602013</v>
      </c>
      <c r="B3812" s="82" t="str">
        <f t="shared" si="296"/>
        <v>59620360</v>
      </c>
      <c r="C3812" s="82">
        <f t="shared" si="297"/>
        <v>2013</v>
      </c>
      <c r="D3812" s="82">
        <f t="shared" si="298"/>
        <v>11566.43</v>
      </c>
      <c r="E3812" s="82">
        <f t="shared" si="299"/>
        <v>1352.12</v>
      </c>
      <c r="F3812" s="82">
        <f t="array" ref="F3812">SUM(IF(M3812:N3812="-",0,M3812:N3812),IF(O3812="-",0,-O3812))/100</f>
        <v>737.62</v>
      </c>
      <c r="G3812" s="82">
        <f t="array" ref="G3812">SUM(IF(P3812="-",0,P3812),IF(R3812="-",0,R3812))/100</f>
        <v>49.23</v>
      </c>
      <c r="H3812" s="82">
        <f t="array" ref="H3812">SUM(IF(Q3812="-",0,Q3812))/100</f>
        <v>565.27</v>
      </c>
      <c r="I3812" s="76">
        <v>5962036</v>
      </c>
      <c r="J3812" s="76" t="s">
        <v>378</v>
      </c>
      <c r="K3812" s="77">
        <v>41639</v>
      </c>
      <c r="L3812" s="76">
        <v>1156643</v>
      </c>
      <c r="M3812" s="76">
        <v>72840</v>
      </c>
      <c r="N3812" s="76">
        <v>3451</v>
      </c>
      <c r="O3812" s="76">
        <v>2529</v>
      </c>
      <c r="P3812" s="76">
        <v>4005</v>
      </c>
      <c r="Q3812" s="76">
        <v>56527</v>
      </c>
      <c r="R3812" s="76">
        <v>918</v>
      </c>
    </row>
    <row r="3813" spans="1:18">
      <c r="A3813" s="82">
        <f t="shared" si="295"/>
        <v>596203602012</v>
      </c>
      <c r="B3813" s="82" t="str">
        <f t="shared" si="296"/>
        <v>59620360</v>
      </c>
      <c r="C3813" s="82">
        <f t="shared" si="297"/>
        <v>2012</v>
      </c>
      <c r="D3813" s="82">
        <f t="shared" si="298"/>
        <v>11566.47</v>
      </c>
      <c r="E3813" s="82">
        <f t="shared" si="299"/>
        <v>1345.93</v>
      </c>
      <c r="F3813" s="82">
        <f t="array" ref="F3813">SUM(IF(M3813:N3813="-",0,M3813:N3813),IF(O3813="-",0,-O3813))/100</f>
        <v>733.7</v>
      </c>
      <c r="G3813" s="82">
        <f t="array" ref="G3813">SUM(IF(P3813="-",0,P3813),IF(R3813="-",0,R3813))/100</f>
        <v>48.77</v>
      </c>
      <c r="H3813" s="82">
        <f t="array" ref="H3813">SUM(IF(Q3813="-",0,Q3813))/100</f>
        <v>563.46</v>
      </c>
      <c r="I3813" s="76">
        <v>5962036</v>
      </c>
      <c r="J3813" s="76" t="s">
        <v>378</v>
      </c>
      <c r="K3813" s="77">
        <v>41274</v>
      </c>
      <c r="L3813" s="76">
        <v>1156647</v>
      </c>
      <c r="M3813" s="76">
        <v>72448</v>
      </c>
      <c r="N3813" s="76">
        <v>3452</v>
      </c>
      <c r="O3813" s="76">
        <v>2530</v>
      </c>
      <c r="P3813" s="76">
        <v>3959</v>
      </c>
      <c r="Q3813" s="76">
        <v>56346</v>
      </c>
      <c r="R3813" s="76">
        <v>918</v>
      </c>
    </row>
    <row r="3814" spans="1:18">
      <c r="A3814" s="82">
        <f t="shared" si="295"/>
        <v>596203602011</v>
      </c>
      <c r="B3814" s="82" t="str">
        <f t="shared" si="296"/>
        <v>59620360</v>
      </c>
      <c r="C3814" s="82">
        <f t="shared" si="297"/>
        <v>2011</v>
      </c>
      <c r="D3814" s="82">
        <f t="shared" si="298"/>
        <v>11518.84</v>
      </c>
      <c r="E3814" s="82">
        <f t="shared" si="299"/>
        <v>1335.7399999999998</v>
      </c>
      <c r="F3814" s="82">
        <f t="array" ref="F3814">SUM(IF(M3814:N3814="-",0,M3814:N3814),IF(O3814="-",0,-O3814))/100</f>
        <v>729.42</v>
      </c>
      <c r="G3814" s="82">
        <f t="array" ref="G3814">SUM(IF(P3814="-",0,P3814),IF(R3814="-",0,R3814))/100</f>
        <v>48.69</v>
      </c>
      <c r="H3814" s="82">
        <f t="array" ref="H3814">SUM(IF(Q3814="-",0,Q3814))/100</f>
        <v>557.63</v>
      </c>
      <c r="I3814" s="76">
        <v>5962036</v>
      </c>
      <c r="J3814" s="76" t="s">
        <v>378</v>
      </c>
      <c r="K3814" s="77">
        <v>40908</v>
      </c>
      <c r="L3814" s="76">
        <v>1151884</v>
      </c>
      <c r="M3814" s="76">
        <v>72019</v>
      </c>
      <c r="N3814" s="76">
        <v>3357</v>
      </c>
      <c r="O3814" s="76">
        <v>2434</v>
      </c>
      <c r="P3814" s="76">
        <v>3951</v>
      </c>
      <c r="Q3814" s="76">
        <v>55763</v>
      </c>
      <c r="R3814" s="76">
        <v>918</v>
      </c>
    </row>
    <row r="3815" spans="1:18">
      <c r="A3815" s="82">
        <f t="shared" si="295"/>
        <v>596203602010</v>
      </c>
      <c r="B3815" s="82" t="str">
        <f t="shared" si="296"/>
        <v>59620360</v>
      </c>
      <c r="C3815" s="82">
        <f t="shared" si="297"/>
        <v>2010</v>
      </c>
      <c r="D3815" s="82">
        <f t="shared" si="298"/>
        <v>11518.82</v>
      </c>
      <c r="E3815" s="82">
        <f t="shared" si="299"/>
        <v>1335.6799999999998</v>
      </c>
      <c r="F3815" s="82">
        <f t="array" ref="F3815">SUM(IF(M3815:N3815="-",0,M3815:N3815),IF(O3815="-",0,-O3815))/100</f>
        <v>729.36</v>
      </c>
      <c r="G3815" s="82">
        <f t="array" ref="G3815">SUM(IF(P3815="-",0,P3815),IF(R3815="-",0,R3815))/100</f>
        <v>48.69</v>
      </c>
      <c r="H3815" s="82">
        <f t="array" ref="H3815">SUM(IF(Q3815="-",0,Q3815))/100</f>
        <v>557.63</v>
      </c>
      <c r="I3815" s="76">
        <v>5962036</v>
      </c>
      <c r="J3815" s="76" t="s">
        <v>378</v>
      </c>
      <c r="K3815" s="77">
        <v>40543</v>
      </c>
      <c r="L3815" s="76">
        <v>1151882</v>
      </c>
      <c r="M3815" s="76">
        <v>72013</v>
      </c>
      <c r="N3815" s="76">
        <v>3357</v>
      </c>
      <c r="O3815" s="76">
        <v>2434</v>
      </c>
      <c r="P3815" s="76">
        <v>3951</v>
      </c>
      <c r="Q3815" s="76">
        <v>55763</v>
      </c>
      <c r="R3815" s="76">
        <v>918</v>
      </c>
    </row>
    <row r="3816" spans="1:18">
      <c r="A3816" s="82">
        <f t="shared" si="295"/>
        <v>596203602009</v>
      </c>
      <c r="B3816" s="82" t="str">
        <f t="shared" si="296"/>
        <v>59620360</v>
      </c>
      <c r="C3816" s="82">
        <f t="shared" si="297"/>
        <v>2009</v>
      </c>
      <c r="D3816" s="82">
        <f t="shared" si="298"/>
        <v>11518.78</v>
      </c>
      <c r="E3816" s="82">
        <f t="shared" si="299"/>
        <v>1331.13</v>
      </c>
      <c r="F3816" s="82">
        <f t="array" ref="F3816">SUM(IF(M3816:N3816="-",0,M3816:N3816),IF(O3816="-",0,-O3816))/100</f>
        <v>726.06</v>
      </c>
      <c r="G3816" s="82">
        <f t="array" ref="G3816">SUM(IF(P3816="-",0,P3816),IF(R3816="-",0,R3816))/100</f>
        <v>48.75</v>
      </c>
      <c r="H3816" s="82">
        <f t="array" ref="H3816">SUM(IF(Q3816="-",0,Q3816))/100</f>
        <v>556.32000000000005</v>
      </c>
      <c r="I3816" s="76">
        <v>5962036</v>
      </c>
      <c r="J3816" s="76" t="s">
        <v>378</v>
      </c>
      <c r="K3816" s="77">
        <v>40178</v>
      </c>
      <c r="L3816" s="76">
        <v>1151878</v>
      </c>
      <c r="M3816" s="76">
        <v>71721</v>
      </c>
      <c r="N3816" s="76">
        <v>3281</v>
      </c>
      <c r="O3816" s="76">
        <v>2396</v>
      </c>
      <c r="P3816" s="76">
        <v>3957</v>
      </c>
      <c r="Q3816" s="76">
        <v>55632</v>
      </c>
      <c r="R3816" s="76">
        <v>918</v>
      </c>
    </row>
    <row r="3817" spans="1:18">
      <c r="A3817" s="82">
        <f t="shared" si="295"/>
        <v>596203602008</v>
      </c>
      <c r="B3817" s="82" t="str">
        <f t="shared" si="296"/>
        <v>59620360</v>
      </c>
      <c r="C3817" s="82">
        <f t="shared" si="297"/>
        <v>2008</v>
      </c>
      <c r="D3817" s="82">
        <f t="shared" si="298"/>
        <v>11518.72</v>
      </c>
      <c r="E3817" s="82">
        <f t="shared" si="299"/>
        <v>1328.41</v>
      </c>
      <c r="F3817" s="82">
        <f t="array" ref="F3817">SUM(IF(M3817:N3817="-",0,M3817:N3817),IF(O3817="-",0,-O3817))/100</f>
        <v>723.07</v>
      </c>
      <c r="G3817" s="82">
        <f t="array" ref="G3817">SUM(IF(P3817="-",0,P3817),IF(R3817="-",0,R3817))/100</f>
        <v>48.75</v>
      </c>
      <c r="H3817" s="82">
        <f t="array" ref="H3817">SUM(IF(Q3817="-",0,Q3817))/100</f>
        <v>556.59</v>
      </c>
      <c r="I3817" s="76">
        <v>5962036</v>
      </c>
      <c r="J3817" s="76" t="s">
        <v>378</v>
      </c>
      <c r="K3817" s="77">
        <v>39813</v>
      </c>
      <c r="L3817" s="76">
        <v>1151872</v>
      </c>
      <c r="M3817" s="76">
        <v>71422</v>
      </c>
      <c r="N3817" s="76">
        <v>3280</v>
      </c>
      <c r="O3817" s="76">
        <v>2395</v>
      </c>
      <c r="P3817" s="76">
        <v>3957</v>
      </c>
      <c r="Q3817" s="76">
        <v>55659</v>
      </c>
      <c r="R3817" s="76">
        <v>918</v>
      </c>
    </row>
    <row r="3818" spans="1:18">
      <c r="A3818" s="82">
        <f t="shared" si="295"/>
        <v>596203602007</v>
      </c>
      <c r="B3818" s="82" t="str">
        <f t="shared" si="296"/>
        <v>59620360</v>
      </c>
      <c r="C3818" s="82">
        <f t="shared" si="297"/>
        <v>2007</v>
      </c>
      <c r="D3818" s="82">
        <f t="shared" si="298"/>
        <v>11518.51</v>
      </c>
      <c r="E3818" s="82">
        <f t="shared" si="299"/>
        <v>1321.8899999999999</v>
      </c>
      <c r="F3818" s="82">
        <f t="array" ref="F3818">SUM(IF(M3818:N3818="-",0,M3818:N3818),IF(O3818="-",0,-O3818))/100</f>
        <v>717.49</v>
      </c>
      <c r="G3818" s="82">
        <f t="array" ref="G3818">SUM(IF(P3818="-",0,P3818),IF(R3818="-",0,R3818))/100</f>
        <v>48.8</v>
      </c>
      <c r="H3818" s="82">
        <f t="array" ref="H3818">SUM(IF(Q3818="-",0,Q3818))/100</f>
        <v>555.6</v>
      </c>
      <c r="I3818" s="76">
        <v>5962036</v>
      </c>
      <c r="J3818" s="76" t="s">
        <v>378</v>
      </c>
      <c r="K3818" s="77">
        <v>39447</v>
      </c>
      <c r="L3818" s="76">
        <v>1151851</v>
      </c>
      <c r="M3818" s="76">
        <v>70864</v>
      </c>
      <c r="N3818" s="76">
        <v>3280</v>
      </c>
      <c r="O3818" s="76">
        <v>2395</v>
      </c>
      <c r="P3818" s="76">
        <v>3962</v>
      </c>
      <c r="Q3818" s="76">
        <v>55560</v>
      </c>
      <c r="R3818" s="76">
        <v>918</v>
      </c>
    </row>
    <row r="3819" spans="1:18">
      <c r="A3819" s="82">
        <f t="shared" si="295"/>
        <v>596203602006</v>
      </c>
      <c r="B3819" s="82" t="str">
        <f t="shared" si="296"/>
        <v>59620360</v>
      </c>
      <c r="C3819" s="82">
        <f t="shared" si="297"/>
        <v>2006</v>
      </c>
      <c r="D3819" s="82">
        <f t="shared" si="298"/>
        <v>11518.36</v>
      </c>
      <c r="E3819" s="82">
        <f t="shared" si="299"/>
        <v>1318.19</v>
      </c>
      <c r="F3819" s="82">
        <f t="array" ref="F3819">SUM(IF(M3819:N3819="-",0,M3819:N3819),IF(O3819="-",0,-O3819))/100</f>
        <v>713.71</v>
      </c>
      <c r="G3819" s="82">
        <f t="array" ref="G3819">SUM(IF(P3819="-",0,P3819),IF(R3819="-",0,R3819))/100</f>
        <v>48.98</v>
      </c>
      <c r="H3819" s="82">
        <f t="array" ref="H3819">SUM(IF(Q3819="-",0,Q3819))/100</f>
        <v>555.5</v>
      </c>
      <c r="I3819" s="76">
        <v>5962036</v>
      </c>
      <c r="J3819" s="76" t="s">
        <v>378</v>
      </c>
      <c r="K3819" s="77">
        <v>39082</v>
      </c>
      <c r="L3819" s="76">
        <v>1151836</v>
      </c>
      <c r="M3819" s="76">
        <v>70486</v>
      </c>
      <c r="N3819" s="76">
        <v>3280</v>
      </c>
      <c r="O3819" s="76">
        <v>2395</v>
      </c>
      <c r="P3819" s="76">
        <v>3980</v>
      </c>
      <c r="Q3819" s="76">
        <v>55550</v>
      </c>
      <c r="R3819" s="76">
        <v>918</v>
      </c>
    </row>
    <row r="3820" spans="1:18">
      <c r="A3820" s="82">
        <f t="shared" si="295"/>
        <v>596204002015</v>
      </c>
      <c r="B3820" s="82" t="str">
        <f t="shared" si="296"/>
        <v>59620400</v>
      </c>
      <c r="C3820" s="82">
        <f t="shared" si="297"/>
        <v>2015</v>
      </c>
      <c r="D3820" s="82">
        <f t="shared" si="298"/>
        <v>8609.57</v>
      </c>
      <c r="E3820" s="82">
        <f t="shared" si="299"/>
        <v>2046.25</v>
      </c>
      <c r="F3820" s="82">
        <f t="array" ref="F3820">SUM(IF(M3820:N3820="-",0,M3820:N3820),IF(O3820="-",0,-O3820))/100</f>
        <v>1490.88</v>
      </c>
      <c r="G3820" s="82">
        <f t="array" ref="G3820">SUM(IF(P3820="-",0,P3820),IF(R3820="-",0,R3820))/100</f>
        <v>86.02</v>
      </c>
      <c r="H3820" s="82">
        <f t="array" ref="H3820">SUM(IF(Q3820="-",0,Q3820))/100</f>
        <v>469.35</v>
      </c>
      <c r="I3820" s="76">
        <v>5962040</v>
      </c>
      <c r="J3820" s="76" t="s">
        <v>379</v>
      </c>
      <c r="K3820" s="77">
        <v>42369</v>
      </c>
      <c r="L3820" s="76">
        <v>860957</v>
      </c>
      <c r="M3820" s="76">
        <v>146671</v>
      </c>
      <c r="N3820" s="76">
        <v>5100</v>
      </c>
      <c r="O3820" s="76">
        <v>2683</v>
      </c>
      <c r="P3820" s="76">
        <v>7151</v>
      </c>
      <c r="Q3820" s="76">
        <v>46935</v>
      </c>
      <c r="R3820" s="76">
        <v>1451</v>
      </c>
    </row>
    <row r="3821" spans="1:18">
      <c r="A3821" s="82">
        <f t="shared" si="295"/>
        <v>596204002014</v>
      </c>
      <c r="B3821" s="82" t="str">
        <f t="shared" si="296"/>
        <v>59620400</v>
      </c>
      <c r="C3821" s="82">
        <f t="shared" si="297"/>
        <v>2014</v>
      </c>
      <c r="D3821" s="82">
        <f t="shared" si="298"/>
        <v>8609.57</v>
      </c>
      <c r="E3821" s="82">
        <f t="shared" si="299"/>
        <v>2047.48</v>
      </c>
      <c r="F3821" s="82">
        <f t="array" ref="F3821">SUM(IF(M3821:N3821="-",0,M3821:N3821),IF(O3821="-",0,-O3821))/100</f>
        <v>1491.12</v>
      </c>
      <c r="G3821" s="82">
        <f t="array" ref="G3821">SUM(IF(P3821="-",0,P3821),IF(R3821="-",0,R3821))/100</f>
        <v>96.76</v>
      </c>
      <c r="H3821" s="82">
        <f t="array" ref="H3821">SUM(IF(Q3821="-",0,Q3821))/100</f>
        <v>459.6</v>
      </c>
      <c r="I3821" s="76">
        <v>5962040</v>
      </c>
      <c r="J3821" s="76" t="s">
        <v>379</v>
      </c>
      <c r="K3821" s="77">
        <v>42004</v>
      </c>
      <c r="L3821" s="76">
        <v>860957</v>
      </c>
      <c r="M3821" s="76">
        <v>145916</v>
      </c>
      <c r="N3821" s="76">
        <v>6009</v>
      </c>
      <c r="O3821" s="76">
        <v>2813</v>
      </c>
      <c r="P3821" s="76">
        <v>7585</v>
      </c>
      <c r="Q3821" s="76">
        <v>45960</v>
      </c>
      <c r="R3821" s="76">
        <v>2091</v>
      </c>
    </row>
    <row r="3822" spans="1:18">
      <c r="A3822" s="82">
        <f t="shared" si="295"/>
        <v>596204002013</v>
      </c>
      <c r="B3822" s="82" t="str">
        <f t="shared" si="296"/>
        <v>59620400</v>
      </c>
      <c r="C3822" s="82">
        <f t="shared" si="297"/>
        <v>2013</v>
      </c>
      <c r="D3822" s="82">
        <f t="shared" si="298"/>
        <v>8609.57</v>
      </c>
      <c r="E3822" s="82">
        <f t="shared" si="299"/>
        <v>2044.78</v>
      </c>
      <c r="F3822" s="82">
        <f t="array" ref="F3822">SUM(IF(M3822:N3822="-",0,M3822:N3822),IF(O3822="-",0,-O3822))/100</f>
        <v>1490.45</v>
      </c>
      <c r="G3822" s="82">
        <f t="array" ref="G3822">SUM(IF(P3822="-",0,P3822),IF(R3822="-",0,R3822))/100</f>
        <v>97.33</v>
      </c>
      <c r="H3822" s="82">
        <f t="array" ref="H3822">SUM(IF(Q3822="-",0,Q3822))/100</f>
        <v>457</v>
      </c>
      <c r="I3822" s="76">
        <v>5962040</v>
      </c>
      <c r="J3822" s="76" t="s">
        <v>379</v>
      </c>
      <c r="K3822" s="77">
        <v>41639</v>
      </c>
      <c r="L3822" s="76">
        <v>860957</v>
      </c>
      <c r="M3822" s="76">
        <v>145863</v>
      </c>
      <c r="N3822" s="76">
        <v>6021</v>
      </c>
      <c r="O3822" s="76">
        <v>2839</v>
      </c>
      <c r="P3822" s="76">
        <v>7642</v>
      </c>
      <c r="Q3822" s="76">
        <v>45700</v>
      </c>
      <c r="R3822" s="76">
        <v>2091</v>
      </c>
    </row>
    <row r="3823" spans="1:18">
      <c r="A3823" s="82">
        <f t="shared" si="295"/>
        <v>596204002012</v>
      </c>
      <c r="B3823" s="82" t="str">
        <f t="shared" si="296"/>
        <v>59620400</v>
      </c>
      <c r="C3823" s="82">
        <f t="shared" si="297"/>
        <v>2012</v>
      </c>
      <c r="D3823" s="82">
        <f t="shared" si="298"/>
        <v>8609.58</v>
      </c>
      <c r="E3823" s="82">
        <f t="shared" si="299"/>
        <v>2036.09</v>
      </c>
      <c r="F3823" s="82">
        <f t="array" ref="F3823">SUM(IF(M3823:N3823="-",0,M3823:N3823),IF(O3823="-",0,-O3823))/100</f>
        <v>1485</v>
      </c>
      <c r="G3823" s="82">
        <f t="array" ref="G3823">SUM(IF(P3823="-",0,P3823),IF(R3823="-",0,R3823))/100</f>
        <v>98.5</v>
      </c>
      <c r="H3823" s="82">
        <f t="array" ref="H3823">SUM(IF(Q3823="-",0,Q3823))/100</f>
        <v>452.59</v>
      </c>
      <c r="I3823" s="76">
        <v>5962040</v>
      </c>
      <c r="J3823" s="76" t="s">
        <v>379</v>
      </c>
      <c r="K3823" s="77">
        <v>41274</v>
      </c>
      <c r="L3823" s="76">
        <v>860958</v>
      </c>
      <c r="M3823" s="76">
        <v>145031</v>
      </c>
      <c r="N3823" s="76">
        <v>6308</v>
      </c>
      <c r="O3823" s="76">
        <v>2839</v>
      </c>
      <c r="P3823" s="76">
        <v>8071</v>
      </c>
      <c r="Q3823" s="76">
        <v>45259</v>
      </c>
      <c r="R3823" s="76">
        <v>1779</v>
      </c>
    </row>
    <row r="3824" spans="1:18">
      <c r="A3824" s="82">
        <f t="shared" si="295"/>
        <v>596204002011</v>
      </c>
      <c r="B3824" s="82" t="str">
        <f t="shared" si="296"/>
        <v>59620400</v>
      </c>
      <c r="C3824" s="82">
        <f t="shared" si="297"/>
        <v>2011</v>
      </c>
      <c r="D3824" s="82">
        <f t="shared" si="298"/>
        <v>8605.65</v>
      </c>
      <c r="E3824" s="82">
        <f t="shared" si="299"/>
        <v>2025.46</v>
      </c>
      <c r="F3824" s="82">
        <f t="array" ref="F3824">SUM(IF(M3824:N3824="-",0,M3824:N3824),IF(O3824="-",0,-O3824))/100</f>
        <v>1474.09</v>
      </c>
      <c r="G3824" s="82">
        <f t="array" ref="G3824">SUM(IF(P3824="-",0,P3824),IF(R3824="-",0,R3824))/100</f>
        <v>94.12</v>
      </c>
      <c r="H3824" s="82">
        <f t="array" ref="H3824">SUM(IF(Q3824="-",0,Q3824))/100</f>
        <v>457.25</v>
      </c>
      <c r="I3824" s="76">
        <v>5962040</v>
      </c>
      <c r="J3824" s="76" t="s">
        <v>379</v>
      </c>
      <c r="K3824" s="77">
        <v>40908</v>
      </c>
      <c r="L3824" s="76">
        <v>860565</v>
      </c>
      <c r="M3824" s="76">
        <v>143934</v>
      </c>
      <c r="N3824" s="76">
        <v>6341</v>
      </c>
      <c r="O3824" s="76">
        <v>2866</v>
      </c>
      <c r="P3824" s="76">
        <v>7585</v>
      </c>
      <c r="Q3824" s="76">
        <v>45725</v>
      </c>
      <c r="R3824" s="76">
        <v>1827</v>
      </c>
    </row>
    <row r="3825" spans="1:18">
      <c r="A3825" s="82">
        <f t="shared" si="295"/>
        <v>596204002010</v>
      </c>
      <c r="B3825" s="82" t="str">
        <f t="shared" si="296"/>
        <v>59620400</v>
      </c>
      <c r="C3825" s="82">
        <f t="shared" si="297"/>
        <v>2010</v>
      </c>
      <c r="D3825" s="82">
        <f t="shared" si="298"/>
        <v>8605.65</v>
      </c>
      <c r="E3825" s="82">
        <f t="shared" si="299"/>
        <v>2025.46</v>
      </c>
      <c r="F3825" s="82">
        <f t="array" ref="F3825">SUM(IF(M3825:N3825="-",0,M3825:N3825),IF(O3825="-",0,-O3825))/100</f>
        <v>1474.09</v>
      </c>
      <c r="G3825" s="82">
        <f t="array" ref="G3825">SUM(IF(P3825="-",0,P3825),IF(R3825="-",0,R3825))/100</f>
        <v>94.12</v>
      </c>
      <c r="H3825" s="82">
        <f t="array" ref="H3825">SUM(IF(Q3825="-",0,Q3825))/100</f>
        <v>457.25</v>
      </c>
      <c r="I3825" s="76">
        <v>5962040</v>
      </c>
      <c r="J3825" s="76" t="s">
        <v>379</v>
      </c>
      <c r="K3825" s="77">
        <v>40543</v>
      </c>
      <c r="L3825" s="76">
        <v>860565</v>
      </c>
      <c r="M3825" s="76">
        <v>143934</v>
      </c>
      <c r="N3825" s="76">
        <v>6341</v>
      </c>
      <c r="O3825" s="76">
        <v>2866</v>
      </c>
      <c r="P3825" s="76">
        <v>7585</v>
      </c>
      <c r="Q3825" s="76">
        <v>45725</v>
      </c>
      <c r="R3825" s="76">
        <v>1827</v>
      </c>
    </row>
    <row r="3826" spans="1:18">
      <c r="A3826" s="82">
        <f t="shared" si="295"/>
        <v>596204002009</v>
      </c>
      <c r="B3826" s="82" t="str">
        <f t="shared" si="296"/>
        <v>59620400</v>
      </c>
      <c r="C3826" s="82">
        <f t="shared" si="297"/>
        <v>2009</v>
      </c>
      <c r="D3826" s="82">
        <f t="shared" si="298"/>
        <v>8605.65</v>
      </c>
      <c r="E3826" s="82">
        <f t="shared" si="299"/>
        <v>2020.6100000000001</v>
      </c>
      <c r="F3826" s="82">
        <f t="array" ref="F3826">SUM(IF(M3826:N3826="-",0,M3826:N3826),IF(O3826="-",0,-O3826))/100</f>
        <v>1471.97</v>
      </c>
      <c r="G3826" s="82">
        <f t="array" ref="G3826">SUM(IF(P3826="-",0,P3826),IF(R3826="-",0,R3826))/100</f>
        <v>91.96</v>
      </c>
      <c r="H3826" s="82">
        <f t="array" ref="H3826">SUM(IF(Q3826="-",0,Q3826))/100</f>
        <v>456.68</v>
      </c>
      <c r="I3826" s="76">
        <v>5962040</v>
      </c>
      <c r="J3826" s="76" t="s">
        <v>379</v>
      </c>
      <c r="K3826" s="77">
        <v>40178</v>
      </c>
      <c r="L3826" s="76">
        <v>860565</v>
      </c>
      <c r="M3826" s="76">
        <v>143604</v>
      </c>
      <c r="N3826" s="76">
        <v>6464</v>
      </c>
      <c r="O3826" s="76">
        <v>2871</v>
      </c>
      <c r="P3826" s="76">
        <v>7365</v>
      </c>
      <c r="Q3826" s="76">
        <v>45668</v>
      </c>
      <c r="R3826" s="76">
        <v>1831</v>
      </c>
    </row>
    <row r="3827" spans="1:18">
      <c r="A3827" s="82">
        <f t="shared" si="295"/>
        <v>596204002008</v>
      </c>
      <c r="B3827" s="82" t="str">
        <f t="shared" si="296"/>
        <v>59620400</v>
      </c>
      <c r="C3827" s="82">
        <f t="shared" si="297"/>
        <v>2008</v>
      </c>
      <c r="D3827" s="82">
        <f t="shared" si="298"/>
        <v>8605.6</v>
      </c>
      <c r="E3827" s="82">
        <f t="shared" si="299"/>
        <v>2012.93</v>
      </c>
      <c r="F3827" s="82">
        <f t="array" ref="F3827">SUM(IF(M3827:N3827="-",0,M3827:N3827),IF(O3827="-",0,-O3827))/100</f>
        <v>1467.65</v>
      </c>
      <c r="G3827" s="82">
        <f t="array" ref="G3827">SUM(IF(P3827="-",0,P3827),IF(R3827="-",0,R3827))/100</f>
        <v>89.77</v>
      </c>
      <c r="H3827" s="82">
        <f t="array" ref="H3827">SUM(IF(Q3827="-",0,Q3827))/100</f>
        <v>455.51</v>
      </c>
      <c r="I3827" s="76">
        <v>5962040</v>
      </c>
      <c r="J3827" s="76" t="s">
        <v>379</v>
      </c>
      <c r="K3827" s="77">
        <v>39813</v>
      </c>
      <c r="L3827" s="76">
        <v>860560</v>
      </c>
      <c r="M3827" s="76">
        <v>143201</v>
      </c>
      <c r="N3827" s="76">
        <v>6435</v>
      </c>
      <c r="O3827" s="76">
        <v>2871</v>
      </c>
      <c r="P3827" s="76">
        <v>7146</v>
      </c>
      <c r="Q3827" s="76">
        <v>45551</v>
      </c>
      <c r="R3827" s="76">
        <v>1831</v>
      </c>
    </row>
    <row r="3828" spans="1:18">
      <c r="A3828" s="82">
        <f t="shared" si="295"/>
        <v>596204002007</v>
      </c>
      <c r="B3828" s="82" t="str">
        <f t="shared" si="296"/>
        <v>59620400</v>
      </c>
      <c r="C3828" s="82">
        <f t="shared" si="297"/>
        <v>2007</v>
      </c>
      <c r="D3828" s="82">
        <f t="shared" si="298"/>
        <v>8606.09</v>
      </c>
      <c r="E3828" s="82">
        <f t="shared" si="299"/>
        <v>2010.32</v>
      </c>
      <c r="F3828" s="82">
        <f t="array" ref="F3828">SUM(IF(M3828:N3828="-",0,M3828:N3828),IF(O3828="-",0,-O3828))/100</f>
        <v>1465.55</v>
      </c>
      <c r="G3828" s="82">
        <f t="array" ref="G3828">SUM(IF(P3828="-",0,P3828),IF(R3828="-",0,R3828))/100</f>
        <v>89.47</v>
      </c>
      <c r="H3828" s="82">
        <f t="array" ref="H3828">SUM(IF(Q3828="-",0,Q3828))/100</f>
        <v>455.3</v>
      </c>
      <c r="I3828" s="76">
        <v>5962040</v>
      </c>
      <c r="J3828" s="76" t="s">
        <v>379</v>
      </c>
      <c r="K3828" s="77">
        <v>39447</v>
      </c>
      <c r="L3828" s="76">
        <v>860609</v>
      </c>
      <c r="M3828" s="76">
        <v>142994</v>
      </c>
      <c r="N3828" s="76">
        <v>6433</v>
      </c>
      <c r="O3828" s="76">
        <v>2872</v>
      </c>
      <c r="P3828" s="76">
        <v>7116</v>
      </c>
      <c r="Q3828" s="76">
        <v>45530</v>
      </c>
      <c r="R3828" s="76">
        <v>1831</v>
      </c>
    </row>
    <row r="3829" spans="1:18">
      <c r="A3829" s="82">
        <f t="shared" si="295"/>
        <v>596204002006</v>
      </c>
      <c r="B3829" s="82" t="str">
        <f t="shared" si="296"/>
        <v>59620400</v>
      </c>
      <c r="C3829" s="82">
        <f t="shared" si="297"/>
        <v>2006</v>
      </c>
      <c r="D3829" s="82">
        <f t="shared" si="298"/>
        <v>8605.66</v>
      </c>
      <c r="E3829" s="82">
        <f t="shared" si="299"/>
        <v>1999.5400000000002</v>
      </c>
      <c r="F3829" s="82">
        <f t="array" ref="F3829">SUM(IF(M3829:N3829="-",0,M3829:N3829),IF(O3829="-",0,-O3829))/100</f>
        <v>1454.15</v>
      </c>
      <c r="G3829" s="82">
        <f t="array" ref="G3829">SUM(IF(P3829="-",0,P3829),IF(R3829="-",0,R3829))/100</f>
        <v>90.39</v>
      </c>
      <c r="H3829" s="82">
        <f t="array" ref="H3829">SUM(IF(Q3829="-",0,Q3829))/100</f>
        <v>455</v>
      </c>
      <c r="I3829" s="76">
        <v>5962040</v>
      </c>
      <c r="J3829" s="76" t="s">
        <v>379</v>
      </c>
      <c r="K3829" s="77">
        <v>39082</v>
      </c>
      <c r="L3829" s="76">
        <v>860566</v>
      </c>
      <c r="M3829" s="76">
        <v>141752</v>
      </c>
      <c r="N3829" s="76">
        <v>6597</v>
      </c>
      <c r="O3829" s="76">
        <v>2934</v>
      </c>
      <c r="P3829" s="76">
        <v>7174</v>
      </c>
      <c r="Q3829" s="76">
        <v>45500</v>
      </c>
      <c r="R3829" s="76">
        <v>1865</v>
      </c>
    </row>
    <row r="3830" spans="1:18">
      <c r="A3830" s="82">
        <f t="shared" si="295"/>
        <v>596204402015</v>
      </c>
      <c r="B3830" s="82" t="str">
        <f t="shared" si="296"/>
        <v>59620440</v>
      </c>
      <c r="C3830" s="82">
        <f t="shared" si="297"/>
        <v>2015</v>
      </c>
      <c r="D3830" s="82">
        <f t="shared" si="298"/>
        <v>2902.84</v>
      </c>
      <c r="E3830" s="82">
        <f t="shared" si="299"/>
        <v>361.94</v>
      </c>
      <c r="F3830" s="82">
        <f t="array" ref="F3830">SUM(IF(M3830:N3830="-",0,M3830:N3830),IF(O3830="-",0,-O3830))/100</f>
        <v>204.04</v>
      </c>
      <c r="G3830" s="82">
        <f t="array" ref="G3830">SUM(IF(P3830="-",0,P3830),IF(R3830="-",0,R3830))/100</f>
        <v>25.59</v>
      </c>
      <c r="H3830" s="82">
        <f t="array" ref="H3830">SUM(IF(Q3830="-",0,Q3830))/100</f>
        <v>132.31</v>
      </c>
      <c r="I3830" s="76">
        <v>5962044</v>
      </c>
      <c r="J3830" s="76" t="s">
        <v>380</v>
      </c>
      <c r="K3830" s="77">
        <v>42369</v>
      </c>
      <c r="L3830" s="76">
        <v>290284</v>
      </c>
      <c r="M3830" s="76">
        <v>19915</v>
      </c>
      <c r="N3830" s="76">
        <v>489</v>
      </c>
      <c r="O3830" s="76">
        <v>0</v>
      </c>
      <c r="P3830" s="76">
        <v>2100</v>
      </c>
      <c r="Q3830" s="76">
        <v>13231</v>
      </c>
      <c r="R3830" s="76">
        <v>459</v>
      </c>
    </row>
    <row r="3831" spans="1:18">
      <c r="A3831" s="82">
        <f t="shared" si="295"/>
        <v>596204402014</v>
      </c>
      <c r="B3831" s="82" t="str">
        <f t="shared" si="296"/>
        <v>59620440</v>
      </c>
      <c r="C3831" s="82">
        <f t="shared" si="297"/>
        <v>2014</v>
      </c>
      <c r="D3831" s="82">
        <f t="shared" si="298"/>
        <v>2902.81</v>
      </c>
      <c r="E3831" s="82">
        <f t="shared" si="299"/>
        <v>362.32</v>
      </c>
      <c r="F3831" s="82">
        <f t="array" ref="F3831">SUM(IF(M3831:N3831="-",0,M3831:N3831),IF(O3831="-",0,-O3831))/100</f>
        <v>202.28</v>
      </c>
      <c r="G3831" s="82">
        <f t="array" ref="G3831">SUM(IF(P3831="-",0,P3831),IF(R3831="-",0,R3831))/100</f>
        <v>27.61</v>
      </c>
      <c r="H3831" s="82">
        <f t="array" ref="H3831">SUM(IF(Q3831="-",0,Q3831))/100</f>
        <v>132.43</v>
      </c>
      <c r="I3831" s="76">
        <v>5962044</v>
      </c>
      <c r="J3831" s="76" t="s">
        <v>380</v>
      </c>
      <c r="K3831" s="77">
        <v>42004</v>
      </c>
      <c r="L3831" s="76">
        <v>290281</v>
      </c>
      <c r="M3831" s="76">
        <v>19782</v>
      </c>
      <c r="N3831" s="76">
        <v>470</v>
      </c>
      <c r="O3831" s="76">
        <v>24</v>
      </c>
      <c r="P3831" s="76">
        <v>2253</v>
      </c>
      <c r="Q3831" s="76">
        <v>13243</v>
      </c>
      <c r="R3831" s="76">
        <v>508</v>
      </c>
    </row>
    <row r="3832" spans="1:18">
      <c r="A3832" s="82">
        <f t="shared" si="295"/>
        <v>596204402013</v>
      </c>
      <c r="B3832" s="82" t="str">
        <f t="shared" si="296"/>
        <v>59620440</v>
      </c>
      <c r="C3832" s="82">
        <f t="shared" si="297"/>
        <v>2013</v>
      </c>
      <c r="D3832" s="82">
        <f t="shared" si="298"/>
        <v>2902.95</v>
      </c>
      <c r="E3832" s="82">
        <f t="shared" si="299"/>
        <v>361.1</v>
      </c>
      <c r="F3832" s="82">
        <f t="array" ref="F3832">SUM(IF(M3832:N3832="-",0,M3832:N3832),IF(O3832="-",0,-O3832))/100</f>
        <v>200.19</v>
      </c>
      <c r="G3832" s="82">
        <f t="array" ref="G3832">SUM(IF(P3832="-",0,P3832),IF(R3832="-",0,R3832))/100</f>
        <v>28.02</v>
      </c>
      <c r="H3832" s="82">
        <f t="array" ref="H3832">SUM(IF(Q3832="-",0,Q3832))/100</f>
        <v>132.88999999999999</v>
      </c>
      <c r="I3832" s="76">
        <v>5962044</v>
      </c>
      <c r="J3832" s="76" t="s">
        <v>380</v>
      </c>
      <c r="K3832" s="77">
        <v>41639</v>
      </c>
      <c r="L3832" s="76">
        <v>290295</v>
      </c>
      <c r="M3832" s="76">
        <v>19566</v>
      </c>
      <c r="N3832" s="76">
        <v>477</v>
      </c>
      <c r="O3832" s="76">
        <v>24</v>
      </c>
      <c r="P3832" s="76">
        <v>2294</v>
      </c>
      <c r="Q3832" s="76">
        <v>13289</v>
      </c>
      <c r="R3832" s="76">
        <v>508</v>
      </c>
    </row>
    <row r="3833" spans="1:18">
      <c r="A3833" s="82">
        <f t="shared" si="295"/>
        <v>596204402012</v>
      </c>
      <c r="B3833" s="82" t="str">
        <f t="shared" si="296"/>
        <v>59620440</v>
      </c>
      <c r="C3833" s="82">
        <f t="shared" si="297"/>
        <v>2012</v>
      </c>
      <c r="D3833" s="82">
        <f t="shared" si="298"/>
        <v>2902.98</v>
      </c>
      <c r="E3833" s="82">
        <f t="shared" si="299"/>
        <v>360.96000000000004</v>
      </c>
      <c r="F3833" s="82">
        <f t="array" ref="F3833">SUM(IF(M3833:N3833="-",0,M3833:N3833),IF(O3833="-",0,-O3833))/100</f>
        <v>200.67</v>
      </c>
      <c r="G3833" s="82">
        <f t="array" ref="G3833">SUM(IF(P3833="-",0,P3833),IF(R3833="-",0,R3833))/100</f>
        <v>27.77</v>
      </c>
      <c r="H3833" s="82">
        <f t="array" ref="H3833">SUM(IF(Q3833="-",0,Q3833))/100</f>
        <v>132.52000000000001</v>
      </c>
      <c r="I3833" s="76">
        <v>5962044</v>
      </c>
      <c r="J3833" s="76" t="s">
        <v>380</v>
      </c>
      <c r="K3833" s="77">
        <v>41274</v>
      </c>
      <c r="L3833" s="76">
        <v>290298</v>
      </c>
      <c r="M3833" s="76">
        <v>19600</v>
      </c>
      <c r="N3833" s="76">
        <v>491</v>
      </c>
      <c r="O3833" s="76">
        <v>24</v>
      </c>
      <c r="P3833" s="76">
        <v>2269</v>
      </c>
      <c r="Q3833" s="76">
        <v>13252</v>
      </c>
      <c r="R3833" s="76">
        <v>508</v>
      </c>
    </row>
    <row r="3834" spans="1:18">
      <c r="A3834" s="82">
        <f t="shared" si="295"/>
        <v>596204402011</v>
      </c>
      <c r="B3834" s="82" t="str">
        <f t="shared" si="296"/>
        <v>59620440</v>
      </c>
      <c r="C3834" s="82">
        <f t="shared" si="297"/>
        <v>2011</v>
      </c>
      <c r="D3834" s="82">
        <f t="shared" si="298"/>
        <v>2899.79</v>
      </c>
      <c r="E3834" s="82">
        <f t="shared" si="299"/>
        <v>341.66</v>
      </c>
      <c r="F3834" s="82">
        <f t="array" ref="F3834">SUM(IF(M3834:N3834="-",0,M3834:N3834),IF(O3834="-",0,-O3834))/100</f>
        <v>198.96</v>
      </c>
      <c r="G3834" s="82">
        <f t="array" ref="G3834">SUM(IF(P3834="-",0,P3834),IF(R3834="-",0,R3834))/100</f>
        <v>25.09</v>
      </c>
      <c r="H3834" s="82">
        <f t="array" ref="H3834">SUM(IF(Q3834="-",0,Q3834))/100</f>
        <v>117.61</v>
      </c>
      <c r="I3834" s="76">
        <v>5962044</v>
      </c>
      <c r="J3834" s="76" t="s">
        <v>380</v>
      </c>
      <c r="K3834" s="77">
        <v>40908</v>
      </c>
      <c r="L3834" s="76">
        <v>289979</v>
      </c>
      <c r="M3834" s="76">
        <v>19394</v>
      </c>
      <c r="N3834" s="76">
        <v>526</v>
      </c>
      <c r="O3834" s="76">
        <v>24</v>
      </c>
      <c r="P3834" s="76">
        <v>2006</v>
      </c>
      <c r="Q3834" s="76">
        <v>11761</v>
      </c>
      <c r="R3834" s="76">
        <v>503</v>
      </c>
    </row>
    <row r="3835" spans="1:18">
      <c r="A3835" s="82">
        <f t="shared" si="295"/>
        <v>596204402010</v>
      </c>
      <c r="B3835" s="82" t="str">
        <f t="shared" si="296"/>
        <v>59620440</v>
      </c>
      <c r="C3835" s="82">
        <f t="shared" si="297"/>
        <v>2010</v>
      </c>
      <c r="D3835" s="82">
        <f t="shared" si="298"/>
        <v>2899.82</v>
      </c>
      <c r="E3835" s="82">
        <f t="shared" si="299"/>
        <v>341.17</v>
      </c>
      <c r="F3835" s="82">
        <f t="array" ref="F3835">SUM(IF(M3835:N3835="-",0,M3835:N3835),IF(O3835="-",0,-O3835))/100</f>
        <v>197.76</v>
      </c>
      <c r="G3835" s="82">
        <f t="array" ref="G3835">SUM(IF(P3835="-",0,P3835),IF(R3835="-",0,R3835))/100</f>
        <v>25.02</v>
      </c>
      <c r="H3835" s="82">
        <f t="array" ref="H3835">SUM(IF(Q3835="-",0,Q3835))/100</f>
        <v>118.39</v>
      </c>
      <c r="I3835" s="76">
        <v>5962044</v>
      </c>
      <c r="J3835" s="76" t="s">
        <v>380</v>
      </c>
      <c r="K3835" s="77">
        <v>40543</v>
      </c>
      <c r="L3835" s="76">
        <v>289982</v>
      </c>
      <c r="M3835" s="76">
        <v>19280</v>
      </c>
      <c r="N3835" s="76">
        <v>513</v>
      </c>
      <c r="O3835" s="76">
        <v>17</v>
      </c>
      <c r="P3835" s="76">
        <v>1998</v>
      </c>
      <c r="Q3835" s="76">
        <v>11839</v>
      </c>
      <c r="R3835" s="76">
        <v>504</v>
      </c>
    </row>
    <row r="3836" spans="1:18">
      <c r="A3836" s="82">
        <f t="shared" si="295"/>
        <v>596204402009</v>
      </c>
      <c r="B3836" s="82" t="str">
        <f t="shared" si="296"/>
        <v>59620440</v>
      </c>
      <c r="C3836" s="82">
        <f t="shared" si="297"/>
        <v>2009</v>
      </c>
      <c r="D3836" s="82">
        <f t="shared" si="298"/>
        <v>2899.65</v>
      </c>
      <c r="E3836" s="82">
        <f t="shared" si="299"/>
        <v>340.3</v>
      </c>
      <c r="F3836" s="82">
        <f t="array" ref="F3836">SUM(IF(M3836:N3836="-",0,M3836:N3836),IF(O3836="-",0,-O3836))/100</f>
        <v>196.82</v>
      </c>
      <c r="G3836" s="82">
        <f t="array" ref="G3836">SUM(IF(P3836="-",0,P3836),IF(R3836="-",0,R3836))/100</f>
        <v>25.02</v>
      </c>
      <c r="H3836" s="82">
        <f t="array" ref="H3836">SUM(IF(Q3836="-",0,Q3836))/100</f>
        <v>118.46</v>
      </c>
      <c r="I3836" s="76">
        <v>5962044</v>
      </c>
      <c r="J3836" s="76" t="s">
        <v>380</v>
      </c>
      <c r="K3836" s="77">
        <v>40178</v>
      </c>
      <c r="L3836" s="76">
        <v>289965</v>
      </c>
      <c r="M3836" s="76">
        <v>19186</v>
      </c>
      <c r="N3836" s="76">
        <v>513</v>
      </c>
      <c r="O3836" s="76">
        <v>17</v>
      </c>
      <c r="P3836" s="76">
        <v>1998</v>
      </c>
      <c r="Q3836" s="76">
        <v>11846</v>
      </c>
      <c r="R3836" s="76">
        <v>504</v>
      </c>
    </row>
    <row r="3837" spans="1:18">
      <c r="A3837" s="82">
        <f t="shared" si="295"/>
        <v>596204402008</v>
      </c>
      <c r="B3837" s="82" t="str">
        <f t="shared" si="296"/>
        <v>59620440</v>
      </c>
      <c r="C3837" s="82">
        <f t="shared" si="297"/>
        <v>2008</v>
      </c>
      <c r="D3837" s="82">
        <f t="shared" si="298"/>
        <v>2899.66</v>
      </c>
      <c r="E3837" s="82">
        <f t="shared" si="299"/>
        <v>339.38</v>
      </c>
      <c r="F3837" s="82">
        <f t="array" ref="F3837">SUM(IF(M3837:N3837="-",0,M3837:N3837),IF(O3837="-",0,-O3837))/100</f>
        <v>196.31</v>
      </c>
      <c r="G3837" s="82">
        <f t="array" ref="G3837">SUM(IF(P3837="-",0,P3837),IF(R3837="-",0,R3837))/100</f>
        <v>24.66</v>
      </c>
      <c r="H3837" s="82">
        <f t="array" ref="H3837">SUM(IF(Q3837="-",0,Q3837))/100</f>
        <v>118.41</v>
      </c>
      <c r="I3837" s="76">
        <v>5962044</v>
      </c>
      <c r="J3837" s="76" t="s">
        <v>380</v>
      </c>
      <c r="K3837" s="77">
        <v>39813</v>
      </c>
      <c r="L3837" s="76">
        <v>289966</v>
      </c>
      <c r="M3837" s="76">
        <v>19135</v>
      </c>
      <c r="N3837" s="76">
        <v>513</v>
      </c>
      <c r="O3837" s="76">
        <v>17</v>
      </c>
      <c r="P3837" s="76">
        <v>1962</v>
      </c>
      <c r="Q3837" s="76">
        <v>11841</v>
      </c>
      <c r="R3837" s="76">
        <v>504</v>
      </c>
    </row>
    <row r="3838" spans="1:18">
      <c r="A3838" s="82">
        <f t="shared" si="295"/>
        <v>596204402007</v>
      </c>
      <c r="B3838" s="82" t="str">
        <f t="shared" si="296"/>
        <v>59620440</v>
      </c>
      <c r="C3838" s="82">
        <f t="shared" si="297"/>
        <v>2007</v>
      </c>
      <c r="D3838" s="82">
        <f t="shared" si="298"/>
        <v>2899.49</v>
      </c>
      <c r="E3838" s="82">
        <f t="shared" si="299"/>
        <v>332.09</v>
      </c>
      <c r="F3838" s="82">
        <f t="array" ref="F3838">SUM(IF(M3838:N3838="-",0,M3838:N3838),IF(O3838="-",0,-O3838))/100</f>
        <v>189.54</v>
      </c>
      <c r="G3838" s="82">
        <f t="array" ref="G3838">SUM(IF(P3838="-",0,P3838),IF(R3838="-",0,R3838))/100</f>
        <v>24.47</v>
      </c>
      <c r="H3838" s="82">
        <f t="array" ref="H3838">SUM(IF(Q3838="-",0,Q3838))/100</f>
        <v>118.08</v>
      </c>
      <c r="I3838" s="76">
        <v>5962044</v>
      </c>
      <c r="J3838" s="76" t="s">
        <v>380</v>
      </c>
      <c r="K3838" s="77">
        <v>39447</v>
      </c>
      <c r="L3838" s="76">
        <v>289949</v>
      </c>
      <c r="M3838" s="76">
        <v>18788</v>
      </c>
      <c r="N3838" s="76">
        <v>183</v>
      </c>
      <c r="O3838" s="76">
        <v>17</v>
      </c>
      <c r="P3838" s="76">
        <v>1944</v>
      </c>
      <c r="Q3838" s="76">
        <v>11808</v>
      </c>
      <c r="R3838" s="76">
        <v>503</v>
      </c>
    </row>
    <row r="3839" spans="1:18">
      <c r="A3839" s="82">
        <f t="shared" si="295"/>
        <v>596204402006</v>
      </c>
      <c r="B3839" s="82" t="str">
        <f t="shared" si="296"/>
        <v>59620440</v>
      </c>
      <c r="C3839" s="82">
        <f t="shared" si="297"/>
        <v>2006</v>
      </c>
      <c r="D3839" s="82">
        <f t="shared" si="298"/>
        <v>2899.27</v>
      </c>
      <c r="E3839" s="82">
        <f t="shared" si="299"/>
        <v>330.84999999999997</v>
      </c>
      <c r="F3839" s="82">
        <f t="array" ref="F3839">SUM(IF(M3839:N3839="-",0,M3839:N3839),IF(O3839="-",0,-O3839))/100</f>
        <v>188.44</v>
      </c>
      <c r="G3839" s="82">
        <f t="array" ref="G3839">SUM(IF(P3839="-",0,P3839),IF(R3839="-",0,R3839))/100</f>
        <v>24.45</v>
      </c>
      <c r="H3839" s="82">
        <f t="array" ref="H3839">SUM(IF(Q3839="-",0,Q3839))/100</f>
        <v>117.96</v>
      </c>
      <c r="I3839" s="76">
        <v>5962044</v>
      </c>
      <c r="J3839" s="76" t="s">
        <v>380</v>
      </c>
      <c r="K3839" s="77">
        <v>39082</v>
      </c>
      <c r="L3839" s="76">
        <v>289927</v>
      </c>
      <c r="M3839" s="76">
        <v>18725</v>
      </c>
      <c r="N3839" s="76">
        <v>136</v>
      </c>
      <c r="O3839" s="76">
        <v>17</v>
      </c>
      <c r="P3839" s="76">
        <v>1942</v>
      </c>
      <c r="Q3839" s="76">
        <v>11796</v>
      </c>
      <c r="R3839" s="76">
        <v>503</v>
      </c>
    </row>
    <row r="3840" spans="1:18">
      <c r="A3840" s="82">
        <f t="shared" si="295"/>
        <v>596204802015</v>
      </c>
      <c r="B3840" s="82" t="str">
        <f t="shared" si="296"/>
        <v>59620480</v>
      </c>
      <c r="C3840" s="82">
        <f t="shared" si="297"/>
        <v>2015</v>
      </c>
      <c r="D3840" s="82">
        <f t="shared" si="298"/>
        <v>5410.09</v>
      </c>
      <c r="E3840" s="82">
        <f t="shared" si="299"/>
        <v>659.56</v>
      </c>
      <c r="F3840" s="82">
        <f t="array" ref="F3840">SUM(IF(M3840:N3840="-",0,M3840:N3840),IF(O3840="-",0,-O3840))/100</f>
        <v>393.78</v>
      </c>
      <c r="G3840" s="82">
        <f t="array" ref="G3840">SUM(IF(P3840="-",0,P3840),IF(R3840="-",0,R3840))/100</f>
        <v>19.440000000000001</v>
      </c>
      <c r="H3840" s="82">
        <f t="array" ref="H3840">SUM(IF(Q3840="-",0,Q3840))/100</f>
        <v>246.34</v>
      </c>
      <c r="I3840" s="76">
        <v>5962048</v>
      </c>
      <c r="J3840" s="76" t="s">
        <v>381</v>
      </c>
      <c r="K3840" s="77">
        <v>42369</v>
      </c>
      <c r="L3840" s="76">
        <v>541009</v>
      </c>
      <c r="M3840" s="76">
        <v>39023</v>
      </c>
      <c r="N3840" s="76">
        <v>509</v>
      </c>
      <c r="O3840" s="76">
        <v>154</v>
      </c>
      <c r="P3840" s="76">
        <v>1252</v>
      </c>
      <c r="Q3840" s="76">
        <v>24634</v>
      </c>
      <c r="R3840" s="76">
        <v>692</v>
      </c>
    </row>
    <row r="3841" spans="1:18">
      <c r="A3841" s="82">
        <f t="shared" si="295"/>
        <v>596204802014</v>
      </c>
      <c r="B3841" s="82" t="str">
        <f t="shared" si="296"/>
        <v>59620480</v>
      </c>
      <c r="C3841" s="82">
        <f t="shared" si="297"/>
        <v>2014</v>
      </c>
      <c r="D3841" s="82">
        <f t="shared" si="298"/>
        <v>5410.01</v>
      </c>
      <c r="E3841" s="82">
        <f t="shared" si="299"/>
        <v>657.24</v>
      </c>
      <c r="F3841" s="82">
        <f t="array" ref="F3841">SUM(IF(M3841:N3841="-",0,M3841:N3841),IF(O3841="-",0,-O3841))/100</f>
        <v>391.34</v>
      </c>
      <c r="G3841" s="82">
        <f t="array" ref="G3841">SUM(IF(P3841="-",0,P3841),IF(R3841="-",0,R3841))/100</f>
        <v>19.43</v>
      </c>
      <c r="H3841" s="82">
        <f t="array" ref="H3841">SUM(IF(Q3841="-",0,Q3841))/100</f>
        <v>246.47</v>
      </c>
      <c r="I3841" s="76">
        <v>5962048</v>
      </c>
      <c r="J3841" s="76" t="s">
        <v>381</v>
      </c>
      <c r="K3841" s="77">
        <v>42004</v>
      </c>
      <c r="L3841" s="76">
        <v>541001</v>
      </c>
      <c r="M3841" s="76">
        <v>38779</v>
      </c>
      <c r="N3841" s="76">
        <v>509</v>
      </c>
      <c r="O3841" s="76">
        <v>154</v>
      </c>
      <c r="P3841" s="76">
        <v>1252</v>
      </c>
      <c r="Q3841" s="76">
        <v>24647</v>
      </c>
      <c r="R3841" s="76">
        <v>691</v>
      </c>
    </row>
    <row r="3842" spans="1:18">
      <c r="A3842" s="82">
        <f t="shared" si="295"/>
        <v>596204802013</v>
      </c>
      <c r="B3842" s="82" t="str">
        <f t="shared" si="296"/>
        <v>59620480</v>
      </c>
      <c r="C3842" s="82">
        <f t="shared" si="297"/>
        <v>2013</v>
      </c>
      <c r="D3842" s="82">
        <f t="shared" si="298"/>
        <v>5410.01</v>
      </c>
      <c r="E3842" s="82">
        <f t="shared" si="299"/>
        <v>655.67</v>
      </c>
      <c r="F3842" s="82">
        <f t="array" ref="F3842">SUM(IF(M3842:N3842="-",0,M3842:N3842),IF(O3842="-",0,-O3842))/100</f>
        <v>390.84</v>
      </c>
      <c r="G3842" s="82">
        <f t="array" ref="G3842">SUM(IF(P3842="-",0,P3842),IF(R3842="-",0,R3842))/100</f>
        <v>19.32</v>
      </c>
      <c r="H3842" s="82">
        <f t="array" ref="H3842">SUM(IF(Q3842="-",0,Q3842))/100</f>
        <v>245.51</v>
      </c>
      <c r="I3842" s="76">
        <v>5962048</v>
      </c>
      <c r="J3842" s="76" t="s">
        <v>381</v>
      </c>
      <c r="K3842" s="77">
        <v>41639</v>
      </c>
      <c r="L3842" s="76">
        <v>541001</v>
      </c>
      <c r="M3842" s="76">
        <v>38730</v>
      </c>
      <c r="N3842" s="76">
        <v>508</v>
      </c>
      <c r="O3842" s="76">
        <v>154</v>
      </c>
      <c r="P3842" s="76">
        <v>1241</v>
      </c>
      <c r="Q3842" s="76">
        <v>24551</v>
      </c>
      <c r="R3842" s="76">
        <v>691</v>
      </c>
    </row>
    <row r="3843" spans="1:18">
      <c r="A3843" s="82">
        <f t="shared" si="295"/>
        <v>596204802012</v>
      </c>
      <c r="B3843" s="82" t="str">
        <f t="shared" si="296"/>
        <v>59620480</v>
      </c>
      <c r="C3843" s="82">
        <f t="shared" si="297"/>
        <v>2012</v>
      </c>
      <c r="D3843" s="82">
        <f t="shared" si="298"/>
        <v>5410.01</v>
      </c>
      <c r="E3843" s="82">
        <f t="shared" si="299"/>
        <v>654.75</v>
      </c>
      <c r="F3843" s="82">
        <f t="array" ref="F3843">SUM(IF(M3843:N3843="-",0,M3843:N3843),IF(O3843="-",0,-O3843))/100</f>
        <v>390.71</v>
      </c>
      <c r="G3843" s="82">
        <f t="array" ref="G3843">SUM(IF(P3843="-",0,P3843),IF(R3843="-",0,R3843))/100</f>
        <v>19.3</v>
      </c>
      <c r="H3843" s="82">
        <f t="array" ref="H3843">SUM(IF(Q3843="-",0,Q3843))/100</f>
        <v>244.74</v>
      </c>
      <c r="I3843" s="76">
        <v>5962048</v>
      </c>
      <c r="J3843" s="76" t="s">
        <v>381</v>
      </c>
      <c r="K3843" s="77">
        <v>41274</v>
      </c>
      <c r="L3843" s="76">
        <v>541001</v>
      </c>
      <c r="M3843" s="76">
        <v>38717</v>
      </c>
      <c r="N3843" s="76">
        <v>508</v>
      </c>
      <c r="O3843" s="76">
        <v>154</v>
      </c>
      <c r="P3843" s="76">
        <v>1239</v>
      </c>
      <c r="Q3843" s="76">
        <v>24474</v>
      </c>
      <c r="R3843" s="76">
        <v>691</v>
      </c>
    </row>
    <row r="3844" spans="1:18">
      <c r="A3844" s="82">
        <f t="shared" si="295"/>
        <v>596204802011</v>
      </c>
      <c r="B3844" s="82" t="str">
        <f t="shared" si="296"/>
        <v>59620480</v>
      </c>
      <c r="C3844" s="82">
        <f t="shared" si="297"/>
        <v>2011</v>
      </c>
      <c r="D3844" s="82">
        <f t="shared" si="298"/>
        <v>5411.28</v>
      </c>
      <c r="E3844" s="82">
        <f t="shared" si="299"/>
        <v>652.22</v>
      </c>
      <c r="F3844" s="82">
        <f t="array" ref="F3844">SUM(IF(M3844:N3844="-",0,M3844:N3844),IF(O3844="-",0,-O3844))/100</f>
        <v>386.78</v>
      </c>
      <c r="G3844" s="82">
        <f t="array" ref="G3844">SUM(IF(P3844="-",0,P3844),IF(R3844="-",0,R3844))/100</f>
        <v>20.239999999999998</v>
      </c>
      <c r="H3844" s="82">
        <f t="array" ref="H3844">SUM(IF(Q3844="-",0,Q3844))/100</f>
        <v>245.2</v>
      </c>
      <c r="I3844" s="76">
        <v>5962048</v>
      </c>
      <c r="J3844" s="76" t="s">
        <v>381</v>
      </c>
      <c r="K3844" s="77">
        <v>40908</v>
      </c>
      <c r="L3844" s="76">
        <v>541128</v>
      </c>
      <c r="M3844" s="76">
        <v>38321</v>
      </c>
      <c r="N3844" s="76">
        <v>512</v>
      </c>
      <c r="O3844" s="76">
        <v>155</v>
      </c>
      <c r="P3844" s="76">
        <v>1333</v>
      </c>
      <c r="Q3844" s="76">
        <v>24520</v>
      </c>
      <c r="R3844" s="76">
        <v>691</v>
      </c>
    </row>
    <row r="3845" spans="1:18">
      <c r="A3845" s="82">
        <f t="shared" si="295"/>
        <v>596204802010</v>
      </c>
      <c r="B3845" s="82" t="str">
        <f t="shared" si="296"/>
        <v>59620480</v>
      </c>
      <c r="C3845" s="82">
        <f t="shared" si="297"/>
        <v>2010</v>
      </c>
      <c r="D3845" s="82">
        <f t="shared" si="298"/>
        <v>5411.28</v>
      </c>
      <c r="E3845" s="82">
        <f t="shared" si="299"/>
        <v>651.63</v>
      </c>
      <c r="F3845" s="82">
        <f t="array" ref="F3845">SUM(IF(M3845:N3845="-",0,M3845:N3845),IF(O3845="-",0,-O3845))/100</f>
        <v>386.91</v>
      </c>
      <c r="G3845" s="82">
        <f t="array" ref="G3845">SUM(IF(P3845="-",0,P3845),IF(R3845="-",0,R3845))/100</f>
        <v>19.62</v>
      </c>
      <c r="H3845" s="82">
        <f t="array" ref="H3845">SUM(IF(Q3845="-",0,Q3845))/100</f>
        <v>245.1</v>
      </c>
      <c r="I3845" s="76">
        <v>5962048</v>
      </c>
      <c r="J3845" s="76" t="s">
        <v>381</v>
      </c>
      <c r="K3845" s="77">
        <v>40543</v>
      </c>
      <c r="L3845" s="76">
        <v>541128</v>
      </c>
      <c r="M3845" s="76">
        <v>38334</v>
      </c>
      <c r="N3845" s="76">
        <v>512</v>
      </c>
      <c r="O3845" s="76">
        <v>155</v>
      </c>
      <c r="P3845" s="76">
        <v>1334</v>
      </c>
      <c r="Q3845" s="76">
        <v>24510</v>
      </c>
      <c r="R3845" s="76">
        <v>628</v>
      </c>
    </row>
    <row r="3846" spans="1:18">
      <c r="A3846" s="82">
        <f t="shared" si="295"/>
        <v>596204802009</v>
      </c>
      <c r="B3846" s="82" t="str">
        <f t="shared" si="296"/>
        <v>59620480</v>
      </c>
      <c r="C3846" s="82">
        <f t="shared" si="297"/>
        <v>2009</v>
      </c>
      <c r="D3846" s="82">
        <f t="shared" si="298"/>
        <v>5411.27</v>
      </c>
      <c r="E3846" s="82">
        <f t="shared" si="299"/>
        <v>649.51</v>
      </c>
      <c r="F3846" s="82">
        <f t="array" ref="F3846">SUM(IF(M3846:N3846="-",0,M3846:N3846),IF(O3846="-",0,-O3846))/100</f>
        <v>384.07</v>
      </c>
      <c r="G3846" s="82">
        <f t="array" ref="G3846">SUM(IF(P3846="-",0,P3846),IF(R3846="-",0,R3846))/100</f>
        <v>19.73</v>
      </c>
      <c r="H3846" s="82">
        <f t="array" ref="H3846">SUM(IF(Q3846="-",0,Q3846))/100</f>
        <v>245.71</v>
      </c>
      <c r="I3846" s="76">
        <v>5962048</v>
      </c>
      <c r="J3846" s="76" t="s">
        <v>381</v>
      </c>
      <c r="K3846" s="77">
        <v>40178</v>
      </c>
      <c r="L3846" s="76">
        <v>541127</v>
      </c>
      <c r="M3846" s="76">
        <v>38050</v>
      </c>
      <c r="N3846" s="76">
        <v>512</v>
      </c>
      <c r="O3846" s="76">
        <v>155</v>
      </c>
      <c r="P3846" s="76">
        <v>1345</v>
      </c>
      <c r="Q3846" s="76">
        <v>24571</v>
      </c>
      <c r="R3846" s="76">
        <v>628</v>
      </c>
    </row>
    <row r="3847" spans="1:18">
      <c r="A3847" s="82">
        <f t="shared" si="295"/>
        <v>596204802008</v>
      </c>
      <c r="B3847" s="82" t="str">
        <f t="shared" si="296"/>
        <v>59620480</v>
      </c>
      <c r="C3847" s="82">
        <f t="shared" si="297"/>
        <v>2008</v>
      </c>
      <c r="D3847" s="82">
        <f t="shared" si="298"/>
        <v>5411.27</v>
      </c>
      <c r="E3847" s="82">
        <f t="shared" si="299"/>
        <v>648.51</v>
      </c>
      <c r="F3847" s="82">
        <f t="array" ref="F3847">SUM(IF(M3847:N3847="-",0,M3847:N3847),IF(O3847="-",0,-O3847))/100</f>
        <v>383.3</v>
      </c>
      <c r="G3847" s="82">
        <f t="array" ref="G3847">SUM(IF(P3847="-",0,P3847),IF(R3847="-",0,R3847))/100</f>
        <v>19.8</v>
      </c>
      <c r="H3847" s="82">
        <f t="array" ref="H3847">SUM(IF(Q3847="-",0,Q3847))/100</f>
        <v>245.41</v>
      </c>
      <c r="I3847" s="76">
        <v>5962048</v>
      </c>
      <c r="J3847" s="76" t="s">
        <v>381</v>
      </c>
      <c r="K3847" s="77">
        <v>39813</v>
      </c>
      <c r="L3847" s="76">
        <v>541127</v>
      </c>
      <c r="M3847" s="76">
        <v>37973</v>
      </c>
      <c r="N3847" s="76">
        <v>512</v>
      </c>
      <c r="O3847" s="76">
        <v>155</v>
      </c>
      <c r="P3847" s="76">
        <v>1352</v>
      </c>
      <c r="Q3847" s="76">
        <v>24541</v>
      </c>
      <c r="R3847" s="76">
        <v>628</v>
      </c>
    </row>
    <row r="3848" spans="1:18">
      <c r="A3848" s="82">
        <f t="shared" si="295"/>
        <v>596204802007</v>
      </c>
      <c r="B3848" s="82" t="str">
        <f t="shared" si="296"/>
        <v>59620480</v>
      </c>
      <c r="C3848" s="82">
        <f t="shared" si="297"/>
        <v>2007</v>
      </c>
      <c r="D3848" s="82">
        <f t="shared" si="298"/>
        <v>5411.31</v>
      </c>
      <c r="E3848" s="82">
        <f t="shared" si="299"/>
        <v>647.18999999999994</v>
      </c>
      <c r="F3848" s="82">
        <f t="array" ref="F3848">SUM(IF(M3848:N3848="-",0,M3848:N3848),IF(O3848="-",0,-O3848))/100</f>
        <v>382.39</v>
      </c>
      <c r="G3848" s="82">
        <f t="array" ref="G3848">SUM(IF(P3848="-",0,P3848),IF(R3848="-",0,R3848))/100</f>
        <v>19.46</v>
      </c>
      <c r="H3848" s="82">
        <f t="array" ref="H3848">SUM(IF(Q3848="-",0,Q3848))/100</f>
        <v>245.34</v>
      </c>
      <c r="I3848" s="76">
        <v>5962048</v>
      </c>
      <c r="J3848" s="76" t="s">
        <v>381</v>
      </c>
      <c r="K3848" s="77">
        <v>39447</v>
      </c>
      <c r="L3848" s="76">
        <v>541131</v>
      </c>
      <c r="M3848" s="76">
        <v>37882</v>
      </c>
      <c r="N3848" s="76">
        <v>512</v>
      </c>
      <c r="O3848" s="76">
        <v>155</v>
      </c>
      <c r="P3848" s="76">
        <v>1318</v>
      </c>
      <c r="Q3848" s="76">
        <v>24534</v>
      </c>
      <c r="R3848" s="76">
        <v>628</v>
      </c>
    </row>
    <row r="3849" spans="1:18">
      <c r="A3849" s="82">
        <f t="shared" si="295"/>
        <v>596204802006</v>
      </c>
      <c r="B3849" s="82" t="str">
        <f t="shared" si="296"/>
        <v>59620480</v>
      </c>
      <c r="C3849" s="82">
        <f t="shared" si="297"/>
        <v>2006</v>
      </c>
      <c r="D3849" s="82">
        <f t="shared" si="298"/>
        <v>5411.31</v>
      </c>
      <c r="E3849" s="82">
        <f t="shared" si="299"/>
        <v>647.28</v>
      </c>
      <c r="F3849" s="82">
        <f t="array" ref="F3849">SUM(IF(M3849:N3849="-",0,M3849:N3849),IF(O3849="-",0,-O3849))/100</f>
        <v>382.67</v>
      </c>
      <c r="G3849" s="82">
        <f t="array" ref="G3849">SUM(IF(P3849="-",0,P3849),IF(R3849="-",0,R3849))/100</f>
        <v>19.36</v>
      </c>
      <c r="H3849" s="82">
        <f t="array" ref="H3849">SUM(IF(Q3849="-",0,Q3849))/100</f>
        <v>245.25</v>
      </c>
      <c r="I3849" s="76">
        <v>5962048</v>
      </c>
      <c r="J3849" s="76" t="s">
        <v>381</v>
      </c>
      <c r="K3849" s="77">
        <v>39082</v>
      </c>
      <c r="L3849" s="76">
        <v>541131</v>
      </c>
      <c r="M3849" s="76">
        <v>37910</v>
      </c>
      <c r="N3849" s="76">
        <v>512</v>
      </c>
      <c r="O3849" s="76">
        <v>155</v>
      </c>
      <c r="P3849" s="76">
        <v>1308</v>
      </c>
      <c r="Q3849" s="76">
        <v>24525</v>
      </c>
      <c r="R3849" s="76">
        <v>628</v>
      </c>
    </row>
    <row r="3850" spans="1:18">
      <c r="A3850" s="82">
        <f t="shared" si="295"/>
        <v>596205202015</v>
      </c>
      <c r="B3850" s="82" t="str">
        <f t="shared" si="296"/>
        <v>59620520</v>
      </c>
      <c r="C3850" s="82">
        <f t="shared" si="297"/>
        <v>2015</v>
      </c>
      <c r="D3850" s="82">
        <f t="shared" si="298"/>
        <v>9675.49</v>
      </c>
      <c r="E3850" s="82">
        <f t="shared" si="299"/>
        <v>1295.74</v>
      </c>
      <c r="F3850" s="82">
        <f t="array" ref="F3850">SUM(IF(M3850:N3850="-",0,M3850:N3850),IF(O3850="-",0,-O3850))/100</f>
        <v>850.6</v>
      </c>
      <c r="G3850" s="82">
        <f t="array" ref="G3850">SUM(IF(P3850="-",0,P3850),IF(R3850="-",0,R3850))/100</f>
        <v>40.36</v>
      </c>
      <c r="H3850" s="82">
        <f t="array" ref="H3850">SUM(IF(Q3850="-",0,Q3850))/100</f>
        <v>404.78</v>
      </c>
      <c r="I3850" s="76">
        <v>5962052</v>
      </c>
      <c r="J3850" s="76" t="s">
        <v>382</v>
      </c>
      <c r="K3850" s="77">
        <v>42369</v>
      </c>
      <c r="L3850" s="76">
        <v>967549</v>
      </c>
      <c r="M3850" s="76">
        <v>82502</v>
      </c>
      <c r="N3850" s="76">
        <v>5216</v>
      </c>
      <c r="O3850" s="76">
        <v>2658</v>
      </c>
      <c r="P3850" s="76">
        <v>2515</v>
      </c>
      <c r="Q3850" s="76">
        <v>40478</v>
      </c>
      <c r="R3850" s="76">
        <v>1521</v>
      </c>
    </row>
    <row r="3851" spans="1:18">
      <c r="A3851" s="82">
        <f t="shared" ref="A3851:A3914" si="300">(B3851&amp;C3851)+0</f>
        <v>596205202014</v>
      </c>
      <c r="B3851" s="82" t="str">
        <f t="shared" ref="B3851:B3914" si="301">LEFT(I3851&amp;"00000000",8)</f>
        <v>59620520</v>
      </c>
      <c r="C3851" s="82">
        <f t="shared" ref="C3851:C3914" si="302">YEAR(K3851)</f>
        <v>2014</v>
      </c>
      <c r="D3851" s="82">
        <f t="shared" ref="D3851:D3914" si="303">IF(L3851="-",0,L3851/100)</f>
        <v>9675.49</v>
      </c>
      <c r="E3851" s="82">
        <f t="shared" ref="E3851:E3914" si="304">SUM(F3851:H3851)</f>
        <v>1291.67</v>
      </c>
      <c r="F3851" s="82">
        <f t="array" ref="F3851">SUM(IF(M3851:N3851="-",0,M3851:N3851),IF(O3851="-",0,-O3851))/100</f>
        <v>848.84</v>
      </c>
      <c r="G3851" s="82">
        <f t="array" ref="G3851">SUM(IF(P3851="-",0,P3851),IF(R3851="-",0,R3851))/100</f>
        <v>40.35</v>
      </c>
      <c r="H3851" s="82">
        <f t="array" ref="H3851">SUM(IF(Q3851="-",0,Q3851))/100</f>
        <v>402.48</v>
      </c>
      <c r="I3851" s="76">
        <v>5962052</v>
      </c>
      <c r="J3851" s="76" t="s">
        <v>382</v>
      </c>
      <c r="K3851" s="77">
        <v>42004</v>
      </c>
      <c r="L3851" s="76">
        <v>967549</v>
      </c>
      <c r="M3851" s="76">
        <v>82355</v>
      </c>
      <c r="N3851" s="76">
        <v>5187</v>
      </c>
      <c r="O3851" s="76">
        <v>2658</v>
      </c>
      <c r="P3851" s="76">
        <v>2514</v>
      </c>
      <c r="Q3851" s="76">
        <v>40248</v>
      </c>
      <c r="R3851" s="76">
        <v>1521</v>
      </c>
    </row>
    <row r="3852" spans="1:18">
      <c r="A3852" s="82">
        <f t="shared" si="300"/>
        <v>596205202013</v>
      </c>
      <c r="B3852" s="82" t="str">
        <f t="shared" si="301"/>
        <v>59620520</v>
      </c>
      <c r="C3852" s="82">
        <f t="shared" si="302"/>
        <v>2013</v>
      </c>
      <c r="D3852" s="82">
        <f t="shared" si="303"/>
        <v>9675.5499999999993</v>
      </c>
      <c r="E3852" s="82">
        <f t="shared" si="304"/>
        <v>1289.0700000000002</v>
      </c>
      <c r="F3852" s="82">
        <f t="array" ref="F3852">SUM(IF(M3852:N3852="-",0,M3852:N3852),IF(O3852="-",0,-O3852))/100</f>
        <v>847.33</v>
      </c>
      <c r="G3852" s="82">
        <f t="array" ref="G3852">SUM(IF(P3852="-",0,P3852),IF(R3852="-",0,R3852))/100</f>
        <v>40.32</v>
      </c>
      <c r="H3852" s="82">
        <f t="array" ref="H3852">SUM(IF(Q3852="-",0,Q3852))/100</f>
        <v>401.42</v>
      </c>
      <c r="I3852" s="76">
        <v>5962052</v>
      </c>
      <c r="J3852" s="76" t="s">
        <v>382</v>
      </c>
      <c r="K3852" s="77">
        <v>41639</v>
      </c>
      <c r="L3852" s="76">
        <v>967555</v>
      </c>
      <c r="M3852" s="76">
        <v>82204</v>
      </c>
      <c r="N3852" s="76">
        <v>5187</v>
      </c>
      <c r="O3852" s="76">
        <v>2658</v>
      </c>
      <c r="P3852" s="76">
        <v>2512</v>
      </c>
      <c r="Q3852" s="76">
        <v>40142</v>
      </c>
      <c r="R3852" s="76">
        <v>1520</v>
      </c>
    </row>
    <row r="3853" spans="1:18">
      <c r="A3853" s="82">
        <f t="shared" si="300"/>
        <v>596205202012</v>
      </c>
      <c r="B3853" s="82" t="str">
        <f t="shared" si="301"/>
        <v>59620520</v>
      </c>
      <c r="C3853" s="82">
        <f t="shared" si="302"/>
        <v>2012</v>
      </c>
      <c r="D3853" s="82">
        <f t="shared" si="303"/>
        <v>9676.26</v>
      </c>
      <c r="E3853" s="82">
        <f t="shared" si="304"/>
        <v>1286.27</v>
      </c>
      <c r="F3853" s="82">
        <f t="array" ref="F3853">SUM(IF(M3853:N3853="-",0,M3853:N3853),IF(O3853="-",0,-O3853))/100</f>
        <v>848.93</v>
      </c>
      <c r="G3853" s="82">
        <f t="array" ref="G3853">SUM(IF(P3853="-",0,P3853),IF(R3853="-",0,R3853))/100</f>
        <v>38.53</v>
      </c>
      <c r="H3853" s="82">
        <f t="array" ref="H3853">SUM(IF(Q3853="-",0,Q3853))/100</f>
        <v>398.81</v>
      </c>
      <c r="I3853" s="76">
        <v>5962052</v>
      </c>
      <c r="J3853" s="76" t="s">
        <v>382</v>
      </c>
      <c r="K3853" s="77">
        <v>41274</v>
      </c>
      <c r="L3853" s="76">
        <v>967626</v>
      </c>
      <c r="M3853" s="76">
        <v>82373</v>
      </c>
      <c r="N3853" s="76">
        <v>5178</v>
      </c>
      <c r="O3853" s="76">
        <v>2658</v>
      </c>
      <c r="P3853" s="76">
        <v>2332</v>
      </c>
      <c r="Q3853" s="76">
        <v>39881</v>
      </c>
      <c r="R3853" s="76">
        <v>1521</v>
      </c>
    </row>
    <row r="3854" spans="1:18">
      <c r="A3854" s="82">
        <f t="shared" si="300"/>
        <v>596205202011</v>
      </c>
      <c r="B3854" s="82" t="str">
        <f t="shared" si="301"/>
        <v>59620520</v>
      </c>
      <c r="C3854" s="82">
        <f t="shared" si="302"/>
        <v>2011</v>
      </c>
      <c r="D3854" s="82">
        <f t="shared" si="303"/>
        <v>9631.35</v>
      </c>
      <c r="E3854" s="82">
        <f t="shared" si="304"/>
        <v>1275.08</v>
      </c>
      <c r="F3854" s="82">
        <f t="array" ref="F3854">SUM(IF(M3854:N3854="-",0,M3854:N3854),IF(O3854="-",0,-O3854))/100</f>
        <v>841.21</v>
      </c>
      <c r="G3854" s="82">
        <f t="array" ref="G3854">SUM(IF(P3854="-",0,P3854),IF(R3854="-",0,R3854))/100</f>
        <v>38.020000000000003</v>
      </c>
      <c r="H3854" s="82">
        <f t="array" ref="H3854">SUM(IF(Q3854="-",0,Q3854))/100</f>
        <v>395.85</v>
      </c>
      <c r="I3854" s="76">
        <v>5962052</v>
      </c>
      <c r="J3854" s="76" t="s">
        <v>382</v>
      </c>
      <c r="K3854" s="77">
        <v>40908</v>
      </c>
      <c r="L3854" s="76">
        <v>963135</v>
      </c>
      <c r="M3854" s="76">
        <v>81575</v>
      </c>
      <c r="N3854" s="76">
        <v>5201</v>
      </c>
      <c r="O3854" s="76">
        <v>2655</v>
      </c>
      <c r="P3854" s="76">
        <v>2287</v>
      </c>
      <c r="Q3854" s="76">
        <v>39585</v>
      </c>
      <c r="R3854" s="76">
        <v>1515</v>
      </c>
    </row>
    <row r="3855" spans="1:18">
      <c r="A3855" s="82">
        <f t="shared" si="300"/>
        <v>596205202010</v>
      </c>
      <c r="B3855" s="82" t="str">
        <f t="shared" si="301"/>
        <v>59620520</v>
      </c>
      <c r="C3855" s="82">
        <f t="shared" si="302"/>
        <v>2010</v>
      </c>
      <c r="D3855" s="82">
        <f t="shared" si="303"/>
        <v>9630.35</v>
      </c>
      <c r="E3855" s="82">
        <f t="shared" si="304"/>
        <v>1273.08</v>
      </c>
      <c r="F3855" s="82">
        <f t="array" ref="F3855">SUM(IF(M3855:N3855="-",0,M3855:N3855),IF(O3855="-",0,-O3855))/100</f>
        <v>841.87</v>
      </c>
      <c r="G3855" s="82">
        <f t="array" ref="G3855">SUM(IF(P3855="-",0,P3855),IF(R3855="-",0,R3855))/100</f>
        <v>37.75</v>
      </c>
      <c r="H3855" s="82">
        <f t="array" ref="H3855">SUM(IF(Q3855="-",0,Q3855))/100</f>
        <v>393.46</v>
      </c>
      <c r="I3855" s="76">
        <v>5962052</v>
      </c>
      <c r="J3855" s="76" t="s">
        <v>382</v>
      </c>
      <c r="K3855" s="77">
        <v>40543</v>
      </c>
      <c r="L3855" s="76">
        <v>963035</v>
      </c>
      <c r="M3855" s="76">
        <v>81668</v>
      </c>
      <c r="N3855" s="76">
        <v>5174</v>
      </c>
      <c r="O3855" s="76">
        <v>2655</v>
      </c>
      <c r="P3855" s="76">
        <v>2246</v>
      </c>
      <c r="Q3855" s="76">
        <v>39346</v>
      </c>
      <c r="R3855" s="76">
        <v>1529</v>
      </c>
    </row>
    <row r="3856" spans="1:18">
      <c r="A3856" s="82">
        <f t="shared" si="300"/>
        <v>596205202009</v>
      </c>
      <c r="B3856" s="82" t="str">
        <f t="shared" si="301"/>
        <v>59620520</v>
      </c>
      <c r="C3856" s="82">
        <f t="shared" si="302"/>
        <v>2009</v>
      </c>
      <c r="D3856" s="82">
        <f t="shared" si="303"/>
        <v>9630.26</v>
      </c>
      <c r="E3856" s="82">
        <f t="shared" si="304"/>
        <v>1272.06</v>
      </c>
      <c r="F3856" s="82">
        <f t="array" ref="F3856">SUM(IF(M3856:N3856="-",0,M3856:N3856),IF(O3856="-",0,-O3856))/100</f>
        <v>841.27</v>
      </c>
      <c r="G3856" s="82">
        <f t="array" ref="G3856">SUM(IF(P3856="-",0,P3856),IF(R3856="-",0,R3856))/100</f>
        <v>37.159999999999997</v>
      </c>
      <c r="H3856" s="82">
        <f t="array" ref="H3856">SUM(IF(Q3856="-",0,Q3856))/100</f>
        <v>393.63</v>
      </c>
      <c r="I3856" s="76">
        <v>5962052</v>
      </c>
      <c r="J3856" s="76" t="s">
        <v>382</v>
      </c>
      <c r="K3856" s="77">
        <v>40178</v>
      </c>
      <c r="L3856" s="76">
        <v>963026</v>
      </c>
      <c r="M3856" s="76">
        <v>81603</v>
      </c>
      <c r="N3856" s="76">
        <v>5178</v>
      </c>
      <c r="O3856" s="76">
        <v>2654</v>
      </c>
      <c r="P3856" s="76">
        <v>2187</v>
      </c>
      <c r="Q3856" s="76">
        <v>39363</v>
      </c>
      <c r="R3856" s="76">
        <v>1529</v>
      </c>
    </row>
    <row r="3857" spans="1:18">
      <c r="A3857" s="82">
        <f t="shared" si="300"/>
        <v>596205202008</v>
      </c>
      <c r="B3857" s="82" t="str">
        <f t="shared" si="301"/>
        <v>59620520</v>
      </c>
      <c r="C3857" s="82">
        <f t="shared" si="302"/>
        <v>2008</v>
      </c>
      <c r="D3857" s="82">
        <f t="shared" si="303"/>
        <v>9629.69</v>
      </c>
      <c r="E3857" s="82">
        <f t="shared" si="304"/>
        <v>1274.06</v>
      </c>
      <c r="F3857" s="82">
        <f t="array" ref="F3857">SUM(IF(M3857:N3857="-",0,M3857:N3857),IF(O3857="-",0,-O3857))/100</f>
        <v>838.36</v>
      </c>
      <c r="G3857" s="82">
        <f t="array" ref="G3857">SUM(IF(P3857="-",0,P3857),IF(R3857="-",0,R3857))/100</f>
        <v>37.520000000000003</v>
      </c>
      <c r="H3857" s="82">
        <f t="array" ref="H3857">SUM(IF(Q3857="-",0,Q3857))/100</f>
        <v>398.18</v>
      </c>
      <c r="I3857" s="76">
        <v>5962052</v>
      </c>
      <c r="J3857" s="76" t="s">
        <v>382</v>
      </c>
      <c r="K3857" s="77">
        <v>39813</v>
      </c>
      <c r="L3857" s="76">
        <v>962969</v>
      </c>
      <c r="M3857" s="76">
        <v>81281</v>
      </c>
      <c r="N3857" s="76">
        <v>5210</v>
      </c>
      <c r="O3857" s="76">
        <v>2655</v>
      </c>
      <c r="P3857" s="76">
        <v>2223</v>
      </c>
      <c r="Q3857" s="76">
        <v>39818</v>
      </c>
      <c r="R3857" s="76">
        <v>1529</v>
      </c>
    </row>
    <row r="3858" spans="1:18">
      <c r="A3858" s="82">
        <f t="shared" si="300"/>
        <v>596205202007</v>
      </c>
      <c r="B3858" s="82" t="str">
        <f t="shared" si="301"/>
        <v>59620520</v>
      </c>
      <c r="C3858" s="82">
        <f t="shared" si="302"/>
        <v>2007</v>
      </c>
      <c r="D3858" s="82">
        <f t="shared" si="303"/>
        <v>9629.67</v>
      </c>
      <c r="E3858" s="82">
        <f t="shared" si="304"/>
        <v>1272.1199999999999</v>
      </c>
      <c r="F3858" s="82">
        <f t="array" ref="F3858">SUM(IF(M3858:N3858="-",0,M3858:N3858),IF(O3858="-",0,-O3858))/100</f>
        <v>834.67</v>
      </c>
      <c r="G3858" s="82">
        <f t="array" ref="G3858">SUM(IF(P3858="-",0,P3858),IF(R3858="-",0,R3858))/100</f>
        <v>37.44</v>
      </c>
      <c r="H3858" s="82">
        <f t="array" ref="H3858">SUM(IF(Q3858="-",0,Q3858))/100</f>
        <v>400.01</v>
      </c>
      <c r="I3858" s="76">
        <v>5962052</v>
      </c>
      <c r="J3858" s="76" t="s">
        <v>382</v>
      </c>
      <c r="K3858" s="77">
        <v>39447</v>
      </c>
      <c r="L3858" s="76">
        <v>962967</v>
      </c>
      <c r="M3858" s="76">
        <v>80904</v>
      </c>
      <c r="N3858" s="76">
        <v>4874</v>
      </c>
      <c r="O3858" s="76">
        <v>2311</v>
      </c>
      <c r="P3858" s="76">
        <v>2215</v>
      </c>
      <c r="Q3858" s="76">
        <v>40001</v>
      </c>
      <c r="R3858" s="76">
        <v>1529</v>
      </c>
    </row>
    <row r="3859" spans="1:18">
      <c r="A3859" s="82">
        <f t="shared" si="300"/>
        <v>596205202006</v>
      </c>
      <c r="B3859" s="82" t="str">
        <f t="shared" si="301"/>
        <v>59620520</v>
      </c>
      <c r="C3859" s="82">
        <f t="shared" si="302"/>
        <v>2006</v>
      </c>
      <c r="D3859" s="82">
        <f t="shared" si="303"/>
        <v>9629.59</v>
      </c>
      <c r="E3859" s="82">
        <f t="shared" si="304"/>
        <v>1268.1200000000001</v>
      </c>
      <c r="F3859" s="82">
        <f t="array" ref="F3859">SUM(IF(M3859:N3859="-",0,M3859:N3859),IF(O3859="-",0,-O3859))/100</f>
        <v>829.08</v>
      </c>
      <c r="G3859" s="82">
        <f t="array" ref="G3859">SUM(IF(P3859="-",0,P3859),IF(R3859="-",0,R3859))/100</f>
        <v>39.82</v>
      </c>
      <c r="H3859" s="82">
        <f t="array" ref="H3859">SUM(IF(Q3859="-",0,Q3859))/100</f>
        <v>399.22</v>
      </c>
      <c r="I3859" s="76">
        <v>5962052</v>
      </c>
      <c r="J3859" s="76" t="s">
        <v>382</v>
      </c>
      <c r="K3859" s="77">
        <v>39082</v>
      </c>
      <c r="L3859" s="76">
        <v>962959</v>
      </c>
      <c r="M3859" s="76">
        <v>80334</v>
      </c>
      <c r="N3859" s="76">
        <v>4885</v>
      </c>
      <c r="O3859" s="76">
        <v>2311</v>
      </c>
      <c r="P3859" s="76">
        <v>2453</v>
      </c>
      <c r="Q3859" s="76">
        <v>39922</v>
      </c>
      <c r="R3859" s="76">
        <v>1529</v>
      </c>
    </row>
    <row r="3860" spans="1:18">
      <c r="A3860" s="82">
        <f t="shared" si="300"/>
        <v>596205602015</v>
      </c>
      <c r="B3860" s="82" t="str">
        <f t="shared" si="301"/>
        <v>59620560</v>
      </c>
      <c r="C3860" s="82">
        <f t="shared" si="302"/>
        <v>2015</v>
      </c>
      <c r="D3860" s="82">
        <f t="shared" si="303"/>
        <v>3809.18</v>
      </c>
      <c r="E3860" s="82">
        <f t="shared" si="304"/>
        <v>651.52</v>
      </c>
      <c r="F3860" s="82">
        <f t="array" ref="F3860">SUM(IF(M3860:N3860="-",0,M3860:N3860),IF(O3860="-",0,-O3860))/100</f>
        <v>400.51</v>
      </c>
      <c r="G3860" s="82">
        <f t="array" ref="G3860">SUM(IF(P3860="-",0,P3860),IF(R3860="-",0,R3860))/100</f>
        <v>31.16</v>
      </c>
      <c r="H3860" s="82">
        <f t="array" ref="H3860">SUM(IF(Q3860="-",0,Q3860))/100</f>
        <v>219.85</v>
      </c>
      <c r="I3860" s="76">
        <v>5962056</v>
      </c>
      <c r="J3860" s="76" t="s">
        <v>383</v>
      </c>
      <c r="K3860" s="77">
        <v>42369</v>
      </c>
      <c r="L3860" s="76">
        <v>380918</v>
      </c>
      <c r="M3860" s="76">
        <v>39782</v>
      </c>
      <c r="N3860" s="76">
        <v>354</v>
      </c>
      <c r="O3860" s="76">
        <v>85</v>
      </c>
      <c r="P3860" s="76">
        <v>2503</v>
      </c>
      <c r="Q3860" s="76">
        <v>21985</v>
      </c>
      <c r="R3860" s="76">
        <v>613</v>
      </c>
    </row>
    <row r="3861" spans="1:18">
      <c r="A3861" s="82">
        <f t="shared" si="300"/>
        <v>596205602014</v>
      </c>
      <c r="B3861" s="82" t="str">
        <f t="shared" si="301"/>
        <v>59620560</v>
      </c>
      <c r="C3861" s="82">
        <f t="shared" si="302"/>
        <v>2014</v>
      </c>
      <c r="D3861" s="82">
        <f t="shared" si="303"/>
        <v>3809.17</v>
      </c>
      <c r="E3861" s="82">
        <f t="shared" si="304"/>
        <v>649.01</v>
      </c>
      <c r="F3861" s="82">
        <f t="array" ref="F3861">SUM(IF(M3861:N3861="-",0,M3861:N3861),IF(O3861="-",0,-O3861))/100</f>
        <v>398.89</v>
      </c>
      <c r="G3861" s="82">
        <f t="array" ref="G3861">SUM(IF(P3861="-",0,P3861),IF(R3861="-",0,R3861))/100</f>
        <v>30.38</v>
      </c>
      <c r="H3861" s="82">
        <f t="array" ref="H3861">SUM(IF(Q3861="-",0,Q3861))/100</f>
        <v>219.74</v>
      </c>
      <c r="I3861" s="76">
        <v>5962056</v>
      </c>
      <c r="J3861" s="76" t="s">
        <v>383</v>
      </c>
      <c r="K3861" s="77">
        <v>42004</v>
      </c>
      <c r="L3861" s="76">
        <v>380917</v>
      </c>
      <c r="M3861" s="76">
        <v>39620</v>
      </c>
      <c r="N3861" s="76">
        <v>354</v>
      </c>
      <c r="O3861" s="76">
        <v>85</v>
      </c>
      <c r="P3861" s="76">
        <v>2428</v>
      </c>
      <c r="Q3861" s="76">
        <v>21974</v>
      </c>
      <c r="R3861" s="76">
        <v>610</v>
      </c>
    </row>
    <row r="3862" spans="1:18">
      <c r="A3862" s="82">
        <f t="shared" si="300"/>
        <v>596205602013</v>
      </c>
      <c r="B3862" s="82" t="str">
        <f t="shared" si="301"/>
        <v>59620560</v>
      </c>
      <c r="C3862" s="82">
        <f t="shared" si="302"/>
        <v>2013</v>
      </c>
      <c r="D3862" s="82">
        <f t="shared" si="303"/>
        <v>3809.11</v>
      </c>
      <c r="E3862" s="82">
        <f t="shared" si="304"/>
        <v>648.29999999999995</v>
      </c>
      <c r="F3862" s="82">
        <f t="array" ref="F3862">SUM(IF(M3862:N3862="-",0,M3862:N3862),IF(O3862="-",0,-O3862))/100</f>
        <v>398.37</v>
      </c>
      <c r="G3862" s="82">
        <f t="array" ref="G3862">SUM(IF(P3862="-",0,P3862),IF(R3862="-",0,R3862))/100</f>
        <v>30.2</v>
      </c>
      <c r="H3862" s="82">
        <f t="array" ref="H3862">SUM(IF(Q3862="-",0,Q3862))/100</f>
        <v>219.73</v>
      </c>
      <c r="I3862" s="76">
        <v>5962056</v>
      </c>
      <c r="J3862" s="76" t="s">
        <v>383</v>
      </c>
      <c r="K3862" s="77">
        <v>41639</v>
      </c>
      <c r="L3862" s="76">
        <v>380911</v>
      </c>
      <c r="M3862" s="76">
        <v>39568</v>
      </c>
      <c r="N3862" s="76">
        <v>354</v>
      </c>
      <c r="O3862" s="76">
        <v>85</v>
      </c>
      <c r="P3862" s="76">
        <v>2410</v>
      </c>
      <c r="Q3862" s="76">
        <v>21973</v>
      </c>
      <c r="R3862" s="76">
        <v>610</v>
      </c>
    </row>
    <row r="3863" spans="1:18">
      <c r="A3863" s="82">
        <f t="shared" si="300"/>
        <v>596205602012</v>
      </c>
      <c r="B3863" s="82" t="str">
        <f t="shared" si="301"/>
        <v>59620560</v>
      </c>
      <c r="C3863" s="82">
        <f t="shared" si="302"/>
        <v>2012</v>
      </c>
      <c r="D3863" s="82">
        <f t="shared" si="303"/>
        <v>3809.11</v>
      </c>
      <c r="E3863" s="82">
        <f t="shared" si="304"/>
        <v>648.54</v>
      </c>
      <c r="F3863" s="82">
        <f t="array" ref="F3863">SUM(IF(M3863:N3863="-",0,M3863:N3863),IF(O3863="-",0,-O3863))/100</f>
        <v>398.23</v>
      </c>
      <c r="G3863" s="82">
        <f t="array" ref="G3863">SUM(IF(P3863="-",0,P3863),IF(R3863="-",0,R3863))/100</f>
        <v>30.21</v>
      </c>
      <c r="H3863" s="82">
        <f t="array" ref="H3863">SUM(IF(Q3863="-",0,Q3863))/100</f>
        <v>220.1</v>
      </c>
      <c r="I3863" s="76">
        <v>5962056</v>
      </c>
      <c r="J3863" s="76" t="s">
        <v>383</v>
      </c>
      <c r="K3863" s="77">
        <v>41274</v>
      </c>
      <c r="L3863" s="76">
        <v>380911</v>
      </c>
      <c r="M3863" s="76">
        <v>39578</v>
      </c>
      <c r="N3863" s="76">
        <v>330</v>
      </c>
      <c r="O3863" s="76">
        <v>85</v>
      </c>
      <c r="P3863" s="76">
        <v>2410</v>
      </c>
      <c r="Q3863" s="76">
        <v>22010</v>
      </c>
      <c r="R3863" s="76">
        <v>611</v>
      </c>
    </row>
    <row r="3864" spans="1:18">
      <c r="A3864" s="82">
        <f t="shared" si="300"/>
        <v>596205602011</v>
      </c>
      <c r="B3864" s="82" t="str">
        <f t="shared" si="301"/>
        <v>59620560</v>
      </c>
      <c r="C3864" s="82">
        <f t="shared" si="302"/>
        <v>2011</v>
      </c>
      <c r="D3864" s="82">
        <f t="shared" si="303"/>
        <v>3819.6</v>
      </c>
      <c r="E3864" s="82">
        <f t="shared" si="304"/>
        <v>643.14</v>
      </c>
      <c r="F3864" s="82">
        <f t="array" ref="F3864">SUM(IF(M3864:N3864="-",0,M3864:N3864),IF(O3864="-",0,-O3864))/100</f>
        <v>394.07</v>
      </c>
      <c r="G3864" s="82">
        <f t="array" ref="G3864">SUM(IF(P3864="-",0,P3864),IF(R3864="-",0,R3864))/100</f>
        <v>30.19</v>
      </c>
      <c r="H3864" s="82">
        <f t="array" ref="H3864">SUM(IF(Q3864="-",0,Q3864))/100</f>
        <v>218.88</v>
      </c>
      <c r="I3864" s="76">
        <v>5962056</v>
      </c>
      <c r="J3864" s="76" t="s">
        <v>383</v>
      </c>
      <c r="K3864" s="77">
        <v>40908</v>
      </c>
      <c r="L3864" s="76">
        <v>381960</v>
      </c>
      <c r="M3864" s="76">
        <v>39275</v>
      </c>
      <c r="N3864" s="76">
        <v>216</v>
      </c>
      <c r="O3864" s="76">
        <v>84</v>
      </c>
      <c r="P3864" s="76">
        <v>2409</v>
      </c>
      <c r="Q3864" s="76">
        <v>21888</v>
      </c>
      <c r="R3864" s="76">
        <v>610</v>
      </c>
    </row>
    <row r="3865" spans="1:18">
      <c r="A3865" s="82">
        <f t="shared" si="300"/>
        <v>596205602010</v>
      </c>
      <c r="B3865" s="82" t="str">
        <f t="shared" si="301"/>
        <v>59620560</v>
      </c>
      <c r="C3865" s="82">
        <f t="shared" si="302"/>
        <v>2010</v>
      </c>
      <c r="D3865" s="82">
        <f t="shared" si="303"/>
        <v>3819.6</v>
      </c>
      <c r="E3865" s="82">
        <f t="shared" si="304"/>
        <v>640.68999999999994</v>
      </c>
      <c r="F3865" s="82">
        <f t="array" ref="F3865">SUM(IF(M3865:N3865="-",0,M3865:N3865),IF(O3865="-",0,-O3865))/100</f>
        <v>390.84</v>
      </c>
      <c r="G3865" s="82">
        <f t="array" ref="G3865">SUM(IF(P3865="-",0,P3865),IF(R3865="-",0,R3865))/100</f>
        <v>30.19</v>
      </c>
      <c r="H3865" s="82">
        <f t="array" ref="H3865">SUM(IF(Q3865="-",0,Q3865))/100</f>
        <v>219.66</v>
      </c>
      <c r="I3865" s="76">
        <v>5962056</v>
      </c>
      <c r="J3865" s="76" t="s">
        <v>383</v>
      </c>
      <c r="K3865" s="77">
        <v>40543</v>
      </c>
      <c r="L3865" s="76">
        <v>381960</v>
      </c>
      <c r="M3865" s="76">
        <v>38949</v>
      </c>
      <c r="N3865" s="76">
        <v>219</v>
      </c>
      <c r="O3865" s="76">
        <v>84</v>
      </c>
      <c r="P3865" s="76">
        <v>2409</v>
      </c>
      <c r="Q3865" s="76">
        <v>21966</v>
      </c>
      <c r="R3865" s="76">
        <v>610</v>
      </c>
    </row>
    <row r="3866" spans="1:18">
      <c r="A3866" s="82">
        <f t="shared" si="300"/>
        <v>596205602009</v>
      </c>
      <c r="B3866" s="82" t="str">
        <f t="shared" si="301"/>
        <v>59620560</v>
      </c>
      <c r="C3866" s="82">
        <f t="shared" si="302"/>
        <v>2009</v>
      </c>
      <c r="D3866" s="82">
        <f t="shared" si="303"/>
        <v>3819.58</v>
      </c>
      <c r="E3866" s="82">
        <f t="shared" si="304"/>
        <v>639.4</v>
      </c>
      <c r="F3866" s="82">
        <f t="array" ref="F3866">SUM(IF(M3866:N3866="-",0,M3866:N3866),IF(O3866="-",0,-O3866))/100</f>
        <v>392.13</v>
      </c>
      <c r="G3866" s="82">
        <f t="array" ref="G3866">SUM(IF(P3866="-",0,P3866),IF(R3866="-",0,R3866))/100</f>
        <v>30.23</v>
      </c>
      <c r="H3866" s="82">
        <f t="array" ref="H3866">SUM(IF(Q3866="-",0,Q3866))/100</f>
        <v>217.04</v>
      </c>
      <c r="I3866" s="76">
        <v>5962056</v>
      </c>
      <c r="J3866" s="76" t="s">
        <v>383</v>
      </c>
      <c r="K3866" s="77">
        <v>40178</v>
      </c>
      <c r="L3866" s="76">
        <v>381958</v>
      </c>
      <c r="M3866" s="76">
        <v>39140</v>
      </c>
      <c r="N3866" s="76">
        <v>157</v>
      </c>
      <c r="O3866" s="76">
        <v>84</v>
      </c>
      <c r="P3866" s="76">
        <v>2413</v>
      </c>
      <c r="Q3866" s="76">
        <v>21704</v>
      </c>
      <c r="R3866" s="76">
        <v>610</v>
      </c>
    </row>
    <row r="3867" spans="1:18">
      <c r="A3867" s="82">
        <f t="shared" si="300"/>
        <v>596205602008</v>
      </c>
      <c r="B3867" s="82" t="str">
        <f t="shared" si="301"/>
        <v>59620560</v>
      </c>
      <c r="C3867" s="82">
        <f t="shared" si="302"/>
        <v>2008</v>
      </c>
      <c r="D3867" s="82">
        <f t="shared" si="303"/>
        <v>3819.58</v>
      </c>
      <c r="E3867" s="82">
        <f t="shared" si="304"/>
        <v>638.1</v>
      </c>
      <c r="F3867" s="82">
        <f t="array" ref="F3867">SUM(IF(M3867:N3867="-",0,M3867:N3867),IF(O3867="-",0,-O3867))/100</f>
        <v>390.83</v>
      </c>
      <c r="G3867" s="82">
        <f t="array" ref="G3867">SUM(IF(P3867="-",0,P3867),IF(R3867="-",0,R3867))/100</f>
        <v>30.25</v>
      </c>
      <c r="H3867" s="82">
        <f t="array" ref="H3867">SUM(IF(Q3867="-",0,Q3867))/100</f>
        <v>217.02</v>
      </c>
      <c r="I3867" s="76">
        <v>5962056</v>
      </c>
      <c r="J3867" s="76" t="s">
        <v>383</v>
      </c>
      <c r="K3867" s="77">
        <v>39813</v>
      </c>
      <c r="L3867" s="76">
        <v>381958</v>
      </c>
      <c r="M3867" s="76">
        <v>39013</v>
      </c>
      <c r="N3867" s="76">
        <v>155</v>
      </c>
      <c r="O3867" s="76">
        <v>85</v>
      </c>
      <c r="P3867" s="76">
        <v>2415</v>
      </c>
      <c r="Q3867" s="76">
        <v>21702</v>
      </c>
      <c r="R3867" s="76">
        <v>610</v>
      </c>
    </row>
    <row r="3868" spans="1:18">
      <c r="A3868" s="82">
        <f t="shared" si="300"/>
        <v>596205602007</v>
      </c>
      <c r="B3868" s="82" t="str">
        <f t="shared" si="301"/>
        <v>59620560</v>
      </c>
      <c r="C3868" s="82">
        <f t="shared" si="302"/>
        <v>2007</v>
      </c>
      <c r="D3868" s="82">
        <f t="shared" si="303"/>
        <v>3819.6</v>
      </c>
      <c r="E3868" s="82">
        <f t="shared" si="304"/>
        <v>632.92999999999995</v>
      </c>
      <c r="F3868" s="82">
        <f t="array" ref="F3868">SUM(IF(M3868:N3868="-",0,M3868:N3868),IF(O3868="-",0,-O3868))/100</f>
        <v>386.15</v>
      </c>
      <c r="G3868" s="82">
        <f t="array" ref="G3868">SUM(IF(P3868="-",0,P3868),IF(R3868="-",0,R3868))/100</f>
        <v>30.06</v>
      </c>
      <c r="H3868" s="82">
        <f t="array" ref="H3868">SUM(IF(Q3868="-",0,Q3868))/100</f>
        <v>216.72</v>
      </c>
      <c r="I3868" s="76">
        <v>5962056</v>
      </c>
      <c r="J3868" s="76" t="s">
        <v>383</v>
      </c>
      <c r="K3868" s="77">
        <v>39447</v>
      </c>
      <c r="L3868" s="76">
        <v>381960</v>
      </c>
      <c r="M3868" s="76">
        <v>38545</v>
      </c>
      <c r="N3868" s="76">
        <v>154</v>
      </c>
      <c r="O3868" s="76">
        <v>84</v>
      </c>
      <c r="P3868" s="76">
        <v>2396</v>
      </c>
      <c r="Q3868" s="76">
        <v>21672</v>
      </c>
      <c r="R3868" s="76">
        <v>610</v>
      </c>
    </row>
    <row r="3869" spans="1:18">
      <c r="A3869" s="82">
        <f t="shared" si="300"/>
        <v>596205602006</v>
      </c>
      <c r="B3869" s="82" t="str">
        <f t="shared" si="301"/>
        <v>59620560</v>
      </c>
      <c r="C3869" s="82">
        <f t="shared" si="302"/>
        <v>2006</v>
      </c>
      <c r="D3869" s="82">
        <f t="shared" si="303"/>
        <v>3819.6</v>
      </c>
      <c r="E3869" s="82">
        <f t="shared" si="304"/>
        <v>631.63</v>
      </c>
      <c r="F3869" s="82">
        <f t="array" ref="F3869">SUM(IF(M3869:N3869="-",0,M3869:N3869),IF(O3869="-",0,-O3869))/100</f>
        <v>384.92</v>
      </c>
      <c r="G3869" s="82">
        <f t="array" ref="G3869">SUM(IF(P3869="-",0,P3869),IF(R3869="-",0,R3869))/100</f>
        <v>30.05</v>
      </c>
      <c r="H3869" s="82">
        <f t="array" ref="H3869">SUM(IF(Q3869="-",0,Q3869))/100</f>
        <v>216.66</v>
      </c>
      <c r="I3869" s="76">
        <v>5962056</v>
      </c>
      <c r="J3869" s="76" t="s">
        <v>383</v>
      </c>
      <c r="K3869" s="77">
        <v>39082</v>
      </c>
      <c r="L3869" s="76">
        <v>381960</v>
      </c>
      <c r="M3869" s="76">
        <v>38423</v>
      </c>
      <c r="N3869" s="76">
        <v>153</v>
      </c>
      <c r="O3869" s="76">
        <v>84</v>
      </c>
      <c r="P3869" s="76">
        <v>2395</v>
      </c>
      <c r="Q3869" s="76">
        <v>21666</v>
      </c>
      <c r="R3869" s="76">
        <v>610</v>
      </c>
    </row>
    <row r="3870" spans="1:18">
      <c r="A3870" s="82">
        <f t="shared" si="300"/>
        <v>596206002015</v>
      </c>
      <c r="B3870" s="82" t="str">
        <f t="shared" si="301"/>
        <v>59620600</v>
      </c>
      <c r="C3870" s="82">
        <f t="shared" si="302"/>
        <v>2015</v>
      </c>
      <c r="D3870" s="82">
        <f t="shared" si="303"/>
        <v>3338.7</v>
      </c>
      <c r="E3870" s="82">
        <f t="shared" si="304"/>
        <v>703.12</v>
      </c>
      <c r="F3870" s="82">
        <f t="array" ref="F3870">SUM(IF(M3870:N3870="-",0,M3870:N3870),IF(O3870="-",0,-O3870))/100</f>
        <v>495.28</v>
      </c>
      <c r="G3870" s="82">
        <f t="array" ref="G3870">SUM(IF(P3870="-",0,P3870),IF(R3870="-",0,R3870))/100</f>
        <v>26.99</v>
      </c>
      <c r="H3870" s="82">
        <f t="array" ref="H3870">SUM(IF(Q3870="-",0,Q3870))/100</f>
        <v>180.85</v>
      </c>
      <c r="I3870" s="76">
        <v>5962060</v>
      </c>
      <c r="J3870" s="76" t="s">
        <v>384</v>
      </c>
      <c r="K3870" s="77">
        <v>42369</v>
      </c>
      <c r="L3870" s="76">
        <v>333870</v>
      </c>
      <c r="M3870" s="76">
        <v>48484</v>
      </c>
      <c r="N3870" s="76">
        <v>1095</v>
      </c>
      <c r="O3870" s="76">
        <v>51</v>
      </c>
      <c r="P3870" s="76">
        <v>1871</v>
      </c>
      <c r="Q3870" s="76">
        <v>18085</v>
      </c>
      <c r="R3870" s="76">
        <v>828</v>
      </c>
    </row>
    <row r="3871" spans="1:18">
      <c r="A3871" s="82">
        <f t="shared" si="300"/>
        <v>596206002014</v>
      </c>
      <c r="B3871" s="82" t="str">
        <f t="shared" si="301"/>
        <v>59620600</v>
      </c>
      <c r="C3871" s="82">
        <f t="shared" si="302"/>
        <v>2014</v>
      </c>
      <c r="D3871" s="82">
        <f t="shared" si="303"/>
        <v>3338.57</v>
      </c>
      <c r="E3871" s="82">
        <f t="shared" si="304"/>
        <v>703.14</v>
      </c>
      <c r="F3871" s="82">
        <f t="array" ref="F3871">SUM(IF(M3871:N3871="-",0,M3871:N3871),IF(O3871="-",0,-O3871))/100</f>
        <v>495.31</v>
      </c>
      <c r="G3871" s="82">
        <f t="array" ref="G3871">SUM(IF(P3871="-",0,P3871),IF(R3871="-",0,R3871))/100</f>
        <v>26.99</v>
      </c>
      <c r="H3871" s="82">
        <f t="array" ref="H3871">SUM(IF(Q3871="-",0,Q3871))/100</f>
        <v>180.84</v>
      </c>
      <c r="I3871" s="76">
        <v>5962060</v>
      </c>
      <c r="J3871" s="76" t="s">
        <v>384</v>
      </c>
      <c r="K3871" s="77">
        <v>42004</v>
      </c>
      <c r="L3871" s="76">
        <v>333857</v>
      </c>
      <c r="M3871" s="76">
        <v>48487</v>
      </c>
      <c r="N3871" s="76">
        <v>1095</v>
      </c>
      <c r="O3871" s="76">
        <v>51</v>
      </c>
      <c r="P3871" s="76">
        <v>1870</v>
      </c>
      <c r="Q3871" s="76">
        <v>18084</v>
      </c>
      <c r="R3871" s="76">
        <v>829</v>
      </c>
    </row>
    <row r="3872" spans="1:18">
      <c r="A3872" s="82">
        <f t="shared" si="300"/>
        <v>596206002013</v>
      </c>
      <c r="B3872" s="82" t="str">
        <f t="shared" si="301"/>
        <v>59620600</v>
      </c>
      <c r="C3872" s="82">
        <f t="shared" si="302"/>
        <v>2013</v>
      </c>
      <c r="D3872" s="82">
        <f t="shared" si="303"/>
        <v>3338.34</v>
      </c>
      <c r="E3872" s="82">
        <f t="shared" si="304"/>
        <v>702.56999999999994</v>
      </c>
      <c r="F3872" s="82">
        <f t="array" ref="F3872">SUM(IF(M3872:N3872="-",0,M3872:N3872),IF(O3872="-",0,-O3872))/100</f>
        <v>494.78</v>
      </c>
      <c r="G3872" s="82">
        <f t="array" ref="G3872">SUM(IF(P3872="-",0,P3872),IF(R3872="-",0,R3872))/100</f>
        <v>27.15</v>
      </c>
      <c r="H3872" s="82">
        <f t="array" ref="H3872">SUM(IF(Q3872="-",0,Q3872))/100</f>
        <v>180.64</v>
      </c>
      <c r="I3872" s="76">
        <v>5962060</v>
      </c>
      <c r="J3872" s="76" t="s">
        <v>384</v>
      </c>
      <c r="K3872" s="77">
        <v>41639</v>
      </c>
      <c r="L3872" s="76">
        <v>333834</v>
      </c>
      <c r="M3872" s="76">
        <v>48436</v>
      </c>
      <c r="N3872" s="76">
        <v>1093</v>
      </c>
      <c r="O3872" s="76">
        <v>51</v>
      </c>
      <c r="P3872" s="76">
        <v>1886</v>
      </c>
      <c r="Q3872" s="76">
        <v>18064</v>
      </c>
      <c r="R3872" s="76">
        <v>829</v>
      </c>
    </row>
    <row r="3873" spans="1:18">
      <c r="A3873" s="82">
        <f t="shared" si="300"/>
        <v>596206002012</v>
      </c>
      <c r="B3873" s="82" t="str">
        <f t="shared" si="301"/>
        <v>59620600</v>
      </c>
      <c r="C3873" s="82">
        <f t="shared" si="302"/>
        <v>2012</v>
      </c>
      <c r="D3873" s="82">
        <f t="shared" si="303"/>
        <v>3338.34</v>
      </c>
      <c r="E3873" s="82">
        <f t="shared" si="304"/>
        <v>702.21</v>
      </c>
      <c r="F3873" s="82">
        <f t="array" ref="F3873">SUM(IF(M3873:N3873="-",0,M3873:N3873),IF(O3873="-",0,-O3873))/100</f>
        <v>494.37</v>
      </c>
      <c r="G3873" s="82">
        <f t="array" ref="G3873">SUM(IF(P3873="-",0,P3873),IF(R3873="-",0,R3873))/100</f>
        <v>27.16</v>
      </c>
      <c r="H3873" s="82">
        <f t="array" ref="H3873">SUM(IF(Q3873="-",0,Q3873))/100</f>
        <v>180.68</v>
      </c>
      <c r="I3873" s="76">
        <v>5962060</v>
      </c>
      <c r="J3873" s="76" t="s">
        <v>384</v>
      </c>
      <c r="K3873" s="77">
        <v>41274</v>
      </c>
      <c r="L3873" s="76">
        <v>333834</v>
      </c>
      <c r="M3873" s="76">
        <v>48391</v>
      </c>
      <c r="N3873" s="76">
        <v>1097</v>
      </c>
      <c r="O3873" s="76">
        <v>51</v>
      </c>
      <c r="P3873" s="76">
        <v>1887</v>
      </c>
      <c r="Q3873" s="76">
        <v>18068</v>
      </c>
      <c r="R3873" s="76">
        <v>829</v>
      </c>
    </row>
    <row r="3874" spans="1:18">
      <c r="A3874" s="82">
        <f t="shared" si="300"/>
        <v>596206002011</v>
      </c>
      <c r="B3874" s="82" t="str">
        <f t="shared" si="301"/>
        <v>59620600</v>
      </c>
      <c r="C3874" s="82">
        <f t="shared" si="302"/>
        <v>2011</v>
      </c>
      <c r="D3874" s="82">
        <f t="shared" si="303"/>
        <v>3335.7</v>
      </c>
      <c r="E3874" s="82">
        <f t="shared" si="304"/>
        <v>698.55</v>
      </c>
      <c r="F3874" s="82">
        <f t="array" ref="F3874">SUM(IF(M3874:N3874="-",0,M3874:N3874),IF(O3874="-",0,-O3874))/100</f>
        <v>493.06</v>
      </c>
      <c r="G3874" s="82">
        <f t="array" ref="G3874">SUM(IF(P3874="-",0,P3874),IF(R3874="-",0,R3874))/100</f>
        <v>27.17</v>
      </c>
      <c r="H3874" s="82">
        <f t="array" ref="H3874">SUM(IF(Q3874="-",0,Q3874))/100</f>
        <v>178.32</v>
      </c>
      <c r="I3874" s="76">
        <v>5962060</v>
      </c>
      <c r="J3874" s="76" t="s">
        <v>384</v>
      </c>
      <c r="K3874" s="77">
        <v>40908</v>
      </c>
      <c r="L3874" s="76">
        <v>333570</v>
      </c>
      <c r="M3874" s="76">
        <v>48274</v>
      </c>
      <c r="N3874" s="76">
        <v>1083</v>
      </c>
      <c r="O3874" s="76">
        <v>51</v>
      </c>
      <c r="P3874" s="76">
        <v>1885</v>
      </c>
      <c r="Q3874" s="76">
        <v>17832</v>
      </c>
      <c r="R3874" s="76">
        <v>832</v>
      </c>
    </row>
    <row r="3875" spans="1:18">
      <c r="A3875" s="82">
        <f t="shared" si="300"/>
        <v>596206002010</v>
      </c>
      <c r="B3875" s="82" t="str">
        <f t="shared" si="301"/>
        <v>59620600</v>
      </c>
      <c r="C3875" s="82">
        <f t="shared" si="302"/>
        <v>2010</v>
      </c>
      <c r="D3875" s="82">
        <f t="shared" si="303"/>
        <v>3335.7</v>
      </c>
      <c r="E3875" s="82">
        <f t="shared" si="304"/>
        <v>698.68999999999994</v>
      </c>
      <c r="F3875" s="82">
        <f t="array" ref="F3875">SUM(IF(M3875:N3875="-",0,M3875:N3875),IF(O3875="-",0,-O3875))/100</f>
        <v>493.02</v>
      </c>
      <c r="G3875" s="82">
        <f t="array" ref="G3875">SUM(IF(P3875="-",0,P3875),IF(R3875="-",0,R3875))/100</f>
        <v>27.17</v>
      </c>
      <c r="H3875" s="82">
        <f t="array" ref="H3875">SUM(IF(Q3875="-",0,Q3875))/100</f>
        <v>178.5</v>
      </c>
      <c r="I3875" s="76">
        <v>5962060</v>
      </c>
      <c r="J3875" s="76" t="s">
        <v>384</v>
      </c>
      <c r="K3875" s="77">
        <v>40543</v>
      </c>
      <c r="L3875" s="76">
        <v>333570</v>
      </c>
      <c r="M3875" s="76">
        <v>48270</v>
      </c>
      <c r="N3875" s="76">
        <v>1083</v>
      </c>
      <c r="O3875" s="76">
        <v>51</v>
      </c>
      <c r="P3875" s="76">
        <v>1885</v>
      </c>
      <c r="Q3875" s="76">
        <v>17850</v>
      </c>
      <c r="R3875" s="76">
        <v>832</v>
      </c>
    </row>
    <row r="3876" spans="1:18">
      <c r="A3876" s="82">
        <f t="shared" si="300"/>
        <v>596206002009</v>
      </c>
      <c r="B3876" s="82" t="str">
        <f t="shared" si="301"/>
        <v>59620600</v>
      </c>
      <c r="C3876" s="82">
        <f t="shared" si="302"/>
        <v>2009</v>
      </c>
      <c r="D3876" s="82">
        <f t="shared" si="303"/>
        <v>3335.71</v>
      </c>
      <c r="E3876" s="82">
        <f t="shared" si="304"/>
        <v>697.73</v>
      </c>
      <c r="F3876" s="82">
        <f t="array" ref="F3876">SUM(IF(M3876:N3876="-",0,M3876:N3876),IF(O3876="-",0,-O3876))/100</f>
        <v>492.47</v>
      </c>
      <c r="G3876" s="82">
        <f t="array" ref="G3876">SUM(IF(P3876="-",0,P3876),IF(R3876="-",0,R3876))/100</f>
        <v>26.63</v>
      </c>
      <c r="H3876" s="82">
        <f t="array" ref="H3876">SUM(IF(Q3876="-",0,Q3876))/100</f>
        <v>178.63</v>
      </c>
      <c r="I3876" s="76">
        <v>5962060</v>
      </c>
      <c r="J3876" s="76" t="s">
        <v>384</v>
      </c>
      <c r="K3876" s="77">
        <v>40178</v>
      </c>
      <c r="L3876" s="76">
        <v>333571</v>
      </c>
      <c r="M3876" s="76">
        <v>48215</v>
      </c>
      <c r="N3876" s="76">
        <v>1083</v>
      </c>
      <c r="O3876" s="76">
        <v>51</v>
      </c>
      <c r="P3876" s="76">
        <v>1831</v>
      </c>
      <c r="Q3876" s="76">
        <v>17863</v>
      </c>
      <c r="R3876" s="76">
        <v>832</v>
      </c>
    </row>
    <row r="3877" spans="1:18">
      <c r="A3877" s="82">
        <f t="shared" si="300"/>
        <v>596206002008</v>
      </c>
      <c r="B3877" s="82" t="str">
        <f t="shared" si="301"/>
        <v>59620600</v>
      </c>
      <c r="C3877" s="82">
        <f t="shared" si="302"/>
        <v>2008</v>
      </c>
      <c r="D3877" s="82">
        <f t="shared" si="303"/>
        <v>3335.78</v>
      </c>
      <c r="E3877" s="82">
        <f t="shared" si="304"/>
        <v>694.91</v>
      </c>
      <c r="F3877" s="82">
        <f t="array" ref="F3877">SUM(IF(M3877:N3877="-",0,M3877:N3877),IF(O3877="-",0,-O3877))/100</f>
        <v>490.25</v>
      </c>
      <c r="G3877" s="82">
        <f t="array" ref="G3877">SUM(IF(P3877="-",0,P3877),IF(R3877="-",0,R3877))/100</f>
        <v>26.64</v>
      </c>
      <c r="H3877" s="82">
        <f t="array" ref="H3877">SUM(IF(Q3877="-",0,Q3877))/100</f>
        <v>178.02</v>
      </c>
      <c r="I3877" s="76">
        <v>5962060</v>
      </c>
      <c r="J3877" s="76" t="s">
        <v>384</v>
      </c>
      <c r="K3877" s="77">
        <v>39813</v>
      </c>
      <c r="L3877" s="76">
        <v>333578</v>
      </c>
      <c r="M3877" s="76">
        <v>47993</v>
      </c>
      <c r="N3877" s="76">
        <v>1083</v>
      </c>
      <c r="O3877" s="76">
        <v>51</v>
      </c>
      <c r="P3877" s="76">
        <v>1832</v>
      </c>
      <c r="Q3877" s="76">
        <v>17802</v>
      </c>
      <c r="R3877" s="76">
        <v>832</v>
      </c>
    </row>
    <row r="3878" spans="1:18">
      <c r="A3878" s="82">
        <f t="shared" si="300"/>
        <v>596206002007</v>
      </c>
      <c r="B3878" s="82" t="str">
        <f t="shared" si="301"/>
        <v>59620600</v>
      </c>
      <c r="C3878" s="82">
        <f t="shared" si="302"/>
        <v>2007</v>
      </c>
      <c r="D3878" s="82">
        <f t="shared" si="303"/>
        <v>3335.73</v>
      </c>
      <c r="E3878" s="82">
        <f t="shared" si="304"/>
        <v>696.92000000000007</v>
      </c>
      <c r="F3878" s="82">
        <f t="array" ref="F3878">SUM(IF(M3878:N3878="-",0,M3878:N3878),IF(O3878="-",0,-O3878))/100</f>
        <v>489.68</v>
      </c>
      <c r="G3878" s="82">
        <f t="array" ref="G3878">SUM(IF(P3878="-",0,P3878),IF(R3878="-",0,R3878))/100</f>
        <v>29.05</v>
      </c>
      <c r="H3878" s="82">
        <f t="array" ref="H3878">SUM(IF(Q3878="-",0,Q3878))/100</f>
        <v>178.19</v>
      </c>
      <c r="I3878" s="76">
        <v>5962060</v>
      </c>
      <c r="J3878" s="76" t="s">
        <v>384</v>
      </c>
      <c r="K3878" s="77">
        <v>39447</v>
      </c>
      <c r="L3878" s="76">
        <v>333573</v>
      </c>
      <c r="M3878" s="76">
        <v>47936</v>
      </c>
      <c r="N3878" s="76">
        <v>1083</v>
      </c>
      <c r="O3878" s="76">
        <v>51</v>
      </c>
      <c r="P3878" s="76">
        <v>2073</v>
      </c>
      <c r="Q3878" s="76">
        <v>17819</v>
      </c>
      <c r="R3878" s="76">
        <v>832</v>
      </c>
    </row>
    <row r="3879" spans="1:18">
      <c r="A3879" s="82">
        <f t="shared" si="300"/>
        <v>596206002006</v>
      </c>
      <c r="B3879" s="82" t="str">
        <f t="shared" si="301"/>
        <v>59620600</v>
      </c>
      <c r="C3879" s="82">
        <f t="shared" si="302"/>
        <v>2006</v>
      </c>
      <c r="D3879" s="82">
        <f t="shared" si="303"/>
        <v>3335.64</v>
      </c>
      <c r="E3879" s="82">
        <f t="shared" si="304"/>
        <v>695.44999999999993</v>
      </c>
      <c r="F3879" s="82">
        <f t="array" ref="F3879">SUM(IF(M3879:N3879="-",0,M3879:N3879),IF(O3879="-",0,-O3879))/100</f>
        <v>489.46</v>
      </c>
      <c r="G3879" s="82">
        <f t="array" ref="G3879">SUM(IF(P3879="-",0,P3879),IF(R3879="-",0,R3879))/100</f>
        <v>28.71</v>
      </c>
      <c r="H3879" s="82">
        <f t="array" ref="H3879">SUM(IF(Q3879="-",0,Q3879))/100</f>
        <v>177.28</v>
      </c>
      <c r="I3879" s="76">
        <v>5962060</v>
      </c>
      <c r="J3879" s="76" t="s">
        <v>384</v>
      </c>
      <c r="K3879" s="77">
        <v>39082</v>
      </c>
      <c r="L3879" s="76">
        <v>333564</v>
      </c>
      <c r="M3879" s="76">
        <v>47907</v>
      </c>
      <c r="N3879" s="76">
        <v>1090</v>
      </c>
      <c r="O3879" s="76">
        <v>51</v>
      </c>
      <c r="P3879" s="76">
        <v>2041</v>
      </c>
      <c r="Q3879" s="76">
        <v>17728</v>
      </c>
      <c r="R3879" s="76">
        <v>830</v>
      </c>
    </row>
    <row r="3880" spans="1:18">
      <c r="A3880" s="82">
        <f t="shared" si="300"/>
        <v>596600002015</v>
      </c>
      <c r="B3880" s="82" t="str">
        <f t="shared" si="301"/>
        <v>59660000</v>
      </c>
      <c r="C3880" s="82">
        <f t="shared" si="302"/>
        <v>2015</v>
      </c>
      <c r="D3880" s="82">
        <f t="shared" si="303"/>
        <v>71213.91</v>
      </c>
      <c r="E3880" s="82">
        <f t="shared" si="304"/>
        <v>10516.44</v>
      </c>
      <c r="F3880" s="82">
        <f t="array" ref="F3880">SUM(IF(M3880:N3880="-",0,M3880:N3880),IF(O3880="-",0,-O3880))/100</f>
        <v>4816.99</v>
      </c>
      <c r="G3880" s="82">
        <f t="array" ref="G3880">SUM(IF(P3880="-",0,P3880),IF(R3880="-",0,R3880))/100</f>
        <v>671.6</v>
      </c>
      <c r="H3880" s="82">
        <f t="array" ref="H3880">SUM(IF(Q3880="-",0,Q3880))/100</f>
        <v>5027.8500000000004</v>
      </c>
      <c r="I3880" s="76">
        <v>5966</v>
      </c>
      <c r="J3880" s="76" t="s">
        <v>385</v>
      </c>
      <c r="K3880" s="77">
        <v>42369</v>
      </c>
      <c r="L3880" s="76">
        <v>7121391</v>
      </c>
      <c r="M3880" s="76">
        <v>460394</v>
      </c>
      <c r="N3880" s="76">
        <v>30428</v>
      </c>
      <c r="O3880" s="76">
        <v>9123</v>
      </c>
      <c r="P3880" s="76">
        <v>61911</v>
      </c>
      <c r="Q3880" s="76">
        <v>502785</v>
      </c>
      <c r="R3880" s="76">
        <v>5249</v>
      </c>
    </row>
    <row r="3881" spans="1:18">
      <c r="A3881" s="82">
        <f t="shared" si="300"/>
        <v>596600002014</v>
      </c>
      <c r="B3881" s="82" t="str">
        <f t="shared" si="301"/>
        <v>59660000</v>
      </c>
      <c r="C3881" s="82">
        <f t="shared" si="302"/>
        <v>2014</v>
      </c>
      <c r="D3881" s="82">
        <f t="shared" si="303"/>
        <v>71213.990000000005</v>
      </c>
      <c r="E3881" s="82">
        <f t="shared" si="304"/>
        <v>10519.61</v>
      </c>
      <c r="F3881" s="82">
        <f t="array" ref="F3881">SUM(IF(M3881:N3881="-",0,M3881:N3881),IF(O3881="-",0,-O3881))/100</f>
        <v>4824.4399999999996</v>
      </c>
      <c r="G3881" s="82">
        <f t="array" ref="G3881">SUM(IF(P3881="-",0,P3881),IF(R3881="-",0,R3881))/100</f>
        <v>661.08</v>
      </c>
      <c r="H3881" s="82">
        <f t="array" ref="H3881">SUM(IF(Q3881="-",0,Q3881))/100</f>
        <v>5034.09</v>
      </c>
      <c r="I3881" s="76">
        <v>5966</v>
      </c>
      <c r="J3881" s="76" t="s">
        <v>385</v>
      </c>
      <c r="K3881" s="77">
        <v>42004</v>
      </c>
      <c r="L3881" s="76">
        <v>7121399</v>
      </c>
      <c r="M3881" s="76">
        <v>460958</v>
      </c>
      <c r="N3881" s="76">
        <v>30600</v>
      </c>
      <c r="O3881" s="76">
        <v>9114</v>
      </c>
      <c r="P3881" s="76">
        <v>60856</v>
      </c>
      <c r="Q3881" s="76">
        <v>503409</v>
      </c>
      <c r="R3881" s="76">
        <v>5252</v>
      </c>
    </row>
    <row r="3882" spans="1:18">
      <c r="A3882" s="82">
        <f t="shared" si="300"/>
        <v>596600002013</v>
      </c>
      <c r="B3882" s="82" t="str">
        <f t="shared" si="301"/>
        <v>59660000</v>
      </c>
      <c r="C3882" s="82">
        <f t="shared" si="302"/>
        <v>2013</v>
      </c>
      <c r="D3882" s="82">
        <f t="shared" si="303"/>
        <v>71213.98</v>
      </c>
      <c r="E3882" s="82">
        <f t="shared" si="304"/>
        <v>10564.93</v>
      </c>
      <c r="F3882" s="82">
        <f t="array" ref="F3882">SUM(IF(M3882:N3882="-",0,M3882:N3882),IF(O3882="-",0,-O3882))/100</f>
        <v>4839.6400000000003</v>
      </c>
      <c r="G3882" s="82">
        <f t="array" ref="G3882">SUM(IF(P3882="-",0,P3882),IF(R3882="-",0,R3882))/100</f>
        <v>654.33000000000004</v>
      </c>
      <c r="H3882" s="82">
        <f t="array" ref="H3882">SUM(IF(Q3882="-",0,Q3882))/100</f>
        <v>5070.96</v>
      </c>
      <c r="I3882" s="76">
        <v>5966</v>
      </c>
      <c r="J3882" s="76" t="s">
        <v>385</v>
      </c>
      <c r="K3882" s="77">
        <v>41639</v>
      </c>
      <c r="L3882" s="76">
        <v>7121398</v>
      </c>
      <c r="M3882" s="76">
        <v>463014</v>
      </c>
      <c r="N3882" s="76">
        <v>30075</v>
      </c>
      <c r="O3882" s="76">
        <v>9125</v>
      </c>
      <c r="P3882" s="76">
        <v>60285</v>
      </c>
      <c r="Q3882" s="76">
        <v>507096</v>
      </c>
      <c r="R3882" s="76">
        <v>5148</v>
      </c>
    </row>
    <row r="3883" spans="1:18">
      <c r="A3883" s="82">
        <f t="shared" si="300"/>
        <v>596600002012</v>
      </c>
      <c r="B3883" s="82" t="str">
        <f t="shared" si="301"/>
        <v>59660000</v>
      </c>
      <c r="C3883" s="82">
        <f t="shared" si="302"/>
        <v>2012</v>
      </c>
      <c r="D3883" s="82">
        <f t="shared" si="303"/>
        <v>71213.960000000006</v>
      </c>
      <c r="E3883" s="82">
        <f t="shared" si="304"/>
        <v>10545.36</v>
      </c>
      <c r="F3883" s="82">
        <f t="array" ref="F3883">SUM(IF(M3883:N3883="-",0,M3883:N3883),IF(O3883="-",0,-O3883))/100</f>
        <v>4812.1400000000003</v>
      </c>
      <c r="G3883" s="82">
        <f t="array" ref="G3883">SUM(IF(P3883="-",0,P3883),IF(R3883="-",0,R3883))/100</f>
        <v>651.73</v>
      </c>
      <c r="H3883" s="82">
        <f t="array" ref="H3883">SUM(IF(Q3883="-",0,Q3883))/100</f>
        <v>5081.49</v>
      </c>
      <c r="I3883" s="76">
        <v>5966</v>
      </c>
      <c r="J3883" s="76" t="s">
        <v>385</v>
      </c>
      <c r="K3883" s="77">
        <v>41274</v>
      </c>
      <c r="L3883" s="76">
        <v>7121396</v>
      </c>
      <c r="M3883" s="76">
        <v>460006</v>
      </c>
      <c r="N3883" s="76">
        <v>30300</v>
      </c>
      <c r="O3883" s="76">
        <v>9092</v>
      </c>
      <c r="P3883" s="76">
        <v>60087</v>
      </c>
      <c r="Q3883" s="76">
        <v>508149</v>
      </c>
      <c r="R3883" s="76">
        <v>5086</v>
      </c>
    </row>
    <row r="3884" spans="1:18">
      <c r="A3884" s="82">
        <f t="shared" si="300"/>
        <v>596600002011</v>
      </c>
      <c r="B3884" s="82" t="str">
        <f t="shared" si="301"/>
        <v>59660000</v>
      </c>
      <c r="C3884" s="82">
        <f t="shared" si="302"/>
        <v>2011</v>
      </c>
      <c r="D3884" s="82">
        <f t="shared" si="303"/>
        <v>71213.97</v>
      </c>
      <c r="E3884" s="82">
        <f t="shared" si="304"/>
        <v>10490.75</v>
      </c>
      <c r="F3884" s="82">
        <f t="array" ref="F3884">SUM(IF(M3884:N3884="-",0,M3884:N3884),IF(O3884="-",0,-O3884))/100</f>
        <v>4783.8900000000003</v>
      </c>
      <c r="G3884" s="82">
        <f t="array" ref="G3884">SUM(IF(P3884="-",0,P3884),IF(R3884="-",0,R3884))/100</f>
        <v>653.66</v>
      </c>
      <c r="H3884" s="82">
        <f t="array" ref="H3884">SUM(IF(Q3884="-",0,Q3884))/100</f>
        <v>5053.2</v>
      </c>
      <c r="I3884" s="76">
        <v>5966</v>
      </c>
      <c r="J3884" s="76" t="s">
        <v>385</v>
      </c>
      <c r="K3884" s="77">
        <v>40908</v>
      </c>
      <c r="L3884" s="76">
        <v>7121397</v>
      </c>
      <c r="M3884" s="76">
        <v>456356</v>
      </c>
      <c r="N3884" s="76">
        <v>31248</v>
      </c>
      <c r="O3884" s="76">
        <v>9215</v>
      </c>
      <c r="P3884" s="76">
        <v>60313</v>
      </c>
      <c r="Q3884" s="76">
        <v>505320</v>
      </c>
      <c r="R3884" s="76">
        <v>5053</v>
      </c>
    </row>
    <row r="3885" spans="1:18">
      <c r="A3885" s="82">
        <f t="shared" si="300"/>
        <v>596600002010</v>
      </c>
      <c r="B3885" s="82" t="str">
        <f t="shared" si="301"/>
        <v>59660000</v>
      </c>
      <c r="C3885" s="82">
        <f t="shared" si="302"/>
        <v>2010</v>
      </c>
      <c r="D3885" s="82">
        <f t="shared" si="303"/>
        <v>71079.73</v>
      </c>
      <c r="E3885" s="82">
        <f t="shared" si="304"/>
        <v>10462.84</v>
      </c>
      <c r="F3885" s="82">
        <f t="array" ref="F3885">SUM(IF(M3885:N3885="-",0,M3885:N3885),IF(O3885="-",0,-O3885))/100</f>
        <v>4745.54</v>
      </c>
      <c r="G3885" s="82">
        <f t="array" ref="G3885">SUM(IF(P3885="-",0,P3885),IF(R3885="-",0,R3885))/100</f>
        <v>669.47</v>
      </c>
      <c r="H3885" s="82">
        <f t="array" ref="H3885">SUM(IF(Q3885="-",0,Q3885))/100</f>
        <v>5047.83</v>
      </c>
      <c r="I3885" s="76">
        <v>5966</v>
      </c>
      <c r="J3885" s="76" t="s">
        <v>385</v>
      </c>
      <c r="K3885" s="77">
        <v>40543</v>
      </c>
      <c r="L3885" s="76">
        <v>7107973</v>
      </c>
      <c r="M3885" s="76">
        <v>452231</v>
      </c>
      <c r="N3885" s="76">
        <v>31512</v>
      </c>
      <c r="O3885" s="76">
        <v>9189</v>
      </c>
      <c r="P3885" s="76">
        <v>61779</v>
      </c>
      <c r="Q3885" s="76">
        <v>504783</v>
      </c>
      <c r="R3885" s="76">
        <v>5168</v>
      </c>
    </row>
    <row r="3886" spans="1:18">
      <c r="A3886" s="82">
        <f t="shared" si="300"/>
        <v>596600002009</v>
      </c>
      <c r="B3886" s="82" t="str">
        <f t="shared" si="301"/>
        <v>59660000</v>
      </c>
      <c r="C3886" s="82">
        <f t="shared" si="302"/>
        <v>2009</v>
      </c>
      <c r="D3886" s="82">
        <f t="shared" si="303"/>
        <v>71079.64</v>
      </c>
      <c r="E3886" s="82">
        <f t="shared" si="304"/>
        <v>10398.84</v>
      </c>
      <c r="F3886" s="82">
        <f t="array" ref="F3886">SUM(IF(M3886:N3886="-",0,M3886:N3886),IF(O3886="-",0,-O3886))/100</f>
        <v>4684.45</v>
      </c>
      <c r="G3886" s="82">
        <f t="array" ref="G3886">SUM(IF(P3886="-",0,P3886),IF(R3886="-",0,R3886))/100</f>
        <v>669.51</v>
      </c>
      <c r="H3886" s="82">
        <f t="array" ref="H3886">SUM(IF(Q3886="-",0,Q3886))/100</f>
        <v>5044.88</v>
      </c>
      <c r="I3886" s="76">
        <v>5966</v>
      </c>
      <c r="J3886" s="76" t="s">
        <v>385</v>
      </c>
      <c r="K3886" s="77">
        <v>40178</v>
      </c>
      <c r="L3886" s="76">
        <v>7107964</v>
      </c>
      <c r="M3886" s="76">
        <v>448158</v>
      </c>
      <c r="N3886" s="76">
        <v>29481</v>
      </c>
      <c r="O3886" s="76">
        <v>9194</v>
      </c>
      <c r="P3886" s="76">
        <v>61780</v>
      </c>
      <c r="Q3886" s="76">
        <v>504488</v>
      </c>
      <c r="R3886" s="76">
        <v>5171</v>
      </c>
    </row>
    <row r="3887" spans="1:18">
      <c r="A3887" s="82">
        <f t="shared" si="300"/>
        <v>596600002008</v>
      </c>
      <c r="B3887" s="82" t="str">
        <f t="shared" si="301"/>
        <v>59660000</v>
      </c>
      <c r="C3887" s="82">
        <f t="shared" si="302"/>
        <v>2008</v>
      </c>
      <c r="D3887" s="82">
        <f t="shared" si="303"/>
        <v>71079.63</v>
      </c>
      <c r="E3887" s="82">
        <f t="shared" si="304"/>
        <v>10315.650000000001</v>
      </c>
      <c r="F3887" s="82">
        <f t="array" ref="F3887">SUM(IF(M3887:N3887="-",0,M3887:N3887),IF(O3887="-",0,-O3887))/100</f>
        <v>4676.54</v>
      </c>
      <c r="G3887" s="82">
        <f t="array" ref="G3887">SUM(IF(P3887="-",0,P3887),IF(R3887="-",0,R3887))/100</f>
        <v>594.42999999999995</v>
      </c>
      <c r="H3887" s="82">
        <f t="array" ref="H3887">SUM(IF(Q3887="-",0,Q3887))/100</f>
        <v>5044.68</v>
      </c>
      <c r="I3887" s="76">
        <v>5966</v>
      </c>
      <c r="J3887" s="76" t="s">
        <v>385</v>
      </c>
      <c r="K3887" s="77">
        <v>39813</v>
      </c>
      <c r="L3887" s="76">
        <v>7107963</v>
      </c>
      <c r="M3887" s="76">
        <v>447060</v>
      </c>
      <c r="N3887" s="76">
        <v>30732</v>
      </c>
      <c r="O3887" s="76">
        <v>10138</v>
      </c>
      <c r="P3887" s="76">
        <v>54338</v>
      </c>
      <c r="Q3887" s="76">
        <v>504468</v>
      </c>
      <c r="R3887" s="76">
        <v>5105</v>
      </c>
    </row>
    <row r="3888" spans="1:18">
      <c r="A3888" s="82">
        <f t="shared" si="300"/>
        <v>596600002007</v>
      </c>
      <c r="B3888" s="82" t="str">
        <f t="shared" si="301"/>
        <v>59660000</v>
      </c>
      <c r="C3888" s="82">
        <f t="shared" si="302"/>
        <v>2007</v>
      </c>
      <c r="D3888" s="82">
        <f t="shared" si="303"/>
        <v>71079.509999999995</v>
      </c>
      <c r="E3888" s="82">
        <f t="shared" si="304"/>
        <v>10237.86</v>
      </c>
      <c r="F3888" s="82">
        <f t="array" ref="F3888">SUM(IF(M3888:N3888="-",0,M3888:N3888),IF(O3888="-",0,-O3888))/100</f>
        <v>4688.99</v>
      </c>
      <c r="G3888" s="82">
        <f t="array" ref="G3888">SUM(IF(P3888="-",0,P3888),IF(R3888="-",0,R3888))/100</f>
        <v>561.32000000000005</v>
      </c>
      <c r="H3888" s="82">
        <f t="array" ref="H3888">SUM(IF(Q3888="-",0,Q3888))/100</f>
        <v>4987.55</v>
      </c>
      <c r="I3888" s="76">
        <v>5966</v>
      </c>
      <c r="J3888" s="76" t="s">
        <v>385</v>
      </c>
      <c r="K3888" s="77">
        <v>39447</v>
      </c>
      <c r="L3888" s="76">
        <v>7107951</v>
      </c>
      <c r="M3888" s="76">
        <v>448225</v>
      </c>
      <c r="N3888" s="76">
        <v>30567</v>
      </c>
      <c r="O3888" s="76">
        <v>9893</v>
      </c>
      <c r="P3888" s="76">
        <v>51095</v>
      </c>
      <c r="Q3888" s="76">
        <v>498755</v>
      </c>
      <c r="R3888" s="76">
        <v>5037</v>
      </c>
    </row>
    <row r="3889" spans="1:18">
      <c r="A3889" s="82">
        <f t="shared" si="300"/>
        <v>596600002006</v>
      </c>
      <c r="B3889" s="82" t="str">
        <f t="shared" si="301"/>
        <v>59660000</v>
      </c>
      <c r="C3889" s="82">
        <f t="shared" si="302"/>
        <v>2006</v>
      </c>
      <c r="D3889" s="82">
        <f t="shared" si="303"/>
        <v>71080.160000000003</v>
      </c>
      <c r="E3889" s="82">
        <f t="shared" si="304"/>
        <v>9857.2900000000009</v>
      </c>
      <c r="F3889" s="82">
        <f t="array" ref="F3889">SUM(IF(M3889:N3889="-",0,M3889:N3889),IF(O3889="-",0,-O3889))/100</f>
        <v>4701.7299999999996</v>
      </c>
      <c r="G3889" s="82">
        <f t="array" ref="G3889">SUM(IF(P3889="-",0,P3889),IF(R3889="-",0,R3889))/100</f>
        <v>460.13</v>
      </c>
      <c r="H3889" s="82">
        <f t="array" ref="H3889">SUM(IF(Q3889="-",0,Q3889))/100</f>
        <v>4695.43</v>
      </c>
      <c r="I3889" s="76">
        <v>5966</v>
      </c>
      <c r="J3889" s="76" t="s">
        <v>385</v>
      </c>
      <c r="K3889" s="77">
        <v>39082</v>
      </c>
      <c r="L3889" s="76">
        <v>7108016</v>
      </c>
      <c r="M3889" s="76">
        <v>452653</v>
      </c>
      <c r="N3889" s="76">
        <v>28031</v>
      </c>
      <c r="O3889" s="76">
        <v>10511</v>
      </c>
      <c r="P3889" s="76">
        <v>41365</v>
      </c>
      <c r="Q3889" s="76">
        <v>469543</v>
      </c>
      <c r="R3889" s="76">
        <v>4648</v>
      </c>
    </row>
    <row r="3890" spans="1:18">
      <c r="A3890" s="82">
        <f t="shared" si="300"/>
        <v>596600402015</v>
      </c>
      <c r="B3890" s="82" t="str">
        <f t="shared" si="301"/>
        <v>59660040</v>
      </c>
      <c r="C3890" s="82">
        <f t="shared" si="302"/>
        <v>2015</v>
      </c>
      <c r="D3890" s="82">
        <f t="shared" si="303"/>
        <v>9794.51</v>
      </c>
      <c r="E3890" s="82">
        <f t="shared" si="304"/>
        <v>1618.55</v>
      </c>
      <c r="F3890" s="82">
        <f t="array" ref="F3890">SUM(IF(M3890:N3890="-",0,M3890:N3890),IF(O3890="-",0,-O3890))/100</f>
        <v>811.88</v>
      </c>
      <c r="G3890" s="82">
        <f t="array" ref="G3890">SUM(IF(P3890="-",0,P3890),IF(R3890="-",0,R3890))/100</f>
        <v>135.44999999999999</v>
      </c>
      <c r="H3890" s="82">
        <f t="array" ref="H3890">SUM(IF(Q3890="-",0,Q3890))/100</f>
        <v>671.22</v>
      </c>
      <c r="I3890" s="76">
        <v>5966004</v>
      </c>
      <c r="J3890" s="76" t="s">
        <v>386</v>
      </c>
      <c r="K3890" s="77">
        <v>42369</v>
      </c>
      <c r="L3890" s="76">
        <v>979451</v>
      </c>
      <c r="M3890" s="76">
        <v>79360</v>
      </c>
      <c r="N3890" s="76">
        <v>1828</v>
      </c>
      <c r="O3890" s="76">
        <v>0</v>
      </c>
      <c r="P3890" s="76">
        <v>12455</v>
      </c>
      <c r="Q3890" s="76">
        <v>67122</v>
      </c>
      <c r="R3890" s="76">
        <v>1090</v>
      </c>
    </row>
    <row r="3891" spans="1:18">
      <c r="A3891" s="82">
        <f t="shared" si="300"/>
        <v>596600402014</v>
      </c>
      <c r="B3891" s="82" t="str">
        <f t="shared" si="301"/>
        <v>59660040</v>
      </c>
      <c r="C3891" s="82">
        <f t="shared" si="302"/>
        <v>2014</v>
      </c>
      <c r="D3891" s="82">
        <f t="shared" si="303"/>
        <v>9794.51</v>
      </c>
      <c r="E3891" s="82">
        <f t="shared" si="304"/>
        <v>1613.6</v>
      </c>
      <c r="F3891" s="82">
        <f t="array" ref="F3891">SUM(IF(M3891:N3891="-",0,M3891:N3891),IF(O3891="-",0,-O3891))/100</f>
        <v>828.99</v>
      </c>
      <c r="G3891" s="82">
        <f t="array" ref="G3891">SUM(IF(P3891="-",0,P3891),IF(R3891="-",0,R3891))/100</f>
        <v>123.83</v>
      </c>
      <c r="H3891" s="82">
        <f t="array" ref="H3891">SUM(IF(Q3891="-",0,Q3891))/100</f>
        <v>660.78</v>
      </c>
      <c r="I3891" s="76">
        <v>5966004</v>
      </c>
      <c r="J3891" s="76" t="s">
        <v>386</v>
      </c>
      <c r="K3891" s="77">
        <v>42004</v>
      </c>
      <c r="L3891" s="76">
        <v>979451</v>
      </c>
      <c r="M3891" s="76">
        <v>80992</v>
      </c>
      <c r="N3891" s="76">
        <v>1907</v>
      </c>
      <c r="O3891" s="76" t="s">
        <v>19</v>
      </c>
      <c r="P3891" s="76">
        <v>11283</v>
      </c>
      <c r="Q3891" s="76">
        <v>66078</v>
      </c>
      <c r="R3891" s="76">
        <v>1100</v>
      </c>
    </row>
    <row r="3892" spans="1:18">
      <c r="A3892" s="82">
        <f t="shared" si="300"/>
        <v>596600402013</v>
      </c>
      <c r="B3892" s="82" t="str">
        <f t="shared" si="301"/>
        <v>59660040</v>
      </c>
      <c r="C3892" s="82">
        <f t="shared" si="302"/>
        <v>2013</v>
      </c>
      <c r="D3892" s="82">
        <f t="shared" si="303"/>
        <v>9794.51</v>
      </c>
      <c r="E3892" s="82">
        <f t="shared" si="304"/>
        <v>1629.01</v>
      </c>
      <c r="F3892" s="82">
        <f t="array" ref="F3892">SUM(IF(M3892:N3892="-",0,M3892:N3892),IF(O3892="-",0,-O3892))/100</f>
        <v>829.01</v>
      </c>
      <c r="G3892" s="82">
        <f t="array" ref="G3892">SUM(IF(P3892="-",0,P3892),IF(R3892="-",0,R3892))/100</f>
        <v>132.19</v>
      </c>
      <c r="H3892" s="82">
        <f t="array" ref="H3892">SUM(IF(Q3892="-",0,Q3892))/100</f>
        <v>667.81</v>
      </c>
      <c r="I3892" s="76">
        <v>5966004</v>
      </c>
      <c r="J3892" s="76" t="s">
        <v>386</v>
      </c>
      <c r="K3892" s="77">
        <v>41639</v>
      </c>
      <c r="L3892" s="76">
        <v>979451</v>
      </c>
      <c r="M3892" s="76">
        <v>80862</v>
      </c>
      <c r="N3892" s="76">
        <v>2184</v>
      </c>
      <c r="O3892" s="76">
        <v>145</v>
      </c>
      <c r="P3892" s="76">
        <v>12121</v>
      </c>
      <c r="Q3892" s="76">
        <v>66781</v>
      </c>
      <c r="R3892" s="76">
        <v>1098</v>
      </c>
    </row>
    <row r="3893" spans="1:18">
      <c r="A3893" s="82">
        <f t="shared" si="300"/>
        <v>596600402012</v>
      </c>
      <c r="B3893" s="82" t="str">
        <f t="shared" si="301"/>
        <v>59660040</v>
      </c>
      <c r="C3893" s="82">
        <f t="shared" si="302"/>
        <v>2012</v>
      </c>
      <c r="D3893" s="82">
        <f t="shared" si="303"/>
        <v>9794.5</v>
      </c>
      <c r="E3893" s="82">
        <f t="shared" si="304"/>
        <v>1619.04</v>
      </c>
      <c r="F3893" s="82">
        <f t="array" ref="F3893">SUM(IF(M3893:N3893="-",0,M3893:N3893),IF(O3893="-",0,-O3893))/100</f>
        <v>827.86</v>
      </c>
      <c r="G3893" s="82">
        <f t="array" ref="G3893">SUM(IF(P3893="-",0,P3893),IF(R3893="-",0,R3893))/100</f>
        <v>131.24</v>
      </c>
      <c r="H3893" s="82">
        <f t="array" ref="H3893">SUM(IF(Q3893="-",0,Q3893))/100</f>
        <v>659.94</v>
      </c>
      <c r="I3893" s="76">
        <v>5966004</v>
      </c>
      <c r="J3893" s="76" t="s">
        <v>386</v>
      </c>
      <c r="K3893" s="77">
        <v>41274</v>
      </c>
      <c r="L3893" s="76">
        <v>979450</v>
      </c>
      <c r="M3893" s="76">
        <v>80746</v>
      </c>
      <c r="N3893" s="76">
        <v>2185</v>
      </c>
      <c r="O3893" s="76">
        <v>145</v>
      </c>
      <c r="P3893" s="76">
        <v>12026</v>
      </c>
      <c r="Q3893" s="76">
        <v>65994</v>
      </c>
      <c r="R3893" s="76">
        <v>1098</v>
      </c>
    </row>
    <row r="3894" spans="1:18">
      <c r="A3894" s="82">
        <f t="shared" si="300"/>
        <v>596600402011</v>
      </c>
      <c r="B3894" s="82" t="str">
        <f t="shared" si="301"/>
        <v>59660040</v>
      </c>
      <c r="C3894" s="82">
        <f t="shared" si="302"/>
        <v>2011</v>
      </c>
      <c r="D3894" s="82">
        <f t="shared" si="303"/>
        <v>9794.5</v>
      </c>
      <c r="E3894" s="82">
        <f t="shared" si="304"/>
        <v>1614.27</v>
      </c>
      <c r="F3894" s="82">
        <f t="array" ref="F3894">SUM(IF(M3894:N3894="-",0,M3894:N3894),IF(O3894="-",0,-O3894))/100</f>
        <v>823.04</v>
      </c>
      <c r="G3894" s="82">
        <f t="array" ref="G3894">SUM(IF(P3894="-",0,P3894),IF(R3894="-",0,R3894))/100</f>
        <v>131.35</v>
      </c>
      <c r="H3894" s="82">
        <f t="array" ref="H3894">SUM(IF(Q3894="-",0,Q3894))/100</f>
        <v>659.88</v>
      </c>
      <c r="I3894" s="76">
        <v>5966004</v>
      </c>
      <c r="J3894" s="76" t="s">
        <v>386</v>
      </c>
      <c r="K3894" s="77">
        <v>40908</v>
      </c>
      <c r="L3894" s="76">
        <v>979450</v>
      </c>
      <c r="M3894" s="76">
        <v>80369</v>
      </c>
      <c r="N3894" s="76">
        <v>2080</v>
      </c>
      <c r="O3894" s="76">
        <v>145</v>
      </c>
      <c r="P3894" s="76">
        <v>12031</v>
      </c>
      <c r="Q3894" s="76">
        <v>65988</v>
      </c>
      <c r="R3894" s="76">
        <v>1104</v>
      </c>
    </row>
    <row r="3895" spans="1:18">
      <c r="A3895" s="82">
        <f t="shared" si="300"/>
        <v>596600402010</v>
      </c>
      <c r="B3895" s="82" t="str">
        <f t="shared" si="301"/>
        <v>59660040</v>
      </c>
      <c r="C3895" s="82">
        <f t="shared" si="302"/>
        <v>2010</v>
      </c>
      <c r="D3895" s="82">
        <f t="shared" si="303"/>
        <v>9785.26</v>
      </c>
      <c r="E3895" s="82">
        <f t="shared" si="304"/>
        <v>1608.48</v>
      </c>
      <c r="F3895" s="82">
        <f t="array" ref="F3895">SUM(IF(M3895:N3895="-",0,M3895:N3895),IF(O3895="-",0,-O3895))/100</f>
        <v>807.65</v>
      </c>
      <c r="G3895" s="82">
        <f t="array" ref="G3895">SUM(IF(P3895="-",0,P3895),IF(R3895="-",0,R3895))/100</f>
        <v>144.07</v>
      </c>
      <c r="H3895" s="82">
        <f t="array" ref="H3895">SUM(IF(Q3895="-",0,Q3895))/100</f>
        <v>656.76</v>
      </c>
      <c r="I3895" s="76">
        <v>5966004</v>
      </c>
      <c r="J3895" s="76" t="s">
        <v>386</v>
      </c>
      <c r="K3895" s="77">
        <v>40543</v>
      </c>
      <c r="L3895" s="76">
        <v>978526</v>
      </c>
      <c r="M3895" s="76">
        <v>79684</v>
      </c>
      <c r="N3895" s="76">
        <v>1226</v>
      </c>
      <c r="O3895" s="76">
        <v>145</v>
      </c>
      <c r="P3895" s="76">
        <v>13302</v>
      </c>
      <c r="Q3895" s="76">
        <v>65676</v>
      </c>
      <c r="R3895" s="76">
        <v>1105</v>
      </c>
    </row>
    <row r="3896" spans="1:18">
      <c r="A3896" s="82">
        <f t="shared" si="300"/>
        <v>596600402009</v>
      </c>
      <c r="B3896" s="82" t="str">
        <f t="shared" si="301"/>
        <v>59660040</v>
      </c>
      <c r="C3896" s="82">
        <f t="shared" si="302"/>
        <v>2009</v>
      </c>
      <c r="D3896" s="82">
        <f t="shared" si="303"/>
        <v>9785.2800000000007</v>
      </c>
      <c r="E3896" s="82">
        <f t="shared" si="304"/>
        <v>1607.95</v>
      </c>
      <c r="F3896" s="82">
        <f t="array" ref="F3896">SUM(IF(M3896:N3896="-",0,M3896:N3896),IF(O3896="-",0,-O3896))/100</f>
        <v>805.72</v>
      </c>
      <c r="G3896" s="82">
        <f t="array" ref="G3896">SUM(IF(P3896="-",0,P3896),IF(R3896="-",0,R3896))/100</f>
        <v>145.15</v>
      </c>
      <c r="H3896" s="82">
        <f t="array" ref="H3896">SUM(IF(Q3896="-",0,Q3896))/100</f>
        <v>657.08</v>
      </c>
      <c r="I3896" s="76">
        <v>5966004</v>
      </c>
      <c r="J3896" s="76" t="s">
        <v>386</v>
      </c>
      <c r="K3896" s="77">
        <v>40178</v>
      </c>
      <c r="L3896" s="76">
        <v>978528</v>
      </c>
      <c r="M3896" s="76">
        <v>79488</v>
      </c>
      <c r="N3896" s="76">
        <v>1229</v>
      </c>
      <c r="O3896" s="76">
        <v>145</v>
      </c>
      <c r="P3896" s="76">
        <v>13410</v>
      </c>
      <c r="Q3896" s="76">
        <v>65708</v>
      </c>
      <c r="R3896" s="76">
        <v>1105</v>
      </c>
    </row>
    <row r="3897" spans="1:18">
      <c r="A3897" s="82">
        <f t="shared" si="300"/>
        <v>596600402008</v>
      </c>
      <c r="B3897" s="82" t="str">
        <f t="shared" si="301"/>
        <v>59660040</v>
      </c>
      <c r="C3897" s="82">
        <f t="shared" si="302"/>
        <v>2008</v>
      </c>
      <c r="D3897" s="82">
        <f t="shared" si="303"/>
        <v>9785.2900000000009</v>
      </c>
      <c r="E3897" s="82">
        <f t="shared" si="304"/>
        <v>1551.75</v>
      </c>
      <c r="F3897" s="82">
        <f t="array" ref="F3897">SUM(IF(M3897:N3897="-",0,M3897:N3897),IF(O3897="-",0,-O3897))/100</f>
        <v>818.66</v>
      </c>
      <c r="G3897" s="82">
        <f t="array" ref="G3897">SUM(IF(P3897="-",0,P3897),IF(R3897="-",0,R3897))/100</f>
        <v>83.32</v>
      </c>
      <c r="H3897" s="82">
        <f t="array" ref="H3897">SUM(IF(Q3897="-",0,Q3897))/100</f>
        <v>649.77</v>
      </c>
      <c r="I3897" s="76">
        <v>5966004</v>
      </c>
      <c r="J3897" s="76" t="s">
        <v>386</v>
      </c>
      <c r="K3897" s="77">
        <v>39813</v>
      </c>
      <c r="L3897" s="76">
        <v>978529</v>
      </c>
      <c r="M3897" s="76">
        <v>80933</v>
      </c>
      <c r="N3897" s="76">
        <v>1449</v>
      </c>
      <c r="O3897" s="76">
        <v>516</v>
      </c>
      <c r="P3897" s="76">
        <v>7303</v>
      </c>
      <c r="Q3897" s="76">
        <v>64977</v>
      </c>
      <c r="R3897" s="76">
        <v>1029</v>
      </c>
    </row>
    <row r="3898" spans="1:18">
      <c r="A3898" s="82">
        <f t="shared" si="300"/>
        <v>596600402007</v>
      </c>
      <c r="B3898" s="82" t="str">
        <f t="shared" si="301"/>
        <v>59660040</v>
      </c>
      <c r="C3898" s="82">
        <f t="shared" si="302"/>
        <v>2007</v>
      </c>
      <c r="D3898" s="82">
        <f t="shared" si="303"/>
        <v>9785.23</v>
      </c>
      <c r="E3898" s="82">
        <f t="shared" si="304"/>
        <v>1542.17</v>
      </c>
      <c r="F3898" s="82">
        <f t="array" ref="F3898">SUM(IF(M3898:N3898="-",0,M3898:N3898),IF(O3898="-",0,-O3898))/100</f>
        <v>822.44</v>
      </c>
      <c r="G3898" s="82">
        <f t="array" ref="G3898">SUM(IF(P3898="-",0,P3898),IF(R3898="-",0,R3898))/100</f>
        <v>72.569999999999993</v>
      </c>
      <c r="H3898" s="82">
        <f t="array" ref="H3898">SUM(IF(Q3898="-",0,Q3898))/100</f>
        <v>647.16</v>
      </c>
      <c r="I3898" s="76">
        <v>5966004</v>
      </c>
      <c r="J3898" s="76" t="s">
        <v>386</v>
      </c>
      <c r="K3898" s="77">
        <v>39447</v>
      </c>
      <c r="L3898" s="76">
        <v>978523</v>
      </c>
      <c r="M3898" s="76">
        <v>81417</v>
      </c>
      <c r="N3898" s="76">
        <v>1368</v>
      </c>
      <c r="O3898" s="76">
        <v>541</v>
      </c>
      <c r="P3898" s="76">
        <v>6239</v>
      </c>
      <c r="Q3898" s="76">
        <v>64716</v>
      </c>
      <c r="R3898" s="76">
        <v>1018</v>
      </c>
    </row>
    <row r="3899" spans="1:18">
      <c r="A3899" s="82">
        <f t="shared" si="300"/>
        <v>596600402006</v>
      </c>
      <c r="B3899" s="82" t="str">
        <f t="shared" si="301"/>
        <v>59660040</v>
      </c>
      <c r="C3899" s="82">
        <f t="shared" si="302"/>
        <v>2006</v>
      </c>
      <c r="D3899" s="82">
        <f t="shared" si="303"/>
        <v>9785.66</v>
      </c>
      <c r="E3899" s="82">
        <f t="shared" si="304"/>
        <v>1527.7599999999998</v>
      </c>
      <c r="F3899" s="82">
        <f t="array" ref="F3899">SUM(IF(M3899:N3899="-",0,M3899:N3899),IF(O3899="-",0,-O3899))/100</f>
        <v>818.42</v>
      </c>
      <c r="G3899" s="82">
        <f t="array" ref="G3899">SUM(IF(P3899="-",0,P3899),IF(R3899="-",0,R3899))/100</f>
        <v>66.040000000000006</v>
      </c>
      <c r="H3899" s="82">
        <f t="array" ref="H3899">SUM(IF(Q3899="-",0,Q3899))/100</f>
        <v>643.29999999999995</v>
      </c>
      <c r="I3899" s="76">
        <v>5966004</v>
      </c>
      <c r="J3899" s="76" t="s">
        <v>386</v>
      </c>
      <c r="K3899" s="77">
        <v>39082</v>
      </c>
      <c r="L3899" s="76">
        <v>978566</v>
      </c>
      <c r="M3899" s="76">
        <v>80838</v>
      </c>
      <c r="N3899" s="76">
        <v>1546</v>
      </c>
      <c r="O3899" s="76">
        <v>542</v>
      </c>
      <c r="P3899" s="76">
        <v>5658</v>
      </c>
      <c r="Q3899" s="76">
        <v>64330</v>
      </c>
      <c r="R3899" s="76">
        <v>946</v>
      </c>
    </row>
    <row r="3900" spans="1:18">
      <c r="A3900" s="82">
        <f t="shared" si="300"/>
        <v>596600802015</v>
      </c>
      <c r="B3900" s="82" t="str">
        <f t="shared" si="301"/>
        <v>59660080</v>
      </c>
      <c r="C3900" s="82">
        <f t="shared" si="302"/>
        <v>2015</v>
      </c>
      <c r="D3900" s="82">
        <f t="shared" si="303"/>
        <v>6711.48</v>
      </c>
      <c r="E3900" s="82">
        <f t="shared" si="304"/>
        <v>1090.3600000000001</v>
      </c>
      <c r="F3900" s="82">
        <f t="array" ref="F3900">SUM(IF(M3900:N3900="-",0,M3900:N3900),IF(O3900="-",0,-O3900))/100</f>
        <v>478.36</v>
      </c>
      <c r="G3900" s="82">
        <f t="array" ref="G3900">SUM(IF(P3900="-",0,P3900),IF(R3900="-",0,R3900))/100</f>
        <v>62.71</v>
      </c>
      <c r="H3900" s="82">
        <f t="array" ref="H3900">SUM(IF(Q3900="-",0,Q3900))/100</f>
        <v>549.29</v>
      </c>
      <c r="I3900" s="76">
        <v>5966008</v>
      </c>
      <c r="J3900" s="76" t="s">
        <v>387</v>
      </c>
      <c r="K3900" s="77">
        <v>42369</v>
      </c>
      <c r="L3900" s="76">
        <v>671148</v>
      </c>
      <c r="M3900" s="76">
        <v>45912</v>
      </c>
      <c r="N3900" s="76">
        <v>7007</v>
      </c>
      <c r="O3900" s="76">
        <v>5083</v>
      </c>
      <c r="P3900" s="76">
        <v>5911</v>
      </c>
      <c r="Q3900" s="76">
        <v>54929</v>
      </c>
      <c r="R3900" s="76">
        <v>360</v>
      </c>
    </row>
    <row r="3901" spans="1:18">
      <c r="A3901" s="82">
        <f t="shared" si="300"/>
        <v>596600802014</v>
      </c>
      <c r="B3901" s="82" t="str">
        <f t="shared" si="301"/>
        <v>59660080</v>
      </c>
      <c r="C3901" s="82">
        <f t="shared" si="302"/>
        <v>2014</v>
      </c>
      <c r="D3901" s="82">
        <f t="shared" si="303"/>
        <v>6711.48</v>
      </c>
      <c r="E3901" s="82">
        <f t="shared" si="304"/>
        <v>1087.9099999999999</v>
      </c>
      <c r="F3901" s="82">
        <f t="array" ref="F3901">SUM(IF(M3901:N3901="-",0,M3901:N3901),IF(O3901="-",0,-O3901))/100</f>
        <v>474.26</v>
      </c>
      <c r="G3901" s="82">
        <f t="array" ref="G3901">SUM(IF(P3901="-",0,P3901),IF(R3901="-",0,R3901))/100</f>
        <v>63.01</v>
      </c>
      <c r="H3901" s="82">
        <f t="array" ref="H3901">SUM(IF(Q3901="-",0,Q3901))/100</f>
        <v>550.64</v>
      </c>
      <c r="I3901" s="76">
        <v>5966008</v>
      </c>
      <c r="J3901" s="76" t="s">
        <v>387</v>
      </c>
      <c r="K3901" s="77">
        <v>42004</v>
      </c>
      <c r="L3901" s="76">
        <v>671148</v>
      </c>
      <c r="M3901" s="76">
        <v>45479</v>
      </c>
      <c r="N3901" s="76">
        <v>7013</v>
      </c>
      <c r="O3901" s="76">
        <v>5066</v>
      </c>
      <c r="P3901" s="76">
        <v>5941</v>
      </c>
      <c r="Q3901" s="76">
        <v>55064</v>
      </c>
      <c r="R3901" s="76">
        <v>360</v>
      </c>
    </row>
    <row r="3902" spans="1:18">
      <c r="A3902" s="82">
        <f t="shared" si="300"/>
        <v>596600802013</v>
      </c>
      <c r="B3902" s="82" t="str">
        <f t="shared" si="301"/>
        <v>59660080</v>
      </c>
      <c r="C3902" s="82">
        <f t="shared" si="302"/>
        <v>2013</v>
      </c>
      <c r="D3902" s="82">
        <f t="shared" si="303"/>
        <v>6711.47</v>
      </c>
      <c r="E3902" s="82">
        <f t="shared" si="304"/>
        <v>1081.9099999999999</v>
      </c>
      <c r="F3902" s="82">
        <f t="array" ref="F3902">SUM(IF(M3902:N3902="-",0,M3902:N3902),IF(O3902="-",0,-O3902))/100</f>
        <v>467.49</v>
      </c>
      <c r="G3902" s="82">
        <f t="array" ref="G3902">SUM(IF(P3902="-",0,P3902),IF(R3902="-",0,R3902))/100</f>
        <v>54.93</v>
      </c>
      <c r="H3902" s="82">
        <f t="array" ref="H3902">SUM(IF(Q3902="-",0,Q3902))/100</f>
        <v>559.49</v>
      </c>
      <c r="I3902" s="76">
        <v>5966008</v>
      </c>
      <c r="J3902" s="76" t="s">
        <v>387</v>
      </c>
      <c r="K3902" s="77">
        <v>41639</v>
      </c>
      <c r="L3902" s="76">
        <v>671147</v>
      </c>
      <c r="M3902" s="76">
        <v>45374</v>
      </c>
      <c r="N3902" s="76">
        <v>6307</v>
      </c>
      <c r="O3902" s="76">
        <v>4932</v>
      </c>
      <c r="P3902" s="76">
        <v>5133</v>
      </c>
      <c r="Q3902" s="76">
        <v>55949</v>
      </c>
      <c r="R3902" s="76">
        <v>360</v>
      </c>
    </row>
    <row r="3903" spans="1:18">
      <c r="A3903" s="82">
        <f t="shared" si="300"/>
        <v>596600802012</v>
      </c>
      <c r="B3903" s="82" t="str">
        <f t="shared" si="301"/>
        <v>59660080</v>
      </c>
      <c r="C3903" s="82">
        <f t="shared" si="302"/>
        <v>2012</v>
      </c>
      <c r="D3903" s="82">
        <f t="shared" si="303"/>
        <v>6711.47</v>
      </c>
      <c r="E3903" s="82">
        <f t="shared" si="304"/>
        <v>1095.1199999999999</v>
      </c>
      <c r="F3903" s="82">
        <f t="array" ref="F3903">SUM(IF(M3903:N3903="-",0,M3903:N3903),IF(O3903="-",0,-O3903))/100</f>
        <v>468.48</v>
      </c>
      <c r="G3903" s="82">
        <f t="array" ref="G3903">SUM(IF(P3903="-",0,P3903),IF(R3903="-",0,R3903))/100</f>
        <v>53.34</v>
      </c>
      <c r="H3903" s="82">
        <f t="array" ref="H3903">SUM(IF(Q3903="-",0,Q3903))/100</f>
        <v>573.29999999999995</v>
      </c>
      <c r="I3903" s="76">
        <v>5966008</v>
      </c>
      <c r="J3903" s="76" t="s">
        <v>387</v>
      </c>
      <c r="K3903" s="77">
        <v>41274</v>
      </c>
      <c r="L3903" s="76">
        <v>671147</v>
      </c>
      <c r="M3903" s="76">
        <v>45543</v>
      </c>
      <c r="N3903" s="76">
        <v>6207</v>
      </c>
      <c r="O3903" s="76">
        <v>4902</v>
      </c>
      <c r="P3903" s="76">
        <v>4998</v>
      </c>
      <c r="Q3903" s="76">
        <v>57330</v>
      </c>
      <c r="R3903" s="76">
        <v>336</v>
      </c>
    </row>
    <row r="3904" spans="1:18">
      <c r="A3904" s="82">
        <f t="shared" si="300"/>
        <v>596600802011</v>
      </c>
      <c r="B3904" s="82" t="str">
        <f t="shared" si="301"/>
        <v>59660080</v>
      </c>
      <c r="C3904" s="82">
        <f t="shared" si="302"/>
        <v>2011</v>
      </c>
      <c r="D3904" s="82">
        <f t="shared" si="303"/>
        <v>6711.47</v>
      </c>
      <c r="E3904" s="82">
        <f t="shared" si="304"/>
        <v>1095.94</v>
      </c>
      <c r="F3904" s="82">
        <f t="array" ref="F3904">SUM(IF(M3904:N3904="-",0,M3904:N3904),IF(O3904="-",0,-O3904))/100</f>
        <v>466.44</v>
      </c>
      <c r="G3904" s="82">
        <f t="array" ref="G3904">SUM(IF(P3904="-",0,P3904),IF(R3904="-",0,R3904))/100</f>
        <v>54.06</v>
      </c>
      <c r="H3904" s="82">
        <f t="array" ref="H3904">SUM(IF(Q3904="-",0,Q3904))/100</f>
        <v>575.44000000000005</v>
      </c>
      <c r="I3904" s="76">
        <v>5966008</v>
      </c>
      <c r="J3904" s="76" t="s">
        <v>387</v>
      </c>
      <c r="K3904" s="77">
        <v>40908</v>
      </c>
      <c r="L3904" s="76">
        <v>671147</v>
      </c>
      <c r="M3904" s="76">
        <v>45334</v>
      </c>
      <c r="N3904" s="76">
        <v>6211</v>
      </c>
      <c r="O3904" s="76">
        <v>4901</v>
      </c>
      <c r="P3904" s="76">
        <v>5070</v>
      </c>
      <c r="Q3904" s="76">
        <v>57544</v>
      </c>
      <c r="R3904" s="76">
        <v>336</v>
      </c>
    </row>
    <row r="3905" spans="1:18">
      <c r="A3905" s="82">
        <f t="shared" si="300"/>
        <v>596600802010</v>
      </c>
      <c r="B3905" s="82" t="str">
        <f t="shared" si="301"/>
        <v>59660080</v>
      </c>
      <c r="C3905" s="82">
        <f t="shared" si="302"/>
        <v>2010</v>
      </c>
      <c r="D3905" s="82">
        <f t="shared" si="303"/>
        <v>6711.51</v>
      </c>
      <c r="E3905" s="82">
        <f t="shared" si="304"/>
        <v>1094.74</v>
      </c>
      <c r="F3905" s="82">
        <f t="array" ref="F3905">SUM(IF(M3905:N3905="-",0,M3905:N3905),IF(O3905="-",0,-O3905))/100</f>
        <v>464.68</v>
      </c>
      <c r="G3905" s="82">
        <f t="array" ref="G3905">SUM(IF(P3905="-",0,P3905),IF(R3905="-",0,R3905))/100</f>
        <v>53.96</v>
      </c>
      <c r="H3905" s="82">
        <f t="array" ref="H3905">SUM(IF(Q3905="-",0,Q3905))/100</f>
        <v>576.1</v>
      </c>
      <c r="I3905" s="76">
        <v>5966008</v>
      </c>
      <c r="J3905" s="76" t="s">
        <v>387</v>
      </c>
      <c r="K3905" s="77">
        <v>40543</v>
      </c>
      <c r="L3905" s="76">
        <v>671151</v>
      </c>
      <c r="M3905" s="76">
        <v>45238</v>
      </c>
      <c r="N3905" s="76">
        <v>6133</v>
      </c>
      <c r="O3905" s="76">
        <v>4903</v>
      </c>
      <c r="P3905" s="76">
        <v>5060</v>
      </c>
      <c r="Q3905" s="76">
        <v>57610</v>
      </c>
      <c r="R3905" s="76">
        <v>336</v>
      </c>
    </row>
    <row r="3906" spans="1:18">
      <c r="A3906" s="82">
        <f t="shared" si="300"/>
        <v>596600802009</v>
      </c>
      <c r="B3906" s="82" t="str">
        <f t="shared" si="301"/>
        <v>59660080</v>
      </c>
      <c r="C3906" s="82">
        <f t="shared" si="302"/>
        <v>2009</v>
      </c>
      <c r="D3906" s="82">
        <f t="shared" si="303"/>
        <v>6711.5</v>
      </c>
      <c r="E3906" s="82">
        <f t="shared" si="304"/>
        <v>1092.69</v>
      </c>
      <c r="F3906" s="82">
        <f t="array" ref="F3906">SUM(IF(M3906:N3906="-",0,M3906:N3906),IF(O3906="-",0,-O3906))/100</f>
        <v>461.54</v>
      </c>
      <c r="G3906" s="82">
        <f t="array" ref="G3906">SUM(IF(P3906="-",0,P3906),IF(R3906="-",0,R3906))/100</f>
        <v>52.78</v>
      </c>
      <c r="H3906" s="82">
        <f t="array" ref="H3906">SUM(IF(Q3906="-",0,Q3906))/100</f>
        <v>578.37</v>
      </c>
      <c r="I3906" s="76">
        <v>5966008</v>
      </c>
      <c r="J3906" s="76" t="s">
        <v>387</v>
      </c>
      <c r="K3906" s="77">
        <v>40178</v>
      </c>
      <c r="L3906" s="76">
        <v>671150</v>
      </c>
      <c r="M3906" s="76">
        <v>44931</v>
      </c>
      <c r="N3906" s="76">
        <v>6125</v>
      </c>
      <c r="O3906" s="76">
        <v>4902</v>
      </c>
      <c r="P3906" s="76">
        <v>4942</v>
      </c>
      <c r="Q3906" s="76">
        <v>57837</v>
      </c>
      <c r="R3906" s="76">
        <v>336</v>
      </c>
    </row>
    <row r="3907" spans="1:18">
      <c r="A3907" s="82">
        <f t="shared" si="300"/>
        <v>596600802008</v>
      </c>
      <c r="B3907" s="82" t="str">
        <f t="shared" si="301"/>
        <v>59660080</v>
      </c>
      <c r="C3907" s="82">
        <f t="shared" si="302"/>
        <v>2008</v>
      </c>
      <c r="D3907" s="82">
        <f t="shared" si="303"/>
        <v>6711.52</v>
      </c>
      <c r="E3907" s="82">
        <f t="shared" si="304"/>
        <v>1100.6100000000001</v>
      </c>
      <c r="F3907" s="82">
        <f t="array" ref="F3907">SUM(IF(M3907:N3907="-",0,M3907:N3907),IF(O3907="-",0,-O3907))/100</f>
        <v>453.48</v>
      </c>
      <c r="G3907" s="82">
        <f t="array" ref="G3907">SUM(IF(P3907="-",0,P3907),IF(R3907="-",0,R3907))/100</f>
        <v>55.85</v>
      </c>
      <c r="H3907" s="82">
        <f t="array" ref="H3907">SUM(IF(Q3907="-",0,Q3907))/100</f>
        <v>591.28</v>
      </c>
      <c r="I3907" s="76">
        <v>5966008</v>
      </c>
      <c r="J3907" s="76" t="s">
        <v>387</v>
      </c>
      <c r="K3907" s="77">
        <v>39813</v>
      </c>
      <c r="L3907" s="76">
        <v>671152</v>
      </c>
      <c r="M3907" s="76">
        <v>44210</v>
      </c>
      <c r="N3907" s="76">
        <v>6039</v>
      </c>
      <c r="O3907" s="76">
        <v>4901</v>
      </c>
      <c r="P3907" s="76">
        <v>5249</v>
      </c>
      <c r="Q3907" s="76">
        <v>59128</v>
      </c>
      <c r="R3907" s="76">
        <v>336</v>
      </c>
    </row>
    <row r="3908" spans="1:18">
      <c r="A3908" s="82">
        <f t="shared" si="300"/>
        <v>596600802007</v>
      </c>
      <c r="B3908" s="82" t="str">
        <f t="shared" si="301"/>
        <v>59660080</v>
      </c>
      <c r="C3908" s="82">
        <f t="shared" si="302"/>
        <v>2007</v>
      </c>
      <c r="D3908" s="82">
        <f t="shared" si="303"/>
        <v>6711.52</v>
      </c>
      <c r="E3908" s="82">
        <f t="shared" si="304"/>
        <v>1101.6200000000001</v>
      </c>
      <c r="F3908" s="82">
        <f t="array" ref="F3908">SUM(IF(M3908:N3908="-",0,M3908:N3908),IF(O3908="-",0,-O3908))/100</f>
        <v>449.62</v>
      </c>
      <c r="G3908" s="82">
        <f t="array" ref="G3908">SUM(IF(P3908="-",0,P3908),IF(R3908="-",0,R3908))/100</f>
        <v>55.92</v>
      </c>
      <c r="H3908" s="82">
        <f t="array" ref="H3908">SUM(IF(Q3908="-",0,Q3908))/100</f>
        <v>596.08000000000004</v>
      </c>
      <c r="I3908" s="76">
        <v>5966008</v>
      </c>
      <c r="J3908" s="76" t="s">
        <v>387</v>
      </c>
      <c r="K3908" s="77">
        <v>39447</v>
      </c>
      <c r="L3908" s="76">
        <v>671152</v>
      </c>
      <c r="M3908" s="76">
        <v>43771</v>
      </c>
      <c r="N3908" s="76">
        <v>6116</v>
      </c>
      <c r="O3908" s="76">
        <v>4925</v>
      </c>
      <c r="P3908" s="76">
        <v>5256</v>
      </c>
      <c r="Q3908" s="76">
        <v>59608</v>
      </c>
      <c r="R3908" s="76">
        <v>336</v>
      </c>
    </row>
    <row r="3909" spans="1:18">
      <c r="A3909" s="82">
        <f t="shared" si="300"/>
        <v>596600802006</v>
      </c>
      <c r="B3909" s="82" t="str">
        <f t="shared" si="301"/>
        <v>59660080</v>
      </c>
      <c r="C3909" s="82">
        <f t="shared" si="302"/>
        <v>2006</v>
      </c>
      <c r="D3909" s="82">
        <f t="shared" si="303"/>
        <v>6711.53</v>
      </c>
      <c r="E3909" s="82">
        <f t="shared" si="304"/>
        <v>1092.3699999999999</v>
      </c>
      <c r="F3909" s="82">
        <f t="array" ref="F3909">SUM(IF(M3909:N3909="-",0,M3909:N3909),IF(O3909="-",0,-O3909))/100</f>
        <v>444.29</v>
      </c>
      <c r="G3909" s="82">
        <f t="array" ref="G3909">SUM(IF(P3909="-",0,P3909),IF(R3909="-",0,R3909))/100</f>
        <v>51.42</v>
      </c>
      <c r="H3909" s="82">
        <f t="array" ref="H3909">SUM(IF(Q3909="-",0,Q3909))/100</f>
        <v>596.66</v>
      </c>
      <c r="I3909" s="76">
        <v>5966008</v>
      </c>
      <c r="J3909" s="76" t="s">
        <v>387</v>
      </c>
      <c r="K3909" s="77">
        <v>39082</v>
      </c>
      <c r="L3909" s="76">
        <v>671153</v>
      </c>
      <c r="M3909" s="76">
        <v>43174</v>
      </c>
      <c r="N3909" s="76">
        <v>6182</v>
      </c>
      <c r="O3909" s="76">
        <v>4927</v>
      </c>
      <c r="P3909" s="76">
        <v>4846</v>
      </c>
      <c r="Q3909" s="76">
        <v>59666</v>
      </c>
      <c r="R3909" s="76">
        <v>296</v>
      </c>
    </row>
    <row r="3910" spans="1:18">
      <c r="A3910" s="82">
        <f t="shared" si="300"/>
        <v>596601202015</v>
      </c>
      <c r="B3910" s="82" t="str">
        <f t="shared" si="301"/>
        <v>59660120</v>
      </c>
      <c r="C3910" s="82">
        <f t="shared" si="302"/>
        <v>2015</v>
      </c>
      <c r="D3910" s="82">
        <f t="shared" si="303"/>
        <v>10441.950000000001</v>
      </c>
      <c r="E3910" s="82">
        <f t="shared" si="304"/>
        <v>1537.85</v>
      </c>
      <c r="F3910" s="82">
        <f t="array" ref="F3910">SUM(IF(M3910:N3910="-",0,M3910:N3910),IF(O3910="-",0,-O3910))/100</f>
        <v>668.76</v>
      </c>
      <c r="G3910" s="82">
        <f t="array" ref="G3910">SUM(IF(P3910="-",0,P3910),IF(R3910="-",0,R3910))/100</f>
        <v>69.16</v>
      </c>
      <c r="H3910" s="82">
        <f t="array" ref="H3910">SUM(IF(Q3910="-",0,Q3910))/100</f>
        <v>799.93</v>
      </c>
      <c r="I3910" s="76">
        <v>5966012</v>
      </c>
      <c r="J3910" s="76" t="s">
        <v>388</v>
      </c>
      <c r="K3910" s="77">
        <v>42369</v>
      </c>
      <c r="L3910" s="76">
        <v>1044195</v>
      </c>
      <c r="M3910" s="76">
        <v>63695</v>
      </c>
      <c r="N3910" s="76">
        <v>3181</v>
      </c>
      <c r="O3910" s="76">
        <v>0</v>
      </c>
      <c r="P3910" s="76">
        <v>6305</v>
      </c>
      <c r="Q3910" s="76">
        <v>79993</v>
      </c>
      <c r="R3910" s="76">
        <v>611</v>
      </c>
    </row>
    <row r="3911" spans="1:18">
      <c r="A3911" s="82">
        <f t="shared" si="300"/>
        <v>596601202014</v>
      </c>
      <c r="B3911" s="82" t="str">
        <f t="shared" si="301"/>
        <v>59660120</v>
      </c>
      <c r="C3911" s="82">
        <f t="shared" si="302"/>
        <v>2014</v>
      </c>
      <c r="D3911" s="82">
        <f t="shared" si="303"/>
        <v>10442.040000000001</v>
      </c>
      <c r="E3911" s="82">
        <f t="shared" si="304"/>
        <v>1536.4900000000002</v>
      </c>
      <c r="F3911" s="82">
        <f t="array" ref="F3911">SUM(IF(M3911:N3911="-",0,M3911:N3911),IF(O3911="-",0,-O3911))/100</f>
        <v>665.45</v>
      </c>
      <c r="G3911" s="82">
        <f t="array" ref="G3911">SUM(IF(P3911="-",0,P3911),IF(R3911="-",0,R3911))/100</f>
        <v>69.180000000000007</v>
      </c>
      <c r="H3911" s="82">
        <f t="array" ref="H3911">SUM(IF(Q3911="-",0,Q3911))/100</f>
        <v>801.86</v>
      </c>
      <c r="I3911" s="76">
        <v>5966012</v>
      </c>
      <c r="J3911" s="76" t="s">
        <v>388</v>
      </c>
      <c r="K3911" s="77">
        <v>42004</v>
      </c>
      <c r="L3911" s="76">
        <v>1044204</v>
      </c>
      <c r="M3911" s="76">
        <v>63347</v>
      </c>
      <c r="N3911" s="76">
        <v>3207</v>
      </c>
      <c r="O3911" s="76">
        <v>9</v>
      </c>
      <c r="P3911" s="76">
        <v>6306</v>
      </c>
      <c r="Q3911" s="76">
        <v>80186</v>
      </c>
      <c r="R3911" s="76">
        <v>612</v>
      </c>
    </row>
    <row r="3912" spans="1:18">
      <c r="A3912" s="82">
        <f t="shared" si="300"/>
        <v>596601202013</v>
      </c>
      <c r="B3912" s="82" t="str">
        <f t="shared" si="301"/>
        <v>59660120</v>
      </c>
      <c r="C3912" s="82">
        <f t="shared" si="302"/>
        <v>2013</v>
      </c>
      <c r="D3912" s="82">
        <f t="shared" si="303"/>
        <v>10442.02</v>
      </c>
      <c r="E3912" s="82">
        <f t="shared" si="304"/>
        <v>1544.58</v>
      </c>
      <c r="F3912" s="82">
        <f t="array" ref="F3912">SUM(IF(M3912:N3912="-",0,M3912:N3912),IF(O3912="-",0,-O3912))/100</f>
        <v>678.96</v>
      </c>
      <c r="G3912" s="82">
        <f t="array" ref="G3912">SUM(IF(P3912="-",0,P3912),IF(R3912="-",0,R3912))/100</f>
        <v>67</v>
      </c>
      <c r="H3912" s="82">
        <f t="array" ref="H3912">SUM(IF(Q3912="-",0,Q3912))/100</f>
        <v>798.62</v>
      </c>
      <c r="I3912" s="76">
        <v>5966012</v>
      </c>
      <c r="J3912" s="76" t="s">
        <v>388</v>
      </c>
      <c r="K3912" s="77">
        <v>41639</v>
      </c>
      <c r="L3912" s="76">
        <v>1044202</v>
      </c>
      <c r="M3912" s="76">
        <v>64636</v>
      </c>
      <c r="N3912" s="76">
        <v>3269</v>
      </c>
      <c r="O3912" s="76">
        <v>9</v>
      </c>
      <c r="P3912" s="76">
        <v>6089</v>
      </c>
      <c r="Q3912" s="76">
        <v>79862</v>
      </c>
      <c r="R3912" s="76">
        <v>611</v>
      </c>
    </row>
    <row r="3913" spans="1:18">
      <c r="A3913" s="82">
        <f t="shared" si="300"/>
        <v>596601202012</v>
      </c>
      <c r="B3913" s="82" t="str">
        <f t="shared" si="301"/>
        <v>59660120</v>
      </c>
      <c r="C3913" s="82">
        <f t="shared" si="302"/>
        <v>2012</v>
      </c>
      <c r="D3913" s="82">
        <f t="shared" si="303"/>
        <v>10442.02</v>
      </c>
      <c r="E3913" s="82">
        <f t="shared" si="304"/>
        <v>1523.86</v>
      </c>
      <c r="F3913" s="82">
        <f t="array" ref="F3913">SUM(IF(M3913:N3913="-",0,M3913:N3913),IF(O3913="-",0,-O3913))/100</f>
        <v>657.75</v>
      </c>
      <c r="G3913" s="82">
        <f t="array" ref="G3913">SUM(IF(P3913="-",0,P3913),IF(R3913="-",0,R3913))/100</f>
        <v>67.069999999999993</v>
      </c>
      <c r="H3913" s="82">
        <f t="array" ref="H3913">SUM(IF(Q3913="-",0,Q3913))/100</f>
        <v>799.04</v>
      </c>
      <c r="I3913" s="76">
        <v>5966012</v>
      </c>
      <c r="J3913" s="76" t="s">
        <v>388</v>
      </c>
      <c r="K3913" s="77">
        <v>41274</v>
      </c>
      <c r="L3913" s="76">
        <v>1044202</v>
      </c>
      <c r="M3913" s="76">
        <v>62587</v>
      </c>
      <c r="N3913" s="76">
        <v>3197</v>
      </c>
      <c r="O3913" s="76">
        <v>9</v>
      </c>
      <c r="P3913" s="76">
        <v>6096</v>
      </c>
      <c r="Q3913" s="76">
        <v>79904</v>
      </c>
      <c r="R3913" s="76">
        <v>611</v>
      </c>
    </row>
    <row r="3914" spans="1:18">
      <c r="A3914" s="82">
        <f t="shared" si="300"/>
        <v>596601202011</v>
      </c>
      <c r="B3914" s="82" t="str">
        <f t="shared" si="301"/>
        <v>59660120</v>
      </c>
      <c r="C3914" s="82">
        <f t="shared" si="302"/>
        <v>2011</v>
      </c>
      <c r="D3914" s="82">
        <f t="shared" si="303"/>
        <v>10442.02</v>
      </c>
      <c r="E3914" s="82">
        <f t="shared" si="304"/>
        <v>1519.9700000000003</v>
      </c>
      <c r="F3914" s="82">
        <f t="array" ref="F3914">SUM(IF(M3914:N3914="-",0,M3914:N3914),IF(O3914="-",0,-O3914))/100</f>
        <v>654.69000000000005</v>
      </c>
      <c r="G3914" s="82">
        <f t="array" ref="G3914">SUM(IF(P3914="-",0,P3914),IF(R3914="-",0,R3914))/100</f>
        <v>66.94</v>
      </c>
      <c r="H3914" s="82">
        <f t="array" ref="H3914">SUM(IF(Q3914="-",0,Q3914))/100</f>
        <v>798.34</v>
      </c>
      <c r="I3914" s="76">
        <v>5966012</v>
      </c>
      <c r="J3914" s="76" t="s">
        <v>388</v>
      </c>
      <c r="K3914" s="77">
        <v>40908</v>
      </c>
      <c r="L3914" s="76">
        <v>1044202</v>
      </c>
      <c r="M3914" s="76">
        <v>62125</v>
      </c>
      <c r="N3914" s="76">
        <v>3353</v>
      </c>
      <c r="O3914" s="76">
        <v>9</v>
      </c>
      <c r="P3914" s="76">
        <v>6083</v>
      </c>
      <c r="Q3914" s="76">
        <v>79834</v>
      </c>
      <c r="R3914" s="76">
        <v>611</v>
      </c>
    </row>
    <row r="3915" spans="1:18">
      <c r="A3915" s="82">
        <f t="shared" ref="A3915:A3978" si="305">(B3915&amp;C3915)+0</f>
        <v>596601202010</v>
      </c>
      <c r="B3915" s="82" t="str">
        <f t="shared" ref="B3915:B3978" si="306">LEFT(I3915&amp;"00000000",8)</f>
        <v>59660120</v>
      </c>
      <c r="C3915" s="82">
        <f t="shared" ref="C3915:C3978" si="307">YEAR(K3915)</f>
        <v>2010</v>
      </c>
      <c r="D3915" s="82">
        <f t="shared" ref="D3915:D3978" si="308">IF(L3915="-",0,L3915/100)</f>
        <v>10434.36</v>
      </c>
      <c r="E3915" s="82">
        <f t="shared" ref="E3915:E3978" si="309">SUM(F3915:H3915)</f>
        <v>1516.65</v>
      </c>
      <c r="F3915" s="82">
        <f t="array" ref="F3915">SUM(IF(M3915:N3915="-",0,M3915:N3915),IF(O3915="-",0,-O3915))/100</f>
        <v>652.37</v>
      </c>
      <c r="G3915" s="82">
        <f t="array" ref="G3915">SUM(IF(P3915="-",0,P3915),IF(R3915="-",0,R3915))/100</f>
        <v>67.010000000000005</v>
      </c>
      <c r="H3915" s="82">
        <f t="array" ref="H3915">SUM(IF(Q3915="-",0,Q3915))/100</f>
        <v>797.27</v>
      </c>
      <c r="I3915" s="76">
        <v>5966012</v>
      </c>
      <c r="J3915" s="76" t="s">
        <v>388</v>
      </c>
      <c r="K3915" s="77">
        <v>40543</v>
      </c>
      <c r="L3915" s="76">
        <v>1043436</v>
      </c>
      <c r="M3915" s="76">
        <v>61255</v>
      </c>
      <c r="N3915" s="76">
        <v>3991</v>
      </c>
      <c r="O3915" s="76">
        <v>9</v>
      </c>
      <c r="P3915" s="76">
        <v>6090</v>
      </c>
      <c r="Q3915" s="76">
        <v>79727</v>
      </c>
      <c r="R3915" s="76">
        <v>611</v>
      </c>
    </row>
    <row r="3916" spans="1:18">
      <c r="A3916" s="82">
        <f t="shared" si="305"/>
        <v>596601202009</v>
      </c>
      <c r="B3916" s="82" t="str">
        <f t="shared" si="306"/>
        <v>59660120</v>
      </c>
      <c r="C3916" s="82">
        <f t="shared" si="307"/>
        <v>2009</v>
      </c>
      <c r="D3916" s="82">
        <f t="shared" si="308"/>
        <v>10434.36</v>
      </c>
      <c r="E3916" s="82">
        <f t="shared" si="309"/>
        <v>1512.53</v>
      </c>
      <c r="F3916" s="82">
        <f t="array" ref="F3916">SUM(IF(M3916:N3916="-",0,M3916:N3916),IF(O3916="-",0,-O3916))/100</f>
        <v>646.4</v>
      </c>
      <c r="G3916" s="82">
        <f t="array" ref="G3916">SUM(IF(P3916="-",0,P3916),IF(R3916="-",0,R3916))/100</f>
        <v>65.849999999999994</v>
      </c>
      <c r="H3916" s="82">
        <f t="array" ref="H3916">SUM(IF(Q3916="-",0,Q3916))/100</f>
        <v>800.28</v>
      </c>
      <c r="I3916" s="76">
        <v>5966012</v>
      </c>
      <c r="J3916" s="76" t="s">
        <v>388</v>
      </c>
      <c r="K3916" s="77">
        <v>40178</v>
      </c>
      <c r="L3916" s="76">
        <v>1043436</v>
      </c>
      <c r="M3916" s="76">
        <v>60701</v>
      </c>
      <c r="N3916" s="76">
        <v>3948</v>
      </c>
      <c r="O3916" s="76">
        <v>9</v>
      </c>
      <c r="P3916" s="76">
        <v>5965</v>
      </c>
      <c r="Q3916" s="76">
        <v>80028</v>
      </c>
      <c r="R3916" s="76">
        <v>620</v>
      </c>
    </row>
    <row r="3917" spans="1:18">
      <c r="A3917" s="82">
        <f t="shared" si="305"/>
        <v>596601202008</v>
      </c>
      <c r="B3917" s="82" t="str">
        <f t="shared" si="306"/>
        <v>59660120</v>
      </c>
      <c r="C3917" s="82">
        <f t="shared" si="307"/>
        <v>2008</v>
      </c>
      <c r="D3917" s="82">
        <f t="shared" si="308"/>
        <v>10434.4</v>
      </c>
      <c r="E3917" s="82">
        <f t="shared" si="309"/>
        <v>1499.6</v>
      </c>
      <c r="F3917" s="82">
        <f t="array" ref="F3917">SUM(IF(M3917:N3917="-",0,M3917:N3917),IF(O3917="-",0,-O3917))/100</f>
        <v>651.04</v>
      </c>
      <c r="G3917" s="82">
        <f t="array" ref="G3917">SUM(IF(P3917="-",0,P3917),IF(R3917="-",0,R3917))/100</f>
        <v>53.23</v>
      </c>
      <c r="H3917" s="82">
        <f t="array" ref="H3917">SUM(IF(Q3917="-",0,Q3917))/100</f>
        <v>795.33</v>
      </c>
      <c r="I3917" s="76">
        <v>5966012</v>
      </c>
      <c r="J3917" s="76" t="s">
        <v>388</v>
      </c>
      <c r="K3917" s="77">
        <v>39813</v>
      </c>
      <c r="L3917" s="76">
        <v>1043440</v>
      </c>
      <c r="M3917" s="76">
        <v>61016</v>
      </c>
      <c r="N3917" s="76">
        <v>4097</v>
      </c>
      <c r="O3917" s="76">
        <v>9</v>
      </c>
      <c r="P3917" s="76">
        <v>4647</v>
      </c>
      <c r="Q3917" s="76">
        <v>79533</v>
      </c>
      <c r="R3917" s="76">
        <v>676</v>
      </c>
    </row>
    <row r="3918" spans="1:18">
      <c r="A3918" s="82">
        <f t="shared" si="305"/>
        <v>596601202007</v>
      </c>
      <c r="B3918" s="82" t="str">
        <f t="shared" si="306"/>
        <v>59660120</v>
      </c>
      <c r="C3918" s="82">
        <f t="shared" si="307"/>
        <v>2007</v>
      </c>
      <c r="D3918" s="82">
        <f t="shared" si="308"/>
        <v>10434.36</v>
      </c>
      <c r="E3918" s="82">
        <f t="shared" si="309"/>
        <v>1498.54</v>
      </c>
      <c r="F3918" s="82">
        <f t="array" ref="F3918">SUM(IF(M3918:N3918="-",0,M3918:N3918),IF(O3918="-",0,-O3918))/100</f>
        <v>650.20000000000005</v>
      </c>
      <c r="G3918" s="82">
        <f t="array" ref="G3918">SUM(IF(P3918="-",0,P3918),IF(R3918="-",0,R3918))/100</f>
        <v>53.23</v>
      </c>
      <c r="H3918" s="82">
        <f t="array" ref="H3918">SUM(IF(Q3918="-",0,Q3918))/100</f>
        <v>795.11</v>
      </c>
      <c r="I3918" s="76">
        <v>5966012</v>
      </c>
      <c r="J3918" s="76" t="s">
        <v>388</v>
      </c>
      <c r="K3918" s="77">
        <v>39447</v>
      </c>
      <c r="L3918" s="76">
        <v>1043436</v>
      </c>
      <c r="M3918" s="76">
        <v>60927</v>
      </c>
      <c r="N3918" s="76">
        <v>4103</v>
      </c>
      <c r="O3918" s="76">
        <v>10</v>
      </c>
      <c r="P3918" s="76">
        <v>4647</v>
      </c>
      <c r="Q3918" s="76">
        <v>79511</v>
      </c>
      <c r="R3918" s="76">
        <v>676</v>
      </c>
    </row>
    <row r="3919" spans="1:18">
      <c r="A3919" s="82">
        <f t="shared" si="305"/>
        <v>596601202006</v>
      </c>
      <c r="B3919" s="82" t="str">
        <f t="shared" si="306"/>
        <v>59660120</v>
      </c>
      <c r="C3919" s="82">
        <f t="shared" si="307"/>
        <v>2006</v>
      </c>
      <c r="D3919" s="82">
        <f t="shared" si="308"/>
        <v>10434.36</v>
      </c>
      <c r="E3919" s="82">
        <f t="shared" si="309"/>
        <v>1476.71</v>
      </c>
      <c r="F3919" s="82">
        <f t="array" ref="F3919">SUM(IF(M3919:N3919="-",0,M3919:N3919),IF(O3919="-",0,-O3919))/100</f>
        <v>653.54</v>
      </c>
      <c r="G3919" s="82">
        <f t="array" ref="G3919">SUM(IF(P3919="-",0,P3919),IF(R3919="-",0,R3919))/100</f>
        <v>45.34</v>
      </c>
      <c r="H3919" s="82">
        <f t="array" ref="H3919">SUM(IF(Q3919="-",0,Q3919))/100</f>
        <v>777.83</v>
      </c>
      <c r="I3919" s="76">
        <v>5966012</v>
      </c>
      <c r="J3919" s="76" t="s">
        <v>388</v>
      </c>
      <c r="K3919" s="77">
        <v>39082</v>
      </c>
      <c r="L3919" s="76">
        <v>1043436</v>
      </c>
      <c r="M3919" s="76">
        <v>62088</v>
      </c>
      <c r="N3919" s="76">
        <v>3971</v>
      </c>
      <c r="O3919" s="76">
        <v>705</v>
      </c>
      <c r="P3919" s="76">
        <v>3856</v>
      </c>
      <c r="Q3919" s="76">
        <v>77783</v>
      </c>
      <c r="R3919" s="76">
        <v>678</v>
      </c>
    </row>
    <row r="3920" spans="1:18">
      <c r="A3920" s="82">
        <f t="shared" si="305"/>
        <v>596601602015</v>
      </c>
      <c r="B3920" s="82" t="str">
        <f t="shared" si="306"/>
        <v>59660160</v>
      </c>
      <c r="C3920" s="82">
        <f t="shared" si="307"/>
        <v>2015</v>
      </c>
      <c r="D3920" s="82">
        <f t="shared" si="308"/>
        <v>14863.35</v>
      </c>
      <c r="E3920" s="82">
        <f t="shared" si="309"/>
        <v>1350.19</v>
      </c>
      <c r="F3920" s="82">
        <f t="array" ref="F3920">SUM(IF(M3920:N3920="-",0,M3920:N3920),IF(O3920="-",0,-O3920))/100</f>
        <v>481.33</v>
      </c>
      <c r="G3920" s="82">
        <f t="array" ref="G3920">SUM(IF(P3920="-",0,P3920),IF(R3920="-",0,R3920))/100</f>
        <v>103.5</v>
      </c>
      <c r="H3920" s="82">
        <f t="array" ref="H3920">SUM(IF(Q3920="-",0,Q3920))/100</f>
        <v>765.36</v>
      </c>
      <c r="I3920" s="76">
        <v>5966016</v>
      </c>
      <c r="J3920" s="76" t="s">
        <v>389</v>
      </c>
      <c r="K3920" s="77">
        <v>42369</v>
      </c>
      <c r="L3920" s="76">
        <v>1486335</v>
      </c>
      <c r="M3920" s="76">
        <v>45841</v>
      </c>
      <c r="N3920" s="76">
        <v>2628</v>
      </c>
      <c r="O3920" s="76">
        <v>336</v>
      </c>
      <c r="P3920" s="76">
        <v>9798</v>
      </c>
      <c r="Q3920" s="76">
        <v>76536</v>
      </c>
      <c r="R3920" s="76">
        <v>552</v>
      </c>
    </row>
    <row r="3921" spans="1:18">
      <c r="A3921" s="82">
        <f t="shared" si="305"/>
        <v>596601602014</v>
      </c>
      <c r="B3921" s="82" t="str">
        <f t="shared" si="306"/>
        <v>59660160</v>
      </c>
      <c r="C3921" s="82">
        <f t="shared" si="307"/>
        <v>2014</v>
      </c>
      <c r="D3921" s="82">
        <f t="shared" si="308"/>
        <v>14863.35</v>
      </c>
      <c r="E3921" s="82">
        <f t="shared" si="309"/>
        <v>1354.35</v>
      </c>
      <c r="F3921" s="82">
        <f t="array" ref="F3921">SUM(IF(M3921:N3921="-",0,M3921:N3921),IF(O3921="-",0,-O3921))/100</f>
        <v>480.67</v>
      </c>
      <c r="G3921" s="82">
        <f t="array" ref="G3921">SUM(IF(P3921="-",0,P3921),IF(R3921="-",0,R3921))/100</f>
        <v>102.21</v>
      </c>
      <c r="H3921" s="82">
        <f t="array" ref="H3921">SUM(IF(Q3921="-",0,Q3921))/100</f>
        <v>771.47</v>
      </c>
      <c r="I3921" s="76">
        <v>5966016</v>
      </c>
      <c r="J3921" s="76" t="s">
        <v>389</v>
      </c>
      <c r="K3921" s="77">
        <v>42004</v>
      </c>
      <c r="L3921" s="76">
        <v>1486335</v>
      </c>
      <c r="M3921" s="76">
        <v>45851</v>
      </c>
      <c r="N3921" s="76">
        <v>2552</v>
      </c>
      <c r="O3921" s="76">
        <v>336</v>
      </c>
      <c r="P3921" s="76">
        <v>9683</v>
      </c>
      <c r="Q3921" s="76">
        <v>77147</v>
      </c>
      <c r="R3921" s="76">
        <v>538</v>
      </c>
    </row>
    <row r="3922" spans="1:18">
      <c r="A3922" s="82">
        <f t="shared" si="305"/>
        <v>596601602013</v>
      </c>
      <c r="B3922" s="82" t="str">
        <f t="shared" si="306"/>
        <v>59660160</v>
      </c>
      <c r="C3922" s="82">
        <f t="shared" si="307"/>
        <v>2013</v>
      </c>
      <c r="D3922" s="82">
        <f t="shared" si="308"/>
        <v>14863.41</v>
      </c>
      <c r="E3922" s="82">
        <f t="shared" si="309"/>
        <v>1353.66</v>
      </c>
      <c r="F3922" s="82">
        <f t="array" ref="F3922">SUM(IF(M3922:N3922="-",0,M3922:N3922),IF(O3922="-",0,-O3922))/100</f>
        <v>480.11</v>
      </c>
      <c r="G3922" s="82">
        <f t="array" ref="G3922">SUM(IF(P3922="-",0,P3922),IF(R3922="-",0,R3922))/100</f>
        <v>102.09</v>
      </c>
      <c r="H3922" s="82">
        <f t="array" ref="H3922">SUM(IF(Q3922="-",0,Q3922))/100</f>
        <v>771.46</v>
      </c>
      <c r="I3922" s="76">
        <v>5966016</v>
      </c>
      <c r="J3922" s="76" t="s">
        <v>389</v>
      </c>
      <c r="K3922" s="77">
        <v>41639</v>
      </c>
      <c r="L3922" s="76">
        <v>1486341</v>
      </c>
      <c r="M3922" s="76">
        <v>45769</v>
      </c>
      <c r="N3922" s="76">
        <v>2578</v>
      </c>
      <c r="O3922" s="76">
        <v>336</v>
      </c>
      <c r="P3922" s="76">
        <v>9671</v>
      </c>
      <c r="Q3922" s="76">
        <v>77146</v>
      </c>
      <c r="R3922" s="76">
        <v>538</v>
      </c>
    </row>
    <row r="3923" spans="1:18">
      <c r="A3923" s="82">
        <f t="shared" si="305"/>
        <v>596601602012</v>
      </c>
      <c r="B3923" s="82" t="str">
        <f t="shared" si="306"/>
        <v>59660160</v>
      </c>
      <c r="C3923" s="82">
        <f t="shared" si="307"/>
        <v>2012</v>
      </c>
      <c r="D3923" s="82">
        <f t="shared" si="308"/>
        <v>14863.4</v>
      </c>
      <c r="E3923" s="82">
        <f t="shared" si="309"/>
        <v>1350.6799999999998</v>
      </c>
      <c r="F3923" s="82">
        <f t="array" ref="F3923">SUM(IF(M3923:N3923="-",0,M3923:N3923),IF(O3923="-",0,-O3923))/100</f>
        <v>479.44</v>
      </c>
      <c r="G3923" s="82">
        <f t="array" ref="G3923">SUM(IF(P3923="-",0,P3923),IF(R3923="-",0,R3923))/100</f>
        <v>102.69</v>
      </c>
      <c r="H3923" s="82">
        <f t="array" ref="H3923">SUM(IF(Q3923="-",0,Q3923))/100</f>
        <v>768.55</v>
      </c>
      <c r="I3923" s="76">
        <v>5966016</v>
      </c>
      <c r="J3923" s="76" t="s">
        <v>389</v>
      </c>
      <c r="K3923" s="77">
        <v>41274</v>
      </c>
      <c r="L3923" s="76">
        <v>1486340</v>
      </c>
      <c r="M3923" s="76">
        <v>45703</v>
      </c>
      <c r="N3923" s="76">
        <v>2577</v>
      </c>
      <c r="O3923" s="76">
        <v>336</v>
      </c>
      <c r="P3923" s="76">
        <v>9730</v>
      </c>
      <c r="Q3923" s="76">
        <v>76855</v>
      </c>
      <c r="R3923" s="76">
        <v>539</v>
      </c>
    </row>
    <row r="3924" spans="1:18">
      <c r="A3924" s="82">
        <f t="shared" si="305"/>
        <v>596601602011</v>
      </c>
      <c r="B3924" s="82" t="str">
        <f t="shared" si="306"/>
        <v>59660160</v>
      </c>
      <c r="C3924" s="82">
        <f t="shared" si="307"/>
        <v>2011</v>
      </c>
      <c r="D3924" s="82">
        <f t="shared" si="308"/>
        <v>14863.35</v>
      </c>
      <c r="E3924" s="82">
        <f t="shared" si="309"/>
        <v>1347.95</v>
      </c>
      <c r="F3924" s="82">
        <f t="array" ref="F3924">SUM(IF(M3924:N3924="-",0,M3924:N3924),IF(O3924="-",0,-O3924))/100</f>
        <v>477.34</v>
      </c>
      <c r="G3924" s="82">
        <f t="array" ref="G3924">SUM(IF(P3924="-",0,P3924),IF(R3924="-",0,R3924))/100</f>
        <v>101.88</v>
      </c>
      <c r="H3924" s="82">
        <f t="array" ref="H3924">SUM(IF(Q3924="-",0,Q3924))/100</f>
        <v>768.73</v>
      </c>
      <c r="I3924" s="76">
        <v>5966016</v>
      </c>
      <c r="J3924" s="76" t="s">
        <v>389</v>
      </c>
      <c r="K3924" s="77">
        <v>40908</v>
      </c>
      <c r="L3924" s="76">
        <v>1486335</v>
      </c>
      <c r="M3924" s="76">
        <v>45429</v>
      </c>
      <c r="N3924" s="76">
        <v>2641</v>
      </c>
      <c r="O3924" s="76">
        <v>336</v>
      </c>
      <c r="P3924" s="76">
        <v>9649</v>
      </c>
      <c r="Q3924" s="76">
        <v>76873</v>
      </c>
      <c r="R3924" s="76">
        <v>539</v>
      </c>
    </row>
    <row r="3925" spans="1:18">
      <c r="A3925" s="82">
        <f t="shared" si="305"/>
        <v>596601602010</v>
      </c>
      <c r="B3925" s="82" t="str">
        <f t="shared" si="306"/>
        <v>59660160</v>
      </c>
      <c r="C3925" s="82">
        <f t="shared" si="307"/>
        <v>2010</v>
      </c>
      <c r="D3925" s="82">
        <f t="shared" si="308"/>
        <v>14791.33</v>
      </c>
      <c r="E3925" s="82">
        <f t="shared" si="309"/>
        <v>1344.3600000000001</v>
      </c>
      <c r="F3925" s="82">
        <f t="array" ref="F3925">SUM(IF(M3925:N3925="-",0,M3925:N3925),IF(O3925="-",0,-O3925))/100</f>
        <v>476.86</v>
      </c>
      <c r="G3925" s="82">
        <f t="array" ref="G3925">SUM(IF(P3925="-",0,P3925),IF(R3925="-",0,R3925))/100</f>
        <v>102.34</v>
      </c>
      <c r="H3925" s="82">
        <f t="array" ref="H3925">SUM(IF(Q3925="-",0,Q3925))/100</f>
        <v>765.16</v>
      </c>
      <c r="I3925" s="76">
        <v>5966016</v>
      </c>
      <c r="J3925" s="76" t="s">
        <v>389</v>
      </c>
      <c r="K3925" s="77">
        <v>40543</v>
      </c>
      <c r="L3925" s="76">
        <v>1479133</v>
      </c>
      <c r="M3925" s="76">
        <v>45875</v>
      </c>
      <c r="N3925" s="76">
        <v>2145</v>
      </c>
      <c r="O3925" s="76">
        <v>334</v>
      </c>
      <c r="P3925" s="76">
        <v>9636</v>
      </c>
      <c r="Q3925" s="76">
        <v>76516</v>
      </c>
      <c r="R3925" s="76">
        <v>598</v>
      </c>
    </row>
    <row r="3926" spans="1:18">
      <c r="A3926" s="82">
        <f t="shared" si="305"/>
        <v>596601602009</v>
      </c>
      <c r="B3926" s="82" t="str">
        <f t="shared" si="306"/>
        <v>59660160</v>
      </c>
      <c r="C3926" s="82">
        <f t="shared" si="307"/>
        <v>2009</v>
      </c>
      <c r="D3926" s="82">
        <f t="shared" si="308"/>
        <v>14791.28</v>
      </c>
      <c r="E3926" s="82">
        <f t="shared" si="309"/>
        <v>1331.87</v>
      </c>
      <c r="F3926" s="82">
        <f t="array" ref="F3926">SUM(IF(M3926:N3926="-",0,M3926:N3926),IF(O3926="-",0,-O3926))/100</f>
        <v>464.87</v>
      </c>
      <c r="G3926" s="82">
        <f t="array" ref="G3926">SUM(IF(P3926="-",0,P3926),IF(R3926="-",0,R3926))/100</f>
        <v>102.85</v>
      </c>
      <c r="H3926" s="82">
        <f t="array" ref="H3926">SUM(IF(Q3926="-",0,Q3926))/100</f>
        <v>764.15</v>
      </c>
      <c r="I3926" s="76">
        <v>5966016</v>
      </c>
      <c r="J3926" s="76" t="s">
        <v>389</v>
      </c>
      <c r="K3926" s="77">
        <v>40178</v>
      </c>
      <c r="L3926" s="76">
        <v>1479128</v>
      </c>
      <c r="M3926" s="76">
        <v>44594</v>
      </c>
      <c r="N3926" s="76">
        <v>2227</v>
      </c>
      <c r="O3926" s="76">
        <v>334</v>
      </c>
      <c r="P3926" s="76">
        <v>9687</v>
      </c>
      <c r="Q3926" s="76">
        <v>76415</v>
      </c>
      <c r="R3926" s="76">
        <v>598</v>
      </c>
    </row>
    <row r="3927" spans="1:18">
      <c r="A3927" s="82">
        <f t="shared" si="305"/>
        <v>596601602008</v>
      </c>
      <c r="B3927" s="82" t="str">
        <f t="shared" si="306"/>
        <v>59660160</v>
      </c>
      <c r="C3927" s="82">
        <f t="shared" si="307"/>
        <v>2008</v>
      </c>
      <c r="D3927" s="82">
        <f t="shared" si="308"/>
        <v>14791.21</v>
      </c>
      <c r="E3927" s="82">
        <f t="shared" si="309"/>
        <v>1332.24</v>
      </c>
      <c r="F3927" s="82">
        <f t="array" ref="F3927">SUM(IF(M3927:N3927="-",0,M3927:N3927),IF(O3927="-",0,-O3927))/100</f>
        <v>464.75</v>
      </c>
      <c r="G3927" s="82">
        <f t="array" ref="G3927">SUM(IF(P3927="-",0,P3927),IF(R3927="-",0,R3927))/100</f>
        <v>103.51</v>
      </c>
      <c r="H3927" s="82">
        <f t="array" ref="H3927">SUM(IF(Q3927="-",0,Q3927))/100</f>
        <v>763.98</v>
      </c>
      <c r="I3927" s="76">
        <v>5966016</v>
      </c>
      <c r="J3927" s="76" t="s">
        <v>389</v>
      </c>
      <c r="K3927" s="77">
        <v>39813</v>
      </c>
      <c r="L3927" s="76">
        <v>1479121</v>
      </c>
      <c r="M3927" s="76">
        <v>44618</v>
      </c>
      <c r="N3927" s="76">
        <v>2191</v>
      </c>
      <c r="O3927" s="76">
        <v>334</v>
      </c>
      <c r="P3927" s="76">
        <v>9753</v>
      </c>
      <c r="Q3927" s="76">
        <v>76398</v>
      </c>
      <c r="R3927" s="76">
        <v>598</v>
      </c>
    </row>
    <row r="3928" spans="1:18">
      <c r="A3928" s="82">
        <f t="shared" si="305"/>
        <v>596601602007</v>
      </c>
      <c r="B3928" s="82" t="str">
        <f t="shared" si="306"/>
        <v>59660160</v>
      </c>
      <c r="C3928" s="82">
        <f t="shared" si="307"/>
        <v>2007</v>
      </c>
      <c r="D3928" s="82">
        <f t="shared" si="308"/>
        <v>14791.17</v>
      </c>
      <c r="E3928" s="82">
        <f t="shared" si="309"/>
        <v>1298.0500000000002</v>
      </c>
      <c r="F3928" s="82">
        <f t="array" ref="F3928">SUM(IF(M3928:N3928="-",0,M3928:N3928),IF(O3928="-",0,-O3928))/100</f>
        <v>475.12</v>
      </c>
      <c r="G3928" s="82">
        <f t="array" ref="G3928">SUM(IF(P3928="-",0,P3928),IF(R3928="-",0,R3928))/100</f>
        <v>91.07</v>
      </c>
      <c r="H3928" s="82">
        <f t="array" ref="H3928">SUM(IF(Q3928="-",0,Q3928))/100</f>
        <v>731.86</v>
      </c>
      <c r="I3928" s="76">
        <v>5966016</v>
      </c>
      <c r="J3928" s="76" t="s">
        <v>389</v>
      </c>
      <c r="K3928" s="77">
        <v>39447</v>
      </c>
      <c r="L3928" s="76">
        <v>1479117</v>
      </c>
      <c r="M3928" s="76">
        <v>45004</v>
      </c>
      <c r="N3928" s="76">
        <v>2604</v>
      </c>
      <c r="O3928" s="76">
        <v>96</v>
      </c>
      <c r="P3928" s="76">
        <v>8510</v>
      </c>
      <c r="Q3928" s="76">
        <v>73186</v>
      </c>
      <c r="R3928" s="76">
        <v>597</v>
      </c>
    </row>
    <row r="3929" spans="1:18">
      <c r="A3929" s="82">
        <f t="shared" si="305"/>
        <v>596601602006</v>
      </c>
      <c r="B3929" s="82" t="str">
        <f t="shared" si="306"/>
        <v>59660160</v>
      </c>
      <c r="C3929" s="82">
        <f t="shared" si="307"/>
        <v>2006</v>
      </c>
      <c r="D3929" s="82">
        <f t="shared" si="308"/>
        <v>14791.19</v>
      </c>
      <c r="E3929" s="82">
        <f t="shared" si="309"/>
        <v>1168.67</v>
      </c>
      <c r="F3929" s="82">
        <f t="array" ref="F3929">SUM(IF(M3929:N3929="-",0,M3929:N3929),IF(O3929="-",0,-O3929))/100</f>
        <v>479.13</v>
      </c>
      <c r="G3929" s="82">
        <f t="array" ref="G3929">SUM(IF(P3929="-",0,P3929),IF(R3929="-",0,R3929))/100</f>
        <v>93.44</v>
      </c>
      <c r="H3929" s="82">
        <f t="array" ref="H3929">SUM(IF(Q3929="-",0,Q3929))/100</f>
        <v>596.1</v>
      </c>
      <c r="I3929" s="76">
        <v>5966016</v>
      </c>
      <c r="J3929" s="76" t="s">
        <v>389</v>
      </c>
      <c r="K3929" s="77">
        <v>39082</v>
      </c>
      <c r="L3929" s="76">
        <v>1479119</v>
      </c>
      <c r="M3929" s="76">
        <v>45613</v>
      </c>
      <c r="N3929" s="76">
        <v>2418</v>
      </c>
      <c r="O3929" s="76">
        <v>118</v>
      </c>
      <c r="P3929" s="76">
        <v>8664</v>
      </c>
      <c r="Q3929" s="76">
        <v>59610</v>
      </c>
      <c r="R3929" s="76">
        <v>680</v>
      </c>
    </row>
    <row r="3930" spans="1:18">
      <c r="A3930" s="82">
        <f t="shared" si="305"/>
        <v>596602002015</v>
      </c>
      <c r="B3930" s="82" t="str">
        <f t="shared" si="306"/>
        <v>59660200</v>
      </c>
      <c r="C3930" s="82">
        <f t="shared" si="307"/>
        <v>2015</v>
      </c>
      <c r="D3930" s="82">
        <f t="shared" si="308"/>
        <v>13558.56</v>
      </c>
      <c r="E3930" s="82">
        <f t="shared" si="309"/>
        <v>1768.46</v>
      </c>
      <c r="F3930" s="82">
        <f t="array" ref="F3930">SUM(IF(M3930:N3930="-",0,M3930:N3930),IF(O3930="-",0,-O3930))/100</f>
        <v>880.54</v>
      </c>
      <c r="G3930" s="82">
        <f t="array" ref="G3930">SUM(IF(P3930="-",0,P3930),IF(R3930="-",0,R3930))/100</f>
        <v>89.65</v>
      </c>
      <c r="H3930" s="82">
        <f t="array" ref="H3930">SUM(IF(Q3930="-",0,Q3930))/100</f>
        <v>798.27</v>
      </c>
      <c r="I3930" s="76">
        <v>5966020</v>
      </c>
      <c r="J3930" s="76" t="s">
        <v>390</v>
      </c>
      <c r="K3930" s="77">
        <v>42369</v>
      </c>
      <c r="L3930" s="76">
        <v>1355856</v>
      </c>
      <c r="M3930" s="76">
        <v>83848</v>
      </c>
      <c r="N3930" s="76">
        <v>7837</v>
      </c>
      <c r="O3930" s="76">
        <v>3631</v>
      </c>
      <c r="P3930" s="76">
        <v>7994</v>
      </c>
      <c r="Q3930" s="76">
        <v>79827</v>
      </c>
      <c r="R3930" s="76">
        <v>971</v>
      </c>
    </row>
    <row r="3931" spans="1:18">
      <c r="A3931" s="82">
        <f t="shared" si="305"/>
        <v>596602002014</v>
      </c>
      <c r="B3931" s="82" t="str">
        <f t="shared" si="306"/>
        <v>59660200</v>
      </c>
      <c r="C3931" s="82">
        <f t="shared" si="307"/>
        <v>2014</v>
      </c>
      <c r="D3931" s="82">
        <f t="shared" si="308"/>
        <v>13558.55</v>
      </c>
      <c r="E3931" s="82">
        <f t="shared" si="309"/>
        <v>1770.1399999999999</v>
      </c>
      <c r="F3931" s="82">
        <f t="array" ref="F3931">SUM(IF(M3931:N3931="-",0,M3931:N3931),IF(O3931="-",0,-O3931))/100</f>
        <v>881.27</v>
      </c>
      <c r="G3931" s="82">
        <f t="array" ref="G3931">SUM(IF(P3931="-",0,P3931),IF(R3931="-",0,R3931))/100</f>
        <v>89.07</v>
      </c>
      <c r="H3931" s="82">
        <f t="array" ref="H3931">SUM(IF(Q3931="-",0,Q3931))/100</f>
        <v>799.8</v>
      </c>
      <c r="I3931" s="76">
        <v>5966020</v>
      </c>
      <c r="J3931" s="76" t="s">
        <v>390</v>
      </c>
      <c r="K3931" s="77">
        <v>42004</v>
      </c>
      <c r="L3931" s="76">
        <v>1355855</v>
      </c>
      <c r="M3931" s="76">
        <v>83877</v>
      </c>
      <c r="N3931" s="76">
        <v>7880</v>
      </c>
      <c r="O3931" s="76">
        <v>3630</v>
      </c>
      <c r="P3931" s="76">
        <v>7935</v>
      </c>
      <c r="Q3931" s="76">
        <v>79980</v>
      </c>
      <c r="R3931" s="76">
        <v>972</v>
      </c>
    </row>
    <row r="3932" spans="1:18">
      <c r="A3932" s="82">
        <f t="shared" si="305"/>
        <v>596602002013</v>
      </c>
      <c r="B3932" s="82" t="str">
        <f t="shared" si="306"/>
        <v>59660200</v>
      </c>
      <c r="C3932" s="82">
        <f t="shared" si="307"/>
        <v>2013</v>
      </c>
      <c r="D3932" s="82">
        <f t="shared" si="308"/>
        <v>13558.5</v>
      </c>
      <c r="E3932" s="82">
        <f t="shared" si="309"/>
        <v>1768.9700000000003</v>
      </c>
      <c r="F3932" s="82">
        <f t="array" ref="F3932">SUM(IF(M3932:N3932="-",0,M3932:N3932),IF(O3932="-",0,-O3932))/100</f>
        <v>880.69</v>
      </c>
      <c r="G3932" s="82">
        <f t="array" ref="G3932">SUM(IF(P3932="-",0,P3932),IF(R3932="-",0,R3932))/100</f>
        <v>88.95</v>
      </c>
      <c r="H3932" s="82">
        <f t="array" ref="H3932">SUM(IF(Q3932="-",0,Q3932))/100</f>
        <v>799.33</v>
      </c>
      <c r="I3932" s="76">
        <v>5966020</v>
      </c>
      <c r="J3932" s="76" t="s">
        <v>390</v>
      </c>
      <c r="K3932" s="77">
        <v>41639</v>
      </c>
      <c r="L3932" s="76">
        <v>1355850</v>
      </c>
      <c r="M3932" s="76">
        <v>83715</v>
      </c>
      <c r="N3932" s="76">
        <v>7984</v>
      </c>
      <c r="O3932" s="76">
        <v>3630</v>
      </c>
      <c r="P3932" s="76">
        <v>7923</v>
      </c>
      <c r="Q3932" s="76">
        <v>79933</v>
      </c>
      <c r="R3932" s="76">
        <v>972</v>
      </c>
    </row>
    <row r="3933" spans="1:18">
      <c r="A3933" s="82">
        <f t="shared" si="305"/>
        <v>596602002012</v>
      </c>
      <c r="B3933" s="82" t="str">
        <f t="shared" si="306"/>
        <v>59660200</v>
      </c>
      <c r="C3933" s="82">
        <f t="shared" si="307"/>
        <v>2012</v>
      </c>
      <c r="D3933" s="82">
        <f t="shared" si="308"/>
        <v>13558.5</v>
      </c>
      <c r="E3933" s="82">
        <f t="shared" si="309"/>
        <v>1768.6299999999999</v>
      </c>
      <c r="F3933" s="82">
        <f t="array" ref="F3933">SUM(IF(M3933:N3933="-",0,M3933:N3933),IF(O3933="-",0,-O3933))/100</f>
        <v>879.92</v>
      </c>
      <c r="G3933" s="82">
        <f t="array" ref="G3933">SUM(IF(P3933="-",0,P3933),IF(R3933="-",0,R3933))/100</f>
        <v>88.79</v>
      </c>
      <c r="H3933" s="82">
        <f t="array" ref="H3933">SUM(IF(Q3933="-",0,Q3933))/100</f>
        <v>799.92</v>
      </c>
      <c r="I3933" s="76">
        <v>5966020</v>
      </c>
      <c r="J3933" s="76" t="s">
        <v>390</v>
      </c>
      <c r="K3933" s="77">
        <v>41274</v>
      </c>
      <c r="L3933" s="76">
        <v>1355850</v>
      </c>
      <c r="M3933" s="76">
        <v>83521</v>
      </c>
      <c r="N3933" s="76">
        <v>8102</v>
      </c>
      <c r="O3933" s="76">
        <v>3631</v>
      </c>
      <c r="P3933" s="76">
        <v>7909</v>
      </c>
      <c r="Q3933" s="76">
        <v>79992</v>
      </c>
      <c r="R3933" s="76">
        <v>970</v>
      </c>
    </row>
    <row r="3934" spans="1:18">
      <c r="A3934" s="82">
        <f t="shared" si="305"/>
        <v>596602002011</v>
      </c>
      <c r="B3934" s="82" t="str">
        <f t="shared" si="306"/>
        <v>59660200</v>
      </c>
      <c r="C3934" s="82">
        <f t="shared" si="307"/>
        <v>2011</v>
      </c>
      <c r="D3934" s="82">
        <f t="shared" si="308"/>
        <v>13558.56</v>
      </c>
      <c r="E3934" s="82">
        <f t="shared" si="309"/>
        <v>1765.2400000000002</v>
      </c>
      <c r="F3934" s="82">
        <f t="array" ref="F3934">SUM(IF(M3934:N3934="-",0,M3934:N3934),IF(O3934="-",0,-O3934))/100</f>
        <v>876.97</v>
      </c>
      <c r="G3934" s="82">
        <f t="array" ref="G3934">SUM(IF(P3934="-",0,P3934),IF(R3934="-",0,R3934))/100</f>
        <v>88.93</v>
      </c>
      <c r="H3934" s="82">
        <f t="array" ref="H3934">SUM(IF(Q3934="-",0,Q3934))/100</f>
        <v>799.34</v>
      </c>
      <c r="I3934" s="76">
        <v>5966020</v>
      </c>
      <c r="J3934" s="76" t="s">
        <v>390</v>
      </c>
      <c r="K3934" s="77">
        <v>40908</v>
      </c>
      <c r="L3934" s="76">
        <v>1355856</v>
      </c>
      <c r="M3934" s="76">
        <v>83177</v>
      </c>
      <c r="N3934" s="76">
        <v>8150</v>
      </c>
      <c r="O3934" s="76">
        <v>3630</v>
      </c>
      <c r="P3934" s="76">
        <v>7923</v>
      </c>
      <c r="Q3934" s="76">
        <v>79934</v>
      </c>
      <c r="R3934" s="76">
        <v>970</v>
      </c>
    </row>
    <row r="3935" spans="1:18">
      <c r="A3935" s="82">
        <f t="shared" si="305"/>
        <v>596602002010</v>
      </c>
      <c r="B3935" s="82" t="str">
        <f t="shared" si="306"/>
        <v>59660200</v>
      </c>
      <c r="C3935" s="82">
        <f t="shared" si="307"/>
        <v>2010</v>
      </c>
      <c r="D3935" s="82">
        <f t="shared" si="308"/>
        <v>13513.82</v>
      </c>
      <c r="E3935" s="82">
        <f t="shared" si="309"/>
        <v>1759.56</v>
      </c>
      <c r="F3935" s="82">
        <f t="array" ref="F3935">SUM(IF(M3935:N3935="-",0,M3935:N3935),IF(O3935="-",0,-O3935))/100</f>
        <v>875.55</v>
      </c>
      <c r="G3935" s="82">
        <f t="array" ref="G3935">SUM(IF(P3935="-",0,P3935),IF(R3935="-",0,R3935))/100</f>
        <v>89.87</v>
      </c>
      <c r="H3935" s="82">
        <f t="array" ref="H3935">SUM(IF(Q3935="-",0,Q3935))/100</f>
        <v>794.14</v>
      </c>
      <c r="I3935" s="76">
        <v>5966020</v>
      </c>
      <c r="J3935" s="76" t="s">
        <v>390</v>
      </c>
      <c r="K3935" s="77">
        <v>40543</v>
      </c>
      <c r="L3935" s="76">
        <v>1351382</v>
      </c>
      <c r="M3935" s="76">
        <v>83347</v>
      </c>
      <c r="N3935" s="76">
        <v>7811</v>
      </c>
      <c r="O3935" s="76">
        <v>3603</v>
      </c>
      <c r="P3935" s="76">
        <v>7961</v>
      </c>
      <c r="Q3935" s="76">
        <v>79414</v>
      </c>
      <c r="R3935" s="76">
        <v>1026</v>
      </c>
    </row>
    <row r="3936" spans="1:18">
      <c r="A3936" s="82">
        <f t="shared" si="305"/>
        <v>596602002009</v>
      </c>
      <c r="B3936" s="82" t="str">
        <f t="shared" si="306"/>
        <v>59660200</v>
      </c>
      <c r="C3936" s="82">
        <f t="shared" si="307"/>
        <v>2009</v>
      </c>
      <c r="D3936" s="82">
        <f t="shared" si="308"/>
        <v>13513.78</v>
      </c>
      <c r="E3936" s="82">
        <f t="shared" si="309"/>
        <v>1751.35</v>
      </c>
      <c r="F3936" s="82">
        <f t="array" ref="F3936">SUM(IF(M3936:N3936="-",0,M3936:N3936),IF(O3936="-",0,-O3936))/100</f>
        <v>873.93</v>
      </c>
      <c r="G3936" s="82">
        <f t="array" ref="G3936">SUM(IF(P3936="-",0,P3936),IF(R3936="-",0,R3936))/100</f>
        <v>90.79</v>
      </c>
      <c r="H3936" s="82">
        <f t="array" ref="H3936">SUM(IF(Q3936="-",0,Q3936))/100</f>
        <v>786.63</v>
      </c>
      <c r="I3936" s="76">
        <v>5966020</v>
      </c>
      <c r="J3936" s="76" t="s">
        <v>390</v>
      </c>
      <c r="K3936" s="77">
        <v>40178</v>
      </c>
      <c r="L3936" s="76">
        <v>1351378</v>
      </c>
      <c r="M3936" s="76">
        <v>83259</v>
      </c>
      <c r="N3936" s="76">
        <v>7743</v>
      </c>
      <c r="O3936" s="76">
        <v>3609</v>
      </c>
      <c r="P3936" s="76">
        <v>8060</v>
      </c>
      <c r="Q3936" s="76">
        <v>78663</v>
      </c>
      <c r="R3936" s="76">
        <v>1019</v>
      </c>
    </row>
    <row r="3937" spans="1:18">
      <c r="A3937" s="82">
        <f t="shared" si="305"/>
        <v>596602002008</v>
      </c>
      <c r="B3937" s="82" t="str">
        <f t="shared" si="306"/>
        <v>59660200</v>
      </c>
      <c r="C3937" s="82">
        <f t="shared" si="307"/>
        <v>2008</v>
      </c>
      <c r="D3937" s="82">
        <f t="shared" si="308"/>
        <v>13513.73</v>
      </c>
      <c r="E3937" s="82">
        <f t="shared" si="309"/>
        <v>1741.6100000000001</v>
      </c>
      <c r="F3937" s="82">
        <f t="array" ref="F3937">SUM(IF(M3937:N3937="-",0,M3937:N3937),IF(O3937="-",0,-O3937))/100</f>
        <v>865.43</v>
      </c>
      <c r="G3937" s="82">
        <f t="array" ref="G3937">SUM(IF(P3937="-",0,P3937),IF(R3937="-",0,R3937))/100</f>
        <v>91.57</v>
      </c>
      <c r="H3937" s="82">
        <f t="array" ref="H3937">SUM(IF(Q3937="-",0,Q3937))/100</f>
        <v>784.61</v>
      </c>
      <c r="I3937" s="76">
        <v>5966020</v>
      </c>
      <c r="J3937" s="76" t="s">
        <v>390</v>
      </c>
      <c r="K3937" s="77">
        <v>39813</v>
      </c>
      <c r="L3937" s="76">
        <v>1351373</v>
      </c>
      <c r="M3937" s="76">
        <v>81252</v>
      </c>
      <c r="N3937" s="76">
        <v>8899</v>
      </c>
      <c r="O3937" s="76">
        <v>3608</v>
      </c>
      <c r="P3937" s="76">
        <v>8139</v>
      </c>
      <c r="Q3937" s="76">
        <v>78461</v>
      </c>
      <c r="R3937" s="76">
        <v>1018</v>
      </c>
    </row>
    <row r="3938" spans="1:18">
      <c r="A3938" s="82">
        <f t="shared" si="305"/>
        <v>596602002007</v>
      </c>
      <c r="B3938" s="82" t="str">
        <f t="shared" si="306"/>
        <v>59660200</v>
      </c>
      <c r="C3938" s="82">
        <f t="shared" si="307"/>
        <v>2007</v>
      </c>
      <c r="D3938" s="82">
        <f t="shared" si="308"/>
        <v>13513.79</v>
      </c>
      <c r="E3938" s="82">
        <f t="shared" si="309"/>
        <v>1710.9499999999998</v>
      </c>
      <c r="F3938" s="82">
        <f t="array" ref="F3938">SUM(IF(M3938:N3938="-",0,M3938:N3938),IF(O3938="-",0,-O3938))/100</f>
        <v>865.89</v>
      </c>
      <c r="G3938" s="82">
        <f t="array" ref="G3938">SUM(IF(P3938="-",0,P3938),IF(R3938="-",0,R3938))/100</f>
        <v>90.64</v>
      </c>
      <c r="H3938" s="82">
        <f t="array" ref="H3938">SUM(IF(Q3938="-",0,Q3938))/100</f>
        <v>754.42</v>
      </c>
      <c r="I3938" s="76">
        <v>5966020</v>
      </c>
      <c r="J3938" s="76" t="s">
        <v>390</v>
      </c>
      <c r="K3938" s="77">
        <v>39447</v>
      </c>
      <c r="L3938" s="76">
        <v>1351379</v>
      </c>
      <c r="M3938" s="76">
        <v>81285</v>
      </c>
      <c r="N3938" s="76">
        <v>8912</v>
      </c>
      <c r="O3938" s="76">
        <v>3608</v>
      </c>
      <c r="P3938" s="76">
        <v>8075</v>
      </c>
      <c r="Q3938" s="76">
        <v>75442</v>
      </c>
      <c r="R3938" s="76">
        <v>989</v>
      </c>
    </row>
    <row r="3939" spans="1:18">
      <c r="A3939" s="82">
        <f t="shared" si="305"/>
        <v>596602002006</v>
      </c>
      <c r="B3939" s="82" t="str">
        <f t="shared" si="306"/>
        <v>59660200</v>
      </c>
      <c r="C3939" s="82">
        <f t="shared" si="307"/>
        <v>2006</v>
      </c>
      <c r="D3939" s="82">
        <f t="shared" si="308"/>
        <v>13514.01</v>
      </c>
      <c r="E3939" s="82">
        <f t="shared" si="309"/>
        <v>1575.35</v>
      </c>
      <c r="F3939" s="82">
        <f t="array" ref="F3939">SUM(IF(M3939:N3939="-",0,M3939:N3939),IF(O3939="-",0,-O3939))/100</f>
        <v>880.6</v>
      </c>
      <c r="G3939" s="82">
        <f t="array" ref="G3939">SUM(IF(P3939="-",0,P3939),IF(R3939="-",0,R3939))/100</f>
        <v>61.21</v>
      </c>
      <c r="H3939" s="82">
        <f t="array" ref="H3939">SUM(IF(Q3939="-",0,Q3939))/100</f>
        <v>633.54</v>
      </c>
      <c r="I3939" s="76">
        <v>5966020</v>
      </c>
      <c r="J3939" s="76" t="s">
        <v>390</v>
      </c>
      <c r="K3939" s="77">
        <v>39082</v>
      </c>
      <c r="L3939" s="76">
        <v>1351401</v>
      </c>
      <c r="M3939" s="76">
        <v>83412</v>
      </c>
      <c r="N3939" s="76">
        <v>8222</v>
      </c>
      <c r="O3939" s="76">
        <v>3574</v>
      </c>
      <c r="P3939" s="76">
        <v>5246</v>
      </c>
      <c r="Q3939" s="76">
        <v>63354</v>
      </c>
      <c r="R3939" s="76">
        <v>875</v>
      </c>
    </row>
    <row r="3940" spans="1:18">
      <c r="A3940" s="82">
        <f t="shared" si="305"/>
        <v>596602402015</v>
      </c>
      <c r="B3940" s="82" t="str">
        <f t="shared" si="306"/>
        <v>59660240</v>
      </c>
      <c r="C3940" s="82">
        <f t="shared" si="307"/>
        <v>2015</v>
      </c>
      <c r="D3940" s="82">
        <f t="shared" si="308"/>
        <v>8588.25</v>
      </c>
      <c r="E3940" s="82">
        <f t="shared" si="309"/>
        <v>1685.5300000000002</v>
      </c>
      <c r="F3940" s="82">
        <f t="array" ref="F3940">SUM(IF(M3940:N3940="-",0,M3940:N3940),IF(O3940="-",0,-O3940))/100</f>
        <v>783.12</v>
      </c>
      <c r="G3940" s="82">
        <f t="array" ref="G3940">SUM(IF(P3940="-",0,P3940),IF(R3940="-",0,R3940))/100</f>
        <v>93.72</v>
      </c>
      <c r="H3940" s="82">
        <f t="array" ref="H3940">SUM(IF(Q3940="-",0,Q3940))/100</f>
        <v>808.69</v>
      </c>
      <c r="I3940" s="76">
        <v>5966024</v>
      </c>
      <c r="J3940" s="76" t="s">
        <v>391</v>
      </c>
      <c r="K3940" s="77">
        <v>42369</v>
      </c>
      <c r="L3940" s="76">
        <v>858825</v>
      </c>
      <c r="M3940" s="76">
        <v>72810</v>
      </c>
      <c r="N3940" s="76">
        <v>5575</v>
      </c>
      <c r="O3940" s="76">
        <v>73</v>
      </c>
      <c r="P3940" s="76">
        <v>8382</v>
      </c>
      <c r="Q3940" s="76">
        <v>80869</v>
      </c>
      <c r="R3940" s="76">
        <v>990</v>
      </c>
    </row>
    <row r="3941" spans="1:18">
      <c r="A3941" s="82">
        <f t="shared" si="305"/>
        <v>596602402014</v>
      </c>
      <c r="B3941" s="82" t="str">
        <f t="shared" si="306"/>
        <v>59660240</v>
      </c>
      <c r="C3941" s="82">
        <f t="shared" si="307"/>
        <v>2014</v>
      </c>
      <c r="D3941" s="82">
        <f t="shared" si="308"/>
        <v>8588.25</v>
      </c>
      <c r="E3941" s="82">
        <f t="shared" si="309"/>
        <v>1684.1599999999999</v>
      </c>
      <c r="F3941" s="82">
        <f t="array" ref="F3941">SUM(IF(M3941:N3941="-",0,M3941:N3941),IF(O3941="-",0,-O3941))/100</f>
        <v>783.79</v>
      </c>
      <c r="G3941" s="82">
        <f t="array" ref="G3941">SUM(IF(P3941="-",0,P3941),IF(R3941="-",0,R3941))/100</f>
        <v>93.89</v>
      </c>
      <c r="H3941" s="82">
        <f t="array" ref="H3941">SUM(IF(Q3941="-",0,Q3941))/100</f>
        <v>806.48</v>
      </c>
      <c r="I3941" s="76">
        <v>5966024</v>
      </c>
      <c r="J3941" s="76" t="s">
        <v>391</v>
      </c>
      <c r="K3941" s="77">
        <v>42004</v>
      </c>
      <c r="L3941" s="76">
        <v>858825</v>
      </c>
      <c r="M3941" s="76">
        <v>72790</v>
      </c>
      <c r="N3941" s="76">
        <v>5662</v>
      </c>
      <c r="O3941" s="76">
        <v>73</v>
      </c>
      <c r="P3941" s="76">
        <v>8399</v>
      </c>
      <c r="Q3941" s="76">
        <v>80648</v>
      </c>
      <c r="R3941" s="76">
        <v>990</v>
      </c>
    </row>
    <row r="3942" spans="1:18">
      <c r="A3942" s="82">
        <f t="shared" si="305"/>
        <v>596602402013</v>
      </c>
      <c r="B3942" s="82" t="str">
        <f t="shared" si="306"/>
        <v>59660240</v>
      </c>
      <c r="C3942" s="82">
        <f t="shared" si="307"/>
        <v>2013</v>
      </c>
      <c r="D3942" s="82">
        <f t="shared" si="308"/>
        <v>8588.25</v>
      </c>
      <c r="E3942" s="82">
        <f t="shared" si="309"/>
        <v>1719.87</v>
      </c>
      <c r="F3942" s="82">
        <f t="array" ref="F3942">SUM(IF(M3942:N3942="-",0,M3942:N3942),IF(O3942="-",0,-O3942))/100</f>
        <v>800.68</v>
      </c>
      <c r="G3942" s="82">
        <f t="array" ref="G3942">SUM(IF(P3942="-",0,P3942),IF(R3942="-",0,R3942))/100</f>
        <v>89.28</v>
      </c>
      <c r="H3942" s="82">
        <f t="array" ref="H3942">SUM(IF(Q3942="-",0,Q3942))/100</f>
        <v>829.91</v>
      </c>
      <c r="I3942" s="76">
        <v>5966024</v>
      </c>
      <c r="J3942" s="76" t="s">
        <v>391</v>
      </c>
      <c r="K3942" s="77">
        <v>41639</v>
      </c>
      <c r="L3942" s="76">
        <v>858825</v>
      </c>
      <c r="M3942" s="76">
        <v>74771</v>
      </c>
      <c r="N3942" s="76">
        <v>5370</v>
      </c>
      <c r="O3942" s="76">
        <v>73</v>
      </c>
      <c r="P3942" s="76">
        <v>8039</v>
      </c>
      <c r="Q3942" s="76">
        <v>82991</v>
      </c>
      <c r="R3942" s="76">
        <v>889</v>
      </c>
    </row>
    <row r="3943" spans="1:18">
      <c r="A3943" s="82">
        <f t="shared" si="305"/>
        <v>596602402012</v>
      </c>
      <c r="B3943" s="82" t="str">
        <f t="shared" si="306"/>
        <v>59660240</v>
      </c>
      <c r="C3943" s="82">
        <f t="shared" si="307"/>
        <v>2012</v>
      </c>
      <c r="D3943" s="82">
        <f t="shared" si="308"/>
        <v>8588.25</v>
      </c>
      <c r="E3943" s="82">
        <f t="shared" si="309"/>
        <v>1723.1399999999999</v>
      </c>
      <c r="F3943" s="82">
        <f t="array" ref="F3943">SUM(IF(M3943:N3943="-",0,M3943:N3943),IF(O3943="-",0,-O3943))/100</f>
        <v>798.06</v>
      </c>
      <c r="G3943" s="82">
        <f t="array" ref="G3943">SUM(IF(P3943="-",0,P3943),IF(R3943="-",0,R3943))/100</f>
        <v>88.71</v>
      </c>
      <c r="H3943" s="82">
        <f t="array" ref="H3943">SUM(IF(Q3943="-",0,Q3943))/100</f>
        <v>836.37</v>
      </c>
      <c r="I3943" s="76">
        <v>5966024</v>
      </c>
      <c r="J3943" s="76" t="s">
        <v>391</v>
      </c>
      <c r="K3943" s="77">
        <v>41274</v>
      </c>
      <c r="L3943" s="76">
        <v>858825</v>
      </c>
      <c r="M3943" s="76">
        <v>74237</v>
      </c>
      <c r="N3943" s="76">
        <v>5638</v>
      </c>
      <c r="O3943" s="76">
        <v>69</v>
      </c>
      <c r="P3943" s="76">
        <v>8019</v>
      </c>
      <c r="Q3943" s="76">
        <v>83637</v>
      </c>
      <c r="R3943" s="76">
        <v>852</v>
      </c>
    </row>
    <row r="3944" spans="1:18">
      <c r="A3944" s="82">
        <f t="shared" si="305"/>
        <v>596602402011</v>
      </c>
      <c r="B3944" s="82" t="str">
        <f t="shared" si="306"/>
        <v>59660240</v>
      </c>
      <c r="C3944" s="82">
        <f t="shared" si="307"/>
        <v>2011</v>
      </c>
      <c r="D3944" s="82">
        <f t="shared" si="308"/>
        <v>8588.25</v>
      </c>
      <c r="E3944" s="82">
        <f t="shared" si="309"/>
        <v>1712.1200000000001</v>
      </c>
      <c r="F3944" s="82">
        <f t="array" ref="F3944">SUM(IF(M3944:N3944="-",0,M3944:N3944),IF(O3944="-",0,-O3944))/100</f>
        <v>795.22</v>
      </c>
      <c r="G3944" s="82">
        <f t="array" ref="G3944">SUM(IF(P3944="-",0,P3944),IF(R3944="-",0,R3944))/100</f>
        <v>90.46</v>
      </c>
      <c r="H3944" s="82">
        <f t="array" ref="H3944">SUM(IF(Q3944="-",0,Q3944))/100</f>
        <v>826.44</v>
      </c>
      <c r="I3944" s="76">
        <v>5966024</v>
      </c>
      <c r="J3944" s="76" t="s">
        <v>391</v>
      </c>
      <c r="K3944" s="77">
        <v>40908</v>
      </c>
      <c r="L3944" s="76">
        <v>858825</v>
      </c>
      <c r="M3944" s="76">
        <v>73914</v>
      </c>
      <c r="N3944" s="76">
        <v>5677</v>
      </c>
      <c r="O3944" s="76">
        <v>69</v>
      </c>
      <c r="P3944" s="76">
        <v>8148</v>
      </c>
      <c r="Q3944" s="76">
        <v>82644</v>
      </c>
      <c r="R3944" s="76">
        <v>898</v>
      </c>
    </row>
    <row r="3945" spans="1:18">
      <c r="A3945" s="82">
        <f t="shared" si="305"/>
        <v>596602402010</v>
      </c>
      <c r="B3945" s="82" t="str">
        <f t="shared" si="306"/>
        <v>59660240</v>
      </c>
      <c r="C3945" s="82">
        <f t="shared" si="307"/>
        <v>2010</v>
      </c>
      <c r="D3945" s="82">
        <f t="shared" si="308"/>
        <v>8588.0400000000009</v>
      </c>
      <c r="E3945" s="82">
        <f t="shared" si="309"/>
        <v>1699.18</v>
      </c>
      <c r="F3945" s="82">
        <f t="array" ref="F3945">SUM(IF(M3945:N3945="-",0,M3945:N3945),IF(O3945="-",0,-O3945))/100</f>
        <v>781.22</v>
      </c>
      <c r="G3945" s="82">
        <f t="array" ref="G3945">SUM(IF(P3945="-",0,P3945),IF(R3945="-",0,R3945))/100</f>
        <v>90.75</v>
      </c>
      <c r="H3945" s="82">
        <f t="array" ref="H3945">SUM(IF(Q3945="-",0,Q3945))/100</f>
        <v>827.21</v>
      </c>
      <c r="I3945" s="76">
        <v>5966024</v>
      </c>
      <c r="J3945" s="76" t="s">
        <v>391</v>
      </c>
      <c r="K3945" s="77">
        <v>40543</v>
      </c>
      <c r="L3945" s="76">
        <v>858804</v>
      </c>
      <c r="M3945" s="76">
        <v>70741</v>
      </c>
      <c r="N3945" s="76">
        <v>7450</v>
      </c>
      <c r="O3945" s="76">
        <v>69</v>
      </c>
      <c r="P3945" s="76">
        <v>8177</v>
      </c>
      <c r="Q3945" s="76">
        <v>82721</v>
      </c>
      <c r="R3945" s="76">
        <v>898</v>
      </c>
    </row>
    <row r="3946" spans="1:18">
      <c r="A3946" s="82">
        <f t="shared" si="305"/>
        <v>596602402009</v>
      </c>
      <c r="B3946" s="82" t="str">
        <f t="shared" si="306"/>
        <v>59660240</v>
      </c>
      <c r="C3946" s="82">
        <f t="shared" si="307"/>
        <v>2009</v>
      </c>
      <c r="D3946" s="82">
        <f t="shared" si="308"/>
        <v>8588.0400000000009</v>
      </c>
      <c r="E3946" s="82">
        <f t="shared" si="309"/>
        <v>1664.06</v>
      </c>
      <c r="F3946" s="82">
        <f t="array" ref="F3946">SUM(IF(M3946:N3946="-",0,M3946:N3946),IF(O3946="-",0,-O3946))/100</f>
        <v>745.75</v>
      </c>
      <c r="G3946" s="82">
        <f t="array" ref="G3946">SUM(IF(P3946="-",0,P3946),IF(R3946="-",0,R3946))/100</f>
        <v>90.75</v>
      </c>
      <c r="H3946" s="82">
        <f t="array" ref="H3946">SUM(IF(Q3946="-",0,Q3946))/100</f>
        <v>827.56</v>
      </c>
      <c r="I3946" s="76">
        <v>5966024</v>
      </c>
      <c r="J3946" s="76" t="s">
        <v>391</v>
      </c>
      <c r="K3946" s="77">
        <v>40178</v>
      </c>
      <c r="L3946" s="76">
        <v>858804</v>
      </c>
      <c r="M3946" s="76">
        <v>69289</v>
      </c>
      <c r="N3946" s="76">
        <v>5355</v>
      </c>
      <c r="O3946" s="76">
        <v>69</v>
      </c>
      <c r="P3946" s="76">
        <v>8176</v>
      </c>
      <c r="Q3946" s="76">
        <v>82756</v>
      </c>
      <c r="R3946" s="76">
        <v>899</v>
      </c>
    </row>
    <row r="3947" spans="1:18">
      <c r="A3947" s="82">
        <f t="shared" si="305"/>
        <v>596602402008</v>
      </c>
      <c r="B3947" s="82" t="str">
        <f t="shared" si="306"/>
        <v>59660240</v>
      </c>
      <c r="C3947" s="82">
        <f t="shared" si="307"/>
        <v>2008</v>
      </c>
      <c r="D3947" s="82">
        <f t="shared" si="308"/>
        <v>8588.0400000000009</v>
      </c>
      <c r="E3947" s="82">
        <f t="shared" si="309"/>
        <v>1661.7</v>
      </c>
      <c r="F3947" s="82">
        <f t="array" ref="F3947">SUM(IF(M3947:N3947="-",0,M3947:N3947),IF(O3947="-",0,-O3947))/100</f>
        <v>744.85</v>
      </c>
      <c r="G3947" s="82">
        <f t="array" ref="G3947">SUM(IF(P3947="-",0,P3947),IF(R3947="-",0,R3947))/100</f>
        <v>87.58</v>
      </c>
      <c r="H3947" s="82">
        <f t="array" ref="H3947">SUM(IF(Q3947="-",0,Q3947))/100</f>
        <v>829.27</v>
      </c>
      <c r="I3947" s="76">
        <v>5966024</v>
      </c>
      <c r="J3947" s="76" t="s">
        <v>391</v>
      </c>
      <c r="K3947" s="77">
        <v>39813</v>
      </c>
      <c r="L3947" s="76">
        <v>858804</v>
      </c>
      <c r="M3947" s="76">
        <v>69434</v>
      </c>
      <c r="N3947" s="76">
        <v>5120</v>
      </c>
      <c r="O3947" s="76">
        <v>69</v>
      </c>
      <c r="P3947" s="76">
        <v>7859</v>
      </c>
      <c r="Q3947" s="76">
        <v>82927</v>
      </c>
      <c r="R3947" s="76">
        <v>899</v>
      </c>
    </row>
    <row r="3948" spans="1:18">
      <c r="A3948" s="82">
        <f t="shared" si="305"/>
        <v>596602402007</v>
      </c>
      <c r="B3948" s="82" t="str">
        <f t="shared" si="306"/>
        <v>59660240</v>
      </c>
      <c r="C3948" s="82">
        <f t="shared" si="307"/>
        <v>2007</v>
      </c>
      <c r="D3948" s="82">
        <f t="shared" si="308"/>
        <v>8588.01</v>
      </c>
      <c r="E3948" s="82">
        <f t="shared" si="309"/>
        <v>1648.06</v>
      </c>
      <c r="F3948" s="82">
        <f t="array" ref="F3948">SUM(IF(M3948:N3948="-",0,M3948:N3948),IF(O3948="-",0,-O3948))/100</f>
        <v>745.87</v>
      </c>
      <c r="G3948" s="82">
        <f t="array" ref="G3948">SUM(IF(P3948="-",0,P3948),IF(R3948="-",0,R3948))/100</f>
        <v>85.98</v>
      </c>
      <c r="H3948" s="82">
        <f t="array" ref="H3948">SUM(IF(Q3948="-",0,Q3948))/100</f>
        <v>816.21</v>
      </c>
      <c r="I3948" s="76">
        <v>5966024</v>
      </c>
      <c r="J3948" s="76" t="s">
        <v>391</v>
      </c>
      <c r="K3948" s="77">
        <v>39447</v>
      </c>
      <c r="L3948" s="76">
        <v>858801</v>
      </c>
      <c r="M3948" s="76">
        <v>69727</v>
      </c>
      <c r="N3948" s="76">
        <v>4929</v>
      </c>
      <c r="O3948" s="76">
        <v>69</v>
      </c>
      <c r="P3948" s="76">
        <v>7723</v>
      </c>
      <c r="Q3948" s="76">
        <v>81621</v>
      </c>
      <c r="R3948" s="76">
        <v>875</v>
      </c>
    </row>
    <row r="3949" spans="1:18">
      <c r="A3949" s="82">
        <f t="shared" si="305"/>
        <v>596602402006</v>
      </c>
      <c r="B3949" s="82" t="str">
        <f t="shared" si="306"/>
        <v>59660240</v>
      </c>
      <c r="C3949" s="82">
        <f t="shared" si="307"/>
        <v>2006</v>
      </c>
      <c r="D3949" s="82">
        <f t="shared" si="308"/>
        <v>8587.99</v>
      </c>
      <c r="E3949" s="82">
        <f t="shared" si="309"/>
        <v>1606.7400000000002</v>
      </c>
      <c r="F3949" s="82">
        <f t="array" ref="F3949">SUM(IF(M3949:N3949="-",0,M3949:N3949),IF(O3949="-",0,-O3949))/100</f>
        <v>746.19</v>
      </c>
      <c r="G3949" s="82">
        <f t="array" ref="G3949">SUM(IF(P3949="-",0,P3949),IF(R3949="-",0,R3949))/100</f>
        <v>70.86</v>
      </c>
      <c r="H3949" s="82">
        <f t="array" ref="H3949">SUM(IF(Q3949="-",0,Q3949))/100</f>
        <v>789.69</v>
      </c>
      <c r="I3949" s="76">
        <v>5966024</v>
      </c>
      <c r="J3949" s="76" t="s">
        <v>391</v>
      </c>
      <c r="K3949" s="77">
        <v>39082</v>
      </c>
      <c r="L3949" s="76">
        <v>858799</v>
      </c>
      <c r="M3949" s="76">
        <v>71177</v>
      </c>
      <c r="N3949" s="76">
        <v>3442</v>
      </c>
      <c r="O3949" s="76" t="s">
        <v>19</v>
      </c>
      <c r="P3949" s="76">
        <v>6436</v>
      </c>
      <c r="Q3949" s="76">
        <v>78969</v>
      </c>
      <c r="R3949" s="76">
        <v>650</v>
      </c>
    </row>
    <row r="3950" spans="1:18">
      <c r="A3950" s="82">
        <f t="shared" si="305"/>
        <v>596602802015</v>
      </c>
      <c r="B3950" s="82" t="str">
        <f t="shared" si="306"/>
        <v>59660280</v>
      </c>
      <c r="C3950" s="82">
        <f t="shared" si="307"/>
        <v>2015</v>
      </c>
      <c r="D3950" s="82">
        <f t="shared" si="308"/>
        <v>7255.81</v>
      </c>
      <c r="E3950" s="82">
        <f t="shared" si="309"/>
        <v>1465.5</v>
      </c>
      <c r="F3950" s="82">
        <f t="array" ref="F3950">SUM(IF(M3950:N3950="-",0,M3950:N3950),IF(O3950="-",0,-O3950))/100</f>
        <v>713</v>
      </c>
      <c r="G3950" s="82">
        <f t="array" ref="G3950">SUM(IF(P3950="-",0,P3950),IF(R3950="-",0,R3950))/100</f>
        <v>117.41</v>
      </c>
      <c r="H3950" s="82">
        <f t="array" ref="H3950">SUM(IF(Q3950="-",0,Q3950))/100</f>
        <v>635.09</v>
      </c>
      <c r="I3950" s="76">
        <v>5966028</v>
      </c>
      <c r="J3950" s="76" t="s">
        <v>392</v>
      </c>
      <c r="K3950" s="77">
        <v>42369</v>
      </c>
      <c r="L3950" s="76">
        <v>725581</v>
      </c>
      <c r="M3950" s="76">
        <v>68928</v>
      </c>
      <c r="N3950" s="76">
        <v>2372</v>
      </c>
      <c r="O3950" s="76">
        <v>0</v>
      </c>
      <c r="P3950" s="76">
        <v>11066</v>
      </c>
      <c r="Q3950" s="76">
        <v>63509</v>
      </c>
      <c r="R3950" s="76">
        <v>675</v>
      </c>
    </row>
    <row r="3951" spans="1:18">
      <c r="A3951" s="82">
        <f t="shared" si="305"/>
        <v>596602802014</v>
      </c>
      <c r="B3951" s="82" t="str">
        <f t="shared" si="306"/>
        <v>59660280</v>
      </c>
      <c r="C3951" s="82">
        <f t="shared" si="307"/>
        <v>2014</v>
      </c>
      <c r="D3951" s="82">
        <f t="shared" si="308"/>
        <v>7255.81</v>
      </c>
      <c r="E3951" s="82">
        <f t="shared" si="309"/>
        <v>1472.96</v>
      </c>
      <c r="F3951" s="82">
        <f t="array" ref="F3951">SUM(IF(M3951:N3951="-",0,M3951:N3951),IF(O3951="-",0,-O3951))/100</f>
        <v>710.01</v>
      </c>
      <c r="G3951" s="82">
        <f t="array" ref="G3951">SUM(IF(P3951="-",0,P3951),IF(R3951="-",0,R3951))/100</f>
        <v>119.89</v>
      </c>
      <c r="H3951" s="82">
        <f t="array" ref="H3951">SUM(IF(Q3951="-",0,Q3951))/100</f>
        <v>643.05999999999995</v>
      </c>
      <c r="I3951" s="76">
        <v>5966028</v>
      </c>
      <c r="J3951" s="76" t="s">
        <v>392</v>
      </c>
      <c r="K3951" s="77">
        <v>42004</v>
      </c>
      <c r="L3951" s="76">
        <v>725581</v>
      </c>
      <c r="M3951" s="76">
        <v>68622</v>
      </c>
      <c r="N3951" s="76">
        <v>2379</v>
      </c>
      <c r="O3951" s="76" t="s">
        <v>19</v>
      </c>
      <c r="P3951" s="76">
        <v>11309</v>
      </c>
      <c r="Q3951" s="76">
        <v>64306</v>
      </c>
      <c r="R3951" s="76">
        <v>680</v>
      </c>
    </row>
    <row r="3952" spans="1:18">
      <c r="A3952" s="82">
        <f t="shared" si="305"/>
        <v>596602802013</v>
      </c>
      <c r="B3952" s="82" t="str">
        <f t="shared" si="306"/>
        <v>59660280</v>
      </c>
      <c r="C3952" s="82">
        <f t="shared" si="307"/>
        <v>2013</v>
      </c>
      <c r="D3952" s="82">
        <f t="shared" si="308"/>
        <v>7255.82</v>
      </c>
      <c r="E3952" s="82">
        <f t="shared" si="309"/>
        <v>1466.93</v>
      </c>
      <c r="F3952" s="82">
        <f t="array" ref="F3952">SUM(IF(M3952:N3952="-",0,M3952:N3952),IF(O3952="-",0,-O3952))/100</f>
        <v>702.7</v>
      </c>
      <c r="G3952" s="82">
        <f t="array" ref="G3952">SUM(IF(P3952="-",0,P3952),IF(R3952="-",0,R3952))/100</f>
        <v>119.89</v>
      </c>
      <c r="H3952" s="82">
        <f t="array" ref="H3952">SUM(IF(Q3952="-",0,Q3952))/100</f>
        <v>644.34</v>
      </c>
      <c r="I3952" s="76">
        <v>5966028</v>
      </c>
      <c r="J3952" s="76" t="s">
        <v>392</v>
      </c>
      <c r="K3952" s="77">
        <v>41639</v>
      </c>
      <c r="L3952" s="76">
        <v>725582</v>
      </c>
      <c r="M3952" s="76">
        <v>67887</v>
      </c>
      <c r="N3952" s="76">
        <v>2383</v>
      </c>
      <c r="O3952" s="76" t="s">
        <v>19</v>
      </c>
      <c r="P3952" s="76">
        <v>11309</v>
      </c>
      <c r="Q3952" s="76">
        <v>64434</v>
      </c>
      <c r="R3952" s="76">
        <v>680</v>
      </c>
    </row>
    <row r="3953" spans="1:18">
      <c r="A3953" s="82">
        <f t="shared" si="305"/>
        <v>596602802012</v>
      </c>
      <c r="B3953" s="82" t="str">
        <f t="shared" si="306"/>
        <v>59660280</v>
      </c>
      <c r="C3953" s="82">
        <f t="shared" si="307"/>
        <v>2012</v>
      </c>
      <c r="D3953" s="82">
        <f t="shared" si="308"/>
        <v>7255.82</v>
      </c>
      <c r="E3953" s="82">
        <f t="shared" si="309"/>
        <v>1464.8899999999999</v>
      </c>
      <c r="F3953" s="82">
        <f t="array" ref="F3953">SUM(IF(M3953:N3953="-",0,M3953:N3953),IF(O3953="-",0,-O3953))/100</f>
        <v>700.63</v>
      </c>
      <c r="G3953" s="82">
        <f t="array" ref="G3953">SUM(IF(P3953="-",0,P3953),IF(R3953="-",0,R3953))/100</f>
        <v>119.89</v>
      </c>
      <c r="H3953" s="82">
        <f t="array" ref="H3953">SUM(IF(Q3953="-",0,Q3953))/100</f>
        <v>644.37</v>
      </c>
      <c r="I3953" s="76">
        <v>5966028</v>
      </c>
      <c r="J3953" s="76" t="s">
        <v>392</v>
      </c>
      <c r="K3953" s="77">
        <v>41274</v>
      </c>
      <c r="L3953" s="76">
        <v>725582</v>
      </c>
      <c r="M3953" s="76">
        <v>67669</v>
      </c>
      <c r="N3953" s="76">
        <v>2394</v>
      </c>
      <c r="O3953" s="76">
        <v>0</v>
      </c>
      <c r="P3953" s="76">
        <v>11309</v>
      </c>
      <c r="Q3953" s="76">
        <v>64437</v>
      </c>
      <c r="R3953" s="76">
        <v>680</v>
      </c>
    </row>
    <row r="3954" spans="1:18">
      <c r="A3954" s="82">
        <f t="shared" si="305"/>
        <v>596602802011</v>
      </c>
      <c r="B3954" s="82" t="str">
        <f t="shared" si="306"/>
        <v>59660280</v>
      </c>
      <c r="C3954" s="82">
        <f t="shared" si="307"/>
        <v>2011</v>
      </c>
      <c r="D3954" s="82">
        <f t="shared" si="308"/>
        <v>7255.82</v>
      </c>
      <c r="E3954" s="82">
        <f t="shared" si="309"/>
        <v>1435.26</v>
      </c>
      <c r="F3954" s="82">
        <f t="array" ref="F3954">SUM(IF(M3954:N3954="-",0,M3954:N3954),IF(O3954="-",0,-O3954))/100</f>
        <v>690.19</v>
      </c>
      <c r="G3954" s="82">
        <f t="array" ref="G3954">SUM(IF(P3954="-",0,P3954),IF(R3954="-",0,R3954))/100</f>
        <v>120.04</v>
      </c>
      <c r="H3954" s="82">
        <f t="array" ref="H3954">SUM(IF(Q3954="-",0,Q3954))/100</f>
        <v>625.03</v>
      </c>
      <c r="I3954" s="76">
        <v>5966028</v>
      </c>
      <c r="J3954" s="76" t="s">
        <v>392</v>
      </c>
      <c r="K3954" s="77">
        <v>40908</v>
      </c>
      <c r="L3954" s="76">
        <v>725582</v>
      </c>
      <c r="M3954" s="76">
        <v>66008</v>
      </c>
      <c r="N3954" s="76">
        <v>3136</v>
      </c>
      <c r="O3954" s="76">
        <v>125</v>
      </c>
      <c r="P3954" s="76">
        <v>11409</v>
      </c>
      <c r="Q3954" s="76">
        <v>62503</v>
      </c>
      <c r="R3954" s="76">
        <v>595</v>
      </c>
    </row>
    <row r="3955" spans="1:18">
      <c r="A3955" s="82">
        <f t="shared" si="305"/>
        <v>596602802010</v>
      </c>
      <c r="B3955" s="82" t="str">
        <f t="shared" si="306"/>
        <v>59660280</v>
      </c>
      <c r="C3955" s="82">
        <f t="shared" si="307"/>
        <v>2010</v>
      </c>
      <c r="D3955" s="82">
        <f t="shared" si="308"/>
        <v>7255.41</v>
      </c>
      <c r="E3955" s="82">
        <f t="shared" si="309"/>
        <v>1439.8700000000001</v>
      </c>
      <c r="F3955" s="82">
        <f t="array" ref="F3955">SUM(IF(M3955:N3955="-",0,M3955:N3955),IF(O3955="-",0,-O3955))/100</f>
        <v>687.21</v>
      </c>
      <c r="G3955" s="82">
        <f t="array" ref="G3955">SUM(IF(P3955="-",0,P3955),IF(R3955="-",0,R3955))/100</f>
        <v>121.47</v>
      </c>
      <c r="H3955" s="82">
        <f t="array" ref="H3955">SUM(IF(Q3955="-",0,Q3955))/100</f>
        <v>631.19000000000005</v>
      </c>
      <c r="I3955" s="76">
        <v>5966028</v>
      </c>
      <c r="J3955" s="76" t="s">
        <v>392</v>
      </c>
      <c r="K3955" s="77">
        <v>40543</v>
      </c>
      <c r="L3955" s="76">
        <v>725541</v>
      </c>
      <c r="M3955" s="76">
        <v>66091</v>
      </c>
      <c r="N3955" s="76">
        <v>2756</v>
      </c>
      <c r="O3955" s="76">
        <v>126</v>
      </c>
      <c r="P3955" s="76">
        <v>11553</v>
      </c>
      <c r="Q3955" s="76">
        <v>63119</v>
      </c>
      <c r="R3955" s="76">
        <v>594</v>
      </c>
    </row>
    <row r="3956" spans="1:18">
      <c r="A3956" s="82">
        <f t="shared" si="305"/>
        <v>596602802009</v>
      </c>
      <c r="B3956" s="82" t="str">
        <f t="shared" si="306"/>
        <v>59660280</v>
      </c>
      <c r="C3956" s="82">
        <f t="shared" si="307"/>
        <v>2009</v>
      </c>
      <c r="D3956" s="82">
        <f t="shared" si="308"/>
        <v>7255.4</v>
      </c>
      <c r="E3956" s="82">
        <f t="shared" si="309"/>
        <v>1438.3899999999999</v>
      </c>
      <c r="F3956" s="82">
        <f t="array" ref="F3956">SUM(IF(M3956:N3956="-",0,M3956:N3956),IF(O3956="-",0,-O3956))/100</f>
        <v>686.24</v>
      </c>
      <c r="G3956" s="82">
        <f t="array" ref="G3956">SUM(IF(P3956="-",0,P3956),IF(R3956="-",0,R3956))/100</f>
        <v>121.34</v>
      </c>
      <c r="H3956" s="82">
        <f t="array" ref="H3956">SUM(IF(Q3956="-",0,Q3956))/100</f>
        <v>630.80999999999995</v>
      </c>
      <c r="I3956" s="76">
        <v>5966028</v>
      </c>
      <c r="J3956" s="76" t="s">
        <v>392</v>
      </c>
      <c r="K3956" s="77">
        <v>40178</v>
      </c>
      <c r="L3956" s="76">
        <v>725540</v>
      </c>
      <c r="M3956" s="76">
        <v>65896</v>
      </c>
      <c r="N3956" s="76">
        <v>2854</v>
      </c>
      <c r="O3956" s="76">
        <v>126</v>
      </c>
      <c r="P3956" s="76">
        <v>11540</v>
      </c>
      <c r="Q3956" s="76">
        <v>63081</v>
      </c>
      <c r="R3956" s="76">
        <v>594</v>
      </c>
    </row>
    <row r="3957" spans="1:18">
      <c r="A3957" s="82">
        <f t="shared" si="305"/>
        <v>596602802008</v>
      </c>
      <c r="B3957" s="82" t="str">
        <f t="shared" si="306"/>
        <v>59660280</v>
      </c>
      <c r="C3957" s="82">
        <f t="shared" si="307"/>
        <v>2008</v>
      </c>
      <c r="D3957" s="82">
        <f t="shared" si="308"/>
        <v>7255.44</v>
      </c>
      <c r="E3957" s="82">
        <f t="shared" si="309"/>
        <v>1428.14</v>
      </c>
      <c r="F3957" s="82">
        <f t="array" ref="F3957">SUM(IF(M3957:N3957="-",0,M3957:N3957),IF(O3957="-",0,-O3957))/100</f>
        <v>678.33</v>
      </c>
      <c r="G3957" s="82">
        <f t="array" ref="G3957">SUM(IF(P3957="-",0,P3957),IF(R3957="-",0,R3957))/100</f>
        <v>119.37</v>
      </c>
      <c r="H3957" s="82">
        <f t="array" ref="H3957">SUM(IF(Q3957="-",0,Q3957))/100</f>
        <v>630.44000000000005</v>
      </c>
      <c r="I3957" s="76">
        <v>5966028</v>
      </c>
      <c r="J3957" s="76" t="s">
        <v>392</v>
      </c>
      <c r="K3957" s="77">
        <v>39813</v>
      </c>
      <c r="L3957" s="76">
        <v>725544</v>
      </c>
      <c r="M3957" s="76">
        <v>65597</v>
      </c>
      <c r="N3957" s="76">
        <v>2937</v>
      </c>
      <c r="O3957" s="76">
        <v>701</v>
      </c>
      <c r="P3957" s="76">
        <v>11388</v>
      </c>
      <c r="Q3957" s="76">
        <v>63044</v>
      </c>
      <c r="R3957" s="76">
        <v>549</v>
      </c>
    </row>
    <row r="3958" spans="1:18">
      <c r="A3958" s="82">
        <f t="shared" si="305"/>
        <v>596602802007</v>
      </c>
      <c r="B3958" s="82" t="str">
        <f t="shared" si="306"/>
        <v>59660280</v>
      </c>
      <c r="C3958" s="82">
        <f t="shared" si="307"/>
        <v>2007</v>
      </c>
      <c r="D3958" s="82">
        <f t="shared" si="308"/>
        <v>7255.43</v>
      </c>
      <c r="E3958" s="82">
        <f t="shared" si="309"/>
        <v>1438.47</v>
      </c>
      <c r="F3958" s="82">
        <f t="array" ref="F3958">SUM(IF(M3958:N3958="-",0,M3958:N3958),IF(O3958="-",0,-O3958))/100</f>
        <v>679.85</v>
      </c>
      <c r="G3958" s="82">
        <f t="array" ref="G3958">SUM(IF(P3958="-",0,P3958),IF(R3958="-",0,R3958))/100</f>
        <v>111.91</v>
      </c>
      <c r="H3958" s="82">
        <f t="array" ref="H3958">SUM(IF(Q3958="-",0,Q3958))/100</f>
        <v>646.71</v>
      </c>
      <c r="I3958" s="76">
        <v>5966028</v>
      </c>
      <c r="J3958" s="76" t="s">
        <v>392</v>
      </c>
      <c r="K3958" s="77">
        <v>39447</v>
      </c>
      <c r="L3958" s="76">
        <v>725543</v>
      </c>
      <c r="M3958" s="76">
        <v>66094</v>
      </c>
      <c r="N3958" s="76">
        <v>2535</v>
      </c>
      <c r="O3958" s="76">
        <v>644</v>
      </c>
      <c r="P3958" s="76">
        <v>10645</v>
      </c>
      <c r="Q3958" s="76">
        <v>64671</v>
      </c>
      <c r="R3958" s="76">
        <v>546</v>
      </c>
    </row>
    <row r="3959" spans="1:18">
      <c r="A3959" s="82">
        <f t="shared" si="305"/>
        <v>596602802006</v>
      </c>
      <c r="B3959" s="82" t="str">
        <f t="shared" si="306"/>
        <v>59660280</v>
      </c>
      <c r="C3959" s="82">
        <f t="shared" si="307"/>
        <v>2006</v>
      </c>
      <c r="D3959" s="82">
        <f t="shared" si="308"/>
        <v>7255.42</v>
      </c>
      <c r="E3959" s="82">
        <f t="shared" si="309"/>
        <v>1409.6899999999998</v>
      </c>
      <c r="F3959" s="82">
        <f t="array" ref="F3959">SUM(IF(M3959:N3959="-",0,M3959:N3959),IF(O3959="-",0,-O3959))/100</f>
        <v>679.56</v>
      </c>
      <c r="G3959" s="82">
        <f t="array" ref="G3959">SUM(IF(P3959="-",0,P3959),IF(R3959="-",0,R3959))/100</f>
        <v>71.819999999999993</v>
      </c>
      <c r="H3959" s="82">
        <f t="array" ref="H3959">SUM(IF(Q3959="-",0,Q3959))/100</f>
        <v>658.31</v>
      </c>
      <c r="I3959" s="76">
        <v>5966028</v>
      </c>
      <c r="J3959" s="76" t="s">
        <v>392</v>
      </c>
      <c r="K3959" s="77">
        <v>39082</v>
      </c>
      <c r="L3959" s="76">
        <v>725542</v>
      </c>
      <c r="M3959" s="76">
        <v>66351</v>
      </c>
      <c r="N3959" s="76">
        <v>2250</v>
      </c>
      <c r="O3959" s="76">
        <v>645</v>
      </c>
      <c r="P3959" s="76">
        <v>6659</v>
      </c>
      <c r="Q3959" s="76">
        <v>65831</v>
      </c>
      <c r="R3959" s="76">
        <v>523</v>
      </c>
    </row>
    <row r="3960" spans="1:18">
      <c r="A3960" s="82">
        <f t="shared" si="305"/>
        <v>597000002015</v>
      </c>
      <c r="B3960" s="82" t="str">
        <f t="shared" si="306"/>
        <v>59700000</v>
      </c>
      <c r="C3960" s="82">
        <f t="shared" si="307"/>
        <v>2015</v>
      </c>
      <c r="D3960" s="82">
        <f t="shared" si="308"/>
        <v>113288.86</v>
      </c>
      <c r="E3960" s="82">
        <f t="shared" si="309"/>
        <v>18176.939999999999</v>
      </c>
      <c r="F3960" s="82">
        <f t="array" ref="F3960">SUM(IF(M3960:N3960="-",0,M3960:N3960),IF(O3960="-",0,-O3960))/100</f>
        <v>9566.06</v>
      </c>
      <c r="G3960" s="82">
        <f t="array" ref="G3960">SUM(IF(P3960="-",0,P3960),IF(R3960="-",0,R3960))/100</f>
        <v>852.05</v>
      </c>
      <c r="H3960" s="82">
        <f t="array" ref="H3960">SUM(IF(Q3960="-",0,Q3960))/100</f>
        <v>7758.83</v>
      </c>
      <c r="I3960" s="76">
        <v>5970</v>
      </c>
      <c r="J3960" s="76" t="s">
        <v>393</v>
      </c>
      <c r="K3960" s="77">
        <v>42369</v>
      </c>
      <c r="L3960" s="76">
        <v>11328886</v>
      </c>
      <c r="M3960" s="76">
        <v>916091</v>
      </c>
      <c r="N3960" s="76">
        <v>47531</v>
      </c>
      <c r="O3960" s="76">
        <v>7016</v>
      </c>
      <c r="P3960" s="76">
        <v>72148</v>
      </c>
      <c r="Q3960" s="76">
        <v>775883</v>
      </c>
      <c r="R3960" s="76">
        <v>13057</v>
      </c>
    </row>
    <row r="3961" spans="1:18">
      <c r="A3961" s="82">
        <f t="shared" si="305"/>
        <v>597000002014</v>
      </c>
      <c r="B3961" s="82" t="str">
        <f t="shared" si="306"/>
        <v>59700000</v>
      </c>
      <c r="C3961" s="82">
        <f t="shared" si="307"/>
        <v>2014</v>
      </c>
      <c r="D3961" s="82">
        <f t="shared" si="308"/>
        <v>113288.85</v>
      </c>
      <c r="E3961" s="82">
        <f t="shared" si="309"/>
        <v>18045.580000000002</v>
      </c>
      <c r="F3961" s="82">
        <f t="array" ref="F3961">SUM(IF(M3961:N3961="-",0,M3961:N3961),IF(O3961="-",0,-O3961))/100</f>
        <v>9533.5300000000007</v>
      </c>
      <c r="G3961" s="82">
        <f t="array" ref="G3961">SUM(IF(P3961="-",0,P3961),IF(R3961="-",0,R3961))/100</f>
        <v>836.73</v>
      </c>
      <c r="H3961" s="82">
        <f t="array" ref="H3961">SUM(IF(Q3961="-",0,Q3961))/100</f>
        <v>7675.32</v>
      </c>
      <c r="I3961" s="76">
        <v>5970</v>
      </c>
      <c r="J3961" s="76" t="s">
        <v>393</v>
      </c>
      <c r="K3961" s="77">
        <v>42004</v>
      </c>
      <c r="L3961" s="76">
        <v>11328885</v>
      </c>
      <c r="M3961" s="76">
        <v>912654</v>
      </c>
      <c r="N3961" s="76">
        <v>47649</v>
      </c>
      <c r="O3961" s="76">
        <v>6950</v>
      </c>
      <c r="P3961" s="76">
        <v>70256</v>
      </c>
      <c r="Q3961" s="76">
        <v>767532</v>
      </c>
      <c r="R3961" s="76">
        <v>13417</v>
      </c>
    </row>
    <row r="3962" spans="1:18">
      <c r="A3962" s="82">
        <f t="shared" si="305"/>
        <v>597000002013</v>
      </c>
      <c r="B3962" s="82" t="str">
        <f t="shared" si="306"/>
        <v>59700000</v>
      </c>
      <c r="C3962" s="82">
        <f t="shared" si="307"/>
        <v>2013</v>
      </c>
      <c r="D3962" s="82">
        <f t="shared" si="308"/>
        <v>113288.86</v>
      </c>
      <c r="E3962" s="82">
        <f t="shared" si="309"/>
        <v>17997.14</v>
      </c>
      <c r="F3962" s="82">
        <f t="array" ref="F3962">SUM(IF(M3962:N3962="-",0,M3962:N3962),IF(O3962="-",0,-O3962))/100</f>
        <v>9503.1200000000008</v>
      </c>
      <c r="G3962" s="82">
        <f t="array" ref="G3962">SUM(IF(P3962="-",0,P3962),IF(R3962="-",0,R3962))/100</f>
        <v>841.31</v>
      </c>
      <c r="H3962" s="82">
        <f t="array" ref="H3962">SUM(IF(Q3962="-",0,Q3962))/100</f>
        <v>7652.71</v>
      </c>
      <c r="I3962" s="76">
        <v>5970</v>
      </c>
      <c r="J3962" s="76" t="s">
        <v>393</v>
      </c>
      <c r="K3962" s="77">
        <v>41639</v>
      </c>
      <c r="L3962" s="76">
        <v>11328886</v>
      </c>
      <c r="M3962" s="76">
        <v>909406</v>
      </c>
      <c r="N3962" s="76">
        <v>45112</v>
      </c>
      <c r="O3962" s="76">
        <v>4206</v>
      </c>
      <c r="P3962" s="76">
        <v>70536</v>
      </c>
      <c r="Q3962" s="76">
        <v>765271</v>
      </c>
      <c r="R3962" s="76">
        <v>13595</v>
      </c>
    </row>
    <row r="3963" spans="1:18">
      <c r="A3963" s="82">
        <f t="shared" si="305"/>
        <v>597000002012</v>
      </c>
      <c r="B3963" s="82" t="str">
        <f t="shared" si="306"/>
        <v>59700000</v>
      </c>
      <c r="C3963" s="82">
        <f t="shared" si="307"/>
        <v>2012</v>
      </c>
      <c r="D3963" s="82">
        <f t="shared" si="308"/>
        <v>113288.87</v>
      </c>
      <c r="E3963" s="82">
        <f t="shared" si="309"/>
        <v>17939.259999999998</v>
      </c>
      <c r="F3963" s="82">
        <f t="array" ref="F3963">SUM(IF(M3963:N3963="-",0,M3963:N3963),IF(O3963="-",0,-O3963))/100</f>
        <v>9473.84</v>
      </c>
      <c r="G3963" s="82">
        <f t="array" ref="G3963">SUM(IF(P3963="-",0,P3963),IF(R3963="-",0,R3963))/100</f>
        <v>832.63</v>
      </c>
      <c r="H3963" s="82">
        <f t="array" ref="H3963">SUM(IF(Q3963="-",0,Q3963))/100</f>
        <v>7632.79</v>
      </c>
      <c r="I3963" s="76">
        <v>5970</v>
      </c>
      <c r="J3963" s="76" t="s">
        <v>393</v>
      </c>
      <c r="K3963" s="77">
        <v>41274</v>
      </c>
      <c r="L3963" s="76">
        <v>11328887</v>
      </c>
      <c r="M3963" s="76">
        <v>906630</v>
      </c>
      <c r="N3963" s="76">
        <v>44683</v>
      </c>
      <c r="O3963" s="76">
        <v>3929</v>
      </c>
      <c r="P3963" s="76">
        <v>69352</v>
      </c>
      <c r="Q3963" s="76">
        <v>763279</v>
      </c>
      <c r="R3963" s="76">
        <v>13911</v>
      </c>
    </row>
    <row r="3964" spans="1:18">
      <c r="A3964" s="82">
        <f t="shared" si="305"/>
        <v>597000002011</v>
      </c>
      <c r="B3964" s="82" t="str">
        <f t="shared" si="306"/>
        <v>59700000</v>
      </c>
      <c r="C3964" s="82">
        <f t="shared" si="307"/>
        <v>2011</v>
      </c>
      <c r="D3964" s="82">
        <f t="shared" si="308"/>
        <v>113288.86</v>
      </c>
      <c r="E3964" s="82">
        <f t="shared" si="309"/>
        <v>17865.91</v>
      </c>
      <c r="F3964" s="82">
        <f t="array" ref="F3964">SUM(IF(M3964:N3964="-",0,M3964:N3964),IF(O3964="-",0,-O3964))/100</f>
        <v>9450.2999999999993</v>
      </c>
      <c r="G3964" s="82">
        <f t="array" ref="G3964">SUM(IF(P3964="-",0,P3964),IF(R3964="-",0,R3964))/100</f>
        <v>828.12</v>
      </c>
      <c r="H3964" s="82">
        <f t="array" ref="H3964">SUM(IF(Q3964="-",0,Q3964))/100</f>
        <v>7587.49</v>
      </c>
      <c r="I3964" s="76">
        <v>5970</v>
      </c>
      <c r="J3964" s="76" t="s">
        <v>393</v>
      </c>
      <c r="K3964" s="77">
        <v>40908</v>
      </c>
      <c r="L3964" s="76">
        <v>11328886</v>
      </c>
      <c r="M3964" s="76">
        <v>904142</v>
      </c>
      <c r="N3964" s="76">
        <v>44796</v>
      </c>
      <c r="O3964" s="76">
        <v>3908</v>
      </c>
      <c r="P3964" s="76">
        <v>68886</v>
      </c>
      <c r="Q3964" s="76">
        <v>758749</v>
      </c>
      <c r="R3964" s="76">
        <v>13926</v>
      </c>
    </row>
    <row r="3965" spans="1:18">
      <c r="A3965" s="82">
        <f t="shared" si="305"/>
        <v>597000002010</v>
      </c>
      <c r="B3965" s="82" t="str">
        <f t="shared" si="306"/>
        <v>59700000</v>
      </c>
      <c r="C3965" s="82">
        <f t="shared" si="307"/>
        <v>2010</v>
      </c>
      <c r="D3965" s="82">
        <f t="shared" si="308"/>
        <v>113164.82</v>
      </c>
      <c r="E3965" s="82">
        <f t="shared" si="309"/>
        <v>17800.32</v>
      </c>
      <c r="F3965" s="82">
        <f t="array" ref="F3965">SUM(IF(M3965:N3965="-",0,M3965:N3965),IF(O3965="-",0,-O3965))/100</f>
        <v>9428.5300000000007</v>
      </c>
      <c r="G3965" s="82">
        <f t="array" ref="G3965">SUM(IF(P3965="-",0,P3965),IF(R3965="-",0,R3965))/100</f>
        <v>830.66</v>
      </c>
      <c r="H3965" s="82">
        <f t="array" ref="H3965">SUM(IF(Q3965="-",0,Q3965))/100</f>
        <v>7541.13</v>
      </c>
      <c r="I3965" s="76">
        <v>5970</v>
      </c>
      <c r="J3965" s="76" t="s">
        <v>393</v>
      </c>
      <c r="K3965" s="77">
        <v>40543</v>
      </c>
      <c r="L3965" s="76">
        <v>11316482</v>
      </c>
      <c r="M3965" s="76">
        <v>908520</v>
      </c>
      <c r="N3965" s="76">
        <v>38255</v>
      </c>
      <c r="O3965" s="76">
        <v>3922</v>
      </c>
      <c r="P3965" s="76">
        <v>68571</v>
      </c>
      <c r="Q3965" s="76">
        <v>754113</v>
      </c>
      <c r="R3965" s="76">
        <v>14495</v>
      </c>
    </row>
    <row r="3966" spans="1:18">
      <c r="A3966" s="82">
        <f t="shared" si="305"/>
        <v>597000002009</v>
      </c>
      <c r="B3966" s="82" t="str">
        <f t="shared" si="306"/>
        <v>59700000</v>
      </c>
      <c r="C3966" s="82">
        <f t="shared" si="307"/>
        <v>2009</v>
      </c>
      <c r="D3966" s="82">
        <f t="shared" si="308"/>
        <v>113164.79</v>
      </c>
      <c r="E3966" s="82">
        <f t="shared" si="309"/>
        <v>17671.59</v>
      </c>
      <c r="F3966" s="82">
        <f t="array" ref="F3966">SUM(IF(M3966:N3966="-",0,M3966:N3966),IF(O3966="-",0,-O3966))/100</f>
        <v>9383.15</v>
      </c>
      <c r="G3966" s="82">
        <f t="array" ref="G3966">SUM(IF(P3966="-",0,P3966),IF(R3966="-",0,R3966))/100</f>
        <v>831.52</v>
      </c>
      <c r="H3966" s="82">
        <f t="array" ref="H3966">SUM(IF(Q3966="-",0,Q3966))/100</f>
        <v>7456.92</v>
      </c>
      <c r="I3966" s="76">
        <v>5970</v>
      </c>
      <c r="J3966" s="76" t="s">
        <v>393</v>
      </c>
      <c r="K3966" s="77">
        <v>40178</v>
      </c>
      <c r="L3966" s="76">
        <v>11316479</v>
      </c>
      <c r="M3966" s="76">
        <v>903120</v>
      </c>
      <c r="N3966" s="76">
        <v>39495</v>
      </c>
      <c r="O3966" s="76">
        <v>4300</v>
      </c>
      <c r="P3966" s="76">
        <v>67962</v>
      </c>
      <c r="Q3966" s="76">
        <v>745692</v>
      </c>
      <c r="R3966" s="76">
        <v>15190</v>
      </c>
    </row>
    <row r="3967" spans="1:18">
      <c r="A3967" s="82">
        <f t="shared" si="305"/>
        <v>597000002008</v>
      </c>
      <c r="B3967" s="82" t="str">
        <f t="shared" si="306"/>
        <v>59700000</v>
      </c>
      <c r="C3967" s="82">
        <f t="shared" si="307"/>
        <v>2008</v>
      </c>
      <c r="D3967" s="82">
        <f t="shared" si="308"/>
        <v>113164.31</v>
      </c>
      <c r="E3967" s="82">
        <f t="shared" si="309"/>
        <v>17380.25</v>
      </c>
      <c r="F3967" s="82">
        <f t="array" ref="F3967">SUM(IF(M3967:N3967="-",0,M3967:N3967),IF(O3967="-",0,-O3967))/100</f>
        <v>9335.74</v>
      </c>
      <c r="G3967" s="82">
        <f t="array" ref="G3967">SUM(IF(P3967="-",0,P3967),IF(R3967="-",0,R3967))/100</f>
        <v>800.37</v>
      </c>
      <c r="H3967" s="82">
        <f t="array" ref="H3967">SUM(IF(Q3967="-",0,Q3967))/100</f>
        <v>7244.14</v>
      </c>
      <c r="I3967" s="76">
        <v>5970</v>
      </c>
      <c r="J3967" s="76" t="s">
        <v>393</v>
      </c>
      <c r="K3967" s="77">
        <v>39813</v>
      </c>
      <c r="L3967" s="76">
        <v>11316431</v>
      </c>
      <c r="M3967" s="76">
        <v>897957</v>
      </c>
      <c r="N3967" s="76">
        <v>39963</v>
      </c>
      <c r="O3967" s="76">
        <v>4346</v>
      </c>
      <c r="P3967" s="76">
        <v>64343</v>
      </c>
      <c r="Q3967" s="76">
        <v>724414</v>
      </c>
      <c r="R3967" s="76">
        <v>15694</v>
      </c>
    </row>
    <row r="3968" spans="1:18">
      <c r="A3968" s="82">
        <f t="shared" si="305"/>
        <v>597000002007</v>
      </c>
      <c r="B3968" s="82" t="str">
        <f t="shared" si="306"/>
        <v>59700000</v>
      </c>
      <c r="C3968" s="82">
        <f t="shared" si="307"/>
        <v>2007</v>
      </c>
      <c r="D3968" s="82">
        <f t="shared" si="308"/>
        <v>113165.74</v>
      </c>
      <c r="E3968" s="82">
        <f t="shared" si="309"/>
        <v>17234.86</v>
      </c>
      <c r="F3968" s="82">
        <f t="array" ref="F3968">SUM(IF(M3968:N3968="-",0,M3968:N3968),IF(O3968="-",0,-O3968))/100</f>
        <v>9243.9699999999993</v>
      </c>
      <c r="G3968" s="82">
        <f t="array" ref="G3968">SUM(IF(P3968="-",0,P3968),IF(R3968="-",0,R3968))/100</f>
        <v>780.41</v>
      </c>
      <c r="H3968" s="82">
        <f t="array" ref="H3968">SUM(IF(Q3968="-",0,Q3968))/100</f>
        <v>7210.48</v>
      </c>
      <c r="I3968" s="76">
        <v>5970</v>
      </c>
      <c r="J3968" s="76" t="s">
        <v>393</v>
      </c>
      <c r="K3968" s="77">
        <v>39447</v>
      </c>
      <c r="L3968" s="76">
        <v>11316574</v>
      </c>
      <c r="M3968" s="76">
        <v>892112</v>
      </c>
      <c r="N3968" s="76">
        <v>36406</v>
      </c>
      <c r="O3968" s="76">
        <v>4121</v>
      </c>
      <c r="P3968" s="76">
        <v>61828</v>
      </c>
      <c r="Q3968" s="76">
        <v>721048</v>
      </c>
      <c r="R3968" s="76">
        <v>16213</v>
      </c>
    </row>
    <row r="3969" spans="1:18">
      <c r="A3969" s="82">
        <f t="shared" si="305"/>
        <v>597000002006</v>
      </c>
      <c r="B3969" s="82" t="str">
        <f t="shared" si="306"/>
        <v>59700000</v>
      </c>
      <c r="C3969" s="82">
        <f t="shared" si="307"/>
        <v>2006</v>
      </c>
      <c r="D3969" s="82">
        <f t="shared" si="308"/>
        <v>113159.33</v>
      </c>
      <c r="E3969" s="82">
        <f t="shared" si="309"/>
        <v>16962.45</v>
      </c>
      <c r="F3969" s="82">
        <f t="array" ref="F3969">SUM(IF(M3969:N3969="-",0,M3969:N3969),IF(O3969="-",0,-O3969))/100</f>
        <v>9160.27</v>
      </c>
      <c r="G3969" s="82">
        <f t="array" ref="G3969">SUM(IF(P3969="-",0,P3969),IF(R3969="-",0,R3969))/100</f>
        <v>687.97</v>
      </c>
      <c r="H3969" s="82">
        <f t="array" ref="H3969">SUM(IF(Q3969="-",0,Q3969))/100</f>
        <v>7114.21</v>
      </c>
      <c r="I3969" s="76">
        <v>5970</v>
      </c>
      <c r="J3969" s="76" t="s">
        <v>393</v>
      </c>
      <c r="K3969" s="77">
        <v>39082</v>
      </c>
      <c r="L3969" s="76">
        <v>11315933</v>
      </c>
      <c r="M3969" s="76">
        <v>884602</v>
      </c>
      <c r="N3969" s="76">
        <v>35550</v>
      </c>
      <c r="O3969" s="76">
        <v>4125</v>
      </c>
      <c r="P3969" s="76">
        <v>52648</v>
      </c>
      <c r="Q3969" s="76">
        <v>711421</v>
      </c>
      <c r="R3969" s="76">
        <v>16149</v>
      </c>
    </row>
    <row r="3970" spans="1:18">
      <c r="A3970" s="82">
        <f t="shared" si="305"/>
        <v>597000402015</v>
      </c>
      <c r="B3970" s="82" t="str">
        <f t="shared" si="306"/>
        <v>59700040</v>
      </c>
      <c r="C3970" s="82">
        <f t="shared" si="307"/>
        <v>2015</v>
      </c>
      <c r="D3970" s="82">
        <f t="shared" si="308"/>
        <v>27551.7</v>
      </c>
      <c r="E3970" s="82">
        <f t="shared" si="309"/>
        <v>2791.13</v>
      </c>
      <c r="F3970" s="82">
        <f t="array" ref="F3970">SUM(IF(M3970:N3970="-",0,M3970:N3970),IF(O3970="-",0,-O3970))/100</f>
        <v>866.31</v>
      </c>
      <c r="G3970" s="82">
        <f t="array" ref="G3970">SUM(IF(P3970="-",0,P3970),IF(R3970="-",0,R3970))/100</f>
        <v>87.01</v>
      </c>
      <c r="H3970" s="82">
        <f t="array" ref="H3970">SUM(IF(Q3970="-",0,Q3970))/100</f>
        <v>1837.81</v>
      </c>
      <c r="I3970" s="76">
        <v>5970004</v>
      </c>
      <c r="J3970" s="76" t="s">
        <v>394</v>
      </c>
      <c r="K3970" s="77">
        <v>42369</v>
      </c>
      <c r="L3970" s="76">
        <v>2755170</v>
      </c>
      <c r="M3970" s="76">
        <v>83762</v>
      </c>
      <c r="N3970" s="76">
        <v>8760</v>
      </c>
      <c r="O3970" s="76">
        <v>5891</v>
      </c>
      <c r="P3970" s="76">
        <v>7541</v>
      </c>
      <c r="Q3970" s="76">
        <v>183781</v>
      </c>
      <c r="R3970" s="76">
        <v>1160</v>
      </c>
    </row>
    <row r="3971" spans="1:18">
      <c r="A3971" s="82">
        <f t="shared" si="305"/>
        <v>597000402014</v>
      </c>
      <c r="B3971" s="82" t="str">
        <f t="shared" si="306"/>
        <v>59700040</v>
      </c>
      <c r="C3971" s="82">
        <f t="shared" si="307"/>
        <v>2014</v>
      </c>
      <c r="D3971" s="82">
        <f t="shared" si="308"/>
        <v>27551.7</v>
      </c>
      <c r="E3971" s="82">
        <f t="shared" si="309"/>
        <v>2758.52</v>
      </c>
      <c r="F3971" s="82">
        <f t="array" ref="F3971">SUM(IF(M3971:N3971="-",0,M3971:N3971),IF(O3971="-",0,-O3971))/100</f>
        <v>866.11</v>
      </c>
      <c r="G3971" s="82">
        <f t="array" ref="G3971">SUM(IF(P3971="-",0,P3971),IF(R3971="-",0,R3971))/100</f>
        <v>67.08</v>
      </c>
      <c r="H3971" s="82">
        <f t="array" ref="H3971">SUM(IF(Q3971="-",0,Q3971))/100</f>
        <v>1825.33</v>
      </c>
      <c r="I3971" s="76">
        <v>5970004</v>
      </c>
      <c r="J3971" s="76" t="s">
        <v>394</v>
      </c>
      <c r="K3971" s="77">
        <v>42004</v>
      </c>
      <c r="L3971" s="76">
        <v>2755170</v>
      </c>
      <c r="M3971" s="76">
        <v>83679</v>
      </c>
      <c r="N3971" s="76">
        <v>8750</v>
      </c>
      <c r="O3971" s="76">
        <v>5818</v>
      </c>
      <c r="P3971" s="76">
        <v>5491</v>
      </c>
      <c r="Q3971" s="76">
        <v>182533</v>
      </c>
      <c r="R3971" s="76">
        <v>1217</v>
      </c>
    </row>
    <row r="3972" spans="1:18">
      <c r="A3972" s="82">
        <f t="shared" si="305"/>
        <v>597000402013</v>
      </c>
      <c r="B3972" s="82" t="str">
        <f t="shared" si="306"/>
        <v>59700040</v>
      </c>
      <c r="C3972" s="82">
        <f t="shared" si="307"/>
        <v>2013</v>
      </c>
      <c r="D3972" s="82">
        <f t="shared" si="308"/>
        <v>27551.65</v>
      </c>
      <c r="E3972" s="82">
        <f t="shared" si="309"/>
        <v>2739.36</v>
      </c>
      <c r="F3972" s="82">
        <f t="array" ref="F3972">SUM(IF(M3972:N3972="-",0,M3972:N3972),IF(O3972="-",0,-O3972))/100</f>
        <v>864.19</v>
      </c>
      <c r="G3972" s="82">
        <f t="array" ref="G3972">SUM(IF(P3972="-",0,P3972),IF(R3972="-",0,R3972))/100</f>
        <v>66.680000000000007</v>
      </c>
      <c r="H3972" s="82">
        <f t="array" ref="H3972">SUM(IF(Q3972="-",0,Q3972))/100</f>
        <v>1808.49</v>
      </c>
      <c r="I3972" s="76">
        <v>5970004</v>
      </c>
      <c r="J3972" s="76" t="s">
        <v>394</v>
      </c>
      <c r="K3972" s="77">
        <v>41639</v>
      </c>
      <c r="L3972" s="76">
        <v>2755165</v>
      </c>
      <c r="M3972" s="76">
        <v>83648</v>
      </c>
      <c r="N3972" s="76">
        <v>5850</v>
      </c>
      <c r="O3972" s="76">
        <v>3079</v>
      </c>
      <c r="P3972" s="76">
        <v>5457</v>
      </c>
      <c r="Q3972" s="76">
        <v>180849</v>
      </c>
      <c r="R3972" s="76">
        <v>1211</v>
      </c>
    </row>
    <row r="3973" spans="1:18">
      <c r="A3973" s="82">
        <f t="shared" si="305"/>
        <v>597000402012</v>
      </c>
      <c r="B3973" s="82" t="str">
        <f t="shared" si="306"/>
        <v>59700040</v>
      </c>
      <c r="C3973" s="82">
        <f t="shared" si="307"/>
        <v>2012</v>
      </c>
      <c r="D3973" s="82">
        <f t="shared" si="308"/>
        <v>27551.66</v>
      </c>
      <c r="E3973" s="82">
        <f t="shared" si="309"/>
        <v>2716.58</v>
      </c>
      <c r="F3973" s="82">
        <f t="array" ref="F3973">SUM(IF(M3973:N3973="-",0,M3973:N3973),IF(O3973="-",0,-O3973))/100</f>
        <v>870.43</v>
      </c>
      <c r="G3973" s="82">
        <f t="array" ref="G3973">SUM(IF(P3973="-",0,P3973),IF(R3973="-",0,R3973))/100</f>
        <v>63.46</v>
      </c>
      <c r="H3973" s="82">
        <f t="array" ref="H3973">SUM(IF(Q3973="-",0,Q3973))/100</f>
        <v>1782.69</v>
      </c>
      <c r="I3973" s="76">
        <v>5970004</v>
      </c>
      <c r="J3973" s="76" t="s">
        <v>394</v>
      </c>
      <c r="K3973" s="77">
        <v>41274</v>
      </c>
      <c r="L3973" s="76">
        <v>2755166</v>
      </c>
      <c r="M3973" s="76">
        <v>84251</v>
      </c>
      <c r="N3973" s="76">
        <v>5547</v>
      </c>
      <c r="O3973" s="76">
        <v>2755</v>
      </c>
      <c r="P3973" s="76">
        <v>5134</v>
      </c>
      <c r="Q3973" s="76">
        <v>178269</v>
      </c>
      <c r="R3973" s="76">
        <v>1212</v>
      </c>
    </row>
    <row r="3974" spans="1:18">
      <c r="A3974" s="82">
        <f t="shared" si="305"/>
        <v>597000402011</v>
      </c>
      <c r="B3974" s="82" t="str">
        <f t="shared" si="306"/>
        <v>59700040</v>
      </c>
      <c r="C3974" s="82">
        <f t="shared" si="307"/>
        <v>2011</v>
      </c>
      <c r="D3974" s="82">
        <f t="shared" si="308"/>
        <v>27551.82</v>
      </c>
      <c r="E3974" s="82">
        <f t="shared" si="309"/>
        <v>2688.11</v>
      </c>
      <c r="F3974" s="82">
        <f t="array" ref="F3974">SUM(IF(M3974:N3974="-",0,M3974:N3974),IF(O3974="-",0,-O3974))/100</f>
        <v>866.2</v>
      </c>
      <c r="G3974" s="82">
        <f t="array" ref="G3974">SUM(IF(P3974="-",0,P3974),IF(R3974="-",0,R3974))/100</f>
        <v>55.33</v>
      </c>
      <c r="H3974" s="82">
        <f t="array" ref="H3974">SUM(IF(Q3974="-",0,Q3974))/100</f>
        <v>1766.58</v>
      </c>
      <c r="I3974" s="76">
        <v>5970004</v>
      </c>
      <c r="J3974" s="76" t="s">
        <v>394</v>
      </c>
      <c r="K3974" s="77">
        <v>40908</v>
      </c>
      <c r="L3974" s="76">
        <v>2755182</v>
      </c>
      <c r="M3974" s="76">
        <v>83874</v>
      </c>
      <c r="N3974" s="76">
        <v>5502</v>
      </c>
      <c r="O3974" s="76">
        <v>2756</v>
      </c>
      <c r="P3974" s="76">
        <v>4321</v>
      </c>
      <c r="Q3974" s="76">
        <v>176658</v>
      </c>
      <c r="R3974" s="76">
        <v>1212</v>
      </c>
    </row>
    <row r="3975" spans="1:18">
      <c r="A3975" s="82">
        <f t="shared" si="305"/>
        <v>597000402010</v>
      </c>
      <c r="B3975" s="82" t="str">
        <f t="shared" si="306"/>
        <v>59700040</v>
      </c>
      <c r="C3975" s="82">
        <f t="shared" si="307"/>
        <v>2010</v>
      </c>
      <c r="D3975" s="82">
        <f t="shared" si="308"/>
        <v>27533.25</v>
      </c>
      <c r="E3975" s="82">
        <f t="shared" si="309"/>
        <v>2682.7</v>
      </c>
      <c r="F3975" s="82">
        <f t="array" ref="F3975">SUM(IF(M3975:N3975="-",0,M3975:N3975),IF(O3975="-",0,-O3975))/100</f>
        <v>868.65</v>
      </c>
      <c r="G3975" s="82">
        <f t="array" ref="G3975">SUM(IF(P3975="-",0,P3975),IF(R3975="-",0,R3975))/100</f>
        <v>55.83</v>
      </c>
      <c r="H3975" s="82">
        <f t="array" ref="H3975">SUM(IF(Q3975="-",0,Q3975))/100</f>
        <v>1758.22</v>
      </c>
      <c r="I3975" s="76">
        <v>5970004</v>
      </c>
      <c r="J3975" s="76" t="s">
        <v>394</v>
      </c>
      <c r="K3975" s="77">
        <v>40543</v>
      </c>
      <c r="L3975" s="76">
        <v>2753325</v>
      </c>
      <c r="M3975" s="76">
        <v>84140</v>
      </c>
      <c r="N3975" s="76">
        <v>5497</v>
      </c>
      <c r="O3975" s="76">
        <v>2772</v>
      </c>
      <c r="P3975" s="76">
        <v>4368</v>
      </c>
      <c r="Q3975" s="76">
        <v>175822</v>
      </c>
      <c r="R3975" s="76">
        <v>1215</v>
      </c>
    </row>
    <row r="3976" spans="1:18">
      <c r="A3976" s="82">
        <f t="shared" si="305"/>
        <v>597000402009</v>
      </c>
      <c r="B3976" s="82" t="str">
        <f t="shared" si="306"/>
        <v>59700040</v>
      </c>
      <c r="C3976" s="82">
        <f t="shared" si="307"/>
        <v>2009</v>
      </c>
      <c r="D3976" s="82">
        <f t="shared" si="308"/>
        <v>27533.25</v>
      </c>
      <c r="E3976" s="82">
        <f t="shared" si="309"/>
        <v>2643.3199999999997</v>
      </c>
      <c r="F3976" s="82">
        <f t="array" ref="F3976">SUM(IF(M3976:N3976="-",0,M3976:N3976),IF(O3976="-",0,-O3976))/100</f>
        <v>861.1</v>
      </c>
      <c r="G3976" s="82">
        <f t="array" ref="G3976">SUM(IF(P3976="-",0,P3976),IF(R3976="-",0,R3976))/100</f>
        <v>55.16</v>
      </c>
      <c r="H3976" s="82">
        <f t="array" ref="H3976">SUM(IF(Q3976="-",0,Q3976))/100</f>
        <v>1727.06</v>
      </c>
      <c r="I3976" s="76">
        <v>5970004</v>
      </c>
      <c r="J3976" s="76" t="s">
        <v>394</v>
      </c>
      <c r="K3976" s="77">
        <v>40178</v>
      </c>
      <c r="L3976" s="76">
        <v>2753325</v>
      </c>
      <c r="M3976" s="76">
        <v>83639</v>
      </c>
      <c r="N3976" s="76">
        <v>5621</v>
      </c>
      <c r="O3976" s="76">
        <v>3150</v>
      </c>
      <c r="P3976" s="76">
        <v>4332</v>
      </c>
      <c r="Q3976" s="76">
        <v>172706</v>
      </c>
      <c r="R3976" s="76">
        <v>1184</v>
      </c>
    </row>
    <row r="3977" spans="1:18">
      <c r="A3977" s="82">
        <f t="shared" si="305"/>
        <v>597000402008</v>
      </c>
      <c r="B3977" s="82" t="str">
        <f t="shared" si="306"/>
        <v>59700040</v>
      </c>
      <c r="C3977" s="82">
        <f t="shared" si="307"/>
        <v>2008</v>
      </c>
      <c r="D3977" s="82">
        <f t="shared" si="308"/>
        <v>27533.22</v>
      </c>
      <c r="E3977" s="82">
        <f t="shared" si="309"/>
        <v>2481.6400000000003</v>
      </c>
      <c r="F3977" s="82">
        <f t="array" ref="F3977">SUM(IF(M3977:N3977="-",0,M3977:N3977),IF(O3977="-",0,-O3977))/100</f>
        <v>861.68</v>
      </c>
      <c r="G3977" s="82">
        <f t="array" ref="G3977">SUM(IF(P3977="-",0,P3977),IF(R3977="-",0,R3977))/100</f>
        <v>56.31</v>
      </c>
      <c r="H3977" s="82">
        <f t="array" ref="H3977">SUM(IF(Q3977="-",0,Q3977))/100</f>
        <v>1563.65</v>
      </c>
      <c r="I3977" s="76">
        <v>5970004</v>
      </c>
      <c r="J3977" s="76" t="s">
        <v>394</v>
      </c>
      <c r="K3977" s="77">
        <v>39813</v>
      </c>
      <c r="L3977" s="76">
        <v>2753322</v>
      </c>
      <c r="M3977" s="76">
        <v>83645</v>
      </c>
      <c r="N3977" s="76">
        <v>5718</v>
      </c>
      <c r="O3977" s="76">
        <v>3195</v>
      </c>
      <c r="P3977" s="76">
        <v>4449</v>
      </c>
      <c r="Q3977" s="76">
        <v>156365</v>
      </c>
      <c r="R3977" s="76">
        <v>1182</v>
      </c>
    </row>
    <row r="3978" spans="1:18">
      <c r="A3978" s="82">
        <f t="shared" si="305"/>
        <v>597000402007</v>
      </c>
      <c r="B3978" s="82" t="str">
        <f t="shared" si="306"/>
        <v>59700040</v>
      </c>
      <c r="C3978" s="82">
        <f t="shared" si="307"/>
        <v>2007</v>
      </c>
      <c r="D3978" s="82">
        <f t="shared" si="308"/>
        <v>27533.22</v>
      </c>
      <c r="E3978" s="82">
        <f t="shared" si="309"/>
        <v>2468.6999999999998</v>
      </c>
      <c r="F3978" s="82">
        <f t="array" ref="F3978">SUM(IF(M3978:N3978="-",0,M3978:N3978),IF(O3978="-",0,-O3978))/100</f>
        <v>861.06</v>
      </c>
      <c r="G3978" s="82">
        <f t="array" ref="G3978">SUM(IF(P3978="-",0,P3978),IF(R3978="-",0,R3978))/100</f>
        <v>58.04</v>
      </c>
      <c r="H3978" s="82">
        <f t="array" ref="H3978">SUM(IF(Q3978="-",0,Q3978))/100</f>
        <v>1549.6</v>
      </c>
      <c r="I3978" s="76">
        <v>5970004</v>
      </c>
      <c r="J3978" s="76" t="s">
        <v>394</v>
      </c>
      <c r="K3978" s="77">
        <v>39447</v>
      </c>
      <c r="L3978" s="76">
        <v>2753322</v>
      </c>
      <c r="M3978" s="76">
        <v>83636</v>
      </c>
      <c r="N3978" s="76">
        <v>5439</v>
      </c>
      <c r="O3978" s="76">
        <v>2969</v>
      </c>
      <c r="P3978" s="76">
        <v>4634</v>
      </c>
      <c r="Q3978" s="76">
        <v>154960</v>
      </c>
      <c r="R3978" s="76">
        <v>1170</v>
      </c>
    </row>
    <row r="3979" spans="1:18">
      <c r="A3979" s="82">
        <f t="shared" ref="A3979:A4042" si="310">(B3979&amp;C3979)+0</f>
        <v>597000402006</v>
      </c>
      <c r="B3979" s="82" t="str">
        <f t="shared" ref="B3979:B4042" si="311">LEFT(I3979&amp;"00000000",8)</f>
        <v>59700040</v>
      </c>
      <c r="C3979" s="82">
        <f t="shared" ref="C3979:C4042" si="312">YEAR(K3979)</f>
        <v>2006</v>
      </c>
      <c r="D3979" s="82">
        <f t="shared" ref="D3979:D4042" si="313">IF(L3979="-",0,L3979/100)</f>
        <v>27533.360000000001</v>
      </c>
      <c r="E3979" s="82">
        <f t="shared" ref="E3979:E4042" si="314">SUM(F3979:H3979)</f>
        <v>2392.0699999999997</v>
      </c>
      <c r="F3979" s="82">
        <f t="array" ref="F3979">SUM(IF(M3979:N3979="-",0,M3979:N3979),IF(O3979="-",0,-O3979))/100</f>
        <v>860.76</v>
      </c>
      <c r="G3979" s="82">
        <f t="array" ref="G3979">SUM(IF(P3979="-",0,P3979),IF(R3979="-",0,R3979))/100</f>
        <v>54.46</v>
      </c>
      <c r="H3979" s="82">
        <f t="array" ref="H3979">SUM(IF(Q3979="-",0,Q3979))/100</f>
        <v>1476.85</v>
      </c>
      <c r="I3979" s="76">
        <v>5970004</v>
      </c>
      <c r="J3979" s="76" t="s">
        <v>394</v>
      </c>
      <c r="K3979" s="77">
        <v>39082</v>
      </c>
      <c r="L3979" s="76">
        <v>2753336</v>
      </c>
      <c r="M3979" s="76">
        <v>83572</v>
      </c>
      <c r="N3979" s="76">
        <v>5477</v>
      </c>
      <c r="O3979" s="76">
        <v>2973</v>
      </c>
      <c r="P3979" s="76">
        <v>4298</v>
      </c>
      <c r="Q3979" s="76">
        <v>147685</v>
      </c>
      <c r="R3979" s="76">
        <v>1148</v>
      </c>
    </row>
    <row r="3980" spans="1:18">
      <c r="A3980" s="82">
        <f t="shared" si="310"/>
        <v>597000802015</v>
      </c>
      <c r="B3980" s="82" t="str">
        <f t="shared" si="311"/>
        <v>59700080</v>
      </c>
      <c r="C3980" s="82">
        <f t="shared" si="312"/>
        <v>2015</v>
      </c>
      <c r="D3980" s="82">
        <f t="shared" si="313"/>
        <v>7971.52</v>
      </c>
      <c r="E3980" s="82">
        <f t="shared" si="314"/>
        <v>1349.33</v>
      </c>
      <c r="F3980" s="82">
        <f t="array" ref="F3980">SUM(IF(M3980:N3980="-",0,M3980:N3980),IF(O3980="-",0,-O3980))/100</f>
        <v>661.95</v>
      </c>
      <c r="G3980" s="82">
        <f t="array" ref="G3980">SUM(IF(P3980="-",0,P3980),IF(R3980="-",0,R3980))/100</f>
        <v>48.14</v>
      </c>
      <c r="H3980" s="82">
        <f t="array" ref="H3980">SUM(IF(Q3980="-",0,Q3980))/100</f>
        <v>639.24</v>
      </c>
      <c r="I3980" s="76">
        <v>5970008</v>
      </c>
      <c r="J3980" s="76" t="s">
        <v>395</v>
      </c>
      <c r="K3980" s="77">
        <v>42369</v>
      </c>
      <c r="L3980" s="76">
        <v>797152</v>
      </c>
      <c r="M3980" s="76">
        <v>62503</v>
      </c>
      <c r="N3980" s="76">
        <v>4398</v>
      </c>
      <c r="O3980" s="76">
        <v>706</v>
      </c>
      <c r="P3980" s="76">
        <v>4664</v>
      </c>
      <c r="Q3980" s="76">
        <v>63924</v>
      </c>
      <c r="R3980" s="76">
        <v>150</v>
      </c>
    </row>
    <row r="3981" spans="1:18">
      <c r="A3981" s="82">
        <f t="shared" si="310"/>
        <v>597000802014</v>
      </c>
      <c r="B3981" s="82" t="str">
        <f t="shared" si="311"/>
        <v>59700080</v>
      </c>
      <c r="C3981" s="82">
        <f t="shared" si="312"/>
        <v>2014</v>
      </c>
      <c r="D3981" s="82">
        <f t="shared" si="313"/>
        <v>7971.6</v>
      </c>
      <c r="E3981" s="82">
        <f t="shared" si="314"/>
        <v>1348.6</v>
      </c>
      <c r="F3981" s="82">
        <f t="array" ref="F3981">SUM(IF(M3981:N3981="-",0,M3981:N3981),IF(O3981="-",0,-O3981))/100</f>
        <v>660.42</v>
      </c>
      <c r="G3981" s="82">
        <f t="array" ref="G3981">SUM(IF(P3981="-",0,P3981),IF(R3981="-",0,R3981))/100</f>
        <v>49.29</v>
      </c>
      <c r="H3981" s="82">
        <f t="array" ref="H3981">SUM(IF(Q3981="-",0,Q3981))/100</f>
        <v>638.89</v>
      </c>
      <c r="I3981" s="76">
        <v>5970008</v>
      </c>
      <c r="J3981" s="76" t="s">
        <v>395</v>
      </c>
      <c r="K3981" s="77">
        <v>42004</v>
      </c>
      <c r="L3981" s="76">
        <v>797160</v>
      </c>
      <c r="M3981" s="76">
        <v>62331</v>
      </c>
      <c r="N3981" s="76">
        <v>4417</v>
      </c>
      <c r="O3981" s="76">
        <v>706</v>
      </c>
      <c r="P3981" s="76">
        <v>4779</v>
      </c>
      <c r="Q3981" s="76">
        <v>63889</v>
      </c>
      <c r="R3981" s="76">
        <v>150</v>
      </c>
    </row>
    <row r="3982" spans="1:18">
      <c r="A3982" s="82">
        <f t="shared" si="310"/>
        <v>597000802013</v>
      </c>
      <c r="B3982" s="82" t="str">
        <f t="shared" si="311"/>
        <v>59700080</v>
      </c>
      <c r="C3982" s="82">
        <f t="shared" si="312"/>
        <v>2013</v>
      </c>
      <c r="D3982" s="82">
        <f t="shared" si="313"/>
        <v>7971.6</v>
      </c>
      <c r="E3982" s="82">
        <f t="shared" si="314"/>
        <v>1347.73</v>
      </c>
      <c r="F3982" s="82">
        <f t="array" ref="F3982">SUM(IF(M3982:N3982="-",0,M3982:N3982),IF(O3982="-",0,-O3982))/100</f>
        <v>659.91</v>
      </c>
      <c r="G3982" s="82">
        <f t="array" ref="G3982">SUM(IF(P3982="-",0,P3982),IF(R3982="-",0,R3982))/100</f>
        <v>49.29</v>
      </c>
      <c r="H3982" s="82">
        <f t="array" ref="H3982">SUM(IF(Q3982="-",0,Q3982))/100</f>
        <v>638.53</v>
      </c>
      <c r="I3982" s="76">
        <v>5970008</v>
      </c>
      <c r="J3982" s="76" t="s">
        <v>395</v>
      </c>
      <c r="K3982" s="77">
        <v>41639</v>
      </c>
      <c r="L3982" s="76">
        <v>797160</v>
      </c>
      <c r="M3982" s="76">
        <v>62183</v>
      </c>
      <c r="N3982" s="76">
        <v>4514</v>
      </c>
      <c r="O3982" s="76">
        <v>706</v>
      </c>
      <c r="P3982" s="76">
        <v>4779</v>
      </c>
      <c r="Q3982" s="76">
        <v>63853</v>
      </c>
      <c r="R3982" s="76">
        <v>150</v>
      </c>
    </row>
    <row r="3983" spans="1:18">
      <c r="A3983" s="82">
        <f t="shared" si="310"/>
        <v>597000802012</v>
      </c>
      <c r="B3983" s="82" t="str">
        <f t="shared" si="311"/>
        <v>59700080</v>
      </c>
      <c r="C3983" s="82">
        <f t="shared" si="312"/>
        <v>2012</v>
      </c>
      <c r="D3983" s="82">
        <f t="shared" si="313"/>
        <v>7971.6</v>
      </c>
      <c r="E3983" s="82">
        <f t="shared" si="314"/>
        <v>1347.78</v>
      </c>
      <c r="F3983" s="82">
        <f t="array" ref="F3983">SUM(IF(M3983:N3983="-",0,M3983:N3983),IF(O3983="-",0,-O3983))/100</f>
        <v>659.95</v>
      </c>
      <c r="G3983" s="82">
        <f t="array" ref="G3983">SUM(IF(P3983="-",0,P3983),IF(R3983="-",0,R3983))/100</f>
        <v>49.29</v>
      </c>
      <c r="H3983" s="82">
        <f t="array" ref="H3983">SUM(IF(Q3983="-",0,Q3983))/100</f>
        <v>638.54</v>
      </c>
      <c r="I3983" s="76">
        <v>5970008</v>
      </c>
      <c r="J3983" s="76" t="s">
        <v>395</v>
      </c>
      <c r="K3983" s="77">
        <v>41274</v>
      </c>
      <c r="L3983" s="76">
        <v>797160</v>
      </c>
      <c r="M3983" s="76">
        <v>61927</v>
      </c>
      <c r="N3983" s="76">
        <v>4774</v>
      </c>
      <c r="O3983" s="76">
        <v>706</v>
      </c>
      <c r="P3983" s="76">
        <v>4779</v>
      </c>
      <c r="Q3983" s="76">
        <v>63854</v>
      </c>
      <c r="R3983" s="76">
        <v>150</v>
      </c>
    </row>
    <row r="3984" spans="1:18">
      <c r="A3984" s="82">
        <f t="shared" si="310"/>
        <v>597000802011</v>
      </c>
      <c r="B3984" s="82" t="str">
        <f t="shared" si="311"/>
        <v>59700080</v>
      </c>
      <c r="C3984" s="82">
        <f t="shared" si="312"/>
        <v>2011</v>
      </c>
      <c r="D3984" s="82">
        <f t="shared" si="313"/>
        <v>7971.6</v>
      </c>
      <c r="E3984" s="82">
        <f t="shared" si="314"/>
        <v>1347.32</v>
      </c>
      <c r="F3984" s="82">
        <f t="array" ref="F3984">SUM(IF(M3984:N3984="-",0,M3984:N3984),IF(O3984="-",0,-O3984))/100</f>
        <v>659.76</v>
      </c>
      <c r="G3984" s="82">
        <f t="array" ref="G3984">SUM(IF(P3984="-",0,P3984),IF(R3984="-",0,R3984))/100</f>
        <v>49.4</v>
      </c>
      <c r="H3984" s="82">
        <f t="array" ref="H3984">SUM(IF(Q3984="-",0,Q3984))/100</f>
        <v>638.16</v>
      </c>
      <c r="I3984" s="76">
        <v>5970008</v>
      </c>
      <c r="J3984" s="76" t="s">
        <v>395</v>
      </c>
      <c r="K3984" s="77">
        <v>40908</v>
      </c>
      <c r="L3984" s="76">
        <v>797160</v>
      </c>
      <c r="M3984" s="76">
        <v>61908</v>
      </c>
      <c r="N3984" s="76">
        <v>4774</v>
      </c>
      <c r="O3984" s="76">
        <v>706</v>
      </c>
      <c r="P3984" s="76">
        <v>4790</v>
      </c>
      <c r="Q3984" s="76">
        <v>63816</v>
      </c>
      <c r="R3984" s="76">
        <v>150</v>
      </c>
    </row>
    <row r="3985" spans="1:18">
      <c r="A3985" s="82">
        <f t="shared" si="310"/>
        <v>597000802010</v>
      </c>
      <c r="B3985" s="82" t="str">
        <f t="shared" si="311"/>
        <v>59700080</v>
      </c>
      <c r="C3985" s="82">
        <f t="shared" si="312"/>
        <v>2010</v>
      </c>
      <c r="D3985" s="82">
        <f t="shared" si="313"/>
        <v>7965.48</v>
      </c>
      <c r="E3985" s="82">
        <f t="shared" si="314"/>
        <v>1330.35</v>
      </c>
      <c r="F3985" s="82">
        <f t="array" ref="F3985">SUM(IF(M3985:N3985="-",0,M3985:N3985),IF(O3985="-",0,-O3985))/100</f>
        <v>657.04</v>
      </c>
      <c r="G3985" s="82">
        <f t="array" ref="G3985">SUM(IF(P3985="-",0,P3985),IF(R3985="-",0,R3985))/100</f>
        <v>49.17</v>
      </c>
      <c r="H3985" s="82">
        <f t="array" ref="H3985">SUM(IF(Q3985="-",0,Q3985))/100</f>
        <v>624.14</v>
      </c>
      <c r="I3985" s="76">
        <v>5970008</v>
      </c>
      <c r="J3985" s="76" t="s">
        <v>395</v>
      </c>
      <c r="K3985" s="77">
        <v>40543</v>
      </c>
      <c r="L3985" s="76">
        <v>796548</v>
      </c>
      <c r="M3985" s="76">
        <v>63558</v>
      </c>
      <c r="N3985" s="76">
        <v>2848</v>
      </c>
      <c r="O3985" s="76">
        <v>702</v>
      </c>
      <c r="P3985" s="76">
        <v>4766</v>
      </c>
      <c r="Q3985" s="76">
        <v>62414</v>
      </c>
      <c r="R3985" s="76">
        <v>151</v>
      </c>
    </row>
    <row r="3986" spans="1:18">
      <c r="A3986" s="82">
        <f t="shared" si="310"/>
        <v>597000802009</v>
      </c>
      <c r="B3986" s="82" t="str">
        <f t="shared" si="311"/>
        <v>59700080</v>
      </c>
      <c r="C3986" s="82">
        <f t="shared" si="312"/>
        <v>2009</v>
      </c>
      <c r="D3986" s="82">
        <f t="shared" si="313"/>
        <v>7965.49</v>
      </c>
      <c r="E3986" s="82">
        <f t="shared" si="314"/>
        <v>1320.08</v>
      </c>
      <c r="F3986" s="82">
        <f t="array" ref="F3986">SUM(IF(M3986:N3986="-",0,M3986:N3986),IF(O3986="-",0,-O3986))/100</f>
        <v>650.05999999999995</v>
      </c>
      <c r="G3986" s="82">
        <f t="array" ref="G3986">SUM(IF(P3986="-",0,P3986),IF(R3986="-",0,R3986))/100</f>
        <v>51.74</v>
      </c>
      <c r="H3986" s="82">
        <f t="array" ref="H3986">SUM(IF(Q3986="-",0,Q3986))/100</f>
        <v>618.28</v>
      </c>
      <c r="I3986" s="76">
        <v>5970008</v>
      </c>
      <c r="J3986" s="76" t="s">
        <v>395</v>
      </c>
      <c r="K3986" s="77">
        <v>40178</v>
      </c>
      <c r="L3986" s="76">
        <v>796549</v>
      </c>
      <c r="M3986" s="76">
        <v>62628</v>
      </c>
      <c r="N3986" s="76">
        <v>3080</v>
      </c>
      <c r="O3986" s="76">
        <v>702</v>
      </c>
      <c r="P3986" s="76">
        <v>4743</v>
      </c>
      <c r="Q3986" s="76">
        <v>61828</v>
      </c>
      <c r="R3986" s="76">
        <v>431</v>
      </c>
    </row>
    <row r="3987" spans="1:18">
      <c r="A3987" s="82">
        <f t="shared" si="310"/>
        <v>597000802008</v>
      </c>
      <c r="B3987" s="82" t="str">
        <f t="shared" si="311"/>
        <v>59700080</v>
      </c>
      <c r="C3987" s="82">
        <f t="shared" si="312"/>
        <v>2008</v>
      </c>
      <c r="D3987" s="82">
        <f t="shared" si="313"/>
        <v>7965.5</v>
      </c>
      <c r="E3987" s="82">
        <f t="shared" si="314"/>
        <v>1318.17</v>
      </c>
      <c r="F3987" s="82">
        <f t="array" ref="F3987">SUM(IF(M3987:N3987="-",0,M3987:N3987),IF(O3987="-",0,-O3987))/100</f>
        <v>650.34</v>
      </c>
      <c r="G3987" s="82">
        <f t="array" ref="G3987">SUM(IF(P3987="-",0,P3987),IF(R3987="-",0,R3987))/100</f>
        <v>51.25</v>
      </c>
      <c r="H3987" s="82">
        <f t="array" ref="H3987">SUM(IF(Q3987="-",0,Q3987))/100</f>
        <v>616.58000000000004</v>
      </c>
      <c r="I3987" s="76">
        <v>5970008</v>
      </c>
      <c r="J3987" s="76" t="s">
        <v>395</v>
      </c>
      <c r="K3987" s="77">
        <v>39813</v>
      </c>
      <c r="L3987" s="76">
        <v>796550</v>
      </c>
      <c r="M3987" s="76">
        <v>62700</v>
      </c>
      <c r="N3987" s="76">
        <v>3036</v>
      </c>
      <c r="O3987" s="76">
        <v>702</v>
      </c>
      <c r="P3987" s="76">
        <v>4694</v>
      </c>
      <c r="Q3987" s="76">
        <v>61658</v>
      </c>
      <c r="R3987" s="76">
        <v>431</v>
      </c>
    </row>
    <row r="3988" spans="1:18">
      <c r="A3988" s="82">
        <f t="shared" si="310"/>
        <v>597000802007</v>
      </c>
      <c r="B3988" s="82" t="str">
        <f t="shared" si="311"/>
        <v>59700080</v>
      </c>
      <c r="C3988" s="82">
        <f t="shared" si="312"/>
        <v>2007</v>
      </c>
      <c r="D3988" s="82">
        <f t="shared" si="313"/>
        <v>7965.49</v>
      </c>
      <c r="E3988" s="82">
        <f t="shared" si="314"/>
        <v>1296.72</v>
      </c>
      <c r="F3988" s="82">
        <f t="array" ref="F3988">SUM(IF(M3988:N3988="-",0,M3988:N3988),IF(O3988="-",0,-O3988))/100</f>
        <v>647.69000000000005</v>
      </c>
      <c r="G3988" s="82">
        <f t="array" ref="G3988">SUM(IF(P3988="-",0,P3988),IF(R3988="-",0,R3988))/100</f>
        <v>54.53</v>
      </c>
      <c r="H3988" s="82">
        <f t="array" ref="H3988">SUM(IF(Q3988="-",0,Q3988))/100</f>
        <v>594.5</v>
      </c>
      <c r="I3988" s="76">
        <v>5970008</v>
      </c>
      <c r="J3988" s="76" t="s">
        <v>395</v>
      </c>
      <c r="K3988" s="77">
        <v>39447</v>
      </c>
      <c r="L3988" s="76">
        <v>796549</v>
      </c>
      <c r="M3988" s="76">
        <v>62864</v>
      </c>
      <c r="N3988" s="76">
        <v>2607</v>
      </c>
      <c r="O3988" s="76">
        <v>702</v>
      </c>
      <c r="P3988" s="76">
        <v>4833</v>
      </c>
      <c r="Q3988" s="76">
        <v>59450</v>
      </c>
      <c r="R3988" s="76">
        <v>620</v>
      </c>
    </row>
    <row r="3989" spans="1:18">
      <c r="A3989" s="82">
        <f t="shared" si="310"/>
        <v>597000802006</v>
      </c>
      <c r="B3989" s="82" t="str">
        <f t="shared" si="311"/>
        <v>59700080</v>
      </c>
      <c r="C3989" s="82">
        <f t="shared" si="312"/>
        <v>2006</v>
      </c>
      <c r="D3989" s="82">
        <f t="shared" si="313"/>
        <v>7965.79</v>
      </c>
      <c r="E3989" s="82">
        <f t="shared" si="314"/>
        <v>1282.28</v>
      </c>
      <c r="F3989" s="82">
        <f t="array" ref="F3989">SUM(IF(M3989:N3989="-",0,M3989:N3989),IF(O3989="-",0,-O3989))/100</f>
        <v>640.66</v>
      </c>
      <c r="G3989" s="82">
        <f t="array" ref="G3989">SUM(IF(P3989="-",0,P3989),IF(R3989="-",0,R3989))/100</f>
        <v>53.16</v>
      </c>
      <c r="H3989" s="82">
        <f t="array" ref="H3989">SUM(IF(Q3989="-",0,Q3989))/100</f>
        <v>588.46</v>
      </c>
      <c r="I3989" s="76">
        <v>5970008</v>
      </c>
      <c r="J3989" s="76" t="s">
        <v>395</v>
      </c>
      <c r="K3989" s="77">
        <v>39082</v>
      </c>
      <c r="L3989" s="76">
        <v>796579</v>
      </c>
      <c r="M3989" s="76">
        <v>61329</v>
      </c>
      <c r="N3989" s="76">
        <v>3442</v>
      </c>
      <c r="O3989" s="76">
        <v>705</v>
      </c>
      <c r="P3989" s="76">
        <v>4566</v>
      </c>
      <c r="Q3989" s="76">
        <v>58846</v>
      </c>
      <c r="R3989" s="76">
        <v>750</v>
      </c>
    </row>
    <row r="3990" spans="1:18">
      <c r="A3990" s="82">
        <f t="shared" si="310"/>
        <v>597001202015</v>
      </c>
      <c r="B3990" s="82" t="str">
        <f t="shared" si="311"/>
        <v>59700120</v>
      </c>
      <c r="C3990" s="82">
        <f t="shared" si="312"/>
        <v>2015</v>
      </c>
      <c r="D3990" s="82">
        <f t="shared" si="313"/>
        <v>7098.17</v>
      </c>
      <c r="E3990" s="82">
        <f t="shared" si="314"/>
        <v>726.46</v>
      </c>
      <c r="F3990" s="82">
        <f t="array" ref="F3990">SUM(IF(M3990:N3990="-",0,M3990:N3990),IF(O3990="-",0,-O3990))/100</f>
        <v>378.1</v>
      </c>
      <c r="G3990" s="82">
        <f t="array" ref="G3990">SUM(IF(P3990="-",0,P3990),IF(R3990="-",0,R3990))/100</f>
        <v>17.27</v>
      </c>
      <c r="H3990" s="82">
        <f t="array" ref="H3990">SUM(IF(Q3990="-",0,Q3990))/100</f>
        <v>331.09</v>
      </c>
      <c r="I3990" s="76">
        <v>5970012</v>
      </c>
      <c r="J3990" s="76" t="s">
        <v>396</v>
      </c>
      <c r="K3990" s="77">
        <v>42369</v>
      </c>
      <c r="L3990" s="76">
        <v>709817</v>
      </c>
      <c r="M3990" s="76">
        <v>36207</v>
      </c>
      <c r="N3990" s="76">
        <v>1603</v>
      </c>
      <c r="O3990" s="76">
        <v>0</v>
      </c>
      <c r="P3990" s="76">
        <v>1428</v>
      </c>
      <c r="Q3990" s="76">
        <v>33109</v>
      </c>
      <c r="R3990" s="76">
        <v>299</v>
      </c>
    </row>
    <row r="3991" spans="1:18">
      <c r="A3991" s="82">
        <f t="shared" si="310"/>
        <v>597001202014</v>
      </c>
      <c r="B3991" s="82" t="str">
        <f t="shared" si="311"/>
        <v>59700120</v>
      </c>
      <c r="C3991" s="82">
        <f t="shared" si="312"/>
        <v>2014</v>
      </c>
      <c r="D3991" s="82">
        <f t="shared" si="313"/>
        <v>7098.17</v>
      </c>
      <c r="E3991" s="82">
        <f t="shared" si="314"/>
        <v>722.68000000000006</v>
      </c>
      <c r="F3991" s="82">
        <f t="array" ref="F3991">SUM(IF(M3991:N3991="-",0,M3991:N3991),IF(O3991="-",0,-O3991))/100</f>
        <v>375.17</v>
      </c>
      <c r="G3991" s="82">
        <f t="array" ref="G3991">SUM(IF(P3991="-",0,P3991),IF(R3991="-",0,R3991))/100</f>
        <v>17.38</v>
      </c>
      <c r="H3991" s="82">
        <f t="array" ref="H3991">SUM(IF(Q3991="-",0,Q3991))/100</f>
        <v>330.13</v>
      </c>
      <c r="I3991" s="76">
        <v>5970012</v>
      </c>
      <c r="J3991" s="76" t="s">
        <v>396</v>
      </c>
      <c r="K3991" s="77">
        <v>42004</v>
      </c>
      <c r="L3991" s="76">
        <v>709817</v>
      </c>
      <c r="M3991" s="76">
        <v>35888</v>
      </c>
      <c r="N3991" s="76">
        <v>1629</v>
      </c>
      <c r="O3991" s="76" t="s">
        <v>19</v>
      </c>
      <c r="P3991" s="76">
        <v>1439</v>
      </c>
      <c r="Q3991" s="76">
        <v>33013</v>
      </c>
      <c r="R3991" s="76">
        <v>299</v>
      </c>
    </row>
    <row r="3992" spans="1:18">
      <c r="A3992" s="82">
        <f t="shared" si="310"/>
        <v>597001202013</v>
      </c>
      <c r="B3992" s="82" t="str">
        <f t="shared" si="311"/>
        <v>59700120</v>
      </c>
      <c r="C3992" s="82">
        <f t="shared" si="312"/>
        <v>2013</v>
      </c>
      <c r="D3992" s="82">
        <f t="shared" si="313"/>
        <v>7098.23</v>
      </c>
      <c r="E3992" s="82">
        <f t="shared" si="314"/>
        <v>717.04</v>
      </c>
      <c r="F3992" s="82">
        <f t="array" ref="F3992">SUM(IF(M3992:N3992="-",0,M3992:N3992),IF(O3992="-",0,-O3992))/100</f>
        <v>369.5</v>
      </c>
      <c r="G3992" s="82">
        <f t="array" ref="G3992">SUM(IF(P3992="-",0,P3992),IF(R3992="-",0,R3992))/100</f>
        <v>17.62</v>
      </c>
      <c r="H3992" s="82">
        <f t="array" ref="H3992">SUM(IF(Q3992="-",0,Q3992))/100</f>
        <v>329.92</v>
      </c>
      <c r="I3992" s="76">
        <v>5970012</v>
      </c>
      <c r="J3992" s="76" t="s">
        <v>396</v>
      </c>
      <c r="K3992" s="77">
        <v>41639</v>
      </c>
      <c r="L3992" s="76">
        <v>709823</v>
      </c>
      <c r="M3992" s="76">
        <v>35213</v>
      </c>
      <c r="N3992" s="76">
        <v>1737</v>
      </c>
      <c r="O3992" s="76" t="s">
        <v>19</v>
      </c>
      <c r="P3992" s="76">
        <v>1464</v>
      </c>
      <c r="Q3992" s="76">
        <v>32992</v>
      </c>
      <c r="R3992" s="76">
        <v>298</v>
      </c>
    </row>
    <row r="3993" spans="1:18">
      <c r="A3993" s="82">
        <f t="shared" si="310"/>
        <v>597001202012</v>
      </c>
      <c r="B3993" s="82" t="str">
        <f t="shared" si="311"/>
        <v>59700120</v>
      </c>
      <c r="C3993" s="82">
        <f t="shared" si="312"/>
        <v>2012</v>
      </c>
      <c r="D3993" s="82">
        <f t="shared" si="313"/>
        <v>7098.23</v>
      </c>
      <c r="E3993" s="82">
        <f t="shared" si="314"/>
        <v>714.84999999999991</v>
      </c>
      <c r="F3993" s="82">
        <f t="array" ref="F3993">SUM(IF(M3993:N3993="-",0,M3993:N3993),IF(O3993="-",0,-O3993))/100</f>
        <v>372.25</v>
      </c>
      <c r="G3993" s="82">
        <f t="array" ref="G3993">SUM(IF(P3993="-",0,P3993),IF(R3993="-",0,R3993))/100</f>
        <v>16.260000000000002</v>
      </c>
      <c r="H3993" s="82">
        <f t="array" ref="H3993">SUM(IF(Q3993="-",0,Q3993))/100</f>
        <v>326.33999999999997</v>
      </c>
      <c r="I3993" s="76">
        <v>5970012</v>
      </c>
      <c r="J3993" s="76" t="s">
        <v>396</v>
      </c>
      <c r="K3993" s="77">
        <v>41274</v>
      </c>
      <c r="L3993" s="76">
        <v>709823</v>
      </c>
      <c r="M3993" s="76">
        <v>35601</v>
      </c>
      <c r="N3993" s="76">
        <v>1624</v>
      </c>
      <c r="O3993" s="76">
        <v>0</v>
      </c>
      <c r="P3993" s="76">
        <v>1328</v>
      </c>
      <c r="Q3993" s="76">
        <v>32634</v>
      </c>
      <c r="R3993" s="76">
        <v>298</v>
      </c>
    </row>
    <row r="3994" spans="1:18">
      <c r="A3994" s="82">
        <f t="shared" si="310"/>
        <v>597001202011</v>
      </c>
      <c r="B3994" s="82" t="str">
        <f t="shared" si="311"/>
        <v>59700120</v>
      </c>
      <c r="C3994" s="82">
        <f t="shared" si="312"/>
        <v>2011</v>
      </c>
      <c r="D3994" s="82">
        <f t="shared" si="313"/>
        <v>7098.23</v>
      </c>
      <c r="E3994" s="82">
        <f t="shared" si="314"/>
        <v>714.05000000000007</v>
      </c>
      <c r="F3994" s="82">
        <f t="array" ref="F3994">SUM(IF(M3994:N3994="-",0,M3994:N3994),IF(O3994="-",0,-O3994))/100</f>
        <v>371.29</v>
      </c>
      <c r="G3994" s="82">
        <f t="array" ref="G3994">SUM(IF(P3994="-",0,P3994),IF(R3994="-",0,R3994))/100</f>
        <v>16.28</v>
      </c>
      <c r="H3994" s="82">
        <f t="array" ref="H3994">SUM(IF(Q3994="-",0,Q3994))/100</f>
        <v>326.48</v>
      </c>
      <c r="I3994" s="76">
        <v>5970012</v>
      </c>
      <c r="J3994" s="76" t="s">
        <v>396</v>
      </c>
      <c r="K3994" s="77">
        <v>40908</v>
      </c>
      <c r="L3994" s="76">
        <v>709823</v>
      </c>
      <c r="M3994" s="76">
        <v>35435</v>
      </c>
      <c r="N3994" s="76">
        <v>1694</v>
      </c>
      <c r="O3994" s="76">
        <v>0</v>
      </c>
      <c r="P3994" s="76">
        <v>1329</v>
      </c>
      <c r="Q3994" s="76">
        <v>32648</v>
      </c>
      <c r="R3994" s="76">
        <v>299</v>
      </c>
    </row>
    <row r="3995" spans="1:18">
      <c r="A3995" s="82">
        <f t="shared" si="310"/>
        <v>597001202010</v>
      </c>
      <c r="B3995" s="82" t="str">
        <f t="shared" si="311"/>
        <v>59700120</v>
      </c>
      <c r="C3995" s="82">
        <f t="shared" si="312"/>
        <v>2010</v>
      </c>
      <c r="D3995" s="82">
        <f t="shared" si="313"/>
        <v>7085.97</v>
      </c>
      <c r="E3995" s="82">
        <f t="shared" si="314"/>
        <v>711.42000000000007</v>
      </c>
      <c r="F3995" s="82">
        <f t="array" ref="F3995">SUM(IF(M3995:N3995="-",0,M3995:N3995),IF(O3995="-",0,-O3995))/100</f>
        <v>370.39</v>
      </c>
      <c r="G3995" s="82">
        <f t="array" ref="G3995">SUM(IF(P3995="-",0,P3995),IF(R3995="-",0,R3995))/100</f>
        <v>16.29</v>
      </c>
      <c r="H3995" s="82">
        <f t="array" ref="H3995">SUM(IF(Q3995="-",0,Q3995))/100</f>
        <v>324.74</v>
      </c>
      <c r="I3995" s="76">
        <v>5970012</v>
      </c>
      <c r="J3995" s="76" t="s">
        <v>396</v>
      </c>
      <c r="K3995" s="77">
        <v>40543</v>
      </c>
      <c r="L3995" s="76">
        <v>708597</v>
      </c>
      <c r="M3995" s="76">
        <v>34814</v>
      </c>
      <c r="N3995" s="76">
        <v>2225</v>
      </c>
      <c r="O3995" s="76">
        <v>0</v>
      </c>
      <c r="P3995" s="76">
        <v>1332</v>
      </c>
      <c r="Q3995" s="76">
        <v>32474</v>
      </c>
      <c r="R3995" s="76">
        <v>297</v>
      </c>
    </row>
    <row r="3996" spans="1:18">
      <c r="A3996" s="82">
        <f t="shared" si="310"/>
        <v>597001202009</v>
      </c>
      <c r="B3996" s="82" t="str">
        <f t="shared" si="311"/>
        <v>59700120</v>
      </c>
      <c r="C3996" s="82">
        <f t="shared" si="312"/>
        <v>2009</v>
      </c>
      <c r="D3996" s="82">
        <f t="shared" si="313"/>
        <v>7085.97</v>
      </c>
      <c r="E3996" s="82">
        <f t="shared" si="314"/>
        <v>710.06</v>
      </c>
      <c r="F3996" s="82">
        <f t="array" ref="F3996">SUM(IF(M3996:N3996="-",0,M3996:N3996),IF(O3996="-",0,-O3996))/100</f>
        <v>369.45</v>
      </c>
      <c r="G3996" s="82">
        <f t="array" ref="G3996">SUM(IF(P3996="-",0,P3996),IF(R3996="-",0,R3996))/100</f>
        <v>16.600000000000001</v>
      </c>
      <c r="H3996" s="82">
        <f t="array" ref="H3996">SUM(IF(Q3996="-",0,Q3996))/100</f>
        <v>324.01</v>
      </c>
      <c r="I3996" s="76">
        <v>5970012</v>
      </c>
      <c r="J3996" s="76" t="s">
        <v>396</v>
      </c>
      <c r="K3996" s="77">
        <v>40178</v>
      </c>
      <c r="L3996" s="76">
        <v>708597</v>
      </c>
      <c r="M3996" s="76">
        <v>34588</v>
      </c>
      <c r="N3996" s="76">
        <v>2357</v>
      </c>
      <c r="O3996" s="76" t="s">
        <v>19</v>
      </c>
      <c r="P3996" s="76">
        <v>1363</v>
      </c>
      <c r="Q3996" s="76">
        <v>32401</v>
      </c>
      <c r="R3996" s="76">
        <v>297</v>
      </c>
    </row>
    <row r="3997" spans="1:18">
      <c r="A3997" s="82">
        <f t="shared" si="310"/>
        <v>597001202008</v>
      </c>
      <c r="B3997" s="82" t="str">
        <f t="shared" si="311"/>
        <v>59700120</v>
      </c>
      <c r="C3997" s="82">
        <f t="shared" si="312"/>
        <v>2008</v>
      </c>
      <c r="D3997" s="82">
        <f t="shared" si="313"/>
        <v>7085.99</v>
      </c>
      <c r="E3997" s="82">
        <f t="shared" si="314"/>
        <v>709.48</v>
      </c>
      <c r="F3997" s="82">
        <f t="array" ref="F3997">SUM(IF(M3997:N3997="-",0,M3997:N3997),IF(O3997="-",0,-O3997))/100</f>
        <v>368.79</v>
      </c>
      <c r="G3997" s="82">
        <f t="array" ref="G3997">SUM(IF(P3997="-",0,P3997),IF(R3997="-",0,R3997))/100</f>
        <v>16.59</v>
      </c>
      <c r="H3997" s="82">
        <f t="array" ref="H3997">SUM(IF(Q3997="-",0,Q3997))/100</f>
        <v>324.10000000000002</v>
      </c>
      <c r="I3997" s="76">
        <v>5970012</v>
      </c>
      <c r="J3997" s="76" t="s">
        <v>396</v>
      </c>
      <c r="K3997" s="77">
        <v>39813</v>
      </c>
      <c r="L3997" s="76">
        <v>708599</v>
      </c>
      <c r="M3997" s="76">
        <v>35602</v>
      </c>
      <c r="N3997" s="76">
        <v>1279</v>
      </c>
      <c r="O3997" s="76">
        <v>2</v>
      </c>
      <c r="P3997" s="76">
        <v>1362</v>
      </c>
      <c r="Q3997" s="76">
        <v>32410</v>
      </c>
      <c r="R3997" s="76">
        <v>297</v>
      </c>
    </row>
    <row r="3998" spans="1:18">
      <c r="A3998" s="82">
        <f t="shared" si="310"/>
        <v>597001202007</v>
      </c>
      <c r="B3998" s="82" t="str">
        <f t="shared" si="311"/>
        <v>59700120</v>
      </c>
      <c r="C3998" s="82">
        <f t="shared" si="312"/>
        <v>2007</v>
      </c>
      <c r="D3998" s="82">
        <f t="shared" si="313"/>
        <v>7085.95</v>
      </c>
      <c r="E3998" s="82">
        <f t="shared" si="314"/>
        <v>693.04</v>
      </c>
      <c r="F3998" s="82">
        <f t="array" ref="F3998">SUM(IF(M3998:N3998="-",0,M3998:N3998),IF(O3998="-",0,-O3998))/100</f>
        <v>355.11</v>
      </c>
      <c r="G3998" s="82">
        <f t="array" ref="G3998">SUM(IF(P3998="-",0,P3998),IF(R3998="-",0,R3998))/100</f>
        <v>15.51</v>
      </c>
      <c r="H3998" s="82">
        <f t="array" ref="H3998">SUM(IF(Q3998="-",0,Q3998))/100</f>
        <v>322.42</v>
      </c>
      <c r="I3998" s="76">
        <v>5970012</v>
      </c>
      <c r="J3998" s="76" t="s">
        <v>396</v>
      </c>
      <c r="K3998" s="77">
        <v>39447</v>
      </c>
      <c r="L3998" s="76">
        <v>708595</v>
      </c>
      <c r="M3998" s="76">
        <v>33955</v>
      </c>
      <c r="N3998" s="76">
        <v>1558</v>
      </c>
      <c r="O3998" s="76">
        <v>2</v>
      </c>
      <c r="P3998" s="76">
        <v>1267</v>
      </c>
      <c r="Q3998" s="76">
        <v>32242</v>
      </c>
      <c r="R3998" s="76">
        <v>284</v>
      </c>
    </row>
    <row r="3999" spans="1:18">
      <c r="A3999" s="82">
        <f t="shared" si="310"/>
        <v>597001202006</v>
      </c>
      <c r="B3999" s="82" t="str">
        <f t="shared" si="311"/>
        <v>59700120</v>
      </c>
      <c r="C3999" s="82">
        <f t="shared" si="312"/>
        <v>2006</v>
      </c>
      <c r="D3999" s="82">
        <f t="shared" si="313"/>
        <v>7085.98</v>
      </c>
      <c r="E3999" s="82">
        <f t="shared" si="314"/>
        <v>681.29</v>
      </c>
      <c r="F3999" s="82">
        <f t="array" ref="F3999">SUM(IF(M3999:N3999="-",0,M3999:N3999),IF(O3999="-",0,-O3999))/100</f>
        <v>346.98</v>
      </c>
      <c r="G3999" s="82">
        <f t="array" ref="G3999">SUM(IF(P3999="-",0,P3999),IF(R3999="-",0,R3999))/100</f>
        <v>15.54</v>
      </c>
      <c r="H3999" s="82">
        <f t="array" ref="H3999">SUM(IF(Q3999="-",0,Q3999))/100</f>
        <v>318.77</v>
      </c>
      <c r="I3999" s="76">
        <v>5970012</v>
      </c>
      <c r="J3999" s="76" t="s">
        <v>396</v>
      </c>
      <c r="K3999" s="77">
        <v>39082</v>
      </c>
      <c r="L3999" s="76">
        <v>708598</v>
      </c>
      <c r="M3999" s="76">
        <v>33164</v>
      </c>
      <c r="N3999" s="76">
        <v>1536</v>
      </c>
      <c r="O3999" s="76">
        <v>2</v>
      </c>
      <c r="P3999" s="76">
        <v>1307</v>
      </c>
      <c r="Q3999" s="76">
        <v>31877</v>
      </c>
      <c r="R3999" s="76">
        <v>247</v>
      </c>
    </row>
    <row r="4000" spans="1:18">
      <c r="A4000" s="82">
        <f t="shared" si="310"/>
        <v>597001602015</v>
      </c>
      <c r="B4000" s="82" t="str">
        <f t="shared" si="311"/>
        <v>59700160</v>
      </c>
      <c r="C4000" s="82">
        <f t="shared" si="312"/>
        <v>2015</v>
      </c>
      <c r="D4000" s="82">
        <f t="shared" si="313"/>
        <v>5460.23</v>
      </c>
      <c r="E4000" s="82">
        <f t="shared" si="314"/>
        <v>1229.1399999999999</v>
      </c>
      <c r="F4000" s="82">
        <f t="array" ref="F4000">SUM(IF(M4000:N4000="-",0,M4000:N4000),IF(O4000="-",0,-O4000))/100</f>
        <v>694.29</v>
      </c>
      <c r="G4000" s="82">
        <f t="array" ref="G4000">SUM(IF(P4000="-",0,P4000),IF(R4000="-",0,R4000))/100</f>
        <v>51.98</v>
      </c>
      <c r="H4000" s="82">
        <f t="array" ref="H4000">SUM(IF(Q4000="-",0,Q4000))/100</f>
        <v>482.87</v>
      </c>
      <c r="I4000" s="76">
        <v>5970016</v>
      </c>
      <c r="J4000" s="76" t="s">
        <v>397</v>
      </c>
      <c r="K4000" s="77">
        <v>42369</v>
      </c>
      <c r="L4000" s="76">
        <v>546023</v>
      </c>
      <c r="M4000" s="76">
        <v>68452</v>
      </c>
      <c r="N4000" s="76">
        <v>996</v>
      </c>
      <c r="O4000" s="76">
        <v>19</v>
      </c>
      <c r="P4000" s="76">
        <v>4935</v>
      </c>
      <c r="Q4000" s="76">
        <v>48287</v>
      </c>
      <c r="R4000" s="76">
        <v>263</v>
      </c>
    </row>
    <row r="4001" spans="1:18">
      <c r="A4001" s="82">
        <f t="shared" si="310"/>
        <v>597001602014</v>
      </c>
      <c r="B4001" s="82" t="str">
        <f t="shared" si="311"/>
        <v>59700160</v>
      </c>
      <c r="C4001" s="82">
        <f t="shared" si="312"/>
        <v>2014</v>
      </c>
      <c r="D4001" s="82">
        <f t="shared" si="313"/>
        <v>5460.23</v>
      </c>
      <c r="E4001" s="82">
        <f t="shared" si="314"/>
        <v>1218.94</v>
      </c>
      <c r="F4001" s="82">
        <f t="array" ref="F4001">SUM(IF(M4001:N4001="-",0,M4001:N4001),IF(O4001="-",0,-O4001))/100</f>
        <v>691.84</v>
      </c>
      <c r="G4001" s="82">
        <f t="array" ref="G4001">SUM(IF(P4001="-",0,P4001),IF(R4001="-",0,R4001))/100</f>
        <v>51.64</v>
      </c>
      <c r="H4001" s="82">
        <f t="array" ref="H4001">SUM(IF(Q4001="-",0,Q4001))/100</f>
        <v>475.46</v>
      </c>
      <c r="I4001" s="76">
        <v>5970016</v>
      </c>
      <c r="J4001" s="76" t="s">
        <v>397</v>
      </c>
      <c r="K4001" s="77">
        <v>42004</v>
      </c>
      <c r="L4001" s="76">
        <v>546023</v>
      </c>
      <c r="M4001" s="76">
        <v>67925</v>
      </c>
      <c r="N4001" s="76">
        <v>1278</v>
      </c>
      <c r="O4001" s="76">
        <v>19</v>
      </c>
      <c r="P4001" s="76">
        <v>4869</v>
      </c>
      <c r="Q4001" s="76">
        <v>47546</v>
      </c>
      <c r="R4001" s="76">
        <v>295</v>
      </c>
    </row>
    <row r="4002" spans="1:18">
      <c r="A4002" s="82">
        <f t="shared" si="310"/>
        <v>597001602013</v>
      </c>
      <c r="B4002" s="82" t="str">
        <f t="shared" si="311"/>
        <v>59700160</v>
      </c>
      <c r="C4002" s="82">
        <f t="shared" si="312"/>
        <v>2013</v>
      </c>
      <c r="D4002" s="82">
        <f t="shared" si="313"/>
        <v>5460.23</v>
      </c>
      <c r="E4002" s="82">
        <f t="shared" si="314"/>
        <v>1211.1399999999999</v>
      </c>
      <c r="F4002" s="82">
        <f t="array" ref="F4002">SUM(IF(M4002:N4002="-",0,M4002:N4002),IF(O4002="-",0,-O4002))/100</f>
        <v>686.16</v>
      </c>
      <c r="G4002" s="82">
        <f t="array" ref="G4002">SUM(IF(P4002="-",0,P4002),IF(R4002="-",0,R4002))/100</f>
        <v>52.68</v>
      </c>
      <c r="H4002" s="82">
        <f t="array" ref="H4002">SUM(IF(Q4002="-",0,Q4002))/100</f>
        <v>472.3</v>
      </c>
      <c r="I4002" s="76">
        <v>5970016</v>
      </c>
      <c r="J4002" s="76" t="s">
        <v>397</v>
      </c>
      <c r="K4002" s="77">
        <v>41639</v>
      </c>
      <c r="L4002" s="76">
        <v>546023</v>
      </c>
      <c r="M4002" s="76">
        <v>67358</v>
      </c>
      <c r="N4002" s="76">
        <v>1272</v>
      </c>
      <c r="O4002" s="76">
        <v>14</v>
      </c>
      <c r="P4002" s="76">
        <v>4841</v>
      </c>
      <c r="Q4002" s="76">
        <v>47230</v>
      </c>
      <c r="R4002" s="76">
        <v>427</v>
      </c>
    </row>
    <row r="4003" spans="1:18">
      <c r="A4003" s="82">
        <f t="shared" si="310"/>
        <v>597001602012</v>
      </c>
      <c r="B4003" s="82" t="str">
        <f t="shared" si="311"/>
        <v>59700160</v>
      </c>
      <c r="C4003" s="82">
        <f t="shared" si="312"/>
        <v>2012</v>
      </c>
      <c r="D4003" s="82">
        <f t="shared" si="313"/>
        <v>5460.23</v>
      </c>
      <c r="E4003" s="82">
        <f t="shared" si="314"/>
        <v>1205.18</v>
      </c>
      <c r="F4003" s="82">
        <f t="array" ref="F4003">SUM(IF(M4003:N4003="-",0,M4003:N4003),IF(O4003="-",0,-O4003))/100</f>
        <v>681.39</v>
      </c>
      <c r="G4003" s="82">
        <f t="array" ref="G4003">SUM(IF(P4003="-",0,P4003),IF(R4003="-",0,R4003))/100</f>
        <v>51.46</v>
      </c>
      <c r="H4003" s="82">
        <f t="array" ref="H4003">SUM(IF(Q4003="-",0,Q4003))/100</f>
        <v>472.33</v>
      </c>
      <c r="I4003" s="76">
        <v>5970016</v>
      </c>
      <c r="J4003" s="76" t="s">
        <v>397</v>
      </c>
      <c r="K4003" s="77">
        <v>41274</v>
      </c>
      <c r="L4003" s="76">
        <v>546023</v>
      </c>
      <c r="M4003" s="76">
        <v>66895</v>
      </c>
      <c r="N4003" s="76">
        <v>1257</v>
      </c>
      <c r="O4003" s="76">
        <v>13</v>
      </c>
      <c r="P4003" s="76">
        <v>4709</v>
      </c>
      <c r="Q4003" s="76">
        <v>47233</v>
      </c>
      <c r="R4003" s="76">
        <v>437</v>
      </c>
    </row>
    <row r="4004" spans="1:18">
      <c r="A4004" s="82">
        <f t="shared" si="310"/>
        <v>597001602011</v>
      </c>
      <c r="B4004" s="82" t="str">
        <f t="shared" si="311"/>
        <v>59700160</v>
      </c>
      <c r="C4004" s="82">
        <f t="shared" si="312"/>
        <v>2011</v>
      </c>
      <c r="D4004" s="82">
        <f t="shared" si="313"/>
        <v>5460.23</v>
      </c>
      <c r="E4004" s="82">
        <f t="shared" si="314"/>
        <v>1202.73</v>
      </c>
      <c r="F4004" s="82">
        <f t="array" ref="F4004">SUM(IF(M4004:N4004="-",0,M4004:N4004),IF(O4004="-",0,-O4004))/100</f>
        <v>676.54</v>
      </c>
      <c r="G4004" s="82">
        <f t="array" ref="G4004">SUM(IF(P4004="-",0,P4004),IF(R4004="-",0,R4004))/100</f>
        <v>53.88</v>
      </c>
      <c r="H4004" s="82">
        <f t="array" ref="H4004">SUM(IF(Q4004="-",0,Q4004))/100</f>
        <v>472.31</v>
      </c>
      <c r="I4004" s="76">
        <v>5970016</v>
      </c>
      <c r="J4004" s="76" t="s">
        <v>397</v>
      </c>
      <c r="K4004" s="77">
        <v>40908</v>
      </c>
      <c r="L4004" s="76">
        <v>546023</v>
      </c>
      <c r="M4004" s="76">
        <v>66236</v>
      </c>
      <c r="N4004" s="76">
        <v>1431</v>
      </c>
      <c r="O4004" s="76">
        <v>13</v>
      </c>
      <c r="P4004" s="76">
        <v>4940</v>
      </c>
      <c r="Q4004" s="76">
        <v>47231</v>
      </c>
      <c r="R4004" s="76">
        <v>448</v>
      </c>
    </row>
    <row r="4005" spans="1:18">
      <c r="A4005" s="82">
        <f t="shared" si="310"/>
        <v>597001602010</v>
      </c>
      <c r="B4005" s="82" t="str">
        <f t="shared" si="311"/>
        <v>59700160</v>
      </c>
      <c r="C4005" s="82">
        <f t="shared" si="312"/>
        <v>2010</v>
      </c>
      <c r="D4005" s="82">
        <f t="shared" si="313"/>
        <v>5448.56</v>
      </c>
      <c r="E4005" s="82">
        <f t="shared" si="314"/>
        <v>1188.9100000000001</v>
      </c>
      <c r="F4005" s="82">
        <f t="array" ref="F4005">SUM(IF(M4005:N4005="-",0,M4005:N4005),IF(O4005="-",0,-O4005))/100</f>
        <v>673.46</v>
      </c>
      <c r="G4005" s="82">
        <f t="array" ref="G4005">SUM(IF(P4005="-",0,P4005),IF(R4005="-",0,R4005))/100</f>
        <v>53.75</v>
      </c>
      <c r="H4005" s="82">
        <f t="array" ref="H4005">SUM(IF(Q4005="-",0,Q4005))/100</f>
        <v>461.7</v>
      </c>
      <c r="I4005" s="76">
        <v>5970016</v>
      </c>
      <c r="J4005" s="76" t="s">
        <v>397</v>
      </c>
      <c r="K4005" s="77">
        <v>40543</v>
      </c>
      <c r="L4005" s="76">
        <v>544856</v>
      </c>
      <c r="M4005" s="76">
        <v>65145</v>
      </c>
      <c r="N4005" s="76">
        <v>2214</v>
      </c>
      <c r="O4005" s="76">
        <v>13</v>
      </c>
      <c r="P4005" s="76">
        <v>4807</v>
      </c>
      <c r="Q4005" s="76">
        <v>46170</v>
      </c>
      <c r="R4005" s="76">
        <v>568</v>
      </c>
    </row>
    <row r="4006" spans="1:18">
      <c r="A4006" s="82">
        <f t="shared" si="310"/>
        <v>597001602009</v>
      </c>
      <c r="B4006" s="82" t="str">
        <f t="shared" si="311"/>
        <v>59700160</v>
      </c>
      <c r="C4006" s="82">
        <f t="shared" si="312"/>
        <v>2009</v>
      </c>
      <c r="D4006" s="82">
        <f t="shared" si="313"/>
        <v>5448.55</v>
      </c>
      <c r="E4006" s="82">
        <f t="shared" si="314"/>
        <v>1166.29</v>
      </c>
      <c r="F4006" s="82">
        <f t="array" ref="F4006">SUM(IF(M4006:N4006="-",0,M4006:N4006),IF(O4006="-",0,-O4006))/100</f>
        <v>665.24</v>
      </c>
      <c r="G4006" s="82">
        <f t="array" ref="G4006">SUM(IF(P4006="-",0,P4006),IF(R4006="-",0,R4006))/100</f>
        <v>58.24</v>
      </c>
      <c r="H4006" s="82">
        <f t="array" ref="H4006">SUM(IF(Q4006="-",0,Q4006))/100</f>
        <v>442.81</v>
      </c>
      <c r="I4006" s="76">
        <v>5970016</v>
      </c>
      <c r="J4006" s="76" t="s">
        <v>397</v>
      </c>
      <c r="K4006" s="77">
        <v>40178</v>
      </c>
      <c r="L4006" s="76">
        <v>544855</v>
      </c>
      <c r="M4006" s="76">
        <v>63939</v>
      </c>
      <c r="N4006" s="76">
        <v>2598</v>
      </c>
      <c r="O4006" s="76">
        <v>13</v>
      </c>
      <c r="P4006" s="76">
        <v>4869</v>
      </c>
      <c r="Q4006" s="76">
        <v>44281</v>
      </c>
      <c r="R4006" s="76">
        <v>955</v>
      </c>
    </row>
    <row r="4007" spans="1:18">
      <c r="A4007" s="82">
        <f t="shared" si="310"/>
        <v>597001602008</v>
      </c>
      <c r="B4007" s="82" t="str">
        <f t="shared" si="311"/>
        <v>59700160</v>
      </c>
      <c r="C4007" s="82">
        <f t="shared" si="312"/>
        <v>2008</v>
      </c>
      <c r="D4007" s="82">
        <f t="shared" si="313"/>
        <v>5448.45</v>
      </c>
      <c r="E4007" s="82">
        <f t="shared" si="314"/>
        <v>1149.9100000000001</v>
      </c>
      <c r="F4007" s="82">
        <f t="array" ref="F4007">SUM(IF(M4007:N4007="-",0,M4007:N4007),IF(O4007="-",0,-O4007))/100</f>
        <v>664.47</v>
      </c>
      <c r="G4007" s="82">
        <f t="array" ref="G4007">SUM(IF(P4007="-",0,P4007),IF(R4007="-",0,R4007))/100</f>
        <v>56</v>
      </c>
      <c r="H4007" s="82">
        <f t="array" ref="H4007">SUM(IF(Q4007="-",0,Q4007))/100</f>
        <v>429.44</v>
      </c>
      <c r="I4007" s="76">
        <v>5970016</v>
      </c>
      <c r="J4007" s="76" t="s">
        <v>397</v>
      </c>
      <c r="K4007" s="77">
        <v>39813</v>
      </c>
      <c r="L4007" s="76">
        <v>544845</v>
      </c>
      <c r="M4007" s="76">
        <v>62374</v>
      </c>
      <c r="N4007" s="76">
        <v>4086</v>
      </c>
      <c r="O4007" s="76">
        <v>13</v>
      </c>
      <c r="P4007" s="76">
        <v>4623</v>
      </c>
      <c r="Q4007" s="76">
        <v>42944</v>
      </c>
      <c r="R4007" s="76">
        <v>977</v>
      </c>
    </row>
    <row r="4008" spans="1:18">
      <c r="A4008" s="82">
        <f t="shared" si="310"/>
        <v>597001602007</v>
      </c>
      <c r="B4008" s="82" t="str">
        <f t="shared" si="311"/>
        <v>59700160</v>
      </c>
      <c r="C4008" s="82">
        <f t="shared" si="312"/>
        <v>2007</v>
      </c>
      <c r="D4008" s="82">
        <f t="shared" si="313"/>
        <v>5448.42</v>
      </c>
      <c r="E4008" s="82">
        <f t="shared" si="314"/>
        <v>1108.3399999999999</v>
      </c>
      <c r="F4008" s="82">
        <f t="array" ref="F4008">SUM(IF(M4008:N4008="-",0,M4008:N4008),IF(O4008="-",0,-O4008))/100</f>
        <v>630.26</v>
      </c>
      <c r="G4008" s="82">
        <f t="array" ref="G4008">SUM(IF(P4008="-",0,P4008),IF(R4008="-",0,R4008))/100</f>
        <v>48.4</v>
      </c>
      <c r="H4008" s="82">
        <f t="array" ref="H4008">SUM(IF(Q4008="-",0,Q4008))/100</f>
        <v>429.68</v>
      </c>
      <c r="I4008" s="76">
        <v>5970016</v>
      </c>
      <c r="J4008" s="76" t="s">
        <v>397</v>
      </c>
      <c r="K4008" s="77">
        <v>39447</v>
      </c>
      <c r="L4008" s="76">
        <v>544842</v>
      </c>
      <c r="M4008" s="76">
        <v>61846</v>
      </c>
      <c r="N4008" s="76">
        <v>1193</v>
      </c>
      <c r="O4008" s="76">
        <v>13</v>
      </c>
      <c r="P4008" s="76">
        <v>3865</v>
      </c>
      <c r="Q4008" s="76">
        <v>42968</v>
      </c>
      <c r="R4008" s="76">
        <v>975</v>
      </c>
    </row>
    <row r="4009" spans="1:18">
      <c r="A4009" s="82">
        <f t="shared" si="310"/>
        <v>597001602006</v>
      </c>
      <c r="B4009" s="82" t="str">
        <f t="shared" si="311"/>
        <v>59700160</v>
      </c>
      <c r="C4009" s="82">
        <f t="shared" si="312"/>
        <v>2006</v>
      </c>
      <c r="D4009" s="82">
        <f t="shared" si="313"/>
        <v>5448.38</v>
      </c>
      <c r="E4009" s="82">
        <f t="shared" si="314"/>
        <v>1105.79</v>
      </c>
      <c r="F4009" s="82">
        <f t="array" ref="F4009">SUM(IF(M4009:N4009="-",0,M4009:N4009),IF(O4009="-",0,-O4009))/100</f>
        <v>625.11</v>
      </c>
      <c r="G4009" s="82">
        <f t="array" ref="G4009">SUM(IF(P4009="-",0,P4009),IF(R4009="-",0,R4009))/100</f>
        <v>46.37</v>
      </c>
      <c r="H4009" s="82">
        <f t="array" ref="H4009">SUM(IF(Q4009="-",0,Q4009))/100</f>
        <v>434.31</v>
      </c>
      <c r="I4009" s="76">
        <v>5970016</v>
      </c>
      <c r="J4009" s="76" t="s">
        <v>397</v>
      </c>
      <c r="K4009" s="77">
        <v>39082</v>
      </c>
      <c r="L4009" s="76">
        <v>544838</v>
      </c>
      <c r="M4009" s="76">
        <v>61324</v>
      </c>
      <c r="N4009" s="76">
        <v>1200</v>
      </c>
      <c r="O4009" s="76">
        <v>13</v>
      </c>
      <c r="P4009" s="76">
        <v>3662</v>
      </c>
      <c r="Q4009" s="76">
        <v>43431</v>
      </c>
      <c r="R4009" s="76">
        <v>975</v>
      </c>
    </row>
    <row r="4010" spans="1:18">
      <c r="A4010" s="82">
        <f t="shared" si="310"/>
        <v>597002002015</v>
      </c>
      <c r="B4010" s="82" t="str">
        <f t="shared" si="311"/>
        <v>59700200</v>
      </c>
      <c r="C4010" s="82">
        <f t="shared" si="312"/>
        <v>2015</v>
      </c>
      <c r="D4010" s="82">
        <f t="shared" si="313"/>
        <v>8112.09</v>
      </c>
      <c r="E4010" s="82">
        <f t="shared" si="314"/>
        <v>1050.97</v>
      </c>
      <c r="F4010" s="82">
        <f t="array" ref="F4010">SUM(IF(M4010:N4010="-",0,M4010:N4010),IF(O4010="-",0,-O4010))/100</f>
        <v>540.11</v>
      </c>
      <c r="G4010" s="82">
        <f t="array" ref="G4010">SUM(IF(P4010="-",0,P4010),IF(R4010="-",0,R4010))/100</f>
        <v>55.45</v>
      </c>
      <c r="H4010" s="82">
        <f t="array" ref="H4010">SUM(IF(Q4010="-",0,Q4010))/100</f>
        <v>455.41</v>
      </c>
      <c r="I4010" s="76">
        <v>5970020</v>
      </c>
      <c r="J4010" s="76" t="s">
        <v>398</v>
      </c>
      <c r="K4010" s="77">
        <v>42369</v>
      </c>
      <c r="L4010" s="76">
        <v>811209</v>
      </c>
      <c r="M4010" s="76">
        <v>52571</v>
      </c>
      <c r="N4010" s="76">
        <v>1440</v>
      </c>
      <c r="O4010" s="76">
        <v>0</v>
      </c>
      <c r="P4010" s="76">
        <v>4714</v>
      </c>
      <c r="Q4010" s="76">
        <v>45541</v>
      </c>
      <c r="R4010" s="76">
        <v>831</v>
      </c>
    </row>
    <row r="4011" spans="1:18">
      <c r="A4011" s="82">
        <f t="shared" si="310"/>
        <v>597002002014</v>
      </c>
      <c r="B4011" s="82" t="str">
        <f t="shared" si="311"/>
        <v>59700200</v>
      </c>
      <c r="C4011" s="82">
        <f t="shared" si="312"/>
        <v>2014</v>
      </c>
      <c r="D4011" s="82">
        <f t="shared" si="313"/>
        <v>8112.09</v>
      </c>
      <c r="E4011" s="82">
        <f t="shared" si="314"/>
        <v>1000.39</v>
      </c>
      <c r="F4011" s="82">
        <f t="array" ref="F4011">SUM(IF(M4011:N4011="-",0,M4011:N4011),IF(O4011="-",0,-O4011))/100</f>
        <v>535.05999999999995</v>
      </c>
      <c r="G4011" s="82">
        <f t="array" ref="G4011">SUM(IF(P4011="-",0,P4011),IF(R4011="-",0,R4011))/100</f>
        <v>58.48</v>
      </c>
      <c r="H4011" s="82">
        <f t="array" ref="H4011">SUM(IF(Q4011="-",0,Q4011))/100</f>
        <v>406.85</v>
      </c>
      <c r="I4011" s="76">
        <v>5970020</v>
      </c>
      <c r="J4011" s="76" t="s">
        <v>398</v>
      </c>
      <c r="K4011" s="77">
        <v>42004</v>
      </c>
      <c r="L4011" s="76">
        <v>811209</v>
      </c>
      <c r="M4011" s="76">
        <v>52063</v>
      </c>
      <c r="N4011" s="76">
        <v>1443</v>
      </c>
      <c r="O4011" s="76" t="s">
        <v>19</v>
      </c>
      <c r="P4011" s="76">
        <v>5017</v>
      </c>
      <c r="Q4011" s="76">
        <v>40685</v>
      </c>
      <c r="R4011" s="76">
        <v>831</v>
      </c>
    </row>
    <row r="4012" spans="1:18">
      <c r="A4012" s="82">
        <f t="shared" si="310"/>
        <v>597002002013</v>
      </c>
      <c r="B4012" s="82" t="str">
        <f t="shared" si="311"/>
        <v>59700200</v>
      </c>
      <c r="C4012" s="82">
        <f t="shared" si="312"/>
        <v>2013</v>
      </c>
      <c r="D4012" s="82">
        <f t="shared" si="313"/>
        <v>8112.1</v>
      </c>
      <c r="E4012" s="82">
        <f t="shared" si="314"/>
        <v>999.44</v>
      </c>
      <c r="F4012" s="82">
        <f t="array" ref="F4012">SUM(IF(M4012:N4012="-",0,M4012:N4012),IF(O4012="-",0,-O4012))/100</f>
        <v>533.59</v>
      </c>
      <c r="G4012" s="82">
        <f t="array" ref="G4012">SUM(IF(P4012="-",0,P4012),IF(R4012="-",0,R4012))/100</f>
        <v>58.48</v>
      </c>
      <c r="H4012" s="82">
        <f t="array" ref="H4012">SUM(IF(Q4012="-",0,Q4012))/100</f>
        <v>407.37</v>
      </c>
      <c r="I4012" s="76">
        <v>5970020</v>
      </c>
      <c r="J4012" s="76" t="s">
        <v>398</v>
      </c>
      <c r="K4012" s="77">
        <v>41639</v>
      </c>
      <c r="L4012" s="76">
        <v>811210</v>
      </c>
      <c r="M4012" s="76">
        <v>51916</v>
      </c>
      <c r="N4012" s="76">
        <v>1443</v>
      </c>
      <c r="O4012" s="76" t="s">
        <v>19</v>
      </c>
      <c r="P4012" s="76">
        <v>5017</v>
      </c>
      <c r="Q4012" s="76">
        <v>40737</v>
      </c>
      <c r="R4012" s="76">
        <v>831</v>
      </c>
    </row>
    <row r="4013" spans="1:18">
      <c r="A4013" s="82">
        <f t="shared" si="310"/>
        <v>597002002012</v>
      </c>
      <c r="B4013" s="82" t="str">
        <f t="shared" si="311"/>
        <v>59700200</v>
      </c>
      <c r="C4013" s="82">
        <f t="shared" si="312"/>
        <v>2012</v>
      </c>
      <c r="D4013" s="82">
        <f t="shared" si="313"/>
        <v>8112.1</v>
      </c>
      <c r="E4013" s="82">
        <f t="shared" si="314"/>
        <v>998.93000000000006</v>
      </c>
      <c r="F4013" s="82">
        <f t="array" ref="F4013">SUM(IF(M4013:N4013="-",0,M4013:N4013),IF(O4013="-",0,-O4013))/100</f>
        <v>532.07000000000005</v>
      </c>
      <c r="G4013" s="82">
        <f t="array" ref="G4013">SUM(IF(P4013="-",0,P4013),IF(R4013="-",0,R4013))/100</f>
        <v>60.5</v>
      </c>
      <c r="H4013" s="82">
        <f t="array" ref="H4013">SUM(IF(Q4013="-",0,Q4013))/100</f>
        <v>406.36</v>
      </c>
      <c r="I4013" s="76">
        <v>5970020</v>
      </c>
      <c r="J4013" s="76" t="s">
        <v>398</v>
      </c>
      <c r="K4013" s="77">
        <v>41274</v>
      </c>
      <c r="L4013" s="76">
        <v>811210</v>
      </c>
      <c r="M4013" s="76">
        <v>51799</v>
      </c>
      <c r="N4013" s="76">
        <v>1408</v>
      </c>
      <c r="O4013" s="76">
        <v>0</v>
      </c>
      <c r="P4013" s="76">
        <v>5030</v>
      </c>
      <c r="Q4013" s="76">
        <v>40636</v>
      </c>
      <c r="R4013" s="76">
        <v>1020</v>
      </c>
    </row>
    <row r="4014" spans="1:18">
      <c r="A4014" s="82">
        <f t="shared" si="310"/>
        <v>597002002011</v>
      </c>
      <c r="B4014" s="82" t="str">
        <f t="shared" si="311"/>
        <v>59700200</v>
      </c>
      <c r="C4014" s="82">
        <f t="shared" si="312"/>
        <v>2011</v>
      </c>
      <c r="D4014" s="82">
        <f t="shared" si="313"/>
        <v>8112.1</v>
      </c>
      <c r="E4014" s="82">
        <f t="shared" si="314"/>
        <v>999.32</v>
      </c>
      <c r="F4014" s="82">
        <f t="array" ref="F4014">SUM(IF(M4014:N4014="-",0,M4014:N4014),IF(O4014="-",0,-O4014))/100</f>
        <v>532.08000000000004</v>
      </c>
      <c r="G4014" s="82">
        <f t="array" ref="G4014">SUM(IF(P4014="-",0,P4014),IF(R4014="-",0,R4014))/100</f>
        <v>60.63</v>
      </c>
      <c r="H4014" s="82">
        <f t="array" ref="H4014">SUM(IF(Q4014="-",0,Q4014))/100</f>
        <v>406.61</v>
      </c>
      <c r="I4014" s="76">
        <v>5970020</v>
      </c>
      <c r="J4014" s="76" t="s">
        <v>398</v>
      </c>
      <c r="K4014" s="77">
        <v>40908</v>
      </c>
      <c r="L4014" s="76">
        <v>811210</v>
      </c>
      <c r="M4014" s="76">
        <v>51800</v>
      </c>
      <c r="N4014" s="76">
        <v>1408</v>
      </c>
      <c r="O4014" s="76">
        <v>0</v>
      </c>
      <c r="P4014" s="76">
        <v>5043</v>
      </c>
      <c r="Q4014" s="76">
        <v>40661</v>
      </c>
      <c r="R4014" s="76">
        <v>1020</v>
      </c>
    </row>
    <row r="4015" spans="1:18">
      <c r="A4015" s="82">
        <f t="shared" si="310"/>
        <v>597002002010</v>
      </c>
      <c r="B4015" s="82" t="str">
        <f t="shared" si="311"/>
        <v>59700200</v>
      </c>
      <c r="C4015" s="82">
        <f t="shared" si="312"/>
        <v>2010</v>
      </c>
      <c r="D4015" s="82">
        <f t="shared" si="313"/>
        <v>8088.27</v>
      </c>
      <c r="E4015" s="82">
        <f t="shared" si="314"/>
        <v>998.05000000000018</v>
      </c>
      <c r="F4015" s="82">
        <f t="array" ref="F4015">SUM(IF(M4015:N4015="-",0,M4015:N4015),IF(O4015="-",0,-O4015))/100</f>
        <v>531.69000000000005</v>
      </c>
      <c r="G4015" s="82">
        <f t="array" ref="G4015">SUM(IF(P4015="-",0,P4015),IF(R4015="-",0,R4015))/100</f>
        <v>60.69</v>
      </c>
      <c r="H4015" s="82">
        <f t="array" ref="H4015">SUM(IF(Q4015="-",0,Q4015))/100</f>
        <v>405.67</v>
      </c>
      <c r="I4015" s="76">
        <v>5970020</v>
      </c>
      <c r="J4015" s="76" t="s">
        <v>398</v>
      </c>
      <c r="K4015" s="77">
        <v>40543</v>
      </c>
      <c r="L4015" s="76">
        <v>808827</v>
      </c>
      <c r="M4015" s="76">
        <v>52156</v>
      </c>
      <c r="N4015" s="76">
        <v>1013</v>
      </c>
      <c r="O4015" s="76">
        <v>0</v>
      </c>
      <c r="P4015" s="76">
        <v>5047</v>
      </c>
      <c r="Q4015" s="76">
        <v>40567</v>
      </c>
      <c r="R4015" s="76">
        <v>1022</v>
      </c>
    </row>
    <row r="4016" spans="1:18">
      <c r="A4016" s="82">
        <f t="shared" si="310"/>
        <v>597002002009</v>
      </c>
      <c r="B4016" s="82" t="str">
        <f t="shared" si="311"/>
        <v>59700200</v>
      </c>
      <c r="C4016" s="82">
        <f t="shared" si="312"/>
        <v>2009</v>
      </c>
      <c r="D4016" s="82">
        <f t="shared" si="313"/>
        <v>8088.27</v>
      </c>
      <c r="E4016" s="82">
        <f t="shared" si="314"/>
        <v>996.03</v>
      </c>
      <c r="F4016" s="82">
        <f t="array" ref="F4016">SUM(IF(M4016:N4016="-",0,M4016:N4016),IF(O4016="-",0,-O4016))/100</f>
        <v>531.69000000000005</v>
      </c>
      <c r="G4016" s="82">
        <f t="array" ref="G4016">SUM(IF(P4016="-",0,P4016),IF(R4016="-",0,R4016))/100</f>
        <v>60.52</v>
      </c>
      <c r="H4016" s="82">
        <f t="array" ref="H4016">SUM(IF(Q4016="-",0,Q4016))/100</f>
        <v>403.82</v>
      </c>
      <c r="I4016" s="76">
        <v>5970020</v>
      </c>
      <c r="J4016" s="76" t="s">
        <v>398</v>
      </c>
      <c r="K4016" s="77">
        <v>40178</v>
      </c>
      <c r="L4016" s="76">
        <v>808827</v>
      </c>
      <c r="M4016" s="76">
        <v>52131</v>
      </c>
      <c r="N4016" s="76">
        <v>1038</v>
      </c>
      <c r="O4016" s="76" t="s">
        <v>19</v>
      </c>
      <c r="P4016" s="76">
        <v>5030</v>
      </c>
      <c r="Q4016" s="76">
        <v>40382</v>
      </c>
      <c r="R4016" s="76">
        <v>1022</v>
      </c>
    </row>
    <row r="4017" spans="1:18">
      <c r="A4017" s="82">
        <f t="shared" si="310"/>
        <v>597002002008</v>
      </c>
      <c r="B4017" s="82" t="str">
        <f t="shared" si="311"/>
        <v>59700200</v>
      </c>
      <c r="C4017" s="82">
        <f t="shared" si="312"/>
        <v>2008</v>
      </c>
      <c r="D4017" s="82">
        <f t="shared" si="313"/>
        <v>8088.27</v>
      </c>
      <c r="E4017" s="82">
        <f t="shared" si="314"/>
        <v>995.48</v>
      </c>
      <c r="F4017" s="82">
        <f t="array" ref="F4017">SUM(IF(M4017:N4017="-",0,M4017:N4017),IF(O4017="-",0,-O4017))/100</f>
        <v>531.71</v>
      </c>
      <c r="G4017" s="82">
        <f t="array" ref="G4017">SUM(IF(P4017="-",0,P4017),IF(R4017="-",0,R4017))/100</f>
        <v>60.55</v>
      </c>
      <c r="H4017" s="82">
        <f t="array" ref="H4017">SUM(IF(Q4017="-",0,Q4017))/100</f>
        <v>403.22</v>
      </c>
      <c r="I4017" s="76">
        <v>5970020</v>
      </c>
      <c r="J4017" s="76" t="s">
        <v>398</v>
      </c>
      <c r="K4017" s="77">
        <v>39813</v>
      </c>
      <c r="L4017" s="76">
        <v>808827</v>
      </c>
      <c r="M4017" s="76">
        <v>52133</v>
      </c>
      <c r="N4017" s="76">
        <v>1038</v>
      </c>
      <c r="O4017" s="76" t="s">
        <v>19</v>
      </c>
      <c r="P4017" s="76">
        <v>5033</v>
      </c>
      <c r="Q4017" s="76">
        <v>40322</v>
      </c>
      <c r="R4017" s="76">
        <v>1022</v>
      </c>
    </row>
    <row r="4018" spans="1:18">
      <c r="A4018" s="82">
        <f t="shared" si="310"/>
        <v>597002002007</v>
      </c>
      <c r="B4018" s="82" t="str">
        <f t="shared" si="311"/>
        <v>59700200</v>
      </c>
      <c r="C4018" s="82">
        <f t="shared" si="312"/>
        <v>2007</v>
      </c>
      <c r="D4018" s="82">
        <f t="shared" si="313"/>
        <v>8088.28</v>
      </c>
      <c r="E4018" s="82">
        <f t="shared" si="314"/>
        <v>994.53</v>
      </c>
      <c r="F4018" s="82">
        <f t="array" ref="F4018">SUM(IF(M4018:N4018="-",0,M4018:N4018),IF(O4018="-",0,-O4018))/100</f>
        <v>531.19000000000005</v>
      </c>
      <c r="G4018" s="82">
        <f t="array" ref="G4018">SUM(IF(P4018="-",0,P4018),IF(R4018="-",0,R4018))/100</f>
        <v>60.42</v>
      </c>
      <c r="H4018" s="82">
        <f t="array" ref="H4018">SUM(IF(Q4018="-",0,Q4018))/100</f>
        <v>402.92</v>
      </c>
      <c r="I4018" s="76">
        <v>5970020</v>
      </c>
      <c r="J4018" s="76" t="s">
        <v>398</v>
      </c>
      <c r="K4018" s="77">
        <v>39447</v>
      </c>
      <c r="L4018" s="76">
        <v>808828</v>
      </c>
      <c r="M4018" s="76">
        <v>52027</v>
      </c>
      <c r="N4018" s="76">
        <v>1092</v>
      </c>
      <c r="O4018" s="76" t="s">
        <v>19</v>
      </c>
      <c r="P4018" s="76">
        <v>5020</v>
      </c>
      <c r="Q4018" s="76">
        <v>40292</v>
      </c>
      <c r="R4018" s="76">
        <v>1022</v>
      </c>
    </row>
    <row r="4019" spans="1:18">
      <c r="A4019" s="82">
        <f t="shared" si="310"/>
        <v>597002002006</v>
      </c>
      <c r="B4019" s="82" t="str">
        <f t="shared" si="311"/>
        <v>59700200</v>
      </c>
      <c r="C4019" s="82">
        <f t="shared" si="312"/>
        <v>2006</v>
      </c>
      <c r="D4019" s="82">
        <f t="shared" si="313"/>
        <v>8088.29</v>
      </c>
      <c r="E4019" s="82">
        <f t="shared" si="314"/>
        <v>975.76</v>
      </c>
      <c r="F4019" s="82">
        <f t="array" ref="F4019">SUM(IF(M4019:N4019="-",0,M4019:N4019),IF(O4019="-",0,-O4019))/100</f>
        <v>534.97</v>
      </c>
      <c r="G4019" s="82">
        <f t="array" ref="G4019">SUM(IF(P4019="-",0,P4019),IF(R4019="-",0,R4019))/100</f>
        <v>45.33</v>
      </c>
      <c r="H4019" s="82">
        <f t="array" ref="H4019">SUM(IF(Q4019="-",0,Q4019))/100</f>
        <v>395.46</v>
      </c>
      <c r="I4019" s="76">
        <v>5970020</v>
      </c>
      <c r="J4019" s="76" t="s">
        <v>398</v>
      </c>
      <c r="K4019" s="77">
        <v>39082</v>
      </c>
      <c r="L4019" s="76">
        <v>808829</v>
      </c>
      <c r="M4019" s="76">
        <v>52510</v>
      </c>
      <c r="N4019" s="76">
        <v>987</v>
      </c>
      <c r="O4019" s="76" t="s">
        <v>19</v>
      </c>
      <c r="P4019" s="76">
        <v>3517</v>
      </c>
      <c r="Q4019" s="76">
        <v>39546</v>
      </c>
      <c r="R4019" s="76">
        <v>1016</v>
      </c>
    </row>
    <row r="4020" spans="1:18">
      <c r="A4020" s="82">
        <f t="shared" si="310"/>
        <v>597002402015</v>
      </c>
      <c r="B4020" s="82" t="str">
        <f t="shared" si="311"/>
        <v>59700240</v>
      </c>
      <c r="C4020" s="82">
        <f t="shared" si="312"/>
        <v>2015</v>
      </c>
      <c r="D4020" s="82">
        <f t="shared" si="313"/>
        <v>7107.45</v>
      </c>
      <c r="E4020" s="82">
        <f t="shared" si="314"/>
        <v>1763.3899999999999</v>
      </c>
      <c r="F4020" s="82">
        <f t="array" ref="F4020">SUM(IF(M4020:N4020="-",0,M4020:N4020),IF(O4020="-",0,-O4020))/100</f>
        <v>1099.76</v>
      </c>
      <c r="G4020" s="82">
        <f t="array" ref="G4020">SUM(IF(P4020="-",0,P4020),IF(R4020="-",0,R4020))/100</f>
        <v>134.58000000000001</v>
      </c>
      <c r="H4020" s="82">
        <f t="array" ref="H4020">SUM(IF(Q4020="-",0,Q4020))/100</f>
        <v>529.04999999999995</v>
      </c>
      <c r="I4020" s="76">
        <v>5970024</v>
      </c>
      <c r="J4020" s="76" t="s">
        <v>399</v>
      </c>
      <c r="K4020" s="77">
        <v>42369</v>
      </c>
      <c r="L4020" s="76">
        <v>710745</v>
      </c>
      <c r="M4020" s="76">
        <v>106239</v>
      </c>
      <c r="N4020" s="76">
        <v>3737</v>
      </c>
      <c r="O4020" s="76">
        <v>0</v>
      </c>
      <c r="P4020" s="76">
        <v>12539</v>
      </c>
      <c r="Q4020" s="76">
        <v>52905</v>
      </c>
      <c r="R4020" s="76">
        <v>919</v>
      </c>
    </row>
    <row r="4021" spans="1:18">
      <c r="A4021" s="82">
        <f t="shared" si="310"/>
        <v>597002402014</v>
      </c>
      <c r="B4021" s="82" t="str">
        <f t="shared" si="311"/>
        <v>59700240</v>
      </c>
      <c r="C4021" s="82">
        <f t="shared" si="312"/>
        <v>2014</v>
      </c>
      <c r="D4021" s="82">
        <f t="shared" si="313"/>
        <v>7107.44</v>
      </c>
      <c r="E4021" s="82">
        <f t="shared" si="314"/>
        <v>1761.33</v>
      </c>
      <c r="F4021" s="82">
        <f t="array" ref="F4021">SUM(IF(M4021:N4021="-",0,M4021:N4021),IF(O4021="-",0,-O4021))/100</f>
        <v>1098.48</v>
      </c>
      <c r="G4021" s="82">
        <f t="array" ref="G4021">SUM(IF(P4021="-",0,P4021),IF(R4021="-",0,R4021))/100</f>
        <v>131.6</v>
      </c>
      <c r="H4021" s="82">
        <f t="array" ref="H4021">SUM(IF(Q4021="-",0,Q4021))/100</f>
        <v>531.25</v>
      </c>
      <c r="I4021" s="76">
        <v>5970024</v>
      </c>
      <c r="J4021" s="76" t="s">
        <v>399</v>
      </c>
      <c r="K4021" s="77">
        <v>42004</v>
      </c>
      <c r="L4021" s="76">
        <v>710744</v>
      </c>
      <c r="M4021" s="76">
        <v>106153</v>
      </c>
      <c r="N4021" s="76">
        <v>3695</v>
      </c>
      <c r="O4021" s="76" t="s">
        <v>19</v>
      </c>
      <c r="P4021" s="76">
        <v>12244</v>
      </c>
      <c r="Q4021" s="76">
        <v>53125</v>
      </c>
      <c r="R4021" s="76">
        <v>916</v>
      </c>
    </row>
    <row r="4022" spans="1:18">
      <c r="A4022" s="82">
        <f t="shared" si="310"/>
        <v>597002402013</v>
      </c>
      <c r="B4022" s="82" t="str">
        <f t="shared" si="311"/>
        <v>59700240</v>
      </c>
      <c r="C4022" s="82">
        <f t="shared" si="312"/>
        <v>2013</v>
      </c>
      <c r="D4022" s="82">
        <f t="shared" si="313"/>
        <v>7107.48</v>
      </c>
      <c r="E4022" s="82">
        <f t="shared" si="314"/>
        <v>1751.04</v>
      </c>
      <c r="F4022" s="82">
        <f t="array" ref="F4022">SUM(IF(M4022:N4022="-",0,M4022:N4022),IF(O4022="-",0,-O4022))/100</f>
        <v>1092.95</v>
      </c>
      <c r="G4022" s="82">
        <f t="array" ref="G4022">SUM(IF(P4022="-",0,P4022),IF(R4022="-",0,R4022))/100</f>
        <v>133.02000000000001</v>
      </c>
      <c r="H4022" s="82">
        <f t="array" ref="H4022">SUM(IF(Q4022="-",0,Q4022))/100</f>
        <v>525.07000000000005</v>
      </c>
      <c r="I4022" s="76">
        <v>5970024</v>
      </c>
      <c r="J4022" s="76" t="s">
        <v>399</v>
      </c>
      <c r="K4022" s="77">
        <v>41639</v>
      </c>
      <c r="L4022" s="76">
        <v>710748</v>
      </c>
      <c r="M4022" s="76">
        <v>105538</v>
      </c>
      <c r="N4022" s="76">
        <v>3757</v>
      </c>
      <c r="O4022" s="76" t="s">
        <v>19</v>
      </c>
      <c r="P4022" s="76">
        <v>12240</v>
      </c>
      <c r="Q4022" s="76">
        <v>52507</v>
      </c>
      <c r="R4022" s="76">
        <v>1062</v>
      </c>
    </row>
    <row r="4023" spans="1:18">
      <c r="A4023" s="82">
        <f t="shared" si="310"/>
        <v>597002402012</v>
      </c>
      <c r="B4023" s="82" t="str">
        <f t="shared" si="311"/>
        <v>59700240</v>
      </c>
      <c r="C4023" s="82">
        <f t="shared" si="312"/>
        <v>2012</v>
      </c>
      <c r="D4023" s="82">
        <f t="shared" si="313"/>
        <v>7107.48</v>
      </c>
      <c r="E4023" s="82">
        <f t="shared" si="314"/>
        <v>1752.9499999999998</v>
      </c>
      <c r="F4023" s="82">
        <f t="array" ref="F4023">SUM(IF(M4023:N4023="-",0,M4023:N4023),IF(O4023="-",0,-O4023))/100</f>
        <v>1090.05</v>
      </c>
      <c r="G4023" s="82">
        <f t="array" ref="G4023">SUM(IF(P4023="-",0,P4023),IF(R4023="-",0,R4023))/100</f>
        <v>130.36000000000001</v>
      </c>
      <c r="H4023" s="82">
        <f t="array" ref="H4023">SUM(IF(Q4023="-",0,Q4023))/100</f>
        <v>532.54</v>
      </c>
      <c r="I4023" s="76">
        <v>5970024</v>
      </c>
      <c r="J4023" s="76" t="s">
        <v>399</v>
      </c>
      <c r="K4023" s="77">
        <v>41274</v>
      </c>
      <c r="L4023" s="76">
        <v>710748</v>
      </c>
      <c r="M4023" s="76">
        <v>105395</v>
      </c>
      <c r="N4023" s="76">
        <v>3610</v>
      </c>
      <c r="O4023" s="76">
        <v>0</v>
      </c>
      <c r="P4023" s="76">
        <v>11974</v>
      </c>
      <c r="Q4023" s="76">
        <v>53254</v>
      </c>
      <c r="R4023" s="76">
        <v>1062</v>
      </c>
    </row>
    <row r="4024" spans="1:18">
      <c r="A4024" s="82">
        <f t="shared" si="310"/>
        <v>597002402011</v>
      </c>
      <c r="B4024" s="82" t="str">
        <f t="shared" si="311"/>
        <v>59700240</v>
      </c>
      <c r="C4024" s="82">
        <f t="shared" si="312"/>
        <v>2011</v>
      </c>
      <c r="D4024" s="82">
        <f t="shared" si="313"/>
        <v>7107.48</v>
      </c>
      <c r="E4024" s="82">
        <f t="shared" si="314"/>
        <v>1750</v>
      </c>
      <c r="F4024" s="82">
        <f t="array" ref="F4024">SUM(IF(M4024:N4024="-",0,M4024:N4024),IF(O4024="-",0,-O4024))/100</f>
        <v>1085.55</v>
      </c>
      <c r="G4024" s="82">
        <f t="array" ref="G4024">SUM(IF(P4024="-",0,P4024),IF(R4024="-",0,R4024))/100</f>
        <v>131.83000000000001</v>
      </c>
      <c r="H4024" s="82">
        <f t="array" ref="H4024">SUM(IF(Q4024="-",0,Q4024))/100</f>
        <v>532.62</v>
      </c>
      <c r="I4024" s="76">
        <v>5970024</v>
      </c>
      <c r="J4024" s="76" t="s">
        <v>399</v>
      </c>
      <c r="K4024" s="77">
        <v>40908</v>
      </c>
      <c r="L4024" s="76">
        <v>710748</v>
      </c>
      <c r="M4024" s="76">
        <v>105026</v>
      </c>
      <c r="N4024" s="76">
        <v>3529</v>
      </c>
      <c r="O4024" s="76">
        <v>0</v>
      </c>
      <c r="P4024" s="76">
        <v>11979</v>
      </c>
      <c r="Q4024" s="76">
        <v>53262</v>
      </c>
      <c r="R4024" s="76">
        <v>1204</v>
      </c>
    </row>
    <row r="4025" spans="1:18">
      <c r="A4025" s="82">
        <f t="shared" si="310"/>
        <v>597002402010</v>
      </c>
      <c r="B4025" s="82" t="str">
        <f t="shared" si="311"/>
        <v>59700240</v>
      </c>
      <c r="C4025" s="82">
        <f t="shared" si="312"/>
        <v>2010</v>
      </c>
      <c r="D4025" s="82">
        <f t="shared" si="313"/>
        <v>7095.16</v>
      </c>
      <c r="E4025" s="82">
        <f t="shared" si="314"/>
        <v>1745.65</v>
      </c>
      <c r="F4025" s="82">
        <f t="array" ref="F4025">SUM(IF(M4025:N4025="-",0,M4025:N4025),IF(O4025="-",0,-O4025))/100</f>
        <v>1079.8800000000001</v>
      </c>
      <c r="G4025" s="82">
        <f t="array" ref="G4025">SUM(IF(P4025="-",0,P4025),IF(R4025="-",0,R4025))/100</f>
        <v>133.86000000000001</v>
      </c>
      <c r="H4025" s="82">
        <f t="array" ref="H4025">SUM(IF(Q4025="-",0,Q4025))/100</f>
        <v>531.91</v>
      </c>
      <c r="I4025" s="76">
        <v>5970024</v>
      </c>
      <c r="J4025" s="76" t="s">
        <v>399</v>
      </c>
      <c r="K4025" s="77">
        <v>40543</v>
      </c>
      <c r="L4025" s="76">
        <v>709516</v>
      </c>
      <c r="M4025" s="76">
        <v>105426</v>
      </c>
      <c r="N4025" s="76">
        <v>2562</v>
      </c>
      <c r="O4025" s="76">
        <v>0</v>
      </c>
      <c r="P4025" s="76">
        <v>11855</v>
      </c>
      <c r="Q4025" s="76">
        <v>53191</v>
      </c>
      <c r="R4025" s="76">
        <v>1531</v>
      </c>
    </row>
    <row r="4026" spans="1:18">
      <c r="A4026" s="82">
        <f t="shared" si="310"/>
        <v>597002402009</v>
      </c>
      <c r="B4026" s="82" t="str">
        <f t="shared" si="311"/>
        <v>59700240</v>
      </c>
      <c r="C4026" s="82">
        <f t="shared" si="312"/>
        <v>2009</v>
      </c>
      <c r="D4026" s="82">
        <f t="shared" si="313"/>
        <v>7095.22</v>
      </c>
      <c r="E4026" s="82">
        <f t="shared" si="314"/>
        <v>1730.76</v>
      </c>
      <c r="F4026" s="82">
        <f t="array" ref="F4026">SUM(IF(M4026:N4026="-",0,M4026:N4026),IF(O4026="-",0,-O4026))/100</f>
        <v>1080.55</v>
      </c>
      <c r="G4026" s="82">
        <f t="array" ref="G4026">SUM(IF(P4026="-",0,P4026),IF(R4026="-",0,R4026))/100</f>
        <v>133.49</v>
      </c>
      <c r="H4026" s="82">
        <f t="array" ref="H4026">SUM(IF(Q4026="-",0,Q4026))/100</f>
        <v>516.72</v>
      </c>
      <c r="I4026" s="76">
        <v>5970024</v>
      </c>
      <c r="J4026" s="76" t="s">
        <v>399</v>
      </c>
      <c r="K4026" s="77">
        <v>40178</v>
      </c>
      <c r="L4026" s="76">
        <v>709522</v>
      </c>
      <c r="M4026" s="76">
        <v>105469</v>
      </c>
      <c r="N4026" s="76">
        <v>2586</v>
      </c>
      <c r="O4026" s="76" t="s">
        <v>19</v>
      </c>
      <c r="P4026" s="76">
        <v>11818</v>
      </c>
      <c r="Q4026" s="76">
        <v>51672</v>
      </c>
      <c r="R4026" s="76">
        <v>1531</v>
      </c>
    </row>
    <row r="4027" spans="1:18">
      <c r="A4027" s="82">
        <f t="shared" si="310"/>
        <v>597002402008</v>
      </c>
      <c r="B4027" s="82" t="str">
        <f t="shared" si="311"/>
        <v>59700240</v>
      </c>
      <c r="C4027" s="82">
        <f t="shared" si="312"/>
        <v>2008</v>
      </c>
      <c r="D4027" s="82">
        <f t="shared" si="313"/>
        <v>7094.83</v>
      </c>
      <c r="E4027" s="82">
        <f t="shared" si="314"/>
        <v>1720.9</v>
      </c>
      <c r="F4027" s="82">
        <f t="array" ref="F4027">SUM(IF(M4027:N4027="-",0,M4027:N4027),IF(O4027="-",0,-O4027))/100</f>
        <v>1076.94</v>
      </c>
      <c r="G4027" s="82">
        <f t="array" ref="G4027">SUM(IF(P4027="-",0,P4027),IF(R4027="-",0,R4027))/100</f>
        <v>133.6</v>
      </c>
      <c r="H4027" s="82">
        <f t="array" ref="H4027">SUM(IF(Q4027="-",0,Q4027))/100</f>
        <v>510.36</v>
      </c>
      <c r="I4027" s="76">
        <v>5970024</v>
      </c>
      <c r="J4027" s="76" t="s">
        <v>399</v>
      </c>
      <c r="K4027" s="77">
        <v>39813</v>
      </c>
      <c r="L4027" s="76">
        <v>709483</v>
      </c>
      <c r="M4027" s="76">
        <v>105103</v>
      </c>
      <c r="N4027" s="76">
        <v>2591</v>
      </c>
      <c r="O4027" s="76" t="s">
        <v>19</v>
      </c>
      <c r="P4027" s="76">
        <v>11829</v>
      </c>
      <c r="Q4027" s="76">
        <v>51036</v>
      </c>
      <c r="R4027" s="76">
        <v>1531</v>
      </c>
    </row>
    <row r="4028" spans="1:18">
      <c r="A4028" s="82">
        <f t="shared" si="310"/>
        <v>597002402007</v>
      </c>
      <c r="B4028" s="82" t="str">
        <f t="shared" si="311"/>
        <v>59700240</v>
      </c>
      <c r="C4028" s="82">
        <f t="shared" si="312"/>
        <v>2007</v>
      </c>
      <c r="D4028" s="82">
        <f t="shared" si="313"/>
        <v>7096.43</v>
      </c>
      <c r="E4028" s="82">
        <f t="shared" si="314"/>
        <v>1719.1399999999999</v>
      </c>
      <c r="F4028" s="82">
        <f t="array" ref="F4028">SUM(IF(M4028:N4028="-",0,M4028:N4028),IF(O4028="-",0,-O4028))/100</f>
        <v>1078.0999999999999</v>
      </c>
      <c r="G4028" s="82">
        <f t="array" ref="G4028">SUM(IF(P4028="-",0,P4028),IF(R4028="-",0,R4028))/100</f>
        <v>128.91</v>
      </c>
      <c r="H4028" s="82">
        <f t="array" ref="H4028">SUM(IF(Q4028="-",0,Q4028))/100</f>
        <v>512.13</v>
      </c>
      <c r="I4028" s="76">
        <v>5970024</v>
      </c>
      <c r="J4028" s="76" t="s">
        <v>399</v>
      </c>
      <c r="K4028" s="77">
        <v>39447</v>
      </c>
      <c r="L4028" s="76">
        <v>709643</v>
      </c>
      <c r="M4028" s="76">
        <v>105000</v>
      </c>
      <c r="N4028" s="76">
        <v>2810</v>
      </c>
      <c r="O4028" s="76" t="s">
        <v>19</v>
      </c>
      <c r="P4028" s="76">
        <v>11360</v>
      </c>
      <c r="Q4028" s="76">
        <v>51213</v>
      </c>
      <c r="R4028" s="76">
        <v>1531</v>
      </c>
    </row>
    <row r="4029" spans="1:18">
      <c r="A4029" s="82">
        <f t="shared" si="310"/>
        <v>597002402006</v>
      </c>
      <c r="B4029" s="82" t="str">
        <f t="shared" si="311"/>
        <v>59700240</v>
      </c>
      <c r="C4029" s="82">
        <f t="shared" si="312"/>
        <v>2006</v>
      </c>
      <c r="D4029" s="82">
        <f t="shared" si="313"/>
        <v>7096.28</v>
      </c>
      <c r="E4029" s="82">
        <f t="shared" si="314"/>
        <v>1652.75</v>
      </c>
      <c r="F4029" s="82">
        <f t="array" ref="F4029">SUM(IF(M4029:N4029="-",0,M4029:N4029),IF(O4029="-",0,-O4029))/100</f>
        <v>1073.25</v>
      </c>
      <c r="G4029" s="82">
        <f t="array" ref="G4029">SUM(IF(P4029="-",0,P4029),IF(R4029="-",0,R4029))/100</f>
        <v>68.7</v>
      </c>
      <c r="H4029" s="82">
        <f t="array" ref="H4029">SUM(IF(Q4029="-",0,Q4029))/100</f>
        <v>510.8</v>
      </c>
      <c r="I4029" s="76">
        <v>5970024</v>
      </c>
      <c r="J4029" s="76" t="s">
        <v>399</v>
      </c>
      <c r="K4029" s="77">
        <v>39082</v>
      </c>
      <c r="L4029" s="76">
        <v>709628</v>
      </c>
      <c r="M4029" s="76">
        <v>104578</v>
      </c>
      <c r="N4029" s="76">
        <v>2747</v>
      </c>
      <c r="O4029" s="76" t="s">
        <v>19</v>
      </c>
      <c r="P4029" s="76">
        <v>5371</v>
      </c>
      <c r="Q4029" s="76">
        <v>51080</v>
      </c>
      <c r="R4029" s="76">
        <v>1499</v>
      </c>
    </row>
    <row r="4030" spans="1:18">
      <c r="A4030" s="82">
        <f t="shared" si="310"/>
        <v>597002802015</v>
      </c>
      <c r="B4030" s="82" t="str">
        <f t="shared" si="311"/>
        <v>59700280</v>
      </c>
      <c r="C4030" s="82">
        <f t="shared" si="312"/>
        <v>2015</v>
      </c>
      <c r="D4030" s="82">
        <f t="shared" si="313"/>
        <v>13594.71</v>
      </c>
      <c r="E4030" s="82">
        <f t="shared" si="314"/>
        <v>1295.8800000000001</v>
      </c>
      <c r="F4030" s="82">
        <f t="array" ref="F4030">SUM(IF(M4030:N4030="-",0,M4030:N4030),IF(O4030="-",0,-O4030))/100</f>
        <v>588.97</v>
      </c>
      <c r="G4030" s="82">
        <f t="array" ref="G4030">SUM(IF(P4030="-",0,P4030),IF(R4030="-",0,R4030))/100</f>
        <v>45.88</v>
      </c>
      <c r="H4030" s="82">
        <f t="array" ref="H4030">SUM(IF(Q4030="-",0,Q4030))/100</f>
        <v>661.03</v>
      </c>
      <c r="I4030" s="76">
        <v>5970028</v>
      </c>
      <c r="J4030" s="76" t="s">
        <v>400</v>
      </c>
      <c r="K4030" s="77">
        <v>42369</v>
      </c>
      <c r="L4030" s="76">
        <v>1359471</v>
      </c>
      <c r="M4030" s="76">
        <v>56923</v>
      </c>
      <c r="N4030" s="76">
        <v>2039</v>
      </c>
      <c r="O4030" s="76">
        <v>65</v>
      </c>
      <c r="P4030" s="76">
        <v>3768</v>
      </c>
      <c r="Q4030" s="76">
        <v>66103</v>
      </c>
      <c r="R4030" s="76">
        <v>820</v>
      </c>
    </row>
    <row r="4031" spans="1:18">
      <c r="A4031" s="82">
        <f t="shared" si="310"/>
        <v>597002802014</v>
      </c>
      <c r="B4031" s="82" t="str">
        <f t="shared" si="311"/>
        <v>59700280</v>
      </c>
      <c r="C4031" s="82">
        <f t="shared" si="312"/>
        <v>2014</v>
      </c>
      <c r="D4031" s="82">
        <f t="shared" si="313"/>
        <v>13594.71</v>
      </c>
      <c r="E4031" s="82">
        <f t="shared" si="314"/>
        <v>1290.93</v>
      </c>
      <c r="F4031" s="82">
        <f t="array" ref="F4031">SUM(IF(M4031:N4031="-",0,M4031:N4031),IF(O4031="-",0,-O4031))/100</f>
        <v>588.72</v>
      </c>
      <c r="G4031" s="82">
        <f t="array" ref="G4031">SUM(IF(P4031="-",0,P4031),IF(R4031="-",0,R4031))/100</f>
        <v>45.38</v>
      </c>
      <c r="H4031" s="82">
        <f t="array" ref="H4031">SUM(IF(Q4031="-",0,Q4031))/100</f>
        <v>656.83</v>
      </c>
      <c r="I4031" s="76">
        <v>5970028</v>
      </c>
      <c r="J4031" s="76" t="s">
        <v>400</v>
      </c>
      <c r="K4031" s="77">
        <v>42004</v>
      </c>
      <c r="L4031" s="76">
        <v>1359471</v>
      </c>
      <c r="M4031" s="76">
        <v>56898</v>
      </c>
      <c r="N4031" s="76">
        <v>2039</v>
      </c>
      <c r="O4031" s="76">
        <v>65</v>
      </c>
      <c r="P4031" s="76">
        <v>3718</v>
      </c>
      <c r="Q4031" s="76">
        <v>65683</v>
      </c>
      <c r="R4031" s="76">
        <v>820</v>
      </c>
    </row>
    <row r="4032" spans="1:18">
      <c r="A4032" s="82">
        <f t="shared" si="310"/>
        <v>597002802013</v>
      </c>
      <c r="B4032" s="82" t="str">
        <f t="shared" si="311"/>
        <v>59700280</v>
      </c>
      <c r="C4032" s="82">
        <f t="shared" si="312"/>
        <v>2013</v>
      </c>
      <c r="D4032" s="82">
        <f t="shared" si="313"/>
        <v>13594.69</v>
      </c>
      <c r="E4032" s="82">
        <f t="shared" si="314"/>
        <v>1284.92</v>
      </c>
      <c r="F4032" s="82">
        <f t="array" ref="F4032">SUM(IF(M4032:N4032="-",0,M4032:N4032),IF(O4032="-",0,-O4032))/100</f>
        <v>577.59</v>
      </c>
      <c r="G4032" s="82">
        <f t="array" ref="G4032">SUM(IF(P4032="-",0,P4032),IF(R4032="-",0,R4032))/100</f>
        <v>50.35</v>
      </c>
      <c r="H4032" s="82">
        <f t="array" ref="H4032">SUM(IF(Q4032="-",0,Q4032))/100</f>
        <v>656.98</v>
      </c>
      <c r="I4032" s="76">
        <v>5970028</v>
      </c>
      <c r="J4032" s="76" t="s">
        <v>400</v>
      </c>
      <c r="K4032" s="77">
        <v>41639</v>
      </c>
      <c r="L4032" s="76">
        <v>1359469</v>
      </c>
      <c r="M4032" s="76">
        <v>55770</v>
      </c>
      <c r="N4032" s="76">
        <v>2054</v>
      </c>
      <c r="O4032" s="76">
        <v>65</v>
      </c>
      <c r="P4032" s="76">
        <v>4216</v>
      </c>
      <c r="Q4032" s="76">
        <v>65698</v>
      </c>
      <c r="R4032" s="76">
        <v>819</v>
      </c>
    </row>
    <row r="4033" spans="1:18">
      <c r="A4033" s="82">
        <f t="shared" si="310"/>
        <v>597002802012</v>
      </c>
      <c r="B4033" s="82" t="str">
        <f t="shared" si="311"/>
        <v>59700280</v>
      </c>
      <c r="C4033" s="82">
        <f t="shared" si="312"/>
        <v>2012</v>
      </c>
      <c r="D4033" s="82">
        <f t="shared" si="313"/>
        <v>13594.69</v>
      </c>
      <c r="E4033" s="82">
        <f t="shared" si="314"/>
        <v>1284.33</v>
      </c>
      <c r="F4033" s="82">
        <f t="array" ref="F4033">SUM(IF(M4033:N4033="-",0,M4033:N4033),IF(O4033="-",0,-O4033))/100</f>
        <v>576.96</v>
      </c>
      <c r="G4033" s="82">
        <f t="array" ref="G4033">SUM(IF(P4033="-",0,P4033),IF(R4033="-",0,R4033))/100</f>
        <v>50.39</v>
      </c>
      <c r="H4033" s="82">
        <f t="array" ref="H4033">SUM(IF(Q4033="-",0,Q4033))/100</f>
        <v>656.98</v>
      </c>
      <c r="I4033" s="76">
        <v>5970028</v>
      </c>
      <c r="J4033" s="76" t="s">
        <v>400</v>
      </c>
      <c r="K4033" s="77">
        <v>41274</v>
      </c>
      <c r="L4033" s="76">
        <v>1359469</v>
      </c>
      <c r="M4033" s="76">
        <v>55720</v>
      </c>
      <c r="N4033" s="76">
        <v>2041</v>
      </c>
      <c r="O4033" s="76">
        <v>65</v>
      </c>
      <c r="P4033" s="76">
        <v>4220</v>
      </c>
      <c r="Q4033" s="76">
        <v>65698</v>
      </c>
      <c r="R4033" s="76">
        <v>819</v>
      </c>
    </row>
    <row r="4034" spans="1:18">
      <c r="A4034" s="82">
        <f t="shared" si="310"/>
        <v>597002802011</v>
      </c>
      <c r="B4034" s="82" t="str">
        <f t="shared" si="311"/>
        <v>59700280</v>
      </c>
      <c r="C4034" s="82">
        <f t="shared" si="312"/>
        <v>2011</v>
      </c>
      <c r="D4034" s="82">
        <f t="shared" si="313"/>
        <v>13594.53</v>
      </c>
      <c r="E4034" s="82">
        <f t="shared" si="314"/>
        <v>1283.29</v>
      </c>
      <c r="F4034" s="82">
        <f t="array" ref="F4034">SUM(IF(M4034:N4034="-",0,M4034:N4034),IF(O4034="-",0,-O4034))/100</f>
        <v>577.62</v>
      </c>
      <c r="G4034" s="82">
        <f t="array" ref="G4034">SUM(IF(P4034="-",0,P4034),IF(R4034="-",0,R4034))/100</f>
        <v>48.99</v>
      </c>
      <c r="H4034" s="82">
        <f t="array" ref="H4034">SUM(IF(Q4034="-",0,Q4034))/100</f>
        <v>656.68</v>
      </c>
      <c r="I4034" s="76">
        <v>5970028</v>
      </c>
      <c r="J4034" s="76" t="s">
        <v>400</v>
      </c>
      <c r="K4034" s="77">
        <v>40908</v>
      </c>
      <c r="L4034" s="76">
        <v>1359453</v>
      </c>
      <c r="M4034" s="76">
        <v>55780</v>
      </c>
      <c r="N4034" s="76">
        <v>2047</v>
      </c>
      <c r="O4034" s="76">
        <v>65</v>
      </c>
      <c r="P4034" s="76">
        <v>4220</v>
      </c>
      <c r="Q4034" s="76">
        <v>65668</v>
      </c>
      <c r="R4034" s="76">
        <v>679</v>
      </c>
    </row>
    <row r="4035" spans="1:18">
      <c r="A4035" s="82">
        <f t="shared" si="310"/>
        <v>597002802010</v>
      </c>
      <c r="B4035" s="82" t="str">
        <f t="shared" si="311"/>
        <v>59700280</v>
      </c>
      <c r="C4035" s="82">
        <f t="shared" si="312"/>
        <v>2010</v>
      </c>
      <c r="D4035" s="82">
        <f t="shared" si="313"/>
        <v>13576.05</v>
      </c>
      <c r="E4035" s="82">
        <f t="shared" si="314"/>
        <v>1280</v>
      </c>
      <c r="F4035" s="82">
        <f t="array" ref="F4035">SUM(IF(M4035:N4035="-",0,M4035:N4035),IF(O4035="-",0,-O4035))/100</f>
        <v>577.11</v>
      </c>
      <c r="G4035" s="82">
        <f t="array" ref="G4035">SUM(IF(P4035="-",0,P4035),IF(R4035="-",0,R4035))/100</f>
        <v>49</v>
      </c>
      <c r="H4035" s="82">
        <f t="array" ref="H4035">SUM(IF(Q4035="-",0,Q4035))/100</f>
        <v>653.89</v>
      </c>
      <c r="I4035" s="76">
        <v>5970028</v>
      </c>
      <c r="J4035" s="76" t="s">
        <v>400</v>
      </c>
      <c r="K4035" s="77">
        <v>40543</v>
      </c>
      <c r="L4035" s="76">
        <v>1357605</v>
      </c>
      <c r="M4035" s="76">
        <v>55997</v>
      </c>
      <c r="N4035" s="76">
        <v>1780</v>
      </c>
      <c r="O4035" s="76">
        <v>66</v>
      </c>
      <c r="P4035" s="76">
        <v>4220</v>
      </c>
      <c r="Q4035" s="76">
        <v>65389</v>
      </c>
      <c r="R4035" s="76">
        <v>680</v>
      </c>
    </row>
    <row r="4036" spans="1:18">
      <c r="A4036" s="82">
        <f t="shared" si="310"/>
        <v>597002802009</v>
      </c>
      <c r="B4036" s="82" t="str">
        <f t="shared" si="311"/>
        <v>59700280</v>
      </c>
      <c r="C4036" s="82">
        <f t="shared" si="312"/>
        <v>2009</v>
      </c>
      <c r="D4036" s="82">
        <f t="shared" si="313"/>
        <v>13576.05</v>
      </c>
      <c r="E4036" s="82">
        <f t="shared" si="314"/>
        <v>1279.19</v>
      </c>
      <c r="F4036" s="82">
        <f t="array" ref="F4036">SUM(IF(M4036:N4036="-",0,M4036:N4036),IF(O4036="-",0,-O4036))/100</f>
        <v>576.45000000000005</v>
      </c>
      <c r="G4036" s="82">
        <f t="array" ref="G4036">SUM(IF(P4036="-",0,P4036),IF(R4036="-",0,R4036))/100</f>
        <v>49.09</v>
      </c>
      <c r="H4036" s="82">
        <f t="array" ref="H4036">SUM(IF(Q4036="-",0,Q4036))/100</f>
        <v>653.65</v>
      </c>
      <c r="I4036" s="76">
        <v>5970028</v>
      </c>
      <c r="J4036" s="76" t="s">
        <v>400</v>
      </c>
      <c r="K4036" s="77">
        <v>40178</v>
      </c>
      <c r="L4036" s="76">
        <v>1357605</v>
      </c>
      <c r="M4036" s="76">
        <v>55931</v>
      </c>
      <c r="N4036" s="76">
        <v>1780</v>
      </c>
      <c r="O4036" s="76">
        <v>66</v>
      </c>
      <c r="P4036" s="76">
        <v>4229</v>
      </c>
      <c r="Q4036" s="76">
        <v>65365</v>
      </c>
      <c r="R4036" s="76">
        <v>680</v>
      </c>
    </row>
    <row r="4037" spans="1:18">
      <c r="A4037" s="82">
        <f t="shared" si="310"/>
        <v>597002802008</v>
      </c>
      <c r="B4037" s="82" t="str">
        <f t="shared" si="311"/>
        <v>59700280</v>
      </c>
      <c r="C4037" s="82">
        <f t="shared" si="312"/>
        <v>2008</v>
      </c>
      <c r="D4037" s="82">
        <f t="shared" si="313"/>
        <v>13576.04</v>
      </c>
      <c r="E4037" s="82">
        <f t="shared" si="314"/>
        <v>1274.7399999999998</v>
      </c>
      <c r="F4037" s="82">
        <f t="array" ref="F4037">SUM(IF(M4037:N4037="-",0,M4037:N4037),IF(O4037="-",0,-O4037))/100</f>
        <v>575.27</v>
      </c>
      <c r="G4037" s="82">
        <f t="array" ref="G4037">SUM(IF(P4037="-",0,P4037),IF(R4037="-",0,R4037))/100</f>
        <v>48.92</v>
      </c>
      <c r="H4037" s="82">
        <f t="array" ref="H4037">SUM(IF(Q4037="-",0,Q4037))/100</f>
        <v>650.54999999999995</v>
      </c>
      <c r="I4037" s="76">
        <v>5970028</v>
      </c>
      <c r="J4037" s="76" t="s">
        <v>400</v>
      </c>
      <c r="K4037" s="77">
        <v>39813</v>
      </c>
      <c r="L4037" s="76">
        <v>1357604</v>
      </c>
      <c r="M4037" s="76">
        <v>55612</v>
      </c>
      <c r="N4037" s="76">
        <v>1981</v>
      </c>
      <c r="O4037" s="76">
        <v>66</v>
      </c>
      <c r="P4037" s="76">
        <v>4212</v>
      </c>
      <c r="Q4037" s="76">
        <v>65055</v>
      </c>
      <c r="R4037" s="76">
        <v>680</v>
      </c>
    </row>
    <row r="4038" spans="1:18">
      <c r="A4038" s="82">
        <f t="shared" si="310"/>
        <v>597002802007</v>
      </c>
      <c r="B4038" s="82" t="str">
        <f t="shared" si="311"/>
        <v>59700280</v>
      </c>
      <c r="C4038" s="82">
        <f t="shared" si="312"/>
        <v>2007</v>
      </c>
      <c r="D4038" s="82">
        <f t="shared" si="313"/>
        <v>13576.03</v>
      </c>
      <c r="E4038" s="82">
        <f t="shared" si="314"/>
        <v>1279.78</v>
      </c>
      <c r="F4038" s="82">
        <f t="array" ref="F4038">SUM(IF(M4038:N4038="-",0,M4038:N4038),IF(O4038="-",0,-O4038))/100</f>
        <v>575.12</v>
      </c>
      <c r="G4038" s="82">
        <f t="array" ref="G4038">SUM(IF(P4038="-",0,P4038),IF(R4038="-",0,R4038))/100</f>
        <v>50.94</v>
      </c>
      <c r="H4038" s="82">
        <f t="array" ref="H4038">SUM(IF(Q4038="-",0,Q4038))/100</f>
        <v>653.72</v>
      </c>
      <c r="I4038" s="76">
        <v>5970028</v>
      </c>
      <c r="J4038" s="76" t="s">
        <v>400</v>
      </c>
      <c r="K4038" s="77">
        <v>39447</v>
      </c>
      <c r="L4038" s="76">
        <v>1357603</v>
      </c>
      <c r="M4038" s="76">
        <v>55435</v>
      </c>
      <c r="N4038" s="76">
        <v>2144</v>
      </c>
      <c r="O4038" s="76">
        <v>67</v>
      </c>
      <c r="P4038" s="76">
        <v>4278</v>
      </c>
      <c r="Q4038" s="76">
        <v>65372</v>
      </c>
      <c r="R4038" s="76">
        <v>816</v>
      </c>
    </row>
    <row r="4039" spans="1:18">
      <c r="A4039" s="82">
        <f t="shared" si="310"/>
        <v>597002802006</v>
      </c>
      <c r="B4039" s="82" t="str">
        <f t="shared" si="311"/>
        <v>59700280</v>
      </c>
      <c r="C4039" s="82">
        <f t="shared" si="312"/>
        <v>2006</v>
      </c>
      <c r="D4039" s="82">
        <f t="shared" si="313"/>
        <v>13576.02</v>
      </c>
      <c r="E4039" s="82">
        <f t="shared" si="314"/>
        <v>1277.29</v>
      </c>
      <c r="F4039" s="82">
        <f t="array" ref="F4039">SUM(IF(M4039:N4039="-",0,M4039:N4039),IF(O4039="-",0,-O4039))/100</f>
        <v>572.46</v>
      </c>
      <c r="G4039" s="82">
        <f t="array" ref="G4039">SUM(IF(P4039="-",0,P4039),IF(R4039="-",0,R4039))/100</f>
        <v>51</v>
      </c>
      <c r="H4039" s="82">
        <f t="array" ref="H4039">SUM(IF(Q4039="-",0,Q4039))/100</f>
        <v>653.83000000000004</v>
      </c>
      <c r="I4039" s="76">
        <v>5970028</v>
      </c>
      <c r="J4039" s="76" t="s">
        <v>400</v>
      </c>
      <c r="K4039" s="77">
        <v>39082</v>
      </c>
      <c r="L4039" s="76">
        <v>1357602</v>
      </c>
      <c r="M4039" s="76">
        <v>55180</v>
      </c>
      <c r="N4039" s="76">
        <v>2133</v>
      </c>
      <c r="O4039" s="76">
        <v>67</v>
      </c>
      <c r="P4039" s="76">
        <v>4284</v>
      </c>
      <c r="Q4039" s="76">
        <v>65383</v>
      </c>
      <c r="R4039" s="76">
        <v>816</v>
      </c>
    </row>
    <row r="4040" spans="1:18">
      <c r="A4040" s="82">
        <f t="shared" si="310"/>
        <v>597003202015</v>
      </c>
      <c r="B4040" s="82" t="str">
        <f t="shared" si="311"/>
        <v>59700320</v>
      </c>
      <c r="C4040" s="82">
        <f t="shared" si="312"/>
        <v>2015</v>
      </c>
      <c r="D4040" s="82">
        <f t="shared" si="313"/>
        <v>13739.01</v>
      </c>
      <c r="E4040" s="82">
        <f t="shared" si="314"/>
        <v>1799.8899999999999</v>
      </c>
      <c r="F4040" s="82">
        <f t="array" ref="F4040">SUM(IF(M4040:N4040="-",0,M4040:N4040),IF(O4040="-",0,-O4040))/100</f>
        <v>860.99</v>
      </c>
      <c r="G4040" s="82">
        <f t="array" ref="G4040">SUM(IF(P4040="-",0,P4040),IF(R4040="-",0,R4040))/100</f>
        <v>71.739999999999995</v>
      </c>
      <c r="H4040" s="82">
        <f t="array" ref="H4040">SUM(IF(Q4040="-",0,Q4040))/100</f>
        <v>867.16</v>
      </c>
      <c r="I4040" s="76">
        <v>5970032</v>
      </c>
      <c r="J4040" s="76" t="s">
        <v>401</v>
      </c>
      <c r="K4040" s="77">
        <v>42369</v>
      </c>
      <c r="L4040" s="76">
        <v>1373901</v>
      </c>
      <c r="M4040" s="76">
        <v>80049</v>
      </c>
      <c r="N4040" s="76">
        <v>6201</v>
      </c>
      <c r="O4040" s="76">
        <v>151</v>
      </c>
      <c r="P4040" s="76">
        <v>6146</v>
      </c>
      <c r="Q4040" s="76">
        <v>86716</v>
      </c>
      <c r="R4040" s="76">
        <v>1028</v>
      </c>
    </row>
    <row r="4041" spans="1:18">
      <c r="A4041" s="82">
        <f t="shared" si="310"/>
        <v>597003202014</v>
      </c>
      <c r="B4041" s="82" t="str">
        <f t="shared" si="311"/>
        <v>59700320</v>
      </c>
      <c r="C4041" s="82">
        <f t="shared" si="312"/>
        <v>2014</v>
      </c>
      <c r="D4041" s="82">
        <f t="shared" si="313"/>
        <v>13739.01</v>
      </c>
      <c r="E4041" s="82">
        <f t="shared" si="314"/>
        <v>1781.35</v>
      </c>
      <c r="F4041" s="82">
        <f t="array" ref="F4041">SUM(IF(M4041:N4041="-",0,M4041:N4041),IF(O4041="-",0,-O4041))/100</f>
        <v>851.93</v>
      </c>
      <c r="G4041" s="82">
        <f t="array" ref="G4041">SUM(IF(P4041="-",0,P4041),IF(R4041="-",0,R4041))/100</f>
        <v>72.31</v>
      </c>
      <c r="H4041" s="82">
        <f t="array" ref="H4041">SUM(IF(Q4041="-",0,Q4041))/100</f>
        <v>857.11</v>
      </c>
      <c r="I4041" s="76">
        <v>5970032</v>
      </c>
      <c r="J4041" s="76" t="s">
        <v>401</v>
      </c>
      <c r="K4041" s="77">
        <v>42004</v>
      </c>
      <c r="L4041" s="76">
        <v>1373901</v>
      </c>
      <c r="M4041" s="76">
        <v>79264</v>
      </c>
      <c r="N4041" s="76">
        <v>6087</v>
      </c>
      <c r="O4041" s="76">
        <v>158</v>
      </c>
      <c r="P4041" s="76">
        <v>6203</v>
      </c>
      <c r="Q4041" s="76">
        <v>85711</v>
      </c>
      <c r="R4041" s="76">
        <v>1028</v>
      </c>
    </row>
    <row r="4042" spans="1:18">
      <c r="A4042" s="82">
        <f t="shared" si="310"/>
        <v>597003202013</v>
      </c>
      <c r="B4042" s="82" t="str">
        <f t="shared" si="311"/>
        <v>59700320</v>
      </c>
      <c r="C4042" s="82">
        <f t="shared" si="312"/>
        <v>2013</v>
      </c>
      <c r="D4042" s="82">
        <f t="shared" si="313"/>
        <v>13739.01</v>
      </c>
      <c r="E4042" s="82">
        <f t="shared" si="314"/>
        <v>1780.58</v>
      </c>
      <c r="F4042" s="82">
        <f t="array" ref="F4042">SUM(IF(M4042:N4042="-",0,M4042:N4042),IF(O4042="-",0,-O4042))/100</f>
        <v>849.62</v>
      </c>
      <c r="G4042" s="82">
        <f t="array" ref="G4042">SUM(IF(P4042="-",0,P4042),IF(R4042="-",0,R4042))/100</f>
        <v>71.98</v>
      </c>
      <c r="H4042" s="82">
        <f t="array" ref="H4042">SUM(IF(Q4042="-",0,Q4042))/100</f>
        <v>858.98</v>
      </c>
      <c r="I4042" s="76">
        <v>5970032</v>
      </c>
      <c r="J4042" s="76" t="s">
        <v>401</v>
      </c>
      <c r="K4042" s="77">
        <v>41639</v>
      </c>
      <c r="L4042" s="76">
        <v>1373901</v>
      </c>
      <c r="M4042" s="76">
        <v>78780</v>
      </c>
      <c r="N4042" s="76">
        <v>6340</v>
      </c>
      <c r="O4042" s="76">
        <v>158</v>
      </c>
      <c r="P4042" s="76">
        <v>6170</v>
      </c>
      <c r="Q4042" s="76">
        <v>85898</v>
      </c>
      <c r="R4042" s="76">
        <v>1028</v>
      </c>
    </row>
    <row r="4043" spans="1:18">
      <c r="A4043" s="82">
        <f t="shared" ref="A4043:A4106" si="315">(B4043&amp;C4043)+0</f>
        <v>597003202012</v>
      </c>
      <c r="B4043" s="82" t="str">
        <f t="shared" ref="B4043:B4106" si="316">LEFT(I4043&amp;"00000000",8)</f>
        <v>59700320</v>
      </c>
      <c r="C4043" s="82">
        <f t="shared" ref="C4043:C4106" si="317">YEAR(K4043)</f>
        <v>2012</v>
      </c>
      <c r="D4043" s="82">
        <f t="shared" ref="D4043:D4106" si="318">IF(L4043="-",0,L4043/100)</f>
        <v>13739.01</v>
      </c>
      <c r="E4043" s="82">
        <f t="shared" ref="E4043:E4106" si="319">SUM(F4043:H4043)</f>
        <v>1781.33</v>
      </c>
      <c r="F4043" s="82">
        <f t="array" ref="F4043">SUM(IF(M4043:N4043="-",0,M4043:N4043),IF(O4043="-",0,-O4043))/100</f>
        <v>848.12</v>
      </c>
      <c r="G4043" s="82">
        <f t="array" ref="G4043">SUM(IF(P4043="-",0,P4043),IF(R4043="-",0,R4043))/100</f>
        <v>71.959999999999994</v>
      </c>
      <c r="H4043" s="82">
        <f t="array" ref="H4043">SUM(IF(Q4043="-",0,Q4043))/100</f>
        <v>861.25</v>
      </c>
      <c r="I4043" s="76">
        <v>5970032</v>
      </c>
      <c r="J4043" s="76" t="s">
        <v>401</v>
      </c>
      <c r="K4043" s="77">
        <v>41274</v>
      </c>
      <c r="L4043" s="76">
        <v>1373901</v>
      </c>
      <c r="M4043" s="76">
        <v>78558</v>
      </c>
      <c r="N4043" s="76">
        <v>6412</v>
      </c>
      <c r="O4043" s="76">
        <v>158</v>
      </c>
      <c r="P4043" s="76">
        <v>6167</v>
      </c>
      <c r="Q4043" s="76">
        <v>86125</v>
      </c>
      <c r="R4043" s="76">
        <v>1029</v>
      </c>
    </row>
    <row r="4044" spans="1:18">
      <c r="A4044" s="82">
        <f t="shared" si="315"/>
        <v>597003202011</v>
      </c>
      <c r="B4044" s="82" t="str">
        <f t="shared" si="316"/>
        <v>59700320</v>
      </c>
      <c r="C4044" s="82">
        <f t="shared" si="317"/>
        <v>2011</v>
      </c>
      <c r="D4044" s="82">
        <f t="shared" si="318"/>
        <v>13739.01</v>
      </c>
      <c r="E4044" s="82">
        <f t="shared" si="319"/>
        <v>1763.8899999999999</v>
      </c>
      <c r="F4044" s="82">
        <f t="array" ref="F4044">SUM(IF(M4044:N4044="-",0,M4044:N4044),IF(O4044="-",0,-O4044))/100</f>
        <v>847.58</v>
      </c>
      <c r="G4044" s="82">
        <f t="array" ref="G4044">SUM(IF(P4044="-",0,P4044),IF(R4044="-",0,R4044))/100</f>
        <v>72.13</v>
      </c>
      <c r="H4044" s="82">
        <f t="array" ref="H4044">SUM(IF(Q4044="-",0,Q4044))/100</f>
        <v>844.18</v>
      </c>
      <c r="I4044" s="76">
        <v>5970032</v>
      </c>
      <c r="J4044" s="76" t="s">
        <v>401</v>
      </c>
      <c r="K4044" s="77">
        <v>40908</v>
      </c>
      <c r="L4044" s="76">
        <v>1373901</v>
      </c>
      <c r="M4044" s="76">
        <v>78477</v>
      </c>
      <c r="N4044" s="76">
        <v>6417</v>
      </c>
      <c r="O4044" s="76">
        <v>136</v>
      </c>
      <c r="P4044" s="76">
        <v>6184</v>
      </c>
      <c r="Q4044" s="76">
        <v>84418</v>
      </c>
      <c r="R4044" s="76">
        <v>1029</v>
      </c>
    </row>
    <row r="4045" spans="1:18">
      <c r="A4045" s="82">
        <f t="shared" si="315"/>
        <v>597003202010</v>
      </c>
      <c r="B4045" s="82" t="str">
        <f t="shared" si="316"/>
        <v>59700320</v>
      </c>
      <c r="C4045" s="82">
        <f t="shared" si="317"/>
        <v>2010</v>
      </c>
      <c r="D4045" s="82">
        <f t="shared" si="318"/>
        <v>13738.68</v>
      </c>
      <c r="E4045" s="82">
        <f t="shared" si="319"/>
        <v>1762.4</v>
      </c>
      <c r="F4045" s="82">
        <f t="array" ref="F4045">SUM(IF(M4045:N4045="-",0,M4045:N4045),IF(O4045="-",0,-O4045))/100</f>
        <v>846.51</v>
      </c>
      <c r="G4045" s="82">
        <f t="array" ref="G4045">SUM(IF(P4045="-",0,P4045),IF(R4045="-",0,R4045))/100</f>
        <v>72.209999999999994</v>
      </c>
      <c r="H4045" s="82">
        <f t="array" ref="H4045">SUM(IF(Q4045="-",0,Q4045))/100</f>
        <v>843.68</v>
      </c>
      <c r="I4045" s="76">
        <v>5970032</v>
      </c>
      <c r="J4045" s="76" t="s">
        <v>401</v>
      </c>
      <c r="K4045" s="77">
        <v>40543</v>
      </c>
      <c r="L4045" s="76">
        <v>1373868</v>
      </c>
      <c r="M4045" s="76">
        <v>78801</v>
      </c>
      <c r="N4045" s="76">
        <v>5987</v>
      </c>
      <c r="O4045" s="76">
        <v>137</v>
      </c>
      <c r="P4045" s="76">
        <v>6193</v>
      </c>
      <c r="Q4045" s="76">
        <v>84368</v>
      </c>
      <c r="R4045" s="76">
        <v>1028</v>
      </c>
    </row>
    <row r="4046" spans="1:18">
      <c r="A4046" s="82">
        <f t="shared" si="315"/>
        <v>597003202009</v>
      </c>
      <c r="B4046" s="82" t="str">
        <f t="shared" si="316"/>
        <v>59700320</v>
      </c>
      <c r="C4046" s="82">
        <f t="shared" si="317"/>
        <v>2009</v>
      </c>
      <c r="D4046" s="82">
        <f t="shared" si="318"/>
        <v>13738.65</v>
      </c>
      <c r="E4046" s="82">
        <f t="shared" si="319"/>
        <v>1761.02</v>
      </c>
      <c r="F4046" s="82">
        <f t="array" ref="F4046">SUM(IF(M4046:N4046="-",0,M4046:N4046),IF(O4046="-",0,-O4046))/100</f>
        <v>851.55</v>
      </c>
      <c r="G4046" s="82">
        <f t="array" ref="G4046">SUM(IF(P4046="-",0,P4046),IF(R4046="-",0,R4046))/100</f>
        <v>72.23</v>
      </c>
      <c r="H4046" s="82">
        <f t="array" ref="H4046">SUM(IF(Q4046="-",0,Q4046))/100</f>
        <v>837.24</v>
      </c>
      <c r="I4046" s="76">
        <v>5970032</v>
      </c>
      <c r="J4046" s="76" t="s">
        <v>401</v>
      </c>
      <c r="K4046" s="77">
        <v>40178</v>
      </c>
      <c r="L4046" s="76">
        <v>1373865</v>
      </c>
      <c r="M4046" s="76">
        <v>79304</v>
      </c>
      <c r="N4046" s="76">
        <v>5988</v>
      </c>
      <c r="O4046" s="76">
        <v>137</v>
      </c>
      <c r="P4046" s="76">
        <v>6195</v>
      </c>
      <c r="Q4046" s="76">
        <v>83724</v>
      </c>
      <c r="R4046" s="76">
        <v>1028</v>
      </c>
    </row>
    <row r="4047" spans="1:18">
      <c r="A4047" s="82">
        <f t="shared" si="315"/>
        <v>597003202008</v>
      </c>
      <c r="B4047" s="82" t="str">
        <f t="shared" si="316"/>
        <v>59700320</v>
      </c>
      <c r="C4047" s="82">
        <f t="shared" si="317"/>
        <v>2008</v>
      </c>
      <c r="D4047" s="82">
        <f t="shared" si="318"/>
        <v>13738.66</v>
      </c>
      <c r="E4047" s="82">
        <f t="shared" si="319"/>
        <v>1742.85</v>
      </c>
      <c r="F4047" s="82">
        <f t="array" ref="F4047">SUM(IF(M4047:N4047="-",0,M4047:N4047),IF(O4047="-",0,-O4047))/100</f>
        <v>832.93</v>
      </c>
      <c r="G4047" s="82">
        <f t="array" ref="G4047">SUM(IF(P4047="-",0,P4047),IF(R4047="-",0,R4047))/100</f>
        <v>69.45</v>
      </c>
      <c r="H4047" s="82">
        <f t="array" ref="H4047">SUM(IF(Q4047="-",0,Q4047))/100</f>
        <v>840.47</v>
      </c>
      <c r="I4047" s="76">
        <v>5970032</v>
      </c>
      <c r="J4047" s="76" t="s">
        <v>401</v>
      </c>
      <c r="K4047" s="77">
        <v>39813</v>
      </c>
      <c r="L4047" s="76">
        <v>1373866</v>
      </c>
      <c r="M4047" s="76">
        <v>77446</v>
      </c>
      <c r="N4047" s="76">
        <v>5984</v>
      </c>
      <c r="O4047" s="76">
        <v>137</v>
      </c>
      <c r="P4047" s="76">
        <v>5917</v>
      </c>
      <c r="Q4047" s="76">
        <v>84047</v>
      </c>
      <c r="R4047" s="76">
        <v>1028</v>
      </c>
    </row>
    <row r="4048" spans="1:18">
      <c r="A4048" s="82">
        <f t="shared" si="315"/>
        <v>597003202007</v>
      </c>
      <c r="B4048" s="82" t="str">
        <f t="shared" si="316"/>
        <v>59700320</v>
      </c>
      <c r="C4048" s="82">
        <f t="shared" si="317"/>
        <v>2007</v>
      </c>
      <c r="D4048" s="82">
        <f t="shared" si="318"/>
        <v>13738.57</v>
      </c>
      <c r="E4048" s="82">
        <f t="shared" si="319"/>
        <v>1731.2399999999998</v>
      </c>
      <c r="F4048" s="82">
        <f t="array" ref="F4048">SUM(IF(M4048:N4048="-",0,M4048:N4048),IF(O4048="-",0,-O4048))/100</f>
        <v>822.02</v>
      </c>
      <c r="G4048" s="82">
        <f t="array" ref="G4048">SUM(IF(P4048="-",0,P4048),IF(R4048="-",0,R4048))/100</f>
        <v>65.67</v>
      </c>
      <c r="H4048" s="82">
        <f t="array" ref="H4048">SUM(IF(Q4048="-",0,Q4048))/100</f>
        <v>843.55</v>
      </c>
      <c r="I4048" s="76">
        <v>5970032</v>
      </c>
      <c r="J4048" s="76" t="s">
        <v>401</v>
      </c>
      <c r="K4048" s="77">
        <v>39447</v>
      </c>
      <c r="L4048" s="76">
        <v>1373857</v>
      </c>
      <c r="M4048" s="76">
        <v>76396</v>
      </c>
      <c r="N4048" s="76">
        <v>5943</v>
      </c>
      <c r="O4048" s="76">
        <v>137</v>
      </c>
      <c r="P4048" s="76">
        <v>5557</v>
      </c>
      <c r="Q4048" s="76">
        <v>84355</v>
      </c>
      <c r="R4048" s="76">
        <v>1010</v>
      </c>
    </row>
    <row r="4049" spans="1:18">
      <c r="A4049" s="82">
        <f t="shared" si="315"/>
        <v>597003202006</v>
      </c>
      <c r="B4049" s="82" t="str">
        <f t="shared" si="316"/>
        <v>59700320</v>
      </c>
      <c r="C4049" s="82">
        <f t="shared" si="317"/>
        <v>2006</v>
      </c>
      <c r="D4049" s="82">
        <f t="shared" si="318"/>
        <v>13738.56</v>
      </c>
      <c r="E4049" s="82">
        <f t="shared" si="319"/>
        <v>1720.88</v>
      </c>
      <c r="F4049" s="82">
        <f t="array" ref="F4049">SUM(IF(M4049:N4049="-",0,M4049:N4049),IF(O4049="-",0,-O4049))/100</f>
        <v>815.02</v>
      </c>
      <c r="G4049" s="82">
        <f t="array" ref="G4049">SUM(IF(P4049="-",0,P4049),IF(R4049="-",0,R4049))/100</f>
        <v>62.9</v>
      </c>
      <c r="H4049" s="82">
        <f t="array" ref="H4049">SUM(IF(Q4049="-",0,Q4049))/100</f>
        <v>842.96</v>
      </c>
      <c r="I4049" s="76">
        <v>5970032</v>
      </c>
      <c r="J4049" s="76" t="s">
        <v>401</v>
      </c>
      <c r="K4049" s="77">
        <v>39082</v>
      </c>
      <c r="L4049" s="76">
        <v>1373856</v>
      </c>
      <c r="M4049" s="76">
        <v>75876</v>
      </c>
      <c r="N4049" s="76">
        <v>5763</v>
      </c>
      <c r="O4049" s="76">
        <v>137</v>
      </c>
      <c r="P4049" s="76">
        <v>5280</v>
      </c>
      <c r="Q4049" s="76">
        <v>84296</v>
      </c>
      <c r="R4049" s="76">
        <v>1010</v>
      </c>
    </row>
    <row r="4050" spans="1:18">
      <c r="A4050" s="82">
        <f t="shared" si="315"/>
        <v>597003602015</v>
      </c>
      <c r="B4050" s="82" t="str">
        <f t="shared" si="316"/>
        <v>59700360</v>
      </c>
      <c r="C4050" s="82">
        <f t="shared" si="317"/>
        <v>2015</v>
      </c>
      <c r="D4050" s="82">
        <f t="shared" si="318"/>
        <v>3981.04</v>
      </c>
      <c r="E4050" s="82">
        <f t="shared" si="319"/>
        <v>777.1099999999999</v>
      </c>
      <c r="F4050" s="82">
        <f t="array" ref="F4050">SUM(IF(M4050:N4050="-",0,M4050:N4050),IF(O4050="-",0,-O4050))/100</f>
        <v>506.33</v>
      </c>
      <c r="G4050" s="82">
        <f t="array" ref="G4050">SUM(IF(P4050="-",0,P4050),IF(R4050="-",0,R4050))/100</f>
        <v>29.97</v>
      </c>
      <c r="H4050" s="82">
        <f t="array" ref="H4050">SUM(IF(Q4050="-",0,Q4050))/100</f>
        <v>240.81</v>
      </c>
      <c r="I4050" s="76">
        <v>5970036</v>
      </c>
      <c r="J4050" s="76" t="s">
        <v>402</v>
      </c>
      <c r="K4050" s="77">
        <v>42369</v>
      </c>
      <c r="L4050" s="76">
        <v>398104</v>
      </c>
      <c r="M4050" s="76">
        <v>47905</v>
      </c>
      <c r="N4050" s="76">
        <v>2728</v>
      </c>
      <c r="O4050" s="76">
        <v>0</v>
      </c>
      <c r="P4050" s="76">
        <v>2543</v>
      </c>
      <c r="Q4050" s="76">
        <v>24081</v>
      </c>
      <c r="R4050" s="76">
        <v>454</v>
      </c>
    </row>
    <row r="4051" spans="1:18">
      <c r="A4051" s="82">
        <f t="shared" si="315"/>
        <v>597003602014</v>
      </c>
      <c r="B4051" s="82" t="str">
        <f t="shared" si="316"/>
        <v>59700360</v>
      </c>
      <c r="C4051" s="82">
        <f t="shared" si="317"/>
        <v>2014</v>
      </c>
      <c r="D4051" s="82">
        <f t="shared" si="318"/>
        <v>3980.96</v>
      </c>
      <c r="E4051" s="82">
        <f t="shared" si="319"/>
        <v>776.05</v>
      </c>
      <c r="F4051" s="82">
        <f t="array" ref="F4051">SUM(IF(M4051:N4051="-",0,M4051:N4051),IF(O4051="-",0,-O4051))/100</f>
        <v>504.74</v>
      </c>
      <c r="G4051" s="82">
        <f t="array" ref="G4051">SUM(IF(P4051="-",0,P4051),IF(R4051="-",0,R4051))/100</f>
        <v>30.53</v>
      </c>
      <c r="H4051" s="82">
        <f t="array" ref="H4051">SUM(IF(Q4051="-",0,Q4051))/100</f>
        <v>240.78</v>
      </c>
      <c r="I4051" s="76">
        <v>5970036</v>
      </c>
      <c r="J4051" s="76" t="s">
        <v>402</v>
      </c>
      <c r="K4051" s="77">
        <v>42004</v>
      </c>
      <c r="L4051" s="76">
        <v>398096</v>
      </c>
      <c r="M4051" s="76">
        <v>47723</v>
      </c>
      <c r="N4051" s="76">
        <v>2751</v>
      </c>
      <c r="O4051" s="76" t="s">
        <v>19</v>
      </c>
      <c r="P4051" s="76">
        <v>2551</v>
      </c>
      <c r="Q4051" s="76">
        <v>24078</v>
      </c>
      <c r="R4051" s="76">
        <v>502</v>
      </c>
    </row>
    <row r="4052" spans="1:18">
      <c r="A4052" s="82">
        <f t="shared" si="315"/>
        <v>597003602013</v>
      </c>
      <c r="B4052" s="82" t="str">
        <f t="shared" si="316"/>
        <v>59700360</v>
      </c>
      <c r="C4052" s="82">
        <f t="shared" si="317"/>
        <v>2013</v>
      </c>
      <c r="D4052" s="82">
        <f t="shared" si="318"/>
        <v>3980.96</v>
      </c>
      <c r="E4052" s="82">
        <f t="shared" si="319"/>
        <v>771.65</v>
      </c>
      <c r="F4052" s="82">
        <f t="array" ref="F4052">SUM(IF(M4052:N4052="-",0,M4052:N4052),IF(O4052="-",0,-O4052))/100</f>
        <v>505.43</v>
      </c>
      <c r="G4052" s="82">
        <f t="array" ref="G4052">SUM(IF(P4052="-",0,P4052),IF(R4052="-",0,R4052))/100</f>
        <v>30.49</v>
      </c>
      <c r="H4052" s="82">
        <f t="array" ref="H4052">SUM(IF(Q4052="-",0,Q4052))/100</f>
        <v>235.73</v>
      </c>
      <c r="I4052" s="76">
        <v>5970036</v>
      </c>
      <c r="J4052" s="76" t="s">
        <v>402</v>
      </c>
      <c r="K4052" s="77">
        <v>41639</v>
      </c>
      <c r="L4052" s="76">
        <v>398096</v>
      </c>
      <c r="M4052" s="76">
        <v>47790</v>
      </c>
      <c r="N4052" s="76">
        <v>2753</v>
      </c>
      <c r="O4052" s="76" t="s">
        <v>19</v>
      </c>
      <c r="P4052" s="76">
        <v>2547</v>
      </c>
      <c r="Q4052" s="76">
        <v>23573</v>
      </c>
      <c r="R4052" s="76">
        <v>502</v>
      </c>
    </row>
    <row r="4053" spans="1:18">
      <c r="A4053" s="82">
        <f t="shared" si="315"/>
        <v>597003602012</v>
      </c>
      <c r="B4053" s="82" t="str">
        <f t="shared" si="316"/>
        <v>59700360</v>
      </c>
      <c r="C4053" s="82">
        <f t="shared" si="317"/>
        <v>2012</v>
      </c>
      <c r="D4053" s="82">
        <f t="shared" si="318"/>
        <v>3980.96</v>
      </c>
      <c r="E4053" s="82">
        <f t="shared" si="319"/>
        <v>767.88</v>
      </c>
      <c r="F4053" s="82">
        <f t="array" ref="F4053">SUM(IF(M4053:N4053="-",0,M4053:N4053),IF(O4053="-",0,-O4053))/100</f>
        <v>501.73</v>
      </c>
      <c r="G4053" s="82">
        <f t="array" ref="G4053">SUM(IF(P4053="-",0,P4053),IF(R4053="-",0,R4053))/100</f>
        <v>30.01</v>
      </c>
      <c r="H4053" s="82">
        <f t="array" ref="H4053">SUM(IF(Q4053="-",0,Q4053))/100</f>
        <v>236.14</v>
      </c>
      <c r="I4053" s="76">
        <v>5970036</v>
      </c>
      <c r="J4053" s="76" t="s">
        <v>402</v>
      </c>
      <c r="K4053" s="77">
        <v>41274</v>
      </c>
      <c r="L4053" s="76">
        <v>398096</v>
      </c>
      <c r="M4053" s="76">
        <v>47643</v>
      </c>
      <c r="N4053" s="76">
        <v>2530</v>
      </c>
      <c r="O4053" s="76">
        <v>0</v>
      </c>
      <c r="P4053" s="76">
        <v>2499</v>
      </c>
      <c r="Q4053" s="76">
        <v>23614</v>
      </c>
      <c r="R4053" s="76">
        <v>502</v>
      </c>
    </row>
    <row r="4054" spans="1:18">
      <c r="A4054" s="82">
        <f t="shared" si="315"/>
        <v>597003602011</v>
      </c>
      <c r="B4054" s="82" t="str">
        <f t="shared" si="316"/>
        <v>59700360</v>
      </c>
      <c r="C4054" s="82">
        <f t="shared" si="317"/>
        <v>2011</v>
      </c>
      <c r="D4054" s="82">
        <f t="shared" si="318"/>
        <v>3980.96</v>
      </c>
      <c r="E4054" s="82">
        <f t="shared" si="319"/>
        <v>760.78</v>
      </c>
      <c r="F4054" s="82">
        <f t="array" ref="F4054">SUM(IF(M4054:N4054="-",0,M4054:N4054),IF(O4054="-",0,-O4054))/100</f>
        <v>504.34</v>
      </c>
      <c r="G4054" s="82">
        <f t="array" ref="G4054">SUM(IF(P4054="-",0,P4054),IF(R4054="-",0,R4054))/100</f>
        <v>29.71</v>
      </c>
      <c r="H4054" s="82">
        <f t="array" ref="H4054">SUM(IF(Q4054="-",0,Q4054))/100</f>
        <v>226.73</v>
      </c>
      <c r="I4054" s="76">
        <v>5970036</v>
      </c>
      <c r="J4054" s="76" t="s">
        <v>402</v>
      </c>
      <c r="K4054" s="77">
        <v>40908</v>
      </c>
      <c r="L4054" s="76">
        <v>398096</v>
      </c>
      <c r="M4054" s="76">
        <v>47839</v>
      </c>
      <c r="N4054" s="76">
        <v>2595</v>
      </c>
      <c r="O4054" s="76">
        <v>0</v>
      </c>
      <c r="P4054" s="76">
        <v>2469</v>
      </c>
      <c r="Q4054" s="76">
        <v>22673</v>
      </c>
      <c r="R4054" s="76">
        <v>502</v>
      </c>
    </row>
    <row r="4055" spans="1:18">
      <c r="A4055" s="82">
        <f t="shared" si="315"/>
        <v>597003602010</v>
      </c>
      <c r="B4055" s="82" t="str">
        <f t="shared" si="316"/>
        <v>59700360</v>
      </c>
      <c r="C4055" s="82">
        <f t="shared" si="317"/>
        <v>2010</v>
      </c>
      <c r="D4055" s="82">
        <f t="shared" si="318"/>
        <v>3959.7</v>
      </c>
      <c r="E4055" s="82">
        <f t="shared" si="319"/>
        <v>748.12</v>
      </c>
      <c r="F4055" s="82">
        <f t="array" ref="F4055">SUM(IF(M4055:N4055="-",0,M4055:N4055),IF(O4055="-",0,-O4055))/100</f>
        <v>502.32</v>
      </c>
      <c r="G4055" s="82">
        <f t="array" ref="G4055">SUM(IF(P4055="-",0,P4055),IF(R4055="-",0,R4055))/100</f>
        <v>30.16</v>
      </c>
      <c r="H4055" s="82">
        <f t="array" ref="H4055">SUM(IF(Q4055="-",0,Q4055))/100</f>
        <v>215.64</v>
      </c>
      <c r="I4055" s="76">
        <v>5970036</v>
      </c>
      <c r="J4055" s="76" t="s">
        <v>402</v>
      </c>
      <c r="K4055" s="77">
        <v>40543</v>
      </c>
      <c r="L4055" s="76">
        <v>395970</v>
      </c>
      <c r="M4055" s="76">
        <v>47595</v>
      </c>
      <c r="N4055" s="76">
        <v>2637</v>
      </c>
      <c r="O4055" s="76">
        <v>0</v>
      </c>
      <c r="P4055" s="76">
        <v>2458</v>
      </c>
      <c r="Q4055" s="76">
        <v>21564</v>
      </c>
      <c r="R4055" s="76">
        <v>558</v>
      </c>
    </row>
    <row r="4056" spans="1:18">
      <c r="A4056" s="82">
        <f t="shared" si="315"/>
        <v>597003602009</v>
      </c>
      <c r="B4056" s="82" t="str">
        <f t="shared" si="316"/>
        <v>59700360</v>
      </c>
      <c r="C4056" s="82">
        <f t="shared" si="317"/>
        <v>2009</v>
      </c>
      <c r="D4056" s="82">
        <f t="shared" si="318"/>
        <v>3959.7</v>
      </c>
      <c r="E4056" s="82">
        <f t="shared" si="319"/>
        <v>748.12</v>
      </c>
      <c r="F4056" s="82">
        <f t="array" ref="F4056">SUM(IF(M4056:N4056="-",0,M4056:N4056),IF(O4056="-",0,-O4056))/100</f>
        <v>502.27</v>
      </c>
      <c r="G4056" s="82">
        <f t="array" ref="G4056">SUM(IF(P4056="-",0,P4056),IF(R4056="-",0,R4056))/100</f>
        <v>30.14</v>
      </c>
      <c r="H4056" s="82">
        <f t="array" ref="H4056">SUM(IF(Q4056="-",0,Q4056))/100</f>
        <v>215.71</v>
      </c>
      <c r="I4056" s="76">
        <v>5970036</v>
      </c>
      <c r="J4056" s="76" t="s">
        <v>402</v>
      </c>
      <c r="K4056" s="77">
        <v>40178</v>
      </c>
      <c r="L4056" s="76">
        <v>395970</v>
      </c>
      <c r="M4056" s="76">
        <v>47555</v>
      </c>
      <c r="N4056" s="76">
        <v>2672</v>
      </c>
      <c r="O4056" s="76" t="s">
        <v>19</v>
      </c>
      <c r="P4056" s="76">
        <v>2456</v>
      </c>
      <c r="Q4056" s="76">
        <v>21571</v>
      </c>
      <c r="R4056" s="76">
        <v>558</v>
      </c>
    </row>
    <row r="4057" spans="1:18">
      <c r="A4057" s="82">
        <f t="shared" si="315"/>
        <v>597003602008</v>
      </c>
      <c r="B4057" s="82" t="str">
        <f t="shared" si="316"/>
        <v>59700360</v>
      </c>
      <c r="C4057" s="82">
        <f t="shared" si="317"/>
        <v>2008</v>
      </c>
      <c r="D4057" s="82">
        <f t="shared" si="318"/>
        <v>3959.69</v>
      </c>
      <c r="E4057" s="82">
        <f t="shared" si="319"/>
        <v>726.31</v>
      </c>
      <c r="F4057" s="82">
        <f t="array" ref="F4057">SUM(IF(M4057:N4057="-",0,M4057:N4057),IF(O4057="-",0,-O4057))/100</f>
        <v>503.02</v>
      </c>
      <c r="G4057" s="82">
        <f t="array" ref="G4057">SUM(IF(P4057="-",0,P4057),IF(R4057="-",0,R4057))/100</f>
        <v>29.98</v>
      </c>
      <c r="H4057" s="82">
        <f t="array" ref="H4057">SUM(IF(Q4057="-",0,Q4057))/100</f>
        <v>193.31</v>
      </c>
      <c r="I4057" s="76">
        <v>5970036</v>
      </c>
      <c r="J4057" s="76" t="s">
        <v>402</v>
      </c>
      <c r="K4057" s="77">
        <v>39813</v>
      </c>
      <c r="L4057" s="76">
        <v>395969</v>
      </c>
      <c r="M4057" s="76">
        <v>47295</v>
      </c>
      <c r="N4057" s="76">
        <v>3007</v>
      </c>
      <c r="O4057" s="76" t="s">
        <v>19</v>
      </c>
      <c r="P4057" s="76">
        <v>2440</v>
      </c>
      <c r="Q4057" s="76">
        <v>19331</v>
      </c>
      <c r="R4057" s="76">
        <v>558</v>
      </c>
    </row>
    <row r="4058" spans="1:18">
      <c r="A4058" s="82">
        <f t="shared" si="315"/>
        <v>597003602007</v>
      </c>
      <c r="B4058" s="82" t="str">
        <f t="shared" si="316"/>
        <v>59700360</v>
      </c>
      <c r="C4058" s="82">
        <f t="shared" si="317"/>
        <v>2007</v>
      </c>
      <c r="D4058" s="82">
        <f t="shared" si="318"/>
        <v>3959.68</v>
      </c>
      <c r="E4058" s="82">
        <f t="shared" si="319"/>
        <v>711.87</v>
      </c>
      <c r="F4058" s="82">
        <f t="array" ref="F4058">SUM(IF(M4058:N4058="-",0,M4058:N4058),IF(O4058="-",0,-O4058))/100</f>
        <v>490.14</v>
      </c>
      <c r="G4058" s="82">
        <f t="array" ref="G4058">SUM(IF(P4058="-",0,P4058),IF(R4058="-",0,R4058))/100</f>
        <v>31.75</v>
      </c>
      <c r="H4058" s="82">
        <f t="array" ref="H4058">SUM(IF(Q4058="-",0,Q4058))/100</f>
        <v>189.98</v>
      </c>
      <c r="I4058" s="76">
        <v>5970036</v>
      </c>
      <c r="J4058" s="76" t="s">
        <v>402</v>
      </c>
      <c r="K4058" s="77">
        <v>39447</v>
      </c>
      <c r="L4058" s="76">
        <v>395968</v>
      </c>
      <c r="M4058" s="76">
        <v>46563</v>
      </c>
      <c r="N4058" s="76">
        <v>2451</v>
      </c>
      <c r="O4058" s="76" t="s">
        <v>19</v>
      </c>
      <c r="P4058" s="76">
        <v>2640</v>
      </c>
      <c r="Q4058" s="76">
        <v>18998</v>
      </c>
      <c r="R4058" s="76">
        <v>535</v>
      </c>
    </row>
    <row r="4059" spans="1:18">
      <c r="A4059" s="82">
        <f t="shared" si="315"/>
        <v>597003602006</v>
      </c>
      <c r="B4059" s="82" t="str">
        <f t="shared" si="316"/>
        <v>59700360</v>
      </c>
      <c r="C4059" s="82">
        <f t="shared" si="317"/>
        <v>2006</v>
      </c>
      <c r="D4059" s="82">
        <f t="shared" si="318"/>
        <v>3959.61</v>
      </c>
      <c r="E4059" s="82">
        <f t="shared" si="319"/>
        <v>710.31</v>
      </c>
      <c r="F4059" s="82">
        <f t="array" ref="F4059">SUM(IF(M4059:N4059="-",0,M4059:N4059),IF(O4059="-",0,-O4059))/100</f>
        <v>488.71</v>
      </c>
      <c r="G4059" s="82">
        <f t="array" ref="G4059">SUM(IF(P4059="-",0,P4059),IF(R4059="-",0,R4059))/100</f>
        <v>31.73</v>
      </c>
      <c r="H4059" s="82">
        <f t="array" ref="H4059">SUM(IF(Q4059="-",0,Q4059))/100</f>
        <v>189.87</v>
      </c>
      <c r="I4059" s="76">
        <v>5970036</v>
      </c>
      <c r="J4059" s="76" t="s">
        <v>402</v>
      </c>
      <c r="K4059" s="77">
        <v>39082</v>
      </c>
      <c r="L4059" s="76">
        <v>395961</v>
      </c>
      <c r="M4059" s="76">
        <v>46413</v>
      </c>
      <c r="N4059" s="76">
        <v>2458</v>
      </c>
      <c r="O4059" s="76" t="s">
        <v>19</v>
      </c>
      <c r="P4059" s="76">
        <v>2637</v>
      </c>
      <c r="Q4059" s="76">
        <v>18987</v>
      </c>
      <c r="R4059" s="76">
        <v>536</v>
      </c>
    </row>
    <row r="4060" spans="1:18">
      <c r="A4060" s="82">
        <f t="shared" si="315"/>
        <v>597004002015</v>
      </c>
      <c r="B4060" s="82" t="str">
        <f t="shared" si="316"/>
        <v>59700400</v>
      </c>
      <c r="C4060" s="82">
        <f t="shared" si="317"/>
        <v>2015</v>
      </c>
      <c r="D4060" s="82">
        <f t="shared" si="318"/>
        <v>11469.05</v>
      </c>
      <c r="E4060" s="82">
        <f t="shared" si="319"/>
        <v>3940.58</v>
      </c>
      <c r="F4060" s="82">
        <f t="array" ref="F4060">SUM(IF(M4060:N4060="-",0,M4060:N4060),IF(O4060="-",0,-O4060))/100</f>
        <v>2570.9</v>
      </c>
      <c r="G4060" s="82">
        <f t="array" ref="G4060">SUM(IF(P4060="-",0,P4060),IF(R4060="-",0,R4060))/100</f>
        <v>248.86</v>
      </c>
      <c r="H4060" s="82">
        <f t="array" ref="H4060">SUM(IF(Q4060="-",0,Q4060))/100</f>
        <v>1120.82</v>
      </c>
      <c r="I4060" s="76">
        <v>5970040</v>
      </c>
      <c r="J4060" s="76" t="s">
        <v>403</v>
      </c>
      <c r="K4060" s="77">
        <v>42369</v>
      </c>
      <c r="L4060" s="76">
        <v>1146905</v>
      </c>
      <c r="M4060" s="76">
        <v>246801</v>
      </c>
      <c r="N4060" s="76">
        <v>10351</v>
      </c>
      <c r="O4060" s="76">
        <v>62</v>
      </c>
      <c r="P4060" s="76">
        <v>18486</v>
      </c>
      <c r="Q4060" s="76">
        <v>112082</v>
      </c>
      <c r="R4060" s="76">
        <v>6400</v>
      </c>
    </row>
    <row r="4061" spans="1:18">
      <c r="A4061" s="82">
        <f t="shared" si="315"/>
        <v>597004002014</v>
      </c>
      <c r="B4061" s="82" t="str">
        <f t="shared" si="316"/>
        <v>59700400</v>
      </c>
      <c r="C4061" s="82">
        <f t="shared" si="317"/>
        <v>2014</v>
      </c>
      <c r="D4061" s="82">
        <f t="shared" si="318"/>
        <v>11469.05</v>
      </c>
      <c r="E4061" s="82">
        <f t="shared" si="319"/>
        <v>3940.2699999999995</v>
      </c>
      <c r="F4061" s="82">
        <f t="array" ref="F4061">SUM(IF(M4061:N4061="-",0,M4061:N4061),IF(O4061="-",0,-O4061))/100</f>
        <v>2568.4699999999998</v>
      </c>
      <c r="G4061" s="82">
        <f t="array" ref="G4061">SUM(IF(P4061="-",0,P4061),IF(R4061="-",0,R4061))/100</f>
        <v>250.73</v>
      </c>
      <c r="H4061" s="82">
        <f t="array" ref="H4061">SUM(IF(Q4061="-",0,Q4061))/100</f>
        <v>1121.07</v>
      </c>
      <c r="I4061" s="76">
        <v>5970040</v>
      </c>
      <c r="J4061" s="76" t="s">
        <v>403</v>
      </c>
      <c r="K4061" s="77">
        <v>42004</v>
      </c>
      <c r="L4061" s="76">
        <v>1146905</v>
      </c>
      <c r="M4061" s="76">
        <v>246662</v>
      </c>
      <c r="N4061" s="76">
        <v>10247</v>
      </c>
      <c r="O4061" s="76">
        <v>62</v>
      </c>
      <c r="P4061" s="76">
        <v>18552</v>
      </c>
      <c r="Q4061" s="76">
        <v>112107</v>
      </c>
      <c r="R4061" s="76">
        <v>6521</v>
      </c>
    </row>
    <row r="4062" spans="1:18">
      <c r="A4062" s="82">
        <f t="shared" si="315"/>
        <v>597004002013</v>
      </c>
      <c r="B4062" s="82" t="str">
        <f t="shared" si="316"/>
        <v>59700400</v>
      </c>
      <c r="C4062" s="82">
        <f t="shared" si="317"/>
        <v>2013</v>
      </c>
      <c r="D4062" s="82">
        <f t="shared" si="318"/>
        <v>11469.02</v>
      </c>
      <c r="E4062" s="82">
        <f t="shared" si="319"/>
        <v>3947.26</v>
      </c>
      <c r="F4062" s="82">
        <f t="array" ref="F4062">SUM(IF(M4062:N4062="-",0,M4062:N4062),IF(O4062="-",0,-O4062))/100</f>
        <v>2571.7600000000002</v>
      </c>
      <c r="G4062" s="82">
        <f t="array" ref="G4062">SUM(IF(P4062="-",0,P4062),IF(R4062="-",0,R4062))/100</f>
        <v>249.27</v>
      </c>
      <c r="H4062" s="82">
        <f t="array" ref="H4062">SUM(IF(Q4062="-",0,Q4062))/100</f>
        <v>1126.23</v>
      </c>
      <c r="I4062" s="76">
        <v>5970040</v>
      </c>
      <c r="J4062" s="76" t="s">
        <v>403</v>
      </c>
      <c r="K4062" s="77">
        <v>41639</v>
      </c>
      <c r="L4062" s="76">
        <v>1146902</v>
      </c>
      <c r="M4062" s="76">
        <v>246935</v>
      </c>
      <c r="N4062" s="76">
        <v>10303</v>
      </c>
      <c r="O4062" s="76">
        <v>62</v>
      </c>
      <c r="P4062" s="76">
        <v>18498</v>
      </c>
      <c r="Q4062" s="76">
        <v>112623</v>
      </c>
      <c r="R4062" s="76">
        <v>6429</v>
      </c>
    </row>
    <row r="4063" spans="1:18">
      <c r="A4063" s="82">
        <f t="shared" si="315"/>
        <v>597004002012</v>
      </c>
      <c r="B4063" s="82" t="str">
        <f t="shared" si="316"/>
        <v>59700400</v>
      </c>
      <c r="C4063" s="82">
        <f t="shared" si="317"/>
        <v>2012</v>
      </c>
      <c r="D4063" s="82">
        <f t="shared" si="318"/>
        <v>11469.02</v>
      </c>
      <c r="E4063" s="82">
        <f t="shared" si="319"/>
        <v>3926.8999999999996</v>
      </c>
      <c r="F4063" s="82">
        <f t="array" ref="F4063">SUM(IF(M4063:N4063="-",0,M4063:N4063),IF(O4063="-",0,-O4063))/100</f>
        <v>2551.9899999999998</v>
      </c>
      <c r="G4063" s="82">
        <f t="array" ref="G4063">SUM(IF(P4063="-",0,P4063),IF(R4063="-",0,R4063))/100</f>
        <v>247.49</v>
      </c>
      <c r="H4063" s="82">
        <f t="array" ref="H4063">SUM(IF(Q4063="-",0,Q4063))/100</f>
        <v>1127.42</v>
      </c>
      <c r="I4063" s="76">
        <v>5970040</v>
      </c>
      <c r="J4063" s="76" t="s">
        <v>403</v>
      </c>
      <c r="K4063" s="77">
        <v>41274</v>
      </c>
      <c r="L4063" s="76">
        <v>1146902</v>
      </c>
      <c r="M4063" s="76">
        <v>244936</v>
      </c>
      <c r="N4063" s="76">
        <v>10373</v>
      </c>
      <c r="O4063" s="76">
        <v>110</v>
      </c>
      <c r="P4063" s="76">
        <v>18241</v>
      </c>
      <c r="Q4063" s="76">
        <v>112742</v>
      </c>
      <c r="R4063" s="76">
        <v>6508</v>
      </c>
    </row>
    <row r="4064" spans="1:18">
      <c r="A4064" s="82">
        <f t="shared" si="315"/>
        <v>597004002011</v>
      </c>
      <c r="B4064" s="82" t="str">
        <f t="shared" si="316"/>
        <v>59700400</v>
      </c>
      <c r="C4064" s="82">
        <f t="shared" si="317"/>
        <v>2011</v>
      </c>
      <c r="D4064" s="82">
        <f t="shared" si="318"/>
        <v>11469.01</v>
      </c>
      <c r="E4064" s="82">
        <f t="shared" si="319"/>
        <v>3917.9</v>
      </c>
      <c r="F4064" s="82">
        <f t="array" ref="F4064">SUM(IF(M4064:N4064="-",0,M4064:N4064),IF(O4064="-",0,-O4064))/100</f>
        <v>2544.2600000000002</v>
      </c>
      <c r="G4064" s="82">
        <f t="array" ref="G4064">SUM(IF(P4064="-",0,P4064),IF(R4064="-",0,R4064))/100</f>
        <v>248.18</v>
      </c>
      <c r="H4064" s="82">
        <f t="array" ref="H4064">SUM(IF(Q4064="-",0,Q4064))/100</f>
        <v>1125.46</v>
      </c>
      <c r="I4064" s="76">
        <v>5970040</v>
      </c>
      <c r="J4064" s="76" t="s">
        <v>403</v>
      </c>
      <c r="K4064" s="77">
        <v>40908</v>
      </c>
      <c r="L4064" s="76">
        <v>1146901</v>
      </c>
      <c r="M4064" s="76">
        <v>244106</v>
      </c>
      <c r="N4064" s="76">
        <v>10430</v>
      </c>
      <c r="O4064" s="76">
        <v>110</v>
      </c>
      <c r="P4064" s="76">
        <v>18309</v>
      </c>
      <c r="Q4064" s="76">
        <v>112546</v>
      </c>
      <c r="R4064" s="76">
        <v>6509</v>
      </c>
    </row>
    <row r="4065" spans="1:18">
      <c r="A4065" s="82">
        <f t="shared" si="315"/>
        <v>597004002010</v>
      </c>
      <c r="B4065" s="82" t="str">
        <f t="shared" si="316"/>
        <v>59700400</v>
      </c>
      <c r="C4065" s="82">
        <f t="shared" si="317"/>
        <v>2010</v>
      </c>
      <c r="D4065" s="82">
        <f t="shared" si="318"/>
        <v>11467.05</v>
      </c>
      <c r="E4065" s="82">
        <f t="shared" si="319"/>
        <v>3918.1399999999994</v>
      </c>
      <c r="F4065" s="82">
        <f t="array" ref="F4065">SUM(IF(M4065:N4065="-",0,M4065:N4065),IF(O4065="-",0,-O4065))/100</f>
        <v>2538.4499999999998</v>
      </c>
      <c r="G4065" s="82">
        <f t="array" ref="G4065">SUM(IF(P4065="-",0,P4065),IF(R4065="-",0,R4065))/100</f>
        <v>249.24</v>
      </c>
      <c r="H4065" s="82">
        <f t="array" ref="H4065">SUM(IF(Q4065="-",0,Q4065))/100</f>
        <v>1130.45</v>
      </c>
      <c r="I4065" s="76">
        <v>5970040</v>
      </c>
      <c r="J4065" s="76" t="s">
        <v>403</v>
      </c>
      <c r="K4065" s="77">
        <v>40543</v>
      </c>
      <c r="L4065" s="76">
        <v>1146705</v>
      </c>
      <c r="M4065" s="76">
        <v>246512</v>
      </c>
      <c r="N4065" s="76">
        <v>7443</v>
      </c>
      <c r="O4065" s="76">
        <v>110</v>
      </c>
      <c r="P4065" s="76">
        <v>18353</v>
      </c>
      <c r="Q4065" s="76">
        <v>113045</v>
      </c>
      <c r="R4065" s="76">
        <v>6571</v>
      </c>
    </row>
    <row r="4066" spans="1:18">
      <c r="A4066" s="82">
        <f t="shared" si="315"/>
        <v>597004002009</v>
      </c>
      <c r="B4066" s="82" t="str">
        <f t="shared" si="316"/>
        <v>59700400</v>
      </c>
      <c r="C4066" s="82">
        <f t="shared" si="317"/>
        <v>2009</v>
      </c>
      <c r="D4066" s="82">
        <f t="shared" si="318"/>
        <v>11466.98</v>
      </c>
      <c r="E4066" s="82">
        <f t="shared" si="319"/>
        <v>3885.61</v>
      </c>
      <c r="F4066" s="82">
        <f t="array" ref="F4066">SUM(IF(M4066:N4066="-",0,M4066:N4066),IF(O4066="-",0,-O4066))/100</f>
        <v>2516.7800000000002</v>
      </c>
      <c r="G4066" s="82">
        <f t="array" ref="G4066">SUM(IF(P4066="-",0,P4066),IF(R4066="-",0,R4066))/100</f>
        <v>242.66</v>
      </c>
      <c r="H4066" s="82">
        <f t="array" ref="H4066">SUM(IF(Q4066="-",0,Q4066))/100</f>
        <v>1126.17</v>
      </c>
      <c r="I4066" s="76">
        <v>5970040</v>
      </c>
      <c r="J4066" s="76" t="s">
        <v>403</v>
      </c>
      <c r="K4066" s="77">
        <v>40178</v>
      </c>
      <c r="L4066" s="76">
        <v>1146698</v>
      </c>
      <c r="M4066" s="76">
        <v>244062</v>
      </c>
      <c r="N4066" s="76">
        <v>7726</v>
      </c>
      <c r="O4066" s="76">
        <v>110</v>
      </c>
      <c r="P4066" s="76">
        <v>17847</v>
      </c>
      <c r="Q4066" s="76">
        <v>112617</v>
      </c>
      <c r="R4066" s="76">
        <v>6419</v>
      </c>
    </row>
    <row r="4067" spans="1:18">
      <c r="A4067" s="82">
        <f t="shared" si="315"/>
        <v>597004002008</v>
      </c>
      <c r="B4067" s="82" t="str">
        <f t="shared" si="316"/>
        <v>59700400</v>
      </c>
      <c r="C4067" s="82">
        <f t="shared" si="317"/>
        <v>2008</v>
      </c>
      <c r="D4067" s="82">
        <f t="shared" si="318"/>
        <v>11467.01</v>
      </c>
      <c r="E4067" s="82">
        <f t="shared" si="319"/>
        <v>3830.74</v>
      </c>
      <c r="F4067" s="82">
        <f t="array" ref="F4067">SUM(IF(M4067:N4067="-",0,M4067:N4067),IF(O4067="-",0,-O4067))/100</f>
        <v>2493.61</v>
      </c>
      <c r="G4067" s="82">
        <f t="array" ref="G4067">SUM(IF(P4067="-",0,P4067),IF(R4067="-",0,R4067))/100</f>
        <v>216.2</v>
      </c>
      <c r="H4067" s="82">
        <f t="array" ref="H4067">SUM(IF(Q4067="-",0,Q4067))/100</f>
        <v>1120.93</v>
      </c>
      <c r="I4067" s="76">
        <v>5970040</v>
      </c>
      <c r="J4067" s="76" t="s">
        <v>403</v>
      </c>
      <c r="K4067" s="77">
        <v>39813</v>
      </c>
      <c r="L4067" s="76">
        <v>1146701</v>
      </c>
      <c r="M4067" s="76">
        <v>242276</v>
      </c>
      <c r="N4067" s="76">
        <v>7194</v>
      </c>
      <c r="O4067" s="76">
        <v>109</v>
      </c>
      <c r="P4067" s="76">
        <v>14717</v>
      </c>
      <c r="Q4067" s="76">
        <v>112093</v>
      </c>
      <c r="R4067" s="76">
        <v>6903</v>
      </c>
    </row>
    <row r="4068" spans="1:18">
      <c r="A4068" s="82">
        <f t="shared" si="315"/>
        <v>597004002007</v>
      </c>
      <c r="B4068" s="82" t="str">
        <f t="shared" si="316"/>
        <v>59700400</v>
      </c>
      <c r="C4068" s="82">
        <f t="shared" si="317"/>
        <v>2007</v>
      </c>
      <c r="D4068" s="82">
        <f t="shared" si="318"/>
        <v>11466.94</v>
      </c>
      <c r="E4068" s="82">
        <f t="shared" si="319"/>
        <v>3803.8399999999997</v>
      </c>
      <c r="F4068" s="82">
        <f t="array" ref="F4068">SUM(IF(M4068:N4068="-",0,M4068:N4068),IF(O4068="-",0,-O4068))/100</f>
        <v>2477.6</v>
      </c>
      <c r="G4068" s="82">
        <f t="array" ref="G4068">SUM(IF(P4068="-",0,P4068),IF(R4068="-",0,R4068))/100</f>
        <v>205.16</v>
      </c>
      <c r="H4068" s="82">
        <f t="array" ref="H4068">SUM(IF(Q4068="-",0,Q4068))/100</f>
        <v>1121.08</v>
      </c>
      <c r="I4068" s="76">
        <v>5970040</v>
      </c>
      <c r="J4068" s="76" t="s">
        <v>403</v>
      </c>
      <c r="K4068" s="77">
        <v>39447</v>
      </c>
      <c r="L4068" s="76">
        <v>1146694</v>
      </c>
      <c r="M4068" s="76">
        <v>240866</v>
      </c>
      <c r="N4068" s="76">
        <v>7003</v>
      </c>
      <c r="O4068" s="76">
        <v>109</v>
      </c>
      <c r="P4068" s="76">
        <v>13359</v>
      </c>
      <c r="Q4068" s="76">
        <v>112108</v>
      </c>
      <c r="R4068" s="76">
        <v>7157</v>
      </c>
    </row>
    <row r="4069" spans="1:18">
      <c r="A4069" s="82">
        <f t="shared" si="315"/>
        <v>597004002006</v>
      </c>
      <c r="B4069" s="82" t="str">
        <f t="shared" si="316"/>
        <v>59700400</v>
      </c>
      <c r="C4069" s="82">
        <f t="shared" si="317"/>
        <v>2006</v>
      </c>
      <c r="D4069" s="82">
        <f t="shared" si="318"/>
        <v>11466.95</v>
      </c>
      <c r="E4069" s="82">
        <f t="shared" si="319"/>
        <v>3802.4800000000005</v>
      </c>
      <c r="F4069" s="82">
        <f t="array" ref="F4069">SUM(IF(M4069:N4069="-",0,M4069:N4069),IF(O4069="-",0,-O4069))/100</f>
        <v>2476.67</v>
      </c>
      <c r="G4069" s="82">
        <f t="array" ref="G4069">SUM(IF(P4069="-",0,P4069),IF(R4069="-",0,R4069))/100</f>
        <v>204.15</v>
      </c>
      <c r="H4069" s="82">
        <f t="array" ref="H4069">SUM(IF(Q4069="-",0,Q4069))/100</f>
        <v>1121.6600000000001</v>
      </c>
      <c r="I4069" s="76">
        <v>5970040</v>
      </c>
      <c r="J4069" s="76" t="s">
        <v>403</v>
      </c>
      <c r="K4069" s="77">
        <v>39082</v>
      </c>
      <c r="L4069" s="76">
        <v>1146695</v>
      </c>
      <c r="M4069" s="76">
        <v>240902</v>
      </c>
      <c r="N4069" s="76">
        <v>6874</v>
      </c>
      <c r="O4069" s="76">
        <v>109</v>
      </c>
      <c r="P4069" s="76">
        <v>13258</v>
      </c>
      <c r="Q4069" s="76">
        <v>112166</v>
      </c>
      <c r="R4069" s="76">
        <v>7157</v>
      </c>
    </row>
    <row r="4070" spans="1:18">
      <c r="A4070" s="82">
        <f t="shared" si="315"/>
        <v>597004402015</v>
      </c>
      <c r="B4070" s="82" t="str">
        <f t="shared" si="316"/>
        <v>59700440</v>
      </c>
      <c r="C4070" s="82">
        <f t="shared" si="317"/>
        <v>2015</v>
      </c>
      <c r="D4070" s="82">
        <f t="shared" si="318"/>
        <v>7203.89</v>
      </c>
      <c r="E4070" s="82">
        <f t="shared" si="319"/>
        <v>1453.06</v>
      </c>
      <c r="F4070" s="82">
        <f t="array" ref="F4070">SUM(IF(M4070:N4070="-",0,M4070:N4070),IF(O4070="-",0,-O4070))/100</f>
        <v>798.35</v>
      </c>
      <c r="G4070" s="82">
        <f t="array" ref="G4070">SUM(IF(P4070="-",0,P4070),IF(R4070="-",0,R4070))/100</f>
        <v>61.17</v>
      </c>
      <c r="H4070" s="82">
        <f t="array" ref="H4070">SUM(IF(Q4070="-",0,Q4070))/100</f>
        <v>593.54</v>
      </c>
      <c r="I4070" s="76">
        <v>5970044</v>
      </c>
      <c r="J4070" s="76" t="s">
        <v>404</v>
      </c>
      <c r="K4070" s="77">
        <v>42369</v>
      </c>
      <c r="L4070" s="76">
        <v>720389</v>
      </c>
      <c r="M4070" s="76">
        <v>74679</v>
      </c>
      <c r="N4070" s="76">
        <v>5278</v>
      </c>
      <c r="O4070" s="76">
        <v>122</v>
      </c>
      <c r="P4070" s="76">
        <v>5384</v>
      </c>
      <c r="Q4070" s="76">
        <v>59354</v>
      </c>
      <c r="R4070" s="76">
        <v>733</v>
      </c>
    </row>
    <row r="4071" spans="1:18">
      <c r="A4071" s="82">
        <f t="shared" si="315"/>
        <v>597004402014</v>
      </c>
      <c r="B4071" s="82" t="str">
        <f t="shared" si="316"/>
        <v>59700440</v>
      </c>
      <c r="C4071" s="82">
        <f t="shared" si="317"/>
        <v>2014</v>
      </c>
      <c r="D4071" s="82">
        <f t="shared" si="318"/>
        <v>7203.89</v>
      </c>
      <c r="E4071" s="82">
        <f t="shared" si="319"/>
        <v>1446.52</v>
      </c>
      <c r="F4071" s="82">
        <f t="array" ref="F4071">SUM(IF(M4071:N4071="-",0,M4071:N4071),IF(O4071="-",0,-O4071))/100</f>
        <v>792.59</v>
      </c>
      <c r="G4071" s="82">
        <f t="array" ref="G4071">SUM(IF(P4071="-",0,P4071),IF(R4071="-",0,R4071))/100</f>
        <v>62.31</v>
      </c>
      <c r="H4071" s="82">
        <f t="array" ref="H4071">SUM(IF(Q4071="-",0,Q4071))/100</f>
        <v>591.62</v>
      </c>
      <c r="I4071" s="76">
        <v>5970044</v>
      </c>
      <c r="J4071" s="76" t="s">
        <v>404</v>
      </c>
      <c r="K4071" s="77">
        <v>42004</v>
      </c>
      <c r="L4071" s="76">
        <v>720389</v>
      </c>
      <c r="M4071" s="76">
        <v>74068</v>
      </c>
      <c r="N4071" s="76">
        <v>5313</v>
      </c>
      <c r="O4071" s="76">
        <v>122</v>
      </c>
      <c r="P4071" s="76">
        <v>5393</v>
      </c>
      <c r="Q4071" s="76">
        <v>59162</v>
      </c>
      <c r="R4071" s="76">
        <v>838</v>
      </c>
    </row>
    <row r="4072" spans="1:18">
      <c r="A4072" s="82">
        <f t="shared" si="315"/>
        <v>597004402013</v>
      </c>
      <c r="B4072" s="82" t="str">
        <f t="shared" si="316"/>
        <v>59700440</v>
      </c>
      <c r="C4072" s="82">
        <f t="shared" si="317"/>
        <v>2013</v>
      </c>
      <c r="D4072" s="82">
        <f t="shared" si="318"/>
        <v>7203.89</v>
      </c>
      <c r="E4072" s="82">
        <f t="shared" si="319"/>
        <v>1446.98</v>
      </c>
      <c r="F4072" s="82">
        <f t="array" ref="F4072">SUM(IF(M4072:N4072="-",0,M4072:N4072),IF(O4072="-",0,-O4072))/100</f>
        <v>792.42</v>
      </c>
      <c r="G4072" s="82">
        <f t="array" ref="G4072">SUM(IF(P4072="-",0,P4072),IF(R4072="-",0,R4072))/100</f>
        <v>61.45</v>
      </c>
      <c r="H4072" s="82">
        <f t="array" ref="H4072">SUM(IF(Q4072="-",0,Q4072))/100</f>
        <v>593.11</v>
      </c>
      <c r="I4072" s="76">
        <v>5970044</v>
      </c>
      <c r="J4072" s="76" t="s">
        <v>404</v>
      </c>
      <c r="K4072" s="77">
        <v>41639</v>
      </c>
      <c r="L4072" s="76">
        <v>720389</v>
      </c>
      <c r="M4072" s="76">
        <v>74275</v>
      </c>
      <c r="N4072" s="76">
        <v>5089</v>
      </c>
      <c r="O4072" s="76">
        <v>122</v>
      </c>
      <c r="P4072" s="76">
        <v>5307</v>
      </c>
      <c r="Q4072" s="76">
        <v>59311</v>
      </c>
      <c r="R4072" s="76">
        <v>838</v>
      </c>
    </row>
    <row r="4073" spans="1:18">
      <c r="A4073" s="82">
        <f t="shared" si="315"/>
        <v>597004402012</v>
      </c>
      <c r="B4073" s="82" t="str">
        <f t="shared" si="316"/>
        <v>59700440</v>
      </c>
      <c r="C4073" s="82">
        <f t="shared" si="317"/>
        <v>2012</v>
      </c>
      <c r="D4073" s="82">
        <f t="shared" si="318"/>
        <v>7203.89</v>
      </c>
      <c r="E4073" s="82">
        <f t="shared" si="319"/>
        <v>1442.5500000000002</v>
      </c>
      <c r="F4073" s="82">
        <f t="array" ref="F4073">SUM(IF(M4073:N4073="-",0,M4073:N4073),IF(O4073="-",0,-O4073))/100</f>
        <v>788.9</v>
      </c>
      <c r="G4073" s="82">
        <f t="array" ref="G4073">SUM(IF(P4073="-",0,P4073),IF(R4073="-",0,R4073))/100</f>
        <v>61.45</v>
      </c>
      <c r="H4073" s="82">
        <f t="array" ref="H4073">SUM(IF(Q4073="-",0,Q4073))/100</f>
        <v>592.20000000000005</v>
      </c>
      <c r="I4073" s="76">
        <v>5970044</v>
      </c>
      <c r="J4073" s="76" t="s">
        <v>404</v>
      </c>
      <c r="K4073" s="77">
        <v>41274</v>
      </c>
      <c r="L4073" s="76">
        <v>720389</v>
      </c>
      <c r="M4073" s="76">
        <v>73905</v>
      </c>
      <c r="N4073" s="76">
        <v>5107</v>
      </c>
      <c r="O4073" s="76">
        <v>122</v>
      </c>
      <c r="P4073" s="76">
        <v>5271</v>
      </c>
      <c r="Q4073" s="76">
        <v>59220</v>
      </c>
      <c r="R4073" s="76">
        <v>874</v>
      </c>
    </row>
    <row r="4074" spans="1:18">
      <c r="A4074" s="82">
        <f t="shared" si="315"/>
        <v>597004402011</v>
      </c>
      <c r="B4074" s="82" t="str">
        <f t="shared" si="316"/>
        <v>59700440</v>
      </c>
      <c r="C4074" s="82">
        <f t="shared" si="317"/>
        <v>2011</v>
      </c>
      <c r="D4074" s="82">
        <f t="shared" si="318"/>
        <v>7203.89</v>
      </c>
      <c r="E4074" s="82">
        <f t="shared" si="319"/>
        <v>1438.52</v>
      </c>
      <c r="F4074" s="82">
        <f t="array" ref="F4074">SUM(IF(M4074:N4074="-",0,M4074:N4074),IF(O4074="-",0,-O4074))/100</f>
        <v>785.08</v>
      </c>
      <c r="G4074" s="82">
        <f t="array" ref="G4074">SUM(IF(P4074="-",0,P4074),IF(R4074="-",0,R4074))/100</f>
        <v>61.76</v>
      </c>
      <c r="H4074" s="82">
        <f t="array" ref="H4074">SUM(IF(Q4074="-",0,Q4074))/100</f>
        <v>591.67999999999995</v>
      </c>
      <c r="I4074" s="76">
        <v>5970044</v>
      </c>
      <c r="J4074" s="76" t="s">
        <v>404</v>
      </c>
      <c r="K4074" s="77">
        <v>40908</v>
      </c>
      <c r="L4074" s="76">
        <v>720389</v>
      </c>
      <c r="M4074" s="76">
        <v>73661</v>
      </c>
      <c r="N4074" s="76">
        <v>4969</v>
      </c>
      <c r="O4074" s="76">
        <v>122</v>
      </c>
      <c r="P4074" s="76">
        <v>5302</v>
      </c>
      <c r="Q4074" s="76">
        <v>59168</v>
      </c>
      <c r="R4074" s="76">
        <v>874</v>
      </c>
    </row>
    <row r="4075" spans="1:18">
      <c r="A4075" s="82">
        <f t="shared" si="315"/>
        <v>597004402010</v>
      </c>
      <c r="B4075" s="82" t="str">
        <f t="shared" si="316"/>
        <v>59700440</v>
      </c>
      <c r="C4075" s="82">
        <f t="shared" si="317"/>
        <v>2010</v>
      </c>
      <c r="D4075" s="82">
        <f t="shared" si="318"/>
        <v>7206.65</v>
      </c>
      <c r="E4075" s="82">
        <f t="shared" si="319"/>
        <v>1434.58</v>
      </c>
      <c r="F4075" s="82">
        <f t="array" ref="F4075">SUM(IF(M4075:N4075="-",0,M4075:N4075),IF(O4075="-",0,-O4075))/100</f>
        <v>783.03</v>
      </c>
      <c r="G4075" s="82">
        <f t="array" ref="G4075">SUM(IF(P4075="-",0,P4075),IF(R4075="-",0,R4075))/100</f>
        <v>60.46</v>
      </c>
      <c r="H4075" s="82">
        <f t="array" ref="H4075">SUM(IF(Q4075="-",0,Q4075))/100</f>
        <v>591.09</v>
      </c>
      <c r="I4075" s="76">
        <v>5970044</v>
      </c>
      <c r="J4075" s="76" t="s">
        <v>404</v>
      </c>
      <c r="K4075" s="77">
        <v>40543</v>
      </c>
      <c r="L4075" s="76">
        <v>720665</v>
      </c>
      <c r="M4075" s="76">
        <v>74376</v>
      </c>
      <c r="N4075" s="76">
        <v>4049</v>
      </c>
      <c r="O4075" s="76">
        <v>122</v>
      </c>
      <c r="P4075" s="76">
        <v>5172</v>
      </c>
      <c r="Q4075" s="76">
        <v>59109</v>
      </c>
      <c r="R4075" s="76">
        <v>874</v>
      </c>
    </row>
    <row r="4076" spans="1:18">
      <c r="A4076" s="82">
        <f t="shared" si="315"/>
        <v>597004402009</v>
      </c>
      <c r="B4076" s="82" t="str">
        <f t="shared" si="316"/>
        <v>59700440</v>
      </c>
      <c r="C4076" s="82">
        <f t="shared" si="317"/>
        <v>2009</v>
      </c>
      <c r="D4076" s="82">
        <f t="shared" si="318"/>
        <v>7206.66</v>
      </c>
      <c r="E4076" s="82">
        <f t="shared" si="319"/>
        <v>1431.1100000000001</v>
      </c>
      <c r="F4076" s="82">
        <f t="array" ref="F4076">SUM(IF(M4076:N4076="-",0,M4076:N4076),IF(O4076="-",0,-O4076))/100</f>
        <v>778.01</v>
      </c>
      <c r="G4076" s="82">
        <f t="array" ref="G4076">SUM(IF(P4076="-",0,P4076),IF(R4076="-",0,R4076))/100</f>
        <v>61.65</v>
      </c>
      <c r="H4076" s="82">
        <f t="array" ref="H4076">SUM(IF(Q4076="-",0,Q4076))/100</f>
        <v>591.45000000000005</v>
      </c>
      <c r="I4076" s="76">
        <v>5970044</v>
      </c>
      <c r="J4076" s="76" t="s">
        <v>404</v>
      </c>
      <c r="K4076" s="77">
        <v>40178</v>
      </c>
      <c r="L4076" s="76">
        <v>720666</v>
      </c>
      <c r="M4076" s="76">
        <v>73874</v>
      </c>
      <c r="N4076" s="76">
        <v>4049</v>
      </c>
      <c r="O4076" s="76">
        <v>122</v>
      </c>
      <c r="P4076" s="76">
        <v>5080</v>
      </c>
      <c r="Q4076" s="76">
        <v>59145</v>
      </c>
      <c r="R4076" s="76">
        <v>1085</v>
      </c>
    </row>
    <row r="4077" spans="1:18">
      <c r="A4077" s="82">
        <f t="shared" si="315"/>
        <v>597004402008</v>
      </c>
      <c r="B4077" s="82" t="str">
        <f t="shared" si="316"/>
        <v>59700440</v>
      </c>
      <c r="C4077" s="82">
        <f t="shared" si="317"/>
        <v>2008</v>
      </c>
      <c r="D4077" s="82">
        <f t="shared" si="318"/>
        <v>7206.65</v>
      </c>
      <c r="E4077" s="82">
        <f t="shared" si="319"/>
        <v>1430.03</v>
      </c>
      <c r="F4077" s="82">
        <f t="array" ref="F4077">SUM(IF(M4077:N4077="-",0,M4077:N4077),IF(O4077="-",0,-O4077))/100</f>
        <v>776.98</v>
      </c>
      <c r="G4077" s="82">
        <f t="array" ref="G4077">SUM(IF(P4077="-",0,P4077),IF(R4077="-",0,R4077))/100</f>
        <v>61.52</v>
      </c>
      <c r="H4077" s="82">
        <f t="array" ref="H4077">SUM(IF(Q4077="-",0,Q4077))/100</f>
        <v>591.53</v>
      </c>
      <c r="I4077" s="76">
        <v>5970044</v>
      </c>
      <c r="J4077" s="76" t="s">
        <v>404</v>
      </c>
      <c r="K4077" s="77">
        <v>39813</v>
      </c>
      <c r="L4077" s="76">
        <v>720665</v>
      </c>
      <c r="M4077" s="76">
        <v>73771</v>
      </c>
      <c r="N4077" s="76">
        <v>4049</v>
      </c>
      <c r="O4077" s="76">
        <v>122</v>
      </c>
      <c r="P4077" s="76">
        <v>5067</v>
      </c>
      <c r="Q4077" s="76">
        <v>59153</v>
      </c>
      <c r="R4077" s="76">
        <v>1085</v>
      </c>
    </row>
    <row r="4078" spans="1:18">
      <c r="A4078" s="82">
        <f t="shared" si="315"/>
        <v>597004402007</v>
      </c>
      <c r="B4078" s="82" t="str">
        <f t="shared" si="316"/>
        <v>59700440</v>
      </c>
      <c r="C4078" s="82">
        <f t="shared" si="317"/>
        <v>2007</v>
      </c>
      <c r="D4078" s="82">
        <f t="shared" si="318"/>
        <v>7206.73</v>
      </c>
      <c r="E4078" s="82">
        <f t="shared" si="319"/>
        <v>1427.6599999999999</v>
      </c>
      <c r="F4078" s="82">
        <f t="array" ref="F4078">SUM(IF(M4078:N4078="-",0,M4078:N4078),IF(O4078="-",0,-O4078))/100</f>
        <v>775.68</v>
      </c>
      <c r="G4078" s="82">
        <f t="array" ref="G4078">SUM(IF(P4078="-",0,P4078),IF(R4078="-",0,R4078))/100</f>
        <v>61.08</v>
      </c>
      <c r="H4078" s="82">
        <f t="array" ref="H4078">SUM(IF(Q4078="-",0,Q4078))/100</f>
        <v>590.9</v>
      </c>
      <c r="I4078" s="76">
        <v>5970044</v>
      </c>
      <c r="J4078" s="76" t="s">
        <v>404</v>
      </c>
      <c r="K4078" s="77">
        <v>39447</v>
      </c>
      <c r="L4078" s="76">
        <v>720673</v>
      </c>
      <c r="M4078" s="76">
        <v>73524</v>
      </c>
      <c r="N4078" s="76">
        <v>4166</v>
      </c>
      <c r="O4078" s="76">
        <v>122</v>
      </c>
      <c r="P4078" s="76">
        <v>5015</v>
      </c>
      <c r="Q4078" s="76">
        <v>59090</v>
      </c>
      <c r="R4078" s="76">
        <v>1093</v>
      </c>
    </row>
    <row r="4079" spans="1:18">
      <c r="A4079" s="82">
        <f t="shared" si="315"/>
        <v>597004402006</v>
      </c>
      <c r="B4079" s="82" t="str">
        <f t="shared" si="316"/>
        <v>59700440</v>
      </c>
      <c r="C4079" s="82">
        <f t="shared" si="317"/>
        <v>2006</v>
      </c>
      <c r="D4079" s="82">
        <f t="shared" si="318"/>
        <v>7200.11</v>
      </c>
      <c r="E4079" s="82">
        <f t="shared" si="319"/>
        <v>1361.55</v>
      </c>
      <c r="F4079" s="82">
        <f t="array" ref="F4079">SUM(IF(M4079:N4079="-",0,M4079:N4079),IF(O4079="-",0,-O4079))/100</f>
        <v>725.68</v>
      </c>
      <c r="G4079" s="82">
        <f t="array" ref="G4079">SUM(IF(P4079="-",0,P4079),IF(R4079="-",0,R4079))/100</f>
        <v>54.63</v>
      </c>
      <c r="H4079" s="82">
        <f t="array" ref="H4079">SUM(IF(Q4079="-",0,Q4079))/100</f>
        <v>581.24</v>
      </c>
      <c r="I4079" s="76">
        <v>5970044</v>
      </c>
      <c r="J4079" s="76" t="s">
        <v>404</v>
      </c>
      <c r="K4079" s="77">
        <v>39082</v>
      </c>
      <c r="L4079" s="76">
        <v>720011</v>
      </c>
      <c r="M4079" s="76">
        <v>69754</v>
      </c>
      <c r="N4079" s="76">
        <v>2933</v>
      </c>
      <c r="O4079" s="76">
        <v>119</v>
      </c>
      <c r="P4079" s="76">
        <v>4468</v>
      </c>
      <c r="Q4079" s="76">
        <v>58124</v>
      </c>
      <c r="R4079" s="76">
        <v>995</v>
      </c>
    </row>
    <row r="4080" spans="1:18">
      <c r="A4080" s="82">
        <f t="shared" si="315"/>
        <v>597400002015</v>
      </c>
      <c r="B4080" s="82" t="str">
        <f t="shared" si="316"/>
        <v>59740000</v>
      </c>
      <c r="C4080" s="82">
        <f t="shared" si="317"/>
        <v>2015</v>
      </c>
      <c r="D4080" s="82">
        <f t="shared" si="318"/>
        <v>132863.46</v>
      </c>
      <c r="E4080" s="82">
        <f t="shared" si="319"/>
        <v>20473.330000000002</v>
      </c>
      <c r="F4080" s="82">
        <f t="array" ref="F4080">SUM(IF(M4080:N4080="-",0,M4080:N4080),IF(O4080="-",0,-O4080))/100</f>
        <v>11465.14</v>
      </c>
      <c r="G4080" s="82">
        <f t="array" ref="G4080">SUM(IF(P4080="-",0,P4080),IF(R4080="-",0,R4080))/100</f>
        <v>1564.02</v>
      </c>
      <c r="H4080" s="82">
        <f t="array" ref="H4080">SUM(IF(Q4080="-",0,Q4080))/100</f>
        <v>7444.17</v>
      </c>
      <c r="I4080" s="76">
        <v>5974</v>
      </c>
      <c r="J4080" s="76" t="s">
        <v>405</v>
      </c>
      <c r="K4080" s="77">
        <v>42369</v>
      </c>
      <c r="L4080" s="76">
        <v>13286346</v>
      </c>
      <c r="M4080" s="76">
        <v>1092237</v>
      </c>
      <c r="N4080" s="76">
        <v>122880</v>
      </c>
      <c r="O4080" s="76">
        <v>68603</v>
      </c>
      <c r="P4080" s="76">
        <v>143508</v>
      </c>
      <c r="Q4080" s="76">
        <v>744417</v>
      </c>
      <c r="R4080" s="76">
        <v>12894</v>
      </c>
    </row>
    <row r="4081" spans="1:18">
      <c r="A4081" s="82">
        <f t="shared" si="315"/>
        <v>597400002014</v>
      </c>
      <c r="B4081" s="82" t="str">
        <f t="shared" si="316"/>
        <v>59740000</v>
      </c>
      <c r="C4081" s="82">
        <f t="shared" si="317"/>
        <v>2014</v>
      </c>
      <c r="D4081" s="82">
        <f t="shared" si="318"/>
        <v>132863.44</v>
      </c>
      <c r="E4081" s="82">
        <f t="shared" si="319"/>
        <v>20377.02</v>
      </c>
      <c r="F4081" s="82">
        <f t="array" ref="F4081">SUM(IF(M4081:N4081="-",0,M4081:N4081),IF(O4081="-",0,-O4081))/100</f>
        <v>11467.29</v>
      </c>
      <c r="G4081" s="82">
        <f t="array" ref="G4081">SUM(IF(P4081="-",0,P4081),IF(R4081="-",0,R4081))/100</f>
        <v>1515.32</v>
      </c>
      <c r="H4081" s="82">
        <f t="array" ref="H4081">SUM(IF(Q4081="-",0,Q4081))/100</f>
        <v>7394.41</v>
      </c>
      <c r="I4081" s="76">
        <v>5974</v>
      </c>
      <c r="J4081" s="76" t="s">
        <v>405</v>
      </c>
      <c r="K4081" s="77">
        <v>42004</v>
      </c>
      <c r="L4081" s="76">
        <v>13286344</v>
      </c>
      <c r="M4081" s="76">
        <v>1090995</v>
      </c>
      <c r="N4081" s="76">
        <v>111795</v>
      </c>
      <c r="O4081" s="76">
        <v>56061</v>
      </c>
      <c r="P4081" s="76">
        <v>138361</v>
      </c>
      <c r="Q4081" s="76">
        <v>739441</v>
      </c>
      <c r="R4081" s="76">
        <v>13171</v>
      </c>
    </row>
    <row r="4082" spans="1:18">
      <c r="A4082" s="82">
        <f t="shared" si="315"/>
        <v>597400002013</v>
      </c>
      <c r="B4082" s="82" t="str">
        <f t="shared" si="316"/>
        <v>59740000</v>
      </c>
      <c r="C4082" s="82">
        <f t="shared" si="317"/>
        <v>2013</v>
      </c>
      <c r="D4082" s="82">
        <f t="shared" si="318"/>
        <v>132864.45000000001</v>
      </c>
      <c r="E4082" s="82">
        <f t="shared" si="319"/>
        <v>20298.57</v>
      </c>
      <c r="F4082" s="82">
        <f t="array" ref="F4082">SUM(IF(M4082:N4082="-",0,M4082:N4082),IF(O4082="-",0,-O4082))/100</f>
        <v>11430.59</v>
      </c>
      <c r="G4082" s="82">
        <f t="array" ref="G4082">SUM(IF(P4082="-",0,P4082),IF(R4082="-",0,R4082))/100</f>
        <v>1499.98</v>
      </c>
      <c r="H4082" s="82">
        <f t="array" ref="H4082">SUM(IF(Q4082="-",0,Q4082))/100</f>
        <v>7368</v>
      </c>
      <c r="I4082" s="76">
        <v>5974</v>
      </c>
      <c r="J4082" s="76" t="s">
        <v>405</v>
      </c>
      <c r="K4082" s="77">
        <v>41639</v>
      </c>
      <c r="L4082" s="76">
        <v>13286445</v>
      </c>
      <c r="M4082" s="76">
        <v>1087293</v>
      </c>
      <c r="N4082" s="76">
        <v>114050</v>
      </c>
      <c r="O4082" s="76">
        <v>58284</v>
      </c>
      <c r="P4082" s="76">
        <v>136778</v>
      </c>
      <c r="Q4082" s="76">
        <v>736800</v>
      </c>
      <c r="R4082" s="76">
        <v>13220</v>
      </c>
    </row>
    <row r="4083" spans="1:18">
      <c r="A4083" s="82">
        <f t="shared" si="315"/>
        <v>597400002012</v>
      </c>
      <c r="B4083" s="82" t="str">
        <f t="shared" si="316"/>
        <v>59740000</v>
      </c>
      <c r="C4083" s="82">
        <f t="shared" si="317"/>
        <v>2012</v>
      </c>
      <c r="D4083" s="82">
        <f t="shared" si="318"/>
        <v>132863.38</v>
      </c>
      <c r="E4083" s="82">
        <f t="shared" si="319"/>
        <v>20205.52</v>
      </c>
      <c r="F4083" s="82">
        <f t="array" ref="F4083">SUM(IF(M4083:N4083="-",0,M4083:N4083),IF(O4083="-",0,-O4083))/100</f>
        <v>11391.53</v>
      </c>
      <c r="G4083" s="82">
        <f t="array" ref="G4083">SUM(IF(P4083="-",0,P4083),IF(R4083="-",0,R4083))/100</f>
        <v>1450.32</v>
      </c>
      <c r="H4083" s="82">
        <f t="array" ref="H4083">SUM(IF(Q4083="-",0,Q4083))/100</f>
        <v>7363.67</v>
      </c>
      <c r="I4083" s="76">
        <v>5974</v>
      </c>
      <c r="J4083" s="76" t="s">
        <v>405</v>
      </c>
      <c r="K4083" s="77">
        <v>41274</v>
      </c>
      <c r="L4083" s="76">
        <v>13286338</v>
      </c>
      <c r="M4083" s="76">
        <v>1082049</v>
      </c>
      <c r="N4083" s="76">
        <v>111882</v>
      </c>
      <c r="O4083" s="76">
        <v>54778</v>
      </c>
      <c r="P4083" s="76">
        <v>131013</v>
      </c>
      <c r="Q4083" s="76">
        <v>736367</v>
      </c>
      <c r="R4083" s="76">
        <v>14019</v>
      </c>
    </row>
    <row r="4084" spans="1:18">
      <c r="A4084" s="82">
        <f t="shared" si="315"/>
        <v>597400002011</v>
      </c>
      <c r="B4084" s="82" t="str">
        <f t="shared" si="316"/>
        <v>59740000</v>
      </c>
      <c r="C4084" s="82">
        <f t="shared" si="317"/>
        <v>2011</v>
      </c>
      <c r="D4084" s="82">
        <f t="shared" si="318"/>
        <v>132774.57999999999</v>
      </c>
      <c r="E4084" s="82">
        <f t="shared" si="319"/>
        <v>20085.54</v>
      </c>
      <c r="F4084" s="82">
        <f t="array" ref="F4084">SUM(IF(M4084:N4084="-",0,M4084:N4084),IF(O4084="-",0,-O4084))/100</f>
        <v>11354.3</v>
      </c>
      <c r="G4084" s="82">
        <f t="array" ref="G4084">SUM(IF(P4084="-",0,P4084),IF(R4084="-",0,R4084))/100</f>
        <v>1422.31</v>
      </c>
      <c r="H4084" s="82">
        <f t="array" ref="H4084">SUM(IF(Q4084="-",0,Q4084))/100</f>
        <v>7308.93</v>
      </c>
      <c r="I4084" s="76">
        <v>5974</v>
      </c>
      <c r="J4084" s="76" t="s">
        <v>405</v>
      </c>
      <c r="K4084" s="77">
        <v>40908</v>
      </c>
      <c r="L4084" s="76">
        <v>13277458</v>
      </c>
      <c r="M4084" s="76">
        <v>1102077</v>
      </c>
      <c r="N4084" s="76">
        <v>79596</v>
      </c>
      <c r="O4084" s="76">
        <v>46243</v>
      </c>
      <c r="P4084" s="76">
        <v>128532</v>
      </c>
      <c r="Q4084" s="76">
        <v>730893</v>
      </c>
      <c r="R4084" s="76">
        <v>13699</v>
      </c>
    </row>
    <row r="4085" spans="1:18">
      <c r="A4085" s="82">
        <f t="shared" si="315"/>
        <v>597400002010</v>
      </c>
      <c r="B4085" s="82" t="str">
        <f t="shared" si="316"/>
        <v>59740000</v>
      </c>
      <c r="C4085" s="82">
        <f t="shared" si="317"/>
        <v>2010</v>
      </c>
      <c r="D4085" s="82">
        <f t="shared" si="318"/>
        <v>132764.03</v>
      </c>
      <c r="E4085" s="82">
        <f t="shared" si="319"/>
        <v>19915.72</v>
      </c>
      <c r="F4085" s="82">
        <f t="array" ref="F4085">SUM(IF(M4085:N4085="-",0,M4085:N4085),IF(O4085="-",0,-O4085))/100</f>
        <v>11252.61</v>
      </c>
      <c r="G4085" s="82">
        <f t="array" ref="G4085">SUM(IF(P4085="-",0,P4085),IF(R4085="-",0,R4085))/100</f>
        <v>1391.39</v>
      </c>
      <c r="H4085" s="82">
        <f t="array" ref="H4085">SUM(IF(Q4085="-",0,Q4085))/100</f>
        <v>7271.72</v>
      </c>
      <c r="I4085" s="76">
        <v>5974</v>
      </c>
      <c r="J4085" s="76" t="s">
        <v>405</v>
      </c>
      <c r="K4085" s="77">
        <v>40543</v>
      </c>
      <c r="L4085" s="76">
        <v>13276403</v>
      </c>
      <c r="M4085" s="76">
        <v>1094209</v>
      </c>
      <c r="N4085" s="76">
        <v>77295</v>
      </c>
      <c r="O4085" s="76">
        <v>46243</v>
      </c>
      <c r="P4085" s="76">
        <v>125471</v>
      </c>
      <c r="Q4085" s="76">
        <v>727172</v>
      </c>
      <c r="R4085" s="76">
        <v>13668</v>
      </c>
    </row>
    <row r="4086" spans="1:18">
      <c r="A4086" s="82">
        <f t="shared" si="315"/>
        <v>597400002009</v>
      </c>
      <c r="B4086" s="82" t="str">
        <f t="shared" si="316"/>
        <v>59740000</v>
      </c>
      <c r="C4086" s="82">
        <f t="shared" si="317"/>
        <v>2009</v>
      </c>
      <c r="D4086" s="82">
        <f t="shared" si="318"/>
        <v>132764.01</v>
      </c>
      <c r="E4086" s="82">
        <f t="shared" si="319"/>
        <v>19856.11</v>
      </c>
      <c r="F4086" s="82">
        <f t="array" ref="F4086">SUM(IF(M4086:N4086="-",0,M4086:N4086),IF(O4086="-",0,-O4086))/100</f>
        <v>11307.58</v>
      </c>
      <c r="G4086" s="82">
        <f t="array" ref="G4086">SUM(IF(P4086="-",0,P4086),IF(R4086="-",0,R4086))/100</f>
        <v>1307.97</v>
      </c>
      <c r="H4086" s="82">
        <f t="array" ref="H4086">SUM(IF(Q4086="-",0,Q4086))/100</f>
        <v>7240.56</v>
      </c>
      <c r="I4086" s="76">
        <v>5974</v>
      </c>
      <c r="J4086" s="76" t="s">
        <v>405</v>
      </c>
      <c r="K4086" s="77">
        <v>40178</v>
      </c>
      <c r="L4086" s="76">
        <v>13276401</v>
      </c>
      <c r="M4086" s="76">
        <v>1100271</v>
      </c>
      <c r="N4086" s="76">
        <v>76723</v>
      </c>
      <c r="O4086" s="76">
        <v>46236</v>
      </c>
      <c r="P4086" s="76">
        <v>117111</v>
      </c>
      <c r="Q4086" s="76">
        <v>724056</v>
      </c>
      <c r="R4086" s="76">
        <v>13686</v>
      </c>
    </row>
    <row r="4087" spans="1:18">
      <c r="A4087" s="82">
        <f t="shared" si="315"/>
        <v>597400002008</v>
      </c>
      <c r="B4087" s="82" t="str">
        <f t="shared" si="316"/>
        <v>59740000</v>
      </c>
      <c r="C4087" s="82">
        <f t="shared" si="317"/>
        <v>2008</v>
      </c>
      <c r="D4087" s="82">
        <f t="shared" si="318"/>
        <v>132827.10999999999</v>
      </c>
      <c r="E4087" s="82">
        <f t="shared" si="319"/>
        <v>19761.66</v>
      </c>
      <c r="F4087" s="82">
        <f t="array" ref="F4087">SUM(IF(M4087:N4087="-",0,M4087:N4087),IF(O4087="-",0,-O4087))/100</f>
        <v>11248.89</v>
      </c>
      <c r="G4087" s="82">
        <f t="array" ref="G4087">SUM(IF(P4087="-",0,P4087),IF(R4087="-",0,R4087))/100</f>
        <v>1282.97</v>
      </c>
      <c r="H4087" s="82">
        <f t="array" ref="H4087">SUM(IF(Q4087="-",0,Q4087))/100</f>
        <v>7229.8</v>
      </c>
      <c r="I4087" s="76">
        <v>5974</v>
      </c>
      <c r="J4087" s="76" t="s">
        <v>405</v>
      </c>
      <c r="K4087" s="77">
        <v>39813</v>
      </c>
      <c r="L4087" s="76">
        <v>13282711</v>
      </c>
      <c r="M4087" s="76">
        <v>1094208</v>
      </c>
      <c r="N4087" s="76">
        <v>75367</v>
      </c>
      <c r="O4087" s="76">
        <v>44686</v>
      </c>
      <c r="P4087" s="76">
        <v>114918</v>
      </c>
      <c r="Q4087" s="76">
        <v>722980</v>
      </c>
      <c r="R4087" s="76">
        <v>13379</v>
      </c>
    </row>
    <row r="4088" spans="1:18">
      <c r="A4088" s="82">
        <f t="shared" si="315"/>
        <v>597400002007</v>
      </c>
      <c r="B4088" s="82" t="str">
        <f t="shared" si="316"/>
        <v>59740000</v>
      </c>
      <c r="C4088" s="82">
        <f t="shared" si="317"/>
        <v>2007</v>
      </c>
      <c r="D4088" s="82">
        <f t="shared" si="318"/>
        <v>132757.15</v>
      </c>
      <c r="E4088" s="82">
        <f t="shared" si="319"/>
        <v>19693.349999999999</v>
      </c>
      <c r="F4088" s="82">
        <f t="array" ref="F4088">SUM(IF(M4088:N4088="-",0,M4088:N4088),IF(O4088="-",0,-O4088))/100</f>
        <v>11206.88</v>
      </c>
      <c r="G4088" s="82">
        <f t="array" ref="G4088">SUM(IF(P4088="-",0,P4088),IF(R4088="-",0,R4088))/100</f>
        <v>1265.6300000000001</v>
      </c>
      <c r="H4088" s="82">
        <f t="array" ref="H4088">SUM(IF(Q4088="-",0,Q4088))/100</f>
        <v>7220.84</v>
      </c>
      <c r="I4088" s="76">
        <v>5974</v>
      </c>
      <c r="J4088" s="76" t="s">
        <v>405</v>
      </c>
      <c r="K4088" s="77">
        <v>39447</v>
      </c>
      <c r="L4088" s="76">
        <v>13275715</v>
      </c>
      <c r="M4088" s="76">
        <v>1089912</v>
      </c>
      <c r="N4088" s="76">
        <v>74041</v>
      </c>
      <c r="O4088" s="76">
        <v>43265</v>
      </c>
      <c r="P4088" s="76">
        <v>113601</v>
      </c>
      <c r="Q4088" s="76">
        <v>722084</v>
      </c>
      <c r="R4088" s="76">
        <v>12962</v>
      </c>
    </row>
    <row r="4089" spans="1:18">
      <c r="A4089" s="82">
        <f t="shared" si="315"/>
        <v>597400002006</v>
      </c>
      <c r="B4089" s="82" t="str">
        <f t="shared" si="316"/>
        <v>59740000</v>
      </c>
      <c r="C4089" s="82">
        <f t="shared" si="317"/>
        <v>2006</v>
      </c>
      <c r="D4089" s="82">
        <f t="shared" si="318"/>
        <v>132756.92000000001</v>
      </c>
      <c r="E4089" s="82">
        <f t="shared" si="319"/>
        <v>19615.16</v>
      </c>
      <c r="F4089" s="82">
        <f t="array" ref="F4089">SUM(IF(M4089:N4089="-",0,M4089:N4089),IF(O4089="-",0,-O4089))/100</f>
        <v>11168.44</v>
      </c>
      <c r="G4089" s="82">
        <f t="array" ref="G4089">SUM(IF(P4089="-",0,P4089),IF(R4089="-",0,R4089))/100</f>
        <v>1244.52</v>
      </c>
      <c r="H4089" s="82">
        <f t="array" ref="H4089">SUM(IF(Q4089="-",0,Q4089))/100</f>
        <v>7202.2</v>
      </c>
      <c r="I4089" s="76">
        <v>5974</v>
      </c>
      <c r="J4089" s="76" t="s">
        <v>405</v>
      </c>
      <c r="K4089" s="77">
        <v>39082</v>
      </c>
      <c r="L4089" s="76">
        <v>13275692</v>
      </c>
      <c r="M4089" s="76">
        <v>1086458</v>
      </c>
      <c r="N4089" s="76">
        <v>72864</v>
      </c>
      <c r="O4089" s="76">
        <v>42478</v>
      </c>
      <c r="P4089" s="76">
        <v>111481</v>
      </c>
      <c r="Q4089" s="76">
        <v>720220</v>
      </c>
      <c r="R4089" s="76">
        <v>12971</v>
      </c>
    </row>
    <row r="4090" spans="1:18">
      <c r="A4090" s="82">
        <f t="shared" si="315"/>
        <v>597400402015</v>
      </c>
      <c r="B4090" s="82" t="str">
        <f t="shared" si="316"/>
        <v>59740040</v>
      </c>
      <c r="C4090" s="82">
        <f t="shared" si="317"/>
        <v>2015</v>
      </c>
      <c r="D4090" s="82">
        <f t="shared" si="318"/>
        <v>7379.28</v>
      </c>
      <c r="E4090" s="82">
        <f t="shared" si="319"/>
        <v>995.39</v>
      </c>
      <c r="F4090" s="82">
        <f t="array" ref="F4090">SUM(IF(M4090:N4090="-",0,M4090:N4090),IF(O4090="-",0,-O4090))/100</f>
        <v>520.77</v>
      </c>
      <c r="G4090" s="82">
        <f t="array" ref="G4090">SUM(IF(P4090="-",0,P4090),IF(R4090="-",0,R4090))/100</f>
        <v>28.49</v>
      </c>
      <c r="H4090" s="82">
        <f t="array" ref="H4090">SUM(IF(Q4090="-",0,Q4090))/100</f>
        <v>446.13</v>
      </c>
      <c r="I4090" s="76">
        <v>5974004</v>
      </c>
      <c r="J4090" s="76" t="s">
        <v>406</v>
      </c>
      <c r="K4090" s="77">
        <v>42369</v>
      </c>
      <c r="L4090" s="76">
        <v>737928</v>
      </c>
      <c r="M4090" s="76">
        <v>50783</v>
      </c>
      <c r="N4090" s="76">
        <v>13899</v>
      </c>
      <c r="O4090" s="76">
        <v>12605</v>
      </c>
      <c r="P4090" s="76">
        <v>2601</v>
      </c>
      <c r="Q4090" s="76">
        <v>44613</v>
      </c>
      <c r="R4090" s="76">
        <v>248</v>
      </c>
    </row>
    <row r="4091" spans="1:18">
      <c r="A4091" s="82">
        <f t="shared" si="315"/>
        <v>597400402014</v>
      </c>
      <c r="B4091" s="82" t="str">
        <f t="shared" si="316"/>
        <v>59740040</v>
      </c>
      <c r="C4091" s="82">
        <f t="shared" si="317"/>
        <v>2014</v>
      </c>
      <c r="D4091" s="82">
        <f t="shared" si="318"/>
        <v>7379.26</v>
      </c>
      <c r="E4091" s="82">
        <f t="shared" si="319"/>
        <v>993.05</v>
      </c>
      <c r="F4091" s="82">
        <f t="array" ref="F4091">SUM(IF(M4091:N4091="-",0,M4091:N4091),IF(O4091="-",0,-O4091))/100</f>
        <v>520.05999999999995</v>
      </c>
      <c r="G4091" s="82">
        <f t="array" ref="G4091">SUM(IF(P4091="-",0,P4091),IF(R4091="-",0,R4091))/100</f>
        <v>25.99</v>
      </c>
      <c r="H4091" s="82">
        <f t="array" ref="H4091">SUM(IF(Q4091="-",0,Q4091))/100</f>
        <v>447</v>
      </c>
      <c r="I4091" s="76">
        <v>5974004</v>
      </c>
      <c r="J4091" s="76" t="s">
        <v>406</v>
      </c>
      <c r="K4091" s="77">
        <v>42004</v>
      </c>
      <c r="L4091" s="76">
        <v>737926</v>
      </c>
      <c r="M4091" s="76">
        <v>50825</v>
      </c>
      <c r="N4091" s="76">
        <v>7339</v>
      </c>
      <c r="O4091" s="76">
        <v>6158</v>
      </c>
      <c r="P4091" s="76">
        <v>2375</v>
      </c>
      <c r="Q4091" s="76">
        <v>44700</v>
      </c>
      <c r="R4091" s="76">
        <v>224</v>
      </c>
    </row>
    <row r="4092" spans="1:18">
      <c r="A4092" s="82">
        <f t="shared" si="315"/>
        <v>597400402013</v>
      </c>
      <c r="B4092" s="82" t="str">
        <f t="shared" si="316"/>
        <v>59740040</v>
      </c>
      <c r="C4092" s="82">
        <f t="shared" si="317"/>
        <v>2013</v>
      </c>
      <c r="D4092" s="82">
        <f t="shared" si="318"/>
        <v>7379.26</v>
      </c>
      <c r="E4092" s="82">
        <f t="shared" si="319"/>
        <v>987.72</v>
      </c>
      <c r="F4092" s="82">
        <f t="array" ref="F4092">SUM(IF(M4092:N4092="-",0,M4092:N4092),IF(O4092="-",0,-O4092))/100</f>
        <v>515.23</v>
      </c>
      <c r="G4092" s="82">
        <f t="array" ref="G4092">SUM(IF(P4092="-",0,P4092),IF(R4092="-",0,R4092))/100</f>
        <v>25.22</v>
      </c>
      <c r="H4092" s="82">
        <f t="array" ref="H4092">SUM(IF(Q4092="-",0,Q4092))/100</f>
        <v>447.27</v>
      </c>
      <c r="I4092" s="76">
        <v>5974004</v>
      </c>
      <c r="J4092" s="76" t="s">
        <v>406</v>
      </c>
      <c r="K4092" s="77">
        <v>41639</v>
      </c>
      <c r="L4092" s="76">
        <v>737926</v>
      </c>
      <c r="M4092" s="76">
        <v>50307</v>
      </c>
      <c r="N4092" s="76">
        <v>7375</v>
      </c>
      <c r="O4092" s="76">
        <v>6159</v>
      </c>
      <c r="P4092" s="76">
        <v>2299</v>
      </c>
      <c r="Q4092" s="76">
        <v>44727</v>
      </c>
      <c r="R4092" s="76">
        <v>223</v>
      </c>
    </row>
    <row r="4093" spans="1:18">
      <c r="A4093" s="82">
        <f t="shared" si="315"/>
        <v>597400402012</v>
      </c>
      <c r="B4093" s="82" t="str">
        <f t="shared" si="316"/>
        <v>59740040</v>
      </c>
      <c r="C4093" s="82">
        <f t="shared" si="317"/>
        <v>2012</v>
      </c>
      <c r="D4093" s="82">
        <f t="shared" si="318"/>
        <v>7379.26</v>
      </c>
      <c r="E4093" s="82">
        <f t="shared" si="319"/>
        <v>986.62</v>
      </c>
      <c r="F4093" s="82">
        <f t="array" ref="F4093">SUM(IF(M4093:N4093="-",0,M4093:N4093),IF(O4093="-",0,-O4093))/100</f>
        <v>514.12</v>
      </c>
      <c r="G4093" s="82">
        <f t="array" ref="G4093">SUM(IF(P4093="-",0,P4093),IF(R4093="-",0,R4093))/100</f>
        <v>25.22</v>
      </c>
      <c r="H4093" s="82">
        <f t="array" ref="H4093">SUM(IF(Q4093="-",0,Q4093))/100</f>
        <v>447.28</v>
      </c>
      <c r="I4093" s="76">
        <v>5974004</v>
      </c>
      <c r="J4093" s="76" t="s">
        <v>406</v>
      </c>
      <c r="K4093" s="77">
        <v>41274</v>
      </c>
      <c r="L4093" s="76">
        <v>737926</v>
      </c>
      <c r="M4093" s="76">
        <v>50196</v>
      </c>
      <c r="N4093" s="76">
        <v>6813</v>
      </c>
      <c r="O4093" s="76">
        <v>5597</v>
      </c>
      <c r="P4093" s="76">
        <v>2299</v>
      </c>
      <c r="Q4093" s="76">
        <v>44728</v>
      </c>
      <c r="R4093" s="76">
        <v>223</v>
      </c>
    </row>
    <row r="4094" spans="1:18">
      <c r="A4094" s="82">
        <f t="shared" si="315"/>
        <v>597400402011</v>
      </c>
      <c r="B4094" s="82" t="str">
        <f t="shared" si="316"/>
        <v>59740040</v>
      </c>
      <c r="C4094" s="82">
        <f t="shared" si="317"/>
        <v>2011</v>
      </c>
      <c r="D4094" s="82">
        <f t="shared" si="318"/>
        <v>7378.77</v>
      </c>
      <c r="E4094" s="82">
        <f t="shared" si="319"/>
        <v>982.37</v>
      </c>
      <c r="F4094" s="82">
        <f t="array" ref="F4094">SUM(IF(M4094:N4094="-",0,M4094:N4094),IF(O4094="-",0,-O4094))/100</f>
        <v>512.03</v>
      </c>
      <c r="G4094" s="82">
        <f t="array" ref="G4094">SUM(IF(P4094="-",0,P4094),IF(R4094="-",0,R4094))/100</f>
        <v>24.86</v>
      </c>
      <c r="H4094" s="82">
        <f t="array" ref="H4094">SUM(IF(Q4094="-",0,Q4094))/100</f>
        <v>445.48</v>
      </c>
      <c r="I4094" s="76">
        <v>5974004</v>
      </c>
      <c r="J4094" s="76" t="s">
        <v>406</v>
      </c>
      <c r="K4094" s="77">
        <v>40908</v>
      </c>
      <c r="L4094" s="76">
        <v>737877</v>
      </c>
      <c r="M4094" s="76">
        <v>49514</v>
      </c>
      <c r="N4094" s="76">
        <v>6237</v>
      </c>
      <c r="O4094" s="76">
        <v>4548</v>
      </c>
      <c r="P4094" s="76">
        <v>2263</v>
      </c>
      <c r="Q4094" s="76">
        <v>44548</v>
      </c>
      <c r="R4094" s="76">
        <v>223</v>
      </c>
    </row>
    <row r="4095" spans="1:18">
      <c r="A4095" s="82">
        <f t="shared" si="315"/>
        <v>597400402010</v>
      </c>
      <c r="B4095" s="82" t="str">
        <f t="shared" si="316"/>
        <v>59740040</v>
      </c>
      <c r="C4095" s="82">
        <f t="shared" si="317"/>
        <v>2010</v>
      </c>
      <c r="D4095" s="82">
        <f t="shared" si="318"/>
        <v>7378.78</v>
      </c>
      <c r="E4095" s="82">
        <f t="shared" si="319"/>
        <v>979.4</v>
      </c>
      <c r="F4095" s="82">
        <f t="array" ref="F4095">SUM(IF(M4095:N4095="-",0,M4095:N4095),IF(O4095="-",0,-O4095))/100</f>
        <v>509.2</v>
      </c>
      <c r="G4095" s="82">
        <f t="array" ref="G4095">SUM(IF(P4095="-",0,P4095),IF(R4095="-",0,R4095))/100</f>
        <v>24.68</v>
      </c>
      <c r="H4095" s="82">
        <f t="array" ref="H4095">SUM(IF(Q4095="-",0,Q4095))/100</f>
        <v>445.52</v>
      </c>
      <c r="I4095" s="76">
        <v>5974004</v>
      </c>
      <c r="J4095" s="76" t="s">
        <v>406</v>
      </c>
      <c r="K4095" s="77">
        <v>40543</v>
      </c>
      <c r="L4095" s="76">
        <v>737878</v>
      </c>
      <c r="M4095" s="76">
        <v>49231</v>
      </c>
      <c r="N4095" s="76">
        <v>6237</v>
      </c>
      <c r="O4095" s="76">
        <v>4548</v>
      </c>
      <c r="P4095" s="76">
        <v>2245</v>
      </c>
      <c r="Q4095" s="76">
        <v>44552</v>
      </c>
      <c r="R4095" s="76">
        <v>223</v>
      </c>
    </row>
    <row r="4096" spans="1:18">
      <c r="A4096" s="82">
        <f t="shared" si="315"/>
        <v>597400402009</v>
      </c>
      <c r="B4096" s="82" t="str">
        <f t="shared" si="316"/>
        <v>59740040</v>
      </c>
      <c r="C4096" s="82">
        <f t="shared" si="317"/>
        <v>2009</v>
      </c>
      <c r="D4096" s="82">
        <f t="shared" si="318"/>
        <v>7378.78</v>
      </c>
      <c r="E4096" s="82">
        <f t="shared" si="319"/>
        <v>976.64</v>
      </c>
      <c r="F4096" s="82">
        <f t="array" ref="F4096">SUM(IF(M4096:N4096="-",0,M4096:N4096),IF(O4096="-",0,-O4096))/100</f>
        <v>508.35</v>
      </c>
      <c r="G4096" s="82">
        <f t="array" ref="G4096">SUM(IF(P4096="-",0,P4096),IF(R4096="-",0,R4096))/100</f>
        <v>24.67</v>
      </c>
      <c r="H4096" s="82">
        <f t="array" ref="H4096">SUM(IF(Q4096="-",0,Q4096))/100</f>
        <v>443.62</v>
      </c>
      <c r="I4096" s="76">
        <v>5974004</v>
      </c>
      <c r="J4096" s="76" t="s">
        <v>406</v>
      </c>
      <c r="K4096" s="77">
        <v>40178</v>
      </c>
      <c r="L4096" s="76">
        <v>737878</v>
      </c>
      <c r="M4096" s="76">
        <v>49228</v>
      </c>
      <c r="N4096" s="76">
        <v>6216</v>
      </c>
      <c r="O4096" s="76">
        <v>4609</v>
      </c>
      <c r="P4096" s="76">
        <v>2244</v>
      </c>
      <c r="Q4096" s="76">
        <v>44362</v>
      </c>
      <c r="R4096" s="76">
        <v>223</v>
      </c>
    </row>
    <row r="4097" spans="1:18">
      <c r="A4097" s="82">
        <f t="shared" si="315"/>
        <v>597400402008</v>
      </c>
      <c r="B4097" s="82" t="str">
        <f t="shared" si="316"/>
        <v>59740040</v>
      </c>
      <c r="C4097" s="82">
        <f t="shared" si="317"/>
        <v>2008</v>
      </c>
      <c r="D4097" s="82">
        <f t="shared" si="318"/>
        <v>7378.8</v>
      </c>
      <c r="E4097" s="82">
        <f t="shared" si="319"/>
        <v>956.93000000000006</v>
      </c>
      <c r="F4097" s="82">
        <f t="array" ref="F4097">SUM(IF(M4097:N4097="-",0,M4097:N4097),IF(O4097="-",0,-O4097))/100</f>
        <v>488.17</v>
      </c>
      <c r="G4097" s="82">
        <f t="array" ref="G4097">SUM(IF(P4097="-",0,P4097),IF(R4097="-",0,R4097))/100</f>
        <v>24.55</v>
      </c>
      <c r="H4097" s="82">
        <f t="array" ref="H4097">SUM(IF(Q4097="-",0,Q4097))/100</f>
        <v>444.21</v>
      </c>
      <c r="I4097" s="76">
        <v>5974004</v>
      </c>
      <c r="J4097" s="76" t="s">
        <v>406</v>
      </c>
      <c r="K4097" s="77">
        <v>39813</v>
      </c>
      <c r="L4097" s="76">
        <v>737880</v>
      </c>
      <c r="M4097" s="76">
        <v>47210</v>
      </c>
      <c r="N4097" s="76">
        <v>6216</v>
      </c>
      <c r="O4097" s="76">
        <v>4609</v>
      </c>
      <c r="P4097" s="76">
        <v>2232</v>
      </c>
      <c r="Q4097" s="76">
        <v>44421</v>
      </c>
      <c r="R4097" s="76">
        <v>223</v>
      </c>
    </row>
    <row r="4098" spans="1:18">
      <c r="A4098" s="82">
        <f t="shared" si="315"/>
        <v>597400402007</v>
      </c>
      <c r="B4098" s="82" t="str">
        <f t="shared" si="316"/>
        <v>59740040</v>
      </c>
      <c r="C4098" s="82">
        <f t="shared" si="317"/>
        <v>2007</v>
      </c>
      <c r="D4098" s="82">
        <f t="shared" si="318"/>
        <v>7378.8</v>
      </c>
      <c r="E4098" s="82">
        <f t="shared" si="319"/>
        <v>952.42000000000007</v>
      </c>
      <c r="F4098" s="82">
        <f t="array" ref="F4098">SUM(IF(M4098:N4098="-",0,M4098:N4098),IF(O4098="-",0,-O4098))/100</f>
        <v>484.87</v>
      </c>
      <c r="G4098" s="82">
        <f t="array" ref="G4098">SUM(IF(P4098="-",0,P4098),IF(R4098="-",0,R4098))/100</f>
        <v>24</v>
      </c>
      <c r="H4098" s="82">
        <f t="array" ref="H4098">SUM(IF(Q4098="-",0,Q4098))/100</f>
        <v>443.55</v>
      </c>
      <c r="I4098" s="76">
        <v>5974004</v>
      </c>
      <c r="J4098" s="76" t="s">
        <v>406</v>
      </c>
      <c r="K4098" s="77">
        <v>39447</v>
      </c>
      <c r="L4098" s="76">
        <v>737880</v>
      </c>
      <c r="M4098" s="76">
        <v>46815</v>
      </c>
      <c r="N4098" s="76">
        <v>6500</v>
      </c>
      <c r="O4098" s="76">
        <v>4828</v>
      </c>
      <c r="P4098" s="76">
        <v>2177</v>
      </c>
      <c r="Q4098" s="76">
        <v>44355</v>
      </c>
      <c r="R4098" s="76">
        <v>223</v>
      </c>
    </row>
    <row r="4099" spans="1:18">
      <c r="A4099" s="82">
        <f t="shared" si="315"/>
        <v>597400402006</v>
      </c>
      <c r="B4099" s="82" t="str">
        <f t="shared" si="316"/>
        <v>59740040</v>
      </c>
      <c r="C4099" s="82">
        <f t="shared" si="317"/>
        <v>2006</v>
      </c>
      <c r="D4099" s="82">
        <f t="shared" si="318"/>
        <v>7378.82</v>
      </c>
      <c r="E4099" s="82">
        <f t="shared" si="319"/>
        <v>943.5</v>
      </c>
      <c r="F4099" s="82">
        <f t="array" ref="F4099">SUM(IF(M4099:N4099="-",0,M4099:N4099),IF(O4099="-",0,-O4099))/100</f>
        <v>479.3</v>
      </c>
      <c r="G4099" s="82">
        <f t="array" ref="G4099">SUM(IF(P4099="-",0,P4099),IF(R4099="-",0,R4099))/100</f>
        <v>20.77</v>
      </c>
      <c r="H4099" s="82">
        <f t="array" ref="H4099">SUM(IF(Q4099="-",0,Q4099))/100</f>
        <v>443.43</v>
      </c>
      <c r="I4099" s="76">
        <v>5974004</v>
      </c>
      <c r="J4099" s="76" t="s">
        <v>406</v>
      </c>
      <c r="K4099" s="77">
        <v>39082</v>
      </c>
      <c r="L4099" s="76">
        <v>737882</v>
      </c>
      <c r="M4099" s="76">
        <v>46258</v>
      </c>
      <c r="N4099" s="76">
        <v>6475</v>
      </c>
      <c r="O4099" s="76">
        <v>4803</v>
      </c>
      <c r="P4099" s="76">
        <v>1854</v>
      </c>
      <c r="Q4099" s="76">
        <v>44343</v>
      </c>
      <c r="R4099" s="76">
        <v>223</v>
      </c>
    </row>
    <row r="4100" spans="1:18">
      <c r="A4100" s="82">
        <f t="shared" si="315"/>
        <v>597400802015</v>
      </c>
      <c r="B4100" s="82" t="str">
        <f t="shared" si="316"/>
        <v>59740080</v>
      </c>
      <c r="C4100" s="82">
        <f t="shared" si="317"/>
        <v>2015</v>
      </c>
      <c r="D4100" s="82">
        <f t="shared" si="318"/>
        <v>6346.41</v>
      </c>
      <c r="E4100" s="82">
        <f t="shared" si="319"/>
        <v>940.74</v>
      </c>
      <c r="F4100" s="82">
        <f t="array" ref="F4100">SUM(IF(M4100:N4100="-",0,M4100:N4100),IF(O4100="-",0,-O4100))/100</f>
        <v>478.84</v>
      </c>
      <c r="G4100" s="82">
        <f t="array" ref="G4100">SUM(IF(P4100="-",0,P4100),IF(R4100="-",0,R4100))/100</f>
        <v>71.27</v>
      </c>
      <c r="H4100" s="82">
        <f t="array" ref="H4100">SUM(IF(Q4100="-",0,Q4100))/100</f>
        <v>390.63</v>
      </c>
      <c r="I4100" s="76">
        <v>5974008</v>
      </c>
      <c r="J4100" s="76" t="s">
        <v>407</v>
      </c>
      <c r="K4100" s="77">
        <v>42369</v>
      </c>
      <c r="L4100" s="76">
        <v>634641</v>
      </c>
      <c r="M4100" s="76">
        <v>45250</v>
      </c>
      <c r="N4100" s="76">
        <v>4948</v>
      </c>
      <c r="O4100" s="76">
        <v>2314</v>
      </c>
      <c r="P4100" s="76">
        <v>6514</v>
      </c>
      <c r="Q4100" s="76">
        <v>39063</v>
      </c>
      <c r="R4100" s="76">
        <v>613</v>
      </c>
    </row>
    <row r="4101" spans="1:18">
      <c r="A4101" s="82">
        <f t="shared" si="315"/>
        <v>597400802014</v>
      </c>
      <c r="B4101" s="82" t="str">
        <f t="shared" si="316"/>
        <v>59740080</v>
      </c>
      <c r="C4101" s="82">
        <f t="shared" si="317"/>
        <v>2014</v>
      </c>
      <c r="D4101" s="82">
        <f t="shared" si="318"/>
        <v>6346.6</v>
      </c>
      <c r="E4101" s="82">
        <f t="shared" si="319"/>
        <v>937.06</v>
      </c>
      <c r="F4101" s="82">
        <f t="array" ref="F4101">SUM(IF(M4101:N4101="-",0,M4101:N4101),IF(O4101="-",0,-O4101))/100</f>
        <v>476.99</v>
      </c>
      <c r="G4101" s="82">
        <f t="array" ref="G4101">SUM(IF(P4101="-",0,P4101),IF(R4101="-",0,R4101))/100</f>
        <v>71.77</v>
      </c>
      <c r="H4101" s="82">
        <f t="array" ref="H4101">SUM(IF(Q4101="-",0,Q4101))/100</f>
        <v>388.3</v>
      </c>
      <c r="I4101" s="76">
        <v>5974008</v>
      </c>
      <c r="J4101" s="76" t="s">
        <v>407</v>
      </c>
      <c r="K4101" s="77">
        <v>42004</v>
      </c>
      <c r="L4101" s="76">
        <v>634660</v>
      </c>
      <c r="M4101" s="76">
        <v>44924</v>
      </c>
      <c r="N4101" s="76">
        <v>5088</v>
      </c>
      <c r="O4101" s="76">
        <v>2313</v>
      </c>
      <c r="P4101" s="76">
        <v>6564</v>
      </c>
      <c r="Q4101" s="76">
        <v>38830</v>
      </c>
      <c r="R4101" s="76">
        <v>613</v>
      </c>
    </row>
    <row r="4102" spans="1:18">
      <c r="A4102" s="82">
        <f t="shared" si="315"/>
        <v>597400802013</v>
      </c>
      <c r="B4102" s="82" t="str">
        <f t="shared" si="316"/>
        <v>59740080</v>
      </c>
      <c r="C4102" s="82">
        <f t="shared" si="317"/>
        <v>2013</v>
      </c>
      <c r="D4102" s="82">
        <f t="shared" si="318"/>
        <v>6346.59</v>
      </c>
      <c r="E4102" s="82">
        <f t="shared" si="319"/>
        <v>932.83999999999992</v>
      </c>
      <c r="F4102" s="82">
        <f t="array" ref="F4102">SUM(IF(M4102:N4102="-",0,M4102:N4102),IF(O4102="-",0,-O4102))/100</f>
        <v>476.08</v>
      </c>
      <c r="G4102" s="82">
        <f t="array" ref="G4102">SUM(IF(P4102="-",0,P4102),IF(R4102="-",0,R4102))/100</f>
        <v>70.08</v>
      </c>
      <c r="H4102" s="82">
        <f t="array" ref="H4102">SUM(IF(Q4102="-",0,Q4102))/100</f>
        <v>386.68</v>
      </c>
      <c r="I4102" s="76">
        <v>5974008</v>
      </c>
      <c r="J4102" s="76" t="s">
        <v>407</v>
      </c>
      <c r="K4102" s="77">
        <v>41639</v>
      </c>
      <c r="L4102" s="76">
        <v>634659</v>
      </c>
      <c r="M4102" s="76">
        <v>44748</v>
      </c>
      <c r="N4102" s="76">
        <v>5173</v>
      </c>
      <c r="O4102" s="76">
        <v>2313</v>
      </c>
      <c r="P4102" s="76">
        <v>6395</v>
      </c>
      <c r="Q4102" s="76">
        <v>38668</v>
      </c>
      <c r="R4102" s="76">
        <v>613</v>
      </c>
    </row>
    <row r="4103" spans="1:18">
      <c r="A4103" s="82">
        <f t="shared" si="315"/>
        <v>597400802012</v>
      </c>
      <c r="B4103" s="82" t="str">
        <f t="shared" si="316"/>
        <v>59740080</v>
      </c>
      <c r="C4103" s="82">
        <f t="shared" si="317"/>
        <v>2012</v>
      </c>
      <c r="D4103" s="82">
        <f t="shared" si="318"/>
        <v>6346.59</v>
      </c>
      <c r="E4103" s="82">
        <f t="shared" si="319"/>
        <v>928.89</v>
      </c>
      <c r="F4103" s="82">
        <f t="array" ref="F4103">SUM(IF(M4103:N4103="-",0,M4103:N4103),IF(O4103="-",0,-O4103))/100</f>
        <v>472.33</v>
      </c>
      <c r="G4103" s="82">
        <f t="array" ref="G4103">SUM(IF(P4103="-",0,P4103),IF(R4103="-",0,R4103))/100</f>
        <v>70.16</v>
      </c>
      <c r="H4103" s="82">
        <f t="array" ref="H4103">SUM(IF(Q4103="-",0,Q4103))/100</f>
        <v>386.4</v>
      </c>
      <c r="I4103" s="76">
        <v>5974008</v>
      </c>
      <c r="J4103" s="76" t="s">
        <v>407</v>
      </c>
      <c r="K4103" s="77">
        <v>41274</v>
      </c>
      <c r="L4103" s="76">
        <v>634659</v>
      </c>
      <c r="M4103" s="76">
        <v>44307</v>
      </c>
      <c r="N4103" s="76">
        <v>5239</v>
      </c>
      <c r="O4103" s="76">
        <v>2313</v>
      </c>
      <c r="P4103" s="76">
        <v>6403</v>
      </c>
      <c r="Q4103" s="76">
        <v>38640</v>
      </c>
      <c r="R4103" s="76">
        <v>613</v>
      </c>
    </row>
    <row r="4104" spans="1:18">
      <c r="A4104" s="82">
        <f t="shared" si="315"/>
        <v>597400802011</v>
      </c>
      <c r="B4104" s="82" t="str">
        <f t="shared" si="316"/>
        <v>59740080</v>
      </c>
      <c r="C4104" s="82">
        <f t="shared" si="317"/>
        <v>2011</v>
      </c>
      <c r="D4104" s="82">
        <f t="shared" si="318"/>
        <v>6343.7</v>
      </c>
      <c r="E4104" s="82">
        <f t="shared" si="319"/>
        <v>917.02</v>
      </c>
      <c r="F4104" s="82">
        <f t="array" ref="F4104">SUM(IF(M4104:N4104="-",0,M4104:N4104),IF(O4104="-",0,-O4104))/100</f>
        <v>465.54</v>
      </c>
      <c r="G4104" s="82">
        <f t="array" ref="G4104">SUM(IF(P4104="-",0,P4104),IF(R4104="-",0,R4104))/100</f>
        <v>66.83</v>
      </c>
      <c r="H4104" s="82">
        <f t="array" ref="H4104">SUM(IF(Q4104="-",0,Q4104))/100</f>
        <v>384.65</v>
      </c>
      <c r="I4104" s="76">
        <v>5974008</v>
      </c>
      <c r="J4104" s="76" t="s">
        <v>407</v>
      </c>
      <c r="K4104" s="77">
        <v>40908</v>
      </c>
      <c r="L4104" s="76">
        <v>634370</v>
      </c>
      <c r="M4104" s="76">
        <v>46184</v>
      </c>
      <c r="N4104" s="76">
        <v>2687</v>
      </c>
      <c r="O4104" s="76">
        <v>2317</v>
      </c>
      <c r="P4104" s="76">
        <v>6072</v>
      </c>
      <c r="Q4104" s="76">
        <v>38465</v>
      </c>
      <c r="R4104" s="76">
        <v>611</v>
      </c>
    </row>
    <row r="4105" spans="1:18">
      <c r="A4105" s="82">
        <f t="shared" si="315"/>
        <v>597400802010</v>
      </c>
      <c r="B4105" s="82" t="str">
        <f t="shared" si="316"/>
        <v>59740080</v>
      </c>
      <c r="C4105" s="82">
        <f t="shared" si="317"/>
        <v>2010</v>
      </c>
      <c r="D4105" s="82">
        <f t="shared" si="318"/>
        <v>6343.72</v>
      </c>
      <c r="E4105" s="82">
        <f t="shared" si="319"/>
        <v>912.55</v>
      </c>
      <c r="F4105" s="82">
        <f t="array" ref="F4105">SUM(IF(M4105:N4105="-",0,M4105:N4105),IF(O4105="-",0,-O4105))/100</f>
        <v>463.98</v>
      </c>
      <c r="G4105" s="82">
        <f t="array" ref="G4105">SUM(IF(P4105="-",0,P4105),IF(R4105="-",0,R4105))/100</f>
        <v>65.27</v>
      </c>
      <c r="H4105" s="82">
        <f t="array" ref="H4105">SUM(IF(Q4105="-",0,Q4105))/100</f>
        <v>383.3</v>
      </c>
      <c r="I4105" s="76">
        <v>5974008</v>
      </c>
      <c r="J4105" s="76" t="s">
        <v>407</v>
      </c>
      <c r="K4105" s="77">
        <v>40543</v>
      </c>
      <c r="L4105" s="76">
        <v>634372</v>
      </c>
      <c r="M4105" s="76">
        <v>46015</v>
      </c>
      <c r="N4105" s="76">
        <v>2700</v>
      </c>
      <c r="O4105" s="76">
        <v>2317</v>
      </c>
      <c r="P4105" s="76">
        <v>5916</v>
      </c>
      <c r="Q4105" s="76">
        <v>38330</v>
      </c>
      <c r="R4105" s="76">
        <v>611</v>
      </c>
    </row>
    <row r="4106" spans="1:18">
      <c r="A4106" s="82">
        <f t="shared" si="315"/>
        <v>597400802009</v>
      </c>
      <c r="B4106" s="82" t="str">
        <f t="shared" si="316"/>
        <v>59740080</v>
      </c>
      <c r="C4106" s="82">
        <f t="shared" si="317"/>
        <v>2009</v>
      </c>
      <c r="D4106" s="82">
        <f t="shared" si="318"/>
        <v>6343.71</v>
      </c>
      <c r="E4106" s="82">
        <f t="shared" si="319"/>
        <v>911.11</v>
      </c>
      <c r="F4106" s="82">
        <f t="array" ref="F4106">SUM(IF(M4106:N4106="-",0,M4106:N4106),IF(O4106="-",0,-O4106))/100</f>
        <v>466.69</v>
      </c>
      <c r="G4106" s="82">
        <f t="array" ref="G4106">SUM(IF(P4106="-",0,P4106),IF(R4106="-",0,R4106))/100</f>
        <v>61.44</v>
      </c>
      <c r="H4106" s="82">
        <f t="array" ref="H4106">SUM(IF(Q4106="-",0,Q4106))/100</f>
        <v>382.98</v>
      </c>
      <c r="I4106" s="76">
        <v>5974008</v>
      </c>
      <c r="J4106" s="76" t="s">
        <v>407</v>
      </c>
      <c r="K4106" s="77">
        <v>40178</v>
      </c>
      <c r="L4106" s="76">
        <v>634371</v>
      </c>
      <c r="M4106" s="76">
        <v>46286</v>
      </c>
      <c r="N4106" s="76">
        <v>2700</v>
      </c>
      <c r="O4106" s="76">
        <v>2317</v>
      </c>
      <c r="P4106" s="76">
        <v>5533</v>
      </c>
      <c r="Q4106" s="76">
        <v>38298</v>
      </c>
      <c r="R4106" s="76">
        <v>611</v>
      </c>
    </row>
    <row r="4107" spans="1:18">
      <c r="A4107" s="82">
        <f t="shared" ref="A4107:A4170" si="320">(B4107&amp;C4107)+0</f>
        <v>597400802008</v>
      </c>
      <c r="B4107" s="82" t="str">
        <f t="shared" ref="B4107:B4170" si="321">LEFT(I4107&amp;"00000000",8)</f>
        <v>59740080</v>
      </c>
      <c r="C4107" s="82">
        <f t="shared" ref="C4107:C4170" si="322">YEAR(K4107)</f>
        <v>2008</v>
      </c>
      <c r="D4107" s="82">
        <f t="shared" ref="D4107:D4170" si="323">IF(L4107="-",0,L4107/100)</f>
        <v>6343.72</v>
      </c>
      <c r="E4107" s="82">
        <f t="shared" ref="E4107:E4170" si="324">SUM(F4107:H4107)</f>
        <v>906.18999999999994</v>
      </c>
      <c r="F4107" s="82">
        <f t="array" ref="F4107">SUM(IF(M4107:N4107="-",0,M4107:N4107),IF(O4107="-",0,-O4107))/100</f>
        <v>462.31</v>
      </c>
      <c r="G4107" s="82">
        <f t="array" ref="G4107">SUM(IF(P4107="-",0,P4107),IF(R4107="-",0,R4107))/100</f>
        <v>61.1</v>
      </c>
      <c r="H4107" s="82">
        <f t="array" ref="H4107">SUM(IF(Q4107="-",0,Q4107))/100</f>
        <v>382.78</v>
      </c>
      <c r="I4107" s="76">
        <v>5974008</v>
      </c>
      <c r="J4107" s="76" t="s">
        <v>407</v>
      </c>
      <c r="K4107" s="77">
        <v>39813</v>
      </c>
      <c r="L4107" s="76">
        <v>634372</v>
      </c>
      <c r="M4107" s="76">
        <v>45848</v>
      </c>
      <c r="N4107" s="76">
        <v>2700</v>
      </c>
      <c r="O4107" s="76">
        <v>2317</v>
      </c>
      <c r="P4107" s="76">
        <v>5499</v>
      </c>
      <c r="Q4107" s="76">
        <v>38278</v>
      </c>
      <c r="R4107" s="76">
        <v>611</v>
      </c>
    </row>
    <row r="4108" spans="1:18">
      <c r="A4108" s="82">
        <f t="shared" si="320"/>
        <v>597400802007</v>
      </c>
      <c r="B4108" s="82" t="str">
        <f t="shared" si="321"/>
        <v>59740080</v>
      </c>
      <c r="C4108" s="82">
        <f t="shared" si="322"/>
        <v>2007</v>
      </c>
      <c r="D4108" s="82">
        <f t="shared" si="323"/>
        <v>6343.72</v>
      </c>
      <c r="E4108" s="82">
        <f t="shared" si="324"/>
        <v>900.72</v>
      </c>
      <c r="F4108" s="82">
        <f t="array" ref="F4108">SUM(IF(M4108:N4108="-",0,M4108:N4108),IF(O4108="-",0,-O4108))/100</f>
        <v>453.3</v>
      </c>
      <c r="G4108" s="82">
        <f t="array" ref="G4108">SUM(IF(P4108="-",0,P4108),IF(R4108="-",0,R4108))/100</f>
        <v>59.56</v>
      </c>
      <c r="H4108" s="82">
        <f t="array" ref="H4108">SUM(IF(Q4108="-",0,Q4108))/100</f>
        <v>387.86</v>
      </c>
      <c r="I4108" s="76">
        <v>5974008</v>
      </c>
      <c r="J4108" s="76" t="s">
        <v>407</v>
      </c>
      <c r="K4108" s="77">
        <v>39447</v>
      </c>
      <c r="L4108" s="76">
        <v>634372</v>
      </c>
      <c r="M4108" s="76">
        <v>44950</v>
      </c>
      <c r="N4108" s="76">
        <v>1200</v>
      </c>
      <c r="O4108" s="76">
        <v>820</v>
      </c>
      <c r="P4108" s="76">
        <v>5345</v>
      </c>
      <c r="Q4108" s="76">
        <v>38786</v>
      </c>
      <c r="R4108" s="76">
        <v>611</v>
      </c>
    </row>
    <row r="4109" spans="1:18">
      <c r="A4109" s="82">
        <f t="shared" si="320"/>
        <v>597400802006</v>
      </c>
      <c r="B4109" s="82" t="str">
        <f t="shared" si="321"/>
        <v>59740080</v>
      </c>
      <c r="C4109" s="82">
        <f t="shared" si="322"/>
        <v>2006</v>
      </c>
      <c r="D4109" s="82">
        <f t="shared" si="323"/>
        <v>6349.49</v>
      </c>
      <c r="E4109" s="82">
        <f t="shared" si="324"/>
        <v>893.33</v>
      </c>
      <c r="F4109" s="82">
        <f t="array" ref="F4109">SUM(IF(M4109:N4109="-",0,M4109:N4109),IF(O4109="-",0,-O4109))/100</f>
        <v>448.8</v>
      </c>
      <c r="G4109" s="82">
        <f t="array" ref="G4109">SUM(IF(P4109="-",0,P4109),IF(R4109="-",0,R4109))/100</f>
        <v>57.24</v>
      </c>
      <c r="H4109" s="82">
        <f t="array" ref="H4109">SUM(IF(Q4109="-",0,Q4109))/100</f>
        <v>387.29</v>
      </c>
      <c r="I4109" s="76">
        <v>5974008</v>
      </c>
      <c r="J4109" s="76" t="s">
        <v>407</v>
      </c>
      <c r="K4109" s="77">
        <v>39082</v>
      </c>
      <c r="L4109" s="76">
        <v>634949</v>
      </c>
      <c r="M4109" s="76">
        <v>44459</v>
      </c>
      <c r="N4109" s="76">
        <v>1240</v>
      </c>
      <c r="O4109" s="76">
        <v>819</v>
      </c>
      <c r="P4109" s="76">
        <v>5112</v>
      </c>
      <c r="Q4109" s="76">
        <v>38729</v>
      </c>
      <c r="R4109" s="76">
        <v>612</v>
      </c>
    </row>
    <row r="4110" spans="1:18">
      <c r="A4110" s="82">
        <f t="shared" si="320"/>
        <v>597401202015</v>
      </c>
      <c r="B4110" s="82" t="str">
        <f t="shared" si="321"/>
        <v>59740120</v>
      </c>
      <c r="C4110" s="82">
        <f t="shared" si="322"/>
        <v>2015</v>
      </c>
      <c r="D4110" s="82">
        <f t="shared" si="323"/>
        <v>5107.9799999999996</v>
      </c>
      <c r="E4110" s="82">
        <f t="shared" si="324"/>
        <v>847.32</v>
      </c>
      <c r="F4110" s="82">
        <f t="array" ref="F4110">SUM(IF(M4110:N4110="-",0,M4110:N4110),IF(O4110="-",0,-O4110))/100</f>
        <v>467.51</v>
      </c>
      <c r="G4110" s="82">
        <f t="array" ref="G4110">SUM(IF(P4110="-",0,P4110),IF(R4110="-",0,R4110))/100</f>
        <v>48.71</v>
      </c>
      <c r="H4110" s="82">
        <f t="array" ref="H4110">SUM(IF(Q4110="-",0,Q4110))/100</f>
        <v>331.1</v>
      </c>
      <c r="I4110" s="76">
        <v>5974012</v>
      </c>
      <c r="J4110" s="76" t="s">
        <v>408</v>
      </c>
      <c r="K4110" s="77">
        <v>42369</v>
      </c>
      <c r="L4110" s="76">
        <v>510798</v>
      </c>
      <c r="M4110" s="76">
        <v>44896</v>
      </c>
      <c r="N4110" s="76">
        <v>1859</v>
      </c>
      <c r="O4110" s="76">
        <v>4</v>
      </c>
      <c r="P4110" s="76">
        <v>4421</v>
      </c>
      <c r="Q4110" s="76">
        <v>33110</v>
      </c>
      <c r="R4110" s="76">
        <v>450</v>
      </c>
    </row>
    <row r="4111" spans="1:18">
      <c r="A4111" s="82">
        <f t="shared" si="320"/>
        <v>597401202014</v>
      </c>
      <c r="B4111" s="82" t="str">
        <f t="shared" si="321"/>
        <v>59740120</v>
      </c>
      <c r="C4111" s="82">
        <f t="shared" si="322"/>
        <v>2014</v>
      </c>
      <c r="D4111" s="82">
        <f t="shared" si="323"/>
        <v>5107.9799999999996</v>
      </c>
      <c r="E4111" s="82">
        <f t="shared" si="324"/>
        <v>849.95</v>
      </c>
      <c r="F4111" s="82">
        <f t="array" ref="F4111">SUM(IF(M4111:N4111="-",0,M4111:N4111),IF(O4111="-",0,-O4111))/100</f>
        <v>476.91</v>
      </c>
      <c r="G4111" s="82">
        <f t="array" ref="G4111">SUM(IF(P4111="-",0,P4111),IF(R4111="-",0,R4111))/100</f>
        <v>47.01</v>
      </c>
      <c r="H4111" s="82">
        <f t="array" ref="H4111">SUM(IF(Q4111="-",0,Q4111))/100</f>
        <v>326.02999999999997</v>
      </c>
      <c r="I4111" s="76">
        <v>5974012</v>
      </c>
      <c r="J4111" s="76" t="s">
        <v>408</v>
      </c>
      <c r="K4111" s="77">
        <v>42004</v>
      </c>
      <c r="L4111" s="76">
        <v>510798</v>
      </c>
      <c r="M4111" s="76">
        <v>45902</v>
      </c>
      <c r="N4111" s="76">
        <v>1793</v>
      </c>
      <c r="O4111" s="76">
        <v>4</v>
      </c>
      <c r="P4111" s="76">
        <v>4251</v>
      </c>
      <c r="Q4111" s="76">
        <v>32603</v>
      </c>
      <c r="R4111" s="76">
        <v>450</v>
      </c>
    </row>
    <row r="4112" spans="1:18">
      <c r="A4112" s="82">
        <f t="shared" si="320"/>
        <v>597401202013</v>
      </c>
      <c r="B4112" s="82" t="str">
        <f t="shared" si="321"/>
        <v>59740120</v>
      </c>
      <c r="C4112" s="82">
        <f t="shared" si="322"/>
        <v>2013</v>
      </c>
      <c r="D4112" s="82">
        <f t="shared" si="323"/>
        <v>5107.9799999999996</v>
      </c>
      <c r="E4112" s="82">
        <f t="shared" si="324"/>
        <v>847.3900000000001</v>
      </c>
      <c r="F4112" s="82">
        <f t="array" ref="F4112">SUM(IF(M4112:N4112="-",0,M4112:N4112),IF(O4112="-",0,-O4112))/100</f>
        <v>474.69</v>
      </c>
      <c r="G4112" s="82">
        <f t="array" ref="G4112">SUM(IF(P4112="-",0,P4112),IF(R4112="-",0,R4112))/100</f>
        <v>47.03</v>
      </c>
      <c r="H4112" s="82">
        <f t="array" ref="H4112">SUM(IF(Q4112="-",0,Q4112))/100</f>
        <v>325.67</v>
      </c>
      <c r="I4112" s="76">
        <v>5974012</v>
      </c>
      <c r="J4112" s="76" t="s">
        <v>408</v>
      </c>
      <c r="K4112" s="77">
        <v>41639</v>
      </c>
      <c r="L4112" s="76">
        <v>510798</v>
      </c>
      <c r="M4112" s="76">
        <v>45666</v>
      </c>
      <c r="N4112" s="76">
        <v>1807</v>
      </c>
      <c r="O4112" s="76">
        <v>4</v>
      </c>
      <c r="P4112" s="76">
        <v>4253</v>
      </c>
      <c r="Q4112" s="76">
        <v>32567</v>
      </c>
      <c r="R4112" s="76">
        <v>450</v>
      </c>
    </row>
    <row r="4113" spans="1:18">
      <c r="A4113" s="82">
        <f t="shared" si="320"/>
        <v>597401202012</v>
      </c>
      <c r="B4113" s="82" t="str">
        <f t="shared" si="321"/>
        <v>59740120</v>
      </c>
      <c r="C4113" s="82">
        <f t="shared" si="322"/>
        <v>2012</v>
      </c>
      <c r="D4113" s="82">
        <f t="shared" si="323"/>
        <v>5107.9799999999996</v>
      </c>
      <c r="E4113" s="82">
        <f t="shared" si="324"/>
        <v>839.68</v>
      </c>
      <c r="F4113" s="82">
        <f t="array" ref="F4113">SUM(IF(M4113:N4113="-",0,M4113:N4113),IF(O4113="-",0,-O4113))/100</f>
        <v>471.95</v>
      </c>
      <c r="G4113" s="82">
        <f t="array" ref="G4113">SUM(IF(P4113="-",0,P4113),IF(R4113="-",0,R4113))/100</f>
        <v>42.83</v>
      </c>
      <c r="H4113" s="82">
        <f t="array" ref="H4113">SUM(IF(Q4113="-",0,Q4113))/100</f>
        <v>324.89999999999998</v>
      </c>
      <c r="I4113" s="76">
        <v>5974012</v>
      </c>
      <c r="J4113" s="76" t="s">
        <v>408</v>
      </c>
      <c r="K4113" s="77">
        <v>41274</v>
      </c>
      <c r="L4113" s="76">
        <v>510798</v>
      </c>
      <c r="M4113" s="76">
        <v>45248</v>
      </c>
      <c r="N4113" s="76">
        <v>1951</v>
      </c>
      <c r="O4113" s="76">
        <v>4</v>
      </c>
      <c r="P4113" s="76">
        <v>3833</v>
      </c>
      <c r="Q4113" s="76">
        <v>32490</v>
      </c>
      <c r="R4113" s="76">
        <v>450</v>
      </c>
    </row>
    <row r="4114" spans="1:18">
      <c r="A4114" s="82">
        <f t="shared" si="320"/>
        <v>597401202011</v>
      </c>
      <c r="B4114" s="82" t="str">
        <f t="shared" si="321"/>
        <v>59740120</v>
      </c>
      <c r="C4114" s="82">
        <f t="shared" si="322"/>
        <v>2011</v>
      </c>
      <c r="D4114" s="82">
        <f t="shared" si="323"/>
        <v>5107.2700000000004</v>
      </c>
      <c r="E4114" s="82">
        <f t="shared" si="324"/>
        <v>825.56999999999994</v>
      </c>
      <c r="F4114" s="82">
        <f t="array" ref="F4114">SUM(IF(M4114:N4114="-",0,M4114:N4114),IF(O4114="-",0,-O4114))/100</f>
        <v>465.06</v>
      </c>
      <c r="G4114" s="82">
        <f t="array" ref="G4114">SUM(IF(P4114="-",0,P4114),IF(R4114="-",0,R4114))/100</f>
        <v>33.869999999999997</v>
      </c>
      <c r="H4114" s="82">
        <f t="array" ref="H4114">SUM(IF(Q4114="-",0,Q4114))/100</f>
        <v>326.64</v>
      </c>
      <c r="I4114" s="76">
        <v>5974012</v>
      </c>
      <c r="J4114" s="76" t="s">
        <v>408</v>
      </c>
      <c r="K4114" s="77">
        <v>40908</v>
      </c>
      <c r="L4114" s="76">
        <v>510727</v>
      </c>
      <c r="M4114" s="76">
        <v>45802</v>
      </c>
      <c r="N4114" s="76">
        <v>711</v>
      </c>
      <c r="O4114" s="76">
        <v>7</v>
      </c>
      <c r="P4114" s="76">
        <v>3102</v>
      </c>
      <c r="Q4114" s="76">
        <v>32664</v>
      </c>
      <c r="R4114" s="76">
        <v>285</v>
      </c>
    </row>
    <row r="4115" spans="1:18">
      <c r="A4115" s="82">
        <f t="shared" si="320"/>
        <v>597401202010</v>
      </c>
      <c r="B4115" s="82" t="str">
        <f t="shared" si="321"/>
        <v>59740120</v>
      </c>
      <c r="C4115" s="82">
        <f t="shared" si="322"/>
        <v>2010</v>
      </c>
      <c r="D4115" s="82">
        <f t="shared" si="323"/>
        <v>5107.2700000000004</v>
      </c>
      <c r="E4115" s="82">
        <f t="shared" si="324"/>
        <v>812.02</v>
      </c>
      <c r="F4115" s="82">
        <f t="array" ref="F4115">SUM(IF(M4115:N4115="-",0,M4115:N4115),IF(O4115="-",0,-O4115))/100</f>
        <v>454.64</v>
      </c>
      <c r="G4115" s="82">
        <f t="array" ref="G4115">SUM(IF(P4115="-",0,P4115),IF(R4115="-",0,R4115))/100</f>
        <v>34.01</v>
      </c>
      <c r="H4115" s="82">
        <f t="array" ref="H4115">SUM(IF(Q4115="-",0,Q4115))/100</f>
        <v>323.37</v>
      </c>
      <c r="I4115" s="76">
        <v>5974012</v>
      </c>
      <c r="J4115" s="76" t="s">
        <v>408</v>
      </c>
      <c r="K4115" s="77">
        <v>40543</v>
      </c>
      <c r="L4115" s="76">
        <v>510727</v>
      </c>
      <c r="M4115" s="76">
        <v>45083</v>
      </c>
      <c r="N4115" s="76">
        <v>388</v>
      </c>
      <c r="O4115" s="76">
        <v>7</v>
      </c>
      <c r="P4115" s="76">
        <v>3116</v>
      </c>
      <c r="Q4115" s="76">
        <v>32337</v>
      </c>
      <c r="R4115" s="76">
        <v>285</v>
      </c>
    </row>
    <row r="4116" spans="1:18">
      <c r="A4116" s="82">
        <f t="shared" si="320"/>
        <v>597401202009</v>
      </c>
      <c r="B4116" s="82" t="str">
        <f t="shared" si="321"/>
        <v>59740120</v>
      </c>
      <c r="C4116" s="82">
        <f t="shared" si="322"/>
        <v>2009</v>
      </c>
      <c r="D4116" s="82">
        <f t="shared" si="323"/>
        <v>5107.2700000000004</v>
      </c>
      <c r="E4116" s="82">
        <f t="shared" si="324"/>
        <v>812.65000000000009</v>
      </c>
      <c r="F4116" s="82">
        <f t="array" ref="F4116">SUM(IF(M4116:N4116="-",0,M4116:N4116),IF(O4116="-",0,-O4116))/100</f>
        <v>458.18</v>
      </c>
      <c r="G4116" s="82">
        <f t="array" ref="G4116">SUM(IF(P4116="-",0,P4116),IF(R4116="-",0,R4116))/100</f>
        <v>31.61</v>
      </c>
      <c r="H4116" s="82">
        <f t="array" ref="H4116">SUM(IF(Q4116="-",0,Q4116))/100</f>
        <v>322.86</v>
      </c>
      <c r="I4116" s="76">
        <v>5974012</v>
      </c>
      <c r="J4116" s="76" t="s">
        <v>408</v>
      </c>
      <c r="K4116" s="77">
        <v>40178</v>
      </c>
      <c r="L4116" s="76">
        <v>510727</v>
      </c>
      <c r="M4116" s="76">
        <v>45431</v>
      </c>
      <c r="N4116" s="76">
        <v>394</v>
      </c>
      <c r="O4116" s="76">
        <v>7</v>
      </c>
      <c r="P4116" s="76">
        <v>2876</v>
      </c>
      <c r="Q4116" s="76">
        <v>32286</v>
      </c>
      <c r="R4116" s="76">
        <v>285</v>
      </c>
    </row>
    <row r="4117" spans="1:18">
      <c r="A4117" s="82">
        <f t="shared" si="320"/>
        <v>597401202008</v>
      </c>
      <c r="B4117" s="82" t="str">
        <f t="shared" si="321"/>
        <v>59740120</v>
      </c>
      <c r="C4117" s="82">
        <f t="shared" si="322"/>
        <v>2008</v>
      </c>
      <c r="D4117" s="82">
        <f t="shared" si="323"/>
        <v>5107.24</v>
      </c>
      <c r="E4117" s="82">
        <f t="shared" si="324"/>
        <v>806.8</v>
      </c>
      <c r="F4117" s="82">
        <f t="array" ref="F4117">SUM(IF(M4117:N4117="-",0,M4117:N4117),IF(O4117="-",0,-O4117))/100</f>
        <v>452.49</v>
      </c>
      <c r="G4117" s="82">
        <f t="array" ref="G4117">SUM(IF(P4117="-",0,P4117),IF(R4117="-",0,R4117))/100</f>
        <v>31.25</v>
      </c>
      <c r="H4117" s="82">
        <f t="array" ref="H4117">SUM(IF(Q4117="-",0,Q4117))/100</f>
        <v>323.06</v>
      </c>
      <c r="I4117" s="76">
        <v>5974012</v>
      </c>
      <c r="J4117" s="76" t="s">
        <v>408</v>
      </c>
      <c r="K4117" s="77">
        <v>39813</v>
      </c>
      <c r="L4117" s="76">
        <v>510724</v>
      </c>
      <c r="M4117" s="76">
        <v>44993</v>
      </c>
      <c r="N4117" s="76">
        <v>263</v>
      </c>
      <c r="O4117" s="76">
        <v>7</v>
      </c>
      <c r="P4117" s="76">
        <v>2840</v>
      </c>
      <c r="Q4117" s="76">
        <v>32306</v>
      </c>
      <c r="R4117" s="76">
        <v>285</v>
      </c>
    </row>
    <row r="4118" spans="1:18">
      <c r="A4118" s="82">
        <f t="shared" si="320"/>
        <v>597401202007</v>
      </c>
      <c r="B4118" s="82" t="str">
        <f t="shared" si="321"/>
        <v>59740120</v>
      </c>
      <c r="C4118" s="82">
        <f t="shared" si="322"/>
        <v>2007</v>
      </c>
      <c r="D4118" s="82">
        <f t="shared" si="323"/>
        <v>5107.49</v>
      </c>
      <c r="E4118" s="82">
        <f t="shared" si="324"/>
        <v>804.04</v>
      </c>
      <c r="F4118" s="82">
        <f t="array" ref="F4118">SUM(IF(M4118:N4118="-",0,M4118:N4118),IF(O4118="-",0,-O4118))/100</f>
        <v>451.87</v>
      </c>
      <c r="G4118" s="82">
        <f t="array" ref="G4118">SUM(IF(P4118="-",0,P4118),IF(R4118="-",0,R4118))/100</f>
        <v>29.2</v>
      </c>
      <c r="H4118" s="82">
        <f t="array" ref="H4118">SUM(IF(Q4118="-",0,Q4118))/100</f>
        <v>322.97000000000003</v>
      </c>
      <c r="I4118" s="76">
        <v>5974012</v>
      </c>
      <c r="J4118" s="76" t="s">
        <v>408</v>
      </c>
      <c r="K4118" s="77">
        <v>39447</v>
      </c>
      <c r="L4118" s="76">
        <v>510749</v>
      </c>
      <c r="M4118" s="76">
        <v>44931</v>
      </c>
      <c r="N4118" s="76">
        <v>263</v>
      </c>
      <c r="O4118" s="76">
        <v>7</v>
      </c>
      <c r="P4118" s="76">
        <v>2635</v>
      </c>
      <c r="Q4118" s="76">
        <v>32297</v>
      </c>
      <c r="R4118" s="76">
        <v>285</v>
      </c>
    </row>
    <row r="4119" spans="1:18">
      <c r="A4119" s="82">
        <f t="shared" si="320"/>
        <v>597401202006</v>
      </c>
      <c r="B4119" s="82" t="str">
        <f t="shared" si="321"/>
        <v>59740120</v>
      </c>
      <c r="C4119" s="82">
        <f t="shared" si="322"/>
        <v>2006</v>
      </c>
      <c r="D4119" s="82">
        <f t="shared" si="323"/>
        <v>5107.4799999999996</v>
      </c>
      <c r="E4119" s="82">
        <f t="shared" si="324"/>
        <v>797.56</v>
      </c>
      <c r="F4119" s="82">
        <f t="array" ref="F4119">SUM(IF(M4119:N4119="-",0,M4119:N4119),IF(O4119="-",0,-O4119))/100</f>
        <v>445.32</v>
      </c>
      <c r="G4119" s="82">
        <f t="array" ref="G4119">SUM(IF(P4119="-",0,P4119),IF(R4119="-",0,R4119))/100</f>
        <v>29.13</v>
      </c>
      <c r="H4119" s="82">
        <f t="array" ref="H4119">SUM(IF(Q4119="-",0,Q4119))/100</f>
        <v>323.11</v>
      </c>
      <c r="I4119" s="76">
        <v>5974012</v>
      </c>
      <c r="J4119" s="76" t="s">
        <v>408</v>
      </c>
      <c r="K4119" s="77">
        <v>39082</v>
      </c>
      <c r="L4119" s="76">
        <v>510748</v>
      </c>
      <c r="M4119" s="76">
        <v>44404</v>
      </c>
      <c r="N4119" s="76">
        <v>135</v>
      </c>
      <c r="O4119" s="76">
        <v>7</v>
      </c>
      <c r="P4119" s="76">
        <v>2628</v>
      </c>
      <c r="Q4119" s="76">
        <v>32311</v>
      </c>
      <c r="R4119" s="76">
        <v>285</v>
      </c>
    </row>
    <row r="4120" spans="1:18">
      <c r="A4120" s="82">
        <f t="shared" si="320"/>
        <v>597401602015</v>
      </c>
      <c r="B4120" s="82" t="str">
        <f t="shared" si="321"/>
        <v>59740160</v>
      </c>
      <c r="C4120" s="82">
        <f t="shared" si="322"/>
        <v>2015</v>
      </c>
      <c r="D4120" s="82">
        <f t="shared" si="323"/>
        <v>8940.8700000000008</v>
      </c>
      <c r="E4120" s="82">
        <f t="shared" si="324"/>
        <v>1366.69</v>
      </c>
      <c r="F4120" s="82">
        <f t="array" ref="F4120">SUM(IF(M4120:N4120="-",0,M4120:N4120),IF(O4120="-",0,-O4120))/100</f>
        <v>799.24</v>
      </c>
      <c r="G4120" s="82">
        <f t="array" ref="G4120">SUM(IF(P4120="-",0,P4120),IF(R4120="-",0,R4120))/100</f>
        <v>81.23</v>
      </c>
      <c r="H4120" s="82">
        <f t="array" ref="H4120">SUM(IF(Q4120="-",0,Q4120))/100</f>
        <v>486.22</v>
      </c>
      <c r="I4120" s="76">
        <v>5974016</v>
      </c>
      <c r="J4120" s="76" t="s">
        <v>409</v>
      </c>
      <c r="K4120" s="77">
        <v>42369</v>
      </c>
      <c r="L4120" s="76">
        <v>894087</v>
      </c>
      <c r="M4120" s="76">
        <v>71990</v>
      </c>
      <c r="N4120" s="76">
        <v>24119</v>
      </c>
      <c r="O4120" s="76">
        <v>16185</v>
      </c>
      <c r="P4120" s="76">
        <v>7565</v>
      </c>
      <c r="Q4120" s="76">
        <v>48622</v>
      </c>
      <c r="R4120" s="76">
        <v>558</v>
      </c>
    </row>
    <row r="4121" spans="1:18">
      <c r="A4121" s="82">
        <f t="shared" si="320"/>
        <v>597401602014</v>
      </c>
      <c r="B4121" s="82" t="str">
        <f t="shared" si="321"/>
        <v>59740160</v>
      </c>
      <c r="C4121" s="82">
        <f t="shared" si="322"/>
        <v>2014</v>
      </c>
      <c r="D4121" s="82">
        <f t="shared" si="323"/>
        <v>8940.73</v>
      </c>
      <c r="E4121" s="82">
        <f t="shared" si="324"/>
        <v>1364.07</v>
      </c>
      <c r="F4121" s="82">
        <f t="array" ref="F4121">SUM(IF(M4121:N4121="-",0,M4121:N4121),IF(O4121="-",0,-O4121))/100</f>
        <v>795.55</v>
      </c>
      <c r="G4121" s="82">
        <f t="array" ref="G4121">SUM(IF(P4121="-",0,P4121),IF(R4121="-",0,R4121))/100</f>
        <v>82.45</v>
      </c>
      <c r="H4121" s="82">
        <f t="array" ref="H4121">SUM(IF(Q4121="-",0,Q4121))/100</f>
        <v>486.07</v>
      </c>
      <c r="I4121" s="76">
        <v>5974016</v>
      </c>
      <c r="J4121" s="76" t="s">
        <v>409</v>
      </c>
      <c r="K4121" s="77">
        <v>42004</v>
      </c>
      <c r="L4121" s="76">
        <v>894073</v>
      </c>
      <c r="M4121" s="76">
        <v>71655</v>
      </c>
      <c r="N4121" s="76">
        <v>18106</v>
      </c>
      <c r="O4121" s="76">
        <v>10206</v>
      </c>
      <c r="P4121" s="76">
        <v>7687</v>
      </c>
      <c r="Q4121" s="76">
        <v>48607</v>
      </c>
      <c r="R4121" s="76">
        <v>558</v>
      </c>
    </row>
    <row r="4122" spans="1:18">
      <c r="A4122" s="82">
        <f t="shared" si="320"/>
        <v>597401602013</v>
      </c>
      <c r="B4122" s="82" t="str">
        <f t="shared" si="321"/>
        <v>59740160</v>
      </c>
      <c r="C4122" s="82">
        <f t="shared" si="322"/>
        <v>2013</v>
      </c>
      <c r="D4122" s="82">
        <f t="shared" si="323"/>
        <v>8940.73</v>
      </c>
      <c r="E4122" s="82">
        <f t="shared" si="324"/>
        <v>1361.22</v>
      </c>
      <c r="F4122" s="82">
        <f t="array" ref="F4122">SUM(IF(M4122:N4122="-",0,M4122:N4122),IF(O4122="-",0,-O4122))/100</f>
        <v>792.34</v>
      </c>
      <c r="G4122" s="82">
        <f t="array" ref="G4122">SUM(IF(P4122="-",0,P4122),IF(R4122="-",0,R4122))/100</f>
        <v>82.73</v>
      </c>
      <c r="H4122" s="82">
        <f t="array" ref="H4122">SUM(IF(Q4122="-",0,Q4122))/100</f>
        <v>486.15</v>
      </c>
      <c r="I4122" s="76">
        <v>5974016</v>
      </c>
      <c r="J4122" s="76" t="s">
        <v>409</v>
      </c>
      <c r="K4122" s="77">
        <v>41639</v>
      </c>
      <c r="L4122" s="76">
        <v>894073</v>
      </c>
      <c r="M4122" s="76">
        <v>71342</v>
      </c>
      <c r="N4122" s="76">
        <v>18097</v>
      </c>
      <c r="O4122" s="76">
        <v>10205</v>
      </c>
      <c r="P4122" s="76">
        <v>7715</v>
      </c>
      <c r="Q4122" s="76">
        <v>48615</v>
      </c>
      <c r="R4122" s="76">
        <v>558</v>
      </c>
    </row>
    <row r="4123" spans="1:18">
      <c r="A4123" s="82">
        <f t="shared" si="320"/>
        <v>597401602012</v>
      </c>
      <c r="B4123" s="82" t="str">
        <f t="shared" si="321"/>
        <v>59740160</v>
      </c>
      <c r="C4123" s="82">
        <f t="shared" si="322"/>
        <v>2012</v>
      </c>
      <c r="D4123" s="82">
        <f t="shared" si="323"/>
        <v>8940.73</v>
      </c>
      <c r="E4123" s="82">
        <f t="shared" si="324"/>
        <v>1352.61</v>
      </c>
      <c r="F4123" s="82">
        <f t="array" ref="F4123">SUM(IF(M4123:N4123="-",0,M4123:N4123),IF(O4123="-",0,-O4123))/100</f>
        <v>781.93</v>
      </c>
      <c r="G4123" s="82">
        <f t="array" ref="G4123">SUM(IF(P4123="-",0,P4123),IF(R4123="-",0,R4123))/100</f>
        <v>85.23</v>
      </c>
      <c r="H4123" s="82">
        <f t="array" ref="H4123">SUM(IF(Q4123="-",0,Q4123))/100</f>
        <v>485.45</v>
      </c>
      <c r="I4123" s="76">
        <v>5974016</v>
      </c>
      <c r="J4123" s="76" t="s">
        <v>409</v>
      </c>
      <c r="K4123" s="77">
        <v>41274</v>
      </c>
      <c r="L4123" s="76">
        <v>894073</v>
      </c>
      <c r="M4123" s="76">
        <v>70344</v>
      </c>
      <c r="N4123" s="76">
        <v>14980</v>
      </c>
      <c r="O4123" s="76">
        <v>7131</v>
      </c>
      <c r="P4123" s="76">
        <v>7965</v>
      </c>
      <c r="Q4123" s="76">
        <v>48545</v>
      </c>
      <c r="R4123" s="76">
        <v>558</v>
      </c>
    </row>
    <row r="4124" spans="1:18">
      <c r="A4124" s="82">
        <f t="shared" si="320"/>
        <v>597401602011</v>
      </c>
      <c r="B4124" s="82" t="str">
        <f t="shared" si="321"/>
        <v>59740160</v>
      </c>
      <c r="C4124" s="82">
        <f t="shared" si="322"/>
        <v>2011</v>
      </c>
      <c r="D4124" s="82">
        <f t="shared" si="323"/>
        <v>8930.52</v>
      </c>
      <c r="E4124" s="82">
        <f t="shared" si="324"/>
        <v>1347.41</v>
      </c>
      <c r="F4124" s="82">
        <f t="array" ref="F4124">SUM(IF(M4124:N4124="-",0,M4124:N4124),IF(O4124="-",0,-O4124))/100</f>
        <v>775.94</v>
      </c>
      <c r="G4124" s="82">
        <f t="array" ref="G4124">SUM(IF(P4124="-",0,P4124),IF(R4124="-",0,R4124))/100</f>
        <v>85.49</v>
      </c>
      <c r="H4124" s="82">
        <f t="array" ref="H4124">SUM(IF(Q4124="-",0,Q4124))/100</f>
        <v>485.98</v>
      </c>
      <c r="I4124" s="76">
        <v>5974016</v>
      </c>
      <c r="J4124" s="76" t="s">
        <v>409</v>
      </c>
      <c r="K4124" s="77">
        <v>40908</v>
      </c>
      <c r="L4124" s="76">
        <v>893052</v>
      </c>
      <c r="M4124" s="76">
        <v>72963</v>
      </c>
      <c r="N4124" s="76">
        <v>9967</v>
      </c>
      <c r="O4124" s="76">
        <v>5336</v>
      </c>
      <c r="P4124" s="76">
        <v>7991</v>
      </c>
      <c r="Q4124" s="76">
        <v>48598</v>
      </c>
      <c r="R4124" s="76">
        <v>558</v>
      </c>
    </row>
    <row r="4125" spans="1:18">
      <c r="A4125" s="82">
        <f t="shared" si="320"/>
        <v>597401602010</v>
      </c>
      <c r="B4125" s="82" t="str">
        <f t="shared" si="321"/>
        <v>59740160</v>
      </c>
      <c r="C4125" s="82">
        <f t="shared" si="322"/>
        <v>2010</v>
      </c>
      <c r="D4125" s="82">
        <f t="shared" si="323"/>
        <v>8929.49</v>
      </c>
      <c r="E4125" s="82">
        <f t="shared" si="324"/>
        <v>1344.02</v>
      </c>
      <c r="F4125" s="82">
        <f t="array" ref="F4125">SUM(IF(M4125:N4125="-",0,M4125:N4125),IF(O4125="-",0,-O4125))/100</f>
        <v>773.76</v>
      </c>
      <c r="G4125" s="82">
        <f t="array" ref="G4125">SUM(IF(P4125="-",0,P4125),IF(R4125="-",0,R4125))/100</f>
        <v>84.25</v>
      </c>
      <c r="H4125" s="82">
        <f t="array" ref="H4125">SUM(IF(Q4125="-",0,Q4125))/100</f>
        <v>486.01</v>
      </c>
      <c r="I4125" s="76">
        <v>5974016</v>
      </c>
      <c r="J4125" s="76" t="s">
        <v>409</v>
      </c>
      <c r="K4125" s="77">
        <v>40543</v>
      </c>
      <c r="L4125" s="76">
        <v>892949</v>
      </c>
      <c r="M4125" s="76">
        <v>72727</v>
      </c>
      <c r="N4125" s="76">
        <v>9985</v>
      </c>
      <c r="O4125" s="76">
        <v>5336</v>
      </c>
      <c r="P4125" s="76">
        <v>7867</v>
      </c>
      <c r="Q4125" s="76">
        <v>48601</v>
      </c>
      <c r="R4125" s="76">
        <v>558</v>
      </c>
    </row>
    <row r="4126" spans="1:18">
      <c r="A4126" s="82">
        <f t="shared" si="320"/>
        <v>597401602009</v>
      </c>
      <c r="B4126" s="82" t="str">
        <f t="shared" si="321"/>
        <v>59740160</v>
      </c>
      <c r="C4126" s="82">
        <f t="shared" si="322"/>
        <v>2009</v>
      </c>
      <c r="D4126" s="82">
        <f t="shared" si="323"/>
        <v>8929.48</v>
      </c>
      <c r="E4126" s="82">
        <f t="shared" si="324"/>
        <v>1340.53</v>
      </c>
      <c r="F4126" s="82">
        <f t="array" ref="F4126">SUM(IF(M4126:N4126="-",0,M4126:N4126),IF(O4126="-",0,-O4126))/100</f>
        <v>772.54</v>
      </c>
      <c r="G4126" s="82">
        <f t="array" ref="G4126">SUM(IF(P4126="-",0,P4126),IF(R4126="-",0,R4126))/100</f>
        <v>82.65</v>
      </c>
      <c r="H4126" s="82">
        <f t="array" ref="H4126">SUM(IF(Q4126="-",0,Q4126))/100</f>
        <v>485.34</v>
      </c>
      <c r="I4126" s="76">
        <v>5974016</v>
      </c>
      <c r="J4126" s="76" t="s">
        <v>409</v>
      </c>
      <c r="K4126" s="77">
        <v>40178</v>
      </c>
      <c r="L4126" s="76">
        <v>892948</v>
      </c>
      <c r="M4126" s="76">
        <v>72744</v>
      </c>
      <c r="N4126" s="76">
        <v>9846</v>
      </c>
      <c r="O4126" s="76">
        <v>5336</v>
      </c>
      <c r="P4126" s="76">
        <v>7707</v>
      </c>
      <c r="Q4126" s="76">
        <v>48534</v>
      </c>
      <c r="R4126" s="76">
        <v>558</v>
      </c>
    </row>
    <row r="4127" spans="1:18">
      <c r="A4127" s="82">
        <f t="shared" si="320"/>
        <v>597401602008</v>
      </c>
      <c r="B4127" s="82" t="str">
        <f t="shared" si="321"/>
        <v>59740160</v>
      </c>
      <c r="C4127" s="82">
        <f t="shared" si="322"/>
        <v>2008</v>
      </c>
      <c r="D4127" s="82">
        <f t="shared" si="323"/>
        <v>8929.5300000000007</v>
      </c>
      <c r="E4127" s="82">
        <f t="shared" si="324"/>
        <v>1333.3999999999999</v>
      </c>
      <c r="F4127" s="82">
        <f t="array" ref="F4127">SUM(IF(M4127:N4127="-",0,M4127:N4127),IF(O4127="-",0,-O4127))/100</f>
        <v>770.02</v>
      </c>
      <c r="G4127" s="82">
        <f t="array" ref="G4127">SUM(IF(P4127="-",0,P4127),IF(R4127="-",0,R4127))/100</f>
        <v>78.3</v>
      </c>
      <c r="H4127" s="82">
        <f t="array" ref="H4127">SUM(IF(Q4127="-",0,Q4127))/100</f>
        <v>485.08</v>
      </c>
      <c r="I4127" s="76">
        <v>5974016</v>
      </c>
      <c r="J4127" s="76" t="s">
        <v>409</v>
      </c>
      <c r="K4127" s="77">
        <v>39813</v>
      </c>
      <c r="L4127" s="76">
        <v>892953</v>
      </c>
      <c r="M4127" s="76">
        <v>72143</v>
      </c>
      <c r="N4127" s="76">
        <v>10193</v>
      </c>
      <c r="O4127" s="76">
        <v>5334</v>
      </c>
      <c r="P4127" s="76">
        <v>7501</v>
      </c>
      <c r="Q4127" s="76">
        <v>48508</v>
      </c>
      <c r="R4127" s="76">
        <v>329</v>
      </c>
    </row>
    <row r="4128" spans="1:18">
      <c r="A4128" s="82">
        <f t="shared" si="320"/>
        <v>597401602007</v>
      </c>
      <c r="B4128" s="82" t="str">
        <f t="shared" si="321"/>
        <v>59740160</v>
      </c>
      <c r="C4128" s="82">
        <f t="shared" si="322"/>
        <v>2007</v>
      </c>
      <c r="D4128" s="82">
        <f t="shared" si="323"/>
        <v>8929.31</v>
      </c>
      <c r="E4128" s="82">
        <f t="shared" si="324"/>
        <v>1325.99</v>
      </c>
      <c r="F4128" s="82">
        <f t="array" ref="F4128">SUM(IF(M4128:N4128="-",0,M4128:N4128),IF(O4128="-",0,-O4128))/100</f>
        <v>765.4</v>
      </c>
      <c r="G4128" s="82">
        <f t="array" ref="G4128">SUM(IF(P4128="-",0,P4128),IF(R4128="-",0,R4128))/100</f>
        <v>76.88</v>
      </c>
      <c r="H4128" s="82">
        <f t="array" ref="H4128">SUM(IF(Q4128="-",0,Q4128))/100</f>
        <v>483.71</v>
      </c>
      <c r="I4128" s="76">
        <v>5974016</v>
      </c>
      <c r="J4128" s="76" t="s">
        <v>409</v>
      </c>
      <c r="K4128" s="77">
        <v>39447</v>
      </c>
      <c r="L4128" s="76">
        <v>892931</v>
      </c>
      <c r="M4128" s="76">
        <v>71608</v>
      </c>
      <c r="N4128" s="76">
        <v>10123</v>
      </c>
      <c r="O4128" s="76">
        <v>5191</v>
      </c>
      <c r="P4128" s="76">
        <v>7359</v>
      </c>
      <c r="Q4128" s="76">
        <v>48371</v>
      </c>
      <c r="R4128" s="76">
        <v>329</v>
      </c>
    </row>
    <row r="4129" spans="1:18">
      <c r="A4129" s="82">
        <f t="shared" si="320"/>
        <v>597401602006</v>
      </c>
      <c r="B4129" s="82" t="str">
        <f t="shared" si="321"/>
        <v>59740160</v>
      </c>
      <c r="C4129" s="82">
        <f t="shared" si="322"/>
        <v>2006</v>
      </c>
      <c r="D4129" s="82">
        <f t="shared" si="323"/>
        <v>8929.31</v>
      </c>
      <c r="E4129" s="82">
        <f t="shared" si="324"/>
        <v>1322.4</v>
      </c>
      <c r="F4129" s="82">
        <f t="array" ref="F4129">SUM(IF(M4129:N4129="-",0,M4129:N4129),IF(O4129="-",0,-O4129))/100</f>
        <v>761.92</v>
      </c>
      <c r="G4129" s="82">
        <f t="array" ref="G4129">SUM(IF(P4129="-",0,P4129),IF(R4129="-",0,R4129))/100</f>
        <v>76.72</v>
      </c>
      <c r="H4129" s="82">
        <f t="array" ref="H4129">SUM(IF(Q4129="-",0,Q4129))/100</f>
        <v>483.76</v>
      </c>
      <c r="I4129" s="76">
        <v>5974016</v>
      </c>
      <c r="J4129" s="76" t="s">
        <v>409</v>
      </c>
      <c r="K4129" s="77">
        <v>39082</v>
      </c>
      <c r="L4129" s="76">
        <v>892931</v>
      </c>
      <c r="M4129" s="76">
        <v>71299</v>
      </c>
      <c r="N4129" s="76">
        <v>10084</v>
      </c>
      <c r="O4129" s="76">
        <v>5191</v>
      </c>
      <c r="P4129" s="76">
        <v>7343</v>
      </c>
      <c r="Q4129" s="76">
        <v>48376</v>
      </c>
      <c r="R4129" s="76">
        <v>329</v>
      </c>
    </row>
    <row r="4130" spans="1:18">
      <c r="A4130" s="82">
        <f t="shared" si="320"/>
        <v>597402002015</v>
      </c>
      <c r="B4130" s="82" t="str">
        <f t="shared" si="321"/>
        <v>59740200</v>
      </c>
      <c r="C4130" s="82">
        <f t="shared" si="322"/>
        <v>2015</v>
      </c>
      <c r="D4130" s="82">
        <f t="shared" si="323"/>
        <v>9788.2199999999993</v>
      </c>
      <c r="E4130" s="82">
        <f t="shared" si="324"/>
        <v>1371.8</v>
      </c>
      <c r="F4130" s="82">
        <f t="array" ref="F4130">SUM(IF(M4130:N4130="-",0,M4130:N4130),IF(O4130="-",0,-O4130))/100</f>
        <v>792.45</v>
      </c>
      <c r="G4130" s="82">
        <f t="array" ref="G4130">SUM(IF(P4130="-",0,P4130),IF(R4130="-",0,R4130))/100</f>
        <v>65.17</v>
      </c>
      <c r="H4130" s="82">
        <f t="array" ref="H4130">SUM(IF(Q4130="-",0,Q4130))/100</f>
        <v>514.17999999999995</v>
      </c>
      <c r="I4130" s="76">
        <v>5974020</v>
      </c>
      <c r="J4130" s="76" t="s">
        <v>410</v>
      </c>
      <c r="K4130" s="77">
        <v>42369</v>
      </c>
      <c r="L4130" s="76">
        <v>978822</v>
      </c>
      <c r="M4130" s="76">
        <v>75746</v>
      </c>
      <c r="N4130" s="76">
        <v>21882</v>
      </c>
      <c r="O4130" s="76">
        <v>18383</v>
      </c>
      <c r="P4130" s="76">
        <v>5582</v>
      </c>
      <c r="Q4130" s="76">
        <v>51418</v>
      </c>
      <c r="R4130" s="76">
        <v>935</v>
      </c>
    </row>
    <row r="4131" spans="1:18">
      <c r="A4131" s="82">
        <f t="shared" si="320"/>
        <v>597402002014</v>
      </c>
      <c r="B4131" s="82" t="str">
        <f t="shared" si="321"/>
        <v>59740200</v>
      </c>
      <c r="C4131" s="82">
        <f t="shared" si="322"/>
        <v>2014</v>
      </c>
      <c r="D4131" s="82">
        <f t="shared" si="323"/>
        <v>9788.1</v>
      </c>
      <c r="E4131" s="82">
        <f t="shared" si="324"/>
        <v>1366.75</v>
      </c>
      <c r="F4131" s="82">
        <f t="array" ref="F4131">SUM(IF(M4131:N4131="-",0,M4131:N4131),IF(O4131="-",0,-O4131))/100</f>
        <v>786.86</v>
      </c>
      <c r="G4131" s="82">
        <f t="array" ref="G4131">SUM(IF(P4131="-",0,P4131),IF(R4131="-",0,R4131))/100</f>
        <v>66.13</v>
      </c>
      <c r="H4131" s="82">
        <f t="array" ref="H4131">SUM(IF(Q4131="-",0,Q4131))/100</f>
        <v>513.76</v>
      </c>
      <c r="I4131" s="76">
        <v>5974020</v>
      </c>
      <c r="J4131" s="76" t="s">
        <v>410</v>
      </c>
      <c r="K4131" s="77">
        <v>42004</v>
      </c>
      <c r="L4131" s="76">
        <v>978810</v>
      </c>
      <c r="M4131" s="76">
        <v>75450</v>
      </c>
      <c r="N4131" s="76">
        <v>21620</v>
      </c>
      <c r="O4131" s="76">
        <v>18384</v>
      </c>
      <c r="P4131" s="76">
        <v>5671</v>
      </c>
      <c r="Q4131" s="76">
        <v>51376</v>
      </c>
      <c r="R4131" s="76">
        <v>942</v>
      </c>
    </row>
    <row r="4132" spans="1:18">
      <c r="A4132" s="82">
        <f t="shared" si="320"/>
        <v>597402002013</v>
      </c>
      <c r="B4132" s="82" t="str">
        <f t="shared" si="321"/>
        <v>59740200</v>
      </c>
      <c r="C4132" s="82">
        <f t="shared" si="322"/>
        <v>2013</v>
      </c>
      <c r="D4132" s="82">
        <f t="shared" si="323"/>
        <v>9789.14</v>
      </c>
      <c r="E4132" s="82">
        <f t="shared" si="324"/>
        <v>1379.77</v>
      </c>
      <c r="F4132" s="82">
        <f t="array" ref="F4132">SUM(IF(M4132:N4132="-",0,M4132:N4132),IF(O4132="-",0,-O4132))/100</f>
        <v>801.01</v>
      </c>
      <c r="G4132" s="82">
        <f t="array" ref="G4132">SUM(IF(P4132="-",0,P4132),IF(R4132="-",0,R4132))/100</f>
        <v>67.91</v>
      </c>
      <c r="H4132" s="82">
        <f t="array" ref="H4132">SUM(IF(Q4132="-",0,Q4132))/100</f>
        <v>510.85</v>
      </c>
      <c r="I4132" s="76">
        <v>5974020</v>
      </c>
      <c r="J4132" s="76" t="s">
        <v>410</v>
      </c>
      <c r="K4132" s="77">
        <v>41639</v>
      </c>
      <c r="L4132" s="76">
        <v>978914</v>
      </c>
      <c r="M4132" s="76">
        <v>76207</v>
      </c>
      <c r="N4132" s="76">
        <v>24350</v>
      </c>
      <c r="O4132" s="76">
        <v>20456</v>
      </c>
      <c r="P4132" s="76">
        <v>5849</v>
      </c>
      <c r="Q4132" s="76">
        <v>51085</v>
      </c>
      <c r="R4132" s="76">
        <v>942</v>
      </c>
    </row>
    <row r="4133" spans="1:18">
      <c r="A4133" s="82">
        <f t="shared" si="320"/>
        <v>597402002012</v>
      </c>
      <c r="B4133" s="82" t="str">
        <f t="shared" si="321"/>
        <v>59740200</v>
      </c>
      <c r="C4133" s="82">
        <f t="shared" si="322"/>
        <v>2012</v>
      </c>
      <c r="D4133" s="82">
        <f t="shared" si="323"/>
        <v>9788.06</v>
      </c>
      <c r="E4133" s="82">
        <f t="shared" si="324"/>
        <v>1377.26</v>
      </c>
      <c r="F4133" s="82">
        <f t="array" ref="F4133">SUM(IF(M4133:N4133="-",0,M4133:N4133),IF(O4133="-",0,-O4133))/100</f>
        <v>800.08</v>
      </c>
      <c r="G4133" s="82">
        <f t="array" ref="G4133">SUM(IF(P4133="-",0,P4133),IF(R4133="-",0,R4133))/100</f>
        <v>69.75</v>
      </c>
      <c r="H4133" s="82">
        <f t="array" ref="H4133">SUM(IF(Q4133="-",0,Q4133))/100</f>
        <v>507.43</v>
      </c>
      <c r="I4133" s="76">
        <v>5974020</v>
      </c>
      <c r="J4133" s="76" t="s">
        <v>410</v>
      </c>
      <c r="K4133" s="77">
        <v>41274</v>
      </c>
      <c r="L4133" s="76">
        <v>978806</v>
      </c>
      <c r="M4133" s="76">
        <v>76094</v>
      </c>
      <c r="N4133" s="76">
        <v>24421</v>
      </c>
      <c r="O4133" s="76">
        <v>20507</v>
      </c>
      <c r="P4133" s="76">
        <v>6032</v>
      </c>
      <c r="Q4133" s="76">
        <v>50743</v>
      </c>
      <c r="R4133" s="76">
        <v>943</v>
      </c>
    </row>
    <row r="4134" spans="1:18">
      <c r="A4134" s="82">
        <f t="shared" si="320"/>
        <v>597402002011</v>
      </c>
      <c r="B4134" s="82" t="str">
        <f t="shared" si="321"/>
        <v>59740200</v>
      </c>
      <c r="C4134" s="82">
        <f t="shared" si="322"/>
        <v>2011</v>
      </c>
      <c r="D4134" s="82">
        <f t="shared" si="323"/>
        <v>9746.01</v>
      </c>
      <c r="E4134" s="82">
        <f t="shared" si="324"/>
        <v>1353.13</v>
      </c>
      <c r="F4134" s="82">
        <f t="array" ref="F4134">SUM(IF(M4134:N4134="-",0,M4134:N4134),IF(O4134="-",0,-O4134))/100</f>
        <v>789.69</v>
      </c>
      <c r="G4134" s="82">
        <f t="array" ref="G4134">SUM(IF(P4134="-",0,P4134),IF(R4134="-",0,R4134))/100</f>
        <v>64.94</v>
      </c>
      <c r="H4134" s="82">
        <f t="array" ref="H4134">SUM(IF(Q4134="-",0,Q4134))/100</f>
        <v>498.5</v>
      </c>
      <c r="I4134" s="76">
        <v>5974020</v>
      </c>
      <c r="J4134" s="76" t="s">
        <v>410</v>
      </c>
      <c r="K4134" s="77">
        <v>40908</v>
      </c>
      <c r="L4134" s="76">
        <v>974601</v>
      </c>
      <c r="M4134" s="76">
        <v>76259</v>
      </c>
      <c r="N4134" s="76">
        <v>17699</v>
      </c>
      <c r="O4134" s="76">
        <v>14989</v>
      </c>
      <c r="P4134" s="76">
        <v>5555</v>
      </c>
      <c r="Q4134" s="76">
        <v>49850</v>
      </c>
      <c r="R4134" s="76">
        <v>939</v>
      </c>
    </row>
    <row r="4135" spans="1:18">
      <c r="A4135" s="82">
        <f t="shared" si="320"/>
        <v>597402002010</v>
      </c>
      <c r="B4135" s="82" t="str">
        <f t="shared" si="321"/>
        <v>59740200</v>
      </c>
      <c r="C4135" s="82">
        <f t="shared" si="322"/>
        <v>2010</v>
      </c>
      <c r="D4135" s="82">
        <f t="shared" si="323"/>
        <v>9743.67</v>
      </c>
      <c r="E4135" s="82">
        <f t="shared" si="324"/>
        <v>1339.99</v>
      </c>
      <c r="F4135" s="82">
        <f t="array" ref="F4135">SUM(IF(M4135:N4135="-",0,M4135:N4135),IF(O4135="-",0,-O4135))/100</f>
        <v>783.69</v>
      </c>
      <c r="G4135" s="82">
        <f t="array" ref="G4135">SUM(IF(P4135="-",0,P4135),IF(R4135="-",0,R4135))/100</f>
        <v>60</v>
      </c>
      <c r="H4135" s="82">
        <f t="array" ref="H4135">SUM(IF(Q4135="-",0,Q4135))/100</f>
        <v>496.3</v>
      </c>
      <c r="I4135" s="76">
        <v>5974020</v>
      </c>
      <c r="J4135" s="76" t="s">
        <v>410</v>
      </c>
      <c r="K4135" s="77">
        <v>40543</v>
      </c>
      <c r="L4135" s="76">
        <v>974367</v>
      </c>
      <c r="M4135" s="76">
        <v>75838</v>
      </c>
      <c r="N4135" s="76">
        <v>17521</v>
      </c>
      <c r="O4135" s="76">
        <v>14990</v>
      </c>
      <c r="P4135" s="76">
        <v>5061</v>
      </c>
      <c r="Q4135" s="76">
        <v>49630</v>
      </c>
      <c r="R4135" s="76">
        <v>939</v>
      </c>
    </row>
    <row r="4136" spans="1:18">
      <c r="A4136" s="82">
        <f t="shared" si="320"/>
        <v>597402002009</v>
      </c>
      <c r="B4136" s="82" t="str">
        <f t="shared" si="321"/>
        <v>59740200</v>
      </c>
      <c r="C4136" s="82">
        <f t="shared" si="322"/>
        <v>2009</v>
      </c>
      <c r="D4136" s="82">
        <f t="shared" si="323"/>
        <v>9743.66</v>
      </c>
      <c r="E4136" s="82">
        <f t="shared" si="324"/>
        <v>1336.57</v>
      </c>
      <c r="F4136" s="82">
        <f t="array" ref="F4136">SUM(IF(M4136:N4136="-",0,M4136:N4136),IF(O4136="-",0,-O4136))/100</f>
        <v>787.39</v>
      </c>
      <c r="G4136" s="82">
        <f t="array" ref="G4136">SUM(IF(P4136="-",0,P4136),IF(R4136="-",0,R4136))/100</f>
        <v>54.73</v>
      </c>
      <c r="H4136" s="82">
        <f t="array" ref="H4136">SUM(IF(Q4136="-",0,Q4136))/100</f>
        <v>494.45</v>
      </c>
      <c r="I4136" s="76">
        <v>5974020</v>
      </c>
      <c r="J4136" s="76" t="s">
        <v>410</v>
      </c>
      <c r="K4136" s="77">
        <v>40178</v>
      </c>
      <c r="L4136" s="76">
        <v>974366</v>
      </c>
      <c r="M4136" s="76">
        <v>76208</v>
      </c>
      <c r="N4136" s="76">
        <v>17521</v>
      </c>
      <c r="O4136" s="76">
        <v>14990</v>
      </c>
      <c r="P4136" s="76">
        <v>4534</v>
      </c>
      <c r="Q4136" s="76">
        <v>49445</v>
      </c>
      <c r="R4136" s="76">
        <v>939</v>
      </c>
    </row>
    <row r="4137" spans="1:18">
      <c r="A4137" s="82">
        <f t="shared" si="320"/>
        <v>597402002008</v>
      </c>
      <c r="B4137" s="82" t="str">
        <f t="shared" si="321"/>
        <v>59740200</v>
      </c>
      <c r="C4137" s="82">
        <f t="shared" si="322"/>
        <v>2008</v>
      </c>
      <c r="D4137" s="82">
        <f t="shared" si="323"/>
        <v>9743.5499999999993</v>
      </c>
      <c r="E4137" s="82">
        <f t="shared" si="324"/>
        <v>1333.91</v>
      </c>
      <c r="F4137" s="82">
        <f t="array" ref="F4137">SUM(IF(M4137:N4137="-",0,M4137:N4137),IF(O4137="-",0,-O4137))/100</f>
        <v>786.09</v>
      </c>
      <c r="G4137" s="82">
        <f t="array" ref="G4137">SUM(IF(P4137="-",0,P4137),IF(R4137="-",0,R4137))/100</f>
        <v>54.27</v>
      </c>
      <c r="H4137" s="82">
        <f t="array" ref="H4137">SUM(IF(Q4137="-",0,Q4137))/100</f>
        <v>493.55</v>
      </c>
      <c r="I4137" s="76">
        <v>5974020</v>
      </c>
      <c r="J4137" s="76" t="s">
        <v>410</v>
      </c>
      <c r="K4137" s="77">
        <v>39813</v>
      </c>
      <c r="L4137" s="76">
        <v>974355</v>
      </c>
      <c r="M4137" s="76">
        <v>76395</v>
      </c>
      <c r="N4137" s="76">
        <v>17220</v>
      </c>
      <c r="O4137" s="76">
        <v>15006</v>
      </c>
      <c r="P4137" s="76">
        <v>4488</v>
      </c>
      <c r="Q4137" s="76">
        <v>49355</v>
      </c>
      <c r="R4137" s="76">
        <v>939</v>
      </c>
    </row>
    <row r="4138" spans="1:18">
      <c r="A4138" s="82">
        <f t="shared" si="320"/>
        <v>597402002007</v>
      </c>
      <c r="B4138" s="82" t="str">
        <f t="shared" si="321"/>
        <v>59740200</v>
      </c>
      <c r="C4138" s="82">
        <f t="shared" si="322"/>
        <v>2007</v>
      </c>
      <c r="D4138" s="82">
        <f t="shared" si="323"/>
        <v>9743.52</v>
      </c>
      <c r="E4138" s="82">
        <f t="shared" si="324"/>
        <v>1328.77</v>
      </c>
      <c r="F4138" s="82">
        <f t="array" ref="F4138">SUM(IF(M4138:N4138="-",0,M4138:N4138),IF(O4138="-",0,-O4138))/100</f>
        <v>782.71</v>
      </c>
      <c r="G4138" s="82">
        <f t="array" ref="G4138">SUM(IF(P4138="-",0,P4138),IF(R4138="-",0,R4138))/100</f>
        <v>53.29</v>
      </c>
      <c r="H4138" s="82">
        <f t="array" ref="H4138">SUM(IF(Q4138="-",0,Q4138))/100</f>
        <v>492.77</v>
      </c>
      <c r="I4138" s="76">
        <v>5974020</v>
      </c>
      <c r="J4138" s="76" t="s">
        <v>410</v>
      </c>
      <c r="K4138" s="77">
        <v>39447</v>
      </c>
      <c r="L4138" s="76">
        <v>974352</v>
      </c>
      <c r="M4138" s="76">
        <v>75915</v>
      </c>
      <c r="N4138" s="76">
        <v>17361</v>
      </c>
      <c r="O4138" s="76">
        <v>15005</v>
      </c>
      <c r="P4138" s="76">
        <v>4390</v>
      </c>
      <c r="Q4138" s="76">
        <v>49277</v>
      </c>
      <c r="R4138" s="76">
        <v>939</v>
      </c>
    </row>
    <row r="4139" spans="1:18">
      <c r="A4139" s="82">
        <f t="shared" si="320"/>
        <v>597402002006</v>
      </c>
      <c r="B4139" s="82" t="str">
        <f t="shared" si="321"/>
        <v>59740200</v>
      </c>
      <c r="C4139" s="82">
        <f t="shared" si="322"/>
        <v>2006</v>
      </c>
      <c r="D4139" s="82">
        <f t="shared" si="323"/>
        <v>9743</v>
      </c>
      <c r="E4139" s="82">
        <f t="shared" si="324"/>
        <v>1324.9900000000002</v>
      </c>
      <c r="F4139" s="82">
        <f t="array" ref="F4139">SUM(IF(M4139:N4139="-",0,M4139:N4139),IF(O4139="-",0,-O4139))/100</f>
        <v>779.45</v>
      </c>
      <c r="G4139" s="82">
        <f t="array" ref="G4139">SUM(IF(P4139="-",0,P4139),IF(R4139="-",0,R4139))/100</f>
        <v>53.44</v>
      </c>
      <c r="H4139" s="82">
        <f t="array" ref="H4139">SUM(IF(Q4139="-",0,Q4139))/100</f>
        <v>492.1</v>
      </c>
      <c r="I4139" s="76">
        <v>5974020</v>
      </c>
      <c r="J4139" s="76" t="s">
        <v>410</v>
      </c>
      <c r="K4139" s="77">
        <v>39082</v>
      </c>
      <c r="L4139" s="76">
        <v>974300</v>
      </c>
      <c r="M4139" s="76">
        <v>75589</v>
      </c>
      <c r="N4139" s="76">
        <v>17361</v>
      </c>
      <c r="O4139" s="76">
        <v>15005</v>
      </c>
      <c r="P4139" s="76">
        <v>4405</v>
      </c>
      <c r="Q4139" s="76">
        <v>49210</v>
      </c>
      <c r="R4139" s="76">
        <v>939</v>
      </c>
    </row>
    <row r="4140" spans="1:18">
      <c r="A4140" s="82">
        <f t="shared" si="320"/>
        <v>597402402015</v>
      </c>
      <c r="B4140" s="82" t="str">
        <f t="shared" si="321"/>
        <v>59740240</v>
      </c>
      <c r="C4140" s="82">
        <f t="shared" si="322"/>
        <v>2015</v>
      </c>
      <c r="D4140" s="82">
        <f t="shared" si="323"/>
        <v>12660.57</v>
      </c>
      <c r="E4140" s="82">
        <f t="shared" si="324"/>
        <v>1284.53</v>
      </c>
      <c r="F4140" s="82">
        <f t="array" ref="F4140">SUM(IF(M4140:N4140="-",0,M4140:N4140),IF(O4140="-",0,-O4140))/100</f>
        <v>640.02</v>
      </c>
      <c r="G4140" s="82">
        <f t="array" ref="G4140">SUM(IF(P4140="-",0,P4140),IF(R4140="-",0,R4140))/100</f>
        <v>117.86</v>
      </c>
      <c r="H4140" s="82">
        <f t="array" ref="H4140">SUM(IF(Q4140="-",0,Q4140))/100</f>
        <v>526.65</v>
      </c>
      <c r="I4140" s="76">
        <v>5974024</v>
      </c>
      <c r="J4140" s="76" t="s">
        <v>411</v>
      </c>
      <c r="K4140" s="77">
        <v>42369</v>
      </c>
      <c r="L4140" s="76">
        <v>1266057</v>
      </c>
      <c r="M4140" s="76">
        <v>62758</v>
      </c>
      <c r="N4140" s="76">
        <v>1491</v>
      </c>
      <c r="O4140" s="76">
        <v>247</v>
      </c>
      <c r="P4140" s="76">
        <v>11275</v>
      </c>
      <c r="Q4140" s="76">
        <v>52665</v>
      </c>
      <c r="R4140" s="76">
        <v>511</v>
      </c>
    </row>
    <row r="4141" spans="1:18">
      <c r="A4141" s="82">
        <f t="shared" si="320"/>
        <v>597402402014</v>
      </c>
      <c r="B4141" s="82" t="str">
        <f t="shared" si="321"/>
        <v>59740240</v>
      </c>
      <c r="C4141" s="82">
        <f t="shared" si="322"/>
        <v>2014</v>
      </c>
      <c r="D4141" s="82">
        <f t="shared" si="323"/>
        <v>12660.56</v>
      </c>
      <c r="E4141" s="82">
        <f t="shared" si="324"/>
        <v>1260.25</v>
      </c>
      <c r="F4141" s="82">
        <f t="array" ref="F4141">SUM(IF(M4141:N4141="-",0,M4141:N4141),IF(O4141="-",0,-O4141))/100</f>
        <v>637.63</v>
      </c>
      <c r="G4141" s="82">
        <f t="array" ref="G4141">SUM(IF(P4141="-",0,P4141),IF(R4141="-",0,R4141))/100</f>
        <v>109.98</v>
      </c>
      <c r="H4141" s="82">
        <f t="array" ref="H4141">SUM(IF(Q4141="-",0,Q4141))/100</f>
        <v>512.64</v>
      </c>
      <c r="I4141" s="76">
        <v>5974024</v>
      </c>
      <c r="J4141" s="76" t="s">
        <v>411</v>
      </c>
      <c r="K4141" s="77">
        <v>42004</v>
      </c>
      <c r="L4141" s="76">
        <v>1266056</v>
      </c>
      <c r="M4141" s="76">
        <v>62400</v>
      </c>
      <c r="N4141" s="76">
        <v>1610</v>
      </c>
      <c r="O4141" s="76">
        <v>247</v>
      </c>
      <c r="P4141" s="76">
        <v>10487</v>
      </c>
      <c r="Q4141" s="76">
        <v>51264</v>
      </c>
      <c r="R4141" s="76">
        <v>511</v>
      </c>
    </row>
    <row r="4142" spans="1:18">
      <c r="A4142" s="82">
        <f t="shared" si="320"/>
        <v>597402402013</v>
      </c>
      <c r="B4142" s="82" t="str">
        <f t="shared" si="321"/>
        <v>59740240</v>
      </c>
      <c r="C4142" s="82">
        <f t="shared" si="322"/>
        <v>2013</v>
      </c>
      <c r="D4142" s="82">
        <f t="shared" si="323"/>
        <v>12660.56</v>
      </c>
      <c r="E4142" s="82">
        <f t="shared" si="324"/>
        <v>1233.29</v>
      </c>
      <c r="F4142" s="82">
        <f t="array" ref="F4142">SUM(IF(M4142:N4142="-",0,M4142:N4142),IF(O4142="-",0,-O4142))/100</f>
        <v>625.69000000000005</v>
      </c>
      <c r="G4142" s="82">
        <f t="array" ref="G4142">SUM(IF(P4142="-",0,P4142),IF(R4142="-",0,R4142))/100</f>
        <v>106.39</v>
      </c>
      <c r="H4142" s="82">
        <f t="array" ref="H4142">SUM(IF(Q4142="-",0,Q4142))/100</f>
        <v>501.21</v>
      </c>
      <c r="I4142" s="76">
        <v>5974024</v>
      </c>
      <c r="J4142" s="76" t="s">
        <v>411</v>
      </c>
      <c r="K4142" s="77">
        <v>41639</v>
      </c>
      <c r="L4142" s="76">
        <v>1266056</v>
      </c>
      <c r="M4142" s="76">
        <v>61128</v>
      </c>
      <c r="N4142" s="76">
        <v>1688</v>
      </c>
      <c r="O4142" s="76">
        <v>247</v>
      </c>
      <c r="P4142" s="76">
        <v>10100</v>
      </c>
      <c r="Q4142" s="76">
        <v>50121</v>
      </c>
      <c r="R4142" s="76">
        <v>539</v>
      </c>
    </row>
    <row r="4143" spans="1:18">
      <c r="A4143" s="82">
        <f t="shared" si="320"/>
        <v>597402402012</v>
      </c>
      <c r="B4143" s="82" t="str">
        <f t="shared" si="321"/>
        <v>59740240</v>
      </c>
      <c r="C4143" s="82">
        <f t="shared" si="322"/>
        <v>2012</v>
      </c>
      <c r="D4143" s="82">
        <f t="shared" si="323"/>
        <v>12660.56</v>
      </c>
      <c r="E4143" s="82">
        <f t="shared" si="324"/>
        <v>1190.5900000000001</v>
      </c>
      <c r="F4143" s="82">
        <f t="array" ref="F4143">SUM(IF(M4143:N4143="-",0,M4143:N4143),IF(O4143="-",0,-O4143))/100</f>
        <v>616.12</v>
      </c>
      <c r="G4143" s="82">
        <f t="array" ref="G4143">SUM(IF(P4143="-",0,P4143),IF(R4143="-",0,R4143))/100</f>
        <v>79.83</v>
      </c>
      <c r="H4143" s="82">
        <f t="array" ref="H4143">SUM(IF(Q4143="-",0,Q4143))/100</f>
        <v>494.64</v>
      </c>
      <c r="I4143" s="76">
        <v>5974024</v>
      </c>
      <c r="J4143" s="76" t="s">
        <v>411</v>
      </c>
      <c r="K4143" s="77">
        <v>41274</v>
      </c>
      <c r="L4143" s="76">
        <v>1266056</v>
      </c>
      <c r="M4143" s="76">
        <v>60308</v>
      </c>
      <c r="N4143" s="76">
        <v>1551</v>
      </c>
      <c r="O4143" s="76">
        <v>247</v>
      </c>
      <c r="P4143" s="76">
        <v>7444</v>
      </c>
      <c r="Q4143" s="76">
        <v>49464</v>
      </c>
      <c r="R4143" s="76">
        <v>539</v>
      </c>
    </row>
    <row r="4144" spans="1:18">
      <c r="A4144" s="82">
        <f t="shared" si="320"/>
        <v>597402402011</v>
      </c>
      <c r="B4144" s="82" t="str">
        <f t="shared" si="321"/>
        <v>59740240</v>
      </c>
      <c r="C4144" s="82">
        <f t="shared" si="322"/>
        <v>2011</v>
      </c>
      <c r="D4144" s="82">
        <f t="shared" si="323"/>
        <v>12657.91</v>
      </c>
      <c r="E4144" s="82">
        <f t="shared" si="324"/>
        <v>1184.55</v>
      </c>
      <c r="F4144" s="82">
        <f t="array" ref="F4144">SUM(IF(M4144:N4144="-",0,M4144:N4144),IF(O4144="-",0,-O4144))/100</f>
        <v>613.45000000000005</v>
      </c>
      <c r="G4144" s="82">
        <f t="array" ref="G4144">SUM(IF(P4144="-",0,P4144),IF(R4144="-",0,R4144))/100</f>
        <v>79.3</v>
      </c>
      <c r="H4144" s="82">
        <f t="array" ref="H4144">SUM(IF(Q4144="-",0,Q4144))/100</f>
        <v>491.8</v>
      </c>
      <c r="I4144" s="76">
        <v>5974024</v>
      </c>
      <c r="J4144" s="76" t="s">
        <v>411</v>
      </c>
      <c r="K4144" s="77">
        <v>40908</v>
      </c>
      <c r="L4144" s="76">
        <v>1265791</v>
      </c>
      <c r="M4144" s="76">
        <v>60497</v>
      </c>
      <c r="N4144" s="76">
        <v>1095</v>
      </c>
      <c r="O4144" s="76">
        <v>247</v>
      </c>
      <c r="P4144" s="76">
        <v>7392</v>
      </c>
      <c r="Q4144" s="76">
        <v>49180</v>
      </c>
      <c r="R4144" s="76">
        <v>538</v>
      </c>
    </row>
    <row r="4145" spans="1:18">
      <c r="A4145" s="82">
        <f t="shared" si="320"/>
        <v>597402402010</v>
      </c>
      <c r="B4145" s="82" t="str">
        <f t="shared" si="321"/>
        <v>59740240</v>
      </c>
      <c r="C4145" s="82">
        <f t="shared" si="322"/>
        <v>2010</v>
      </c>
      <c r="D4145" s="82">
        <f t="shared" si="323"/>
        <v>12657.95</v>
      </c>
      <c r="E4145" s="82">
        <f t="shared" si="324"/>
        <v>1174.8800000000001</v>
      </c>
      <c r="F4145" s="82">
        <f t="array" ref="F4145">SUM(IF(M4145:N4145="-",0,M4145:N4145),IF(O4145="-",0,-O4145))/100</f>
        <v>607.02</v>
      </c>
      <c r="G4145" s="82">
        <f t="array" ref="G4145">SUM(IF(P4145="-",0,P4145),IF(R4145="-",0,R4145))/100</f>
        <v>80.260000000000005</v>
      </c>
      <c r="H4145" s="82">
        <f t="array" ref="H4145">SUM(IF(Q4145="-",0,Q4145))/100</f>
        <v>487.6</v>
      </c>
      <c r="I4145" s="76">
        <v>5974024</v>
      </c>
      <c r="J4145" s="76" t="s">
        <v>411</v>
      </c>
      <c r="K4145" s="77">
        <v>40543</v>
      </c>
      <c r="L4145" s="76">
        <v>1265795</v>
      </c>
      <c r="M4145" s="76">
        <v>59854</v>
      </c>
      <c r="N4145" s="76">
        <v>1095</v>
      </c>
      <c r="O4145" s="76">
        <v>247</v>
      </c>
      <c r="P4145" s="76">
        <v>7488</v>
      </c>
      <c r="Q4145" s="76">
        <v>48760</v>
      </c>
      <c r="R4145" s="76">
        <v>538</v>
      </c>
    </row>
    <row r="4146" spans="1:18">
      <c r="A4146" s="82">
        <f t="shared" si="320"/>
        <v>597402402009</v>
      </c>
      <c r="B4146" s="82" t="str">
        <f t="shared" si="321"/>
        <v>59740240</v>
      </c>
      <c r="C4146" s="82">
        <f t="shared" si="322"/>
        <v>2009</v>
      </c>
      <c r="D4146" s="82">
        <f t="shared" si="323"/>
        <v>12657.86</v>
      </c>
      <c r="E4146" s="82">
        <f t="shared" si="324"/>
        <v>1167.49</v>
      </c>
      <c r="F4146" s="82">
        <f t="array" ref="F4146">SUM(IF(M4146:N4146="-",0,M4146:N4146),IF(O4146="-",0,-O4146))/100</f>
        <v>609.62</v>
      </c>
      <c r="G4146" s="82">
        <f t="array" ref="G4146">SUM(IF(P4146="-",0,P4146),IF(R4146="-",0,R4146))/100</f>
        <v>76.5</v>
      </c>
      <c r="H4146" s="82">
        <f t="array" ref="H4146">SUM(IF(Q4146="-",0,Q4146))/100</f>
        <v>481.37</v>
      </c>
      <c r="I4146" s="76">
        <v>5974024</v>
      </c>
      <c r="J4146" s="76" t="s">
        <v>411</v>
      </c>
      <c r="K4146" s="77">
        <v>40178</v>
      </c>
      <c r="L4146" s="76">
        <v>1265786</v>
      </c>
      <c r="M4146" s="76">
        <v>60114</v>
      </c>
      <c r="N4146" s="76">
        <v>1095</v>
      </c>
      <c r="O4146" s="76">
        <v>247</v>
      </c>
      <c r="P4146" s="76">
        <v>7111</v>
      </c>
      <c r="Q4146" s="76">
        <v>48137</v>
      </c>
      <c r="R4146" s="76">
        <v>539</v>
      </c>
    </row>
    <row r="4147" spans="1:18">
      <c r="A4147" s="82">
        <f t="shared" si="320"/>
        <v>597402402008</v>
      </c>
      <c r="B4147" s="82" t="str">
        <f t="shared" si="321"/>
        <v>59740240</v>
      </c>
      <c r="C4147" s="82">
        <f t="shared" si="322"/>
        <v>2008</v>
      </c>
      <c r="D4147" s="82">
        <f t="shared" si="323"/>
        <v>12703.33</v>
      </c>
      <c r="E4147" s="82">
        <f t="shared" si="324"/>
        <v>1153.49</v>
      </c>
      <c r="F4147" s="82">
        <f t="array" ref="F4147">SUM(IF(M4147:N4147="-",0,M4147:N4147),IF(O4147="-",0,-O4147))/100</f>
        <v>601.16</v>
      </c>
      <c r="G4147" s="82">
        <f t="array" ref="G4147">SUM(IF(P4147="-",0,P4147),IF(R4147="-",0,R4147))/100</f>
        <v>76.319999999999993</v>
      </c>
      <c r="H4147" s="82">
        <f t="array" ref="H4147">SUM(IF(Q4147="-",0,Q4147))/100</f>
        <v>476.01</v>
      </c>
      <c r="I4147" s="76">
        <v>5974024</v>
      </c>
      <c r="J4147" s="76" t="s">
        <v>411</v>
      </c>
      <c r="K4147" s="77">
        <v>39813</v>
      </c>
      <c r="L4147" s="76">
        <v>1270333</v>
      </c>
      <c r="M4147" s="76">
        <v>59401</v>
      </c>
      <c r="N4147" s="76">
        <v>962</v>
      </c>
      <c r="O4147" s="76">
        <v>247</v>
      </c>
      <c r="P4147" s="76">
        <v>7093</v>
      </c>
      <c r="Q4147" s="76">
        <v>47601</v>
      </c>
      <c r="R4147" s="76">
        <v>539</v>
      </c>
    </row>
    <row r="4148" spans="1:18">
      <c r="A4148" s="82">
        <f t="shared" si="320"/>
        <v>597402402007</v>
      </c>
      <c r="B4148" s="82" t="str">
        <f t="shared" si="321"/>
        <v>59740240</v>
      </c>
      <c r="C4148" s="82">
        <f t="shared" si="322"/>
        <v>2007</v>
      </c>
      <c r="D4148" s="82">
        <f t="shared" si="323"/>
        <v>12658.02</v>
      </c>
      <c r="E4148" s="82">
        <f t="shared" si="324"/>
        <v>1138.2</v>
      </c>
      <c r="F4148" s="82">
        <f t="array" ref="F4148">SUM(IF(M4148:N4148="-",0,M4148:N4148),IF(O4148="-",0,-O4148))/100</f>
        <v>593.97</v>
      </c>
      <c r="G4148" s="82">
        <f t="array" ref="G4148">SUM(IF(P4148="-",0,P4148),IF(R4148="-",0,R4148))/100</f>
        <v>71.19</v>
      </c>
      <c r="H4148" s="82">
        <f t="array" ref="H4148">SUM(IF(Q4148="-",0,Q4148))/100</f>
        <v>473.04</v>
      </c>
      <c r="I4148" s="76">
        <v>5974024</v>
      </c>
      <c r="J4148" s="76" t="s">
        <v>411</v>
      </c>
      <c r="K4148" s="77">
        <v>39447</v>
      </c>
      <c r="L4148" s="76">
        <v>1265802</v>
      </c>
      <c r="M4148" s="76">
        <v>58638</v>
      </c>
      <c r="N4148" s="76">
        <v>1006</v>
      </c>
      <c r="O4148" s="76">
        <v>247</v>
      </c>
      <c r="P4148" s="76">
        <v>6581</v>
      </c>
      <c r="Q4148" s="76">
        <v>47304</v>
      </c>
      <c r="R4148" s="76">
        <v>538</v>
      </c>
    </row>
    <row r="4149" spans="1:18">
      <c r="A4149" s="82">
        <f t="shared" si="320"/>
        <v>597402402006</v>
      </c>
      <c r="B4149" s="82" t="str">
        <f t="shared" si="321"/>
        <v>59740240</v>
      </c>
      <c r="C4149" s="82">
        <f t="shared" si="322"/>
        <v>2006</v>
      </c>
      <c r="D4149" s="82">
        <f t="shared" si="323"/>
        <v>12659.26</v>
      </c>
      <c r="E4149" s="82">
        <f t="shared" si="324"/>
        <v>1134</v>
      </c>
      <c r="F4149" s="82">
        <f t="array" ref="F4149">SUM(IF(M4149:N4149="-",0,M4149:N4149),IF(O4149="-",0,-O4149))/100</f>
        <v>590.92999999999995</v>
      </c>
      <c r="G4149" s="82">
        <f t="array" ref="G4149">SUM(IF(P4149="-",0,P4149),IF(R4149="-",0,R4149))/100</f>
        <v>70.37</v>
      </c>
      <c r="H4149" s="82">
        <f t="array" ref="H4149">SUM(IF(Q4149="-",0,Q4149))/100</f>
        <v>472.7</v>
      </c>
      <c r="I4149" s="76">
        <v>5974024</v>
      </c>
      <c r="J4149" s="76" t="s">
        <v>411</v>
      </c>
      <c r="K4149" s="77">
        <v>39082</v>
      </c>
      <c r="L4149" s="76">
        <v>1265926</v>
      </c>
      <c r="M4149" s="76">
        <v>58334</v>
      </c>
      <c r="N4149" s="76">
        <v>1006</v>
      </c>
      <c r="O4149" s="76">
        <v>247</v>
      </c>
      <c r="P4149" s="76">
        <v>6499</v>
      </c>
      <c r="Q4149" s="76">
        <v>47270</v>
      </c>
      <c r="R4149" s="76">
        <v>538</v>
      </c>
    </row>
    <row r="4150" spans="1:18">
      <c r="A4150" s="82">
        <f t="shared" si="320"/>
        <v>597402802015</v>
      </c>
      <c r="B4150" s="82" t="str">
        <f t="shared" si="321"/>
        <v>59740280</v>
      </c>
      <c r="C4150" s="82">
        <f t="shared" si="322"/>
        <v>2015</v>
      </c>
      <c r="D4150" s="82">
        <f t="shared" si="323"/>
        <v>11368.45</v>
      </c>
      <c r="E4150" s="82">
        <f t="shared" si="324"/>
        <v>3256.11</v>
      </c>
      <c r="F4150" s="82">
        <f t="array" ref="F4150">SUM(IF(M4150:N4150="-",0,M4150:N4150),IF(O4150="-",0,-O4150))/100</f>
        <v>2036.32</v>
      </c>
      <c r="G4150" s="82">
        <f t="array" ref="G4150">SUM(IF(P4150="-",0,P4150),IF(R4150="-",0,R4150))/100</f>
        <v>419.08</v>
      </c>
      <c r="H4150" s="82">
        <f t="array" ref="H4150">SUM(IF(Q4150="-",0,Q4150))/100</f>
        <v>800.71</v>
      </c>
      <c r="I4150" s="76">
        <v>5974028</v>
      </c>
      <c r="J4150" s="76" t="s">
        <v>412</v>
      </c>
      <c r="K4150" s="77">
        <v>42369</v>
      </c>
      <c r="L4150" s="76">
        <v>1136845</v>
      </c>
      <c r="M4150" s="76">
        <v>199318</v>
      </c>
      <c r="N4150" s="76">
        <v>11105</v>
      </c>
      <c r="O4150" s="76">
        <v>6791</v>
      </c>
      <c r="P4150" s="76">
        <v>39151</v>
      </c>
      <c r="Q4150" s="76">
        <v>80071</v>
      </c>
      <c r="R4150" s="76">
        <v>2757</v>
      </c>
    </row>
    <row r="4151" spans="1:18">
      <c r="A4151" s="82">
        <f t="shared" si="320"/>
        <v>597402802014</v>
      </c>
      <c r="B4151" s="82" t="str">
        <f t="shared" si="321"/>
        <v>59740280</v>
      </c>
      <c r="C4151" s="82">
        <f t="shared" si="322"/>
        <v>2014</v>
      </c>
      <c r="D4151" s="82">
        <f t="shared" si="323"/>
        <v>11368.51</v>
      </c>
      <c r="E4151" s="82">
        <f t="shared" si="324"/>
        <v>3238.64</v>
      </c>
      <c r="F4151" s="82">
        <f t="array" ref="F4151">SUM(IF(M4151:N4151="-",0,M4151:N4151),IF(O4151="-",0,-O4151))/100</f>
        <v>2030.75</v>
      </c>
      <c r="G4151" s="82">
        <f t="array" ref="G4151">SUM(IF(P4151="-",0,P4151),IF(R4151="-",0,R4151))/100</f>
        <v>412.16</v>
      </c>
      <c r="H4151" s="82">
        <f t="array" ref="H4151">SUM(IF(Q4151="-",0,Q4151))/100</f>
        <v>795.73</v>
      </c>
      <c r="I4151" s="76">
        <v>5974028</v>
      </c>
      <c r="J4151" s="76" t="s">
        <v>412</v>
      </c>
      <c r="K4151" s="77">
        <v>42004</v>
      </c>
      <c r="L4151" s="76">
        <v>1136851</v>
      </c>
      <c r="M4151" s="76">
        <v>198756</v>
      </c>
      <c r="N4151" s="76">
        <v>11109</v>
      </c>
      <c r="O4151" s="76">
        <v>6790</v>
      </c>
      <c r="P4151" s="76">
        <v>38459</v>
      </c>
      <c r="Q4151" s="76">
        <v>79573</v>
      </c>
      <c r="R4151" s="76">
        <v>2757</v>
      </c>
    </row>
    <row r="4152" spans="1:18">
      <c r="A4152" s="82">
        <f t="shared" si="320"/>
        <v>597402802013</v>
      </c>
      <c r="B4152" s="82" t="str">
        <f t="shared" si="321"/>
        <v>59740280</v>
      </c>
      <c r="C4152" s="82">
        <f t="shared" si="322"/>
        <v>2013</v>
      </c>
      <c r="D4152" s="82">
        <f t="shared" si="323"/>
        <v>11368.49</v>
      </c>
      <c r="E4152" s="82">
        <f t="shared" si="324"/>
        <v>3232.42</v>
      </c>
      <c r="F4152" s="82">
        <f t="array" ref="F4152">SUM(IF(M4152:N4152="-",0,M4152:N4152),IF(O4152="-",0,-O4152))/100</f>
        <v>2020.43</v>
      </c>
      <c r="G4152" s="82">
        <f t="array" ref="G4152">SUM(IF(P4152="-",0,P4152),IF(R4152="-",0,R4152))/100</f>
        <v>415.3</v>
      </c>
      <c r="H4152" s="82">
        <f t="array" ref="H4152">SUM(IF(Q4152="-",0,Q4152))/100</f>
        <v>796.69</v>
      </c>
      <c r="I4152" s="76">
        <v>5974028</v>
      </c>
      <c r="J4152" s="76" t="s">
        <v>412</v>
      </c>
      <c r="K4152" s="77">
        <v>41639</v>
      </c>
      <c r="L4152" s="76">
        <v>1136849</v>
      </c>
      <c r="M4152" s="76">
        <v>197876</v>
      </c>
      <c r="N4152" s="76">
        <v>10957</v>
      </c>
      <c r="O4152" s="76">
        <v>6790</v>
      </c>
      <c r="P4152" s="76">
        <v>38773</v>
      </c>
      <c r="Q4152" s="76">
        <v>79669</v>
      </c>
      <c r="R4152" s="76">
        <v>2757</v>
      </c>
    </row>
    <row r="4153" spans="1:18">
      <c r="A4153" s="82">
        <f t="shared" si="320"/>
        <v>597402802012</v>
      </c>
      <c r="B4153" s="82" t="str">
        <f t="shared" si="321"/>
        <v>59740280</v>
      </c>
      <c r="C4153" s="82">
        <f t="shared" si="322"/>
        <v>2012</v>
      </c>
      <c r="D4153" s="82">
        <f t="shared" si="323"/>
        <v>11368.49</v>
      </c>
      <c r="E4153" s="82">
        <f t="shared" si="324"/>
        <v>3232.3999999999996</v>
      </c>
      <c r="F4153" s="82">
        <f t="array" ref="F4153">SUM(IF(M4153:N4153="-",0,M4153:N4153),IF(O4153="-",0,-O4153))/100</f>
        <v>2019.87</v>
      </c>
      <c r="G4153" s="82">
        <f t="array" ref="G4153">SUM(IF(P4153="-",0,P4153),IF(R4153="-",0,R4153))/100</f>
        <v>413.18</v>
      </c>
      <c r="H4153" s="82">
        <f t="array" ref="H4153">SUM(IF(Q4153="-",0,Q4153))/100</f>
        <v>799.35</v>
      </c>
      <c r="I4153" s="76">
        <v>5974028</v>
      </c>
      <c r="J4153" s="76" t="s">
        <v>412</v>
      </c>
      <c r="K4153" s="77">
        <v>41274</v>
      </c>
      <c r="L4153" s="76">
        <v>1136849</v>
      </c>
      <c r="M4153" s="76">
        <v>197830</v>
      </c>
      <c r="N4153" s="76">
        <v>10947</v>
      </c>
      <c r="O4153" s="76">
        <v>6790</v>
      </c>
      <c r="P4153" s="76">
        <v>38561</v>
      </c>
      <c r="Q4153" s="76">
        <v>79935</v>
      </c>
      <c r="R4153" s="76">
        <v>2757</v>
      </c>
    </row>
    <row r="4154" spans="1:18">
      <c r="A4154" s="82">
        <f t="shared" si="320"/>
        <v>597402802011</v>
      </c>
      <c r="B4154" s="82" t="str">
        <f t="shared" si="321"/>
        <v>59740280</v>
      </c>
      <c r="C4154" s="82">
        <f t="shared" si="322"/>
        <v>2011</v>
      </c>
      <c r="D4154" s="82">
        <f t="shared" si="323"/>
        <v>11360.44</v>
      </c>
      <c r="E4154" s="82">
        <f t="shared" si="324"/>
        <v>3217.29</v>
      </c>
      <c r="F4154" s="82">
        <f t="array" ref="F4154">SUM(IF(M4154:N4154="-",0,M4154:N4154),IF(O4154="-",0,-O4154))/100</f>
        <v>2008.78</v>
      </c>
      <c r="G4154" s="82">
        <f t="array" ref="G4154">SUM(IF(P4154="-",0,P4154),IF(R4154="-",0,R4154))/100</f>
        <v>414.67</v>
      </c>
      <c r="H4154" s="82">
        <f t="array" ref="H4154">SUM(IF(Q4154="-",0,Q4154))/100</f>
        <v>793.84</v>
      </c>
      <c r="I4154" s="76">
        <v>5974028</v>
      </c>
      <c r="J4154" s="76" t="s">
        <v>412</v>
      </c>
      <c r="K4154" s="77">
        <v>40908</v>
      </c>
      <c r="L4154" s="76">
        <v>1136044</v>
      </c>
      <c r="M4154" s="76">
        <v>199580</v>
      </c>
      <c r="N4154" s="76">
        <v>8089</v>
      </c>
      <c r="O4154" s="76">
        <v>6791</v>
      </c>
      <c r="P4154" s="76">
        <v>38690</v>
      </c>
      <c r="Q4154" s="76">
        <v>79384</v>
      </c>
      <c r="R4154" s="76">
        <v>2777</v>
      </c>
    </row>
    <row r="4155" spans="1:18">
      <c r="A4155" s="82">
        <f t="shared" si="320"/>
        <v>597402802010</v>
      </c>
      <c r="B4155" s="82" t="str">
        <f t="shared" si="321"/>
        <v>59740280</v>
      </c>
      <c r="C4155" s="82">
        <f t="shared" si="322"/>
        <v>2010</v>
      </c>
      <c r="D4155" s="82">
        <f t="shared" si="323"/>
        <v>11359.85</v>
      </c>
      <c r="E4155" s="82">
        <f t="shared" si="324"/>
        <v>3180.88</v>
      </c>
      <c r="F4155" s="82">
        <f t="array" ref="F4155">SUM(IF(M4155:N4155="-",0,M4155:N4155),IF(O4155="-",0,-O4155))/100</f>
        <v>1981.8</v>
      </c>
      <c r="G4155" s="82">
        <f t="array" ref="G4155">SUM(IF(P4155="-",0,P4155),IF(R4155="-",0,R4155))/100</f>
        <v>409.79</v>
      </c>
      <c r="H4155" s="82">
        <f t="array" ref="H4155">SUM(IF(Q4155="-",0,Q4155))/100</f>
        <v>789.29</v>
      </c>
      <c r="I4155" s="76">
        <v>5974028</v>
      </c>
      <c r="J4155" s="76" t="s">
        <v>412</v>
      </c>
      <c r="K4155" s="77">
        <v>40543</v>
      </c>
      <c r="L4155" s="76">
        <v>1135985</v>
      </c>
      <c r="M4155" s="76">
        <v>197005</v>
      </c>
      <c r="N4155" s="76">
        <v>7965</v>
      </c>
      <c r="O4155" s="76">
        <v>6790</v>
      </c>
      <c r="P4155" s="76">
        <v>38212</v>
      </c>
      <c r="Q4155" s="76">
        <v>78929</v>
      </c>
      <c r="R4155" s="76">
        <v>2767</v>
      </c>
    </row>
    <row r="4156" spans="1:18">
      <c r="A4156" s="82">
        <f t="shared" si="320"/>
        <v>597402802009</v>
      </c>
      <c r="B4156" s="82" t="str">
        <f t="shared" si="321"/>
        <v>59740280</v>
      </c>
      <c r="C4156" s="82">
        <f t="shared" si="322"/>
        <v>2009</v>
      </c>
      <c r="D4156" s="82">
        <f t="shared" si="323"/>
        <v>11359.66</v>
      </c>
      <c r="E4156" s="82">
        <f t="shared" si="324"/>
        <v>3184.31</v>
      </c>
      <c r="F4156" s="82">
        <f t="array" ref="F4156">SUM(IF(M4156:N4156="-",0,M4156:N4156),IF(O4156="-",0,-O4156))/100</f>
        <v>1996.55</v>
      </c>
      <c r="G4156" s="82">
        <f t="array" ref="G4156">SUM(IF(P4156="-",0,P4156),IF(R4156="-",0,R4156))/100</f>
        <v>402.07</v>
      </c>
      <c r="H4156" s="82">
        <f t="array" ref="H4156">SUM(IF(Q4156="-",0,Q4156))/100</f>
        <v>785.69</v>
      </c>
      <c r="I4156" s="76">
        <v>5974028</v>
      </c>
      <c r="J4156" s="76" t="s">
        <v>412</v>
      </c>
      <c r="K4156" s="77">
        <v>40178</v>
      </c>
      <c r="L4156" s="76">
        <v>1135966</v>
      </c>
      <c r="M4156" s="76">
        <v>198316</v>
      </c>
      <c r="N4156" s="76">
        <v>8129</v>
      </c>
      <c r="O4156" s="76">
        <v>6790</v>
      </c>
      <c r="P4156" s="76">
        <v>37440</v>
      </c>
      <c r="Q4156" s="76">
        <v>78569</v>
      </c>
      <c r="R4156" s="76">
        <v>2767</v>
      </c>
    </row>
    <row r="4157" spans="1:18">
      <c r="A4157" s="82">
        <f t="shared" si="320"/>
        <v>597402802008</v>
      </c>
      <c r="B4157" s="82" t="str">
        <f t="shared" si="321"/>
        <v>59740280</v>
      </c>
      <c r="C4157" s="82">
        <f t="shared" si="322"/>
        <v>2008</v>
      </c>
      <c r="D4157" s="82">
        <f t="shared" si="323"/>
        <v>11359.63</v>
      </c>
      <c r="E4157" s="82">
        <f t="shared" si="324"/>
        <v>3168.0299999999997</v>
      </c>
      <c r="F4157" s="82">
        <f t="array" ref="F4157">SUM(IF(M4157:N4157="-",0,M4157:N4157),IF(O4157="-",0,-O4157))/100</f>
        <v>1991.37</v>
      </c>
      <c r="G4157" s="82">
        <f t="array" ref="G4157">SUM(IF(P4157="-",0,P4157),IF(R4157="-",0,R4157))/100</f>
        <v>392.06</v>
      </c>
      <c r="H4157" s="82">
        <f t="array" ref="H4157">SUM(IF(Q4157="-",0,Q4157))/100</f>
        <v>784.6</v>
      </c>
      <c r="I4157" s="76">
        <v>5974028</v>
      </c>
      <c r="J4157" s="76" t="s">
        <v>412</v>
      </c>
      <c r="K4157" s="77">
        <v>39813</v>
      </c>
      <c r="L4157" s="76">
        <v>1135963</v>
      </c>
      <c r="M4157" s="76">
        <v>197598</v>
      </c>
      <c r="N4157" s="76">
        <v>6579</v>
      </c>
      <c r="O4157" s="76">
        <v>5040</v>
      </c>
      <c r="P4157" s="76">
        <v>36438</v>
      </c>
      <c r="Q4157" s="76">
        <v>78460</v>
      </c>
      <c r="R4157" s="76">
        <v>2768</v>
      </c>
    </row>
    <row r="4158" spans="1:18">
      <c r="A4158" s="82">
        <f t="shared" si="320"/>
        <v>597402802007</v>
      </c>
      <c r="B4158" s="82" t="str">
        <f t="shared" si="321"/>
        <v>59740280</v>
      </c>
      <c r="C4158" s="82">
        <f t="shared" si="322"/>
        <v>2007</v>
      </c>
      <c r="D4158" s="82">
        <f t="shared" si="323"/>
        <v>11359.57</v>
      </c>
      <c r="E4158" s="82">
        <f t="shared" si="324"/>
        <v>3155.9500000000003</v>
      </c>
      <c r="F4158" s="82">
        <f t="array" ref="F4158">SUM(IF(M4158:N4158="-",0,M4158:N4158),IF(O4158="-",0,-O4158))/100</f>
        <v>1977.66</v>
      </c>
      <c r="G4158" s="82">
        <f t="array" ref="G4158">SUM(IF(P4158="-",0,P4158),IF(R4158="-",0,R4158))/100</f>
        <v>395.39</v>
      </c>
      <c r="H4158" s="82">
        <f t="array" ref="H4158">SUM(IF(Q4158="-",0,Q4158))/100</f>
        <v>782.9</v>
      </c>
      <c r="I4158" s="76">
        <v>5974028</v>
      </c>
      <c r="J4158" s="76" t="s">
        <v>412</v>
      </c>
      <c r="K4158" s="77">
        <v>39447</v>
      </c>
      <c r="L4158" s="76">
        <v>1135957</v>
      </c>
      <c r="M4158" s="76">
        <v>196183</v>
      </c>
      <c r="N4158" s="76">
        <v>6623</v>
      </c>
      <c r="O4158" s="76">
        <v>5040</v>
      </c>
      <c r="P4158" s="76">
        <v>36772</v>
      </c>
      <c r="Q4158" s="76">
        <v>78290</v>
      </c>
      <c r="R4158" s="76">
        <v>2767</v>
      </c>
    </row>
    <row r="4159" spans="1:18">
      <c r="A4159" s="82">
        <f t="shared" si="320"/>
        <v>597402802006</v>
      </c>
      <c r="B4159" s="82" t="str">
        <f t="shared" si="321"/>
        <v>59740280</v>
      </c>
      <c r="C4159" s="82">
        <f t="shared" si="322"/>
        <v>2006</v>
      </c>
      <c r="D4159" s="82">
        <f t="shared" si="323"/>
        <v>11359.62</v>
      </c>
      <c r="E4159" s="82">
        <f t="shared" si="324"/>
        <v>3139.82</v>
      </c>
      <c r="F4159" s="82">
        <f t="array" ref="F4159">SUM(IF(M4159:N4159="-",0,M4159:N4159),IF(O4159="-",0,-O4159))/100</f>
        <v>1965.62</v>
      </c>
      <c r="G4159" s="82">
        <f t="array" ref="G4159">SUM(IF(P4159="-",0,P4159),IF(R4159="-",0,R4159))/100</f>
        <v>393.72</v>
      </c>
      <c r="H4159" s="82">
        <f t="array" ref="H4159">SUM(IF(Q4159="-",0,Q4159))/100</f>
        <v>780.48</v>
      </c>
      <c r="I4159" s="76">
        <v>5974028</v>
      </c>
      <c r="J4159" s="76" t="s">
        <v>412</v>
      </c>
      <c r="K4159" s="77">
        <v>39082</v>
      </c>
      <c r="L4159" s="76">
        <v>1135962</v>
      </c>
      <c r="M4159" s="76">
        <v>194981</v>
      </c>
      <c r="N4159" s="76">
        <v>6622</v>
      </c>
      <c r="O4159" s="76">
        <v>5041</v>
      </c>
      <c r="P4159" s="76">
        <v>36605</v>
      </c>
      <c r="Q4159" s="76">
        <v>78048</v>
      </c>
      <c r="R4159" s="76">
        <v>2767</v>
      </c>
    </row>
    <row r="4160" spans="1:18">
      <c r="A4160" s="82">
        <f t="shared" si="320"/>
        <v>597403202015</v>
      </c>
      <c r="B4160" s="82" t="str">
        <f t="shared" si="321"/>
        <v>59740320</v>
      </c>
      <c r="C4160" s="82">
        <f t="shared" si="322"/>
        <v>2015</v>
      </c>
      <c r="D4160" s="82">
        <f t="shared" si="323"/>
        <v>12350.94</v>
      </c>
      <c r="E4160" s="82">
        <f t="shared" si="324"/>
        <v>1276.29</v>
      </c>
      <c r="F4160" s="82">
        <f t="array" ref="F4160">SUM(IF(M4160:N4160="-",0,M4160:N4160),IF(O4160="-",0,-O4160))/100</f>
        <v>600.04999999999995</v>
      </c>
      <c r="G4160" s="82">
        <f t="array" ref="G4160">SUM(IF(P4160="-",0,P4160),IF(R4160="-",0,R4160))/100</f>
        <v>162.26</v>
      </c>
      <c r="H4160" s="82">
        <f t="array" ref="H4160">SUM(IF(Q4160="-",0,Q4160))/100</f>
        <v>513.98</v>
      </c>
      <c r="I4160" s="76">
        <v>5974032</v>
      </c>
      <c r="J4160" s="76" t="s">
        <v>413</v>
      </c>
      <c r="K4160" s="77">
        <v>42369</v>
      </c>
      <c r="L4160" s="76">
        <v>1235094</v>
      </c>
      <c r="M4160" s="76">
        <v>54868</v>
      </c>
      <c r="N4160" s="76">
        <v>5148</v>
      </c>
      <c r="O4160" s="76">
        <v>11</v>
      </c>
      <c r="P4160" s="76">
        <v>15600</v>
      </c>
      <c r="Q4160" s="76">
        <v>51398</v>
      </c>
      <c r="R4160" s="76">
        <v>626</v>
      </c>
    </row>
    <row r="4161" spans="1:18">
      <c r="A4161" s="82">
        <f t="shared" si="320"/>
        <v>597403202014</v>
      </c>
      <c r="B4161" s="82" t="str">
        <f t="shared" si="321"/>
        <v>59740320</v>
      </c>
      <c r="C4161" s="82">
        <f t="shared" si="322"/>
        <v>2014</v>
      </c>
      <c r="D4161" s="82">
        <f t="shared" si="323"/>
        <v>12350.95</v>
      </c>
      <c r="E4161" s="82">
        <f t="shared" si="324"/>
        <v>1269.2</v>
      </c>
      <c r="F4161" s="82">
        <f t="array" ref="F4161">SUM(IF(M4161:N4161="-",0,M4161:N4161),IF(O4161="-",0,-O4161))/100</f>
        <v>597.58000000000004</v>
      </c>
      <c r="G4161" s="82">
        <f t="array" ref="G4161">SUM(IF(P4161="-",0,P4161),IF(R4161="-",0,R4161))/100</f>
        <v>161.22999999999999</v>
      </c>
      <c r="H4161" s="82">
        <f t="array" ref="H4161">SUM(IF(Q4161="-",0,Q4161))/100</f>
        <v>510.39</v>
      </c>
      <c r="I4161" s="76">
        <v>5974032</v>
      </c>
      <c r="J4161" s="76" t="s">
        <v>413</v>
      </c>
      <c r="K4161" s="77">
        <v>42004</v>
      </c>
      <c r="L4161" s="76">
        <v>1235095</v>
      </c>
      <c r="M4161" s="76">
        <v>54646</v>
      </c>
      <c r="N4161" s="76">
        <v>5123</v>
      </c>
      <c r="O4161" s="76">
        <v>11</v>
      </c>
      <c r="P4161" s="76">
        <v>15497</v>
      </c>
      <c r="Q4161" s="76">
        <v>51039</v>
      </c>
      <c r="R4161" s="76">
        <v>626</v>
      </c>
    </row>
    <row r="4162" spans="1:18">
      <c r="A4162" s="82">
        <f t="shared" si="320"/>
        <v>597403202013</v>
      </c>
      <c r="B4162" s="82" t="str">
        <f t="shared" si="321"/>
        <v>59740320</v>
      </c>
      <c r="C4162" s="82">
        <f t="shared" si="322"/>
        <v>2013</v>
      </c>
      <c r="D4162" s="82">
        <f t="shared" si="323"/>
        <v>12350.95</v>
      </c>
      <c r="E4162" s="82">
        <f t="shared" si="324"/>
        <v>1271.05</v>
      </c>
      <c r="F4162" s="82">
        <f t="array" ref="F4162">SUM(IF(M4162:N4162="-",0,M4162:N4162),IF(O4162="-",0,-O4162))/100</f>
        <v>596.22</v>
      </c>
      <c r="G4162" s="82">
        <f t="array" ref="G4162">SUM(IF(P4162="-",0,P4162),IF(R4162="-",0,R4162))/100</f>
        <v>163.41</v>
      </c>
      <c r="H4162" s="82">
        <f t="array" ref="H4162">SUM(IF(Q4162="-",0,Q4162))/100</f>
        <v>511.42</v>
      </c>
      <c r="I4162" s="76">
        <v>5974032</v>
      </c>
      <c r="J4162" s="76" t="s">
        <v>413</v>
      </c>
      <c r="K4162" s="77">
        <v>41639</v>
      </c>
      <c r="L4162" s="76">
        <v>1235095</v>
      </c>
      <c r="M4162" s="76">
        <v>54457</v>
      </c>
      <c r="N4162" s="76">
        <v>5176</v>
      </c>
      <c r="O4162" s="76">
        <v>11</v>
      </c>
      <c r="P4162" s="76">
        <v>15715</v>
      </c>
      <c r="Q4162" s="76">
        <v>51142</v>
      </c>
      <c r="R4162" s="76">
        <v>626</v>
      </c>
    </row>
    <row r="4163" spans="1:18">
      <c r="A4163" s="82">
        <f t="shared" si="320"/>
        <v>597403202012</v>
      </c>
      <c r="B4163" s="82" t="str">
        <f t="shared" si="321"/>
        <v>59740320</v>
      </c>
      <c r="C4163" s="82">
        <f t="shared" si="322"/>
        <v>2012</v>
      </c>
      <c r="D4163" s="82">
        <f t="shared" si="323"/>
        <v>12350.96</v>
      </c>
      <c r="E4163" s="82">
        <f t="shared" si="324"/>
        <v>1270.31</v>
      </c>
      <c r="F4163" s="82">
        <f t="array" ref="F4163">SUM(IF(M4163:N4163="-",0,M4163:N4163),IF(O4163="-",0,-O4163))/100</f>
        <v>593.55999999999995</v>
      </c>
      <c r="G4163" s="82">
        <f t="array" ref="G4163">SUM(IF(P4163="-",0,P4163),IF(R4163="-",0,R4163))/100</f>
        <v>160.87</v>
      </c>
      <c r="H4163" s="82">
        <f t="array" ref="H4163">SUM(IF(Q4163="-",0,Q4163))/100</f>
        <v>515.88</v>
      </c>
      <c r="I4163" s="76">
        <v>5974032</v>
      </c>
      <c r="J4163" s="76" t="s">
        <v>413</v>
      </c>
      <c r="K4163" s="77">
        <v>41274</v>
      </c>
      <c r="L4163" s="76">
        <v>1235096</v>
      </c>
      <c r="M4163" s="76">
        <v>53950</v>
      </c>
      <c r="N4163" s="76">
        <v>5417</v>
      </c>
      <c r="O4163" s="76">
        <v>11</v>
      </c>
      <c r="P4163" s="76">
        <v>15523</v>
      </c>
      <c r="Q4163" s="76">
        <v>51588</v>
      </c>
      <c r="R4163" s="76">
        <v>564</v>
      </c>
    </row>
    <row r="4164" spans="1:18">
      <c r="A4164" s="82">
        <f t="shared" si="320"/>
        <v>597403202011</v>
      </c>
      <c r="B4164" s="82" t="str">
        <f t="shared" si="321"/>
        <v>59740320</v>
      </c>
      <c r="C4164" s="82">
        <f t="shared" si="322"/>
        <v>2011</v>
      </c>
      <c r="D4164" s="82">
        <f t="shared" si="323"/>
        <v>12346.68</v>
      </c>
      <c r="E4164" s="82">
        <f t="shared" si="324"/>
        <v>1282.54</v>
      </c>
      <c r="F4164" s="82">
        <f t="array" ref="F4164">SUM(IF(M4164:N4164="-",0,M4164:N4164),IF(O4164="-",0,-O4164))/100</f>
        <v>610.87</v>
      </c>
      <c r="G4164" s="82">
        <f t="array" ref="G4164">SUM(IF(P4164="-",0,P4164),IF(R4164="-",0,R4164))/100</f>
        <v>158.96</v>
      </c>
      <c r="H4164" s="82">
        <f t="array" ref="H4164">SUM(IF(Q4164="-",0,Q4164))/100</f>
        <v>512.71</v>
      </c>
      <c r="I4164" s="76">
        <v>5974032</v>
      </c>
      <c r="J4164" s="76" t="s">
        <v>413</v>
      </c>
      <c r="K4164" s="77">
        <v>40908</v>
      </c>
      <c r="L4164" s="76">
        <v>1234668</v>
      </c>
      <c r="M4164" s="76">
        <v>57334</v>
      </c>
      <c r="N4164" s="76">
        <v>3764</v>
      </c>
      <c r="O4164" s="76">
        <v>11</v>
      </c>
      <c r="P4164" s="76">
        <v>15333</v>
      </c>
      <c r="Q4164" s="76">
        <v>51271</v>
      </c>
      <c r="R4164" s="76">
        <v>563</v>
      </c>
    </row>
    <row r="4165" spans="1:18">
      <c r="A4165" s="82">
        <f t="shared" si="320"/>
        <v>597403202010</v>
      </c>
      <c r="B4165" s="82" t="str">
        <f t="shared" si="321"/>
        <v>59740320</v>
      </c>
      <c r="C4165" s="82">
        <f t="shared" si="322"/>
        <v>2010</v>
      </c>
      <c r="D4165" s="82">
        <f t="shared" si="323"/>
        <v>12344.26</v>
      </c>
      <c r="E4165" s="82">
        <f t="shared" si="324"/>
        <v>1264.1999999999998</v>
      </c>
      <c r="F4165" s="82">
        <f t="array" ref="F4165">SUM(IF(M4165:N4165="-",0,M4165:N4165),IF(O4165="-",0,-O4165))/100</f>
        <v>593.55999999999995</v>
      </c>
      <c r="G4165" s="82">
        <f t="array" ref="G4165">SUM(IF(P4165="-",0,P4165),IF(R4165="-",0,R4165))/100</f>
        <v>162.91</v>
      </c>
      <c r="H4165" s="82">
        <f t="array" ref="H4165">SUM(IF(Q4165="-",0,Q4165))/100</f>
        <v>507.73</v>
      </c>
      <c r="I4165" s="76">
        <v>5974032</v>
      </c>
      <c r="J4165" s="76" t="s">
        <v>413</v>
      </c>
      <c r="K4165" s="77">
        <v>40543</v>
      </c>
      <c r="L4165" s="76">
        <v>1234426</v>
      </c>
      <c r="M4165" s="76">
        <v>56756</v>
      </c>
      <c r="N4165" s="76">
        <v>2611</v>
      </c>
      <c r="O4165" s="76">
        <v>11</v>
      </c>
      <c r="P4165" s="76">
        <v>15728</v>
      </c>
      <c r="Q4165" s="76">
        <v>50773</v>
      </c>
      <c r="R4165" s="76">
        <v>563</v>
      </c>
    </row>
    <row r="4166" spans="1:18">
      <c r="A4166" s="82">
        <f t="shared" si="320"/>
        <v>597403202009</v>
      </c>
      <c r="B4166" s="82" t="str">
        <f t="shared" si="321"/>
        <v>59740320</v>
      </c>
      <c r="C4166" s="82">
        <f t="shared" si="322"/>
        <v>2009</v>
      </c>
      <c r="D4166" s="82">
        <f t="shared" si="323"/>
        <v>12344.25</v>
      </c>
      <c r="E4166" s="82">
        <f t="shared" si="324"/>
        <v>1257.1600000000001</v>
      </c>
      <c r="F4166" s="82">
        <f t="array" ref="F4166">SUM(IF(M4166:N4166="-",0,M4166:N4166),IF(O4166="-",0,-O4166))/100</f>
        <v>594.21</v>
      </c>
      <c r="G4166" s="82">
        <f t="array" ref="G4166">SUM(IF(P4166="-",0,P4166),IF(R4166="-",0,R4166))/100</f>
        <v>159.66</v>
      </c>
      <c r="H4166" s="82">
        <f t="array" ref="H4166">SUM(IF(Q4166="-",0,Q4166))/100</f>
        <v>503.29</v>
      </c>
      <c r="I4166" s="76">
        <v>5974032</v>
      </c>
      <c r="J4166" s="76" t="s">
        <v>413</v>
      </c>
      <c r="K4166" s="77">
        <v>40178</v>
      </c>
      <c r="L4166" s="76">
        <v>1234425</v>
      </c>
      <c r="M4166" s="76">
        <v>56909</v>
      </c>
      <c r="N4166" s="76">
        <v>2523</v>
      </c>
      <c r="O4166" s="76">
        <v>11</v>
      </c>
      <c r="P4166" s="76">
        <v>15400</v>
      </c>
      <c r="Q4166" s="76">
        <v>50329</v>
      </c>
      <c r="R4166" s="76">
        <v>566</v>
      </c>
    </row>
    <row r="4167" spans="1:18">
      <c r="A4167" s="82">
        <f t="shared" si="320"/>
        <v>597403202008</v>
      </c>
      <c r="B4167" s="82" t="str">
        <f t="shared" si="321"/>
        <v>59740320</v>
      </c>
      <c r="C4167" s="82">
        <f t="shared" si="322"/>
        <v>2008</v>
      </c>
      <c r="D4167" s="82">
        <f t="shared" si="323"/>
        <v>12337.97</v>
      </c>
      <c r="E4167" s="82">
        <f t="shared" si="324"/>
        <v>1244.56</v>
      </c>
      <c r="F4167" s="82">
        <f t="array" ref="F4167">SUM(IF(M4167:N4167="-",0,M4167:N4167),IF(O4167="-",0,-O4167))/100</f>
        <v>589.63</v>
      </c>
      <c r="G4167" s="82">
        <f t="array" ref="G4167">SUM(IF(P4167="-",0,P4167),IF(R4167="-",0,R4167))/100</f>
        <v>155.44999999999999</v>
      </c>
      <c r="H4167" s="82">
        <f t="array" ref="H4167">SUM(IF(Q4167="-",0,Q4167))/100</f>
        <v>499.48</v>
      </c>
      <c r="I4167" s="76">
        <v>5974032</v>
      </c>
      <c r="J4167" s="76" t="s">
        <v>413</v>
      </c>
      <c r="K4167" s="77">
        <v>39813</v>
      </c>
      <c r="L4167" s="76">
        <v>1233797</v>
      </c>
      <c r="M4167" s="76">
        <v>56468</v>
      </c>
      <c r="N4167" s="76">
        <v>2541</v>
      </c>
      <c r="O4167" s="76">
        <v>46</v>
      </c>
      <c r="P4167" s="76">
        <v>14957</v>
      </c>
      <c r="Q4167" s="76">
        <v>49948</v>
      </c>
      <c r="R4167" s="76">
        <v>588</v>
      </c>
    </row>
    <row r="4168" spans="1:18">
      <c r="A4168" s="82">
        <f t="shared" si="320"/>
        <v>597403202007</v>
      </c>
      <c r="B4168" s="82" t="str">
        <f t="shared" si="321"/>
        <v>59740320</v>
      </c>
      <c r="C4168" s="82">
        <f t="shared" si="322"/>
        <v>2007</v>
      </c>
      <c r="D4168" s="82">
        <f t="shared" si="323"/>
        <v>12337.94</v>
      </c>
      <c r="E4168" s="82">
        <f t="shared" si="324"/>
        <v>1247.17</v>
      </c>
      <c r="F4168" s="82">
        <f t="array" ref="F4168">SUM(IF(M4168:N4168="-",0,M4168:N4168),IF(O4168="-",0,-O4168))/100</f>
        <v>596.44000000000005</v>
      </c>
      <c r="G4168" s="82">
        <f t="array" ref="G4168">SUM(IF(P4168="-",0,P4168),IF(R4168="-",0,R4168))/100</f>
        <v>155.44999999999999</v>
      </c>
      <c r="H4168" s="82">
        <f t="array" ref="H4168">SUM(IF(Q4168="-",0,Q4168))/100</f>
        <v>495.28</v>
      </c>
      <c r="I4168" s="76">
        <v>5974032</v>
      </c>
      <c r="J4168" s="76" t="s">
        <v>413</v>
      </c>
      <c r="K4168" s="77">
        <v>39447</v>
      </c>
      <c r="L4168" s="76">
        <v>1233794</v>
      </c>
      <c r="M4168" s="76">
        <v>57149</v>
      </c>
      <c r="N4168" s="76">
        <v>2541</v>
      </c>
      <c r="O4168" s="76">
        <v>46</v>
      </c>
      <c r="P4168" s="76">
        <v>14957</v>
      </c>
      <c r="Q4168" s="76">
        <v>49528</v>
      </c>
      <c r="R4168" s="76">
        <v>588</v>
      </c>
    </row>
    <row r="4169" spans="1:18">
      <c r="A4169" s="82">
        <f t="shared" si="320"/>
        <v>597403202006</v>
      </c>
      <c r="B4169" s="82" t="str">
        <f t="shared" si="321"/>
        <v>59740320</v>
      </c>
      <c r="C4169" s="82">
        <f t="shared" si="322"/>
        <v>2006</v>
      </c>
      <c r="D4169" s="82">
        <f t="shared" si="323"/>
        <v>12337.94</v>
      </c>
      <c r="E4169" s="82">
        <f t="shared" si="324"/>
        <v>1247.94</v>
      </c>
      <c r="F4169" s="82">
        <f t="array" ref="F4169">SUM(IF(M4169:N4169="-",0,M4169:N4169),IF(O4169="-",0,-O4169))/100</f>
        <v>594.46</v>
      </c>
      <c r="G4169" s="82">
        <f t="array" ref="G4169">SUM(IF(P4169="-",0,P4169),IF(R4169="-",0,R4169))/100</f>
        <v>157.27000000000001</v>
      </c>
      <c r="H4169" s="82">
        <f t="array" ref="H4169">SUM(IF(Q4169="-",0,Q4169))/100</f>
        <v>496.21</v>
      </c>
      <c r="I4169" s="76">
        <v>5974032</v>
      </c>
      <c r="J4169" s="76" t="s">
        <v>413</v>
      </c>
      <c r="K4169" s="77">
        <v>39082</v>
      </c>
      <c r="L4169" s="76">
        <v>1233794</v>
      </c>
      <c r="M4169" s="76">
        <v>56950</v>
      </c>
      <c r="N4169" s="76">
        <v>2542</v>
      </c>
      <c r="O4169" s="76">
        <v>46</v>
      </c>
      <c r="P4169" s="76">
        <v>15139</v>
      </c>
      <c r="Q4169" s="76">
        <v>49621</v>
      </c>
      <c r="R4169" s="76">
        <v>588</v>
      </c>
    </row>
    <row r="4170" spans="1:18">
      <c r="A4170" s="82">
        <f t="shared" si="320"/>
        <v>597403602015</v>
      </c>
      <c r="B4170" s="82" t="str">
        <f t="shared" si="321"/>
        <v>59740360</v>
      </c>
      <c r="C4170" s="82">
        <f t="shared" si="322"/>
        <v>2015</v>
      </c>
      <c r="D4170" s="82">
        <f t="shared" si="323"/>
        <v>15815.25</v>
      </c>
      <c r="E4170" s="82">
        <f t="shared" si="324"/>
        <v>1362.6399999999999</v>
      </c>
      <c r="F4170" s="82">
        <f t="array" ref="F4170">SUM(IF(M4170:N4170="-",0,M4170:N4170),IF(O4170="-",0,-O4170))/100</f>
        <v>604.29999999999995</v>
      </c>
      <c r="G4170" s="82">
        <f t="array" ref="G4170">SUM(IF(P4170="-",0,P4170),IF(R4170="-",0,R4170))/100</f>
        <v>44.55</v>
      </c>
      <c r="H4170" s="82">
        <f t="array" ref="H4170">SUM(IF(Q4170="-",0,Q4170))/100</f>
        <v>713.79</v>
      </c>
      <c r="I4170" s="76">
        <v>5974036</v>
      </c>
      <c r="J4170" s="76" t="s">
        <v>414</v>
      </c>
      <c r="K4170" s="77">
        <v>42369</v>
      </c>
      <c r="L4170" s="76">
        <v>1581525</v>
      </c>
      <c r="M4170" s="76">
        <v>58241</v>
      </c>
      <c r="N4170" s="76">
        <v>5207</v>
      </c>
      <c r="O4170" s="76">
        <v>3018</v>
      </c>
      <c r="P4170" s="76">
        <v>3668</v>
      </c>
      <c r="Q4170" s="76">
        <v>71379</v>
      </c>
      <c r="R4170" s="76">
        <v>787</v>
      </c>
    </row>
    <row r="4171" spans="1:18">
      <c r="A4171" s="82">
        <f t="shared" ref="A4171:A4234" si="325">(B4171&amp;C4171)+0</f>
        <v>597403602014</v>
      </c>
      <c r="B4171" s="82" t="str">
        <f t="shared" ref="B4171:B4234" si="326">LEFT(I4171&amp;"00000000",8)</f>
        <v>59740360</v>
      </c>
      <c r="C4171" s="82">
        <f t="shared" ref="C4171:C4234" si="327">YEAR(K4171)</f>
        <v>2014</v>
      </c>
      <c r="D4171" s="82">
        <f t="shared" ref="D4171:D4234" si="328">IF(L4171="-",0,L4171/100)</f>
        <v>15815.28</v>
      </c>
      <c r="E4171" s="82">
        <f t="shared" ref="E4171:E4234" si="329">SUM(F4171:H4171)</f>
        <v>1346.5700000000002</v>
      </c>
      <c r="F4171" s="82">
        <f t="array" ref="F4171">SUM(IF(M4171:N4171="-",0,M4171:N4171),IF(O4171="-",0,-O4171))/100</f>
        <v>590.54</v>
      </c>
      <c r="G4171" s="82">
        <f t="array" ref="G4171">SUM(IF(P4171="-",0,P4171),IF(R4171="-",0,R4171))/100</f>
        <v>43.08</v>
      </c>
      <c r="H4171" s="82">
        <f t="array" ref="H4171">SUM(IF(Q4171="-",0,Q4171))/100</f>
        <v>712.95</v>
      </c>
      <c r="I4171" s="76">
        <v>5974036</v>
      </c>
      <c r="J4171" s="76" t="s">
        <v>414</v>
      </c>
      <c r="K4171" s="77">
        <v>42004</v>
      </c>
      <c r="L4171" s="76">
        <v>1581528</v>
      </c>
      <c r="M4171" s="76">
        <v>56682</v>
      </c>
      <c r="N4171" s="76">
        <v>5301</v>
      </c>
      <c r="O4171" s="76">
        <v>2929</v>
      </c>
      <c r="P4171" s="76">
        <v>3521</v>
      </c>
      <c r="Q4171" s="76">
        <v>71295</v>
      </c>
      <c r="R4171" s="76">
        <v>787</v>
      </c>
    </row>
    <row r="4172" spans="1:18">
      <c r="A4172" s="82">
        <f t="shared" si="325"/>
        <v>597403602013</v>
      </c>
      <c r="B4172" s="82" t="str">
        <f t="shared" si="326"/>
        <v>59740360</v>
      </c>
      <c r="C4172" s="82">
        <f t="shared" si="327"/>
        <v>2013</v>
      </c>
      <c r="D4172" s="82">
        <f t="shared" si="328"/>
        <v>15815.27</v>
      </c>
      <c r="E4172" s="82">
        <f t="shared" si="329"/>
        <v>1341.98</v>
      </c>
      <c r="F4172" s="82">
        <f t="array" ref="F4172">SUM(IF(M4172:N4172="-",0,M4172:N4172),IF(O4172="-",0,-O4172))/100</f>
        <v>585.25</v>
      </c>
      <c r="G4172" s="82">
        <f t="array" ref="G4172">SUM(IF(P4172="-",0,P4172),IF(R4172="-",0,R4172))/100</f>
        <v>42.69</v>
      </c>
      <c r="H4172" s="82">
        <f t="array" ref="H4172">SUM(IF(Q4172="-",0,Q4172))/100</f>
        <v>714.04</v>
      </c>
      <c r="I4172" s="76">
        <v>5974036</v>
      </c>
      <c r="J4172" s="76" t="s">
        <v>414</v>
      </c>
      <c r="K4172" s="77">
        <v>41639</v>
      </c>
      <c r="L4172" s="76">
        <v>1581527</v>
      </c>
      <c r="M4172" s="76">
        <v>56266</v>
      </c>
      <c r="N4172" s="76">
        <v>5189</v>
      </c>
      <c r="O4172" s="76">
        <v>2930</v>
      </c>
      <c r="P4172" s="76">
        <v>3530</v>
      </c>
      <c r="Q4172" s="76">
        <v>71404</v>
      </c>
      <c r="R4172" s="76">
        <v>739</v>
      </c>
    </row>
    <row r="4173" spans="1:18">
      <c r="A4173" s="82">
        <f t="shared" si="325"/>
        <v>597403602012</v>
      </c>
      <c r="B4173" s="82" t="str">
        <f t="shared" si="326"/>
        <v>59740360</v>
      </c>
      <c r="C4173" s="82">
        <f t="shared" si="327"/>
        <v>2012</v>
      </c>
      <c r="D4173" s="82">
        <f t="shared" si="328"/>
        <v>15815.27</v>
      </c>
      <c r="E4173" s="82">
        <f t="shared" si="329"/>
        <v>1333.44</v>
      </c>
      <c r="F4173" s="82">
        <f t="array" ref="F4173">SUM(IF(M4173:N4173="-",0,M4173:N4173),IF(O4173="-",0,-O4173))/100</f>
        <v>581.35</v>
      </c>
      <c r="G4173" s="82">
        <f t="array" ref="G4173">SUM(IF(P4173="-",0,P4173),IF(R4173="-",0,R4173))/100</f>
        <v>42.94</v>
      </c>
      <c r="H4173" s="82">
        <f t="array" ref="H4173">SUM(IF(Q4173="-",0,Q4173))/100</f>
        <v>709.15</v>
      </c>
      <c r="I4173" s="76">
        <v>5974036</v>
      </c>
      <c r="J4173" s="76" t="s">
        <v>414</v>
      </c>
      <c r="K4173" s="77">
        <v>41274</v>
      </c>
      <c r="L4173" s="76">
        <v>1581527</v>
      </c>
      <c r="M4173" s="76">
        <v>55979</v>
      </c>
      <c r="N4173" s="76">
        <v>5165</v>
      </c>
      <c r="O4173" s="76">
        <v>3009</v>
      </c>
      <c r="P4173" s="76">
        <v>3555</v>
      </c>
      <c r="Q4173" s="76">
        <v>70915</v>
      </c>
      <c r="R4173" s="76">
        <v>739</v>
      </c>
    </row>
    <row r="4174" spans="1:18">
      <c r="A4174" s="82">
        <f t="shared" si="325"/>
        <v>597403602011</v>
      </c>
      <c r="B4174" s="82" t="str">
        <f t="shared" si="326"/>
        <v>59740360</v>
      </c>
      <c r="C4174" s="82">
        <f t="shared" si="327"/>
        <v>2011</v>
      </c>
      <c r="D4174" s="82">
        <f t="shared" si="328"/>
        <v>15810.92</v>
      </c>
      <c r="E4174" s="82">
        <f t="shared" si="329"/>
        <v>1322.66</v>
      </c>
      <c r="F4174" s="82">
        <f t="array" ref="F4174">SUM(IF(M4174:N4174="-",0,M4174:N4174),IF(O4174="-",0,-O4174))/100</f>
        <v>575.97</v>
      </c>
      <c r="G4174" s="82">
        <f t="array" ref="G4174">SUM(IF(P4174="-",0,P4174),IF(R4174="-",0,R4174))/100</f>
        <v>42.35</v>
      </c>
      <c r="H4174" s="82">
        <f t="array" ref="H4174">SUM(IF(Q4174="-",0,Q4174))/100</f>
        <v>704.34</v>
      </c>
      <c r="I4174" s="76">
        <v>5974036</v>
      </c>
      <c r="J4174" s="76" t="s">
        <v>414</v>
      </c>
      <c r="K4174" s="77">
        <v>40908</v>
      </c>
      <c r="L4174" s="76">
        <v>1581092</v>
      </c>
      <c r="M4174" s="76">
        <v>56080</v>
      </c>
      <c r="N4174" s="76">
        <v>4332</v>
      </c>
      <c r="O4174" s="76">
        <v>2815</v>
      </c>
      <c r="P4174" s="76">
        <v>3499</v>
      </c>
      <c r="Q4174" s="76">
        <v>70434</v>
      </c>
      <c r="R4174" s="76">
        <v>736</v>
      </c>
    </row>
    <row r="4175" spans="1:18">
      <c r="A4175" s="82">
        <f t="shared" si="325"/>
        <v>597403602010</v>
      </c>
      <c r="B4175" s="82" t="str">
        <f t="shared" si="326"/>
        <v>59740360</v>
      </c>
      <c r="C4175" s="82">
        <f t="shared" si="327"/>
        <v>2010</v>
      </c>
      <c r="D4175" s="82">
        <f t="shared" si="328"/>
        <v>15808.83</v>
      </c>
      <c r="E4175" s="82">
        <f t="shared" si="329"/>
        <v>1318.3</v>
      </c>
      <c r="F4175" s="82">
        <f t="array" ref="F4175">SUM(IF(M4175:N4175="-",0,M4175:N4175),IF(O4175="-",0,-O4175))/100</f>
        <v>573.14</v>
      </c>
      <c r="G4175" s="82">
        <f t="array" ref="G4175">SUM(IF(P4175="-",0,P4175),IF(R4175="-",0,R4175))/100</f>
        <v>40.909999999999997</v>
      </c>
      <c r="H4175" s="82">
        <f t="array" ref="H4175">SUM(IF(Q4175="-",0,Q4175))/100</f>
        <v>704.25</v>
      </c>
      <c r="I4175" s="76">
        <v>5974036</v>
      </c>
      <c r="J4175" s="76" t="s">
        <v>414</v>
      </c>
      <c r="K4175" s="77">
        <v>40543</v>
      </c>
      <c r="L4175" s="76">
        <v>1580883</v>
      </c>
      <c r="M4175" s="76">
        <v>55797</v>
      </c>
      <c r="N4175" s="76">
        <v>4332</v>
      </c>
      <c r="O4175" s="76">
        <v>2815</v>
      </c>
      <c r="P4175" s="76">
        <v>3355</v>
      </c>
      <c r="Q4175" s="76">
        <v>70425</v>
      </c>
      <c r="R4175" s="76">
        <v>736</v>
      </c>
    </row>
    <row r="4176" spans="1:18">
      <c r="A4176" s="82">
        <f t="shared" si="325"/>
        <v>597403602009</v>
      </c>
      <c r="B4176" s="82" t="str">
        <f t="shared" si="326"/>
        <v>59740360</v>
      </c>
      <c r="C4176" s="82">
        <f t="shared" si="327"/>
        <v>2009</v>
      </c>
      <c r="D4176" s="82">
        <f t="shared" si="328"/>
        <v>15809.07</v>
      </c>
      <c r="E4176" s="82">
        <f t="shared" si="329"/>
        <v>1316.58</v>
      </c>
      <c r="F4176" s="82">
        <f t="array" ref="F4176">SUM(IF(M4176:N4176="-",0,M4176:N4176),IF(O4176="-",0,-O4176))/100</f>
        <v>570.47</v>
      </c>
      <c r="G4176" s="82">
        <f t="array" ref="G4176">SUM(IF(P4176="-",0,P4176),IF(R4176="-",0,R4176))/100</f>
        <v>40.83</v>
      </c>
      <c r="H4176" s="82">
        <f t="array" ref="H4176">SUM(IF(Q4176="-",0,Q4176))/100</f>
        <v>705.28</v>
      </c>
      <c r="I4176" s="76">
        <v>5974036</v>
      </c>
      <c r="J4176" s="76" t="s">
        <v>414</v>
      </c>
      <c r="K4176" s="77">
        <v>40178</v>
      </c>
      <c r="L4176" s="76">
        <v>1580907</v>
      </c>
      <c r="M4176" s="76">
        <v>55530</v>
      </c>
      <c r="N4176" s="76">
        <v>4332</v>
      </c>
      <c r="O4176" s="76">
        <v>2815</v>
      </c>
      <c r="P4176" s="76">
        <v>3347</v>
      </c>
      <c r="Q4176" s="76">
        <v>70528</v>
      </c>
      <c r="R4176" s="76">
        <v>736</v>
      </c>
    </row>
    <row r="4177" spans="1:18">
      <c r="A4177" s="82">
        <f t="shared" si="325"/>
        <v>597403602008</v>
      </c>
      <c r="B4177" s="82" t="str">
        <f t="shared" si="326"/>
        <v>59740360</v>
      </c>
      <c r="C4177" s="82">
        <f t="shared" si="327"/>
        <v>2008</v>
      </c>
      <c r="D4177" s="82">
        <f t="shared" si="328"/>
        <v>15809.16</v>
      </c>
      <c r="E4177" s="82">
        <f t="shared" si="329"/>
        <v>1312.19</v>
      </c>
      <c r="F4177" s="82">
        <f t="array" ref="F4177">SUM(IF(M4177:N4177="-",0,M4177:N4177),IF(O4177="-",0,-O4177))/100</f>
        <v>567.1</v>
      </c>
      <c r="G4177" s="82">
        <f t="array" ref="G4177">SUM(IF(P4177="-",0,P4177),IF(R4177="-",0,R4177))/100</f>
        <v>41.01</v>
      </c>
      <c r="H4177" s="82">
        <f t="array" ref="H4177">SUM(IF(Q4177="-",0,Q4177))/100</f>
        <v>704.08</v>
      </c>
      <c r="I4177" s="76">
        <v>5974036</v>
      </c>
      <c r="J4177" s="76" t="s">
        <v>414</v>
      </c>
      <c r="K4177" s="77">
        <v>39813</v>
      </c>
      <c r="L4177" s="76">
        <v>1580916</v>
      </c>
      <c r="M4177" s="76">
        <v>55311</v>
      </c>
      <c r="N4177" s="76">
        <v>4211</v>
      </c>
      <c r="O4177" s="76">
        <v>2812</v>
      </c>
      <c r="P4177" s="76">
        <v>3365</v>
      </c>
      <c r="Q4177" s="76">
        <v>70408</v>
      </c>
      <c r="R4177" s="76">
        <v>736</v>
      </c>
    </row>
    <row r="4178" spans="1:18">
      <c r="A4178" s="82">
        <f t="shared" si="325"/>
        <v>597403602007</v>
      </c>
      <c r="B4178" s="82" t="str">
        <f t="shared" si="326"/>
        <v>59740360</v>
      </c>
      <c r="C4178" s="82">
        <f t="shared" si="327"/>
        <v>2007</v>
      </c>
      <c r="D4178" s="82">
        <f t="shared" si="328"/>
        <v>15809.12</v>
      </c>
      <c r="E4178" s="82">
        <f t="shared" si="329"/>
        <v>1301.3799999999999</v>
      </c>
      <c r="F4178" s="82">
        <f t="array" ref="F4178">SUM(IF(M4178:N4178="-",0,M4178:N4178),IF(O4178="-",0,-O4178))/100</f>
        <v>561.80999999999995</v>
      </c>
      <c r="G4178" s="82">
        <f t="array" ref="G4178">SUM(IF(P4178="-",0,P4178),IF(R4178="-",0,R4178))/100</f>
        <v>37.14</v>
      </c>
      <c r="H4178" s="82">
        <f t="array" ref="H4178">SUM(IF(Q4178="-",0,Q4178))/100</f>
        <v>702.43</v>
      </c>
      <c r="I4178" s="76">
        <v>5974036</v>
      </c>
      <c r="J4178" s="76" t="s">
        <v>414</v>
      </c>
      <c r="K4178" s="77">
        <v>39447</v>
      </c>
      <c r="L4178" s="76">
        <v>1580912</v>
      </c>
      <c r="M4178" s="76">
        <v>54888</v>
      </c>
      <c r="N4178" s="76">
        <v>4106</v>
      </c>
      <c r="O4178" s="76">
        <v>2813</v>
      </c>
      <c r="P4178" s="76">
        <v>3071</v>
      </c>
      <c r="Q4178" s="76">
        <v>70243</v>
      </c>
      <c r="R4178" s="76">
        <v>643</v>
      </c>
    </row>
    <row r="4179" spans="1:18">
      <c r="A4179" s="82">
        <f t="shared" si="325"/>
        <v>597403602006</v>
      </c>
      <c r="B4179" s="82" t="str">
        <f t="shared" si="326"/>
        <v>59740360</v>
      </c>
      <c r="C4179" s="82">
        <f t="shared" si="327"/>
        <v>2006</v>
      </c>
      <c r="D4179" s="82">
        <f t="shared" si="328"/>
        <v>15809.42</v>
      </c>
      <c r="E4179" s="82">
        <f t="shared" si="329"/>
        <v>1291.52</v>
      </c>
      <c r="F4179" s="82">
        <f t="array" ref="F4179">SUM(IF(M4179:N4179="-",0,M4179:N4179),IF(O4179="-",0,-O4179))/100</f>
        <v>556.96</v>
      </c>
      <c r="G4179" s="82">
        <f t="array" ref="G4179">SUM(IF(P4179="-",0,P4179),IF(R4179="-",0,R4179))/100</f>
        <v>32.65</v>
      </c>
      <c r="H4179" s="82">
        <f t="array" ref="H4179">SUM(IF(Q4179="-",0,Q4179))/100</f>
        <v>701.91</v>
      </c>
      <c r="I4179" s="76">
        <v>5974036</v>
      </c>
      <c r="J4179" s="76" t="s">
        <v>414</v>
      </c>
      <c r="K4179" s="77">
        <v>39082</v>
      </c>
      <c r="L4179" s="76">
        <v>1580942</v>
      </c>
      <c r="M4179" s="76">
        <v>54449</v>
      </c>
      <c r="N4179" s="76">
        <v>3967</v>
      </c>
      <c r="O4179" s="76">
        <v>2720</v>
      </c>
      <c r="P4179" s="76">
        <v>2622</v>
      </c>
      <c r="Q4179" s="76">
        <v>70191</v>
      </c>
      <c r="R4179" s="76">
        <v>643</v>
      </c>
    </row>
    <row r="4180" spans="1:18">
      <c r="A4180" s="82">
        <f t="shared" si="325"/>
        <v>597404002015</v>
      </c>
      <c r="B4180" s="82" t="str">
        <f t="shared" si="326"/>
        <v>59740400</v>
      </c>
      <c r="C4180" s="82">
        <f t="shared" si="327"/>
        <v>2015</v>
      </c>
      <c r="D4180" s="82">
        <f t="shared" si="328"/>
        <v>8581.24</v>
      </c>
      <c r="E4180" s="82">
        <f t="shared" si="329"/>
        <v>2382.1799999999998</v>
      </c>
      <c r="F4180" s="82">
        <f t="array" ref="F4180">SUM(IF(M4180:N4180="-",0,M4180:N4180),IF(O4180="-",0,-O4180))/100</f>
        <v>1397.8</v>
      </c>
      <c r="G4180" s="82">
        <f t="array" ref="G4180">SUM(IF(P4180="-",0,P4180),IF(R4180="-",0,R4180))/100</f>
        <v>192.26</v>
      </c>
      <c r="H4180" s="82">
        <f t="array" ref="H4180">SUM(IF(Q4180="-",0,Q4180))/100</f>
        <v>792.12</v>
      </c>
      <c r="I4180" s="76">
        <v>5974040</v>
      </c>
      <c r="J4180" s="76" t="s">
        <v>415</v>
      </c>
      <c r="K4180" s="77">
        <v>42369</v>
      </c>
      <c r="L4180" s="76">
        <v>858124</v>
      </c>
      <c r="M4180" s="76">
        <v>133763</v>
      </c>
      <c r="N4180" s="76">
        <v>6017</v>
      </c>
      <c r="O4180" s="76">
        <v>0</v>
      </c>
      <c r="P4180" s="76">
        <v>17315</v>
      </c>
      <c r="Q4180" s="76">
        <v>79212</v>
      </c>
      <c r="R4180" s="76">
        <v>1911</v>
      </c>
    </row>
    <row r="4181" spans="1:18">
      <c r="A4181" s="82">
        <f t="shared" si="325"/>
        <v>597404002014</v>
      </c>
      <c r="B4181" s="82" t="str">
        <f t="shared" si="326"/>
        <v>59740400</v>
      </c>
      <c r="C4181" s="82">
        <f t="shared" si="327"/>
        <v>2014</v>
      </c>
      <c r="D4181" s="82">
        <f t="shared" si="328"/>
        <v>8581.24</v>
      </c>
      <c r="E4181" s="82">
        <f t="shared" si="329"/>
        <v>2372.5100000000002</v>
      </c>
      <c r="F4181" s="82">
        <f t="array" ref="F4181">SUM(IF(M4181:N4181="-",0,M4181:N4181),IF(O4181="-",0,-O4181))/100</f>
        <v>1400.95</v>
      </c>
      <c r="G4181" s="82">
        <f t="array" ref="G4181">SUM(IF(P4181="-",0,P4181),IF(R4181="-",0,R4181))/100</f>
        <v>184.4</v>
      </c>
      <c r="H4181" s="82">
        <f t="array" ref="H4181">SUM(IF(Q4181="-",0,Q4181))/100</f>
        <v>787.16</v>
      </c>
      <c r="I4181" s="76">
        <v>5974040</v>
      </c>
      <c r="J4181" s="76" t="s">
        <v>415</v>
      </c>
      <c r="K4181" s="77">
        <v>42004</v>
      </c>
      <c r="L4181" s="76">
        <v>858124</v>
      </c>
      <c r="M4181" s="76">
        <v>133412</v>
      </c>
      <c r="N4181" s="76">
        <v>6683</v>
      </c>
      <c r="O4181" s="76" t="s">
        <v>19</v>
      </c>
      <c r="P4181" s="76">
        <v>16529</v>
      </c>
      <c r="Q4181" s="76">
        <v>78716</v>
      </c>
      <c r="R4181" s="76">
        <v>1911</v>
      </c>
    </row>
    <row r="4182" spans="1:18">
      <c r="A4182" s="82">
        <f t="shared" si="325"/>
        <v>597404002013</v>
      </c>
      <c r="B4182" s="82" t="str">
        <f t="shared" si="326"/>
        <v>59740400</v>
      </c>
      <c r="C4182" s="82">
        <f t="shared" si="327"/>
        <v>2013</v>
      </c>
      <c r="D4182" s="82">
        <f t="shared" si="328"/>
        <v>8581.24</v>
      </c>
      <c r="E4182" s="82">
        <f t="shared" si="329"/>
        <v>2368.6999999999998</v>
      </c>
      <c r="F4182" s="82">
        <f t="array" ref="F4182">SUM(IF(M4182:N4182="-",0,M4182:N4182),IF(O4182="-",0,-O4182))/100</f>
        <v>1408.22</v>
      </c>
      <c r="G4182" s="82">
        <f t="array" ref="G4182">SUM(IF(P4182="-",0,P4182),IF(R4182="-",0,R4182))/100</f>
        <v>172.18</v>
      </c>
      <c r="H4182" s="82">
        <f t="array" ref="H4182">SUM(IF(Q4182="-",0,Q4182))/100</f>
        <v>788.3</v>
      </c>
      <c r="I4182" s="76">
        <v>5974040</v>
      </c>
      <c r="J4182" s="76" t="s">
        <v>415</v>
      </c>
      <c r="K4182" s="77">
        <v>41639</v>
      </c>
      <c r="L4182" s="76">
        <v>858124</v>
      </c>
      <c r="M4182" s="76">
        <v>134297</v>
      </c>
      <c r="N4182" s="76">
        <v>6557</v>
      </c>
      <c r="O4182" s="76">
        <v>32</v>
      </c>
      <c r="P4182" s="76">
        <v>15238</v>
      </c>
      <c r="Q4182" s="76">
        <v>78830</v>
      </c>
      <c r="R4182" s="76">
        <v>1980</v>
      </c>
    </row>
    <row r="4183" spans="1:18">
      <c r="A4183" s="82">
        <f t="shared" si="325"/>
        <v>597404002012</v>
      </c>
      <c r="B4183" s="82" t="str">
        <f t="shared" si="326"/>
        <v>59740400</v>
      </c>
      <c r="C4183" s="82">
        <f t="shared" si="327"/>
        <v>2012</v>
      </c>
      <c r="D4183" s="82">
        <f t="shared" si="328"/>
        <v>8581.24</v>
      </c>
      <c r="E4183" s="82">
        <f t="shared" si="329"/>
        <v>2372.73</v>
      </c>
      <c r="F4183" s="82">
        <f t="array" ref="F4183">SUM(IF(M4183:N4183="-",0,M4183:N4183),IF(O4183="-",0,-O4183))/100</f>
        <v>1422.2</v>
      </c>
      <c r="G4183" s="82">
        <f t="array" ref="G4183">SUM(IF(P4183="-",0,P4183),IF(R4183="-",0,R4183))/100</f>
        <v>160.30000000000001</v>
      </c>
      <c r="H4183" s="82">
        <f t="array" ref="H4183">SUM(IF(Q4183="-",0,Q4183))/100</f>
        <v>790.23</v>
      </c>
      <c r="I4183" s="76">
        <v>5974040</v>
      </c>
      <c r="J4183" s="76" t="s">
        <v>415</v>
      </c>
      <c r="K4183" s="77">
        <v>41274</v>
      </c>
      <c r="L4183" s="76">
        <v>858124</v>
      </c>
      <c r="M4183" s="76">
        <v>134782</v>
      </c>
      <c r="N4183" s="76">
        <v>7470</v>
      </c>
      <c r="O4183" s="76">
        <v>32</v>
      </c>
      <c r="P4183" s="76">
        <v>14079</v>
      </c>
      <c r="Q4183" s="76">
        <v>79023</v>
      </c>
      <c r="R4183" s="76">
        <v>1951</v>
      </c>
    </row>
    <row r="4184" spans="1:18">
      <c r="A4184" s="82">
        <f t="shared" si="325"/>
        <v>597404002011</v>
      </c>
      <c r="B4184" s="82" t="str">
        <f t="shared" si="326"/>
        <v>59740400</v>
      </c>
      <c r="C4184" s="82">
        <f t="shared" si="327"/>
        <v>2011</v>
      </c>
      <c r="D4184" s="82">
        <f t="shared" si="328"/>
        <v>8581.49</v>
      </c>
      <c r="E4184" s="82">
        <f t="shared" si="329"/>
        <v>2362.6999999999998</v>
      </c>
      <c r="F4184" s="82">
        <f t="array" ref="F4184">SUM(IF(M4184:N4184="-",0,M4184:N4184),IF(O4184="-",0,-O4184))/100</f>
        <v>1432.17</v>
      </c>
      <c r="G4184" s="82">
        <f t="array" ref="G4184">SUM(IF(P4184="-",0,P4184),IF(R4184="-",0,R4184))/100</f>
        <v>160.27000000000001</v>
      </c>
      <c r="H4184" s="82">
        <f t="array" ref="H4184">SUM(IF(Q4184="-",0,Q4184))/100</f>
        <v>770.26</v>
      </c>
      <c r="I4184" s="76">
        <v>5974040</v>
      </c>
      <c r="J4184" s="76" t="s">
        <v>415</v>
      </c>
      <c r="K4184" s="77">
        <v>40908</v>
      </c>
      <c r="L4184" s="76">
        <v>858149</v>
      </c>
      <c r="M4184" s="76">
        <v>140125</v>
      </c>
      <c r="N4184" s="76">
        <v>3125</v>
      </c>
      <c r="O4184" s="76">
        <v>33</v>
      </c>
      <c r="P4184" s="76">
        <v>14063</v>
      </c>
      <c r="Q4184" s="76">
        <v>77026</v>
      </c>
      <c r="R4184" s="76">
        <v>1964</v>
      </c>
    </row>
    <row r="4185" spans="1:18">
      <c r="A4185" s="82">
        <f t="shared" si="325"/>
        <v>597404002010</v>
      </c>
      <c r="B4185" s="82" t="str">
        <f t="shared" si="326"/>
        <v>59740400</v>
      </c>
      <c r="C4185" s="82">
        <f t="shared" si="327"/>
        <v>2010</v>
      </c>
      <c r="D4185" s="82">
        <f t="shared" si="328"/>
        <v>8581.4500000000007</v>
      </c>
      <c r="E4185" s="82">
        <f t="shared" si="329"/>
        <v>2354.3199999999997</v>
      </c>
      <c r="F4185" s="82">
        <f t="array" ref="F4185">SUM(IF(M4185:N4185="-",0,M4185:N4185),IF(O4185="-",0,-O4185))/100</f>
        <v>1431.12</v>
      </c>
      <c r="G4185" s="82">
        <f t="array" ref="G4185">SUM(IF(P4185="-",0,P4185),IF(R4185="-",0,R4185))/100</f>
        <v>153.94999999999999</v>
      </c>
      <c r="H4185" s="82">
        <f t="array" ref="H4185">SUM(IF(Q4185="-",0,Q4185))/100</f>
        <v>769.25</v>
      </c>
      <c r="I4185" s="76">
        <v>5974040</v>
      </c>
      <c r="J4185" s="76" t="s">
        <v>415</v>
      </c>
      <c r="K4185" s="77">
        <v>40543</v>
      </c>
      <c r="L4185" s="76">
        <v>858145</v>
      </c>
      <c r="M4185" s="76">
        <v>139985</v>
      </c>
      <c r="N4185" s="76">
        <v>3160</v>
      </c>
      <c r="O4185" s="76">
        <v>33</v>
      </c>
      <c r="P4185" s="76">
        <v>13431</v>
      </c>
      <c r="Q4185" s="76">
        <v>76925</v>
      </c>
      <c r="R4185" s="76">
        <v>1964</v>
      </c>
    </row>
    <row r="4186" spans="1:18">
      <c r="A4186" s="82">
        <f t="shared" si="325"/>
        <v>597404002009</v>
      </c>
      <c r="B4186" s="82" t="str">
        <f t="shared" si="326"/>
        <v>59740400</v>
      </c>
      <c r="C4186" s="82">
        <f t="shared" si="327"/>
        <v>2009</v>
      </c>
      <c r="D4186" s="82">
        <f t="shared" si="328"/>
        <v>8581.44</v>
      </c>
      <c r="E4186" s="82">
        <f t="shared" si="329"/>
        <v>2336.41</v>
      </c>
      <c r="F4186" s="82">
        <f t="array" ref="F4186">SUM(IF(M4186:N4186="-",0,M4186:N4186),IF(O4186="-",0,-O4186))/100</f>
        <v>1420.29</v>
      </c>
      <c r="G4186" s="82">
        <f t="array" ref="G4186">SUM(IF(P4186="-",0,P4186),IF(R4186="-",0,R4186))/100</f>
        <v>148.49</v>
      </c>
      <c r="H4186" s="82">
        <f t="array" ref="H4186">SUM(IF(Q4186="-",0,Q4186))/100</f>
        <v>767.63</v>
      </c>
      <c r="I4186" s="76">
        <v>5974040</v>
      </c>
      <c r="J4186" s="76" t="s">
        <v>415</v>
      </c>
      <c r="K4186" s="77">
        <v>40178</v>
      </c>
      <c r="L4186" s="76">
        <v>858144</v>
      </c>
      <c r="M4186" s="76">
        <v>139075</v>
      </c>
      <c r="N4186" s="76">
        <v>2987</v>
      </c>
      <c r="O4186" s="76">
        <v>33</v>
      </c>
      <c r="P4186" s="76">
        <v>12885</v>
      </c>
      <c r="Q4186" s="76">
        <v>76763</v>
      </c>
      <c r="R4186" s="76">
        <v>1964</v>
      </c>
    </row>
    <row r="4187" spans="1:18">
      <c r="A4187" s="82">
        <f t="shared" si="325"/>
        <v>597404002008</v>
      </c>
      <c r="B4187" s="82" t="str">
        <f t="shared" si="326"/>
        <v>59740400</v>
      </c>
      <c r="C4187" s="82">
        <f t="shared" si="327"/>
        <v>2008</v>
      </c>
      <c r="D4187" s="82">
        <f t="shared" si="328"/>
        <v>8581.43</v>
      </c>
      <c r="E4187" s="82">
        <f t="shared" si="329"/>
        <v>2332.89</v>
      </c>
      <c r="F4187" s="82">
        <f t="array" ref="F4187">SUM(IF(M4187:N4187="-",0,M4187:N4187),IF(O4187="-",0,-O4187))/100</f>
        <v>1419.52</v>
      </c>
      <c r="G4187" s="82">
        <f t="array" ref="G4187">SUM(IF(P4187="-",0,P4187),IF(R4187="-",0,R4187))/100</f>
        <v>145</v>
      </c>
      <c r="H4187" s="82">
        <f t="array" ref="H4187">SUM(IF(Q4187="-",0,Q4187))/100</f>
        <v>768.37</v>
      </c>
      <c r="I4187" s="76">
        <v>5974040</v>
      </c>
      <c r="J4187" s="76" t="s">
        <v>415</v>
      </c>
      <c r="K4187" s="77">
        <v>39813</v>
      </c>
      <c r="L4187" s="76">
        <v>858143</v>
      </c>
      <c r="M4187" s="76">
        <v>138657</v>
      </c>
      <c r="N4187" s="76">
        <v>3328</v>
      </c>
      <c r="O4187" s="76">
        <v>33</v>
      </c>
      <c r="P4187" s="76">
        <v>12536</v>
      </c>
      <c r="Q4187" s="76">
        <v>76837</v>
      </c>
      <c r="R4187" s="76">
        <v>1964</v>
      </c>
    </row>
    <row r="4188" spans="1:18">
      <c r="A4188" s="82">
        <f t="shared" si="325"/>
        <v>597404002007</v>
      </c>
      <c r="B4188" s="82" t="str">
        <f t="shared" si="326"/>
        <v>59740400</v>
      </c>
      <c r="C4188" s="82">
        <f t="shared" si="327"/>
        <v>2007</v>
      </c>
      <c r="D4188" s="82">
        <f t="shared" si="328"/>
        <v>8581.39</v>
      </c>
      <c r="E4188" s="82">
        <f t="shared" si="329"/>
        <v>2327.73</v>
      </c>
      <c r="F4188" s="82">
        <f t="array" ref="F4188">SUM(IF(M4188:N4188="-",0,M4188:N4188),IF(O4188="-",0,-O4188))/100</f>
        <v>1413.79</v>
      </c>
      <c r="G4188" s="82">
        <f t="array" ref="G4188">SUM(IF(P4188="-",0,P4188),IF(R4188="-",0,R4188))/100</f>
        <v>140.19</v>
      </c>
      <c r="H4188" s="82">
        <f t="array" ref="H4188">SUM(IF(Q4188="-",0,Q4188))/100</f>
        <v>773.75</v>
      </c>
      <c r="I4188" s="76">
        <v>5974040</v>
      </c>
      <c r="J4188" s="76" t="s">
        <v>415</v>
      </c>
      <c r="K4188" s="77">
        <v>39447</v>
      </c>
      <c r="L4188" s="76">
        <v>858139</v>
      </c>
      <c r="M4188" s="76">
        <v>138157</v>
      </c>
      <c r="N4188" s="76">
        <v>3255</v>
      </c>
      <c r="O4188" s="76">
        <v>33</v>
      </c>
      <c r="P4188" s="76">
        <v>12373</v>
      </c>
      <c r="Q4188" s="76">
        <v>77375</v>
      </c>
      <c r="R4188" s="76">
        <v>1646</v>
      </c>
    </row>
    <row r="4189" spans="1:18">
      <c r="A4189" s="82">
        <f t="shared" si="325"/>
        <v>597404002006</v>
      </c>
      <c r="B4189" s="82" t="str">
        <f t="shared" si="326"/>
        <v>59740400</v>
      </c>
      <c r="C4189" s="82">
        <f t="shared" si="327"/>
        <v>2006</v>
      </c>
      <c r="D4189" s="82">
        <f t="shared" si="328"/>
        <v>8573.83</v>
      </c>
      <c r="E4189" s="82">
        <f t="shared" si="329"/>
        <v>2319.42</v>
      </c>
      <c r="F4189" s="82">
        <f t="array" ref="F4189">SUM(IF(M4189:N4189="-",0,M4189:N4189),IF(O4189="-",0,-O4189))/100</f>
        <v>1418.78</v>
      </c>
      <c r="G4189" s="82">
        <f t="array" ref="G4189">SUM(IF(P4189="-",0,P4189),IF(R4189="-",0,R4189))/100</f>
        <v>136.56</v>
      </c>
      <c r="H4189" s="82">
        <f t="array" ref="H4189">SUM(IF(Q4189="-",0,Q4189))/100</f>
        <v>764.08</v>
      </c>
      <c r="I4189" s="76">
        <v>5974040</v>
      </c>
      <c r="J4189" s="76" t="s">
        <v>415</v>
      </c>
      <c r="K4189" s="77">
        <v>39082</v>
      </c>
      <c r="L4189" s="76">
        <v>857383</v>
      </c>
      <c r="M4189" s="76">
        <v>138683</v>
      </c>
      <c r="N4189" s="76">
        <v>3228</v>
      </c>
      <c r="O4189" s="76">
        <v>33</v>
      </c>
      <c r="P4189" s="76">
        <v>12010</v>
      </c>
      <c r="Q4189" s="76">
        <v>76408</v>
      </c>
      <c r="R4189" s="76">
        <v>1646</v>
      </c>
    </row>
    <row r="4190" spans="1:18">
      <c r="A4190" s="82">
        <f t="shared" si="325"/>
        <v>597404402015</v>
      </c>
      <c r="B4190" s="82" t="str">
        <f t="shared" si="326"/>
        <v>59740440</v>
      </c>
      <c r="C4190" s="82">
        <f t="shared" si="327"/>
        <v>2015</v>
      </c>
      <c r="D4190" s="82">
        <f t="shared" si="328"/>
        <v>15802.74</v>
      </c>
      <c r="E4190" s="82">
        <f t="shared" si="329"/>
        <v>1834.79</v>
      </c>
      <c r="F4190" s="82">
        <f t="array" ref="F4190">SUM(IF(M4190:N4190="-",0,M4190:N4190),IF(O4190="-",0,-O4190))/100</f>
        <v>1091.69</v>
      </c>
      <c r="G4190" s="82">
        <f t="array" ref="G4190">SUM(IF(P4190="-",0,P4190),IF(R4190="-",0,R4190))/100</f>
        <v>85.02</v>
      </c>
      <c r="H4190" s="82">
        <f t="array" ref="H4190">SUM(IF(Q4190="-",0,Q4190))/100</f>
        <v>658.08</v>
      </c>
      <c r="I4190" s="76">
        <v>5974044</v>
      </c>
      <c r="J4190" s="76" t="s">
        <v>416</v>
      </c>
      <c r="K4190" s="77">
        <v>42369</v>
      </c>
      <c r="L4190" s="76">
        <v>1580274</v>
      </c>
      <c r="M4190" s="76">
        <v>106921</v>
      </c>
      <c r="N4190" s="76">
        <v>11200</v>
      </c>
      <c r="O4190" s="76">
        <v>8952</v>
      </c>
      <c r="P4190" s="76">
        <v>6914</v>
      </c>
      <c r="Q4190" s="76">
        <v>65808</v>
      </c>
      <c r="R4190" s="76">
        <v>1588</v>
      </c>
    </row>
    <row r="4191" spans="1:18">
      <c r="A4191" s="82">
        <f t="shared" si="325"/>
        <v>597404402014</v>
      </c>
      <c r="B4191" s="82" t="str">
        <f t="shared" si="326"/>
        <v>59740440</v>
      </c>
      <c r="C4191" s="82">
        <f t="shared" si="327"/>
        <v>2014</v>
      </c>
      <c r="D4191" s="82">
        <f t="shared" si="328"/>
        <v>15802.72</v>
      </c>
      <c r="E4191" s="82">
        <f t="shared" si="329"/>
        <v>1832.5900000000001</v>
      </c>
      <c r="F4191" s="82">
        <f t="array" ref="F4191">SUM(IF(M4191:N4191="-",0,M4191:N4191),IF(O4191="-",0,-O4191))/100</f>
        <v>1091.27</v>
      </c>
      <c r="G4191" s="82">
        <f t="array" ref="G4191">SUM(IF(P4191="-",0,P4191),IF(R4191="-",0,R4191))/100</f>
        <v>84.71</v>
      </c>
      <c r="H4191" s="82">
        <f t="array" ref="H4191">SUM(IF(Q4191="-",0,Q4191))/100</f>
        <v>656.61</v>
      </c>
      <c r="I4191" s="76">
        <v>5974044</v>
      </c>
      <c r="J4191" s="76" t="s">
        <v>416</v>
      </c>
      <c r="K4191" s="77">
        <v>42004</v>
      </c>
      <c r="L4191" s="76">
        <v>1580272</v>
      </c>
      <c r="M4191" s="76">
        <v>106835</v>
      </c>
      <c r="N4191" s="76">
        <v>11218</v>
      </c>
      <c r="O4191" s="76">
        <v>8926</v>
      </c>
      <c r="P4191" s="76">
        <v>6883</v>
      </c>
      <c r="Q4191" s="76">
        <v>65661</v>
      </c>
      <c r="R4191" s="76">
        <v>1588</v>
      </c>
    </row>
    <row r="4192" spans="1:18">
      <c r="A4192" s="82">
        <f t="shared" si="325"/>
        <v>597404402013</v>
      </c>
      <c r="B4192" s="82" t="str">
        <f t="shared" si="326"/>
        <v>59740440</v>
      </c>
      <c r="C4192" s="82">
        <f t="shared" si="327"/>
        <v>2013</v>
      </c>
      <c r="D4192" s="82">
        <f t="shared" si="328"/>
        <v>15802.73</v>
      </c>
      <c r="E4192" s="82">
        <f t="shared" si="329"/>
        <v>1830.4199999999998</v>
      </c>
      <c r="F4192" s="82">
        <f t="array" ref="F4192">SUM(IF(M4192:N4192="-",0,M4192:N4192),IF(O4192="-",0,-O4192))/100</f>
        <v>1088.57</v>
      </c>
      <c r="G4192" s="82">
        <f t="array" ref="G4192">SUM(IF(P4192="-",0,P4192),IF(R4192="-",0,R4192))/100</f>
        <v>84.57</v>
      </c>
      <c r="H4192" s="82">
        <f t="array" ref="H4192">SUM(IF(Q4192="-",0,Q4192))/100</f>
        <v>657.28</v>
      </c>
      <c r="I4192" s="76">
        <v>5974044</v>
      </c>
      <c r="J4192" s="76" t="s">
        <v>416</v>
      </c>
      <c r="K4192" s="77">
        <v>41639</v>
      </c>
      <c r="L4192" s="76">
        <v>1580273</v>
      </c>
      <c r="M4192" s="76">
        <v>106591</v>
      </c>
      <c r="N4192" s="76">
        <v>11310</v>
      </c>
      <c r="O4192" s="76">
        <v>9044</v>
      </c>
      <c r="P4192" s="76">
        <v>6869</v>
      </c>
      <c r="Q4192" s="76">
        <v>65728</v>
      </c>
      <c r="R4192" s="76">
        <v>1588</v>
      </c>
    </row>
    <row r="4193" spans="1:18">
      <c r="A4193" s="82">
        <f t="shared" si="325"/>
        <v>597404402012</v>
      </c>
      <c r="B4193" s="82" t="str">
        <f t="shared" si="326"/>
        <v>59740440</v>
      </c>
      <c r="C4193" s="82">
        <f t="shared" si="327"/>
        <v>2012</v>
      </c>
      <c r="D4193" s="82">
        <f t="shared" si="328"/>
        <v>15802.73</v>
      </c>
      <c r="E4193" s="82">
        <f t="shared" si="329"/>
        <v>1815.78</v>
      </c>
      <c r="F4193" s="82">
        <f t="array" ref="F4193">SUM(IF(M4193:N4193="-",0,M4193:N4193),IF(O4193="-",0,-O4193))/100</f>
        <v>1086.22</v>
      </c>
      <c r="G4193" s="82">
        <f t="array" ref="G4193">SUM(IF(P4193="-",0,P4193),IF(R4193="-",0,R4193))/100</f>
        <v>74.09</v>
      </c>
      <c r="H4193" s="82">
        <f t="array" ref="H4193">SUM(IF(Q4193="-",0,Q4193))/100</f>
        <v>655.47</v>
      </c>
      <c r="I4193" s="76">
        <v>5974044</v>
      </c>
      <c r="J4193" s="76" t="s">
        <v>416</v>
      </c>
      <c r="K4193" s="77">
        <v>41274</v>
      </c>
      <c r="L4193" s="76">
        <v>1580273</v>
      </c>
      <c r="M4193" s="76">
        <v>106330</v>
      </c>
      <c r="N4193" s="76">
        <v>11336</v>
      </c>
      <c r="O4193" s="76">
        <v>9044</v>
      </c>
      <c r="P4193" s="76">
        <v>5821</v>
      </c>
      <c r="Q4193" s="76">
        <v>65547</v>
      </c>
      <c r="R4193" s="76">
        <v>1588</v>
      </c>
    </row>
    <row r="4194" spans="1:18">
      <c r="A4194" s="82">
        <f t="shared" si="325"/>
        <v>597404402011</v>
      </c>
      <c r="B4194" s="82" t="str">
        <f t="shared" si="326"/>
        <v>59740440</v>
      </c>
      <c r="C4194" s="82">
        <f t="shared" si="327"/>
        <v>2011</v>
      </c>
      <c r="D4194" s="82">
        <f t="shared" si="328"/>
        <v>15793.06</v>
      </c>
      <c r="E4194" s="82">
        <f t="shared" si="329"/>
        <v>1808.5</v>
      </c>
      <c r="F4194" s="82">
        <f t="array" ref="F4194">SUM(IF(M4194:N4194="-",0,M4194:N4194),IF(O4194="-",0,-O4194))/100</f>
        <v>1084.5899999999999</v>
      </c>
      <c r="G4194" s="82">
        <f t="array" ref="G4194">SUM(IF(P4194="-",0,P4194),IF(R4194="-",0,R4194))/100</f>
        <v>73.209999999999994</v>
      </c>
      <c r="H4194" s="82">
        <f t="array" ref="H4194">SUM(IF(Q4194="-",0,Q4194))/100</f>
        <v>650.70000000000005</v>
      </c>
      <c r="I4194" s="76">
        <v>5974044</v>
      </c>
      <c r="J4194" s="76" t="s">
        <v>416</v>
      </c>
      <c r="K4194" s="77">
        <v>40908</v>
      </c>
      <c r="L4194" s="76">
        <v>1579306</v>
      </c>
      <c r="M4194" s="76">
        <v>107174</v>
      </c>
      <c r="N4194" s="76">
        <v>10341</v>
      </c>
      <c r="O4194" s="76">
        <v>9056</v>
      </c>
      <c r="P4194" s="76">
        <v>5817</v>
      </c>
      <c r="Q4194" s="76">
        <v>65070</v>
      </c>
      <c r="R4194" s="76">
        <v>1504</v>
      </c>
    </row>
    <row r="4195" spans="1:18">
      <c r="A4195" s="82">
        <f t="shared" si="325"/>
        <v>597404402010</v>
      </c>
      <c r="B4195" s="82" t="str">
        <f t="shared" si="326"/>
        <v>59740440</v>
      </c>
      <c r="C4195" s="82">
        <f t="shared" si="327"/>
        <v>2010</v>
      </c>
      <c r="D4195" s="82">
        <f t="shared" si="328"/>
        <v>15791.09</v>
      </c>
      <c r="E4195" s="82">
        <f t="shared" si="329"/>
        <v>1796.17</v>
      </c>
      <c r="F4195" s="82">
        <f t="array" ref="F4195">SUM(IF(M4195:N4195="-",0,M4195:N4195),IF(O4195="-",0,-O4195))/100</f>
        <v>1074.3900000000001</v>
      </c>
      <c r="G4195" s="82">
        <f t="array" ref="G4195">SUM(IF(P4195="-",0,P4195),IF(R4195="-",0,R4195))/100</f>
        <v>72.819999999999993</v>
      </c>
      <c r="H4195" s="82">
        <f t="array" ref="H4195">SUM(IF(Q4195="-",0,Q4195))/100</f>
        <v>648.96</v>
      </c>
      <c r="I4195" s="76">
        <v>5974044</v>
      </c>
      <c r="J4195" s="76" t="s">
        <v>416</v>
      </c>
      <c r="K4195" s="77">
        <v>40543</v>
      </c>
      <c r="L4195" s="76">
        <v>1579109</v>
      </c>
      <c r="M4195" s="76">
        <v>106183</v>
      </c>
      <c r="N4195" s="76">
        <v>10312</v>
      </c>
      <c r="O4195" s="76">
        <v>9056</v>
      </c>
      <c r="P4195" s="76">
        <v>5778</v>
      </c>
      <c r="Q4195" s="76">
        <v>64896</v>
      </c>
      <c r="R4195" s="76">
        <v>1504</v>
      </c>
    </row>
    <row r="4196" spans="1:18">
      <c r="A4196" s="82">
        <f t="shared" si="325"/>
        <v>597404402009</v>
      </c>
      <c r="B4196" s="82" t="str">
        <f t="shared" si="326"/>
        <v>59740440</v>
      </c>
      <c r="C4196" s="82">
        <f t="shared" si="327"/>
        <v>2009</v>
      </c>
      <c r="D4196" s="82">
        <f t="shared" si="328"/>
        <v>15791.08</v>
      </c>
      <c r="E4196" s="82">
        <f t="shared" si="329"/>
        <v>1791.42</v>
      </c>
      <c r="F4196" s="82">
        <f t="array" ref="F4196">SUM(IF(M4196:N4196="-",0,M4196:N4196),IF(O4196="-",0,-O4196))/100</f>
        <v>1070.92</v>
      </c>
      <c r="G4196" s="82">
        <f t="array" ref="G4196">SUM(IF(P4196="-",0,P4196),IF(R4196="-",0,R4196))/100</f>
        <v>71.2</v>
      </c>
      <c r="H4196" s="82">
        <f t="array" ref="H4196">SUM(IF(Q4196="-",0,Q4196))/100</f>
        <v>649.29999999999995</v>
      </c>
      <c r="I4196" s="76">
        <v>5974044</v>
      </c>
      <c r="J4196" s="76" t="s">
        <v>416</v>
      </c>
      <c r="K4196" s="77">
        <v>40178</v>
      </c>
      <c r="L4196" s="76">
        <v>1579108</v>
      </c>
      <c r="M4196" s="76">
        <v>105792</v>
      </c>
      <c r="N4196" s="76">
        <v>10357</v>
      </c>
      <c r="O4196" s="76">
        <v>9057</v>
      </c>
      <c r="P4196" s="76">
        <v>5616</v>
      </c>
      <c r="Q4196" s="76">
        <v>64930</v>
      </c>
      <c r="R4196" s="76">
        <v>1504</v>
      </c>
    </row>
    <row r="4197" spans="1:18">
      <c r="A4197" s="82">
        <f t="shared" si="325"/>
        <v>597404402008</v>
      </c>
      <c r="B4197" s="82" t="str">
        <f t="shared" si="326"/>
        <v>59740440</v>
      </c>
      <c r="C4197" s="82">
        <f t="shared" si="327"/>
        <v>2008</v>
      </c>
      <c r="D4197" s="82">
        <f t="shared" si="328"/>
        <v>15790.67</v>
      </c>
      <c r="E4197" s="82">
        <f t="shared" si="329"/>
        <v>1785.5100000000002</v>
      </c>
      <c r="F4197" s="82">
        <f t="array" ref="F4197">SUM(IF(M4197:N4197="-",0,M4197:N4197),IF(O4197="-",0,-O4197))/100</f>
        <v>1065.71</v>
      </c>
      <c r="G4197" s="82">
        <f t="array" ref="G4197">SUM(IF(P4197="-",0,P4197),IF(R4197="-",0,R4197))/100</f>
        <v>70.64</v>
      </c>
      <c r="H4197" s="82">
        <f t="array" ref="H4197">SUM(IF(Q4197="-",0,Q4197))/100</f>
        <v>649.16</v>
      </c>
      <c r="I4197" s="76">
        <v>5974044</v>
      </c>
      <c r="J4197" s="76" t="s">
        <v>416</v>
      </c>
      <c r="K4197" s="77">
        <v>39813</v>
      </c>
      <c r="L4197" s="76">
        <v>1579067</v>
      </c>
      <c r="M4197" s="76">
        <v>105229</v>
      </c>
      <c r="N4197" s="76">
        <v>10553</v>
      </c>
      <c r="O4197" s="76">
        <v>9211</v>
      </c>
      <c r="P4197" s="76">
        <v>5554</v>
      </c>
      <c r="Q4197" s="76">
        <v>64916</v>
      </c>
      <c r="R4197" s="76">
        <v>1510</v>
      </c>
    </row>
    <row r="4198" spans="1:18">
      <c r="A4198" s="82">
        <f t="shared" si="325"/>
        <v>597404402007</v>
      </c>
      <c r="B4198" s="82" t="str">
        <f t="shared" si="326"/>
        <v>59740440</v>
      </c>
      <c r="C4198" s="82">
        <f t="shared" si="327"/>
        <v>2007</v>
      </c>
      <c r="D4198" s="82">
        <f t="shared" si="328"/>
        <v>15790.68</v>
      </c>
      <c r="E4198" s="82">
        <f t="shared" si="329"/>
        <v>1772.04</v>
      </c>
      <c r="F4198" s="82">
        <f t="array" ref="F4198">SUM(IF(M4198:N4198="-",0,M4198:N4198),IF(O4198="-",0,-O4198))/100</f>
        <v>1054.06</v>
      </c>
      <c r="G4198" s="82">
        <f t="array" ref="G4198">SUM(IF(P4198="-",0,P4198),IF(R4198="-",0,R4198))/100</f>
        <v>69.61</v>
      </c>
      <c r="H4198" s="82">
        <f t="array" ref="H4198">SUM(IF(Q4198="-",0,Q4198))/100</f>
        <v>648.37</v>
      </c>
      <c r="I4198" s="76">
        <v>5974044</v>
      </c>
      <c r="J4198" s="76" t="s">
        <v>416</v>
      </c>
      <c r="K4198" s="77">
        <v>39447</v>
      </c>
      <c r="L4198" s="76">
        <v>1579068</v>
      </c>
      <c r="M4198" s="76">
        <v>104142</v>
      </c>
      <c r="N4198" s="76">
        <v>10475</v>
      </c>
      <c r="O4198" s="76">
        <v>9211</v>
      </c>
      <c r="P4198" s="76">
        <v>5558</v>
      </c>
      <c r="Q4198" s="76">
        <v>64837</v>
      </c>
      <c r="R4198" s="76">
        <v>1403</v>
      </c>
    </row>
    <row r="4199" spans="1:18">
      <c r="A4199" s="82">
        <f t="shared" si="325"/>
        <v>597404402006</v>
      </c>
      <c r="B4199" s="82" t="str">
        <f t="shared" si="326"/>
        <v>59740440</v>
      </c>
      <c r="C4199" s="82">
        <f t="shared" si="327"/>
        <v>2006</v>
      </c>
      <c r="D4199" s="82">
        <f t="shared" si="328"/>
        <v>15790.69</v>
      </c>
      <c r="E4199" s="82">
        <f t="shared" si="329"/>
        <v>1777.1799999999998</v>
      </c>
      <c r="F4199" s="82">
        <f t="array" ref="F4199">SUM(IF(M4199:N4199="-",0,M4199:N4199),IF(O4199="-",0,-O4199))/100</f>
        <v>1068.48</v>
      </c>
      <c r="G4199" s="82">
        <f t="array" ref="G4199">SUM(IF(P4199="-",0,P4199),IF(R4199="-",0,R4199))/100</f>
        <v>65.06</v>
      </c>
      <c r="H4199" s="82">
        <f t="array" ref="H4199">SUM(IF(Q4199="-",0,Q4199))/100</f>
        <v>643.64</v>
      </c>
      <c r="I4199" s="76">
        <v>5974044</v>
      </c>
      <c r="J4199" s="76" t="s">
        <v>416</v>
      </c>
      <c r="K4199" s="77">
        <v>39082</v>
      </c>
      <c r="L4199" s="76">
        <v>1579069</v>
      </c>
      <c r="M4199" s="76">
        <v>105633</v>
      </c>
      <c r="N4199" s="76">
        <v>9751</v>
      </c>
      <c r="O4199" s="76">
        <v>8536</v>
      </c>
      <c r="P4199" s="76">
        <v>5083</v>
      </c>
      <c r="Q4199" s="76">
        <v>64364</v>
      </c>
      <c r="R4199" s="76">
        <v>1423</v>
      </c>
    </row>
    <row r="4200" spans="1:18">
      <c r="A4200" s="82">
        <f t="shared" si="325"/>
        <v>597404802015</v>
      </c>
      <c r="B4200" s="82" t="str">
        <f t="shared" si="326"/>
        <v>59740480</v>
      </c>
      <c r="C4200" s="82">
        <f t="shared" si="327"/>
        <v>2015</v>
      </c>
      <c r="D4200" s="82">
        <f t="shared" si="328"/>
        <v>8562.26</v>
      </c>
      <c r="E4200" s="82">
        <f t="shared" si="329"/>
        <v>1061.4599999999998</v>
      </c>
      <c r="F4200" s="82">
        <f t="array" ref="F4200">SUM(IF(M4200:N4200="-",0,M4200:N4200),IF(O4200="-",0,-O4200))/100</f>
        <v>541.92999999999995</v>
      </c>
      <c r="G4200" s="82">
        <f t="array" ref="G4200">SUM(IF(P4200="-",0,P4200),IF(R4200="-",0,R4200))/100</f>
        <v>66.19</v>
      </c>
      <c r="H4200" s="82">
        <f t="array" ref="H4200">SUM(IF(Q4200="-",0,Q4200))/100</f>
        <v>453.34</v>
      </c>
      <c r="I4200" s="76">
        <v>5974048</v>
      </c>
      <c r="J4200" s="76" t="s">
        <v>417</v>
      </c>
      <c r="K4200" s="77">
        <v>42369</v>
      </c>
      <c r="L4200" s="76">
        <v>856226</v>
      </c>
      <c r="M4200" s="76">
        <v>53042</v>
      </c>
      <c r="N4200" s="76">
        <v>1151</v>
      </c>
      <c r="O4200" s="76">
        <v>0</v>
      </c>
      <c r="P4200" s="76">
        <v>5735</v>
      </c>
      <c r="Q4200" s="76">
        <v>45334</v>
      </c>
      <c r="R4200" s="76">
        <v>884</v>
      </c>
    </row>
    <row r="4201" spans="1:18">
      <c r="A4201" s="82">
        <f t="shared" si="325"/>
        <v>597404802014</v>
      </c>
      <c r="B4201" s="82" t="str">
        <f t="shared" si="326"/>
        <v>59740480</v>
      </c>
      <c r="C4201" s="82">
        <f t="shared" si="327"/>
        <v>2014</v>
      </c>
      <c r="D4201" s="82">
        <f t="shared" si="328"/>
        <v>8562.26</v>
      </c>
      <c r="E4201" s="82">
        <f t="shared" si="329"/>
        <v>1050.6500000000001</v>
      </c>
      <c r="F4201" s="82">
        <f t="array" ref="F4201">SUM(IF(M4201:N4201="-",0,M4201:N4201),IF(O4201="-",0,-O4201))/100</f>
        <v>537.73</v>
      </c>
      <c r="G4201" s="82">
        <f t="array" ref="G4201">SUM(IF(P4201="-",0,P4201),IF(R4201="-",0,R4201))/100</f>
        <v>58.8</v>
      </c>
      <c r="H4201" s="82">
        <f t="array" ref="H4201">SUM(IF(Q4201="-",0,Q4201))/100</f>
        <v>454.12</v>
      </c>
      <c r="I4201" s="76">
        <v>5974048</v>
      </c>
      <c r="J4201" s="76" t="s">
        <v>417</v>
      </c>
      <c r="K4201" s="77">
        <v>42004</v>
      </c>
      <c r="L4201" s="76">
        <v>856226</v>
      </c>
      <c r="M4201" s="76">
        <v>52615</v>
      </c>
      <c r="N4201" s="76">
        <v>1158</v>
      </c>
      <c r="O4201" s="76" t="s">
        <v>19</v>
      </c>
      <c r="P4201" s="76">
        <v>4995</v>
      </c>
      <c r="Q4201" s="76">
        <v>45412</v>
      </c>
      <c r="R4201" s="76">
        <v>885</v>
      </c>
    </row>
    <row r="4202" spans="1:18">
      <c r="A4202" s="82">
        <f t="shared" si="325"/>
        <v>597404802013</v>
      </c>
      <c r="B4202" s="82" t="str">
        <f t="shared" si="326"/>
        <v>59740480</v>
      </c>
      <c r="C4202" s="82">
        <f t="shared" si="327"/>
        <v>2013</v>
      </c>
      <c r="D4202" s="82">
        <f t="shared" si="328"/>
        <v>8562.26</v>
      </c>
      <c r="E4202" s="82">
        <f t="shared" si="329"/>
        <v>1048.73</v>
      </c>
      <c r="F4202" s="82">
        <f t="array" ref="F4202">SUM(IF(M4202:N4202="-",0,M4202:N4202),IF(O4202="-",0,-O4202))/100</f>
        <v>535.72</v>
      </c>
      <c r="G4202" s="82">
        <f t="array" ref="G4202">SUM(IF(P4202="-",0,P4202),IF(R4202="-",0,R4202))/100</f>
        <v>58.37</v>
      </c>
      <c r="H4202" s="82">
        <f t="array" ref="H4202">SUM(IF(Q4202="-",0,Q4202))/100</f>
        <v>454.64</v>
      </c>
      <c r="I4202" s="76">
        <v>5974048</v>
      </c>
      <c r="J4202" s="76" t="s">
        <v>417</v>
      </c>
      <c r="K4202" s="77">
        <v>41639</v>
      </c>
      <c r="L4202" s="76">
        <v>856226</v>
      </c>
      <c r="M4202" s="76">
        <v>52426</v>
      </c>
      <c r="N4202" s="76">
        <v>1146</v>
      </c>
      <c r="O4202" s="76" t="s">
        <v>19</v>
      </c>
      <c r="P4202" s="76">
        <v>4952</v>
      </c>
      <c r="Q4202" s="76">
        <v>45464</v>
      </c>
      <c r="R4202" s="76">
        <v>885</v>
      </c>
    </row>
    <row r="4203" spans="1:18">
      <c r="A4203" s="82">
        <f t="shared" si="325"/>
        <v>597404802012</v>
      </c>
      <c r="B4203" s="82" t="str">
        <f t="shared" si="326"/>
        <v>59740480</v>
      </c>
      <c r="C4203" s="82">
        <f t="shared" si="327"/>
        <v>2012</v>
      </c>
      <c r="D4203" s="82">
        <f t="shared" si="328"/>
        <v>8562.26</v>
      </c>
      <c r="E4203" s="82">
        <f t="shared" si="329"/>
        <v>1041.1600000000001</v>
      </c>
      <c r="F4203" s="82">
        <f t="array" ref="F4203">SUM(IF(M4203:N4203="-",0,M4203:N4203),IF(O4203="-",0,-O4203))/100</f>
        <v>534.61</v>
      </c>
      <c r="G4203" s="82">
        <f t="array" ref="G4203">SUM(IF(P4203="-",0,P4203),IF(R4203="-",0,R4203))/100</f>
        <v>54.59</v>
      </c>
      <c r="H4203" s="82">
        <f t="array" ref="H4203">SUM(IF(Q4203="-",0,Q4203))/100</f>
        <v>451.96</v>
      </c>
      <c r="I4203" s="76">
        <v>5974048</v>
      </c>
      <c r="J4203" s="76" t="s">
        <v>417</v>
      </c>
      <c r="K4203" s="77">
        <v>41274</v>
      </c>
      <c r="L4203" s="76">
        <v>856226</v>
      </c>
      <c r="M4203" s="76">
        <v>51892</v>
      </c>
      <c r="N4203" s="76">
        <v>1569</v>
      </c>
      <c r="O4203" s="76">
        <v>0</v>
      </c>
      <c r="P4203" s="76">
        <v>4567</v>
      </c>
      <c r="Q4203" s="76">
        <v>45196</v>
      </c>
      <c r="R4203" s="76">
        <v>892</v>
      </c>
    </row>
    <row r="4204" spans="1:18">
      <c r="A4204" s="82">
        <f t="shared" si="325"/>
        <v>597404802011</v>
      </c>
      <c r="B4204" s="82" t="str">
        <f t="shared" si="326"/>
        <v>59740480</v>
      </c>
      <c r="C4204" s="82">
        <f t="shared" si="327"/>
        <v>2011</v>
      </c>
      <c r="D4204" s="82">
        <f t="shared" si="328"/>
        <v>8559.81</v>
      </c>
      <c r="E4204" s="82">
        <f t="shared" si="329"/>
        <v>1023.75</v>
      </c>
      <c r="F4204" s="82">
        <f t="array" ref="F4204">SUM(IF(M4204:N4204="-",0,M4204:N4204),IF(O4204="-",0,-O4204))/100</f>
        <v>529.88</v>
      </c>
      <c r="G4204" s="82">
        <f t="array" ref="G4204">SUM(IF(P4204="-",0,P4204),IF(R4204="-",0,R4204))/100</f>
        <v>45.67</v>
      </c>
      <c r="H4204" s="82">
        <f t="array" ref="H4204">SUM(IF(Q4204="-",0,Q4204))/100</f>
        <v>448.2</v>
      </c>
      <c r="I4204" s="76">
        <v>5974048</v>
      </c>
      <c r="J4204" s="76" t="s">
        <v>417</v>
      </c>
      <c r="K4204" s="77">
        <v>40908</v>
      </c>
      <c r="L4204" s="76">
        <v>855981</v>
      </c>
      <c r="M4204" s="76">
        <v>51702</v>
      </c>
      <c r="N4204" s="76">
        <v>1286</v>
      </c>
      <c r="O4204" s="76">
        <v>0</v>
      </c>
      <c r="P4204" s="76">
        <v>3768</v>
      </c>
      <c r="Q4204" s="76">
        <v>44820</v>
      </c>
      <c r="R4204" s="76">
        <v>799</v>
      </c>
    </row>
    <row r="4205" spans="1:18">
      <c r="A4205" s="82">
        <f t="shared" si="325"/>
        <v>597404802010</v>
      </c>
      <c r="B4205" s="82" t="str">
        <f t="shared" si="326"/>
        <v>59740480</v>
      </c>
      <c r="C4205" s="82">
        <f t="shared" si="327"/>
        <v>2010</v>
      </c>
      <c r="D4205" s="82">
        <f t="shared" si="328"/>
        <v>8559.7999999999993</v>
      </c>
      <c r="E4205" s="82">
        <f t="shared" si="329"/>
        <v>993.79</v>
      </c>
      <c r="F4205" s="82">
        <f t="array" ref="F4205">SUM(IF(M4205:N4205="-",0,M4205:N4205),IF(O4205="-",0,-O4205))/100</f>
        <v>521.26</v>
      </c>
      <c r="G4205" s="82">
        <f t="array" ref="G4205">SUM(IF(P4205="-",0,P4205),IF(R4205="-",0,R4205))/100</f>
        <v>36.51</v>
      </c>
      <c r="H4205" s="82">
        <f t="array" ref="H4205">SUM(IF(Q4205="-",0,Q4205))/100</f>
        <v>436.02</v>
      </c>
      <c r="I4205" s="76">
        <v>5974048</v>
      </c>
      <c r="J4205" s="76" t="s">
        <v>417</v>
      </c>
      <c r="K4205" s="77">
        <v>40543</v>
      </c>
      <c r="L4205" s="76">
        <v>855980</v>
      </c>
      <c r="M4205" s="76">
        <v>51355</v>
      </c>
      <c r="N4205" s="76">
        <v>771</v>
      </c>
      <c r="O4205" s="76">
        <v>0</v>
      </c>
      <c r="P4205" s="76">
        <v>2862</v>
      </c>
      <c r="Q4205" s="76">
        <v>43602</v>
      </c>
      <c r="R4205" s="76">
        <v>789</v>
      </c>
    </row>
    <row r="4206" spans="1:18">
      <c r="A4206" s="82">
        <f t="shared" si="325"/>
        <v>597404802009</v>
      </c>
      <c r="B4206" s="82" t="str">
        <f t="shared" si="326"/>
        <v>59740480</v>
      </c>
      <c r="C4206" s="82">
        <f t="shared" si="327"/>
        <v>2009</v>
      </c>
      <c r="D4206" s="82">
        <f t="shared" si="328"/>
        <v>8559.7800000000007</v>
      </c>
      <c r="E4206" s="82">
        <f t="shared" si="329"/>
        <v>979.92000000000007</v>
      </c>
      <c r="F4206" s="82">
        <f t="array" ref="F4206">SUM(IF(M4206:N4206="-",0,M4206:N4206),IF(O4206="-",0,-O4206))/100</f>
        <v>519.24</v>
      </c>
      <c r="G4206" s="82">
        <f t="array" ref="G4206">SUM(IF(P4206="-",0,P4206),IF(R4206="-",0,R4206))/100</f>
        <v>29.27</v>
      </c>
      <c r="H4206" s="82">
        <f t="array" ref="H4206">SUM(IF(Q4206="-",0,Q4206))/100</f>
        <v>431.41</v>
      </c>
      <c r="I4206" s="76">
        <v>5974048</v>
      </c>
      <c r="J4206" s="76" t="s">
        <v>417</v>
      </c>
      <c r="K4206" s="77">
        <v>40178</v>
      </c>
      <c r="L4206" s="76">
        <v>855978</v>
      </c>
      <c r="M4206" s="76">
        <v>51154</v>
      </c>
      <c r="N4206" s="76">
        <v>770</v>
      </c>
      <c r="O4206" s="76" t="s">
        <v>19</v>
      </c>
      <c r="P4206" s="76">
        <v>2139</v>
      </c>
      <c r="Q4206" s="76">
        <v>43141</v>
      </c>
      <c r="R4206" s="76">
        <v>788</v>
      </c>
    </row>
    <row r="4207" spans="1:18">
      <c r="A4207" s="82">
        <f t="shared" si="325"/>
        <v>597404802008</v>
      </c>
      <c r="B4207" s="82" t="str">
        <f t="shared" si="326"/>
        <v>59740480</v>
      </c>
      <c r="C4207" s="82">
        <f t="shared" si="327"/>
        <v>2008</v>
      </c>
      <c r="D4207" s="82">
        <f t="shared" si="328"/>
        <v>8584.25</v>
      </c>
      <c r="E4207" s="82">
        <f t="shared" si="329"/>
        <v>989.11</v>
      </c>
      <c r="F4207" s="82">
        <f t="array" ref="F4207">SUM(IF(M4207:N4207="-",0,M4207:N4207),IF(O4207="-",0,-O4207))/100</f>
        <v>529.20000000000005</v>
      </c>
      <c r="G4207" s="82">
        <f t="array" ref="G4207">SUM(IF(P4207="-",0,P4207),IF(R4207="-",0,R4207))/100</f>
        <v>28.8</v>
      </c>
      <c r="H4207" s="82">
        <f t="array" ref="H4207">SUM(IF(Q4207="-",0,Q4207))/100</f>
        <v>431.11</v>
      </c>
      <c r="I4207" s="76">
        <v>5974048</v>
      </c>
      <c r="J4207" s="76" t="s">
        <v>417</v>
      </c>
      <c r="K4207" s="77">
        <v>39813</v>
      </c>
      <c r="L4207" s="76">
        <v>858425</v>
      </c>
      <c r="M4207" s="76">
        <v>52150</v>
      </c>
      <c r="N4207" s="76">
        <v>770</v>
      </c>
      <c r="O4207" s="76" t="s">
        <v>19</v>
      </c>
      <c r="P4207" s="76">
        <v>2092</v>
      </c>
      <c r="Q4207" s="76">
        <v>43111</v>
      </c>
      <c r="R4207" s="76">
        <v>788</v>
      </c>
    </row>
    <row r="4208" spans="1:18">
      <c r="A4208" s="82">
        <f t="shared" si="325"/>
        <v>597404802007</v>
      </c>
      <c r="B4208" s="82" t="str">
        <f t="shared" si="326"/>
        <v>59740480</v>
      </c>
      <c r="C4208" s="82">
        <f t="shared" si="327"/>
        <v>2007</v>
      </c>
      <c r="D4208" s="82">
        <f t="shared" si="328"/>
        <v>8559.7800000000007</v>
      </c>
      <c r="E4208" s="82">
        <f t="shared" si="329"/>
        <v>986.25</v>
      </c>
      <c r="F4208" s="82">
        <f t="array" ref="F4208">SUM(IF(M4208:N4208="-",0,M4208:N4208),IF(O4208="-",0,-O4208))/100</f>
        <v>526.53</v>
      </c>
      <c r="G4208" s="82">
        <f t="array" ref="G4208">SUM(IF(P4208="-",0,P4208),IF(R4208="-",0,R4208))/100</f>
        <v>28.26</v>
      </c>
      <c r="H4208" s="82">
        <f t="array" ref="H4208">SUM(IF(Q4208="-",0,Q4208))/100</f>
        <v>431.46</v>
      </c>
      <c r="I4208" s="76">
        <v>5974048</v>
      </c>
      <c r="J4208" s="76" t="s">
        <v>417</v>
      </c>
      <c r="K4208" s="77">
        <v>39447</v>
      </c>
      <c r="L4208" s="76">
        <v>855978</v>
      </c>
      <c r="M4208" s="76">
        <v>51929</v>
      </c>
      <c r="N4208" s="76">
        <v>724</v>
      </c>
      <c r="O4208" s="76" t="s">
        <v>19</v>
      </c>
      <c r="P4208" s="76">
        <v>2037</v>
      </c>
      <c r="Q4208" s="76">
        <v>43146</v>
      </c>
      <c r="R4208" s="76">
        <v>789</v>
      </c>
    </row>
    <row r="4209" spans="1:18">
      <c r="A4209" s="82">
        <f t="shared" si="325"/>
        <v>597404802006</v>
      </c>
      <c r="B4209" s="82" t="str">
        <f t="shared" si="326"/>
        <v>59740480</v>
      </c>
      <c r="C4209" s="82">
        <f t="shared" si="327"/>
        <v>2006</v>
      </c>
      <c r="D4209" s="82">
        <f t="shared" si="328"/>
        <v>8559.73</v>
      </c>
      <c r="E4209" s="82">
        <f t="shared" si="329"/>
        <v>979.26</v>
      </c>
      <c r="F4209" s="82">
        <f t="array" ref="F4209">SUM(IF(M4209:N4209="-",0,M4209:N4209),IF(O4209="-",0,-O4209))/100</f>
        <v>521.54</v>
      </c>
      <c r="G4209" s="82">
        <f t="array" ref="G4209">SUM(IF(P4209="-",0,P4209),IF(R4209="-",0,R4209))/100</f>
        <v>26.35</v>
      </c>
      <c r="H4209" s="82">
        <f t="array" ref="H4209">SUM(IF(Q4209="-",0,Q4209))/100</f>
        <v>431.37</v>
      </c>
      <c r="I4209" s="76">
        <v>5974048</v>
      </c>
      <c r="J4209" s="76" t="s">
        <v>417</v>
      </c>
      <c r="K4209" s="77">
        <v>39082</v>
      </c>
      <c r="L4209" s="76">
        <v>855973</v>
      </c>
      <c r="M4209" s="76">
        <v>51430</v>
      </c>
      <c r="N4209" s="76">
        <v>724</v>
      </c>
      <c r="O4209" s="76" t="s">
        <v>19</v>
      </c>
      <c r="P4209" s="76">
        <v>1846</v>
      </c>
      <c r="Q4209" s="76">
        <v>43137</v>
      </c>
      <c r="R4209" s="76">
        <v>789</v>
      </c>
    </row>
    <row r="4210" spans="1:18">
      <c r="A4210" s="82">
        <f t="shared" si="325"/>
        <v>597405202015</v>
      </c>
      <c r="B4210" s="82" t="str">
        <f t="shared" si="326"/>
        <v>59740520</v>
      </c>
      <c r="C4210" s="82">
        <f t="shared" si="327"/>
        <v>2015</v>
      </c>
      <c r="D4210" s="82">
        <f t="shared" si="328"/>
        <v>7635.28</v>
      </c>
      <c r="E4210" s="82">
        <f t="shared" si="329"/>
        <v>1835.6</v>
      </c>
      <c r="F4210" s="82">
        <f t="array" ref="F4210">SUM(IF(M4210:N4210="-",0,M4210:N4210),IF(O4210="-",0,-O4210))/100</f>
        <v>1038.1099999999999</v>
      </c>
      <c r="G4210" s="82">
        <f t="array" ref="G4210">SUM(IF(P4210="-",0,P4210),IF(R4210="-",0,R4210))/100</f>
        <v>141.47</v>
      </c>
      <c r="H4210" s="82">
        <f t="array" ref="H4210">SUM(IF(Q4210="-",0,Q4210))/100</f>
        <v>656.02</v>
      </c>
      <c r="I4210" s="76">
        <v>5974052</v>
      </c>
      <c r="J4210" s="76" t="s">
        <v>418</v>
      </c>
      <c r="K4210" s="77">
        <v>42369</v>
      </c>
      <c r="L4210" s="76">
        <v>763528</v>
      </c>
      <c r="M4210" s="76">
        <v>96649</v>
      </c>
      <c r="N4210" s="76">
        <v>7231</v>
      </c>
      <c r="O4210" s="76">
        <v>69</v>
      </c>
      <c r="P4210" s="76">
        <v>13392</v>
      </c>
      <c r="Q4210" s="76">
        <v>65602</v>
      </c>
      <c r="R4210" s="76">
        <v>755</v>
      </c>
    </row>
    <row r="4211" spans="1:18">
      <c r="A4211" s="82">
        <f t="shared" si="325"/>
        <v>597405202014</v>
      </c>
      <c r="B4211" s="82" t="str">
        <f t="shared" si="326"/>
        <v>59740520</v>
      </c>
      <c r="C4211" s="82">
        <f t="shared" si="327"/>
        <v>2014</v>
      </c>
      <c r="D4211" s="82">
        <f t="shared" si="328"/>
        <v>7635.28</v>
      </c>
      <c r="E4211" s="82">
        <f t="shared" si="329"/>
        <v>1844.7400000000002</v>
      </c>
      <c r="F4211" s="82">
        <f t="array" ref="F4211">SUM(IF(M4211:N4211="-",0,M4211:N4211),IF(O4211="-",0,-O4211))/100</f>
        <v>1066.1300000000001</v>
      </c>
      <c r="G4211" s="82">
        <f t="array" ref="G4211">SUM(IF(P4211="-",0,P4211),IF(R4211="-",0,R4211))/100</f>
        <v>134.97999999999999</v>
      </c>
      <c r="H4211" s="82">
        <f t="array" ref="H4211">SUM(IF(Q4211="-",0,Q4211))/100</f>
        <v>643.63</v>
      </c>
      <c r="I4211" s="76">
        <v>5974052</v>
      </c>
      <c r="J4211" s="76" t="s">
        <v>418</v>
      </c>
      <c r="K4211" s="77">
        <v>42004</v>
      </c>
      <c r="L4211" s="76">
        <v>763528</v>
      </c>
      <c r="M4211" s="76">
        <v>98929</v>
      </c>
      <c r="N4211" s="76">
        <v>7753</v>
      </c>
      <c r="O4211" s="76">
        <v>69</v>
      </c>
      <c r="P4211" s="76">
        <v>12743</v>
      </c>
      <c r="Q4211" s="76">
        <v>64363</v>
      </c>
      <c r="R4211" s="76">
        <v>755</v>
      </c>
    </row>
    <row r="4212" spans="1:18">
      <c r="A4212" s="82">
        <f t="shared" si="325"/>
        <v>597405202013</v>
      </c>
      <c r="B4212" s="82" t="str">
        <f t="shared" si="326"/>
        <v>59740520</v>
      </c>
      <c r="C4212" s="82">
        <f t="shared" si="327"/>
        <v>2013</v>
      </c>
      <c r="D4212" s="82">
        <f t="shared" si="328"/>
        <v>7635.28</v>
      </c>
      <c r="E4212" s="82">
        <f t="shared" si="329"/>
        <v>1812.94</v>
      </c>
      <c r="F4212" s="82">
        <f t="array" ref="F4212">SUM(IF(M4212:N4212="-",0,M4212:N4212),IF(O4212="-",0,-O4212))/100</f>
        <v>1053.6600000000001</v>
      </c>
      <c r="G4212" s="82">
        <f t="array" ref="G4212">SUM(IF(P4212="-",0,P4212),IF(R4212="-",0,R4212))/100</f>
        <v>131.47999999999999</v>
      </c>
      <c r="H4212" s="82">
        <f t="array" ref="H4212">SUM(IF(Q4212="-",0,Q4212))/100</f>
        <v>627.79999999999995</v>
      </c>
      <c r="I4212" s="76">
        <v>5974052</v>
      </c>
      <c r="J4212" s="76" t="s">
        <v>418</v>
      </c>
      <c r="K4212" s="77">
        <v>41639</v>
      </c>
      <c r="L4212" s="76">
        <v>763528</v>
      </c>
      <c r="M4212" s="76">
        <v>98104</v>
      </c>
      <c r="N4212" s="76">
        <v>7331</v>
      </c>
      <c r="O4212" s="76">
        <v>69</v>
      </c>
      <c r="P4212" s="76">
        <v>12392</v>
      </c>
      <c r="Q4212" s="76">
        <v>62780</v>
      </c>
      <c r="R4212" s="76">
        <v>756</v>
      </c>
    </row>
    <row r="4213" spans="1:18">
      <c r="A4213" s="82">
        <f t="shared" si="325"/>
        <v>597405202012</v>
      </c>
      <c r="B4213" s="82" t="str">
        <f t="shared" si="326"/>
        <v>59740520</v>
      </c>
      <c r="C4213" s="82">
        <f t="shared" si="327"/>
        <v>2012</v>
      </c>
      <c r="D4213" s="82">
        <f t="shared" si="328"/>
        <v>7635.28</v>
      </c>
      <c r="E4213" s="82">
        <f t="shared" si="329"/>
        <v>1815.94</v>
      </c>
      <c r="F4213" s="82">
        <f t="array" ref="F4213">SUM(IF(M4213:N4213="-",0,M4213:N4213),IF(O4213="-",0,-O4213))/100</f>
        <v>1040.73</v>
      </c>
      <c r="G4213" s="82">
        <f t="array" ref="G4213">SUM(IF(P4213="-",0,P4213),IF(R4213="-",0,R4213))/100</f>
        <v>138.71</v>
      </c>
      <c r="H4213" s="82">
        <f t="array" ref="H4213">SUM(IF(Q4213="-",0,Q4213))/100</f>
        <v>636.5</v>
      </c>
      <c r="I4213" s="76">
        <v>5974052</v>
      </c>
      <c r="J4213" s="76" t="s">
        <v>418</v>
      </c>
      <c r="K4213" s="77">
        <v>41274</v>
      </c>
      <c r="L4213" s="76">
        <v>763528</v>
      </c>
      <c r="M4213" s="76">
        <v>97013</v>
      </c>
      <c r="N4213" s="76">
        <v>7129</v>
      </c>
      <c r="O4213" s="76">
        <v>69</v>
      </c>
      <c r="P4213" s="76">
        <v>12233</v>
      </c>
      <c r="Q4213" s="76">
        <v>63650</v>
      </c>
      <c r="R4213" s="76">
        <v>1638</v>
      </c>
    </row>
    <row r="4214" spans="1:18">
      <c r="A4214" s="82">
        <f t="shared" si="325"/>
        <v>597405202011</v>
      </c>
      <c r="B4214" s="82" t="str">
        <f t="shared" si="326"/>
        <v>59740520</v>
      </c>
      <c r="C4214" s="82">
        <f t="shared" si="327"/>
        <v>2011</v>
      </c>
      <c r="D4214" s="82">
        <f t="shared" si="328"/>
        <v>7634.78</v>
      </c>
      <c r="E4214" s="82">
        <f t="shared" si="329"/>
        <v>1814.38</v>
      </c>
      <c r="F4214" s="82">
        <f t="array" ref="F4214">SUM(IF(M4214:N4214="-",0,M4214:N4214),IF(O4214="-",0,-O4214))/100</f>
        <v>1038.1500000000001</v>
      </c>
      <c r="G4214" s="82">
        <f t="array" ref="G4214">SUM(IF(P4214="-",0,P4214),IF(R4214="-",0,R4214))/100</f>
        <v>139.46</v>
      </c>
      <c r="H4214" s="82">
        <f t="array" ref="H4214">SUM(IF(Q4214="-",0,Q4214))/100</f>
        <v>636.77</v>
      </c>
      <c r="I4214" s="76">
        <v>5974052</v>
      </c>
      <c r="J4214" s="76" t="s">
        <v>418</v>
      </c>
      <c r="K4214" s="77">
        <v>40908</v>
      </c>
      <c r="L4214" s="76">
        <v>763478</v>
      </c>
      <c r="M4214" s="76">
        <v>100516</v>
      </c>
      <c r="N4214" s="76">
        <v>3368</v>
      </c>
      <c r="O4214" s="76">
        <v>69</v>
      </c>
      <c r="P4214" s="76">
        <v>12308</v>
      </c>
      <c r="Q4214" s="76">
        <v>63677</v>
      </c>
      <c r="R4214" s="76">
        <v>1638</v>
      </c>
    </row>
    <row r="4215" spans="1:18">
      <c r="A4215" s="82">
        <f t="shared" si="325"/>
        <v>597405202010</v>
      </c>
      <c r="B4215" s="82" t="str">
        <f t="shared" si="326"/>
        <v>59740520</v>
      </c>
      <c r="C4215" s="82">
        <f t="shared" si="327"/>
        <v>2010</v>
      </c>
      <c r="D4215" s="82">
        <f t="shared" si="328"/>
        <v>7634.66</v>
      </c>
      <c r="E4215" s="82">
        <f t="shared" si="329"/>
        <v>1803.4299999999998</v>
      </c>
      <c r="F4215" s="82">
        <f t="array" ref="F4215">SUM(IF(M4215:N4215="-",0,M4215:N4215),IF(O4215="-",0,-O4215))/100</f>
        <v>1033.8599999999999</v>
      </c>
      <c r="G4215" s="82">
        <f t="array" ref="G4215">SUM(IF(P4215="-",0,P4215),IF(R4215="-",0,R4215))/100</f>
        <v>134.1</v>
      </c>
      <c r="H4215" s="82">
        <f t="array" ref="H4215">SUM(IF(Q4215="-",0,Q4215))/100</f>
        <v>635.47</v>
      </c>
      <c r="I4215" s="76">
        <v>5974052</v>
      </c>
      <c r="J4215" s="76" t="s">
        <v>418</v>
      </c>
      <c r="K4215" s="77">
        <v>40543</v>
      </c>
      <c r="L4215" s="76">
        <v>763466</v>
      </c>
      <c r="M4215" s="76">
        <v>100138</v>
      </c>
      <c r="N4215" s="76">
        <v>3317</v>
      </c>
      <c r="O4215" s="76">
        <v>69</v>
      </c>
      <c r="P4215" s="76">
        <v>11783</v>
      </c>
      <c r="Q4215" s="76">
        <v>63547</v>
      </c>
      <c r="R4215" s="76">
        <v>1627</v>
      </c>
    </row>
    <row r="4216" spans="1:18">
      <c r="A4216" s="82">
        <f t="shared" si="325"/>
        <v>597405202009</v>
      </c>
      <c r="B4216" s="82" t="str">
        <f t="shared" si="326"/>
        <v>59740520</v>
      </c>
      <c r="C4216" s="82">
        <f t="shared" si="327"/>
        <v>2009</v>
      </c>
      <c r="D4216" s="82">
        <f t="shared" si="328"/>
        <v>7634.76</v>
      </c>
      <c r="E4216" s="82">
        <f t="shared" si="329"/>
        <v>1800.67</v>
      </c>
      <c r="F4216" s="82">
        <f t="array" ref="F4216">SUM(IF(M4216:N4216="-",0,M4216:N4216),IF(O4216="-",0,-O4216))/100</f>
        <v>1076.3399999999999</v>
      </c>
      <c r="G4216" s="82">
        <f t="array" ref="G4216">SUM(IF(P4216="-",0,P4216),IF(R4216="-",0,R4216))/100</f>
        <v>94.7</v>
      </c>
      <c r="H4216" s="82">
        <f t="array" ref="H4216">SUM(IF(Q4216="-",0,Q4216))/100</f>
        <v>629.63</v>
      </c>
      <c r="I4216" s="76">
        <v>5974052</v>
      </c>
      <c r="J4216" s="76" t="s">
        <v>418</v>
      </c>
      <c r="K4216" s="77">
        <v>40178</v>
      </c>
      <c r="L4216" s="76">
        <v>763476</v>
      </c>
      <c r="M4216" s="76">
        <v>104944</v>
      </c>
      <c r="N4216" s="76">
        <v>2690</v>
      </c>
      <c r="O4216" s="76" t="s">
        <v>19</v>
      </c>
      <c r="P4216" s="76">
        <v>7828</v>
      </c>
      <c r="Q4216" s="76">
        <v>62963</v>
      </c>
      <c r="R4216" s="76">
        <v>1642</v>
      </c>
    </row>
    <row r="4217" spans="1:18">
      <c r="A4217" s="82">
        <f t="shared" si="325"/>
        <v>597405202008</v>
      </c>
      <c r="B4217" s="82" t="str">
        <f t="shared" si="326"/>
        <v>59740520</v>
      </c>
      <c r="C4217" s="82">
        <f t="shared" si="327"/>
        <v>2008</v>
      </c>
      <c r="D4217" s="82">
        <f t="shared" si="328"/>
        <v>7634.77</v>
      </c>
      <c r="E4217" s="82">
        <f t="shared" si="329"/>
        <v>1792.02</v>
      </c>
      <c r="F4217" s="82">
        <f t="array" ref="F4217">SUM(IF(M4217:N4217="-",0,M4217:N4217),IF(O4217="-",0,-O4217))/100</f>
        <v>1068.53</v>
      </c>
      <c r="G4217" s="82">
        <f t="array" ref="G4217">SUM(IF(P4217="-",0,P4217),IF(R4217="-",0,R4217))/100</f>
        <v>93.35</v>
      </c>
      <c r="H4217" s="82">
        <f t="array" ref="H4217">SUM(IF(Q4217="-",0,Q4217))/100</f>
        <v>630.14</v>
      </c>
      <c r="I4217" s="76">
        <v>5974052</v>
      </c>
      <c r="J4217" s="76" t="s">
        <v>418</v>
      </c>
      <c r="K4217" s="77">
        <v>39813</v>
      </c>
      <c r="L4217" s="76">
        <v>763477</v>
      </c>
      <c r="M4217" s="76">
        <v>104163</v>
      </c>
      <c r="N4217" s="76">
        <v>2690</v>
      </c>
      <c r="O4217" s="76" t="s">
        <v>19</v>
      </c>
      <c r="P4217" s="76">
        <v>7800</v>
      </c>
      <c r="Q4217" s="76">
        <v>63014</v>
      </c>
      <c r="R4217" s="76">
        <v>1535</v>
      </c>
    </row>
    <row r="4218" spans="1:18">
      <c r="A4218" s="82">
        <f t="shared" si="325"/>
        <v>597405202007</v>
      </c>
      <c r="B4218" s="82" t="str">
        <f t="shared" si="326"/>
        <v>59740520</v>
      </c>
      <c r="C4218" s="82">
        <f t="shared" si="327"/>
        <v>2007</v>
      </c>
      <c r="D4218" s="82">
        <f t="shared" si="328"/>
        <v>7634.76</v>
      </c>
      <c r="E4218" s="82">
        <f t="shared" si="329"/>
        <v>1806.3600000000001</v>
      </c>
      <c r="F4218" s="82">
        <f t="array" ref="F4218">SUM(IF(M4218:N4218="-",0,M4218:N4218),IF(O4218="-",0,-O4218))/100</f>
        <v>1084.51</v>
      </c>
      <c r="G4218" s="82">
        <f t="array" ref="G4218">SUM(IF(P4218="-",0,P4218),IF(R4218="-",0,R4218))/100</f>
        <v>95.7</v>
      </c>
      <c r="H4218" s="82">
        <f t="array" ref="H4218">SUM(IF(Q4218="-",0,Q4218))/100</f>
        <v>626.15</v>
      </c>
      <c r="I4218" s="76">
        <v>5974052</v>
      </c>
      <c r="J4218" s="76" t="s">
        <v>418</v>
      </c>
      <c r="K4218" s="77">
        <v>39447</v>
      </c>
      <c r="L4218" s="76">
        <v>763476</v>
      </c>
      <c r="M4218" s="76">
        <v>105728</v>
      </c>
      <c r="N4218" s="76">
        <v>2723</v>
      </c>
      <c r="O4218" s="76" t="s">
        <v>19</v>
      </c>
      <c r="P4218" s="76">
        <v>7933</v>
      </c>
      <c r="Q4218" s="76">
        <v>62615</v>
      </c>
      <c r="R4218" s="76">
        <v>1637</v>
      </c>
    </row>
    <row r="4219" spans="1:18">
      <c r="A4219" s="82">
        <f t="shared" si="325"/>
        <v>597405202006</v>
      </c>
      <c r="B4219" s="82" t="str">
        <f t="shared" si="326"/>
        <v>59740520</v>
      </c>
      <c r="C4219" s="82">
        <f t="shared" si="327"/>
        <v>2006</v>
      </c>
      <c r="D4219" s="82">
        <f t="shared" si="328"/>
        <v>7634.75</v>
      </c>
      <c r="E4219" s="82">
        <f t="shared" si="329"/>
        <v>1802.3899999999999</v>
      </c>
      <c r="F4219" s="82">
        <f t="array" ref="F4219">SUM(IF(M4219:N4219="-",0,M4219:N4219),IF(O4219="-",0,-O4219))/100</f>
        <v>1081.6400000000001</v>
      </c>
      <c r="G4219" s="82">
        <f t="array" ref="G4219">SUM(IF(P4219="-",0,P4219),IF(R4219="-",0,R4219))/100</f>
        <v>95.11</v>
      </c>
      <c r="H4219" s="82">
        <f t="array" ref="H4219">SUM(IF(Q4219="-",0,Q4219))/100</f>
        <v>625.64</v>
      </c>
      <c r="I4219" s="76">
        <v>5974052</v>
      </c>
      <c r="J4219" s="76" t="s">
        <v>418</v>
      </c>
      <c r="K4219" s="77">
        <v>39082</v>
      </c>
      <c r="L4219" s="76">
        <v>763475</v>
      </c>
      <c r="M4219" s="76">
        <v>105524</v>
      </c>
      <c r="N4219" s="76">
        <v>2640</v>
      </c>
      <c r="O4219" s="76" t="s">
        <v>19</v>
      </c>
      <c r="P4219" s="76">
        <v>7874</v>
      </c>
      <c r="Q4219" s="76">
        <v>62564</v>
      </c>
      <c r="R4219" s="76">
        <v>1637</v>
      </c>
    </row>
    <row r="4220" spans="1:18">
      <c r="A4220" s="82">
        <f t="shared" si="325"/>
        <v>597405602015</v>
      </c>
      <c r="B4220" s="82" t="str">
        <f t="shared" si="326"/>
        <v>59740560</v>
      </c>
      <c r="C4220" s="82">
        <f t="shared" si="327"/>
        <v>2015</v>
      </c>
      <c r="D4220" s="82">
        <f t="shared" si="328"/>
        <v>2523.9699999999998</v>
      </c>
      <c r="E4220" s="82">
        <f t="shared" si="329"/>
        <v>657.79</v>
      </c>
      <c r="F4220" s="82">
        <f t="array" ref="F4220">SUM(IF(M4220:N4220="-",0,M4220:N4220),IF(O4220="-",0,-O4220))/100</f>
        <v>456.11</v>
      </c>
      <c r="G4220" s="82">
        <f t="array" ref="G4220">SUM(IF(P4220="-",0,P4220),IF(R4220="-",0,R4220))/100</f>
        <v>40.46</v>
      </c>
      <c r="H4220" s="82">
        <f t="array" ref="H4220">SUM(IF(Q4220="-",0,Q4220))/100</f>
        <v>161.22</v>
      </c>
      <c r="I4220" s="76">
        <v>5974056</v>
      </c>
      <c r="J4220" s="76" t="s">
        <v>419</v>
      </c>
      <c r="K4220" s="77">
        <v>42369</v>
      </c>
      <c r="L4220" s="76">
        <v>252397</v>
      </c>
      <c r="M4220" s="76">
        <v>38012</v>
      </c>
      <c r="N4220" s="76">
        <v>7623</v>
      </c>
      <c r="O4220" s="76">
        <v>24</v>
      </c>
      <c r="P4220" s="76">
        <v>3775</v>
      </c>
      <c r="Q4220" s="76">
        <v>16122</v>
      </c>
      <c r="R4220" s="76">
        <v>271</v>
      </c>
    </row>
    <row r="4221" spans="1:18">
      <c r="A4221" s="82">
        <f t="shared" si="325"/>
        <v>597405602014</v>
      </c>
      <c r="B4221" s="82" t="str">
        <f t="shared" si="326"/>
        <v>59740560</v>
      </c>
      <c r="C4221" s="82">
        <f t="shared" si="327"/>
        <v>2014</v>
      </c>
      <c r="D4221" s="82">
        <f t="shared" si="328"/>
        <v>2523.9699999999998</v>
      </c>
      <c r="E4221" s="82">
        <f t="shared" si="329"/>
        <v>650.99</v>
      </c>
      <c r="F4221" s="82">
        <f t="array" ref="F4221">SUM(IF(M4221:N4221="-",0,M4221:N4221),IF(O4221="-",0,-O4221))/100</f>
        <v>458.34</v>
      </c>
      <c r="G4221" s="82">
        <f t="array" ref="G4221">SUM(IF(P4221="-",0,P4221),IF(R4221="-",0,R4221))/100</f>
        <v>32.630000000000003</v>
      </c>
      <c r="H4221" s="82">
        <f t="array" ref="H4221">SUM(IF(Q4221="-",0,Q4221))/100</f>
        <v>160.02000000000001</v>
      </c>
      <c r="I4221" s="76">
        <v>5974056</v>
      </c>
      <c r="J4221" s="76" t="s">
        <v>419</v>
      </c>
      <c r="K4221" s="77">
        <v>42004</v>
      </c>
      <c r="L4221" s="76">
        <v>252397</v>
      </c>
      <c r="M4221" s="76">
        <v>37964</v>
      </c>
      <c r="N4221" s="76">
        <v>7894</v>
      </c>
      <c r="O4221" s="76">
        <v>24</v>
      </c>
      <c r="P4221" s="76">
        <v>2699</v>
      </c>
      <c r="Q4221" s="76">
        <v>16002</v>
      </c>
      <c r="R4221" s="76">
        <v>564</v>
      </c>
    </row>
    <row r="4222" spans="1:18">
      <c r="A4222" s="82">
        <f t="shared" si="325"/>
        <v>597405602013</v>
      </c>
      <c r="B4222" s="82" t="str">
        <f t="shared" si="326"/>
        <v>59740560</v>
      </c>
      <c r="C4222" s="82">
        <f t="shared" si="327"/>
        <v>2013</v>
      </c>
      <c r="D4222" s="82">
        <f t="shared" si="328"/>
        <v>2523.9699999999998</v>
      </c>
      <c r="E4222" s="82">
        <f t="shared" si="329"/>
        <v>650.1</v>
      </c>
      <c r="F4222" s="82">
        <f t="array" ref="F4222">SUM(IF(M4222:N4222="-",0,M4222:N4222),IF(O4222="-",0,-O4222))/100</f>
        <v>457.48</v>
      </c>
      <c r="G4222" s="82">
        <f t="array" ref="G4222">SUM(IF(P4222="-",0,P4222),IF(R4222="-",0,R4222))/100</f>
        <v>32.619999999999997</v>
      </c>
      <c r="H4222" s="82">
        <f t="array" ref="H4222">SUM(IF(Q4222="-",0,Q4222))/100</f>
        <v>160</v>
      </c>
      <c r="I4222" s="76">
        <v>5974056</v>
      </c>
      <c r="J4222" s="76" t="s">
        <v>419</v>
      </c>
      <c r="K4222" s="77">
        <v>41639</v>
      </c>
      <c r="L4222" s="76">
        <v>252397</v>
      </c>
      <c r="M4222" s="76">
        <v>37878</v>
      </c>
      <c r="N4222" s="76">
        <v>7894</v>
      </c>
      <c r="O4222" s="76">
        <v>24</v>
      </c>
      <c r="P4222" s="76">
        <v>2698</v>
      </c>
      <c r="Q4222" s="76">
        <v>16000</v>
      </c>
      <c r="R4222" s="76">
        <v>564</v>
      </c>
    </row>
    <row r="4223" spans="1:18">
      <c r="A4223" s="82">
        <f t="shared" si="325"/>
        <v>597405602012</v>
      </c>
      <c r="B4223" s="82" t="str">
        <f t="shared" si="326"/>
        <v>59740560</v>
      </c>
      <c r="C4223" s="82">
        <f t="shared" si="327"/>
        <v>2012</v>
      </c>
      <c r="D4223" s="82">
        <f t="shared" si="328"/>
        <v>2523.9699999999998</v>
      </c>
      <c r="E4223" s="82">
        <f t="shared" si="329"/>
        <v>648.11</v>
      </c>
      <c r="F4223" s="82">
        <f t="array" ref="F4223">SUM(IF(M4223:N4223="-",0,M4223:N4223),IF(O4223="-",0,-O4223))/100</f>
        <v>456.46</v>
      </c>
      <c r="G4223" s="82">
        <f t="array" ref="G4223">SUM(IF(P4223="-",0,P4223),IF(R4223="-",0,R4223))/100</f>
        <v>32.619999999999997</v>
      </c>
      <c r="H4223" s="82">
        <f t="array" ref="H4223">SUM(IF(Q4223="-",0,Q4223))/100</f>
        <v>159.03</v>
      </c>
      <c r="I4223" s="76">
        <v>5974056</v>
      </c>
      <c r="J4223" s="76" t="s">
        <v>419</v>
      </c>
      <c r="K4223" s="77">
        <v>41274</v>
      </c>
      <c r="L4223" s="76">
        <v>252397</v>
      </c>
      <c r="M4223" s="76">
        <v>37776</v>
      </c>
      <c r="N4223" s="76">
        <v>7894</v>
      </c>
      <c r="O4223" s="76">
        <v>24</v>
      </c>
      <c r="P4223" s="76">
        <v>2698</v>
      </c>
      <c r="Q4223" s="76">
        <v>15903</v>
      </c>
      <c r="R4223" s="76">
        <v>564</v>
      </c>
    </row>
    <row r="4224" spans="1:18">
      <c r="A4224" s="82">
        <f t="shared" si="325"/>
        <v>597405602011</v>
      </c>
      <c r="B4224" s="82" t="str">
        <f t="shared" si="326"/>
        <v>59740560</v>
      </c>
      <c r="C4224" s="82">
        <f t="shared" si="327"/>
        <v>2011</v>
      </c>
      <c r="D4224" s="82">
        <f t="shared" si="328"/>
        <v>2523.2199999999998</v>
      </c>
      <c r="E4224" s="82">
        <f t="shared" si="329"/>
        <v>643.67000000000007</v>
      </c>
      <c r="F4224" s="82">
        <f t="array" ref="F4224">SUM(IF(M4224:N4224="-",0,M4224:N4224),IF(O4224="-",0,-O4224))/100</f>
        <v>452.18</v>
      </c>
      <c r="G4224" s="82">
        <f t="array" ref="G4224">SUM(IF(P4224="-",0,P4224),IF(R4224="-",0,R4224))/100</f>
        <v>32.43</v>
      </c>
      <c r="H4224" s="82">
        <f t="array" ref="H4224">SUM(IF(Q4224="-",0,Q4224))/100</f>
        <v>159.06</v>
      </c>
      <c r="I4224" s="76">
        <v>5974056</v>
      </c>
      <c r="J4224" s="76" t="s">
        <v>419</v>
      </c>
      <c r="K4224" s="77">
        <v>40908</v>
      </c>
      <c r="L4224" s="76">
        <v>252322</v>
      </c>
      <c r="M4224" s="76">
        <v>38347</v>
      </c>
      <c r="N4224" s="76">
        <v>6895</v>
      </c>
      <c r="O4224" s="76">
        <v>24</v>
      </c>
      <c r="P4224" s="76">
        <v>2679</v>
      </c>
      <c r="Q4224" s="76">
        <v>15906</v>
      </c>
      <c r="R4224" s="76">
        <v>564</v>
      </c>
    </row>
    <row r="4225" spans="1:18">
      <c r="A4225" s="82">
        <f t="shared" si="325"/>
        <v>597405602010</v>
      </c>
      <c r="B4225" s="82" t="str">
        <f t="shared" si="326"/>
        <v>59740560</v>
      </c>
      <c r="C4225" s="82">
        <f t="shared" si="327"/>
        <v>2010</v>
      </c>
      <c r="D4225" s="82">
        <f t="shared" si="328"/>
        <v>2523.21</v>
      </c>
      <c r="E4225" s="82">
        <f t="shared" si="329"/>
        <v>641.77</v>
      </c>
      <c r="F4225" s="82">
        <f t="array" ref="F4225">SUM(IF(M4225:N4225="-",0,M4225:N4225),IF(O4225="-",0,-O4225))/100</f>
        <v>451.19</v>
      </c>
      <c r="G4225" s="82">
        <f t="array" ref="G4225">SUM(IF(P4225="-",0,P4225),IF(R4225="-",0,R4225))/100</f>
        <v>31.93</v>
      </c>
      <c r="H4225" s="82">
        <f t="array" ref="H4225">SUM(IF(Q4225="-",0,Q4225))/100</f>
        <v>158.65</v>
      </c>
      <c r="I4225" s="76">
        <v>5974056</v>
      </c>
      <c r="J4225" s="76" t="s">
        <v>419</v>
      </c>
      <c r="K4225" s="77">
        <v>40543</v>
      </c>
      <c r="L4225" s="76">
        <v>252321</v>
      </c>
      <c r="M4225" s="76">
        <v>38242</v>
      </c>
      <c r="N4225" s="76">
        <v>6901</v>
      </c>
      <c r="O4225" s="76">
        <v>24</v>
      </c>
      <c r="P4225" s="76">
        <v>2629</v>
      </c>
      <c r="Q4225" s="76">
        <v>15865</v>
      </c>
      <c r="R4225" s="76">
        <v>564</v>
      </c>
    </row>
    <row r="4226" spans="1:18">
      <c r="A4226" s="82">
        <f t="shared" si="325"/>
        <v>597405602009</v>
      </c>
      <c r="B4226" s="82" t="str">
        <f t="shared" si="326"/>
        <v>59740560</v>
      </c>
      <c r="C4226" s="82">
        <f t="shared" si="327"/>
        <v>2009</v>
      </c>
      <c r="D4226" s="82">
        <f t="shared" si="328"/>
        <v>2523.21</v>
      </c>
      <c r="E4226" s="82">
        <f t="shared" si="329"/>
        <v>644.65</v>
      </c>
      <c r="F4226" s="82">
        <f t="array" ref="F4226">SUM(IF(M4226:N4226="-",0,M4226:N4226),IF(O4226="-",0,-O4226))/100</f>
        <v>456.79</v>
      </c>
      <c r="G4226" s="82">
        <f t="array" ref="G4226">SUM(IF(P4226="-",0,P4226),IF(R4226="-",0,R4226))/100</f>
        <v>30.15</v>
      </c>
      <c r="H4226" s="82">
        <f t="array" ref="H4226">SUM(IF(Q4226="-",0,Q4226))/100</f>
        <v>157.71</v>
      </c>
      <c r="I4226" s="76">
        <v>5974056</v>
      </c>
      <c r="J4226" s="76" t="s">
        <v>419</v>
      </c>
      <c r="K4226" s="77">
        <v>40178</v>
      </c>
      <c r="L4226" s="76">
        <v>252321</v>
      </c>
      <c r="M4226" s="76">
        <v>38540</v>
      </c>
      <c r="N4226" s="76">
        <v>7163</v>
      </c>
      <c r="O4226" s="76">
        <v>24</v>
      </c>
      <c r="P4226" s="76">
        <v>2451</v>
      </c>
      <c r="Q4226" s="76">
        <v>15771</v>
      </c>
      <c r="R4226" s="76">
        <v>564</v>
      </c>
    </row>
    <row r="4227" spans="1:18">
      <c r="A4227" s="82">
        <f t="shared" si="325"/>
        <v>597405602008</v>
      </c>
      <c r="B4227" s="82" t="str">
        <f t="shared" si="326"/>
        <v>59740560</v>
      </c>
      <c r="C4227" s="82">
        <f t="shared" si="327"/>
        <v>2008</v>
      </c>
      <c r="D4227" s="82">
        <f t="shared" si="328"/>
        <v>2523.06</v>
      </c>
      <c r="E4227" s="82">
        <f t="shared" si="329"/>
        <v>646.63</v>
      </c>
      <c r="F4227" s="82">
        <f t="array" ref="F4227">SUM(IF(M4227:N4227="-",0,M4227:N4227),IF(O4227="-",0,-O4227))/100</f>
        <v>457.59</v>
      </c>
      <c r="G4227" s="82">
        <f t="array" ref="G4227">SUM(IF(P4227="-",0,P4227),IF(R4227="-",0,R4227))/100</f>
        <v>30.87</v>
      </c>
      <c r="H4227" s="82">
        <f t="array" ref="H4227">SUM(IF(Q4227="-",0,Q4227))/100</f>
        <v>158.16999999999999</v>
      </c>
      <c r="I4227" s="76">
        <v>5974056</v>
      </c>
      <c r="J4227" s="76" t="s">
        <v>419</v>
      </c>
      <c r="K4227" s="77">
        <v>39813</v>
      </c>
      <c r="L4227" s="76">
        <v>252306</v>
      </c>
      <c r="M4227" s="76">
        <v>38642</v>
      </c>
      <c r="N4227" s="76">
        <v>7141</v>
      </c>
      <c r="O4227" s="76">
        <v>24</v>
      </c>
      <c r="P4227" s="76">
        <v>2523</v>
      </c>
      <c r="Q4227" s="76">
        <v>15817</v>
      </c>
      <c r="R4227" s="76">
        <v>564</v>
      </c>
    </row>
    <row r="4228" spans="1:18">
      <c r="A4228" s="82">
        <f t="shared" si="325"/>
        <v>597405602007</v>
      </c>
      <c r="B4228" s="82" t="str">
        <f t="shared" si="326"/>
        <v>59740560</v>
      </c>
      <c r="C4228" s="82">
        <f t="shared" si="327"/>
        <v>2007</v>
      </c>
      <c r="D4228" s="82">
        <f t="shared" si="328"/>
        <v>2523.0500000000002</v>
      </c>
      <c r="E4228" s="82">
        <f t="shared" si="329"/>
        <v>646.32999999999993</v>
      </c>
      <c r="F4228" s="82">
        <f t="array" ref="F4228">SUM(IF(M4228:N4228="-",0,M4228:N4228),IF(O4228="-",0,-O4228))/100</f>
        <v>459.96</v>
      </c>
      <c r="G4228" s="82">
        <f t="array" ref="G4228">SUM(IF(P4228="-",0,P4228),IF(R4228="-",0,R4228))/100</f>
        <v>29.77</v>
      </c>
      <c r="H4228" s="82">
        <f t="array" ref="H4228">SUM(IF(Q4228="-",0,Q4228))/100</f>
        <v>156.6</v>
      </c>
      <c r="I4228" s="76">
        <v>5974056</v>
      </c>
      <c r="J4228" s="76" t="s">
        <v>419</v>
      </c>
      <c r="K4228" s="77">
        <v>39447</v>
      </c>
      <c r="L4228" s="76">
        <v>252305</v>
      </c>
      <c r="M4228" s="76">
        <v>38879</v>
      </c>
      <c r="N4228" s="76">
        <v>7141</v>
      </c>
      <c r="O4228" s="76">
        <v>24</v>
      </c>
      <c r="P4228" s="76">
        <v>2413</v>
      </c>
      <c r="Q4228" s="76">
        <v>15660</v>
      </c>
      <c r="R4228" s="76">
        <v>564</v>
      </c>
    </row>
    <row r="4229" spans="1:18">
      <c r="A4229" s="82">
        <f t="shared" si="325"/>
        <v>597405602006</v>
      </c>
      <c r="B4229" s="82" t="str">
        <f t="shared" si="326"/>
        <v>59740560</v>
      </c>
      <c r="C4229" s="82">
        <f t="shared" si="327"/>
        <v>2006</v>
      </c>
      <c r="D4229" s="82">
        <f t="shared" si="328"/>
        <v>2523.58</v>
      </c>
      <c r="E4229" s="82">
        <f t="shared" si="329"/>
        <v>641.85</v>
      </c>
      <c r="F4229" s="82">
        <f t="array" ref="F4229">SUM(IF(M4229:N4229="-",0,M4229:N4229),IF(O4229="-",0,-O4229))/100</f>
        <v>455.24</v>
      </c>
      <c r="G4229" s="82">
        <f t="array" ref="G4229">SUM(IF(P4229="-",0,P4229),IF(R4229="-",0,R4229))/100</f>
        <v>30.13</v>
      </c>
      <c r="H4229" s="82">
        <f t="array" ref="H4229">SUM(IF(Q4229="-",0,Q4229))/100</f>
        <v>156.47999999999999</v>
      </c>
      <c r="I4229" s="76">
        <v>5974056</v>
      </c>
      <c r="J4229" s="76" t="s">
        <v>419</v>
      </c>
      <c r="K4229" s="77">
        <v>39082</v>
      </c>
      <c r="L4229" s="76">
        <v>252358</v>
      </c>
      <c r="M4229" s="76">
        <v>38465</v>
      </c>
      <c r="N4229" s="76">
        <v>7089</v>
      </c>
      <c r="O4229" s="76">
        <v>30</v>
      </c>
      <c r="P4229" s="76">
        <v>2461</v>
      </c>
      <c r="Q4229" s="76">
        <v>15648</v>
      </c>
      <c r="R4229" s="76">
        <v>552</v>
      </c>
    </row>
    <row r="4230" spans="1:18">
      <c r="A4230" s="82">
        <f t="shared" si="325"/>
        <v>597800002015</v>
      </c>
      <c r="B4230" s="82" t="str">
        <f t="shared" si="326"/>
        <v>59780000</v>
      </c>
      <c r="C4230" s="82">
        <f t="shared" si="327"/>
        <v>2015</v>
      </c>
      <c r="D4230" s="82">
        <f t="shared" si="328"/>
        <v>54320.9</v>
      </c>
      <c r="E4230" s="82">
        <f t="shared" si="329"/>
        <v>17393.22</v>
      </c>
      <c r="F4230" s="82">
        <f t="array" ref="F4230">SUM(IF(M4230:N4230="-",0,M4230:N4230),IF(O4230="-",0,-O4230))/100</f>
        <v>11178.92</v>
      </c>
      <c r="G4230" s="82">
        <f t="array" ref="G4230">SUM(IF(P4230="-",0,P4230),IF(R4230="-",0,R4230))/100</f>
        <v>1539.46</v>
      </c>
      <c r="H4230" s="82">
        <f t="array" ref="H4230">SUM(IF(Q4230="-",0,Q4230))/100</f>
        <v>4674.84</v>
      </c>
      <c r="I4230" s="76">
        <v>5978</v>
      </c>
      <c r="J4230" s="76" t="s">
        <v>420</v>
      </c>
      <c r="K4230" s="77">
        <v>42369</v>
      </c>
      <c r="L4230" s="76">
        <v>5432090</v>
      </c>
      <c r="M4230" s="76">
        <v>1030920</v>
      </c>
      <c r="N4230" s="76">
        <v>88695</v>
      </c>
      <c r="O4230" s="76">
        <v>1723</v>
      </c>
      <c r="P4230" s="76">
        <v>134144</v>
      </c>
      <c r="Q4230" s="76">
        <v>467484</v>
      </c>
      <c r="R4230" s="76">
        <v>19802</v>
      </c>
    </row>
    <row r="4231" spans="1:18">
      <c r="A4231" s="82">
        <f t="shared" si="325"/>
        <v>597800002014</v>
      </c>
      <c r="B4231" s="82" t="str">
        <f t="shared" si="326"/>
        <v>59780000</v>
      </c>
      <c r="C4231" s="82">
        <f t="shared" si="327"/>
        <v>2014</v>
      </c>
      <c r="D4231" s="82">
        <f t="shared" si="328"/>
        <v>54320.92</v>
      </c>
      <c r="E4231" s="82">
        <f t="shared" si="329"/>
        <v>17283.28</v>
      </c>
      <c r="F4231" s="82">
        <f t="array" ref="F4231">SUM(IF(M4231:N4231="-",0,M4231:N4231),IF(O4231="-",0,-O4231))/100</f>
        <v>11248.28</v>
      </c>
      <c r="G4231" s="82">
        <f t="array" ref="G4231">SUM(IF(P4231="-",0,P4231),IF(R4231="-",0,R4231))/100</f>
        <v>1387.54</v>
      </c>
      <c r="H4231" s="82">
        <f t="array" ref="H4231">SUM(IF(Q4231="-",0,Q4231))/100</f>
        <v>4647.46</v>
      </c>
      <c r="I4231" s="76">
        <v>5978</v>
      </c>
      <c r="J4231" s="76" t="s">
        <v>420</v>
      </c>
      <c r="K4231" s="77">
        <v>42004</v>
      </c>
      <c r="L4231" s="76">
        <v>5432092</v>
      </c>
      <c r="M4231" s="76">
        <v>1034599</v>
      </c>
      <c r="N4231" s="76">
        <v>91253</v>
      </c>
      <c r="O4231" s="76">
        <v>1024</v>
      </c>
      <c r="P4231" s="76">
        <v>120066</v>
      </c>
      <c r="Q4231" s="76">
        <v>464746</v>
      </c>
      <c r="R4231" s="76">
        <v>18688</v>
      </c>
    </row>
    <row r="4232" spans="1:18">
      <c r="A4232" s="82">
        <f t="shared" si="325"/>
        <v>597800002013</v>
      </c>
      <c r="B4232" s="82" t="str">
        <f t="shared" si="326"/>
        <v>59780000</v>
      </c>
      <c r="C4232" s="82">
        <f t="shared" si="327"/>
        <v>2013</v>
      </c>
      <c r="D4232" s="82">
        <f t="shared" si="328"/>
        <v>54320.85</v>
      </c>
      <c r="E4232" s="82">
        <f t="shared" si="329"/>
        <v>17123.579999999998</v>
      </c>
      <c r="F4232" s="82">
        <f t="array" ref="F4232">SUM(IF(M4232:N4232="-",0,M4232:N4232),IF(O4232="-",0,-O4232))/100</f>
        <v>11301.83</v>
      </c>
      <c r="G4232" s="82">
        <f t="array" ref="G4232">SUM(IF(P4232="-",0,P4232),IF(R4232="-",0,R4232))/100</f>
        <v>1193.47</v>
      </c>
      <c r="H4232" s="82">
        <f t="array" ref="H4232">SUM(IF(Q4232="-",0,Q4232))/100</f>
        <v>4628.28</v>
      </c>
      <c r="I4232" s="76">
        <v>5978</v>
      </c>
      <c r="J4232" s="76" t="s">
        <v>420</v>
      </c>
      <c r="K4232" s="77">
        <v>41639</v>
      </c>
      <c r="L4232" s="76">
        <v>5432085</v>
      </c>
      <c r="M4232" s="76">
        <v>1030794</v>
      </c>
      <c r="N4232" s="76">
        <v>100413</v>
      </c>
      <c r="O4232" s="76">
        <v>1024</v>
      </c>
      <c r="P4232" s="76">
        <v>99775</v>
      </c>
      <c r="Q4232" s="76">
        <v>462828</v>
      </c>
      <c r="R4232" s="76">
        <v>19572</v>
      </c>
    </row>
    <row r="4233" spans="1:18">
      <c r="A4233" s="82">
        <f t="shared" si="325"/>
        <v>597800002012</v>
      </c>
      <c r="B4233" s="82" t="str">
        <f t="shared" si="326"/>
        <v>59780000</v>
      </c>
      <c r="C4233" s="82">
        <f t="shared" si="327"/>
        <v>2012</v>
      </c>
      <c r="D4233" s="82">
        <f t="shared" si="328"/>
        <v>54271.26</v>
      </c>
      <c r="E4233" s="82">
        <f t="shared" si="329"/>
        <v>16951.62</v>
      </c>
      <c r="F4233" s="82">
        <f t="array" ref="F4233">SUM(IF(M4233:N4233="-",0,M4233:N4233),IF(O4233="-",0,-O4233))/100</f>
        <v>11243.93</v>
      </c>
      <c r="G4233" s="82">
        <f t="array" ref="G4233">SUM(IF(P4233="-",0,P4233),IF(R4233="-",0,R4233))/100</f>
        <v>1167.05</v>
      </c>
      <c r="H4233" s="82">
        <f t="array" ref="H4233">SUM(IF(Q4233="-",0,Q4233))/100</f>
        <v>4540.6400000000003</v>
      </c>
      <c r="I4233" s="76">
        <v>5978</v>
      </c>
      <c r="J4233" s="76" t="s">
        <v>420</v>
      </c>
      <c r="K4233" s="77">
        <v>41274</v>
      </c>
      <c r="L4233" s="76">
        <v>5427126</v>
      </c>
      <c r="M4233" s="76">
        <v>1052529</v>
      </c>
      <c r="N4233" s="76">
        <v>72889</v>
      </c>
      <c r="O4233" s="76">
        <v>1025</v>
      </c>
      <c r="P4233" s="76">
        <v>97120</v>
      </c>
      <c r="Q4233" s="76">
        <v>454064</v>
      </c>
      <c r="R4233" s="76">
        <v>19585</v>
      </c>
    </row>
    <row r="4234" spans="1:18">
      <c r="A4234" s="82">
        <f t="shared" si="325"/>
        <v>597800002011</v>
      </c>
      <c r="B4234" s="82" t="str">
        <f t="shared" si="326"/>
        <v>59780000</v>
      </c>
      <c r="C4234" s="82">
        <f t="shared" si="327"/>
        <v>2011</v>
      </c>
      <c r="D4234" s="82">
        <f t="shared" si="328"/>
        <v>54271.12</v>
      </c>
      <c r="E4234" s="82">
        <f t="shared" si="329"/>
        <v>16843.649999999998</v>
      </c>
      <c r="F4234" s="82">
        <f t="array" ref="F4234">SUM(IF(M4234:N4234="-",0,M4234:N4234),IF(O4234="-",0,-O4234))/100</f>
        <v>11170.56</v>
      </c>
      <c r="G4234" s="82">
        <f t="array" ref="G4234">SUM(IF(P4234="-",0,P4234),IF(R4234="-",0,R4234))/100</f>
        <v>1152.3900000000001</v>
      </c>
      <c r="H4234" s="82">
        <f t="array" ref="H4234">SUM(IF(Q4234="-",0,Q4234))/100</f>
        <v>4520.7</v>
      </c>
      <c r="I4234" s="76">
        <v>5978</v>
      </c>
      <c r="J4234" s="76" t="s">
        <v>420</v>
      </c>
      <c r="K4234" s="77">
        <v>40908</v>
      </c>
      <c r="L4234" s="76">
        <v>5427112</v>
      </c>
      <c r="M4234" s="76">
        <v>1039182</v>
      </c>
      <c r="N4234" s="76">
        <v>79164</v>
      </c>
      <c r="O4234" s="76">
        <v>1290</v>
      </c>
      <c r="P4234" s="76">
        <v>95658</v>
      </c>
      <c r="Q4234" s="76">
        <v>452070</v>
      </c>
      <c r="R4234" s="76">
        <v>19581</v>
      </c>
    </row>
    <row r="4235" spans="1:18">
      <c r="A4235" s="82">
        <f t="shared" ref="A4235:A4298" si="330">(B4235&amp;C4235)+0</f>
        <v>597800002010</v>
      </c>
      <c r="B4235" s="82" t="str">
        <f t="shared" ref="B4235:B4298" si="331">LEFT(I4235&amp;"00000000",8)</f>
        <v>59780000</v>
      </c>
      <c r="C4235" s="82">
        <f t="shared" ref="C4235:C4298" si="332">YEAR(K4235)</f>
        <v>2010</v>
      </c>
      <c r="D4235" s="82">
        <f t="shared" ref="D4235:D4298" si="333">IF(L4235="-",0,L4235/100)</f>
        <v>54271.199999999997</v>
      </c>
      <c r="E4235" s="82">
        <f t="shared" ref="E4235:E4298" si="334">SUM(F4235:H4235)</f>
        <v>16797.7</v>
      </c>
      <c r="F4235" s="82">
        <f t="array" ref="F4235">SUM(IF(M4235:N4235="-",0,M4235:N4235),IF(O4235="-",0,-O4235))/100</f>
        <v>11135.34</v>
      </c>
      <c r="G4235" s="82">
        <f t="array" ref="G4235">SUM(IF(P4235="-",0,P4235),IF(R4235="-",0,R4235))/100</f>
        <v>1145.93</v>
      </c>
      <c r="H4235" s="82">
        <f t="array" ref="H4235">SUM(IF(Q4235="-",0,Q4235))/100</f>
        <v>4516.43</v>
      </c>
      <c r="I4235" s="76">
        <v>5978</v>
      </c>
      <c r="J4235" s="76" t="s">
        <v>420</v>
      </c>
      <c r="K4235" s="77">
        <v>40543</v>
      </c>
      <c r="L4235" s="76">
        <v>5427120</v>
      </c>
      <c r="M4235" s="76">
        <v>1035601</v>
      </c>
      <c r="N4235" s="76">
        <v>79223</v>
      </c>
      <c r="O4235" s="76">
        <v>1290</v>
      </c>
      <c r="P4235" s="76">
        <v>95012</v>
      </c>
      <c r="Q4235" s="76">
        <v>451643</v>
      </c>
      <c r="R4235" s="76">
        <v>19581</v>
      </c>
    </row>
    <row r="4236" spans="1:18">
      <c r="A4236" s="82">
        <f t="shared" si="330"/>
        <v>597800002009</v>
      </c>
      <c r="B4236" s="82" t="str">
        <f t="shared" si="331"/>
        <v>59780000</v>
      </c>
      <c r="C4236" s="82">
        <f t="shared" si="332"/>
        <v>2009</v>
      </c>
      <c r="D4236" s="82">
        <f t="shared" si="333"/>
        <v>54270.55</v>
      </c>
      <c r="E4236" s="82">
        <f t="shared" si="334"/>
        <v>16733.93</v>
      </c>
      <c r="F4236" s="82">
        <f t="array" ref="F4236">SUM(IF(M4236:N4236="-",0,M4236:N4236),IF(O4236="-",0,-O4236))/100</f>
        <v>11094.98</v>
      </c>
      <c r="G4236" s="82">
        <f t="array" ref="G4236">SUM(IF(P4236="-",0,P4236),IF(R4236="-",0,R4236))/100</f>
        <v>1141.48</v>
      </c>
      <c r="H4236" s="82">
        <f t="array" ref="H4236">SUM(IF(Q4236="-",0,Q4236))/100</f>
        <v>4497.47</v>
      </c>
      <c r="I4236" s="76">
        <v>5978</v>
      </c>
      <c r="J4236" s="76" t="s">
        <v>420</v>
      </c>
      <c r="K4236" s="77">
        <v>40178</v>
      </c>
      <c r="L4236" s="76">
        <v>5427055</v>
      </c>
      <c r="M4236" s="76">
        <v>1031473</v>
      </c>
      <c r="N4236" s="76">
        <v>79315</v>
      </c>
      <c r="O4236" s="76">
        <v>1290</v>
      </c>
      <c r="P4236" s="76">
        <v>94562</v>
      </c>
      <c r="Q4236" s="76">
        <v>449747</v>
      </c>
      <c r="R4236" s="76">
        <v>19586</v>
      </c>
    </row>
    <row r="4237" spans="1:18">
      <c r="A4237" s="82">
        <f t="shared" si="330"/>
        <v>597800002008</v>
      </c>
      <c r="B4237" s="82" t="str">
        <f t="shared" si="331"/>
        <v>59780000</v>
      </c>
      <c r="C4237" s="82">
        <f t="shared" si="332"/>
        <v>2008</v>
      </c>
      <c r="D4237" s="82">
        <f t="shared" si="333"/>
        <v>54270.61</v>
      </c>
      <c r="E4237" s="82">
        <f t="shared" si="334"/>
        <v>16700.300000000003</v>
      </c>
      <c r="F4237" s="82">
        <f t="array" ref="F4237">SUM(IF(M4237:N4237="-",0,M4237:N4237),IF(O4237="-",0,-O4237))/100</f>
        <v>11065.37</v>
      </c>
      <c r="G4237" s="82">
        <f t="array" ref="G4237">SUM(IF(P4237="-",0,P4237),IF(R4237="-",0,R4237))/100</f>
        <v>1142.28</v>
      </c>
      <c r="H4237" s="82">
        <f t="array" ref="H4237">SUM(IF(Q4237="-",0,Q4237))/100</f>
        <v>4492.6499999999996</v>
      </c>
      <c r="I4237" s="76">
        <v>5978</v>
      </c>
      <c r="J4237" s="76" t="s">
        <v>420</v>
      </c>
      <c r="K4237" s="77">
        <v>39813</v>
      </c>
      <c r="L4237" s="76">
        <v>5427061</v>
      </c>
      <c r="M4237" s="76">
        <v>1027921</v>
      </c>
      <c r="N4237" s="76">
        <v>79903</v>
      </c>
      <c r="O4237" s="76">
        <v>1287</v>
      </c>
      <c r="P4237" s="76">
        <v>94643</v>
      </c>
      <c r="Q4237" s="76">
        <v>449265</v>
      </c>
      <c r="R4237" s="76">
        <v>19585</v>
      </c>
    </row>
    <row r="4238" spans="1:18">
      <c r="A4238" s="82">
        <f t="shared" si="330"/>
        <v>597800002007</v>
      </c>
      <c r="B4238" s="82" t="str">
        <f t="shared" si="331"/>
        <v>59780000</v>
      </c>
      <c r="C4238" s="82">
        <f t="shared" si="332"/>
        <v>2007</v>
      </c>
      <c r="D4238" s="82">
        <f t="shared" si="333"/>
        <v>54270.06</v>
      </c>
      <c r="E4238" s="82">
        <f t="shared" si="334"/>
        <v>16578.5</v>
      </c>
      <c r="F4238" s="82">
        <f t="array" ref="F4238">SUM(IF(M4238:N4238="-",0,M4238:N4238),IF(O4238="-",0,-O4238))/100</f>
        <v>11011.45</v>
      </c>
      <c r="G4238" s="82">
        <f t="array" ref="G4238">SUM(IF(P4238="-",0,P4238),IF(R4238="-",0,R4238))/100</f>
        <v>1081.28</v>
      </c>
      <c r="H4238" s="82">
        <f t="array" ref="H4238">SUM(IF(Q4238="-",0,Q4238))/100</f>
        <v>4485.7700000000004</v>
      </c>
      <c r="I4238" s="76">
        <v>5978</v>
      </c>
      <c r="J4238" s="76" t="s">
        <v>420</v>
      </c>
      <c r="K4238" s="77">
        <v>39447</v>
      </c>
      <c r="L4238" s="76">
        <v>5427006</v>
      </c>
      <c r="M4238" s="76">
        <v>1022287</v>
      </c>
      <c r="N4238" s="76">
        <v>80145</v>
      </c>
      <c r="O4238" s="76">
        <v>1287</v>
      </c>
      <c r="P4238" s="76">
        <v>88561</v>
      </c>
      <c r="Q4238" s="76">
        <v>448577</v>
      </c>
      <c r="R4238" s="76">
        <v>19567</v>
      </c>
    </row>
    <row r="4239" spans="1:18">
      <c r="A4239" s="82">
        <f t="shared" si="330"/>
        <v>597800002006</v>
      </c>
      <c r="B4239" s="82" t="str">
        <f t="shared" si="331"/>
        <v>59780000</v>
      </c>
      <c r="C4239" s="82">
        <f t="shared" si="332"/>
        <v>2006</v>
      </c>
      <c r="D4239" s="82">
        <f t="shared" si="333"/>
        <v>54269.49</v>
      </c>
      <c r="E4239" s="82">
        <f t="shared" si="334"/>
        <v>16519.400000000001</v>
      </c>
      <c r="F4239" s="82">
        <f t="array" ref="F4239">SUM(IF(M4239:N4239="-",0,M4239:N4239),IF(O4239="-",0,-O4239))/100</f>
        <v>10962.28</v>
      </c>
      <c r="G4239" s="82">
        <f t="array" ref="G4239">SUM(IF(P4239="-",0,P4239),IF(R4239="-",0,R4239))/100</f>
        <v>1078.54</v>
      </c>
      <c r="H4239" s="82">
        <f t="array" ref="H4239">SUM(IF(Q4239="-",0,Q4239))/100</f>
        <v>4478.58</v>
      </c>
      <c r="I4239" s="76">
        <v>5978</v>
      </c>
      <c r="J4239" s="76" t="s">
        <v>420</v>
      </c>
      <c r="K4239" s="77">
        <v>39082</v>
      </c>
      <c r="L4239" s="76">
        <v>5426949</v>
      </c>
      <c r="M4239" s="76">
        <v>1018607</v>
      </c>
      <c r="N4239" s="76">
        <v>78908</v>
      </c>
      <c r="O4239" s="76">
        <v>1287</v>
      </c>
      <c r="P4239" s="76">
        <v>88375</v>
      </c>
      <c r="Q4239" s="76">
        <v>447858</v>
      </c>
      <c r="R4239" s="76">
        <v>19479</v>
      </c>
    </row>
    <row r="4240" spans="1:18">
      <c r="A4240" s="82">
        <f t="shared" si="330"/>
        <v>597800402015</v>
      </c>
      <c r="B4240" s="82" t="str">
        <f t="shared" si="331"/>
        <v>59780040</v>
      </c>
      <c r="C4240" s="82">
        <f t="shared" si="332"/>
        <v>2015</v>
      </c>
      <c r="D4240" s="82">
        <f t="shared" si="333"/>
        <v>4490.12</v>
      </c>
      <c r="E4240" s="82">
        <f t="shared" si="334"/>
        <v>2102.4300000000003</v>
      </c>
      <c r="F4240" s="82">
        <f t="array" ref="F4240">SUM(IF(M4240:N4240="-",0,M4240:N4240),IF(O4240="-",0,-O4240))/100</f>
        <v>1349.4</v>
      </c>
      <c r="G4240" s="82">
        <f t="array" ref="G4240">SUM(IF(P4240="-",0,P4240),IF(R4240="-",0,R4240))/100</f>
        <v>324.17</v>
      </c>
      <c r="H4240" s="82">
        <f t="array" ref="H4240">SUM(IF(Q4240="-",0,Q4240))/100</f>
        <v>428.86</v>
      </c>
      <c r="I4240" s="76">
        <v>5978004</v>
      </c>
      <c r="J4240" s="76" t="s">
        <v>421</v>
      </c>
      <c r="K4240" s="77">
        <v>42369</v>
      </c>
      <c r="L4240" s="76">
        <v>449012</v>
      </c>
      <c r="M4240" s="76">
        <v>122560</v>
      </c>
      <c r="N4240" s="76">
        <v>12690</v>
      </c>
      <c r="O4240" s="76">
        <v>310</v>
      </c>
      <c r="P4240" s="76">
        <v>29624</v>
      </c>
      <c r="Q4240" s="76">
        <v>42886</v>
      </c>
      <c r="R4240" s="76">
        <v>2793</v>
      </c>
    </row>
    <row r="4241" spans="1:18">
      <c r="A4241" s="82">
        <f t="shared" si="330"/>
        <v>597800402014</v>
      </c>
      <c r="B4241" s="82" t="str">
        <f t="shared" si="331"/>
        <v>59780040</v>
      </c>
      <c r="C4241" s="82">
        <f t="shared" si="332"/>
        <v>2014</v>
      </c>
      <c r="D4241" s="82">
        <f t="shared" si="333"/>
        <v>4490.12</v>
      </c>
      <c r="E4241" s="82">
        <f t="shared" si="334"/>
        <v>2084.52</v>
      </c>
      <c r="F4241" s="82">
        <f t="array" ref="F4241">SUM(IF(M4241:N4241="-",0,M4241:N4241),IF(O4241="-",0,-O4241))/100</f>
        <v>1388.89</v>
      </c>
      <c r="G4241" s="82">
        <f t="array" ref="G4241">SUM(IF(P4241="-",0,P4241),IF(R4241="-",0,R4241))/100</f>
        <v>270.51</v>
      </c>
      <c r="H4241" s="82">
        <f t="array" ref="H4241">SUM(IF(Q4241="-",0,Q4241))/100</f>
        <v>425.12</v>
      </c>
      <c r="I4241" s="76">
        <v>5978004</v>
      </c>
      <c r="J4241" s="76" t="s">
        <v>421</v>
      </c>
      <c r="K4241" s="77">
        <v>42004</v>
      </c>
      <c r="L4241" s="76">
        <v>449012</v>
      </c>
      <c r="M4241" s="76">
        <v>125072</v>
      </c>
      <c r="N4241" s="76">
        <v>13817</v>
      </c>
      <c r="O4241" s="76" t="s">
        <v>19</v>
      </c>
      <c r="P4241" s="76">
        <v>25253</v>
      </c>
      <c r="Q4241" s="76">
        <v>42512</v>
      </c>
      <c r="R4241" s="76">
        <v>1798</v>
      </c>
    </row>
    <row r="4242" spans="1:18">
      <c r="A4242" s="82">
        <f t="shared" si="330"/>
        <v>597800402013</v>
      </c>
      <c r="B4242" s="82" t="str">
        <f t="shared" si="331"/>
        <v>59780040</v>
      </c>
      <c r="C4242" s="82">
        <f t="shared" si="332"/>
        <v>2013</v>
      </c>
      <c r="D4242" s="82">
        <f t="shared" si="333"/>
        <v>4490.12</v>
      </c>
      <c r="E4242" s="82">
        <f t="shared" si="334"/>
        <v>2040.65</v>
      </c>
      <c r="F4242" s="82">
        <f t="array" ref="F4242">SUM(IF(M4242:N4242="-",0,M4242:N4242),IF(O4242="-",0,-O4242))/100</f>
        <v>1489.53</v>
      </c>
      <c r="G4242" s="82">
        <f t="array" ref="G4242">SUM(IF(P4242="-",0,P4242),IF(R4242="-",0,R4242))/100</f>
        <v>132.46</v>
      </c>
      <c r="H4242" s="82">
        <f t="array" ref="H4242">SUM(IF(Q4242="-",0,Q4242))/100</f>
        <v>418.66</v>
      </c>
      <c r="I4242" s="76">
        <v>5978004</v>
      </c>
      <c r="J4242" s="76" t="s">
        <v>421</v>
      </c>
      <c r="K4242" s="77">
        <v>41639</v>
      </c>
      <c r="L4242" s="76">
        <v>449012</v>
      </c>
      <c r="M4242" s="76">
        <v>124178</v>
      </c>
      <c r="N4242" s="76">
        <v>24775</v>
      </c>
      <c r="O4242" s="76" t="s">
        <v>19</v>
      </c>
      <c r="P4242" s="76">
        <v>10714</v>
      </c>
      <c r="Q4242" s="76">
        <v>41866</v>
      </c>
      <c r="R4242" s="76">
        <v>2532</v>
      </c>
    </row>
    <row r="4243" spans="1:18">
      <c r="A4243" s="82">
        <f t="shared" si="330"/>
        <v>597800402012</v>
      </c>
      <c r="B4243" s="82" t="str">
        <f t="shared" si="331"/>
        <v>59780040</v>
      </c>
      <c r="C4243" s="82">
        <f t="shared" si="332"/>
        <v>2012</v>
      </c>
      <c r="D4243" s="82">
        <f t="shared" si="333"/>
        <v>4483.8599999999997</v>
      </c>
      <c r="E4243" s="82">
        <f t="shared" si="334"/>
        <v>1996.85</v>
      </c>
      <c r="F4243" s="82">
        <f t="array" ref="F4243">SUM(IF(M4243:N4243="-",0,M4243:N4243),IF(O4243="-",0,-O4243))/100</f>
        <v>1482.35</v>
      </c>
      <c r="G4243" s="82">
        <f t="array" ref="G4243">SUM(IF(P4243="-",0,P4243),IF(R4243="-",0,R4243))/100</f>
        <v>130.77000000000001</v>
      </c>
      <c r="H4243" s="82">
        <f t="array" ref="H4243">SUM(IF(Q4243="-",0,Q4243))/100</f>
        <v>383.73</v>
      </c>
      <c r="I4243" s="76">
        <v>5978004</v>
      </c>
      <c r="J4243" s="76" t="s">
        <v>421</v>
      </c>
      <c r="K4243" s="77">
        <v>41274</v>
      </c>
      <c r="L4243" s="76">
        <v>448386</v>
      </c>
      <c r="M4243" s="76">
        <v>125936</v>
      </c>
      <c r="N4243" s="76">
        <v>22299</v>
      </c>
      <c r="O4243" s="76">
        <v>0</v>
      </c>
      <c r="P4243" s="76">
        <v>10509</v>
      </c>
      <c r="Q4243" s="76">
        <v>38373</v>
      </c>
      <c r="R4243" s="76">
        <v>2568</v>
      </c>
    </row>
    <row r="4244" spans="1:18">
      <c r="A4244" s="82">
        <f t="shared" si="330"/>
        <v>597800402011</v>
      </c>
      <c r="B4244" s="82" t="str">
        <f t="shared" si="331"/>
        <v>59780040</v>
      </c>
      <c r="C4244" s="82">
        <f t="shared" si="332"/>
        <v>2011</v>
      </c>
      <c r="D4244" s="82">
        <f t="shared" si="333"/>
        <v>4483.95</v>
      </c>
      <c r="E4244" s="82">
        <f t="shared" si="334"/>
        <v>1993.21</v>
      </c>
      <c r="F4244" s="82">
        <f t="array" ref="F4244">SUM(IF(M4244:N4244="-",0,M4244:N4244),IF(O4244="-",0,-O4244))/100</f>
        <v>1480.26</v>
      </c>
      <c r="G4244" s="82">
        <f t="array" ref="G4244">SUM(IF(P4244="-",0,P4244),IF(R4244="-",0,R4244))/100</f>
        <v>129.08000000000001</v>
      </c>
      <c r="H4244" s="82">
        <f t="array" ref="H4244">SUM(IF(Q4244="-",0,Q4244))/100</f>
        <v>383.87</v>
      </c>
      <c r="I4244" s="76">
        <v>5978004</v>
      </c>
      <c r="J4244" s="76" t="s">
        <v>421</v>
      </c>
      <c r="K4244" s="77">
        <v>40908</v>
      </c>
      <c r="L4244" s="76">
        <v>448395</v>
      </c>
      <c r="M4244" s="76">
        <v>125730</v>
      </c>
      <c r="N4244" s="76">
        <v>22296</v>
      </c>
      <c r="O4244" s="76">
        <v>0</v>
      </c>
      <c r="P4244" s="76">
        <v>10340</v>
      </c>
      <c r="Q4244" s="76">
        <v>38387</v>
      </c>
      <c r="R4244" s="76">
        <v>2568</v>
      </c>
    </row>
    <row r="4245" spans="1:18">
      <c r="A4245" s="82">
        <f t="shared" si="330"/>
        <v>597800402010</v>
      </c>
      <c r="B4245" s="82" t="str">
        <f t="shared" si="331"/>
        <v>59780040</v>
      </c>
      <c r="C4245" s="82">
        <f t="shared" si="332"/>
        <v>2010</v>
      </c>
      <c r="D4245" s="82">
        <f t="shared" si="333"/>
        <v>4483.8599999999997</v>
      </c>
      <c r="E4245" s="82">
        <f t="shared" si="334"/>
        <v>1984.7799999999997</v>
      </c>
      <c r="F4245" s="82">
        <f t="array" ref="F4245">SUM(IF(M4245:N4245="-",0,M4245:N4245),IF(O4245="-",0,-O4245))/100</f>
        <v>1475.06</v>
      </c>
      <c r="G4245" s="82">
        <f t="array" ref="G4245">SUM(IF(P4245="-",0,P4245),IF(R4245="-",0,R4245))/100</f>
        <v>126.08</v>
      </c>
      <c r="H4245" s="82">
        <f t="array" ref="H4245">SUM(IF(Q4245="-",0,Q4245))/100</f>
        <v>383.64</v>
      </c>
      <c r="I4245" s="76">
        <v>5978004</v>
      </c>
      <c r="J4245" s="76" t="s">
        <v>421</v>
      </c>
      <c r="K4245" s="77">
        <v>40543</v>
      </c>
      <c r="L4245" s="76">
        <v>448386</v>
      </c>
      <c r="M4245" s="76">
        <v>125210</v>
      </c>
      <c r="N4245" s="76">
        <v>22296</v>
      </c>
      <c r="O4245" s="76">
        <v>0</v>
      </c>
      <c r="P4245" s="76">
        <v>10040</v>
      </c>
      <c r="Q4245" s="76">
        <v>38364</v>
      </c>
      <c r="R4245" s="76">
        <v>2568</v>
      </c>
    </row>
    <row r="4246" spans="1:18">
      <c r="A4246" s="82">
        <f t="shared" si="330"/>
        <v>597800402009</v>
      </c>
      <c r="B4246" s="82" t="str">
        <f t="shared" si="331"/>
        <v>59780040</v>
      </c>
      <c r="C4246" s="82">
        <f t="shared" si="332"/>
        <v>2009</v>
      </c>
      <c r="D4246" s="82">
        <f t="shared" si="333"/>
        <v>4483.83</v>
      </c>
      <c r="E4246" s="82">
        <f t="shared" si="334"/>
        <v>1983.49</v>
      </c>
      <c r="F4246" s="82">
        <f t="array" ref="F4246">SUM(IF(M4246:N4246="-",0,M4246:N4246),IF(O4246="-",0,-O4246))/100</f>
        <v>1474.24</v>
      </c>
      <c r="G4246" s="82">
        <f t="array" ref="G4246">SUM(IF(P4246="-",0,P4246),IF(R4246="-",0,R4246))/100</f>
        <v>125.83</v>
      </c>
      <c r="H4246" s="82">
        <f t="array" ref="H4246">SUM(IF(Q4246="-",0,Q4246))/100</f>
        <v>383.42</v>
      </c>
      <c r="I4246" s="76">
        <v>5978004</v>
      </c>
      <c r="J4246" s="76" t="s">
        <v>421</v>
      </c>
      <c r="K4246" s="77">
        <v>40178</v>
      </c>
      <c r="L4246" s="76">
        <v>448383</v>
      </c>
      <c r="M4246" s="76">
        <v>125115</v>
      </c>
      <c r="N4246" s="76">
        <v>22309</v>
      </c>
      <c r="O4246" s="76" t="s">
        <v>19</v>
      </c>
      <c r="P4246" s="76">
        <v>10015</v>
      </c>
      <c r="Q4246" s="76">
        <v>38342</v>
      </c>
      <c r="R4246" s="76">
        <v>2568</v>
      </c>
    </row>
    <row r="4247" spans="1:18">
      <c r="A4247" s="82">
        <f t="shared" si="330"/>
        <v>597800402008</v>
      </c>
      <c r="B4247" s="82" t="str">
        <f t="shared" si="331"/>
        <v>59780040</v>
      </c>
      <c r="C4247" s="82">
        <f t="shared" si="332"/>
        <v>2008</v>
      </c>
      <c r="D4247" s="82">
        <f t="shared" si="333"/>
        <v>4483.83</v>
      </c>
      <c r="E4247" s="82">
        <f t="shared" si="334"/>
        <v>1982.6899999999998</v>
      </c>
      <c r="F4247" s="82">
        <f t="array" ref="F4247">SUM(IF(M4247:N4247="-",0,M4247:N4247),IF(O4247="-",0,-O4247))/100</f>
        <v>1473.26</v>
      </c>
      <c r="G4247" s="82">
        <f t="array" ref="G4247">SUM(IF(P4247="-",0,P4247),IF(R4247="-",0,R4247))/100</f>
        <v>126.34</v>
      </c>
      <c r="H4247" s="82">
        <f t="array" ref="H4247">SUM(IF(Q4247="-",0,Q4247))/100</f>
        <v>383.09</v>
      </c>
      <c r="I4247" s="76">
        <v>5978004</v>
      </c>
      <c r="J4247" s="76" t="s">
        <v>421</v>
      </c>
      <c r="K4247" s="77">
        <v>39813</v>
      </c>
      <c r="L4247" s="76">
        <v>448383</v>
      </c>
      <c r="M4247" s="76">
        <v>125017</v>
      </c>
      <c r="N4247" s="76">
        <v>22309</v>
      </c>
      <c r="O4247" s="76" t="s">
        <v>19</v>
      </c>
      <c r="P4247" s="76">
        <v>10066</v>
      </c>
      <c r="Q4247" s="76">
        <v>38309</v>
      </c>
      <c r="R4247" s="76">
        <v>2568</v>
      </c>
    </row>
    <row r="4248" spans="1:18">
      <c r="A4248" s="82">
        <f t="shared" si="330"/>
        <v>597800402007</v>
      </c>
      <c r="B4248" s="82" t="str">
        <f t="shared" si="331"/>
        <v>59780040</v>
      </c>
      <c r="C4248" s="82">
        <f t="shared" si="332"/>
        <v>2007</v>
      </c>
      <c r="D4248" s="82">
        <f t="shared" si="333"/>
        <v>4483.46</v>
      </c>
      <c r="E4248" s="82">
        <f t="shared" si="334"/>
        <v>1980.95</v>
      </c>
      <c r="F4248" s="82">
        <f t="array" ref="F4248">SUM(IF(M4248:N4248="-",0,M4248:N4248),IF(O4248="-",0,-O4248))/100</f>
        <v>1471.44</v>
      </c>
      <c r="G4248" s="82">
        <f t="array" ref="G4248">SUM(IF(P4248="-",0,P4248),IF(R4248="-",0,R4248))/100</f>
        <v>126.51</v>
      </c>
      <c r="H4248" s="82">
        <f t="array" ref="H4248">SUM(IF(Q4248="-",0,Q4248))/100</f>
        <v>383</v>
      </c>
      <c r="I4248" s="76">
        <v>5978004</v>
      </c>
      <c r="J4248" s="76" t="s">
        <v>421</v>
      </c>
      <c r="K4248" s="77">
        <v>39447</v>
      </c>
      <c r="L4248" s="76">
        <v>448346</v>
      </c>
      <c r="M4248" s="76">
        <v>124820</v>
      </c>
      <c r="N4248" s="76">
        <v>22324</v>
      </c>
      <c r="O4248" s="76" t="s">
        <v>19</v>
      </c>
      <c r="P4248" s="76">
        <v>10083</v>
      </c>
      <c r="Q4248" s="76">
        <v>38300</v>
      </c>
      <c r="R4248" s="76">
        <v>2568</v>
      </c>
    </row>
    <row r="4249" spans="1:18">
      <c r="A4249" s="82">
        <f t="shared" si="330"/>
        <v>597800402006</v>
      </c>
      <c r="B4249" s="82" t="str">
        <f t="shared" si="331"/>
        <v>59780040</v>
      </c>
      <c r="C4249" s="82">
        <f t="shared" si="332"/>
        <v>2006</v>
      </c>
      <c r="D4249" s="82">
        <f t="shared" si="333"/>
        <v>4483.53</v>
      </c>
      <c r="E4249" s="82">
        <f t="shared" si="334"/>
        <v>1974.35</v>
      </c>
      <c r="F4249" s="82">
        <f t="array" ref="F4249">SUM(IF(M4249:N4249="-",0,M4249:N4249),IF(O4249="-",0,-O4249))/100</f>
        <v>1470.13</v>
      </c>
      <c r="G4249" s="82">
        <f t="array" ref="G4249">SUM(IF(P4249="-",0,P4249),IF(R4249="-",0,R4249))/100</f>
        <v>124.82</v>
      </c>
      <c r="H4249" s="82">
        <f t="array" ref="H4249">SUM(IF(Q4249="-",0,Q4249))/100</f>
        <v>379.4</v>
      </c>
      <c r="I4249" s="76">
        <v>5978004</v>
      </c>
      <c r="J4249" s="76" t="s">
        <v>421</v>
      </c>
      <c r="K4249" s="77">
        <v>39082</v>
      </c>
      <c r="L4249" s="76">
        <v>448353</v>
      </c>
      <c r="M4249" s="76">
        <v>124689</v>
      </c>
      <c r="N4249" s="76">
        <v>22324</v>
      </c>
      <c r="O4249" s="76" t="s">
        <v>19</v>
      </c>
      <c r="P4249" s="76">
        <v>10017</v>
      </c>
      <c r="Q4249" s="76">
        <v>37940</v>
      </c>
      <c r="R4249" s="76">
        <v>2465</v>
      </c>
    </row>
    <row r="4250" spans="1:18">
      <c r="A4250" s="82">
        <f t="shared" si="330"/>
        <v>597800802015</v>
      </c>
      <c r="B4250" s="82" t="str">
        <f t="shared" si="331"/>
        <v>59780080</v>
      </c>
      <c r="C4250" s="82">
        <f t="shared" si="332"/>
        <v>2015</v>
      </c>
      <c r="D4250" s="82">
        <f t="shared" si="333"/>
        <v>3804.33</v>
      </c>
      <c r="E4250" s="82">
        <f t="shared" si="334"/>
        <v>1028.97</v>
      </c>
      <c r="F4250" s="82">
        <f t="array" ref="F4250">SUM(IF(M4250:N4250="-",0,M4250:N4250),IF(O4250="-",0,-O4250))/100</f>
        <v>648.71</v>
      </c>
      <c r="G4250" s="82">
        <f t="array" ref="G4250">SUM(IF(P4250="-",0,P4250),IF(R4250="-",0,R4250))/100</f>
        <v>87.26</v>
      </c>
      <c r="H4250" s="82">
        <f t="array" ref="H4250">SUM(IF(Q4250="-",0,Q4250))/100</f>
        <v>293</v>
      </c>
      <c r="I4250" s="76">
        <v>5978008</v>
      </c>
      <c r="J4250" s="76" t="s">
        <v>422</v>
      </c>
      <c r="K4250" s="77">
        <v>42369</v>
      </c>
      <c r="L4250" s="76">
        <v>380433</v>
      </c>
      <c r="M4250" s="76">
        <v>62155</v>
      </c>
      <c r="N4250" s="76">
        <v>2716</v>
      </c>
      <c r="O4250" s="76">
        <v>0</v>
      </c>
      <c r="P4250" s="76">
        <v>7569</v>
      </c>
      <c r="Q4250" s="76">
        <v>29300</v>
      </c>
      <c r="R4250" s="76">
        <v>1157</v>
      </c>
    </row>
    <row r="4251" spans="1:18">
      <c r="A4251" s="82">
        <f t="shared" si="330"/>
        <v>597800802014</v>
      </c>
      <c r="B4251" s="82" t="str">
        <f t="shared" si="331"/>
        <v>59780080</v>
      </c>
      <c r="C4251" s="82">
        <f t="shared" si="332"/>
        <v>2014</v>
      </c>
      <c r="D4251" s="82">
        <f t="shared" si="333"/>
        <v>3804.33</v>
      </c>
      <c r="E4251" s="82">
        <f t="shared" si="334"/>
        <v>1007.3800000000001</v>
      </c>
      <c r="F4251" s="82">
        <f t="array" ref="F4251">SUM(IF(M4251:N4251="-",0,M4251:N4251),IF(O4251="-",0,-O4251))/100</f>
        <v>675.44</v>
      </c>
      <c r="G4251" s="82">
        <f t="array" ref="G4251">SUM(IF(P4251="-",0,P4251),IF(R4251="-",0,R4251))/100</f>
        <v>62.82</v>
      </c>
      <c r="H4251" s="82">
        <f t="array" ref="H4251">SUM(IF(Q4251="-",0,Q4251))/100</f>
        <v>269.12</v>
      </c>
      <c r="I4251" s="76">
        <v>5978008</v>
      </c>
      <c r="J4251" s="76" t="s">
        <v>422</v>
      </c>
      <c r="K4251" s="77">
        <v>42004</v>
      </c>
      <c r="L4251" s="76">
        <v>380433</v>
      </c>
      <c r="M4251" s="76">
        <v>60846</v>
      </c>
      <c r="N4251" s="76">
        <v>6698</v>
      </c>
      <c r="O4251" s="76" t="s">
        <v>19</v>
      </c>
      <c r="P4251" s="76">
        <v>5124</v>
      </c>
      <c r="Q4251" s="76">
        <v>26912</v>
      </c>
      <c r="R4251" s="76">
        <v>1158</v>
      </c>
    </row>
    <row r="4252" spans="1:18">
      <c r="A4252" s="82">
        <f t="shared" si="330"/>
        <v>597800802013</v>
      </c>
      <c r="B4252" s="82" t="str">
        <f t="shared" si="331"/>
        <v>59780080</v>
      </c>
      <c r="C4252" s="82">
        <f t="shared" si="332"/>
        <v>2013</v>
      </c>
      <c r="D4252" s="82">
        <f t="shared" si="333"/>
        <v>3804.33</v>
      </c>
      <c r="E4252" s="82">
        <f t="shared" si="334"/>
        <v>963.5</v>
      </c>
      <c r="F4252" s="82">
        <f t="array" ref="F4252">SUM(IF(M4252:N4252="-",0,M4252:N4252),IF(O4252="-",0,-O4252))/100</f>
        <v>659.89</v>
      </c>
      <c r="G4252" s="82">
        <f t="array" ref="G4252">SUM(IF(P4252="-",0,P4252),IF(R4252="-",0,R4252))/100</f>
        <v>40.26</v>
      </c>
      <c r="H4252" s="82">
        <f t="array" ref="H4252">SUM(IF(Q4252="-",0,Q4252))/100</f>
        <v>263.35000000000002</v>
      </c>
      <c r="I4252" s="76">
        <v>5978008</v>
      </c>
      <c r="J4252" s="76" t="s">
        <v>422</v>
      </c>
      <c r="K4252" s="77">
        <v>41639</v>
      </c>
      <c r="L4252" s="76">
        <v>380433</v>
      </c>
      <c r="M4252" s="76">
        <v>60836</v>
      </c>
      <c r="N4252" s="76">
        <v>5153</v>
      </c>
      <c r="O4252" s="76" t="s">
        <v>19</v>
      </c>
      <c r="P4252" s="76">
        <v>2865</v>
      </c>
      <c r="Q4252" s="76">
        <v>26335</v>
      </c>
      <c r="R4252" s="76">
        <v>1161</v>
      </c>
    </row>
    <row r="4253" spans="1:18">
      <c r="A4253" s="82">
        <f t="shared" si="330"/>
        <v>597800802012</v>
      </c>
      <c r="B4253" s="82" t="str">
        <f t="shared" si="331"/>
        <v>59780080</v>
      </c>
      <c r="C4253" s="82">
        <f t="shared" si="332"/>
        <v>2012</v>
      </c>
      <c r="D4253" s="82">
        <f t="shared" si="333"/>
        <v>3802.05</v>
      </c>
      <c r="E4253" s="82">
        <f t="shared" si="334"/>
        <v>943.51</v>
      </c>
      <c r="F4253" s="82">
        <f t="array" ref="F4253">SUM(IF(M4253:N4253="-",0,M4253:N4253),IF(O4253="-",0,-O4253))/100</f>
        <v>654.38</v>
      </c>
      <c r="G4253" s="82">
        <f t="array" ref="G4253">SUM(IF(P4253="-",0,P4253),IF(R4253="-",0,R4253))/100</f>
        <v>27.6</v>
      </c>
      <c r="H4253" s="82">
        <f t="array" ref="H4253">SUM(IF(Q4253="-",0,Q4253))/100</f>
        <v>261.52999999999997</v>
      </c>
      <c r="I4253" s="76">
        <v>5978008</v>
      </c>
      <c r="J4253" s="76" t="s">
        <v>422</v>
      </c>
      <c r="K4253" s="77">
        <v>41274</v>
      </c>
      <c r="L4253" s="76">
        <v>380205</v>
      </c>
      <c r="M4253" s="76">
        <v>65141</v>
      </c>
      <c r="N4253" s="76">
        <v>297</v>
      </c>
      <c r="O4253" s="76">
        <v>0</v>
      </c>
      <c r="P4253" s="76">
        <v>1606</v>
      </c>
      <c r="Q4253" s="76">
        <v>26153</v>
      </c>
      <c r="R4253" s="76">
        <v>1154</v>
      </c>
    </row>
    <row r="4254" spans="1:18">
      <c r="A4254" s="82">
        <f t="shared" si="330"/>
        <v>597800802011</v>
      </c>
      <c r="B4254" s="82" t="str">
        <f t="shared" si="331"/>
        <v>59780080</v>
      </c>
      <c r="C4254" s="82">
        <f t="shared" si="332"/>
        <v>2011</v>
      </c>
      <c r="D4254" s="82">
        <f t="shared" si="333"/>
        <v>3802.04</v>
      </c>
      <c r="E4254" s="82">
        <f t="shared" si="334"/>
        <v>917.16</v>
      </c>
      <c r="F4254" s="82">
        <f t="array" ref="F4254">SUM(IF(M4254:N4254="-",0,M4254:N4254),IF(O4254="-",0,-O4254))/100</f>
        <v>633.25</v>
      </c>
      <c r="G4254" s="82">
        <f t="array" ref="G4254">SUM(IF(P4254="-",0,P4254),IF(R4254="-",0,R4254))/100</f>
        <v>26.9</v>
      </c>
      <c r="H4254" s="82">
        <f t="array" ref="H4254">SUM(IF(Q4254="-",0,Q4254))/100</f>
        <v>257.01</v>
      </c>
      <c r="I4254" s="76">
        <v>5978008</v>
      </c>
      <c r="J4254" s="76" t="s">
        <v>422</v>
      </c>
      <c r="K4254" s="77">
        <v>40908</v>
      </c>
      <c r="L4254" s="76">
        <v>380204</v>
      </c>
      <c r="M4254" s="76">
        <v>63028</v>
      </c>
      <c r="N4254" s="76">
        <v>297</v>
      </c>
      <c r="O4254" s="76">
        <v>0</v>
      </c>
      <c r="P4254" s="76">
        <v>1536</v>
      </c>
      <c r="Q4254" s="76">
        <v>25701</v>
      </c>
      <c r="R4254" s="76">
        <v>1154</v>
      </c>
    </row>
    <row r="4255" spans="1:18">
      <c r="A4255" s="82">
        <f t="shared" si="330"/>
        <v>597800802010</v>
      </c>
      <c r="B4255" s="82" t="str">
        <f t="shared" si="331"/>
        <v>59780080</v>
      </c>
      <c r="C4255" s="82">
        <f t="shared" si="332"/>
        <v>2010</v>
      </c>
      <c r="D4255" s="82">
        <f t="shared" si="333"/>
        <v>3802.13</v>
      </c>
      <c r="E4255" s="82">
        <f t="shared" si="334"/>
        <v>899.88000000000011</v>
      </c>
      <c r="F4255" s="82">
        <f t="array" ref="F4255">SUM(IF(M4255:N4255="-",0,M4255:N4255),IF(O4255="-",0,-O4255))/100</f>
        <v>617.70000000000005</v>
      </c>
      <c r="G4255" s="82">
        <f t="array" ref="G4255">SUM(IF(P4255="-",0,P4255),IF(R4255="-",0,R4255))/100</f>
        <v>27.23</v>
      </c>
      <c r="H4255" s="82">
        <f t="array" ref="H4255">SUM(IF(Q4255="-",0,Q4255))/100</f>
        <v>254.95</v>
      </c>
      <c r="I4255" s="76">
        <v>5978008</v>
      </c>
      <c r="J4255" s="76" t="s">
        <v>422</v>
      </c>
      <c r="K4255" s="77">
        <v>40543</v>
      </c>
      <c r="L4255" s="76">
        <v>380213</v>
      </c>
      <c r="M4255" s="76">
        <v>61473</v>
      </c>
      <c r="N4255" s="76">
        <v>297</v>
      </c>
      <c r="O4255" s="76">
        <v>0</v>
      </c>
      <c r="P4255" s="76">
        <v>1569</v>
      </c>
      <c r="Q4255" s="76">
        <v>25495</v>
      </c>
      <c r="R4255" s="76">
        <v>1154</v>
      </c>
    </row>
    <row r="4256" spans="1:18">
      <c r="A4256" s="82">
        <f t="shared" si="330"/>
        <v>597800802009</v>
      </c>
      <c r="B4256" s="82" t="str">
        <f t="shared" si="331"/>
        <v>59780080</v>
      </c>
      <c r="C4256" s="82">
        <f t="shared" si="332"/>
        <v>2009</v>
      </c>
      <c r="D4256" s="82">
        <f t="shared" si="333"/>
        <v>3801.99</v>
      </c>
      <c r="E4256" s="82">
        <f t="shared" si="334"/>
        <v>891.16000000000008</v>
      </c>
      <c r="F4256" s="82">
        <f t="array" ref="F4256">SUM(IF(M4256:N4256="-",0,M4256:N4256),IF(O4256="-",0,-O4256))/100</f>
        <v>609.58000000000004</v>
      </c>
      <c r="G4256" s="82">
        <f t="array" ref="G4256">SUM(IF(P4256="-",0,P4256),IF(R4256="-",0,R4256))/100</f>
        <v>27.11</v>
      </c>
      <c r="H4256" s="82">
        <f t="array" ref="H4256">SUM(IF(Q4256="-",0,Q4256))/100</f>
        <v>254.47</v>
      </c>
      <c r="I4256" s="76">
        <v>5978008</v>
      </c>
      <c r="J4256" s="76" t="s">
        <v>422</v>
      </c>
      <c r="K4256" s="77">
        <v>40178</v>
      </c>
      <c r="L4256" s="76">
        <v>380199</v>
      </c>
      <c r="M4256" s="76">
        <v>60660</v>
      </c>
      <c r="N4256" s="76">
        <v>298</v>
      </c>
      <c r="O4256" s="76" t="s">
        <v>19</v>
      </c>
      <c r="P4256" s="76">
        <v>1557</v>
      </c>
      <c r="Q4256" s="76">
        <v>25447</v>
      </c>
      <c r="R4256" s="76">
        <v>1154</v>
      </c>
    </row>
    <row r="4257" spans="1:18">
      <c r="A4257" s="82">
        <f t="shared" si="330"/>
        <v>597800802008</v>
      </c>
      <c r="B4257" s="82" t="str">
        <f t="shared" si="331"/>
        <v>59780080</v>
      </c>
      <c r="C4257" s="82">
        <f t="shared" si="332"/>
        <v>2008</v>
      </c>
      <c r="D4257" s="82">
        <f t="shared" si="333"/>
        <v>3801.99</v>
      </c>
      <c r="E4257" s="82">
        <f t="shared" si="334"/>
        <v>885</v>
      </c>
      <c r="F4257" s="82">
        <f t="array" ref="F4257">SUM(IF(M4257:N4257="-",0,M4257:N4257),IF(O4257="-",0,-O4257))/100</f>
        <v>603.61</v>
      </c>
      <c r="G4257" s="82">
        <f t="array" ref="G4257">SUM(IF(P4257="-",0,P4257),IF(R4257="-",0,R4257))/100</f>
        <v>26.82</v>
      </c>
      <c r="H4257" s="82">
        <f t="array" ref="H4257">SUM(IF(Q4257="-",0,Q4257))/100</f>
        <v>254.57</v>
      </c>
      <c r="I4257" s="76">
        <v>5978008</v>
      </c>
      <c r="J4257" s="76" t="s">
        <v>422</v>
      </c>
      <c r="K4257" s="77">
        <v>39813</v>
      </c>
      <c r="L4257" s="76">
        <v>380199</v>
      </c>
      <c r="M4257" s="76">
        <v>60066</v>
      </c>
      <c r="N4257" s="76">
        <v>295</v>
      </c>
      <c r="O4257" s="76" t="s">
        <v>19</v>
      </c>
      <c r="P4257" s="76">
        <v>1528</v>
      </c>
      <c r="Q4257" s="76">
        <v>25457</v>
      </c>
      <c r="R4257" s="76">
        <v>1154</v>
      </c>
    </row>
    <row r="4258" spans="1:18">
      <c r="A4258" s="82">
        <f t="shared" si="330"/>
        <v>597800802007</v>
      </c>
      <c r="B4258" s="82" t="str">
        <f t="shared" si="331"/>
        <v>59780080</v>
      </c>
      <c r="C4258" s="82">
        <f t="shared" si="332"/>
        <v>2007</v>
      </c>
      <c r="D4258" s="82">
        <f t="shared" si="333"/>
        <v>3801.92</v>
      </c>
      <c r="E4258" s="82">
        <f t="shared" si="334"/>
        <v>867.91000000000008</v>
      </c>
      <c r="F4258" s="82">
        <f t="array" ref="F4258">SUM(IF(M4258:N4258="-",0,M4258:N4258),IF(O4258="-",0,-O4258))/100</f>
        <v>587.97</v>
      </c>
      <c r="G4258" s="82">
        <f t="array" ref="G4258">SUM(IF(P4258="-",0,P4258),IF(R4258="-",0,R4258))/100</f>
        <v>26.72</v>
      </c>
      <c r="H4258" s="82">
        <f t="array" ref="H4258">SUM(IF(Q4258="-",0,Q4258))/100</f>
        <v>253.22</v>
      </c>
      <c r="I4258" s="76">
        <v>5978008</v>
      </c>
      <c r="J4258" s="76" t="s">
        <v>422</v>
      </c>
      <c r="K4258" s="77">
        <v>39447</v>
      </c>
      <c r="L4258" s="76">
        <v>380192</v>
      </c>
      <c r="M4258" s="76">
        <v>58503</v>
      </c>
      <c r="N4258" s="76">
        <v>294</v>
      </c>
      <c r="O4258" s="76" t="s">
        <v>19</v>
      </c>
      <c r="P4258" s="76">
        <v>1519</v>
      </c>
      <c r="Q4258" s="76">
        <v>25322</v>
      </c>
      <c r="R4258" s="76">
        <v>1153</v>
      </c>
    </row>
    <row r="4259" spans="1:18">
      <c r="A4259" s="82">
        <f t="shared" si="330"/>
        <v>597800802006</v>
      </c>
      <c r="B4259" s="82" t="str">
        <f t="shared" si="331"/>
        <v>59780080</v>
      </c>
      <c r="C4259" s="82">
        <f t="shared" si="332"/>
        <v>2006</v>
      </c>
      <c r="D4259" s="82">
        <f t="shared" si="333"/>
        <v>3801.87</v>
      </c>
      <c r="E4259" s="82">
        <f t="shared" si="334"/>
        <v>858.40999999999985</v>
      </c>
      <c r="F4259" s="82">
        <f t="array" ref="F4259">SUM(IF(M4259:N4259="-",0,M4259:N4259),IF(O4259="-",0,-O4259))/100</f>
        <v>579.16</v>
      </c>
      <c r="G4259" s="82">
        <f t="array" ref="G4259">SUM(IF(P4259="-",0,P4259),IF(R4259="-",0,R4259))/100</f>
        <v>26.68</v>
      </c>
      <c r="H4259" s="82">
        <f t="array" ref="H4259">SUM(IF(Q4259="-",0,Q4259))/100</f>
        <v>252.57</v>
      </c>
      <c r="I4259" s="76">
        <v>5978008</v>
      </c>
      <c r="J4259" s="76" t="s">
        <v>422</v>
      </c>
      <c r="K4259" s="77">
        <v>39082</v>
      </c>
      <c r="L4259" s="76">
        <v>380187</v>
      </c>
      <c r="M4259" s="76">
        <v>57683</v>
      </c>
      <c r="N4259" s="76">
        <v>233</v>
      </c>
      <c r="O4259" s="76" t="s">
        <v>19</v>
      </c>
      <c r="P4259" s="76">
        <v>1515</v>
      </c>
      <c r="Q4259" s="76">
        <v>25257</v>
      </c>
      <c r="R4259" s="76">
        <v>1153</v>
      </c>
    </row>
    <row r="4260" spans="1:18">
      <c r="A4260" s="82">
        <f t="shared" si="330"/>
        <v>597801202015</v>
      </c>
      <c r="B4260" s="82" t="str">
        <f t="shared" si="331"/>
        <v>59780120</v>
      </c>
      <c r="C4260" s="82">
        <f t="shared" si="332"/>
        <v>2015</v>
      </c>
      <c r="D4260" s="82">
        <f t="shared" si="333"/>
        <v>5622.72</v>
      </c>
      <c r="E4260" s="82">
        <f t="shared" si="334"/>
        <v>1311.53</v>
      </c>
      <c r="F4260" s="82">
        <f t="array" ref="F4260">SUM(IF(M4260:N4260="-",0,M4260:N4260),IF(O4260="-",0,-O4260))/100</f>
        <v>796.84</v>
      </c>
      <c r="G4260" s="82">
        <f t="array" ref="G4260">SUM(IF(P4260="-",0,P4260),IF(R4260="-",0,R4260))/100</f>
        <v>166.38</v>
      </c>
      <c r="H4260" s="82">
        <f t="array" ref="H4260">SUM(IF(Q4260="-",0,Q4260))/100</f>
        <v>348.31</v>
      </c>
      <c r="I4260" s="76">
        <v>5978012</v>
      </c>
      <c r="J4260" s="76" t="s">
        <v>423</v>
      </c>
      <c r="K4260" s="77">
        <v>42369</v>
      </c>
      <c r="L4260" s="76">
        <v>562272</v>
      </c>
      <c r="M4260" s="76">
        <v>64872</v>
      </c>
      <c r="N4260" s="76">
        <v>16218</v>
      </c>
      <c r="O4260" s="76">
        <v>1406</v>
      </c>
      <c r="P4260" s="76">
        <v>15405</v>
      </c>
      <c r="Q4260" s="76">
        <v>34831</v>
      </c>
      <c r="R4260" s="76">
        <v>1233</v>
      </c>
    </row>
    <row r="4261" spans="1:18">
      <c r="A4261" s="82">
        <f t="shared" si="330"/>
        <v>597801202014</v>
      </c>
      <c r="B4261" s="82" t="str">
        <f t="shared" si="331"/>
        <v>59780120</v>
      </c>
      <c r="C4261" s="82">
        <f t="shared" si="332"/>
        <v>2014</v>
      </c>
      <c r="D4261" s="82">
        <f t="shared" si="333"/>
        <v>5622.72</v>
      </c>
      <c r="E4261" s="82">
        <f t="shared" si="334"/>
        <v>1305.28</v>
      </c>
      <c r="F4261" s="82">
        <f t="array" ref="F4261">SUM(IF(M4261:N4261="-",0,M4261:N4261),IF(O4261="-",0,-O4261))/100</f>
        <v>792.77</v>
      </c>
      <c r="G4261" s="82">
        <f t="array" ref="G4261">SUM(IF(P4261="-",0,P4261),IF(R4261="-",0,R4261))/100</f>
        <v>164.77</v>
      </c>
      <c r="H4261" s="82">
        <f t="array" ref="H4261">SUM(IF(Q4261="-",0,Q4261))/100</f>
        <v>347.74</v>
      </c>
      <c r="I4261" s="76">
        <v>5978012</v>
      </c>
      <c r="J4261" s="76" t="s">
        <v>423</v>
      </c>
      <c r="K4261" s="77">
        <v>42004</v>
      </c>
      <c r="L4261" s="76">
        <v>562272</v>
      </c>
      <c r="M4261" s="76">
        <v>64506</v>
      </c>
      <c r="N4261" s="76">
        <v>15788</v>
      </c>
      <c r="O4261" s="76">
        <v>1017</v>
      </c>
      <c r="P4261" s="76">
        <v>15244</v>
      </c>
      <c r="Q4261" s="76">
        <v>34774</v>
      </c>
      <c r="R4261" s="76">
        <v>1233</v>
      </c>
    </row>
    <row r="4262" spans="1:18">
      <c r="A4262" s="82">
        <f t="shared" si="330"/>
        <v>597801202013</v>
      </c>
      <c r="B4262" s="82" t="str">
        <f t="shared" si="331"/>
        <v>59780120</v>
      </c>
      <c r="C4262" s="82">
        <f t="shared" si="332"/>
        <v>2013</v>
      </c>
      <c r="D4262" s="82">
        <f t="shared" si="333"/>
        <v>5622.74</v>
      </c>
      <c r="E4262" s="82">
        <f t="shared" si="334"/>
        <v>1305.9000000000001</v>
      </c>
      <c r="F4262" s="82">
        <f t="array" ref="F4262">SUM(IF(M4262:N4262="-",0,M4262:N4262),IF(O4262="-",0,-O4262))/100</f>
        <v>790.39</v>
      </c>
      <c r="G4262" s="82">
        <f t="array" ref="G4262">SUM(IF(P4262="-",0,P4262),IF(R4262="-",0,R4262))/100</f>
        <v>168</v>
      </c>
      <c r="H4262" s="82">
        <f t="array" ref="H4262">SUM(IF(Q4262="-",0,Q4262))/100</f>
        <v>347.51</v>
      </c>
      <c r="I4262" s="76">
        <v>5978012</v>
      </c>
      <c r="J4262" s="76" t="s">
        <v>423</v>
      </c>
      <c r="K4262" s="77">
        <v>41639</v>
      </c>
      <c r="L4262" s="76">
        <v>562274</v>
      </c>
      <c r="M4262" s="76">
        <v>64204</v>
      </c>
      <c r="N4262" s="76">
        <v>15852</v>
      </c>
      <c r="O4262" s="76">
        <v>1017</v>
      </c>
      <c r="P4262" s="76">
        <v>15580</v>
      </c>
      <c r="Q4262" s="76">
        <v>34751</v>
      </c>
      <c r="R4262" s="76">
        <v>1220</v>
      </c>
    </row>
    <row r="4263" spans="1:18">
      <c r="A4263" s="82">
        <f t="shared" si="330"/>
        <v>597801202012</v>
      </c>
      <c r="B4263" s="82" t="str">
        <f t="shared" si="331"/>
        <v>59780120</v>
      </c>
      <c r="C4263" s="82">
        <f t="shared" si="332"/>
        <v>2012</v>
      </c>
      <c r="D4263" s="82">
        <f t="shared" si="333"/>
        <v>5620.92</v>
      </c>
      <c r="E4263" s="82">
        <f t="shared" si="334"/>
        <v>1301.1399999999999</v>
      </c>
      <c r="F4263" s="82">
        <f t="array" ref="F4263">SUM(IF(M4263:N4263="-",0,M4263:N4263),IF(O4263="-",0,-O4263))/100</f>
        <v>787.64</v>
      </c>
      <c r="G4263" s="82">
        <f t="array" ref="G4263">SUM(IF(P4263="-",0,P4263),IF(R4263="-",0,R4263))/100</f>
        <v>166.78</v>
      </c>
      <c r="H4263" s="82">
        <f t="array" ref="H4263">SUM(IF(Q4263="-",0,Q4263))/100</f>
        <v>346.72</v>
      </c>
      <c r="I4263" s="76">
        <v>5978012</v>
      </c>
      <c r="J4263" s="76" t="s">
        <v>423</v>
      </c>
      <c r="K4263" s="77">
        <v>41274</v>
      </c>
      <c r="L4263" s="76">
        <v>562092</v>
      </c>
      <c r="M4263" s="76">
        <v>64410</v>
      </c>
      <c r="N4263" s="76">
        <v>15371</v>
      </c>
      <c r="O4263" s="76">
        <v>1017</v>
      </c>
      <c r="P4263" s="76">
        <v>15464</v>
      </c>
      <c r="Q4263" s="76">
        <v>34672</v>
      </c>
      <c r="R4263" s="76">
        <v>1214</v>
      </c>
    </row>
    <row r="4264" spans="1:18">
      <c r="A4264" s="82">
        <f t="shared" si="330"/>
        <v>597801202011</v>
      </c>
      <c r="B4264" s="82" t="str">
        <f t="shared" si="331"/>
        <v>59780120</v>
      </c>
      <c r="C4264" s="82">
        <f t="shared" si="332"/>
        <v>2011</v>
      </c>
      <c r="D4264" s="82">
        <f t="shared" si="333"/>
        <v>5620.93</v>
      </c>
      <c r="E4264" s="82">
        <f t="shared" si="334"/>
        <v>1296.06</v>
      </c>
      <c r="F4264" s="82">
        <f t="array" ref="F4264">SUM(IF(M4264:N4264="-",0,M4264:N4264),IF(O4264="-",0,-O4264))/100</f>
        <v>782.25</v>
      </c>
      <c r="G4264" s="82">
        <f t="array" ref="G4264">SUM(IF(P4264="-",0,P4264),IF(R4264="-",0,R4264))/100</f>
        <v>166.37</v>
      </c>
      <c r="H4264" s="82">
        <f t="array" ref="H4264">SUM(IF(Q4264="-",0,Q4264))/100</f>
        <v>347.44</v>
      </c>
      <c r="I4264" s="76">
        <v>5978012</v>
      </c>
      <c r="J4264" s="76" t="s">
        <v>423</v>
      </c>
      <c r="K4264" s="77">
        <v>40908</v>
      </c>
      <c r="L4264" s="76">
        <v>562093</v>
      </c>
      <c r="M4264" s="76">
        <v>64041</v>
      </c>
      <c r="N4264" s="76">
        <v>15201</v>
      </c>
      <c r="O4264" s="76">
        <v>1017</v>
      </c>
      <c r="P4264" s="76">
        <v>15423</v>
      </c>
      <c r="Q4264" s="76">
        <v>34744</v>
      </c>
      <c r="R4264" s="76">
        <v>1214</v>
      </c>
    </row>
    <row r="4265" spans="1:18">
      <c r="A4265" s="82">
        <f t="shared" si="330"/>
        <v>597801202010</v>
      </c>
      <c r="B4265" s="82" t="str">
        <f t="shared" si="331"/>
        <v>59780120</v>
      </c>
      <c r="C4265" s="82">
        <f t="shared" si="332"/>
        <v>2010</v>
      </c>
      <c r="D4265" s="82">
        <f t="shared" si="333"/>
        <v>5620.9</v>
      </c>
      <c r="E4265" s="82">
        <f t="shared" si="334"/>
        <v>1293.75</v>
      </c>
      <c r="F4265" s="82">
        <f t="array" ref="F4265">SUM(IF(M4265:N4265="-",0,M4265:N4265),IF(O4265="-",0,-O4265))/100</f>
        <v>780.17</v>
      </c>
      <c r="G4265" s="82">
        <f t="array" ref="G4265">SUM(IF(P4265="-",0,P4265),IF(R4265="-",0,R4265))/100</f>
        <v>166.16</v>
      </c>
      <c r="H4265" s="82">
        <f t="array" ref="H4265">SUM(IF(Q4265="-",0,Q4265))/100</f>
        <v>347.42</v>
      </c>
      <c r="I4265" s="76">
        <v>5978012</v>
      </c>
      <c r="J4265" s="76" t="s">
        <v>423</v>
      </c>
      <c r="K4265" s="77">
        <v>40543</v>
      </c>
      <c r="L4265" s="76">
        <v>562090</v>
      </c>
      <c r="M4265" s="76">
        <v>63862</v>
      </c>
      <c r="N4265" s="76">
        <v>15172</v>
      </c>
      <c r="O4265" s="76">
        <v>1017</v>
      </c>
      <c r="P4265" s="76">
        <v>15402</v>
      </c>
      <c r="Q4265" s="76">
        <v>34742</v>
      </c>
      <c r="R4265" s="76">
        <v>1214</v>
      </c>
    </row>
    <row r="4266" spans="1:18">
      <c r="A4266" s="82">
        <f t="shared" si="330"/>
        <v>597801202009</v>
      </c>
      <c r="B4266" s="82" t="str">
        <f t="shared" si="331"/>
        <v>59780120</v>
      </c>
      <c r="C4266" s="82">
        <f t="shared" si="332"/>
        <v>2009</v>
      </c>
      <c r="D4266" s="82">
        <f t="shared" si="333"/>
        <v>5620.87</v>
      </c>
      <c r="E4266" s="82">
        <f t="shared" si="334"/>
        <v>1294.5</v>
      </c>
      <c r="F4266" s="82">
        <f t="array" ref="F4266">SUM(IF(M4266:N4266="-",0,M4266:N4266),IF(O4266="-",0,-O4266))/100</f>
        <v>782.64</v>
      </c>
      <c r="G4266" s="82">
        <f t="array" ref="G4266">SUM(IF(P4266="-",0,P4266),IF(R4266="-",0,R4266))/100</f>
        <v>165.95</v>
      </c>
      <c r="H4266" s="82">
        <f t="array" ref="H4266">SUM(IF(Q4266="-",0,Q4266))/100</f>
        <v>345.91</v>
      </c>
      <c r="I4266" s="76">
        <v>5978012</v>
      </c>
      <c r="J4266" s="76" t="s">
        <v>423</v>
      </c>
      <c r="K4266" s="77">
        <v>40178</v>
      </c>
      <c r="L4266" s="76">
        <v>562087</v>
      </c>
      <c r="M4266" s="76">
        <v>64120</v>
      </c>
      <c r="N4266" s="76">
        <v>15161</v>
      </c>
      <c r="O4266" s="76">
        <v>1017</v>
      </c>
      <c r="P4266" s="76">
        <v>15376</v>
      </c>
      <c r="Q4266" s="76">
        <v>34591</v>
      </c>
      <c r="R4266" s="76">
        <v>1219</v>
      </c>
    </row>
    <row r="4267" spans="1:18">
      <c r="A4267" s="82">
        <f t="shared" si="330"/>
        <v>597801202008</v>
      </c>
      <c r="B4267" s="82" t="str">
        <f t="shared" si="331"/>
        <v>59780120</v>
      </c>
      <c r="C4267" s="82">
        <f t="shared" si="332"/>
        <v>2008</v>
      </c>
      <c r="D4267" s="82">
        <f t="shared" si="333"/>
        <v>5620.86</v>
      </c>
      <c r="E4267" s="82">
        <f t="shared" si="334"/>
        <v>1288.3400000000001</v>
      </c>
      <c r="F4267" s="82">
        <f t="array" ref="F4267">SUM(IF(M4267:N4267="-",0,M4267:N4267),IF(O4267="-",0,-O4267))/100</f>
        <v>774.82</v>
      </c>
      <c r="G4267" s="82">
        <f t="array" ref="G4267">SUM(IF(P4267="-",0,P4267),IF(R4267="-",0,R4267))/100</f>
        <v>168.25</v>
      </c>
      <c r="H4267" s="82">
        <f t="array" ref="H4267">SUM(IF(Q4267="-",0,Q4267))/100</f>
        <v>345.27</v>
      </c>
      <c r="I4267" s="76">
        <v>5978012</v>
      </c>
      <c r="J4267" s="76" t="s">
        <v>423</v>
      </c>
      <c r="K4267" s="77">
        <v>39813</v>
      </c>
      <c r="L4267" s="76">
        <v>562086</v>
      </c>
      <c r="M4267" s="76">
        <v>63339</v>
      </c>
      <c r="N4267" s="76">
        <v>15157</v>
      </c>
      <c r="O4267" s="76">
        <v>1014</v>
      </c>
      <c r="P4267" s="76">
        <v>15607</v>
      </c>
      <c r="Q4267" s="76">
        <v>34527</v>
      </c>
      <c r="R4267" s="76">
        <v>1218</v>
      </c>
    </row>
    <row r="4268" spans="1:18">
      <c r="A4268" s="82">
        <f t="shared" si="330"/>
        <v>597801202007</v>
      </c>
      <c r="B4268" s="82" t="str">
        <f t="shared" si="331"/>
        <v>59780120</v>
      </c>
      <c r="C4268" s="82">
        <f t="shared" si="332"/>
        <v>2007</v>
      </c>
      <c r="D4268" s="82">
        <f t="shared" si="333"/>
        <v>5620.87</v>
      </c>
      <c r="E4268" s="82">
        <f t="shared" si="334"/>
        <v>1229.74</v>
      </c>
      <c r="F4268" s="82">
        <f t="array" ref="F4268">SUM(IF(M4268:N4268="-",0,M4268:N4268),IF(O4268="-",0,-O4268))/100</f>
        <v>771.68</v>
      </c>
      <c r="G4268" s="82">
        <f t="array" ref="G4268">SUM(IF(P4268="-",0,P4268),IF(R4268="-",0,R4268))/100</f>
        <v>112.52</v>
      </c>
      <c r="H4268" s="82">
        <f t="array" ref="H4268">SUM(IF(Q4268="-",0,Q4268))/100</f>
        <v>345.54</v>
      </c>
      <c r="I4268" s="76">
        <v>5978012</v>
      </c>
      <c r="J4268" s="76" t="s">
        <v>423</v>
      </c>
      <c r="K4268" s="77">
        <v>39447</v>
      </c>
      <c r="L4268" s="76">
        <v>562087</v>
      </c>
      <c r="M4268" s="76">
        <v>63025</v>
      </c>
      <c r="N4268" s="76">
        <v>15157</v>
      </c>
      <c r="O4268" s="76">
        <v>1014</v>
      </c>
      <c r="P4268" s="76">
        <v>10034</v>
      </c>
      <c r="Q4268" s="76">
        <v>34554</v>
      </c>
      <c r="R4268" s="76">
        <v>1218</v>
      </c>
    </row>
    <row r="4269" spans="1:18">
      <c r="A4269" s="82">
        <f t="shared" si="330"/>
        <v>597801202006</v>
      </c>
      <c r="B4269" s="82" t="str">
        <f t="shared" si="331"/>
        <v>59780120</v>
      </c>
      <c r="C4269" s="82">
        <f t="shared" si="332"/>
        <v>2006</v>
      </c>
      <c r="D4269" s="82">
        <f t="shared" si="333"/>
        <v>5620.87</v>
      </c>
      <c r="E4269" s="82">
        <f t="shared" si="334"/>
        <v>1224.58</v>
      </c>
      <c r="F4269" s="82">
        <f t="array" ref="F4269">SUM(IF(M4269:N4269="-",0,M4269:N4269),IF(O4269="-",0,-O4269))/100</f>
        <v>766.19</v>
      </c>
      <c r="G4269" s="82">
        <f t="array" ref="G4269">SUM(IF(P4269="-",0,P4269),IF(R4269="-",0,R4269))/100</f>
        <v>112.52</v>
      </c>
      <c r="H4269" s="82">
        <f t="array" ref="H4269">SUM(IF(Q4269="-",0,Q4269))/100</f>
        <v>345.87</v>
      </c>
      <c r="I4269" s="76">
        <v>5978012</v>
      </c>
      <c r="J4269" s="76" t="s">
        <v>423</v>
      </c>
      <c r="K4269" s="77">
        <v>39082</v>
      </c>
      <c r="L4269" s="76">
        <v>562087</v>
      </c>
      <c r="M4269" s="76">
        <v>62476</v>
      </c>
      <c r="N4269" s="76">
        <v>15157</v>
      </c>
      <c r="O4269" s="76">
        <v>1014</v>
      </c>
      <c r="P4269" s="76">
        <v>10033</v>
      </c>
      <c r="Q4269" s="76">
        <v>34587</v>
      </c>
      <c r="R4269" s="76">
        <v>1219</v>
      </c>
    </row>
    <row r="4270" spans="1:18">
      <c r="A4270" s="82">
        <f t="shared" si="330"/>
        <v>597801602015</v>
      </c>
      <c r="B4270" s="82" t="str">
        <f t="shared" si="331"/>
        <v>59780160</v>
      </c>
      <c r="C4270" s="82">
        <f t="shared" si="332"/>
        <v>2015</v>
      </c>
      <c r="D4270" s="82">
        <f t="shared" si="333"/>
        <v>2236.0300000000002</v>
      </c>
      <c r="E4270" s="82">
        <f t="shared" si="334"/>
        <v>993.82999999999993</v>
      </c>
      <c r="F4270" s="82">
        <f t="array" ref="F4270">SUM(IF(M4270:N4270="-",0,M4270:N4270),IF(O4270="-",0,-O4270))/100</f>
        <v>696.91</v>
      </c>
      <c r="G4270" s="82">
        <f t="array" ref="G4270">SUM(IF(P4270="-",0,P4270),IF(R4270="-",0,R4270))/100</f>
        <v>48.69</v>
      </c>
      <c r="H4270" s="82">
        <f t="array" ref="H4270">SUM(IF(Q4270="-",0,Q4270))/100</f>
        <v>248.23</v>
      </c>
      <c r="I4270" s="76">
        <v>5978016</v>
      </c>
      <c r="J4270" s="76" t="s">
        <v>424</v>
      </c>
      <c r="K4270" s="77">
        <v>42369</v>
      </c>
      <c r="L4270" s="76">
        <v>223603</v>
      </c>
      <c r="M4270" s="76">
        <v>66095</v>
      </c>
      <c r="N4270" s="76">
        <v>3596</v>
      </c>
      <c r="O4270" s="76">
        <v>0</v>
      </c>
      <c r="P4270" s="76">
        <v>4195</v>
      </c>
      <c r="Q4270" s="76">
        <v>24823</v>
      </c>
      <c r="R4270" s="76">
        <v>674</v>
      </c>
    </row>
    <row r="4271" spans="1:18">
      <c r="A4271" s="82">
        <f t="shared" si="330"/>
        <v>597801602014</v>
      </c>
      <c r="B4271" s="82" t="str">
        <f t="shared" si="331"/>
        <v>59780160</v>
      </c>
      <c r="C4271" s="82">
        <f t="shared" si="332"/>
        <v>2014</v>
      </c>
      <c r="D4271" s="82">
        <f t="shared" si="333"/>
        <v>2236.0300000000002</v>
      </c>
      <c r="E4271" s="82">
        <f t="shared" si="334"/>
        <v>995.70999999999992</v>
      </c>
      <c r="F4271" s="82">
        <f t="array" ref="F4271">SUM(IF(M4271:N4271="-",0,M4271:N4271),IF(O4271="-",0,-O4271))/100</f>
        <v>695.39</v>
      </c>
      <c r="G4271" s="82">
        <f t="array" ref="G4271">SUM(IF(P4271="-",0,P4271),IF(R4271="-",0,R4271))/100</f>
        <v>46.91</v>
      </c>
      <c r="H4271" s="82">
        <f t="array" ref="H4271">SUM(IF(Q4271="-",0,Q4271))/100</f>
        <v>253.41</v>
      </c>
      <c r="I4271" s="76">
        <v>5978016</v>
      </c>
      <c r="J4271" s="76" t="s">
        <v>424</v>
      </c>
      <c r="K4271" s="77">
        <v>42004</v>
      </c>
      <c r="L4271" s="76">
        <v>223603</v>
      </c>
      <c r="M4271" s="76">
        <v>65942</v>
      </c>
      <c r="N4271" s="76">
        <v>3597</v>
      </c>
      <c r="O4271" s="76" t="s">
        <v>19</v>
      </c>
      <c r="P4271" s="76">
        <v>4017</v>
      </c>
      <c r="Q4271" s="76">
        <v>25341</v>
      </c>
      <c r="R4271" s="76">
        <v>674</v>
      </c>
    </row>
    <row r="4272" spans="1:18">
      <c r="A4272" s="82">
        <f t="shared" si="330"/>
        <v>597801602013</v>
      </c>
      <c r="B4272" s="82" t="str">
        <f t="shared" si="331"/>
        <v>59780160</v>
      </c>
      <c r="C4272" s="82">
        <f t="shared" si="332"/>
        <v>2013</v>
      </c>
      <c r="D4272" s="82">
        <f t="shared" si="333"/>
        <v>2236.0300000000002</v>
      </c>
      <c r="E4272" s="82">
        <f t="shared" si="334"/>
        <v>993.59</v>
      </c>
      <c r="F4272" s="82">
        <f t="array" ref="F4272">SUM(IF(M4272:N4272="-",0,M4272:N4272),IF(O4272="-",0,-O4272))/100</f>
        <v>693.84</v>
      </c>
      <c r="G4272" s="82">
        <f t="array" ref="G4272">SUM(IF(P4272="-",0,P4272),IF(R4272="-",0,R4272))/100</f>
        <v>47.26</v>
      </c>
      <c r="H4272" s="82">
        <f t="array" ref="H4272">SUM(IF(Q4272="-",0,Q4272))/100</f>
        <v>252.49</v>
      </c>
      <c r="I4272" s="76">
        <v>5978016</v>
      </c>
      <c r="J4272" s="76" t="s">
        <v>424</v>
      </c>
      <c r="K4272" s="77">
        <v>41639</v>
      </c>
      <c r="L4272" s="76">
        <v>223603</v>
      </c>
      <c r="M4272" s="76">
        <v>65784</v>
      </c>
      <c r="N4272" s="76">
        <v>3600</v>
      </c>
      <c r="O4272" s="76" t="s">
        <v>19</v>
      </c>
      <c r="P4272" s="76">
        <v>3968</v>
      </c>
      <c r="Q4272" s="76">
        <v>25249</v>
      </c>
      <c r="R4272" s="76">
        <v>758</v>
      </c>
    </row>
    <row r="4273" spans="1:18">
      <c r="A4273" s="82">
        <f t="shared" si="330"/>
        <v>597801602012</v>
      </c>
      <c r="B4273" s="82" t="str">
        <f t="shared" si="331"/>
        <v>59780160</v>
      </c>
      <c r="C4273" s="82">
        <f t="shared" si="332"/>
        <v>2012</v>
      </c>
      <c r="D4273" s="82">
        <f t="shared" si="333"/>
        <v>2236.16</v>
      </c>
      <c r="E4273" s="82">
        <f t="shared" si="334"/>
        <v>990.7600000000001</v>
      </c>
      <c r="F4273" s="82">
        <f t="array" ref="F4273">SUM(IF(M4273:N4273="-",0,M4273:N4273),IF(O4273="-",0,-O4273))/100</f>
        <v>691.95</v>
      </c>
      <c r="G4273" s="82">
        <f t="array" ref="G4273">SUM(IF(P4273="-",0,P4273),IF(R4273="-",0,R4273))/100</f>
        <v>46.2</v>
      </c>
      <c r="H4273" s="82">
        <f t="array" ref="H4273">SUM(IF(Q4273="-",0,Q4273))/100</f>
        <v>252.61</v>
      </c>
      <c r="I4273" s="76">
        <v>5978016</v>
      </c>
      <c r="J4273" s="76" t="s">
        <v>424</v>
      </c>
      <c r="K4273" s="77">
        <v>41274</v>
      </c>
      <c r="L4273" s="76">
        <v>223616</v>
      </c>
      <c r="M4273" s="76">
        <v>66293</v>
      </c>
      <c r="N4273" s="76">
        <v>2902</v>
      </c>
      <c r="O4273" s="76">
        <v>0</v>
      </c>
      <c r="P4273" s="76">
        <v>3859</v>
      </c>
      <c r="Q4273" s="76">
        <v>25261</v>
      </c>
      <c r="R4273" s="76">
        <v>761</v>
      </c>
    </row>
    <row r="4274" spans="1:18">
      <c r="A4274" s="82">
        <f t="shared" si="330"/>
        <v>597801602011</v>
      </c>
      <c r="B4274" s="82" t="str">
        <f t="shared" si="331"/>
        <v>59780160</v>
      </c>
      <c r="C4274" s="82">
        <f t="shared" si="332"/>
        <v>2011</v>
      </c>
      <c r="D4274" s="82">
        <f t="shared" si="333"/>
        <v>2236.15</v>
      </c>
      <c r="E4274" s="82">
        <f t="shared" si="334"/>
        <v>982.19</v>
      </c>
      <c r="F4274" s="82">
        <f t="array" ref="F4274">SUM(IF(M4274:N4274="-",0,M4274:N4274),IF(O4274="-",0,-O4274))/100</f>
        <v>697.83</v>
      </c>
      <c r="G4274" s="82">
        <f t="array" ref="G4274">SUM(IF(P4274="-",0,P4274),IF(R4274="-",0,R4274))/100</f>
        <v>34.61</v>
      </c>
      <c r="H4274" s="82">
        <f t="array" ref="H4274">SUM(IF(Q4274="-",0,Q4274))/100</f>
        <v>249.75</v>
      </c>
      <c r="I4274" s="76">
        <v>5978016</v>
      </c>
      <c r="J4274" s="76" t="s">
        <v>424</v>
      </c>
      <c r="K4274" s="77">
        <v>40908</v>
      </c>
      <c r="L4274" s="76">
        <v>223615</v>
      </c>
      <c r="M4274" s="76">
        <v>66699</v>
      </c>
      <c r="N4274" s="76">
        <v>3084</v>
      </c>
      <c r="O4274" s="76">
        <v>0</v>
      </c>
      <c r="P4274" s="76">
        <v>2700</v>
      </c>
      <c r="Q4274" s="76">
        <v>24975</v>
      </c>
      <c r="R4274" s="76">
        <v>761</v>
      </c>
    </row>
    <row r="4275" spans="1:18">
      <c r="A4275" s="82">
        <f t="shared" si="330"/>
        <v>597801602010</v>
      </c>
      <c r="B4275" s="82" t="str">
        <f t="shared" si="331"/>
        <v>59780160</v>
      </c>
      <c r="C4275" s="82">
        <f t="shared" si="332"/>
        <v>2010</v>
      </c>
      <c r="D4275" s="82">
        <f t="shared" si="333"/>
        <v>2236.0100000000002</v>
      </c>
      <c r="E4275" s="82">
        <f t="shared" si="334"/>
        <v>981.85</v>
      </c>
      <c r="F4275" s="82">
        <f t="array" ref="F4275">SUM(IF(M4275:N4275="-",0,M4275:N4275),IF(O4275="-",0,-O4275))/100</f>
        <v>697.6</v>
      </c>
      <c r="G4275" s="82">
        <f t="array" ref="G4275">SUM(IF(P4275="-",0,P4275),IF(R4275="-",0,R4275))/100</f>
        <v>34.619999999999997</v>
      </c>
      <c r="H4275" s="82">
        <f t="array" ref="H4275">SUM(IF(Q4275="-",0,Q4275))/100</f>
        <v>249.63</v>
      </c>
      <c r="I4275" s="76">
        <v>5978016</v>
      </c>
      <c r="J4275" s="76" t="s">
        <v>424</v>
      </c>
      <c r="K4275" s="77">
        <v>40543</v>
      </c>
      <c r="L4275" s="76">
        <v>223601</v>
      </c>
      <c r="M4275" s="76">
        <v>66676</v>
      </c>
      <c r="N4275" s="76">
        <v>3084</v>
      </c>
      <c r="O4275" s="76">
        <v>0</v>
      </c>
      <c r="P4275" s="76">
        <v>2701</v>
      </c>
      <c r="Q4275" s="76">
        <v>24963</v>
      </c>
      <c r="R4275" s="76">
        <v>761</v>
      </c>
    </row>
    <row r="4276" spans="1:18">
      <c r="A4276" s="82">
        <f t="shared" si="330"/>
        <v>597801602009</v>
      </c>
      <c r="B4276" s="82" t="str">
        <f t="shared" si="331"/>
        <v>59780160</v>
      </c>
      <c r="C4276" s="82">
        <f t="shared" si="332"/>
        <v>2009</v>
      </c>
      <c r="D4276" s="82">
        <f t="shared" si="333"/>
        <v>2235.96</v>
      </c>
      <c r="E4276" s="82">
        <f t="shared" si="334"/>
        <v>980.22</v>
      </c>
      <c r="F4276" s="82">
        <f t="array" ref="F4276">SUM(IF(M4276:N4276="-",0,M4276:N4276),IF(O4276="-",0,-O4276))/100</f>
        <v>697.14</v>
      </c>
      <c r="G4276" s="82">
        <f t="array" ref="G4276">SUM(IF(P4276="-",0,P4276),IF(R4276="-",0,R4276))/100</f>
        <v>33.950000000000003</v>
      </c>
      <c r="H4276" s="82">
        <f t="array" ref="H4276">SUM(IF(Q4276="-",0,Q4276))/100</f>
        <v>249.13</v>
      </c>
      <c r="I4276" s="76">
        <v>5978016</v>
      </c>
      <c r="J4276" s="76" t="s">
        <v>424</v>
      </c>
      <c r="K4276" s="77">
        <v>40178</v>
      </c>
      <c r="L4276" s="76">
        <v>223596</v>
      </c>
      <c r="M4276" s="76">
        <v>66630</v>
      </c>
      <c r="N4276" s="76">
        <v>3084</v>
      </c>
      <c r="O4276" s="76" t="s">
        <v>19</v>
      </c>
      <c r="P4276" s="76">
        <v>2634</v>
      </c>
      <c r="Q4276" s="76">
        <v>24913</v>
      </c>
      <c r="R4276" s="76">
        <v>761</v>
      </c>
    </row>
    <row r="4277" spans="1:18">
      <c r="A4277" s="82">
        <f t="shared" si="330"/>
        <v>597801602008</v>
      </c>
      <c r="B4277" s="82" t="str">
        <f t="shared" si="331"/>
        <v>59780160</v>
      </c>
      <c r="C4277" s="82">
        <f t="shared" si="332"/>
        <v>2008</v>
      </c>
      <c r="D4277" s="82">
        <f t="shared" si="333"/>
        <v>2235.96</v>
      </c>
      <c r="E4277" s="82">
        <f t="shared" si="334"/>
        <v>981.63</v>
      </c>
      <c r="F4277" s="82">
        <f t="array" ref="F4277">SUM(IF(M4277:N4277="-",0,M4277:N4277),IF(O4277="-",0,-O4277))/100</f>
        <v>697.01</v>
      </c>
      <c r="G4277" s="82">
        <f t="array" ref="G4277">SUM(IF(P4277="-",0,P4277),IF(R4277="-",0,R4277))/100</f>
        <v>35.51</v>
      </c>
      <c r="H4277" s="82">
        <f t="array" ref="H4277">SUM(IF(Q4277="-",0,Q4277))/100</f>
        <v>249.11</v>
      </c>
      <c r="I4277" s="76">
        <v>5978016</v>
      </c>
      <c r="J4277" s="76" t="s">
        <v>424</v>
      </c>
      <c r="K4277" s="77">
        <v>39813</v>
      </c>
      <c r="L4277" s="76">
        <v>223596</v>
      </c>
      <c r="M4277" s="76">
        <v>66352</v>
      </c>
      <c r="N4277" s="76">
        <v>3349</v>
      </c>
      <c r="O4277" s="76" t="s">
        <v>19</v>
      </c>
      <c r="P4277" s="76">
        <v>2790</v>
      </c>
      <c r="Q4277" s="76">
        <v>24911</v>
      </c>
      <c r="R4277" s="76">
        <v>761</v>
      </c>
    </row>
    <row r="4278" spans="1:18">
      <c r="A4278" s="82">
        <f t="shared" si="330"/>
        <v>597801602007</v>
      </c>
      <c r="B4278" s="82" t="str">
        <f t="shared" si="331"/>
        <v>59780160</v>
      </c>
      <c r="C4278" s="82">
        <f t="shared" si="332"/>
        <v>2007</v>
      </c>
      <c r="D4278" s="82">
        <f t="shared" si="333"/>
        <v>2235.96</v>
      </c>
      <c r="E4278" s="82">
        <f t="shared" si="334"/>
        <v>979.1</v>
      </c>
      <c r="F4278" s="82">
        <f t="array" ref="F4278">SUM(IF(M4278:N4278="-",0,M4278:N4278),IF(O4278="-",0,-O4278))/100</f>
        <v>695.73</v>
      </c>
      <c r="G4278" s="82">
        <f t="array" ref="G4278">SUM(IF(P4278="-",0,P4278),IF(R4278="-",0,R4278))/100</f>
        <v>35</v>
      </c>
      <c r="H4278" s="82">
        <f t="array" ref="H4278">SUM(IF(Q4278="-",0,Q4278))/100</f>
        <v>248.37</v>
      </c>
      <c r="I4278" s="76">
        <v>5978016</v>
      </c>
      <c r="J4278" s="76" t="s">
        <v>424</v>
      </c>
      <c r="K4278" s="77">
        <v>39447</v>
      </c>
      <c r="L4278" s="76">
        <v>223596</v>
      </c>
      <c r="M4278" s="76">
        <v>66308</v>
      </c>
      <c r="N4278" s="76">
        <v>3265</v>
      </c>
      <c r="O4278" s="76" t="s">
        <v>19</v>
      </c>
      <c r="P4278" s="76">
        <v>2739</v>
      </c>
      <c r="Q4278" s="76">
        <v>24837</v>
      </c>
      <c r="R4278" s="76">
        <v>761</v>
      </c>
    </row>
    <row r="4279" spans="1:18">
      <c r="A4279" s="82">
        <f t="shared" si="330"/>
        <v>597801602006</v>
      </c>
      <c r="B4279" s="82" t="str">
        <f t="shared" si="331"/>
        <v>59780160</v>
      </c>
      <c r="C4279" s="82">
        <f t="shared" si="332"/>
        <v>2006</v>
      </c>
      <c r="D4279" s="82">
        <f t="shared" si="333"/>
        <v>2235.9499999999998</v>
      </c>
      <c r="E4279" s="82">
        <f t="shared" si="334"/>
        <v>977.64</v>
      </c>
      <c r="F4279" s="82">
        <f t="array" ref="F4279">SUM(IF(M4279:N4279="-",0,M4279:N4279),IF(O4279="-",0,-O4279))/100</f>
        <v>694.64</v>
      </c>
      <c r="G4279" s="82">
        <f t="array" ref="G4279">SUM(IF(P4279="-",0,P4279),IF(R4279="-",0,R4279))/100</f>
        <v>35</v>
      </c>
      <c r="H4279" s="82">
        <f t="array" ref="H4279">SUM(IF(Q4279="-",0,Q4279))/100</f>
        <v>248</v>
      </c>
      <c r="I4279" s="76">
        <v>5978016</v>
      </c>
      <c r="J4279" s="76" t="s">
        <v>424</v>
      </c>
      <c r="K4279" s="77">
        <v>39082</v>
      </c>
      <c r="L4279" s="76">
        <v>223595</v>
      </c>
      <c r="M4279" s="76">
        <v>66049</v>
      </c>
      <c r="N4279" s="76">
        <v>3415</v>
      </c>
      <c r="O4279" s="76" t="s">
        <v>19</v>
      </c>
      <c r="P4279" s="76">
        <v>2739</v>
      </c>
      <c r="Q4279" s="76">
        <v>24800</v>
      </c>
      <c r="R4279" s="76">
        <v>761</v>
      </c>
    </row>
    <row r="4280" spans="1:18">
      <c r="A4280" s="82">
        <f t="shared" si="330"/>
        <v>597802002015</v>
      </c>
      <c r="B4280" s="82" t="str">
        <f t="shared" si="331"/>
        <v>59780200</v>
      </c>
      <c r="C4280" s="82">
        <f t="shared" si="332"/>
        <v>2015</v>
      </c>
      <c r="D4280" s="82">
        <f t="shared" si="333"/>
        <v>4095.28</v>
      </c>
      <c r="E4280" s="82">
        <f t="shared" si="334"/>
        <v>1695.9699999999998</v>
      </c>
      <c r="F4280" s="82">
        <f t="array" ref="F4280">SUM(IF(M4280:N4280="-",0,M4280:N4280),IF(O4280="-",0,-O4280))/100</f>
        <v>1049.03</v>
      </c>
      <c r="G4280" s="82">
        <f t="array" ref="G4280">SUM(IF(P4280="-",0,P4280),IF(R4280="-",0,R4280))/100</f>
        <v>136.63</v>
      </c>
      <c r="H4280" s="82">
        <f t="array" ref="H4280">SUM(IF(Q4280="-",0,Q4280))/100</f>
        <v>510.31</v>
      </c>
      <c r="I4280" s="76">
        <v>5978020</v>
      </c>
      <c r="J4280" s="76" t="s">
        <v>425</v>
      </c>
      <c r="K4280" s="77">
        <v>42369</v>
      </c>
      <c r="L4280" s="76">
        <v>409528</v>
      </c>
      <c r="M4280" s="76">
        <v>96797</v>
      </c>
      <c r="N4280" s="76">
        <v>8106</v>
      </c>
      <c r="O4280" s="76">
        <v>0</v>
      </c>
      <c r="P4280" s="76">
        <v>11627</v>
      </c>
      <c r="Q4280" s="76">
        <v>51031</v>
      </c>
      <c r="R4280" s="76">
        <v>2036</v>
      </c>
    </row>
    <row r="4281" spans="1:18">
      <c r="A4281" s="82">
        <f t="shared" si="330"/>
        <v>597802002014</v>
      </c>
      <c r="B4281" s="82" t="str">
        <f t="shared" si="331"/>
        <v>59780200</v>
      </c>
      <c r="C4281" s="82">
        <f t="shared" si="332"/>
        <v>2014</v>
      </c>
      <c r="D4281" s="82">
        <f t="shared" si="333"/>
        <v>4095.28</v>
      </c>
      <c r="E4281" s="82">
        <f t="shared" si="334"/>
        <v>1683.36</v>
      </c>
      <c r="F4281" s="82">
        <f t="array" ref="F4281">SUM(IF(M4281:N4281="-",0,M4281:N4281),IF(O4281="-",0,-O4281))/100</f>
        <v>1048.5899999999999</v>
      </c>
      <c r="G4281" s="82">
        <f t="array" ref="G4281">SUM(IF(P4281="-",0,P4281),IF(R4281="-",0,R4281))/100</f>
        <v>133.61000000000001</v>
      </c>
      <c r="H4281" s="82">
        <f t="array" ref="H4281">SUM(IF(Q4281="-",0,Q4281))/100</f>
        <v>501.16</v>
      </c>
      <c r="I4281" s="76">
        <v>5978020</v>
      </c>
      <c r="J4281" s="76" t="s">
        <v>425</v>
      </c>
      <c r="K4281" s="77">
        <v>42004</v>
      </c>
      <c r="L4281" s="76">
        <v>409528</v>
      </c>
      <c r="M4281" s="76">
        <v>97286</v>
      </c>
      <c r="N4281" s="76">
        <v>7573</v>
      </c>
      <c r="O4281" s="76" t="s">
        <v>19</v>
      </c>
      <c r="P4281" s="76">
        <v>11325</v>
      </c>
      <c r="Q4281" s="76">
        <v>50116</v>
      </c>
      <c r="R4281" s="76">
        <v>2036</v>
      </c>
    </row>
    <row r="4282" spans="1:18">
      <c r="A4282" s="82">
        <f t="shared" si="330"/>
        <v>597802002013</v>
      </c>
      <c r="B4282" s="82" t="str">
        <f t="shared" si="331"/>
        <v>59780200</v>
      </c>
      <c r="C4282" s="82">
        <f t="shared" si="332"/>
        <v>2013</v>
      </c>
      <c r="D4282" s="82">
        <f t="shared" si="333"/>
        <v>4095.28</v>
      </c>
      <c r="E4282" s="82">
        <f t="shared" si="334"/>
        <v>1677.04</v>
      </c>
      <c r="F4282" s="82">
        <f t="array" ref="F4282">SUM(IF(M4282:N4282="-",0,M4282:N4282),IF(O4282="-",0,-O4282))/100</f>
        <v>1048.72</v>
      </c>
      <c r="G4282" s="82">
        <f t="array" ref="G4282">SUM(IF(P4282="-",0,P4282),IF(R4282="-",0,R4282))/100</f>
        <v>132.19</v>
      </c>
      <c r="H4282" s="82">
        <f t="array" ref="H4282">SUM(IF(Q4282="-",0,Q4282))/100</f>
        <v>496.13</v>
      </c>
      <c r="I4282" s="76">
        <v>5978020</v>
      </c>
      <c r="J4282" s="76" t="s">
        <v>425</v>
      </c>
      <c r="K4282" s="77">
        <v>41639</v>
      </c>
      <c r="L4282" s="76">
        <v>409528</v>
      </c>
      <c r="M4282" s="76">
        <v>97277</v>
      </c>
      <c r="N4282" s="76">
        <v>7595</v>
      </c>
      <c r="O4282" s="76" t="s">
        <v>19</v>
      </c>
      <c r="P4282" s="76">
        <v>11120</v>
      </c>
      <c r="Q4282" s="76">
        <v>49613</v>
      </c>
      <c r="R4282" s="76">
        <v>2099</v>
      </c>
    </row>
    <row r="4283" spans="1:18">
      <c r="A4283" s="82">
        <f t="shared" si="330"/>
        <v>597802002012</v>
      </c>
      <c r="B4283" s="82" t="str">
        <f t="shared" si="331"/>
        <v>59780200</v>
      </c>
      <c r="C4283" s="82">
        <f t="shared" si="332"/>
        <v>2012</v>
      </c>
      <c r="D4283" s="82">
        <f t="shared" si="333"/>
        <v>4093.22</v>
      </c>
      <c r="E4283" s="82">
        <f t="shared" si="334"/>
        <v>1673.99</v>
      </c>
      <c r="F4283" s="82">
        <f t="array" ref="F4283">SUM(IF(M4283:N4283="-",0,M4283:N4283),IF(O4283="-",0,-O4283))/100</f>
        <v>1048.4100000000001</v>
      </c>
      <c r="G4283" s="82">
        <f t="array" ref="G4283">SUM(IF(P4283="-",0,P4283),IF(R4283="-",0,R4283))/100</f>
        <v>131.59</v>
      </c>
      <c r="H4283" s="82">
        <f t="array" ref="H4283">SUM(IF(Q4283="-",0,Q4283))/100</f>
        <v>493.99</v>
      </c>
      <c r="I4283" s="76">
        <v>5978020</v>
      </c>
      <c r="J4283" s="76" t="s">
        <v>425</v>
      </c>
      <c r="K4283" s="77">
        <v>41274</v>
      </c>
      <c r="L4283" s="76">
        <v>409322</v>
      </c>
      <c r="M4283" s="76">
        <v>99138</v>
      </c>
      <c r="N4283" s="76">
        <v>5703</v>
      </c>
      <c r="O4283" s="76">
        <v>0</v>
      </c>
      <c r="P4283" s="76">
        <v>11061</v>
      </c>
      <c r="Q4283" s="76">
        <v>49399</v>
      </c>
      <c r="R4283" s="76">
        <v>2098</v>
      </c>
    </row>
    <row r="4284" spans="1:18">
      <c r="A4284" s="82">
        <f t="shared" si="330"/>
        <v>597802002011</v>
      </c>
      <c r="B4284" s="82" t="str">
        <f t="shared" si="331"/>
        <v>59780200</v>
      </c>
      <c r="C4284" s="82">
        <f t="shared" si="332"/>
        <v>2011</v>
      </c>
      <c r="D4284" s="82">
        <f t="shared" si="333"/>
        <v>4093.22</v>
      </c>
      <c r="E4284" s="82">
        <f t="shared" si="334"/>
        <v>1667.8200000000002</v>
      </c>
      <c r="F4284" s="82">
        <f t="array" ref="F4284">SUM(IF(M4284:N4284="-",0,M4284:N4284),IF(O4284="-",0,-O4284))/100</f>
        <v>1048.3800000000001</v>
      </c>
      <c r="G4284" s="82">
        <f t="array" ref="G4284">SUM(IF(P4284="-",0,P4284),IF(R4284="-",0,R4284))/100</f>
        <v>131.47999999999999</v>
      </c>
      <c r="H4284" s="82">
        <f t="array" ref="H4284">SUM(IF(Q4284="-",0,Q4284))/100</f>
        <v>487.96</v>
      </c>
      <c r="I4284" s="76">
        <v>5978020</v>
      </c>
      <c r="J4284" s="76" t="s">
        <v>425</v>
      </c>
      <c r="K4284" s="77">
        <v>40908</v>
      </c>
      <c r="L4284" s="76">
        <v>409322</v>
      </c>
      <c r="M4284" s="76">
        <v>99149</v>
      </c>
      <c r="N4284" s="76">
        <v>5689</v>
      </c>
      <c r="O4284" s="76">
        <v>0</v>
      </c>
      <c r="P4284" s="76">
        <v>11050</v>
      </c>
      <c r="Q4284" s="76">
        <v>48796</v>
      </c>
      <c r="R4284" s="76">
        <v>2098</v>
      </c>
    </row>
    <row r="4285" spans="1:18">
      <c r="A4285" s="82">
        <f t="shared" si="330"/>
        <v>597802002010</v>
      </c>
      <c r="B4285" s="82" t="str">
        <f t="shared" si="331"/>
        <v>59780200</v>
      </c>
      <c r="C4285" s="82">
        <f t="shared" si="332"/>
        <v>2010</v>
      </c>
      <c r="D4285" s="82">
        <f t="shared" si="333"/>
        <v>4093.24</v>
      </c>
      <c r="E4285" s="82">
        <f t="shared" si="334"/>
        <v>1669.6399999999999</v>
      </c>
      <c r="F4285" s="82">
        <f t="array" ref="F4285">SUM(IF(M4285:N4285="-",0,M4285:N4285),IF(O4285="-",0,-O4285))/100</f>
        <v>1047.5999999999999</v>
      </c>
      <c r="G4285" s="82">
        <f t="array" ref="G4285">SUM(IF(P4285="-",0,P4285),IF(R4285="-",0,R4285))/100</f>
        <v>133.82</v>
      </c>
      <c r="H4285" s="82">
        <f t="array" ref="H4285">SUM(IF(Q4285="-",0,Q4285))/100</f>
        <v>488.22</v>
      </c>
      <c r="I4285" s="76">
        <v>5978020</v>
      </c>
      <c r="J4285" s="76" t="s">
        <v>425</v>
      </c>
      <c r="K4285" s="77">
        <v>40543</v>
      </c>
      <c r="L4285" s="76">
        <v>409324</v>
      </c>
      <c r="M4285" s="76">
        <v>99081</v>
      </c>
      <c r="N4285" s="76">
        <v>5679</v>
      </c>
      <c r="O4285" s="76">
        <v>0</v>
      </c>
      <c r="P4285" s="76">
        <v>11284</v>
      </c>
      <c r="Q4285" s="76">
        <v>48822</v>
      </c>
      <c r="R4285" s="76">
        <v>2098</v>
      </c>
    </row>
    <row r="4286" spans="1:18">
      <c r="A4286" s="82">
        <f t="shared" si="330"/>
        <v>597802002009</v>
      </c>
      <c r="B4286" s="82" t="str">
        <f t="shared" si="331"/>
        <v>59780200</v>
      </c>
      <c r="C4286" s="82">
        <f t="shared" si="332"/>
        <v>2009</v>
      </c>
      <c r="D4286" s="82">
        <f t="shared" si="333"/>
        <v>4093.25</v>
      </c>
      <c r="E4286" s="82">
        <f t="shared" si="334"/>
        <v>1655.0700000000002</v>
      </c>
      <c r="F4286" s="82">
        <f t="array" ref="F4286">SUM(IF(M4286:N4286="-",0,M4286:N4286),IF(O4286="-",0,-O4286))/100</f>
        <v>1042.8800000000001</v>
      </c>
      <c r="G4286" s="82">
        <f t="array" ref="G4286">SUM(IF(P4286="-",0,P4286),IF(R4286="-",0,R4286))/100</f>
        <v>133.66999999999999</v>
      </c>
      <c r="H4286" s="82">
        <f t="array" ref="H4286">SUM(IF(Q4286="-",0,Q4286))/100</f>
        <v>478.52</v>
      </c>
      <c r="I4286" s="76">
        <v>5978020</v>
      </c>
      <c r="J4286" s="76" t="s">
        <v>425</v>
      </c>
      <c r="K4286" s="77">
        <v>40178</v>
      </c>
      <c r="L4286" s="76">
        <v>409325</v>
      </c>
      <c r="M4286" s="76">
        <v>98609</v>
      </c>
      <c r="N4286" s="76">
        <v>5679</v>
      </c>
      <c r="O4286" s="76" t="s">
        <v>19</v>
      </c>
      <c r="P4286" s="76">
        <v>11269</v>
      </c>
      <c r="Q4286" s="76">
        <v>47852</v>
      </c>
      <c r="R4286" s="76">
        <v>2098</v>
      </c>
    </row>
    <row r="4287" spans="1:18">
      <c r="A4287" s="82">
        <f t="shared" si="330"/>
        <v>597802002008</v>
      </c>
      <c r="B4287" s="82" t="str">
        <f t="shared" si="331"/>
        <v>59780200</v>
      </c>
      <c r="C4287" s="82">
        <f t="shared" si="332"/>
        <v>2008</v>
      </c>
      <c r="D4287" s="82">
        <f t="shared" si="333"/>
        <v>4093.24</v>
      </c>
      <c r="E4287" s="82">
        <f t="shared" si="334"/>
        <v>1652.6399999999999</v>
      </c>
      <c r="F4287" s="82">
        <f t="array" ref="F4287">SUM(IF(M4287:N4287="-",0,M4287:N4287),IF(O4287="-",0,-O4287))/100</f>
        <v>1041.5899999999999</v>
      </c>
      <c r="G4287" s="82">
        <f t="array" ref="G4287">SUM(IF(P4287="-",0,P4287),IF(R4287="-",0,R4287))/100</f>
        <v>132.59</v>
      </c>
      <c r="H4287" s="82">
        <f t="array" ref="H4287">SUM(IF(Q4287="-",0,Q4287))/100</f>
        <v>478.46</v>
      </c>
      <c r="I4287" s="76">
        <v>5978020</v>
      </c>
      <c r="J4287" s="76" t="s">
        <v>425</v>
      </c>
      <c r="K4287" s="77">
        <v>39813</v>
      </c>
      <c r="L4287" s="76">
        <v>409324</v>
      </c>
      <c r="M4287" s="76">
        <v>98465</v>
      </c>
      <c r="N4287" s="76">
        <v>5694</v>
      </c>
      <c r="O4287" s="76" t="s">
        <v>19</v>
      </c>
      <c r="P4287" s="76">
        <v>11161</v>
      </c>
      <c r="Q4287" s="76">
        <v>47846</v>
      </c>
      <c r="R4287" s="76">
        <v>2098</v>
      </c>
    </row>
    <row r="4288" spans="1:18">
      <c r="A4288" s="82">
        <f t="shared" si="330"/>
        <v>597802002007</v>
      </c>
      <c r="B4288" s="82" t="str">
        <f t="shared" si="331"/>
        <v>59780200</v>
      </c>
      <c r="C4288" s="82">
        <f t="shared" si="332"/>
        <v>2007</v>
      </c>
      <c r="D4288" s="82">
        <f t="shared" si="333"/>
        <v>4093.24</v>
      </c>
      <c r="E4288" s="82">
        <f t="shared" si="334"/>
        <v>1652.17</v>
      </c>
      <c r="F4288" s="82">
        <f t="array" ref="F4288">SUM(IF(M4288:N4288="-",0,M4288:N4288),IF(O4288="-",0,-O4288))/100</f>
        <v>1038.6600000000001</v>
      </c>
      <c r="G4288" s="82">
        <f t="array" ref="G4288">SUM(IF(P4288="-",0,P4288),IF(R4288="-",0,R4288))/100</f>
        <v>133.87</v>
      </c>
      <c r="H4288" s="82">
        <f t="array" ref="H4288">SUM(IF(Q4288="-",0,Q4288))/100</f>
        <v>479.64</v>
      </c>
      <c r="I4288" s="76">
        <v>5978020</v>
      </c>
      <c r="J4288" s="76" t="s">
        <v>425</v>
      </c>
      <c r="K4288" s="77">
        <v>39447</v>
      </c>
      <c r="L4288" s="76">
        <v>409324</v>
      </c>
      <c r="M4288" s="76">
        <v>98172</v>
      </c>
      <c r="N4288" s="76">
        <v>5694</v>
      </c>
      <c r="O4288" s="76" t="s">
        <v>19</v>
      </c>
      <c r="P4288" s="76">
        <v>11288</v>
      </c>
      <c r="Q4288" s="76">
        <v>47964</v>
      </c>
      <c r="R4288" s="76">
        <v>2099</v>
      </c>
    </row>
    <row r="4289" spans="1:18">
      <c r="A4289" s="82">
        <f t="shared" si="330"/>
        <v>597802002006</v>
      </c>
      <c r="B4289" s="82" t="str">
        <f t="shared" si="331"/>
        <v>59780200</v>
      </c>
      <c r="C4289" s="82">
        <f t="shared" si="332"/>
        <v>2006</v>
      </c>
      <c r="D4289" s="82">
        <f t="shared" si="333"/>
        <v>4093.21</v>
      </c>
      <c r="E4289" s="82">
        <f t="shared" si="334"/>
        <v>1646.24</v>
      </c>
      <c r="F4289" s="82">
        <f t="array" ref="F4289">SUM(IF(M4289:N4289="-",0,M4289:N4289),IF(O4289="-",0,-O4289))/100</f>
        <v>1035.19</v>
      </c>
      <c r="G4289" s="82">
        <f t="array" ref="G4289">SUM(IF(P4289="-",0,P4289),IF(R4289="-",0,R4289))/100</f>
        <v>132.79</v>
      </c>
      <c r="H4289" s="82">
        <f t="array" ref="H4289">SUM(IF(Q4289="-",0,Q4289))/100</f>
        <v>478.26</v>
      </c>
      <c r="I4289" s="76">
        <v>5978020</v>
      </c>
      <c r="J4289" s="76" t="s">
        <v>425</v>
      </c>
      <c r="K4289" s="77">
        <v>39082</v>
      </c>
      <c r="L4289" s="76">
        <v>409321</v>
      </c>
      <c r="M4289" s="76">
        <v>97824</v>
      </c>
      <c r="N4289" s="76">
        <v>5695</v>
      </c>
      <c r="O4289" s="76" t="s">
        <v>19</v>
      </c>
      <c r="P4289" s="76">
        <v>11180</v>
      </c>
      <c r="Q4289" s="76">
        <v>47826</v>
      </c>
      <c r="R4289" s="76">
        <v>2099</v>
      </c>
    </row>
    <row r="4290" spans="1:18">
      <c r="A4290" s="82">
        <f t="shared" si="330"/>
        <v>597802402015</v>
      </c>
      <c r="B4290" s="82" t="str">
        <f t="shared" si="331"/>
        <v>59780240</v>
      </c>
      <c r="C4290" s="82">
        <f t="shared" si="332"/>
        <v>2015</v>
      </c>
      <c r="D4290" s="82">
        <f t="shared" si="333"/>
        <v>5939.19</v>
      </c>
      <c r="E4290" s="82">
        <f t="shared" si="334"/>
        <v>2901.2</v>
      </c>
      <c r="F4290" s="82">
        <f t="array" ref="F4290">SUM(IF(M4290:N4290="-",0,M4290:N4290),IF(O4290="-",0,-O4290))/100</f>
        <v>2010.3</v>
      </c>
      <c r="G4290" s="82">
        <f t="array" ref="G4290">SUM(IF(P4290="-",0,P4290),IF(R4290="-",0,R4290))/100</f>
        <v>256.47000000000003</v>
      </c>
      <c r="H4290" s="82">
        <f t="array" ref="H4290">SUM(IF(Q4290="-",0,Q4290))/100</f>
        <v>634.42999999999995</v>
      </c>
      <c r="I4290" s="76">
        <v>5978024</v>
      </c>
      <c r="J4290" s="76" t="s">
        <v>426</v>
      </c>
      <c r="K4290" s="77">
        <v>42369</v>
      </c>
      <c r="L4290" s="76">
        <v>593919</v>
      </c>
      <c r="M4290" s="76">
        <v>182820</v>
      </c>
      <c r="N4290" s="76">
        <v>18210</v>
      </c>
      <c r="O4290" s="76">
        <v>0</v>
      </c>
      <c r="P4290" s="76">
        <v>21726</v>
      </c>
      <c r="Q4290" s="76">
        <v>63443</v>
      </c>
      <c r="R4290" s="76">
        <v>3921</v>
      </c>
    </row>
    <row r="4291" spans="1:18">
      <c r="A4291" s="82">
        <f t="shared" si="330"/>
        <v>597802402014</v>
      </c>
      <c r="B4291" s="82" t="str">
        <f t="shared" si="331"/>
        <v>59780240</v>
      </c>
      <c r="C4291" s="82">
        <f t="shared" si="332"/>
        <v>2014</v>
      </c>
      <c r="D4291" s="82">
        <f t="shared" si="333"/>
        <v>5939.19</v>
      </c>
      <c r="E4291" s="82">
        <f t="shared" si="334"/>
        <v>2896.8700000000003</v>
      </c>
      <c r="F4291" s="82">
        <f t="array" ref="F4291">SUM(IF(M4291:N4291="-",0,M4291:N4291),IF(O4291="-",0,-O4291))/100</f>
        <v>2007.98</v>
      </c>
      <c r="G4291" s="82">
        <f t="array" ref="G4291">SUM(IF(P4291="-",0,P4291),IF(R4291="-",0,R4291))/100</f>
        <v>255.32</v>
      </c>
      <c r="H4291" s="82">
        <f t="array" ref="H4291">SUM(IF(Q4291="-",0,Q4291))/100</f>
        <v>633.57000000000005</v>
      </c>
      <c r="I4291" s="76">
        <v>5978024</v>
      </c>
      <c r="J4291" s="76" t="s">
        <v>426</v>
      </c>
      <c r="K4291" s="77">
        <v>42004</v>
      </c>
      <c r="L4291" s="76">
        <v>593919</v>
      </c>
      <c r="M4291" s="76">
        <v>182572</v>
      </c>
      <c r="N4291" s="76">
        <v>18226</v>
      </c>
      <c r="O4291" s="76" t="s">
        <v>19</v>
      </c>
      <c r="P4291" s="76">
        <v>21611</v>
      </c>
      <c r="Q4291" s="76">
        <v>63357</v>
      </c>
      <c r="R4291" s="76">
        <v>3921</v>
      </c>
    </row>
    <row r="4292" spans="1:18">
      <c r="A4292" s="82">
        <f t="shared" si="330"/>
        <v>597802402013</v>
      </c>
      <c r="B4292" s="82" t="str">
        <f t="shared" si="331"/>
        <v>59780240</v>
      </c>
      <c r="C4292" s="82">
        <f t="shared" si="332"/>
        <v>2013</v>
      </c>
      <c r="D4292" s="82">
        <f t="shared" si="333"/>
        <v>5939.21</v>
      </c>
      <c r="E4292" s="82">
        <f t="shared" si="334"/>
        <v>2886.6</v>
      </c>
      <c r="F4292" s="82">
        <f t="array" ref="F4292">SUM(IF(M4292:N4292="-",0,M4292:N4292),IF(O4292="-",0,-O4292))/100</f>
        <v>2003.07</v>
      </c>
      <c r="G4292" s="82">
        <f t="array" ref="G4292">SUM(IF(P4292="-",0,P4292),IF(R4292="-",0,R4292))/100</f>
        <v>248.36</v>
      </c>
      <c r="H4292" s="82">
        <f t="array" ref="H4292">SUM(IF(Q4292="-",0,Q4292))/100</f>
        <v>635.16999999999996</v>
      </c>
      <c r="I4292" s="76">
        <v>5978024</v>
      </c>
      <c r="J4292" s="76" t="s">
        <v>426</v>
      </c>
      <c r="K4292" s="77">
        <v>41639</v>
      </c>
      <c r="L4292" s="76">
        <v>593921</v>
      </c>
      <c r="M4292" s="76">
        <v>182619</v>
      </c>
      <c r="N4292" s="76">
        <v>17688</v>
      </c>
      <c r="O4292" s="76" t="s">
        <v>19</v>
      </c>
      <c r="P4292" s="76">
        <v>20955</v>
      </c>
      <c r="Q4292" s="76">
        <v>63517</v>
      </c>
      <c r="R4292" s="76">
        <v>3881</v>
      </c>
    </row>
    <row r="4293" spans="1:18">
      <c r="A4293" s="82">
        <f t="shared" si="330"/>
        <v>597802402012</v>
      </c>
      <c r="B4293" s="82" t="str">
        <f t="shared" si="331"/>
        <v>59780240</v>
      </c>
      <c r="C4293" s="82">
        <f t="shared" si="332"/>
        <v>2012</v>
      </c>
      <c r="D4293" s="82">
        <f t="shared" si="333"/>
        <v>5920.14</v>
      </c>
      <c r="E4293" s="82">
        <f t="shared" si="334"/>
        <v>2812.79</v>
      </c>
      <c r="F4293" s="82">
        <f t="array" ref="F4293">SUM(IF(M4293:N4293="-",0,M4293:N4293),IF(O4293="-",0,-O4293))/100</f>
        <v>1969.06</v>
      </c>
      <c r="G4293" s="82">
        <f t="array" ref="G4293">SUM(IF(P4293="-",0,P4293),IF(R4293="-",0,R4293))/100</f>
        <v>245.39</v>
      </c>
      <c r="H4293" s="82">
        <f t="array" ref="H4293">SUM(IF(Q4293="-",0,Q4293))/100</f>
        <v>598.34</v>
      </c>
      <c r="I4293" s="76">
        <v>5978024</v>
      </c>
      <c r="J4293" s="76" t="s">
        <v>426</v>
      </c>
      <c r="K4293" s="77">
        <v>41274</v>
      </c>
      <c r="L4293" s="76">
        <v>592014</v>
      </c>
      <c r="M4293" s="76">
        <v>179449</v>
      </c>
      <c r="N4293" s="76">
        <v>17457</v>
      </c>
      <c r="O4293" s="76">
        <v>0</v>
      </c>
      <c r="P4293" s="76">
        <v>20674</v>
      </c>
      <c r="Q4293" s="76">
        <v>59834</v>
      </c>
      <c r="R4293" s="76">
        <v>3865</v>
      </c>
    </row>
    <row r="4294" spans="1:18">
      <c r="A4294" s="82">
        <f t="shared" si="330"/>
        <v>597802402011</v>
      </c>
      <c r="B4294" s="82" t="str">
        <f t="shared" si="331"/>
        <v>59780240</v>
      </c>
      <c r="C4294" s="82">
        <f t="shared" si="332"/>
        <v>2011</v>
      </c>
      <c r="D4294" s="82">
        <f t="shared" si="333"/>
        <v>5919.73</v>
      </c>
      <c r="E4294" s="82">
        <f t="shared" si="334"/>
        <v>2803.4300000000003</v>
      </c>
      <c r="F4294" s="82">
        <f t="array" ref="F4294">SUM(IF(M4294:N4294="-",0,M4294:N4294),IF(O4294="-",0,-O4294))/100</f>
        <v>1960.55</v>
      </c>
      <c r="G4294" s="82">
        <f t="array" ref="G4294">SUM(IF(P4294="-",0,P4294),IF(R4294="-",0,R4294))/100</f>
        <v>243.35</v>
      </c>
      <c r="H4294" s="82">
        <f t="array" ref="H4294">SUM(IF(Q4294="-",0,Q4294))/100</f>
        <v>599.53</v>
      </c>
      <c r="I4294" s="76">
        <v>5978024</v>
      </c>
      <c r="J4294" s="76" t="s">
        <v>426</v>
      </c>
      <c r="K4294" s="77">
        <v>40908</v>
      </c>
      <c r="L4294" s="76">
        <v>591973</v>
      </c>
      <c r="M4294" s="76">
        <v>172572</v>
      </c>
      <c r="N4294" s="76">
        <v>23748</v>
      </c>
      <c r="O4294" s="76">
        <v>265</v>
      </c>
      <c r="P4294" s="76">
        <v>20470</v>
      </c>
      <c r="Q4294" s="76">
        <v>59953</v>
      </c>
      <c r="R4294" s="76">
        <v>3865</v>
      </c>
    </row>
    <row r="4295" spans="1:18">
      <c r="A4295" s="82">
        <f t="shared" si="330"/>
        <v>597802402010</v>
      </c>
      <c r="B4295" s="82" t="str">
        <f t="shared" si="331"/>
        <v>59780240</v>
      </c>
      <c r="C4295" s="82">
        <f t="shared" si="332"/>
        <v>2010</v>
      </c>
      <c r="D4295" s="82">
        <f t="shared" si="333"/>
        <v>5919.79</v>
      </c>
      <c r="E4295" s="82">
        <f t="shared" si="334"/>
        <v>2795.9399999999996</v>
      </c>
      <c r="F4295" s="82">
        <f t="array" ref="F4295">SUM(IF(M4295:N4295="-",0,M4295:N4295),IF(O4295="-",0,-O4295))/100</f>
        <v>1956.08</v>
      </c>
      <c r="G4295" s="82">
        <f t="array" ref="G4295">SUM(IF(P4295="-",0,P4295),IF(R4295="-",0,R4295))/100</f>
        <v>239.85</v>
      </c>
      <c r="H4295" s="82">
        <f t="array" ref="H4295">SUM(IF(Q4295="-",0,Q4295))/100</f>
        <v>600.01</v>
      </c>
      <c r="I4295" s="76">
        <v>5978024</v>
      </c>
      <c r="J4295" s="76" t="s">
        <v>426</v>
      </c>
      <c r="K4295" s="77">
        <v>40543</v>
      </c>
      <c r="L4295" s="76">
        <v>591979</v>
      </c>
      <c r="M4295" s="76">
        <v>172078</v>
      </c>
      <c r="N4295" s="76">
        <v>23795</v>
      </c>
      <c r="O4295" s="76">
        <v>265</v>
      </c>
      <c r="P4295" s="76">
        <v>20119</v>
      </c>
      <c r="Q4295" s="76">
        <v>60001</v>
      </c>
      <c r="R4295" s="76">
        <v>3866</v>
      </c>
    </row>
    <row r="4296" spans="1:18">
      <c r="A4296" s="82">
        <f t="shared" si="330"/>
        <v>597802402009</v>
      </c>
      <c r="B4296" s="82" t="str">
        <f t="shared" si="331"/>
        <v>59780240</v>
      </c>
      <c r="C4296" s="82">
        <f t="shared" si="332"/>
        <v>2009</v>
      </c>
      <c r="D4296" s="82">
        <f t="shared" si="333"/>
        <v>5919.46</v>
      </c>
      <c r="E4296" s="82">
        <f t="shared" si="334"/>
        <v>2791.81</v>
      </c>
      <c r="F4296" s="82">
        <f t="array" ref="F4296">SUM(IF(M4296:N4296="-",0,M4296:N4296),IF(O4296="-",0,-O4296))/100</f>
        <v>1950</v>
      </c>
      <c r="G4296" s="82">
        <f t="array" ref="G4296">SUM(IF(P4296="-",0,P4296),IF(R4296="-",0,R4296))/100</f>
        <v>241.85</v>
      </c>
      <c r="H4296" s="82">
        <f t="array" ref="H4296">SUM(IF(Q4296="-",0,Q4296))/100</f>
        <v>599.96</v>
      </c>
      <c r="I4296" s="76">
        <v>5978024</v>
      </c>
      <c r="J4296" s="76" t="s">
        <v>426</v>
      </c>
      <c r="K4296" s="77">
        <v>40178</v>
      </c>
      <c r="L4296" s="76">
        <v>591946</v>
      </c>
      <c r="M4296" s="76">
        <v>171389</v>
      </c>
      <c r="N4296" s="76">
        <v>23876</v>
      </c>
      <c r="O4296" s="76">
        <v>265</v>
      </c>
      <c r="P4296" s="76">
        <v>20319</v>
      </c>
      <c r="Q4296" s="76">
        <v>59996</v>
      </c>
      <c r="R4296" s="76">
        <v>3866</v>
      </c>
    </row>
    <row r="4297" spans="1:18">
      <c r="A4297" s="82">
        <f t="shared" si="330"/>
        <v>597802402008</v>
      </c>
      <c r="B4297" s="82" t="str">
        <f t="shared" si="331"/>
        <v>59780240</v>
      </c>
      <c r="C4297" s="82">
        <f t="shared" si="332"/>
        <v>2008</v>
      </c>
      <c r="D4297" s="82">
        <f t="shared" si="333"/>
        <v>5919.48</v>
      </c>
      <c r="E4297" s="82">
        <f t="shared" si="334"/>
        <v>2786.4</v>
      </c>
      <c r="F4297" s="82">
        <f t="array" ref="F4297">SUM(IF(M4297:N4297="-",0,M4297:N4297),IF(O4297="-",0,-O4297))/100</f>
        <v>1946.99</v>
      </c>
      <c r="G4297" s="82">
        <f t="array" ref="G4297">SUM(IF(P4297="-",0,P4297),IF(R4297="-",0,R4297))/100</f>
        <v>242.66</v>
      </c>
      <c r="H4297" s="82">
        <f t="array" ref="H4297">SUM(IF(Q4297="-",0,Q4297))/100</f>
        <v>596.75</v>
      </c>
      <c r="I4297" s="76">
        <v>5978024</v>
      </c>
      <c r="J4297" s="76" t="s">
        <v>426</v>
      </c>
      <c r="K4297" s="77">
        <v>39813</v>
      </c>
      <c r="L4297" s="76">
        <v>591948</v>
      </c>
      <c r="M4297" s="76">
        <v>171115</v>
      </c>
      <c r="N4297" s="76">
        <v>23849</v>
      </c>
      <c r="O4297" s="76">
        <v>265</v>
      </c>
      <c r="P4297" s="76">
        <v>20400</v>
      </c>
      <c r="Q4297" s="76">
        <v>59675</v>
      </c>
      <c r="R4297" s="76">
        <v>3866</v>
      </c>
    </row>
    <row r="4298" spans="1:18">
      <c r="A4298" s="82">
        <f t="shared" si="330"/>
        <v>597802402007</v>
      </c>
      <c r="B4298" s="82" t="str">
        <f t="shared" si="331"/>
        <v>59780240</v>
      </c>
      <c r="C4298" s="82">
        <f t="shared" si="332"/>
        <v>2007</v>
      </c>
      <c r="D4298" s="82">
        <f t="shared" si="333"/>
        <v>5919.29</v>
      </c>
      <c r="E4298" s="82">
        <f t="shared" si="334"/>
        <v>2782.61</v>
      </c>
      <c r="F4298" s="82">
        <f t="array" ref="F4298">SUM(IF(M4298:N4298="-",0,M4298:N4298),IF(O4298="-",0,-O4298))/100</f>
        <v>1946.22</v>
      </c>
      <c r="G4298" s="82">
        <f t="array" ref="G4298">SUM(IF(P4298="-",0,P4298),IF(R4298="-",0,R4298))/100</f>
        <v>243.62</v>
      </c>
      <c r="H4298" s="82">
        <f t="array" ref="H4298">SUM(IF(Q4298="-",0,Q4298))/100</f>
        <v>592.77</v>
      </c>
      <c r="I4298" s="76">
        <v>5978024</v>
      </c>
      <c r="J4298" s="76" t="s">
        <v>426</v>
      </c>
      <c r="K4298" s="77">
        <v>39447</v>
      </c>
      <c r="L4298" s="76">
        <v>591929</v>
      </c>
      <c r="M4298" s="76">
        <v>170705</v>
      </c>
      <c r="N4298" s="76">
        <v>24182</v>
      </c>
      <c r="O4298" s="76">
        <v>265</v>
      </c>
      <c r="P4298" s="76">
        <v>20496</v>
      </c>
      <c r="Q4298" s="76">
        <v>59277</v>
      </c>
      <c r="R4298" s="76">
        <v>3866</v>
      </c>
    </row>
    <row r="4299" spans="1:18">
      <c r="A4299" s="82">
        <f t="shared" ref="A4299:A4339" si="335">(B4299&amp;C4299)+0</f>
        <v>597802402006</v>
      </c>
      <c r="B4299" s="82" t="str">
        <f t="shared" ref="B4299:B4339" si="336">LEFT(I4299&amp;"00000000",8)</f>
        <v>59780240</v>
      </c>
      <c r="C4299" s="82">
        <f t="shared" ref="C4299:C4339" si="337">YEAR(K4299)</f>
        <v>2006</v>
      </c>
      <c r="D4299" s="82">
        <f t="shared" ref="D4299:D4339" si="338">IF(L4299="-",0,L4299/100)</f>
        <v>5918.95</v>
      </c>
      <c r="E4299" s="82">
        <f t="shared" ref="E4299:E4339" si="339">SUM(F4299:H4299)</f>
        <v>2779.8</v>
      </c>
      <c r="F4299" s="82">
        <f t="array" ref="F4299">SUM(IF(M4299:N4299="-",0,M4299:N4299),IF(O4299="-",0,-O4299))/100</f>
        <v>1944.98</v>
      </c>
      <c r="G4299" s="82">
        <f t="array" ref="G4299">SUM(IF(P4299="-",0,P4299),IF(R4299="-",0,R4299))/100</f>
        <v>244.58</v>
      </c>
      <c r="H4299" s="82">
        <f t="array" ref="H4299">SUM(IF(Q4299="-",0,Q4299))/100</f>
        <v>590.24</v>
      </c>
      <c r="I4299" s="76">
        <v>5978024</v>
      </c>
      <c r="J4299" s="76" t="s">
        <v>426</v>
      </c>
      <c r="K4299" s="77">
        <v>39082</v>
      </c>
      <c r="L4299" s="76">
        <v>591895</v>
      </c>
      <c r="M4299" s="76">
        <v>171824</v>
      </c>
      <c r="N4299" s="76">
        <v>22939</v>
      </c>
      <c r="O4299" s="76">
        <v>265</v>
      </c>
      <c r="P4299" s="76">
        <v>20592</v>
      </c>
      <c r="Q4299" s="76">
        <v>59024</v>
      </c>
      <c r="R4299" s="76">
        <v>3866</v>
      </c>
    </row>
    <row r="4300" spans="1:18">
      <c r="A4300" s="82">
        <f t="shared" si="335"/>
        <v>597802802015</v>
      </c>
      <c r="B4300" s="82" t="str">
        <f t="shared" si="336"/>
        <v>59780280</v>
      </c>
      <c r="C4300" s="82">
        <f t="shared" si="337"/>
        <v>2015</v>
      </c>
      <c r="D4300" s="82">
        <f t="shared" si="338"/>
        <v>5622.55</v>
      </c>
      <c r="E4300" s="82">
        <f t="shared" si="339"/>
        <v>1868.82</v>
      </c>
      <c r="F4300" s="82">
        <f t="array" ref="F4300">SUM(IF(M4300:N4300="-",0,M4300:N4300),IF(O4300="-",0,-O4300))/100</f>
        <v>1135.46</v>
      </c>
      <c r="G4300" s="82">
        <f t="array" ref="G4300">SUM(IF(P4300="-",0,P4300),IF(R4300="-",0,R4300))/100</f>
        <v>149.87</v>
      </c>
      <c r="H4300" s="82">
        <f t="array" ref="H4300">SUM(IF(Q4300="-",0,Q4300))/100</f>
        <v>583.49</v>
      </c>
      <c r="I4300" s="76">
        <v>5978028</v>
      </c>
      <c r="J4300" s="76" t="s">
        <v>427</v>
      </c>
      <c r="K4300" s="77">
        <v>42369</v>
      </c>
      <c r="L4300" s="76">
        <v>562255</v>
      </c>
      <c r="M4300" s="76">
        <v>107004</v>
      </c>
      <c r="N4300" s="76">
        <v>6542</v>
      </c>
      <c r="O4300" s="76">
        <v>0</v>
      </c>
      <c r="P4300" s="76">
        <v>12669</v>
      </c>
      <c r="Q4300" s="76">
        <v>58349</v>
      </c>
      <c r="R4300" s="76">
        <v>2318</v>
      </c>
    </row>
    <row r="4301" spans="1:18">
      <c r="A4301" s="82">
        <f t="shared" si="335"/>
        <v>597802802014</v>
      </c>
      <c r="B4301" s="82" t="str">
        <f t="shared" si="336"/>
        <v>59780280</v>
      </c>
      <c r="C4301" s="82">
        <f t="shared" si="337"/>
        <v>2014</v>
      </c>
      <c r="D4301" s="82">
        <f t="shared" si="338"/>
        <v>5622.56</v>
      </c>
      <c r="E4301" s="82">
        <f t="shared" si="339"/>
        <v>1850.56</v>
      </c>
      <c r="F4301" s="82">
        <f t="array" ref="F4301">SUM(IF(M4301:N4301="-",0,M4301:N4301),IF(O4301="-",0,-O4301))/100</f>
        <v>1140.44</v>
      </c>
      <c r="G4301" s="82">
        <f t="array" ref="G4301">SUM(IF(P4301="-",0,P4301),IF(R4301="-",0,R4301))/100</f>
        <v>113.51</v>
      </c>
      <c r="H4301" s="82">
        <f t="array" ref="H4301">SUM(IF(Q4301="-",0,Q4301))/100</f>
        <v>596.61</v>
      </c>
      <c r="I4301" s="76">
        <v>5978028</v>
      </c>
      <c r="J4301" s="76" t="s">
        <v>427</v>
      </c>
      <c r="K4301" s="77">
        <v>42004</v>
      </c>
      <c r="L4301" s="76">
        <v>562256</v>
      </c>
      <c r="M4301" s="76">
        <v>107346</v>
      </c>
      <c r="N4301" s="76">
        <v>6698</v>
      </c>
      <c r="O4301" s="76" t="s">
        <v>19</v>
      </c>
      <c r="P4301" s="76">
        <v>9154</v>
      </c>
      <c r="Q4301" s="76">
        <v>59661</v>
      </c>
      <c r="R4301" s="76">
        <v>2197</v>
      </c>
    </row>
    <row r="4302" spans="1:18">
      <c r="A4302" s="82">
        <f t="shared" si="335"/>
        <v>597802802013</v>
      </c>
      <c r="B4302" s="82" t="str">
        <f t="shared" si="336"/>
        <v>59780280</v>
      </c>
      <c r="C4302" s="82">
        <f t="shared" si="337"/>
        <v>2013</v>
      </c>
      <c r="D4302" s="82">
        <f t="shared" si="338"/>
        <v>5622.51</v>
      </c>
      <c r="E4302" s="82">
        <f t="shared" si="339"/>
        <v>1831.18</v>
      </c>
      <c r="F4302" s="82">
        <f t="array" ref="F4302">SUM(IF(M4302:N4302="-",0,M4302:N4302),IF(O4302="-",0,-O4302))/100</f>
        <v>1135.0999999999999</v>
      </c>
      <c r="G4302" s="82">
        <f t="array" ref="G4302">SUM(IF(P4302="-",0,P4302),IF(R4302="-",0,R4302))/100</f>
        <v>106.39</v>
      </c>
      <c r="H4302" s="82">
        <f t="array" ref="H4302">SUM(IF(Q4302="-",0,Q4302))/100</f>
        <v>589.69000000000005</v>
      </c>
      <c r="I4302" s="76">
        <v>5978028</v>
      </c>
      <c r="J4302" s="76" t="s">
        <v>427</v>
      </c>
      <c r="K4302" s="77">
        <v>41639</v>
      </c>
      <c r="L4302" s="76">
        <v>562251</v>
      </c>
      <c r="M4302" s="76">
        <v>106377</v>
      </c>
      <c r="N4302" s="76">
        <v>7133</v>
      </c>
      <c r="O4302" s="76" t="s">
        <v>19</v>
      </c>
      <c r="P4302" s="76">
        <v>8389</v>
      </c>
      <c r="Q4302" s="76">
        <v>58969</v>
      </c>
      <c r="R4302" s="76">
        <v>2250</v>
      </c>
    </row>
    <row r="4303" spans="1:18">
      <c r="A4303" s="82">
        <f t="shared" si="335"/>
        <v>597802802012</v>
      </c>
      <c r="B4303" s="82" t="str">
        <f t="shared" si="336"/>
        <v>59780280</v>
      </c>
      <c r="C4303" s="82">
        <f t="shared" si="337"/>
        <v>2012</v>
      </c>
      <c r="D4303" s="82">
        <f t="shared" si="338"/>
        <v>5619.89</v>
      </c>
      <c r="E4303" s="82">
        <f t="shared" si="339"/>
        <v>1827.8</v>
      </c>
      <c r="F4303" s="82">
        <f t="array" ref="F4303">SUM(IF(M4303:N4303="-",0,M4303:N4303),IF(O4303="-",0,-O4303))/100</f>
        <v>1133.3399999999999</v>
      </c>
      <c r="G4303" s="82">
        <f t="array" ref="G4303">SUM(IF(P4303="-",0,P4303),IF(R4303="-",0,R4303))/100</f>
        <v>105.73</v>
      </c>
      <c r="H4303" s="82">
        <f t="array" ref="H4303">SUM(IF(Q4303="-",0,Q4303))/100</f>
        <v>588.73</v>
      </c>
      <c r="I4303" s="76">
        <v>5978028</v>
      </c>
      <c r="J4303" s="76" t="s">
        <v>427</v>
      </c>
      <c r="K4303" s="77">
        <v>41274</v>
      </c>
      <c r="L4303" s="76">
        <v>561989</v>
      </c>
      <c r="M4303" s="76">
        <v>108352</v>
      </c>
      <c r="N4303" s="76">
        <v>4982</v>
      </c>
      <c r="O4303" s="76">
        <v>0</v>
      </c>
      <c r="P4303" s="76">
        <v>8321</v>
      </c>
      <c r="Q4303" s="76">
        <v>58873</v>
      </c>
      <c r="R4303" s="76">
        <v>2252</v>
      </c>
    </row>
    <row r="4304" spans="1:18">
      <c r="A4304" s="82">
        <f t="shared" si="335"/>
        <v>597802802011</v>
      </c>
      <c r="B4304" s="82" t="str">
        <f t="shared" si="336"/>
        <v>59780280</v>
      </c>
      <c r="C4304" s="82">
        <f t="shared" si="337"/>
        <v>2011</v>
      </c>
      <c r="D4304" s="82">
        <f t="shared" si="338"/>
        <v>5619.89</v>
      </c>
      <c r="E4304" s="82">
        <f t="shared" si="339"/>
        <v>1823.92</v>
      </c>
      <c r="F4304" s="82">
        <f t="array" ref="F4304">SUM(IF(M4304:N4304="-",0,M4304:N4304),IF(O4304="-",0,-O4304))/100</f>
        <v>1131.26</v>
      </c>
      <c r="G4304" s="82">
        <f t="array" ref="G4304">SUM(IF(P4304="-",0,P4304),IF(R4304="-",0,R4304))/100</f>
        <v>104.39</v>
      </c>
      <c r="H4304" s="82">
        <f t="array" ref="H4304">SUM(IF(Q4304="-",0,Q4304))/100</f>
        <v>588.27</v>
      </c>
      <c r="I4304" s="76">
        <v>5978028</v>
      </c>
      <c r="J4304" s="76" t="s">
        <v>427</v>
      </c>
      <c r="K4304" s="77">
        <v>40908</v>
      </c>
      <c r="L4304" s="76">
        <v>561989</v>
      </c>
      <c r="M4304" s="76">
        <v>108162</v>
      </c>
      <c r="N4304" s="76">
        <v>4964</v>
      </c>
      <c r="O4304" s="76">
        <v>0</v>
      </c>
      <c r="P4304" s="76">
        <v>8187</v>
      </c>
      <c r="Q4304" s="76">
        <v>58827</v>
      </c>
      <c r="R4304" s="76">
        <v>2252</v>
      </c>
    </row>
    <row r="4305" spans="1:18">
      <c r="A4305" s="82">
        <f t="shared" si="335"/>
        <v>597802802010</v>
      </c>
      <c r="B4305" s="82" t="str">
        <f t="shared" si="336"/>
        <v>59780280</v>
      </c>
      <c r="C4305" s="82">
        <f t="shared" si="337"/>
        <v>2010</v>
      </c>
      <c r="D4305" s="82">
        <f t="shared" si="338"/>
        <v>5619.85</v>
      </c>
      <c r="E4305" s="82">
        <f t="shared" si="339"/>
        <v>1821.5100000000002</v>
      </c>
      <c r="F4305" s="82">
        <f t="array" ref="F4305">SUM(IF(M4305:N4305="-",0,M4305:N4305),IF(O4305="-",0,-O4305))/100</f>
        <v>1130.3900000000001</v>
      </c>
      <c r="G4305" s="82">
        <f t="array" ref="G4305">SUM(IF(P4305="-",0,P4305),IF(R4305="-",0,R4305))/100</f>
        <v>103.16</v>
      </c>
      <c r="H4305" s="82">
        <f t="array" ref="H4305">SUM(IF(Q4305="-",0,Q4305))/100</f>
        <v>587.96</v>
      </c>
      <c r="I4305" s="76">
        <v>5978028</v>
      </c>
      <c r="J4305" s="76" t="s">
        <v>427</v>
      </c>
      <c r="K4305" s="77">
        <v>40543</v>
      </c>
      <c r="L4305" s="76">
        <v>561985</v>
      </c>
      <c r="M4305" s="76">
        <v>108084</v>
      </c>
      <c r="N4305" s="76">
        <v>4955</v>
      </c>
      <c r="O4305" s="76">
        <v>0</v>
      </c>
      <c r="P4305" s="76">
        <v>8063</v>
      </c>
      <c r="Q4305" s="76">
        <v>58796</v>
      </c>
      <c r="R4305" s="76">
        <v>2253</v>
      </c>
    </row>
    <row r="4306" spans="1:18">
      <c r="A4306" s="82">
        <f t="shared" si="335"/>
        <v>597802802009</v>
      </c>
      <c r="B4306" s="82" t="str">
        <f t="shared" si="336"/>
        <v>59780280</v>
      </c>
      <c r="C4306" s="82">
        <f t="shared" si="337"/>
        <v>2009</v>
      </c>
      <c r="D4306" s="82">
        <f t="shared" si="338"/>
        <v>5619.87</v>
      </c>
      <c r="E4306" s="82">
        <f t="shared" si="339"/>
        <v>1820.3999999999999</v>
      </c>
      <c r="F4306" s="82">
        <f t="array" ref="F4306">SUM(IF(M4306:N4306="-",0,M4306:N4306),IF(O4306="-",0,-O4306))/100</f>
        <v>1130.3699999999999</v>
      </c>
      <c r="G4306" s="82">
        <f t="array" ref="G4306">SUM(IF(P4306="-",0,P4306),IF(R4306="-",0,R4306))/100</f>
        <v>102.33</v>
      </c>
      <c r="H4306" s="82">
        <f t="array" ref="H4306">SUM(IF(Q4306="-",0,Q4306))/100</f>
        <v>587.70000000000005</v>
      </c>
      <c r="I4306" s="76">
        <v>5978028</v>
      </c>
      <c r="J4306" s="76" t="s">
        <v>427</v>
      </c>
      <c r="K4306" s="77">
        <v>40178</v>
      </c>
      <c r="L4306" s="76">
        <v>561987</v>
      </c>
      <c r="M4306" s="76">
        <v>108082</v>
      </c>
      <c r="N4306" s="76">
        <v>4955</v>
      </c>
      <c r="O4306" s="76" t="s">
        <v>19</v>
      </c>
      <c r="P4306" s="76">
        <v>7980</v>
      </c>
      <c r="Q4306" s="76">
        <v>58770</v>
      </c>
      <c r="R4306" s="76">
        <v>2253</v>
      </c>
    </row>
    <row r="4307" spans="1:18">
      <c r="A4307" s="82">
        <f t="shared" si="335"/>
        <v>597802802008</v>
      </c>
      <c r="B4307" s="82" t="str">
        <f t="shared" si="336"/>
        <v>59780280</v>
      </c>
      <c r="C4307" s="82">
        <f t="shared" si="337"/>
        <v>2008</v>
      </c>
      <c r="D4307" s="82">
        <f t="shared" si="338"/>
        <v>5619.99</v>
      </c>
      <c r="E4307" s="82">
        <f t="shared" si="339"/>
        <v>1820.62</v>
      </c>
      <c r="F4307" s="82">
        <f t="array" ref="F4307">SUM(IF(M4307:N4307="-",0,M4307:N4307),IF(O4307="-",0,-O4307))/100</f>
        <v>1129.47</v>
      </c>
      <c r="G4307" s="82">
        <f t="array" ref="G4307">SUM(IF(P4307="-",0,P4307),IF(R4307="-",0,R4307))/100</f>
        <v>103</v>
      </c>
      <c r="H4307" s="82">
        <f t="array" ref="H4307">SUM(IF(Q4307="-",0,Q4307))/100</f>
        <v>588.15</v>
      </c>
      <c r="I4307" s="76">
        <v>5978028</v>
      </c>
      <c r="J4307" s="76" t="s">
        <v>427</v>
      </c>
      <c r="K4307" s="77">
        <v>39813</v>
      </c>
      <c r="L4307" s="76">
        <v>561999</v>
      </c>
      <c r="M4307" s="76">
        <v>108013</v>
      </c>
      <c r="N4307" s="76">
        <v>4934</v>
      </c>
      <c r="O4307" s="76" t="s">
        <v>19</v>
      </c>
      <c r="P4307" s="76">
        <v>8048</v>
      </c>
      <c r="Q4307" s="76">
        <v>58815</v>
      </c>
      <c r="R4307" s="76">
        <v>2252</v>
      </c>
    </row>
    <row r="4308" spans="1:18">
      <c r="A4308" s="82">
        <f t="shared" si="335"/>
        <v>597802802007</v>
      </c>
      <c r="B4308" s="82" t="str">
        <f t="shared" si="336"/>
        <v>59780280</v>
      </c>
      <c r="C4308" s="82">
        <f t="shared" si="337"/>
        <v>2007</v>
      </c>
      <c r="D4308" s="82">
        <f t="shared" si="338"/>
        <v>5620.09</v>
      </c>
      <c r="E4308" s="82">
        <f t="shared" si="339"/>
        <v>1817.5900000000001</v>
      </c>
      <c r="F4308" s="82">
        <f t="array" ref="F4308">SUM(IF(M4308:N4308="-",0,M4308:N4308),IF(O4308="-",0,-O4308))/100</f>
        <v>1125.81</v>
      </c>
      <c r="G4308" s="82">
        <f t="array" ref="G4308">SUM(IF(P4308="-",0,P4308),IF(R4308="-",0,R4308))/100</f>
        <v>103.93</v>
      </c>
      <c r="H4308" s="82">
        <f t="array" ref="H4308">SUM(IF(Q4308="-",0,Q4308))/100</f>
        <v>587.85</v>
      </c>
      <c r="I4308" s="76">
        <v>5978028</v>
      </c>
      <c r="J4308" s="76" t="s">
        <v>427</v>
      </c>
      <c r="K4308" s="77">
        <v>39447</v>
      </c>
      <c r="L4308" s="76">
        <v>562009</v>
      </c>
      <c r="M4308" s="76">
        <v>107648</v>
      </c>
      <c r="N4308" s="76">
        <v>4933</v>
      </c>
      <c r="O4308" s="76" t="s">
        <v>19</v>
      </c>
      <c r="P4308" s="76">
        <v>8158</v>
      </c>
      <c r="Q4308" s="76">
        <v>58785</v>
      </c>
      <c r="R4308" s="76">
        <v>2235</v>
      </c>
    </row>
    <row r="4309" spans="1:18">
      <c r="A4309" s="82">
        <f t="shared" si="335"/>
        <v>597802802006</v>
      </c>
      <c r="B4309" s="82" t="str">
        <f t="shared" si="336"/>
        <v>59780280</v>
      </c>
      <c r="C4309" s="82">
        <f t="shared" si="337"/>
        <v>2006</v>
      </c>
      <c r="D4309" s="82">
        <f t="shared" si="338"/>
        <v>5620.09</v>
      </c>
      <c r="E4309" s="82">
        <f t="shared" si="339"/>
        <v>1815.74</v>
      </c>
      <c r="F4309" s="82">
        <f t="array" ref="F4309">SUM(IF(M4309:N4309="-",0,M4309:N4309),IF(O4309="-",0,-O4309))/100</f>
        <v>1123.73</v>
      </c>
      <c r="G4309" s="82">
        <f t="array" ref="G4309">SUM(IF(P4309="-",0,P4309),IF(R4309="-",0,R4309))/100</f>
        <v>103.3</v>
      </c>
      <c r="H4309" s="82">
        <f t="array" ref="H4309">SUM(IF(Q4309="-",0,Q4309))/100</f>
        <v>588.71</v>
      </c>
      <c r="I4309" s="76">
        <v>5978028</v>
      </c>
      <c r="J4309" s="76" t="s">
        <v>427</v>
      </c>
      <c r="K4309" s="77">
        <v>39082</v>
      </c>
      <c r="L4309" s="76">
        <v>562009</v>
      </c>
      <c r="M4309" s="76">
        <v>107440</v>
      </c>
      <c r="N4309" s="76">
        <v>4933</v>
      </c>
      <c r="O4309" s="76" t="s">
        <v>19</v>
      </c>
      <c r="P4309" s="76">
        <v>8095</v>
      </c>
      <c r="Q4309" s="76">
        <v>58871</v>
      </c>
      <c r="R4309" s="76">
        <v>2235</v>
      </c>
    </row>
    <row r="4310" spans="1:18">
      <c r="A4310" s="82">
        <f t="shared" si="335"/>
        <v>597803202015</v>
      </c>
      <c r="B4310" s="82" t="str">
        <f t="shared" si="336"/>
        <v>59780320</v>
      </c>
      <c r="C4310" s="82">
        <f t="shared" si="337"/>
        <v>2015</v>
      </c>
      <c r="D4310" s="82">
        <f t="shared" si="338"/>
        <v>6041.02</v>
      </c>
      <c r="E4310" s="82">
        <f t="shared" si="339"/>
        <v>1200.8499999999999</v>
      </c>
      <c r="F4310" s="82">
        <f t="array" ref="F4310">SUM(IF(M4310:N4310="-",0,M4310:N4310),IF(O4310="-",0,-O4310))/100</f>
        <v>793.77</v>
      </c>
      <c r="G4310" s="82">
        <f t="array" ref="G4310">SUM(IF(P4310="-",0,P4310),IF(R4310="-",0,R4310))/100</f>
        <v>100.44</v>
      </c>
      <c r="H4310" s="82">
        <f t="array" ref="H4310">SUM(IF(Q4310="-",0,Q4310))/100</f>
        <v>306.64</v>
      </c>
      <c r="I4310" s="76">
        <v>5978032</v>
      </c>
      <c r="J4310" s="76" t="s">
        <v>428</v>
      </c>
      <c r="K4310" s="77">
        <v>42369</v>
      </c>
      <c r="L4310" s="76">
        <v>604102</v>
      </c>
      <c r="M4310" s="76">
        <v>77684</v>
      </c>
      <c r="N4310" s="76">
        <v>1700</v>
      </c>
      <c r="O4310" s="76">
        <v>7</v>
      </c>
      <c r="P4310" s="76">
        <v>9054</v>
      </c>
      <c r="Q4310" s="76">
        <v>30664</v>
      </c>
      <c r="R4310" s="76">
        <v>990</v>
      </c>
    </row>
    <row r="4311" spans="1:18">
      <c r="A4311" s="82">
        <f t="shared" si="335"/>
        <v>597803202014</v>
      </c>
      <c r="B4311" s="82" t="str">
        <f t="shared" si="336"/>
        <v>59780320</v>
      </c>
      <c r="C4311" s="82">
        <f t="shared" si="337"/>
        <v>2014</v>
      </c>
      <c r="D4311" s="82">
        <f t="shared" si="338"/>
        <v>6041.02</v>
      </c>
      <c r="E4311" s="82">
        <f t="shared" si="339"/>
        <v>1191.53</v>
      </c>
      <c r="F4311" s="82">
        <f t="array" ref="F4311">SUM(IF(M4311:N4311="-",0,M4311:N4311),IF(O4311="-",0,-O4311))/100</f>
        <v>795.01</v>
      </c>
      <c r="G4311" s="82">
        <f t="array" ref="G4311">SUM(IF(P4311="-",0,P4311),IF(R4311="-",0,R4311))/100</f>
        <v>96.98</v>
      </c>
      <c r="H4311" s="82">
        <f t="array" ref="H4311">SUM(IF(Q4311="-",0,Q4311))/100</f>
        <v>299.54000000000002</v>
      </c>
      <c r="I4311" s="76">
        <v>5978032</v>
      </c>
      <c r="J4311" s="76" t="s">
        <v>428</v>
      </c>
      <c r="K4311" s="77">
        <v>42004</v>
      </c>
      <c r="L4311" s="76">
        <v>604102</v>
      </c>
      <c r="M4311" s="76">
        <v>77778</v>
      </c>
      <c r="N4311" s="76">
        <v>1730</v>
      </c>
      <c r="O4311" s="76">
        <v>7</v>
      </c>
      <c r="P4311" s="76">
        <v>8708</v>
      </c>
      <c r="Q4311" s="76">
        <v>29954</v>
      </c>
      <c r="R4311" s="76">
        <v>990</v>
      </c>
    </row>
    <row r="4312" spans="1:18">
      <c r="A4312" s="82">
        <f t="shared" si="335"/>
        <v>597803202013</v>
      </c>
      <c r="B4312" s="82" t="str">
        <f t="shared" si="336"/>
        <v>59780320</v>
      </c>
      <c r="C4312" s="82">
        <f t="shared" si="337"/>
        <v>2013</v>
      </c>
      <c r="D4312" s="82">
        <f t="shared" si="338"/>
        <v>6041.02</v>
      </c>
      <c r="E4312" s="82">
        <f t="shared" si="339"/>
        <v>1190.25</v>
      </c>
      <c r="F4312" s="82">
        <f t="array" ref="F4312">SUM(IF(M4312:N4312="-",0,M4312:N4312),IF(O4312="-",0,-O4312))/100</f>
        <v>786.97</v>
      </c>
      <c r="G4312" s="82">
        <f t="array" ref="G4312">SUM(IF(P4312="-",0,P4312),IF(R4312="-",0,R4312))/100</f>
        <v>95.73</v>
      </c>
      <c r="H4312" s="82">
        <f t="array" ref="H4312">SUM(IF(Q4312="-",0,Q4312))/100</f>
        <v>307.55</v>
      </c>
      <c r="I4312" s="76">
        <v>5978032</v>
      </c>
      <c r="J4312" s="76" t="s">
        <v>428</v>
      </c>
      <c r="K4312" s="77">
        <v>41639</v>
      </c>
      <c r="L4312" s="76">
        <v>604102</v>
      </c>
      <c r="M4312" s="76">
        <v>77041</v>
      </c>
      <c r="N4312" s="76">
        <v>1663</v>
      </c>
      <c r="O4312" s="76">
        <v>7</v>
      </c>
      <c r="P4312" s="76">
        <v>8583</v>
      </c>
      <c r="Q4312" s="76">
        <v>30755</v>
      </c>
      <c r="R4312" s="76">
        <v>990</v>
      </c>
    </row>
    <row r="4313" spans="1:18">
      <c r="A4313" s="82">
        <f t="shared" si="335"/>
        <v>597803202012</v>
      </c>
      <c r="B4313" s="82" t="str">
        <f t="shared" si="336"/>
        <v>59780320</v>
      </c>
      <c r="C4313" s="82">
        <f t="shared" si="337"/>
        <v>2012</v>
      </c>
      <c r="D4313" s="82">
        <f t="shared" si="338"/>
        <v>6034.46</v>
      </c>
      <c r="E4313" s="82">
        <f t="shared" si="339"/>
        <v>1184</v>
      </c>
      <c r="F4313" s="82">
        <f t="array" ref="F4313">SUM(IF(M4313:N4313="-",0,M4313:N4313),IF(O4313="-",0,-O4313))/100</f>
        <v>786.11</v>
      </c>
      <c r="G4313" s="82">
        <f t="array" ref="G4313">SUM(IF(P4313="-",0,P4313),IF(R4313="-",0,R4313))/100</f>
        <v>94.57</v>
      </c>
      <c r="H4313" s="82">
        <f t="array" ref="H4313">SUM(IF(Q4313="-",0,Q4313))/100</f>
        <v>303.32</v>
      </c>
      <c r="I4313" s="76">
        <v>5978032</v>
      </c>
      <c r="J4313" s="76" t="s">
        <v>428</v>
      </c>
      <c r="K4313" s="77">
        <v>41274</v>
      </c>
      <c r="L4313" s="76">
        <v>603446</v>
      </c>
      <c r="M4313" s="76">
        <v>77812</v>
      </c>
      <c r="N4313" s="76">
        <v>807</v>
      </c>
      <c r="O4313" s="76">
        <v>8</v>
      </c>
      <c r="P4313" s="76">
        <v>8468</v>
      </c>
      <c r="Q4313" s="76">
        <v>30332</v>
      </c>
      <c r="R4313" s="76">
        <v>989</v>
      </c>
    </row>
    <row r="4314" spans="1:18">
      <c r="A4314" s="82">
        <f t="shared" si="335"/>
        <v>597803202011</v>
      </c>
      <c r="B4314" s="82" t="str">
        <f t="shared" si="336"/>
        <v>59780320</v>
      </c>
      <c r="C4314" s="82">
        <f t="shared" si="337"/>
        <v>2011</v>
      </c>
      <c r="D4314" s="82">
        <f t="shared" si="338"/>
        <v>6034.45</v>
      </c>
      <c r="E4314" s="82">
        <f t="shared" si="339"/>
        <v>1182.44</v>
      </c>
      <c r="F4314" s="82">
        <f t="array" ref="F4314">SUM(IF(M4314:N4314="-",0,M4314:N4314),IF(O4314="-",0,-O4314))/100</f>
        <v>784.27</v>
      </c>
      <c r="G4314" s="82">
        <f t="array" ref="G4314">SUM(IF(P4314="-",0,P4314),IF(R4314="-",0,R4314))/100</f>
        <v>94.36</v>
      </c>
      <c r="H4314" s="82">
        <f t="array" ref="H4314">SUM(IF(Q4314="-",0,Q4314))/100</f>
        <v>303.81</v>
      </c>
      <c r="I4314" s="76">
        <v>5978032</v>
      </c>
      <c r="J4314" s="76" t="s">
        <v>428</v>
      </c>
      <c r="K4314" s="77">
        <v>40908</v>
      </c>
      <c r="L4314" s="76">
        <v>603445</v>
      </c>
      <c r="M4314" s="76">
        <v>77628</v>
      </c>
      <c r="N4314" s="76">
        <v>807</v>
      </c>
      <c r="O4314" s="76">
        <v>8</v>
      </c>
      <c r="P4314" s="76">
        <v>8447</v>
      </c>
      <c r="Q4314" s="76">
        <v>30381</v>
      </c>
      <c r="R4314" s="76">
        <v>989</v>
      </c>
    </row>
    <row r="4315" spans="1:18">
      <c r="A4315" s="82">
        <f t="shared" si="335"/>
        <v>597803202010</v>
      </c>
      <c r="B4315" s="82" t="str">
        <f t="shared" si="336"/>
        <v>59780320</v>
      </c>
      <c r="C4315" s="82">
        <f t="shared" si="337"/>
        <v>2010</v>
      </c>
      <c r="D4315" s="82">
        <f t="shared" si="338"/>
        <v>6034.45</v>
      </c>
      <c r="E4315" s="82">
        <f t="shared" si="339"/>
        <v>1178.46</v>
      </c>
      <c r="F4315" s="82">
        <f t="array" ref="F4315">SUM(IF(M4315:N4315="-",0,M4315:N4315),IF(O4315="-",0,-O4315))/100</f>
        <v>780.85</v>
      </c>
      <c r="G4315" s="82">
        <f t="array" ref="G4315">SUM(IF(P4315="-",0,P4315),IF(R4315="-",0,R4315))/100</f>
        <v>94.24</v>
      </c>
      <c r="H4315" s="82">
        <f t="array" ref="H4315">SUM(IF(Q4315="-",0,Q4315))/100</f>
        <v>303.37</v>
      </c>
      <c r="I4315" s="76">
        <v>5978032</v>
      </c>
      <c r="J4315" s="76" t="s">
        <v>428</v>
      </c>
      <c r="K4315" s="77">
        <v>40543</v>
      </c>
      <c r="L4315" s="76">
        <v>603445</v>
      </c>
      <c r="M4315" s="76">
        <v>77286</v>
      </c>
      <c r="N4315" s="76">
        <v>807</v>
      </c>
      <c r="O4315" s="76">
        <v>8</v>
      </c>
      <c r="P4315" s="76">
        <v>8435</v>
      </c>
      <c r="Q4315" s="76">
        <v>30337</v>
      </c>
      <c r="R4315" s="76">
        <v>989</v>
      </c>
    </row>
    <row r="4316" spans="1:18">
      <c r="A4316" s="82">
        <f t="shared" si="335"/>
        <v>597803202009</v>
      </c>
      <c r="B4316" s="82" t="str">
        <f t="shared" si="336"/>
        <v>59780320</v>
      </c>
      <c r="C4316" s="82">
        <f t="shared" si="337"/>
        <v>2009</v>
      </c>
      <c r="D4316" s="82">
        <f t="shared" si="338"/>
        <v>6034.45</v>
      </c>
      <c r="E4316" s="82">
        <f t="shared" si="339"/>
        <v>1167.8799999999999</v>
      </c>
      <c r="F4316" s="82">
        <f t="array" ref="F4316">SUM(IF(M4316:N4316="-",0,M4316:N4316),IF(O4316="-",0,-O4316))/100</f>
        <v>774.67</v>
      </c>
      <c r="G4316" s="82">
        <f t="array" ref="G4316">SUM(IF(P4316="-",0,P4316),IF(R4316="-",0,R4316))/100</f>
        <v>92.04</v>
      </c>
      <c r="H4316" s="82">
        <f t="array" ref="H4316">SUM(IF(Q4316="-",0,Q4316))/100</f>
        <v>301.17</v>
      </c>
      <c r="I4316" s="76">
        <v>5978032</v>
      </c>
      <c r="J4316" s="76" t="s">
        <v>428</v>
      </c>
      <c r="K4316" s="77">
        <v>40178</v>
      </c>
      <c r="L4316" s="76">
        <v>603445</v>
      </c>
      <c r="M4316" s="76">
        <v>76661</v>
      </c>
      <c r="N4316" s="76">
        <v>814</v>
      </c>
      <c r="O4316" s="76">
        <v>8</v>
      </c>
      <c r="P4316" s="76">
        <v>8214</v>
      </c>
      <c r="Q4316" s="76">
        <v>30117</v>
      </c>
      <c r="R4316" s="76">
        <v>990</v>
      </c>
    </row>
    <row r="4317" spans="1:18">
      <c r="A4317" s="82">
        <f t="shared" si="335"/>
        <v>597803202008</v>
      </c>
      <c r="B4317" s="82" t="str">
        <f t="shared" si="336"/>
        <v>59780320</v>
      </c>
      <c r="C4317" s="82">
        <f t="shared" si="337"/>
        <v>2008</v>
      </c>
      <c r="D4317" s="82">
        <f t="shared" si="338"/>
        <v>6034.43</v>
      </c>
      <c r="E4317" s="82">
        <f t="shared" si="339"/>
        <v>1165.69</v>
      </c>
      <c r="F4317" s="82">
        <f t="array" ref="F4317">SUM(IF(M4317:N4317="-",0,M4317:N4317),IF(O4317="-",0,-O4317))/100</f>
        <v>772.91</v>
      </c>
      <c r="G4317" s="82">
        <f t="array" ref="G4317">SUM(IF(P4317="-",0,P4317),IF(R4317="-",0,R4317))/100</f>
        <v>92.17</v>
      </c>
      <c r="H4317" s="82">
        <f t="array" ref="H4317">SUM(IF(Q4317="-",0,Q4317))/100</f>
        <v>300.61</v>
      </c>
      <c r="I4317" s="76">
        <v>5978032</v>
      </c>
      <c r="J4317" s="76" t="s">
        <v>428</v>
      </c>
      <c r="K4317" s="77">
        <v>39813</v>
      </c>
      <c r="L4317" s="76">
        <v>603443</v>
      </c>
      <c r="M4317" s="76">
        <v>76492</v>
      </c>
      <c r="N4317" s="76">
        <v>807</v>
      </c>
      <c r="O4317" s="76">
        <v>8</v>
      </c>
      <c r="P4317" s="76">
        <v>8227</v>
      </c>
      <c r="Q4317" s="76">
        <v>30061</v>
      </c>
      <c r="R4317" s="76">
        <v>990</v>
      </c>
    </row>
    <row r="4318" spans="1:18">
      <c r="A4318" s="82">
        <f t="shared" si="335"/>
        <v>597803202007</v>
      </c>
      <c r="B4318" s="82" t="str">
        <f t="shared" si="336"/>
        <v>59780320</v>
      </c>
      <c r="C4318" s="82">
        <f t="shared" si="337"/>
        <v>2007</v>
      </c>
      <c r="D4318" s="82">
        <f t="shared" si="338"/>
        <v>6034.38</v>
      </c>
      <c r="E4318" s="82">
        <f t="shared" si="339"/>
        <v>1162.07</v>
      </c>
      <c r="F4318" s="82">
        <f t="array" ref="F4318">SUM(IF(M4318:N4318="-",0,M4318:N4318),IF(O4318="-",0,-O4318))/100</f>
        <v>772.88</v>
      </c>
      <c r="G4318" s="82">
        <f t="array" ref="G4318">SUM(IF(P4318="-",0,P4318),IF(R4318="-",0,R4318))/100</f>
        <v>88.89</v>
      </c>
      <c r="H4318" s="82">
        <f t="array" ref="H4318">SUM(IF(Q4318="-",0,Q4318))/100</f>
        <v>300.3</v>
      </c>
      <c r="I4318" s="76">
        <v>5978032</v>
      </c>
      <c r="J4318" s="76" t="s">
        <v>428</v>
      </c>
      <c r="K4318" s="77">
        <v>39447</v>
      </c>
      <c r="L4318" s="76">
        <v>603438</v>
      </c>
      <c r="M4318" s="76">
        <v>76489</v>
      </c>
      <c r="N4318" s="76">
        <v>807</v>
      </c>
      <c r="O4318" s="76">
        <v>8</v>
      </c>
      <c r="P4318" s="76">
        <v>7899</v>
      </c>
      <c r="Q4318" s="76">
        <v>30030</v>
      </c>
      <c r="R4318" s="76">
        <v>990</v>
      </c>
    </row>
    <row r="4319" spans="1:18">
      <c r="A4319" s="82">
        <f t="shared" si="335"/>
        <v>597803202006</v>
      </c>
      <c r="B4319" s="82" t="str">
        <f t="shared" si="336"/>
        <v>59780320</v>
      </c>
      <c r="C4319" s="82">
        <f t="shared" si="337"/>
        <v>2006</v>
      </c>
      <c r="D4319" s="82">
        <f t="shared" si="338"/>
        <v>6034.2</v>
      </c>
      <c r="E4319" s="82">
        <f t="shared" si="339"/>
        <v>1159.1300000000001</v>
      </c>
      <c r="F4319" s="82">
        <f t="array" ref="F4319">SUM(IF(M4319:N4319="-",0,M4319:N4319),IF(O4319="-",0,-O4319))/100</f>
        <v>769.61</v>
      </c>
      <c r="G4319" s="82">
        <f t="array" ref="G4319">SUM(IF(P4319="-",0,P4319),IF(R4319="-",0,R4319))/100</f>
        <v>88.6</v>
      </c>
      <c r="H4319" s="82">
        <f t="array" ref="H4319">SUM(IF(Q4319="-",0,Q4319))/100</f>
        <v>300.92</v>
      </c>
      <c r="I4319" s="76">
        <v>5978032</v>
      </c>
      <c r="J4319" s="76" t="s">
        <v>428</v>
      </c>
      <c r="K4319" s="77">
        <v>39082</v>
      </c>
      <c r="L4319" s="76">
        <v>603420</v>
      </c>
      <c r="M4319" s="76">
        <v>76163</v>
      </c>
      <c r="N4319" s="76">
        <v>806</v>
      </c>
      <c r="O4319" s="76">
        <v>8</v>
      </c>
      <c r="P4319" s="76">
        <v>7870</v>
      </c>
      <c r="Q4319" s="76">
        <v>30092</v>
      </c>
      <c r="R4319" s="76">
        <v>990</v>
      </c>
    </row>
    <row r="4320" spans="1:18">
      <c r="A4320" s="82">
        <f t="shared" si="335"/>
        <v>597803602015</v>
      </c>
      <c r="B4320" s="82" t="str">
        <f t="shared" si="336"/>
        <v>59780360</v>
      </c>
      <c r="C4320" s="82">
        <f t="shared" si="337"/>
        <v>2015</v>
      </c>
      <c r="D4320" s="82">
        <f t="shared" si="338"/>
        <v>8856.14</v>
      </c>
      <c r="E4320" s="82">
        <f t="shared" si="339"/>
        <v>2623.6400000000003</v>
      </c>
      <c r="F4320" s="82">
        <f t="array" ref="F4320">SUM(IF(M4320:N4320="-",0,M4320:N4320),IF(O4320="-",0,-O4320))/100</f>
        <v>1627.52</v>
      </c>
      <c r="G4320" s="82">
        <f t="array" ref="G4320">SUM(IF(P4320="-",0,P4320),IF(R4320="-",0,R4320))/100</f>
        <v>163.61000000000001</v>
      </c>
      <c r="H4320" s="82">
        <f t="array" ref="H4320">SUM(IF(Q4320="-",0,Q4320))/100</f>
        <v>832.51</v>
      </c>
      <c r="I4320" s="76">
        <v>5978036</v>
      </c>
      <c r="J4320" s="76" t="s">
        <v>429</v>
      </c>
      <c r="K4320" s="77">
        <v>42369</v>
      </c>
      <c r="L4320" s="76">
        <v>885614</v>
      </c>
      <c r="M4320" s="76">
        <v>150810</v>
      </c>
      <c r="N4320" s="76">
        <v>11942</v>
      </c>
      <c r="O4320" s="76">
        <v>0</v>
      </c>
      <c r="P4320" s="76">
        <v>12831</v>
      </c>
      <c r="Q4320" s="76">
        <v>83251</v>
      </c>
      <c r="R4320" s="76">
        <v>3530</v>
      </c>
    </row>
    <row r="4321" spans="1:18">
      <c r="A4321" s="82">
        <f t="shared" si="335"/>
        <v>597803602014</v>
      </c>
      <c r="B4321" s="82" t="str">
        <f t="shared" si="336"/>
        <v>59780360</v>
      </c>
      <c r="C4321" s="82">
        <f t="shared" si="337"/>
        <v>2014</v>
      </c>
      <c r="D4321" s="82">
        <f t="shared" si="338"/>
        <v>8856.14</v>
      </c>
      <c r="E4321" s="82">
        <f t="shared" si="339"/>
        <v>2613.39</v>
      </c>
      <c r="F4321" s="82">
        <f t="array" ref="F4321">SUM(IF(M4321:N4321="-",0,M4321:N4321),IF(O4321="-",0,-O4321))/100</f>
        <v>1623.51</v>
      </c>
      <c r="G4321" s="82">
        <f t="array" ref="G4321">SUM(IF(P4321="-",0,P4321),IF(R4321="-",0,R4321))/100</f>
        <v>157.24</v>
      </c>
      <c r="H4321" s="82">
        <f t="array" ref="H4321">SUM(IF(Q4321="-",0,Q4321))/100</f>
        <v>832.64</v>
      </c>
      <c r="I4321" s="76">
        <v>5978036</v>
      </c>
      <c r="J4321" s="76" t="s">
        <v>429</v>
      </c>
      <c r="K4321" s="77">
        <v>42004</v>
      </c>
      <c r="L4321" s="76">
        <v>885614</v>
      </c>
      <c r="M4321" s="76">
        <v>150459</v>
      </c>
      <c r="N4321" s="76">
        <v>11892</v>
      </c>
      <c r="O4321" s="76" t="s">
        <v>19</v>
      </c>
      <c r="P4321" s="76">
        <v>12194</v>
      </c>
      <c r="Q4321" s="76">
        <v>83264</v>
      </c>
      <c r="R4321" s="76">
        <v>3530</v>
      </c>
    </row>
    <row r="4322" spans="1:18">
      <c r="A4322" s="82">
        <f t="shared" si="335"/>
        <v>597803602013</v>
      </c>
      <c r="B4322" s="82" t="str">
        <f t="shared" si="336"/>
        <v>59780360</v>
      </c>
      <c r="C4322" s="82">
        <f t="shared" si="337"/>
        <v>2013</v>
      </c>
      <c r="D4322" s="82">
        <f t="shared" si="338"/>
        <v>8856.11</v>
      </c>
      <c r="E4322" s="82">
        <f t="shared" si="339"/>
        <v>2592.8200000000002</v>
      </c>
      <c r="F4322" s="82">
        <f t="array" ref="F4322">SUM(IF(M4322:N4322="-",0,M4322:N4322),IF(O4322="-",0,-O4322))/100</f>
        <v>1617.14</v>
      </c>
      <c r="G4322" s="82">
        <f t="array" ref="G4322">SUM(IF(P4322="-",0,P4322),IF(R4322="-",0,R4322))/100</f>
        <v>144.37</v>
      </c>
      <c r="H4322" s="82">
        <f t="array" ref="H4322">SUM(IF(Q4322="-",0,Q4322))/100</f>
        <v>831.31</v>
      </c>
      <c r="I4322" s="76">
        <v>5978036</v>
      </c>
      <c r="J4322" s="76" t="s">
        <v>429</v>
      </c>
      <c r="K4322" s="77">
        <v>41639</v>
      </c>
      <c r="L4322" s="76">
        <v>885611</v>
      </c>
      <c r="M4322" s="76">
        <v>149896</v>
      </c>
      <c r="N4322" s="76">
        <v>11818</v>
      </c>
      <c r="O4322" s="76" t="s">
        <v>19</v>
      </c>
      <c r="P4322" s="76">
        <v>10907</v>
      </c>
      <c r="Q4322" s="76">
        <v>83131</v>
      </c>
      <c r="R4322" s="76">
        <v>3530</v>
      </c>
    </row>
    <row r="4323" spans="1:18">
      <c r="A4323" s="82">
        <f t="shared" si="335"/>
        <v>597803602012</v>
      </c>
      <c r="B4323" s="82" t="str">
        <f t="shared" si="336"/>
        <v>59780360</v>
      </c>
      <c r="C4323" s="82">
        <f t="shared" si="337"/>
        <v>2012</v>
      </c>
      <c r="D4323" s="82">
        <f t="shared" si="338"/>
        <v>8852.57</v>
      </c>
      <c r="E4323" s="82">
        <f t="shared" si="339"/>
        <v>2588.4700000000003</v>
      </c>
      <c r="F4323" s="82">
        <f t="array" ref="F4323">SUM(IF(M4323:N4323="-",0,M4323:N4323),IF(O4323="-",0,-O4323))/100</f>
        <v>1614.22</v>
      </c>
      <c r="G4323" s="82">
        <f t="array" ref="G4323">SUM(IF(P4323="-",0,P4323),IF(R4323="-",0,R4323))/100</f>
        <v>142.80000000000001</v>
      </c>
      <c r="H4323" s="82">
        <f t="array" ref="H4323">SUM(IF(Q4323="-",0,Q4323))/100</f>
        <v>831.45</v>
      </c>
      <c r="I4323" s="76">
        <v>5978036</v>
      </c>
      <c r="J4323" s="76" t="s">
        <v>429</v>
      </c>
      <c r="K4323" s="77">
        <v>41274</v>
      </c>
      <c r="L4323" s="76">
        <v>885257</v>
      </c>
      <c r="M4323" s="76">
        <v>159405</v>
      </c>
      <c r="N4323" s="76">
        <v>2017</v>
      </c>
      <c r="O4323" s="76">
        <v>0</v>
      </c>
      <c r="P4323" s="76">
        <v>10750</v>
      </c>
      <c r="Q4323" s="76">
        <v>83145</v>
      </c>
      <c r="R4323" s="76">
        <v>3530</v>
      </c>
    </row>
    <row r="4324" spans="1:18">
      <c r="A4324" s="82">
        <f t="shared" si="335"/>
        <v>597803602011</v>
      </c>
      <c r="B4324" s="82" t="str">
        <f t="shared" si="336"/>
        <v>59780360</v>
      </c>
      <c r="C4324" s="82">
        <f t="shared" si="337"/>
        <v>2011</v>
      </c>
      <c r="D4324" s="82">
        <f t="shared" si="338"/>
        <v>8852.5499999999993</v>
      </c>
      <c r="E4324" s="82">
        <f t="shared" si="339"/>
        <v>2571.5</v>
      </c>
      <c r="F4324" s="82">
        <f t="array" ref="F4324">SUM(IF(M4324:N4324="-",0,M4324:N4324),IF(O4324="-",0,-O4324))/100</f>
        <v>1597.25</v>
      </c>
      <c r="G4324" s="82">
        <f t="array" ref="G4324">SUM(IF(P4324="-",0,P4324),IF(R4324="-",0,R4324))/100</f>
        <v>145.08000000000001</v>
      </c>
      <c r="H4324" s="82">
        <f t="array" ref="H4324">SUM(IF(Q4324="-",0,Q4324))/100</f>
        <v>829.17</v>
      </c>
      <c r="I4324" s="76">
        <v>5978036</v>
      </c>
      <c r="J4324" s="76" t="s">
        <v>429</v>
      </c>
      <c r="K4324" s="77">
        <v>40908</v>
      </c>
      <c r="L4324" s="76">
        <v>885255</v>
      </c>
      <c r="M4324" s="76">
        <v>157765</v>
      </c>
      <c r="N4324" s="76">
        <v>1960</v>
      </c>
      <c r="O4324" s="76">
        <v>0</v>
      </c>
      <c r="P4324" s="76">
        <v>10982</v>
      </c>
      <c r="Q4324" s="76">
        <v>82917</v>
      </c>
      <c r="R4324" s="76">
        <v>3526</v>
      </c>
    </row>
    <row r="4325" spans="1:18">
      <c r="A4325" s="82">
        <f t="shared" si="335"/>
        <v>597803602010</v>
      </c>
      <c r="B4325" s="82" t="str">
        <f t="shared" si="336"/>
        <v>59780360</v>
      </c>
      <c r="C4325" s="82">
        <f t="shared" si="337"/>
        <v>2010</v>
      </c>
      <c r="D4325" s="82">
        <f t="shared" si="338"/>
        <v>8852.6200000000008</v>
      </c>
      <c r="E4325" s="82">
        <f t="shared" si="339"/>
        <v>2564.44</v>
      </c>
      <c r="F4325" s="82">
        <f t="array" ref="F4325">SUM(IF(M4325:N4325="-",0,M4325:N4325),IF(O4325="-",0,-O4325))/100</f>
        <v>1592.85</v>
      </c>
      <c r="G4325" s="82">
        <f t="array" ref="G4325">SUM(IF(P4325="-",0,P4325),IF(R4325="-",0,R4325))/100</f>
        <v>143.86000000000001</v>
      </c>
      <c r="H4325" s="82">
        <f t="array" ref="H4325">SUM(IF(Q4325="-",0,Q4325))/100</f>
        <v>827.73</v>
      </c>
      <c r="I4325" s="76">
        <v>5978036</v>
      </c>
      <c r="J4325" s="76" t="s">
        <v>429</v>
      </c>
      <c r="K4325" s="77">
        <v>40543</v>
      </c>
      <c r="L4325" s="76">
        <v>885262</v>
      </c>
      <c r="M4325" s="76">
        <v>157265</v>
      </c>
      <c r="N4325" s="76">
        <v>2020</v>
      </c>
      <c r="O4325" s="76">
        <v>0</v>
      </c>
      <c r="P4325" s="76">
        <v>10860</v>
      </c>
      <c r="Q4325" s="76">
        <v>82773</v>
      </c>
      <c r="R4325" s="76">
        <v>3526</v>
      </c>
    </row>
    <row r="4326" spans="1:18">
      <c r="A4326" s="82">
        <f t="shared" si="335"/>
        <v>597803602009</v>
      </c>
      <c r="B4326" s="82" t="str">
        <f t="shared" si="336"/>
        <v>59780360</v>
      </c>
      <c r="C4326" s="82">
        <f t="shared" si="337"/>
        <v>2009</v>
      </c>
      <c r="D4326" s="82">
        <f t="shared" si="338"/>
        <v>8852.6299999999992</v>
      </c>
      <c r="E4326" s="82">
        <f t="shared" si="339"/>
        <v>2563.1099999999997</v>
      </c>
      <c r="F4326" s="82">
        <f t="array" ref="F4326">SUM(IF(M4326:N4326="-",0,M4326:N4326),IF(O4326="-",0,-O4326))/100</f>
        <v>1591.81</v>
      </c>
      <c r="G4326" s="82">
        <f t="array" ref="G4326">SUM(IF(P4326="-",0,P4326),IF(R4326="-",0,R4326))/100</f>
        <v>144.31</v>
      </c>
      <c r="H4326" s="82">
        <f t="array" ref="H4326">SUM(IF(Q4326="-",0,Q4326))/100</f>
        <v>826.99</v>
      </c>
      <c r="I4326" s="76">
        <v>5978036</v>
      </c>
      <c r="J4326" s="76" t="s">
        <v>429</v>
      </c>
      <c r="K4326" s="77">
        <v>40178</v>
      </c>
      <c r="L4326" s="76">
        <v>885263</v>
      </c>
      <c r="M4326" s="76">
        <v>157161</v>
      </c>
      <c r="N4326" s="76">
        <v>2020</v>
      </c>
      <c r="O4326" s="76" t="s">
        <v>19</v>
      </c>
      <c r="P4326" s="76">
        <v>10905</v>
      </c>
      <c r="Q4326" s="76">
        <v>82699</v>
      </c>
      <c r="R4326" s="76">
        <v>3526</v>
      </c>
    </row>
    <row r="4327" spans="1:18">
      <c r="A4327" s="82">
        <f t="shared" si="335"/>
        <v>597803602008</v>
      </c>
      <c r="B4327" s="82" t="str">
        <f t="shared" si="336"/>
        <v>59780360</v>
      </c>
      <c r="C4327" s="82">
        <f t="shared" si="337"/>
        <v>2008</v>
      </c>
      <c r="D4327" s="82">
        <f t="shared" si="338"/>
        <v>8852.59</v>
      </c>
      <c r="E4327" s="82">
        <f t="shared" si="339"/>
        <v>2555.12</v>
      </c>
      <c r="F4327" s="82">
        <f t="array" ref="F4327">SUM(IF(M4327:N4327="-",0,M4327:N4327),IF(O4327="-",0,-O4327))/100</f>
        <v>1585.62</v>
      </c>
      <c r="G4327" s="82">
        <f t="array" ref="G4327">SUM(IF(P4327="-",0,P4327),IF(R4327="-",0,R4327))/100</f>
        <v>142.97999999999999</v>
      </c>
      <c r="H4327" s="82">
        <f t="array" ref="H4327">SUM(IF(Q4327="-",0,Q4327))/100</f>
        <v>826.52</v>
      </c>
      <c r="I4327" s="76">
        <v>5978036</v>
      </c>
      <c r="J4327" s="76" t="s">
        <v>429</v>
      </c>
      <c r="K4327" s="77">
        <v>39813</v>
      </c>
      <c r="L4327" s="76">
        <v>885259</v>
      </c>
      <c r="M4327" s="76">
        <v>156172</v>
      </c>
      <c r="N4327" s="76">
        <v>2390</v>
      </c>
      <c r="O4327" s="76" t="s">
        <v>19</v>
      </c>
      <c r="P4327" s="76">
        <v>10772</v>
      </c>
      <c r="Q4327" s="76">
        <v>82652</v>
      </c>
      <c r="R4327" s="76">
        <v>3526</v>
      </c>
    </row>
    <row r="4328" spans="1:18">
      <c r="A4328" s="82">
        <f t="shared" si="335"/>
        <v>597803602007</v>
      </c>
      <c r="B4328" s="82" t="str">
        <f t="shared" si="336"/>
        <v>59780360</v>
      </c>
      <c r="C4328" s="82">
        <f t="shared" si="337"/>
        <v>2007</v>
      </c>
      <c r="D4328" s="82">
        <f t="shared" si="338"/>
        <v>8852.5400000000009</v>
      </c>
      <c r="E4328" s="82">
        <f t="shared" si="339"/>
        <v>2528.89</v>
      </c>
      <c r="F4328" s="82">
        <f t="array" ref="F4328">SUM(IF(M4328:N4328="-",0,M4328:N4328),IF(O4328="-",0,-O4328))/100</f>
        <v>1564.54</v>
      </c>
      <c r="G4328" s="82">
        <f t="array" ref="G4328">SUM(IF(P4328="-",0,P4328),IF(R4328="-",0,R4328))/100</f>
        <v>138.47999999999999</v>
      </c>
      <c r="H4328" s="82">
        <f t="array" ref="H4328">SUM(IF(Q4328="-",0,Q4328))/100</f>
        <v>825.87</v>
      </c>
      <c r="I4328" s="76">
        <v>5978036</v>
      </c>
      <c r="J4328" s="76" t="s">
        <v>429</v>
      </c>
      <c r="K4328" s="77">
        <v>39447</v>
      </c>
      <c r="L4328" s="76">
        <v>885254</v>
      </c>
      <c r="M4328" s="76">
        <v>154084</v>
      </c>
      <c r="N4328" s="76">
        <v>2370</v>
      </c>
      <c r="O4328" s="76" t="s">
        <v>19</v>
      </c>
      <c r="P4328" s="76">
        <v>10322</v>
      </c>
      <c r="Q4328" s="76">
        <v>82587</v>
      </c>
      <c r="R4328" s="76">
        <v>3526</v>
      </c>
    </row>
    <row r="4329" spans="1:18">
      <c r="A4329" s="82">
        <f t="shared" si="335"/>
        <v>597803602006</v>
      </c>
      <c r="B4329" s="82" t="str">
        <f t="shared" si="336"/>
        <v>59780360</v>
      </c>
      <c r="C4329" s="82">
        <f t="shared" si="337"/>
        <v>2006</v>
      </c>
      <c r="D4329" s="82">
        <f t="shared" si="338"/>
        <v>8852.52</v>
      </c>
      <c r="E4329" s="82">
        <f t="shared" si="339"/>
        <v>2513.8199999999997</v>
      </c>
      <c r="F4329" s="82">
        <f t="array" ref="F4329">SUM(IF(M4329:N4329="-",0,M4329:N4329),IF(O4329="-",0,-O4329))/100</f>
        <v>1549.31</v>
      </c>
      <c r="G4329" s="82">
        <f t="array" ref="G4329">SUM(IF(P4329="-",0,P4329),IF(R4329="-",0,R4329))/100</f>
        <v>138.38999999999999</v>
      </c>
      <c r="H4329" s="82">
        <f t="array" ref="H4329">SUM(IF(Q4329="-",0,Q4329))/100</f>
        <v>826.12</v>
      </c>
      <c r="I4329" s="76">
        <v>5978036</v>
      </c>
      <c r="J4329" s="76" t="s">
        <v>429</v>
      </c>
      <c r="K4329" s="77">
        <v>39082</v>
      </c>
      <c r="L4329" s="76">
        <v>885252</v>
      </c>
      <c r="M4329" s="76">
        <v>152644</v>
      </c>
      <c r="N4329" s="76">
        <v>2287</v>
      </c>
      <c r="O4329" s="76" t="s">
        <v>19</v>
      </c>
      <c r="P4329" s="76">
        <v>10313</v>
      </c>
      <c r="Q4329" s="76">
        <v>82612</v>
      </c>
      <c r="R4329" s="76">
        <v>3526</v>
      </c>
    </row>
    <row r="4330" spans="1:18">
      <c r="A4330" s="82">
        <f t="shared" si="335"/>
        <v>597804002015</v>
      </c>
      <c r="B4330" s="82" t="str">
        <f t="shared" si="336"/>
        <v>59780400</v>
      </c>
      <c r="C4330" s="82">
        <f t="shared" si="337"/>
        <v>2015</v>
      </c>
      <c r="D4330" s="82">
        <f t="shared" si="338"/>
        <v>7613.52</v>
      </c>
      <c r="E4330" s="82">
        <f t="shared" si="339"/>
        <v>1665.98</v>
      </c>
      <c r="F4330" s="82">
        <f t="array" ref="F4330">SUM(IF(M4330:N4330="-",0,M4330:N4330),IF(O4330="-",0,-O4330))/100</f>
        <v>1070.98</v>
      </c>
      <c r="G4330" s="82">
        <f t="array" ref="G4330">SUM(IF(P4330="-",0,P4330),IF(R4330="-",0,R4330))/100</f>
        <v>105.94</v>
      </c>
      <c r="H4330" s="82">
        <f t="array" ref="H4330">SUM(IF(Q4330="-",0,Q4330))/100</f>
        <v>489.06</v>
      </c>
      <c r="I4330" s="76">
        <v>5978040</v>
      </c>
      <c r="J4330" s="76" t="s">
        <v>430</v>
      </c>
      <c r="K4330" s="77">
        <v>42369</v>
      </c>
      <c r="L4330" s="76">
        <v>761352</v>
      </c>
      <c r="M4330" s="76">
        <v>100123</v>
      </c>
      <c r="N4330" s="76">
        <v>6975</v>
      </c>
      <c r="O4330" s="76">
        <v>0</v>
      </c>
      <c r="P4330" s="76">
        <v>9444</v>
      </c>
      <c r="Q4330" s="76">
        <v>48906</v>
      </c>
      <c r="R4330" s="76">
        <v>1150</v>
      </c>
    </row>
    <row r="4331" spans="1:18">
      <c r="A4331" s="82">
        <f t="shared" si="335"/>
        <v>597804002014</v>
      </c>
      <c r="B4331" s="82" t="str">
        <f t="shared" si="336"/>
        <v>59780400</v>
      </c>
      <c r="C4331" s="82">
        <f t="shared" si="337"/>
        <v>2014</v>
      </c>
      <c r="D4331" s="82">
        <f t="shared" si="338"/>
        <v>7613.53</v>
      </c>
      <c r="E4331" s="82">
        <f t="shared" si="339"/>
        <v>1654.68</v>
      </c>
      <c r="F4331" s="82">
        <f t="array" ref="F4331">SUM(IF(M4331:N4331="-",0,M4331:N4331),IF(O4331="-",0,-O4331))/100</f>
        <v>1080.26</v>
      </c>
      <c r="G4331" s="82">
        <f t="array" ref="G4331">SUM(IF(P4331="-",0,P4331),IF(R4331="-",0,R4331))/100</f>
        <v>85.87</v>
      </c>
      <c r="H4331" s="82">
        <f t="array" ref="H4331">SUM(IF(Q4331="-",0,Q4331))/100</f>
        <v>488.55</v>
      </c>
      <c r="I4331" s="76">
        <v>5978040</v>
      </c>
      <c r="J4331" s="76" t="s">
        <v>430</v>
      </c>
      <c r="K4331" s="77">
        <v>42004</v>
      </c>
      <c r="L4331" s="76">
        <v>761353</v>
      </c>
      <c r="M4331" s="76">
        <v>102792</v>
      </c>
      <c r="N4331" s="76">
        <v>5234</v>
      </c>
      <c r="O4331" s="76" t="s">
        <v>19</v>
      </c>
      <c r="P4331" s="76">
        <v>7436</v>
      </c>
      <c r="Q4331" s="76">
        <v>48855</v>
      </c>
      <c r="R4331" s="76">
        <v>1151</v>
      </c>
    </row>
    <row r="4332" spans="1:18">
      <c r="A4332" s="82">
        <f t="shared" si="335"/>
        <v>597804002013</v>
      </c>
      <c r="B4332" s="82" t="str">
        <f t="shared" si="336"/>
        <v>59780400</v>
      </c>
      <c r="C4332" s="82">
        <f t="shared" si="337"/>
        <v>2013</v>
      </c>
      <c r="D4332" s="82">
        <f t="shared" si="338"/>
        <v>7613.5</v>
      </c>
      <c r="E4332" s="82">
        <f t="shared" si="339"/>
        <v>1642.0500000000002</v>
      </c>
      <c r="F4332" s="82">
        <f t="array" ref="F4332">SUM(IF(M4332:N4332="-",0,M4332:N4332),IF(O4332="-",0,-O4332))/100</f>
        <v>1077.18</v>
      </c>
      <c r="G4332" s="82">
        <f t="array" ref="G4332">SUM(IF(P4332="-",0,P4332),IF(R4332="-",0,R4332))/100</f>
        <v>78.45</v>
      </c>
      <c r="H4332" s="82">
        <f t="array" ref="H4332">SUM(IF(Q4332="-",0,Q4332))/100</f>
        <v>486.42</v>
      </c>
      <c r="I4332" s="76">
        <v>5978040</v>
      </c>
      <c r="J4332" s="76" t="s">
        <v>430</v>
      </c>
      <c r="K4332" s="77">
        <v>41639</v>
      </c>
      <c r="L4332" s="76">
        <v>761350</v>
      </c>
      <c r="M4332" s="76">
        <v>102582</v>
      </c>
      <c r="N4332" s="76">
        <v>5136</v>
      </c>
      <c r="O4332" s="76" t="s">
        <v>19</v>
      </c>
      <c r="P4332" s="76">
        <v>6694</v>
      </c>
      <c r="Q4332" s="76">
        <v>48642</v>
      </c>
      <c r="R4332" s="76">
        <v>1151</v>
      </c>
    </row>
    <row r="4333" spans="1:18">
      <c r="A4333" s="82">
        <f t="shared" si="335"/>
        <v>597804002012</v>
      </c>
      <c r="B4333" s="82" t="str">
        <f t="shared" si="336"/>
        <v>59780400</v>
      </c>
      <c r="C4333" s="82">
        <f t="shared" si="337"/>
        <v>2012</v>
      </c>
      <c r="D4333" s="82">
        <f t="shared" si="338"/>
        <v>7607.99</v>
      </c>
      <c r="E4333" s="82">
        <f t="shared" si="339"/>
        <v>1632.3100000000002</v>
      </c>
      <c r="F4333" s="82">
        <f t="array" ref="F4333">SUM(IF(M4333:N4333="-",0,M4333:N4333),IF(O4333="-",0,-O4333))/100</f>
        <v>1076.47</v>
      </c>
      <c r="G4333" s="82">
        <f t="array" ref="G4333">SUM(IF(P4333="-",0,P4333),IF(R4333="-",0,R4333))/100</f>
        <v>75.62</v>
      </c>
      <c r="H4333" s="82">
        <f t="array" ref="H4333">SUM(IF(Q4333="-",0,Q4333))/100</f>
        <v>480.22</v>
      </c>
      <c r="I4333" s="76">
        <v>5978040</v>
      </c>
      <c r="J4333" s="76" t="s">
        <v>430</v>
      </c>
      <c r="K4333" s="77">
        <v>41274</v>
      </c>
      <c r="L4333" s="76">
        <v>760799</v>
      </c>
      <c r="M4333" s="76">
        <v>106593</v>
      </c>
      <c r="N4333" s="76">
        <v>1054</v>
      </c>
      <c r="O4333" s="76">
        <v>0</v>
      </c>
      <c r="P4333" s="76">
        <v>6408</v>
      </c>
      <c r="Q4333" s="76">
        <v>48022</v>
      </c>
      <c r="R4333" s="76">
        <v>1154</v>
      </c>
    </row>
    <row r="4334" spans="1:18">
      <c r="A4334" s="82">
        <f t="shared" si="335"/>
        <v>597804002011</v>
      </c>
      <c r="B4334" s="82" t="str">
        <f t="shared" si="336"/>
        <v>59780400</v>
      </c>
      <c r="C4334" s="82">
        <f t="shared" si="337"/>
        <v>2011</v>
      </c>
      <c r="D4334" s="82">
        <f t="shared" si="338"/>
        <v>7608.21</v>
      </c>
      <c r="E4334" s="82">
        <f t="shared" si="339"/>
        <v>1605.92</v>
      </c>
      <c r="F4334" s="82">
        <f t="array" ref="F4334">SUM(IF(M4334:N4334="-",0,M4334:N4334),IF(O4334="-",0,-O4334))/100</f>
        <v>1055.26</v>
      </c>
      <c r="G4334" s="82">
        <f t="array" ref="G4334">SUM(IF(P4334="-",0,P4334),IF(R4334="-",0,R4334))/100</f>
        <v>76.77</v>
      </c>
      <c r="H4334" s="82">
        <f t="array" ref="H4334">SUM(IF(Q4334="-",0,Q4334))/100</f>
        <v>473.89</v>
      </c>
      <c r="I4334" s="76">
        <v>5978040</v>
      </c>
      <c r="J4334" s="76" t="s">
        <v>430</v>
      </c>
      <c r="K4334" s="77">
        <v>40908</v>
      </c>
      <c r="L4334" s="76">
        <v>760821</v>
      </c>
      <c r="M4334" s="76">
        <v>104408</v>
      </c>
      <c r="N4334" s="76">
        <v>1118</v>
      </c>
      <c r="O4334" s="76">
        <v>0</v>
      </c>
      <c r="P4334" s="76">
        <v>6523</v>
      </c>
      <c r="Q4334" s="76">
        <v>47389</v>
      </c>
      <c r="R4334" s="76">
        <v>1154</v>
      </c>
    </row>
    <row r="4335" spans="1:18">
      <c r="A4335" s="82">
        <f t="shared" si="335"/>
        <v>597804002010</v>
      </c>
      <c r="B4335" s="82" t="str">
        <f t="shared" si="336"/>
        <v>59780400</v>
      </c>
      <c r="C4335" s="82">
        <f t="shared" si="337"/>
        <v>2010</v>
      </c>
      <c r="D4335" s="82">
        <f t="shared" si="338"/>
        <v>7608.35</v>
      </c>
      <c r="E4335" s="82">
        <f t="shared" si="339"/>
        <v>1607.45</v>
      </c>
      <c r="F4335" s="82">
        <f t="array" ref="F4335">SUM(IF(M4335:N4335="-",0,M4335:N4335),IF(O4335="-",0,-O4335))/100</f>
        <v>1057.04</v>
      </c>
      <c r="G4335" s="82">
        <f t="array" ref="G4335">SUM(IF(P4335="-",0,P4335),IF(R4335="-",0,R4335))/100</f>
        <v>76.91</v>
      </c>
      <c r="H4335" s="82">
        <f t="array" ref="H4335">SUM(IF(Q4335="-",0,Q4335))/100</f>
        <v>473.5</v>
      </c>
      <c r="I4335" s="76">
        <v>5978040</v>
      </c>
      <c r="J4335" s="76" t="s">
        <v>430</v>
      </c>
      <c r="K4335" s="77">
        <v>40543</v>
      </c>
      <c r="L4335" s="76">
        <v>760835</v>
      </c>
      <c r="M4335" s="76">
        <v>104586</v>
      </c>
      <c r="N4335" s="76">
        <v>1118</v>
      </c>
      <c r="O4335" s="76">
        <v>0</v>
      </c>
      <c r="P4335" s="76">
        <v>6539</v>
      </c>
      <c r="Q4335" s="76">
        <v>47350</v>
      </c>
      <c r="R4335" s="76">
        <v>1152</v>
      </c>
    </row>
    <row r="4336" spans="1:18">
      <c r="A4336" s="82">
        <f t="shared" si="335"/>
        <v>597804002009</v>
      </c>
      <c r="B4336" s="82" t="str">
        <f t="shared" si="336"/>
        <v>59780400</v>
      </c>
      <c r="C4336" s="82">
        <f t="shared" si="337"/>
        <v>2009</v>
      </c>
      <c r="D4336" s="82">
        <f t="shared" si="338"/>
        <v>7608.24</v>
      </c>
      <c r="E4336" s="82">
        <f t="shared" si="339"/>
        <v>1586.2900000000002</v>
      </c>
      <c r="F4336" s="82">
        <f t="array" ref="F4336">SUM(IF(M4336:N4336="-",0,M4336:N4336),IF(O4336="-",0,-O4336))/100</f>
        <v>1041.6500000000001</v>
      </c>
      <c r="G4336" s="82">
        <f t="array" ref="G4336">SUM(IF(P4336="-",0,P4336),IF(R4336="-",0,R4336))/100</f>
        <v>74.44</v>
      </c>
      <c r="H4336" s="82">
        <f t="array" ref="H4336">SUM(IF(Q4336="-",0,Q4336))/100</f>
        <v>470.2</v>
      </c>
      <c r="I4336" s="76">
        <v>5978040</v>
      </c>
      <c r="J4336" s="76" t="s">
        <v>430</v>
      </c>
      <c r="K4336" s="77">
        <v>40178</v>
      </c>
      <c r="L4336" s="76">
        <v>760824</v>
      </c>
      <c r="M4336" s="76">
        <v>103046</v>
      </c>
      <c r="N4336" s="76">
        <v>1119</v>
      </c>
      <c r="O4336" s="76" t="s">
        <v>19</v>
      </c>
      <c r="P4336" s="76">
        <v>6293</v>
      </c>
      <c r="Q4336" s="76">
        <v>47020</v>
      </c>
      <c r="R4336" s="76">
        <v>1151</v>
      </c>
    </row>
    <row r="4337" spans="1:18">
      <c r="A4337" s="82">
        <f t="shared" si="335"/>
        <v>597804002008</v>
      </c>
      <c r="B4337" s="82" t="str">
        <f t="shared" si="336"/>
        <v>59780400</v>
      </c>
      <c r="C4337" s="82">
        <f t="shared" si="337"/>
        <v>2008</v>
      </c>
      <c r="D4337" s="82">
        <f t="shared" si="338"/>
        <v>7608.24</v>
      </c>
      <c r="E4337" s="82">
        <f t="shared" si="339"/>
        <v>1582.17</v>
      </c>
      <c r="F4337" s="82">
        <f t="array" ref="F4337">SUM(IF(M4337:N4337="-",0,M4337:N4337),IF(O4337="-",0,-O4337))/100</f>
        <v>1040.0899999999999</v>
      </c>
      <c r="G4337" s="82">
        <f t="array" ref="G4337">SUM(IF(P4337="-",0,P4337),IF(R4337="-",0,R4337))/100</f>
        <v>71.959999999999994</v>
      </c>
      <c r="H4337" s="82">
        <f t="array" ref="H4337">SUM(IF(Q4337="-",0,Q4337))/100</f>
        <v>470.12</v>
      </c>
      <c r="I4337" s="76">
        <v>5978040</v>
      </c>
      <c r="J4337" s="76" t="s">
        <v>430</v>
      </c>
      <c r="K4337" s="77">
        <v>39813</v>
      </c>
      <c r="L4337" s="76">
        <v>760824</v>
      </c>
      <c r="M4337" s="76">
        <v>102890</v>
      </c>
      <c r="N4337" s="76">
        <v>1119</v>
      </c>
      <c r="O4337" s="76" t="s">
        <v>19</v>
      </c>
      <c r="P4337" s="76">
        <v>6044</v>
      </c>
      <c r="Q4337" s="76">
        <v>47012</v>
      </c>
      <c r="R4337" s="76">
        <v>1152</v>
      </c>
    </row>
    <row r="4338" spans="1:18">
      <c r="A4338" s="82">
        <f t="shared" si="335"/>
        <v>597804002007</v>
      </c>
      <c r="B4338" s="82" t="str">
        <f t="shared" si="336"/>
        <v>59780400</v>
      </c>
      <c r="C4338" s="82">
        <f t="shared" si="337"/>
        <v>2007</v>
      </c>
      <c r="D4338" s="82">
        <f t="shared" si="338"/>
        <v>7608.31</v>
      </c>
      <c r="E4338" s="82">
        <f t="shared" si="339"/>
        <v>1577.47</v>
      </c>
      <c r="F4338" s="82">
        <f t="array" ref="F4338">SUM(IF(M4338:N4338="-",0,M4338:N4338),IF(O4338="-",0,-O4338))/100</f>
        <v>1036.52</v>
      </c>
      <c r="G4338" s="82">
        <f t="array" ref="G4338">SUM(IF(P4338="-",0,P4338),IF(R4338="-",0,R4338))/100</f>
        <v>71.739999999999995</v>
      </c>
      <c r="H4338" s="82">
        <f t="array" ref="H4338">SUM(IF(Q4338="-",0,Q4338))/100</f>
        <v>469.21</v>
      </c>
      <c r="I4338" s="76">
        <v>5978040</v>
      </c>
      <c r="J4338" s="76" t="s">
        <v>430</v>
      </c>
      <c r="K4338" s="77">
        <v>39447</v>
      </c>
      <c r="L4338" s="76">
        <v>760831</v>
      </c>
      <c r="M4338" s="76">
        <v>102533</v>
      </c>
      <c r="N4338" s="76">
        <v>1119</v>
      </c>
      <c r="O4338" s="76" t="s">
        <v>19</v>
      </c>
      <c r="P4338" s="76">
        <v>6023</v>
      </c>
      <c r="Q4338" s="76">
        <v>46921</v>
      </c>
      <c r="R4338" s="76">
        <v>1151</v>
      </c>
    </row>
    <row r="4339" spans="1:18">
      <c r="A4339" s="82">
        <f t="shared" si="335"/>
        <v>597804002006</v>
      </c>
      <c r="B4339" s="82" t="str">
        <f t="shared" si="336"/>
        <v>59780400</v>
      </c>
      <c r="C4339" s="82">
        <f t="shared" si="337"/>
        <v>2006</v>
      </c>
      <c r="D4339" s="82">
        <f t="shared" si="338"/>
        <v>7608.3</v>
      </c>
      <c r="E4339" s="82">
        <f t="shared" si="339"/>
        <v>1569.6899999999998</v>
      </c>
      <c r="F4339" s="82">
        <f t="array" ref="F4339">SUM(IF(M4339:N4339="-",0,M4339:N4339),IF(O4339="-",0,-O4339))/100</f>
        <v>1029.3399999999999</v>
      </c>
      <c r="G4339" s="82">
        <f t="array" ref="G4339">SUM(IF(P4339="-",0,P4339),IF(R4339="-",0,R4339))/100</f>
        <v>71.86</v>
      </c>
      <c r="H4339" s="82">
        <f t="array" ref="H4339">SUM(IF(Q4339="-",0,Q4339))/100</f>
        <v>468.49</v>
      </c>
      <c r="I4339" s="76">
        <v>5978040</v>
      </c>
      <c r="J4339" s="76" t="s">
        <v>430</v>
      </c>
      <c r="K4339" s="77">
        <v>39082</v>
      </c>
      <c r="L4339" s="76">
        <v>760830</v>
      </c>
      <c r="M4339" s="76">
        <v>101815</v>
      </c>
      <c r="N4339" s="76">
        <v>1119</v>
      </c>
      <c r="O4339" s="76" t="s">
        <v>19</v>
      </c>
      <c r="P4339" s="76">
        <v>6021</v>
      </c>
      <c r="Q4339" s="76">
        <v>46849</v>
      </c>
      <c r="R4339" s="76">
        <v>1165</v>
      </c>
    </row>
    <row r="4340" spans="1:18">
      <c r="B4340" s="82"/>
      <c r="C4340" s="82"/>
      <c r="D4340" s="82"/>
      <c r="E4340" s="82"/>
      <c r="F4340" s="82"/>
      <c r="G4340" s="82"/>
      <c r="H4340" s="82"/>
      <c r="I4340" s="76" t="s">
        <v>920</v>
      </c>
    </row>
    <row r="4341" spans="1:18">
      <c r="B4341" s="82"/>
      <c r="C4341" s="82"/>
      <c r="D4341" s="82"/>
      <c r="E4341" s="82"/>
      <c r="F4341" s="82"/>
      <c r="G4341" s="82"/>
      <c r="H4341" s="82"/>
      <c r="I4341" s="76" t="s">
        <v>893</v>
      </c>
    </row>
    <row r="4342" spans="1:18">
      <c r="B4342" s="82"/>
      <c r="C4342" s="82"/>
      <c r="D4342" s="82"/>
      <c r="E4342" s="82"/>
      <c r="F4342" s="82"/>
      <c r="G4342" s="82"/>
      <c r="H4342" s="82"/>
      <c r="I4342" s="76" t="s">
        <v>894</v>
      </c>
    </row>
    <row r="4343" spans="1:18">
      <c r="B4343" s="82"/>
      <c r="C4343" s="82"/>
      <c r="D4343" s="82"/>
      <c r="E4343" s="82"/>
      <c r="F4343" s="82"/>
      <c r="G4343" s="82"/>
      <c r="H4343" s="82"/>
      <c r="I4343" s="76" t="s">
        <v>895</v>
      </c>
    </row>
    <row r="4344" spans="1:18">
      <c r="B4344" s="82"/>
      <c r="C4344" s="82"/>
      <c r="D4344" s="82"/>
      <c r="E4344" s="82"/>
      <c r="F4344" s="82"/>
      <c r="G4344" s="82"/>
      <c r="H4344" s="82"/>
      <c r="I4344" s="76" t="s">
        <v>896</v>
      </c>
    </row>
    <row r="4345" spans="1:18">
      <c r="B4345" s="82"/>
      <c r="C4345" s="82"/>
      <c r="D4345" s="82"/>
      <c r="E4345" s="82"/>
      <c r="F4345" s="82"/>
      <c r="G4345" s="82"/>
      <c r="H4345" s="82"/>
      <c r="I4345" s="76" t="s">
        <v>897</v>
      </c>
    </row>
    <row r="4346" spans="1:18">
      <c r="B4346" s="82"/>
      <c r="C4346" s="82"/>
      <c r="D4346" s="82"/>
      <c r="E4346" s="82"/>
      <c r="F4346" s="82"/>
      <c r="G4346" s="82"/>
      <c r="H4346" s="82"/>
      <c r="I4346" s="76" t="s">
        <v>898</v>
      </c>
    </row>
    <row r="4347" spans="1:18">
      <c r="B4347" s="82"/>
      <c r="C4347" s="82"/>
      <c r="D4347" s="82"/>
      <c r="E4347" s="82"/>
      <c r="F4347" s="82"/>
      <c r="G4347" s="82"/>
      <c r="H4347" s="82"/>
      <c r="I4347" s="76" t="s">
        <v>919</v>
      </c>
    </row>
    <row r="4348" spans="1:18">
      <c r="B4348" s="82"/>
      <c r="C4348" s="82"/>
      <c r="D4348" s="82"/>
      <c r="E4348" s="82"/>
      <c r="F4348" s="82"/>
      <c r="G4348" s="82"/>
      <c r="H4348" s="82"/>
      <c r="I4348" s="76" t="s">
        <v>918</v>
      </c>
    </row>
  </sheetData>
  <sheetProtection sheet="1" objects="1" scenarios="1"/>
  <mergeCells count="1">
    <mergeCell ref="A1:A8"/>
  </mergeCells>
  <pageMargins left="0.7" right="0.7" top="0.78740157499999996" bottom="0.78740157499999996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T1318"/>
  <sheetViews>
    <sheetView workbookViewId="0">
      <selection sqref="A1:A8"/>
    </sheetView>
  </sheetViews>
  <sheetFormatPr baseColWidth="10" defaultRowHeight="15"/>
  <cols>
    <col min="1" max="1" width="13" style="76" bestFit="1" customWidth="1"/>
    <col min="2" max="8" width="13" style="76" customWidth="1"/>
    <col min="9" max="16384" width="11.42578125" style="76"/>
  </cols>
  <sheetData>
    <row r="1" spans="1:20">
      <c r="A1" s="99" t="s">
        <v>1216</v>
      </c>
      <c r="B1" s="80"/>
      <c r="C1" s="80"/>
      <c r="D1" s="80"/>
      <c r="E1" s="80"/>
      <c r="F1" s="80"/>
      <c r="G1" s="80"/>
      <c r="H1" s="80"/>
      <c r="I1" s="76" t="s">
        <v>940</v>
      </c>
    </row>
    <row r="2" spans="1:20">
      <c r="A2" s="99"/>
      <c r="B2" s="80"/>
      <c r="C2" s="80"/>
      <c r="D2" s="80"/>
      <c r="E2" s="80"/>
      <c r="F2" s="80"/>
      <c r="G2" s="80"/>
      <c r="H2" s="80"/>
      <c r="I2" s="76" t="s">
        <v>888</v>
      </c>
    </row>
    <row r="3" spans="1:20">
      <c r="A3" s="99"/>
      <c r="B3" s="80"/>
      <c r="C3" s="80"/>
      <c r="D3" s="80"/>
      <c r="E3" s="80"/>
      <c r="F3" s="80"/>
      <c r="G3" s="80"/>
      <c r="H3" s="80"/>
      <c r="I3" s="76" t="s">
        <v>889</v>
      </c>
    </row>
    <row r="4" spans="1:20">
      <c r="A4" s="99"/>
      <c r="B4" s="80"/>
      <c r="C4" s="80"/>
      <c r="D4" s="80"/>
      <c r="E4" s="80"/>
      <c r="F4" s="80"/>
      <c r="G4" s="80"/>
      <c r="H4" s="80"/>
      <c r="I4" s="76" t="s">
        <v>922</v>
      </c>
    </row>
    <row r="5" spans="1:20">
      <c r="A5" s="99"/>
      <c r="B5" s="80"/>
      <c r="C5" s="80"/>
      <c r="D5" s="80"/>
      <c r="E5" s="80"/>
      <c r="F5" s="80"/>
      <c r="G5" s="80"/>
      <c r="H5" s="80"/>
      <c r="L5" s="76" t="s">
        <v>939</v>
      </c>
      <c r="M5" s="76" t="s">
        <v>939</v>
      </c>
      <c r="N5" s="76" t="s">
        <v>939</v>
      </c>
      <c r="O5" s="76" t="s">
        <v>939</v>
      </c>
      <c r="P5" s="76" t="s">
        <v>939</v>
      </c>
      <c r="Q5" s="76" t="s">
        <v>939</v>
      </c>
      <c r="R5" s="76" t="s">
        <v>939</v>
      </c>
      <c r="S5" s="76" t="s">
        <v>939</v>
      </c>
      <c r="T5" s="76" t="s">
        <v>939</v>
      </c>
    </row>
    <row r="6" spans="1:20">
      <c r="A6" s="99"/>
      <c r="B6" s="80"/>
      <c r="C6" s="80"/>
      <c r="D6" s="80"/>
      <c r="E6" s="80"/>
      <c r="F6" s="80"/>
      <c r="G6" s="80"/>
      <c r="H6" s="80"/>
      <c r="L6" s="76" t="s">
        <v>938</v>
      </c>
      <c r="M6" s="76" t="s">
        <v>938</v>
      </c>
      <c r="N6" s="76" t="s">
        <v>938</v>
      </c>
      <c r="O6" s="76" t="s">
        <v>938</v>
      </c>
      <c r="P6" s="76" t="s">
        <v>938</v>
      </c>
      <c r="Q6" s="76" t="s">
        <v>1219</v>
      </c>
      <c r="R6" s="76" t="s">
        <v>1219</v>
      </c>
      <c r="S6" s="76" t="s">
        <v>1219</v>
      </c>
      <c r="T6" s="76" t="s">
        <v>1219</v>
      </c>
    </row>
    <row r="7" spans="1:20">
      <c r="A7" s="99"/>
      <c r="B7" s="80"/>
      <c r="C7" s="80"/>
      <c r="D7" s="80"/>
      <c r="E7" s="80"/>
      <c r="F7" s="80"/>
      <c r="G7" s="80"/>
      <c r="H7" s="80"/>
      <c r="L7" s="76" t="s">
        <v>4</v>
      </c>
      <c r="M7" s="76" t="s">
        <v>1220</v>
      </c>
      <c r="N7" s="76" t="s">
        <v>1221</v>
      </c>
      <c r="O7" s="76" t="s">
        <v>1222</v>
      </c>
      <c r="P7" s="76" t="s">
        <v>1223</v>
      </c>
      <c r="Q7" s="76" t="s">
        <v>1224</v>
      </c>
      <c r="R7" s="76" t="s">
        <v>1225</v>
      </c>
      <c r="S7" s="76" t="s">
        <v>1226</v>
      </c>
      <c r="T7" s="76" t="s">
        <v>1227</v>
      </c>
    </row>
    <row r="8" spans="1:20">
      <c r="A8" s="99"/>
      <c r="B8" s="80"/>
      <c r="C8" s="80"/>
      <c r="D8" s="80"/>
      <c r="E8" s="80"/>
      <c r="F8" s="80"/>
      <c r="G8" s="80"/>
      <c r="H8" s="80"/>
      <c r="L8" s="76" t="s">
        <v>870</v>
      </c>
      <c r="M8" s="76" t="s">
        <v>870</v>
      </c>
      <c r="N8" s="76" t="s">
        <v>870</v>
      </c>
      <c r="O8" s="76" t="s">
        <v>870</v>
      </c>
      <c r="P8" s="76" t="s">
        <v>870</v>
      </c>
      <c r="Q8" s="76" t="s">
        <v>870</v>
      </c>
      <c r="R8" s="76" t="s">
        <v>870</v>
      </c>
      <c r="S8" s="76" t="s">
        <v>870</v>
      </c>
      <c r="T8" s="76" t="s">
        <v>870</v>
      </c>
    </row>
    <row r="9" spans="1:20">
      <c r="A9" s="84" t="s">
        <v>1233</v>
      </c>
      <c r="B9" s="84" t="s">
        <v>1232</v>
      </c>
      <c r="C9" s="84" t="s">
        <v>869</v>
      </c>
      <c r="D9" s="84" t="s">
        <v>1234</v>
      </c>
      <c r="E9" s="84" t="s">
        <v>1235</v>
      </c>
      <c r="F9" s="84" t="s">
        <v>1238</v>
      </c>
      <c r="G9" s="84" t="s">
        <v>1236</v>
      </c>
      <c r="H9" s="84" t="s">
        <v>1237</v>
      </c>
    </row>
    <row r="10" spans="1:20">
      <c r="A10" s="82">
        <f>(B10&amp;C10)+0</f>
        <v>500000002018</v>
      </c>
      <c r="B10" s="82" t="str">
        <f>LEFT(I10&amp;"00000000",8)</f>
        <v>50000000</v>
      </c>
      <c r="C10" s="82">
        <f>YEAR(K10)</f>
        <v>2018</v>
      </c>
      <c r="D10" s="82">
        <f t="array" ref="D10">IF(L10="-",0,L10)</f>
        <v>3411231</v>
      </c>
      <c r="E10" s="82">
        <f>SUM(F10:H10)</f>
        <v>784044</v>
      </c>
      <c r="F10" s="82">
        <f t="array" ref="F10">SUM(IF(M10="-",0,M10),IF(Q10:T10="-",0,-Q10:T10))</f>
        <v>452065</v>
      </c>
      <c r="G10" s="82">
        <f t="array" ref="G10">SUM(IF(S10:T10="-",0,S10:T10))</f>
        <v>93440</v>
      </c>
      <c r="H10" s="82">
        <f t="array" ref="H10">SUM(IF(N10="-",0,N10))</f>
        <v>238539</v>
      </c>
      <c r="I10" s="76">
        <v>5</v>
      </c>
      <c r="J10" s="76" t="s">
        <v>11</v>
      </c>
      <c r="K10" s="77">
        <v>43465</v>
      </c>
      <c r="L10" s="76">
        <v>3411231</v>
      </c>
      <c r="M10" s="76">
        <v>565798</v>
      </c>
      <c r="N10" s="76">
        <v>238539</v>
      </c>
      <c r="O10" s="76">
        <v>2544190</v>
      </c>
      <c r="P10" s="76">
        <v>62703</v>
      </c>
      <c r="Q10" s="76">
        <v>706</v>
      </c>
      <c r="R10" s="76">
        <v>19587</v>
      </c>
      <c r="S10" s="76">
        <v>84455</v>
      </c>
      <c r="T10" s="76">
        <v>8985</v>
      </c>
    </row>
    <row r="11" spans="1:20">
      <c r="A11" s="82">
        <f t="shared" ref="A11:A74" si="0">(B11&amp;C11)+0</f>
        <v>500000002017</v>
      </c>
      <c r="B11" s="82" t="str">
        <f t="shared" ref="B11:B74" si="1">LEFT(I11&amp;"00000000",8)</f>
        <v>50000000</v>
      </c>
      <c r="C11" s="82">
        <f t="shared" ref="C11:C74" si="2">YEAR(K11)</f>
        <v>2017</v>
      </c>
      <c r="D11" s="82">
        <f t="array" ref="D11">IF(L11="-",0,L11)</f>
        <v>3411245</v>
      </c>
      <c r="E11" s="82">
        <f t="shared" ref="E11:E74" si="3">SUM(F11:H11)</f>
        <v>782161</v>
      </c>
      <c r="F11" s="82">
        <f t="array" ref="F11">SUM(IF(M11="-",0,M11),IF(Q11:T11="-",0,-Q11:T11))</f>
        <v>451665</v>
      </c>
      <c r="G11" s="82">
        <f t="array" ref="G11">SUM(IF(S11:T11="-",0,S11:T11))</f>
        <v>91447</v>
      </c>
      <c r="H11" s="82">
        <f t="array" ref="H11">SUM(IF(N11="-",0,N11))</f>
        <v>239049</v>
      </c>
      <c r="I11" s="76">
        <v>5</v>
      </c>
      <c r="J11" s="76" t="s">
        <v>11</v>
      </c>
      <c r="K11" s="77">
        <v>43100</v>
      </c>
      <c r="L11" s="76">
        <v>3411245</v>
      </c>
      <c r="M11" s="76">
        <v>563224</v>
      </c>
      <c r="N11" s="76">
        <v>239049</v>
      </c>
      <c r="O11" s="76">
        <v>2545357</v>
      </c>
      <c r="P11" s="76">
        <v>63614</v>
      </c>
      <c r="Q11" s="76">
        <v>671</v>
      </c>
      <c r="R11" s="76">
        <v>19441</v>
      </c>
      <c r="S11" s="76">
        <v>82432</v>
      </c>
      <c r="T11" s="76">
        <v>9015</v>
      </c>
    </row>
    <row r="12" spans="1:20">
      <c r="A12" s="82">
        <f t="shared" si="0"/>
        <v>500000002016</v>
      </c>
      <c r="B12" s="82" t="str">
        <f t="shared" si="1"/>
        <v>50000000</v>
      </c>
      <c r="C12" s="82">
        <f t="shared" si="2"/>
        <v>2016</v>
      </c>
      <c r="D12" s="82">
        <f t="array" ref="D12">IF(L12="-",0,L12)</f>
        <v>3411274</v>
      </c>
      <c r="E12" s="82">
        <f t="shared" si="3"/>
        <v>779877</v>
      </c>
      <c r="F12" s="82">
        <f t="array" ref="F12">SUM(IF(M12="-",0,M12),IF(Q12:T12="-",0,-Q12:T12))</f>
        <v>450960</v>
      </c>
      <c r="G12" s="82">
        <f t="array" ref="G12">SUM(IF(S12:T12="-",0,S12:T12))</f>
        <v>89186</v>
      </c>
      <c r="H12" s="82">
        <f t="array" ref="H12">SUM(IF(N12="-",0,N12))</f>
        <v>239731</v>
      </c>
      <c r="I12" s="76">
        <v>5</v>
      </c>
      <c r="J12" s="76" t="s">
        <v>11</v>
      </c>
      <c r="K12" s="77">
        <v>42735</v>
      </c>
      <c r="L12" s="76">
        <v>3411274</v>
      </c>
      <c r="M12" s="76">
        <v>560219</v>
      </c>
      <c r="N12" s="76">
        <v>239731</v>
      </c>
      <c r="O12" s="76">
        <v>2546791</v>
      </c>
      <c r="P12" s="76">
        <v>64533</v>
      </c>
      <c r="Q12" s="76">
        <v>2693</v>
      </c>
      <c r="R12" s="76">
        <v>17380</v>
      </c>
      <c r="S12" s="76">
        <v>80163</v>
      </c>
      <c r="T12" s="76">
        <v>9023</v>
      </c>
    </row>
    <row r="13" spans="1:20">
      <c r="A13" s="82">
        <f t="shared" si="0"/>
        <v>510000002018</v>
      </c>
      <c r="B13" s="82" t="str">
        <f t="shared" si="1"/>
        <v>51000000</v>
      </c>
      <c r="C13" s="82">
        <f t="shared" si="2"/>
        <v>2018</v>
      </c>
      <c r="D13" s="82">
        <f t="array" ref="D13">IF(L13="-",0,L13)</f>
        <v>529218</v>
      </c>
      <c r="E13" s="82">
        <f t="shared" si="3"/>
        <v>177722</v>
      </c>
      <c r="F13" s="82">
        <f t="array" ref="F13">SUM(IF(M13="-",0,M13),IF(Q13:T13="-",0,-Q13:T13))</f>
        <v>105379</v>
      </c>
      <c r="G13" s="82">
        <f t="array" ref="G13">SUM(IF(S13:T13="-",0,S13:T13))</f>
        <v>27161</v>
      </c>
      <c r="H13" s="82">
        <f t="array" ref="H13">SUM(IF(N13="-",0,N13))</f>
        <v>45182</v>
      </c>
      <c r="I13" s="76">
        <v>51</v>
      </c>
      <c r="J13" s="76" t="s">
        <v>12</v>
      </c>
      <c r="K13" s="77">
        <v>43465</v>
      </c>
      <c r="L13" s="76">
        <v>529218</v>
      </c>
      <c r="M13" s="76">
        <v>137318</v>
      </c>
      <c r="N13" s="76">
        <v>45182</v>
      </c>
      <c r="O13" s="76">
        <v>328822</v>
      </c>
      <c r="P13" s="76">
        <v>17895</v>
      </c>
      <c r="Q13" s="76">
        <v>648</v>
      </c>
      <c r="R13" s="76">
        <v>4130</v>
      </c>
      <c r="S13" s="76">
        <v>24601</v>
      </c>
      <c r="T13" s="76">
        <v>2560</v>
      </c>
    </row>
    <row r="14" spans="1:20">
      <c r="A14" s="82">
        <f t="shared" si="0"/>
        <v>510000002017</v>
      </c>
      <c r="B14" s="82" t="str">
        <f t="shared" si="1"/>
        <v>51000000</v>
      </c>
      <c r="C14" s="82">
        <f t="shared" si="2"/>
        <v>2017</v>
      </c>
      <c r="D14" s="82">
        <f t="array" ref="D14">IF(L14="-",0,L14)</f>
        <v>529233</v>
      </c>
      <c r="E14" s="82">
        <f t="shared" si="3"/>
        <v>177482</v>
      </c>
      <c r="F14" s="82">
        <f t="array" ref="F14">SUM(IF(M14="-",0,M14),IF(Q14:T14="-",0,-Q14:T14))</f>
        <v>105499</v>
      </c>
      <c r="G14" s="82">
        <f t="array" ref="G14">SUM(IF(S14:T14="-",0,S14:T14))</f>
        <v>26631</v>
      </c>
      <c r="H14" s="82">
        <f t="array" ref="H14">SUM(IF(N14="-",0,N14))</f>
        <v>45352</v>
      </c>
      <c r="I14" s="76">
        <v>51</v>
      </c>
      <c r="J14" s="76" t="s">
        <v>12</v>
      </c>
      <c r="K14" s="77">
        <v>43100</v>
      </c>
      <c r="L14" s="76">
        <v>529233</v>
      </c>
      <c r="M14" s="76">
        <v>137015</v>
      </c>
      <c r="N14" s="76">
        <v>45352</v>
      </c>
      <c r="O14" s="76">
        <v>328736</v>
      </c>
      <c r="P14" s="76">
        <v>18129</v>
      </c>
      <c r="Q14" s="76">
        <v>639</v>
      </c>
      <c r="R14" s="76">
        <v>4246</v>
      </c>
      <c r="S14" s="76">
        <v>24072</v>
      </c>
      <c r="T14" s="76">
        <v>2559</v>
      </c>
    </row>
    <row r="15" spans="1:20">
      <c r="A15" s="82">
        <f t="shared" si="0"/>
        <v>510000002016</v>
      </c>
      <c r="B15" s="82" t="str">
        <f t="shared" si="1"/>
        <v>51000000</v>
      </c>
      <c r="C15" s="82">
        <f t="shared" si="2"/>
        <v>2016</v>
      </c>
      <c r="D15" s="82">
        <f t="array" ref="D15">IF(L15="-",0,L15)</f>
        <v>529232</v>
      </c>
      <c r="E15" s="82">
        <f t="shared" si="3"/>
        <v>177345</v>
      </c>
      <c r="F15" s="82">
        <f t="array" ref="F15">SUM(IF(M15="-",0,M15),IF(Q15:T15="-",0,-Q15:T15))</f>
        <v>105599</v>
      </c>
      <c r="G15" s="82">
        <f t="array" ref="G15">SUM(IF(S15:T15="-",0,S15:T15))</f>
        <v>26197</v>
      </c>
      <c r="H15" s="82">
        <f t="array" ref="H15">SUM(IF(N15="-",0,N15))</f>
        <v>45549</v>
      </c>
      <c r="I15" s="76">
        <v>51</v>
      </c>
      <c r="J15" s="76" t="s">
        <v>12</v>
      </c>
      <c r="K15" s="77">
        <v>42735</v>
      </c>
      <c r="L15" s="76">
        <v>529232</v>
      </c>
      <c r="M15" s="76">
        <v>136797</v>
      </c>
      <c r="N15" s="76">
        <v>45549</v>
      </c>
      <c r="O15" s="76">
        <v>328770</v>
      </c>
      <c r="P15" s="76">
        <v>18117</v>
      </c>
      <c r="Q15" s="76">
        <v>2659</v>
      </c>
      <c r="R15" s="76">
        <v>2342</v>
      </c>
      <c r="S15" s="76">
        <v>23638</v>
      </c>
      <c r="T15" s="76">
        <v>2559</v>
      </c>
    </row>
    <row r="16" spans="1:20">
      <c r="A16" s="82">
        <f t="shared" si="0"/>
        <v>511100002018</v>
      </c>
      <c r="B16" s="82" t="str">
        <f t="shared" si="1"/>
        <v>51110000</v>
      </c>
      <c r="C16" s="82">
        <f t="shared" si="2"/>
        <v>2018</v>
      </c>
      <c r="D16" s="82">
        <f t="array" ref="D16">IF(L16="-",0,L16)</f>
        <v>21741</v>
      </c>
      <c r="E16" s="82">
        <f t="shared" si="3"/>
        <v>13311</v>
      </c>
      <c r="F16" s="82">
        <f t="array" ref="F16">SUM(IF(M16="-",0,M16),IF(Q16:T16="-",0,-Q16:T16))</f>
        <v>7265</v>
      </c>
      <c r="G16" s="82">
        <f t="array" ref="G16">SUM(IF(S16:T16="-",0,S16:T16))</f>
        <v>2369</v>
      </c>
      <c r="H16" s="82">
        <f t="array" ref="H16">SUM(IF(N16="-",0,N16))</f>
        <v>3677</v>
      </c>
      <c r="I16" s="76">
        <v>5111</v>
      </c>
      <c r="J16" s="76" t="s">
        <v>13</v>
      </c>
      <c r="K16" s="77">
        <v>43465</v>
      </c>
      <c r="L16" s="76">
        <v>21741</v>
      </c>
      <c r="M16" s="76">
        <v>9634</v>
      </c>
      <c r="N16" s="76">
        <v>3677</v>
      </c>
      <c r="O16" s="76">
        <v>7148</v>
      </c>
      <c r="P16" s="76">
        <v>1283</v>
      </c>
      <c r="Q16" s="76" t="s">
        <v>19</v>
      </c>
      <c r="R16" s="76">
        <v>0</v>
      </c>
      <c r="S16" s="76">
        <v>2090</v>
      </c>
      <c r="T16" s="76">
        <v>279</v>
      </c>
    </row>
    <row r="17" spans="1:20">
      <c r="A17" s="82">
        <f t="shared" si="0"/>
        <v>511100002017</v>
      </c>
      <c r="B17" s="82" t="str">
        <f t="shared" si="1"/>
        <v>51110000</v>
      </c>
      <c r="C17" s="82">
        <f t="shared" si="2"/>
        <v>2017</v>
      </c>
      <c r="D17" s="82">
        <f t="array" ref="D17">IF(L17="-",0,L17)</f>
        <v>21741</v>
      </c>
      <c r="E17" s="82">
        <f t="shared" si="3"/>
        <v>13293</v>
      </c>
      <c r="F17" s="82">
        <f t="array" ref="F17">SUM(IF(M17="-",0,M17),IF(Q17:T17="-",0,-Q17:T17))</f>
        <v>7253</v>
      </c>
      <c r="G17" s="82">
        <f t="array" ref="G17">SUM(IF(S17:T17="-",0,S17:T17))</f>
        <v>2383</v>
      </c>
      <c r="H17" s="82">
        <f t="array" ref="H17">SUM(IF(N17="-",0,N17))</f>
        <v>3657</v>
      </c>
      <c r="I17" s="76">
        <v>5111</v>
      </c>
      <c r="J17" s="76" t="s">
        <v>13</v>
      </c>
      <c r="K17" s="77">
        <v>43100</v>
      </c>
      <c r="L17" s="76">
        <v>21741</v>
      </c>
      <c r="M17" s="76">
        <v>9639</v>
      </c>
      <c r="N17" s="76">
        <v>3657</v>
      </c>
      <c r="O17" s="76">
        <v>7123</v>
      </c>
      <c r="P17" s="76">
        <v>1323</v>
      </c>
      <c r="Q17" s="76" t="s">
        <v>19</v>
      </c>
      <c r="R17" s="76">
        <v>3</v>
      </c>
      <c r="S17" s="76">
        <v>2107</v>
      </c>
      <c r="T17" s="76">
        <v>276</v>
      </c>
    </row>
    <row r="18" spans="1:20">
      <c r="A18" s="82">
        <f t="shared" si="0"/>
        <v>511100002016</v>
      </c>
      <c r="B18" s="82" t="str">
        <f t="shared" si="1"/>
        <v>51110000</v>
      </c>
      <c r="C18" s="82">
        <f t="shared" si="2"/>
        <v>2016</v>
      </c>
      <c r="D18" s="82">
        <f t="array" ref="D18">IF(L18="-",0,L18)</f>
        <v>21741</v>
      </c>
      <c r="E18" s="82">
        <f t="shared" si="3"/>
        <v>13151</v>
      </c>
      <c r="F18" s="82">
        <f t="array" ref="F18">SUM(IF(M18="-",0,M18),IF(Q18:T18="-",0,-Q18:T18))</f>
        <v>7231</v>
      </c>
      <c r="G18" s="82">
        <f t="array" ref="G18">SUM(IF(S18:T18="-",0,S18:T18))</f>
        <v>2301</v>
      </c>
      <c r="H18" s="82">
        <f t="array" ref="H18">SUM(IF(N18="-",0,N18))</f>
        <v>3619</v>
      </c>
      <c r="I18" s="76">
        <v>5111</v>
      </c>
      <c r="J18" s="76" t="s">
        <v>13</v>
      </c>
      <c r="K18" s="77">
        <v>42735</v>
      </c>
      <c r="L18" s="76">
        <v>21741</v>
      </c>
      <c r="M18" s="76">
        <v>9551</v>
      </c>
      <c r="N18" s="76">
        <v>3619</v>
      </c>
      <c r="O18" s="76">
        <v>7222</v>
      </c>
      <c r="P18" s="76">
        <v>1349</v>
      </c>
      <c r="Q18" s="76" t="s">
        <v>19</v>
      </c>
      <c r="R18" s="76">
        <v>19</v>
      </c>
      <c r="S18" s="76">
        <v>2025</v>
      </c>
      <c r="T18" s="76">
        <v>276</v>
      </c>
    </row>
    <row r="19" spans="1:20">
      <c r="A19" s="82">
        <f t="shared" si="0"/>
        <v>511200002018</v>
      </c>
      <c r="B19" s="82" t="str">
        <f t="shared" si="1"/>
        <v>51120000</v>
      </c>
      <c r="C19" s="82">
        <f t="shared" si="2"/>
        <v>2018</v>
      </c>
      <c r="D19" s="82">
        <f t="array" ref="D19">IF(L19="-",0,L19)</f>
        <v>23280</v>
      </c>
      <c r="E19" s="82">
        <f t="shared" si="3"/>
        <v>14161</v>
      </c>
      <c r="F19" s="82">
        <f t="array" ref="F19">SUM(IF(M19="-",0,M19),IF(Q19:T19="-",0,-Q19:T19))</f>
        <v>8583</v>
      </c>
      <c r="G19" s="82">
        <f t="array" ref="G19">SUM(IF(S19:T19="-",0,S19:T19))</f>
        <v>2411</v>
      </c>
      <c r="H19" s="82">
        <f t="array" ref="H19">SUM(IF(N19="-",0,N19))</f>
        <v>3167</v>
      </c>
      <c r="I19" s="76">
        <v>5112</v>
      </c>
      <c r="J19" s="76" t="s">
        <v>14</v>
      </c>
      <c r="K19" s="77">
        <v>43465</v>
      </c>
      <c r="L19" s="76">
        <v>23280</v>
      </c>
      <c r="M19" s="76">
        <v>11016</v>
      </c>
      <c r="N19" s="76">
        <v>3167</v>
      </c>
      <c r="O19" s="76">
        <v>7124</v>
      </c>
      <c r="P19" s="76">
        <v>1972</v>
      </c>
      <c r="Q19" s="76">
        <v>22</v>
      </c>
      <c r="R19" s="76" t="s">
        <v>19</v>
      </c>
      <c r="S19" s="76">
        <v>2130</v>
      </c>
      <c r="T19" s="76">
        <v>281</v>
      </c>
    </row>
    <row r="20" spans="1:20">
      <c r="A20" s="82">
        <f t="shared" si="0"/>
        <v>511200002017</v>
      </c>
      <c r="B20" s="82" t="str">
        <f t="shared" si="1"/>
        <v>51120000</v>
      </c>
      <c r="C20" s="82">
        <f t="shared" si="2"/>
        <v>2017</v>
      </c>
      <c r="D20" s="82">
        <f t="array" ref="D20">IF(L20="-",0,L20)</f>
        <v>23280</v>
      </c>
      <c r="E20" s="82">
        <f t="shared" si="3"/>
        <v>14170</v>
      </c>
      <c r="F20" s="82">
        <f t="array" ref="F20">SUM(IF(M20="-",0,M20),IF(Q20:T20="-",0,-Q20:T20))</f>
        <v>8604</v>
      </c>
      <c r="G20" s="82">
        <f t="array" ref="G20">SUM(IF(S20:T20="-",0,S20:T20))</f>
        <v>2258</v>
      </c>
      <c r="H20" s="82">
        <f t="array" ref="H20">SUM(IF(N20="-",0,N20))</f>
        <v>3308</v>
      </c>
      <c r="I20" s="76">
        <v>5112</v>
      </c>
      <c r="J20" s="76" t="s">
        <v>14</v>
      </c>
      <c r="K20" s="77">
        <v>43100</v>
      </c>
      <c r="L20" s="76">
        <v>23280</v>
      </c>
      <c r="M20" s="76">
        <v>10885</v>
      </c>
      <c r="N20" s="76">
        <v>3308</v>
      </c>
      <c r="O20" s="76">
        <v>7115</v>
      </c>
      <c r="P20" s="76">
        <v>1971</v>
      </c>
      <c r="Q20" s="76">
        <v>22</v>
      </c>
      <c r="R20" s="76">
        <v>1</v>
      </c>
      <c r="S20" s="76">
        <v>1979</v>
      </c>
      <c r="T20" s="76">
        <v>279</v>
      </c>
    </row>
    <row r="21" spans="1:20">
      <c r="A21" s="82">
        <f t="shared" si="0"/>
        <v>511200002016</v>
      </c>
      <c r="B21" s="82" t="str">
        <f t="shared" si="1"/>
        <v>51120000</v>
      </c>
      <c r="C21" s="82">
        <f t="shared" si="2"/>
        <v>2016</v>
      </c>
      <c r="D21" s="82">
        <f t="array" ref="D21">IF(L21="-",0,L21)</f>
        <v>23280</v>
      </c>
      <c r="E21" s="82">
        <f t="shared" si="3"/>
        <v>14294</v>
      </c>
      <c r="F21" s="82">
        <f t="array" ref="F21">SUM(IF(M21="-",0,M21),IF(Q21:T21="-",0,-Q21:T21))</f>
        <v>8672</v>
      </c>
      <c r="G21" s="82">
        <f t="array" ref="G21">SUM(IF(S21:T21="-",0,S21:T21))</f>
        <v>2208</v>
      </c>
      <c r="H21" s="82">
        <f t="array" ref="H21">SUM(IF(N21="-",0,N21))</f>
        <v>3414</v>
      </c>
      <c r="I21" s="76">
        <v>5112</v>
      </c>
      <c r="J21" s="76" t="s">
        <v>14</v>
      </c>
      <c r="K21" s="77">
        <v>42735</v>
      </c>
      <c r="L21" s="76">
        <v>23280</v>
      </c>
      <c r="M21" s="76">
        <v>10906</v>
      </c>
      <c r="N21" s="76">
        <v>3414</v>
      </c>
      <c r="O21" s="76">
        <v>6988</v>
      </c>
      <c r="P21" s="76">
        <v>1972</v>
      </c>
      <c r="Q21" s="76">
        <v>19</v>
      </c>
      <c r="R21" s="76">
        <v>7</v>
      </c>
      <c r="S21" s="76">
        <v>1929</v>
      </c>
      <c r="T21" s="76">
        <v>279</v>
      </c>
    </row>
    <row r="22" spans="1:20">
      <c r="A22" s="82">
        <f t="shared" si="0"/>
        <v>511300002018</v>
      </c>
      <c r="B22" s="82" t="str">
        <f t="shared" si="1"/>
        <v>51130000</v>
      </c>
      <c r="C22" s="82">
        <f t="shared" si="2"/>
        <v>2018</v>
      </c>
      <c r="D22" s="82">
        <f t="array" ref="D22">IF(L22="-",0,L22)</f>
        <v>21034</v>
      </c>
      <c r="E22" s="82">
        <f t="shared" si="3"/>
        <v>14072</v>
      </c>
      <c r="F22" s="82">
        <f t="array" ref="F22">SUM(IF(M22="-",0,M22),IF(Q22:T22="-",0,-Q22:T22))</f>
        <v>8312</v>
      </c>
      <c r="G22" s="82">
        <f t="array" ref="G22">SUM(IF(S22:T22="-",0,S22:T22))</f>
        <v>2856</v>
      </c>
      <c r="H22" s="82">
        <f t="array" ref="H22">SUM(IF(N22="-",0,N22))</f>
        <v>2904</v>
      </c>
      <c r="I22" s="76">
        <v>5113</v>
      </c>
      <c r="J22" s="76" t="s">
        <v>15</v>
      </c>
      <c r="K22" s="77">
        <v>43465</v>
      </c>
      <c r="L22" s="76">
        <v>21034</v>
      </c>
      <c r="M22" s="76">
        <v>11168</v>
      </c>
      <c r="N22" s="76">
        <v>2904</v>
      </c>
      <c r="O22" s="76">
        <v>6429</v>
      </c>
      <c r="P22" s="76">
        <v>532</v>
      </c>
      <c r="Q22" s="76" t="s">
        <v>19</v>
      </c>
      <c r="R22" s="76">
        <v>0</v>
      </c>
      <c r="S22" s="76">
        <v>2506</v>
      </c>
      <c r="T22" s="76">
        <v>350</v>
      </c>
    </row>
    <row r="23" spans="1:20">
      <c r="A23" s="82">
        <f t="shared" si="0"/>
        <v>511300002017</v>
      </c>
      <c r="B23" s="82" t="str">
        <f t="shared" si="1"/>
        <v>51130000</v>
      </c>
      <c r="C23" s="82">
        <f t="shared" si="2"/>
        <v>2017</v>
      </c>
      <c r="D23" s="82">
        <f t="array" ref="D23">IF(L23="-",0,L23)</f>
        <v>21034</v>
      </c>
      <c r="E23" s="82">
        <f t="shared" si="3"/>
        <v>14111</v>
      </c>
      <c r="F23" s="82">
        <f t="array" ref="F23">SUM(IF(M23="-",0,M23),IF(Q23:T23="-",0,-Q23:T23))</f>
        <v>8339</v>
      </c>
      <c r="G23" s="82">
        <f t="array" ref="G23">SUM(IF(S23:T23="-",0,S23:T23))</f>
        <v>2850</v>
      </c>
      <c r="H23" s="82">
        <f t="array" ref="H23">SUM(IF(N23="-",0,N23))</f>
        <v>2922</v>
      </c>
      <c r="I23" s="76">
        <v>5113</v>
      </c>
      <c r="J23" s="76" t="s">
        <v>15</v>
      </c>
      <c r="K23" s="77">
        <v>43100</v>
      </c>
      <c r="L23" s="76">
        <v>21034</v>
      </c>
      <c r="M23" s="76">
        <v>11189</v>
      </c>
      <c r="N23" s="76">
        <v>2922</v>
      </c>
      <c r="O23" s="76">
        <v>6389</v>
      </c>
      <c r="P23" s="76">
        <v>535</v>
      </c>
      <c r="Q23" s="76" t="s">
        <v>19</v>
      </c>
      <c r="R23" s="76" t="s">
        <v>19</v>
      </c>
      <c r="S23" s="76">
        <v>2500</v>
      </c>
      <c r="T23" s="76">
        <v>350</v>
      </c>
    </row>
    <row r="24" spans="1:20">
      <c r="A24" s="82">
        <f t="shared" si="0"/>
        <v>511300002016</v>
      </c>
      <c r="B24" s="82" t="str">
        <f t="shared" si="1"/>
        <v>51130000</v>
      </c>
      <c r="C24" s="82">
        <f t="shared" si="2"/>
        <v>2016</v>
      </c>
      <c r="D24" s="82">
        <f t="array" ref="D24">IF(L24="-",0,L24)</f>
        <v>21034</v>
      </c>
      <c r="E24" s="82">
        <f t="shared" si="3"/>
        <v>14215</v>
      </c>
      <c r="F24" s="82">
        <f t="array" ref="F24">SUM(IF(M24="-",0,M24),IF(Q24:T24="-",0,-Q24:T24))</f>
        <v>8417</v>
      </c>
      <c r="G24" s="82">
        <f t="array" ref="G24">SUM(IF(S24:T24="-",0,S24:T24))</f>
        <v>2844</v>
      </c>
      <c r="H24" s="82">
        <f t="array" ref="H24">SUM(IF(N24="-",0,N24))</f>
        <v>2954</v>
      </c>
      <c r="I24" s="76">
        <v>5113</v>
      </c>
      <c r="J24" s="76" t="s">
        <v>15</v>
      </c>
      <c r="K24" s="77">
        <v>42735</v>
      </c>
      <c r="L24" s="76">
        <v>21034</v>
      </c>
      <c r="M24" s="76">
        <v>11261</v>
      </c>
      <c r="N24" s="76">
        <v>2954</v>
      </c>
      <c r="O24" s="76">
        <v>6261</v>
      </c>
      <c r="P24" s="76">
        <v>558</v>
      </c>
      <c r="Q24" s="76" t="s">
        <v>19</v>
      </c>
      <c r="R24" s="76" t="s">
        <v>19</v>
      </c>
      <c r="S24" s="76">
        <v>2494</v>
      </c>
      <c r="T24" s="76">
        <v>350</v>
      </c>
    </row>
    <row r="25" spans="1:20">
      <c r="A25" s="82">
        <f t="shared" si="0"/>
        <v>511400002018</v>
      </c>
      <c r="B25" s="82" t="str">
        <f t="shared" si="1"/>
        <v>51140000</v>
      </c>
      <c r="C25" s="82">
        <f t="shared" si="2"/>
        <v>2018</v>
      </c>
      <c r="D25" s="82">
        <f t="array" ref="D25">IF(L25="-",0,L25)</f>
        <v>13777</v>
      </c>
      <c r="E25" s="82">
        <f t="shared" si="3"/>
        <v>7740</v>
      </c>
      <c r="F25" s="82">
        <f t="array" ref="F25">SUM(IF(M25="-",0,M25),IF(Q25:T25="-",0,-Q25:T25))</f>
        <v>4702</v>
      </c>
      <c r="G25" s="82">
        <f t="array" ref="G25">SUM(IF(S25:T25="-",0,S25:T25))</f>
        <v>1417</v>
      </c>
      <c r="H25" s="82">
        <f t="array" ref="H25">SUM(IF(N25="-",0,N25))</f>
        <v>1621</v>
      </c>
      <c r="I25" s="76">
        <v>5114</v>
      </c>
      <c r="J25" s="76" t="s">
        <v>16</v>
      </c>
      <c r="K25" s="77">
        <v>43465</v>
      </c>
      <c r="L25" s="76">
        <v>13777</v>
      </c>
      <c r="M25" s="76">
        <v>6124</v>
      </c>
      <c r="N25" s="76">
        <v>1621</v>
      </c>
      <c r="O25" s="76">
        <v>5624</v>
      </c>
      <c r="P25" s="76">
        <v>409</v>
      </c>
      <c r="Q25" s="76" t="s">
        <v>19</v>
      </c>
      <c r="R25" s="76">
        <v>5</v>
      </c>
      <c r="S25" s="76">
        <v>1290</v>
      </c>
      <c r="T25" s="76">
        <v>127</v>
      </c>
    </row>
    <row r="26" spans="1:20">
      <c r="A26" s="82">
        <f t="shared" si="0"/>
        <v>511400002017</v>
      </c>
      <c r="B26" s="82" t="str">
        <f t="shared" si="1"/>
        <v>51140000</v>
      </c>
      <c r="C26" s="82">
        <f t="shared" si="2"/>
        <v>2017</v>
      </c>
      <c r="D26" s="82">
        <f t="array" ref="D26">IF(L26="-",0,L26)</f>
        <v>13777</v>
      </c>
      <c r="E26" s="82">
        <f t="shared" si="3"/>
        <v>7705</v>
      </c>
      <c r="F26" s="82">
        <f t="array" ref="F26">SUM(IF(M26="-",0,M26),IF(Q26:T26="-",0,-Q26:T26))</f>
        <v>4650</v>
      </c>
      <c r="G26" s="82">
        <f t="array" ref="G26">SUM(IF(S26:T26="-",0,S26:T26))</f>
        <v>1412</v>
      </c>
      <c r="H26" s="82">
        <f t="array" ref="H26">SUM(IF(N26="-",0,N26))</f>
        <v>1643</v>
      </c>
      <c r="I26" s="76">
        <v>5114</v>
      </c>
      <c r="J26" s="76" t="s">
        <v>16</v>
      </c>
      <c r="K26" s="77">
        <v>43100</v>
      </c>
      <c r="L26" s="76">
        <v>13777</v>
      </c>
      <c r="M26" s="76">
        <v>6067</v>
      </c>
      <c r="N26" s="76">
        <v>1643</v>
      </c>
      <c r="O26" s="76">
        <v>5656</v>
      </c>
      <c r="P26" s="76">
        <v>411</v>
      </c>
      <c r="Q26" s="76" t="s">
        <v>19</v>
      </c>
      <c r="R26" s="76">
        <v>5</v>
      </c>
      <c r="S26" s="76">
        <v>1285</v>
      </c>
      <c r="T26" s="76">
        <v>127</v>
      </c>
    </row>
    <row r="27" spans="1:20">
      <c r="A27" s="82">
        <f t="shared" si="0"/>
        <v>511400002016</v>
      </c>
      <c r="B27" s="82" t="str">
        <f t="shared" si="1"/>
        <v>51140000</v>
      </c>
      <c r="C27" s="82">
        <f t="shared" si="2"/>
        <v>2016</v>
      </c>
      <c r="D27" s="82">
        <f t="array" ref="D27">IF(L27="-",0,L27)</f>
        <v>13777</v>
      </c>
      <c r="E27" s="82">
        <f t="shared" si="3"/>
        <v>7718</v>
      </c>
      <c r="F27" s="82">
        <f t="array" ref="F27">SUM(IF(M27="-",0,M27),IF(Q27:T27="-",0,-Q27:T27))</f>
        <v>4665</v>
      </c>
      <c r="G27" s="82">
        <f t="array" ref="G27">SUM(IF(S27:T27="-",0,S27:T27))</f>
        <v>1411</v>
      </c>
      <c r="H27" s="82">
        <f t="array" ref="H27">SUM(IF(N27="-",0,N27))</f>
        <v>1642</v>
      </c>
      <c r="I27" s="76">
        <v>5114</v>
      </c>
      <c r="J27" s="76" t="s">
        <v>16</v>
      </c>
      <c r="K27" s="77">
        <v>42735</v>
      </c>
      <c r="L27" s="76">
        <v>13777</v>
      </c>
      <c r="M27" s="76">
        <v>6081</v>
      </c>
      <c r="N27" s="76">
        <v>1642</v>
      </c>
      <c r="O27" s="76">
        <v>5642</v>
      </c>
      <c r="P27" s="76">
        <v>412</v>
      </c>
      <c r="Q27" s="76" t="s">
        <v>19</v>
      </c>
      <c r="R27" s="76">
        <v>5</v>
      </c>
      <c r="S27" s="76">
        <v>1284</v>
      </c>
      <c r="T27" s="76">
        <v>127</v>
      </c>
    </row>
    <row r="28" spans="1:20">
      <c r="A28" s="82">
        <f t="shared" si="0"/>
        <v>511600002018</v>
      </c>
      <c r="B28" s="82" t="str">
        <f t="shared" si="1"/>
        <v>51160000</v>
      </c>
      <c r="C28" s="82">
        <f t="shared" si="2"/>
        <v>2018</v>
      </c>
      <c r="D28" s="82">
        <f t="array" ref="D28">IF(L28="-",0,L28)</f>
        <v>17047</v>
      </c>
      <c r="E28" s="82">
        <f t="shared" si="3"/>
        <v>8525</v>
      </c>
      <c r="F28" s="82">
        <f t="array" ref="F28">SUM(IF(M28="-",0,M28),IF(Q28:T28="-",0,-Q28:T28))</f>
        <v>5226</v>
      </c>
      <c r="G28" s="82">
        <f t="array" ref="G28">SUM(IF(S28:T28="-",0,S28:T28))</f>
        <v>1197</v>
      </c>
      <c r="H28" s="82">
        <f t="array" ref="H28">SUM(IF(N28="-",0,N28))</f>
        <v>2102</v>
      </c>
      <c r="I28" s="76">
        <v>5116</v>
      </c>
      <c r="J28" s="76" t="s">
        <v>17</v>
      </c>
      <c r="K28" s="77">
        <v>43465</v>
      </c>
      <c r="L28" s="76">
        <v>17047</v>
      </c>
      <c r="M28" s="76">
        <v>6470</v>
      </c>
      <c r="N28" s="76">
        <v>2102</v>
      </c>
      <c r="O28" s="76">
        <v>8408</v>
      </c>
      <c r="P28" s="76">
        <v>66</v>
      </c>
      <c r="Q28" s="76" t="s">
        <v>19</v>
      </c>
      <c r="R28" s="76">
        <v>47</v>
      </c>
      <c r="S28" s="76">
        <v>1031</v>
      </c>
      <c r="T28" s="76">
        <v>166</v>
      </c>
    </row>
    <row r="29" spans="1:20">
      <c r="A29" s="82">
        <f t="shared" si="0"/>
        <v>511600002017</v>
      </c>
      <c r="B29" s="82" t="str">
        <f t="shared" si="1"/>
        <v>51160000</v>
      </c>
      <c r="C29" s="82">
        <f t="shared" si="2"/>
        <v>2017</v>
      </c>
      <c r="D29" s="82">
        <f t="array" ref="D29">IF(L29="-",0,L29)</f>
        <v>17047</v>
      </c>
      <c r="E29" s="82">
        <f t="shared" si="3"/>
        <v>8456</v>
      </c>
      <c r="F29" s="82">
        <f t="array" ref="F29">SUM(IF(M29="-",0,M29),IF(Q29:T29="-",0,-Q29:T29))</f>
        <v>5183</v>
      </c>
      <c r="G29" s="82">
        <f t="array" ref="G29">SUM(IF(S29:T29="-",0,S29:T29))</f>
        <v>1174</v>
      </c>
      <c r="H29" s="82">
        <f t="array" ref="H29">SUM(IF(N29="-",0,N29))</f>
        <v>2099</v>
      </c>
      <c r="I29" s="76">
        <v>5116</v>
      </c>
      <c r="J29" s="76" t="s">
        <v>17</v>
      </c>
      <c r="K29" s="77">
        <v>43100</v>
      </c>
      <c r="L29" s="76">
        <v>17047</v>
      </c>
      <c r="M29" s="76">
        <v>6404</v>
      </c>
      <c r="N29" s="76">
        <v>2099</v>
      </c>
      <c r="O29" s="76">
        <v>8477</v>
      </c>
      <c r="P29" s="76">
        <v>67</v>
      </c>
      <c r="Q29" s="76" t="s">
        <v>19</v>
      </c>
      <c r="R29" s="76">
        <v>47</v>
      </c>
      <c r="S29" s="76">
        <v>1008</v>
      </c>
      <c r="T29" s="76">
        <v>166</v>
      </c>
    </row>
    <row r="30" spans="1:20">
      <c r="A30" s="82">
        <f t="shared" si="0"/>
        <v>511600002016</v>
      </c>
      <c r="B30" s="82" t="str">
        <f t="shared" si="1"/>
        <v>51160000</v>
      </c>
      <c r="C30" s="82">
        <f t="shared" si="2"/>
        <v>2016</v>
      </c>
      <c r="D30" s="82">
        <f t="array" ref="D30">IF(L30="-",0,L30)</f>
        <v>17047</v>
      </c>
      <c r="E30" s="82">
        <f t="shared" si="3"/>
        <v>8444</v>
      </c>
      <c r="F30" s="82">
        <f t="array" ref="F30">SUM(IF(M30="-",0,M30),IF(Q30:T30="-",0,-Q30:T30))</f>
        <v>5171</v>
      </c>
      <c r="G30" s="82">
        <f t="array" ref="G30">SUM(IF(S30:T30="-",0,S30:T30))</f>
        <v>1177</v>
      </c>
      <c r="H30" s="82">
        <f t="array" ref="H30">SUM(IF(N30="-",0,N30))</f>
        <v>2096</v>
      </c>
      <c r="I30" s="76">
        <v>5116</v>
      </c>
      <c r="J30" s="76" t="s">
        <v>17</v>
      </c>
      <c r="K30" s="77">
        <v>42735</v>
      </c>
      <c r="L30" s="76">
        <v>17047</v>
      </c>
      <c r="M30" s="76">
        <v>6397</v>
      </c>
      <c r="N30" s="76">
        <v>2096</v>
      </c>
      <c r="O30" s="76">
        <v>8483</v>
      </c>
      <c r="P30" s="76">
        <v>71</v>
      </c>
      <c r="Q30" s="76" t="s">
        <v>19</v>
      </c>
      <c r="R30" s="76">
        <v>49</v>
      </c>
      <c r="S30" s="76">
        <v>1011</v>
      </c>
      <c r="T30" s="76">
        <v>166</v>
      </c>
    </row>
    <row r="31" spans="1:20">
      <c r="A31" s="82">
        <f t="shared" si="0"/>
        <v>511700002018</v>
      </c>
      <c r="B31" s="82" t="str">
        <f t="shared" si="1"/>
        <v>51170000</v>
      </c>
      <c r="C31" s="82">
        <f t="shared" si="2"/>
        <v>2018</v>
      </c>
      <c r="D31" s="82">
        <f t="array" ref="D31">IF(L31="-",0,L31)</f>
        <v>9128</v>
      </c>
      <c r="E31" s="82">
        <f t="shared" si="3"/>
        <v>5077</v>
      </c>
      <c r="F31" s="82">
        <f t="array" ref="F31">SUM(IF(M31="-",0,M31),IF(Q31:T31="-",0,-Q31:T31))</f>
        <v>3014</v>
      </c>
      <c r="G31" s="82">
        <f t="array" ref="G31">SUM(IF(S31:T31="-",0,S31:T31))</f>
        <v>838</v>
      </c>
      <c r="H31" s="82">
        <f t="array" ref="H31">SUM(IF(N31="-",0,N31))</f>
        <v>1225</v>
      </c>
      <c r="I31" s="76">
        <v>5117</v>
      </c>
      <c r="J31" s="76" t="s">
        <v>18</v>
      </c>
      <c r="K31" s="77">
        <v>43465</v>
      </c>
      <c r="L31" s="76">
        <v>9128</v>
      </c>
      <c r="M31" s="76">
        <v>3855</v>
      </c>
      <c r="N31" s="76">
        <v>1225</v>
      </c>
      <c r="O31" s="76">
        <v>3853</v>
      </c>
      <c r="P31" s="76">
        <v>195</v>
      </c>
      <c r="Q31" s="76" t="s">
        <v>19</v>
      </c>
      <c r="R31" s="76">
        <v>3</v>
      </c>
      <c r="S31" s="76">
        <v>731</v>
      </c>
      <c r="T31" s="76">
        <v>107</v>
      </c>
    </row>
    <row r="32" spans="1:20">
      <c r="A32" s="82">
        <f t="shared" si="0"/>
        <v>511700002017</v>
      </c>
      <c r="B32" s="82" t="str">
        <f t="shared" si="1"/>
        <v>51170000</v>
      </c>
      <c r="C32" s="82">
        <f t="shared" si="2"/>
        <v>2017</v>
      </c>
      <c r="D32" s="82">
        <f t="array" ref="D32">IF(L32="-",0,L32)</f>
        <v>9128</v>
      </c>
      <c r="E32" s="82">
        <f t="shared" si="3"/>
        <v>5071</v>
      </c>
      <c r="F32" s="82">
        <f t="array" ref="F32">SUM(IF(M32="-",0,M32),IF(Q32:T32="-",0,-Q32:T32))</f>
        <v>3007</v>
      </c>
      <c r="G32" s="82">
        <f t="array" ref="G32">SUM(IF(S32:T32="-",0,S32:T32))</f>
        <v>841</v>
      </c>
      <c r="H32" s="82">
        <f t="array" ref="H32">SUM(IF(N32="-",0,N32))</f>
        <v>1223</v>
      </c>
      <c r="I32" s="76">
        <v>5117</v>
      </c>
      <c r="J32" s="76" t="s">
        <v>18</v>
      </c>
      <c r="K32" s="77">
        <v>43100</v>
      </c>
      <c r="L32" s="76">
        <v>9128</v>
      </c>
      <c r="M32" s="76">
        <v>3851</v>
      </c>
      <c r="N32" s="76">
        <v>1223</v>
      </c>
      <c r="O32" s="76">
        <v>3859</v>
      </c>
      <c r="P32" s="76">
        <v>195</v>
      </c>
      <c r="Q32" s="76" t="s">
        <v>19</v>
      </c>
      <c r="R32" s="76">
        <v>3</v>
      </c>
      <c r="S32" s="76">
        <v>734</v>
      </c>
      <c r="T32" s="76">
        <v>107</v>
      </c>
    </row>
    <row r="33" spans="1:20">
      <c r="A33" s="82">
        <f t="shared" si="0"/>
        <v>511700002016</v>
      </c>
      <c r="B33" s="82" t="str">
        <f t="shared" si="1"/>
        <v>51170000</v>
      </c>
      <c r="C33" s="82">
        <f t="shared" si="2"/>
        <v>2016</v>
      </c>
      <c r="D33" s="82">
        <f t="array" ref="D33">IF(L33="-",0,L33)</f>
        <v>9128</v>
      </c>
      <c r="E33" s="82">
        <f t="shared" si="3"/>
        <v>5067</v>
      </c>
      <c r="F33" s="82">
        <f t="array" ref="F33">SUM(IF(M33="-",0,M33),IF(Q33:T33="-",0,-Q33:T33))</f>
        <v>2999</v>
      </c>
      <c r="G33" s="82">
        <f t="array" ref="G33">SUM(IF(S33:T33="-",0,S33:T33))</f>
        <v>842</v>
      </c>
      <c r="H33" s="82">
        <f t="array" ref="H33">SUM(IF(N33="-",0,N33))</f>
        <v>1226</v>
      </c>
      <c r="I33" s="76">
        <v>5117</v>
      </c>
      <c r="J33" s="76" t="s">
        <v>18</v>
      </c>
      <c r="K33" s="77">
        <v>42735</v>
      </c>
      <c r="L33" s="76">
        <v>9128</v>
      </c>
      <c r="M33" s="76">
        <v>3844</v>
      </c>
      <c r="N33" s="76">
        <v>1226</v>
      </c>
      <c r="O33" s="76">
        <v>3862</v>
      </c>
      <c r="P33" s="76">
        <v>195</v>
      </c>
      <c r="Q33" s="76" t="s">
        <v>19</v>
      </c>
      <c r="R33" s="76">
        <v>3</v>
      </c>
      <c r="S33" s="76">
        <v>735</v>
      </c>
      <c r="T33" s="76">
        <v>107</v>
      </c>
    </row>
    <row r="34" spans="1:20">
      <c r="A34" s="82">
        <f t="shared" si="0"/>
        <v>511900002018</v>
      </c>
      <c r="B34" s="82" t="str">
        <f t="shared" si="1"/>
        <v>51190000</v>
      </c>
      <c r="C34" s="82">
        <f t="shared" si="2"/>
        <v>2018</v>
      </c>
      <c r="D34" s="82">
        <f t="array" ref="D34">IF(L34="-",0,L34)</f>
        <v>7709</v>
      </c>
      <c r="E34" s="82">
        <f t="shared" si="3"/>
        <v>5656</v>
      </c>
      <c r="F34" s="82">
        <f t="array" ref="F34">SUM(IF(M34="-",0,M34),IF(Q34:T34="-",0,-Q34:T34))</f>
        <v>3337</v>
      </c>
      <c r="G34" s="82">
        <f t="array" ref="G34">SUM(IF(S34:T34="-",0,S34:T34))</f>
        <v>975</v>
      </c>
      <c r="H34" s="82">
        <f t="array" ref="H34">SUM(IF(N34="-",0,N34))</f>
        <v>1344</v>
      </c>
      <c r="I34" s="76">
        <v>5119</v>
      </c>
      <c r="J34" s="76" t="s">
        <v>20</v>
      </c>
      <c r="K34" s="77">
        <v>43465</v>
      </c>
      <c r="L34" s="76">
        <v>7709</v>
      </c>
      <c r="M34" s="76">
        <v>4312</v>
      </c>
      <c r="N34" s="76">
        <v>1344</v>
      </c>
      <c r="O34" s="76">
        <v>1968</v>
      </c>
      <c r="P34" s="76">
        <v>85</v>
      </c>
      <c r="Q34" s="76" t="s">
        <v>19</v>
      </c>
      <c r="R34" s="76" t="s">
        <v>19</v>
      </c>
      <c r="S34" s="76">
        <v>884</v>
      </c>
      <c r="T34" s="76">
        <v>91</v>
      </c>
    </row>
    <row r="35" spans="1:20">
      <c r="A35" s="82">
        <f t="shared" si="0"/>
        <v>511900002017</v>
      </c>
      <c r="B35" s="82" t="str">
        <f t="shared" si="1"/>
        <v>51190000</v>
      </c>
      <c r="C35" s="82">
        <f t="shared" si="2"/>
        <v>2017</v>
      </c>
      <c r="D35" s="82">
        <f t="array" ref="D35">IF(L35="-",0,L35)</f>
        <v>7709</v>
      </c>
      <c r="E35" s="82">
        <f t="shared" si="3"/>
        <v>5676</v>
      </c>
      <c r="F35" s="82">
        <f t="array" ref="F35">SUM(IF(M35="-",0,M35),IF(Q35:T35="-",0,-Q35:T35))</f>
        <v>3360</v>
      </c>
      <c r="G35" s="82">
        <f t="array" ref="G35">SUM(IF(S35:T35="-",0,S35:T35))</f>
        <v>968</v>
      </c>
      <c r="H35" s="82">
        <f t="array" ref="H35">SUM(IF(N35="-",0,N35))</f>
        <v>1348</v>
      </c>
      <c r="I35" s="76">
        <v>5119</v>
      </c>
      <c r="J35" s="76" t="s">
        <v>20</v>
      </c>
      <c r="K35" s="77">
        <v>43100</v>
      </c>
      <c r="L35" s="76">
        <v>7709</v>
      </c>
      <c r="M35" s="76">
        <v>4328</v>
      </c>
      <c r="N35" s="76">
        <v>1348</v>
      </c>
      <c r="O35" s="76">
        <v>1949</v>
      </c>
      <c r="P35" s="76">
        <v>85</v>
      </c>
      <c r="Q35" s="76" t="s">
        <v>19</v>
      </c>
      <c r="R35" s="76" t="s">
        <v>19</v>
      </c>
      <c r="S35" s="76">
        <v>877</v>
      </c>
      <c r="T35" s="76">
        <v>91</v>
      </c>
    </row>
    <row r="36" spans="1:20">
      <c r="A36" s="82">
        <f t="shared" si="0"/>
        <v>511900002016</v>
      </c>
      <c r="B36" s="82" t="str">
        <f t="shared" si="1"/>
        <v>51190000</v>
      </c>
      <c r="C36" s="82">
        <f t="shared" si="2"/>
        <v>2016</v>
      </c>
      <c r="D36" s="82">
        <f t="array" ref="D36">IF(L36="-",0,L36)</f>
        <v>7709</v>
      </c>
      <c r="E36" s="82">
        <f t="shared" si="3"/>
        <v>5703</v>
      </c>
      <c r="F36" s="82">
        <f t="array" ref="F36">SUM(IF(M36="-",0,M36),IF(Q36:T36="-",0,-Q36:T36))</f>
        <v>3381</v>
      </c>
      <c r="G36" s="82">
        <f t="array" ref="G36">SUM(IF(S36:T36="-",0,S36:T36))</f>
        <v>962</v>
      </c>
      <c r="H36" s="82">
        <f t="array" ref="H36">SUM(IF(N36="-",0,N36))</f>
        <v>1360</v>
      </c>
      <c r="I36" s="76">
        <v>5119</v>
      </c>
      <c r="J36" s="76" t="s">
        <v>20</v>
      </c>
      <c r="K36" s="77">
        <v>42735</v>
      </c>
      <c r="L36" s="76">
        <v>7709</v>
      </c>
      <c r="M36" s="76">
        <v>4343</v>
      </c>
      <c r="N36" s="76">
        <v>1360</v>
      </c>
      <c r="O36" s="76">
        <v>1920</v>
      </c>
      <c r="P36" s="76">
        <v>86</v>
      </c>
      <c r="Q36" s="76" t="s">
        <v>19</v>
      </c>
      <c r="R36" s="76" t="s">
        <v>19</v>
      </c>
      <c r="S36" s="76">
        <v>871</v>
      </c>
      <c r="T36" s="76">
        <v>91</v>
      </c>
    </row>
    <row r="37" spans="1:20">
      <c r="A37" s="82">
        <f t="shared" si="0"/>
        <v>512000002018</v>
      </c>
      <c r="B37" s="82" t="str">
        <f t="shared" si="1"/>
        <v>51200000</v>
      </c>
      <c r="C37" s="82">
        <f t="shared" si="2"/>
        <v>2018</v>
      </c>
      <c r="D37" s="82">
        <f t="array" ref="D37">IF(L37="-",0,L37)</f>
        <v>7452</v>
      </c>
      <c r="E37" s="82">
        <f t="shared" si="3"/>
        <v>3244</v>
      </c>
      <c r="F37" s="82">
        <f t="array" ref="F37">SUM(IF(M37="-",0,M37),IF(Q37:T37="-",0,-Q37:T37))</f>
        <v>2103</v>
      </c>
      <c r="G37" s="82">
        <f t="array" ref="G37">SUM(IF(S37:T37="-",0,S37:T37))</f>
        <v>476</v>
      </c>
      <c r="H37" s="82">
        <f t="array" ref="H37">SUM(IF(N37="-",0,N37))</f>
        <v>665</v>
      </c>
      <c r="I37" s="76">
        <v>5120</v>
      </c>
      <c r="J37" s="76" t="s">
        <v>21</v>
      </c>
      <c r="K37" s="77">
        <v>43465</v>
      </c>
      <c r="L37" s="76">
        <v>7452</v>
      </c>
      <c r="M37" s="76">
        <v>2579</v>
      </c>
      <c r="N37" s="76">
        <v>665</v>
      </c>
      <c r="O37" s="76">
        <v>4098</v>
      </c>
      <c r="P37" s="76">
        <v>110</v>
      </c>
      <c r="Q37" s="76" t="s">
        <v>19</v>
      </c>
      <c r="R37" s="76">
        <v>0</v>
      </c>
      <c r="S37" s="76">
        <v>425</v>
      </c>
      <c r="T37" s="76">
        <v>51</v>
      </c>
    </row>
    <row r="38" spans="1:20">
      <c r="A38" s="82">
        <f t="shared" si="0"/>
        <v>512000002017</v>
      </c>
      <c r="B38" s="82" t="str">
        <f t="shared" si="1"/>
        <v>51200000</v>
      </c>
      <c r="C38" s="82">
        <f t="shared" si="2"/>
        <v>2017</v>
      </c>
      <c r="D38" s="82">
        <f t="array" ref="D38">IF(L38="-",0,L38)</f>
        <v>7452</v>
      </c>
      <c r="E38" s="82">
        <f t="shared" si="3"/>
        <v>3252</v>
      </c>
      <c r="F38" s="82">
        <f t="array" ref="F38">SUM(IF(M38="-",0,M38),IF(Q38:T38="-",0,-Q38:T38))</f>
        <v>2106</v>
      </c>
      <c r="G38" s="82">
        <f t="array" ref="G38">SUM(IF(S38:T38="-",0,S38:T38))</f>
        <v>477</v>
      </c>
      <c r="H38" s="82">
        <f t="array" ref="H38">SUM(IF(N38="-",0,N38))</f>
        <v>669</v>
      </c>
      <c r="I38" s="76">
        <v>5120</v>
      </c>
      <c r="J38" s="76" t="s">
        <v>21</v>
      </c>
      <c r="K38" s="77">
        <v>43100</v>
      </c>
      <c r="L38" s="76">
        <v>7452</v>
      </c>
      <c r="M38" s="76">
        <v>2583</v>
      </c>
      <c r="N38" s="76">
        <v>669</v>
      </c>
      <c r="O38" s="76">
        <v>4079</v>
      </c>
      <c r="P38" s="76">
        <v>121</v>
      </c>
      <c r="Q38" s="76" t="s">
        <v>19</v>
      </c>
      <c r="R38" s="76" t="s">
        <v>19</v>
      </c>
      <c r="S38" s="76">
        <v>426</v>
      </c>
      <c r="T38" s="76">
        <v>51</v>
      </c>
    </row>
    <row r="39" spans="1:20">
      <c r="A39" s="82">
        <f t="shared" si="0"/>
        <v>512000002016</v>
      </c>
      <c r="B39" s="82" t="str">
        <f t="shared" si="1"/>
        <v>51200000</v>
      </c>
      <c r="C39" s="82">
        <f t="shared" si="2"/>
        <v>2016</v>
      </c>
      <c r="D39" s="82">
        <f t="array" ref="D39">IF(L39="-",0,L39)</f>
        <v>7452</v>
      </c>
      <c r="E39" s="82">
        <f t="shared" si="3"/>
        <v>3272</v>
      </c>
      <c r="F39" s="82">
        <f t="array" ref="F39">SUM(IF(M39="-",0,M39),IF(Q39:T39="-",0,-Q39:T39))</f>
        <v>2112</v>
      </c>
      <c r="G39" s="82">
        <f t="array" ref="G39">SUM(IF(S39:T39="-",0,S39:T39))</f>
        <v>477</v>
      </c>
      <c r="H39" s="82">
        <f t="array" ref="H39">SUM(IF(N39="-",0,N39))</f>
        <v>683</v>
      </c>
      <c r="I39" s="76">
        <v>5120</v>
      </c>
      <c r="J39" s="76" t="s">
        <v>21</v>
      </c>
      <c r="K39" s="77">
        <v>42735</v>
      </c>
      <c r="L39" s="76">
        <v>7452</v>
      </c>
      <c r="M39" s="76">
        <v>2589</v>
      </c>
      <c r="N39" s="76">
        <v>683</v>
      </c>
      <c r="O39" s="76">
        <v>4059</v>
      </c>
      <c r="P39" s="76">
        <v>120</v>
      </c>
      <c r="Q39" s="76" t="s">
        <v>19</v>
      </c>
      <c r="R39" s="76" t="s">
        <v>19</v>
      </c>
      <c r="S39" s="76">
        <v>426</v>
      </c>
      <c r="T39" s="76">
        <v>51</v>
      </c>
    </row>
    <row r="40" spans="1:20">
      <c r="A40" s="82">
        <f t="shared" si="0"/>
        <v>512200002018</v>
      </c>
      <c r="B40" s="82" t="str">
        <f t="shared" si="1"/>
        <v>51220000</v>
      </c>
      <c r="C40" s="82">
        <f t="shared" si="2"/>
        <v>2018</v>
      </c>
      <c r="D40" s="82">
        <f t="array" ref="D40">IF(L40="-",0,L40)</f>
        <v>8954</v>
      </c>
      <c r="E40" s="82">
        <f t="shared" si="3"/>
        <v>4333</v>
      </c>
      <c r="F40" s="82">
        <f t="array" ref="F40">SUM(IF(M40="-",0,M40),IF(Q40:T40="-",0,-Q40:T40))</f>
        <v>2902</v>
      </c>
      <c r="G40" s="82">
        <f t="array" ref="G40">SUM(IF(S40:T40="-",0,S40:T40))</f>
        <v>588</v>
      </c>
      <c r="H40" s="82">
        <f t="array" ref="H40">SUM(IF(N40="-",0,N40))</f>
        <v>843</v>
      </c>
      <c r="I40" s="76">
        <v>5122</v>
      </c>
      <c r="J40" s="76" t="s">
        <v>22</v>
      </c>
      <c r="K40" s="77">
        <v>43465</v>
      </c>
      <c r="L40" s="76">
        <v>8954</v>
      </c>
      <c r="M40" s="76">
        <v>3492</v>
      </c>
      <c r="N40" s="76">
        <v>843</v>
      </c>
      <c r="O40" s="76">
        <v>4516</v>
      </c>
      <c r="P40" s="76">
        <v>104</v>
      </c>
      <c r="Q40" s="76" t="s">
        <v>19</v>
      </c>
      <c r="R40" s="76">
        <v>2</v>
      </c>
      <c r="S40" s="76">
        <v>501</v>
      </c>
      <c r="T40" s="76">
        <v>87</v>
      </c>
    </row>
    <row r="41" spans="1:20">
      <c r="A41" s="82">
        <f t="shared" si="0"/>
        <v>512200002017</v>
      </c>
      <c r="B41" s="82" t="str">
        <f t="shared" si="1"/>
        <v>51220000</v>
      </c>
      <c r="C41" s="82">
        <f t="shared" si="2"/>
        <v>2017</v>
      </c>
      <c r="D41" s="82">
        <f t="array" ref="D41">IF(L41="-",0,L41)</f>
        <v>8954</v>
      </c>
      <c r="E41" s="82">
        <f t="shared" si="3"/>
        <v>4340</v>
      </c>
      <c r="F41" s="82">
        <f t="array" ref="F41">SUM(IF(M41="-",0,M41),IF(Q41:T41="-",0,-Q41:T41))</f>
        <v>2876</v>
      </c>
      <c r="G41" s="82">
        <f t="array" ref="G41">SUM(IF(S41:T41="-",0,S41:T41))</f>
        <v>620</v>
      </c>
      <c r="H41" s="82">
        <f t="array" ref="H41">SUM(IF(N41="-",0,N41))</f>
        <v>844</v>
      </c>
      <c r="I41" s="76">
        <v>5122</v>
      </c>
      <c r="J41" s="76" t="s">
        <v>22</v>
      </c>
      <c r="K41" s="77">
        <v>43100</v>
      </c>
      <c r="L41" s="76">
        <v>8954</v>
      </c>
      <c r="M41" s="76">
        <v>3498</v>
      </c>
      <c r="N41" s="76">
        <v>844</v>
      </c>
      <c r="O41" s="76">
        <v>4506</v>
      </c>
      <c r="P41" s="76">
        <v>106</v>
      </c>
      <c r="Q41" s="76" t="s">
        <v>19</v>
      </c>
      <c r="R41" s="76">
        <v>2</v>
      </c>
      <c r="S41" s="76">
        <v>532</v>
      </c>
      <c r="T41" s="76">
        <v>88</v>
      </c>
    </row>
    <row r="42" spans="1:20">
      <c r="A42" s="82">
        <f t="shared" si="0"/>
        <v>512200002016</v>
      </c>
      <c r="B42" s="82" t="str">
        <f t="shared" si="1"/>
        <v>51220000</v>
      </c>
      <c r="C42" s="82">
        <f t="shared" si="2"/>
        <v>2016</v>
      </c>
      <c r="D42" s="82">
        <f t="array" ref="D42">IF(L42="-",0,L42)</f>
        <v>8954</v>
      </c>
      <c r="E42" s="82">
        <f t="shared" si="3"/>
        <v>4349</v>
      </c>
      <c r="F42" s="82">
        <f t="array" ref="F42">SUM(IF(M42="-",0,M42),IF(Q42:T42="-",0,-Q42:T42))</f>
        <v>2871</v>
      </c>
      <c r="G42" s="82">
        <f t="array" ref="G42">SUM(IF(S42:T42="-",0,S42:T42))</f>
        <v>636</v>
      </c>
      <c r="H42" s="82">
        <f t="array" ref="H42">SUM(IF(N42="-",0,N42))</f>
        <v>842</v>
      </c>
      <c r="I42" s="76">
        <v>5122</v>
      </c>
      <c r="J42" s="76" t="s">
        <v>22</v>
      </c>
      <c r="K42" s="77">
        <v>42735</v>
      </c>
      <c r="L42" s="76">
        <v>8954</v>
      </c>
      <c r="M42" s="76">
        <v>3509</v>
      </c>
      <c r="N42" s="76">
        <v>842</v>
      </c>
      <c r="O42" s="76">
        <v>4491</v>
      </c>
      <c r="P42" s="76">
        <v>113</v>
      </c>
      <c r="Q42" s="76" t="s">
        <v>19</v>
      </c>
      <c r="R42" s="76">
        <v>2</v>
      </c>
      <c r="S42" s="76">
        <v>549</v>
      </c>
      <c r="T42" s="76">
        <v>87</v>
      </c>
    </row>
    <row r="43" spans="1:20">
      <c r="A43" s="82">
        <f t="shared" si="0"/>
        <v>512400002018</v>
      </c>
      <c r="B43" s="82" t="str">
        <f t="shared" si="1"/>
        <v>51240000</v>
      </c>
      <c r="C43" s="82">
        <f t="shared" si="2"/>
        <v>2018</v>
      </c>
      <c r="D43" s="82">
        <f t="array" ref="D43">IF(L43="-",0,L43)</f>
        <v>16839</v>
      </c>
      <c r="E43" s="82">
        <f t="shared" si="3"/>
        <v>8257</v>
      </c>
      <c r="F43" s="82">
        <f t="array" ref="F43">SUM(IF(M43="-",0,M43),IF(Q43:T43="-",0,-Q43:T43))</f>
        <v>5008</v>
      </c>
      <c r="G43" s="82">
        <f t="array" ref="G43">SUM(IF(S43:T43="-",0,S43:T43))</f>
        <v>1343</v>
      </c>
      <c r="H43" s="82">
        <f t="array" ref="H43">SUM(IF(N43="-",0,N43))</f>
        <v>1906</v>
      </c>
      <c r="I43" s="76">
        <v>5124</v>
      </c>
      <c r="J43" s="76" t="s">
        <v>23</v>
      </c>
      <c r="K43" s="77">
        <v>43465</v>
      </c>
      <c r="L43" s="76">
        <v>16839</v>
      </c>
      <c r="M43" s="76">
        <v>6530</v>
      </c>
      <c r="N43" s="76">
        <v>1906</v>
      </c>
      <c r="O43" s="76">
        <v>8211</v>
      </c>
      <c r="P43" s="76">
        <v>191</v>
      </c>
      <c r="Q43" s="76" t="s">
        <v>19</v>
      </c>
      <c r="R43" s="76">
        <v>179</v>
      </c>
      <c r="S43" s="76">
        <v>1199</v>
      </c>
      <c r="T43" s="76">
        <v>144</v>
      </c>
    </row>
    <row r="44" spans="1:20">
      <c r="A44" s="82">
        <f t="shared" si="0"/>
        <v>512400002017</v>
      </c>
      <c r="B44" s="82" t="str">
        <f t="shared" si="1"/>
        <v>51240000</v>
      </c>
      <c r="C44" s="82">
        <f t="shared" si="2"/>
        <v>2017</v>
      </c>
      <c r="D44" s="82">
        <f t="array" ref="D44">IF(L44="-",0,L44)</f>
        <v>16839</v>
      </c>
      <c r="E44" s="82">
        <f t="shared" si="3"/>
        <v>8261</v>
      </c>
      <c r="F44" s="82">
        <f t="array" ref="F44">SUM(IF(M44="-",0,M44),IF(Q44:T44="-",0,-Q44:T44))</f>
        <v>4989</v>
      </c>
      <c r="G44" s="82">
        <f t="array" ref="G44">SUM(IF(S44:T44="-",0,S44:T44))</f>
        <v>1367</v>
      </c>
      <c r="H44" s="82">
        <f t="array" ref="H44">SUM(IF(N44="-",0,N44))</f>
        <v>1905</v>
      </c>
      <c r="I44" s="76">
        <v>5124</v>
      </c>
      <c r="J44" s="76" t="s">
        <v>23</v>
      </c>
      <c r="K44" s="77">
        <v>43100</v>
      </c>
      <c r="L44" s="76">
        <v>16839</v>
      </c>
      <c r="M44" s="76">
        <v>6536</v>
      </c>
      <c r="N44" s="76">
        <v>1905</v>
      </c>
      <c r="O44" s="76">
        <v>8208</v>
      </c>
      <c r="P44" s="76">
        <v>190</v>
      </c>
      <c r="Q44" s="76" t="s">
        <v>19</v>
      </c>
      <c r="R44" s="76">
        <v>180</v>
      </c>
      <c r="S44" s="76">
        <v>1223</v>
      </c>
      <c r="T44" s="76">
        <v>144</v>
      </c>
    </row>
    <row r="45" spans="1:20">
      <c r="A45" s="82">
        <f t="shared" si="0"/>
        <v>512400002016</v>
      </c>
      <c r="B45" s="82" t="str">
        <f t="shared" si="1"/>
        <v>51240000</v>
      </c>
      <c r="C45" s="82">
        <f t="shared" si="2"/>
        <v>2016</v>
      </c>
      <c r="D45" s="82">
        <f t="array" ref="D45">IF(L45="-",0,L45)</f>
        <v>16839</v>
      </c>
      <c r="E45" s="82">
        <f t="shared" si="3"/>
        <v>8251</v>
      </c>
      <c r="F45" s="82">
        <f t="array" ref="F45">SUM(IF(M45="-",0,M45),IF(Q45:T45="-",0,-Q45:T45))</f>
        <v>4947</v>
      </c>
      <c r="G45" s="82">
        <f t="array" ref="G45">SUM(IF(S45:T45="-",0,S45:T45))</f>
        <v>1383</v>
      </c>
      <c r="H45" s="82">
        <f t="array" ref="H45">SUM(IF(N45="-",0,N45))</f>
        <v>1921</v>
      </c>
      <c r="I45" s="76">
        <v>5124</v>
      </c>
      <c r="J45" s="76" t="s">
        <v>23</v>
      </c>
      <c r="K45" s="77">
        <v>42735</v>
      </c>
      <c r="L45" s="76">
        <v>16839</v>
      </c>
      <c r="M45" s="76">
        <v>6521</v>
      </c>
      <c r="N45" s="76">
        <v>1921</v>
      </c>
      <c r="O45" s="76">
        <v>8206</v>
      </c>
      <c r="P45" s="76">
        <v>190</v>
      </c>
      <c r="Q45" s="76" t="s">
        <v>19</v>
      </c>
      <c r="R45" s="76">
        <v>191</v>
      </c>
      <c r="S45" s="76">
        <v>1239</v>
      </c>
      <c r="T45" s="76">
        <v>144</v>
      </c>
    </row>
    <row r="46" spans="1:20">
      <c r="A46" s="82">
        <f t="shared" si="0"/>
        <v>515400002018</v>
      </c>
      <c r="B46" s="82" t="str">
        <f t="shared" si="1"/>
        <v>51540000</v>
      </c>
      <c r="C46" s="82">
        <f t="shared" si="2"/>
        <v>2018</v>
      </c>
      <c r="D46" s="82">
        <f t="array" ref="D46">IF(L46="-",0,L46)</f>
        <v>123299</v>
      </c>
      <c r="E46" s="82">
        <f t="shared" si="3"/>
        <v>21079</v>
      </c>
      <c r="F46" s="82">
        <f t="array" ref="F46">SUM(IF(M46="-",0,M46),IF(Q46:T46="-",0,-Q46:T46))</f>
        <v>12345</v>
      </c>
      <c r="G46" s="82">
        <f t="array" ref="G46">SUM(IF(S46:T46="-",0,S46:T46))</f>
        <v>2578</v>
      </c>
      <c r="H46" s="82">
        <f t="array" ref="H46">SUM(IF(N46="-",0,N46))</f>
        <v>6156</v>
      </c>
      <c r="I46" s="76">
        <v>5154</v>
      </c>
      <c r="J46" s="76" t="s">
        <v>24</v>
      </c>
      <c r="K46" s="77">
        <v>43465</v>
      </c>
      <c r="L46" s="76">
        <v>123299</v>
      </c>
      <c r="M46" s="76">
        <v>15434</v>
      </c>
      <c r="N46" s="76">
        <v>6156</v>
      </c>
      <c r="O46" s="76">
        <v>97248</v>
      </c>
      <c r="P46" s="76">
        <v>4461</v>
      </c>
      <c r="Q46" s="76" t="s">
        <v>19</v>
      </c>
      <c r="R46" s="76">
        <v>511</v>
      </c>
      <c r="S46" s="76">
        <v>2442</v>
      </c>
      <c r="T46" s="76">
        <v>136</v>
      </c>
    </row>
    <row r="47" spans="1:20">
      <c r="A47" s="82">
        <f t="shared" si="0"/>
        <v>515400002017</v>
      </c>
      <c r="B47" s="82" t="str">
        <f t="shared" si="1"/>
        <v>51540000</v>
      </c>
      <c r="C47" s="82">
        <f t="shared" si="2"/>
        <v>2017</v>
      </c>
      <c r="D47" s="82">
        <f t="array" ref="D47">IF(L47="-",0,L47)</f>
        <v>123299</v>
      </c>
      <c r="E47" s="82">
        <f t="shared" si="3"/>
        <v>20899</v>
      </c>
      <c r="F47" s="82">
        <f t="array" ref="F47">SUM(IF(M47="-",0,M47),IF(Q47:T47="-",0,-Q47:T47))</f>
        <v>12307</v>
      </c>
      <c r="G47" s="82">
        <f t="array" ref="G47">SUM(IF(S47:T47="-",0,S47:T47))</f>
        <v>2431</v>
      </c>
      <c r="H47" s="82">
        <f t="array" ref="H47">SUM(IF(N47="-",0,N47))</f>
        <v>6161</v>
      </c>
      <c r="I47" s="76">
        <v>5154</v>
      </c>
      <c r="J47" s="76" t="s">
        <v>24</v>
      </c>
      <c r="K47" s="77">
        <v>43100</v>
      </c>
      <c r="L47" s="76">
        <v>123299</v>
      </c>
      <c r="M47" s="76">
        <v>15264</v>
      </c>
      <c r="N47" s="76">
        <v>6161</v>
      </c>
      <c r="O47" s="76">
        <v>97178</v>
      </c>
      <c r="P47" s="76">
        <v>4696</v>
      </c>
      <c r="Q47" s="76" t="s">
        <v>19</v>
      </c>
      <c r="R47" s="76">
        <v>526</v>
      </c>
      <c r="S47" s="76">
        <v>2295</v>
      </c>
      <c r="T47" s="76">
        <v>136</v>
      </c>
    </row>
    <row r="48" spans="1:20">
      <c r="A48" s="82">
        <f t="shared" si="0"/>
        <v>515400002016</v>
      </c>
      <c r="B48" s="82" t="str">
        <f t="shared" si="1"/>
        <v>51540000</v>
      </c>
      <c r="C48" s="82">
        <f t="shared" si="2"/>
        <v>2016</v>
      </c>
      <c r="D48" s="82">
        <f t="array" ref="D48">IF(L48="-",0,L48)</f>
        <v>123299</v>
      </c>
      <c r="E48" s="82">
        <f t="shared" si="3"/>
        <v>20778</v>
      </c>
      <c r="F48" s="82">
        <f t="array" ref="F48">SUM(IF(M48="-",0,M48),IF(Q48:T48="-",0,-Q48:T48))</f>
        <v>12251</v>
      </c>
      <c r="G48" s="82">
        <f t="array" ref="G48">SUM(IF(S48:T48="-",0,S48:T48))</f>
        <v>2341</v>
      </c>
      <c r="H48" s="82">
        <f t="array" ref="H48">SUM(IF(N48="-",0,N48))</f>
        <v>6186</v>
      </c>
      <c r="I48" s="76">
        <v>5154</v>
      </c>
      <c r="J48" s="76" t="s">
        <v>24</v>
      </c>
      <c r="K48" s="77">
        <v>42735</v>
      </c>
      <c r="L48" s="76">
        <v>123299</v>
      </c>
      <c r="M48" s="76">
        <v>15117</v>
      </c>
      <c r="N48" s="76">
        <v>6186</v>
      </c>
      <c r="O48" s="76">
        <v>97228</v>
      </c>
      <c r="P48" s="76">
        <v>4768</v>
      </c>
      <c r="Q48" s="76" t="s">
        <v>19</v>
      </c>
      <c r="R48" s="76">
        <v>525</v>
      </c>
      <c r="S48" s="76">
        <v>2204</v>
      </c>
      <c r="T48" s="76">
        <v>137</v>
      </c>
    </row>
    <row r="49" spans="1:20">
      <c r="A49" s="82">
        <f t="shared" si="0"/>
        <v>515400402018</v>
      </c>
      <c r="B49" s="82" t="str">
        <f t="shared" si="1"/>
        <v>51540040</v>
      </c>
      <c r="C49" s="82">
        <f t="shared" si="2"/>
        <v>2018</v>
      </c>
      <c r="D49" s="82">
        <f t="array" ref="D49">IF(L49="-",0,L49)</f>
        <v>6131</v>
      </c>
      <c r="E49" s="82">
        <f t="shared" si="3"/>
        <v>1090</v>
      </c>
      <c r="F49" s="82">
        <f t="array" ref="F49">SUM(IF(M49="-",0,M49),IF(Q49:T49="-",0,-Q49:T49))</f>
        <v>605</v>
      </c>
      <c r="G49" s="82">
        <f t="array" ref="G49">SUM(IF(S49:T49="-",0,S49:T49))</f>
        <v>239</v>
      </c>
      <c r="H49" s="82">
        <f t="array" ref="H49">SUM(IF(N49="-",0,N49))</f>
        <v>246</v>
      </c>
      <c r="I49" s="76">
        <v>5154004</v>
      </c>
      <c r="J49" s="76" t="s">
        <v>25</v>
      </c>
      <c r="K49" s="77">
        <v>43465</v>
      </c>
      <c r="L49" s="76">
        <v>6131</v>
      </c>
      <c r="M49" s="76">
        <v>844</v>
      </c>
      <c r="N49" s="76">
        <v>246</v>
      </c>
      <c r="O49" s="76">
        <v>4980</v>
      </c>
      <c r="P49" s="76">
        <v>61</v>
      </c>
      <c r="Q49" s="76" t="s">
        <v>19</v>
      </c>
      <c r="R49" s="76" t="s">
        <v>19</v>
      </c>
      <c r="S49" s="76">
        <v>231</v>
      </c>
      <c r="T49" s="76">
        <v>8</v>
      </c>
    </row>
    <row r="50" spans="1:20">
      <c r="A50" s="82">
        <f t="shared" si="0"/>
        <v>515400402017</v>
      </c>
      <c r="B50" s="82" t="str">
        <f t="shared" si="1"/>
        <v>51540040</v>
      </c>
      <c r="C50" s="82">
        <f t="shared" si="2"/>
        <v>2017</v>
      </c>
      <c r="D50" s="82">
        <f t="array" ref="D50">IF(L50="-",0,L50)</f>
        <v>6131</v>
      </c>
      <c r="E50" s="82">
        <f t="shared" si="3"/>
        <v>1093</v>
      </c>
      <c r="F50" s="82">
        <f t="array" ref="F50">SUM(IF(M50="-",0,M50),IF(Q50:T50="-",0,-Q50:T50))</f>
        <v>604</v>
      </c>
      <c r="G50" s="82">
        <f t="array" ref="G50">SUM(IF(S50:T50="-",0,S50:T50))</f>
        <v>236</v>
      </c>
      <c r="H50" s="82">
        <f t="array" ref="H50">SUM(IF(N50="-",0,N50))</f>
        <v>253</v>
      </c>
      <c r="I50" s="76">
        <v>5154004</v>
      </c>
      <c r="J50" s="76" t="s">
        <v>25</v>
      </c>
      <c r="K50" s="77">
        <v>43100</v>
      </c>
      <c r="L50" s="76">
        <v>6131</v>
      </c>
      <c r="M50" s="76">
        <v>840</v>
      </c>
      <c r="N50" s="76">
        <v>253</v>
      </c>
      <c r="O50" s="76">
        <v>4978</v>
      </c>
      <c r="P50" s="76">
        <v>61</v>
      </c>
      <c r="Q50" s="76" t="s">
        <v>19</v>
      </c>
      <c r="R50" s="76" t="s">
        <v>19</v>
      </c>
      <c r="S50" s="76">
        <v>228</v>
      </c>
      <c r="T50" s="76">
        <v>8</v>
      </c>
    </row>
    <row r="51" spans="1:20">
      <c r="A51" s="82">
        <f t="shared" si="0"/>
        <v>515400402016</v>
      </c>
      <c r="B51" s="82" t="str">
        <f t="shared" si="1"/>
        <v>51540040</v>
      </c>
      <c r="C51" s="82">
        <f t="shared" si="2"/>
        <v>2016</v>
      </c>
      <c r="D51" s="82">
        <f t="array" ref="D51">IF(L51="-",0,L51)</f>
        <v>6131</v>
      </c>
      <c r="E51" s="82">
        <f t="shared" si="3"/>
        <v>1082</v>
      </c>
      <c r="F51" s="82">
        <f t="array" ref="F51">SUM(IF(M51="-",0,M51),IF(Q51:T51="-",0,-Q51:T51))</f>
        <v>602</v>
      </c>
      <c r="G51" s="82">
        <f t="array" ref="G51">SUM(IF(S51:T51="-",0,S51:T51))</f>
        <v>227</v>
      </c>
      <c r="H51" s="82">
        <f t="array" ref="H51">SUM(IF(N51="-",0,N51))</f>
        <v>253</v>
      </c>
      <c r="I51" s="76">
        <v>5154004</v>
      </c>
      <c r="J51" s="76" t="s">
        <v>25</v>
      </c>
      <c r="K51" s="77">
        <v>42735</v>
      </c>
      <c r="L51" s="76">
        <v>6131</v>
      </c>
      <c r="M51" s="76">
        <v>829</v>
      </c>
      <c r="N51" s="76">
        <v>253</v>
      </c>
      <c r="O51" s="76">
        <v>4987</v>
      </c>
      <c r="P51" s="76">
        <v>62</v>
      </c>
      <c r="Q51" s="76" t="s">
        <v>19</v>
      </c>
      <c r="R51" s="76" t="s">
        <v>19</v>
      </c>
      <c r="S51" s="76">
        <v>219</v>
      </c>
      <c r="T51" s="76">
        <v>8</v>
      </c>
    </row>
    <row r="52" spans="1:20">
      <c r="A52" s="82">
        <f t="shared" si="0"/>
        <v>515400802018</v>
      </c>
      <c r="B52" s="82" t="str">
        <f t="shared" si="1"/>
        <v>51540080</v>
      </c>
      <c r="C52" s="82">
        <f t="shared" si="2"/>
        <v>2018</v>
      </c>
      <c r="D52" s="82">
        <f t="array" ref="D52">IF(L52="-",0,L52)</f>
        <v>8040</v>
      </c>
      <c r="E52" s="82">
        <f t="shared" si="3"/>
        <v>1863</v>
      </c>
      <c r="F52" s="82">
        <f t="array" ref="F52">SUM(IF(M52="-",0,M52),IF(Q52:T52="-",0,-Q52:T52))</f>
        <v>1092</v>
      </c>
      <c r="G52" s="82">
        <f t="array" ref="G52">SUM(IF(S52:T52="-",0,S52:T52))</f>
        <v>207</v>
      </c>
      <c r="H52" s="82">
        <f t="array" ref="H52">SUM(IF(N52="-",0,N52))</f>
        <v>564</v>
      </c>
      <c r="I52" s="76">
        <v>5154008</v>
      </c>
      <c r="J52" s="76" t="s">
        <v>26</v>
      </c>
      <c r="K52" s="77">
        <v>43465</v>
      </c>
      <c r="L52" s="76">
        <v>8040</v>
      </c>
      <c r="M52" s="76">
        <v>1309</v>
      </c>
      <c r="N52" s="76">
        <v>564</v>
      </c>
      <c r="O52" s="76">
        <v>5669</v>
      </c>
      <c r="P52" s="76">
        <v>498</v>
      </c>
      <c r="Q52" s="76" t="s">
        <v>19</v>
      </c>
      <c r="R52" s="76">
        <v>10</v>
      </c>
      <c r="S52" s="76">
        <v>193</v>
      </c>
      <c r="T52" s="76">
        <v>14</v>
      </c>
    </row>
    <row r="53" spans="1:20">
      <c r="A53" s="82">
        <f t="shared" si="0"/>
        <v>515400802017</v>
      </c>
      <c r="B53" s="82" t="str">
        <f t="shared" si="1"/>
        <v>51540080</v>
      </c>
      <c r="C53" s="82">
        <f t="shared" si="2"/>
        <v>2017</v>
      </c>
      <c r="D53" s="82">
        <f t="array" ref="D53">IF(L53="-",0,L53)</f>
        <v>8040</v>
      </c>
      <c r="E53" s="82">
        <f t="shared" si="3"/>
        <v>1856</v>
      </c>
      <c r="F53" s="82">
        <f t="array" ref="F53">SUM(IF(M53="-",0,M53),IF(Q53:T53="-",0,-Q53:T53))</f>
        <v>1105</v>
      </c>
      <c r="G53" s="82">
        <f t="array" ref="G53">SUM(IF(S53:T53="-",0,S53:T53))</f>
        <v>188</v>
      </c>
      <c r="H53" s="82">
        <f t="array" ref="H53">SUM(IF(N53="-",0,N53))</f>
        <v>563</v>
      </c>
      <c r="I53" s="76">
        <v>5154008</v>
      </c>
      <c r="J53" s="76" t="s">
        <v>26</v>
      </c>
      <c r="K53" s="77">
        <v>43100</v>
      </c>
      <c r="L53" s="76">
        <v>8040</v>
      </c>
      <c r="M53" s="76">
        <v>1303</v>
      </c>
      <c r="N53" s="76">
        <v>563</v>
      </c>
      <c r="O53" s="76">
        <v>5582</v>
      </c>
      <c r="P53" s="76">
        <v>592</v>
      </c>
      <c r="Q53" s="76" t="s">
        <v>19</v>
      </c>
      <c r="R53" s="76">
        <v>10</v>
      </c>
      <c r="S53" s="76">
        <v>174</v>
      </c>
      <c r="T53" s="76">
        <v>14</v>
      </c>
    </row>
    <row r="54" spans="1:20">
      <c r="A54" s="82">
        <f t="shared" si="0"/>
        <v>515400802016</v>
      </c>
      <c r="B54" s="82" t="str">
        <f t="shared" si="1"/>
        <v>51540080</v>
      </c>
      <c r="C54" s="82">
        <f t="shared" si="2"/>
        <v>2016</v>
      </c>
      <c r="D54" s="82">
        <f t="array" ref="D54">IF(L54="-",0,L54)</f>
        <v>8040</v>
      </c>
      <c r="E54" s="82">
        <f t="shared" si="3"/>
        <v>1858</v>
      </c>
      <c r="F54" s="82">
        <f t="array" ref="F54">SUM(IF(M54="-",0,M54),IF(Q54:T54="-",0,-Q54:T54))</f>
        <v>1107</v>
      </c>
      <c r="G54" s="82">
        <f t="array" ref="G54">SUM(IF(S54:T54="-",0,S54:T54))</f>
        <v>188</v>
      </c>
      <c r="H54" s="82">
        <f t="array" ref="H54">SUM(IF(N54="-",0,N54))</f>
        <v>563</v>
      </c>
      <c r="I54" s="76">
        <v>5154008</v>
      </c>
      <c r="J54" s="76" t="s">
        <v>26</v>
      </c>
      <c r="K54" s="77">
        <v>42735</v>
      </c>
      <c r="L54" s="76">
        <v>8040</v>
      </c>
      <c r="M54" s="76">
        <v>1305</v>
      </c>
      <c r="N54" s="76">
        <v>563</v>
      </c>
      <c r="O54" s="76">
        <v>5580</v>
      </c>
      <c r="P54" s="76">
        <v>592</v>
      </c>
      <c r="Q54" s="76" t="s">
        <v>19</v>
      </c>
      <c r="R54" s="76">
        <v>10</v>
      </c>
      <c r="S54" s="76">
        <v>174</v>
      </c>
      <c r="T54" s="76">
        <v>14</v>
      </c>
    </row>
    <row r="55" spans="1:20">
      <c r="A55" s="82">
        <f t="shared" si="0"/>
        <v>515401202018</v>
      </c>
      <c r="B55" s="82" t="str">
        <f t="shared" si="1"/>
        <v>51540120</v>
      </c>
      <c r="C55" s="82">
        <f t="shared" si="2"/>
        <v>2018</v>
      </c>
      <c r="D55" s="82">
        <f t="array" ref="D55">IF(L55="-",0,L55)</f>
        <v>9697</v>
      </c>
      <c r="E55" s="82">
        <f t="shared" si="3"/>
        <v>2098</v>
      </c>
      <c r="F55" s="82">
        <f t="array" ref="F55">SUM(IF(M55="-",0,M55),IF(Q55:T55="-",0,-Q55:T55))</f>
        <v>1266</v>
      </c>
      <c r="G55" s="82">
        <f t="array" ref="G55">SUM(IF(S55:T55="-",0,S55:T55))</f>
        <v>297</v>
      </c>
      <c r="H55" s="82">
        <f t="array" ref="H55">SUM(IF(N55="-",0,N55))</f>
        <v>535</v>
      </c>
      <c r="I55" s="76">
        <v>5154012</v>
      </c>
      <c r="J55" s="76" t="s">
        <v>27</v>
      </c>
      <c r="K55" s="77">
        <v>43465</v>
      </c>
      <c r="L55" s="76">
        <v>9697</v>
      </c>
      <c r="M55" s="76">
        <v>1573</v>
      </c>
      <c r="N55" s="76">
        <v>535</v>
      </c>
      <c r="O55" s="76">
        <v>7380</v>
      </c>
      <c r="P55" s="76">
        <v>209</v>
      </c>
      <c r="Q55" s="76" t="s">
        <v>19</v>
      </c>
      <c r="R55" s="76">
        <v>10</v>
      </c>
      <c r="S55" s="76">
        <v>286</v>
      </c>
      <c r="T55" s="76">
        <v>11</v>
      </c>
    </row>
    <row r="56" spans="1:20">
      <c r="A56" s="82">
        <f t="shared" si="0"/>
        <v>515401202017</v>
      </c>
      <c r="B56" s="82" t="str">
        <f t="shared" si="1"/>
        <v>51540120</v>
      </c>
      <c r="C56" s="82">
        <f t="shared" si="2"/>
        <v>2017</v>
      </c>
      <c r="D56" s="82">
        <f t="array" ref="D56">IF(L56="-",0,L56)</f>
        <v>9697</v>
      </c>
      <c r="E56" s="82">
        <f t="shared" si="3"/>
        <v>2095</v>
      </c>
      <c r="F56" s="82">
        <f t="array" ref="F56">SUM(IF(M56="-",0,M56),IF(Q56:T56="-",0,-Q56:T56))</f>
        <v>1264</v>
      </c>
      <c r="G56" s="82">
        <f t="array" ref="G56">SUM(IF(S56:T56="-",0,S56:T56))</f>
        <v>297</v>
      </c>
      <c r="H56" s="82">
        <f t="array" ref="H56">SUM(IF(N56="-",0,N56))</f>
        <v>534</v>
      </c>
      <c r="I56" s="76">
        <v>5154012</v>
      </c>
      <c r="J56" s="76" t="s">
        <v>27</v>
      </c>
      <c r="K56" s="77">
        <v>43100</v>
      </c>
      <c r="L56" s="76">
        <v>9697</v>
      </c>
      <c r="M56" s="76">
        <v>1571</v>
      </c>
      <c r="N56" s="76">
        <v>534</v>
      </c>
      <c r="O56" s="76">
        <v>7383</v>
      </c>
      <c r="P56" s="76">
        <v>209</v>
      </c>
      <c r="Q56" s="76" t="s">
        <v>19</v>
      </c>
      <c r="R56" s="76">
        <v>10</v>
      </c>
      <c r="S56" s="76">
        <v>286</v>
      </c>
      <c r="T56" s="76">
        <v>11</v>
      </c>
    </row>
    <row r="57" spans="1:20">
      <c r="A57" s="82">
        <f t="shared" si="0"/>
        <v>515401202016</v>
      </c>
      <c r="B57" s="82" t="str">
        <f t="shared" si="1"/>
        <v>51540120</v>
      </c>
      <c r="C57" s="82">
        <f t="shared" si="2"/>
        <v>2016</v>
      </c>
      <c r="D57" s="82">
        <f t="array" ref="D57">IF(L57="-",0,L57)</f>
        <v>9697</v>
      </c>
      <c r="E57" s="82">
        <f t="shared" si="3"/>
        <v>2094</v>
      </c>
      <c r="F57" s="82">
        <f t="array" ref="F57">SUM(IF(M57="-",0,M57),IF(Q57:T57="-",0,-Q57:T57))</f>
        <v>1262</v>
      </c>
      <c r="G57" s="82">
        <f t="array" ref="G57">SUM(IF(S57:T57="-",0,S57:T57))</f>
        <v>298</v>
      </c>
      <c r="H57" s="82">
        <f t="array" ref="H57">SUM(IF(N57="-",0,N57))</f>
        <v>534</v>
      </c>
      <c r="I57" s="76">
        <v>5154012</v>
      </c>
      <c r="J57" s="76" t="s">
        <v>27</v>
      </c>
      <c r="K57" s="77">
        <v>42735</v>
      </c>
      <c r="L57" s="76">
        <v>9697</v>
      </c>
      <c r="M57" s="76">
        <v>1570</v>
      </c>
      <c r="N57" s="76">
        <v>534</v>
      </c>
      <c r="O57" s="76">
        <v>7384</v>
      </c>
      <c r="P57" s="76">
        <v>209</v>
      </c>
      <c r="Q57" s="76" t="s">
        <v>19</v>
      </c>
      <c r="R57" s="76">
        <v>10</v>
      </c>
      <c r="S57" s="76">
        <v>287</v>
      </c>
      <c r="T57" s="76">
        <v>11</v>
      </c>
    </row>
    <row r="58" spans="1:20">
      <c r="A58" s="82">
        <f t="shared" si="0"/>
        <v>515401602018</v>
      </c>
      <c r="B58" s="82" t="str">
        <f t="shared" si="1"/>
        <v>51540160</v>
      </c>
      <c r="C58" s="82">
        <f t="shared" si="2"/>
        <v>2018</v>
      </c>
      <c r="D58" s="82">
        <f t="array" ref="D58">IF(L58="-",0,L58)</f>
        <v>11543</v>
      </c>
      <c r="E58" s="82">
        <f t="shared" si="3"/>
        <v>2136</v>
      </c>
      <c r="F58" s="82">
        <f t="array" ref="F58">SUM(IF(M58="-",0,M58),IF(Q58:T58="-",0,-Q58:T58))</f>
        <v>1354</v>
      </c>
      <c r="G58" s="82">
        <f t="array" ref="G58">SUM(IF(S58:T58="-",0,S58:T58))</f>
        <v>184</v>
      </c>
      <c r="H58" s="82">
        <f t="array" ref="H58">SUM(IF(N58="-",0,N58))</f>
        <v>598</v>
      </c>
      <c r="I58" s="76">
        <v>5154016</v>
      </c>
      <c r="J58" s="76" t="s">
        <v>28</v>
      </c>
      <c r="K58" s="77">
        <v>43465</v>
      </c>
      <c r="L58" s="76">
        <v>11543</v>
      </c>
      <c r="M58" s="76">
        <v>1588</v>
      </c>
      <c r="N58" s="76">
        <v>598</v>
      </c>
      <c r="O58" s="76">
        <v>9157</v>
      </c>
      <c r="P58" s="76">
        <v>200</v>
      </c>
      <c r="Q58" s="76" t="s">
        <v>19</v>
      </c>
      <c r="R58" s="76">
        <v>50</v>
      </c>
      <c r="S58" s="76">
        <v>169</v>
      </c>
      <c r="T58" s="76">
        <v>15</v>
      </c>
    </row>
    <row r="59" spans="1:20">
      <c r="A59" s="82">
        <f t="shared" si="0"/>
        <v>515401602017</v>
      </c>
      <c r="B59" s="82" t="str">
        <f t="shared" si="1"/>
        <v>51540160</v>
      </c>
      <c r="C59" s="82">
        <f t="shared" si="2"/>
        <v>2017</v>
      </c>
      <c r="D59" s="82">
        <f t="array" ref="D59">IF(L59="-",0,L59)</f>
        <v>11543</v>
      </c>
      <c r="E59" s="82">
        <f t="shared" si="3"/>
        <v>2129</v>
      </c>
      <c r="F59" s="82">
        <f t="array" ref="F59">SUM(IF(M59="-",0,M59),IF(Q59:T59="-",0,-Q59:T59))</f>
        <v>1349</v>
      </c>
      <c r="G59" s="82">
        <f t="array" ref="G59">SUM(IF(S59:T59="-",0,S59:T59))</f>
        <v>181</v>
      </c>
      <c r="H59" s="82">
        <f t="array" ref="H59">SUM(IF(N59="-",0,N59))</f>
        <v>599</v>
      </c>
      <c r="I59" s="76">
        <v>5154016</v>
      </c>
      <c r="J59" s="76" t="s">
        <v>28</v>
      </c>
      <c r="K59" s="77">
        <v>43100</v>
      </c>
      <c r="L59" s="76">
        <v>11543</v>
      </c>
      <c r="M59" s="76">
        <v>1597</v>
      </c>
      <c r="N59" s="76">
        <v>599</v>
      </c>
      <c r="O59" s="76">
        <v>9155</v>
      </c>
      <c r="P59" s="76">
        <v>192</v>
      </c>
      <c r="Q59" s="76" t="s">
        <v>19</v>
      </c>
      <c r="R59" s="76">
        <v>67</v>
      </c>
      <c r="S59" s="76">
        <v>166</v>
      </c>
      <c r="T59" s="76">
        <v>15</v>
      </c>
    </row>
    <row r="60" spans="1:20">
      <c r="A60" s="82">
        <f t="shared" si="0"/>
        <v>515401602016</v>
      </c>
      <c r="B60" s="82" t="str">
        <f t="shared" si="1"/>
        <v>51540160</v>
      </c>
      <c r="C60" s="82">
        <f t="shared" si="2"/>
        <v>2016</v>
      </c>
      <c r="D60" s="82">
        <f t="array" ref="D60">IF(L60="-",0,L60)</f>
        <v>11543</v>
      </c>
      <c r="E60" s="82">
        <f t="shared" si="3"/>
        <v>2119</v>
      </c>
      <c r="F60" s="82">
        <f t="array" ref="F60">SUM(IF(M60="-",0,M60),IF(Q60:T60="-",0,-Q60:T60))</f>
        <v>1347</v>
      </c>
      <c r="G60" s="82">
        <f t="array" ref="G60">SUM(IF(S60:T60="-",0,S60:T60))</f>
        <v>175</v>
      </c>
      <c r="H60" s="82">
        <f t="array" ref="H60">SUM(IF(N60="-",0,N60))</f>
        <v>597</v>
      </c>
      <c r="I60" s="76">
        <v>5154016</v>
      </c>
      <c r="J60" s="76" t="s">
        <v>28</v>
      </c>
      <c r="K60" s="77">
        <v>42735</v>
      </c>
      <c r="L60" s="76">
        <v>11543</v>
      </c>
      <c r="M60" s="76">
        <v>1593</v>
      </c>
      <c r="N60" s="76">
        <v>597</v>
      </c>
      <c r="O60" s="76">
        <v>9159</v>
      </c>
      <c r="P60" s="76">
        <v>194</v>
      </c>
      <c r="Q60" s="76" t="s">
        <v>19</v>
      </c>
      <c r="R60" s="76">
        <v>71</v>
      </c>
      <c r="S60" s="76">
        <v>160</v>
      </c>
      <c r="T60" s="76">
        <v>15</v>
      </c>
    </row>
    <row r="61" spans="1:20">
      <c r="A61" s="82">
        <f t="shared" si="0"/>
        <v>515402002018</v>
      </c>
      <c r="B61" s="82" t="str">
        <f t="shared" si="1"/>
        <v>51540200</v>
      </c>
      <c r="C61" s="82">
        <f t="shared" si="2"/>
        <v>2018</v>
      </c>
      <c r="D61" s="82">
        <f t="array" ref="D61">IF(L61="-",0,L61)</f>
        <v>5474</v>
      </c>
      <c r="E61" s="82">
        <f t="shared" si="3"/>
        <v>922</v>
      </c>
      <c r="F61" s="82">
        <f t="array" ref="F61">SUM(IF(M61="-",0,M61),IF(Q61:T61="-",0,-Q61:T61))</f>
        <v>474</v>
      </c>
      <c r="G61" s="82">
        <f t="array" ref="G61">SUM(IF(S61:T61="-",0,S61:T61))</f>
        <v>170</v>
      </c>
      <c r="H61" s="82">
        <f t="array" ref="H61">SUM(IF(N61="-",0,N61))</f>
        <v>278</v>
      </c>
      <c r="I61" s="76">
        <v>5154020</v>
      </c>
      <c r="J61" s="76" t="s">
        <v>29</v>
      </c>
      <c r="K61" s="77">
        <v>43465</v>
      </c>
      <c r="L61" s="76">
        <v>5474</v>
      </c>
      <c r="M61" s="76">
        <v>649</v>
      </c>
      <c r="N61" s="76">
        <v>278</v>
      </c>
      <c r="O61" s="76">
        <v>4480</v>
      </c>
      <c r="P61" s="76">
        <v>67</v>
      </c>
      <c r="Q61" s="76" t="s">
        <v>19</v>
      </c>
      <c r="R61" s="76">
        <v>5</v>
      </c>
      <c r="S61" s="76">
        <v>164</v>
      </c>
      <c r="T61" s="76">
        <v>6</v>
      </c>
    </row>
    <row r="62" spans="1:20">
      <c r="A62" s="82">
        <f t="shared" si="0"/>
        <v>515402002017</v>
      </c>
      <c r="B62" s="82" t="str">
        <f t="shared" si="1"/>
        <v>51540200</v>
      </c>
      <c r="C62" s="82">
        <f t="shared" si="2"/>
        <v>2017</v>
      </c>
      <c r="D62" s="82">
        <f t="array" ref="D62">IF(L62="-",0,L62)</f>
        <v>5474</v>
      </c>
      <c r="E62" s="82">
        <f t="shared" si="3"/>
        <v>915</v>
      </c>
      <c r="F62" s="82">
        <f t="array" ref="F62">SUM(IF(M62="-",0,M62),IF(Q62:T62="-",0,-Q62:T62))</f>
        <v>468</v>
      </c>
      <c r="G62" s="82">
        <f t="array" ref="G62">SUM(IF(S62:T62="-",0,S62:T62))</f>
        <v>170</v>
      </c>
      <c r="H62" s="82">
        <f t="array" ref="H62">SUM(IF(N62="-",0,N62))</f>
        <v>277</v>
      </c>
      <c r="I62" s="76">
        <v>5154020</v>
      </c>
      <c r="J62" s="76" t="s">
        <v>29</v>
      </c>
      <c r="K62" s="77">
        <v>43100</v>
      </c>
      <c r="L62" s="76">
        <v>5474</v>
      </c>
      <c r="M62" s="76">
        <v>643</v>
      </c>
      <c r="N62" s="76">
        <v>277</v>
      </c>
      <c r="O62" s="76">
        <v>4487</v>
      </c>
      <c r="P62" s="76">
        <v>67</v>
      </c>
      <c r="Q62" s="76" t="s">
        <v>19</v>
      </c>
      <c r="R62" s="76">
        <v>5</v>
      </c>
      <c r="S62" s="76">
        <v>164</v>
      </c>
      <c r="T62" s="76">
        <v>6</v>
      </c>
    </row>
    <row r="63" spans="1:20">
      <c r="A63" s="82">
        <f t="shared" si="0"/>
        <v>515402002016</v>
      </c>
      <c r="B63" s="82" t="str">
        <f t="shared" si="1"/>
        <v>51540200</v>
      </c>
      <c r="C63" s="82">
        <f t="shared" si="2"/>
        <v>2016</v>
      </c>
      <c r="D63" s="82">
        <f t="array" ref="D63">IF(L63="-",0,L63)</f>
        <v>5474</v>
      </c>
      <c r="E63" s="82">
        <f t="shared" si="3"/>
        <v>911</v>
      </c>
      <c r="F63" s="82">
        <f t="array" ref="F63">SUM(IF(M63="-",0,M63),IF(Q63:T63="-",0,-Q63:T63))</f>
        <v>464</v>
      </c>
      <c r="G63" s="82">
        <f t="array" ref="G63">SUM(IF(S63:T63="-",0,S63:T63))</f>
        <v>170</v>
      </c>
      <c r="H63" s="82">
        <f t="array" ref="H63">SUM(IF(N63="-",0,N63))</f>
        <v>277</v>
      </c>
      <c r="I63" s="76">
        <v>5154020</v>
      </c>
      <c r="J63" s="76" t="s">
        <v>29</v>
      </c>
      <c r="K63" s="77">
        <v>42735</v>
      </c>
      <c r="L63" s="76">
        <v>5474</v>
      </c>
      <c r="M63" s="76">
        <v>639</v>
      </c>
      <c r="N63" s="76">
        <v>277</v>
      </c>
      <c r="O63" s="76">
        <v>4491</v>
      </c>
      <c r="P63" s="76">
        <v>67</v>
      </c>
      <c r="Q63" s="76" t="s">
        <v>19</v>
      </c>
      <c r="R63" s="76">
        <v>5</v>
      </c>
      <c r="S63" s="76">
        <v>164</v>
      </c>
      <c r="T63" s="76">
        <v>6</v>
      </c>
    </row>
    <row r="64" spans="1:20">
      <c r="A64" s="82">
        <f t="shared" si="0"/>
        <v>515402402018</v>
      </c>
      <c r="B64" s="82" t="str">
        <f t="shared" si="1"/>
        <v>51540240</v>
      </c>
      <c r="C64" s="82">
        <f t="shared" si="2"/>
        <v>2018</v>
      </c>
      <c r="D64" s="82">
        <f t="array" ref="D64">IF(L64="-",0,L64)</f>
        <v>8820</v>
      </c>
      <c r="E64" s="82">
        <f t="shared" si="3"/>
        <v>1235</v>
      </c>
      <c r="F64" s="82">
        <f t="array" ref="F64">SUM(IF(M64="-",0,M64),IF(Q64:T64="-",0,-Q64:T64))</f>
        <v>668</v>
      </c>
      <c r="G64" s="82">
        <f t="array" ref="G64">SUM(IF(S64:T64="-",0,S64:T64))</f>
        <v>222</v>
      </c>
      <c r="H64" s="82">
        <f t="array" ref="H64">SUM(IF(N64="-",0,N64))</f>
        <v>345</v>
      </c>
      <c r="I64" s="76">
        <v>5154024</v>
      </c>
      <c r="J64" s="76" t="s">
        <v>30</v>
      </c>
      <c r="K64" s="77">
        <v>43465</v>
      </c>
      <c r="L64" s="76">
        <v>8820</v>
      </c>
      <c r="M64" s="76">
        <v>910</v>
      </c>
      <c r="N64" s="76">
        <v>345</v>
      </c>
      <c r="O64" s="76">
        <v>6897</v>
      </c>
      <c r="P64" s="76">
        <v>667</v>
      </c>
      <c r="Q64" s="76" t="s">
        <v>19</v>
      </c>
      <c r="R64" s="76">
        <v>20</v>
      </c>
      <c r="S64" s="76">
        <v>217</v>
      </c>
      <c r="T64" s="76">
        <v>5</v>
      </c>
    </row>
    <row r="65" spans="1:20">
      <c r="A65" s="82">
        <f t="shared" si="0"/>
        <v>515402402017</v>
      </c>
      <c r="B65" s="82" t="str">
        <f t="shared" si="1"/>
        <v>51540240</v>
      </c>
      <c r="C65" s="82">
        <f t="shared" si="2"/>
        <v>2017</v>
      </c>
      <c r="D65" s="82">
        <f t="array" ref="D65">IF(L65="-",0,L65)</f>
        <v>8820</v>
      </c>
      <c r="E65" s="82">
        <f t="shared" si="3"/>
        <v>1188</v>
      </c>
      <c r="F65" s="82">
        <f t="array" ref="F65">SUM(IF(M65="-",0,M65),IF(Q65:T65="-",0,-Q65:T65))</f>
        <v>684</v>
      </c>
      <c r="G65" s="82">
        <f t="array" ref="G65">SUM(IF(S65:T65="-",0,S65:T65))</f>
        <v>158</v>
      </c>
      <c r="H65" s="82">
        <f t="array" ref="H65">SUM(IF(N65="-",0,N65))</f>
        <v>346</v>
      </c>
      <c r="I65" s="76">
        <v>5154024</v>
      </c>
      <c r="J65" s="76" t="s">
        <v>30</v>
      </c>
      <c r="K65" s="77">
        <v>43100</v>
      </c>
      <c r="L65" s="76">
        <v>8820</v>
      </c>
      <c r="M65" s="76">
        <v>858</v>
      </c>
      <c r="N65" s="76">
        <v>346</v>
      </c>
      <c r="O65" s="76">
        <v>6951</v>
      </c>
      <c r="P65" s="76">
        <v>665</v>
      </c>
      <c r="Q65" s="76" t="s">
        <v>19</v>
      </c>
      <c r="R65" s="76">
        <v>16</v>
      </c>
      <c r="S65" s="76">
        <v>153</v>
      </c>
      <c r="T65" s="76">
        <v>5</v>
      </c>
    </row>
    <row r="66" spans="1:20">
      <c r="A66" s="82">
        <f t="shared" si="0"/>
        <v>515402402016</v>
      </c>
      <c r="B66" s="82" t="str">
        <f t="shared" si="1"/>
        <v>51540240</v>
      </c>
      <c r="C66" s="82">
        <f t="shared" si="2"/>
        <v>2016</v>
      </c>
      <c r="D66" s="82">
        <f t="array" ref="D66">IF(L66="-",0,L66)</f>
        <v>8820</v>
      </c>
      <c r="E66" s="82">
        <f t="shared" si="3"/>
        <v>1185</v>
      </c>
      <c r="F66" s="82">
        <f t="array" ref="F66">SUM(IF(M66="-",0,M66),IF(Q66:T66="-",0,-Q66:T66))</f>
        <v>678</v>
      </c>
      <c r="G66" s="82">
        <f t="array" ref="G66">SUM(IF(S66:T66="-",0,S66:T66))</f>
        <v>162</v>
      </c>
      <c r="H66" s="82">
        <f t="array" ref="H66">SUM(IF(N66="-",0,N66))</f>
        <v>345</v>
      </c>
      <c r="I66" s="76">
        <v>5154024</v>
      </c>
      <c r="J66" s="76" t="s">
        <v>30</v>
      </c>
      <c r="K66" s="77">
        <v>42735</v>
      </c>
      <c r="L66" s="76">
        <v>8820</v>
      </c>
      <c r="M66" s="76">
        <v>869</v>
      </c>
      <c r="N66" s="76">
        <v>345</v>
      </c>
      <c r="O66" s="76">
        <v>6915</v>
      </c>
      <c r="P66" s="76">
        <v>691</v>
      </c>
      <c r="Q66" s="76" t="s">
        <v>19</v>
      </c>
      <c r="R66" s="76">
        <v>29</v>
      </c>
      <c r="S66" s="76">
        <v>157</v>
      </c>
      <c r="T66" s="76">
        <v>5</v>
      </c>
    </row>
    <row r="67" spans="1:20">
      <c r="A67" s="82">
        <f t="shared" si="0"/>
        <v>515402802018</v>
      </c>
      <c r="B67" s="82" t="str">
        <f t="shared" si="1"/>
        <v>51540280</v>
      </c>
      <c r="C67" s="82">
        <f t="shared" si="2"/>
        <v>2018</v>
      </c>
      <c r="D67" s="82">
        <f t="array" ref="D67">IF(L67="-",0,L67)</f>
        <v>5817</v>
      </c>
      <c r="E67" s="82">
        <f t="shared" si="3"/>
        <v>825</v>
      </c>
      <c r="F67" s="82">
        <f t="array" ref="F67">SUM(IF(M67="-",0,M67),IF(Q67:T67="-",0,-Q67:T67))</f>
        <v>438</v>
      </c>
      <c r="G67" s="82">
        <f t="array" ref="G67">SUM(IF(S67:T67="-",0,S67:T67))</f>
        <v>76</v>
      </c>
      <c r="H67" s="82">
        <f t="array" ref="H67">SUM(IF(N67="-",0,N67))</f>
        <v>311</v>
      </c>
      <c r="I67" s="76">
        <v>5154028</v>
      </c>
      <c r="J67" s="76" t="s">
        <v>31</v>
      </c>
      <c r="K67" s="77">
        <v>43465</v>
      </c>
      <c r="L67" s="76">
        <v>5817</v>
      </c>
      <c r="M67" s="76">
        <v>532</v>
      </c>
      <c r="N67" s="76">
        <v>311</v>
      </c>
      <c r="O67" s="76">
        <v>4869</v>
      </c>
      <c r="P67" s="76">
        <v>104</v>
      </c>
      <c r="Q67" s="76" t="s">
        <v>19</v>
      </c>
      <c r="R67" s="76">
        <v>18</v>
      </c>
      <c r="S67" s="76">
        <v>72</v>
      </c>
      <c r="T67" s="76">
        <v>4</v>
      </c>
    </row>
    <row r="68" spans="1:20">
      <c r="A68" s="82">
        <f t="shared" si="0"/>
        <v>515402802017</v>
      </c>
      <c r="B68" s="82" t="str">
        <f t="shared" si="1"/>
        <v>51540280</v>
      </c>
      <c r="C68" s="82">
        <f t="shared" si="2"/>
        <v>2017</v>
      </c>
      <c r="D68" s="82">
        <f t="array" ref="D68">IF(L68="-",0,L68)</f>
        <v>5817</v>
      </c>
      <c r="E68" s="82">
        <f t="shared" si="3"/>
        <v>822</v>
      </c>
      <c r="F68" s="82">
        <f t="array" ref="F68">SUM(IF(M68="-",0,M68),IF(Q68:T68="-",0,-Q68:T68))</f>
        <v>436</v>
      </c>
      <c r="G68" s="82">
        <f t="array" ref="G68">SUM(IF(S68:T68="-",0,S68:T68))</f>
        <v>76</v>
      </c>
      <c r="H68" s="82">
        <f t="array" ref="H68">SUM(IF(N68="-",0,N68))</f>
        <v>310</v>
      </c>
      <c r="I68" s="76">
        <v>5154028</v>
      </c>
      <c r="J68" s="76" t="s">
        <v>31</v>
      </c>
      <c r="K68" s="77">
        <v>43100</v>
      </c>
      <c r="L68" s="76">
        <v>5817</v>
      </c>
      <c r="M68" s="76">
        <v>530</v>
      </c>
      <c r="N68" s="76">
        <v>310</v>
      </c>
      <c r="O68" s="76">
        <v>4872</v>
      </c>
      <c r="P68" s="76">
        <v>105</v>
      </c>
      <c r="Q68" s="76" t="s">
        <v>19</v>
      </c>
      <c r="R68" s="76">
        <v>18</v>
      </c>
      <c r="S68" s="76">
        <v>72</v>
      </c>
      <c r="T68" s="76">
        <v>4</v>
      </c>
    </row>
    <row r="69" spans="1:20">
      <c r="A69" s="82">
        <f t="shared" si="0"/>
        <v>515402802016</v>
      </c>
      <c r="B69" s="82" t="str">
        <f t="shared" si="1"/>
        <v>51540280</v>
      </c>
      <c r="C69" s="82">
        <f t="shared" si="2"/>
        <v>2016</v>
      </c>
      <c r="D69" s="82">
        <f t="array" ref="D69">IF(L69="-",0,L69)</f>
        <v>5817</v>
      </c>
      <c r="E69" s="82">
        <f t="shared" si="3"/>
        <v>820</v>
      </c>
      <c r="F69" s="82">
        <f t="array" ref="F69">SUM(IF(M69="-",0,M69),IF(Q69:T69="-",0,-Q69:T69))</f>
        <v>434</v>
      </c>
      <c r="G69" s="82">
        <f t="array" ref="G69">SUM(IF(S69:T69="-",0,S69:T69))</f>
        <v>76</v>
      </c>
      <c r="H69" s="82">
        <f t="array" ref="H69">SUM(IF(N69="-",0,N69))</f>
        <v>310</v>
      </c>
      <c r="I69" s="76">
        <v>5154028</v>
      </c>
      <c r="J69" s="76" t="s">
        <v>31</v>
      </c>
      <c r="K69" s="77">
        <v>42735</v>
      </c>
      <c r="L69" s="76">
        <v>5817</v>
      </c>
      <c r="M69" s="76">
        <v>528</v>
      </c>
      <c r="N69" s="76">
        <v>310</v>
      </c>
      <c r="O69" s="76">
        <v>4874</v>
      </c>
      <c r="P69" s="76">
        <v>105</v>
      </c>
      <c r="Q69" s="76" t="s">
        <v>19</v>
      </c>
      <c r="R69" s="76">
        <v>18</v>
      </c>
      <c r="S69" s="76">
        <v>72</v>
      </c>
      <c r="T69" s="76">
        <v>4</v>
      </c>
    </row>
    <row r="70" spans="1:20">
      <c r="A70" s="82">
        <f t="shared" si="0"/>
        <v>515403202018</v>
      </c>
      <c r="B70" s="82" t="str">
        <f t="shared" si="1"/>
        <v>51540320</v>
      </c>
      <c r="C70" s="82">
        <f t="shared" si="2"/>
        <v>2018</v>
      </c>
      <c r="D70" s="82">
        <f t="array" ref="D70">IF(L70="-",0,L70)</f>
        <v>10064</v>
      </c>
      <c r="E70" s="82">
        <f t="shared" si="3"/>
        <v>1802</v>
      </c>
      <c r="F70" s="82">
        <f t="array" ref="F70">SUM(IF(M70="-",0,M70),IF(Q70:T70="-",0,-Q70:T70))</f>
        <v>1082</v>
      </c>
      <c r="G70" s="82">
        <f t="array" ref="G70">SUM(IF(S70:T70="-",0,S70:T70))</f>
        <v>220</v>
      </c>
      <c r="H70" s="82">
        <f t="array" ref="H70">SUM(IF(N70="-",0,N70))</f>
        <v>500</v>
      </c>
      <c r="I70" s="76">
        <v>5154032</v>
      </c>
      <c r="J70" s="76" t="s">
        <v>32</v>
      </c>
      <c r="K70" s="77">
        <v>43465</v>
      </c>
      <c r="L70" s="76">
        <v>10064</v>
      </c>
      <c r="M70" s="76">
        <v>1333</v>
      </c>
      <c r="N70" s="76">
        <v>500</v>
      </c>
      <c r="O70" s="76">
        <v>8004</v>
      </c>
      <c r="P70" s="76">
        <v>226</v>
      </c>
      <c r="Q70" s="76" t="s">
        <v>19</v>
      </c>
      <c r="R70" s="76">
        <v>31</v>
      </c>
      <c r="S70" s="76">
        <v>211</v>
      </c>
      <c r="T70" s="76">
        <v>9</v>
      </c>
    </row>
    <row r="71" spans="1:20">
      <c r="A71" s="82">
        <f t="shared" si="0"/>
        <v>515403202017</v>
      </c>
      <c r="B71" s="82" t="str">
        <f t="shared" si="1"/>
        <v>51540320</v>
      </c>
      <c r="C71" s="82">
        <f t="shared" si="2"/>
        <v>2017</v>
      </c>
      <c r="D71" s="82">
        <f t="array" ref="D71">IF(L71="-",0,L71)</f>
        <v>10064</v>
      </c>
      <c r="E71" s="82">
        <f t="shared" si="3"/>
        <v>1795</v>
      </c>
      <c r="F71" s="82">
        <f t="array" ref="F71">SUM(IF(M71="-",0,M71),IF(Q71:T71="-",0,-Q71:T71))</f>
        <v>1075</v>
      </c>
      <c r="G71" s="82">
        <f t="array" ref="G71">SUM(IF(S71:T71="-",0,S71:T71))</f>
        <v>221</v>
      </c>
      <c r="H71" s="82">
        <f t="array" ref="H71">SUM(IF(N71="-",0,N71))</f>
        <v>499</v>
      </c>
      <c r="I71" s="76">
        <v>5154032</v>
      </c>
      <c r="J71" s="76" t="s">
        <v>32</v>
      </c>
      <c r="K71" s="77">
        <v>43100</v>
      </c>
      <c r="L71" s="76">
        <v>10064</v>
      </c>
      <c r="M71" s="76">
        <v>1327</v>
      </c>
      <c r="N71" s="76">
        <v>499</v>
      </c>
      <c r="O71" s="76">
        <v>8014</v>
      </c>
      <c r="P71" s="76">
        <v>224</v>
      </c>
      <c r="Q71" s="76" t="s">
        <v>19</v>
      </c>
      <c r="R71" s="76">
        <v>31</v>
      </c>
      <c r="S71" s="76">
        <v>212</v>
      </c>
      <c r="T71" s="76">
        <v>9</v>
      </c>
    </row>
    <row r="72" spans="1:20">
      <c r="A72" s="82">
        <f t="shared" si="0"/>
        <v>515403202016</v>
      </c>
      <c r="B72" s="82" t="str">
        <f t="shared" si="1"/>
        <v>51540320</v>
      </c>
      <c r="C72" s="82">
        <f t="shared" si="2"/>
        <v>2016</v>
      </c>
      <c r="D72" s="82">
        <f t="array" ref="D72">IF(L72="-",0,L72)</f>
        <v>10064</v>
      </c>
      <c r="E72" s="82">
        <f t="shared" si="3"/>
        <v>1789</v>
      </c>
      <c r="F72" s="82">
        <f t="array" ref="F72">SUM(IF(M72="-",0,M72),IF(Q72:T72="-",0,-Q72:T72))</f>
        <v>1070</v>
      </c>
      <c r="G72" s="82">
        <f t="array" ref="G72">SUM(IF(S72:T72="-",0,S72:T72))</f>
        <v>212</v>
      </c>
      <c r="H72" s="82">
        <f t="array" ref="H72">SUM(IF(N72="-",0,N72))</f>
        <v>507</v>
      </c>
      <c r="I72" s="76">
        <v>5154032</v>
      </c>
      <c r="J72" s="76" t="s">
        <v>32</v>
      </c>
      <c r="K72" s="77">
        <v>42735</v>
      </c>
      <c r="L72" s="76">
        <v>10064</v>
      </c>
      <c r="M72" s="76">
        <v>1313</v>
      </c>
      <c r="N72" s="76">
        <v>507</v>
      </c>
      <c r="O72" s="76">
        <v>8015</v>
      </c>
      <c r="P72" s="76">
        <v>228</v>
      </c>
      <c r="Q72" s="76" t="s">
        <v>19</v>
      </c>
      <c r="R72" s="76">
        <v>31</v>
      </c>
      <c r="S72" s="76">
        <v>203</v>
      </c>
      <c r="T72" s="76">
        <v>9</v>
      </c>
    </row>
    <row r="73" spans="1:20">
      <c r="A73" s="82">
        <f t="shared" si="0"/>
        <v>515403602018</v>
      </c>
      <c r="B73" s="82" t="str">
        <f t="shared" si="1"/>
        <v>51540360</v>
      </c>
      <c r="C73" s="82">
        <f t="shared" si="2"/>
        <v>2018</v>
      </c>
      <c r="D73" s="82">
        <f t="array" ref="D73">IF(L73="-",0,L73)</f>
        <v>9776</v>
      </c>
      <c r="E73" s="82">
        <f t="shared" si="3"/>
        <v>2189</v>
      </c>
      <c r="F73" s="82">
        <f t="array" ref="F73">SUM(IF(M73="-",0,M73),IF(Q73:T73="-",0,-Q73:T73))</f>
        <v>1463</v>
      </c>
      <c r="G73" s="82">
        <f t="array" ref="G73">SUM(IF(S73:T73="-",0,S73:T73))</f>
        <v>248</v>
      </c>
      <c r="H73" s="82">
        <f t="array" ref="H73">SUM(IF(N73="-",0,N73))</f>
        <v>478</v>
      </c>
      <c r="I73" s="76">
        <v>5154036</v>
      </c>
      <c r="J73" s="76" t="s">
        <v>33</v>
      </c>
      <c r="K73" s="77">
        <v>43465</v>
      </c>
      <c r="L73" s="76">
        <v>9776</v>
      </c>
      <c r="M73" s="76">
        <v>1719</v>
      </c>
      <c r="N73" s="76">
        <v>478</v>
      </c>
      <c r="O73" s="76">
        <v>7146</v>
      </c>
      <c r="P73" s="76">
        <v>433</v>
      </c>
      <c r="Q73" s="76" t="s">
        <v>19</v>
      </c>
      <c r="R73" s="76">
        <v>8</v>
      </c>
      <c r="S73" s="76">
        <v>217</v>
      </c>
      <c r="T73" s="76">
        <v>31</v>
      </c>
    </row>
    <row r="74" spans="1:20">
      <c r="A74" s="82">
        <f t="shared" si="0"/>
        <v>515403602017</v>
      </c>
      <c r="B74" s="82" t="str">
        <f t="shared" si="1"/>
        <v>51540360</v>
      </c>
      <c r="C74" s="82">
        <f t="shared" si="2"/>
        <v>2017</v>
      </c>
      <c r="D74" s="82">
        <f t="array" ref="D74">IF(L74="-",0,L74)</f>
        <v>9776</v>
      </c>
      <c r="E74" s="82">
        <f t="shared" si="3"/>
        <v>2142</v>
      </c>
      <c r="F74" s="82">
        <f t="array" ref="F74">SUM(IF(M74="-",0,M74),IF(Q74:T74="-",0,-Q74:T74))</f>
        <v>1466</v>
      </c>
      <c r="G74" s="82">
        <f t="array" ref="G74">SUM(IF(S74:T74="-",0,S74:T74))</f>
        <v>200</v>
      </c>
      <c r="H74" s="82">
        <f t="array" ref="H74">SUM(IF(N74="-",0,N74))</f>
        <v>476</v>
      </c>
      <c r="I74" s="76">
        <v>5154036</v>
      </c>
      <c r="J74" s="76" t="s">
        <v>33</v>
      </c>
      <c r="K74" s="77">
        <v>43100</v>
      </c>
      <c r="L74" s="76">
        <v>9776</v>
      </c>
      <c r="M74" s="76">
        <v>1671</v>
      </c>
      <c r="N74" s="76">
        <v>476</v>
      </c>
      <c r="O74" s="76">
        <v>7136</v>
      </c>
      <c r="P74" s="76">
        <v>493</v>
      </c>
      <c r="Q74" s="76" t="s">
        <v>19</v>
      </c>
      <c r="R74" s="76">
        <v>5</v>
      </c>
      <c r="S74" s="76">
        <v>169</v>
      </c>
      <c r="T74" s="76">
        <v>31</v>
      </c>
    </row>
    <row r="75" spans="1:20">
      <c r="A75" s="82">
        <f t="shared" ref="A75:A138" si="4">(B75&amp;C75)+0</f>
        <v>515403602016</v>
      </c>
      <c r="B75" s="82" t="str">
        <f t="shared" ref="B75:B138" si="5">LEFT(I75&amp;"00000000",8)</f>
        <v>51540360</v>
      </c>
      <c r="C75" s="82">
        <f t="shared" ref="C75:C138" si="6">YEAR(K75)</f>
        <v>2016</v>
      </c>
      <c r="D75" s="82">
        <f t="array" ref="D75">IF(L75="-",0,L75)</f>
        <v>9776</v>
      </c>
      <c r="E75" s="82">
        <f t="shared" ref="E75:E138" si="7">SUM(F75:H75)</f>
        <v>2130</v>
      </c>
      <c r="F75" s="82">
        <f t="array" ref="F75">SUM(IF(M75="-",0,M75),IF(Q75:T75="-",0,-Q75:T75))</f>
        <v>1472</v>
      </c>
      <c r="G75" s="82">
        <f t="array" ref="G75">SUM(IF(S75:T75="-",0,S75:T75))</f>
        <v>173</v>
      </c>
      <c r="H75" s="82">
        <f t="array" ref="H75">SUM(IF(N75="-",0,N75))</f>
        <v>485</v>
      </c>
      <c r="I75" s="76">
        <v>5154036</v>
      </c>
      <c r="J75" s="76" t="s">
        <v>33</v>
      </c>
      <c r="K75" s="77">
        <v>42735</v>
      </c>
      <c r="L75" s="76">
        <v>9776</v>
      </c>
      <c r="M75" s="76">
        <v>1649</v>
      </c>
      <c r="N75" s="76">
        <v>485</v>
      </c>
      <c r="O75" s="76">
        <v>7125</v>
      </c>
      <c r="P75" s="76">
        <v>517</v>
      </c>
      <c r="Q75" s="76" t="s">
        <v>19</v>
      </c>
      <c r="R75" s="76">
        <v>4</v>
      </c>
      <c r="S75" s="76">
        <v>142</v>
      </c>
      <c r="T75" s="76">
        <v>31</v>
      </c>
    </row>
    <row r="76" spans="1:20">
      <c r="A76" s="82">
        <f t="shared" si="4"/>
        <v>515404002018</v>
      </c>
      <c r="B76" s="82" t="str">
        <f t="shared" si="5"/>
        <v>51540400</v>
      </c>
      <c r="C76" s="82">
        <f t="shared" si="6"/>
        <v>2018</v>
      </c>
      <c r="D76" s="82">
        <f t="array" ref="D76">IF(L76="-",0,L76)</f>
        <v>7689</v>
      </c>
      <c r="E76" s="82">
        <f t="shared" si="7"/>
        <v>804</v>
      </c>
      <c r="F76" s="82">
        <f t="array" ref="F76">SUM(IF(M76="-",0,M76),IF(Q76:T76="-",0,-Q76:T76))</f>
        <v>493</v>
      </c>
      <c r="G76" s="82">
        <f t="array" ref="G76">SUM(IF(S76:T76="-",0,S76:T76))</f>
        <v>60</v>
      </c>
      <c r="H76" s="82">
        <f t="array" ref="H76">SUM(IF(N76="-",0,N76))</f>
        <v>251</v>
      </c>
      <c r="I76" s="76">
        <v>5154040</v>
      </c>
      <c r="J76" s="76" t="s">
        <v>34</v>
      </c>
      <c r="K76" s="77">
        <v>43465</v>
      </c>
      <c r="L76" s="76">
        <v>7689</v>
      </c>
      <c r="M76" s="76">
        <v>553</v>
      </c>
      <c r="N76" s="76">
        <v>251</v>
      </c>
      <c r="O76" s="76">
        <v>6803</v>
      </c>
      <c r="P76" s="76">
        <v>82</v>
      </c>
      <c r="Q76" s="76" t="s">
        <v>19</v>
      </c>
      <c r="R76" s="76" t="s">
        <v>19</v>
      </c>
      <c r="S76" s="76">
        <v>57</v>
      </c>
      <c r="T76" s="76">
        <v>3</v>
      </c>
    </row>
    <row r="77" spans="1:20">
      <c r="A77" s="82">
        <f t="shared" si="4"/>
        <v>515404002017</v>
      </c>
      <c r="B77" s="82" t="str">
        <f t="shared" si="5"/>
        <v>51540400</v>
      </c>
      <c r="C77" s="82">
        <f t="shared" si="6"/>
        <v>2017</v>
      </c>
      <c r="D77" s="82">
        <f t="array" ref="D77">IF(L77="-",0,L77)</f>
        <v>7689</v>
      </c>
      <c r="E77" s="82">
        <f t="shared" si="7"/>
        <v>781</v>
      </c>
      <c r="F77" s="82">
        <f t="array" ref="F77">SUM(IF(M77="-",0,M77),IF(Q77:T77="-",0,-Q77:T77))</f>
        <v>475</v>
      </c>
      <c r="G77" s="82">
        <f t="array" ref="G77">SUM(IF(S77:T77="-",0,S77:T77))</f>
        <v>56</v>
      </c>
      <c r="H77" s="82">
        <f t="array" ref="H77">SUM(IF(N77="-",0,N77))</f>
        <v>250</v>
      </c>
      <c r="I77" s="76">
        <v>5154040</v>
      </c>
      <c r="J77" s="76" t="s">
        <v>34</v>
      </c>
      <c r="K77" s="77">
        <v>43100</v>
      </c>
      <c r="L77" s="76">
        <v>7689</v>
      </c>
      <c r="M77" s="76">
        <v>531</v>
      </c>
      <c r="N77" s="76">
        <v>250</v>
      </c>
      <c r="O77" s="76">
        <v>6773</v>
      </c>
      <c r="P77" s="76">
        <v>134</v>
      </c>
      <c r="Q77" s="76" t="s">
        <v>19</v>
      </c>
      <c r="R77" s="76" t="s">
        <v>19</v>
      </c>
      <c r="S77" s="76">
        <v>53</v>
      </c>
      <c r="T77" s="76">
        <v>3</v>
      </c>
    </row>
    <row r="78" spans="1:20">
      <c r="A78" s="82">
        <f t="shared" si="4"/>
        <v>515404002016</v>
      </c>
      <c r="B78" s="82" t="str">
        <f t="shared" si="5"/>
        <v>51540400</v>
      </c>
      <c r="C78" s="82">
        <f t="shared" si="6"/>
        <v>2016</v>
      </c>
      <c r="D78" s="82">
        <f t="array" ref="D78">IF(L78="-",0,L78)</f>
        <v>7689</v>
      </c>
      <c r="E78" s="82">
        <f t="shared" si="7"/>
        <v>779</v>
      </c>
      <c r="F78" s="82">
        <f t="array" ref="F78">SUM(IF(M78="-",0,M78),IF(Q78:T78="-",0,-Q78:T78))</f>
        <v>474</v>
      </c>
      <c r="G78" s="82">
        <f t="array" ref="G78">SUM(IF(S78:T78="-",0,S78:T78))</f>
        <v>54</v>
      </c>
      <c r="H78" s="82">
        <f t="array" ref="H78">SUM(IF(N78="-",0,N78))</f>
        <v>251</v>
      </c>
      <c r="I78" s="76">
        <v>5154040</v>
      </c>
      <c r="J78" s="76" t="s">
        <v>34</v>
      </c>
      <c r="K78" s="77">
        <v>42735</v>
      </c>
      <c r="L78" s="76">
        <v>7689</v>
      </c>
      <c r="M78" s="76">
        <v>528</v>
      </c>
      <c r="N78" s="76">
        <v>251</v>
      </c>
      <c r="O78" s="76">
        <v>6769</v>
      </c>
      <c r="P78" s="76">
        <v>141</v>
      </c>
      <c r="Q78" s="76" t="s">
        <v>19</v>
      </c>
      <c r="R78" s="76" t="s">
        <v>19</v>
      </c>
      <c r="S78" s="76">
        <v>51</v>
      </c>
      <c r="T78" s="76">
        <v>3</v>
      </c>
    </row>
    <row r="79" spans="1:20">
      <c r="A79" s="82">
        <f t="shared" si="4"/>
        <v>515404402018</v>
      </c>
      <c r="B79" s="82" t="str">
        <f t="shared" si="5"/>
        <v>51540440</v>
      </c>
      <c r="C79" s="82">
        <f t="shared" si="6"/>
        <v>2018</v>
      </c>
      <c r="D79" s="82">
        <f t="array" ref="D79">IF(L79="-",0,L79)</f>
        <v>10986</v>
      </c>
      <c r="E79" s="82">
        <f t="shared" si="7"/>
        <v>1440</v>
      </c>
      <c r="F79" s="82">
        <f t="array" ref="F79">SUM(IF(M79="-",0,M79),IF(Q79:T79="-",0,-Q79:T79))</f>
        <v>835</v>
      </c>
      <c r="G79" s="82">
        <f t="array" ref="G79">SUM(IF(S79:T79="-",0,S79:T79))</f>
        <v>168</v>
      </c>
      <c r="H79" s="82">
        <f t="array" ref="H79">SUM(IF(N79="-",0,N79))</f>
        <v>437</v>
      </c>
      <c r="I79" s="76">
        <v>5154044</v>
      </c>
      <c r="J79" s="76" t="s">
        <v>35</v>
      </c>
      <c r="K79" s="77">
        <v>43465</v>
      </c>
      <c r="L79" s="76">
        <v>10986</v>
      </c>
      <c r="M79" s="76">
        <v>1033</v>
      </c>
      <c r="N79" s="76">
        <v>437</v>
      </c>
      <c r="O79" s="76">
        <v>8221</v>
      </c>
      <c r="P79" s="76">
        <v>1296</v>
      </c>
      <c r="Q79" s="76" t="s">
        <v>19</v>
      </c>
      <c r="R79" s="76">
        <v>30</v>
      </c>
      <c r="S79" s="76">
        <v>158</v>
      </c>
      <c r="T79" s="76">
        <v>10</v>
      </c>
    </row>
    <row r="80" spans="1:20">
      <c r="A80" s="82">
        <f t="shared" si="4"/>
        <v>515404402017</v>
      </c>
      <c r="B80" s="82" t="str">
        <f t="shared" si="5"/>
        <v>51540440</v>
      </c>
      <c r="C80" s="82">
        <f t="shared" si="6"/>
        <v>2017</v>
      </c>
      <c r="D80" s="82">
        <f t="array" ref="D80">IF(L80="-",0,L80)</f>
        <v>10986</v>
      </c>
      <c r="E80" s="82">
        <f t="shared" si="7"/>
        <v>1425</v>
      </c>
      <c r="F80" s="82">
        <f t="array" ref="F80">SUM(IF(M80="-",0,M80),IF(Q80:T80="-",0,-Q80:T80))</f>
        <v>827</v>
      </c>
      <c r="G80" s="82">
        <f t="array" ref="G80">SUM(IF(S80:T80="-",0,S80:T80))</f>
        <v>159</v>
      </c>
      <c r="H80" s="82">
        <f t="array" ref="H80">SUM(IF(N80="-",0,N80))</f>
        <v>439</v>
      </c>
      <c r="I80" s="76">
        <v>5154044</v>
      </c>
      <c r="J80" s="76" t="s">
        <v>35</v>
      </c>
      <c r="K80" s="77">
        <v>43100</v>
      </c>
      <c r="L80" s="76">
        <v>10986</v>
      </c>
      <c r="M80" s="76">
        <v>1021</v>
      </c>
      <c r="N80" s="76">
        <v>439</v>
      </c>
      <c r="O80" s="76">
        <v>8189</v>
      </c>
      <c r="P80" s="76">
        <v>1337</v>
      </c>
      <c r="Q80" s="76" t="s">
        <v>19</v>
      </c>
      <c r="R80" s="76">
        <v>35</v>
      </c>
      <c r="S80" s="76">
        <v>148</v>
      </c>
      <c r="T80" s="76">
        <v>11</v>
      </c>
    </row>
    <row r="81" spans="1:20">
      <c r="A81" s="82">
        <f t="shared" si="4"/>
        <v>515404402016</v>
      </c>
      <c r="B81" s="82" t="str">
        <f t="shared" si="5"/>
        <v>51540440</v>
      </c>
      <c r="C81" s="82">
        <f t="shared" si="6"/>
        <v>2016</v>
      </c>
      <c r="D81" s="82">
        <f t="array" ref="D81">IF(L81="-",0,L81)</f>
        <v>10986</v>
      </c>
      <c r="E81" s="82">
        <f t="shared" si="7"/>
        <v>1388</v>
      </c>
      <c r="F81" s="82">
        <f t="array" ref="F81">SUM(IF(M81="-",0,M81),IF(Q81:T81="-",0,-Q81:T81))</f>
        <v>820</v>
      </c>
      <c r="G81" s="82">
        <f t="array" ref="G81">SUM(IF(S81:T81="-",0,S81:T81))</f>
        <v>132</v>
      </c>
      <c r="H81" s="82">
        <f t="array" ref="H81">SUM(IF(N81="-",0,N81))</f>
        <v>436</v>
      </c>
      <c r="I81" s="76">
        <v>5154044</v>
      </c>
      <c r="J81" s="76" t="s">
        <v>35</v>
      </c>
      <c r="K81" s="77">
        <v>42735</v>
      </c>
      <c r="L81" s="76">
        <v>10986</v>
      </c>
      <c r="M81" s="76">
        <v>983</v>
      </c>
      <c r="N81" s="76">
        <v>436</v>
      </c>
      <c r="O81" s="76">
        <v>8228</v>
      </c>
      <c r="P81" s="76">
        <v>1340</v>
      </c>
      <c r="Q81" s="76" t="s">
        <v>19</v>
      </c>
      <c r="R81" s="76">
        <v>31</v>
      </c>
      <c r="S81" s="76">
        <v>121</v>
      </c>
      <c r="T81" s="76">
        <v>11</v>
      </c>
    </row>
    <row r="82" spans="1:20">
      <c r="A82" s="82">
        <f t="shared" si="4"/>
        <v>515404802018</v>
      </c>
      <c r="B82" s="82" t="str">
        <f t="shared" si="5"/>
        <v>51540480</v>
      </c>
      <c r="C82" s="82">
        <f t="shared" si="6"/>
        <v>2018</v>
      </c>
      <c r="D82" s="82">
        <f t="array" ref="D82">IF(L82="-",0,L82)</f>
        <v>3003</v>
      </c>
      <c r="E82" s="82">
        <f t="shared" si="7"/>
        <v>466</v>
      </c>
      <c r="F82" s="82">
        <f t="array" ref="F82">SUM(IF(M82="-",0,M82),IF(Q82:T82="-",0,-Q82:T82))</f>
        <v>223</v>
      </c>
      <c r="G82" s="82">
        <f t="array" ref="G82">SUM(IF(S82:T82="-",0,S82:T82))</f>
        <v>78</v>
      </c>
      <c r="H82" s="82">
        <f t="array" ref="H82">SUM(IF(N82="-",0,N82))</f>
        <v>165</v>
      </c>
      <c r="I82" s="76">
        <v>5154048</v>
      </c>
      <c r="J82" s="76" t="s">
        <v>36</v>
      </c>
      <c r="K82" s="77">
        <v>43465</v>
      </c>
      <c r="L82" s="76">
        <v>3003</v>
      </c>
      <c r="M82" s="76">
        <v>301</v>
      </c>
      <c r="N82" s="76">
        <v>165</v>
      </c>
      <c r="O82" s="76">
        <v>2465</v>
      </c>
      <c r="P82" s="76">
        <v>72</v>
      </c>
      <c r="Q82" s="76" t="s">
        <v>19</v>
      </c>
      <c r="R82" s="76" t="s">
        <v>19</v>
      </c>
      <c r="S82" s="76">
        <v>75</v>
      </c>
      <c r="T82" s="76">
        <v>3</v>
      </c>
    </row>
    <row r="83" spans="1:20">
      <c r="A83" s="82">
        <f t="shared" si="4"/>
        <v>515404802017</v>
      </c>
      <c r="B83" s="82" t="str">
        <f t="shared" si="5"/>
        <v>51540480</v>
      </c>
      <c r="C83" s="82">
        <f t="shared" si="6"/>
        <v>2017</v>
      </c>
      <c r="D83" s="82">
        <f t="array" ref="D83">IF(L83="-",0,L83)</f>
        <v>3003</v>
      </c>
      <c r="E83" s="82">
        <f t="shared" si="7"/>
        <v>465</v>
      </c>
      <c r="F83" s="82">
        <f t="array" ref="F83">SUM(IF(M83="-",0,M83),IF(Q83:T83="-",0,-Q83:T83))</f>
        <v>223</v>
      </c>
      <c r="G83" s="82">
        <f t="array" ref="G83">SUM(IF(S83:T83="-",0,S83:T83))</f>
        <v>77</v>
      </c>
      <c r="H83" s="82">
        <f t="array" ref="H83">SUM(IF(N83="-",0,N83))</f>
        <v>165</v>
      </c>
      <c r="I83" s="76">
        <v>5154048</v>
      </c>
      <c r="J83" s="76" t="s">
        <v>36</v>
      </c>
      <c r="K83" s="77">
        <v>43100</v>
      </c>
      <c r="L83" s="76">
        <v>3003</v>
      </c>
      <c r="M83" s="76">
        <v>300</v>
      </c>
      <c r="N83" s="76">
        <v>165</v>
      </c>
      <c r="O83" s="76">
        <v>2466</v>
      </c>
      <c r="P83" s="76">
        <v>72</v>
      </c>
      <c r="Q83" s="76" t="s">
        <v>19</v>
      </c>
      <c r="R83" s="76" t="s">
        <v>19</v>
      </c>
      <c r="S83" s="76">
        <v>74</v>
      </c>
      <c r="T83" s="76">
        <v>3</v>
      </c>
    </row>
    <row r="84" spans="1:20">
      <c r="A84" s="82">
        <f t="shared" si="4"/>
        <v>515404802016</v>
      </c>
      <c r="B84" s="82" t="str">
        <f t="shared" si="5"/>
        <v>51540480</v>
      </c>
      <c r="C84" s="82">
        <f t="shared" si="6"/>
        <v>2016</v>
      </c>
      <c r="D84" s="82">
        <f t="array" ref="D84">IF(L84="-",0,L84)</f>
        <v>3003</v>
      </c>
      <c r="E84" s="82">
        <f t="shared" si="7"/>
        <v>462</v>
      </c>
      <c r="F84" s="82">
        <f t="array" ref="F84">SUM(IF(M84="-",0,M84),IF(Q84:T84="-",0,-Q84:T84))</f>
        <v>221</v>
      </c>
      <c r="G84" s="82">
        <f t="array" ref="G84">SUM(IF(S84:T84="-",0,S84:T84))</f>
        <v>77</v>
      </c>
      <c r="H84" s="82">
        <f t="array" ref="H84">SUM(IF(N84="-",0,N84))</f>
        <v>164</v>
      </c>
      <c r="I84" s="76">
        <v>5154048</v>
      </c>
      <c r="J84" s="76" t="s">
        <v>36</v>
      </c>
      <c r="K84" s="77">
        <v>42735</v>
      </c>
      <c r="L84" s="76">
        <v>3003</v>
      </c>
      <c r="M84" s="76">
        <v>298</v>
      </c>
      <c r="N84" s="76">
        <v>164</v>
      </c>
      <c r="O84" s="76">
        <v>2468</v>
      </c>
      <c r="P84" s="76">
        <v>72</v>
      </c>
      <c r="Q84" s="76" t="s">
        <v>19</v>
      </c>
      <c r="R84" s="76" t="s">
        <v>19</v>
      </c>
      <c r="S84" s="76">
        <v>74</v>
      </c>
      <c r="T84" s="76">
        <v>3</v>
      </c>
    </row>
    <row r="85" spans="1:20">
      <c r="A85" s="82">
        <f t="shared" si="4"/>
        <v>515405202018</v>
      </c>
      <c r="B85" s="82" t="str">
        <f t="shared" si="5"/>
        <v>51540520</v>
      </c>
      <c r="C85" s="82">
        <f t="shared" si="6"/>
        <v>2018</v>
      </c>
      <c r="D85" s="82">
        <f t="array" ref="D85">IF(L85="-",0,L85)</f>
        <v>7400</v>
      </c>
      <c r="E85" s="82">
        <f t="shared" si="7"/>
        <v>1560</v>
      </c>
      <c r="F85" s="82">
        <f t="array" ref="F85">SUM(IF(M85="-",0,M85),IF(Q85:T85="-",0,-Q85:T85))</f>
        <v>1000</v>
      </c>
      <c r="G85" s="82">
        <f t="array" ref="G85">SUM(IF(S85:T85="-",0,S85:T85))</f>
        <v>129</v>
      </c>
      <c r="H85" s="82">
        <f t="array" ref="H85">SUM(IF(N85="-",0,N85))</f>
        <v>431</v>
      </c>
      <c r="I85" s="76">
        <v>5154052</v>
      </c>
      <c r="J85" s="76" t="s">
        <v>37</v>
      </c>
      <c r="K85" s="77">
        <v>43465</v>
      </c>
      <c r="L85" s="76">
        <v>7400</v>
      </c>
      <c r="M85" s="76">
        <v>1136</v>
      </c>
      <c r="N85" s="76">
        <v>431</v>
      </c>
      <c r="O85" s="76">
        <v>5717</v>
      </c>
      <c r="P85" s="76">
        <v>116</v>
      </c>
      <c r="Q85" s="76" t="s">
        <v>19</v>
      </c>
      <c r="R85" s="76">
        <v>7</v>
      </c>
      <c r="S85" s="76">
        <v>124</v>
      </c>
      <c r="T85" s="76">
        <v>5</v>
      </c>
    </row>
    <row r="86" spans="1:20">
      <c r="A86" s="82">
        <f t="shared" si="4"/>
        <v>515405202017</v>
      </c>
      <c r="B86" s="82" t="str">
        <f t="shared" si="5"/>
        <v>51540520</v>
      </c>
      <c r="C86" s="82">
        <f t="shared" si="6"/>
        <v>2017</v>
      </c>
      <c r="D86" s="82">
        <f t="array" ref="D86">IF(L86="-",0,L86)</f>
        <v>7400</v>
      </c>
      <c r="E86" s="82">
        <f t="shared" si="7"/>
        <v>1550</v>
      </c>
      <c r="F86" s="82">
        <f t="array" ref="F86">SUM(IF(M86="-",0,M86),IF(Q86:T86="-",0,-Q86:T86))</f>
        <v>989</v>
      </c>
      <c r="G86" s="82">
        <f t="array" ref="G86">SUM(IF(S86:T86="-",0,S86:T86))</f>
        <v>130</v>
      </c>
      <c r="H86" s="82">
        <f t="array" ref="H86">SUM(IF(N86="-",0,N86))</f>
        <v>431</v>
      </c>
      <c r="I86" s="76">
        <v>5154052</v>
      </c>
      <c r="J86" s="76" t="s">
        <v>37</v>
      </c>
      <c r="K86" s="77">
        <v>43100</v>
      </c>
      <c r="L86" s="76">
        <v>7400</v>
      </c>
      <c r="M86" s="76">
        <v>1126</v>
      </c>
      <c r="N86" s="76">
        <v>431</v>
      </c>
      <c r="O86" s="76">
        <v>5727</v>
      </c>
      <c r="P86" s="76">
        <v>116</v>
      </c>
      <c r="Q86" s="76" t="s">
        <v>19</v>
      </c>
      <c r="R86" s="76">
        <v>7</v>
      </c>
      <c r="S86" s="76">
        <v>125</v>
      </c>
      <c r="T86" s="76">
        <v>5</v>
      </c>
    </row>
    <row r="87" spans="1:20">
      <c r="A87" s="82">
        <f t="shared" si="4"/>
        <v>515405202016</v>
      </c>
      <c r="B87" s="82" t="str">
        <f t="shared" si="5"/>
        <v>51540520</v>
      </c>
      <c r="C87" s="82">
        <f t="shared" si="6"/>
        <v>2016</v>
      </c>
      <c r="D87" s="82">
        <f t="array" ref="D87">IF(L87="-",0,L87)</f>
        <v>7404</v>
      </c>
      <c r="E87" s="82">
        <f t="shared" si="7"/>
        <v>1544</v>
      </c>
      <c r="F87" s="82">
        <f t="array" ref="F87">SUM(IF(M87="-",0,M87),IF(Q87:T87="-",0,-Q87:T87))</f>
        <v>969</v>
      </c>
      <c r="G87" s="82">
        <f t="array" ref="G87">SUM(IF(S87:T87="-",0,S87:T87))</f>
        <v>131</v>
      </c>
      <c r="H87" s="82">
        <f t="array" ref="H87">SUM(IF(N87="-",0,N87))</f>
        <v>444</v>
      </c>
      <c r="I87" s="76">
        <v>5154052</v>
      </c>
      <c r="J87" s="76" t="s">
        <v>37</v>
      </c>
      <c r="K87" s="77">
        <v>42735</v>
      </c>
      <c r="L87" s="76">
        <v>7404</v>
      </c>
      <c r="M87" s="76">
        <v>1107</v>
      </c>
      <c r="N87" s="76">
        <v>444</v>
      </c>
      <c r="O87" s="76">
        <v>5736</v>
      </c>
      <c r="P87" s="76">
        <v>116</v>
      </c>
      <c r="Q87" s="76" t="s">
        <v>19</v>
      </c>
      <c r="R87" s="76">
        <v>7</v>
      </c>
      <c r="S87" s="76">
        <v>126</v>
      </c>
      <c r="T87" s="76">
        <v>5</v>
      </c>
    </row>
    <row r="88" spans="1:20">
      <c r="A88" s="82">
        <f t="shared" si="4"/>
        <v>515405602018</v>
      </c>
      <c r="B88" s="82" t="str">
        <f t="shared" si="5"/>
        <v>51540560</v>
      </c>
      <c r="C88" s="82">
        <f t="shared" si="6"/>
        <v>2018</v>
      </c>
      <c r="D88" s="82">
        <f t="array" ref="D88">IF(L88="-",0,L88)</f>
        <v>6093</v>
      </c>
      <c r="E88" s="82">
        <f t="shared" si="7"/>
        <v>659</v>
      </c>
      <c r="F88" s="82">
        <f t="array" ref="F88">SUM(IF(M88="-",0,M88),IF(Q88:T88="-",0,-Q88:T88))</f>
        <v>411</v>
      </c>
      <c r="G88" s="82">
        <f t="array" ref="G88">SUM(IF(S88:T88="-",0,S88:T88))</f>
        <v>45</v>
      </c>
      <c r="H88" s="82">
        <f t="array" ref="H88">SUM(IF(N88="-",0,N88))</f>
        <v>203</v>
      </c>
      <c r="I88" s="76">
        <v>5154056</v>
      </c>
      <c r="J88" s="76" t="s">
        <v>38</v>
      </c>
      <c r="K88" s="77">
        <v>43465</v>
      </c>
      <c r="L88" s="76">
        <v>6093</v>
      </c>
      <c r="M88" s="76">
        <v>476</v>
      </c>
      <c r="N88" s="76">
        <v>203</v>
      </c>
      <c r="O88" s="76">
        <v>5407</v>
      </c>
      <c r="P88" s="76">
        <v>7</v>
      </c>
      <c r="Q88" s="76" t="s">
        <v>19</v>
      </c>
      <c r="R88" s="76">
        <v>20</v>
      </c>
      <c r="S88" s="76">
        <v>42</v>
      </c>
      <c r="T88" s="76">
        <v>3</v>
      </c>
    </row>
    <row r="89" spans="1:20">
      <c r="A89" s="82">
        <f t="shared" si="4"/>
        <v>515405602017</v>
      </c>
      <c r="B89" s="82" t="str">
        <f t="shared" si="5"/>
        <v>51540560</v>
      </c>
      <c r="C89" s="82">
        <f t="shared" si="6"/>
        <v>2017</v>
      </c>
      <c r="D89" s="82">
        <f t="array" ref="D89">IF(L89="-",0,L89)</f>
        <v>6093</v>
      </c>
      <c r="E89" s="82">
        <f t="shared" si="7"/>
        <v>655</v>
      </c>
      <c r="F89" s="82">
        <f t="array" ref="F89">SUM(IF(M89="-",0,M89),IF(Q89:T89="-",0,-Q89:T89))</f>
        <v>406</v>
      </c>
      <c r="G89" s="82">
        <f t="array" ref="G89">SUM(IF(S89:T89="-",0,S89:T89))</f>
        <v>45</v>
      </c>
      <c r="H89" s="82">
        <f t="array" ref="H89">SUM(IF(N89="-",0,N89))</f>
        <v>204</v>
      </c>
      <c r="I89" s="76">
        <v>5154056</v>
      </c>
      <c r="J89" s="76" t="s">
        <v>38</v>
      </c>
      <c r="K89" s="77">
        <v>43100</v>
      </c>
      <c r="L89" s="76">
        <v>6093</v>
      </c>
      <c r="M89" s="76">
        <v>471</v>
      </c>
      <c r="N89" s="76">
        <v>204</v>
      </c>
      <c r="O89" s="76">
        <v>5410</v>
      </c>
      <c r="P89" s="76">
        <v>7</v>
      </c>
      <c r="Q89" s="76" t="s">
        <v>19</v>
      </c>
      <c r="R89" s="76">
        <v>20</v>
      </c>
      <c r="S89" s="76">
        <v>42</v>
      </c>
      <c r="T89" s="76">
        <v>3</v>
      </c>
    </row>
    <row r="90" spans="1:20">
      <c r="A90" s="82">
        <f t="shared" si="4"/>
        <v>515405602016</v>
      </c>
      <c r="B90" s="82" t="str">
        <f t="shared" si="5"/>
        <v>51540560</v>
      </c>
      <c r="C90" s="82">
        <f t="shared" si="6"/>
        <v>2016</v>
      </c>
      <c r="D90" s="82">
        <f t="array" ref="D90">IF(L90="-",0,L90)</f>
        <v>6093</v>
      </c>
      <c r="E90" s="82">
        <f t="shared" si="7"/>
        <v>664</v>
      </c>
      <c r="F90" s="82">
        <f t="array" ref="F90">SUM(IF(M90="-",0,M90),IF(Q90:T90="-",0,-Q90:T90))</f>
        <v>406</v>
      </c>
      <c r="G90" s="82">
        <f t="array" ref="G90">SUM(IF(S90:T90="-",0,S90:T90))</f>
        <v>45</v>
      </c>
      <c r="H90" s="82">
        <f t="array" ref="H90">SUM(IF(N90="-",0,N90))</f>
        <v>213</v>
      </c>
      <c r="I90" s="76">
        <v>5154056</v>
      </c>
      <c r="J90" s="76" t="s">
        <v>38</v>
      </c>
      <c r="K90" s="77">
        <v>42735</v>
      </c>
      <c r="L90" s="76">
        <v>6093</v>
      </c>
      <c r="M90" s="76">
        <v>471</v>
      </c>
      <c r="N90" s="76">
        <v>213</v>
      </c>
      <c r="O90" s="76">
        <v>5401</v>
      </c>
      <c r="P90" s="76">
        <v>7</v>
      </c>
      <c r="Q90" s="76" t="s">
        <v>19</v>
      </c>
      <c r="R90" s="76">
        <v>20</v>
      </c>
      <c r="S90" s="76">
        <v>42</v>
      </c>
      <c r="T90" s="76">
        <v>3</v>
      </c>
    </row>
    <row r="91" spans="1:20">
      <c r="A91" s="82">
        <f t="shared" si="4"/>
        <v>515406002018</v>
      </c>
      <c r="B91" s="82" t="str">
        <f t="shared" si="5"/>
        <v>51540600</v>
      </c>
      <c r="C91" s="82">
        <f t="shared" si="6"/>
        <v>2018</v>
      </c>
      <c r="D91" s="82">
        <f t="array" ref="D91">IF(L91="-",0,L91)</f>
        <v>4817</v>
      </c>
      <c r="E91" s="82">
        <f t="shared" si="7"/>
        <v>732</v>
      </c>
      <c r="F91" s="82">
        <f t="array" ref="F91">SUM(IF(M91="-",0,M91),IF(Q91:T91="-",0,-Q91:T91))</f>
        <v>364</v>
      </c>
      <c r="G91" s="82">
        <f t="array" ref="G91">SUM(IF(S91:T91="-",0,S91:T91))</f>
        <v>78</v>
      </c>
      <c r="H91" s="82">
        <f t="array" ref="H91">SUM(IF(N91="-",0,N91))</f>
        <v>290</v>
      </c>
      <c r="I91" s="76">
        <v>5154060</v>
      </c>
      <c r="J91" s="76" t="s">
        <v>39</v>
      </c>
      <c r="K91" s="77">
        <v>43465</v>
      </c>
      <c r="L91" s="76">
        <v>4817</v>
      </c>
      <c r="M91" s="76">
        <v>467</v>
      </c>
      <c r="N91" s="76">
        <v>290</v>
      </c>
      <c r="O91" s="76">
        <v>3897</v>
      </c>
      <c r="P91" s="76">
        <v>163</v>
      </c>
      <c r="Q91" s="76" t="s">
        <v>19</v>
      </c>
      <c r="R91" s="76">
        <v>25</v>
      </c>
      <c r="S91" s="76">
        <v>75</v>
      </c>
      <c r="T91" s="76">
        <v>3</v>
      </c>
    </row>
    <row r="92" spans="1:20">
      <c r="A92" s="82">
        <f t="shared" si="4"/>
        <v>515406002017</v>
      </c>
      <c r="B92" s="82" t="str">
        <f t="shared" si="5"/>
        <v>51540600</v>
      </c>
      <c r="C92" s="82">
        <f t="shared" si="6"/>
        <v>2017</v>
      </c>
      <c r="D92" s="82">
        <f t="array" ref="D92">IF(L92="-",0,L92)</f>
        <v>4817</v>
      </c>
      <c r="E92" s="82">
        <f t="shared" si="7"/>
        <v>732</v>
      </c>
      <c r="F92" s="82">
        <f t="array" ref="F92">SUM(IF(M92="-",0,M92),IF(Q92:T92="-",0,-Q92:T92))</f>
        <v>363</v>
      </c>
      <c r="G92" s="82">
        <f t="array" ref="G92">SUM(IF(S92:T92="-",0,S92:T92))</f>
        <v>79</v>
      </c>
      <c r="H92" s="82">
        <f t="array" ref="H92">SUM(IF(N92="-",0,N92))</f>
        <v>290</v>
      </c>
      <c r="I92" s="76">
        <v>5154060</v>
      </c>
      <c r="J92" s="76" t="s">
        <v>39</v>
      </c>
      <c r="K92" s="77">
        <v>43100</v>
      </c>
      <c r="L92" s="76">
        <v>4817</v>
      </c>
      <c r="M92" s="76">
        <v>467</v>
      </c>
      <c r="N92" s="76">
        <v>290</v>
      </c>
      <c r="O92" s="76">
        <v>3897</v>
      </c>
      <c r="P92" s="76">
        <v>164</v>
      </c>
      <c r="Q92" s="76" t="s">
        <v>19</v>
      </c>
      <c r="R92" s="76">
        <v>25</v>
      </c>
      <c r="S92" s="76">
        <v>76</v>
      </c>
      <c r="T92" s="76">
        <v>3</v>
      </c>
    </row>
    <row r="93" spans="1:20">
      <c r="A93" s="82">
        <f t="shared" si="4"/>
        <v>515406002016</v>
      </c>
      <c r="B93" s="82" t="str">
        <f t="shared" si="5"/>
        <v>51540600</v>
      </c>
      <c r="C93" s="82">
        <f t="shared" si="6"/>
        <v>2016</v>
      </c>
      <c r="D93" s="82">
        <f t="array" ref="D93">IF(L93="-",0,L93)</f>
        <v>4814</v>
      </c>
      <c r="E93" s="82">
        <f t="shared" si="7"/>
        <v>715</v>
      </c>
      <c r="F93" s="82">
        <f t="array" ref="F93">SUM(IF(M93="-",0,M93),IF(Q93:T93="-",0,-Q93:T93))</f>
        <v>357</v>
      </c>
      <c r="G93" s="82">
        <f t="array" ref="G93">SUM(IF(S93:T93="-",0,S93:T93))</f>
        <v>79</v>
      </c>
      <c r="H93" s="82">
        <f t="array" ref="H93">SUM(IF(N93="-",0,N93))</f>
        <v>279</v>
      </c>
      <c r="I93" s="76">
        <v>5154060</v>
      </c>
      <c r="J93" s="76" t="s">
        <v>39</v>
      </c>
      <c r="K93" s="77">
        <v>42735</v>
      </c>
      <c r="L93" s="76">
        <v>4814</v>
      </c>
      <c r="M93" s="76">
        <v>461</v>
      </c>
      <c r="N93" s="76">
        <v>279</v>
      </c>
      <c r="O93" s="76">
        <v>3909</v>
      </c>
      <c r="P93" s="76">
        <v>165</v>
      </c>
      <c r="Q93" s="76" t="s">
        <v>19</v>
      </c>
      <c r="R93" s="76">
        <v>25</v>
      </c>
      <c r="S93" s="76">
        <v>76</v>
      </c>
      <c r="T93" s="76">
        <v>3</v>
      </c>
    </row>
    <row r="94" spans="1:20">
      <c r="A94" s="82">
        <f t="shared" si="4"/>
        <v>515406402018</v>
      </c>
      <c r="B94" s="82" t="str">
        <f t="shared" si="5"/>
        <v>51540640</v>
      </c>
      <c r="C94" s="82">
        <f t="shared" si="6"/>
        <v>2018</v>
      </c>
      <c r="D94" s="82">
        <f t="array" ref="D94">IF(L94="-",0,L94)</f>
        <v>7949</v>
      </c>
      <c r="E94" s="82">
        <f t="shared" si="7"/>
        <v>1257</v>
      </c>
      <c r="F94" s="82">
        <f t="array" ref="F94">SUM(IF(M94="-",0,M94),IF(Q94:T94="-",0,-Q94:T94))</f>
        <v>574</v>
      </c>
      <c r="G94" s="82">
        <f t="array" ref="G94">SUM(IF(S94:T94="-",0,S94:T94))</f>
        <v>158</v>
      </c>
      <c r="H94" s="82">
        <f t="array" ref="H94">SUM(IF(N94="-",0,N94))</f>
        <v>525</v>
      </c>
      <c r="I94" s="76">
        <v>5154064</v>
      </c>
      <c r="J94" s="76" t="s">
        <v>40</v>
      </c>
      <c r="K94" s="77">
        <v>43465</v>
      </c>
      <c r="L94" s="76">
        <v>7949</v>
      </c>
      <c r="M94" s="76">
        <v>1009</v>
      </c>
      <c r="N94" s="76">
        <v>525</v>
      </c>
      <c r="O94" s="76">
        <v>6157</v>
      </c>
      <c r="P94" s="76">
        <v>259</v>
      </c>
      <c r="Q94" s="76" t="s">
        <v>19</v>
      </c>
      <c r="R94" s="76">
        <v>277</v>
      </c>
      <c r="S94" s="76">
        <v>152</v>
      </c>
      <c r="T94" s="76">
        <v>6</v>
      </c>
    </row>
    <row r="95" spans="1:20">
      <c r="A95" s="82">
        <f t="shared" si="4"/>
        <v>515406402017</v>
      </c>
      <c r="B95" s="82" t="str">
        <f t="shared" si="5"/>
        <v>51540640</v>
      </c>
      <c r="C95" s="82">
        <f t="shared" si="6"/>
        <v>2017</v>
      </c>
      <c r="D95" s="82">
        <f t="array" ref="D95">IF(L95="-",0,L95)</f>
        <v>7949</v>
      </c>
      <c r="E95" s="82">
        <f t="shared" si="7"/>
        <v>1255</v>
      </c>
      <c r="F95" s="82">
        <f t="array" ref="F95">SUM(IF(M95="-",0,M95),IF(Q95:T95="-",0,-Q95:T95))</f>
        <v>573</v>
      </c>
      <c r="G95" s="82">
        <f t="array" ref="G95">SUM(IF(S95:T95="-",0,S95:T95))</f>
        <v>158</v>
      </c>
      <c r="H95" s="82">
        <f t="array" ref="H95">SUM(IF(N95="-",0,N95))</f>
        <v>524</v>
      </c>
      <c r="I95" s="76">
        <v>5154064</v>
      </c>
      <c r="J95" s="76" t="s">
        <v>40</v>
      </c>
      <c r="K95" s="77">
        <v>43100</v>
      </c>
      <c r="L95" s="76">
        <v>7949</v>
      </c>
      <c r="M95" s="76">
        <v>1008</v>
      </c>
      <c r="N95" s="76">
        <v>524</v>
      </c>
      <c r="O95" s="76">
        <v>6158</v>
      </c>
      <c r="P95" s="76">
        <v>259</v>
      </c>
      <c r="Q95" s="76" t="s">
        <v>19</v>
      </c>
      <c r="R95" s="76">
        <v>277</v>
      </c>
      <c r="S95" s="76">
        <v>152</v>
      </c>
      <c r="T95" s="76">
        <v>6</v>
      </c>
    </row>
    <row r="96" spans="1:20">
      <c r="A96" s="82">
        <f t="shared" si="4"/>
        <v>515406402016</v>
      </c>
      <c r="B96" s="82" t="str">
        <f t="shared" si="5"/>
        <v>51540640</v>
      </c>
      <c r="C96" s="82">
        <f t="shared" si="6"/>
        <v>2016</v>
      </c>
      <c r="D96" s="82">
        <f t="array" ref="D96">IF(L96="-",0,L96)</f>
        <v>7949</v>
      </c>
      <c r="E96" s="82">
        <f t="shared" si="7"/>
        <v>1239</v>
      </c>
      <c r="F96" s="82">
        <f t="array" ref="F96">SUM(IF(M96="-",0,M96),IF(Q96:T96="-",0,-Q96:T96))</f>
        <v>569</v>
      </c>
      <c r="G96" s="82">
        <f t="array" ref="G96">SUM(IF(S96:T96="-",0,S96:T96))</f>
        <v>143</v>
      </c>
      <c r="H96" s="82">
        <f t="array" ref="H96">SUM(IF(N96="-",0,N96))</f>
        <v>527</v>
      </c>
      <c r="I96" s="76">
        <v>5154064</v>
      </c>
      <c r="J96" s="76" t="s">
        <v>40</v>
      </c>
      <c r="K96" s="77">
        <v>42735</v>
      </c>
      <c r="L96" s="76">
        <v>7949</v>
      </c>
      <c r="M96" s="76">
        <v>974</v>
      </c>
      <c r="N96" s="76">
        <v>527</v>
      </c>
      <c r="O96" s="76">
        <v>6187</v>
      </c>
      <c r="P96" s="76">
        <v>262</v>
      </c>
      <c r="Q96" s="76" t="s">
        <v>19</v>
      </c>
      <c r="R96" s="76">
        <v>262</v>
      </c>
      <c r="S96" s="76">
        <v>137</v>
      </c>
      <c r="T96" s="76">
        <v>6</v>
      </c>
    </row>
    <row r="97" spans="1:20">
      <c r="A97" s="82">
        <f t="shared" si="4"/>
        <v>515800002018</v>
      </c>
      <c r="B97" s="82" t="str">
        <f t="shared" si="5"/>
        <v>51580000</v>
      </c>
      <c r="C97" s="82">
        <f t="shared" si="6"/>
        <v>2018</v>
      </c>
      <c r="D97" s="82">
        <f t="array" ref="D97">IF(L97="-",0,L97)</f>
        <v>40722</v>
      </c>
      <c r="E97" s="82">
        <f t="shared" si="7"/>
        <v>16191</v>
      </c>
      <c r="F97" s="82">
        <f t="array" ref="F97">SUM(IF(M97="-",0,M97),IF(Q97:T97="-",0,-Q97:T97))</f>
        <v>9707</v>
      </c>
      <c r="G97" s="82">
        <f t="array" ref="G97">SUM(IF(S97:T97="-",0,S97:T97))</f>
        <v>2654</v>
      </c>
      <c r="H97" s="82">
        <f t="array" ref="H97">SUM(IF(N97="-",0,N97))</f>
        <v>3830</v>
      </c>
      <c r="I97" s="76">
        <v>5158</v>
      </c>
      <c r="J97" s="76" t="s">
        <v>41</v>
      </c>
      <c r="K97" s="77">
        <v>43465</v>
      </c>
      <c r="L97" s="76">
        <v>40722</v>
      </c>
      <c r="M97" s="76">
        <v>12640</v>
      </c>
      <c r="N97" s="76">
        <v>3830</v>
      </c>
      <c r="O97" s="76">
        <v>23457</v>
      </c>
      <c r="P97" s="76">
        <v>794</v>
      </c>
      <c r="Q97" s="76" t="s">
        <v>19</v>
      </c>
      <c r="R97" s="76">
        <v>279</v>
      </c>
      <c r="S97" s="76">
        <v>2462</v>
      </c>
      <c r="T97" s="76">
        <v>192</v>
      </c>
    </row>
    <row r="98" spans="1:20">
      <c r="A98" s="82">
        <f t="shared" si="4"/>
        <v>515800002017</v>
      </c>
      <c r="B98" s="82" t="str">
        <f t="shared" si="5"/>
        <v>51580000</v>
      </c>
      <c r="C98" s="82">
        <f t="shared" si="6"/>
        <v>2017</v>
      </c>
      <c r="D98" s="82">
        <f t="array" ref="D98">IF(L98="-",0,L98)</f>
        <v>40722</v>
      </c>
      <c r="E98" s="82">
        <f t="shared" si="7"/>
        <v>16166</v>
      </c>
      <c r="F98" s="82">
        <f t="array" ref="F98">SUM(IF(M98="-",0,M98),IF(Q98:T98="-",0,-Q98:T98))</f>
        <v>9696</v>
      </c>
      <c r="G98" s="82">
        <f t="array" ref="G98">SUM(IF(S98:T98="-",0,S98:T98))</f>
        <v>2648</v>
      </c>
      <c r="H98" s="82">
        <f t="array" ref="H98">SUM(IF(N98="-",0,N98))</f>
        <v>3822</v>
      </c>
      <c r="I98" s="76">
        <v>5158</v>
      </c>
      <c r="J98" s="76" t="s">
        <v>41</v>
      </c>
      <c r="K98" s="77">
        <v>43100</v>
      </c>
      <c r="L98" s="76">
        <v>40722</v>
      </c>
      <c r="M98" s="76">
        <v>12652</v>
      </c>
      <c r="N98" s="76">
        <v>3822</v>
      </c>
      <c r="O98" s="76">
        <v>23448</v>
      </c>
      <c r="P98" s="76">
        <v>799</v>
      </c>
      <c r="Q98" s="76" t="s">
        <v>19</v>
      </c>
      <c r="R98" s="76">
        <v>308</v>
      </c>
      <c r="S98" s="76">
        <v>2450</v>
      </c>
      <c r="T98" s="76">
        <v>198</v>
      </c>
    </row>
    <row r="99" spans="1:20">
      <c r="A99" s="82">
        <f t="shared" si="4"/>
        <v>515800002016</v>
      </c>
      <c r="B99" s="82" t="str">
        <f t="shared" si="5"/>
        <v>51580000</v>
      </c>
      <c r="C99" s="82">
        <f t="shared" si="6"/>
        <v>2016</v>
      </c>
      <c r="D99" s="82">
        <f t="array" ref="D99">IF(L99="-",0,L99)</f>
        <v>40722</v>
      </c>
      <c r="E99" s="82">
        <f t="shared" si="7"/>
        <v>16204</v>
      </c>
      <c r="F99" s="82">
        <f t="array" ref="F99">SUM(IF(M99="-",0,M99),IF(Q99:T99="-",0,-Q99:T99))</f>
        <v>9720</v>
      </c>
      <c r="G99" s="82">
        <f t="array" ref="G99">SUM(IF(S99:T99="-",0,S99:T99))</f>
        <v>2665</v>
      </c>
      <c r="H99" s="82">
        <f t="array" ref="H99">SUM(IF(N99="-",0,N99))</f>
        <v>3819</v>
      </c>
      <c r="I99" s="76">
        <v>5158</v>
      </c>
      <c r="J99" s="76" t="s">
        <v>41</v>
      </c>
      <c r="K99" s="77">
        <v>42735</v>
      </c>
      <c r="L99" s="76">
        <v>40722</v>
      </c>
      <c r="M99" s="76">
        <v>12692</v>
      </c>
      <c r="N99" s="76">
        <v>3819</v>
      </c>
      <c r="O99" s="76">
        <v>23394</v>
      </c>
      <c r="P99" s="76">
        <v>817</v>
      </c>
      <c r="Q99" s="76" t="s">
        <v>19</v>
      </c>
      <c r="R99" s="76">
        <v>307</v>
      </c>
      <c r="S99" s="76">
        <v>2467</v>
      </c>
      <c r="T99" s="76">
        <v>198</v>
      </c>
    </row>
    <row r="100" spans="1:20">
      <c r="A100" s="82">
        <f t="shared" si="4"/>
        <v>515800402018</v>
      </c>
      <c r="B100" s="82" t="str">
        <f t="shared" si="5"/>
        <v>51580040</v>
      </c>
      <c r="C100" s="82">
        <f t="shared" si="6"/>
        <v>2018</v>
      </c>
      <c r="D100" s="82">
        <f t="array" ref="D100">IF(L100="-",0,L100)</f>
        <v>2688</v>
      </c>
      <c r="E100" s="82">
        <f t="shared" si="7"/>
        <v>1157</v>
      </c>
      <c r="F100" s="82">
        <f t="array" ref="F100">SUM(IF(M100="-",0,M100),IF(Q100:T100="-",0,-Q100:T100))</f>
        <v>660</v>
      </c>
      <c r="G100" s="82">
        <f t="array" ref="G100">SUM(IF(S100:T100="-",0,S100:T100))</f>
        <v>183</v>
      </c>
      <c r="H100" s="82">
        <f t="array" ref="H100">SUM(IF(N100="-",0,N100))</f>
        <v>314</v>
      </c>
      <c r="I100" s="76">
        <v>5158004</v>
      </c>
      <c r="J100" s="76" t="s">
        <v>42</v>
      </c>
      <c r="K100" s="77">
        <v>43465</v>
      </c>
      <c r="L100" s="76">
        <v>2688</v>
      </c>
      <c r="M100" s="76">
        <v>847</v>
      </c>
      <c r="N100" s="76">
        <v>314</v>
      </c>
      <c r="O100" s="76">
        <v>1501</v>
      </c>
      <c r="P100" s="76">
        <v>26</v>
      </c>
      <c r="Q100" s="76" t="s">
        <v>19</v>
      </c>
      <c r="R100" s="76">
        <v>4</v>
      </c>
      <c r="S100" s="76">
        <v>168</v>
      </c>
      <c r="T100" s="76">
        <v>15</v>
      </c>
    </row>
    <row r="101" spans="1:20">
      <c r="A101" s="82">
        <f t="shared" si="4"/>
        <v>515800402017</v>
      </c>
      <c r="B101" s="82" t="str">
        <f t="shared" si="5"/>
        <v>51580040</v>
      </c>
      <c r="C101" s="82">
        <f t="shared" si="6"/>
        <v>2017</v>
      </c>
      <c r="D101" s="82">
        <f t="array" ref="D101">IF(L101="-",0,L101)</f>
        <v>2688</v>
      </c>
      <c r="E101" s="82">
        <f t="shared" si="7"/>
        <v>1156</v>
      </c>
      <c r="F101" s="82">
        <f t="array" ref="F101">SUM(IF(M101="-",0,M101),IF(Q101:T101="-",0,-Q101:T101))</f>
        <v>660</v>
      </c>
      <c r="G101" s="82">
        <f t="array" ref="G101">SUM(IF(S101:T101="-",0,S101:T101))</f>
        <v>183</v>
      </c>
      <c r="H101" s="82">
        <f t="array" ref="H101">SUM(IF(N101="-",0,N101))</f>
        <v>313</v>
      </c>
      <c r="I101" s="76">
        <v>5158004</v>
      </c>
      <c r="J101" s="76" t="s">
        <v>42</v>
      </c>
      <c r="K101" s="77">
        <v>43100</v>
      </c>
      <c r="L101" s="76">
        <v>2688</v>
      </c>
      <c r="M101" s="76">
        <v>847</v>
      </c>
      <c r="N101" s="76">
        <v>313</v>
      </c>
      <c r="O101" s="76">
        <v>1502</v>
      </c>
      <c r="P101" s="76">
        <v>26</v>
      </c>
      <c r="Q101" s="76" t="s">
        <v>19</v>
      </c>
      <c r="R101" s="76">
        <v>4</v>
      </c>
      <c r="S101" s="76">
        <v>168</v>
      </c>
      <c r="T101" s="76">
        <v>15</v>
      </c>
    </row>
    <row r="102" spans="1:20">
      <c r="A102" s="82">
        <f t="shared" si="4"/>
        <v>515800402016</v>
      </c>
      <c r="B102" s="82" t="str">
        <f t="shared" si="5"/>
        <v>51580040</v>
      </c>
      <c r="C102" s="82">
        <f t="shared" si="6"/>
        <v>2016</v>
      </c>
      <c r="D102" s="82">
        <f t="array" ref="D102">IF(L102="-",0,L102)</f>
        <v>2688</v>
      </c>
      <c r="E102" s="82">
        <f t="shared" si="7"/>
        <v>1159</v>
      </c>
      <c r="F102" s="82">
        <f t="array" ref="F102">SUM(IF(M102="-",0,M102),IF(Q102:T102="-",0,-Q102:T102))</f>
        <v>661</v>
      </c>
      <c r="G102" s="82">
        <f t="array" ref="G102">SUM(IF(S102:T102="-",0,S102:T102))</f>
        <v>184</v>
      </c>
      <c r="H102" s="82">
        <f t="array" ref="H102">SUM(IF(N102="-",0,N102))</f>
        <v>314</v>
      </c>
      <c r="I102" s="76">
        <v>5158004</v>
      </c>
      <c r="J102" s="76" t="s">
        <v>42</v>
      </c>
      <c r="K102" s="77">
        <v>42735</v>
      </c>
      <c r="L102" s="76">
        <v>2688</v>
      </c>
      <c r="M102" s="76">
        <v>849</v>
      </c>
      <c r="N102" s="76">
        <v>314</v>
      </c>
      <c r="O102" s="76">
        <v>1499</v>
      </c>
      <c r="P102" s="76">
        <v>26</v>
      </c>
      <c r="Q102" s="76" t="s">
        <v>19</v>
      </c>
      <c r="R102" s="76">
        <v>4</v>
      </c>
      <c r="S102" s="76">
        <v>169</v>
      </c>
      <c r="T102" s="76">
        <v>15</v>
      </c>
    </row>
    <row r="103" spans="1:20">
      <c r="A103" s="82">
        <f t="shared" si="4"/>
        <v>515800802018</v>
      </c>
      <c r="B103" s="82" t="str">
        <f t="shared" si="5"/>
        <v>51580080</v>
      </c>
      <c r="C103" s="82">
        <f t="shared" si="6"/>
        <v>2018</v>
      </c>
      <c r="D103" s="82">
        <f t="array" ref="D103">IF(L103="-",0,L103)</f>
        <v>2419</v>
      </c>
      <c r="E103" s="82">
        <f t="shared" si="7"/>
        <v>1167</v>
      </c>
      <c r="F103" s="82">
        <f t="array" ref="F103">SUM(IF(M103="-",0,M103),IF(Q103:T103="-",0,-Q103:T103))</f>
        <v>668</v>
      </c>
      <c r="G103" s="82">
        <f t="array" ref="G103">SUM(IF(S103:T103="-",0,S103:T103))</f>
        <v>229</v>
      </c>
      <c r="H103" s="82">
        <f t="array" ref="H103">SUM(IF(N103="-",0,N103))</f>
        <v>270</v>
      </c>
      <c r="I103" s="76">
        <v>5158008</v>
      </c>
      <c r="J103" s="76" t="s">
        <v>43</v>
      </c>
      <c r="K103" s="77">
        <v>43465</v>
      </c>
      <c r="L103" s="76">
        <v>2419</v>
      </c>
      <c r="M103" s="76">
        <v>897</v>
      </c>
      <c r="N103" s="76">
        <v>270</v>
      </c>
      <c r="O103" s="76">
        <v>1239</v>
      </c>
      <c r="P103" s="76">
        <v>14</v>
      </c>
      <c r="Q103" s="76" t="s">
        <v>19</v>
      </c>
      <c r="R103" s="76" t="s">
        <v>19</v>
      </c>
      <c r="S103" s="76">
        <v>216</v>
      </c>
      <c r="T103" s="76">
        <v>13</v>
      </c>
    </row>
    <row r="104" spans="1:20">
      <c r="A104" s="82">
        <f t="shared" si="4"/>
        <v>515800802017</v>
      </c>
      <c r="B104" s="82" t="str">
        <f t="shared" si="5"/>
        <v>51580080</v>
      </c>
      <c r="C104" s="82">
        <f t="shared" si="6"/>
        <v>2017</v>
      </c>
      <c r="D104" s="82">
        <f t="array" ref="D104">IF(L104="-",0,L104)</f>
        <v>2419</v>
      </c>
      <c r="E104" s="82">
        <f t="shared" si="7"/>
        <v>1164</v>
      </c>
      <c r="F104" s="82">
        <f t="array" ref="F104">SUM(IF(M104="-",0,M104),IF(Q104:T104="-",0,-Q104:T104))</f>
        <v>666</v>
      </c>
      <c r="G104" s="82">
        <f t="array" ref="G104">SUM(IF(S104:T104="-",0,S104:T104))</f>
        <v>229</v>
      </c>
      <c r="H104" s="82">
        <f t="array" ref="H104">SUM(IF(N104="-",0,N104))</f>
        <v>269</v>
      </c>
      <c r="I104" s="76">
        <v>5158008</v>
      </c>
      <c r="J104" s="76" t="s">
        <v>43</v>
      </c>
      <c r="K104" s="77">
        <v>43100</v>
      </c>
      <c r="L104" s="76">
        <v>2419</v>
      </c>
      <c r="M104" s="76">
        <v>895</v>
      </c>
      <c r="N104" s="76">
        <v>269</v>
      </c>
      <c r="O104" s="76">
        <v>1241</v>
      </c>
      <c r="P104" s="76">
        <v>13</v>
      </c>
      <c r="Q104" s="76" t="s">
        <v>19</v>
      </c>
      <c r="R104" s="76" t="s">
        <v>19</v>
      </c>
      <c r="S104" s="76">
        <v>216</v>
      </c>
      <c r="T104" s="76">
        <v>13</v>
      </c>
    </row>
    <row r="105" spans="1:20">
      <c r="A105" s="82">
        <f t="shared" si="4"/>
        <v>515800802016</v>
      </c>
      <c r="B105" s="82" t="str">
        <f t="shared" si="5"/>
        <v>51580080</v>
      </c>
      <c r="C105" s="82">
        <f t="shared" si="6"/>
        <v>2016</v>
      </c>
      <c r="D105" s="82">
        <f t="array" ref="D105">IF(L105="-",0,L105)</f>
        <v>2419</v>
      </c>
      <c r="E105" s="82">
        <f t="shared" si="7"/>
        <v>1161</v>
      </c>
      <c r="F105" s="82">
        <f t="array" ref="F105">SUM(IF(M105="-",0,M105),IF(Q105:T105="-",0,-Q105:T105))</f>
        <v>664</v>
      </c>
      <c r="G105" s="82">
        <f t="array" ref="G105">SUM(IF(S105:T105="-",0,S105:T105))</f>
        <v>228</v>
      </c>
      <c r="H105" s="82">
        <f t="array" ref="H105">SUM(IF(N105="-",0,N105))</f>
        <v>269</v>
      </c>
      <c r="I105" s="76">
        <v>5158008</v>
      </c>
      <c r="J105" s="76" t="s">
        <v>43</v>
      </c>
      <c r="K105" s="77">
        <v>42735</v>
      </c>
      <c r="L105" s="76">
        <v>2419</v>
      </c>
      <c r="M105" s="76">
        <v>892</v>
      </c>
      <c r="N105" s="76">
        <v>269</v>
      </c>
      <c r="O105" s="76">
        <v>1245</v>
      </c>
      <c r="P105" s="76">
        <v>13</v>
      </c>
      <c r="Q105" s="76" t="s">
        <v>19</v>
      </c>
      <c r="R105" s="76" t="s">
        <v>19</v>
      </c>
      <c r="S105" s="76">
        <v>215</v>
      </c>
      <c r="T105" s="76">
        <v>13</v>
      </c>
    </row>
    <row r="106" spans="1:20">
      <c r="A106" s="82">
        <f t="shared" si="4"/>
        <v>515801202018</v>
      </c>
      <c r="B106" s="82" t="str">
        <f t="shared" si="5"/>
        <v>51580120</v>
      </c>
      <c r="C106" s="82">
        <f t="shared" si="6"/>
        <v>2018</v>
      </c>
      <c r="D106" s="82">
        <f t="array" ref="D106">IF(L106="-",0,L106)</f>
        <v>2752</v>
      </c>
      <c r="E106" s="82">
        <f t="shared" si="7"/>
        <v>982</v>
      </c>
      <c r="F106" s="82">
        <f t="array" ref="F106">SUM(IF(M106="-",0,M106),IF(Q106:T106="-",0,-Q106:T106))</f>
        <v>595</v>
      </c>
      <c r="G106" s="82">
        <f t="array" ref="G106">SUM(IF(S106:T106="-",0,S106:T106))</f>
        <v>185</v>
      </c>
      <c r="H106" s="82">
        <f t="array" ref="H106">SUM(IF(N106="-",0,N106))</f>
        <v>202</v>
      </c>
      <c r="I106" s="76">
        <v>5158012</v>
      </c>
      <c r="J106" s="76" t="s">
        <v>44</v>
      </c>
      <c r="K106" s="77">
        <v>43465</v>
      </c>
      <c r="L106" s="76">
        <v>2752</v>
      </c>
      <c r="M106" s="76">
        <v>780</v>
      </c>
      <c r="N106" s="76">
        <v>202</v>
      </c>
      <c r="O106" s="76">
        <v>1747</v>
      </c>
      <c r="P106" s="76">
        <v>23</v>
      </c>
      <c r="Q106" s="76" t="s">
        <v>19</v>
      </c>
      <c r="R106" s="76" t="s">
        <v>19</v>
      </c>
      <c r="S106" s="76">
        <v>175</v>
      </c>
      <c r="T106" s="76">
        <v>10</v>
      </c>
    </row>
    <row r="107" spans="1:20">
      <c r="A107" s="82">
        <f t="shared" si="4"/>
        <v>515801202017</v>
      </c>
      <c r="B107" s="82" t="str">
        <f t="shared" si="5"/>
        <v>51580120</v>
      </c>
      <c r="C107" s="82">
        <f t="shared" si="6"/>
        <v>2017</v>
      </c>
      <c r="D107" s="82">
        <f t="array" ref="D107">IF(L107="-",0,L107)</f>
        <v>2752</v>
      </c>
      <c r="E107" s="82">
        <f t="shared" si="7"/>
        <v>973</v>
      </c>
      <c r="F107" s="82">
        <f t="array" ref="F107">SUM(IF(M107="-",0,M107),IF(Q107:T107="-",0,-Q107:T107))</f>
        <v>592</v>
      </c>
      <c r="G107" s="82">
        <f t="array" ref="G107">SUM(IF(S107:T107="-",0,S107:T107))</f>
        <v>182</v>
      </c>
      <c r="H107" s="82">
        <f t="array" ref="H107">SUM(IF(N107="-",0,N107))</f>
        <v>199</v>
      </c>
      <c r="I107" s="76">
        <v>5158012</v>
      </c>
      <c r="J107" s="76" t="s">
        <v>44</v>
      </c>
      <c r="K107" s="77">
        <v>43100</v>
      </c>
      <c r="L107" s="76">
        <v>2752</v>
      </c>
      <c r="M107" s="76">
        <v>774</v>
      </c>
      <c r="N107" s="76">
        <v>199</v>
      </c>
      <c r="O107" s="76">
        <v>1754</v>
      </c>
      <c r="P107" s="76">
        <v>25</v>
      </c>
      <c r="Q107" s="76" t="s">
        <v>19</v>
      </c>
      <c r="R107" s="76" t="s">
        <v>19</v>
      </c>
      <c r="S107" s="76">
        <v>172</v>
      </c>
      <c r="T107" s="76">
        <v>10</v>
      </c>
    </row>
    <row r="108" spans="1:20">
      <c r="A108" s="82">
        <f t="shared" si="4"/>
        <v>515801202016</v>
      </c>
      <c r="B108" s="82" t="str">
        <f t="shared" si="5"/>
        <v>51580120</v>
      </c>
      <c r="C108" s="82">
        <f t="shared" si="6"/>
        <v>2016</v>
      </c>
      <c r="D108" s="82">
        <f t="array" ref="D108">IF(L108="-",0,L108)</f>
        <v>2752</v>
      </c>
      <c r="E108" s="82">
        <f t="shared" si="7"/>
        <v>974</v>
      </c>
      <c r="F108" s="82">
        <f t="array" ref="F108">SUM(IF(M108="-",0,M108),IF(Q108:T108="-",0,-Q108:T108))</f>
        <v>591</v>
      </c>
      <c r="G108" s="82">
        <f t="array" ref="G108">SUM(IF(S108:T108="-",0,S108:T108))</f>
        <v>182</v>
      </c>
      <c r="H108" s="82">
        <f t="array" ref="H108">SUM(IF(N108="-",0,N108))</f>
        <v>201</v>
      </c>
      <c r="I108" s="76">
        <v>5158012</v>
      </c>
      <c r="J108" s="76" t="s">
        <v>44</v>
      </c>
      <c r="K108" s="77">
        <v>42735</v>
      </c>
      <c r="L108" s="76">
        <v>2752</v>
      </c>
      <c r="M108" s="76">
        <v>773</v>
      </c>
      <c r="N108" s="76">
        <v>201</v>
      </c>
      <c r="O108" s="76">
        <v>1753</v>
      </c>
      <c r="P108" s="76">
        <v>26</v>
      </c>
      <c r="Q108" s="76" t="s">
        <v>19</v>
      </c>
      <c r="R108" s="76" t="s">
        <v>19</v>
      </c>
      <c r="S108" s="76">
        <v>172</v>
      </c>
      <c r="T108" s="76">
        <v>10</v>
      </c>
    </row>
    <row r="109" spans="1:20">
      <c r="A109" s="82">
        <f t="shared" si="4"/>
        <v>515801602018</v>
      </c>
      <c r="B109" s="82" t="str">
        <f t="shared" si="5"/>
        <v>51580160</v>
      </c>
      <c r="C109" s="82">
        <f t="shared" si="6"/>
        <v>2018</v>
      </c>
      <c r="D109" s="82">
        <f t="array" ref="D109">IF(L109="-",0,L109)</f>
        <v>2595</v>
      </c>
      <c r="E109" s="82">
        <f t="shared" si="7"/>
        <v>1498</v>
      </c>
      <c r="F109" s="82">
        <f t="array" ref="F109">SUM(IF(M109="-",0,M109),IF(Q109:T109="-",0,-Q109:T109))</f>
        <v>982</v>
      </c>
      <c r="G109" s="82">
        <f t="array" ref="G109">SUM(IF(S109:T109="-",0,S109:T109))</f>
        <v>186</v>
      </c>
      <c r="H109" s="82">
        <f t="array" ref="H109">SUM(IF(N109="-",0,N109))</f>
        <v>330</v>
      </c>
      <c r="I109" s="76">
        <v>5158016</v>
      </c>
      <c r="J109" s="76" t="s">
        <v>45</v>
      </c>
      <c r="K109" s="77">
        <v>43465</v>
      </c>
      <c r="L109" s="76">
        <v>2595</v>
      </c>
      <c r="M109" s="76">
        <v>1168</v>
      </c>
      <c r="N109" s="76">
        <v>330</v>
      </c>
      <c r="O109" s="76">
        <v>1050</v>
      </c>
      <c r="P109" s="76">
        <v>47</v>
      </c>
      <c r="Q109" s="76" t="s">
        <v>19</v>
      </c>
      <c r="R109" s="76" t="s">
        <v>19</v>
      </c>
      <c r="S109" s="76">
        <v>161</v>
      </c>
      <c r="T109" s="76">
        <v>25</v>
      </c>
    </row>
    <row r="110" spans="1:20">
      <c r="A110" s="82">
        <f t="shared" si="4"/>
        <v>515801602017</v>
      </c>
      <c r="B110" s="82" t="str">
        <f t="shared" si="5"/>
        <v>51580160</v>
      </c>
      <c r="C110" s="82">
        <f t="shared" si="6"/>
        <v>2017</v>
      </c>
      <c r="D110" s="82">
        <f t="array" ref="D110">IF(L110="-",0,L110)</f>
        <v>2595</v>
      </c>
      <c r="E110" s="82">
        <f t="shared" si="7"/>
        <v>1498</v>
      </c>
      <c r="F110" s="82">
        <f t="array" ref="F110">SUM(IF(M110="-",0,M110),IF(Q110:T110="-",0,-Q110:T110))</f>
        <v>983</v>
      </c>
      <c r="G110" s="82">
        <f t="array" ref="G110">SUM(IF(S110:T110="-",0,S110:T110))</f>
        <v>185</v>
      </c>
      <c r="H110" s="82">
        <f t="array" ref="H110">SUM(IF(N110="-",0,N110))</f>
        <v>330</v>
      </c>
      <c r="I110" s="76">
        <v>5158016</v>
      </c>
      <c r="J110" s="76" t="s">
        <v>45</v>
      </c>
      <c r="K110" s="77">
        <v>43100</v>
      </c>
      <c r="L110" s="76">
        <v>2595</v>
      </c>
      <c r="M110" s="76">
        <v>1168</v>
      </c>
      <c r="N110" s="76">
        <v>330</v>
      </c>
      <c r="O110" s="76">
        <v>1050</v>
      </c>
      <c r="P110" s="76">
        <v>47</v>
      </c>
      <c r="Q110" s="76" t="s">
        <v>19</v>
      </c>
      <c r="R110" s="76" t="s">
        <v>19</v>
      </c>
      <c r="S110" s="76">
        <v>160</v>
      </c>
      <c r="T110" s="76">
        <v>25</v>
      </c>
    </row>
    <row r="111" spans="1:20">
      <c r="A111" s="82">
        <f t="shared" si="4"/>
        <v>515801602016</v>
      </c>
      <c r="B111" s="82" t="str">
        <f t="shared" si="5"/>
        <v>51580160</v>
      </c>
      <c r="C111" s="82">
        <f t="shared" si="6"/>
        <v>2016</v>
      </c>
      <c r="D111" s="82">
        <f t="array" ref="D111">IF(L111="-",0,L111)</f>
        <v>2595</v>
      </c>
      <c r="E111" s="82">
        <f t="shared" si="7"/>
        <v>1498</v>
      </c>
      <c r="F111" s="82">
        <f t="array" ref="F111">SUM(IF(M111="-",0,M111),IF(Q111:T111="-",0,-Q111:T111))</f>
        <v>984</v>
      </c>
      <c r="G111" s="82">
        <f t="array" ref="G111">SUM(IF(S111:T111="-",0,S111:T111))</f>
        <v>186</v>
      </c>
      <c r="H111" s="82">
        <f t="array" ref="H111">SUM(IF(N111="-",0,N111))</f>
        <v>328</v>
      </c>
      <c r="I111" s="76">
        <v>5158016</v>
      </c>
      <c r="J111" s="76" t="s">
        <v>45</v>
      </c>
      <c r="K111" s="77">
        <v>42735</v>
      </c>
      <c r="L111" s="76">
        <v>2595</v>
      </c>
      <c r="M111" s="76">
        <v>1170</v>
      </c>
      <c r="N111" s="76">
        <v>328</v>
      </c>
      <c r="O111" s="76">
        <v>1051</v>
      </c>
      <c r="P111" s="76">
        <v>47</v>
      </c>
      <c r="Q111" s="76" t="s">
        <v>19</v>
      </c>
      <c r="R111" s="76" t="s">
        <v>19</v>
      </c>
      <c r="S111" s="76">
        <v>161</v>
      </c>
      <c r="T111" s="76">
        <v>25</v>
      </c>
    </row>
    <row r="112" spans="1:20">
      <c r="A112" s="82">
        <f t="shared" si="4"/>
        <v>515802002018</v>
      </c>
      <c r="B112" s="82" t="str">
        <f t="shared" si="5"/>
        <v>51580200</v>
      </c>
      <c r="C112" s="82">
        <f t="shared" si="6"/>
        <v>2018</v>
      </c>
      <c r="D112" s="82">
        <f t="array" ref="D112">IF(L112="-",0,L112)</f>
        <v>4115</v>
      </c>
      <c r="E112" s="82">
        <f t="shared" si="7"/>
        <v>2118</v>
      </c>
      <c r="F112" s="82">
        <f t="array" ref="F112">SUM(IF(M112="-",0,M112),IF(Q112:T112="-",0,-Q112:T112))</f>
        <v>1282</v>
      </c>
      <c r="G112" s="82">
        <f t="array" ref="G112">SUM(IF(S112:T112="-",0,S112:T112))</f>
        <v>271</v>
      </c>
      <c r="H112" s="82">
        <f t="array" ref="H112">SUM(IF(N112="-",0,N112))</f>
        <v>565</v>
      </c>
      <c r="I112" s="76">
        <v>5158020</v>
      </c>
      <c r="J112" s="76" t="s">
        <v>46</v>
      </c>
      <c r="K112" s="77">
        <v>43465</v>
      </c>
      <c r="L112" s="76">
        <v>4115</v>
      </c>
      <c r="M112" s="76">
        <v>1555</v>
      </c>
      <c r="N112" s="76">
        <v>565</v>
      </c>
      <c r="O112" s="76">
        <v>1840</v>
      </c>
      <c r="P112" s="76">
        <v>155</v>
      </c>
      <c r="Q112" s="76" t="s">
        <v>19</v>
      </c>
      <c r="R112" s="76">
        <v>2</v>
      </c>
      <c r="S112" s="76">
        <v>254</v>
      </c>
      <c r="T112" s="76">
        <v>17</v>
      </c>
    </row>
    <row r="113" spans="1:20">
      <c r="A113" s="82">
        <f t="shared" si="4"/>
        <v>515802002017</v>
      </c>
      <c r="B113" s="82" t="str">
        <f t="shared" si="5"/>
        <v>51580200</v>
      </c>
      <c r="C113" s="82">
        <f t="shared" si="6"/>
        <v>2017</v>
      </c>
      <c r="D113" s="82">
        <f t="array" ref="D113">IF(L113="-",0,L113)</f>
        <v>4115</v>
      </c>
      <c r="E113" s="82">
        <f t="shared" si="7"/>
        <v>2116</v>
      </c>
      <c r="F113" s="82">
        <f t="array" ref="F113">SUM(IF(M113="-",0,M113),IF(Q113:T113="-",0,-Q113:T113))</f>
        <v>1279</v>
      </c>
      <c r="G113" s="82">
        <f t="array" ref="G113">SUM(IF(S113:T113="-",0,S113:T113))</f>
        <v>273</v>
      </c>
      <c r="H113" s="82">
        <f t="array" ref="H113">SUM(IF(N113="-",0,N113))</f>
        <v>564</v>
      </c>
      <c r="I113" s="76">
        <v>5158020</v>
      </c>
      <c r="J113" s="76" t="s">
        <v>46</v>
      </c>
      <c r="K113" s="77">
        <v>43100</v>
      </c>
      <c r="L113" s="76">
        <v>4115</v>
      </c>
      <c r="M113" s="76">
        <v>1554</v>
      </c>
      <c r="N113" s="76">
        <v>564</v>
      </c>
      <c r="O113" s="76">
        <v>1842</v>
      </c>
      <c r="P113" s="76">
        <v>155</v>
      </c>
      <c r="Q113" s="76" t="s">
        <v>19</v>
      </c>
      <c r="R113" s="76">
        <v>2</v>
      </c>
      <c r="S113" s="76">
        <v>256</v>
      </c>
      <c r="T113" s="76">
        <v>17</v>
      </c>
    </row>
    <row r="114" spans="1:20">
      <c r="A114" s="82">
        <f t="shared" si="4"/>
        <v>515802002016</v>
      </c>
      <c r="B114" s="82" t="str">
        <f t="shared" si="5"/>
        <v>51580200</v>
      </c>
      <c r="C114" s="82">
        <f t="shared" si="6"/>
        <v>2016</v>
      </c>
      <c r="D114" s="82">
        <f t="array" ref="D114">IF(L114="-",0,L114)</f>
        <v>4115</v>
      </c>
      <c r="E114" s="82">
        <f t="shared" si="7"/>
        <v>2114</v>
      </c>
      <c r="F114" s="82">
        <f t="array" ref="F114">SUM(IF(M114="-",0,M114),IF(Q114:T114="-",0,-Q114:T114))</f>
        <v>1275</v>
      </c>
      <c r="G114" s="82">
        <f t="array" ref="G114">SUM(IF(S114:T114="-",0,S114:T114))</f>
        <v>273</v>
      </c>
      <c r="H114" s="82">
        <f t="array" ref="H114">SUM(IF(N114="-",0,N114))</f>
        <v>566</v>
      </c>
      <c r="I114" s="76">
        <v>5158020</v>
      </c>
      <c r="J114" s="76" t="s">
        <v>46</v>
      </c>
      <c r="K114" s="77">
        <v>42735</v>
      </c>
      <c r="L114" s="76">
        <v>4115</v>
      </c>
      <c r="M114" s="76">
        <v>1550</v>
      </c>
      <c r="N114" s="76">
        <v>566</v>
      </c>
      <c r="O114" s="76">
        <v>1839</v>
      </c>
      <c r="P114" s="76">
        <v>160</v>
      </c>
      <c r="Q114" s="76" t="s">
        <v>19</v>
      </c>
      <c r="R114" s="76">
        <v>2</v>
      </c>
      <c r="S114" s="76">
        <v>257</v>
      </c>
      <c r="T114" s="76">
        <v>16</v>
      </c>
    </row>
    <row r="115" spans="1:20">
      <c r="A115" s="82">
        <f t="shared" si="4"/>
        <v>515802402018</v>
      </c>
      <c r="B115" s="82" t="str">
        <f t="shared" si="5"/>
        <v>51580240</v>
      </c>
      <c r="C115" s="82">
        <f t="shared" si="6"/>
        <v>2018</v>
      </c>
      <c r="D115" s="82">
        <f t="array" ref="D115">IF(L115="-",0,L115)</f>
        <v>4256</v>
      </c>
      <c r="E115" s="82">
        <f t="shared" si="7"/>
        <v>1347</v>
      </c>
      <c r="F115" s="82">
        <f t="array" ref="F115">SUM(IF(M115="-",0,M115),IF(Q115:T115="-",0,-Q115:T115))</f>
        <v>798</v>
      </c>
      <c r="G115" s="82">
        <f t="array" ref="G115">SUM(IF(S115:T115="-",0,S115:T115))</f>
        <v>273</v>
      </c>
      <c r="H115" s="82">
        <f t="array" ref="H115">SUM(IF(N115="-",0,N115))</f>
        <v>276</v>
      </c>
      <c r="I115" s="76">
        <v>5158024</v>
      </c>
      <c r="J115" s="76" t="s">
        <v>47</v>
      </c>
      <c r="K115" s="77">
        <v>43465</v>
      </c>
      <c r="L115" s="76">
        <v>4256</v>
      </c>
      <c r="M115" s="76">
        <v>1103</v>
      </c>
      <c r="N115" s="76">
        <v>276</v>
      </c>
      <c r="O115" s="76">
        <v>2846</v>
      </c>
      <c r="P115" s="76">
        <v>31</v>
      </c>
      <c r="Q115" s="76" t="s">
        <v>19</v>
      </c>
      <c r="R115" s="76">
        <v>32</v>
      </c>
      <c r="S115" s="76">
        <v>257</v>
      </c>
      <c r="T115" s="76">
        <v>16</v>
      </c>
    </row>
    <row r="116" spans="1:20">
      <c r="A116" s="82">
        <f t="shared" si="4"/>
        <v>515802402017</v>
      </c>
      <c r="B116" s="82" t="str">
        <f t="shared" si="5"/>
        <v>51580240</v>
      </c>
      <c r="C116" s="82">
        <f t="shared" si="6"/>
        <v>2017</v>
      </c>
      <c r="D116" s="82">
        <f t="array" ref="D116">IF(L116="-",0,L116)</f>
        <v>4256</v>
      </c>
      <c r="E116" s="82">
        <f t="shared" si="7"/>
        <v>1347</v>
      </c>
      <c r="F116" s="82">
        <f t="array" ref="F116">SUM(IF(M116="-",0,M116),IF(Q116:T116="-",0,-Q116:T116))</f>
        <v>798</v>
      </c>
      <c r="G116" s="82">
        <f t="array" ref="G116">SUM(IF(S116:T116="-",0,S116:T116))</f>
        <v>273</v>
      </c>
      <c r="H116" s="82">
        <f t="array" ref="H116">SUM(IF(N116="-",0,N116))</f>
        <v>276</v>
      </c>
      <c r="I116" s="76">
        <v>5158024</v>
      </c>
      <c r="J116" s="76" t="s">
        <v>47</v>
      </c>
      <c r="K116" s="77">
        <v>43100</v>
      </c>
      <c r="L116" s="76">
        <v>4256</v>
      </c>
      <c r="M116" s="76">
        <v>1103</v>
      </c>
      <c r="N116" s="76">
        <v>276</v>
      </c>
      <c r="O116" s="76">
        <v>2846</v>
      </c>
      <c r="P116" s="76">
        <v>31</v>
      </c>
      <c r="Q116" s="76" t="s">
        <v>19</v>
      </c>
      <c r="R116" s="76">
        <v>32</v>
      </c>
      <c r="S116" s="76">
        <v>257</v>
      </c>
      <c r="T116" s="76">
        <v>16</v>
      </c>
    </row>
    <row r="117" spans="1:20">
      <c r="A117" s="82">
        <f t="shared" si="4"/>
        <v>515802402016</v>
      </c>
      <c r="B117" s="82" t="str">
        <f t="shared" si="5"/>
        <v>51580240</v>
      </c>
      <c r="C117" s="82">
        <f t="shared" si="6"/>
        <v>2016</v>
      </c>
      <c r="D117" s="82">
        <f t="array" ref="D117">IF(L117="-",0,L117)</f>
        <v>4256</v>
      </c>
      <c r="E117" s="82">
        <f t="shared" si="7"/>
        <v>1351</v>
      </c>
      <c r="F117" s="82">
        <f t="array" ref="F117">SUM(IF(M117="-",0,M117),IF(Q117:T117="-",0,-Q117:T117))</f>
        <v>799</v>
      </c>
      <c r="G117" s="82">
        <f t="array" ref="G117">SUM(IF(S117:T117="-",0,S117:T117))</f>
        <v>276</v>
      </c>
      <c r="H117" s="82">
        <f t="array" ref="H117">SUM(IF(N117="-",0,N117))</f>
        <v>276</v>
      </c>
      <c r="I117" s="76">
        <v>5158024</v>
      </c>
      <c r="J117" s="76" t="s">
        <v>47</v>
      </c>
      <c r="K117" s="77">
        <v>42735</v>
      </c>
      <c r="L117" s="76">
        <v>4256</v>
      </c>
      <c r="M117" s="76">
        <v>1107</v>
      </c>
      <c r="N117" s="76">
        <v>276</v>
      </c>
      <c r="O117" s="76">
        <v>2842</v>
      </c>
      <c r="P117" s="76">
        <v>31</v>
      </c>
      <c r="Q117" s="76" t="s">
        <v>19</v>
      </c>
      <c r="R117" s="76">
        <v>32</v>
      </c>
      <c r="S117" s="76">
        <v>260</v>
      </c>
      <c r="T117" s="76">
        <v>16</v>
      </c>
    </row>
    <row r="118" spans="1:20">
      <c r="A118" s="82">
        <f t="shared" si="4"/>
        <v>515802602018</v>
      </c>
      <c r="B118" s="82" t="str">
        <f t="shared" si="5"/>
        <v>51580260</v>
      </c>
      <c r="C118" s="82">
        <f t="shared" si="6"/>
        <v>2018</v>
      </c>
      <c r="D118" s="82">
        <f t="array" ref="D118">IF(L118="-",0,L118)</f>
        <v>2305</v>
      </c>
      <c r="E118" s="82">
        <f t="shared" si="7"/>
        <v>996</v>
      </c>
      <c r="F118" s="82">
        <f t="array" ref="F118">SUM(IF(M118="-",0,M118),IF(Q118:T118="-",0,-Q118:T118))</f>
        <v>670</v>
      </c>
      <c r="G118" s="82">
        <f t="array" ref="G118">SUM(IF(S118:T118="-",0,S118:T118))</f>
        <v>132</v>
      </c>
      <c r="H118" s="82">
        <f t="array" ref="H118">SUM(IF(N118="-",0,N118))</f>
        <v>194</v>
      </c>
      <c r="I118" s="76">
        <v>5158026</v>
      </c>
      <c r="J118" s="76" t="s">
        <v>48</v>
      </c>
      <c r="K118" s="77">
        <v>43465</v>
      </c>
      <c r="L118" s="76">
        <v>2305</v>
      </c>
      <c r="M118" s="76">
        <v>818</v>
      </c>
      <c r="N118" s="76">
        <v>194</v>
      </c>
      <c r="O118" s="76">
        <v>1038</v>
      </c>
      <c r="P118" s="76">
        <v>255</v>
      </c>
      <c r="Q118" s="76" t="s">
        <v>19</v>
      </c>
      <c r="R118" s="76">
        <v>16</v>
      </c>
      <c r="S118" s="76">
        <v>125</v>
      </c>
      <c r="T118" s="76">
        <v>7</v>
      </c>
    </row>
    <row r="119" spans="1:20">
      <c r="A119" s="82">
        <f t="shared" si="4"/>
        <v>515802602017</v>
      </c>
      <c r="B119" s="82" t="str">
        <f t="shared" si="5"/>
        <v>51580260</v>
      </c>
      <c r="C119" s="82">
        <f t="shared" si="6"/>
        <v>2017</v>
      </c>
      <c r="D119" s="82">
        <f t="array" ref="D119">IF(L119="-",0,L119)</f>
        <v>2305</v>
      </c>
      <c r="E119" s="82">
        <f t="shared" si="7"/>
        <v>985</v>
      </c>
      <c r="F119" s="82">
        <f t="array" ref="F119">SUM(IF(M119="-",0,M119),IF(Q119:T119="-",0,-Q119:T119))</f>
        <v>669</v>
      </c>
      <c r="G119" s="82">
        <f t="array" ref="G119">SUM(IF(S119:T119="-",0,S119:T119))</f>
        <v>123</v>
      </c>
      <c r="H119" s="82">
        <f t="array" ref="H119">SUM(IF(N119="-",0,N119))</f>
        <v>193</v>
      </c>
      <c r="I119" s="76">
        <v>5158026</v>
      </c>
      <c r="J119" s="76" t="s">
        <v>48</v>
      </c>
      <c r="K119" s="77">
        <v>43100</v>
      </c>
      <c r="L119" s="76">
        <v>2305</v>
      </c>
      <c r="M119" s="76">
        <v>808</v>
      </c>
      <c r="N119" s="76">
        <v>193</v>
      </c>
      <c r="O119" s="76">
        <v>1049</v>
      </c>
      <c r="P119" s="76">
        <v>255</v>
      </c>
      <c r="Q119" s="76" t="s">
        <v>19</v>
      </c>
      <c r="R119" s="76">
        <v>16</v>
      </c>
      <c r="S119" s="76">
        <v>116</v>
      </c>
      <c r="T119" s="76">
        <v>7</v>
      </c>
    </row>
    <row r="120" spans="1:20">
      <c r="A120" s="82">
        <f t="shared" si="4"/>
        <v>515802602016</v>
      </c>
      <c r="B120" s="82" t="str">
        <f t="shared" si="5"/>
        <v>51580260</v>
      </c>
      <c r="C120" s="82">
        <f t="shared" si="6"/>
        <v>2016</v>
      </c>
      <c r="D120" s="82">
        <f t="array" ref="D120">IF(L120="-",0,L120)</f>
        <v>2305</v>
      </c>
      <c r="E120" s="82">
        <f t="shared" si="7"/>
        <v>982</v>
      </c>
      <c r="F120" s="82">
        <f t="array" ref="F120">SUM(IF(M120="-",0,M120),IF(Q120:T120="-",0,-Q120:T120))</f>
        <v>667</v>
      </c>
      <c r="G120" s="82">
        <f t="array" ref="G120">SUM(IF(S120:T120="-",0,S120:T120))</f>
        <v>123</v>
      </c>
      <c r="H120" s="82">
        <f t="array" ref="H120">SUM(IF(N120="-",0,N120))</f>
        <v>192</v>
      </c>
      <c r="I120" s="76">
        <v>5158026</v>
      </c>
      <c r="J120" s="76" t="s">
        <v>48</v>
      </c>
      <c r="K120" s="77">
        <v>42735</v>
      </c>
      <c r="L120" s="76">
        <v>2305</v>
      </c>
      <c r="M120" s="76">
        <v>806</v>
      </c>
      <c r="N120" s="76">
        <v>192</v>
      </c>
      <c r="O120" s="76">
        <v>1051</v>
      </c>
      <c r="P120" s="76">
        <v>255</v>
      </c>
      <c r="Q120" s="76" t="s">
        <v>19</v>
      </c>
      <c r="R120" s="76">
        <v>16</v>
      </c>
      <c r="S120" s="76">
        <v>116</v>
      </c>
      <c r="T120" s="76">
        <v>7</v>
      </c>
    </row>
    <row r="121" spans="1:20">
      <c r="A121" s="82">
        <f t="shared" si="4"/>
        <v>515802802018</v>
      </c>
      <c r="B121" s="82" t="str">
        <f t="shared" si="5"/>
        <v>51580280</v>
      </c>
      <c r="C121" s="82">
        <f t="shared" si="6"/>
        <v>2018</v>
      </c>
      <c r="D121" s="82">
        <f t="array" ref="D121">IF(L121="-",0,L121)</f>
        <v>8874</v>
      </c>
      <c r="E121" s="82">
        <f t="shared" si="7"/>
        <v>3254</v>
      </c>
      <c r="F121" s="82">
        <f t="array" ref="F121">SUM(IF(M121="-",0,M121),IF(Q121:T121="-",0,-Q121:T121))</f>
        <v>1746</v>
      </c>
      <c r="G121" s="82">
        <f t="array" ref="G121">SUM(IF(S121:T121="-",0,S121:T121))</f>
        <v>660</v>
      </c>
      <c r="H121" s="82">
        <f t="array" ref="H121">SUM(IF(N121="-",0,N121))</f>
        <v>848</v>
      </c>
      <c r="I121" s="76">
        <v>5158028</v>
      </c>
      <c r="J121" s="76" t="s">
        <v>49</v>
      </c>
      <c r="K121" s="77">
        <v>43465</v>
      </c>
      <c r="L121" s="76">
        <v>8874</v>
      </c>
      <c r="M121" s="76">
        <v>2414</v>
      </c>
      <c r="N121" s="76">
        <v>848</v>
      </c>
      <c r="O121" s="76">
        <v>5493</v>
      </c>
      <c r="P121" s="76">
        <v>119</v>
      </c>
      <c r="Q121" s="76" t="s">
        <v>19</v>
      </c>
      <c r="R121" s="76">
        <v>8</v>
      </c>
      <c r="S121" s="76">
        <v>624</v>
      </c>
      <c r="T121" s="76">
        <v>36</v>
      </c>
    </row>
    <row r="122" spans="1:20">
      <c r="A122" s="82">
        <f t="shared" si="4"/>
        <v>515802802017</v>
      </c>
      <c r="B122" s="82" t="str">
        <f t="shared" si="5"/>
        <v>51580280</v>
      </c>
      <c r="C122" s="82">
        <f t="shared" si="6"/>
        <v>2017</v>
      </c>
      <c r="D122" s="82">
        <f t="array" ref="D122">IF(L122="-",0,L122)</f>
        <v>8874</v>
      </c>
      <c r="E122" s="82">
        <f t="shared" si="7"/>
        <v>3261</v>
      </c>
      <c r="F122" s="82">
        <f t="array" ref="F122">SUM(IF(M122="-",0,M122),IF(Q122:T122="-",0,-Q122:T122))</f>
        <v>1744</v>
      </c>
      <c r="G122" s="82">
        <f t="array" ref="G122">SUM(IF(S122:T122="-",0,S122:T122))</f>
        <v>667</v>
      </c>
      <c r="H122" s="82">
        <f t="array" ref="H122">SUM(IF(N122="-",0,N122))</f>
        <v>850</v>
      </c>
      <c r="I122" s="76">
        <v>5158028</v>
      </c>
      <c r="J122" s="76" t="s">
        <v>49</v>
      </c>
      <c r="K122" s="77">
        <v>43100</v>
      </c>
      <c r="L122" s="76">
        <v>8874</v>
      </c>
      <c r="M122" s="76">
        <v>2419</v>
      </c>
      <c r="N122" s="76">
        <v>850</v>
      </c>
      <c r="O122" s="76">
        <v>5485</v>
      </c>
      <c r="P122" s="76">
        <v>120</v>
      </c>
      <c r="Q122" s="76" t="s">
        <v>19</v>
      </c>
      <c r="R122" s="76">
        <v>8</v>
      </c>
      <c r="S122" s="76">
        <v>627</v>
      </c>
      <c r="T122" s="76">
        <v>40</v>
      </c>
    </row>
    <row r="123" spans="1:20">
      <c r="A123" s="82">
        <f t="shared" si="4"/>
        <v>515802802016</v>
      </c>
      <c r="B123" s="82" t="str">
        <f t="shared" si="5"/>
        <v>51580280</v>
      </c>
      <c r="C123" s="82">
        <f t="shared" si="6"/>
        <v>2016</v>
      </c>
      <c r="D123" s="82">
        <f t="array" ref="D123">IF(L123="-",0,L123)</f>
        <v>8874</v>
      </c>
      <c r="E123" s="82">
        <f t="shared" si="7"/>
        <v>3294</v>
      </c>
      <c r="F123" s="82">
        <f t="array" ref="F123">SUM(IF(M123="-",0,M123),IF(Q123:T123="-",0,-Q123:T123))</f>
        <v>1777</v>
      </c>
      <c r="G123" s="82">
        <f t="array" ref="G123">SUM(IF(S123:T123="-",0,S123:T123))</f>
        <v>672</v>
      </c>
      <c r="H123" s="82">
        <f t="array" ref="H123">SUM(IF(N123="-",0,N123))</f>
        <v>845</v>
      </c>
      <c r="I123" s="76">
        <v>5158028</v>
      </c>
      <c r="J123" s="76" t="s">
        <v>49</v>
      </c>
      <c r="K123" s="77">
        <v>42735</v>
      </c>
      <c r="L123" s="76">
        <v>8874</v>
      </c>
      <c r="M123" s="76">
        <v>2456</v>
      </c>
      <c r="N123" s="76">
        <v>845</v>
      </c>
      <c r="O123" s="76">
        <v>5442</v>
      </c>
      <c r="P123" s="76">
        <v>131</v>
      </c>
      <c r="Q123" s="76" t="s">
        <v>19</v>
      </c>
      <c r="R123" s="76">
        <v>7</v>
      </c>
      <c r="S123" s="76">
        <v>631</v>
      </c>
      <c r="T123" s="76">
        <v>41</v>
      </c>
    </row>
    <row r="124" spans="1:20">
      <c r="A124" s="82">
        <f t="shared" si="4"/>
        <v>515803202018</v>
      </c>
      <c r="B124" s="82" t="str">
        <f t="shared" si="5"/>
        <v>51580320</v>
      </c>
      <c r="C124" s="82">
        <f t="shared" si="6"/>
        <v>2018</v>
      </c>
      <c r="D124" s="82">
        <f t="array" ref="D124">IF(L124="-",0,L124)</f>
        <v>7490</v>
      </c>
      <c r="E124" s="82">
        <f t="shared" si="7"/>
        <v>2773</v>
      </c>
      <c r="F124" s="82">
        <f t="array" ref="F124">SUM(IF(M124="-",0,M124),IF(Q124:T124="-",0,-Q124:T124))</f>
        <v>1733</v>
      </c>
      <c r="G124" s="82">
        <f t="array" ref="G124">SUM(IF(S124:T124="-",0,S124:T124))</f>
        <v>419</v>
      </c>
      <c r="H124" s="82">
        <f t="array" ref="H124">SUM(IF(N124="-",0,N124))</f>
        <v>621</v>
      </c>
      <c r="I124" s="76">
        <v>5158032</v>
      </c>
      <c r="J124" s="76" t="s">
        <v>50</v>
      </c>
      <c r="K124" s="77">
        <v>43465</v>
      </c>
      <c r="L124" s="76">
        <v>7490</v>
      </c>
      <c r="M124" s="76">
        <v>2152</v>
      </c>
      <c r="N124" s="76">
        <v>621</v>
      </c>
      <c r="O124" s="76">
        <v>4675</v>
      </c>
      <c r="P124" s="76">
        <v>43</v>
      </c>
      <c r="Q124" s="76" t="s">
        <v>19</v>
      </c>
      <c r="R124" s="76">
        <v>0</v>
      </c>
      <c r="S124" s="76">
        <v>374</v>
      </c>
      <c r="T124" s="76">
        <v>45</v>
      </c>
    </row>
    <row r="125" spans="1:20">
      <c r="A125" s="82">
        <f t="shared" si="4"/>
        <v>515803202017</v>
      </c>
      <c r="B125" s="82" t="str">
        <f t="shared" si="5"/>
        <v>51580320</v>
      </c>
      <c r="C125" s="82">
        <f t="shared" si="6"/>
        <v>2017</v>
      </c>
      <c r="D125" s="82">
        <f t="array" ref="D125">IF(L125="-",0,L125)</f>
        <v>7490</v>
      </c>
      <c r="E125" s="82">
        <f t="shared" si="7"/>
        <v>2775</v>
      </c>
      <c r="F125" s="82">
        <f t="array" ref="F125">SUM(IF(M125="-",0,M125),IF(Q125:T125="-",0,-Q125:T125))</f>
        <v>1729</v>
      </c>
      <c r="G125" s="82">
        <f t="array" ref="G125">SUM(IF(S125:T125="-",0,S125:T125))</f>
        <v>423</v>
      </c>
      <c r="H125" s="82">
        <f t="array" ref="H125">SUM(IF(N125="-",0,N125))</f>
        <v>623</v>
      </c>
      <c r="I125" s="76">
        <v>5158032</v>
      </c>
      <c r="J125" s="76" t="s">
        <v>50</v>
      </c>
      <c r="K125" s="77">
        <v>43100</v>
      </c>
      <c r="L125" s="76">
        <v>7490</v>
      </c>
      <c r="M125" s="76">
        <v>2152</v>
      </c>
      <c r="N125" s="76">
        <v>623</v>
      </c>
      <c r="O125" s="76">
        <v>4672</v>
      </c>
      <c r="P125" s="76">
        <v>44</v>
      </c>
      <c r="Q125" s="76" t="s">
        <v>19</v>
      </c>
      <c r="R125" s="76" t="s">
        <v>19</v>
      </c>
      <c r="S125" s="76">
        <v>377</v>
      </c>
      <c r="T125" s="76">
        <v>46</v>
      </c>
    </row>
    <row r="126" spans="1:20">
      <c r="A126" s="82">
        <f t="shared" si="4"/>
        <v>515803202016</v>
      </c>
      <c r="B126" s="82" t="str">
        <f t="shared" si="5"/>
        <v>51580320</v>
      </c>
      <c r="C126" s="82">
        <f t="shared" si="6"/>
        <v>2016</v>
      </c>
      <c r="D126" s="82">
        <f t="array" ref="D126">IF(L126="-",0,L126)</f>
        <v>7490</v>
      </c>
      <c r="E126" s="82">
        <f t="shared" si="7"/>
        <v>2779</v>
      </c>
      <c r="F126" s="82">
        <f t="array" ref="F126">SUM(IF(M126="-",0,M126),IF(Q126:T126="-",0,-Q126:T126))</f>
        <v>1725</v>
      </c>
      <c r="G126" s="82">
        <f t="array" ref="G126">SUM(IF(S126:T126="-",0,S126:T126))</f>
        <v>432</v>
      </c>
      <c r="H126" s="82">
        <f t="array" ref="H126">SUM(IF(N126="-",0,N126))</f>
        <v>622</v>
      </c>
      <c r="I126" s="76">
        <v>5158032</v>
      </c>
      <c r="J126" s="76" t="s">
        <v>50</v>
      </c>
      <c r="K126" s="77">
        <v>42735</v>
      </c>
      <c r="L126" s="76">
        <v>7490</v>
      </c>
      <c r="M126" s="76">
        <v>2157</v>
      </c>
      <c r="N126" s="76">
        <v>622</v>
      </c>
      <c r="O126" s="76">
        <v>4664</v>
      </c>
      <c r="P126" s="76">
        <v>47</v>
      </c>
      <c r="Q126" s="76" t="s">
        <v>19</v>
      </c>
      <c r="R126" s="76" t="s">
        <v>19</v>
      </c>
      <c r="S126" s="76">
        <v>386</v>
      </c>
      <c r="T126" s="76">
        <v>46</v>
      </c>
    </row>
    <row r="127" spans="1:20">
      <c r="A127" s="82">
        <f t="shared" si="4"/>
        <v>515803602018</v>
      </c>
      <c r="B127" s="82" t="str">
        <f t="shared" si="5"/>
        <v>51580360</v>
      </c>
      <c r="C127" s="82">
        <f t="shared" si="6"/>
        <v>2018</v>
      </c>
      <c r="D127" s="82">
        <f t="array" ref="D127">IF(L127="-",0,L127)</f>
        <v>3227</v>
      </c>
      <c r="E127" s="82">
        <f t="shared" si="7"/>
        <v>901</v>
      </c>
      <c r="F127" s="82">
        <f t="array" ref="F127">SUM(IF(M127="-",0,M127),IF(Q127:T127="-",0,-Q127:T127))</f>
        <v>574</v>
      </c>
      <c r="G127" s="82">
        <f t="array" ref="G127">SUM(IF(S127:T127="-",0,S127:T127))</f>
        <v>116</v>
      </c>
      <c r="H127" s="82">
        <f t="array" ref="H127">SUM(IF(N127="-",0,N127))</f>
        <v>211</v>
      </c>
      <c r="I127" s="76">
        <v>5158036</v>
      </c>
      <c r="J127" s="76" t="s">
        <v>51</v>
      </c>
      <c r="K127" s="77">
        <v>43465</v>
      </c>
      <c r="L127" s="76">
        <v>3227</v>
      </c>
      <c r="M127" s="76">
        <v>906</v>
      </c>
      <c r="N127" s="76">
        <v>211</v>
      </c>
      <c r="O127" s="76">
        <v>2028</v>
      </c>
      <c r="P127" s="76">
        <v>81</v>
      </c>
      <c r="Q127" s="76" t="s">
        <v>19</v>
      </c>
      <c r="R127" s="76">
        <v>216</v>
      </c>
      <c r="S127" s="76">
        <v>108</v>
      </c>
      <c r="T127" s="76">
        <v>8</v>
      </c>
    </row>
    <row r="128" spans="1:20">
      <c r="A128" s="82">
        <f t="shared" si="4"/>
        <v>515803602017</v>
      </c>
      <c r="B128" s="82" t="str">
        <f t="shared" si="5"/>
        <v>51580360</v>
      </c>
      <c r="C128" s="82">
        <f t="shared" si="6"/>
        <v>2017</v>
      </c>
      <c r="D128" s="82">
        <f t="array" ref="D128">IF(L128="-",0,L128)</f>
        <v>3227</v>
      </c>
      <c r="E128" s="82">
        <f t="shared" si="7"/>
        <v>892</v>
      </c>
      <c r="F128" s="82">
        <f t="array" ref="F128">SUM(IF(M128="-",0,M128),IF(Q128:T128="-",0,-Q128:T128))</f>
        <v>577</v>
      </c>
      <c r="G128" s="82">
        <f t="array" ref="G128">SUM(IF(S128:T128="-",0,S128:T128))</f>
        <v>109</v>
      </c>
      <c r="H128" s="82">
        <f t="array" ref="H128">SUM(IF(N128="-",0,N128))</f>
        <v>206</v>
      </c>
      <c r="I128" s="76">
        <v>5158036</v>
      </c>
      <c r="J128" s="76" t="s">
        <v>51</v>
      </c>
      <c r="K128" s="77">
        <v>43100</v>
      </c>
      <c r="L128" s="76">
        <v>3227</v>
      </c>
      <c r="M128" s="76">
        <v>932</v>
      </c>
      <c r="N128" s="76">
        <v>206</v>
      </c>
      <c r="O128" s="76">
        <v>2008</v>
      </c>
      <c r="P128" s="76">
        <v>81</v>
      </c>
      <c r="Q128" s="76" t="s">
        <v>19</v>
      </c>
      <c r="R128" s="76">
        <v>246</v>
      </c>
      <c r="S128" s="76">
        <v>101</v>
      </c>
      <c r="T128" s="76">
        <v>8</v>
      </c>
    </row>
    <row r="129" spans="1:20">
      <c r="A129" s="82">
        <f t="shared" si="4"/>
        <v>515803602016</v>
      </c>
      <c r="B129" s="82" t="str">
        <f t="shared" si="5"/>
        <v>51580360</v>
      </c>
      <c r="C129" s="82">
        <f t="shared" si="6"/>
        <v>2016</v>
      </c>
      <c r="D129" s="82">
        <f t="array" ref="D129">IF(L129="-",0,L129)</f>
        <v>3227</v>
      </c>
      <c r="E129" s="82">
        <f t="shared" si="7"/>
        <v>891</v>
      </c>
      <c r="F129" s="82">
        <f t="array" ref="F129">SUM(IF(M129="-",0,M129),IF(Q129:T129="-",0,-Q129:T129))</f>
        <v>577</v>
      </c>
      <c r="G129" s="82">
        <f t="array" ref="G129">SUM(IF(S129:T129="-",0,S129:T129))</f>
        <v>109</v>
      </c>
      <c r="H129" s="82">
        <f t="array" ref="H129">SUM(IF(N129="-",0,N129))</f>
        <v>205</v>
      </c>
      <c r="I129" s="76">
        <v>5158036</v>
      </c>
      <c r="J129" s="76" t="s">
        <v>51</v>
      </c>
      <c r="K129" s="77">
        <v>42735</v>
      </c>
      <c r="L129" s="76">
        <v>3227</v>
      </c>
      <c r="M129" s="76">
        <v>932</v>
      </c>
      <c r="N129" s="76">
        <v>205</v>
      </c>
      <c r="O129" s="76">
        <v>2008</v>
      </c>
      <c r="P129" s="76">
        <v>81</v>
      </c>
      <c r="Q129" s="76" t="s">
        <v>19</v>
      </c>
      <c r="R129" s="76">
        <v>246</v>
      </c>
      <c r="S129" s="76">
        <v>101</v>
      </c>
      <c r="T129" s="76">
        <v>8</v>
      </c>
    </row>
    <row r="130" spans="1:20">
      <c r="A130" s="82">
        <f t="shared" si="4"/>
        <v>516200002018</v>
      </c>
      <c r="B130" s="82" t="str">
        <f t="shared" si="5"/>
        <v>51620000</v>
      </c>
      <c r="C130" s="82">
        <f t="shared" si="6"/>
        <v>2018</v>
      </c>
      <c r="D130" s="82">
        <f t="array" ref="D130">IF(L130="-",0,L130)</f>
        <v>57628</v>
      </c>
      <c r="E130" s="82">
        <f t="shared" si="7"/>
        <v>18148</v>
      </c>
      <c r="F130" s="82">
        <f t="array" ref="F130">SUM(IF(M130="-",0,M130),IF(Q130:T130="-",0,-Q130:T130))</f>
        <v>10810</v>
      </c>
      <c r="G130" s="82">
        <f t="array" ref="G130">SUM(IF(S130:T130="-",0,S130:T130))</f>
        <v>2460</v>
      </c>
      <c r="H130" s="82">
        <f t="array" ref="H130">SUM(IF(N130="-",0,N130))</f>
        <v>4878</v>
      </c>
      <c r="I130" s="76">
        <v>5162</v>
      </c>
      <c r="J130" s="76" t="s">
        <v>52</v>
      </c>
      <c r="K130" s="77">
        <v>43465</v>
      </c>
      <c r="L130" s="76">
        <v>57628</v>
      </c>
      <c r="M130" s="76">
        <v>16378</v>
      </c>
      <c r="N130" s="76">
        <v>4878</v>
      </c>
      <c r="O130" s="76">
        <v>34704</v>
      </c>
      <c r="P130" s="76">
        <v>1669</v>
      </c>
      <c r="Q130" s="76">
        <v>582</v>
      </c>
      <c r="R130" s="76">
        <v>2526</v>
      </c>
      <c r="S130" s="76">
        <v>2259</v>
      </c>
      <c r="T130" s="76">
        <v>201</v>
      </c>
    </row>
    <row r="131" spans="1:20">
      <c r="A131" s="82">
        <f t="shared" si="4"/>
        <v>516200002017</v>
      </c>
      <c r="B131" s="82" t="str">
        <f t="shared" si="5"/>
        <v>51620000</v>
      </c>
      <c r="C131" s="82">
        <f t="shared" si="6"/>
        <v>2017</v>
      </c>
      <c r="D131" s="82">
        <f t="array" ref="D131">IF(L131="-",0,L131)</f>
        <v>57642</v>
      </c>
      <c r="E131" s="82">
        <f t="shared" si="7"/>
        <v>18017</v>
      </c>
      <c r="F131" s="82">
        <f t="array" ref="F131">SUM(IF(M131="-",0,M131),IF(Q131:T131="-",0,-Q131:T131))</f>
        <v>10794</v>
      </c>
      <c r="G131" s="82">
        <f t="array" ref="G131">SUM(IF(S131:T131="-",0,S131:T131))</f>
        <v>2388</v>
      </c>
      <c r="H131" s="82">
        <f t="array" ref="H131">SUM(IF(N131="-",0,N131))</f>
        <v>4835</v>
      </c>
      <c r="I131" s="76">
        <v>5162</v>
      </c>
      <c r="J131" s="76" t="s">
        <v>52</v>
      </c>
      <c r="K131" s="77">
        <v>43100</v>
      </c>
      <c r="L131" s="76">
        <v>57642</v>
      </c>
      <c r="M131" s="76">
        <v>16305</v>
      </c>
      <c r="N131" s="76">
        <v>4835</v>
      </c>
      <c r="O131" s="76">
        <v>34840</v>
      </c>
      <c r="P131" s="76">
        <v>1662</v>
      </c>
      <c r="Q131" s="76">
        <v>582</v>
      </c>
      <c r="R131" s="76">
        <v>2541</v>
      </c>
      <c r="S131" s="76">
        <v>2187</v>
      </c>
      <c r="T131" s="76">
        <v>201</v>
      </c>
    </row>
    <row r="132" spans="1:20">
      <c r="A132" s="82">
        <f t="shared" si="4"/>
        <v>516200002016</v>
      </c>
      <c r="B132" s="82" t="str">
        <f t="shared" si="5"/>
        <v>51620000</v>
      </c>
      <c r="C132" s="82">
        <f t="shared" si="6"/>
        <v>2016</v>
      </c>
      <c r="D132" s="82">
        <f t="array" ref="D132">IF(L132="-",0,L132)</f>
        <v>57642</v>
      </c>
      <c r="E132" s="82">
        <f t="shared" si="7"/>
        <v>17934</v>
      </c>
      <c r="F132" s="82">
        <f t="array" ref="F132">SUM(IF(M132="-",0,M132),IF(Q132:T132="-",0,-Q132:T132))</f>
        <v>10746</v>
      </c>
      <c r="G132" s="82">
        <f t="array" ref="G132">SUM(IF(S132:T132="-",0,S132:T132))</f>
        <v>2362</v>
      </c>
      <c r="H132" s="82">
        <f t="array" ref="H132">SUM(IF(N132="-",0,N132))</f>
        <v>4826</v>
      </c>
      <c r="I132" s="76">
        <v>5162</v>
      </c>
      <c r="J132" s="76" t="s">
        <v>52</v>
      </c>
      <c r="K132" s="77">
        <v>42735</v>
      </c>
      <c r="L132" s="76">
        <v>57642</v>
      </c>
      <c r="M132" s="76">
        <v>16225</v>
      </c>
      <c r="N132" s="76">
        <v>4826</v>
      </c>
      <c r="O132" s="76">
        <v>34994</v>
      </c>
      <c r="P132" s="76">
        <v>1597</v>
      </c>
      <c r="Q132" s="76">
        <v>2600</v>
      </c>
      <c r="R132" s="76">
        <v>517</v>
      </c>
      <c r="S132" s="76">
        <v>2162</v>
      </c>
      <c r="T132" s="76">
        <v>200</v>
      </c>
    </row>
    <row r="133" spans="1:20">
      <c r="A133" s="82">
        <f t="shared" si="4"/>
        <v>516200402018</v>
      </c>
      <c r="B133" s="82" t="str">
        <f t="shared" si="5"/>
        <v>51620040</v>
      </c>
      <c r="C133" s="82">
        <f t="shared" si="6"/>
        <v>2018</v>
      </c>
      <c r="D133" s="82">
        <f t="array" ref="D133">IF(L133="-",0,L133)</f>
        <v>8549</v>
      </c>
      <c r="E133" s="82">
        <f t="shared" si="7"/>
        <v>2668</v>
      </c>
      <c r="F133" s="82">
        <f t="array" ref="F133">SUM(IF(M133="-",0,M133),IF(Q133:T133="-",0,-Q133:T133))</f>
        <v>1723</v>
      </c>
      <c r="G133" s="82">
        <f t="array" ref="G133">SUM(IF(S133:T133="-",0,S133:T133))</f>
        <v>295</v>
      </c>
      <c r="H133" s="82">
        <f t="array" ref="H133">SUM(IF(N133="-",0,N133))</f>
        <v>650</v>
      </c>
      <c r="I133" s="76">
        <v>5162004</v>
      </c>
      <c r="J133" s="76" t="s">
        <v>53</v>
      </c>
      <c r="K133" s="77">
        <v>43465</v>
      </c>
      <c r="L133" s="76">
        <v>8549</v>
      </c>
      <c r="M133" s="76">
        <v>2138</v>
      </c>
      <c r="N133" s="76">
        <v>650</v>
      </c>
      <c r="O133" s="76">
        <v>5262</v>
      </c>
      <c r="P133" s="76">
        <v>499</v>
      </c>
      <c r="Q133" s="76" t="s">
        <v>19</v>
      </c>
      <c r="R133" s="76">
        <v>120</v>
      </c>
      <c r="S133" s="76">
        <v>273</v>
      </c>
      <c r="T133" s="76">
        <v>22</v>
      </c>
    </row>
    <row r="134" spans="1:20">
      <c r="A134" s="82">
        <f t="shared" si="4"/>
        <v>516200402017</v>
      </c>
      <c r="B134" s="82" t="str">
        <f t="shared" si="5"/>
        <v>51620040</v>
      </c>
      <c r="C134" s="82">
        <f t="shared" si="6"/>
        <v>2017</v>
      </c>
      <c r="D134" s="82">
        <f t="array" ref="D134">IF(L134="-",0,L134)</f>
        <v>8550</v>
      </c>
      <c r="E134" s="82">
        <f t="shared" si="7"/>
        <v>2658</v>
      </c>
      <c r="F134" s="82">
        <f t="array" ref="F134">SUM(IF(M134="-",0,M134),IF(Q134:T134="-",0,-Q134:T134))</f>
        <v>1737</v>
      </c>
      <c r="G134" s="82">
        <f t="array" ref="G134">SUM(IF(S134:T134="-",0,S134:T134))</f>
        <v>288</v>
      </c>
      <c r="H134" s="82">
        <f t="array" ref="H134">SUM(IF(N134="-",0,N134))</f>
        <v>633</v>
      </c>
      <c r="I134" s="76">
        <v>5162004</v>
      </c>
      <c r="J134" s="76" t="s">
        <v>53</v>
      </c>
      <c r="K134" s="77">
        <v>43100</v>
      </c>
      <c r="L134" s="76">
        <v>8550</v>
      </c>
      <c r="M134" s="76">
        <v>2145</v>
      </c>
      <c r="N134" s="76">
        <v>633</v>
      </c>
      <c r="O134" s="76">
        <v>5273</v>
      </c>
      <c r="P134" s="76">
        <v>499</v>
      </c>
      <c r="Q134" s="76" t="s">
        <v>19</v>
      </c>
      <c r="R134" s="76">
        <v>120</v>
      </c>
      <c r="S134" s="76">
        <v>266</v>
      </c>
      <c r="T134" s="76">
        <v>22</v>
      </c>
    </row>
    <row r="135" spans="1:20">
      <c r="A135" s="82">
        <f t="shared" si="4"/>
        <v>516200402016</v>
      </c>
      <c r="B135" s="82" t="str">
        <f t="shared" si="5"/>
        <v>51620040</v>
      </c>
      <c r="C135" s="82">
        <f t="shared" si="6"/>
        <v>2016</v>
      </c>
      <c r="D135" s="82">
        <f t="array" ref="D135">IF(L135="-",0,L135)</f>
        <v>8550</v>
      </c>
      <c r="E135" s="82">
        <f t="shared" si="7"/>
        <v>2671</v>
      </c>
      <c r="F135" s="82">
        <f t="array" ref="F135">SUM(IF(M135="-",0,M135),IF(Q135:T135="-",0,-Q135:T135))</f>
        <v>1736</v>
      </c>
      <c r="G135" s="82">
        <f t="array" ref="G135">SUM(IF(S135:T135="-",0,S135:T135))</f>
        <v>301</v>
      </c>
      <c r="H135" s="82">
        <f t="array" ref="H135">SUM(IF(N135="-",0,N135))</f>
        <v>634</v>
      </c>
      <c r="I135" s="76">
        <v>5162004</v>
      </c>
      <c r="J135" s="76" t="s">
        <v>53</v>
      </c>
      <c r="K135" s="77">
        <v>42735</v>
      </c>
      <c r="L135" s="76">
        <v>8550</v>
      </c>
      <c r="M135" s="76">
        <v>2161</v>
      </c>
      <c r="N135" s="76">
        <v>634</v>
      </c>
      <c r="O135" s="76">
        <v>5320</v>
      </c>
      <c r="P135" s="76">
        <v>435</v>
      </c>
      <c r="Q135" s="76" t="s">
        <v>19</v>
      </c>
      <c r="R135" s="76">
        <v>124</v>
      </c>
      <c r="S135" s="76">
        <v>279</v>
      </c>
      <c r="T135" s="76">
        <v>22</v>
      </c>
    </row>
    <row r="136" spans="1:20">
      <c r="A136" s="82">
        <f t="shared" si="4"/>
        <v>516200802018</v>
      </c>
      <c r="B136" s="82" t="str">
        <f t="shared" si="5"/>
        <v>51620080</v>
      </c>
      <c r="C136" s="82">
        <f t="shared" si="6"/>
        <v>2018</v>
      </c>
      <c r="D136" s="82">
        <f t="array" ref="D136">IF(L136="-",0,L136)</f>
        <v>10241</v>
      </c>
      <c r="E136" s="82">
        <f t="shared" si="7"/>
        <v>3178</v>
      </c>
      <c r="F136" s="82">
        <f t="array" ref="F136">SUM(IF(M136="-",0,M136),IF(Q136:T136="-",0,-Q136:T136))</f>
        <v>1998</v>
      </c>
      <c r="G136" s="82">
        <f t="array" ref="G136">SUM(IF(S136:T136="-",0,S136:T136))</f>
        <v>306</v>
      </c>
      <c r="H136" s="82">
        <f t="array" ref="H136">SUM(IF(N136="-",0,N136))</f>
        <v>874</v>
      </c>
      <c r="I136" s="76">
        <v>5162008</v>
      </c>
      <c r="J136" s="76" t="s">
        <v>54</v>
      </c>
      <c r="K136" s="77">
        <v>43465</v>
      </c>
      <c r="L136" s="76">
        <v>10241</v>
      </c>
      <c r="M136" s="76">
        <v>2460</v>
      </c>
      <c r="N136" s="76">
        <v>874</v>
      </c>
      <c r="O136" s="76">
        <v>6741</v>
      </c>
      <c r="P136" s="76">
        <v>166</v>
      </c>
      <c r="Q136" s="76">
        <v>105</v>
      </c>
      <c r="R136" s="76">
        <v>51</v>
      </c>
      <c r="S136" s="76">
        <v>279</v>
      </c>
      <c r="T136" s="76">
        <v>27</v>
      </c>
    </row>
    <row r="137" spans="1:20">
      <c r="A137" s="82">
        <f t="shared" si="4"/>
        <v>516200802017</v>
      </c>
      <c r="B137" s="82" t="str">
        <f t="shared" si="5"/>
        <v>51620080</v>
      </c>
      <c r="C137" s="82">
        <f t="shared" si="6"/>
        <v>2017</v>
      </c>
      <c r="D137" s="82">
        <f t="array" ref="D137">IF(L137="-",0,L137)</f>
        <v>10241</v>
      </c>
      <c r="E137" s="82">
        <f t="shared" si="7"/>
        <v>3140</v>
      </c>
      <c r="F137" s="82">
        <f t="array" ref="F137">SUM(IF(M137="-",0,M137),IF(Q137:T137="-",0,-Q137:T137))</f>
        <v>1965</v>
      </c>
      <c r="G137" s="82">
        <f t="array" ref="G137">SUM(IF(S137:T137="-",0,S137:T137))</f>
        <v>303</v>
      </c>
      <c r="H137" s="82">
        <f t="array" ref="H137">SUM(IF(N137="-",0,N137))</f>
        <v>872</v>
      </c>
      <c r="I137" s="76">
        <v>5162008</v>
      </c>
      <c r="J137" s="76" t="s">
        <v>54</v>
      </c>
      <c r="K137" s="77">
        <v>43100</v>
      </c>
      <c r="L137" s="76">
        <v>10241</v>
      </c>
      <c r="M137" s="76">
        <v>2424</v>
      </c>
      <c r="N137" s="76">
        <v>872</v>
      </c>
      <c r="O137" s="76">
        <v>6780</v>
      </c>
      <c r="P137" s="76">
        <v>165</v>
      </c>
      <c r="Q137" s="76">
        <v>105</v>
      </c>
      <c r="R137" s="76">
        <v>51</v>
      </c>
      <c r="S137" s="76">
        <v>276</v>
      </c>
      <c r="T137" s="76">
        <v>27</v>
      </c>
    </row>
    <row r="138" spans="1:20">
      <c r="A138" s="82">
        <f t="shared" si="4"/>
        <v>516200802016</v>
      </c>
      <c r="B138" s="82" t="str">
        <f t="shared" si="5"/>
        <v>51620080</v>
      </c>
      <c r="C138" s="82">
        <f t="shared" si="6"/>
        <v>2016</v>
      </c>
      <c r="D138" s="82">
        <f t="array" ref="D138">IF(L138="-",0,L138)</f>
        <v>10241</v>
      </c>
      <c r="E138" s="82">
        <f t="shared" si="7"/>
        <v>3122</v>
      </c>
      <c r="F138" s="82">
        <f t="array" ref="F138">SUM(IF(M138="-",0,M138),IF(Q138:T138="-",0,-Q138:T138))</f>
        <v>1957</v>
      </c>
      <c r="G138" s="82">
        <f t="array" ref="G138">SUM(IF(S138:T138="-",0,S138:T138))</f>
        <v>292</v>
      </c>
      <c r="H138" s="82">
        <f t="array" ref="H138">SUM(IF(N138="-",0,N138))</f>
        <v>873</v>
      </c>
      <c r="I138" s="76">
        <v>5162008</v>
      </c>
      <c r="J138" s="76" t="s">
        <v>54</v>
      </c>
      <c r="K138" s="77">
        <v>42735</v>
      </c>
      <c r="L138" s="76">
        <v>10241</v>
      </c>
      <c r="M138" s="76">
        <v>2406</v>
      </c>
      <c r="N138" s="76">
        <v>873</v>
      </c>
      <c r="O138" s="76">
        <v>6796</v>
      </c>
      <c r="P138" s="76">
        <v>165</v>
      </c>
      <c r="Q138" s="76">
        <v>108</v>
      </c>
      <c r="R138" s="76">
        <v>49</v>
      </c>
      <c r="S138" s="76">
        <v>265</v>
      </c>
      <c r="T138" s="76">
        <v>27</v>
      </c>
    </row>
    <row r="139" spans="1:20">
      <c r="A139" s="82">
        <f t="shared" ref="A139:A202" si="8">(B139&amp;C139)+0</f>
        <v>516201202018</v>
      </c>
      <c r="B139" s="82" t="str">
        <f t="shared" ref="B139:B202" si="9">LEFT(I139&amp;"00000000",8)</f>
        <v>51620120</v>
      </c>
      <c r="C139" s="82">
        <f t="shared" ref="C139:C202" si="10">YEAR(K139)</f>
        <v>2018</v>
      </c>
      <c r="D139" s="82">
        <f t="array" ref="D139">IF(L139="-",0,L139)</f>
        <v>7187</v>
      </c>
      <c r="E139" s="82">
        <f t="shared" ref="E139:E202" si="11">SUM(F139:H139)</f>
        <v>1247</v>
      </c>
      <c r="F139" s="82">
        <f t="array" ref="F139">SUM(IF(M139="-",0,M139),IF(Q139:T139="-",0,-Q139:T139))</f>
        <v>694</v>
      </c>
      <c r="G139" s="82">
        <f t="array" ref="G139">SUM(IF(S139:T139="-",0,S139:T139))</f>
        <v>194</v>
      </c>
      <c r="H139" s="82">
        <f t="array" ref="H139">SUM(IF(N139="-",0,N139))</f>
        <v>359</v>
      </c>
      <c r="I139" s="76">
        <v>5162012</v>
      </c>
      <c r="J139" s="76" t="s">
        <v>1257</v>
      </c>
      <c r="K139" s="77">
        <v>43465</v>
      </c>
      <c r="L139" s="76">
        <v>7187</v>
      </c>
      <c r="M139" s="76">
        <v>3491</v>
      </c>
      <c r="N139" s="76">
        <v>359</v>
      </c>
      <c r="O139" s="76">
        <v>3312</v>
      </c>
      <c r="P139" s="76">
        <v>25</v>
      </c>
      <c r="Q139" s="76">
        <v>477</v>
      </c>
      <c r="R139" s="76">
        <v>2126</v>
      </c>
      <c r="S139" s="76">
        <v>183</v>
      </c>
      <c r="T139" s="76">
        <v>11</v>
      </c>
    </row>
    <row r="140" spans="1:20">
      <c r="A140" s="82">
        <f t="shared" si="8"/>
        <v>516201202017</v>
      </c>
      <c r="B140" s="82" t="str">
        <f t="shared" si="9"/>
        <v>51620120</v>
      </c>
      <c r="C140" s="82">
        <f t="shared" si="10"/>
        <v>2017</v>
      </c>
      <c r="D140" s="82">
        <f t="array" ref="D140">IF(L140="-",0,L140)</f>
        <v>7187</v>
      </c>
      <c r="E140" s="82">
        <f t="shared" si="11"/>
        <v>1243</v>
      </c>
      <c r="F140" s="82">
        <f t="array" ref="F140">SUM(IF(M140="-",0,M140),IF(Q140:T140="-",0,-Q140:T140))</f>
        <v>694</v>
      </c>
      <c r="G140" s="82">
        <f t="array" ref="G140">SUM(IF(S140:T140="-",0,S140:T140))</f>
        <v>191</v>
      </c>
      <c r="H140" s="82">
        <f t="array" ref="H140">SUM(IF(N140="-",0,N140))</f>
        <v>358</v>
      </c>
      <c r="I140" s="76">
        <v>5162012</v>
      </c>
      <c r="J140" s="76" t="s">
        <v>1257</v>
      </c>
      <c r="K140" s="77">
        <v>43100</v>
      </c>
      <c r="L140" s="76">
        <v>7187</v>
      </c>
      <c r="M140" s="76">
        <v>3488</v>
      </c>
      <c r="N140" s="76">
        <v>358</v>
      </c>
      <c r="O140" s="76">
        <v>3317</v>
      </c>
      <c r="P140" s="76">
        <v>25</v>
      </c>
      <c r="Q140" s="76">
        <v>477</v>
      </c>
      <c r="R140" s="76">
        <v>2126</v>
      </c>
      <c r="S140" s="76">
        <v>180</v>
      </c>
      <c r="T140" s="76">
        <v>11</v>
      </c>
    </row>
    <row r="141" spans="1:20">
      <c r="A141" s="82">
        <f t="shared" si="8"/>
        <v>516201202016</v>
      </c>
      <c r="B141" s="82" t="str">
        <f t="shared" si="9"/>
        <v>51620120</v>
      </c>
      <c r="C141" s="82">
        <f t="shared" si="10"/>
        <v>2016</v>
      </c>
      <c r="D141" s="82">
        <f t="array" ref="D141">IF(L141="-",0,L141)</f>
        <v>7187</v>
      </c>
      <c r="E141" s="82">
        <f t="shared" si="11"/>
        <v>1236</v>
      </c>
      <c r="F141" s="82">
        <f t="array" ref="F141">SUM(IF(M141="-",0,M141),IF(Q141:T141="-",0,-Q141:T141))</f>
        <v>692</v>
      </c>
      <c r="G141" s="82">
        <f t="array" ref="G141">SUM(IF(S141:T141="-",0,S141:T141))</f>
        <v>187</v>
      </c>
      <c r="H141" s="82">
        <f t="array" ref="H141">SUM(IF(N141="-",0,N141))</f>
        <v>357</v>
      </c>
      <c r="I141" s="76">
        <v>5162012</v>
      </c>
      <c r="J141" s="76" t="s">
        <v>1257</v>
      </c>
      <c r="K141" s="77">
        <v>42735</v>
      </c>
      <c r="L141" s="76">
        <v>7187</v>
      </c>
      <c r="M141" s="76">
        <v>3483</v>
      </c>
      <c r="N141" s="76">
        <v>357</v>
      </c>
      <c r="O141" s="76">
        <v>3322</v>
      </c>
      <c r="P141" s="76">
        <v>25</v>
      </c>
      <c r="Q141" s="76">
        <v>2493</v>
      </c>
      <c r="R141" s="76">
        <v>111</v>
      </c>
      <c r="S141" s="76">
        <v>176</v>
      </c>
      <c r="T141" s="76">
        <v>11</v>
      </c>
    </row>
    <row r="142" spans="1:20">
      <c r="A142" s="82">
        <f t="shared" si="8"/>
        <v>516201602018</v>
      </c>
      <c r="B142" s="82" t="str">
        <f t="shared" si="9"/>
        <v>51620160</v>
      </c>
      <c r="C142" s="82">
        <f t="shared" si="10"/>
        <v>2018</v>
      </c>
      <c r="D142" s="82">
        <f t="array" ref="D142">IF(L142="-",0,L142)</f>
        <v>3726</v>
      </c>
      <c r="E142" s="82">
        <f t="shared" si="11"/>
        <v>1384</v>
      </c>
      <c r="F142" s="82">
        <f t="array" ref="F142">SUM(IF(M142="-",0,M142),IF(Q142:T142="-",0,-Q142:T142))</f>
        <v>840</v>
      </c>
      <c r="G142" s="82">
        <f t="array" ref="G142">SUM(IF(S142:T142="-",0,S142:T142))</f>
        <v>144</v>
      </c>
      <c r="H142" s="82">
        <f t="array" ref="H142">SUM(IF(N142="-",0,N142))</f>
        <v>400</v>
      </c>
      <c r="I142" s="76">
        <v>5162016</v>
      </c>
      <c r="J142" s="76" t="s">
        <v>56</v>
      </c>
      <c r="K142" s="77">
        <v>43465</v>
      </c>
      <c r="L142" s="76">
        <v>3726</v>
      </c>
      <c r="M142" s="76">
        <v>1087</v>
      </c>
      <c r="N142" s="76">
        <v>400</v>
      </c>
      <c r="O142" s="76">
        <v>2126</v>
      </c>
      <c r="P142" s="76">
        <v>113</v>
      </c>
      <c r="Q142" s="76" t="s">
        <v>19</v>
      </c>
      <c r="R142" s="76">
        <v>103</v>
      </c>
      <c r="S142" s="76">
        <v>131</v>
      </c>
      <c r="T142" s="76">
        <v>13</v>
      </c>
    </row>
    <row r="143" spans="1:20">
      <c r="A143" s="82">
        <f t="shared" si="8"/>
        <v>516201602017</v>
      </c>
      <c r="B143" s="82" t="str">
        <f t="shared" si="9"/>
        <v>51620160</v>
      </c>
      <c r="C143" s="82">
        <f t="shared" si="10"/>
        <v>2017</v>
      </c>
      <c r="D143" s="82">
        <f t="array" ref="D143">IF(L143="-",0,L143)</f>
        <v>3739</v>
      </c>
      <c r="E143" s="82">
        <f t="shared" si="11"/>
        <v>1377</v>
      </c>
      <c r="F143" s="82">
        <f t="array" ref="F143">SUM(IF(M143="-",0,M143),IF(Q143:T143="-",0,-Q143:T143))</f>
        <v>838</v>
      </c>
      <c r="G143" s="82">
        <f t="array" ref="G143">SUM(IF(S143:T143="-",0,S143:T143))</f>
        <v>141</v>
      </c>
      <c r="H143" s="82">
        <f t="array" ref="H143">SUM(IF(N143="-",0,N143))</f>
        <v>398</v>
      </c>
      <c r="I143" s="76">
        <v>5162016</v>
      </c>
      <c r="J143" s="76" t="s">
        <v>56</v>
      </c>
      <c r="K143" s="77">
        <v>43100</v>
      </c>
      <c r="L143" s="76">
        <v>3739</v>
      </c>
      <c r="M143" s="76">
        <v>1082</v>
      </c>
      <c r="N143" s="76">
        <v>398</v>
      </c>
      <c r="O143" s="76">
        <v>2146</v>
      </c>
      <c r="P143" s="76">
        <v>113</v>
      </c>
      <c r="Q143" s="76" t="s">
        <v>19</v>
      </c>
      <c r="R143" s="76">
        <v>103</v>
      </c>
      <c r="S143" s="76">
        <v>128</v>
      </c>
      <c r="T143" s="76">
        <v>13</v>
      </c>
    </row>
    <row r="144" spans="1:20">
      <c r="A144" s="82">
        <f t="shared" si="8"/>
        <v>516201602016</v>
      </c>
      <c r="B144" s="82" t="str">
        <f t="shared" si="9"/>
        <v>51620160</v>
      </c>
      <c r="C144" s="82">
        <f t="shared" si="10"/>
        <v>2016</v>
      </c>
      <c r="D144" s="82">
        <f t="array" ref="D144">IF(L144="-",0,L144)</f>
        <v>3739</v>
      </c>
      <c r="E144" s="82">
        <f t="shared" si="11"/>
        <v>1373</v>
      </c>
      <c r="F144" s="82">
        <f t="array" ref="F144">SUM(IF(M144="-",0,M144),IF(Q144:T144="-",0,-Q144:T144))</f>
        <v>839</v>
      </c>
      <c r="G144" s="82">
        <f t="array" ref="G144">SUM(IF(S144:T144="-",0,S144:T144))</f>
        <v>135</v>
      </c>
      <c r="H144" s="82">
        <f t="array" ref="H144">SUM(IF(N144="-",0,N144))</f>
        <v>399</v>
      </c>
      <c r="I144" s="76">
        <v>5162016</v>
      </c>
      <c r="J144" s="76" t="s">
        <v>56</v>
      </c>
      <c r="K144" s="77">
        <v>42735</v>
      </c>
      <c r="L144" s="76">
        <v>3739</v>
      </c>
      <c r="M144" s="76">
        <v>1064</v>
      </c>
      <c r="N144" s="76">
        <v>399</v>
      </c>
      <c r="O144" s="76">
        <v>2164</v>
      </c>
      <c r="P144" s="76">
        <v>113</v>
      </c>
      <c r="Q144" s="76" t="s">
        <v>19</v>
      </c>
      <c r="R144" s="76">
        <v>90</v>
      </c>
      <c r="S144" s="76">
        <v>122</v>
      </c>
      <c r="T144" s="76">
        <v>13</v>
      </c>
    </row>
    <row r="145" spans="1:20">
      <c r="A145" s="82">
        <f t="shared" si="8"/>
        <v>516202002018</v>
      </c>
      <c r="B145" s="82" t="str">
        <f t="shared" si="9"/>
        <v>51620200</v>
      </c>
      <c r="C145" s="82">
        <f t="shared" si="10"/>
        <v>2018</v>
      </c>
      <c r="D145" s="82">
        <f t="array" ref="D145">IF(L145="-",0,L145)</f>
        <v>5526</v>
      </c>
      <c r="E145" s="82">
        <f t="shared" si="11"/>
        <v>1566</v>
      </c>
      <c r="F145" s="82">
        <f t="array" ref="F145">SUM(IF(M145="-",0,M145),IF(Q145:T145="-",0,-Q145:T145))</f>
        <v>898</v>
      </c>
      <c r="G145" s="82">
        <f t="array" ref="G145">SUM(IF(S145:T145="-",0,S145:T145))</f>
        <v>251</v>
      </c>
      <c r="H145" s="82">
        <f t="array" ref="H145">SUM(IF(N145="-",0,N145))</f>
        <v>417</v>
      </c>
      <c r="I145" s="76">
        <v>5162020</v>
      </c>
      <c r="J145" s="76" t="s">
        <v>57</v>
      </c>
      <c r="K145" s="77">
        <v>43465</v>
      </c>
      <c r="L145" s="76">
        <v>5526</v>
      </c>
      <c r="M145" s="76">
        <v>1195</v>
      </c>
      <c r="N145" s="76">
        <v>417</v>
      </c>
      <c r="O145" s="76">
        <v>3838</v>
      </c>
      <c r="P145" s="76">
        <v>76</v>
      </c>
      <c r="Q145" s="76" t="s">
        <v>19</v>
      </c>
      <c r="R145" s="76">
        <v>46</v>
      </c>
      <c r="S145" s="76">
        <v>235</v>
      </c>
      <c r="T145" s="76">
        <v>16</v>
      </c>
    </row>
    <row r="146" spans="1:20">
      <c r="A146" s="82">
        <f t="shared" si="8"/>
        <v>516202002017</v>
      </c>
      <c r="B146" s="82" t="str">
        <f t="shared" si="9"/>
        <v>51620200</v>
      </c>
      <c r="C146" s="82">
        <f t="shared" si="10"/>
        <v>2017</v>
      </c>
      <c r="D146" s="82">
        <f t="array" ref="D146">IF(L146="-",0,L146)</f>
        <v>5526</v>
      </c>
      <c r="E146" s="82">
        <f t="shared" si="11"/>
        <v>1549</v>
      </c>
      <c r="F146" s="82">
        <f t="array" ref="F146">SUM(IF(M146="-",0,M146),IF(Q146:T146="-",0,-Q146:T146))</f>
        <v>908</v>
      </c>
      <c r="G146" s="82">
        <f t="array" ref="G146">SUM(IF(S146:T146="-",0,S146:T146))</f>
        <v>225</v>
      </c>
      <c r="H146" s="82">
        <f t="array" ref="H146">SUM(IF(N146="-",0,N146))</f>
        <v>416</v>
      </c>
      <c r="I146" s="76">
        <v>5162020</v>
      </c>
      <c r="J146" s="76" t="s">
        <v>57</v>
      </c>
      <c r="K146" s="77">
        <v>43100</v>
      </c>
      <c r="L146" s="76">
        <v>5526</v>
      </c>
      <c r="M146" s="76">
        <v>1194</v>
      </c>
      <c r="N146" s="76">
        <v>416</v>
      </c>
      <c r="O146" s="76">
        <v>3844</v>
      </c>
      <c r="P146" s="76">
        <v>71</v>
      </c>
      <c r="Q146" s="76" t="s">
        <v>19</v>
      </c>
      <c r="R146" s="76">
        <v>61</v>
      </c>
      <c r="S146" s="76">
        <v>209</v>
      </c>
      <c r="T146" s="76">
        <v>16</v>
      </c>
    </row>
    <row r="147" spans="1:20">
      <c r="A147" s="82">
        <f t="shared" si="8"/>
        <v>516202002016</v>
      </c>
      <c r="B147" s="82" t="str">
        <f t="shared" si="9"/>
        <v>51620200</v>
      </c>
      <c r="C147" s="82">
        <f t="shared" si="10"/>
        <v>2016</v>
      </c>
      <c r="D147" s="82">
        <f t="array" ref="D147">IF(L147="-",0,L147)</f>
        <v>5526</v>
      </c>
      <c r="E147" s="82">
        <f t="shared" si="11"/>
        <v>1520</v>
      </c>
      <c r="F147" s="82">
        <f t="array" ref="F147">SUM(IF(M147="-",0,M147),IF(Q147:T147="-",0,-Q147:T147))</f>
        <v>891</v>
      </c>
      <c r="G147" s="82">
        <f t="array" ref="G147">SUM(IF(S147:T147="-",0,S147:T147))</f>
        <v>217</v>
      </c>
      <c r="H147" s="82">
        <f t="array" ref="H147">SUM(IF(N147="-",0,N147))</f>
        <v>412</v>
      </c>
      <c r="I147" s="76">
        <v>5162020</v>
      </c>
      <c r="J147" s="76" t="s">
        <v>57</v>
      </c>
      <c r="K147" s="77">
        <v>42735</v>
      </c>
      <c r="L147" s="76">
        <v>5526</v>
      </c>
      <c r="M147" s="76">
        <v>1169</v>
      </c>
      <c r="N147" s="76">
        <v>412</v>
      </c>
      <c r="O147" s="76">
        <v>3872</v>
      </c>
      <c r="P147" s="76">
        <v>71</v>
      </c>
      <c r="Q147" s="76" t="s">
        <v>19</v>
      </c>
      <c r="R147" s="76">
        <v>61</v>
      </c>
      <c r="S147" s="76">
        <v>202</v>
      </c>
      <c r="T147" s="76">
        <v>15</v>
      </c>
    </row>
    <row r="148" spans="1:20">
      <c r="A148" s="82">
        <f t="shared" si="8"/>
        <v>516202202018</v>
      </c>
      <c r="B148" s="82" t="str">
        <f t="shared" si="9"/>
        <v>51620220</v>
      </c>
      <c r="C148" s="82">
        <f t="shared" si="10"/>
        <v>2018</v>
      </c>
      <c r="D148" s="82">
        <f t="array" ref="D148">IF(L148="-",0,L148)</f>
        <v>6439</v>
      </c>
      <c r="E148" s="82">
        <f t="shared" si="11"/>
        <v>2090</v>
      </c>
      <c r="F148" s="82">
        <f t="array" ref="F148">SUM(IF(M148="-",0,M148),IF(Q148:T148="-",0,-Q148:T148))</f>
        <v>1275</v>
      </c>
      <c r="G148" s="82">
        <f t="array" ref="G148">SUM(IF(S148:T148="-",0,S148:T148))</f>
        <v>263</v>
      </c>
      <c r="H148" s="82">
        <f t="array" ref="H148">SUM(IF(N148="-",0,N148))</f>
        <v>552</v>
      </c>
      <c r="I148" s="76">
        <v>5162022</v>
      </c>
      <c r="J148" s="76" t="s">
        <v>58</v>
      </c>
      <c r="K148" s="77">
        <v>43465</v>
      </c>
      <c r="L148" s="76">
        <v>6439</v>
      </c>
      <c r="M148" s="76">
        <v>1569</v>
      </c>
      <c r="N148" s="76">
        <v>552</v>
      </c>
      <c r="O148" s="76">
        <v>4012</v>
      </c>
      <c r="P148" s="76">
        <v>306</v>
      </c>
      <c r="Q148" s="76" t="s">
        <v>19</v>
      </c>
      <c r="R148" s="76">
        <v>31</v>
      </c>
      <c r="S148" s="76">
        <v>241</v>
      </c>
      <c r="T148" s="76">
        <v>22</v>
      </c>
    </row>
    <row r="149" spans="1:20">
      <c r="A149" s="82">
        <f t="shared" si="8"/>
        <v>516202202017</v>
      </c>
      <c r="B149" s="82" t="str">
        <f t="shared" si="9"/>
        <v>51620220</v>
      </c>
      <c r="C149" s="82">
        <f t="shared" si="10"/>
        <v>2017</v>
      </c>
      <c r="D149" s="82">
        <f t="array" ref="D149">IF(L149="-",0,L149)</f>
        <v>6439</v>
      </c>
      <c r="E149" s="82">
        <f t="shared" si="11"/>
        <v>2082</v>
      </c>
      <c r="F149" s="82">
        <f t="array" ref="F149">SUM(IF(M149="-",0,M149),IF(Q149:T149="-",0,-Q149:T149))</f>
        <v>1273</v>
      </c>
      <c r="G149" s="82">
        <f t="array" ref="G149">SUM(IF(S149:T149="-",0,S149:T149))</f>
        <v>258</v>
      </c>
      <c r="H149" s="82">
        <f t="array" ref="H149">SUM(IF(N149="-",0,N149))</f>
        <v>551</v>
      </c>
      <c r="I149" s="76">
        <v>5162022</v>
      </c>
      <c r="J149" s="76" t="s">
        <v>58</v>
      </c>
      <c r="K149" s="77">
        <v>43100</v>
      </c>
      <c r="L149" s="76">
        <v>6439</v>
      </c>
      <c r="M149" s="76">
        <v>1562</v>
      </c>
      <c r="N149" s="76">
        <v>551</v>
      </c>
      <c r="O149" s="76">
        <v>4018</v>
      </c>
      <c r="P149" s="76">
        <v>308</v>
      </c>
      <c r="Q149" s="76" t="s">
        <v>19</v>
      </c>
      <c r="R149" s="76">
        <v>31</v>
      </c>
      <c r="S149" s="76">
        <v>236</v>
      </c>
      <c r="T149" s="76">
        <v>22</v>
      </c>
    </row>
    <row r="150" spans="1:20">
      <c r="A150" s="82">
        <f t="shared" si="8"/>
        <v>516202202016</v>
      </c>
      <c r="B150" s="82" t="str">
        <f t="shared" si="9"/>
        <v>51620220</v>
      </c>
      <c r="C150" s="82">
        <f t="shared" si="10"/>
        <v>2016</v>
      </c>
      <c r="D150" s="82">
        <f t="array" ref="D150">IF(L150="-",0,L150)</f>
        <v>6439</v>
      </c>
      <c r="E150" s="82">
        <f t="shared" si="11"/>
        <v>2072</v>
      </c>
      <c r="F150" s="82">
        <f t="array" ref="F150">SUM(IF(M150="-",0,M150),IF(Q150:T150="-",0,-Q150:T150))</f>
        <v>1269</v>
      </c>
      <c r="G150" s="82">
        <f t="array" ref="G150">SUM(IF(S150:T150="-",0,S150:T150))</f>
        <v>252</v>
      </c>
      <c r="H150" s="82">
        <f t="array" ref="H150">SUM(IF(N150="-",0,N150))</f>
        <v>551</v>
      </c>
      <c r="I150" s="76">
        <v>5162022</v>
      </c>
      <c r="J150" s="76" t="s">
        <v>58</v>
      </c>
      <c r="K150" s="77">
        <v>42735</v>
      </c>
      <c r="L150" s="76">
        <v>6439</v>
      </c>
      <c r="M150" s="76">
        <v>1552</v>
      </c>
      <c r="N150" s="76">
        <v>551</v>
      </c>
      <c r="O150" s="76">
        <v>4028</v>
      </c>
      <c r="P150" s="76">
        <v>308</v>
      </c>
      <c r="Q150" s="76" t="s">
        <v>19</v>
      </c>
      <c r="R150" s="76">
        <v>31</v>
      </c>
      <c r="S150" s="76">
        <v>231</v>
      </c>
      <c r="T150" s="76">
        <v>21</v>
      </c>
    </row>
    <row r="151" spans="1:20">
      <c r="A151" s="82">
        <f t="shared" si="8"/>
        <v>516202402018</v>
      </c>
      <c r="B151" s="82" t="str">
        <f t="shared" si="9"/>
        <v>51620240</v>
      </c>
      <c r="C151" s="82">
        <f t="shared" si="10"/>
        <v>2018</v>
      </c>
      <c r="D151" s="82">
        <f t="array" ref="D151">IF(L151="-",0,L151)</f>
        <v>9952</v>
      </c>
      <c r="E151" s="82">
        <f t="shared" si="11"/>
        <v>5147</v>
      </c>
      <c r="F151" s="82">
        <f t="array" ref="F151">SUM(IF(M151="-",0,M151),IF(Q151:T151="-",0,-Q151:T151))</f>
        <v>2952</v>
      </c>
      <c r="G151" s="82">
        <f t="array" ref="G151">SUM(IF(S151:T151="-",0,S151:T151))</f>
        <v>896</v>
      </c>
      <c r="H151" s="82">
        <f t="array" ref="H151">SUM(IF(N151="-",0,N151))</f>
        <v>1299</v>
      </c>
      <c r="I151" s="76">
        <v>5162024</v>
      </c>
      <c r="J151" s="76" t="s">
        <v>59</v>
      </c>
      <c r="K151" s="77">
        <v>43465</v>
      </c>
      <c r="L151" s="76">
        <v>9952</v>
      </c>
      <c r="M151" s="76">
        <v>3896</v>
      </c>
      <c r="N151" s="76">
        <v>1299</v>
      </c>
      <c r="O151" s="76">
        <v>4306</v>
      </c>
      <c r="P151" s="76">
        <v>452</v>
      </c>
      <c r="Q151" s="76" t="s">
        <v>19</v>
      </c>
      <c r="R151" s="76">
        <v>48</v>
      </c>
      <c r="S151" s="76">
        <v>813</v>
      </c>
      <c r="T151" s="76">
        <v>83</v>
      </c>
    </row>
    <row r="152" spans="1:20">
      <c r="A152" s="82">
        <f t="shared" si="8"/>
        <v>516202402017</v>
      </c>
      <c r="B152" s="82" t="str">
        <f t="shared" si="9"/>
        <v>51620240</v>
      </c>
      <c r="C152" s="82">
        <f t="shared" si="10"/>
        <v>2017</v>
      </c>
      <c r="D152" s="82">
        <f t="array" ref="D152">IF(L152="-",0,L152)</f>
        <v>9952</v>
      </c>
      <c r="E152" s="82">
        <f t="shared" si="11"/>
        <v>5125</v>
      </c>
      <c r="F152" s="82">
        <f t="array" ref="F152">SUM(IF(M152="-",0,M152),IF(Q152:T152="-",0,-Q152:T152))</f>
        <v>2953</v>
      </c>
      <c r="G152" s="82">
        <f t="array" ref="G152">SUM(IF(S152:T152="-",0,S152:T152))</f>
        <v>874</v>
      </c>
      <c r="H152" s="82">
        <f t="array" ref="H152">SUM(IF(N152="-",0,N152))</f>
        <v>1298</v>
      </c>
      <c r="I152" s="76">
        <v>5162024</v>
      </c>
      <c r="J152" s="76" t="s">
        <v>59</v>
      </c>
      <c r="K152" s="77">
        <v>43100</v>
      </c>
      <c r="L152" s="76">
        <v>9952</v>
      </c>
      <c r="M152" s="76">
        <v>3875</v>
      </c>
      <c r="N152" s="76">
        <v>1298</v>
      </c>
      <c r="O152" s="76">
        <v>4327</v>
      </c>
      <c r="P152" s="76">
        <v>452</v>
      </c>
      <c r="Q152" s="76" t="s">
        <v>19</v>
      </c>
      <c r="R152" s="76">
        <v>48</v>
      </c>
      <c r="S152" s="76">
        <v>791</v>
      </c>
      <c r="T152" s="76">
        <v>83</v>
      </c>
    </row>
    <row r="153" spans="1:20">
      <c r="A153" s="82">
        <f t="shared" si="8"/>
        <v>516202402016</v>
      </c>
      <c r="B153" s="82" t="str">
        <f t="shared" si="9"/>
        <v>51620240</v>
      </c>
      <c r="C153" s="82">
        <f t="shared" si="10"/>
        <v>2016</v>
      </c>
      <c r="D153" s="82">
        <f t="array" ref="D153">IF(L153="-",0,L153)</f>
        <v>9952</v>
      </c>
      <c r="E153" s="82">
        <f t="shared" si="11"/>
        <v>5098</v>
      </c>
      <c r="F153" s="82">
        <f t="array" ref="F153">SUM(IF(M153="-",0,M153),IF(Q153:T153="-",0,-Q153:T153))</f>
        <v>2935</v>
      </c>
      <c r="G153" s="82">
        <f t="array" ref="G153">SUM(IF(S153:T153="-",0,S153:T153))</f>
        <v>872</v>
      </c>
      <c r="H153" s="82">
        <f t="array" ref="H153">SUM(IF(N153="-",0,N153))</f>
        <v>1291</v>
      </c>
      <c r="I153" s="76">
        <v>5162024</v>
      </c>
      <c r="J153" s="76" t="s">
        <v>59</v>
      </c>
      <c r="K153" s="77">
        <v>42735</v>
      </c>
      <c r="L153" s="76">
        <v>9952</v>
      </c>
      <c r="M153" s="76">
        <v>3859</v>
      </c>
      <c r="N153" s="76">
        <v>1291</v>
      </c>
      <c r="O153" s="76">
        <v>4351</v>
      </c>
      <c r="P153" s="76">
        <v>451</v>
      </c>
      <c r="Q153" s="76" t="s">
        <v>19</v>
      </c>
      <c r="R153" s="76">
        <v>52</v>
      </c>
      <c r="S153" s="76">
        <v>789</v>
      </c>
      <c r="T153" s="76">
        <v>83</v>
      </c>
    </row>
    <row r="154" spans="1:20">
      <c r="A154" s="82">
        <f t="shared" si="8"/>
        <v>516202802018</v>
      </c>
      <c r="B154" s="82" t="str">
        <f t="shared" si="9"/>
        <v>51620280</v>
      </c>
      <c r="C154" s="82">
        <f t="shared" si="10"/>
        <v>2018</v>
      </c>
      <c r="D154" s="82">
        <f t="array" ref="D154">IF(L154="-",0,L154)</f>
        <v>6008</v>
      </c>
      <c r="E154" s="82">
        <f t="shared" si="11"/>
        <v>869</v>
      </c>
      <c r="F154" s="82">
        <f t="array" ref="F154">SUM(IF(M154="-",0,M154),IF(Q154:T154="-",0,-Q154:T154))</f>
        <v>429</v>
      </c>
      <c r="G154" s="82">
        <f t="array" ref="G154">SUM(IF(S154:T154="-",0,S154:T154))</f>
        <v>112</v>
      </c>
      <c r="H154" s="82">
        <f t="array" ref="H154">SUM(IF(N154="-",0,N154))</f>
        <v>328</v>
      </c>
      <c r="I154" s="76">
        <v>5162028</v>
      </c>
      <c r="J154" s="76" t="s">
        <v>60</v>
      </c>
      <c r="K154" s="77">
        <v>43465</v>
      </c>
      <c r="L154" s="76">
        <v>6008</v>
      </c>
      <c r="M154" s="76">
        <v>541</v>
      </c>
      <c r="N154" s="76">
        <v>328</v>
      </c>
      <c r="O154" s="76">
        <v>5106</v>
      </c>
      <c r="P154" s="76">
        <v>32</v>
      </c>
      <c r="Q154" s="76" t="s">
        <v>19</v>
      </c>
      <c r="R154" s="76" t="s">
        <v>19</v>
      </c>
      <c r="S154" s="76">
        <v>104</v>
      </c>
      <c r="T154" s="76">
        <v>8</v>
      </c>
    </row>
    <row r="155" spans="1:20">
      <c r="A155" s="82">
        <f t="shared" si="8"/>
        <v>516202802017</v>
      </c>
      <c r="B155" s="82" t="str">
        <f t="shared" si="9"/>
        <v>51620280</v>
      </c>
      <c r="C155" s="82">
        <f t="shared" si="10"/>
        <v>2017</v>
      </c>
      <c r="D155" s="82">
        <f t="array" ref="D155">IF(L155="-",0,L155)</f>
        <v>6008</v>
      </c>
      <c r="E155" s="82">
        <f t="shared" si="11"/>
        <v>843</v>
      </c>
      <c r="F155" s="82">
        <f t="array" ref="F155">SUM(IF(M155="-",0,M155),IF(Q155:T155="-",0,-Q155:T155))</f>
        <v>426</v>
      </c>
      <c r="G155" s="82">
        <f t="array" ref="G155">SUM(IF(S155:T155="-",0,S155:T155))</f>
        <v>109</v>
      </c>
      <c r="H155" s="82">
        <f t="array" ref="H155">SUM(IF(N155="-",0,N155))</f>
        <v>308</v>
      </c>
      <c r="I155" s="76">
        <v>5162028</v>
      </c>
      <c r="J155" s="76" t="s">
        <v>60</v>
      </c>
      <c r="K155" s="77">
        <v>43100</v>
      </c>
      <c r="L155" s="76">
        <v>6008</v>
      </c>
      <c r="M155" s="76">
        <v>535</v>
      </c>
      <c r="N155" s="76">
        <v>308</v>
      </c>
      <c r="O155" s="76">
        <v>5136</v>
      </c>
      <c r="P155" s="76">
        <v>29</v>
      </c>
      <c r="Q155" s="76" t="s">
        <v>19</v>
      </c>
      <c r="R155" s="76" t="s">
        <v>19</v>
      </c>
      <c r="S155" s="76">
        <v>101</v>
      </c>
      <c r="T155" s="76">
        <v>8</v>
      </c>
    </row>
    <row r="156" spans="1:20">
      <c r="A156" s="82">
        <f t="shared" si="8"/>
        <v>516202802016</v>
      </c>
      <c r="B156" s="82" t="str">
        <f t="shared" si="9"/>
        <v>51620280</v>
      </c>
      <c r="C156" s="82">
        <f t="shared" si="10"/>
        <v>2016</v>
      </c>
      <c r="D156" s="82">
        <f t="array" ref="D156">IF(L156="-",0,L156)</f>
        <v>6008</v>
      </c>
      <c r="E156" s="82">
        <f t="shared" si="11"/>
        <v>838</v>
      </c>
      <c r="F156" s="82">
        <f t="array" ref="F156">SUM(IF(M156="-",0,M156),IF(Q156:T156="-",0,-Q156:T156))</f>
        <v>425</v>
      </c>
      <c r="G156" s="82">
        <f t="array" ref="G156">SUM(IF(S156:T156="-",0,S156:T156))</f>
        <v>105</v>
      </c>
      <c r="H156" s="82">
        <f t="array" ref="H156">SUM(IF(N156="-",0,N156))</f>
        <v>308</v>
      </c>
      <c r="I156" s="76">
        <v>5162028</v>
      </c>
      <c r="J156" s="76" t="s">
        <v>60</v>
      </c>
      <c r="K156" s="77">
        <v>42735</v>
      </c>
      <c r="L156" s="76">
        <v>6008</v>
      </c>
      <c r="M156" s="76">
        <v>530</v>
      </c>
      <c r="N156" s="76">
        <v>308</v>
      </c>
      <c r="O156" s="76">
        <v>5140</v>
      </c>
      <c r="P156" s="76">
        <v>29</v>
      </c>
      <c r="Q156" s="76" t="s">
        <v>19</v>
      </c>
      <c r="R156" s="76" t="s">
        <v>19</v>
      </c>
      <c r="S156" s="76">
        <v>97</v>
      </c>
      <c r="T156" s="76">
        <v>8</v>
      </c>
    </row>
    <row r="157" spans="1:20">
      <c r="A157" s="82">
        <f t="shared" si="8"/>
        <v>516600002018</v>
      </c>
      <c r="B157" s="82" t="str">
        <f t="shared" si="9"/>
        <v>51660000</v>
      </c>
      <c r="C157" s="82">
        <f t="shared" si="10"/>
        <v>2018</v>
      </c>
      <c r="D157" s="82">
        <f t="array" ref="D157">IF(L157="-",0,L157)</f>
        <v>56328</v>
      </c>
      <c r="E157" s="82">
        <f t="shared" si="11"/>
        <v>14629</v>
      </c>
      <c r="F157" s="82">
        <f t="array" ref="F157">SUM(IF(M157="-",0,M157),IF(Q157:T157="-",0,-Q157:T157))</f>
        <v>8915</v>
      </c>
      <c r="G157" s="82">
        <f t="array" ref="G157">SUM(IF(S157:T157="-",0,S157:T157))</f>
        <v>1393</v>
      </c>
      <c r="H157" s="82">
        <f t="array" ref="H157">SUM(IF(N157="-",0,N157))</f>
        <v>4321</v>
      </c>
      <c r="I157" s="76">
        <v>5166</v>
      </c>
      <c r="J157" s="76" t="s">
        <v>61</v>
      </c>
      <c r="K157" s="77">
        <v>43465</v>
      </c>
      <c r="L157" s="76">
        <v>56328</v>
      </c>
      <c r="M157" s="76">
        <v>10472</v>
      </c>
      <c r="N157" s="76">
        <v>4321</v>
      </c>
      <c r="O157" s="76">
        <v>40461</v>
      </c>
      <c r="P157" s="76">
        <v>1073</v>
      </c>
      <c r="Q157" s="76" t="s">
        <v>19</v>
      </c>
      <c r="R157" s="76">
        <v>164</v>
      </c>
      <c r="S157" s="76">
        <v>1265</v>
      </c>
      <c r="T157" s="76">
        <v>128</v>
      </c>
    </row>
    <row r="158" spans="1:20">
      <c r="A158" s="82">
        <f t="shared" si="8"/>
        <v>516600002017</v>
      </c>
      <c r="B158" s="82" t="str">
        <f t="shared" si="9"/>
        <v>51660000</v>
      </c>
      <c r="C158" s="82">
        <f t="shared" si="10"/>
        <v>2017</v>
      </c>
      <c r="D158" s="82">
        <f t="array" ref="D158">IF(L158="-",0,L158)</f>
        <v>56328</v>
      </c>
      <c r="E158" s="82">
        <f t="shared" si="11"/>
        <v>14611</v>
      </c>
      <c r="F158" s="82">
        <f t="array" ref="F158">SUM(IF(M158="-",0,M158),IF(Q158:T158="-",0,-Q158:T158))</f>
        <v>8884</v>
      </c>
      <c r="G158" s="82">
        <f t="array" ref="G158">SUM(IF(S158:T158="-",0,S158:T158))</f>
        <v>1406</v>
      </c>
      <c r="H158" s="82">
        <f t="array" ref="H158">SUM(IF(N158="-",0,N158))</f>
        <v>4321</v>
      </c>
      <c r="I158" s="76">
        <v>5166</v>
      </c>
      <c r="J158" s="76" t="s">
        <v>61</v>
      </c>
      <c r="K158" s="77">
        <v>43100</v>
      </c>
      <c r="L158" s="76">
        <v>56328</v>
      </c>
      <c r="M158" s="76">
        <v>10459</v>
      </c>
      <c r="N158" s="76">
        <v>4321</v>
      </c>
      <c r="O158" s="76">
        <v>40486</v>
      </c>
      <c r="P158" s="76">
        <v>1062</v>
      </c>
      <c r="Q158" s="76" t="s">
        <v>19</v>
      </c>
      <c r="R158" s="76">
        <v>169</v>
      </c>
      <c r="S158" s="76">
        <v>1277</v>
      </c>
      <c r="T158" s="76">
        <v>129</v>
      </c>
    </row>
    <row r="159" spans="1:20">
      <c r="A159" s="82">
        <f t="shared" si="8"/>
        <v>516600002016</v>
      </c>
      <c r="B159" s="82" t="str">
        <f t="shared" si="9"/>
        <v>51660000</v>
      </c>
      <c r="C159" s="82">
        <f t="shared" si="10"/>
        <v>2016</v>
      </c>
      <c r="D159" s="82">
        <f t="array" ref="D159">IF(L159="-",0,L159)</f>
        <v>56328</v>
      </c>
      <c r="E159" s="82">
        <f t="shared" si="11"/>
        <v>14559</v>
      </c>
      <c r="F159" s="82">
        <f t="array" ref="F159">SUM(IF(M159="-",0,M159),IF(Q159:T159="-",0,-Q159:T159))</f>
        <v>8845</v>
      </c>
      <c r="G159" s="82">
        <f t="array" ref="G159">SUM(IF(S159:T159="-",0,S159:T159))</f>
        <v>1396</v>
      </c>
      <c r="H159" s="82">
        <f t="array" ref="H159">SUM(IF(N159="-",0,N159))</f>
        <v>4318</v>
      </c>
      <c r="I159" s="76">
        <v>5166</v>
      </c>
      <c r="J159" s="76" t="s">
        <v>61</v>
      </c>
      <c r="K159" s="77">
        <v>42735</v>
      </c>
      <c r="L159" s="76">
        <v>56328</v>
      </c>
      <c r="M159" s="76">
        <v>10412</v>
      </c>
      <c r="N159" s="76">
        <v>4318</v>
      </c>
      <c r="O159" s="76">
        <v>40543</v>
      </c>
      <c r="P159" s="76">
        <v>1054</v>
      </c>
      <c r="Q159" s="76" t="s">
        <v>19</v>
      </c>
      <c r="R159" s="76">
        <v>171</v>
      </c>
      <c r="S159" s="76">
        <v>1267</v>
      </c>
      <c r="T159" s="76">
        <v>129</v>
      </c>
    </row>
    <row r="160" spans="1:20">
      <c r="A160" s="82">
        <f t="shared" si="8"/>
        <v>516600402018</v>
      </c>
      <c r="B160" s="82" t="str">
        <f t="shared" si="9"/>
        <v>51660040</v>
      </c>
      <c r="C160" s="82">
        <f t="shared" si="10"/>
        <v>2018</v>
      </c>
      <c r="D160" s="82">
        <f t="array" ref="D160">IF(L160="-",0,L160)</f>
        <v>6120</v>
      </c>
      <c r="E160" s="82">
        <f t="shared" si="11"/>
        <v>1030</v>
      </c>
      <c r="F160" s="82">
        <f t="array" ref="F160">SUM(IF(M160="-",0,M160),IF(Q160:T160="-",0,-Q160:T160))</f>
        <v>623</v>
      </c>
      <c r="G160" s="82">
        <f t="array" ref="G160">SUM(IF(S160:T160="-",0,S160:T160))</f>
        <v>68</v>
      </c>
      <c r="H160" s="82">
        <f t="array" ref="H160">SUM(IF(N160="-",0,N160))</f>
        <v>339</v>
      </c>
      <c r="I160" s="76">
        <v>5166004</v>
      </c>
      <c r="J160" s="76" t="s">
        <v>62</v>
      </c>
      <c r="K160" s="77">
        <v>43465</v>
      </c>
      <c r="L160" s="76">
        <v>6120</v>
      </c>
      <c r="M160" s="76">
        <v>727</v>
      </c>
      <c r="N160" s="76">
        <v>339</v>
      </c>
      <c r="O160" s="76">
        <v>4944</v>
      </c>
      <c r="P160" s="76">
        <v>109</v>
      </c>
      <c r="Q160" s="76" t="s">
        <v>19</v>
      </c>
      <c r="R160" s="76">
        <v>36</v>
      </c>
      <c r="S160" s="76">
        <v>62</v>
      </c>
      <c r="T160" s="76">
        <v>6</v>
      </c>
    </row>
    <row r="161" spans="1:20">
      <c r="A161" s="82">
        <f t="shared" si="8"/>
        <v>516600402017</v>
      </c>
      <c r="B161" s="82" t="str">
        <f t="shared" si="9"/>
        <v>51660040</v>
      </c>
      <c r="C161" s="82">
        <f t="shared" si="10"/>
        <v>2017</v>
      </c>
      <c r="D161" s="82">
        <f t="array" ref="D161">IF(L161="-",0,L161)</f>
        <v>6120</v>
      </c>
      <c r="E161" s="82">
        <f t="shared" si="11"/>
        <v>1030</v>
      </c>
      <c r="F161" s="82">
        <f t="array" ref="F161">SUM(IF(M161="-",0,M161),IF(Q161:T161="-",0,-Q161:T161))</f>
        <v>623</v>
      </c>
      <c r="G161" s="82">
        <f t="array" ref="G161">SUM(IF(S161:T161="-",0,S161:T161))</f>
        <v>68</v>
      </c>
      <c r="H161" s="82">
        <f t="array" ref="H161">SUM(IF(N161="-",0,N161))</f>
        <v>339</v>
      </c>
      <c r="I161" s="76">
        <v>5166004</v>
      </c>
      <c r="J161" s="76" t="s">
        <v>62</v>
      </c>
      <c r="K161" s="77">
        <v>43100</v>
      </c>
      <c r="L161" s="76">
        <v>6120</v>
      </c>
      <c r="M161" s="76">
        <v>727</v>
      </c>
      <c r="N161" s="76">
        <v>339</v>
      </c>
      <c r="O161" s="76">
        <v>4945</v>
      </c>
      <c r="P161" s="76">
        <v>109</v>
      </c>
      <c r="Q161" s="76" t="s">
        <v>19</v>
      </c>
      <c r="R161" s="76">
        <v>36</v>
      </c>
      <c r="S161" s="76">
        <v>62</v>
      </c>
      <c r="T161" s="76">
        <v>6</v>
      </c>
    </row>
    <row r="162" spans="1:20">
      <c r="A162" s="82">
        <f t="shared" si="8"/>
        <v>516600402016</v>
      </c>
      <c r="B162" s="82" t="str">
        <f t="shared" si="9"/>
        <v>51660040</v>
      </c>
      <c r="C162" s="82">
        <f t="shared" si="10"/>
        <v>2016</v>
      </c>
      <c r="D162" s="82">
        <f t="array" ref="D162">IF(L162="-",0,L162)</f>
        <v>6120</v>
      </c>
      <c r="E162" s="82">
        <f t="shared" si="11"/>
        <v>1024</v>
      </c>
      <c r="F162" s="82">
        <f t="array" ref="F162">SUM(IF(M162="-",0,M162),IF(Q162:T162="-",0,-Q162:T162))</f>
        <v>619</v>
      </c>
      <c r="G162" s="82">
        <f t="array" ref="G162">SUM(IF(S162:T162="-",0,S162:T162))</f>
        <v>66</v>
      </c>
      <c r="H162" s="82">
        <f t="array" ref="H162">SUM(IF(N162="-",0,N162))</f>
        <v>339</v>
      </c>
      <c r="I162" s="76">
        <v>5166004</v>
      </c>
      <c r="J162" s="76" t="s">
        <v>62</v>
      </c>
      <c r="K162" s="77">
        <v>42735</v>
      </c>
      <c r="L162" s="76">
        <v>6120</v>
      </c>
      <c r="M162" s="76">
        <v>721</v>
      </c>
      <c r="N162" s="76">
        <v>339</v>
      </c>
      <c r="O162" s="76">
        <v>4951</v>
      </c>
      <c r="P162" s="76">
        <v>109</v>
      </c>
      <c r="Q162" s="76" t="s">
        <v>19</v>
      </c>
      <c r="R162" s="76">
        <v>36</v>
      </c>
      <c r="S162" s="76">
        <v>60</v>
      </c>
      <c r="T162" s="76">
        <v>6</v>
      </c>
    </row>
    <row r="163" spans="1:20">
      <c r="A163" s="82">
        <f t="shared" si="8"/>
        <v>516600802018</v>
      </c>
      <c r="B163" s="82" t="str">
        <f t="shared" si="9"/>
        <v>51660080</v>
      </c>
      <c r="C163" s="82">
        <f t="shared" si="10"/>
        <v>2018</v>
      </c>
      <c r="D163" s="82">
        <f t="array" ref="D163">IF(L163="-",0,L163)</f>
        <v>3098</v>
      </c>
      <c r="E163" s="82">
        <f t="shared" si="11"/>
        <v>768</v>
      </c>
      <c r="F163" s="82">
        <f t="array" ref="F163">SUM(IF(M163="-",0,M163),IF(Q163:T163="-",0,-Q163:T163))</f>
        <v>486</v>
      </c>
      <c r="G163" s="82">
        <f t="array" ref="G163">SUM(IF(S163:T163="-",0,S163:T163))</f>
        <v>61</v>
      </c>
      <c r="H163" s="82">
        <f t="array" ref="H163">SUM(IF(N163="-",0,N163))</f>
        <v>221</v>
      </c>
      <c r="I163" s="76">
        <v>5166008</v>
      </c>
      <c r="J163" s="76" t="s">
        <v>63</v>
      </c>
      <c r="K163" s="77">
        <v>43465</v>
      </c>
      <c r="L163" s="76">
        <v>3098</v>
      </c>
      <c r="M163" s="76">
        <v>547</v>
      </c>
      <c r="N163" s="76">
        <v>221</v>
      </c>
      <c r="O163" s="76">
        <v>2276</v>
      </c>
      <c r="P163" s="76">
        <v>54</v>
      </c>
      <c r="Q163" s="76" t="s">
        <v>19</v>
      </c>
      <c r="R163" s="76" t="s">
        <v>19</v>
      </c>
      <c r="S163" s="76">
        <v>53</v>
      </c>
      <c r="T163" s="76">
        <v>8</v>
      </c>
    </row>
    <row r="164" spans="1:20">
      <c r="A164" s="82">
        <f t="shared" si="8"/>
        <v>516600802017</v>
      </c>
      <c r="B164" s="82" t="str">
        <f t="shared" si="9"/>
        <v>51660080</v>
      </c>
      <c r="C164" s="82">
        <f t="shared" si="10"/>
        <v>2017</v>
      </c>
      <c r="D164" s="82">
        <f t="array" ref="D164">IF(L164="-",0,L164)</f>
        <v>3098</v>
      </c>
      <c r="E164" s="82">
        <f t="shared" si="11"/>
        <v>776</v>
      </c>
      <c r="F164" s="82">
        <f t="array" ref="F164">SUM(IF(M164="-",0,M164),IF(Q164:T164="-",0,-Q164:T164))</f>
        <v>487</v>
      </c>
      <c r="G164" s="82">
        <f t="array" ref="G164">SUM(IF(S164:T164="-",0,S164:T164))</f>
        <v>68</v>
      </c>
      <c r="H164" s="82">
        <f t="array" ref="H164">SUM(IF(N164="-",0,N164))</f>
        <v>221</v>
      </c>
      <c r="I164" s="76">
        <v>5166008</v>
      </c>
      <c r="J164" s="76" t="s">
        <v>63</v>
      </c>
      <c r="K164" s="77">
        <v>43100</v>
      </c>
      <c r="L164" s="76">
        <v>3098</v>
      </c>
      <c r="M164" s="76">
        <v>555</v>
      </c>
      <c r="N164" s="76">
        <v>221</v>
      </c>
      <c r="O164" s="76">
        <v>2267</v>
      </c>
      <c r="P164" s="76">
        <v>54</v>
      </c>
      <c r="Q164" s="76" t="s">
        <v>19</v>
      </c>
      <c r="R164" s="76" t="s">
        <v>19</v>
      </c>
      <c r="S164" s="76">
        <v>60</v>
      </c>
      <c r="T164" s="76">
        <v>8</v>
      </c>
    </row>
    <row r="165" spans="1:20">
      <c r="A165" s="82">
        <f t="shared" si="8"/>
        <v>516600802016</v>
      </c>
      <c r="B165" s="82" t="str">
        <f t="shared" si="9"/>
        <v>51660080</v>
      </c>
      <c r="C165" s="82">
        <f t="shared" si="10"/>
        <v>2016</v>
      </c>
      <c r="D165" s="82">
        <f t="array" ref="D165">IF(L165="-",0,L165)</f>
        <v>3098</v>
      </c>
      <c r="E165" s="82">
        <f t="shared" si="11"/>
        <v>775</v>
      </c>
      <c r="F165" s="82">
        <f t="array" ref="F165">SUM(IF(M165="-",0,M165),IF(Q165:T165="-",0,-Q165:T165))</f>
        <v>485</v>
      </c>
      <c r="G165" s="82">
        <f t="array" ref="G165">SUM(IF(S165:T165="-",0,S165:T165))</f>
        <v>68</v>
      </c>
      <c r="H165" s="82">
        <f t="array" ref="H165">SUM(IF(N165="-",0,N165))</f>
        <v>222</v>
      </c>
      <c r="I165" s="76">
        <v>5166008</v>
      </c>
      <c r="J165" s="76" t="s">
        <v>63</v>
      </c>
      <c r="K165" s="77">
        <v>42735</v>
      </c>
      <c r="L165" s="76">
        <v>3098</v>
      </c>
      <c r="M165" s="76">
        <v>557</v>
      </c>
      <c r="N165" s="76">
        <v>222</v>
      </c>
      <c r="O165" s="76">
        <v>2266</v>
      </c>
      <c r="P165" s="76">
        <v>53</v>
      </c>
      <c r="Q165" s="76" t="s">
        <v>19</v>
      </c>
      <c r="R165" s="76">
        <v>4</v>
      </c>
      <c r="S165" s="76">
        <v>60</v>
      </c>
      <c r="T165" s="76">
        <v>8</v>
      </c>
    </row>
    <row r="166" spans="1:20">
      <c r="A166" s="82">
        <f t="shared" si="8"/>
        <v>516601202018</v>
      </c>
      <c r="B166" s="82" t="str">
        <f t="shared" si="9"/>
        <v>51660120</v>
      </c>
      <c r="C166" s="82">
        <f t="shared" si="10"/>
        <v>2018</v>
      </c>
      <c r="D166" s="82">
        <f t="array" ref="D166">IF(L166="-",0,L166)</f>
        <v>6880</v>
      </c>
      <c r="E166" s="82">
        <f t="shared" si="11"/>
        <v>1686</v>
      </c>
      <c r="F166" s="82">
        <f t="array" ref="F166">SUM(IF(M166="-",0,M166),IF(Q166:T166="-",0,-Q166:T166))</f>
        <v>1073</v>
      </c>
      <c r="G166" s="82">
        <f t="array" ref="G166">SUM(IF(S166:T166="-",0,S166:T166))</f>
        <v>149</v>
      </c>
      <c r="H166" s="82">
        <f t="array" ref="H166">SUM(IF(N166="-",0,N166))</f>
        <v>464</v>
      </c>
      <c r="I166" s="76">
        <v>5166012</v>
      </c>
      <c r="J166" s="76" t="s">
        <v>64</v>
      </c>
      <c r="K166" s="77">
        <v>43465</v>
      </c>
      <c r="L166" s="76">
        <v>6880</v>
      </c>
      <c r="M166" s="76">
        <v>1245</v>
      </c>
      <c r="N166" s="76">
        <v>464</v>
      </c>
      <c r="O166" s="76">
        <v>4972</v>
      </c>
      <c r="P166" s="76">
        <v>199</v>
      </c>
      <c r="Q166" s="76" t="s">
        <v>19</v>
      </c>
      <c r="R166" s="76">
        <v>23</v>
      </c>
      <c r="S166" s="76">
        <v>135</v>
      </c>
      <c r="T166" s="76">
        <v>14</v>
      </c>
    </row>
    <row r="167" spans="1:20">
      <c r="A167" s="82">
        <f t="shared" si="8"/>
        <v>516601202017</v>
      </c>
      <c r="B167" s="82" t="str">
        <f t="shared" si="9"/>
        <v>51660120</v>
      </c>
      <c r="C167" s="82">
        <f t="shared" si="10"/>
        <v>2017</v>
      </c>
      <c r="D167" s="82">
        <f t="array" ref="D167">IF(L167="-",0,L167)</f>
        <v>6880</v>
      </c>
      <c r="E167" s="82">
        <f t="shared" si="11"/>
        <v>1683</v>
      </c>
      <c r="F167" s="82">
        <f t="array" ref="F167">SUM(IF(M167="-",0,M167),IF(Q167:T167="-",0,-Q167:T167))</f>
        <v>1071</v>
      </c>
      <c r="G167" s="82">
        <f t="array" ref="G167">SUM(IF(S167:T167="-",0,S167:T167))</f>
        <v>147</v>
      </c>
      <c r="H167" s="82">
        <f t="array" ref="H167">SUM(IF(N167="-",0,N167))</f>
        <v>465</v>
      </c>
      <c r="I167" s="76">
        <v>5166012</v>
      </c>
      <c r="J167" s="76" t="s">
        <v>64</v>
      </c>
      <c r="K167" s="77">
        <v>43100</v>
      </c>
      <c r="L167" s="76">
        <v>6880</v>
      </c>
      <c r="M167" s="76">
        <v>1246</v>
      </c>
      <c r="N167" s="76">
        <v>465</v>
      </c>
      <c r="O167" s="76">
        <v>4979</v>
      </c>
      <c r="P167" s="76">
        <v>190</v>
      </c>
      <c r="Q167" s="76" t="s">
        <v>19</v>
      </c>
      <c r="R167" s="76">
        <v>28</v>
      </c>
      <c r="S167" s="76">
        <v>133</v>
      </c>
      <c r="T167" s="76">
        <v>14</v>
      </c>
    </row>
    <row r="168" spans="1:20">
      <c r="A168" s="82">
        <f t="shared" si="8"/>
        <v>516601202016</v>
      </c>
      <c r="B168" s="82" t="str">
        <f t="shared" si="9"/>
        <v>51660120</v>
      </c>
      <c r="C168" s="82">
        <f t="shared" si="10"/>
        <v>2016</v>
      </c>
      <c r="D168" s="82">
        <f t="array" ref="D168">IF(L168="-",0,L168)</f>
        <v>6880</v>
      </c>
      <c r="E168" s="82">
        <f t="shared" si="11"/>
        <v>1678</v>
      </c>
      <c r="F168" s="82">
        <f t="array" ref="F168">SUM(IF(M168="-",0,M168),IF(Q168:T168="-",0,-Q168:T168))</f>
        <v>1066</v>
      </c>
      <c r="G168" s="82">
        <f t="array" ref="G168">SUM(IF(S168:T168="-",0,S168:T168))</f>
        <v>147</v>
      </c>
      <c r="H168" s="82">
        <f t="array" ref="H168">SUM(IF(N168="-",0,N168))</f>
        <v>465</v>
      </c>
      <c r="I168" s="76">
        <v>5166012</v>
      </c>
      <c r="J168" s="76" t="s">
        <v>64</v>
      </c>
      <c r="K168" s="77">
        <v>42735</v>
      </c>
      <c r="L168" s="76">
        <v>6880</v>
      </c>
      <c r="M168" s="76">
        <v>1239</v>
      </c>
      <c r="N168" s="76">
        <v>465</v>
      </c>
      <c r="O168" s="76">
        <v>4990</v>
      </c>
      <c r="P168" s="76">
        <v>187</v>
      </c>
      <c r="Q168" s="76" t="s">
        <v>19</v>
      </c>
      <c r="R168" s="76">
        <v>26</v>
      </c>
      <c r="S168" s="76">
        <v>133</v>
      </c>
      <c r="T168" s="76">
        <v>14</v>
      </c>
    </row>
    <row r="169" spans="1:20">
      <c r="A169" s="82">
        <f t="shared" si="8"/>
        <v>516601602018</v>
      </c>
      <c r="B169" s="82" t="str">
        <f t="shared" si="9"/>
        <v>51660160</v>
      </c>
      <c r="C169" s="82">
        <f t="shared" si="10"/>
        <v>2018</v>
      </c>
      <c r="D169" s="82">
        <f t="array" ref="D169">IF(L169="-",0,L169)</f>
        <v>8387</v>
      </c>
      <c r="E169" s="82">
        <f t="shared" si="11"/>
        <v>2223</v>
      </c>
      <c r="F169" s="82">
        <f t="array" ref="F169">SUM(IF(M169="-",0,M169),IF(Q169:T169="-",0,-Q169:T169))</f>
        <v>1386</v>
      </c>
      <c r="G169" s="82">
        <f t="array" ref="G169">SUM(IF(S169:T169="-",0,S169:T169))</f>
        <v>225</v>
      </c>
      <c r="H169" s="82">
        <f t="array" ref="H169">SUM(IF(N169="-",0,N169))</f>
        <v>612</v>
      </c>
      <c r="I169" s="76">
        <v>5166016</v>
      </c>
      <c r="J169" s="76" t="s">
        <v>65</v>
      </c>
      <c r="K169" s="77">
        <v>43465</v>
      </c>
      <c r="L169" s="76">
        <v>8387</v>
      </c>
      <c r="M169" s="76">
        <v>1630</v>
      </c>
      <c r="N169" s="76">
        <v>612</v>
      </c>
      <c r="O169" s="76">
        <v>5872</v>
      </c>
      <c r="P169" s="76">
        <v>273</v>
      </c>
      <c r="Q169" s="76" t="s">
        <v>19</v>
      </c>
      <c r="R169" s="76">
        <v>19</v>
      </c>
      <c r="S169" s="76">
        <v>209</v>
      </c>
      <c r="T169" s="76">
        <v>16</v>
      </c>
    </row>
    <row r="170" spans="1:20">
      <c r="A170" s="82">
        <f t="shared" si="8"/>
        <v>516601602017</v>
      </c>
      <c r="B170" s="82" t="str">
        <f t="shared" si="9"/>
        <v>51660160</v>
      </c>
      <c r="C170" s="82">
        <f t="shared" si="10"/>
        <v>2017</v>
      </c>
      <c r="D170" s="82">
        <f t="array" ref="D170">IF(L170="-",0,L170)</f>
        <v>8387</v>
      </c>
      <c r="E170" s="82">
        <f t="shared" si="11"/>
        <v>2205</v>
      </c>
      <c r="F170" s="82">
        <f t="array" ref="F170">SUM(IF(M170="-",0,M170),IF(Q170:T170="-",0,-Q170:T170))</f>
        <v>1366</v>
      </c>
      <c r="G170" s="82">
        <f t="array" ref="G170">SUM(IF(S170:T170="-",0,S170:T170))</f>
        <v>227</v>
      </c>
      <c r="H170" s="82">
        <f t="array" ref="H170">SUM(IF(N170="-",0,N170))</f>
        <v>612</v>
      </c>
      <c r="I170" s="76">
        <v>5166016</v>
      </c>
      <c r="J170" s="76" t="s">
        <v>65</v>
      </c>
      <c r="K170" s="77">
        <v>43100</v>
      </c>
      <c r="L170" s="76">
        <v>8387</v>
      </c>
      <c r="M170" s="76">
        <v>1612</v>
      </c>
      <c r="N170" s="76">
        <v>612</v>
      </c>
      <c r="O170" s="76">
        <v>5892</v>
      </c>
      <c r="P170" s="76">
        <v>272</v>
      </c>
      <c r="Q170" s="76" t="s">
        <v>19</v>
      </c>
      <c r="R170" s="76">
        <v>19</v>
      </c>
      <c r="S170" s="76">
        <v>211</v>
      </c>
      <c r="T170" s="76">
        <v>16</v>
      </c>
    </row>
    <row r="171" spans="1:20">
      <c r="A171" s="82">
        <f t="shared" si="8"/>
        <v>516601602016</v>
      </c>
      <c r="B171" s="82" t="str">
        <f t="shared" si="9"/>
        <v>51660160</v>
      </c>
      <c r="C171" s="82">
        <f t="shared" si="10"/>
        <v>2016</v>
      </c>
      <c r="D171" s="82">
        <f t="array" ref="D171">IF(L171="-",0,L171)</f>
        <v>8387</v>
      </c>
      <c r="E171" s="82">
        <f t="shared" si="11"/>
        <v>2193</v>
      </c>
      <c r="F171" s="82">
        <f t="array" ref="F171">SUM(IF(M171="-",0,M171),IF(Q171:T171="-",0,-Q171:T171))</f>
        <v>1358</v>
      </c>
      <c r="G171" s="82">
        <f t="array" ref="G171">SUM(IF(S171:T171="-",0,S171:T171))</f>
        <v>223</v>
      </c>
      <c r="H171" s="82">
        <f t="array" ref="H171">SUM(IF(N171="-",0,N171))</f>
        <v>612</v>
      </c>
      <c r="I171" s="76">
        <v>5166016</v>
      </c>
      <c r="J171" s="76" t="s">
        <v>65</v>
      </c>
      <c r="K171" s="77">
        <v>42735</v>
      </c>
      <c r="L171" s="76">
        <v>8387</v>
      </c>
      <c r="M171" s="76">
        <v>1600</v>
      </c>
      <c r="N171" s="76">
        <v>612</v>
      </c>
      <c r="O171" s="76">
        <v>5904</v>
      </c>
      <c r="P171" s="76">
        <v>272</v>
      </c>
      <c r="Q171" s="76" t="s">
        <v>19</v>
      </c>
      <c r="R171" s="76">
        <v>19</v>
      </c>
      <c r="S171" s="76">
        <v>207</v>
      </c>
      <c r="T171" s="76">
        <v>16</v>
      </c>
    </row>
    <row r="172" spans="1:20">
      <c r="A172" s="82">
        <f t="shared" si="8"/>
        <v>516602002018</v>
      </c>
      <c r="B172" s="82" t="str">
        <f t="shared" si="9"/>
        <v>51660200</v>
      </c>
      <c r="C172" s="82">
        <f t="shared" si="10"/>
        <v>2018</v>
      </c>
      <c r="D172" s="82">
        <f t="array" ref="D172">IF(L172="-",0,L172)</f>
        <v>6707</v>
      </c>
      <c r="E172" s="82">
        <f t="shared" si="11"/>
        <v>1521</v>
      </c>
      <c r="F172" s="82">
        <f t="array" ref="F172">SUM(IF(M172="-",0,M172),IF(Q172:T172="-",0,-Q172:T172))</f>
        <v>684</v>
      </c>
      <c r="G172" s="82">
        <f t="array" ref="G172">SUM(IF(S172:T172="-",0,S172:T172))</f>
        <v>161</v>
      </c>
      <c r="H172" s="82">
        <f t="array" ref="H172">SUM(IF(N172="-",0,N172))</f>
        <v>676</v>
      </c>
      <c r="I172" s="76">
        <v>5166020</v>
      </c>
      <c r="J172" s="76" t="s">
        <v>66</v>
      </c>
      <c r="K172" s="77">
        <v>43465</v>
      </c>
      <c r="L172" s="76">
        <v>6707</v>
      </c>
      <c r="M172" s="76">
        <v>881</v>
      </c>
      <c r="N172" s="76">
        <v>676</v>
      </c>
      <c r="O172" s="76">
        <v>5062</v>
      </c>
      <c r="P172" s="76">
        <v>88</v>
      </c>
      <c r="Q172" s="76" t="s">
        <v>19</v>
      </c>
      <c r="R172" s="76">
        <v>36</v>
      </c>
      <c r="S172" s="76">
        <v>156</v>
      </c>
      <c r="T172" s="76">
        <v>5</v>
      </c>
    </row>
    <row r="173" spans="1:20">
      <c r="A173" s="82">
        <f t="shared" si="8"/>
        <v>516602002017</v>
      </c>
      <c r="B173" s="82" t="str">
        <f t="shared" si="9"/>
        <v>51660200</v>
      </c>
      <c r="C173" s="82">
        <f t="shared" si="10"/>
        <v>2017</v>
      </c>
      <c r="D173" s="82">
        <f t="array" ref="D173">IF(L173="-",0,L173)</f>
        <v>6707</v>
      </c>
      <c r="E173" s="82">
        <f t="shared" si="11"/>
        <v>1520</v>
      </c>
      <c r="F173" s="82">
        <f t="array" ref="F173">SUM(IF(M173="-",0,M173),IF(Q173:T173="-",0,-Q173:T173))</f>
        <v>684</v>
      </c>
      <c r="G173" s="82">
        <f t="array" ref="G173">SUM(IF(S173:T173="-",0,S173:T173))</f>
        <v>160</v>
      </c>
      <c r="H173" s="82">
        <f t="array" ref="H173">SUM(IF(N173="-",0,N173))</f>
        <v>676</v>
      </c>
      <c r="I173" s="76">
        <v>5166020</v>
      </c>
      <c r="J173" s="76" t="s">
        <v>66</v>
      </c>
      <c r="K173" s="77">
        <v>43100</v>
      </c>
      <c r="L173" s="76">
        <v>6707</v>
      </c>
      <c r="M173" s="76">
        <v>882</v>
      </c>
      <c r="N173" s="76">
        <v>676</v>
      </c>
      <c r="O173" s="76">
        <v>5062</v>
      </c>
      <c r="P173" s="76">
        <v>88</v>
      </c>
      <c r="Q173" s="76" t="s">
        <v>19</v>
      </c>
      <c r="R173" s="76">
        <v>38</v>
      </c>
      <c r="S173" s="76">
        <v>155</v>
      </c>
      <c r="T173" s="76">
        <v>5</v>
      </c>
    </row>
    <row r="174" spans="1:20">
      <c r="A174" s="82">
        <f t="shared" si="8"/>
        <v>516602002016</v>
      </c>
      <c r="B174" s="82" t="str">
        <f t="shared" si="9"/>
        <v>51660200</v>
      </c>
      <c r="C174" s="82">
        <f t="shared" si="10"/>
        <v>2016</v>
      </c>
      <c r="D174" s="82">
        <f t="array" ref="D174">IF(L174="-",0,L174)</f>
        <v>6707</v>
      </c>
      <c r="E174" s="82">
        <f t="shared" si="11"/>
        <v>1519</v>
      </c>
      <c r="F174" s="82">
        <f t="array" ref="F174">SUM(IF(M174="-",0,M174),IF(Q174:T174="-",0,-Q174:T174))</f>
        <v>683</v>
      </c>
      <c r="G174" s="82">
        <f t="array" ref="G174">SUM(IF(S174:T174="-",0,S174:T174))</f>
        <v>160</v>
      </c>
      <c r="H174" s="82">
        <f t="array" ref="H174">SUM(IF(N174="-",0,N174))</f>
        <v>676</v>
      </c>
      <c r="I174" s="76">
        <v>5166020</v>
      </c>
      <c r="J174" s="76" t="s">
        <v>66</v>
      </c>
      <c r="K174" s="77">
        <v>42735</v>
      </c>
      <c r="L174" s="76">
        <v>6707</v>
      </c>
      <c r="M174" s="76">
        <v>881</v>
      </c>
      <c r="N174" s="76">
        <v>676</v>
      </c>
      <c r="O174" s="76">
        <v>5064</v>
      </c>
      <c r="P174" s="76">
        <v>87</v>
      </c>
      <c r="Q174" s="76" t="s">
        <v>19</v>
      </c>
      <c r="R174" s="76">
        <v>38</v>
      </c>
      <c r="S174" s="76">
        <v>155</v>
      </c>
      <c r="T174" s="76">
        <v>5</v>
      </c>
    </row>
    <row r="175" spans="1:20">
      <c r="A175" s="82">
        <f t="shared" si="8"/>
        <v>516602402018</v>
      </c>
      <c r="B175" s="82" t="str">
        <f t="shared" si="9"/>
        <v>51660240</v>
      </c>
      <c r="C175" s="82">
        <f t="shared" si="10"/>
        <v>2018</v>
      </c>
      <c r="D175" s="82">
        <f t="array" ref="D175">IF(L175="-",0,L175)</f>
        <v>4811</v>
      </c>
      <c r="E175" s="82">
        <f t="shared" si="11"/>
        <v>1018</v>
      </c>
      <c r="F175" s="82">
        <f t="array" ref="F175">SUM(IF(M175="-",0,M175),IF(Q175:T175="-",0,-Q175:T175))</f>
        <v>625</v>
      </c>
      <c r="G175" s="82">
        <f t="array" ref="G175">SUM(IF(S175:T175="-",0,S175:T175))</f>
        <v>62</v>
      </c>
      <c r="H175" s="82">
        <f t="array" ref="H175">SUM(IF(N175="-",0,N175))</f>
        <v>331</v>
      </c>
      <c r="I175" s="76">
        <v>5166024</v>
      </c>
      <c r="J175" s="76" t="s">
        <v>67</v>
      </c>
      <c r="K175" s="77">
        <v>43465</v>
      </c>
      <c r="L175" s="76">
        <v>4811</v>
      </c>
      <c r="M175" s="76">
        <v>695</v>
      </c>
      <c r="N175" s="76">
        <v>331</v>
      </c>
      <c r="O175" s="76">
        <v>3751</v>
      </c>
      <c r="P175" s="76">
        <v>34</v>
      </c>
      <c r="Q175" s="76" t="s">
        <v>19</v>
      </c>
      <c r="R175" s="76">
        <v>8</v>
      </c>
      <c r="S175" s="76">
        <v>56</v>
      </c>
      <c r="T175" s="76">
        <v>6</v>
      </c>
    </row>
    <row r="176" spans="1:20">
      <c r="A176" s="82">
        <f t="shared" si="8"/>
        <v>516602402017</v>
      </c>
      <c r="B176" s="82" t="str">
        <f t="shared" si="9"/>
        <v>51660240</v>
      </c>
      <c r="C176" s="82">
        <f t="shared" si="10"/>
        <v>2017</v>
      </c>
      <c r="D176" s="82">
        <f t="array" ref="D176">IF(L176="-",0,L176)</f>
        <v>4811</v>
      </c>
      <c r="E176" s="82">
        <f t="shared" si="11"/>
        <v>1018</v>
      </c>
      <c r="F176" s="82">
        <f t="array" ref="F176">SUM(IF(M176="-",0,M176),IF(Q176:T176="-",0,-Q176:T176))</f>
        <v>624</v>
      </c>
      <c r="G176" s="82">
        <f t="array" ref="G176">SUM(IF(S176:T176="-",0,S176:T176))</f>
        <v>63</v>
      </c>
      <c r="H176" s="82">
        <f t="array" ref="H176">SUM(IF(N176="-",0,N176))</f>
        <v>331</v>
      </c>
      <c r="I176" s="76">
        <v>5166024</v>
      </c>
      <c r="J176" s="76" t="s">
        <v>67</v>
      </c>
      <c r="K176" s="77">
        <v>43100</v>
      </c>
      <c r="L176" s="76">
        <v>4811</v>
      </c>
      <c r="M176" s="76">
        <v>695</v>
      </c>
      <c r="N176" s="76">
        <v>331</v>
      </c>
      <c r="O176" s="76">
        <v>3751</v>
      </c>
      <c r="P176" s="76">
        <v>34</v>
      </c>
      <c r="Q176" s="76" t="s">
        <v>19</v>
      </c>
      <c r="R176" s="76">
        <v>8</v>
      </c>
      <c r="S176" s="76">
        <v>57</v>
      </c>
      <c r="T176" s="76">
        <v>6</v>
      </c>
    </row>
    <row r="177" spans="1:20">
      <c r="A177" s="82">
        <f t="shared" si="8"/>
        <v>516602402016</v>
      </c>
      <c r="B177" s="82" t="str">
        <f t="shared" si="9"/>
        <v>51660240</v>
      </c>
      <c r="C177" s="82">
        <f t="shared" si="10"/>
        <v>2016</v>
      </c>
      <c r="D177" s="82">
        <f t="array" ref="D177">IF(L177="-",0,L177)</f>
        <v>4811</v>
      </c>
      <c r="E177" s="82">
        <f t="shared" si="11"/>
        <v>1012</v>
      </c>
      <c r="F177" s="82">
        <f t="array" ref="F177">SUM(IF(M177="-",0,M177),IF(Q177:T177="-",0,-Q177:T177))</f>
        <v>618</v>
      </c>
      <c r="G177" s="82">
        <f t="array" ref="G177">SUM(IF(S177:T177="-",0,S177:T177))</f>
        <v>62</v>
      </c>
      <c r="H177" s="82">
        <f t="array" ref="H177">SUM(IF(N177="-",0,N177))</f>
        <v>332</v>
      </c>
      <c r="I177" s="76">
        <v>5166024</v>
      </c>
      <c r="J177" s="76" t="s">
        <v>67</v>
      </c>
      <c r="K177" s="77">
        <v>42735</v>
      </c>
      <c r="L177" s="76">
        <v>4811</v>
      </c>
      <c r="M177" s="76">
        <v>688</v>
      </c>
      <c r="N177" s="76">
        <v>332</v>
      </c>
      <c r="O177" s="76">
        <v>3757</v>
      </c>
      <c r="P177" s="76">
        <v>34</v>
      </c>
      <c r="Q177" s="76" t="s">
        <v>19</v>
      </c>
      <c r="R177" s="76">
        <v>8</v>
      </c>
      <c r="S177" s="76">
        <v>56</v>
      </c>
      <c r="T177" s="76">
        <v>6</v>
      </c>
    </row>
    <row r="178" spans="1:20">
      <c r="A178" s="82">
        <f t="shared" si="8"/>
        <v>516602802018</v>
      </c>
      <c r="B178" s="82" t="str">
        <f t="shared" si="9"/>
        <v>51660280</v>
      </c>
      <c r="C178" s="82">
        <f t="shared" si="10"/>
        <v>2018</v>
      </c>
      <c r="D178" s="82">
        <f t="array" ref="D178">IF(L178="-",0,L178)</f>
        <v>4434</v>
      </c>
      <c r="E178" s="82">
        <f t="shared" si="11"/>
        <v>1111</v>
      </c>
      <c r="F178" s="82">
        <f t="array" ref="F178">SUM(IF(M178="-",0,M178),IF(Q178:T178="-",0,-Q178:T178))</f>
        <v>752</v>
      </c>
      <c r="G178" s="82">
        <f t="array" ref="G178">SUM(IF(S178:T178="-",0,S178:T178))</f>
        <v>84</v>
      </c>
      <c r="H178" s="82">
        <f t="array" ref="H178">SUM(IF(N178="-",0,N178))</f>
        <v>275</v>
      </c>
      <c r="I178" s="76">
        <v>5166028</v>
      </c>
      <c r="J178" s="76" t="s">
        <v>68</v>
      </c>
      <c r="K178" s="77">
        <v>43465</v>
      </c>
      <c r="L178" s="76">
        <v>4434</v>
      </c>
      <c r="M178" s="76">
        <v>850</v>
      </c>
      <c r="N178" s="76">
        <v>275</v>
      </c>
      <c r="O178" s="76">
        <v>3228</v>
      </c>
      <c r="P178" s="76">
        <v>81</v>
      </c>
      <c r="Q178" s="76" t="s">
        <v>19</v>
      </c>
      <c r="R178" s="76">
        <v>14</v>
      </c>
      <c r="S178" s="76">
        <v>74</v>
      </c>
      <c r="T178" s="76">
        <v>10</v>
      </c>
    </row>
    <row r="179" spans="1:20">
      <c r="A179" s="82">
        <f t="shared" si="8"/>
        <v>516602802017</v>
      </c>
      <c r="B179" s="82" t="str">
        <f t="shared" si="9"/>
        <v>51660280</v>
      </c>
      <c r="C179" s="82">
        <f t="shared" si="10"/>
        <v>2017</v>
      </c>
      <c r="D179" s="82">
        <f t="array" ref="D179">IF(L179="-",0,L179)</f>
        <v>4434</v>
      </c>
      <c r="E179" s="82">
        <f t="shared" si="11"/>
        <v>1110</v>
      </c>
      <c r="F179" s="82">
        <f t="array" ref="F179">SUM(IF(M179="-",0,M179),IF(Q179:T179="-",0,-Q179:T179))</f>
        <v>750</v>
      </c>
      <c r="G179" s="82">
        <f t="array" ref="G179">SUM(IF(S179:T179="-",0,S179:T179))</f>
        <v>85</v>
      </c>
      <c r="H179" s="82">
        <f t="array" ref="H179">SUM(IF(N179="-",0,N179))</f>
        <v>275</v>
      </c>
      <c r="I179" s="76">
        <v>5166028</v>
      </c>
      <c r="J179" s="76" t="s">
        <v>68</v>
      </c>
      <c r="K179" s="77">
        <v>43100</v>
      </c>
      <c r="L179" s="76">
        <v>4434</v>
      </c>
      <c r="M179" s="76">
        <v>846</v>
      </c>
      <c r="N179" s="76">
        <v>275</v>
      </c>
      <c r="O179" s="76">
        <v>3234</v>
      </c>
      <c r="P179" s="76">
        <v>79</v>
      </c>
      <c r="Q179" s="76" t="s">
        <v>19</v>
      </c>
      <c r="R179" s="76">
        <v>11</v>
      </c>
      <c r="S179" s="76">
        <v>75</v>
      </c>
      <c r="T179" s="76">
        <v>10</v>
      </c>
    </row>
    <row r="180" spans="1:20">
      <c r="A180" s="82">
        <f t="shared" si="8"/>
        <v>516602802016</v>
      </c>
      <c r="B180" s="82" t="str">
        <f t="shared" si="9"/>
        <v>51660280</v>
      </c>
      <c r="C180" s="82">
        <f t="shared" si="10"/>
        <v>2016</v>
      </c>
      <c r="D180" s="82">
        <f t="array" ref="D180">IF(L180="-",0,L180)</f>
        <v>4434</v>
      </c>
      <c r="E180" s="82">
        <f t="shared" si="11"/>
        <v>1104</v>
      </c>
      <c r="F180" s="82">
        <f t="array" ref="F180">SUM(IF(M180="-",0,M180),IF(Q180:T180="-",0,-Q180:T180))</f>
        <v>746</v>
      </c>
      <c r="G180" s="82">
        <f t="array" ref="G180">SUM(IF(S180:T180="-",0,S180:T180))</f>
        <v>84</v>
      </c>
      <c r="H180" s="82">
        <f t="array" ref="H180">SUM(IF(N180="-",0,N180))</f>
        <v>274</v>
      </c>
      <c r="I180" s="76">
        <v>5166028</v>
      </c>
      <c r="J180" s="76" t="s">
        <v>68</v>
      </c>
      <c r="K180" s="77">
        <v>42735</v>
      </c>
      <c r="L180" s="76">
        <v>4434</v>
      </c>
      <c r="M180" s="76">
        <v>842</v>
      </c>
      <c r="N180" s="76">
        <v>274</v>
      </c>
      <c r="O180" s="76">
        <v>3243</v>
      </c>
      <c r="P180" s="76">
        <v>75</v>
      </c>
      <c r="Q180" s="76" t="s">
        <v>19</v>
      </c>
      <c r="R180" s="76">
        <v>12</v>
      </c>
      <c r="S180" s="76">
        <v>74</v>
      </c>
      <c r="T180" s="76">
        <v>10</v>
      </c>
    </row>
    <row r="181" spans="1:20">
      <c r="A181" s="82">
        <f t="shared" si="8"/>
        <v>516603202018</v>
      </c>
      <c r="B181" s="82" t="str">
        <f t="shared" si="9"/>
        <v>51660320</v>
      </c>
      <c r="C181" s="82">
        <f t="shared" si="10"/>
        <v>2018</v>
      </c>
      <c r="D181" s="82">
        <f t="array" ref="D181">IF(L181="-",0,L181)</f>
        <v>9110</v>
      </c>
      <c r="E181" s="82">
        <f t="shared" si="11"/>
        <v>3030</v>
      </c>
      <c r="F181" s="82">
        <f t="array" ref="F181">SUM(IF(M181="-",0,M181),IF(Q181:T181="-",0,-Q181:T181))</f>
        <v>1938</v>
      </c>
      <c r="G181" s="82">
        <f t="array" ref="G181">SUM(IF(S181:T181="-",0,S181:T181))</f>
        <v>289</v>
      </c>
      <c r="H181" s="82">
        <f t="array" ref="H181">SUM(IF(N181="-",0,N181))</f>
        <v>803</v>
      </c>
      <c r="I181" s="76">
        <v>5166032</v>
      </c>
      <c r="J181" s="76" t="s">
        <v>69</v>
      </c>
      <c r="K181" s="77">
        <v>43465</v>
      </c>
      <c r="L181" s="76">
        <v>9110</v>
      </c>
      <c r="M181" s="76">
        <v>2244</v>
      </c>
      <c r="N181" s="76">
        <v>803</v>
      </c>
      <c r="O181" s="76">
        <v>5977</v>
      </c>
      <c r="P181" s="76">
        <v>87</v>
      </c>
      <c r="Q181" s="76" t="s">
        <v>19</v>
      </c>
      <c r="R181" s="76">
        <v>17</v>
      </c>
      <c r="S181" s="76">
        <v>245</v>
      </c>
      <c r="T181" s="76">
        <v>44</v>
      </c>
    </row>
    <row r="182" spans="1:20">
      <c r="A182" s="82">
        <f t="shared" si="8"/>
        <v>516603202017</v>
      </c>
      <c r="B182" s="82" t="str">
        <f t="shared" si="9"/>
        <v>51660320</v>
      </c>
      <c r="C182" s="82">
        <f t="shared" si="10"/>
        <v>2017</v>
      </c>
      <c r="D182" s="82">
        <f t="array" ref="D182">IF(L182="-",0,L182)</f>
        <v>9110</v>
      </c>
      <c r="E182" s="82">
        <f t="shared" si="11"/>
        <v>3023</v>
      </c>
      <c r="F182" s="82">
        <f t="array" ref="F182">SUM(IF(M182="-",0,M182),IF(Q182:T182="-",0,-Q182:T182))</f>
        <v>1933</v>
      </c>
      <c r="G182" s="82">
        <f t="array" ref="G182">SUM(IF(S182:T182="-",0,S182:T182))</f>
        <v>288</v>
      </c>
      <c r="H182" s="82">
        <f t="array" ref="H182">SUM(IF(N182="-",0,N182))</f>
        <v>802</v>
      </c>
      <c r="I182" s="76">
        <v>5166032</v>
      </c>
      <c r="J182" s="76" t="s">
        <v>69</v>
      </c>
      <c r="K182" s="77">
        <v>43100</v>
      </c>
      <c r="L182" s="76">
        <v>9110</v>
      </c>
      <c r="M182" s="76">
        <v>2238</v>
      </c>
      <c r="N182" s="76">
        <v>802</v>
      </c>
      <c r="O182" s="76">
        <v>5982</v>
      </c>
      <c r="P182" s="76">
        <v>88</v>
      </c>
      <c r="Q182" s="76" t="s">
        <v>19</v>
      </c>
      <c r="R182" s="76">
        <v>17</v>
      </c>
      <c r="S182" s="76">
        <v>243</v>
      </c>
      <c r="T182" s="76">
        <v>45</v>
      </c>
    </row>
    <row r="183" spans="1:20">
      <c r="A183" s="82">
        <f t="shared" si="8"/>
        <v>516603202016</v>
      </c>
      <c r="B183" s="82" t="str">
        <f t="shared" si="9"/>
        <v>51660320</v>
      </c>
      <c r="C183" s="82">
        <f t="shared" si="10"/>
        <v>2016</v>
      </c>
      <c r="D183" s="82">
        <f t="array" ref="D183">IF(L183="-",0,L183)</f>
        <v>9110</v>
      </c>
      <c r="E183" s="82">
        <f t="shared" si="11"/>
        <v>3015</v>
      </c>
      <c r="F183" s="82">
        <f t="array" ref="F183">SUM(IF(M183="-",0,M183),IF(Q183:T183="-",0,-Q183:T183))</f>
        <v>1930</v>
      </c>
      <c r="G183" s="82">
        <f t="array" ref="G183">SUM(IF(S183:T183="-",0,S183:T183))</f>
        <v>285</v>
      </c>
      <c r="H183" s="82">
        <f t="array" ref="H183">SUM(IF(N183="-",0,N183))</f>
        <v>800</v>
      </c>
      <c r="I183" s="76">
        <v>5166032</v>
      </c>
      <c r="J183" s="76" t="s">
        <v>69</v>
      </c>
      <c r="K183" s="77">
        <v>42735</v>
      </c>
      <c r="L183" s="76">
        <v>9110</v>
      </c>
      <c r="M183" s="76">
        <v>2231</v>
      </c>
      <c r="N183" s="76">
        <v>800</v>
      </c>
      <c r="O183" s="76">
        <v>5992</v>
      </c>
      <c r="P183" s="76">
        <v>88</v>
      </c>
      <c r="Q183" s="76" t="s">
        <v>19</v>
      </c>
      <c r="R183" s="76">
        <v>16</v>
      </c>
      <c r="S183" s="76">
        <v>240</v>
      </c>
      <c r="T183" s="76">
        <v>45</v>
      </c>
    </row>
    <row r="184" spans="1:20">
      <c r="A184" s="82">
        <f t="shared" si="8"/>
        <v>516603602018</v>
      </c>
      <c r="B184" s="82" t="str">
        <f t="shared" si="9"/>
        <v>51660360</v>
      </c>
      <c r="C184" s="82">
        <f t="shared" si="10"/>
        <v>2018</v>
      </c>
      <c r="D184" s="82">
        <f t="array" ref="D184">IF(L184="-",0,L184)</f>
        <v>6780</v>
      </c>
      <c r="E184" s="82">
        <f t="shared" si="11"/>
        <v>2241</v>
      </c>
      <c r="F184" s="82">
        <f t="array" ref="F184">SUM(IF(M184="-",0,M184),IF(Q184:T184="-",0,-Q184:T184))</f>
        <v>1346</v>
      </c>
      <c r="G184" s="82">
        <f t="array" ref="G184">SUM(IF(S184:T184="-",0,S184:T184))</f>
        <v>295</v>
      </c>
      <c r="H184" s="82">
        <f t="array" ref="H184">SUM(IF(N184="-",0,N184))</f>
        <v>600</v>
      </c>
      <c r="I184" s="76">
        <v>5166036</v>
      </c>
      <c r="J184" s="76" t="s">
        <v>70</v>
      </c>
      <c r="K184" s="77">
        <v>43465</v>
      </c>
      <c r="L184" s="76">
        <v>6780</v>
      </c>
      <c r="M184" s="76">
        <v>1653</v>
      </c>
      <c r="N184" s="76">
        <v>600</v>
      </c>
      <c r="O184" s="76">
        <v>4380</v>
      </c>
      <c r="P184" s="76">
        <v>148</v>
      </c>
      <c r="Q184" s="76" t="s">
        <v>19</v>
      </c>
      <c r="R184" s="76">
        <v>12</v>
      </c>
      <c r="S184" s="76">
        <v>275</v>
      </c>
      <c r="T184" s="76">
        <v>20</v>
      </c>
    </row>
    <row r="185" spans="1:20">
      <c r="A185" s="82">
        <f t="shared" si="8"/>
        <v>516603602017</v>
      </c>
      <c r="B185" s="82" t="str">
        <f t="shared" si="9"/>
        <v>51660360</v>
      </c>
      <c r="C185" s="82">
        <f t="shared" si="10"/>
        <v>2017</v>
      </c>
      <c r="D185" s="82">
        <f t="array" ref="D185">IF(L185="-",0,L185)</f>
        <v>6780</v>
      </c>
      <c r="E185" s="82">
        <f t="shared" si="11"/>
        <v>2246</v>
      </c>
      <c r="F185" s="82">
        <f t="array" ref="F185">SUM(IF(M185="-",0,M185),IF(Q185:T185="-",0,-Q185:T185))</f>
        <v>1344</v>
      </c>
      <c r="G185" s="82">
        <f t="array" ref="G185">SUM(IF(S185:T185="-",0,S185:T185))</f>
        <v>302</v>
      </c>
      <c r="H185" s="82">
        <f t="array" ref="H185">SUM(IF(N185="-",0,N185))</f>
        <v>600</v>
      </c>
      <c r="I185" s="76">
        <v>5166036</v>
      </c>
      <c r="J185" s="76" t="s">
        <v>70</v>
      </c>
      <c r="K185" s="77">
        <v>43100</v>
      </c>
      <c r="L185" s="76">
        <v>6780</v>
      </c>
      <c r="M185" s="76">
        <v>1658</v>
      </c>
      <c r="N185" s="76">
        <v>600</v>
      </c>
      <c r="O185" s="76">
        <v>4374</v>
      </c>
      <c r="P185" s="76">
        <v>148</v>
      </c>
      <c r="Q185" s="76" t="s">
        <v>19</v>
      </c>
      <c r="R185" s="76">
        <v>12</v>
      </c>
      <c r="S185" s="76">
        <v>282</v>
      </c>
      <c r="T185" s="76">
        <v>20</v>
      </c>
    </row>
    <row r="186" spans="1:20">
      <c r="A186" s="82">
        <f t="shared" si="8"/>
        <v>516603602016</v>
      </c>
      <c r="B186" s="82" t="str">
        <f t="shared" si="9"/>
        <v>51660360</v>
      </c>
      <c r="C186" s="82">
        <f t="shared" si="10"/>
        <v>2016</v>
      </c>
      <c r="D186" s="82">
        <f t="array" ref="D186">IF(L186="-",0,L186)</f>
        <v>6780</v>
      </c>
      <c r="E186" s="82">
        <f t="shared" si="11"/>
        <v>2242</v>
      </c>
      <c r="F186" s="82">
        <f t="array" ref="F186">SUM(IF(M186="-",0,M186),IF(Q186:T186="-",0,-Q186:T186))</f>
        <v>1341</v>
      </c>
      <c r="G186" s="82">
        <f t="array" ref="G186">SUM(IF(S186:T186="-",0,S186:T186))</f>
        <v>302</v>
      </c>
      <c r="H186" s="82">
        <f t="array" ref="H186">SUM(IF(N186="-",0,N186))</f>
        <v>599</v>
      </c>
      <c r="I186" s="76">
        <v>5166036</v>
      </c>
      <c r="J186" s="76" t="s">
        <v>70</v>
      </c>
      <c r="K186" s="77">
        <v>42735</v>
      </c>
      <c r="L186" s="76">
        <v>6780</v>
      </c>
      <c r="M186" s="76">
        <v>1655</v>
      </c>
      <c r="N186" s="76">
        <v>599</v>
      </c>
      <c r="O186" s="76">
        <v>4377</v>
      </c>
      <c r="P186" s="76">
        <v>148</v>
      </c>
      <c r="Q186" s="76" t="s">
        <v>19</v>
      </c>
      <c r="R186" s="76">
        <v>12</v>
      </c>
      <c r="S186" s="76">
        <v>282</v>
      </c>
      <c r="T186" s="76">
        <v>20</v>
      </c>
    </row>
    <row r="187" spans="1:20">
      <c r="A187" s="82">
        <f t="shared" si="8"/>
        <v>517000002018</v>
      </c>
      <c r="B187" s="82" t="str">
        <f t="shared" si="9"/>
        <v>51700000</v>
      </c>
      <c r="C187" s="82">
        <f t="shared" si="10"/>
        <v>2018</v>
      </c>
      <c r="D187" s="82">
        <f t="array" ref="D187">IF(L187="-",0,L187)</f>
        <v>104280</v>
      </c>
      <c r="E187" s="82">
        <f t="shared" si="11"/>
        <v>23298</v>
      </c>
      <c r="F187" s="82">
        <f t="array" ref="F187">SUM(IF(M187="-",0,M187),IF(Q187:T187="-",0,-Q187:T187))</f>
        <v>13152</v>
      </c>
      <c r="G187" s="82">
        <f t="array" ref="G187">SUM(IF(S187:T187="-",0,S187:T187))</f>
        <v>3604</v>
      </c>
      <c r="H187" s="82">
        <f t="array" ref="H187">SUM(IF(N187="-",0,N187))</f>
        <v>6542</v>
      </c>
      <c r="I187" s="76">
        <v>5170</v>
      </c>
      <c r="J187" s="76" t="s">
        <v>71</v>
      </c>
      <c r="K187" s="77">
        <v>43465</v>
      </c>
      <c r="L187" s="76">
        <v>104280</v>
      </c>
      <c r="M187" s="76">
        <v>17214</v>
      </c>
      <c r="N187" s="76">
        <v>6542</v>
      </c>
      <c r="O187" s="76">
        <v>75574</v>
      </c>
      <c r="P187" s="76">
        <v>4950</v>
      </c>
      <c r="Q187" s="76">
        <v>44</v>
      </c>
      <c r="R187" s="76">
        <v>414</v>
      </c>
      <c r="S187" s="76">
        <v>3386</v>
      </c>
      <c r="T187" s="76">
        <v>218</v>
      </c>
    </row>
    <row r="188" spans="1:20">
      <c r="A188" s="82">
        <f t="shared" si="8"/>
        <v>517000002017</v>
      </c>
      <c r="B188" s="82" t="str">
        <f t="shared" si="9"/>
        <v>51700000</v>
      </c>
      <c r="C188" s="82">
        <f t="shared" si="10"/>
        <v>2017</v>
      </c>
      <c r="D188" s="82">
        <f t="array" ref="D188">IF(L188="-",0,L188)</f>
        <v>104280</v>
      </c>
      <c r="E188" s="82">
        <f t="shared" si="11"/>
        <v>23454</v>
      </c>
      <c r="F188" s="82">
        <f t="array" ref="F188">SUM(IF(M188="-",0,M188),IF(Q188:T188="-",0,-Q188:T188))</f>
        <v>13451</v>
      </c>
      <c r="G188" s="82">
        <f t="array" ref="G188">SUM(IF(S188:T188="-",0,S188:T188))</f>
        <v>3408</v>
      </c>
      <c r="H188" s="82">
        <f t="array" ref="H188">SUM(IF(N188="-",0,N188))</f>
        <v>6595</v>
      </c>
      <c r="I188" s="76">
        <v>5170</v>
      </c>
      <c r="J188" s="76" t="s">
        <v>71</v>
      </c>
      <c r="K188" s="77">
        <v>43100</v>
      </c>
      <c r="L188" s="76">
        <v>104280</v>
      </c>
      <c r="M188" s="76">
        <v>17354</v>
      </c>
      <c r="N188" s="76">
        <v>6595</v>
      </c>
      <c r="O188" s="76">
        <v>75425</v>
      </c>
      <c r="P188" s="76">
        <v>4906</v>
      </c>
      <c r="Q188" s="76">
        <v>35</v>
      </c>
      <c r="R188" s="76">
        <v>460</v>
      </c>
      <c r="S188" s="76">
        <v>3193</v>
      </c>
      <c r="T188" s="76">
        <v>215</v>
      </c>
    </row>
    <row r="189" spans="1:20">
      <c r="A189" s="82">
        <f t="shared" si="8"/>
        <v>517000002016</v>
      </c>
      <c r="B189" s="82" t="str">
        <f t="shared" si="9"/>
        <v>51700000</v>
      </c>
      <c r="C189" s="82">
        <f t="shared" si="10"/>
        <v>2016</v>
      </c>
      <c r="D189" s="82">
        <f t="array" ref="D189">IF(L189="-",0,L189)</f>
        <v>104280</v>
      </c>
      <c r="E189" s="82">
        <f t="shared" si="11"/>
        <v>23405</v>
      </c>
      <c r="F189" s="82">
        <f t="array" ref="F189">SUM(IF(M189="-",0,M189),IF(Q189:T189="-",0,-Q189:T189))</f>
        <v>13572</v>
      </c>
      <c r="G189" s="82">
        <f t="array" ref="G189">SUM(IF(S189:T189="-",0,S189:T189))</f>
        <v>3192</v>
      </c>
      <c r="H189" s="82">
        <f t="array" ref="H189">SUM(IF(N189="-",0,N189))</f>
        <v>6641</v>
      </c>
      <c r="I189" s="76">
        <v>5170</v>
      </c>
      <c r="J189" s="76" t="s">
        <v>71</v>
      </c>
      <c r="K189" s="77">
        <v>42735</v>
      </c>
      <c r="L189" s="76">
        <v>104280</v>
      </c>
      <c r="M189" s="76">
        <v>17349</v>
      </c>
      <c r="N189" s="76">
        <v>6641</v>
      </c>
      <c r="O189" s="76">
        <v>75475</v>
      </c>
      <c r="P189" s="76">
        <v>4815</v>
      </c>
      <c r="Q189" s="76">
        <v>40</v>
      </c>
      <c r="R189" s="76">
        <v>545</v>
      </c>
      <c r="S189" s="76">
        <v>2976</v>
      </c>
      <c r="T189" s="76">
        <v>216</v>
      </c>
    </row>
    <row r="190" spans="1:20">
      <c r="A190" s="82">
        <f t="shared" si="8"/>
        <v>517000402018</v>
      </c>
      <c r="B190" s="82" t="str">
        <f t="shared" si="9"/>
        <v>51700040</v>
      </c>
      <c r="C190" s="82">
        <f t="shared" si="10"/>
        <v>2018</v>
      </c>
      <c r="D190" s="82">
        <f t="array" ref="D190">IF(L190="-",0,L190)</f>
        <v>5960</v>
      </c>
      <c r="E190" s="82">
        <f t="shared" si="11"/>
        <v>957</v>
      </c>
      <c r="F190" s="82">
        <f t="array" ref="F190">SUM(IF(M190="-",0,M190),IF(Q190:T190="-",0,-Q190:T190))</f>
        <v>559</v>
      </c>
      <c r="G190" s="82">
        <f t="array" ref="G190">SUM(IF(S190:T190="-",0,S190:T190))</f>
        <v>113</v>
      </c>
      <c r="H190" s="82">
        <f t="array" ref="H190">SUM(IF(N190="-",0,N190))</f>
        <v>285</v>
      </c>
      <c r="I190" s="76">
        <v>5170004</v>
      </c>
      <c r="J190" s="76" t="s">
        <v>72</v>
      </c>
      <c r="K190" s="77">
        <v>43465</v>
      </c>
      <c r="L190" s="76">
        <v>5960</v>
      </c>
      <c r="M190" s="76">
        <v>674</v>
      </c>
      <c r="N190" s="76">
        <v>285</v>
      </c>
      <c r="O190" s="76">
        <v>4879</v>
      </c>
      <c r="P190" s="76">
        <v>123</v>
      </c>
      <c r="Q190" s="76" t="s">
        <v>19</v>
      </c>
      <c r="R190" s="76">
        <v>2</v>
      </c>
      <c r="S190" s="76">
        <v>103</v>
      </c>
      <c r="T190" s="76">
        <v>10</v>
      </c>
    </row>
    <row r="191" spans="1:20">
      <c r="A191" s="82">
        <f t="shared" si="8"/>
        <v>517000402017</v>
      </c>
      <c r="B191" s="82" t="str">
        <f t="shared" si="9"/>
        <v>51700040</v>
      </c>
      <c r="C191" s="82">
        <f t="shared" si="10"/>
        <v>2017</v>
      </c>
      <c r="D191" s="82">
        <f t="array" ref="D191">IF(L191="-",0,L191)</f>
        <v>5960</v>
      </c>
      <c r="E191" s="82">
        <f t="shared" si="11"/>
        <v>956</v>
      </c>
      <c r="F191" s="82">
        <f t="array" ref="F191">SUM(IF(M191="-",0,M191),IF(Q191:T191="-",0,-Q191:T191))</f>
        <v>558</v>
      </c>
      <c r="G191" s="82">
        <f t="array" ref="G191">SUM(IF(S191:T191="-",0,S191:T191))</f>
        <v>113</v>
      </c>
      <c r="H191" s="82">
        <f t="array" ref="H191">SUM(IF(N191="-",0,N191))</f>
        <v>285</v>
      </c>
      <c r="I191" s="76">
        <v>5170004</v>
      </c>
      <c r="J191" s="76" t="s">
        <v>72</v>
      </c>
      <c r="K191" s="77">
        <v>43100</v>
      </c>
      <c r="L191" s="76">
        <v>5960</v>
      </c>
      <c r="M191" s="76">
        <v>676</v>
      </c>
      <c r="N191" s="76">
        <v>285</v>
      </c>
      <c r="O191" s="76">
        <v>4879</v>
      </c>
      <c r="P191" s="76">
        <v>120</v>
      </c>
      <c r="Q191" s="76" t="s">
        <v>19</v>
      </c>
      <c r="R191" s="76">
        <v>5</v>
      </c>
      <c r="S191" s="76">
        <v>103</v>
      </c>
      <c r="T191" s="76">
        <v>10</v>
      </c>
    </row>
    <row r="192" spans="1:20">
      <c r="A192" s="82">
        <f t="shared" si="8"/>
        <v>517000402016</v>
      </c>
      <c r="B192" s="82" t="str">
        <f t="shared" si="9"/>
        <v>51700040</v>
      </c>
      <c r="C192" s="82">
        <f t="shared" si="10"/>
        <v>2016</v>
      </c>
      <c r="D192" s="82">
        <f t="array" ref="D192">IF(L192="-",0,L192)</f>
        <v>5960</v>
      </c>
      <c r="E192" s="82">
        <f t="shared" si="11"/>
        <v>947</v>
      </c>
      <c r="F192" s="82">
        <f t="array" ref="F192">SUM(IF(M192="-",0,M192),IF(Q192:T192="-",0,-Q192:T192))</f>
        <v>551</v>
      </c>
      <c r="G192" s="82">
        <f t="array" ref="G192">SUM(IF(S192:T192="-",0,S192:T192))</f>
        <v>113</v>
      </c>
      <c r="H192" s="82">
        <f t="array" ref="H192">SUM(IF(N192="-",0,N192))</f>
        <v>283</v>
      </c>
      <c r="I192" s="76">
        <v>5170004</v>
      </c>
      <c r="J192" s="76" t="s">
        <v>72</v>
      </c>
      <c r="K192" s="77">
        <v>42735</v>
      </c>
      <c r="L192" s="76">
        <v>5960</v>
      </c>
      <c r="M192" s="76">
        <v>669</v>
      </c>
      <c r="N192" s="76">
        <v>283</v>
      </c>
      <c r="O192" s="76">
        <v>4888</v>
      </c>
      <c r="P192" s="76">
        <v>120</v>
      </c>
      <c r="Q192" s="76" t="s">
        <v>19</v>
      </c>
      <c r="R192" s="76">
        <v>5</v>
      </c>
      <c r="S192" s="76">
        <v>103</v>
      </c>
      <c r="T192" s="76">
        <v>10</v>
      </c>
    </row>
    <row r="193" spans="1:20">
      <c r="A193" s="82">
        <f t="shared" si="8"/>
        <v>517000802018</v>
      </c>
      <c r="B193" s="82" t="str">
        <f t="shared" si="9"/>
        <v>51700080</v>
      </c>
      <c r="C193" s="82">
        <f t="shared" si="10"/>
        <v>2018</v>
      </c>
      <c r="D193" s="82">
        <f t="array" ref="D193">IF(L193="-",0,L193)</f>
        <v>4766</v>
      </c>
      <c r="E193" s="82">
        <f t="shared" si="11"/>
        <v>2292</v>
      </c>
      <c r="F193" s="82">
        <f t="array" ref="F193">SUM(IF(M193="-",0,M193),IF(Q193:T193="-",0,-Q193:T193))</f>
        <v>1464</v>
      </c>
      <c r="G193" s="82">
        <f t="array" ref="G193">SUM(IF(S193:T193="-",0,S193:T193))</f>
        <v>316</v>
      </c>
      <c r="H193" s="82">
        <f t="array" ref="H193">SUM(IF(N193="-",0,N193))</f>
        <v>512</v>
      </c>
      <c r="I193" s="76">
        <v>5170008</v>
      </c>
      <c r="J193" s="76" t="s">
        <v>73</v>
      </c>
      <c r="K193" s="77">
        <v>43465</v>
      </c>
      <c r="L193" s="76">
        <v>4766</v>
      </c>
      <c r="M193" s="76">
        <v>1780</v>
      </c>
      <c r="N193" s="76">
        <v>512</v>
      </c>
      <c r="O193" s="76">
        <v>2427</v>
      </c>
      <c r="P193" s="76">
        <v>46</v>
      </c>
      <c r="Q193" s="76" t="s">
        <v>19</v>
      </c>
      <c r="R193" s="76" t="s">
        <v>19</v>
      </c>
      <c r="S193" s="76">
        <v>285</v>
      </c>
      <c r="T193" s="76">
        <v>31</v>
      </c>
    </row>
    <row r="194" spans="1:20">
      <c r="A194" s="82">
        <f t="shared" si="8"/>
        <v>517000802017</v>
      </c>
      <c r="B194" s="82" t="str">
        <f t="shared" si="9"/>
        <v>51700080</v>
      </c>
      <c r="C194" s="82">
        <f t="shared" si="10"/>
        <v>2017</v>
      </c>
      <c r="D194" s="82">
        <f t="array" ref="D194">IF(L194="-",0,L194)</f>
        <v>4766</v>
      </c>
      <c r="E194" s="82">
        <f t="shared" si="11"/>
        <v>2334</v>
      </c>
      <c r="F194" s="82">
        <f t="array" ref="F194">SUM(IF(M194="-",0,M194),IF(Q194:T194="-",0,-Q194:T194))</f>
        <v>1529</v>
      </c>
      <c r="G194" s="82">
        <f t="array" ref="G194">SUM(IF(S194:T194="-",0,S194:T194))</f>
        <v>283</v>
      </c>
      <c r="H194" s="82">
        <f t="array" ref="H194">SUM(IF(N194="-",0,N194))</f>
        <v>522</v>
      </c>
      <c r="I194" s="76">
        <v>5170008</v>
      </c>
      <c r="J194" s="76" t="s">
        <v>73</v>
      </c>
      <c r="K194" s="77">
        <v>43100</v>
      </c>
      <c r="L194" s="76">
        <v>4766</v>
      </c>
      <c r="M194" s="76">
        <v>1812</v>
      </c>
      <c r="N194" s="76">
        <v>522</v>
      </c>
      <c r="O194" s="76">
        <v>2390</v>
      </c>
      <c r="P194" s="76">
        <v>42</v>
      </c>
      <c r="Q194" s="76" t="s">
        <v>19</v>
      </c>
      <c r="R194" s="76" t="s">
        <v>19</v>
      </c>
      <c r="S194" s="76">
        <v>253</v>
      </c>
      <c r="T194" s="76">
        <v>30</v>
      </c>
    </row>
    <row r="195" spans="1:20">
      <c r="A195" s="82">
        <f t="shared" si="8"/>
        <v>517000802016</v>
      </c>
      <c r="B195" s="82" t="str">
        <f t="shared" si="9"/>
        <v>51700080</v>
      </c>
      <c r="C195" s="82">
        <f t="shared" si="10"/>
        <v>2016</v>
      </c>
      <c r="D195" s="82">
        <f t="array" ref="D195">IF(L195="-",0,L195)</f>
        <v>4766</v>
      </c>
      <c r="E195" s="82">
        <f t="shared" si="11"/>
        <v>2335</v>
      </c>
      <c r="F195" s="82">
        <f t="array" ref="F195">SUM(IF(M195="-",0,M195),IF(Q195:T195="-",0,-Q195:T195))</f>
        <v>1533</v>
      </c>
      <c r="G195" s="82">
        <f t="array" ref="G195">SUM(IF(S195:T195="-",0,S195:T195))</f>
        <v>280</v>
      </c>
      <c r="H195" s="82">
        <f t="array" ref="H195">SUM(IF(N195="-",0,N195))</f>
        <v>522</v>
      </c>
      <c r="I195" s="76">
        <v>5170008</v>
      </c>
      <c r="J195" s="76" t="s">
        <v>73</v>
      </c>
      <c r="K195" s="77">
        <v>42735</v>
      </c>
      <c r="L195" s="76">
        <v>4766</v>
      </c>
      <c r="M195" s="76">
        <v>1813</v>
      </c>
      <c r="N195" s="76">
        <v>522</v>
      </c>
      <c r="O195" s="76">
        <v>2383</v>
      </c>
      <c r="P195" s="76">
        <v>48</v>
      </c>
      <c r="Q195" s="76" t="s">
        <v>19</v>
      </c>
      <c r="R195" s="76" t="s">
        <v>19</v>
      </c>
      <c r="S195" s="76">
        <v>250</v>
      </c>
      <c r="T195" s="76">
        <v>30</v>
      </c>
    </row>
    <row r="196" spans="1:20">
      <c r="A196" s="82">
        <f t="shared" si="8"/>
        <v>517001202018</v>
      </c>
      <c r="B196" s="82" t="str">
        <f t="shared" si="9"/>
        <v>51700120</v>
      </c>
      <c r="C196" s="82">
        <f t="shared" si="10"/>
        <v>2018</v>
      </c>
      <c r="D196" s="82">
        <f t="array" ref="D196">IF(L196="-",0,L196)</f>
        <v>16453</v>
      </c>
      <c r="E196" s="82">
        <f t="shared" si="11"/>
        <v>2305</v>
      </c>
      <c r="F196" s="82">
        <f t="array" ref="F196">SUM(IF(M196="-",0,M196),IF(Q196:T196="-",0,-Q196:T196))</f>
        <v>1142</v>
      </c>
      <c r="G196" s="82">
        <f t="array" ref="G196">SUM(IF(S196:T196="-",0,S196:T196))</f>
        <v>321</v>
      </c>
      <c r="H196" s="82">
        <f t="array" ref="H196">SUM(IF(N196="-",0,N196))</f>
        <v>842</v>
      </c>
      <c r="I196" s="76">
        <v>5170012</v>
      </c>
      <c r="J196" s="76" t="s">
        <v>74</v>
      </c>
      <c r="K196" s="77">
        <v>43465</v>
      </c>
      <c r="L196" s="76">
        <v>16453</v>
      </c>
      <c r="M196" s="76">
        <v>1471</v>
      </c>
      <c r="N196" s="76">
        <v>842</v>
      </c>
      <c r="O196" s="76">
        <v>13900</v>
      </c>
      <c r="P196" s="76">
        <v>240</v>
      </c>
      <c r="Q196" s="76" t="s">
        <v>19</v>
      </c>
      <c r="R196" s="76">
        <v>8</v>
      </c>
      <c r="S196" s="76">
        <v>310</v>
      </c>
      <c r="T196" s="76">
        <v>11</v>
      </c>
    </row>
    <row r="197" spans="1:20">
      <c r="A197" s="82">
        <f t="shared" si="8"/>
        <v>517001202017</v>
      </c>
      <c r="B197" s="82" t="str">
        <f t="shared" si="9"/>
        <v>51700120</v>
      </c>
      <c r="C197" s="82">
        <f t="shared" si="10"/>
        <v>2017</v>
      </c>
      <c r="D197" s="82">
        <f t="array" ref="D197">IF(L197="-",0,L197)</f>
        <v>16453</v>
      </c>
      <c r="E197" s="82">
        <f t="shared" si="11"/>
        <v>2315</v>
      </c>
      <c r="F197" s="82">
        <f t="array" ref="F197">SUM(IF(M197="-",0,M197),IF(Q197:T197="-",0,-Q197:T197))</f>
        <v>1156</v>
      </c>
      <c r="G197" s="82">
        <f t="array" ref="G197">SUM(IF(S197:T197="-",0,S197:T197))</f>
        <v>317</v>
      </c>
      <c r="H197" s="82">
        <f t="array" ref="H197">SUM(IF(N197="-",0,N197))</f>
        <v>842</v>
      </c>
      <c r="I197" s="76">
        <v>5170012</v>
      </c>
      <c r="J197" s="76" t="s">
        <v>74</v>
      </c>
      <c r="K197" s="77">
        <v>43100</v>
      </c>
      <c r="L197" s="76">
        <v>16453</v>
      </c>
      <c r="M197" s="76">
        <v>1479</v>
      </c>
      <c r="N197" s="76">
        <v>842</v>
      </c>
      <c r="O197" s="76">
        <v>13883</v>
      </c>
      <c r="P197" s="76">
        <v>250</v>
      </c>
      <c r="Q197" s="76" t="s">
        <v>19</v>
      </c>
      <c r="R197" s="76">
        <v>6</v>
      </c>
      <c r="S197" s="76">
        <v>306</v>
      </c>
      <c r="T197" s="76">
        <v>11</v>
      </c>
    </row>
    <row r="198" spans="1:20">
      <c r="A198" s="82">
        <f t="shared" si="8"/>
        <v>517001202016</v>
      </c>
      <c r="B198" s="82" t="str">
        <f t="shared" si="9"/>
        <v>51700120</v>
      </c>
      <c r="C198" s="82">
        <f t="shared" si="10"/>
        <v>2016</v>
      </c>
      <c r="D198" s="82">
        <f t="array" ref="D198">IF(L198="-",0,L198)</f>
        <v>16453</v>
      </c>
      <c r="E198" s="82">
        <f t="shared" si="11"/>
        <v>2290</v>
      </c>
      <c r="F198" s="82">
        <f t="array" ref="F198">SUM(IF(M198="-",0,M198),IF(Q198:T198="-",0,-Q198:T198))</f>
        <v>1188</v>
      </c>
      <c r="G198" s="82">
        <f t="array" ref="G198">SUM(IF(S198:T198="-",0,S198:T198))</f>
        <v>246</v>
      </c>
      <c r="H198" s="82">
        <f t="array" ref="H198">SUM(IF(N198="-",0,N198))</f>
        <v>856</v>
      </c>
      <c r="I198" s="76">
        <v>5170012</v>
      </c>
      <c r="J198" s="76" t="s">
        <v>74</v>
      </c>
      <c r="K198" s="77">
        <v>42735</v>
      </c>
      <c r="L198" s="76">
        <v>16453</v>
      </c>
      <c r="M198" s="76">
        <v>1446</v>
      </c>
      <c r="N198" s="76">
        <v>856</v>
      </c>
      <c r="O198" s="76">
        <v>13924</v>
      </c>
      <c r="P198" s="76">
        <v>228</v>
      </c>
      <c r="Q198" s="76" t="s">
        <v>19</v>
      </c>
      <c r="R198" s="76">
        <v>12</v>
      </c>
      <c r="S198" s="76">
        <v>235</v>
      </c>
      <c r="T198" s="76">
        <v>11</v>
      </c>
    </row>
    <row r="199" spans="1:20">
      <c r="A199" s="82">
        <f t="shared" si="8"/>
        <v>517001602018</v>
      </c>
      <c r="B199" s="82" t="str">
        <f t="shared" si="9"/>
        <v>51700160</v>
      </c>
      <c r="C199" s="82">
        <f t="shared" si="10"/>
        <v>2018</v>
      </c>
      <c r="D199" s="82">
        <f t="array" ref="D199">IF(L199="-",0,L199)</f>
        <v>10686</v>
      </c>
      <c r="E199" s="82">
        <f t="shared" si="11"/>
        <v>1561</v>
      </c>
      <c r="F199" s="82">
        <f t="array" ref="F199">SUM(IF(M199="-",0,M199),IF(Q199:T199="-",0,-Q199:T199))</f>
        <v>787</v>
      </c>
      <c r="G199" s="82">
        <f t="array" ref="G199">SUM(IF(S199:T199="-",0,S199:T199))</f>
        <v>251</v>
      </c>
      <c r="H199" s="82">
        <f t="array" ref="H199">SUM(IF(N199="-",0,N199))</f>
        <v>523</v>
      </c>
      <c r="I199" s="76">
        <v>5170016</v>
      </c>
      <c r="J199" s="76" t="s">
        <v>75</v>
      </c>
      <c r="K199" s="77">
        <v>43465</v>
      </c>
      <c r="L199" s="76">
        <v>10686</v>
      </c>
      <c r="M199" s="76">
        <v>1068</v>
      </c>
      <c r="N199" s="76">
        <v>523</v>
      </c>
      <c r="O199" s="76">
        <v>8851</v>
      </c>
      <c r="P199" s="76">
        <v>243</v>
      </c>
      <c r="Q199" s="76">
        <v>6</v>
      </c>
      <c r="R199" s="76">
        <v>24</v>
      </c>
      <c r="S199" s="76">
        <v>245</v>
      </c>
      <c r="T199" s="76">
        <v>6</v>
      </c>
    </row>
    <row r="200" spans="1:20">
      <c r="A200" s="82">
        <f t="shared" si="8"/>
        <v>517001602017</v>
      </c>
      <c r="B200" s="82" t="str">
        <f t="shared" si="9"/>
        <v>51700160</v>
      </c>
      <c r="C200" s="82">
        <f t="shared" si="10"/>
        <v>2017</v>
      </c>
      <c r="D200" s="82">
        <f t="array" ref="D200">IF(L200="-",0,L200)</f>
        <v>10686</v>
      </c>
      <c r="E200" s="82">
        <f t="shared" si="11"/>
        <v>1610</v>
      </c>
      <c r="F200" s="82">
        <f t="array" ref="F200">SUM(IF(M200="-",0,M200),IF(Q200:T200="-",0,-Q200:T200))</f>
        <v>858</v>
      </c>
      <c r="G200" s="82">
        <f t="array" ref="G200">SUM(IF(S200:T200="-",0,S200:T200))</f>
        <v>205</v>
      </c>
      <c r="H200" s="82">
        <f t="array" ref="H200">SUM(IF(N200="-",0,N200))</f>
        <v>547</v>
      </c>
      <c r="I200" s="76">
        <v>5170016</v>
      </c>
      <c r="J200" s="76" t="s">
        <v>75</v>
      </c>
      <c r="K200" s="77">
        <v>43100</v>
      </c>
      <c r="L200" s="76">
        <v>10686</v>
      </c>
      <c r="M200" s="76">
        <v>1078</v>
      </c>
      <c r="N200" s="76">
        <v>547</v>
      </c>
      <c r="O200" s="76">
        <v>8811</v>
      </c>
      <c r="P200" s="76">
        <v>249</v>
      </c>
      <c r="Q200" s="76" t="s">
        <v>19</v>
      </c>
      <c r="R200" s="76">
        <v>15</v>
      </c>
      <c r="S200" s="76">
        <v>199</v>
      </c>
      <c r="T200" s="76">
        <v>6</v>
      </c>
    </row>
    <row r="201" spans="1:20">
      <c r="A201" s="82">
        <f t="shared" si="8"/>
        <v>517001602016</v>
      </c>
      <c r="B201" s="82" t="str">
        <f t="shared" si="9"/>
        <v>51700160</v>
      </c>
      <c r="C201" s="82">
        <f t="shared" si="10"/>
        <v>2016</v>
      </c>
      <c r="D201" s="82">
        <f t="array" ref="D201">IF(L201="-",0,L201)</f>
        <v>10686</v>
      </c>
      <c r="E201" s="82">
        <f t="shared" si="11"/>
        <v>1622</v>
      </c>
      <c r="F201" s="82">
        <f t="array" ref="F201">SUM(IF(M201="-",0,M201),IF(Q201:T201="-",0,-Q201:T201))</f>
        <v>883</v>
      </c>
      <c r="G201" s="82">
        <f t="array" ref="G201">SUM(IF(S201:T201="-",0,S201:T201))</f>
        <v>193</v>
      </c>
      <c r="H201" s="82">
        <f t="array" ref="H201">SUM(IF(N201="-",0,N201))</f>
        <v>546</v>
      </c>
      <c r="I201" s="76">
        <v>5170016</v>
      </c>
      <c r="J201" s="76" t="s">
        <v>75</v>
      </c>
      <c r="K201" s="77">
        <v>42735</v>
      </c>
      <c r="L201" s="76">
        <v>10686</v>
      </c>
      <c r="M201" s="76">
        <v>1126</v>
      </c>
      <c r="N201" s="76">
        <v>546</v>
      </c>
      <c r="O201" s="76">
        <v>8810</v>
      </c>
      <c r="P201" s="76">
        <v>203</v>
      </c>
      <c r="Q201" s="76" t="s">
        <v>19</v>
      </c>
      <c r="R201" s="76">
        <v>50</v>
      </c>
      <c r="S201" s="76">
        <v>187</v>
      </c>
      <c r="T201" s="76">
        <v>6</v>
      </c>
    </row>
    <row r="202" spans="1:20">
      <c r="A202" s="82">
        <f t="shared" si="8"/>
        <v>517002002018</v>
      </c>
      <c r="B202" s="82" t="str">
        <f t="shared" si="9"/>
        <v>51700200</v>
      </c>
      <c r="C202" s="82">
        <f t="shared" si="10"/>
        <v>2018</v>
      </c>
      <c r="D202" s="82">
        <f t="array" ref="D202">IF(L202="-",0,L202)</f>
        <v>6314</v>
      </c>
      <c r="E202" s="82">
        <f t="shared" si="11"/>
        <v>1796</v>
      </c>
      <c r="F202" s="82">
        <f t="array" ref="F202">SUM(IF(M202="-",0,M202),IF(Q202:T202="-",0,-Q202:T202))</f>
        <v>966</v>
      </c>
      <c r="G202" s="82">
        <f t="array" ref="G202">SUM(IF(S202:T202="-",0,S202:T202))</f>
        <v>362</v>
      </c>
      <c r="H202" s="82">
        <f t="array" ref="H202">SUM(IF(N202="-",0,N202))</f>
        <v>468</v>
      </c>
      <c r="I202" s="76">
        <v>5170020</v>
      </c>
      <c r="J202" s="76" t="s">
        <v>76</v>
      </c>
      <c r="K202" s="77">
        <v>43465</v>
      </c>
      <c r="L202" s="76">
        <v>6314</v>
      </c>
      <c r="M202" s="76">
        <v>1447</v>
      </c>
      <c r="N202" s="76">
        <v>468</v>
      </c>
      <c r="O202" s="76">
        <v>4202</v>
      </c>
      <c r="P202" s="76">
        <v>197</v>
      </c>
      <c r="Q202" s="76">
        <v>20</v>
      </c>
      <c r="R202" s="76">
        <v>99</v>
      </c>
      <c r="S202" s="76">
        <v>344</v>
      </c>
      <c r="T202" s="76">
        <v>18</v>
      </c>
    </row>
    <row r="203" spans="1:20">
      <c r="A203" s="82">
        <f t="shared" ref="A203:A266" si="12">(B203&amp;C203)+0</f>
        <v>517002002017</v>
      </c>
      <c r="B203" s="82" t="str">
        <f t="shared" ref="B203:B266" si="13">LEFT(I203&amp;"00000000",8)</f>
        <v>51700200</v>
      </c>
      <c r="C203" s="82">
        <f t="shared" ref="C203:C266" si="14">YEAR(K203)</f>
        <v>2017</v>
      </c>
      <c r="D203" s="82">
        <f t="array" ref="D203">IF(L203="-",0,L203)</f>
        <v>6314</v>
      </c>
      <c r="E203" s="82">
        <f t="shared" ref="E203:E266" si="15">SUM(F203:H203)</f>
        <v>1780</v>
      </c>
      <c r="F203" s="82">
        <f t="array" ref="F203">SUM(IF(M203="-",0,M203),IF(Q203:T203="-",0,-Q203:T203))</f>
        <v>1004</v>
      </c>
      <c r="G203" s="82">
        <f t="array" ref="G203">SUM(IF(S203:T203="-",0,S203:T203))</f>
        <v>305</v>
      </c>
      <c r="H203" s="82">
        <f t="array" ref="H203">SUM(IF(N203="-",0,N203))</f>
        <v>471</v>
      </c>
      <c r="I203" s="76">
        <v>5170020</v>
      </c>
      <c r="J203" s="76" t="s">
        <v>76</v>
      </c>
      <c r="K203" s="77">
        <v>43100</v>
      </c>
      <c r="L203" s="76">
        <v>6314</v>
      </c>
      <c r="M203" s="76">
        <v>1410</v>
      </c>
      <c r="N203" s="76">
        <v>471</v>
      </c>
      <c r="O203" s="76">
        <v>4245</v>
      </c>
      <c r="P203" s="76">
        <v>188</v>
      </c>
      <c r="Q203" s="76">
        <v>16</v>
      </c>
      <c r="R203" s="76">
        <v>85</v>
      </c>
      <c r="S203" s="76">
        <v>287</v>
      </c>
      <c r="T203" s="76">
        <v>18</v>
      </c>
    </row>
    <row r="204" spans="1:20">
      <c r="A204" s="82">
        <f t="shared" si="12"/>
        <v>517002002016</v>
      </c>
      <c r="B204" s="82" t="str">
        <f t="shared" si="13"/>
        <v>51700200</v>
      </c>
      <c r="C204" s="82">
        <f t="shared" si="14"/>
        <v>2016</v>
      </c>
      <c r="D204" s="82">
        <f t="array" ref="D204">IF(L204="-",0,L204)</f>
        <v>6314</v>
      </c>
      <c r="E204" s="82">
        <f t="shared" si="15"/>
        <v>1783</v>
      </c>
      <c r="F204" s="82">
        <f t="array" ref="F204">SUM(IF(M204="-",0,M204),IF(Q204:T204="-",0,-Q204:T204))</f>
        <v>1012</v>
      </c>
      <c r="G204" s="82">
        <f t="array" ref="G204">SUM(IF(S204:T204="-",0,S204:T204))</f>
        <v>302</v>
      </c>
      <c r="H204" s="82">
        <f t="array" ref="H204">SUM(IF(N204="-",0,N204))</f>
        <v>469</v>
      </c>
      <c r="I204" s="76">
        <v>5170020</v>
      </c>
      <c r="J204" s="76" t="s">
        <v>76</v>
      </c>
      <c r="K204" s="77">
        <v>42735</v>
      </c>
      <c r="L204" s="76">
        <v>6314</v>
      </c>
      <c r="M204" s="76">
        <v>1427</v>
      </c>
      <c r="N204" s="76">
        <v>469</v>
      </c>
      <c r="O204" s="76">
        <v>4262</v>
      </c>
      <c r="P204" s="76">
        <v>156</v>
      </c>
      <c r="Q204" s="76">
        <v>21</v>
      </c>
      <c r="R204" s="76">
        <v>92</v>
      </c>
      <c r="S204" s="76">
        <v>284</v>
      </c>
      <c r="T204" s="76">
        <v>18</v>
      </c>
    </row>
    <row r="205" spans="1:20">
      <c r="A205" s="82">
        <f t="shared" si="12"/>
        <v>517002402018</v>
      </c>
      <c r="B205" s="82" t="str">
        <f t="shared" si="13"/>
        <v>51700240</v>
      </c>
      <c r="C205" s="82">
        <f t="shared" si="14"/>
        <v>2018</v>
      </c>
      <c r="D205" s="82">
        <f t="array" ref="D205">IF(L205="-",0,L205)</f>
        <v>6768</v>
      </c>
      <c r="E205" s="82">
        <f t="shared" si="15"/>
        <v>3608</v>
      </c>
      <c r="F205" s="82">
        <f t="array" ref="F205">SUM(IF(M205="-",0,M205),IF(Q205:T205="-",0,-Q205:T205))</f>
        <v>2200</v>
      </c>
      <c r="G205" s="82">
        <f t="array" ref="G205">SUM(IF(S205:T205="-",0,S205:T205))</f>
        <v>504</v>
      </c>
      <c r="H205" s="82">
        <f t="array" ref="H205">SUM(IF(N205="-",0,N205))</f>
        <v>904</v>
      </c>
      <c r="I205" s="76">
        <v>5170024</v>
      </c>
      <c r="J205" s="76" t="s">
        <v>77</v>
      </c>
      <c r="K205" s="77">
        <v>43465</v>
      </c>
      <c r="L205" s="76">
        <v>6768</v>
      </c>
      <c r="M205" s="76">
        <v>2721</v>
      </c>
      <c r="N205" s="76">
        <v>904</v>
      </c>
      <c r="O205" s="76">
        <v>2989</v>
      </c>
      <c r="P205" s="76">
        <v>155</v>
      </c>
      <c r="Q205" s="76" t="s">
        <v>19</v>
      </c>
      <c r="R205" s="76">
        <v>17</v>
      </c>
      <c r="S205" s="76">
        <v>453</v>
      </c>
      <c r="T205" s="76">
        <v>51</v>
      </c>
    </row>
    <row r="206" spans="1:20">
      <c r="A206" s="82">
        <f t="shared" si="12"/>
        <v>517002402017</v>
      </c>
      <c r="B206" s="82" t="str">
        <f t="shared" si="13"/>
        <v>51700240</v>
      </c>
      <c r="C206" s="82">
        <f t="shared" si="14"/>
        <v>2017</v>
      </c>
      <c r="D206" s="82">
        <f t="array" ref="D206">IF(L206="-",0,L206)</f>
        <v>6768</v>
      </c>
      <c r="E206" s="82">
        <f t="shared" si="15"/>
        <v>3675</v>
      </c>
      <c r="F206" s="82">
        <f t="array" ref="F206">SUM(IF(M206="-",0,M206),IF(Q206:T206="-",0,-Q206:T206))</f>
        <v>2312</v>
      </c>
      <c r="G206" s="82">
        <f t="array" ref="G206">SUM(IF(S206:T206="-",0,S206:T206))</f>
        <v>449</v>
      </c>
      <c r="H206" s="82">
        <f t="array" ref="H206">SUM(IF(N206="-",0,N206))</f>
        <v>914</v>
      </c>
      <c r="I206" s="76">
        <v>5170024</v>
      </c>
      <c r="J206" s="76" t="s">
        <v>77</v>
      </c>
      <c r="K206" s="77">
        <v>43100</v>
      </c>
      <c r="L206" s="76">
        <v>6768</v>
      </c>
      <c r="M206" s="76">
        <v>2779</v>
      </c>
      <c r="N206" s="76">
        <v>914</v>
      </c>
      <c r="O206" s="76">
        <v>2891</v>
      </c>
      <c r="P206" s="76">
        <v>184</v>
      </c>
      <c r="Q206" s="76" t="s">
        <v>19</v>
      </c>
      <c r="R206" s="76">
        <v>18</v>
      </c>
      <c r="S206" s="76">
        <v>400</v>
      </c>
      <c r="T206" s="76">
        <v>49</v>
      </c>
    </row>
    <row r="207" spans="1:20">
      <c r="A207" s="82">
        <f t="shared" si="12"/>
        <v>517002402016</v>
      </c>
      <c r="B207" s="82" t="str">
        <f t="shared" si="13"/>
        <v>51700240</v>
      </c>
      <c r="C207" s="82">
        <f t="shared" si="14"/>
        <v>2016</v>
      </c>
      <c r="D207" s="82">
        <f t="array" ref="D207">IF(L207="-",0,L207)</f>
        <v>6768</v>
      </c>
      <c r="E207" s="82">
        <f t="shared" si="15"/>
        <v>3632</v>
      </c>
      <c r="F207" s="82">
        <f t="array" ref="F207">SUM(IF(M207="-",0,M207),IF(Q207:T207="-",0,-Q207:T207))</f>
        <v>2270</v>
      </c>
      <c r="G207" s="82">
        <f t="array" ref="G207">SUM(IF(S207:T207="-",0,S207:T207))</f>
        <v>449</v>
      </c>
      <c r="H207" s="82">
        <f t="array" ref="H207">SUM(IF(N207="-",0,N207))</f>
        <v>913</v>
      </c>
      <c r="I207" s="76">
        <v>5170024</v>
      </c>
      <c r="J207" s="76" t="s">
        <v>77</v>
      </c>
      <c r="K207" s="77">
        <v>42735</v>
      </c>
      <c r="L207" s="76">
        <v>6768</v>
      </c>
      <c r="M207" s="76">
        <v>2804</v>
      </c>
      <c r="N207" s="76">
        <v>913</v>
      </c>
      <c r="O207" s="76">
        <v>2858</v>
      </c>
      <c r="P207" s="76">
        <v>194</v>
      </c>
      <c r="Q207" s="76" t="s">
        <v>19</v>
      </c>
      <c r="R207" s="76">
        <v>85</v>
      </c>
      <c r="S207" s="76">
        <v>400</v>
      </c>
      <c r="T207" s="76">
        <v>49</v>
      </c>
    </row>
    <row r="208" spans="1:20">
      <c r="A208" s="82">
        <f t="shared" si="12"/>
        <v>517002802018</v>
      </c>
      <c r="B208" s="82" t="str">
        <f t="shared" si="13"/>
        <v>51700280</v>
      </c>
      <c r="C208" s="82">
        <f t="shared" si="14"/>
        <v>2018</v>
      </c>
      <c r="D208" s="82">
        <f t="array" ref="D208">IF(L208="-",0,L208)</f>
        <v>4350</v>
      </c>
      <c r="E208" s="82">
        <f t="shared" si="15"/>
        <v>1280</v>
      </c>
      <c r="F208" s="82">
        <f t="array" ref="F208">SUM(IF(M208="-",0,M208),IF(Q208:T208="-",0,-Q208:T208))</f>
        <v>763</v>
      </c>
      <c r="G208" s="82">
        <f t="array" ref="G208">SUM(IF(S208:T208="-",0,S208:T208))</f>
        <v>180</v>
      </c>
      <c r="H208" s="82">
        <f t="array" ref="H208">SUM(IF(N208="-",0,N208))</f>
        <v>337</v>
      </c>
      <c r="I208" s="76">
        <v>5170028</v>
      </c>
      <c r="J208" s="76" t="s">
        <v>78</v>
      </c>
      <c r="K208" s="77">
        <v>43465</v>
      </c>
      <c r="L208" s="76">
        <v>4350</v>
      </c>
      <c r="M208" s="76">
        <v>979</v>
      </c>
      <c r="N208" s="76">
        <v>337</v>
      </c>
      <c r="O208" s="76">
        <v>2961</v>
      </c>
      <c r="P208" s="76">
        <v>72</v>
      </c>
      <c r="Q208" s="76" t="s">
        <v>19</v>
      </c>
      <c r="R208" s="76">
        <v>36</v>
      </c>
      <c r="S208" s="76">
        <v>168</v>
      </c>
      <c r="T208" s="76">
        <v>12</v>
      </c>
    </row>
    <row r="209" spans="1:20">
      <c r="A209" s="82">
        <f t="shared" si="12"/>
        <v>517002802017</v>
      </c>
      <c r="B209" s="82" t="str">
        <f t="shared" si="13"/>
        <v>51700280</v>
      </c>
      <c r="C209" s="82">
        <f t="shared" si="14"/>
        <v>2017</v>
      </c>
      <c r="D209" s="82">
        <f t="array" ref="D209">IF(L209="-",0,L209)</f>
        <v>4350</v>
      </c>
      <c r="E209" s="82">
        <f t="shared" si="15"/>
        <v>1280</v>
      </c>
      <c r="F209" s="82">
        <f t="array" ref="F209">SUM(IF(M209="-",0,M209),IF(Q209:T209="-",0,-Q209:T209))</f>
        <v>766</v>
      </c>
      <c r="G209" s="82">
        <f t="array" ref="G209">SUM(IF(S209:T209="-",0,S209:T209))</f>
        <v>177</v>
      </c>
      <c r="H209" s="82">
        <f t="array" ref="H209">SUM(IF(N209="-",0,N209))</f>
        <v>337</v>
      </c>
      <c r="I209" s="76">
        <v>5170028</v>
      </c>
      <c r="J209" s="76" t="s">
        <v>78</v>
      </c>
      <c r="K209" s="77">
        <v>43100</v>
      </c>
      <c r="L209" s="76">
        <v>4350</v>
      </c>
      <c r="M209" s="76">
        <v>979</v>
      </c>
      <c r="N209" s="76">
        <v>337</v>
      </c>
      <c r="O209" s="76">
        <v>2960</v>
      </c>
      <c r="P209" s="76">
        <v>73</v>
      </c>
      <c r="Q209" s="76" t="s">
        <v>19</v>
      </c>
      <c r="R209" s="76">
        <v>36</v>
      </c>
      <c r="S209" s="76">
        <v>165</v>
      </c>
      <c r="T209" s="76">
        <v>12</v>
      </c>
    </row>
    <row r="210" spans="1:20">
      <c r="A210" s="82">
        <f t="shared" si="12"/>
        <v>517002802016</v>
      </c>
      <c r="B210" s="82" t="str">
        <f t="shared" si="13"/>
        <v>51700280</v>
      </c>
      <c r="C210" s="82">
        <f t="shared" si="14"/>
        <v>2016</v>
      </c>
      <c r="D210" s="82">
        <f t="array" ref="D210">IF(L210="-",0,L210)</f>
        <v>4350</v>
      </c>
      <c r="E210" s="82">
        <f t="shared" si="15"/>
        <v>1276</v>
      </c>
      <c r="F210" s="82">
        <f t="array" ref="F210">SUM(IF(M210="-",0,M210),IF(Q210:T210="-",0,-Q210:T210))</f>
        <v>766</v>
      </c>
      <c r="G210" s="82">
        <f t="array" ref="G210">SUM(IF(S210:T210="-",0,S210:T210))</f>
        <v>177</v>
      </c>
      <c r="H210" s="82">
        <f t="array" ref="H210">SUM(IF(N210="-",0,N210))</f>
        <v>333</v>
      </c>
      <c r="I210" s="76">
        <v>5170028</v>
      </c>
      <c r="J210" s="76" t="s">
        <v>78</v>
      </c>
      <c r="K210" s="77">
        <v>42735</v>
      </c>
      <c r="L210" s="76">
        <v>4350</v>
      </c>
      <c r="M210" s="76">
        <v>979</v>
      </c>
      <c r="N210" s="76">
        <v>333</v>
      </c>
      <c r="O210" s="76">
        <v>2960</v>
      </c>
      <c r="P210" s="76">
        <v>78</v>
      </c>
      <c r="Q210" s="76" t="s">
        <v>19</v>
      </c>
      <c r="R210" s="76">
        <v>36</v>
      </c>
      <c r="S210" s="76">
        <v>165</v>
      </c>
      <c r="T210" s="76">
        <v>12</v>
      </c>
    </row>
    <row r="211" spans="1:20">
      <c r="A211" s="82">
        <f t="shared" si="12"/>
        <v>517003202018</v>
      </c>
      <c r="B211" s="82" t="str">
        <f t="shared" si="13"/>
        <v>51700320</v>
      </c>
      <c r="C211" s="82">
        <f t="shared" si="14"/>
        <v>2018</v>
      </c>
      <c r="D211" s="82">
        <f t="array" ref="D211">IF(L211="-",0,L211)</f>
        <v>7524</v>
      </c>
      <c r="E211" s="82">
        <f t="shared" si="15"/>
        <v>1619</v>
      </c>
      <c r="F211" s="82">
        <f t="array" ref="F211">SUM(IF(M211="-",0,M211),IF(Q211:T211="-",0,-Q211:T211))</f>
        <v>961</v>
      </c>
      <c r="G211" s="82">
        <f t="array" ref="G211">SUM(IF(S211:T211="-",0,S211:T211))</f>
        <v>233</v>
      </c>
      <c r="H211" s="82">
        <f t="array" ref="H211">SUM(IF(N211="-",0,N211))</f>
        <v>425</v>
      </c>
      <c r="I211" s="76">
        <v>5170032</v>
      </c>
      <c r="J211" s="76" t="s">
        <v>79</v>
      </c>
      <c r="K211" s="77">
        <v>43465</v>
      </c>
      <c r="L211" s="76">
        <v>7524</v>
      </c>
      <c r="M211" s="76">
        <v>1320</v>
      </c>
      <c r="N211" s="76">
        <v>425</v>
      </c>
      <c r="O211" s="76">
        <v>5009</v>
      </c>
      <c r="P211" s="76">
        <v>770</v>
      </c>
      <c r="Q211" s="76">
        <v>19</v>
      </c>
      <c r="R211" s="76">
        <v>107</v>
      </c>
      <c r="S211" s="76">
        <v>216</v>
      </c>
      <c r="T211" s="76">
        <v>17</v>
      </c>
    </row>
    <row r="212" spans="1:20">
      <c r="A212" s="82">
        <f t="shared" si="12"/>
        <v>517003202017</v>
      </c>
      <c r="B212" s="82" t="str">
        <f t="shared" si="13"/>
        <v>51700320</v>
      </c>
      <c r="C212" s="82">
        <f t="shared" si="14"/>
        <v>2017</v>
      </c>
      <c r="D212" s="82">
        <f t="array" ref="D212">IF(L212="-",0,L212)</f>
        <v>7524</v>
      </c>
      <c r="E212" s="82">
        <f t="shared" si="15"/>
        <v>1617</v>
      </c>
      <c r="F212" s="82">
        <f t="array" ref="F212">SUM(IF(M212="-",0,M212),IF(Q212:T212="-",0,-Q212:T212))</f>
        <v>962</v>
      </c>
      <c r="G212" s="82">
        <f t="array" ref="G212">SUM(IF(S212:T212="-",0,S212:T212))</f>
        <v>232</v>
      </c>
      <c r="H212" s="82">
        <f t="array" ref="H212">SUM(IF(N212="-",0,N212))</f>
        <v>423</v>
      </c>
      <c r="I212" s="76">
        <v>5170032</v>
      </c>
      <c r="J212" s="76" t="s">
        <v>79</v>
      </c>
      <c r="K212" s="77">
        <v>43100</v>
      </c>
      <c r="L212" s="76">
        <v>7524</v>
      </c>
      <c r="M212" s="76">
        <v>1372</v>
      </c>
      <c r="N212" s="76">
        <v>423</v>
      </c>
      <c r="O212" s="76">
        <v>4996</v>
      </c>
      <c r="P212" s="76">
        <v>733</v>
      </c>
      <c r="Q212" s="76">
        <v>19</v>
      </c>
      <c r="R212" s="76">
        <v>159</v>
      </c>
      <c r="S212" s="76">
        <v>215</v>
      </c>
      <c r="T212" s="76">
        <v>17</v>
      </c>
    </row>
    <row r="213" spans="1:20">
      <c r="A213" s="82">
        <f t="shared" si="12"/>
        <v>517003202016</v>
      </c>
      <c r="B213" s="82" t="str">
        <f t="shared" si="13"/>
        <v>51700320</v>
      </c>
      <c r="C213" s="82">
        <f t="shared" si="14"/>
        <v>2016</v>
      </c>
      <c r="D213" s="82">
        <f t="array" ref="D213">IF(L213="-",0,L213)</f>
        <v>7524</v>
      </c>
      <c r="E213" s="82">
        <f t="shared" si="15"/>
        <v>1613</v>
      </c>
      <c r="F213" s="82">
        <f t="array" ref="F213">SUM(IF(M213="-",0,M213),IF(Q213:T213="-",0,-Q213:T213))</f>
        <v>966</v>
      </c>
      <c r="G213" s="82">
        <f t="array" ref="G213">SUM(IF(S213:T213="-",0,S213:T213))</f>
        <v>225</v>
      </c>
      <c r="H213" s="82">
        <f t="array" ref="H213">SUM(IF(N213="-",0,N213))</f>
        <v>422</v>
      </c>
      <c r="I213" s="76">
        <v>5170032</v>
      </c>
      <c r="J213" s="76" t="s">
        <v>79</v>
      </c>
      <c r="K213" s="77">
        <v>42735</v>
      </c>
      <c r="L213" s="76">
        <v>7524</v>
      </c>
      <c r="M213" s="76">
        <v>1297</v>
      </c>
      <c r="N213" s="76">
        <v>422</v>
      </c>
      <c r="O213" s="76">
        <v>5072</v>
      </c>
      <c r="P213" s="76">
        <v>734</v>
      </c>
      <c r="Q213" s="76">
        <v>19</v>
      </c>
      <c r="R213" s="76">
        <v>87</v>
      </c>
      <c r="S213" s="76">
        <v>208</v>
      </c>
      <c r="T213" s="76">
        <v>17</v>
      </c>
    </row>
    <row r="214" spans="1:20">
      <c r="A214" s="82">
        <f t="shared" si="12"/>
        <v>517003602018</v>
      </c>
      <c r="B214" s="82" t="str">
        <f t="shared" si="13"/>
        <v>51700360</v>
      </c>
      <c r="C214" s="82">
        <f t="shared" si="14"/>
        <v>2018</v>
      </c>
      <c r="D214" s="82">
        <f t="array" ref="D214">IF(L214="-",0,L214)</f>
        <v>11071</v>
      </c>
      <c r="E214" s="82">
        <f t="shared" si="15"/>
        <v>1232</v>
      </c>
      <c r="F214" s="82">
        <f t="array" ref="F214">SUM(IF(M214="-",0,M214),IF(Q214:T214="-",0,-Q214:T214))</f>
        <v>583</v>
      </c>
      <c r="G214" s="82">
        <f t="array" ref="G214">SUM(IF(S214:T214="-",0,S214:T214))</f>
        <v>215</v>
      </c>
      <c r="H214" s="82">
        <f t="array" ref="H214">SUM(IF(N214="-",0,N214))</f>
        <v>434</v>
      </c>
      <c r="I214" s="76">
        <v>5170036</v>
      </c>
      <c r="J214" s="76" t="s">
        <v>80</v>
      </c>
      <c r="K214" s="77">
        <v>43465</v>
      </c>
      <c r="L214" s="76">
        <v>11071</v>
      </c>
      <c r="M214" s="76">
        <v>805</v>
      </c>
      <c r="N214" s="76">
        <v>434</v>
      </c>
      <c r="O214" s="76">
        <v>9708</v>
      </c>
      <c r="P214" s="76">
        <v>123</v>
      </c>
      <c r="Q214" s="76" t="s">
        <v>19</v>
      </c>
      <c r="R214" s="76">
        <v>7</v>
      </c>
      <c r="S214" s="76">
        <v>210</v>
      </c>
      <c r="T214" s="76">
        <v>5</v>
      </c>
    </row>
    <row r="215" spans="1:20">
      <c r="A215" s="82">
        <f t="shared" si="12"/>
        <v>517003602017</v>
      </c>
      <c r="B215" s="82" t="str">
        <f t="shared" si="13"/>
        <v>51700360</v>
      </c>
      <c r="C215" s="82">
        <f t="shared" si="14"/>
        <v>2017</v>
      </c>
      <c r="D215" s="82">
        <f t="array" ref="D215">IF(L215="-",0,L215)</f>
        <v>11071</v>
      </c>
      <c r="E215" s="82">
        <f t="shared" si="15"/>
        <v>1244</v>
      </c>
      <c r="F215" s="82">
        <f t="array" ref="F215">SUM(IF(M215="-",0,M215),IF(Q215:T215="-",0,-Q215:T215))</f>
        <v>586</v>
      </c>
      <c r="G215" s="82">
        <f t="array" ref="G215">SUM(IF(S215:T215="-",0,S215:T215))</f>
        <v>214</v>
      </c>
      <c r="H215" s="82">
        <f t="array" ref="H215">SUM(IF(N215="-",0,N215))</f>
        <v>444</v>
      </c>
      <c r="I215" s="76">
        <v>5170036</v>
      </c>
      <c r="J215" s="76" t="s">
        <v>80</v>
      </c>
      <c r="K215" s="77">
        <v>43100</v>
      </c>
      <c r="L215" s="76">
        <v>11071</v>
      </c>
      <c r="M215" s="76">
        <v>807</v>
      </c>
      <c r="N215" s="76">
        <v>444</v>
      </c>
      <c r="O215" s="76">
        <v>9698</v>
      </c>
      <c r="P215" s="76">
        <v>122</v>
      </c>
      <c r="Q215" s="76" t="s">
        <v>19</v>
      </c>
      <c r="R215" s="76">
        <v>7</v>
      </c>
      <c r="S215" s="76">
        <v>209</v>
      </c>
      <c r="T215" s="76">
        <v>5</v>
      </c>
    </row>
    <row r="216" spans="1:20">
      <c r="A216" s="82">
        <f t="shared" si="12"/>
        <v>517003602016</v>
      </c>
      <c r="B216" s="82" t="str">
        <f t="shared" si="13"/>
        <v>51700360</v>
      </c>
      <c r="C216" s="82">
        <f t="shared" si="14"/>
        <v>2016</v>
      </c>
      <c r="D216" s="82">
        <f t="array" ref="D216">IF(L216="-",0,L216)</f>
        <v>11071</v>
      </c>
      <c r="E216" s="82">
        <f t="shared" si="15"/>
        <v>1282</v>
      </c>
      <c r="F216" s="82">
        <f t="array" ref="F216">SUM(IF(M216="-",0,M216),IF(Q216:T216="-",0,-Q216:T216))</f>
        <v>637</v>
      </c>
      <c r="G216" s="82">
        <f t="array" ref="G216">SUM(IF(S216:T216="-",0,S216:T216))</f>
        <v>164</v>
      </c>
      <c r="H216" s="82">
        <f t="array" ref="H216">SUM(IF(N216="-",0,N216))</f>
        <v>481</v>
      </c>
      <c r="I216" s="76">
        <v>5170036</v>
      </c>
      <c r="J216" s="76" t="s">
        <v>80</v>
      </c>
      <c r="K216" s="77">
        <v>42735</v>
      </c>
      <c r="L216" s="76">
        <v>11071</v>
      </c>
      <c r="M216" s="76">
        <v>836</v>
      </c>
      <c r="N216" s="76">
        <v>481</v>
      </c>
      <c r="O216" s="76">
        <v>9640</v>
      </c>
      <c r="P216" s="76">
        <v>113</v>
      </c>
      <c r="Q216" s="76" t="s">
        <v>19</v>
      </c>
      <c r="R216" s="76">
        <v>35</v>
      </c>
      <c r="S216" s="76">
        <v>159</v>
      </c>
      <c r="T216" s="76">
        <v>5</v>
      </c>
    </row>
    <row r="217" spans="1:20">
      <c r="A217" s="82">
        <f t="shared" si="12"/>
        <v>517004002018</v>
      </c>
      <c r="B217" s="82" t="str">
        <f t="shared" si="13"/>
        <v>51700400</v>
      </c>
      <c r="C217" s="82">
        <f t="shared" si="14"/>
        <v>2018</v>
      </c>
      <c r="D217" s="82">
        <f t="array" ref="D217">IF(L217="-",0,L217)</f>
        <v>5541</v>
      </c>
      <c r="E217" s="82">
        <f t="shared" si="15"/>
        <v>787</v>
      </c>
      <c r="F217" s="82">
        <f t="array" ref="F217">SUM(IF(M217="-",0,M217),IF(Q217:T217="-",0,-Q217:T217))</f>
        <v>367</v>
      </c>
      <c r="G217" s="82">
        <f t="array" ref="G217">SUM(IF(S217:T217="-",0,S217:T217))</f>
        <v>127</v>
      </c>
      <c r="H217" s="82">
        <f t="array" ref="H217">SUM(IF(N217="-",0,N217))</f>
        <v>293</v>
      </c>
      <c r="I217" s="76">
        <v>5170040</v>
      </c>
      <c r="J217" s="76" t="s">
        <v>81</v>
      </c>
      <c r="K217" s="77">
        <v>43465</v>
      </c>
      <c r="L217" s="76">
        <v>5541</v>
      </c>
      <c r="M217" s="76">
        <v>499</v>
      </c>
      <c r="N217" s="76">
        <v>293</v>
      </c>
      <c r="O217" s="76">
        <v>4719</v>
      </c>
      <c r="P217" s="76">
        <v>30</v>
      </c>
      <c r="Q217" s="76" t="s">
        <v>19</v>
      </c>
      <c r="R217" s="76">
        <v>5</v>
      </c>
      <c r="S217" s="76">
        <v>123</v>
      </c>
      <c r="T217" s="76">
        <v>4</v>
      </c>
    </row>
    <row r="218" spans="1:20">
      <c r="A218" s="82">
        <f t="shared" si="12"/>
        <v>517004002017</v>
      </c>
      <c r="B218" s="82" t="str">
        <f t="shared" si="13"/>
        <v>51700400</v>
      </c>
      <c r="C218" s="82">
        <f t="shared" si="14"/>
        <v>2017</v>
      </c>
      <c r="D218" s="82">
        <f t="array" ref="D218">IF(L218="-",0,L218)</f>
        <v>5541</v>
      </c>
      <c r="E218" s="82">
        <f t="shared" si="15"/>
        <v>783</v>
      </c>
      <c r="F218" s="82">
        <f t="array" ref="F218">SUM(IF(M218="-",0,M218),IF(Q218:T218="-",0,-Q218:T218))</f>
        <v>365</v>
      </c>
      <c r="G218" s="82">
        <f t="array" ref="G218">SUM(IF(S218:T218="-",0,S218:T218))</f>
        <v>126</v>
      </c>
      <c r="H218" s="82">
        <f t="array" ref="H218">SUM(IF(N218="-",0,N218))</f>
        <v>292</v>
      </c>
      <c r="I218" s="76">
        <v>5170040</v>
      </c>
      <c r="J218" s="76" t="s">
        <v>81</v>
      </c>
      <c r="K218" s="77">
        <v>43100</v>
      </c>
      <c r="L218" s="76">
        <v>5541</v>
      </c>
      <c r="M218" s="76">
        <v>496</v>
      </c>
      <c r="N218" s="76">
        <v>292</v>
      </c>
      <c r="O218" s="76">
        <v>4723</v>
      </c>
      <c r="P218" s="76">
        <v>30</v>
      </c>
      <c r="Q218" s="76" t="s">
        <v>19</v>
      </c>
      <c r="R218" s="76">
        <v>5</v>
      </c>
      <c r="S218" s="76">
        <v>122</v>
      </c>
      <c r="T218" s="76">
        <v>4</v>
      </c>
    </row>
    <row r="219" spans="1:20">
      <c r="A219" s="82">
        <f t="shared" si="12"/>
        <v>517004002016</v>
      </c>
      <c r="B219" s="82" t="str">
        <f t="shared" si="13"/>
        <v>51700400</v>
      </c>
      <c r="C219" s="82">
        <f t="shared" si="14"/>
        <v>2016</v>
      </c>
      <c r="D219" s="82">
        <f t="array" ref="D219">IF(L219="-",0,L219)</f>
        <v>5541</v>
      </c>
      <c r="E219" s="82">
        <f t="shared" si="15"/>
        <v>783</v>
      </c>
      <c r="F219" s="82">
        <f t="array" ref="F219">SUM(IF(M219="-",0,M219),IF(Q219:T219="-",0,-Q219:T219))</f>
        <v>365</v>
      </c>
      <c r="G219" s="82">
        <f t="array" ref="G219">SUM(IF(S219:T219="-",0,S219:T219))</f>
        <v>127</v>
      </c>
      <c r="H219" s="82">
        <f t="array" ref="H219">SUM(IF(N219="-",0,N219))</f>
        <v>291</v>
      </c>
      <c r="I219" s="76">
        <v>5170040</v>
      </c>
      <c r="J219" s="76" t="s">
        <v>81</v>
      </c>
      <c r="K219" s="77">
        <v>42735</v>
      </c>
      <c r="L219" s="76">
        <v>5541</v>
      </c>
      <c r="M219" s="76">
        <v>497</v>
      </c>
      <c r="N219" s="76">
        <v>291</v>
      </c>
      <c r="O219" s="76">
        <v>4723</v>
      </c>
      <c r="P219" s="76">
        <v>30</v>
      </c>
      <c r="Q219" s="76" t="s">
        <v>19</v>
      </c>
      <c r="R219" s="76">
        <v>5</v>
      </c>
      <c r="S219" s="76">
        <v>123</v>
      </c>
      <c r="T219" s="76">
        <v>4</v>
      </c>
    </row>
    <row r="220" spans="1:20">
      <c r="A220" s="82">
        <f t="shared" si="12"/>
        <v>517004402018</v>
      </c>
      <c r="B220" s="82" t="str">
        <f t="shared" si="13"/>
        <v>51700440</v>
      </c>
      <c r="C220" s="82">
        <f t="shared" si="14"/>
        <v>2018</v>
      </c>
      <c r="D220" s="82">
        <f t="array" ref="D220">IF(L220="-",0,L220)</f>
        <v>5349</v>
      </c>
      <c r="E220" s="82">
        <f t="shared" si="15"/>
        <v>1641</v>
      </c>
      <c r="F220" s="82">
        <f t="array" ref="F220">SUM(IF(M220="-",0,M220),IF(Q220:T220="-",0,-Q220:T220))</f>
        <v>994</v>
      </c>
      <c r="G220" s="82">
        <f t="array" ref="G220">SUM(IF(S220:T220="-",0,S220:T220))</f>
        <v>245</v>
      </c>
      <c r="H220" s="82">
        <f t="array" ref="H220">SUM(IF(N220="-",0,N220))</f>
        <v>402</v>
      </c>
      <c r="I220" s="76">
        <v>5170044</v>
      </c>
      <c r="J220" s="76" t="s">
        <v>82</v>
      </c>
      <c r="K220" s="77">
        <v>43465</v>
      </c>
      <c r="L220" s="76">
        <v>5349</v>
      </c>
      <c r="M220" s="76">
        <v>1245</v>
      </c>
      <c r="N220" s="76">
        <v>402</v>
      </c>
      <c r="O220" s="76">
        <v>3257</v>
      </c>
      <c r="P220" s="76">
        <v>445</v>
      </c>
      <c r="Q220" s="76" t="s">
        <v>19</v>
      </c>
      <c r="R220" s="76">
        <v>6</v>
      </c>
      <c r="S220" s="76">
        <v>225</v>
      </c>
      <c r="T220" s="76">
        <v>20</v>
      </c>
    </row>
    <row r="221" spans="1:20">
      <c r="A221" s="82">
        <f t="shared" si="12"/>
        <v>517004402017</v>
      </c>
      <c r="B221" s="82" t="str">
        <f t="shared" si="13"/>
        <v>51700440</v>
      </c>
      <c r="C221" s="82">
        <f t="shared" si="14"/>
        <v>2017</v>
      </c>
      <c r="D221" s="82">
        <f t="array" ref="D221">IF(L221="-",0,L221)</f>
        <v>5349</v>
      </c>
      <c r="E221" s="82">
        <f t="shared" si="15"/>
        <v>1639</v>
      </c>
      <c r="F221" s="82">
        <f t="array" ref="F221">SUM(IF(M221="-",0,M221),IF(Q221:T221="-",0,-Q221:T221))</f>
        <v>992</v>
      </c>
      <c r="G221" s="82">
        <f t="array" ref="G221">SUM(IF(S221:T221="-",0,S221:T221))</f>
        <v>245</v>
      </c>
      <c r="H221" s="82">
        <f t="array" ref="H221">SUM(IF(N221="-",0,N221))</f>
        <v>402</v>
      </c>
      <c r="I221" s="76">
        <v>5170044</v>
      </c>
      <c r="J221" s="76" t="s">
        <v>82</v>
      </c>
      <c r="K221" s="77">
        <v>43100</v>
      </c>
      <c r="L221" s="76">
        <v>5349</v>
      </c>
      <c r="M221" s="76">
        <v>1243</v>
      </c>
      <c r="N221" s="76">
        <v>402</v>
      </c>
      <c r="O221" s="76">
        <v>3259</v>
      </c>
      <c r="P221" s="76">
        <v>445</v>
      </c>
      <c r="Q221" s="76" t="s">
        <v>19</v>
      </c>
      <c r="R221" s="76">
        <v>6</v>
      </c>
      <c r="S221" s="76">
        <v>225</v>
      </c>
      <c r="T221" s="76">
        <v>20</v>
      </c>
    </row>
    <row r="222" spans="1:20">
      <c r="A222" s="82">
        <f t="shared" si="12"/>
        <v>517004402016</v>
      </c>
      <c r="B222" s="82" t="str">
        <f t="shared" si="13"/>
        <v>51700440</v>
      </c>
      <c r="C222" s="82">
        <f t="shared" si="14"/>
        <v>2016</v>
      </c>
      <c r="D222" s="82">
        <f t="array" ref="D222">IF(L222="-",0,L222)</f>
        <v>5349</v>
      </c>
      <c r="E222" s="82">
        <f t="shared" si="15"/>
        <v>1610</v>
      </c>
      <c r="F222" s="82">
        <f t="array" ref="F222">SUM(IF(M222="-",0,M222),IF(Q222:T222="-",0,-Q222:T222))</f>
        <v>1035</v>
      </c>
      <c r="G222" s="82">
        <f t="array" ref="G222">SUM(IF(S222:T222="-",0,S222:T222))</f>
        <v>171</v>
      </c>
      <c r="H222" s="82">
        <f t="array" ref="H222">SUM(IF(N222="-",0,N222))</f>
        <v>404</v>
      </c>
      <c r="I222" s="76">
        <v>5170044</v>
      </c>
      <c r="J222" s="76" t="s">
        <v>82</v>
      </c>
      <c r="K222" s="77">
        <v>42735</v>
      </c>
      <c r="L222" s="76">
        <v>5349</v>
      </c>
      <c r="M222" s="76">
        <v>1224</v>
      </c>
      <c r="N222" s="76">
        <v>404</v>
      </c>
      <c r="O222" s="76">
        <v>3277</v>
      </c>
      <c r="P222" s="76">
        <v>444</v>
      </c>
      <c r="Q222" s="76" t="s">
        <v>19</v>
      </c>
      <c r="R222" s="76">
        <v>18</v>
      </c>
      <c r="S222" s="76">
        <v>150</v>
      </c>
      <c r="T222" s="76">
        <v>21</v>
      </c>
    </row>
    <row r="223" spans="1:20">
      <c r="A223" s="82">
        <f t="shared" si="12"/>
        <v>517004802018</v>
      </c>
      <c r="B223" s="82" t="str">
        <f t="shared" si="13"/>
        <v>51700480</v>
      </c>
      <c r="C223" s="82">
        <f t="shared" si="14"/>
        <v>2018</v>
      </c>
      <c r="D223" s="82">
        <f t="array" ref="D223">IF(L223="-",0,L223)</f>
        <v>12256</v>
      </c>
      <c r="E223" s="82">
        <f t="shared" si="15"/>
        <v>2810</v>
      </c>
      <c r="F223" s="82">
        <f t="array" ref="F223">SUM(IF(M223="-",0,M223),IF(Q223:T223="-",0,-Q223:T223))</f>
        <v>1600</v>
      </c>
      <c r="G223" s="82">
        <f t="array" ref="G223">SUM(IF(S223:T223="-",0,S223:T223))</f>
        <v>438</v>
      </c>
      <c r="H223" s="82">
        <f t="array" ref="H223">SUM(IF(N223="-",0,N223))</f>
        <v>772</v>
      </c>
      <c r="I223" s="76">
        <v>5170048</v>
      </c>
      <c r="J223" s="76" t="s">
        <v>83</v>
      </c>
      <c r="K223" s="77">
        <v>43465</v>
      </c>
      <c r="L223" s="76">
        <v>12256</v>
      </c>
      <c r="M223" s="76">
        <v>2132</v>
      </c>
      <c r="N223" s="76">
        <v>772</v>
      </c>
      <c r="O223" s="76">
        <v>7653</v>
      </c>
      <c r="P223" s="76">
        <v>1698</v>
      </c>
      <c r="Q223" s="76" t="s">
        <v>19</v>
      </c>
      <c r="R223" s="76">
        <v>94</v>
      </c>
      <c r="S223" s="76">
        <v>414</v>
      </c>
      <c r="T223" s="76">
        <v>24</v>
      </c>
    </row>
    <row r="224" spans="1:20">
      <c r="A224" s="82">
        <f t="shared" si="12"/>
        <v>517004802017</v>
      </c>
      <c r="B224" s="82" t="str">
        <f t="shared" si="13"/>
        <v>51700480</v>
      </c>
      <c r="C224" s="82">
        <f t="shared" si="14"/>
        <v>2017</v>
      </c>
      <c r="D224" s="82">
        <f t="array" ref="D224">IF(L224="-",0,L224)</f>
        <v>12256</v>
      </c>
      <c r="E224" s="82">
        <f t="shared" si="15"/>
        <v>2812</v>
      </c>
      <c r="F224" s="82">
        <f t="array" ref="F224">SUM(IF(M224="-",0,M224),IF(Q224:T224="-",0,-Q224:T224))</f>
        <v>1598</v>
      </c>
      <c r="G224" s="82">
        <f t="array" ref="G224">SUM(IF(S224:T224="-",0,S224:T224))</f>
        <v>443</v>
      </c>
      <c r="H224" s="82">
        <f t="array" ref="H224">SUM(IF(N224="-",0,N224))</f>
        <v>771</v>
      </c>
      <c r="I224" s="76">
        <v>5170048</v>
      </c>
      <c r="J224" s="76" t="s">
        <v>83</v>
      </c>
      <c r="K224" s="77">
        <v>43100</v>
      </c>
      <c r="L224" s="76">
        <v>12256</v>
      </c>
      <c r="M224" s="76">
        <v>2145</v>
      </c>
      <c r="N224" s="76">
        <v>771</v>
      </c>
      <c r="O224" s="76">
        <v>7668</v>
      </c>
      <c r="P224" s="76">
        <v>1672</v>
      </c>
      <c r="Q224" s="76" t="s">
        <v>19</v>
      </c>
      <c r="R224" s="76">
        <v>104</v>
      </c>
      <c r="S224" s="76">
        <v>419</v>
      </c>
      <c r="T224" s="76">
        <v>24</v>
      </c>
    </row>
    <row r="225" spans="1:20">
      <c r="A225" s="82">
        <f t="shared" si="12"/>
        <v>517004802016</v>
      </c>
      <c r="B225" s="82" t="str">
        <f t="shared" si="13"/>
        <v>51700480</v>
      </c>
      <c r="C225" s="82">
        <f t="shared" si="14"/>
        <v>2016</v>
      </c>
      <c r="D225" s="82">
        <f t="array" ref="D225">IF(L225="-",0,L225)</f>
        <v>12256</v>
      </c>
      <c r="E225" s="82">
        <f t="shared" si="15"/>
        <v>2815</v>
      </c>
      <c r="F225" s="82">
        <f t="array" ref="F225">SUM(IF(M225="-",0,M225),IF(Q225:T225="-",0,-Q225:T225))</f>
        <v>1601</v>
      </c>
      <c r="G225" s="82">
        <f t="array" ref="G225">SUM(IF(S225:T225="-",0,S225:T225))</f>
        <v>438</v>
      </c>
      <c r="H225" s="82">
        <f t="array" ref="H225">SUM(IF(N225="-",0,N225))</f>
        <v>776</v>
      </c>
      <c r="I225" s="76">
        <v>5170048</v>
      </c>
      <c r="J225" s="76" t="s">
        <v>83</v>
      </c>
      <c r="K225" s="77">
        <v>42735</v>
      </c>
      <c r="L225" s="76">
        <v>12256</v>
      </c>
      <c r="M225" s="76">
        <v>2144</v>
      </c>
      <c r="N225" s="76">
        <v>776</v>
      </c>
      <c r="O225" s="76">
        <v>7664</v>
      </c>
      <c r="P225" s="76">
        <v>1672</v>
      </c>
      <c r="Q225" s="76" t="s">
        <v>19</v>
      </c>
      <c r="R225" s="76">
        <v>105</v>
      </c>
      <c r="S225" s="76">
        <v>414</v>
      </c>
      <c r="T225" s="76">
        <v>24</v>
      </c>
    </row>
    <row r="226" spans="1:20">
      <c r="A226" s="82">
        <f t="shared" si="12"/>
        <v>517005202018</v>
      </c>
      <c r="B226" s="82" t="str">
        <f t="shared" si="13"/>
        <v>51700520</v>
      </c>
      <c r="C226" s="82">
        <f t="shared" si="14"/>
        <v>2018</v>
      </c>
      <c r="D226" s="82">
        <f t="array" ref="D226">IF(L226="-",0,L226)</f>
        <v>7243</v>
      </c>
      <c r="E226" s="82">
        <f t="shared" si="15"/>
        <v>1409</v>
      </c>
      <c r="F226" s="82">
        <f t="array" ref="F226">SUM(IF(M226="-",0,M226),IF(Q226:T226="-",0,-Q226:T226))</f>
        <v>765</v>
      </c>
      <c r="G226" s="82">
        <f t="array" ref="G226">SUM(IF(S226:T226="-",0,S226:T226))</f>
        <v>299</v>
      </c>
      <c r="H226" s="82">
        <f t="array" ref="H226">SUM(IF(N226="-",0,N226))</f>
        <v>345</v>
      </c>
      <c r="I226" s="76">
        <v>5170052</v>
      </c>
      <c r="J226" s="76" t="s">
        <v>84</v>
      </c>
      <c r="K226" s="77">
        <v>43465</v>
      </c>
      <c r="L226" s="76">
        <v>7243</v>
      </c>
      <c r="M226" s="76">
        <v>1072</v>
      </c>
      <c r="N226" s="76">
        <v>345</v>
      </c>
      <c r="O226" s="76">
        <v>5018</v>
      </c>
      <c r="P226" s="76">
        <v>808</v>
      </c>
      <c r="Q226" s="76" t="s">
        <v>19</v>
      </c>
      <c r="R226" s="76">
        <v>8</v>
      </c>
      <c r="S226" s="76">
        <v>291</v>
      </c>
      <c r="T226" s="76">
        <v>8</v>
      </c>
    </row>
    <row r="227" spans="1:20">
      <c r="A227" s="82">
        <f t="shared" si="12"/>
        <v>517005202017</v>
      </c>
      <c r="B227" s="82" t="str">
        <f t="shared" si="13"/>
        <v>51700520</v>
      </c>
      <c r="C227" s="82">
        <f t="shared" si="14"/>
        <v>2017</v>
      </c>
      <c r="D227" s="82">
        <f t="array" ref="D227">IF(L227="-",0,L227)</f>
        <v>7243</v>
      </c>
      <c r="E227" s="82">
        <f t="shared" si="15"/>
        <v>1409</v>
      </c>
      <c r="F227" s="82">
        <f t="array" ref="F227">SUM(IF(M227="-",0,M227),IF(Q227:T227="-",0,-Q227:T227))</f>
        <v>765</v>
      </c>
      <c r="G227" s="82">
        <f t="array" ref="G227">SUM(IF(S227:T227="-",0,S227:T227))</f>
        <v>298</v>
      </c>
      <c r="H227" s="82">
        <f t="array" ref="H227">SUM(IF(N227="-",0,N227))</f>
        <v>346</v>
      </c>
      <c r="I227" s="76">
        <v>5170052</v>
      </c>
      <c r="J227" s="76" t="s">
        <v>84</v>
      </c>
      <c r="K227" s="77">
        <v>43100</v>
      </c>
      <c r="L227" s="76">
        <v>7243</v>
      </c>
      <c r="M227" s="76">
        <v>1078</v>
      </c>
      <c r="N227" s="76">
        <v>346</v>
      </c>
      <c r="O227" s="76">
        <v>5022</v>
      </c>
      <c r="P227" s="76">
        <v>797</v>
      </c>
      <c r="Q227" s="76" t="s">
        <v>19</v>
      </c>
      <c r="R227" s="76">
        <v>15</v>
      </c>
      <c r="S227" s="76">
        <v>290</v>
      </c>
      <c r="T227" s="76">
        <v>8</v>
      </c>
    </row>
    <row r="228" spans="1:20">
      <c r="A228" s="82">
        <f t="shared" si="12"/>
        <v>517005202016</v>
      </c>
      <c r="B228" s="82" t="str">
        <f t="shared" si="13"/>
        <v>51700520</v>
      </c>
      <c r="C228" s="82">
        <f t="shared" si="14"/>
        <v>2016</v>
      </c>
      <c r="D228" s="82">
        <f t="array" ref="D228">IF(L228="-",0,L228)</f>
        <v>7243</v>
      </c>
      <c r="E228" s="82">
        <f t="shared" si="15"/>
        <v>1417</v>
      </c>
      <c r="F228" s="82">
        <f t="array" ref="F228">SUM(IF(M228="-",0,M228),IF(Q228:T228="-",0,-Q228:T228))</f>
        <v>767</v>
      </c>
      <c r="G228" s="82">
        <f t="array" ref="G228">SUM(IF(S228:T228="-",0,S228:T228))</f>
        <v>306</v>
      </c>
      <c r="H228" s="82">
        <f t="array" ref="H228">SUM(IF(N228="-",0,N228))</f>
        <v>344</v>
      </c>
      <c r="I228" s="76">
        <v>5170052</v>
      </c>
      <c r="J228" s="76" t="s">
        <v>84</v>
      </c>
      <c r="K228" s="77">
        <v>42735</v>
      </c>
      <c r="L228" s="76">
        <v>7243</v>
      </c>
      <c r="M228" s="76">
        <v>1088</v>
      </c>
      <c r="N228" s="76">
        <v>344</v>
      </c>
      <c r="O228" s="76">
        <v>5015</v>
      </c>
      <c r="P228" s="76">
        <v>796</v>
      </c>
      <c r="Q228" s="76" t="s">
        <v>19</v>
      </c>
      <c r="R228" s="76">
        <v>15</v>
      </c>
      <c r="S228" s="76">
        <v>298</v>
      </c>
      <c r="T228" s="76">
        <v>8</v>
      </c>
    </row>
    <row r="229" spans="1:20">
      <c r="A229" s="82">
        <f t="shared" si="12"/>
        <v>530000002018</v>
      </c>
      <c r="B229" s="82" t="str">
        <f t="shared" si="13"/>
        <v>53000000</v>
      </c>
      <c r="C229" s="82">
        <f t="shared" si="14"/>
        <v>2018</v>
      </c>
      <c r="D229" s="82">
        <f t="array" ref="D229">IF(L229="-",0,L229)</f>
        <v>736406</v>
      </c>
      <c r="E229" s="82">
        <f t="shared" si="15"/>
        <v>179194</v>
      </c>
      <c r="F229" s="82">
        <f t="array" ref="F229">SUM(IF(M229="-",0,M229),IF(Q229:T229="-",0,-Q229:T229))</f>
        <v>99565</v>
      </c>
      <c r="G229" s="82">
        <f t="array" ref="G229">SUM(IF(S229:T229="-",0,S229:T229))</f>
        <v>23140</v>
      </c>
      <c r="H229" s="82">
        <f t="array" ref="H229">SUM(IF(N229="-",0,N229))</f>
        <v>56489</v>
      </c>
      <c r="I229" s="76">
        <v>53</v>
      </c>
      <c r="J229" s="76" t="s">
        <v>85</v>
      </c>
      <c r="K229" s="77">
        <v>43465</v>
      </c>
      <c r="L229" s="76">
        <v>736406</v>
      </c>
      <c r="M229" s="76">
        <v>133608</v>
      </c>
      <c r="N229" s="76">
        <v>56489</v>
      </c>
      <c r="O229" s="76">
        <v>533366</v>
      </c>
      <c r="P229" s="76">
        <v>12943</v>
      </c>
      <c r="Q229" s="76">
        <v>2</v>
      </c>
      <c r="R229" s="76">
        <v>10901</v>
      </c>
      <c r="S229" s="76">
        <v>21129</v>
      </c>
      <c r="T229" s="76">
        <v>2011</v>
      </c>
    </row>
    <row r="230" spans="1:20">
      <c r="A230" s="82">
        <f t="shared" si="12"/>
        <v>530000002017</v>
      </c>
      <c r="B230" s="82" t="str">
        <f t="shared" si="13"/>
        <v>53000000</v>
      </c>
      <c r="C230" s="82">
        <f t="shared" si="14"/>
        <v>2017</v>
      </c>
      <c r="D230" s="82">
        <f t="array" ref="D230">IF(L230="-",0,L230)</f>
        <v>736406</v>
      </c>
      <c r="E230" s="82">
        <f t="shared" si="15"/>
        <v>178628</v>
      </c>
      <c r="F230" s="82">
        <f t="array" ref="F230">SUM(IF(M230="-",0,M230),IF(Q230:T230="-",0,-Q230:T230))</f>
        <v>99826</v>
      </c>
      <c r="G230" s="82">
        <f t="array" ref="G230">SUM(IF(S230:T230="-",0,S230:T230))</f>
        <v>22461</v>
      </c>
      <c r="H230" s="82">
        <f t="array" ref="H230">SUM(IF(N230="-",0,N230))</f>
        <v>56341</v>
      </c>
      <c r="I230" s="76">
        <v>53</v>
      </c>
      <c r="J230" s="76" t="s">
        <v>85</v>
      </c>
      <c r="K230" s="77">
        <v>43100</v>
      </c>
      <c r="L230" s="76">
        <v>736406</v>
      </c>
      <c r="M230" s="76">
        <v>132902</v>
      </c>
      <c r="N230" s="76">
        <v>56341</v>
      </c>
      <c r="O230" s="76">
        <v>534138</v>
      </c>
      <c r="P230" s="76">
        <v>13026</v>
      </c>
      <c r="Q230" s="76">
        <v>1</v>
      </c>
      <c r="R230" s="76">
        <v>10614</v>
      </c>
      <c r="S230" s="76">
        <v>20439</v>
      </c>
      <c r="T230" s="76">
        <v>2022</v>
      </c>
    </row>
    <row r="231" spans="1:20">
      <c r="A231" s="82">
        <f t="shared" si="12"/>
        <v>530000002016</v>
      </c>
      <c r="B231" s="82" t="str">
        <f t="shared" si="13"/>
        <v>53000000</v>
      </c>
      <c r="C231" s="82">
        <f t="shared" si="14"/>
        <v>2016</v>
      </c>
      <c r="D231" s="82">
        <f t="array" ref="D231">IF(L231="-",0,L231)</f>
        <v>736435</v>
      </c>
      <c r="E231" s="82">
        <f t="shared" si="15"/>
        <v>178096</v>
      </c>
      <c r="F231" s="82">
        <f t="array" ref="F231">SUM(IF(M231="-",0,M231),IF(Q231:T231="-",0,-Q231:T231))</f>
        <v>99993</v>
      </c>
      <c r="G231" s="82">
        <f t="array" ref="G231">SUM(IF(S231:T231="-",0,S231:T231))</f>
        <v>21537</v>
      </c>
      <c r="H231" s="82">
        <f t="array" ref="H231">SUM(IF(N231="-",0,N231))</f>
        <v>56566</v>
      </c>
      <c r="I231" s="76">
        <v>53</v>
      </c>
      <c r="J231" s="76" t="s">
        <v>85</v>
      </c>
      <c r="K231" s="77">
        <v>42735</v>
      </c>
      <c r="L231" s="76">
        <v>736435</v>
      </c>
      <c r="M231" s="76">
        <v>131979</v>
      </c>
      <c r="N231" s="76">
        <v>56566</v>
      </c>
      <c r="O231" s="76">
        <v>534670</v>
      </c>
      <c r="P231" s="76">
        <v>13221</v>
      </c>
      <c r="Q231" s="76">
        <v>3</v>
      </c>
      <c r="R231" s="76">
        <v>10446</v>
      </c>
      <c r="S231" s="76">
        <v>19511</v>
      </c>
      <c r="T231" s="76">
        <v>2026</v>
      </c>
    </row>
    <row r="232" spans="1:20">
      <c r="A232" s="82">
        <f t="shared" si="12"/>
        <v>531400002018</v>
      </c>
      <c r="B232" s="82" t="str">
        <f t="shared" si="13"/>
        <v>53140000</v>
      </c>
      <c r="C232" s="82">
        <f t="shared" si="14"/>
        <v>2018</v>
      </c>
      <c r="D232" s="82">
        <f t="array" ref="D232">IF(L232="-",0,L232)</f>
        <v>14106</v>
      </c>
      <c r="E232" s="82">
        <f t="shared" si="15"/>
        <v>7179</v>
      </c>
      <c r="F232" s="82">
        <f t="array" ref="F232">SUM(IF(M232="-",0,M232),IF(Q232:T232="-",0,-Q232:T232))</f>
        <v>4653</v>
      </c>
      <c r="G232" s="82">
        <f t="array" ref="G232">SUM(IF(S232:T232="-",0,S232:T232))</f>
        <v>823</v>
      </c>
      <c r="H232" s="82">
        <f t="array" ref="H232">SUM(IF(N232="-",0,N232))</f>
        <v>1703</v>
      </c>
      <c r="I232" s="76">
        <v>5314</v>
      </c>
      <c r="J232" s="76" t="s">
        <v>86</v>
      </c>
      <c r="K232" s="77">
        <v>43465</v>
      </c>
      <c r="L232" s="76">
        <v>14106</v>
      </c>
      <c r="M232" s="76">
        <v>5491</v>
      </c>
      <c r="N232" s="76">
        <v>1703</v>
      </c>
      <c r="O232" s="76">
        <v>6347</v>
      </c>
      <c r="P232" s="76">
        <v>566</v>
      </c>
      <c r="Q232" s="76" t="s">
        <v>19</v>
      </c>
      <c r="R232" s="76">
        <v>15</v>
      </c>
      <c r="S232" s="76">
        <v>682</v>
      </c>
      <c r="T232" s="76">
        <v>141</v>
      </c>
    </row>
    <row r="233" spans="1:20">
      <c r="A233" s="82">
        <f t="shared" si="12"/>
        <v>531400002017</v>
      </c>
      <c r="B233" s="82" t="str">
        <f t="shared" si="13"/>
        <v>53140000</v>
      </c>
      <c r="C233" s="82">
        <f t="shared" si="14"/>
        <v>2017</v>
      </c>
      <c r="D233" s="82">
        <f t="array" ref="D233">IF(L233="-",0,L233)</f>
        <v>14106</v>
      </c>
      <c r="E233" s="82">
        <f t="shared" si="15"/>
        <v>7170</v>
      </c>
      <c r="F233" s="82">
        <f t="array" ref="F233">SUM(IF(M233="-",0,M233),IF(Q233:T233="-",0,-Q233:T233))</f>
        <v>4654</v>
      </c>
      <c r="G233" s="82">
        <f t="array" ref="G233">SUM(IF(S233:T233="-",0,S233:T233))</f>
        <v>800</v>
      </c>
      <c r="H233" s="82">
        <f t="array" ref="H233">SUM(IF(N233="-",0,N233))</f>
        <v>1716</v>
      </c>
      <c r="I233" s="76">
        <v>5314</v>
      </c>
      <c r="J233" s="76" t="s">
        <v>86</v>
      </c>
      <c r="K233" s="77">
        <v>43100</v>
      </c>
      <c r="L233" s="76">
        <v>14106</v>
      </c>
      <c r="M233" s="76">
        <v>5471</v>
      </c>
      <c r="N233" s="76">
        <v>1716</v>
      </c>
      <c r="O233" s="76">
        <v>6362</v>
      </c>
      <c r="P233" s="76">
        <v>558</v>
      </c>
      <c r="Q233" s="76" t="s">
        <v>19</v>
      </c>
      <c r="R233" s="76">
        <v>17</v>
      </c>
      <c r="S233" s="76">
        <v>659</v>
      </c>
      <c r="T233" s="76">
        <v>141</v>
      </c>
    </row>
    <row r="234" spans="1:20">
      <c r="A234" s="82">
        <f t="shared" si="12"/>
        <v>531400002016</v>
      </c>
      <c r="B234" s="82" t="str">
        <f t="shared" si="13"/>
        <v>53140000</v>
      </c>
      <c r="C234" s="82">
        <f t="shared" si="14"/>
        <v>2016</v>
      </c>
      <c r="D234" s="82">
        <f t="array" ref="D234">IF(L234="-",0,L234)</f>
        <v>14106</v>
      </c>
      <c r="E234" s="82">
        <f t="shared" si="15"/>
        <v>7162</v>
      </c>
      <c r="F234" s="82">
        <f t="array" ref="F234">SUM(IF(M234="-",0,M234),IF(Q234:T234="-",0,-Q234:T234))</f>
        <v>4655</v>
      </c>
      <c r="G234" s="82">
        <f t="array" ref="G234">SUM(IF(S234:T234="-",0,S234:T234))</f>
        <v>799</v>
      </c>
      <c r="H234" s="82">
        <f t="array" ref="H234">SUM(IF(N234="-",0,N234))</f>
        <v>1708</v>
      </c>
      <c r="I234" s="76">
        <v>5314</v>
      </c>
      <c r="J234" s="76" t="s">
        <v>86</v>
      </c>
      <c r="K234" s="77">
        <v>42735</v>
      </c>
      <c r="L234" s="76">
        <v>14106</v>
      </c>
      <c r="M234" s="76">
        <v>5471</v>
      </c>
      <c r="N234" s="76">
        <v>1708</v>
      </c>
      <c r="O234" s="76">
        <v>6370</v>
      </c>
      <c r="P234" s="76">
        <v>557</v>
      </c>
      <c r="Q234" s="76" t="s">
        <v>19</v>
      </c>
      <c r="R234" s="76">
        <v>17</v>
      </c>
      <c r="S234" s="76">
        <v>658</v>
      </c>
      <c r="T234" s="76">
        <v>141</v>
      </c>
    </row>
    <row r="235" spans="1:20">
      <c r="A235" s="82">
        <f t="shared" si="12"/>
        <v>531500002018</v>
      </c>
      <c r="B235" s="82" t="str">
        <f t="shared" si="13"/>
        <v>53150000</v>
      </c>
      <c r="C235" s="82">
        <f t="shared" si="14"/>
        <v>2018</v>
      </c>
      <c r="D235" s="82">
        <f t="array" ref="D235">IF(L235="-",0,L235)</f>
        <v>40501</v>
      </c>
      <c r="E235" s="82">
        <f t="shared" si="15"/>
        <v>24675</v>
      </c>
      <c r="F235" s="82">
        <f t="array" ref="F235">SUM(IF(M235="-",0,M235),IF(Q235:T235="-",0,-Q235:T235))</f>
        <v>13110</v>
      </c>
      <c r="G235" s="82">
        <f t="array" ref="G235">SUM(IF(S235:T235="-",0,S235:T235))</f>
        <v>4948</v>
      </c>
      <c r="H235" s="82">
        <f t="array" ref="H235">SUM(IF(N235="-",0,N235))</f>
        <v>6617</v>
      </c>
      <c r="I235" s="76">
        <v>5315</v>
      </c>
      <c r="J235" s="76" t="s">
        <v>87</v>
      </c>
      <c r="K235" s="77">
        <v>43465</v>
      </c>
      <c r="L235" s="76">
        <v>40501</v>
      </c>
      <c r="M235" s="76">
        <v>18140</v>
      </c>
      <c r="N235" s="76">
        <v>6617</v>
      </c>
      <c r="O235" s="76">
        <v>13812</v>
      </c>
      <c r="P235" s="76">
        <v>1932</v>
      </c>
      <c r="Q235" s="76" t="s">
        <v>19</v>
      </c>
      <c r="R235" s="76">
        <v>82</v>
      </c>
      <c r="S235" s="76">
        <v>4445</v>
      </c>
      <c r="T235" s="76">
        <v>503</v>
      </c>
    </row>
    <row r="236" spans="1:20">
      <c r="A236" s="82">
        <f t="shared" si="12"/>
        <v>531500002017</v>
      </c>
      <c r="B236" s="82" t="str">
        <f t="shared" si="13"/>
        <v>53150000</v>
      </c>
      <c r="C236" s="82">
        <f t="shared" si="14"/>
        <v>2017</v>
      </c>
      <c r="D236" s="82">
        <f t="array" ref="D236">IF(L236="-",0,L236)</f>
        <v>40501</v>
      </c>
      <c r="E236" s="82">
        <f t="shared" si="15"/>
        <v>24697</v>
      </c>
      <c r="F236" s="82">
        <f t="array" ref="F236">SUM(IF(M236="-",0,M236),IF(Q236:T236="-",0,-Q236:T236))</f>
        <v>13118</v>
      </c>
      <c r="G236" s="82">
        <f t="array" ref="G236">SUM(IF(S236:T236="-",0,S236:T236))</f>
        <v>4959</v>
      </c>
      <c r="H236" s="82">
        <f t="array" ref="H236">SUM(IF(N236="-",0,N236))</f>
        <v>6620</v>
      </c>
      <c r="I236" s="76">
        <v>5315</v>
      </c>
      <c r="J236" s="76" t="s">
        <v>87</v>
      </c>
      <c r="K236" s="77">
        <v>43100</v>
      </c>
      <c r="L236" s="76">
        <v>40501</v>
      </c>
      <c r="M236" s="76">
        <v>18166</v>
      </c>
      <c r="N236" s="76">
        <v>6620</v>
      </c>
      <c r="O236" s="76">
        <v>13781</v>
      </c>
      <c r="P236" s="76">
        <v>1936</v>
      </c>
      <c r="Q236" s="76" t="s">
        <v>19</v>
      </c>
      <c r="R236" s="76">
        <v>89</v>
      </c>
      <c r="S236" s="76">
        <v>4457</v>
      </c>
      <c r="T236" s="76">
        <v>502</v>
      </c>
    </row>
    <row r="237" spans="1:20">
      <c r="A237" s="82">
        <f t="shared" si="12"/>
        <v>531500002016</v>
      </c>
      <c r="B237" s="82" t="str">
        <f t="shared" si="13"/>
        <v>53150000</v>
      </c>
      <c r="C237" s="82">
        <f t="shared" si="14"/>
        <v>2016</v>
      </c>
      <c r="D237" s="82">
        <f t="array" ref="D237">IF(L237="-",0,L237)</f>
        <v>40502</v>
      </c>
      <c r="E237" s="82">
        <f t="shared" si="15"/>
        <v>24719</v>
      </c>
      <c r="F237" s="82">
        <f t="array" ref="F237">SUM(IF(M237="-",0,M237),IF(Q237:T237="-",0,-Q237:T237))</f>
        <v>13141</v>
      </c>
      <c r="G237" s="82">
        <f t="array" ref="G237">SUM(IF(S237:T237="-",0,S237:T237))</f>
        <v>4963</v>
      </c>
      <c r="H237" s="82">
        <f t="array" ref="H237">SUM(IF(N237="-",0,N237))</f>
        <v>6615</v>
      </c>
      <c r="I237" s="76">
        <v>5315</v>
      </c>
      <c r="J237" s="76" t="s">
        <v>87</v>
      </c>
      <c r="K237" s="77">
        <v>42735</v>
      </c>
      <c r="L237" s="76">
        <v>40502</v>
      </c>
      <c r="M237" s="76">
        <v>18202</v>
      </c>
      <c r="N237" s="76">
        <v>6615</v>
      </c>
      <c r="O237" s="76">
        <v>13748</v>
      </c>
      <c r="P237" s="76">
        <v>1937</v>
      </c>
      <c r="Q237" s="76" t="s">
        <v>19</v>
      </c>
      <c r="R237" s="76">
        <v>98</v>
      </c>
      <c r="S237" s="76">
        <v>4460</v>
      </c>
      <c r="T237" s="76">
        <v>503</v>
      </c>
    </row>
    <row r="238" spans="1:20">
      <c r="A238" s="82">
        <f t="shared" si="12"/>
        <v>531600002018</v>
      </c>
      <c r="B238" s="82" t="str">
        <f t="shared" si="13"/>
        <v>53160000</v>
      </c>
      <c r="C238" s="82">
        <f t="shared" si="14"/>
        <v>2018</v>
      </c>
      <c r="D238" s="82">
        <f t="array" ref="D238">IF(L238="-",0,L238)</f>
        <v>7887</v>
      </c>
      <c r="E238" s="82">
        <f t="shared" si="15"/>
        <v>4631</v>
      </c>
      <c r="F238" s="82">
        <f t="array" ref="F238">SUM(IF(M238="-",0,M238),IF(Q238:T238="-",0,-Q238:T238))</f>
        <v>2905</v>
      </c>
      <c r="G238" s="82">
        <f t="array" ref="G238">SUM(IF(S238:T238="-",0,S238:T238))</f>
        <v>748</v>
      </c>
      <c r="H238" s="82">
        <f t="array" ref="H238">SUM(IF(N238="-",0,N238))</f>
        <v>978</v>
      </c>
      <c r="I238" s="76">
        <v>5316</v>
      </c>
      <c r="J238" s="76" t="s">
        <v>88</v>
      </c>
      <c r="K238" s="77">
        <v>43465</v>
      </c>
      <c r="L238" s="76">
        <v>7887</v>
      </c>
      <c r="M238" s="76">
        <v>3655</v>
      </c>
      <c r="N238" s="76">
        <v>978</v>
      </c>
      <c r="O238" s="76">
        <v>2913</v>
      </c>
      <c r="P238" s="76">
        <v>340</v>
      </c>
      <c r="Q238" s="76" t="s">
        <v>19</v>
      </c>
      <c r="R238" s="76">
        <v>2</v>
      </c>
      <c r="S238" s="76">
        <v>684</v>
      </c>
      <c r="T238" s="76">
        <v>64</v>
      </c>
    </row>
    <row r="239" spans="1:20">
      <c r="A239" s="82">
        <f t="shared" si="12"/>
        <v>531600002017</v>
      </c>
      <c r="B239" s="82" t="str">
        <f t="shared" si="13"/>
        <v>53160000</v>
      </c>
      <c r="C239" s="82">
        <f t="shared" si="14"/>
        <v>2017</v>
      </c>
      <c r="D239" s="82">
        <f t="array" ref="D239">IF(L239="-",0,L239)</f>
        <v>7887</v>
      </c>
      <c r="E239" s="82">
        <f t="shared" si="15"/>
        <v>4638</v>
      </c>
      <c r="F239" s="82">
        <f t="array" ref="F239">SUM(IF(M239="-",0,M239),IF(Q239:T239="-",0,-Q239:T239))</f>
        <v>2886</v>
      </c>
      <c r="G239" s="82">
        <f t="array" ref="G239">SUM(IF(S239:T239="-",0,S239:T239))</f>
        <v>772</v>
      </c>
      <c r="H239" s="82">
        <f t="array" ref="H239">SUM(IF(N239="-",0,N239))</f>
        <v>980</v>
      </c>
      <c r="I239" s="76">
        <v>5316</v>
      </c>
      <c r="J239" s="76" t="s">
        <v>88</v>
      </c>
      <c r="K239" s="77">
        <v>43100</v>
      </c>
      <c r="L239" s="76">
        <v>7887</v>
      </c>
      <c r="M239" s="76">
        <v>3660</v>
      </c>
      <c r="N239" s="76">
        <v>980</v>
      </c>
      <c r="O239" s="76">
        <v>2908</v>
      </c>
      <c r="P239" s="76">
        <v>340</v>
      </c>
      <c r="Q239" s="76" t="s">
        <v>19</v>
      </c>
      <c r="R239" s="76">
        <v>2</v>
      </c>
      <c r="S239" s="76">
        <v>708</v>
      </c>
      <c r="T239" s="76">
        <v>64</v>
      </c>
    </row>
    <row r="240" spans="1:20">
      <c r="A240" s="82">
        <f t="shared" si="12"/>
        <v>531600002016</v>
      </c>
      <c r="B240" s="82" t="str">
        <f t="shared" si="13"/>
        <v>53160000</v>
      </c>
      <c r="C240" s="82">
        <f t="shared" si="14"/>
        <v>2016</v>
      </c>
      <c r="D240" s="82">
        <f t="array" ref="D240">IF(L240="-",0,L240)</f>
        <v>7887</v>
      </c>
      <c r="E240" s="82">
        <f t="shared" si="15"/>
        <v>4650</v>
      </c>
      <c r="F240" s="82">
        <f t="array" ref="F240">SUM(IF(M240="-",0,M240),IF(Q240:T240="-",0,-Q240:T240))</f>
        <v>2881</v>
      </c>
      <c r="G240" s="82">
        <f t="array" ref="G240">SUM(IF(S240:T240="-",0,S240:T240))</f>
        <v>782</v>
      </c>
      <c r="H240" s="82">
        <f t="array" ref="H240">SUM(IF(N240="-",0,N240))</f>
        <v>987</v>
      </c>
      <c r="I240" s="76">
        <v>5316</v>
      </c>
      <c r="J240" s="76" t="s">
        <v>88</v>
      </c>
      <c r="K240" s="77">
        <v>42735</v>
      </c>
      <c r="L240" s="76">
        <v>7887</v>
      </c>
      <c r="M240" s="76">
        <v>3665</v>
      </c>
      <c r="N240" s="76">
        <v>987</v>
      </c>
      <c r="O240" s="76">
        <v>2895</v>
      </c>
      <c r="P240" s="76">
        <v>340</v>
      </c>
      <c r="Q240" s="76" t="s">
        <v>19</v>
      </c>
      <c r="R240" s="76">
        <v>2</v>
      </c>
      <c r="S240" s="76">
        <v>718</v>
      </c>
      <c r="T240" s="76">
        <v>64</v>
      </c>
    </row>
    <row r="241" spans="1:20">
      <c r="A241" s="82">
        <f t="shared" si="12"/>
        <v>533400002018</v>
      </c>
      <c r="B241" s="82" t="str">
        <f t="shared" si="13"/>
        <v>53340000</v>
      </c>
      <c r="C241" s="82">
        <f t="shared" si="14"/>
        <v>2018</v>
      </c>
      <c r="D241" s="82">
        <f t="array" ref="D241">IF(L241="-",0,L241)</f>
        <v>70691</v>
      </c>
      <c r="E241" s="82">
        <f t="shared" si="15"/>
        <v>19740</v>
      </c>
      <c r="F241" s="82">
        <f t="array" ref="F241">SUM(IF(M241="-",0,M241),IF(Q241:T241="-",0,-Q241:T241))</f>
        <v>12333</v>
      </c>
      <c r="G241" s="82">
        <f t="array" ref="G241">SUM(IF(S241:T241="-",0,S241:T241))</f>
        <v>2211</v>
      </c>
      <c r="H241" s="82">
        <f t="array" ref="H241">SUM(IF(N241="-",0,N241))</f>
        <v>5196</v>
      </c>
      <c r="I241" s="76">
        <v>5334</v>
      </c>
      <c r="J241" s="76" t="s">
        <v>872</v>
      </c>
      <c r="K241" s="77">
        <v>43465</v>
      </c>
      <c r="L241" s="76">
        <v>70691</v>
      </c>
      <c r="M241" s="76">
        <v>14823</v>
      </c>
      <c r="N241" s="76">
        <v>5196</v>
      </c>
      <c r="O241" s="76">
        <v>49641</v>
      </c>
      <c r="P241" s="76">
        <v>1030</v>
      </c>
      <c r="Q241" s="76" t="s">
        <v>19</v>
      </c>
      <c r="R241" s="76">
        <v>279</v>
      </c>
      <c r="S241" s="76">
        <v>1903</v>
      </c>
      <c r="T241" s="76">
        <v>308</v>
      </c>
    </row>
    <row r="242" spans="1:20">
      <c r="A242" s="82">
        <f t="shared" si="12"/>
        <v>533400002017</v>
      </c>
      <c r="B242" s="82" t="str">
        <f t="shared" si="13"/>
        <v>53340000</v>
      </c>
      <c r="C242" s="82">
        <f t="shared" si="14"/>
        <v>2017</v>
      </c>
      <c r="D242" s="82">
        <f t="array" ref="D242">IF(L242="-",0,L242)</f>
        <v>70691</v>
      </c>
      <c r="E242" s="82">
        <f t="shared" si="15"/>
        <v>19733</v>
      </c>
      <c r="F242" s="82">
        <f t="array" ref="F242">SUM(IF(M242="-",0,M242),IF(Q242:T242="-",0,-Q242:T242))</f>
        <v>12423</v>
      </c>
      <c r="G242" s="82">
        <f t="array" ref="G242">SUM(IF(S242:T242="-",0,S242:T242))</f>
        <v>2108</v>
      </c>
      <c r="H242" s="82">
        <f t="array" ref="H242">SUM(IF(N242="-",0,N242))</f>
        <v>5202</v>
      </c>
      <c r="I242" s="76">
        <v>5334</v>
      </c>
      <c r="J242" s="76" t="s">
        <v>872</v>
      </c>
      <c r="K242" s="77">
        <v>43100</v>
      </c>
      <c r="L242" s="76">
        <v>70691</v>
      </c>
      <c r="M242" s="76">
        <v>14767</v>
      </c>
      <c r="N242" s="76">
        <v>5202</v>
      </c>
      <c r="O242" s="76">
        <v>49674</v>
      </c>
      <c r="P242" s="76">
        <v>1048</v>
      </c>
      <c r="Q242" s="76" t="s">
        <v>19</v>
      </c>
      <c r="R242" s="76">
        <v>236</v>
      </c>
      <c r="S242" s="76">
        <v>1795</v>
      </c>
      <c r="T242" s="76">
        <v>313</v>
      </c>
    </row>
    <row r="243" spans="1:20">
      <c r="A243" s="82">
        <f t="shared" si="12"/>
        <v>533400002016</v>
      </c>
      <c r="B243" s="82" t="str">
        <f t="shared" si="13"/>
        <v>53340000</v>
      </c>
      <c r="C243" s="82">
        <f t="shared" si="14"/>
        <v>2016</v>
      </c>
      <c r="D243" s="82">
        <f t="array" ref="D243">IF(L243="-",0,L243)</f>
        <v>70683</v>
      </c>
      <c r="E243" s="82">
        <f t="shared" si="15"/>
        <v>19558</v>
      </c>
      <c r="F243" s="82">
        <f t="array" ref="F243">SUM(IF(M243="-",0,M243),IF(Q243:T243="-",0,-Q243:T243))</f>
        <v>12449</v>
      </c>
      <c r="G243" s="82">
        <f t="array" ref="G243">SUM(IF(S243:T243="-",0,S243:T243))</f>
        <v>1916</v>
      </c>
      <c r="H243" s="82">
        <f t="array" ref="H243">SUM(IF(N243="-",0,N243))</f>
        <v>5193</v>
      </c>
      <c r="I243" s="76">
        <v>5334</v>
      </c>
      <c r="J243" s="76" t="s">
        <v>872</v>
      </c>
      <c r="K243" s="77">
        <v>42735</v>
      </c>
      <c r="L243" s="76">
        <v>70683</v>
      </c>
      <c r="M243" s="76">
        <v>14669</v>
      </c>
      <c r="N243" s="76">
        <v>5193</v>
      </c>
      <c r="O243" s="76">
        <v>49755</v>
      </c>
      <c r="P243" s="76">
        <v>1067</v>
      </c>
      <c r="Q243" s="76" t="s">
        <v>19</v>
      </c>
      <c r="R243" s="76">
        <v>304</v>
      </c>
      <c r="S243" s="76">
        <v>1602</v>
      </c>
      <c r="T243" s="76">
        <v>314</v>
      </c>
    </row>
    <row r="244" spans="1:20">
      <c r="A244" s="82">
        <f t="shared" si="12"/>
        <v>533400202018</v>
      </c>
      <c r="B244" s="82" t="str">
        <f t="shared" si="13"/>
        <v>53340020</v>
      </c>
      <c r="C244" s="82">
        <f t="shared" si="14"/>
        <v>2018</v>
      </c>
      <c r="D244" s="82">
        <f t="array" ref="D244">IF(L244="-",0,L244)</f>
        <v>16085</v>
      </c>
      <c r="E244" s="82">
        <f t="shared" si="15"/>
        <v>6390</v>
      </c>
      <c r="F244" s="82">
        <f t="array" ref="F244">SUM(IF(M244="-",0,M244),IF(Q244:T244="-",0,-Q244:T244))</f>
        <v>3856</v>
      </c>
      <c r="G244" s="82">
        <f t="array" ref="G244">SUM(IF(S244:T244="-",0,S244:T244))</f>
        <v>917</v>
      </c>
      <c r="H244" s="82">
        <f t="array" ref="H244">SUM(IF(N244="-",0,N244))</f>
        <v>1617</v>
      </c>
      <c r="I244" s="76">
        <v>5334002</v>
      </c>
      <c r="J244" s="76" t="s">
        <v>915</v>
      </c>
      <c r="K244" s="77">
        <v>43465</v>
      </c>
      <c r="L244" s="76">
        <v>16085</v>
      </c>
      <c r="M244" s="76">
        <v>4796</v>
      </c>
      <c r="N244" s="76">
        <v>1617</v>
      </c>
      <c r="O244" s="76">
        <v>9589</v>
      </c>
      <c r="P244" s="76">
        <v>83</v>
      </c>
      <c r="Q244" s="76" t="s">
        <v>19</v>
      </c>
      <c r="R244" s="76">
        <v>23</v>
      </c>
      <c r="S244" s="76">
        <v>771</v>
      </c>
      <c r="T244" s="76">
        <v>146</v>
      </c>
    </row>
    <row r="245" spans="1:20">
      <c r="A245" s="82">
        <f t="shared" si="12"/>
        <v>533400202017</v>
      </c>
      <c r="B245" s="82" t="str">
        <f t="shared" si="13"/>
        <v>53340020</v>
      </c>
      <c r="C245" s="82">
        <f t="shared" si="14"/>
        <v>2017</v>
      </c>
      <c r="D245" s="82">
        <f t="array" ref="D245">IF(L245="-",0,L245)</f>
        <v>16085</v>
      </c>
      <c r="E245" s="82">
        <f t="shared" si="15"/>
        <v>6355</v>
      </c>
      <c r="F245" s="82">
        <f t="array" ref="F245">SUM(IF(M245="-",0,M245),IF(Q245:T245="-",0,-Q245:T245))</f>
        <v>3858</v>
      </c>
      <c r="G245" s="82">
        <f t="array" ref="G245">SUM(IF(S245:T245="-",0,S245:T245))</f>
        <v>877</v>
      </c>
      <c r="H245" s="82">
        <f t="array" ref="H245">SUM(IF(N245="-",0,N245))</f>
        <v>1620</v>
      </c>
      <c r="I245" s="76">
        <v>5334002</v>
      </c>
      <c r="J245" s="76" t="s">
        <v>915</v>
      </c>
      <c r="K245" s="77">
        <v>43100</v>
      </c>
      <c r="L245" s="76">
        <v>16085</v>
      </c>
      <c r="M245" s="76">
        <v>4763</v>
      </c>
      <c r="N245" s="76">
        <v>1620</v>
      </c>
      <c r="O245" s="76">
        <v>9609</v>
      </c>
      <c r="P245" s="76">
        <v>94</v>
      </c>
      <c r="Q245" s="76" t="s">
        <v>19</v>
      </c>
      <c r="R245" s="76">
        <v>28</v>
      </c>
      <c r="S245" s="76">
        <v>730</v>
      </c>
      <c r="T245" s="76">
        <v>147</v>
      </c>
    </row>
    <row r="246" spans="1:20">
      <c r="A246" s="82">
        <f t="shared" si="12"/>
        <v>533400202016</v>
      </c>
      <c r="B246" s="82" t="str">
        <f t="shared" si="13"/>
        <v>53340020</v>
      </c>
      <c r="C246" s="82">
        <f t="shared" si="14"/>
        <v>2016</v>
      </c>
      <c r="D246" s="82">
        <f t="array" ref="D246">IF(L246="-",0,L246)</f>
        <v>16085</v>
      </c>
      <c r="E246" s="82">
        <f t="shared" si="15"/>
        <v>6341</v>
      </c>
      <c r="F246" s="82">
        <f t="array" ref="F246">SUM(IF(M246="-",0,M246),IF(Q246:T246="-",0,-Q246:T246))</f>
        <v>3883</v>
      </c>
      <c r="G246" s="82">
        <f t="array" ref="G246">SUM(IF(S246:T246="-",0,S246:T246))</f>
        <v>824</v>
      </c>
      <c r="H246" s="82">
        <f t="array" ref="H246">SUM(IF(N246="-",0,N246))</f>
        <v>1634</v>
      </c>
      <c r="I246" s="76">
        <v>5334002</v>
      </c>
      <c r="J246" s="76" t="s">
        <v>915</v>
      </c>
      <c r="K246" s="77">
        <v>42735</v>
      </c>
      <c r="L246" s="76">
        <v>16085</v>
      </c>
      <c r="M246" s="76">
        <v>4737</v>
      </c>
      <c r="N246" s="76">
        <v>1634</v>
      </c>
      <c r="O246" s="76">
        <v>9601</v>
      </c>
      <c r="P246" s="76">
        <v>113</v>
      </c>
      <c r="Q246" s="76" t="s">
        <v>19</v>
      </c>
      <c r="R246" s="76">
        <v>30</v>
      </c>
      <c r="S246" s="76">
        <v>674</v>
      </c>
      <c r="T246" s="76">
        <v>150</v>
      </c>
    </row>
    <row r="247" spans="1:20">
      <c r="A247" s="82">
        <f t="shared" si="12"/>
        <v>533400402018</v>
      </c>
      <c r="B247" s="82" t="str">
        <f t="shared" si="13"/>
        <v>53340040</v>
      </c>
      <c r="C247" s="82">
        <f t="shared" si="14"/>
        <v>2018</v>
      </c>
      <c r="D247" s="82">
        <f t="array" ref="D247">IF(L247="-",0,L247)</f>
        <v>3168</v>
      </c>
      <c r="E247" s="82">
        <f t="shared" si="15"/>
        <v>1654</v>
      </c>
      <c r="F247" s="82">
        <f t="array" ref="F247">SUM(IF(M247="-",0,M247),IF(Q247:T247="-",0,-Q247:T247))</f>
        <v>1124</v>
      </c>
      <c r="G247" s="82">
        <f t="array" ref="G247">SUM(IF(S247:T247="-",0,S247:T247))</f>
        <v>164</v>
      </c>
      <c r="H247" s="82">
        <f t="array" ref="H247">SUM(IF(N247="-",0,N247))</f>
        <v>366</v>
      </c>
      <c r="I247" s="76">
        <v>5334004</v>
      </c>
      <c r="J247" s="76" t="s">
        <v>873</v>
      </c>
      <c r="K247" s="77">
        <v>43465</v>
      </c>
      <c r="L247" s="76">
        <v>3168</v>
      </c>
      <c r="M247" s="76">
        <v>1288</v>
      </c>
      <c r="N247" s="76">
        <v>366</v>
      </c>
      <c r="O247" s="76">
        <v>1478</v>
      </c>
      <c r="P247" s="76">
        <v>35</v>
      </c>
      <c r="Q247" s="76" t="s">
        <v>19</v>
      </c>
      <c r="R247" s="76" t="s">
        <v>19</v>
      </c>
      <c r="S247" s="76">
        <v>140</v>
      </c>
      <c r="T247" s="76">
        <v>24</v>
      </c>
    </row>
    <row r="248" spans="1:20">
      <c r="A248" s="82">
        <f t="shared" si="12"/>
        <v>533400402017</v>
      </c>
      <c r="B248" s="82" t="str">
        <f t="shared" si="13"/>
        <v>53340040</v>
      </c>
      <c r="C248" s="82">
        <f t="shared" si="14"/>
        <v>2017</v>
      </c>
      <c r="D248" s="82">
        <f t="array" ref="D248">IF(L248="-",0,L248)</f>
        <v>3168</v>
      </c>
      <c r="E248" s="82">
        <f t="shared" si="15"/>
        <v>1670</v>
      </c>
      <c r="F248" s="82">
        <f t="array" ref="F248">SUM(IF(M248="-",0,M248),IF(Q248:T248="-",0,-Q248:T248))</f>
        <v>1147</v>
      </c>
      <c r="G248" s="82">
        <f t="array" ref="G248">SUM(IF(S248:T248="-",0,S248:T248))</f>
        <v>159</v>
      </c>
      <c r="H248" s="82">
        <f t="array" ref="H248">SUM(IF(N248="-",0,N248))</f>
        <v>364</v>
      </c>
      <c r="I248" s="76">
        <v>5334004</v>
      </c>
      <c r="J248" s="76" t="s">
        <v>873</v>
      </c>
      <c r="K248" s="77">
        <v>43100</v>
      </c>
      <c r="L248" s="76">
        <v>3168</v>
      </c>
      <c r="M248" s="76">
        <v>1306</v>
      </c>
      <c r="N248" s="76">
        <v>364</v>
      </c>
      <c r="O248" s="76">
        <v>1461</v>
      </c>
      <c r="P248" s="76">
        <v>36</v>
      </c>
      <c r="Q248" s="76" t="s">
        <v>19</v>
      </c>
      <c r="R248" s="76" t="s">
        <v>19</v>
      </c>
      <c r="S248" s="76">
        <v>135</v>
      </c>
      <c r="T248" s="76">
        <v>24</v>
      </c>
    </row>
    <row r="249" spans="1:20">
      <c r="A249" s="82">
        <f t="shared" si="12"/>
        <v>533400402016</v>
      </c>
      <c r="B249" s="82" t="str">
        <f t="shared" si="13"/>
        <v>53340040</v>
      </c>
      <c r="C249" s="82">
        <f t="shared" si="14"/>
        <v>2016</v>
      </c>
      <c r="D249" s="82">
        <f t="array" ref="D249">IF(L249="-",0,L249)</f>
        <v>3168</v>
      </c>
      <c r="E249" s="82">
        <f t="shared" si="15"/>
        <v>1664</v>
      </c>
      <c r="F249" s="82">
        <f t="array" ref="F249">SUM(IF(M249="-",0,M249),IF(Q249:T249="-",0,-Q249:T249))</f>
        <v>1144</v>
      </c>
      <c r="G249" s="82">
        <f t="array" ref="G249">SUM(IF(S249:T249="-",0,S249:T249))</f>
        <v>157</v>
      </c>
      <c r="H249" s="82">
        <f t="array" ref="H249">SUM(IF(N249="-",0,N249))</f>
        <v>363</v>
      </c>
      <c r="I249" s="76">
        <v>5334004</v>
      </c>
      <c r="J249" s="76" t="s">
        <v>873</v>
      </c>
      <c r="K249" s="77">
        <v>42735</v>
      </c>
      <c r="L249" s="76">
        <v>3168</v>
      </c>
      <c r="M249" s="76">
        <v>1301</v>
      </c>
      <c r="N249" s="76">
        <v>363</v>
      </c>
      <c r="O249" s="76">
        <v>1465</v>
      </c>
      <c r="P249" s="76">
        <v>39</v>
      </c>
      <c r="Q249" s="76" t="s">
        <v>19</v>
      </c>
      <c r="R249" s="76" t="s">
        <v>19</v>
      </c>
      <c r="S249" s="76">
        <v>133</v>
      </c>
      <c r="T249" s="76">
        <v>24</v>
      </c>
    </row>
    <row r="250" spans="1:20">
      <c r="A250" s="82">
        <f t="shared" si="12"/>
        <v>533400802018</v>
      </c>
      <c r="B250" s="82" t="str">
        <f t="shared" si="13"/>
        <v>53340080</v>
      </c>
      <c r="C250" s="82">
        <f t="shared" si="14"/>
        <v>2018</v>
      </c>
      <c r="D250" s="82">
        <f t="array" ref="D250">IF(L250="-",0,L250)</f>
        <v>2784</v>
      </c>
      <c r="E250" s="82">
        <f t="shared" si="15"/>
        <v>987</v>
      </c>
      <c r="F250" s="82">
        <f t="array" ref="F250">SUM(IF(M250="-",0,M250),IF(Q250:T250="-",0,-Q250:T250))</f>
        <v>607</v>
      </c>
      <c r="G250" s="82">
        <f t="array" ref="G250">SUM(IF(S250:T250="-",0,S250:T250))</f>
        <v>134</v>
      </c>
      <c r="H250" s="82">
        <f t="array" ref="H250">SUM(IF(N250="-",0,N250))</f>
        <v>246</v>
      </c>
      <c r="I250" s="76">
        <v>5334008</v>
      </c>
      <c r="J250" s="76" t="s">
        <v>874</v>
      </c>
      <c r="K250" s="77">
        <v>43465</v>
      </c>
      <c r="L250" s="76">
        <v>2784</v>
      </c>
      <c r="M250" s="76">
        <v>744</v>
      </c>
      <c r="N250" s="76">
        <v>246</v>
      </c>
      <c r="O250" s="76">
        <v>1788</v>
      </c>
      <c r="P250" s="76">
        <v>6</v>
      </c>
      <c r="Q250" s="76" t="s">
        <v>19</v>
      </c>
      <c r="R250" s="76">
        <v>3</v>
      </c>
      <c r="S250" s="76">
        <v>125</v>
      </c>
      <c r="T250" s="76">
        <v>9</v>
      </c>
    </row>
    <row r="251" spans="1:20">
      <c r="A251" s="82">
        <f t="shared" si="12"/>
        <v>533400802017</v>
      </c>
      <c r="B251" s="82" t="str">
        <f t="shared" si="13"/>
        <v>53340080</v>
      </c>
      <c r="C251" s="82">
        <f t="shared" si="14"/>
        <v>2017</v>
      </c>
      <c r="D251" s="82">
        <f t="array" ref="D251">IF(L251="-",0,L251)</f>
        <v>2784</v>
      </c>
      <c r="E251" s="82">
        <f t="shared" si="15"/>
        <v>980</v>
      </c>
      <c r="F251" s="82">
        <f t="array" ref="F251">SUM(IF(M251="-",0,M251),IF(Q251:T251="-",0,-Q251:T251))</f>
        <v>606</v>
      </c>
      <c r="G251" s="82">
        <f t="array" ref="G251">SUM(IF(S251:T251="-",0,S251:T251))</f>
        <v>129</v>
      </c>
      <c r="H251" s="82">
        <f t="array" ref="H251">SUM(IF(N251="-",0,N251))</f>
        <v>245</v>
      </c>
      <c r="I251" s="76">
        <v>5334008</v>
      </c>
      <c r="J251" s="76" t="s">
        <v>874</v>
      </c>
      <c r="K251" s="77">
        <v>43100</v>
      </c>
      <c r="L251" s="76">
        <v>2784</v>
      </c>
      <c r="M251" s="76">
        <v>738</v>
      </c>
      <c r="N251" s="76">
        <v>245</v>
      </c>
      <c r="O251" s="76">
        <v>1793</v>
      </c>
      <c r="P251" s="76">
        <v>7</v>
      </c>
      <c r="Q251" s="76" t="s">
        <v>19</v>
      </c>
      <c r="R251" s="76">
        <v>3</v>
      </c>
      <c r="S251" s="76">
        <v>120</v>
      </c>
      <c r="T251" s="76">
        <v>9</v>
      </c>
    </row>
    <row r="252" spans="1:20">
      <c r="A252" s="82">
        <f t="shared" si="12"/>
        <v>533400802016</v>
      </c>
      <c r="B252" s="82" t="str">
        <f t="shared" si="13"/>
        <v>53340080</v>
      </c>
      <c r="C252" s="82">
        <f t="shared" si="14"/>
        <v>2016</v>
      </c>
      <c r="D252" s="82">
        <f t="array" ref="D252">IF(L252="-",0,L252)</f>
        <v>2776</v>
      </c>
      <c r="E252" s="82">
        <f t="shared" si="15"/>
        <v>886</v>
      </c>
      <c r="F252" s="82">
        <f t="array" ref="F252">SUM(IF(M252="-",0,M252),IF(Q252:T252="-",0,-Q252:T252))</f>
        <v>601</v>
      </c>
      <c r="G252" s="82">
        <f t="array" ref="G252">SUM(IF(S252:T252="-",0,S252:T252))</f>
        <v>63</v>
      </c>
      <c r="H252" s="82">
        <f t="array" ref="H252">SUM(IF(N252="-",0,N252))</f>
        <v>222</v>
      </c>
      <c r="I252" s="76">
        <v>5334008</v>
      </c>
      <c r="J252" s="76" t="s">
        <v>874</v>
      </c>
      <c r="K252" s="77">
        <v>42735</v>
      </c>
      <c r="L252" s="76">
        <v>2776</v>
      </c>
      <c r="M252" s="76">
        <v>667</v>
      </c>
      <c r="N252" s="76">
        <v>222</v>
      </c>
      <c r="O252" s="76">
        <v>1879</v>
      </c>
      <c r="P252" s="76">
        <v>8</v>
      </c>
      <c r="Q252" s="76" t="s">
        <v>19</v>
      </c>
      <c r="R252" s="76">
        <v>3</v>
      </c>
      <c r="S252" s="76">
        <v>54</v>
      </c>
      <c r="T252" s="76">
        <v>9</v>
      </c>
    </row>
    <row r="253" spans="1:20">
      <c r="A253" s="82">
        <f t="shared" si="12"/>
        <v>533401202018</v>
      </c>
      <c r="B253" s="82" t="str">
        <f t="shared" si="13"/>
        <v>53340120</v>
      </c>
      <c r="C253" s="82">
        <f t="shared" si="14"/>
        <v>2018</v>
      </c>
      <c r="D253" s="82">
        <f t="array" ref="D253">IF(L253="-",0,L253)</f>
        <v>7575</v>
      </c>
      <c r="E253" s="82">
        <f t="shared" si="15"/>
        <v>2501</v>
      </c>
      <c r="F253" s="82">
        <f t="array" ref="F253">SUM(IF(M253="-",0,M253),IF(Q253:T253="-",0,-Q253:T253))</f>
        <v>1573</v>
      </c>
      <c r="G253" s="82">
        <f t="array" ref="G253">SUM(IF(S253:T253="-",0,S253:T253))</f>
        <v>242</v>
      </c>
      <c r="H253" s="82">
        <f t="array" ref="H253">SUM(IF(N253="-",0,N253))</f>
        <v>686</v>
      </c>
      <c r="I253" s="76">
        <v>5334012</v>
      </c>
      <c r="J253" s="76" t="s">
        <v>875</v>
      </c>
      <c r="K253" s="77">
        <v>43465</v>
      </c>
      <c r="L253" s="76">
        <v>7575</v>
      </c>
      <c r="M253" s="76">
        <v>1898</v>
      </c>
      <c r="N253" s="76">
        <v>686</v>
      </c>
      <c r="O253" s="76">
        <v>4815</v>
      </c>
      <c r="P253" s="76">
        <v>176</v>
      </c>
      <c r="Q253" s="76" t="s">
        <v>19</v>
      </c>
      <c r="R253" s="76">
        <v>83</v>
      </c>
      <c r="S253" s="76">
        <v>207</v>
      </c>
      <c r="T253" s="76">
        <v>35</v>
      </c>
    </row>
    <row r="254" spans="1:20">
      <c r="A254" s="82">
        <f t="shared" si="12"/>
        <v>533401202017</v>
      </c>
      <c r="B254" s="82" t="str">
        <f t="shared" si="13"/>
        <v>53340120</v>
      </c>
      <c r="C254" s="82">
        <f t="shared" si="14"/>
        <v>2017</v>
      </c>
      <c r="D254" s="82">
        <f t="array" ref="D254">IF(L254="-",0,L254)</f>
        <v>7575</v>
      </c>
      <c r="E254" s="82">
        <f t="shared" si="15"/>
        <v>2485</v>
      </c>
      <c r="F254" s="82">
        <f t="array" ref="F254">SUM(IF(M254="-",0,M254),IF(Q254:T254="-",0,-Q254:T254))</f>
        <v>1572</v>
      </c>
      <c r="G254" s="82">
        <f t="array" ref="G254">SUM(IF(S254:T254="-",0,S254:T254))</f>
        <v>231</v>
      </c>
      <c r="H254" s="82">
        <f t="array" ref="H254">SUM(IF(N254="-",0,N254))</f>
        <v>682</v>
      </c>
      <c r="I254" s="76">
        <v>5334012</v>
      </c>
      <c r="J254" s="76" t="s">
        <v>875</v>
      </c>
      <c r="K254" s="77">
        <v>43100</v>
      </c>
      <c r="L254" s="76">
        <v>7575</v>
      </c>
      <c r="M254" s="76">
        <v>1887</v>
      </c>
      <c r="N254" s="76">
        <v>682</v>
      </c>
      <c r="O254" s="76">
        <v>4828</v>
      </c>
      <c r="P254" s="76">
        <v>178</v>
      </c>
      <c r="Q254" s="76" t="s">
        <v>19</v>
      </c>
      <c r="R254" s="76">
        <v>84</v>
      </c>
      <c r="S254" s="76">
        <v>196</v>
      </c>
      <c r="T254" s="76">
        <v>35</v>
      </c>
    </row>
    <row r="255" spans="1:20">
      <c r="A255" s="82">
        <f t="shared" si="12"/>
        <v>533401202016</v>
      </c>
      <c r="B255" s="82" t="str">
        <f t="shared" si="13"/>
        <v>53340120</v>
      </c>
      <c r="C255" s="82">
        <f t="shared" si="14"/>
        <v>2016</v>
      </c>
      <c r="D255" s="82">
        <f t="array" ref="D255">IF(L255="-",0,L255)</f>
        <v>7575</v>
      </c>
      <c r="E255" s="82">
        <f t="shared" si="15"/>
        <v>2477</v>
      </c>
      <c r="F255" s="82">
        <f t="array" ref="F255">SUM(IF(M255="-",0,M255),IF(Q255:T255="-",0,-Q255:T255))</f>
        <v>1578</v>
      </c>
      <c r="G255" s="82">
        <f t="array" ref="G255">SUM(IF(S255:T255="-",0,S255:T255))</f>
        <v>219</v>
      </c>
      <c r="H255" s="82">
        <f t="array" ref="H255">SUM(IF(N255="-",0,N255))</f>
        <v>680</v>
      </c>
      <c r="I255" s="76">
        <v>5334012</v>
      </c>
      <c r="J255" s="76" t="s">
        <v>875</v>
      </c>
      <c r="K255" s="77">
        <v>42735</v>
      </c>
      <c r="L255" s="76">
        <v>7575</v>
      </c>
      <c r="M255" s="76">
        <v>1935</v>
      </c>
      <c r="N255" s="76">
        <v>680</v>
      </c>
      <c r="O255" s="76">
        <v>4782</v>
      </c>
      <c r="P255" s="76">
        <v>178</v>
      </c>
      <c r="Q255" s="76" t="s">
        <v>19</v>
      </c>
      <c r="R255" s="76">
        <v>138</v>
      </c>
      <c r="S255" s="76">
        <v>184</v>
      </c>
      <c r="T255" s="76">
        <v>35</v>
      </c>
    </row>
    <row r="256" spans="1:20">
      <c r="A256" s="82">
        <f t="shared" si="12"/>
        <v>533401602018</v>
      </c>
      <c r="B256" s="82" t="str">
        <f t="shared" si="13"/>
        <v>53340160</v>
      </c>
      <c r="C256" s="82">
        <f t="shared" si="14"/>
        <v>2018</v>
      </c>
      <c r="D256" s="82">
        <f t="array" ref="D256">IF(L256="-",0,L256)</f>
        <v>3338</v>
      </c>
      <c r="E256" s="82">
        <f t="shared" si="15"/>
        <v>1489</v>
      </c>
      <c r="F256" s="82">
        <f t="array" ref="F256">SUM(IF(M256="-",0,M256),IF(Q256:T256="-",0,-Q256:T256))</f>
        <v>1015</v>
      </c>
      <c r="G256" s="82">
        <f t="array" ref="G256">SUM(IF(S256:T256="-",0,S256:T256))</f>
        <v>156</v>
      </c>
      <c r="H256" s="82">
        <f t="array" ref="H256">SUM(IF(N256="-",0,N256))</f>
        <v>318</v>
      </c>
      <c r="I256" s="76">
        <v>5334016</v>
      </c>
      <c r="J256" s="76" t="s">
        <v>876</v>
      </c>
      <c r="K256" s="77">
        <v>43465</v>
      </c>
      <c r="L256" s="76">
        <v>3338</v>
      </c>
      <c r="M256" s="76">
        <v>1269</v>
      </c>
      <c r="N256" s="76">
        <v>318</v>
      </c>
      <c r="O256" s="76">
        <v>1711</v>
      </c>
      <c r="P256" s="76">
        <v>41</v>
      </c>
      <c r="Q256" s="76" t="s">
        <v>19</v>
      </c>
      <c r="R256" s="76">
        <v>98</v>
      </c>
      <c r="S256" s="76">
        <v>130</v>
      </c>
      <c r="T256" s="76">
        <v>26</v>
      </c>
    </row>
    <row r="257" spans="1:20">
      <c r="A257" s="82">
        <f t="shared" si="12"/>
        <v>533401602017</v>
      </c>
      <c r="B257" s="82" t="str">
        <f t="shared" si="13"/>
        <v>53340160</v>
      </c>
      <c r="C257" s="82">
        <f t="shared" si="14"/>
        <v>2017</v>
      </c>
      <c r="D257" s="82">
        <f t="array" ref="D257">IF(L257="-",0,L257)</f>
        <v>3338</v>
      </c>
      <c r="E257" s="82">
        <f t="shared" si="15"/>
        <v>1526</v>
      </c>
      <c r="F257" s="82">
        <f t="array" ref="F257">SUM(IF(M257="-",0,M257),IF(Q257:T257="-",0,-Q257:T257))</f>
        <v>1074</v>
      </c>
      <c r="G257" s="82">
        <f t="array" ref="G257">SUM(IF(S257:T257="-",0,S257:T257))</f>
        <v>130</v>
      </c>
      <c r="H257" s="82">
        <f t="array" ref="H257">SUM(IF(N257="-",0,N257))</f>
        <v>322</v>
      </c>
      <c r="I257" s="76">
        <v>5334016</v>
      </c>
      <c r="J257" s="76" t="s">
        <v>876</v>
      </c>
      <c r="K257" s="77">
        <v>43100</v>
      </c>
      <c r="L257" s="76">
        <v>3338</v>
      </c>
      <c r="M257" s="76">
        <v>1253</v>
      </c>
      <c r="N257" s="76">
        <v>322</v>
      </c>
      <c r="O257" s="76">
        <v>1720</v>
      </c>
      <c r="P257" s="76">
        <v>43</v>
      </c>
      <c r="Q257" s="76" t="s">
        <v>19</v>
      </c>
      <c r="R257" s="76">
        <v>49</v>
      </c>
      <c r="S257" s="76">
        <v>101</v>
      </c>
      <c r="T257" s="76">
        <v>29</v>
      </c>
    </row>
    <row r="258" spans="1:20">
      <c r="A258" s="82">
        <f t="shared" si="12"/>
        <v>533401602016</v>
      </c>
      <c r="B258" s="82" t="str">
        <f t="shared" si="13"/>
        <v>53340160</v>
      </c>
      <c r="C258" s="82">
        <f t="shared" si="14"/>
        <v>2016</v>
      </c>
      <c r="D258" s="82">
        <f t="array" ref="D258">IF(L258="-",0,L258)</f>
        <v>3338</v>
      </c>
      <c r="E258" s="82">
        <f t="shared" si="15"/>
        <v>1511</v>
      </c>
      <c r="F258" s="82">
        <f t="array" ref="F258">SUM(IF(M258="-",0,M258),IF(Q258:T258="-",0,-Q258:T258))</f>
        <v>1068</v>
      </c>
      <c r="G258" s="82">
        <f t="array" ref="G258">SUM(IF(S258:T258="-",0,S258:T258))</f>
        <v>122</v>
      </c>
      <c r="H258" s="82">
        <f t="array" ref="H258">SUM(IF(N258="-",0,N258))</f>
        <v>321</v>
      </c>
      <c r="I258" s="76">
        <v>5334016</v>
      </c>
      <c r="J258" s="76" t="s">
        <v>876</v>
      </c>
      <c r="K258" s="77">
        <v>42735</v>
      </c>
      <c r="L258" s="76">
        <v>3338</v>
      </c>
      <c r="M258" s="76">
        <v>1264</v>
      </c>
      <c r="N258" s="76">
        <v>321</v>
      </c>
      <c r="O258" s="76">
        <v>1720</v>
      </c>
      <c r="P258" s="76">
        <v>33</v>
      </c>
      <c r="Q258" s="76" t="s">
        <v>19</v>
      </c>
      <c r="R258" s="76">
        <v>74</v>
      </c>
      <c r="S258" s="76">
        <v>93</v>
      </c>
      <c r="T258" s="76">
        <v>29</v>
      </c>
    </row>
    <row r="259" spans="1:20">
      <c r="A259" s="82">
        <f t="shared" si="12"/>
        <v>533402002018</v>
      </c>
      <c r="B259" s="82" t="str">
        <f t="shared" si="13"/>
        <v>53340200</v>
      </c>
      <c r="C259" s="82">
        <f t="shared" si="14"/>
        <v>2018</v>
      </c>
      <c r="D259" s="82">
        <f t="array" ref="D259">IF(L259="-",0,L259)</f>
        <v>9460</v>
      </c>
      <c r="E259" s="82">
        <f t="shared" si="15"/>
        <v>1248</v>
      </c>
      <c r="F259" s="82">
        <f t="array" ref="F259">SUM(IF(M259="-",0,M259),IF(Q259:T259="-",0,-Q259:T259))</f>
        <v>732</v>
      </c>
      <c r="G259" s="82">
        <f t="array" ref="G259">SUM(IF(S259:T259="-",0,S259:T259))</f>
        <v>83</v>
      </c>
      <c r="H259" s="82">
        <f t="array" ref="H259">SUM(IF(N259="-",0,N259))</f>
        <v>433</v>
      </c>
      <c r="I259" s="76">
        <v>5334020</v>
      </c>
      <c r="J259" s="76" t="s">
        <v>877</v>
      </c>
      <c r="K259" s="77">
        <v>43465</v>
      </c>
      <c r="L259" s="76">
        <v>9460</v>
      </c>
      <c r="M259" s="76">
        <v>815</v>
      </c>
      <c r="N259" s="76">
        <v>433</v>
      </c>
      <c r="O259" s="76">
        <v>8130</v>
      </c>
      <c r="P259" s="76">
        <v>82</v>
      </c>
      <c r="Q259" s="76" t="s">
        <v>19</v>
      </c>
      <c r="R259" s="76">
        <v>0</v>
      </c>
      <c r="S259" s="76">
        <v>77</v>
      </c>
      <c r="T259" s="76">
        <v>6</v>
      </c>
    </row>
    <row r="260" spans="1:20">
      <c r="A260" s="82">
        <f t="shared" si="12"/>
        <v>533402002017</v>
      </c>
      <c r="B260" s="82" t="str">
        <f t="shared" si="13"/>
        <v>53340200</v>
      </c>
      <c r="C260" s="82">
        <f t="shared" si="14"/>
        <v>2017</v>
      </c>
      <c r="D260" s="82">
        <f t="array" ref="D260">IF(L260="-",0,L260)</f>
        <v>9460</v>
      </c>
      <c r="E260" s="82">
        <f t="shared" si="15"/>
        <v>1245</v>
      </c>
      <c r="F260" s="82">
        <f t="array" ref="F260">SUM(IF(M260="-",0,M260),IF(Q260:T260="-",0,-Q260:T260))</f>
        <v>731</v>
      </c>
      <c r="G260" s="82">
        <f t="array" ref="G260">SUM(IF(S260:T260="-",0,S260:T260))</f>
        <v>78</v>
      </c>
      <c r="H260" s="82">
        <f t="array" ref="H260">SUM(IF(N260="-",0,N260))</f>
        <v>436</v>
      </c>
      <c r="I260" s="76">
        <v>5334020</v>
      </c>
      <c r="J260" s="76" t="s">
        <v>877</v>
      </c>
      <c r="K260" s="77">
        <v>43100</v>
      </c>
      <c r="L260" s="76">
        <v>9460</v>
      </c>
      <c r="M260" s="76">
        <v>809</v>
      </c>
      <c r="N260" s="76">
        <v>436</v>
      </c>
      <c r="O260" s="76">
        <v>8130</v>
      </c>
      <c r="P260" s="76">
        <v>85</v>
      </c>
      <c r="Q260" s="76" t="s">
        <v>19</v>
      </c>
      <c r="R260" s="76" t="s">
        <v>19</v>
      </c>
      <c r="S260" s="76">
        <v>72</v>
      </c>
      <c r="T260" s="76">
        <v>6</v>
      </c>
    </row>
    <row r="261" spans="1:20">
      <c r="A261" s="82">
        <f t="shared" si="12"/>
        <v>533402002016</v>
      </c>
      <c r="B261" s="82" t="str">
        <f t="shared" si="13"/>
        <v>53340200</v>
      </c>
      <c r="C261" s="82">
        <f t="shared" si="14"/>
        <v>2016</v>
      </c>
      <c r="D261" s="82">
        <f t="array" ref="D261">IF(L261="-",0,L261)</f>
        <v>9460</v>
      </c>
      <c r="E261" s="82">
        <f t="shared" si="15"/>
        <v>1234</v>
      </c>
      <c r="F261" s="82">
        <f t="array" ref="F261">SUM(IF(M261="-",0,M261),IF(Q261:T261="-",0,-Q261:T261))</f>
        <v>724</v>
      </c>
      <c r="G261" s="82">
        <f t="array" ref="G261">SUM(IF(S261:T261="-",0,S261:T261))</f>
        <v>74</v>
      </c>
      <c r="H261" s="82">
        <f t="array" ref="H261">SUM(IF(N261="-",0,N261))</f>
        <v>436</v>
      </c>
      <c r="I261" s="76">
        <v>5334020</v>
      </c>
      <c r="J261" s="76" t="s">
        <v>877</v>
      </c>
      <c r="K261" s="77">
        <v>42735</v>
      </c>
      <c r="L261" s="76">
        <v>9460</v>
      </c>
      <c r="M261" s="76">
        <v>798</v>
      </c>
      <c r="N261" s="76">
        <v>436</v>
      </c>
      <c r="O261" s="76">
        <v>8141</v>
      </c>
      <c r="P261" s="76">
        <v>85</v>
      </c>
      <c r="Q261" s="76" t="s">
        <v>19</v>
      </c>
      <c r="R261" s="76" t="s">
        <v>19</v>
      </c>
      <c r="S261" s="76">
        <v>68</v>
      </c>
      <c r="T261" s="76">
        <v>6</v>
      </c>
    </row>
    <row r="262" spans="1:20">
      <c r="A262" s="82">
        <f t="shared" si="12"/>
        <v>533402402018</v>
      </c>
      <c r="B262" s="82" t="str">
        <f t="shared" si="13"/>
        <v>53340240</v>
      </c>
      <c r="C262" s="82">
        <f t="shared" si="14"/>
        <v>2018</v>
      </c>
      <c r="D262" s="82">
        <f t="array" ref="D262">IF(L262="-",0,L262)</f>
        <v>3903</v>
      </c>
      <c r="E262" s="82">
        <f t="shared" si="15"/>
        <v>499</v>
      </c>
      <c r="F262" s="82">
        <f t="array" ref="F262">SUM(IF(M262="-",0,M262),IF(Q262:T262="-",0,-Q262:T262))</f>
        <v>360</v>
      </c>
      <c r="G262" s="82">
        <f t="array" ref="G262">SUM(IF(S262:T262="-",0,S262:T262))</f>
        <v>31</v>
      </c>
      <c r="H262" s="82">
        <f t="array" ref="H262">SUM(IF(N262="-",0,N262))</f>
        <v>108</v>
      </c>
      <c r="I262" s="76">
        <v>5334024</v>
      </c>
      <c r="J262" s="76" t="s">
        <v>878</v>
      </c>
      <c r="K262" s="77">
        <v>43465</v>
      </c>
      <c r="L262" s="76">
        <v>3903</v>
      </c>
      <c r="M262" s="76">
        <v>391</v>
      </c>
      <c r="N262" s="76">
        <v>108</v>
      </c>
      <c r="O262" s="76">
        <v>3345</v>
      </c>
      <c r="P262" s="76">
        <v>59</v>
      </c>
      <c r="Q262" s="76" t="s">
        <v>19</v>
      </c>
      <c r="R262" s="76" t="s">
        <v>19</v>
      </c>
      <c r="S262" s="76">
        <v>28</v>
      </c>
      <c r="T262" s="76">
        <v>3</v>
      </c>
    </row>
    <row r="263" spans="1:20">
      <c r="A263" s="82">
        <f t="shared" si="12"/>
        <v>533402402017</v>
      </c>
      <c r="B263" s="82" t="str">
        <f t="shared" si="13"/>
        <v>53340240</v>
      </c>
      <c r="C263" s="82">
        <f t="shared" si="14"/>
        <v>2017</v>
      </c>
      <c r="D263" s="82">
        <f t="array" ref="D263">IF(L263="-",0,L263)</f>
        <v>3903</v>
      </c>
      <c r="E263" s="82">
        <f t="shared" si="15"/>
        <v>494</v>
      </c>
      <c r="F263" s="82">
        <f t="array" ref="F263">SUM(IF(M263="-",0,M263),IF(Q263:T263="-",0,-Q263:T263))</f>
        <v>357</v>
      </c>
      <c r="G263" s="82">
        <f t="array" ref="G263">SUM(IF(S263:T263="-",0,S263:T263))</f>
        <v>29</v>
      </c>
      <c r="H263" s="82">
        <f t="array" ref="H263">SUM(IF(N263="-",0,N263))</f>
        <v>108</v>
      </c>
      <c r="I263" s="76">
        <v>5334024</v>
      </c>
      <c r="J263" s="76" t="s">
        <v>878</v>
      </c>
      <c r="K263" s="77">
        <v>43100</v>
      </c>
      <c r="L263" s="76">
        <v>3903</v>
      </c>
      <c r="M263" s="76">
        <v>386</v>
      </c>
      <c r="N263" s="76">
        <v>108</v>
      </c>
      <c r="O263" s="76">
        <v>3350</v>
      </c>
      <c r="P263" s="76">
        <v>59</v>
      </c>
      <c r="Q263" s="76" t="s">
        <v>19</v>
      </c>
      <c r="R263" s="76" t="s">
        <v>19</v>
      </c>
      <c r="S263" s="76">
        <v>26</v>
      </c>
      <c r="T263" s="76">
        <v>3</v>
      </c>
    </row>
    <row r="264" spans="1:20">
      <c r="A264" s="82">
        <f t="shared" si="12"/>
        <v>533402402016</v>
      </c>
      <c r="B264" s="82" t="str">
        <f t="shared" si="13"/>
        <v>53340240</v>
      </c>
      <c r="C264" s="82">
        <f t="shared" si="14"/>
        <v>2016</v>
      </c>
      <c r="D264" s="82">
        <f t="array" ref="D264">IF(L264="-",0,L264)</f>
        <v>3903</v>
      </c>
      <c r="E264" s="82">
        <f t="shared" si="15"/>
        <v>483</v>
      </c>
      <c r="F264" s="82">
        <f t="array" ref="F264">SUM(IF(M264="-",0,M264),IF(Q264:T264="-",0,-Q264:T264))</f>
        <v>350</v>
      </c>
      <c r="G264" s="82">
        <f t="array" ref="G264">SUM(IF(S264:T264="-",0,S264:T264))</f>
        <v>25</v>
      </c>
      <c r="H264" s="82">
        <f t="array" ref="H264">SUM(IF(N264="-",0,N264))</f>
        <v>108</v>
      </c>
      <c r="I264" s="76">
        <v>5334024</v>
      </c>
      <c r="J264" s="76" t="s">
        <v>878</v>
      </c>
      <c r="K264" s="77">
        <v>42735</v>
      </c>
      <c r="L264" s="76">
        <v>3903</v>
      </c>
      <c r="M264" s="76">
        <v>375</v>
      </c>
      <c r="N264" s="76">
        <v>108</v>
      </c>
      <c r="O264" s="76">
        <v>3361</v>
      </c>
      <c r="P264" s="76">
        <v>59</v>
      </c>
      <c r="Q264" s="76" t="s">
        <v>19</v>
      </c>
      <c r="R264" s="76" t="s">
        <v>19</v>
      </c>
      <c r="S264" s="76">
        <v>22</v>
      </c>
      <c r="T264" s="76">
        <v>3</v>
      </c>
    </row>
    <row r="265" spans="1:20">
      <c r="A265" s="82">
        <f t="shared" si="12"/>
        <v>533402802018</v>
      </c>
      <c r="B265" s="82" t="str">
        <f t="shared" si="13"/>
        <v>53340280</v>
      </c>
      <c r="C265" s="82">
        <f t="shared" si="14"/>
        <v>2018</v>
      </c>
      <c r="D265" s="82">
        <f t="array" ref="D265">IF(L265="-",0,L265)</f>
        <v>11092</v>
      </c>
      <c r="E265" s="82">
        <f t="shared" si="15"/>
        <v>1521</v>
      </c>
      <c r="F265" s="82">
        <f t="array" ref="F265">SUM(IF(M265="-",0,M265),IF(Q265:T265="-",0,-Q265:T265))</f>
        <v>828</v>
      </c>
      <c r="G265" s="82">
        <f t="array" ref="G265">SUM(IF(S265:T265="-",0,S265:T265))</f>
        <v>120</v>
      </c>
      <c r="H265" s="82">
        <f t="array" ref="H265">SUM(IF(N265="-",0,N265))</f>
        <v>573</v>
      </c>
      <c r="I265" s="76">
        <v>5334028</v>
      </c>
      <c r="J265" s="76" t="s">
        <v>879</v>
      </c>
      <c r="K265" s="77">
        <v>43465</v>
      </c>
      <c r="L265" s="76">
        <v>11092</v>
      </c>
      <c r="M265" s="76">
        <v>948</v>
      </c>
      <c r="N265" s="76">
        <v>573</v>
      </c>
      <c r="O265" s="76">
        <v>9171</v>
      </c>
      <c r="P265" s="76">
        <v>400</v>
      </c>
      <c r="Q265" s="76" t="s">
        <v>19</v>
      </c>
      <c r="R265" s="76" t="s">
        <v>19</v>
      </c>
      <c r="S265" s="76">
        <v>111</v>
      </c>
      <c r="T265" s="76">
        <v>9</v>
      </c>
    </row>
    <row r="266" spans="1:20">
      <c r="A266" s="82">
        <f t="shared" si="12"/>
        <v>533402802017</v>
      </c>
      <c r="B266" s="82" t="str">
        <f t="shared" si="13"/>
        <v>53340280</v>
      </c>
      <c r="C266" s="82">
        <f t="shared" si="14"/>
        <v>2017</v>
      </c>
      <c r="D266" s="82">
        <f t="array" ref="D266">IF(L266="-",0,L266)</f>
        <v>11092</v>
      </c>
      <c r="E266" s="82">
        <f t="shared" si="15"/>
        <v>1519</v>
      </c>
      <c r="F266" s="82">
        <f t="array" ref="F266">SUM(IF(M266="-",0,M266),IF(Q266:T266="-",0,-Q266:T266))</f>
        <v>826</v>
      </c>
      <c r="G266" s="82">
        <f t="array" ref="G266">SUM(IF(S266:T266="-",0,S266:T266))</f>
        <v>118</v>
      </c>
      <c r="H266" s="82">
        <f t="array" ref="H266">SUM(IF(N266="-",0,N266))</f>
        <v>575</v>
      </c>
      <c r="I266" s="76">
        <v>5334028</v>
      </c>
      <c r="J266" s="76" t="s">
        <v>879</v>
      </c>
      <c r="K266" s="77">
        <v>43100</v>
      </c>
      <c r="L266" s="76">
        <v>11092</v>
      </c>
      <c r="M266" s="76">
        <v>944</v>
      </c>
      <c r="N266" s="76">
        <v>575</v>
      </c>
      <c r="O266" s="76">
        <v>9173</v>
      </c>
      <c r="P266" s="76">
        <v>400</v>
      </c>
      <c r="Q266" s="76" t="s">
        <v>19</v>
      </c>
      <c r="R266" s="76" t="s">
        <v>19</v>
      </c>
      <c r="S266" s="76">
        <v>109</v>
      </c>
      <c r="T266" s="76">
        <v>9</v>
      </c>
    </row>
    <row r="267" spans="1:20">
      <c r="A267" s="82">
        <f t="shared" ref="A267:A330" si="16">(B267&amp;C267)+0</f>
        <v>533402802016</v>
      </c>
      <c r="B267" s="82" t="str">
        <f t="shared" ref="B267:B330" si="17">LEFT(I267&amp;"00000000",8)</f>
        <v>53340280</v>
      </c>
      <c r="C267" s="82">
        <f t="shared" ref="C267:C330" si="18">YEAR(K267)</f>
        <v>2016</v>
      </c>
      <c r="D267" s="82">
        <f t="array" ref="D267">IF(L267="-",0,L267)</f>
        <v>11092</v>
      </c>
      <c r="E267" s="82">
        <f t="shared" ref="E267:E330" si="19">SUM(F267:H267)</f>
        <v>1506</v>
      </c>
      <c r="F267" s="82">
        <f t="array" ref="F267">SUM(IF(M267="-",0,M267),IF(Q267:T267="-",0,-Q267:T267))</f>
        <v>812</v>
      </c>
      <c r="G267" s="82">
        <f t="array" ref="G267">SUM(IF(S267:T267="-",0,S267:T267))</f>
        <v>118</v>
      </c>
      <c r="H267" s="82">
        <f t="array" ref="H267">SUM(IF(N267="-",0,N267))</f>
        <v>576</v>
      </c>
      <c r="I267" s="76">
        <v>5334028</v>
      </c>
      <c r="J267" s="76" t="s">
        <v>879</v>
      </c>
      <c r="K267" s="77">
        <v>42735</v>
      </c>
      <c r="L267" s="76">
        <v>11092</v>
      </c>
      <c r="M267" s="76">
        <v>930</v>
      </c>
      <c r="N267" s="76">
        <v>576</v>
      </c>
      <c r="O267" s="76">
        <v>9185</v>
      </c>
      <c r="P267" s="76">
        <v>401</v>
      </c>
      <c r="Q267" s="76" t="s">
        <v>19</v>
      </c>
      <c r="R267" s="76" t="s">
        <v>19</v>
      </c>
      <c r="S267" s="76">
        <v>109</v>
      </c>
      <c r="T267" s="76">
        <v>9</v>
      </c>
    </row>
    <row r="268" spans="1:20">
      <c r="A268" s="82">
        <f t="shared" si="16"/>
        <v>533403202018</v>
      </c>
      <c r="B268" s="82" t="str">
        <f t="shared" si="17"/>
        <v>53340320</v>
      </c>
      <c r="C268" s="82">
        <f t="shared" si="18"/>
        <v>2018</v>
      </c>
      <c r="D268" s="82">
        <f t="array" ref="D268">IF(L268="-",0,L268)</f>
        <v>9848</v>
      </c>
      <c r="E268" s="82">
        <f t="shared" si="19"/>
        <v>2154</v>
      </c>
      <c r="F268" s="82">
        <f t="array" ref="F268">SUM(IF(M268="-",0,M268),IF(Q268:T268="-",0,-Q268:T268))</f>
        <v>1409</v>
      </c>
      <c r="G268" s="82">
        <f t="array" ref="G268">SUM(IF(S268:T268="-",0,S268:T268))</f>
        <v>244</v>
      </c>
      <c r="H268" s="82">
        <f t="array" ref="H268">SUM(IF(N268="-",0,N268))</f>
        <v>501</v>
      </c>
      <c r="I268" s="76">
        <v>5334032</v>
      </c>
      <c r="J268" s="76" t="s">
        <v>880</v>
      </c>
      <c r="K268" s="77">
        <v>43465</v>
      </c>
      <c r="L268" s="76">
        <v>9848</v>
      </c>
      <c r="M268" s="76">
        <v>1724</v>
      </c>
      <c r="N268" s="76">
        <v>501</v>
      </c>
      <c r="O268" s="76">
        <v>7496</v>
      </c>
      <c r="P268" s="76">
        <v>128</v>
      </c>
      <c r="Q268" s="76" t="s">
        <v>19</v>
      </c>
      <c r="R268" s="76">
        <v>71</v>
      </c>
      <c r="S268" s="76">
        <v>212</v>
      </c>
      <c r="T268" s="76">
        <v>32</v>
      </c>
    </row>
    <row r="269" spans="1:20">
      <c r="A269" s="82">
        <f t="shared" si="16"/>
        <v>533403202017</v>
      </c>
      <c r="B269" s="82" t="str">
        <f t="shared" si="17"/>
        <v>53340320</v>
      </c>
      <c r="C269" s="82">
        <f t="shared" si="18"/>
        <v>2017</v>
      </c>
      <c r="D269" s="82">
        <f t="array" ref="D269">IF(L269="-",0,L269)</f>
        <v>9848</v>
      </c>
      <c r="E269" s="82">
        <f t="shared" si="19"/>
        <v>2172</v>
      </c>
      <c r="F269" s="82">
        <f t="array" ref="F269">SUM(IF(M269="-",0,M269),IF(Q269:T269="-",0,-Q269:T269))</f>
        <v>1423</v>
      </c>
      <c r="G269" s="82">
        <f t="array" ref="G269">SUM(IF(S269:T269="-",0,S269:T269))</f>
        <v>246</v>
      </c>
      <c r="H269" s="82">
        <f t="array" ref="H269">SUM(IF(N269="-",0,N269))</f>
        <v>503</v>
      </c>
      <c r="I269" s="76">
        <v>5334032</v>
      </c>
      <c r="J269" s="76" t="s">
        <v>880</v>
      </c>
      <c r="K269" s="77">
        <v>43100</v>
      </c>
      <c r="L269" s="76">
        <v>9848</v>
      </c>
      <c r="M269" s="76">
        <v>1740</v>
      </c>
      <c r="N269" s="76">
        <v>503</v>
      </c>
      <c r="O269" s="76">
        <v>7478</v>
      </c>
      <c r="P269" s="76">
        <v>126</v>
      </c>
      <c r="Q269" s="76" t="s">
        <v>19</v>
      </c>
      <c r="R269" s="76">
        <v>71</v>
      </c>
      <c r="S269" s="76">
        <v>213</v>
      </c>
      <c r="T269" s="76">
        <v>33</v>
      </c>
    </row>
    <row r="270" spans="1:20">
      <c r="A270" s="82">
        <f t="shared" si="16"/>
        <v>533403202016</v>
      </c>
      <c r="B270" s="82" t="str">
        <f t="shared" si="17"/>
        <v>53340320</v>
      </c>
      <c r="C270" s="82">
        <f t="shared" si="18"/>
        <v>2016</v>
      </c>
      <c r="D270" s="82">
        <f t="array" ref="D270">IF(L270="-",0,L270)</f>
        <v>9848</v>
      </c>
      <c r="E270" s="82">
        <f t="shared" si="19"/>
        <v>2173</v>
      </c>
      <c r="F270" s="82">
        <f t="array" ref="F270">SUM(IF(M270="-",0,M270),IF(Q270:T270="-",0,-Q270:T270))</f>
        <v>1440</v>
      </c>
      <c r="G270" s="82">
        <f t="array" ref="G270">SUM(IF(S270:T270="-",0,S270:T270))</f>
        <v>225</v>
      </c>
      <c r="H270" s="82">
        <f t="array" ref="H270">SUM(IF(N270="-",0,N270))</f>
        <v>508</v>
      </c>
      <c r="I270" s="76">
        <v>5334032</v>
      </c>
      <c r="J270" s="76" t="s">
        <v>880</v>
      </c>
      <c r="K270" s="77">
        <v>42735</v>
      </c>
      <c r="L270" s="76">
        <v>9848</v>
      </c>
      <c r="M270" s="76">
        <v>1722</v>
      </c>
      <c r="N270" s="76">
        <v>508</v>
      </c>
      <c r="O270" s="76">
        <v>7490</v>
      </c>
      <c r="P270" s="76">
        <v>128</v>
      </c>
      <c r="Q270" s="76" t="s">
        <v>19</v>
      </c>
      <c r="R270" s="76">
        <v>57</v>
      </c>
      <c r="S270" s="76">
        <v>192</v>
      </c>
      <c r="T270" s="76">
        <v>33</v>
      </c>
    </row>
    <row r="271" spans="1:20">
      <c r="A271" s="82">
        <f t="shared" si="16"/>
        <v>533403602018</v>
      </c>
      <c r="B271" s="82" t="str">
        <f t="shared" si="17"/>
        <v>53340360</v>
      </c>
      <c r="C271" s="82">
        <f t="shared" si="18"/>
        <v>2018</v>
      </c>
      <c r="D271" s="82">
        <f t="array" ref="D271">IF(L271="-",0,L271)</f>
        <v>3439</v>
      </c>
      <c r="E271" s="82">
        <f t="shared" si="19"/>
        <v>1300</v>
      </c>
      <c r="F271" s="82">
        <f t="array" ref="F271">SUM(IF(M271="-",0,M271),IF(Q271:T271="-",0,-Q271:T271))</f>
        <v>828</v>
      </c>
      <c r="G271" s="82">
        <f t="array" ref="G271">SUM(IF(S271:T271="-",0,S271:T271))</f>
        <v>123</v>
      </c>
      <c r="H271" s="82">
        <f t="array" ref="H271">SUM(IF(N271="-",0,N271))</f>
        <v>349</v>
      </c>
      <c r="I271" s="76">
        <v>5334036</v>
      </c>
      <c r="J271" s="76" t="s">
        <v>881</v>
      </c>
      <c r="K271" s="77">
        <v>43465</v>
      </c>
      <c r="L271" s="76">
        <v>3439</v>
      </c>
      <c r="M271" s="76">
        <v>952</v>
      </c>
      <c r="N271" s="76">
        <v>349</v>
      </c>
      <c r="O271" s="76">
        <v>2119</v>
      </c>
      <c r="P271" s="76">
        <v>19</v>
      </c>
      <c r="Q271" s="76" t="s">
        <v>19</v>
      </c>
      <c r="R271" s="76">
        <v>1</v>
      </c>
      <c r="S271" s="76">
        <v>104</v>
      </c>
      <c r="T271" s="76">
        <v>19</v>
      </c>
    </row>
    <row r="272" spans="1:20">
      <c r="A272" s="82">
        <f t="shared" si="16"/>
        <v>533403602017</v>
      </c>
      <c r="B272" s="82" t="str">
        <f t="shared" si="17"/>
        <v>53340360</v>
      </c>
      <c r="C272" s="82">
        <f t="shared" si="18"/>
        <v>2017</v>
      </c>
      <c r="D272" s="82">
        <f t="array" ref="D272">IF(L272="-",0,L272)</f>
        <v>3439</v>
      </c>
      <c r="E272" s="82">
        <f t="shared" si="19"/>
        <v>1286</v>
      </c>
      <c r="F272" s="82">
        <f t="array" ref="F272">SUM(IF(M272="-",0,M272),IF(Q272:T272="-",0,-Q272:T272))</f>
        <v>828</v>
      </c>
      <c r="G272" s="82">
        <f t="array" ref="G272">SUM(IF(S272:T272="-",0,S272:T272))</f>
        <v>111</v>
      </c>
      <c r="H272" s="82">
        <f t="array" ref="H272">SUM(IF(N272="-",0,N272))</f>
        <v>347</v>
      </c>
      <c r="I272" s="76">
        <v>5334036</v>
      </c>
      <c r="J272" s="76" t="s">
        <v>881</v>
      </c>
      <c r="K272" s="77">
        <v>43100</v>
      </c>
      <c r="L272" s="76">
        <v>3439</v>
      </c>
      <c r="M272" s="76">
        <v>940</v>
      </c>
      <c r="N272" s="76">
        <v>347</v>
      </c>
      <c r="O272" s="76">
        <v>2131</v>
      </c>
      <c r="P272" s="76">
        <v>19</v>
      </c>
      <c r="Q272" s="76" t="s">
        <v>19</v>
      </c>
      <c r="R272" s="76">
        <v>1</v>
      </c>
      <c r="S272" s="76">
        <v>93</v>
      </c>
      <c r="T272" s="76">
        <v>18</v>
      </c>
    </row>
    <row r="273" spans="1:20">
      <c r="A273" s="82">
        <f t="shared" si="16"/>
        <v>533403602016</v>
      </c>
      <c r="B273" s="82" t="str">
        <f t="shared" si="17"/>
        <v>53340360</v>
      </c>
      <c r="C273" s="82">
        <f t="shared" si="18"/>
        <v>2016</v>
      </c>
      <c r="D273" s="82">
        <f t="array" ref="D273">IF(L273="-",0,L273)</f>
        <v>3439</v>
      </c>
      <c r="E273" s="82">
        <f t="shared" si="19"/>
        <v>1285</v>
      </c>
      <c r="F273" s="82">
        <f t="array" ref="F273">SUM(IF(M273="-",0,M273),IF(Q273:T273="-",0,-Q273:T273))</f>
        <v>848</v>
      </c>
      <c r="G273" s="82">
        <f t="array" ref="G273">SUM(IF(S273:T273="-",0,S273:T273))</f>
        <v>90</v>
      </c>
      <c r="H273" s="82">
        <f t="array" ref="H273">SUM(IF(N273="-",0,N273))</f>
        <v>347</v>
      </c>
      <c r="I273" s="76">
        <v>5334036</v>
      </c>
      <c r="J273" s="76" t="s">
        <v>881</v>
      </c>
      <c r="K273" s="77">
        <v>42735</v>
      </c>
      <c r="L273" s="76">
        <v>3439</v>
      </c>
      <c r="M273" s="76">
        <v>939</v>
      </c>
      <c r="N273" s="76">
        <v>347</v>
      </c>
      <c r="O273" s="76">
        <v>2130</v>
      </c>
      <c r="P273" s="76">
        <v>23</v>
      </c>
      <c r="Q273" s="76" t="s">
        <v>19</v>
      </c>
      <c r="R273" s="76">
        <v>1</v>
      </c>
      <c r="S273" s="76">
        <v>73</v>
      </c>
      <c r="T273" s="76">
        <v>17</v>
      </c>
    </row>
    <row r="274" spans="1:20">
      <c r="A274" s="82">
        <f t="shared" si="16"/>
        <v>535800002018</v>
      </c>
      <c r="B274" s="82" t="str">
        <f t="shared" si="17"/>
        <v>53580000</v>
      </c>
      <c r="C274" s="82">
        <f t="shared" si="18"/>
        <v>2018</v>
      </c>
      <c r="D274" s="82">
        <f t="array" ref="D274">IF(L274="-",0,L274)</f>
        <v>94149</v>
      </c>
      <c r="E274" s="82">
        <f t="shared" si="19"/>
        <v>15423</v>
      </c>
      <c r="F274" s="82">
        <f t="array" ref="F274">SUM(IF(M274="-",0,M274),IF(Q274:T274="-",0,-Q274:T274))</f>
        <v>8056</v>
      </c>
      <c r="G274" s="82">
        <f t="array" ref="G274">SUM(IF(S274:T274="-",0,S274:T274))</f>
        <v>1515</v>
      </c>
      <c r="H274" s="82">
        <f t="array" ref="H274">SUM(IF(N274="-",0,N274))</f>
        <v>5852</v>
      </c>
      <c r="I274" s="76">
        <v>5358</v>
      </c>
      <c r="J274" s="76" t="s">
        <v>89</v>
      </c>
      <c r="K274" s="77">
        <v>43465</v>
      </c>
      <c r="L274" s="76">
        <v>94149</v>
      </c>
      <c r="M274" s="76">
        <v>14570</v>
      </c>
      <c r="N274" s="76">
        <v>5852</v>
      </c>
      <c r="O274" s="76">
        <v>72128</v>
      </c>
      <c r="P274" s="76">
        <v>1599</v>
      </c>
      <c r="Q274" s="76" t="s">
        <v>19</v>
      </c>
      <c r="R274" s="76">
        <v>4999</v>
      </c>
      <c r="S274" s="76">
        <v>1367</v>
      </c>
      <c r="T274" s="76">
        <v>148</v>
      </c>
    </row>
    <row r="275" spans="1:20">
      <c r="A275" s="82">
        <f t="shared" si="16"/>
        <v>535800002017</v>
      </c>
      <c r="B275" s="82" t="str">
        <f t="shared" si="17"/>
        <v>53580000</v>
      </c>
      <c r="C275" s="82">
        <f t="shared" si="18"/>
        <v>2017</v>
      </c>
      <c r="D275" s="82">
        <f t="array" ref="D275">IF(L275="-",0,L275)</f>
        <v>94149</v>
      </c>
      <c r="E275" s="82">
        <f t="shared" si="19"/>
        <v>15278</v>
      </c>
      <c r="F275" s="82">
        <f t="array" ref="F275">SUM(IF(M275="-",0,M275),IF(Q275:T275="-",0,-Q275:T275))</f>
        <v>8011</v>
      </c>
      <c r="G275" s="82">
        <f t="array" ref="G275">SUM(IF(S275:T275="-",0,S275:T275))</f>
        <v>1510</v>
      </c>
      <c r="H275" s="82">
        <f t="array" ref="H275">SUM(IF(N275="-",0,N275))</f>
        <v>5757</v>
      </c>
      <c r="I275" s="76">
        <v>5358</v>
      </c>
      <c r="J275" s="76" t="s">
        <v>89</v>
      </c>
      <c r="K275" s="77">
        <v>43100</v>
      </c>
      <c r="L275" s="76">
        <v>94149</v>
      </c>
      <c r="M275" s="76">
        <v>14526</v>
      </c>
      <c r="N275" s="76">
        <v>5757</v>
      </c>
      <c r="O275" s="76">
        <v>72268</v>
      </c>
      <c r="P275" s="76">
        <v>1598</v>
      </c>
      <c r="Q275" s="76" t="s">
        <v>19</v>
      </c>
      <c r="R275" s="76">
        <v>5005</v>
      </c>
      <c r="S275" s="76">
        <v>1362</v>
      </c>
      <c r="T275" s="76">
        <v>148</v>
      </c>
    </row>
    <row r="276" spans="1:20">
      <c r="A276" s="82">
        <f t="shared" si="16"/>
        <v>535800002016</v>
      </c>
      <c r="B276" s="82" t="str">
        <f t="shared" si="17"/>
        <v>53580000</v>
      </c>
      <c r="C276" s="82">
        <f t="shared" si="18"/>
        <v>2016</v>
      </c>
      <c r="D276" s="82">
        <f t="array" ref="D276">IF(L276="-",0,L276)</f>
        <v>94177</v>
      </c>
      <c r="E276" s="82">
        <f t="shared" si="19"/>
        <v>15225</v>
      </c>
      <c r="F276" s="82">
        <f t="array" ref="F276">SUM(IF(M276="-",0,M276),IF(Q276:T276="-",0,-Q276:T276))</f>
        <v>7979</v>
      </c>
      <c r="G276" s="82">
        <f t="array" ref="G276">SUM(IF(S276:T276="-",0,S276:T276))</f>
        <v>1505</v>
      </c>
      <c r="H276" s="82">
        <f t="array" ref="H276">SUM(IF(N276="-",0,N276))</f>
        <v>5741</v>
      </c>
      <c r="I276" s="76">
        <v>5358</v>
      </c>
      <c r="J276" s="76" t="s">
        <v>89</v>
      </c>
      <c r="K276" s="77">
        <v>42735</v>
      </c>
      <c r="L276" s="76">
        <v>94177</v>
      </c>
      <c r="M276" s="76">
        <v>14520</v>
      </c>
      <c r="N276" s="76">
        <v>5741</v>
      </c>
      <c r="O276" s="76">
        <v>72320</v>
      </c>
      <c r="P276" s="76">
        <v>1596</v>
      </c>
      <c r="Q276" s="76" t="s">
        <v>19</v>
      </c>
      <c r="R276" s="76">
        <v>5036</v>
      </c>
      <c r="S276" s="76">
        <v>1357</v>
      </c>
      <c r="T276" s="76">
        <v>148</v>
      </c>
    </row>
    <row r="277" spans="1:20">
      <c r="A277" s="82">
        <f t="shared" si="16"/>
        <v>535800402018</v>
      </c>
      <c r="B277" s="82" t="str">
        <f t="shared" si="17"/>
        <v>53580040</v>
      </c>
      <c r="C277" s="82">
        <f t="shared" si="18"/>
        <v>2018</v>
      </c>
      <c r="D277" s="82">
        <f t="array" ref="D277">IF(L277="-",0,L277)</f>
        <v>4425</v>
      </c>
      <c r="E277" s="82">
        <f t="shared" si="19"/>
        <v>792</v>
      </c>
      <c r="F277" s="82">
        <f t="array" ref="F277">SUM(IF(M277="-",0,M277),IF(Q277:T277="-",0,-Q277:T277))</f>
        <v>431</v>
      </c>
      <c r="G277" s="82">
        <f t="array" ref="G277">SUM(IF(S277:T277="-",0,S277:T277))</f>
        <v>59</v>
      </c>
      <c r="H277" s="82">
        <f t="array" ref="H277">SUM(IF(N277="-",0,N277))</f>
        <v>302</v>
      </c>
      <c r="I277" s="76">
        <v>5358004</v>
      </c>
      <c r="J277" s="76" t="s">
        <v>90</v>
      </c>
      <c r="K277" s="77">
        <v>43465</v>
      </c>
      <c r="L277" s="76">
        <v>4425</v>
      </c>
      <c r="M277" s="76">
        <v>698</v>
      </c>
      <c r="N277" s="76">
        <v>302</v>
      </c>
      <c r="O277" s="76">
        <v>3378</v>
      </c>
      <c r="P277" s="76">
        <v>48</v>
      </c>
      <c r="Q277" s="76" t="s">
        <v>19</v>
      </c>
      <c r="R277" s="76">
        <v>208</v>
      </c>
      <c r="S277" s="76">
        <v>53</v>
      </c>
      <c r="T277" s="76">
        <v>6</v>
      </c>
    </row>
    <row r="278" spans="1:20">
      <c r="A278" s="82">
        <f t="shared" si="16"/>
        <v>535800402017</v>
      </c>
      <c r="B278" s="82" t="str">
        <f t="shared" si="17"/>
        <v>53580040</v>
      </c>
      <c r="C278" s="82">
        <f t="shared" si="18"/>
        <v>2017</v>
      </c>
      <c r="D278" s="82">
        <f t="array" ref="D278">IF(L278="-",0,L278)</f>
        <v>4425</v>
      </c>
      <c r="E278" s="82">
        <f t="shared" si="19"/>
        <v>789</v>
      </c>
      <c r="F278" s="82">
        <f t="array" ref="F278">SUM(IF(M278="-",0,M278),IF(Q278:T278="-",0,-Q278:T278))</f>
        <v>428</v>
      </c>
      <c r="G278" s="82">
        <f t="array" ref="G278">SUM(IF(S278:T278="-",0,S278:T278))</f>
        <v>59</v>
      </c>
      <c r="H278" s="82">
        <f t="array" ref="H278">SUM(IF(N278="-",0,N278))</f>
        <v>302</v>
      </c>
      <c r="I278" s="76">
        <v>5358004</v>
      </c>
      <c r="J278" s="76" t="s">
        <v>90</v>
      </c>
      <c r="K278" s="77">
        <v>43100</v>
      </c>
      <c r="L278" s="76">
        <v>4425</v>
      </c>
      <c r="M278" s="76">
        <v>695</v>
      </c>
      <c r="N278" s="76">
        <v>302</v>
      </c>
      <c r="O278" s="76">
        <v>3380</v>
      </c>
      <c r="P278" s="76">
        <v>48</v>
      </c>
      <c r="Q278" s="76" t="s">
        <v>19</v>
      </c>
      <c r="R278" s="76">
        <v>208</v>
      </c>
      <c r="S278" s="76">
        <v>53</v>
      </c>
      <c r="T278" s="76">
        <v>6</v>
      </c>
    </row>
    <row r="279" spans="1:20">
      <c r="A279" s="82">
        <f t="shared" si="16"/>
        <v>535800402016</v>
      </c>
      <c r="B279" s="82" t="str">
        <f t="shared" si="17"/>
        <v>53580040</v>
      </c>
      <c r="C279" s="82">
        <f t="shared" si="18"/>
        <v>2016</v>
      </c>
      <c r="D279" s="82">
        <f t="array" ref="D279">IF(L279="-",0,L279)</f>
        <v>4454</v>
      </c>
      <c r="E279" s="82">
        <f t="shared" si="19"/>
        <v>776</v>
      </c>
      <c r="F279" s="82">
        <f t="array" ref="F279">SUM(IF(M279="-",0,M279),IF(Q279:T279="-",0,-Q279:T279))</f>
        <v>423</v>
      </c>
      <c r="G279" s="82">
        <f t="array" ref="G279">SUM(IF(S279:T279="-",0,S279:T279))</f>
        <v>55</v>
      </c>
      <c r="H279" s="82">
        <f t="array" ref="H279">SUM(IF(N279="-",0,N279))</f>
        <v>298</v>
      </c>
      <c r="I279" s="76">
        <v>5358004</v>
      </c>
      <c r="J279" s="76" t="s">
        <v>90</v>
      </c>
      <c r="K279" s="77">
        <v>42735</v>
      </c>
      <c r="L279" s="76">
        <v>4454</v>
      </c>
      <c r="M279" s="76">
        <v>717</v>
      </c>
      <c r="N279" s="76">
        <v>298</v>
      </c>
      <c r="O279" s="76">
        <v>3390</v>
      </c>
      <c r="P279" s="76">
        <v>48</v>
      </c>
      <c r="Q279" s="76" t="s">
        <v>19</v>
      </c>
      <c r="R279" s="76">
        <v>239</v>
      </c>
      <c r="S279" s="76">
        <v>49</v>
      </c>
      <c r="T279" s="76">
        <v>6</v>
      </c>
    </row>
    <row r="280" spans="1:20">
      <c r="A280" s="82">
        <f t="shared" si="16"/>
        <v>535800802018</v>
      </c>
      <c r="B280" s="82" t="str">
        <f t="shared" si="17"/>
        <v>53580080</v>
      </c>
      <c r="C280" s="82">
        <f t="shared" si="18"/>
        <v>2018</v>
      </c>
      <c r="D280" s="82">
        <f t="array" ref="D280">IF(L280="-",0,L280)</f>
        <v>8500</v>
      </c>
      <c r="E280" s="82">
        <f t="shared" si="19"/>
        <v>3222</v>
      </c>
      <c r="F280" s="82">
        <f t="array" ref="F280">SUM(IF(M280="-",0,M280),IF(Q280:T280="-",0,-Q280:T280))</f>
        <v>1969</v>
      </c>
      <c r="G280" s="82">
        <f t="array" ref="G280">SUM(IF(S280:T280="-",0,S280:T280))</f>
        <v>426</v>
      </c>
      <c r="H280" s="82">
        <f t="array" ref="H280">SUM(IF(N280="-",0,N280))</f>
        <v>827</v>
      </c>
      <c r="I280" s="76">
        <v>5358008</v>
      </c>
      <c r="J280" s="76" t="s">
        <v>91</v>
      </c>
      <c r="K280" s="77">
        <v>43465</v>
      </c>
      <c r="L280" s="76">
        <v>8500</v>
      </c>
      <c r="M280" s="76">
        <v>2471</v>
      </c>
      <c r="N280" s="76">
        <v>827</v>
      </c>
      <c r="O280" s="76">
        <v>5016</v>
      </c>
      <c r="P280" s="76">
        <v>187</v>
      </c>
      <c r="Q280" s="76" t="s">
        <v>19</v>
      </c>
      <c r="R280" s="76">
        <v>76</v>
      </c>
      <c r="S280" s="76">
        <v>376</v>
      </c>
      <c r="T280" s="76">
        <v>50</v>
      </c>
    </row>
    <row r="281" spans="1:20">
      <c r="A281" s="82">
        <f t="shared" si="16"/>
        <v>535800802017</v>
      </c>
      <c r="B281" s="82" t="str">
        <f t="shared" si="17"/>
        <v>53580080</v>
      </c>
      <c r="C281" s="82">
        <f t="shared" si="18"/>
        <v>2017</v>
      </c>
      <c r="D281" s="82">
        <f t="array" ref="D281">IF(L281="-",0,L281)</f>
        <v>8500</v>
      </c>
      <c r="E281" s="82">
        <f t="shared" si="19"/>
        <v>3184</v>
      </c>
      <c r="F281" s="82">
        <f t="array" ref="F281">SUM(IF(M281="-",0,M281),IF(Q281:T281="-",0,-Q281:T281))</f>
        <v>1954</v>
      </c>
      <c r="G281" s="82">
        <f t="array" ref="G281">SUM(IF(S281:T281="-",0,S281:T281))</f>
        <v>424</v>
      </c>
      <c r="H281" s="82">
        <f t="array" ref="H281">SUM(IF(N281="-",0,N281))</f>
        <v>806</v>
      </c>
      <c r="I281" s="76">
        <v>5358008</v>
      </c>
      <c r="J281" s="76" t="s">
        <v>91</v>
      </c>
      <c r="K281" s="77">
        <v>43100</v>
      </c>
      <c r="L281" s="76">
        <v>8500</v>
      </c>
      <c r="M281" s="76">
        <v>2454</v>
      </c>
      <c r="N281" s="76">
        <v>806</v>
      </c>
      <c r="O281" s="76">
        <v>5054</v>
      </c>
      <c r="P281" s="76">
        <v>186</v>
      </c>
      <c r="Q281" s="76" t="s">
        <v>19</v>
      </c>
      <c r="R281" s="76">
        <v>76</v>
      </c>
      <c r="S281" s="76">
        <v>374</v>
      </c>
      <c r="T281" s="76">
        <v>50</v>
      </c>
    </row>
    <row r="282" spans="1:20">
      <c r="A282" s="82">
        <f t="shared" si="16"/>
        <v>535800802016</v>
      </c>
      <c r="B282" s="82" t="str">
        <f t="shared" si="17"/>
        <v>53580080</v>
      </c>
      <c r="C282" s="82">
        <f t="shared" si="18"/>
        <v>2016</v>
      </c>
      <c r="D282" s="82">
        <f t="array" ref="D282">IF(L282="-",0,L282)</f>
        <v>8500</v>
      </c>
      <c r="E282" s="82">
        <f t="shared" si="19"/>
        <v>3178</v>
      </c>
      <c r="F282" s="82">
        <f t="array" ref="F282">SUM(IF(M282="-",0,M282),IF(Q282:T282="-",0,-Q282:T282))</f>
        <v>1947</v>
      </c>
      <c r="G282" s="82">
        <f t="array" ref="G282">SUM(IF(S282:T282="-",0,S282:T282))</f>
        <v>425</v>
      </c>
      <c r="H282" s="82">
        <f t="array" ref="H282">SUM(IF(N282="-",0,N282))</f>
        <v>806</v>
      </c>
      <c r="I282" s="76">
        <v>5358008</v>
      </c>
      <c r="J282" s="76" t="s">
        <v>91</v>
      </c>
      <c r="K282" s="77">
        <v>42735</v>
      </c>
      <c r="L282" s="76">
        <v>8500</v>
      </c>
      <c r="M282" s="76">
        <v>2448</v>
      </c>
      <c r="N282" s="76">
        <v>806</v>
      </c>
      <c r="O282" s="76">
        <v>5061</v>
      </c>
      <c r="P282" s="76">
        <v>186</v>
      </c>
      <c r="Q282" s="76" t="s">
        <v>19</v>
      </c>
      <c r="R282" s="76">
        <v>76</v>
      </c>
      <c r="S282" s="76">
        <v>375</v>
      </c>
      <c r="T282" s="76">
        <v>50</v>
      </c>
    </row>
    <row r="283" spans="1:20">
      <c r="A283" s="82">
        <f t="shared" si="16"/>
        <v>535801202018</v>
      </c>
      <c r="B283" s="82" t="str">
        <f t="shared" si="17"/>
        <v>53580120</v>
      </c>
      <c r="C283" s="82">
        <f t="shared" si="18"/>
        <v>2018</v>
      </c>
      <c r="D283" s="82">
        <f t="array" ref="D283">IF(L283="-",0,L283)</f>
        <v>6496</v>
      </c>
      <c r="E283" s="82">
        <f t="shared" si="19"/>
        <v>601</v>
      </c>
      <c r="F283" s="82">
        <f t="array" ref="F283">SUM(IF(M283="-",0,M283),IF(Q283:T283="-",0,-Q283:T283))</f>
        <v>194</v>
      </c>
      <c r="G283" s="82">
        <f t="array" ref="G283">SUM(IF(S283:T283="-",0,S283:T283))</f>
        <v>81</v>
      </c>
      <c r="H283" s="82">
        <f t="array" ref="H283">SUM(IF(N283="-",0,N283))</f>
        <v>326</v>
      </c>
      <c r="I283" s="76">
        <v>5358012</v>
      </c>
      <c r="J283" s="76" t="s">
        <v>92</v>
      </c>
      <c r="K283" s="77">
        <v>43465</v>
      </c>
      <c r="L283" s="76">
        <v>6496</v>
      </c>
      <c r="M283" s="76">
        <v>275</v>
      </c>
      <c r="N283" s="76">
        <v>326</v>
      </c>
      <c r="O283" s="76">
        <v>5491</v>
      </c>
      <c r="P283" s="76">
        <v>403</v>
      </c>
      <c r="Q283" s="76" t="s">
        <v>19</v>
      </c>
      <c r="R283" s="76" t="s">
        <v>19</v>
      </c>
      <c r="S283" s="76">
        <v>78</v>
      </c>
      <c r="T283" s="76">
        <v>3</v>
      </c>
    </row>
    <row r="284" spans="1:20">
      <c r="A284" s="82">
        <f t="shared" si="16"/>
        <v>535801202017</v>
      </c>
      <c r="B284" s="82" t="str">
        <f t="shared" si="17"/>
        <v>53580120</v>
      </c>
      <c r="C284" s="82">
        <f t="shared" si="18"/>
        <v>2017</v>
      </c>
      <c r="D284" s="82">
        <f t="array" ref="D284">IF(L284="-",0,L284)</f>
        <v>6496</v>
      </c>
      <c r="E284" s="82">
        <f t="shared" si="19"/>
        <v>600</v>
      </c>
      <c r="F284" s="82">
        <f t="array" ref="F284">SUM(IF(M284="-",0,M284),IF(Q284:T284="-",0,-Q284:T284))</f>
        <v>193</v>
      </c>
      <c r="G284" s="82">
        <f t="array" ref="G284">SUM(IF(S284:T284="-",0,S284:T284))</f>
        <v>81</v>
      </c>
      <c r="H284" s="82">
        <f t="array" ref="H284">SUM(IF(N284="-",0,N284))</f>
        <v>326</v>
      </c>
      <c r="I284" s="76">
        <v>5358012</v>
      </c>
      <c r="J284" s="76" t="s">
        <v>92</v>
      </c>
      <c r="K284" s="77">
        <v>43100</v>
      </c>
      <c r="L284" s="76">
        <v>6496</v>
      </c>
      <c r="M284" s="76">
        <v>274</v>
      </c>
      <c r="N284" s="76">
        <v>326</v>
      </c>
      <c r="O284" s="76">
        <v>5492</v>
      </c>
      <c r="P284" s="76">
        <v>403</v>
      </c>
      <c r="Q284" s="76" t="s">
        <v>19</v>
      </c>
      <c r="R284" s="76" t="s">
        <v>19</v>
      </c>
      <c r="S284" s="76">
        <v>78</v>
      </c>
      <c r="T284" s="76">
        <v>3</v>
      </c>
    </row>
    <row r="285" spans="1:20">
      <c r="A285" s="82">
        <f t="shared" si="16"/>
        <v>535801202016</v>
      </c>
      <c r="B285" s="82" t="str">
        <f t="shared" si="17"/>
        <v>53580120</v>
      </c>
      <c r="C285" s="82">
        <f t="shared" si="18"/>
        <v>2016</v>
      </c>
      <c r="D285" s="82">
        <f t="array" ref="D285">IF(L285="-",0,L285)</f>
        <v>6496</v>
      </c>
      <c r="E285" s="82">
        <f t="shared" si="19"/>
        <v>600</v>
      </c>
      <c r="F285" s="82">
        <f t="array" ref="F285">SUM(IF(M285="-",0,M285),IF(Q285:T285="-",0,-Q285:T285))</f>
        <v>193</v>
      </c>
      <c r="G285" s="82">
        <f t="array" ref="G285">SUM(IF(S285:T285="-",0,S285:T285))</f>
        <v>81</v>
      </c>
      <c r="H285" s="82">
        <f t="array" ref="H285">SUM(IF(N285="-",0,N285))</f>
        <v>326</v>
      </c>
      <c r="I285" s="76">
        <v>5358012</v>
      </c>
      <c r="J285" s="76" t="s">
        <v>92</v>
      </c>
      <c r="K285" s="77">
        <v>42735</v>
      </c>
      <c r="L285" s="76">
        <v>6496</v>
      </c>
      <c r="M285" s="76">
        <v>274</v>
      </c>
      <c r="N285" s="76">
        <v>326</v>
      </c>
      <c r="O285" s="76">
        <v>5493</v>
      </c>
      <c r="P285" s="76">
        <v>403</v>
      </c>
      <c r="Q285" s="76" t="s">
        <v>19</v>
      </c>
      <c r="R285" s="76" t="s">
        <v>19</v>
      </c>
      <c r="S285" s="76">
        <v>78</v>
      </c>
      <c r="T285" s="76">
        <v>3</v>
      </c>
    </row>
    <row r="286" spans="1:20">
      <c r="A286" s="82">
        <f t="shared" si="16"/>
        <v>535801602018</v>
      </c>
      <c r="B286" s="82" t="str">
        <f t="shared" si="17"/>
        <v>53580160</v>
      </c>
      <c r="C286" s="82">
        <f t="shared" si="18"/>
        <v>2018</v>
      </c>
      <c r="D286" s="82">
        <f t="array" ref="D286">IF(L286="-",0,L286)</f>
        <v>8805</v>
      </c>
      <c r="E286" s="82">
        <f t="shared" si="19"/>
        <v>920</v>
      </c>
      <c r="F286" s="82">
        <f t="array" ref="F286">SUM(IF(M286="-",0,M286),IF(Q286:T286="-",0,-Q286:T286))</f>
        <v>448</v>
      </c>
      <c r="G286" s="82">
        <f t="array" ref="G286">SUM(IF(S286:T286="-",0,S286:T286))</f>
        <v>61</v>
      </c>
      <c r="H286" s="82">
        <f t="array" ref="H286">SUM(IF(N286="-",0,N286))</f>
        <v>411</v>
      </c>
      <c r="I286" s="76">
        <v>5358016</v>
      </c>
      <c r="J286" s="76" t="s">
        <v>93</v>
      </c>
      <c r="K286" s="77">
        <v>43465</v>
      </c>
      <c r="L286" s="76">
        <v>8805</v>
      </c>
      <c r="M286" s="76">
        <v>509</v>
      </c>
      <c r="N286" s="76">
        <v>411</v>
      </c>
      <c r="O286" s="76">
        <v>7729</v>
      </c>
      <c r="P286" s="76">
        <v>156</v>
      </c>
      <c r="Q286" s="76" t="s">
        <v>19</v>
      </c>
      <c r="R286" s="76" t="s">
        <v>19</v>
      </c>
      <c r="S286" s="76">
        <v>54</v>
      </c>
      <c r="T286" s="76">
        <v>7</v>
      </c>
    </row>
    <row r="287" spans="1:20">
      <c r="A287" s="82">
        <f t="shared" si="16"/>
        <v>535801602017</v>
      </c>
      <c r="B287" s="82" t="str">
        <f t="shared" si="17"/>
        <v>53580160</v>
      </c>
      <c r="C287" s="82">
        <f t="shared" si="18"/>
        <v>2017</v>
      </c>
      <c r="D287" s="82">
        <f t="array" ref="D287">IF(L287="-",0,L287)</f>
        <v>8805</v>
      </c>
      <c r="E287" s="82">
        <f t="shared" si="19"/>
        <v>916</v>
      </c>
      <c r="F287" s="82">
        <f t="array" ref="F287">SUM(IF(M287="-",0,M287),IF(Q287:T287="-",0,-Q287:T287))</f>
        <v>444</v>
      </c>
      <c r="G287" s="82">
        <f t="array" ref="G287">SUM(IF(S287:T287="-",0,S287:T287))</f>
        <v>61</v>
      </c>
      <c r="H287" s="82">
        <f t="array" ref="H287">SUM(IF(N287="-",0,N287))</f>
        <v>411</v>
      </c>
      <c r="I287" s="76">
        <v>5358016</v>
      </c>
      <c r="J287" s="76" t="s">
        <v>93</v>
      </c>
      <c r="K287" s="77">
        <v>43100</v>
      </c>
      <c r="L287" s="76">
        <v>8805</v>
      </c>
      <c r="M287" s="76">
        <v>505</v>
      </c>
      <c r="N287" s="76">
        <v>411</v>
      </c>
      <c r="O287" s="76">
        <v>7734</v>
      </c>
      <c r="P287" s="76">
        <v>156</v>
      </c>
      <c r="Q287" s="76" t="s">
        <v>19</v>
      </c>
      <c r="R287" s="76" t="s">
        <v>19</v>
      </c>
      <c r="S287" s="76">
        <v>54</v>
      </c>
      <c r="T287" s="76">
        <v>7</v>
      </c>
    </row>
    <row r="288" spans="1:20">
      <c r="A288" s="82">
        <f t="shared" si="16"/>
        <v>535801602016</v>
      </c>
      <c r="B288" s="82" t="str">
        <f t="shared" si="17"/>
        <v>53580160</v>
      </c>
      <c r="C288" s="82">
        <f t="shared" si="18"/>
        <v>2016</v>
      </c>
      <c r="D288" s="82">
        <f t="array" ref="D288">IF(L288="-",0,L288)</f>
        <v>8805</v>
      </c>
      <c r="E288" s="82">
        <f t="shared" si="19"/>
        <v>914</v>
      </c>
      <c r="F288" s="82">
        <f t="array" ref="F288">SUM(IF(M288="-",0,M288),IF(Q288:T288="-",0,-Q288:T288))</f>
        <v>442</v>
      </c>
      <c r="G288" s="82">
        <f t="array" ref="G288">SUM(IF(S288:T288="-",0,S288:T288))</f>
        <v>61</v>
      </c>
      <c r="H288" s="82">
        <f t="array" ref="H288">SUM(IF(N288="-",0,N288))</f>
        <v>411</v>
      </c>
      <c r="I288" s="76">
        <v>5358016</v>
      </c>
      <c r="J288" s="76" t="s">
        <v>93</v>
      </c>
      <c r="K288" s="77">
        <v>42735</v>
      </c>
      <c r="L288" s="76">
        <v>8805</v>
      </c>
      <c r="M288" s="76">
        <v>503</v>
      </c>
      <c r="N288" s="76">
        <v>411</v>
      </c>
      <c r="O288" s="76">
        <v>7736</v>
      </c>
      <c r="P288" s="76">
        <v>156</v>
      </c>
      <c r="Q288" s="76" t="s">
        <v>19</v>
      </c>
      <c r="R288" s="76" t="s">
        <v>19</v>
      </c>
      <c r="S288" s="76">
        <v>54</v>
      </c>
      <c r="T288" s="76">
        <v>7</v>
      </c>
    </row>
    <row r="289" spans="1:20">
      <c r="A289" s="82">
        <f t="shared" si="16"/>
        <v>535802002018</v>
      </c>
      <c r="B289" s="82" t="str">
        <f t="shared" si="17"/>
        <v>53580200</v>
      </c>
      <c r="C289" s="82">
        <f t="shared" si="18"/>
        <v>2018</v>
      </c>
      <c r="D289" s="82">
        <f t="array" ref="D289">IF(L289="-",0,L289)</f>
        <v>3593</v>
      </c>
      <c r="E289" s="82">
        <f t="shared" si="19"/>
        <v>485</v>
      </c>
      <c r="F289" s="82">
        <f t="array" ref="F289">SUM(IF(M289="-",0,M289),IF(Q289:T289="-",0,-Q289:T289))</f>
        <v>297</v>
      </c>
      <c r="G289" s="82">
        <f t="array" ref="G289">SUM(IF(S289:T289="-",0,S289:T289))</f>
        <v>51</v>
      </c>
      <c r="H289" s="82">
        <f t="array" ref="H289">SUM(IF(N289="-",0,N289))</f>
        <v>137</v>
      </c>
      <c r="I289" s="76">
        <v>5358020</v>
      </c>
      <c r="J289" s="76" t="s">
        <v>94</v>
      </c>
      <c r="K289" s="77">
        <v>43465</v>
      </c>
      <c r="L289" s="76">
        <v>3593</v>
      </c>
      <c r="M289" s="76">
        <v>2204</v>
      </c>
      <c r="N289" s="76">
        <v>137</v>
      </c>
      <c r="O289" s="76">
        <v>1151</v>
      </c>
      <c r="P289" s="76">
        <v>100</v>
      </c>
      <c r="Q289" s="76" t="s">
        <v>19</v>
      </c>
      <c r="R289" s="76">
        <v>1856</v>
      </c>
      <c r="S289" s="76">
        <v>47</v>
      </c>
      <c r="T289" s="76">
        <v>4</v>
      </c>
    </row>
    <row r="290" spans="1:20">
      <c r="A290" s="82">
        <f t="shared" si="16"/>
        <v>535802002017</v>
      </c>
      <c r="B290" s="82" t="str">
        <f t="shared" si="17"/>
        <v>53580200</v>
      </c>
      <c r="C290" s="82">
        <f t="shared" si="18"/>
        <v>2017</v>
      </c>
      <c r="D290" s="82">
        <f t="array" ref="D290">IF(L290="-",0,L290)</f>
        <v>3593</v>
      </c>
      <c r="E290" s="82">
        <f t="shared" si="19"/>
        <v>482</v>
      </c>
      <c r="F290" s="82">
        <f t="array" ref="F290">SUM(IF(M290="-",0,M290),IF(Q290:T290="-",0,-Q290:T290))</f>
        <v>294</v>
      </c>
      <c r="G290" s="82">
        <f t="array" ref="G290">SUM(IF(S290:T290="-",0,S290:T290))</f>
        <v>51</v>
      </c>
      <c r="H290" s="82">
        <f t="array" ref="H290">SUM(IF(N290="-",0,N290))</f>
        <v>137</v>
      </c>
      <c r="I290" s="76">
        <v>5358020</v>
      </c>
      <c r="J290" s="76" t="s">
        <v>94</v>
      </c>
      <c r="K290" s="77">
        <v>43100</v>
      </c>
      <c r="L290" s="76">
        <v>3593</v>
      </c>
      <c r="M290" s="76">
        <v>2201</v>
      </c>
      <c r="N290" s="76">
        <v>137</v>
      </c>
      <c r="O290" s="76">
        <v>1154</v>
      </c>
      <c r="P290" s="76">
        <v>100</v>
      </c>
      <c r="Q290" s="76" t="s">
        <v>19</v>
      </c>
      <c r="R290" s="76">
        <v>1856</v>
      </c>
      <c r="S290" s="76">
        <v>47</v>
      </c>
      <c r="T290" s="76">
        <v>4</v>
      </c>
    </row>
    <row r="291" spans="1:20">
      <c r="A291" s="82">
        <f t="shared" si="16"/>
        <v>535802002016</v>
      </c>
      <c r="B291" s="82" t="str">
        <f t="shared" si="17"/>
        <v>53580200</v>
      </c>
      <c r="C291" s="82">
        <f t="shared" si="18"/>
        <v>2016</v>
      </c>
      <c r="D291" s="82">
        <f t="array" ref="D291">IF(L291="-",0,L291)</f>
        <v>3593</v>
      </c>
      <c r="E291" s="82">
        <f t="shared" si="19"/>
        <v>482</v>
      </c>
      <c r="F291" s="82">
        <f t="array" ref="F291">SUM(IF(M291="-",0,M291),IF(Q291:T291="-",0,-Q291:T291))</f>
        <v>295</v>
      </c>
      <c r="G291" s="82">
        <f t="array" ref="G291">SUM(IF(S291:T291="-",0,S291:T291))</f>
        <v>50</v>
      </c>
      <c r="H291" s="82">
        <f t="array" ref="H291">SUM(IF(N291="-",0,N291))</f>
        <v>137</v>
      </c>
      <c r="I291" s="76">
        <v>5358020</v>
      </c>
      <c r="J291" s="76" t="s">
        <v>94</v>
      </c>
      <c r="K291" s="77">
        <v>42735</v>
      </c>
      <c r="L291" s="76">
        <v>3593</v>
      </c>
      <c r="M291" s="76">
        <v>2201</v>
      </c>
      <c r="N291" s="76">
        <v>137</v>
      </c>
      <c r="O291" s="76">
        <v>1155</v>
      </c>
      <c r="P291" s="76">
        <v>99</v>
      </c>
      <c r="Q291" s="76" t="s">
        <v>19</v>
      </c>
      <c r="R291" s="76">
        <v>1856</v>
      </c>
      <c r="S291" s="76">
        <v>46</v>
      </c>
      <c r="T291" s="76">
        <v>4</v>
      </c>
    </row>
    <row r="292" spans="1:20">
      <c r="A292" s="82">
        <f t="shared" si="16"/>
        <v>535802402018</v>
      </c>
      <c r="B292" s="82" t="str">
        <f t="shared" si="17"/>
        <v>53580240</v>
      </c>
      <c r="C292" s="82">
        <f t="shared" si="18"/>
        <v>2018</v>
      </c>
      <c r="D292" s="82">
        <f t="array" ref="D292">IF(L292="-",0,L292)</f>
        <v>9039</v>
      </c>
      <c r="E292" s="82">
        <f t="shared" si="19"/>
        <v>1971</v>
      </c>
      <c r="F292" s="82">
        <f t="array" ref="F292">SUM(IF(M292="-",0,M292),IF(Q292:T292="-",0,-Q292:T292))</f>
        <v>1041</v>
      </c>
      <c r="G292" s="82">
        <f t="array" ref="G292">SUM(IF(S292:T292="-",0,S292:T292))</f>
        <v>252</v>
      </c>
      <c r="H292" s="82">
        <f t="array" ref="H292">SUM(IF(N292="-",0,N292))</f>
        <v>678</v>
      </c>
      <c r="I292" s="76">
        <v>5358024</v>
      </c>
      <c r="J292" s="76" t="s">
        <v>95</v>
      </c>
      <c r="K292" s="77">
        <v>43465</v>
      </c>
      <c r="L292" s="76">
        <v>9039</v>
      </c>
      <c r="M292" s="76">
        <v>1405</v>
      </c>
      <c r="N292" s="76">
        <v>678</v>
      </c>
      <c r="O292" s="76">
        <v>6772</v>
      </c>
      <c r="P292" s="76">
        <v>184</v>
      </c>
      <c r="Q292" s="76" t="s">
        <v>19</v>
      </c>
      <c r="R292" s="76">
        <v>112</v>
      </c>
      <c r="S292" s="76">
        <v>230</v>
      </c>
      <c r="T292" s="76">
        <v>22</v>
      </c>
    </row>
    <row r="293" spans="1:20">
      <c r="A293" s="82">
        <f t="shared" si="16"/>
        <v>535802402017</v>
      </c>
      <c r="B293" s="82" t="str">
        <f t="shared" si="17"/>
        <v>53580240</v>
      </c>
      <c r="C293" s="82">
        <f t="shared" si="18"/>
        <v>2017</v>
      </c>
      <c r="D293" s="82">
        <f t="array" ref="D293">IF(L293="-",0,L293)</f>
        <v>9039</v>
      </c>
      <c r="E293" s="82">
        <f t="shared" si="19"/>
        <v>1970</v>
      </c>
      <c r="F293" s="82">
        <f t="array" ref="F293">SUM(IF(M293="-",0,M293),IF(Q293:T293="-",0,-Q293:T293))</f>
        <v>1040</v>
      </c>
      <c r="G293" s="82">
        <f t="array" ref="G293">SUM(IF(S293:T293="-",0,S293:T293))</f>
        <v>252</v>
      </c>
      <c r="H293" s="82">
        <f t="array" ref="H293">SUM(IF(N293="-",0,N293))</f>
        <v>678</v>
      </c>
      <c r="I293" s="76">
        <v>5358024</v>
      </c>
      <c r="J293" s="76" t="s">
        <v>95</v>
      </c>
      <c r="K293" s="77">
        <v>43100</v>
      </c>
      <c r="L293" s="76">
        <v>9039</v>
      </c>
      <c r="M293" s="76">
        <v>1404</v>
      </c>
      <c r="N293" s="76">
        <v>678</v>
      </c>
      <c r="O293" s="76">
        <v>6773</v>
      </c>
      <c r="P293" s="76">
        <v>184</v>
      </c>
      <c r="Q293" s="76" t="s">
        <v>19</v>
      </c>
      <c r="R293" s="76">
        <v>112</v>
      </c>
      <c r="S293" s="76">
        <v>230</v>
      </c>
      <c r="T293" s="76">
        <v>22</v>
      </c>
    </row>
    <row r="294" spans="1:20">
      <c r="A294" s="82">
        <f t="shared" si="16"/>
        <v>535802402016</v>
      </c>
      <c r="B294" s="82" t="str">
        <f t="shared" si="17"/>
        <v>53580240</v>
      </c>
      <c r="C294" s="82">
        <f t="shared" si="18"/>
        <v>2016</v>
      </c>
      <c r="D294" s="82">
        <f t="array" ref="D294">IF(L294="-",0,L294)</f>
        <v>9039</v>
      </c>
      <c r="E294" s="82">
        <f t="shared" si="19"/>
        <v>1968</v>
      </c>
      <c r="F294" s="82">
        <f t="array" ref="F294">SUM(IF(M294="-",0,M294),IF(Q294:T294="-",0,-Q294:T294))</f>
        <v>1041</v>
      </c>
      <c r="G294" s="82">
        <f t="array" ref="G294">SUM(IF(S294:T294="-",0,S294:T294))</f>
        <v>252</v>
      </c>
      <c r="H294" s="82">
        <f t="array" ref="H294">SUM(IF(N294="-",0,N294))</f>
        <v>675</v>
      </c>
      <c r="I294" s="76">
        <v>5358024</v>
      </c>
      <c r="J294" s="76" t="s">
        <v>95</v>
      </c>
      <c r="K294" s="77">
        <v>42735</v>
      </c>
      <c r="L294" s="76">
        <v>9039</v>
      </c>
      <c r="M294" s="76">
        <v>1405</v>
      </c>
      <c r="N294" s="76">
        <v>675</v>
      </c>
      <c r="O294" s="76">
        <v>6776</v>
      </c>
      <c r="P294" s="76">
        <v>183</v>
      </c>
      <c r="Q294" s="76" t="s">
        <v>19</v>
      </c>
      <c r="R294" s="76">
        <v>112</v>
      </c>
      <c r="S294" s="76">
        <v>230</v>
      </c>
      <c r="T294" s="76">
        <v>22</v>
      </c>
    </row>
    <row r="295" spans="1:20">
      <c r="A295" s="82">
        <f t="shared" si="16"/>
        <v>535802802018</v>
      </c>
      <c r="B295" s="82" t="str">
        <f t="shared" si="17"/>
        <v>53580280</v>
      </c>
      <c r="C295" s="82">
        <f t="shared" si="18"/>
        <v>2018</v>
      </c>
      <c r="D295" s="82">
        <f t="array" ref="D295">IF(L295="-",0,L295)</f>
        <v>4173</v>
      </c>
      <c r="E295" s="82">
        <f t="shared" si="19"/>
        <v>929</v>
      </c>
      <c r="F295" s="82">
        <f t="array" ref="F295">SUM(IF(M295="-",0,M295),IF(Q295:T295="-",0,-Q295:T295))</f>
        <v>534</v>
      </c>
      <c r="G295" s="82">
        <f t="array" ref="G295">SUM(IF(S295:T295="-",0,S295:T295))</f>
        <v>77</v>
      </c>
      <c r="H295" s="82">
        <f t="array" ref="H295">SUM(IF(N295="-",0,N295))</f>
        <v>318</v>
      </c>
      <c r="I295" s="76">
        <v>5358028</v>
      </c>
      <c r="J295" s="76" t="s">
        <v>96</v>
      </c>
      <c r="K295" s="77">
        <v>43465</v>
      </c>
      <c r="L295" s="76">
        <v>4173</v>
      </c>
      <c r="M295" s="76">
        <v>616</v>
      </c>
      <c r="N295" s="76">
        <v>318</v>
      </c>
      <c r="O295" s="76">
        <v>3140</v>
      </c>
      <c r="P295" s="76">
        <v>98</v>
      </c>
      <c r="Q295" s="76" t="s">
        <v>19</v>
      </c>
      <c r="R295" s="76">
        <v>5</v>
      </c>
      <c r="S295" s="76">
        <v>68</v>
      </c>
      <c r="T295" s="76">
        <v>9</v>
      </c>
    </row>
    <row r="296" spans="1:20">
      <c r="A296" s="82">
        <f t="shared" si="16"/>
        <v>535802802017</v>
      </c>
      <c r="B296" s="82" t="str">
        <f t="shared" si="17"/>
        <v>53580280</v>
      </c>
      <c r="C296" s="82">
        <f t="shared" si="18"/>
        <v>2017</v>
      </c>
      <c r="D296" s="82">
        <f t="array" ref="D296">IF(L296="-",0,L296)</f>
        <v>4173</v>
      </c>
      <c r="E296" s="82">
        <f t="shared" si="19"/>
        <v>929</v>
      </c>
      <c r="F296" s="82">
        <f t="array" ref="F296">SUM(IF(M296="-",0,M296),IF(Q296:T296="-",0,-Q296:T296))</f>
        <v>534</v>
      </c>
      <c r="G296" s="82">
        <f t="array" ref="G296">SUM(IF(S296:T296="-",0,S296:T296))</f>
        <v>77</v>
      </c>
      <c r="H296" s="82">
        <f t="array" ref="H296">SUM(IF(N296="-",0,N296))</f>
        <v>318</v>
      </c>
      <c r="I296" s="76">
        <v>5358028</v>
      </c>
      <c r="J296" s="76" t="s">
        <v>96</v>
      </c>
      <c r="K296" s="77">
        <v>43100</v>
      </c>
      <c r="L296" s="76">
        <v>4173</v>
      </c>
      <c r="M296" s="76">
        <v>616</v>
      </c>
      <c r="N296" s="76">
        <v>318</v>
      </c>
      <c r="O296" s="76">
        <v>3141</v>
      </c>
      <c r="P296" s="76">
        <v>98</v>
      </c>
      <c r="Q296" s="76" t="s">
        <v>19</v>
      </c>
      <c r="R296" s="76">
        <v>5</v>
      </c>
      <c r="S296" s="76">
        <v>68</v>
      </c>
      <c r="T296" s="76">
        <v>9</v>
      </c>
    </row>
    <row r="297" spans="1:20">
      <c r="A297" s="82">
        <f t="shared" si="16"/>
        <v>535802802016</v>
      </c>
      <c r="B297" s="82" t="str">
        <f t="shared" si="17"/>
        <v>53580280</v>
      </c>
      <c r="C297" s="82">
        <f t="shared" si="18"/>
        <v>2016</v>
      </c>
      <c r="D297" s="82">
        <f t="array" ref="D297">IF(L297="-",0,L297)</f>
        <v>4173</v>
      </c>
      <c r="E297" s="82">
        <f t="shared" si="19"/>
        <v>927</v>
      </c>
      <c r="F297" s="82">
        <f t="array" ref="F297">SUM(IF(M297="-",0,M297),IF(Q297:T297="-",0,-Q297:T297))</f>
        <v>531</v>
      </c>
      <c r="G297" s="82">
        <f t="array" ref="G297">SUM(IF(S297:T297="-",0,S297:T297))</f>
        <v>77</v>
      </c>
      <c r="H297" s="82">
        <f t="array" ref="H297">SUM(IF(N297="-",0,N297))</f>
        <v>319</v>
      </c>
      <c r="I297" s="76">
        <v>5358028</v>
      </c>
      <c r="J297" s="76" t="s">
        <v>96</v>
      </c>
      <c r="K297" s="77">
        <v>42735</v>
      </c>
      <c r="L297" s="76">
        <v>4173</v>
      </c>
      <c r="M297" s="76">
        <v>613</v>
      </c>
      <c r="N297" s="76">
        <v>319</v>
      </c>
      <c r="O297" s="76">
        <v>3142</v>
      </c>
      <c r="P297" s="76">
        <v>98</v>
      </c>
      <c r="Q297" s="76" t="s">
        <v>19</v>
      </c>
      <c r="R297" s="76">
        <v>5</v>
      </c>
      <c r="S297" s="76">
        <v>68</v>
      </c>
      <c r="T297" s="76">
        <v>9</v>
      </c>
    </row>
    <row r="298" spans="1:20">
      <c r="A298" s="82">
        <f t="shared" si="16"/>
        <v>535803202018</v>
      </c>
      <c r="B298" s="82" t="str">
        <f t="shared" si="17"/>
        <v>53580320</v>
      </c>
      <c r="C298" s="82">
        <f t="shared" si="18"/>
        <v>2018</v>
      </c>
      <c r="D298" s="82">
        <f t="array" ref="D298">IF(L298="-",0,L298)</f>
        <v>4146</v>
      </c>
      <c r="E298" s="82">
        <f t="shared" si="19"/>
        <v>726</v>
      </c>
      <c r="F298" s="82">
        <f t="array" ref="F298">SUM(IF(M298="-",0,M298),IF(Q298:T298="-",0,-Q298:T298))</f>
        <v>390</v>
      </c>
      <c r="G298" s="82">
        <f t="array" ref="G298">SUM(IF(S298:T298="-",0,S298:T298))</f>
        <v>61</v>
      </c>
      <c r="H298" s="82">
        <f t="array" ref="H298">SUM(IF(N298="-",0,N298))</f>
        <v>275</v>
      </c>
      <c r="I298" s="76">
        <v>5358032</v>
      </c>
      <c r="J298" s="76" t="s">
        <v>97</v>
      </c>
      <c r="K298" s="77">
        <v>43465</v>
      </c>
      <c r="L298" s="76">
        <v>4146</v>
      </c>
      <c r="M298" s="76">
        <v>453</v>
      </c>
      <c r="N298" s="76">
        <v>275</v>
      </c>
      <c r="O298" s="76">
        <v>3385</v>
      </c>
      <c r="P298" s="76">
        <v>33</v>
      </c>
      <c r="Q298" s="76" t="s">
        <v>19</v>
      </c>
      <c r="R298" s="76">
        <v>2</v>
      </c>
      <c r="S298" s="76">
        <v>55</v>
      </c>
      <c r="T298" s="76">
        <v>6</v>
      </c>
    </row>
    <row r="299" spans="1:20">
      <c r="A299" s="82">
        <f t="shared" si="16"/>
        <v>535803202017</v>
      </c>
      <c r="B299" s="82" t="str">
        <f t="shared" si="17"/>
        <v>53580320</v>
      </c>
      <c r="C299" s="82">
        <f t="shared" si="18"/>
        <v>2017</v>
      </c>
      <c r="D299" s="82">
        <f t="array" ref="D299">IF(L299="-",0,L299)</f>
        <v>4146</v>
      </c>
      <c r="E299" s="82">
        <f t="shared" si="19"/>
        <v>719</v>
      </c>
      <c r="F299" s="82">
        <f t="array" ref="F299">SUM(IF(M299="-",0,M299),IF(Q299:T299="-",0,-Q299:T299))</f>
        <v>384</v>
      </c>
      <c r="G299" s="82">
        <f t="array" ref="G299">SUM(IF(S299:T299="-",0,S299:T299))</f>
        <v>61</v>
      </c>
      <c r="H299" s="82">
        <f t="array" ref="H299">SUM(IF(N299="-",0,N299))</f>
        <v>274</v>
      </c>
      <c r="I299" s="76">
        <v>5358032</v>
      </c>
      <c r="J299" s="76" t="s">
        <v>97</v>
      </c>
      <c r="K299" s="77">
        <v>43100</v>
      </c>
      <c r="L299" s="76">
        <v>4146</v>
      </c>
      <c r="M299" s="76">
        <v>447</v>
      </c>
      <c r="N299" s="76">
        <v>274</v>
      </c>
      <c r="O299" s="76">
        <v>3391</v>
      </c>
      <c r="P299" s="76">
        <v>33</v>
      </c>
      <c r="Q299" s="76" t="s">
        <v>19</v>
      </c>
      <c r="R299" s="76">
        <v>2</v>
      </c>
      <c r="S299" s="76">
        <v>55</v>
      </c>
      <c r="T299" s="76">
        <v>6</v>
      </c>
    </row>
    <row r="300" spans="1:20">
      <c r="A300" s="82">
        <f t="shared" si="16"/>
        <v>535803202016</v>
      </c>
      <c r="B300" s="82" t="str">
        <f t="shared" si="17"/>
        <v>53580320</v>
      </c>
      <c r="C300" s="82">
        <f t="shared" si="18"/>
        <v>2016</v>
      </c>
      <c r="D300" s="82">
        <f t="array" ref="D300">IF(L300="-",0,L300)</f>
        <v>4146</v>
      </c>
      <c r="E300" s="82">
        <f t="shared" si="19"/>
        <v>702</v>
      </c>
      <c r="F300" s="82">
        <f t="array" ref="F300">SUM(IF(M300="-",0,M300),IF(Q300:T300="-",0,-Q300:T300))</f>
        <v>378</v>
      </c>
      <c r="G300" s="82">
        <f t="array" ref="G300">SUM(IF(S300:T300="-",0,S300:T300))</f>
        <v>59</v>
      </c>
      <c r="H300" s="82">
        <f t="array" ref="H300">SUM(IF(N300="-",0,N300))</f>
        <v>265</v>
      </c>
      <c r="I300" s="76">
        <v>5358032</v>
      </c>
      <c r="J300" s="76" t="s">
        <v>97</v>
      </c>
      <c r="K300" s="77">
        <v>42735</v>
      </c>
      <c r="L300" s="76">
        <v>4146</v>
      </c>
      <c r="M300" s="76">
        <v>439</v>
      </c>
      <c r="N300" s="76">
        <v>265</v>
      </c>
      <c r="O300" s="76">
        <v>3408</v>
      </c>
      <c r="P300" s="76">
        <v>34</v>
      </c>
      <c r="Q300" s="76" t="s">
        <v>19</v>
      </c>
      <c r="R300" s="76">
        <v>2</v>
      </c>
      <c r="S300" s="76">
        <v>53</v>
      </c>
      <c r="T300" s="76">
        <v>6</v>
      </c>
    </row>
    <row r="301" spans="1:20">
      <c r="A301" s="82">
        <f t="shared" si="16"/>
        <v>535803602018</v>
      </c>
      <c r="B301" s="82" t="str">
        <f t="shared" si="17"/>
        <v>53580360</v>
      </c>
      <c r="C301" s="82">
        <f t="shared" si="18"/>
        <v>2018</v>
      </c>
      <c r="D301" s="82">
        <f t="array" ref="D301">IF(L301="-",0,L301)</f>
        <v>6543</v>
      </c>
      <c r="E301" s="82">
        <f t="shared" si="19"/>
        <v>872</v>
      </c>
      <c r="F301" s="82">
        <f t="array" ref="F301">SUM(IF(M301="-",0,M301),IF(Q301:T301="-",0,-Q301:T301))</f>
        <v>458</v>
      </c>
      <c r="G301" s="82">
        <f t="array" ref="G301">SUM(IF(S301:T301="-",0,S301:T301))</f>
        <v>70</v>
      </c>
      <c r="H301" s="82">
        <f t="array" ref="H301">SUM(IF(N301="-",0,N301))</f>
        <v>344</v>
      </c>
      <c r="I301" s="76">
        <v>5358036</v>
      </c>
      <c r="J301" s="76" t="s">
        <v>98</v>
      </c>
      <c r="K301" s="77">
        <v>43465</v>
      </c>
      <c r="L301" s="76">
        <v>6543</v>
      </c>
      <c r="M301" s="76">
        <v>540</v>
      </c>
      <c r="N301" s="76">
        <v>344</v>
      </c>
      <c r="O301" s="76">
        <v>5599</v>
      </c>
      <c r="P301" s="76">
        <v>60</v>
      </c>
      <c r="Q301" s="76" t="s">
        <v>19</v>
      </c>
      <c r="R301" s="76">
        <v>12</v>
      </c>
      <c r="S301" s="76">
        <v>61</v>
      </c>
      <c r="T301" s="76">
        <v>9</v>
      </c>
    </row>
    <row r="302" spans="1:20">
      <c r="A302" s="82">
        <f t="shared" si="16"/>
        <v>535803602017</v>
      </c>
      <c r="B302" s="82" t="str">
        <f t="shared" si="17"/>
        <v>53580360</v>
      </c>
      <c r="C302" s="82">
        <f t="shared" si="18"/>
        <v>2017</v>
      </c>
      <c r="D302" s="82">
        <f t="array" ref="D302">IF(L302="-",0,L302)</f>
        <v>6543</v>
      </c>
      <c r="E302" s="82">
        <f t="shared" si="19"/>
        <v>866</v>
      </c>
      <c r="F302" s="82">
        <f t="array" ref="F302">SUM(IF(M302="-",0,M302),IF(Q302:T302="-",0,-Q302:T302))</f>
        <v>454</v>
      </c>
      <c r="G302" s="82">
        <f t="array" ref="G302">SUM(IF(S302:T302="-",0,S302:T302))</f>
        <v>68</v>
      </c>
      <c r="H302" s="82">
        <f t="array" ref="H302">SUM(IF(N302="-",0,N302))</f>
        <v>344</v>
      </c>
      <c r="I302" s="76">
        <v>5358036</v>
      </c>
      <c r="J302" s="76" t="s">
        <v>98</v>
      </c>
      <c r="K302" s="77">
        <v>43100</v>
      </c>
      <c r="L302" s="76">
        <v>6543</v>
      </c>
      <c r="M302" s="76">
        <v>534</v>
      </c>
      <c r="N302" s="76">
        <v>344</v>
      </c>
      <c r="O302" s="76">
        <v>5605</v>
      </c>
      <c r="P302" s="76">
        <v>60</v>
      </c>
      <c r="Q302" s="76" t="s">
        <v>19</v>
      </c>
      <c r="R302" s="76">
        <v>12</v>
      </c>
      <c r="S302" s="76">
        <v>59</v>
      </c>
      <c r="T302" s="76">
        <v>9</v>
      </c>
    </row>
    <row r="303" spans="1:20">
      <c r="A303" s="82">
        <f t="shared" si="16"/>
        <v>535803602016</v>
      </c>
      <c r="B303" s="82" t="str">
        <f t="shared" si="17"/>
        <v>53580360</v>
      </c>
      <c r="C303" s="82">
        <f t="shared" si="18"/>
        <v>2016</v>
      </c>
      <c r="D303" s="82">
        <f t="array" ref="D303">IF(L303="-",0,L303)</f>
        <v>6543</v>
      </c>
      <c r="E303" s="82">
        <f t="shared" si="19"/>
        <v>865</v>
      </c>
      <c r="F303" s="82">
        <f t="array" ref="F303">SUM(IF(M303="-",0,M303),IF(Q303:T303="-",0,-Q303:T303))</f>
        <v>453</v>
      </c>
      <c r="G303" s="82">
        <f t="array" ref="G303">SUM(IF(S303:T303="-",0,S303:T303))</f>
        <v>68</v>
      </c>
      <c r="H303" s="82">
        <f t="array" ref="H303">SUM(IF(N303="-",0,N303))</f>
        <v>344</v>
      </c>
      <c r="I303" s="76">
        <v>5358036</v>
      </c>
      <c r="J303" s="76" t="s">
        <v>98</v>
      </c>
      <c r="K303" s="77">
        <v>42735</v>
      </c>
      <c r="L303" s="76">
        <v>6543</v>
      </c>
      <c r="M303" s="76">
        <v>533</v>
      </c>
      <c r="N303" s="76">
        <v>344</v>
      </c>
      <c r="O303" s="76">
        <v>5606</v>
      </c>
      <c r="P303" s="76">
        <v>60</v>
      </c>
      <c r="Q303" s="76" t="s">
        <v>19</v>
      </c>
      <c r="R303" s="76">
        <v>12</v>
      </c>
      <c r="S303" s="76">
        <v>59</v>
      </c>
      <c r="T303" s="76">
        <v>9</v>
      </c>
    </row>
    <row r="304" spans="1:20">
      <c r="A304" s="82">
        <f t="shared" si="16"/>
        <v>535804002018</v>
      </c>
      <c r="B304" s="82" t="str">
        <f t="shared" si="17"/>
        <v>53580400</v>
      </c>
      <c r="C304" s="82">
        <f t="shared" si="18"/>
        <v>2018</v>
      </c>
      <c r="D304" s="82">
        <f t="array" ref="D304">IF(L304="-",0,L304)</f>
        <v>3792</v>
      </c>
      <c r="E304" s="82">
        <f t="shared" si="19"/>
        <v>587</v>
      </c>
      <c r="F304" s="82">
        <f t="array" ref="F304">SUM(IF(M304="-",0,M304),IF(Q304:T304="-",0,-Q304:T304))</f>
        <v>271</v>
      </c>
      <c r="G304" s="82">
        <f t="array" ref="G304">SUM(IF(S304:T304="-",0,S304:T304))</f>
        <v>51</v>
      </c>
      <c r="H304" s="82">
        <f t="array" ref="H304">SUM(IF(N304="-",0,N304))</f>
        <v>265</v>
      </c>
      <c r="I304" s="76">
        <v>5358040</v>
      </c>
      <c r="J304" s="76" t="s">
        <v>99</v>
      </c>
      <c r="K304" s="77">
        <v>43465</v>
      </c>
      <c r="L304" s="76">
        <v>3792</v>
      </c>
      <c r="M304" s="76">
        <v>683</v>
      </c>
      <c r="N304" s="76">
        <v>265</v>
      </c>
      <c r="O304" s="76">
        <v>2827</v>
      </c>
      <c r="P304" s="76">
        <v>17</v>
      </c>
      <c r="Q304" s="76" t="s">
        <v>19</v>
      </c>
      <c r="R304" s="76">
        <v>361</v>
      </c>
      <c r="S304" s="76">
        <v>47</v>
      </c>
      <c r="T304" s="76">
        <v>4</v>
      </c>
    </row>
    <row r="305" spans="1:20">
      <c r="A305" s="82">
        <f t="shared" si="16"/>
        <v>535804002017</v>
      </c>
      <c r="B305" s="82" t="str">
        <f t="shared" si="17"/>
        <v>53580400</v>
      </c>
      <c r="C305" s="82">
        <f t="shared" si="18"/>
        <v>2017</v>
      </c>
      <c r="D305" s="82">
        <f t="array" ref="D305">IF(L305="-",0,L305)</f>
        <v>3792</v>
      </c>
      <c r="E305" s="82">
        <f t="shared" si="19"/>
        <v>526</v>
      </c>
      <c r="F305" s="82">
        <f t="array" ref="F305">SUM(IF(M305="-",0,M305),IF(Q305:T305="-",0,-Q305:T305))</f>
        <v>269</v>
      </c>
      <c r="G305" s="82">
        <f t="array" ref="G305">SUM(IF(S305:T305="-",0,S305:T305))</f>
        <v>51</v>
      </c>
      <c r="H305" s="82">
        <f t="array" ref="H305">SUM(IF(N305="-",0,N305))</f>
        <v>206</v>
      </c>
      <c r="I305" s="76">
        <v>5358040</v>
      </c>
      <c r="J305" s="76" t="s">
        <v>99</v>
      </c>
      <c r="K305" s="77">
        <v>43100</v>
      </c>
      <c r="L305" s="76">
        <v>3792</v>
      </c>
      <c r="M305" s="76">
        <v>681</v>
      </c>
      <c r="N305" s="76">
        <v>206</v>
      </c>
      <c r="O305" s="76">
        <v>2887</v>
      </c>
      <c r="P305" s="76">
        <v>18</v>
      </c>
      <c r="Q305" s="76" t="s">
        <v>19</v>
      </c>
      <c r="R305" s="76">
        <v>361</v>
      </c>
      <c r="S305" s="76">
        <v>47</v>
      </c>
      <c r="T305" s="76">
        <v>4</v>
      </c>
    </row>
    <row r="306" spans="1:20">
      <c r="A306" s="82">
        <f t="shared" si="16"/>
        <v>535804002016</v>
      </c>
      <c r="B306" s="82" t="str">
        <f t="shared" si="17"/>
        <v>53580400</v>
      </c>
      <c r="C306" s="82">
        <f t="shared" si="18"/>
        <v>2016</v>
      </c>
      <c r="D306" s="82">
        <f t="array" ref="D306">IF(L306="-",0,L306)</f>
        <v>3792</v>
      </c>
      <c r="E306" s="82">
        <f t="shared" si="19"/>
        <v>524</v>
      </c>
      <c r="F306" s="82">
        <f t="array" ref="F306">SUM(IF(M306="-",0,M306),IF(Q306:T306="-",0,-Q306:T306))</f>
        <v>267</v>
      </c>
      <c r="G306" s="82">
        <f t="array" ref="G306">SUM(IF(S306:T306="-",0,S306:T306))</f>
        <v>51</v>
      </c>
      <c r="H306" s="82">
        <f t="array" ref="H306">SUM(IF(N306="-",0,N306))</f>
        <v>206</v>
      </c>
      <c r="I306" s="76">
        <v>5358040</v>
      </c>
      <c r="J306" s="76" t="s">
        <v>99</v>
      </c>
      <c r="K306" s="77">
        <v>42735</v>
      </c>
      <c r="L306" s="76">
        <v>3792</v>
      </c>
      <c r="M306" s="76">
        <v>679</v>
      </c>
      <c r="N306" s="76">
        <v>206</v>
      </c>
      <c r="O306" s="76">
        <v>2889</v>
      </c>
      <c r="P306" s="76">
        <v>18</v>
      </c>
      <c r="Q306" s="76" t="s">
        <v>19</v>
      </c>
      <c r="R306" s="76">
        <v>361</v>
      </c>
      <c r="S306" s="76">
        <v>47</v>
      </c>
      <c r="T306" s="76">
        <v>4</v>
      </c>
    </row>
    <row r="307" spans="1:20">
      <c r="A307" s="82">
        <f t="shared" si="16"/>
        <v>535804402018</v>
      </c>
      <c r="B307" s="82" t="str">
        <f t="shared" si="17"/>
        <v>53580440</v>
      </c>
      <c r="C307" s="82">
        <f t="shared" si="18"/>
        <v>2018</v>
      </c>
      <c r="D307" s="82">
        <f t="array" ref="D307">IF(L307="-",0,L307)</f>
        <v>6504</v>
      </c>
      <c r="E307" s="82">
        <f t="shared" si="19"/>
        <v>959</v>
      </c>
      <c r="F307" s="82">
        <f t="array" ref="F307">SUM(IF(M307="-",0,M307),IF(Q307:T307="-",0,-Q307:T307))</f>
        <v>433</v>
      </c>
      <c r="G307" s="82">
        <f t="array" ref="G307">SUM(IF(S307:T307="-",0,S307:T307))</f>
        <v>73</v>
      </c>
      <c r="H307" s="82">
        <f t="array" ref="H307">SUM(IF(N307="-",0,N307))</f>
        <v>453</v>
      </c>
      <c r="I307" s="76">
        <v>5358044</v>
      </c>
      <c r="J307" s="76" t="s">
        <v>100</v>
      </c>
      <c r="K307" s="77">
        <v>43465</v>
      </c>
      <c r="L307" s="76">
        <v>6504</v>
      </c>
      <c r="M307" s="76">
        <v>506</v>
      </c>
      <c r="N307" s="76">
        <v>453</v>
      </c>
      <c r="O307" s="76">
        <v>5404</v>
      </c>
      <c r="P307" s="76">
        <v>141</v>
      </c>
      <c r="Q307" s="76" t="s">
        <v>19</v>
      </c>
      <c r="R307" s="76" t="s">
        <v>19</v>
      </c>
      <c r="S307" s="76">
        <v>69</v>
      </c>
      <c r="T307" s="76">
        <v>4</v>
      </c>
    </row>
    <row r="308" spans="1:20">
      <c r="A308" s="82">
        <f t="shared" si="16"/>
        <v>535804402017</v>
      </c>
      <c r="B308" s="82" t="str">
        <f t="shared" si="17"/>
        <v>53580440</v>
      </c>
      <c r="C308" s="82">
        <f t="shared" si="18"/>
        <v>2017</v>
      </c>
      <c r="D308" s="82">
        <f t="array" ref="D308">IF(L308="-",0,L308)</f>
        <v>6504</v>
      </c>
      <c r="E308" s="82">
        <f t="shared" si="19"/>
        <v>959</v>
      </c>
      <c r="F308" s="82">
        <f t="array" ref="F308">SUM(IF(M308="-",0,M308),IF(Q308:T308="-",0,-Q308:T308))</f>
        <v>432</v>
      </c>
      <c r="G308" s="82">
        <f t="array" ref="G308">SUM(IF(S308:T308="-",0,S308:T308))</f>
        <v>73</v>
      </c>
      <c r="H308" s="82">
        <f t="array" ref="H308">SUM(IF(N308="-",0,N308))</f>
        <v>454</v>
      </c>
      <c r="I308" s="76">
        <v>5358044</v>
      </c>
      <c r="J308" s="76" t="s">
        <v>100</v>
      </c>
      <c r="K308" s="77">
        <v>43100</v>
      </c>
      <c r="L308" s="76">
        <v>6504</v>
      </c>
      <c r="M308" s="76">
        <v>505</v>
      </c>
      <c r="N308" s="76">
        <v>454</v>
      </c>
      <c r="O308" s="76">
        <v>5405</v>
      </c>
      <c r="P308" s="76">
        <v>141</v>
      </c>
      <c r="Q308" s="76" t="s">
        <v>19</v>
      </c>
      <c r="R308" s="76" t="s">
        <v>19</v>
      </c>
      <c r="S308" s="76">
        <v>69</v>
      </c>
      <c r="T308" s="76">
        <v>4</v>
      </c>
    </row>
    <row r="309" spans="1:20">
      <c r="A309" s="82">
        <f t="shared" si="16"/>
        <v>535804402016</v>
      </c>
      <c r="B309" s="82" t="str">
        <f t="shared" si="17"/>
        <v>53580440</v>
      </c>
      <c r="C309" s="82">
        <f t="shared" si="18"/>
        <v>2016</v>
      </c>
      <c r="D309" s="82">
        <f t="array" ref="D309">IF(L309="-",0,L309)</f>
        <v>6504</v>
      </c>
      <c r="E309" s="82">
        <f t="shared" si="19"/>
        <v>955</v>
      </c>
      <c r="F309" s="82">
        <f t="array" ref="F309">SUM(IF(M309="-",0,M309),IF(Q309:T309="-",0,-Q309:T309))</f>
        <v>428</v>
      </c>
      <c r="G309" s="82">
        <f t="array" ref="G309">SUM(IF(S309:T309="-",0,S309:T309))</f>
        <v>74</v>
      </c>
      <c r="H309" s="82">
        <f t="array" ref="H309">SUM(IF(N309="-",0,N309))</f>
        <v>453</v>
      </c>
      <c r="I309" s="76">
        <v>5358044</v>
      </c>
      <c r="J309" s="76" t="s">
        <v>100</v>
      </c>
      <c r="K309" s="77">
        <v>42735</v>
      </c>
      <c r="L309" s="76">
        <v>6504</v>
      </c>
      <c r="M309" s="76">
        <v>502</v>
      </c>
      <c r="N309" s="76">
        <v>453</v>
      </c>
      <c r="O309" s="76">
        <v>5408</v>
      </c>
      <c r="P309" s="76">
        <v>141</v>
      </c>
      <c r="Q309" s="76" t="s">
        <v>19</v>
      </c>
      <c r="R309" s="76" t="s">
        <v>19</v>
      </c>
      <c r="S309" s="76">
        <v>70</v>
      </c>
      <c r="T309" s="76">
        <v>4</v>
      </c>
    </row>
    <row r="310" spans="1:20">
      <c r="A310" s="82">
        <f t="shared" si="16"/>
        <v>535804802018</v>
      </c>
      <c r="B310" s="82" t="str">
        <f t="shared" si="17"/>
        <v>53580480</v>
      </c>
      <c r="C310" s="82">
        <f t="shared" si="18"/>
        <v>2018</v>
      </c>
      <c r="D310" s="82">
        <f t="array" ref="D310">IF(L310="-",0,L310)</f>
        <v>6346</v>
      </c>
      <c r="E310" s="82">
        <f t="shared" si="19"/>
        <v>875</v>
      </c>
      <c r="F310" s="82">
        <f t="array" ref="F310">SUM(IF(M310="-",0,M310),IF(Q310:T310="-",0,-Q310:T310))</f>
        <v>482</v>
      </c>
      <c r="G310" s="82">
        <f t="array" ref="G310">SUM(IF(S310:T310="-",0,S310:T310))</f>
        <v>87</v>
      </c>
      <c r="H310" s="82">
        <f t="array" ref="H310">SUM(IF(N310="-",0,N310))</f>
        <v>306</v>
      </c>
      <c r="I310" s="76">
        <v>5358048</v>
      </c>
      <c r="J310" s="76" t="s">
        <v>101</v>
      </c>
      <c r="K310" s="77">
        <v>43465</v>
      </c>
      <c r="L310" s="76">
        <v>6346</v>
      </c>
      <c r="M310" s="76">
        <v>2911</v>
      </c>
      <c r="N310" s="76">
        <v>306</v>
      </c>
      <c r="O310" s="76">
        <v>3076</v>
      </c>
      <c r="P310" s="76">
        <v>54</v>
      </c>
      <c r="Q310" s="76" t="s">
        <v>19</v>
      </c>
      <c r="R310" s="76">
        <v>2342</v>
      </c>
      <c r="S310" s="76">
        <v>80</v>
      </c>
      <c r="T310" s="76">
        <v>7</v>
      </c>
    </row>
    <row r="311" spans="1:20">
      <c r="A311" s="82">
        <f t="shared" si="16"/>
        <v>535804802017</v>
      </c>
      <c r="B311" s="82" t="str">
        <f t="shared" si="17"/>
        <v>53580480</v>
      </c>
      <c r="C311" s="82">
        <f t="shared" si="18"/>
        <v>2017</v>
      </c>
      <c r="D311" s="82">
        <f t="array" ref="D311">IF(L311="-",0,L311)</f>
        <v>6346</v>
      </c>
      <c r="E311" s="82">
        <f t="shared" si="19"/>
        <v>862</v>
      </c>
      <c r="F311" s="82">
        <f t="array" ref="F311">SUM(IF(M311="-",0,M311),IF(Q311:T311="-",0,-Q311:T311))</f>
        <v>477</v>
      </c>
      <c r="G311" s="82">
        <f t="array" ref="G311">SUM(IF(S311:T311="-",0,S311:T311))</f>
        <v>88</v>
      </c>
      <c r="H311" s="82">
        <f t="array" ref="H311">SUM(IF(N311="-",0,N311))</f>
        <v>297</v>
      </c>
      <c r="I311" s="76">
        <v>5358048</v>
      </c>
      <c r="J311" s="76" t="s">
        <v>101</v>
      </c>
      <c r="K311" s="77">
        <v>43100</v>
      </c>
      <c r="L311" s="76">
        <v>6346</v>
      </c>
      <c r="M311" s="76">
        <v>2907</v>
      </c>
      <c r="N311" s="76">
        <v>297</v>
      </c>
      <c r="O311" s="76">
        <v>3089</v>
      </c>
      <c r="P311" s="76">
        <v>53</v>
      </c>
      <c r="Q311" s="76" t="s">
        <v>19</v>
      </c>
      <c r="R311" s="76">
        <v>2342</v>
      </c>
      <c r="S311" s="76">
        <v>81</v>
      </c>
      <c r="T311" s="76">
        <v>7</v>
      </c>
    </row>
    <row r="312" spans="1:20">
      <c r="A312" s="82">
        <f t="shared" si="16"/>
        <v>535804802016</v>
      </c>
      <c r="B312" s="82" t="str">
        <f t="shared" si="17"/>
        <v>53580480</v>
      </c>
      <c r="C312" s="82">
        <f t="shared" si="18"/>
        <v>2016</v>
      </c>
      <c r="D312" s="82">
        <f t="array" ref="D312">IF(L312="-",0,L312)</f>
        <v>6346</v>
      </c>
      <c r="E312" s="82">
        <f t="shared" si="19"/>
        <v>861</v>
      </c>
      <c r="F312" s="82">
        <f t="array" ref="F312">SUM(IF(M312="-",0,M312),IF(Q312:T312="-",0,-Q312:T312))</f>
        <v>476</v>
      </c>
      <c r="G312" s="82">
        <f t="array" ref="G312">SUM(IF(S312:T312="-",0,S312:T312))</f>
        <v>88</v>
      </c>
      <c r="H312" s="82">
        <f t="array" ref="H312">SUM(IF(N312="-",0,N312))</f>
        <v>297</v>
      </c>
      <c r="I312" s="76">
        <v>5358048</v>
      </c>
      <c r="J312" s="76" t="s">
        <v>101</v>
      </c>
      <c r="K312" s="77">
        <v>42735</v>
      </c>
      <c r="L312" s="76">
        <v>6346</v>
      </c>
      <c r="M312" s="76">
        <v>2906</v>
      </c>
      <c r="N312" s="76">
        <v>297</v>
      </c>
      <c r="O312" s="76">
        <v>3090</v>
      </c>
      <c r="P312" s="76">
        <v>53</v>
      </c>
      <c r="Q312" s="76" t="s">
        <v>19</v>
      </c>
      <c r="R312" s="76">
        <v>2342</v>
      </c>
      <c r="S312" s="76">
        <v>81</v>
      </c>
      <c r="T312" s="76">
        <v>7</v>
      </c>
    </row>
    <row r="313" spans="1:20">
      <c r="A313" s="82">
        <f t="shared" si="16"/>
        <v>535805202018</v>
      </c>
      <c r="B313" s="82" t="str">
        <f t="shared" si="17"/>
        <v>53580520</v>
      </c>
      <c r="C313" s="82">
        <f t="shared" si="18"/>
        <v>2018</v>
      </c>
      <c r="D313" s="82">
        <f t="array" ref="D313">IF(L313="-",0,L313)</f>
        <v>6621</v>
      </c>
      <c r="E313" s="82">
        <f t="shared" si="19"/>
        <v>931</v>
      </c>
      <c r="F313" s="82">
        <f t="array" ref="F313">SUM(IF(M313="-",0,M313),IF(Q313:T313="-",0,-Q313:T313))</f>
        <v>433</v>
      </c>
      <c r="G313" s="82">
        <f t="array" ref="G313">SUM(IF(S313:T313="-",0,S313:T313))</f>
        <v>63</v>
      </c>
      <c r="H313" s="82">
        <f t="array" ref="H313">SUM(IF(N313="-",0,N313))</f>
        <v>435</v>
      </c>
      <c r="I313" s="76">
        <v>5358052</v>
      </c>
      <c r="J313" s="76" t="s">
        <v>102</v>
      </c>
      <c r="K313" s="77">
        <v>43465</v>
      </c>
      <c r="L313" s="76">
        <v>6621</v>
      </c>
      <c r="M313" s="76">
        <v>505</v>
      </c>
      <c r="N313" s="76">
        <v>435</v>
      </c>
      <c r="O313" s="76">
        <v>5646</v>
      </c>
      <c r="P313" s="76">
        <v>35</v>
      </c>
      <c r="Q313" s="76" t="s">
        <v>19</v>
      </c>
      <c r="R313" s="76">
        <v>9</v>
      </c>
      <c r="S313" s="76">
        <v>58</v>
      </c>
      <c r="T313" s="76">
        <v>5</v>
      </c>
    </row>
    <row r="314" spans="1:20">
      <c r="A314" s="82">
        <f t="shared" si="16"/>
        <v>535805202017</v>
      </c>
      <c r="B314" s="82" t="str">
        <f t="shared" si="17"/>
        <v>53580520</v>
      </c>
      <c r="C314" s="82">
        <f t="shared" si="18"/>
        <v>2017</v>
      </c>
      <c r="D314" s="82">
        <f t="array" ref="D314">IF(L314="-",0,L314)</f>
        <v>6621</v>
      </c>
      <c r="E314" s="82">
        <f t="shared" si="19"/>
        <v>925</v>
      </c>
      <c r="F314" s="82">
        <f t="array" ref="F314">SUM(IF(M314="-",0,M314),IF(Q314:T314="-",0,-Q314:T314))</f>
        <v>433</v>
      </c>
      <c r="G314" s="82">
        <f t="array" ref="G314">SUM(IF(S314:T314="-",0,S314:T314))</f>
        <v>62</v>
      </c>
      <c r="H314" s="82">
        <f t="array" ref="H314">SUM(IF(N314="-",0,N314))</f>
        <v>430</v>
      </c>
      <c r="I314" s="76">
        <v>5358052</v>
      </c>
      <c r="J314" s="76" t="s">
        <v>102</v>
      </c>
      <c r="K314" s="77">
        <v>43100</v>
      </c>
      <c r="L314" s="76">
        <v>6621</v>
      </c>
      <c r="M314" s="76">
        <v>503</v>
      </c>
      <c r="N314" s="76">
        <v>430</v>
      </c>
      <c r="O314" s="76">
        <v>5653</v>
      </c>
      <c r="P314" s="76">
        <v>35</v>
      </c>
      <c r="Q314" s="76" t="s">
        <v>19</v>
      </c>
      <c r="R314" s="76">
        <v>8</v>
      </c>
      <c r="S314" s="76">
        <v>57</v>
      </c>
      <c r="T314" s="76">
        <v>5</v>
      </c>
    </row>
    <row r="315" spans="1:20">
      <c r="A315" s="82">
        <f t="shared" si="16"/>
        <v>535805202016</v>
      </c>
      <c r="B315" s="82" t="str">
        <f t="shared" si="17"/>
        <v>53580520</v>
      </c>
      <c r="C315" s="82">
        <f t="shared" si="18"/>
        <v>2016</v>
      </c>
      <c r="D315" s="82">
        <f t="array" ref="D315">IF(L315="-",0,L315)</f>
        <v>6621</v>
      </c>
      <c r="E315" s="82">
        <f t="shared" si="19"/>
        <v>922</v>
      </c>
      <c r="F315" s="82">
        <f t="array" ref="F315">SUM(IF(M315="-",0,M315),IF(Q315:T315="-",0,-Q315:T315))</f>
        <v>431</v>
      </c>
      <c r="G315" s="82">
        <f t="array" ref="G315">SUM(IF(S315:T315="-",0,S315:T315))</f>
        <v>62</v>
      </c>
      <c r="H315" s="82">
        <f t="array" ref="H315">SUM(IF(N315="-",0,N315))</f>
        <v>429</v>
      </c>
      <c r="I315" s="76">
        <v>5358052</v>
      </c>
      <c r="J315" s="76" t="s">
        <v>102</v>
      </c>
      <c r="K315" s="77">
        <v>42735</v>
      </c>
      <c r="L315" s="76">
        <v>6621</v>
      </c>
      <c r="M315" s="76">
        <v>501</v>
      </c>
      <c r="N315" s="76">
        <v>429</v>
      </c>
      <c r="O315" s="76">
        <v>5656</v>
      </c>
      <c r="P315" s="76">
        <v>35</v>
      </c>
      <c r="Q315" s="76" t="s">
        <v>19</v>
      </c>
      <c r="R315" s="76">
        <v>8</v>
      </c>
      <c r="S315" s="76">
        <v>57</v>
      </c>
      <c r="T315" s="76">
        <v>5</v>
      </c>
    </row>
    <row r="316" spans="1:20">
      <c r="A316" s="82">
        <f t="shared" si="16"/>
        <v>535805602018</v>
      </c>
      <c r="B316" s="82" t="str">
        <f t="shared" si="17"/>
        <v>53580560</v>
      </c>
      <c r="C316" s="82">
        <f t="shared" si="18"/>
        <v>2018</v>
      </c>
      <c r="D316" s="82">
        <f t="array" ref="D316">IF(L316="-",0,L316)</f>
        <v>6851</v>
      </c>
      <c r="E316" s="82">
        <f t="shared" si="19"/>
        <v>783</v>
      </c>
      <c r="F316" s="82">
        <f t="array" ref="F316">SUM(IF(M316="-",0,M316),IF(Q316:T316="-",0,-Q316:T316))</f>
        <v>341</v>
      </c>
      <c r="G316" s="82">
        <f t="array" ref="G316">SUM(IF(S316:T316="-",0,S316:T316))</f>
        <v>52</v>
      </c>
      <c r="H316" s="82">
        <f t="array" ref="H316">SUM(IF(N316="-",0,N316))</f>
        <v>390</v>
      </c>
      <c r="I316" s="76">
        <v>5358056</v>
      </c>
      <c r="J316" s="76" t="s">
        <v>103</v>
      </c>
      <c r="K316" s="77">
        <v>43465</v>
      </c>
      <c r="L316" s="76">
        <v>6851</v>
      </c>
      <c r="M316" s="76">
        <v>406</v>
      </c>
      <c r="N316" s="76">
        <v>390</v>
      </c>
      <c r="O316" s="76">
        <v>6029</v>
      </c>
      <c r="P316" s="76">
        <v>27</v>
      </c>
      <c r="Q316" s="76" t="s">
        <v>19</v>
      </c>
      <c r="R316" s="76">
        <v>13</v>
      </c>
      <c r="S316" s="76">
        <v>45</v>
      </c>
      <c r="T316" s="76">
        <v>7</v>
      </c>
    </row>
    <row r="317" spans="1:20">
      <c r="A317" s="82">
        <f t="shared" si="16"/>
        <v>535805602017</v>
      </c>
      <c r="B317" s="82" t="str">
        <f t="shared" si="17"/>
        <v>53580560</v>
      </c>
      <c r="C317" s="82">
        <f t="shared" si="18"/>
        <v>2017</v>
      </c>
      <c r="D317" s="82">
        <f t="array" ref="D317">IF(L317="-",0,L317)</f>
        <v>6851</v>
      </c>
      <c r="E317" s="82">
        <f t="shared" si="19"/>
        <v>781</v>
      </c>
      <c r="F317" s="82">
        <f t="array" ref="F317">SUM(IF(M317="-",0,M317),IF(Q317:T317="-",0,-Q317:T317))</f>
        <v>339</v>
      </c>
      <c r="G317" s="82">
        <f t="array" ref="G317">SUM(IF(S317:T317="-",0,S317:T317))</f>
        <v>52</v>
      </c>
      <c r="H317" s="82">
        <f t="array" ref="H317">SUM(IF(N317="-",0,N317))</f>
        <v>390</v>
      </c>
      <c r="I317" s="76">
        <v>5358056</v>
      </c>
      <c r="J317" s="76" t="s">
        <v>103</v>
      </c>
      <c r="K317" s="77">
        <v>43100</v>
      </c>
      <c r="L317" s="76">
        <v>6851</v>
      </c>
      <c r="M317" s="76">
        <v>412</v>
      </c>
      <c r="N317" s="76">
        <v>390</v>
      </c>
      <c r="O317" s="76">
        <v>6023</v>
      </c>
      <c r="P317" s="76">
        <v>27</v>
      </c>
      <c r="Q317" s="76" t="s">
        <v>19</v>
      </c>
      <c r="R317" s="76">
        <v>21</v>
      </c>
      <c r="S317" s="76">
        <v>45</v>
      </c>
      <c r="T317" s="76">
        <v>7</v>
      </c>
    </row>
    <row r="318" spans="1:20">
      <c r="A318" s="82">
        <f t="shared" si="16"/>
        <v>535805602016</v>
      </c>
      <c r="B318" s="82" t="str">
        <f t="shared" si="17"/>
        <v>53580560</v>
      </c>
      <c r="C318" s="82">
        <f t="shared" si="18"/>
        <v>2016</v>
      </c>
      <c r="D318" s="82">
        <f t="array" ref="D318">IF(L318="-",0,L318)</f>
        <v>6851</v>
      </c>
      <c r="E318" s="82">
        <f t="shared" si="19"/>
        <v>780</v>
      </c>
      <c r="F318" s="82">
        <f t="array" ref="F318">SUM(IF(M318="-",0,M318),IF(Q318:T318="-",0,-Q318:T318))</f>
        <v>338</v>
      </c>
      <c r="G318" s="82">
        <f t="array" ref="G318">SUM(IF(S318:T318="-",0,S318:T318))</f>
        <v>52</v>
      </c>
      <c r="H318" s="82">
        <f t="array" ref="H318">SUM(IF(N318="-",0,N318))</f>
        <v>390</v>
      </c>
      <c r="I318" s="76">
        <v>5358056</v>
      </c>
      <c r="J318" s="76" t="s">
        <v>103</v>
      </c>
      <c r="K318" s="77">
        <v>42735</v>
      </c>
      <c r="L318" s="76">
        <v>6851</v>
      </c>
      <c r="M318" s="76">
        <v>411</v>
      </c>
      <c r="N318" s="76">
        <v>390</v>
      </c>
      <c r="O318" s="76">
        <v>6024</v>
      </c>
      <c r="P318" s="76">
        <v>27</v>
      </c>
      <c r="Q318" s="76" t="s">
        <v>19</v>
      </c>
      <c r="R318" s="76">
        <v>21</v>
      </c>
      <c r="S318" s="76">
        <v>45</v>
      </c>
      <c r="T318" s="76">
        <v>7</v>
      </c>
    </row>
    <row r="319" spans="1:20">
      <c r="A319" s="82">
        <f t="shared" si="16"/>
        <v>535806002018</v>
      </c>
      <c r="B319" s="82" t="str">
        <f t="shared" si="17"/>
        <v>53580600</v>
      </c>
      <c r="C319" s="82">
        <f t="shared" si="18"/>
        <v>2018</v>
      </c>
      <c r="D319" s="82">
        <f t="array" ref="D319">IF(L319="-",0,L319)</f>
        <v>8315</v>
      </c>
      <c r="E319" s="82">
        <f t="shared" si="19"/>
        <v>773</v>
      </c>
      <c r="F319" s="82">
        <f t="array" ref="F319">SUM(IF(M319="-",0,M319),IF(Q319:T319="-",0,-Q319:T319))</f>
        <v>338</v>
      </c>
      <c r="G319" s="82">
        <f t="array" ref="G319">SUM(IF(S319:T319="-",0,S319:T319))</f>
        <v>51</v>
      </c>
      <c r="H319" s="82">
        <f t="array" ref="H319">SUM(IF(N319="-",0,N319))</f>
        <v>384</v>
      </c>
      <c r="I319" s="76">
        <v>5358060</v>
      </c>
      <c r="J319" s="76" t="s">
        <v>104</v>
      </c>
      <c r="K319" s="77">
        <v>43465</v>
      </c>
      <c r="L319" s="76">
        <v>8315</v>
      </c>
      <c r="M319" s="76">
        <v>391</v>
      </c>
      <c r="N319" s="76">
        <v>384</v>
      </c>
      <c r="O319" s="76">
        <v>7484</v>
      </c>
      <c r="P319" s="76">
        <v>56</v>
      </c>
      <c r="Q319" s="76" t="s">
        <v>19</v>
      </c>
      <c r="R319" s="76">
        <v>2</v>
      </c>
      <c r="S319" s="76">
        <v>46</v>
      </c>
      <c r="T319" s="76">
        <v>5</v>
      </c>
    </row>
    <row r="320" spans="1:20">
      <c r="A320" s="82">
        <f t="shared" si="16"/>
        <v>535806002017</v>
      </c>
      <c r="B320" s="82" t="str">
        <f t="shared" si="17"/>
        <v>53580600</v>
      </c>
      <c r="C320" s="82">
        <f t="shared" si="18"/>
        <v>2017</v>
      </c>
      <c r="D320" s="82">
        <f t="array" ref="D320">IF(L320="-",0,L320)</f>
        <v>8315</v>
      </c>
      <c r="E320" s="82">
        <f t="shared" si="19"/>
        <v>770</v>
      </c>
      <c r="F320" s="82">
        <f t="array" ref="F320">SUM(IF(M320="-",0,M320),IF(Q320:T320="-",0,-Q320:T320))</f>
        <v>335</v>
      </c>
      <c r="G320" s="82">
        <f t="array" ref="G320">SUM(IF(S320:T320="-",0,S320:T320))</f>
        <v>51</v>
      </c>
      <c r="H320" s="82">
        <f t="array" ref="H320">SUM(IF(N320="-",0,N320))</f>
        <v>384</v>
      </c>
      <c r="I320" s="76">
        <v>5358060</v>
      </c>
      <c r="J320" s="76" t="s">
        <v>104</v>
      </c>
      <c r="K320" s="77">
        <v>43100</v>
      </c>
      <c r="L320" s="76">
        <v>8315</v>
      </c>
      <c r="M320" s="76">
        <v>388</v>
      </c>
      <c r="N320" s="76">
        <v>384</v>
      </c>
      <c r="O320" s="76">
        <v>7486</v>
      </c>
      <c r="P320" s="76">
        <v>56</v>
      </c>
      <c r="Q320" s="76" t="s">
        <v>19</v>
      </c>
      <c r="R320" s="76">
        <v>2</v>
      </c>
      <c r="S320" s="76">
        <v>46</v>
      </c>
      <c r="T320" s="76">
        <v>5</v>
      </c>
    </row>
    <row r="321" spans="1:20">
      <c r="A321" s="82">
        <f t="shared" si="16"/>
        <v>535806002016</v>
      </c>
      <c r="B321" s="82" t="str">
        <f t="shared" si="17"/>
        <v>53580600</v>
      </c>
      <c r="C321" s="82">
        <f t="shared" si="18"/>
        <v>2016</v>
      </c>
      <c r="D321" s="82">
        <f t="array" ref="D321">IF(L321="-",0,L321)</f>
        <v>8315</v>
      </c>
      <c r="E321" s="82">
        <f t="shared" si="19"/>
        <v>770</v>
      </c>
      <c r="F321" s="82">
        <f t="array" ref="F321">SUM(IF(M321="-",0,M321),IF(Q321:T321="-",0,-Q321:T321))</f>
        <v>335</v>
      </c>
      <c r="G321" s="82">
        <f t="array" ref="G321">SUM(IF(S321:T321="-",0,S321:T321))</f>
        <v>51</v>
      </c>
      <c r="H321" s="82">
        <f t="array" ref="H321">SUM(IF(N321="-",0,N321))</f>
        <v>384</v>
      </c>
      <c r="I321" s="76">
        <v>5358060</v>
      </c>
      <c r="J321" s="76" t="s">
        <v>104</v>
      </c>
      <c r="K321" s="77">
        <v>42735</v>
      </c>
      <c r="L321" s="76">
        <v>8315</v>
      </c>
      <c r="M321" s="76">
        <v>388</v>
      </c>
      <c r="N321" s="76">
        <v>384</v>
      </c>
      <c r="O321" s="76">
        <v>7487</v>
      </c>
      <c r="P321" s="76">
        <v>56</v>
      </c>
      <c r="Q321" s="76" t="s">
        <v>19</v>
      </c>
      <c r="R321" s="76">
        <v>2</v>
      </c>
      <c r="S321" s="76">
        <v>46</v>
      </c>
      <c r="T321" s="76">
        <v>5</v>
      </c>
    </row>
    <row r="322" spans="1:20">
      <c r="A322" s="82">
        <f t="shared" si="16"/>
        <v>536200002018</v>
      </c>
      <c r="B322" s="82" t="str">
        <f t="shared" si="17"/>
        <v>53620000</v>
      </c>
      <c r="C322" s="82">
        <f t="shared" si="18"/>
        <v>2018</v>
      </c>
      <c r="D322" s="82">
        <f t="array" ref="D322">IF(L322="-",0,L322)</f>
        <v>70471</v>
      </c>
      <c r="E322" s="82">
        <f t="shared" si="19"/>
        <v>19493</v>
      </c>
      <c r="F322" s="82">
        <f t="array" ref="F322">SUM(IF(M322="-",0,M322),IF(Q322:T322="-",0,-Q322:T322))</f>
        <v>10989</v>
      </c>
      <c r="G322" s="82">
        <f t="array" ref="G322">SUM(IF(S322:T322="-",0,S322:T322))</f>
        <v>2226</v>
      </c>
      <c r="H322" s="82">
        <f t="array" ref="H322">SUM(IF(N322="-",0,N322))</f>
        <v>6278</v>
      </c>
      <c r="I322" s="76">
        <v>5362</v>
      </c>
      <c r="J322" s="76" t="s">
        <v>105</v>
      </c>
      <c r="K322" s="77">
        <v>43465</v>
      </c>
      <c r="L322" s="76">
        <v>70471</v>
      </c>
      <c r="M322" s="76">
        <v>16816</v>
      </c>
      <c r="N322" s="76">
        <v>6278</v>
      </c>
      <c r="O322" s="76">
        <v>46229</v>
      </c>
      <c r="P322" s="76">
        <v>1148</v>
      </c>
      <c r="Q322" s="76" t="s">
        <v>19</v>
      </c>
      <c r="R322" s="76">
        <v>3601</v>
      </c>
      <c r="S322" s="76">
        <v>2035</v>
      </c>
      <c r="T322" s="76">
        <v>191</v>
      </c>
    </row>
    <row r="323" spans="1:20">
      <c r="A323" s="82">
        <f t="shared" si="16"/>
        <v>536200002017</v>
      </c>
      <c r="B323" s="82" t="str">
        <f t="shared" si="17"/>
        <v>53620000</v>
      </c>
      <c r="C323" s="82">
        <f t="shared" si="18"/>
        <v>2017</v>
      </c>
      <c r="D323" s="82">
        <f t="array" ref="D323">IF(L323="-",0,L323)</f>
        <v>70471</v>
      </c>
      <c r="E323" s="82">
        <f t="shared" si="19"/>
        <v>19387</v>
      </c>
      <c r="F323" s="82">
        <f t="array" ref="F323">SUM(IF(M323="-",0,M323),IF(Q323:T323="-",0,-Q323:T323))</f>
        <v>10906</v>
      </c>
      <c r="G323" s="82">
        <f t="array" ref="G323">SUM(IF(S323:T323="-",0,S323:T323))</f>
        <v>2173</v>
      </c>
      <c r="H323" s="82">
        <f t="array" ref="H323">SUM(IF(N323="-",0,N323))</f>
        <v>6308</v>
      </c>
      <c r="I323" s="76">
        <v>5362</v>
      </c>
      <c r="J323" s="76" t="s">
        <v>105</v>
      </c>
      <c r="K323" s="77">
        <v>43100</v>
      </c>
      <c r="L323" s="76">
        <v>70471</v>
      </c>
      <c r="M323" s="76">
        <v>16451</v>
      </c>
      <c r="N323" s="76">
        <v>6308</v>
      </c>
      <c r="O323" s="76">
        <v>46564</v>
      </c>
      <c r="P323" s="76">
        <v>1148</v>
      </c>
      <c r="Q323" s="76" t="s">
        <v>19</v>
      </c>
      <c r="R323" s="76">
        <v>3372</v>
      </c>
      <c r="S323" s="76">
        <v>1982</v>
      </c>
      <c r="T323" s="76">
        <v>191</v>
      </c>
    </row>
    <row r="324" spans="1:20">
      <c r="A324" s="82">
        <f t="shared" si="16"/>
        <v>536200002016</v>
      </c>
      <c r="B324" s="82" t="str">
        <f t="shared" si="17"/>
        <v>53620000</v>
      </c>
      <c r="C324" s="82">
        <f t="shared" si="18"/>
        <v>2016</v>
      </c>
      <c r="D324" s="82">
        <f t="array" ref="D324">IF(L324="-",0,L324)</f>
        <v>70471</v>
      </c>
      <c r="E324" s="82">
        <f t="shared" si="19"/>
        <v>19305</v>
      </c>
      <c r="F324" s="82">
        <f t="array" ref="F324">SUM(IF(M324="-",0,M324),IF(Q324:T324="-",0,-Q324:T324))</f>
        <v>10845</v>
      </c>
      <c r="G324" s="82">
        <f t="array" ref="G324">SUM(IF(S324:T324="-",0,S324:T324))</f>
        <v>2149</v>
      </c>
      <c r="H324" s="82">
        <f t="array" ref="H324">SUM(IF(N324="-",0,N324))</f>
        <v>6311</v>
      </c>
      <c r="I324" s="76">
        <v>5362</v>
      </c>
      <c r="J324" s="76" t="s">
        <v>105</v>
      </c>
      <c r="K324" s="77">
        <v>42735</v>
      </c>
      <c r="L324" s="76">
        <v>70471</v>
      </c>
      <c r="M324" s="76">
        <v>16351</v>
      </c>
      <c r="N324" s="76">
        <v>6311</v>
      </c>
      <c r="O324" s="76">
        <v>46665</v>
      </c>
      <c r="P324" s="76">
        <v>1145</v>
      </c>
      <c r="Q324" s="76" t="s">
        <v>19</v>
      </c>
      <c r="R324" s="76">
        <v>3357</v>
      </c>
      <c r="S324" s="76">
        <v>1959</v>
      </c>
      <c r="T324" s="76">
        <v>190</v>
      </c>
    </row>
    <row r="325" spans="1:20">
      <c r="A325" s="82">
        <f t="shared" si="16"/>
        <v>536200402018</v>
      </c>
      <c r="B325" s="82" t="str">
        <f t="shared" si="17"/>
        <v>53620040</v>
      </c>
      <c r="C325" s="82">
        <f t="shared" si="18"/>
        <v>2018</v>
      </c>
      <c r="D325" s="82">
        <f t="array" ref="D325">IF(L325="-",0,L325)</f>
        <v>8042</v>
      </c>
      <c r="E325" s="82">
        <f t="shared" si="19"/>
        <v>1574</v>
      </c>
      <c r="F325" s="82">
        <f t="array" ref="F325">SUM(IF(M325="-",0,M325),IF(Q325:T325="-",0,-Q325:T325))</f>
        <v>914</v>
      </c>
      <c r="G325" s="82">
        <f t="array" ref="G325">SUM(IF(S325:T325="-",0,S325:T325))</f>
        <v>120</v>
      </c>
      <c r="H325" s="82">
        <f t="array" ref="H325">SUM(IF(N325="-",0,N325))</f>
        <v>540</v>
      </c>
      <c r="I325" s="76">
        <v>5362004</v>
      </c>
      <c r="J325" s="76" t="s">
        <v>106</v>
      </c>
      <c r="K325" s="77">
        <v>43465</v>
      </c>
      <c r="L325" s="76">
        <v>8042</v>
      </c>
      <c r="M325" s="76">
        <v>1837</v>
      </c>
      <c r="N325" s="76">
        <v>540</v>
      </c>
      <c r="O325" s="76">
        <v>5591</v>
      </c>
      <c r="P325" s="76">
        <v>74</v>
      </c>
      <c r="Q325" s="76" t="s">
        <v>19</v>
      </c>
      <c r="R325" s="76">
        <v>803</v>
      </c>
      <c r="S325" s="76">
        <v>108</v>
      </c>
      <c r="T325" s="76">
        <v>12</v>
      </c>
    </row>
    <row r="326" spans="1:20">
      <c r="A326" s="82">
        <f t="shared" si="16"/>
        <v>536200402017</v>
      </c>
      <c r="B326" s="82" t="str">
        <f t="shared" si="17"/>
        <v>53620040</v>
      </c>
      <c r="C326" s="82">
        <f t="shared" si="18"/>
        <v>2017</v>
      </c>
      <c r="D326" s="82">
        <f t="array" ref="D326">IF(L326="-",0,L326)</f>
        <v>8042</v>
      </c>
      <c r="E326" s="82">
        <f t="shared" si="19"/>
        <v>1537</v>
      </c>
      <c r="F326" s="82">
        <f t="array" ref="F326">SUM(IF(M326="-",0,M326),IF(Q326:T326="-",0,-Q326:T326))</f>
        <v>874</v>
      </c>
      <c r="G326" s="82">
        <f t="array" ref="G326">SUM(IF(S326:T326="-",0,S326:T326))</f>
        <v>121</v>
      </c>
      <c r="H326" s="82">
        <f t="array" ref="H326">SUM(IF(N326="-",0,N326))</f>
        <v>542</v>
      </c>
      <c r="I326" s="76">
        <v>5362004</v>
      </c>
      <c r="J326" s="76" t="s">
        <v>106</v>
      </c>
      <c r="K326" s="77">
        <v>43100</v>
      </c>
      <c r="L326" s="76">
        <v>8042</v>
      </c>
      <c r="M326" s="76">
        <v>1821</v>
      </c>
      <c r="N326" s="76">
        <v>542</v>
      </c>
      <c r="O326" s="76">
        <v>5605</v>
      </c>
      <c r="P326" s="76">
        <v>74</v>
      </c>
      <c r="Q326" s="76" t="s">
        <v>19</v>
      </c>
      <c r="R326" s="76">
        <v>826</v>
      </c>
      <c r="S326" s="76">
        <v>109</v>
      </c>
      <c r="T326" s="76">
        <v>12</v>
      </c>
    </row>
    <row r="327" spans="1:20">
      <c r="A327" s="82">
        <f t="shared" si="16"/>
        <v>536200402016</v>
      </c>
      <c r="B327" s="82" t="str">
        <f t="shared" si="17"/>
        <v>53620040</v>
      </c>
      <c r="C327" s="82">
        <f t="shared" si="18"/>
        <v>2016</v>
      </c>
      <c r="D327" s="82">
        <f t="array" ref="D327">IF(L327="-",0,L327)</f>
        <v>8042</v>
      </c>
      <c r="E327" s="82">
        <f t="shared" si="19"/>
        <v>1526</v>
      </c>
      <c r="F327" s="82">
        <f t="array" ref="F327">SUM(IF(M327="-",0,M327),IF(Q327:T327="-",0,-Q327:T327))</f>
        <v>867</v>
      </c>
      <c r="G327" s="82">
        <f t="array" ref="G327">SUM(IF(S327:T327="-",0,S327:T327))</f>
        <v>117</v>
      </c>
      <c r="H327" s="82">
        <f t="array" ref="H327">SUM(IF(N327="-",0,N327))</f>
        <v>542</v>
      </c>
      <c r="I327" s="76">
        <v>5362004</v>
      </c>
      <c r="J327" s="76" t="s">
        <v>106</v>
      </c>
      <c r="K327" s="77">
        <v>42735</v>
      </c>
      <c r="L327" s="76">
        <v>8042</v>
      </c>
      <c r="M327" s="76">
        <v>1810</v>
      </c>
      <c r="N327" s="76">
        <v>542</v>
      </c>
      <c r="O327" s="76">
        <v>5615</v>
      </c>
      <c r="P327" s="76">
        <v>74</v>
      </c>
      <c r="Q327" s="76" t="s">
        <v>19</v>
      </c>
      <c r="R327" s="76">
        <v>826</v>
      </c>
      <c r="S327" s="76">
        <v>105</v>
      </c>
      <c r="T327" s="76">
        <v>12</v>
      </c>
    </row>
    <row r="328" spans="1:20">
      <c r="A328" s="82">
        <f t="shared" si="16"/>
        <v>536200802018</v>
      </c>
      <c r="B328" s="82" t="str">
        <f t="shared" si="17"/>
        <v>53620080</v>
      </c>
      <c r="C328" s="82">
        <f t="shared" si="18"/>
        <v>2018</v>
      </c>
      <c r="D328" s="82">
        <f t="array" ref="D328">IF(L328="-",0,L328)</f>
        <v>9634</v>
      </c>
      <c r="E328" s="82">
        <f t="shared" si="19"/>
        <v>2810</v>
      </c>
      <c r="F328" s="82">
        <f t="array" ref="F328">SUM(IF(M328="-",0,M328),IF(Q328:T328="-",0,-Q328:T328))</f>
        <v>1494</v>
      </c>
      <c r="G328" s="82">
        <f t="array" ref="G328">SUM(IF(S328:T328="-",0,S328:T328))</f>
        <v>348</v>
      </c>
      <c r="H328" s="82">
        <f t="array" ref="H328">SUM(IF(N328="-",0,N328))</f>
        <v>968</v>
      </c>
      <c r="I328" s="76">
        <v>5362008</v>
      </c>
      <c r="J328" s="76" t="s">
        <v>107</v>
      </c>
      <c r="K328" s="77">
        <v>43465</v>
      </c>
      <c r="L328" s="76">
        <v>9634</v>
      </c>
      <c r="M328" s="76">
        <v>1930</v>
      </c>
      <c r="N328" s="76">
        <v>968</v>
      </c>
      <c r="O328" s="76">
        <v>6664</v>
      </c>
      <c r="P328" s="76">
        <v>71</v>
      </c>
      <c r="Q328" s="76" t="s">
        <v>19</v>
      </c>
      <c r="R328" s="76">
        <v>88</v>
      </c>
      <c r="S328" s="76">
        <v>326</v>
      </c>
      <c r="T328" s="76">
        <v>22</v>
      </c>
    </row>
    <row r="329" spans="1:20">
      <c r="A329" s="82">
        <f t="shared" si="16"/>
        <v>536200802017</v>
      </c>
      <c r="B329" s="82" t="str">
        <f t="shared" si="17"/>
        <v>53620080</v>
      </c>
      <c r="C329" s="82">
        <f t="shared" si="18"/>
        <v>2017</v>
      </c>
      <c r="D329" s="82">
        <f t="array" ref="D329">IF(L329="-",0,L329)</f>
        <v>9634</v>
      </c>
      <c r="E329" s="82">
        <f t="shared" si="19"/>
        <v>2769</v>
      </c>
      <c r="F329" s="82">
        <f t="array" ref="F329">SUM(IF(M329="-",0,M329),IF(Q329:T329="-",0,-Q329:T329))</f>
        <v>1453</v>
      </c>
      <c r="G329" s="82">
        <f t="array" ref="G329">SUM(IF(S329:T329="-",0,S329:T329))</f>
        <v>347</v>
      </c>
      <c r="H329" s="82">
        <f t="array" ref="H329">SUM(IF(N329="-",0,N329))</f>
        <v>969</v>
      </c>
      <c r="I329" s="76">
        <v>5362008</v>
      </c>
      <c r="J329" s="76" t="s">
        <v>107</v>
      </c>
      <c r="K329" s="77">
        <v>43100</v>
      </c>
      <c r="L329" s="76">
        <v>9634</v>
      </c>
      <c r="M329" s="76">
        <v>1916</v>
      </c>
      <c r="N329" s="76">
        <v>969</v>
      </c>
      <c r="O329" s="76">
        <v>6678</v>
      </c>
      <c r="P329" s="76">
        <v>71</v>
      </c>
      <c r="Q329" s="76" t="s">
        <v>19</v>
      </c>
      <c r="R329" s="76">
        <v>116</v>
      </c>
      <c r="S329" s="76">
        <v>325</v>
      </c>
      <c r="T329" s="76">
        <v>22</v>
      </c>
    </row>
    <row r="330" spans="1:20">
      <c r="A330" s="82">
        <f t="shared" si="16"/>
        <v>536200802016</v>
      </c>
      <c r="B330" s="82" t="str">
        <f t="shared" si="17"/>
        <v>53620080</v>
      </c>
      <c r="C330" s="82">
        <f t="shared" si="18"/>
        <v>2016</v>
      </c>
      <c r="D330" s="82">
        <f t="array" ref="D330">IF(L330="-",0,L330)</f>
        <v>9634</v>
      </c>
      <c r="E330" s="82">
        <f t="shared" si="19"/>
        <v>2763</v>
      </c>
      <c r="F330" s="82">
        <f t="array" ref="F330">SUM(IF(M330="-",0,M330),IF(Q330:T330="-",0,-Q330:T330))</f>
        <v>1442</v>
      </c>
      <c r="G330" s="82">
        <f t="array" ref="G330">SUM(IF(S330:T330="-",0,S330:T330))</f>
        <v>349</v>
      </c>
      <c r="H330" s="82">
        <f t="array" ref="H330">SUM(IF(N330="-",0,N330))</f>
        <v>972</v>
      </c>
      <c r="I330" s="76">
        <v>5362008</v>
      </c>
      <c r="J330" s="76" t="s">
        <v>107</v>
      </c>
      <c r="K330" s="77">
        <v>42735</v>
      </c>
      <c r="L330" s="76">
        <v>9634</v>
      </c>
      <c r="M330" s="76">
        <v>1907</v>
      </c>
      <c r="N330" s="76">
        <v>972</v>
      </c>
      <c r="O330" s="76">
        <v>6684</v>
      </c>
      <c r="P330" s="76">
        <v>71</v>
      </c>
      <c r="Q330" s="76" t="s">
        <v>19</v>
      </c>
      <c r="R330" s="76">
        <v>116</v>
      </c>
      <c r="S330" s="76">
        <v>327</v>
      </c>
      <c r="T330" s="76">
        <v>22</v>
      </c>
    </row>
    <row r="331" spans="1:20">
      <c r="A331" s="82">
        <f t="shared" ref="A331:A394" si="20">(B331&amp;C331)+0</f>
        <v>536201202018</v>
      </c>
      <c r="B331" s="82" t="str">
        <f t="shared" ref="B331:B394" si="21">LEFT(I331&amp;"00000000",8)</f>
        <v>53620120</v>
      </c>
      <c r="C331" s="82">
        <f t="shared" ref="C331:C394" si="22">YEAR(K331)</f>
        <v>2018</v>
      </c>
      <c r="D331" s="82">
        <f t="array" ref="D331">IF(L331="-",0,L331)</f>
        <v>3612</v>
      </c>
      <c r="E331" s="82">
        <f t="shared" ref="E331:E394" si="23">SUM(F331:H331)</f>
        <v>1390</v>
      </c>
      <c r="F331" s="82">
        <f t="array" ref="F331">SUM(IF(M331="-",0,M331),IF(Q331:T331="-",0,-Q331:T331))</f>
        <v>779</v>
      </c>
      <c r="G331" s="82">
        <f t="array" ref="G331">SUM(IF(S331:T331="-",0,S331:T331))</f>
        <v>191</v>
      </c>
      <c r="H331" s="82">
        <f t="array" ref="H331">SUM(IF(N331="-",0,N331))</f>
        <v>420</v>
      </c>
      <c r="I331" s="76">
        <v>5362012</v>
      </c>
      <c r="J331" s="76" t="s">
        <v>108</v>
      </c>
      <c r="K331" s="77">
        <v>43465</v>
      </c>
      <c r="L331" s="76">
        <v>3612</v>
      </c>
      <c r="M331" s="76">
        <v>1011</v>
      </c>
      <c r="N331" s="76">
        <v>420</v>
      </c>
      <c r="O331" s="76">
        <v>1969</v>
      </c>
      <c r="P331" s="76">
        <v>213</v>
      </c>
      <c r="Q331" s="76" t="s">
        <v>19</v>
      </c>
      <c r="R331" s="76">
        <v>41</v>
      </c>
      <c r="S331" s="76">
        <v>167</v>
      </c>
      <c r="T331" s="76">
        <v>24</v>
      </c>
    </row>
    <row r="332" spans="1:20">
      <c r="A332" s="82">
        <f t="shared" si="20"/>
        <v>536201202017</v>
      </c>
      <c r="B332" s="82" t="str">
        <f t="shared" si="21"/>
        <v>53620120</v>
      </c>
      <c r="C332" s="82">
        <f t="shared" si="22"/>
        <v>2017</v>
      </c>
      <c r="D332" s="82">
        <f t="array" ref="D332">IF(L332="-",0,L332)</f>
        <v>3612</v>
      </c>
      <c r="E332" s="82">
        <f t="shared" si="23"/>
        <v>1371</v>
      </c>
      <c r="F332" s="82">
        <f t="array" ref="F332">SUM(IF(M332="-",0,M332),IF(Q332:T332="-",0,-Q332:T332))</f>
        <v>775</v>
      </c>
      <c r="G332" s="82">
        <f t="array" ref="G332">SUM(IF(S332:T332="-",0,S332:T332))</f>
        <v>186</v>
      </c>
      <c r="H332" s="82">
        <f t="array" ref="H332">SUM(IF(N332="-",0,N332))</f>
        <v>410</v>
      </c>
      <c r="I332" s="76">
        <v>5362012</v>
      </c>
      <c r="J332" s="76" t="s">
        <v>108</v>
      </c>
      <c r="K332" s="77">
        <v>43100</v>
      </c>
      <c r="L332" s="76">
        <v>3612</v>
      </c>
      <c r="M332" s="76">
        <v>1002</v>
      </c>
      <c r="N332" s="76">
        <v>410</v>
      </c>
      <c r="O332" s="76">
        <v>1989</v>
      </c>
      <c r="P332" s="76">
        <v>212</v>
      </c>
      <c r="Q332" s="76" t="s">
        <v>19</v>
      </c>
      <c r="R332" s="76">
        <v>41</v>
      </c>
      <c r="S332" s="76">
        <v>162</v>
      </c>
      <c r="T332" s="76">
        <v>24</v>
      </c>
    </row>
    <row r="333" spans="1:20">
      <c r="A333" s="82">
        <f t="shared" si="20"/>
        <v>536201202016</v>
      </c>
      <c r="B333" s="82" t="str">
        <f t="shared" si="21"/>
        <v>53620120</v>
      </c>
      <c r="C333" s="82">
        <f t="shared" si="22"/>
        <v>2016</v>
      </c>
      <c r="D333" s="82">
        <f t="array" ref="D333">IF(L333="-",0,L333)</f>
        <v>3612</v>
      </c>
      <c r="E333" s="82">
        <f t="shared" si="23"/>
        <v>1367</v>
      </c>
      <c r="F333" s="82">
        <f t="array" ref="F333">SUM(IF(M333="-",0,M333),IF(Q333:T333="-",0,-Q333:T333))</f>
        <v>773</v>
      </c>
      <c r="G333" s="82">
        <f t="array" ref="G333">SUM(IF(S333:T333="-",0,S333:T333))</f>
        <v>185</v>
      </c>
      <c r="H333" s="82">
        <f t="array" ref="H333">SUM(IF(N333="-",0,N333))</f>
        <v>409</v>
      </c>
      <c r="I333" s="76">
        <v>5362012</v>
      </c>
      <c r="J333" s="76" t="s">
        <v>108</v>
      </c>
      <c r="K333" s="77">
        <v>42735</v>
      </c>
      <c r="L333" s="76">
        <v>3612</v>
      </c>
      <c r="M333" s="76">
        <v>996</v>
      </c>
      <c r="N333" s="76">
        <v>409</v>
      </c>
      <c r="O333" s="76">
        <v>1999</v>
      </c>
      <c r="P333" s="76">
        <v>208</v>
      </c>
      <c r="Q333" s="76" t="s">
        <v>19</v>
      </c>
      <c r="R333" s="76">
        <v>38</v>
      </c>
      <c r="S333" s="76">
        <v>162</v>
      </c>
      <c r="T333" s="76">
        <v>23</v>
      </c>
    </row>
    <row r="334" spans="1:20">
      <c r="A334" s="82">
        <f t="shared" si="20"/>
        <v>536201602018</v>
      </c>
      <c r="B334" s="82" t="str">
        <f t="shared" si="21"/>
        <v>53620160</v>
      </c>
      <c r="C334" s="82">
        <f t="shared" si="22"/>
        <v>2018</v>
      </c>
      <c r="D334" s="82">
        <f t="array" ref="D334">IF(L334="-",0,L334)</f>
        <v>6617</v>
      </c>
      <c r="E334" s="82">
        <f t="shared" si="23"/>
        <v>1040</v>
      </c>
      <c r="F334" s="82">
        <f t="array" ref="F334">SUM(IF(M334="-",0,M334),IF(Q334:T334="-",0,-Q334:T334))</f>
        <v>578</v>
      </c>
      <c r="G334" s="82">
        <f t="array" ref="G334">SUM(IF(S334:T334="-",0,S334:T334))</f>
        <v>93</v>
      </c>
      <c r="H334" s="82">
        <f t="array" ref="H334">SUM(IF(N334="-",0,N334))</f>
        <v>369</v>
      </c>
      <c r="I334" s="76">
        <v>5362016</v>
      </c>
      <c r="J334" s="76" t="s">
        <v>891</v>
      </c>
      <c r="K334" s="77">
        <v>43465</v>
      </c>
      <c r="L334" s="76">
        <v>6617</v>
      </c>
      <c r="M334" s="76">
        <v>2601</v>
      </c>
      <c r="N334" s="76">
        <v>369</v>
      </c>
      <c r="O334" s="76">
        <v>3623</v>
      </c>
      <c r="P334" s="76">
        <v>23</v>
      </c>
      <c r="Q334" s="76" t="s">
        <v>19</v>
      </c>
      <c r="R334" s="76">
        <v>1930</v>
      </c>
      <c r="S334" s="76">
        <v>82</v>
      </c>
      <c r="T334" s="76">
        <v>11</v>
      </c>
    </row>
    <row r="335" spans="1:20">
      <c r="A335" s="82">
        <f t="shared" si="20"/>
        <v>536201602017</v>
      </c>
      <c r="B335" s="82" t="str">
        <f t="shared" si="21"/>
        <v>53620160</v>
      </c>
      <c r="C335" s="82">
        <f t="shared" si="22"/>
        <v>2017</v>
      </c>
      <c r="D335" s="82">
        <f t="array" ref="D335">IF(L335="-",0,L335)</f>
        <v>6617</v>
      </c>
      <c r="E335" s="82">
        <f t="shared" si="23"/>
        <v>1046</v>
      </c>
      <c r="F335" s="82">
        <f t="array" ref="F335">SUM(IF(M335="-",0,M335),IF(Q335:T335="-",0,-Q335:T335))</f>
        <v>581</v>
      </c>
      <c r="G335" s="82">
        <f t="array" ref="G335">SUM(IF(S335:T335="-",0,S335:T335))</f>
        <v>91</v>
      </c>
      <c r="H335" s="82">
        <f t="array" ref="H335">SUM(IF(N335="-",0,N335))</f>
        <v>374</v>
      </c>
      <c r="I335" s="76">
        <v>5362016</v>
      </c>
      <c r="J335" s="76" t="s">
        <v>891</v>
      </c>
      <c r="K335" s="77">
        <v>43100</v>
      </c>
      <c r="L335" s="76">
        <v>6617</v>
      </c>
      <c r="M335" s="76">
        <v>2476</v>
      </c>
      <c r="N335" s="76">
        <v>374</v>
      </c>
      <c r="O335" s="76">
        <v>3741</v>
      </c>
      <c r="P335" s="76">
        <v>26</v>
      </c>
      <c r="Q335" s="76" t="s">
        <v>19</v>
      </c>
      <c r="R335" s="76">
        <v>1804</v>
      </c>
      <c r="S335" s="76">
        <v>79</v>
      </c>
      <c r="T335" s="76">
        <v>12</v>
      </c>
    </row>
    <row r="336" spans="1:20">
      <c r="A336" s="82">
        <f t="shared" si="20"/>
        <v>536201602016</v>
      </c>
      <c r="B336" s="82" t="str">
        <f t="shared" si="21"/>
        <v>53620160</v>
      </c>
      <c r="C336" s="82">
        <f t="shared" si="22"/>
        <v>2016</v>
      </c>
      <c r="D336" s="82">
        <f t="array" ref="D336">IF(L336="-",0,L336)</f>
        <v>6617</v>
      </c>
      <c r="E336" s="82">
        <f t="shared" si="23"/>
        <v>1046</v>
      </c>
      <c r="F336" s="82">
        <f t="array" ref="F336">SUM(IF(M336="-",0,M336),IF(Q336:T336="-",0,-Q336:T336))</f>
        <v>577</v>
      </c>
      <c r="G336" s="82">
        <f t="array" ref="G336">SUM(IF(S336:T336="-",0,S336:T336))</f>
        <v>84</v>
      </c>
      <c r="H336" s="82">
        <f t="array" ref="H336">SUM(IF(N336="-",0,N336))</f>
        <v>385</v>
      </c>
      <c r="I336" s="76">
        <v>5362016</v>
      </c>
      <c r="J336" s="76" t="s">
        <v>891</v>
      </c>
      <c r="K336" s="77">
        <v>42735</v>
      </c>
      <c r="L336" s="76">
        <v>6617</v>
      </c>
      <c r="M336" s="76">
        <v>2465</v>
      </c>
      <c r="N336" s="76">
        <v>385</v>
      </c>
      <c r="O336" s="76">
        <v>3738</v>
      </c>
      <c r="P336" s="76">
        <v>29</v>
      </c>
      <c r="Q336" s="76" t="s">
        <v>19</v>
      </c>
      <c r="R336" s="76">
        <v>1804</v>
      </c>
      <c r="S336" s="76">
        <v>72</v>
      </c>
      <c r="T336" s="76">
        <v>12</v>
      </c>
    </row>
    <row r="337" spans="1:20">
      <c r="A337" s="82">
        <f t="shared" si="20"/>
        <v>536202002018</v>
      </c>
      <c r="B337" s="82" t="str">
        <f t="shared" si="21"/>
        <v>53620200</v>
      </c>
      <c r="C337" s="82">
        <f t="shared" si="22"/>
        <v>2018</v>
      </c>
      <c r="D337" s="82">
        <f t="array" ref="D337">IF(L337="-",0,L337)</f>
        <v>11989</v>
      </c>
      <c r="E337" s="82">
        <f t="shared" si="23"/>
        <v>2438</v>
      </c>
      <c r="F337" s="82">
        <f t="array" ref="F337">SUM(IF(M337="-",0,M337),IF(Q337:T337="-",0,-Q337:T337))</f>
        <v>1248</v>
      </c>
      <c r="G337" s="82">
        <f t="array" ref="G337">SUM(IF(S337:T337="-",0,S337:T337))</f>
        <v>330</v>
      </c>
      <c r="H337" s="82">
        <f t="array" ref="H337">SUM(IF(N337="-",0,N337))</f>
        <v>860</v>
      </c>
      <c r="I337" s="76">
        <v>5362020</v>
      </c>
      <c r="J337" s="76" t="s">
        <v>109</v>
      </c>
      <c r="K337" s="77">
        <v>43465</v>
      </c>
      <c r="L337" s="76">
        <v>11989</v>
      </c>
      <c r="M337" s="76">
        <v>1733</v>
      </c>
      <c r="N337" s="76">
        <v>860</v>
      </c>
      <c r="O337" s="76">
        <v>9208</v>
      </c>
      <c r="P337" s="76">
        <v>188</v>
      </c>
      <c r="Q337" s="76" t="s">
        <v>19</v>
      </c>
      <c r="R337" s="76">
        <v>155</v>
      </c>
      <c r="S337" s="76">
        <v>312</v>
      </c>
      <c r="T337" s="76">
        <v>18</v>
      </c>
    </row>
    <row r="338" spans="1:20">
      <c r="A338" s="82">
        <f t="shared" si="20"/>
        <v>536202002017</v>
      </c>
      <c r="B338" s="82" t="str">
        <f t="shared" si="21"/>
        <v>53620200</v>
      </c>
      <c r="C338" s="82">
        <f t="shared" si="22"/>
        <v>2017</v>
      </c>
      <c r="D338" s="82">
        <f t="array" ref="D338">IF(L338="-",0,L338)</f>
        <v>11989</v>
      </c>
      <c r="E338" s="82">
        <f t="shared" si="23"/>
        <v>2420</v>
      </c>
      <c r="F338" s="82">
        <f t="array" ref="F338">SUM(IF(M338="-",0,M338),IF(Q338:T338="-",0,-Q338:T338))</f>
        <v>1245</v>
      </c>
      <c r="G338" s="82">
        <f t="array" ref="G338">SUM(IF(S338:T338="-",0,S338:T338))</f>
        <v>315</v>
      </c>
      <c r="H338" s="82">
        <f t="array" ref="H338">SUM(IF(N338="-",0,N338))</f>
        <v>860</v>
      </c>
      <c r="I338" s="76">
        <v>5362020</v>
      </c>
      <c r="J338" s="76" t="s">
        <v>109</v>
      </c>
      <c r="K338" s="77">
        <v>43100</v>
      </c>
      <c r="L338" s="76">
        <v>11989</v>
      </c>
      <c r="M338" s="76">
        <v>1715</v>
      </c>
      <c r="N338" s="76">
        <v>860</v>
      </c>
      <c r="O338" s="76">
        <v>9225</v>
      </c>
      <c r="P338" s="76">
        <v>188</v>
      </c>
      <c r="Q338" s="76" t="s">
        <v>19</v>
      </c>
      <c r="R338" s="76">
        <v>155</v>
      </c>
      <c r="S338" s="76">
        <v>297</v>
      </c>
      <c r="T338" s="76">
        <v>18</v>
      </c>
    </row>
    <row r="339" spans="1:20">
      <c r="A339" s="82">
        <f t="shared" si="20"/>
        <v>536202002016</v>
      </c>
      <c r="B339" s="82" t="str">
        <f t="shared" si="21"/>
        <v>53620200</v>
      </c>
      <c r="C339" s="82">
        <f t="shared" si="22"/>
        <v>2016</v>
      </c>
      <c r="D339" s="82">
        <f t="array" ref="D339">IF(L339="-",0,L339)</f>
        <v>11989</v>
      </c>
      <c r="E339" s="82">
        <f t="shared" si="23"/>
        <v>2400</v>
      </c>
      <c r="F339" s="82">
        <f t="array" ref="F339">SUM(IF(M339="-",0,M339),IF(Q339:T339="-",0,-Q339:T339))</f>
        <v>1228</v>
      </c>
      <c r="G339" s="82">
        <f t="array" ref="G339">SUM(IF(S339:T339="-",0,S339:T339))</f>
        <v>313</v>
      </c>
      <c r="H339" s="82">
        <f t="array" ref="H339">SUM(IF(N339="-",0,N339))</f>
        <v>859</v>
      </c>
      <c r="I339" s="76">
        <v>5362020</v>
      </c>
      <c r="J339" s="76" t="s">
        <v>109</v>
      </c>
      <c r="K339" s="77">
        <v>42735</v>
      </c>
      <c r="L339" s="76">
        <v>11989</v>
      </c>
      <c r="M339" s="76">
        <v>1681</v>
      </c>
      <c r="N339" s="76">
        <v>859</v>
      </c>
      <c r="O339" s="76">
        <v>9259</v>
      </c>
      <c r="P339" s="76">
        <v>190</v>
      </c>
      <c r="Q339" s="76" t="s">
        <v>19</v>
      </c>
      <c r="R339" s="76">
        <v>140</v>
      </c>
      <c r="S339" s="76">
        <v>295</v>
      </c>
      <c r="T339" s="76">
        <v>18</v>
      </c>
    </row>
    <row r="340" spans="1:20">
      <c r="A340" s="82">
        <f t="shared" si="20"/>
        <v>536202402018</v>
      </c>
      <c r="B340" s="82" t="str">
        <f t="shared" si="21"/>
        <v>53620240</v>
      </c>
      <c r="C340" s="82">
        <f t="shared" si="22"/>
        <v>2018</v>
      </c>
      <c r="D340" s="82">
        <f t="array" ref="D340">IF(L340="-",0,L340)</f>
        <v>4506</v>
      </c>
      <c r="E340" s="82">
        <f t="shared" si="23"/>
        <v>1710</v>
      </c>
      <c r="F340" s="82">
        <f t="array" ref="F340">SUM(IF(M340="-",0,M340),IF(Q340:T340="-",0,-Q340:T340))</f>
        <v>1031</v>
      </c>
      <c r="G340" s="82">
        <f t="array" ref="G340">SUM(IF(S340:T340="-",0,S340:T340))</f>
        <v>158</v>
      </c>
      <c r="H340" s="82">
        <f t="array" ref="H340">SUM(IF(N340="-",0,N340))</f>
        <v>521</v>
      </c>
      <c r="I340" s="76">
        <v>5362024</v>
      </c>
      <c r="J340" s="76" t="s">
        <v>110</v>
      </c>
      <c r="K340" s="77">
        <v>43465</v>
      </c>
      <c r="L340" s="76">
        <v>4506</v>
      </c>
      <c r="M340" s="76">
        <v>1267</v>
      </c>
      <c r="N340" s="76">
        <v>521</v>
      </c>
      <c r="O340" s="76">
        <v>2681</v>
      </c>
      <c r="P340" s="76">
        <v>36</v>
      </c>
      <c r="Q340" s="76" t="s">
        <v>19</v>
      </c>
      <c r="R340" s="76">
        <v>78</v>
      </c>
      <c r="S340" s="76">
        <v>138</v>
      </c>
      <c r="T340" s="76">
        <v>20</v>
      </c>
    </row>
    <row r="341" spans="1:20">
      <c r="A341" s="82">
        <f t="shared" si="20"/>
        <v>536202402017</v>
      </c>
      <c r="B341" s="82" t="str">
        <f t="shared" si="21"/>
        <v>53620240</v>
      </c>
      <c r="C341" s="82">
        <f t="shared" si="22"/>
        <v>2017</v>
      </c>
      <c r="D341" s="82">
        <f t="array" ref="D341">IF(L341="-",0,L341)</f>
        <v>4506</v>
      </c>
      <c r="E341" s="82">
        <f t="shared" si="23"/>
        <v>1736</v>
      </c>
      <c r="F341" s="82">
        <f t="array" ref="F341">SUM(IF(M341="-",0,M341),IF(Q341:T341="-",0,-Q341:T341))</f>
        <v>1044</v>
      </c>
      <c r="G341" s="82">
        <f t="array" ref="G341">SUM(IF(S341:T341="-",0,S341:T341))</f>
        <v>165</v>
      </c>
      <c r="H341" s="82">
        <f t="array" ref="H341">SUM(IF(N341="-",0,N341))</f>
        <v>527</v>
      </c>
      <c r="I341" s="76">
        <v>5362024</v>
      </c>
      <c r="J341" s="76" t="s">
        <v>110</v>
      </c>
      <c r="K341" s="77">
        <v>43100</v>
      </c>
      <c r="L341" s="76">
        <v>4506</v>
      </c>
      <c r="M341" s="76">
        <v>1287</v>
      </c>
      <c r="N341" s="76">
        <v>527</v>
      </c>
      <c r="O341" s="76">
        <v>2656</v>
      </c>
      <c r="P341" s="76">
        <v>36</v>
      </c>
      <c r="Q341" s="76" t="s">
        <v>19</v>
      </c>
      <c r="R341" s="76">
        <v>78</v>
      </c>
      <c r="S341" s="76">
        <v>145</v>
      </c>
      <c r="T341" s="76">
        <v>20</v>
      </c>
    </row>
    <row r="342" spans="1:20">
      <c r="A342" s="82">
        <f t="shared" si="20"/>
        <v>536202402016</v>
      </c>
      <c r="B342" s="82" t="str">
        <f t="shared" si="21"/>
        <v>53620240</v>
      </c>
      <c r="C342" s="82">
        <f t="shared" si="22"/>
        <v>2016</v>
      </c>
      <c r="D342" s="82">
        <f t="array" ref="D342">IF(L342="-",0,L342)</f>
        <v>4506</v>
      </c>
      <c r="E342" s="82">
        <f t="shared" si="23"/>
        <v>1729</v>
      </c>
      <c r="F342" s="82">
        <f t="array" ref="F342">SUM(IF(M342="-",0,M342),IF(Q342:T342="-",0,-Q342:T342))</f>
        <v>1043</v>
      </c>
      <c r="G342" s="82">
        <f t="array" ref="G342">SUM(IF(S342:T342="-",0,S342:T342))</f>
        <v>165</v>
      </c>
      <c r="H342" s="82">
        <f t="array" ref="H342">SUM(IF(N342="-",0,N342))</f>
        <v>521</v>
      </c>
      <c r="I342" s="76">
        <v>5362024</v>
      </c>
      <c r="J342" s="76" t="s">
        <v>110</v>
      </c>
      <c r="K342" s="77">
        <v>42735</v>
      </c>
      <c r="L342" s="76">
        <v>4506</v>
      </c>
      <c r="M342" s="76">
        <v>1287</v>
      </c>
      <c r="N342" s="76">
        <v>521</v>
      </c>
      <c r="O342" s="76">
        <v>2661</v>
      </c>
      <c r="P342" s="76">
        <v>36</v>
      </c>
      <c r="Q342" s="76" t="s">
        <v>19</v>
      </c>
      <c r="R342" s="76">
        <v>79</v>
      </c>
      <c r="S342" s="76">
        <v>145</v>
      </c>
      <c r="T342" s="76">
        <v>20</v>
      </c>
    </row>
    <row r="343" spans="1:20">
      <c r="A343" s="82">
        <f t="shared" si="20"/>
        <v>536202802018</v>
      </c>
      <c r="B343" s="82" t="str">
        <f t="shared" si="21"/>
        <v>53620280</v>
      </c>
      <c r="C343" s="82">
        <f t="shared" si="22"/>
        <v>2018</v>
      </c>
      <c r="D343" s="82">
        <f t="array" ref="D343">IF(L343="-",0,L343)</f>
        <v>5122</v>
      </c>
      <c r="E343" s="82">
        <f t="shared" si="23"/>
        <v>2240</v>
      </c>
      <c r="F343" s="82">
        <f t="array" ref="F343">SUM(IF(M343="-",0,M343),IF(Q343:T343="-",0,-Q343:T343))</f>
        <v>1413</v>
      </c>
      <c r="G343" s="82">
        <f t="array" ref="G343">SUM(IF(S343:T343="-",0,S343:T343))</f>
        <v>272</v>
      </c>
      <c r="H343" s="82">
        <f t="array" ref="H343">SUM(IF(N343="-",0,N343))</f>
        <v>555</v>
      </c>
      <c r="I343" s="76">
        <v>5362028</v>
      </c>
      <c r="J343" s="76" t="s">
        <v>111</v>
      </c>
      <c r="K343" s="77">
        <v>43465</v>
      </c>
      <c r="L343" s="76">
        <v>5122</v>
      </c>
      <c r="M343" s="76">
        <v>1712</v>
      </c>
      <c r="N343" s="76">
        <v>555</v>
      </c>
      <c r="O343" s="76">
        <v>2725</v>
      </c>
      <c r="P343" s="76">
        <v>130</v>
      </c>
      <c r="Q343" s="76" t="s">
        <v>19</v>
      </c>
      <c r="R343" s="76">
        <v>27</v>
      </c>
      <c r="S343" s="76">
        <v>247</v>
      </c>
      <c r="T343" s="76">
        <v>25</v>
      </c>
    </row>
    <row r="344" spans="1:20">
      <c r="A344" s="82">
        <f t="shared" si="20"/>
        <v>536202802017</v>
      </c>
      <c r="B344" s="82" t="str">
        <f t="shared" si="21"/>
        <v>53620280</v>
      </c>
      <c r="C344" s="82">
        <f t="shared" si="22"/>
        <v>2017</v>
      </c>
      <c r="D344" s="82">
        <f t="array" ref="D344">IF(L344="-",0,L344)</f>
        <v>5122</v>
      </c>
      <c r="E344" s="82">
        <f t="shared" si="23"/>
        <v>2236</v>
      </c>
      <c r="F344" s="82">
        <f t="array" ref="F344">SUM(IF(M344="-",0,M344),IF(Q344:T344="-",0,-Q344:T344))</f>
        <v>1408</v>
      </c>
      <c r="G344" s="82">
        <f t="array" ref="G344">SUM(IF(S344:T344="-",0,S344:T344))</f>
        <v>273</v>
      </c>
      <c r="H344" s="82">
        <f t="array" ref="H344">SUM(IF(N344="-",0,N344))</f>
        <v>555</v>
      </c>
      <c r="I344" s="76">
        <v>5362028</v>
      </c>
      <c r="J344" s="76" t="s">
        <v>111</v>
      </c>
      <c r="K344" s="77">
        <v>43100</v>
      </c>
      <c r="L344" s="76">
        <v>5122</v>
      </c>
      <c r="M344" s="76">
        <v>1711</v>
      </c>
      <c r="N344" s="76">
        <v>555</v>
      </c>
      <c r="O344" s="76">
        <v>2726</v>
      </c>
      <c r="P344" s="76">
        <v>130</v>
      </c>
      <c r="Q344" s="76" t="s">
        <v>19</v>
      </c>
      <c r="R344" s="76">
        <v>30</v>
      </c>
      <c r="S344" s="76">
        <v>248</v>
      </c>
      <c r="T344" s="76">
        <v>25</v>
      </c>
    </row>
    <row r="345" spans="1:20">
      <c r="A345" s="82">
        <f t="shared" si="20"/>
        <v>536202802016</v>
      </c>
      <c r="B345" s="82" t="str">
        <f t="shared" si="21"/>
        <v>53620280</v>
      </c>
      <c r="C345" s="82">
        <f t="shared" si="22"/>
        <v>2016</v>
      </c>
      <c r="D345" s="82">
        <f t="array" ref="D345">IF(L345="-",0,L345)</f>
        <v>5122</v>
      </c>
      <c r="E345" s="82">
        <f t="shared" si="23"/>
        <v>2234</v>
      </c>
      <c r="F345" s="82">
        <f t="array" ref="F345">SUM(IF(M345="-",0,M345),IF(Q345:T345="-",0,-Q345:T345))</f>
        <v>1406</v>
      </c>
      <c r="G345" s="82">
        <f t="array" ref="G345">SUM(IF(S345:T345="-",0,S345:T345))</f>
        <v>274</v>
      </c>
      <c r="H345" s="82">
        <f t="array" ref="H345">SUM(IF(N345="-",0,N345))</f>
        <v>554</v>
      </c>
      <c r="I345" s="76">
        <v>5362028</v>
      </c>
      <c r="J345" s="76" t="s">
        <v>111</v>
      </c>
      <c r="K345" s="77">
        <v>42735</v>
      </c>
      <c r="L345" s="76">
        <v>5122</v>
      </c>
      <c r="M345" s="76">
        <v>1710</v>
      </c>
      <c r="N345" s="76">
        <v>554</v>
      </c>
      <c r="O345" s="76">
        <v>2729</v>
      </c>
      <c r="P345" s="76">
        <v>130</v>
      </c>
      <c r="Q345" s="76" t="s">
        <v>19</v>
      </c>
      <c r="R345" s="76">
        <v>30</v>
      </c>
      <c r="S345" s="76">
        <v>249</v>
      </c>
      <c r="T345" s="76">
        <v>25</v>
      </c>
    </row>
    <row r="346" spans="1:20">
      <c r="A346" s="82">
        <f t="shared" si="20"/>
        <v>536203202018</v>
      </c>
      <c r="B346" s="82" t="str">
        <f t="shared" si="21"/>
        <v>53620320</v>
      </c>
      <c r="C346" s="82">
        <f t="shared" si="22"/>
        <v>2018</v>
      </c>
      <c r="D346" s="82">
        <f t="array" ref="D346">IF(L346="-",0,L346)</f>
        <v>11396</v>
      </c>
      <c r="E346" s="82">
        <f t="shared" si="23"/>
        <v>3039</v>
      </c>
      <c r="F346" s="82">
        <f t="array" ref="F346">SUM(IF(M346="-",0,M346),IF(Q346:T346="-",0,-Q346:T346))</f>
        <v>1550</v>
      </c>
      <c r="G346" s="82">
        <f t="array" ref="G346">SUM(IF(S346:T346="-",0,S346:T346))</f>
        <v>311</v>
      </c>
      <c r="H346" s="82">
        <f t="array" ref="H346">SUM(IF(N346="-",0,N346))</f>
        <v>1178</v>
      </c>
      <c r="I346" s="76">
        <v>5362032</v>
      </c>
      <c r="J346" s="76" t="s">
        <v>112</v>
      </c>
      <c r="K346" s="77">
        <v>43465</v>
      </c>
      <c r="L346" s="76">
        <v>11396</v>
      </c>
      <c r="M346" s="76">
        <v>2221</v>
      </c>
      <c r="N346" s="76">
        <v>1178</v>
      </c>
      <c r="O346" s="76">
        <v>7881</v>
      </c>
      <c r="P346" s="76">
        <v>116</v>
      </c>
      <c r="Q346" s="76" t="s">
        <v>19</v>
      </c>
      <c r="R346" s="76">
        <v>360</v>
      </c>
      <c r="S346" s="76">
        <v>286</v>
      </c>
      <c r="T346" s="76">
        <v>25</v>
      </c>
    </row>
    <row r="347" spans="1:20">
      <c r="A347" s="82">
        <f t="shared" si="20"/>
        <v>536203202017</v>
      </c>
      <c r="B347" s="82" t="str">
        <f t="shared" si="21"/>
        <v>53620320</v>
      </c>
      <c r="C347" s="82">
        <f t="shared" si="22"/>
        <v>2017</v>
      </c>
      <c r="D347" s="82">
        <f t="array" ref="D347">IF(L347="-",0,L347)</f>
        <v>11396</v>
      </c>
      <c r="E347" s="82">
        <f t="shared" si="23"/>
        <v>3065</v>
      </c>
      <c r="F347" s="82">
        <f t="array" ref="F347">SUM(IF(M347="-",0,M347),IF(Q347:T347="-",0,-Q347:T347))</f>
        <v>1565</v>
      </c>
      <c r="G347" s="82">
        <f t="array" ref="G347">SUM(IF(S347:T347="-",0,S347:T347))</f>
        <v>303</v>
      </c>
      <c r="H347" s="82">
        <f t="array" ref="H347">SUM(IF(N347="-",0,N347))</f>
        <v>1197</v>
      </c>
      <c r="I347" s="76">
        <v>5362032</v>
      </c>
      <c r="J347" s="76" t="s">
        <v>112</v>
      </c>
      <c r="K347" s="77">
        <v>43100</v>
      </c>
      <c r="L347" s="76">
        <v>11396</v>
      </c>
      <c r="M347" s="76">
        <v>2065</v>
      </c>
      <c r="N347" s="76">
        <v>1197</v>
      </c>
      <c r="O347" s="76">
        <v>8015</v>
      </c>
      <c r="P347" s="76">
        <v>119</v>
      </c>
      <c r="Q347" s="76" t="s">
        <v>19</v>
      </c>
      <c r="R347" s="76">
        <v>197</v>
      </c>
      <c r="S347" s="76">
        <v>278</v>
      </c>
      <c r="T347" s="76">
        <v>25</v>
      </c>
    </row>
    <row r="348" spans="1:20">
      <c r="A348" s="82">
        <f t="shared" si="20"/>
        <v>536203202016</v>
      </c>
      <c r="B348" s="82" t="str">
        <f t="shared" si="21"/>
        <v>53620320</v>
      </c>
      <c r="C348" s="82">
        <f t="shared" si="22"/>
        <v>2016</v>
      </c>
      <c r="D348" s="82">
        <f t="array" ref="D348">IF(L348="-",0,L348)</f>
        <v>11396</v>
      </c>
      <c r="E348" s="82">
        <f t="shared" si="23"/>
        <v>3045</v>
      </c>
      <c r="F348" s="82">
        <f t="array" ref="F348">SUM(IF(M348="-",0,M348),IF(Q348:T348="-",0,-Q348:T348))</f>
        <v>1558</v>
      </c>
      <c r="G348" s="82">
        <f t="array" ref="G348">SUM(IF(S348:T348="-",0,S348:T348))</f>
        <v>290</v>
      </c>
      <c r="H348" s="82">
        <f t="array" ref="H348">SUM(IF(N348="-",0,N348))</f>
        <v>1197</v>
      </c>
      <c r="I348" s="76">
        <v>5362032</v>
      </c>
      <c r="J348" s="76" t="s">
        <v>112</v>
      </c>
      <c r="K348" s="77">
        <v>42735</v>
      </c>
      <c r="L348" s="76">
        <v>11396</v>
      </c>
      <c r="M348" s="76">
        <v>2045</v>
      </c>
      <c r="N348" s="76">
        <v>1197</v>
      </c>
      <c r="O348" s="76">
        <v>8034</v>
      </c>
      <c r="P348" s="76">
        <v>120</v>
      </c>
      <c r="Q348" s="76" t="s">
        <v>19</v>
      </c>
      <c r="R348" s="76">
        <v>197</v>
      </c>
      <c r="S348" s="76">
        <v>265</v>
      </c>
      <c r="T348" s="76">
        <v>25</v>
      </c>
    </row>
    <row r="349" spans="1:20">
      <c r="A349" s="82">
        <f t="shared" si="20"/>
        <v>536203602018</v>
      </c>
      <c r="B349" s="82" t="str">
        <f t="shared" si="21"/>
        <v>53620360</v>
      </c>
      <c r="C349" s="82">
        <f t="shared" si="22"/>
        <v>2018</v>
      </c>
      <c r="D349" s="82">
        <f t="array" ref="D349">IF(L349="-",0,L349)</f>
        <v>7215</v>
      </c>
      <c r="E349" s="82">
        <f t="shared" si="23"/>
        <v>1953</v>
      </c>
      <c r="F349" s="82">
        <f t="array" ref="F349">SUM(IF(M349="-",0,M349),IF(Q349:T349="-",0,-Q349:T349))</f>
        <v>1117</v>
      </c>
      <c r="G349" s="82">
        <f t="array" ref="G349">SUM(IF(S349:T349="-",0,S349:T349))</f>
        <v>275</v>
      </c>
      <c r="H349" s="82">
        <f t="array" ref="H349">SUM(IF(N349="-",0,N349))</f>
        <v>561</v>
      </c>
      <c r="I349" s="76">
        <v>5362036</v>
      </c>
      <c r="J349" s="76" t="s">
        <v>113</v>
      </c>
      <c r="K349" s="77">
        <v>43465</v>
      </c>
      <c r="L349" s="76">
        <v>7215</v>
      </c>
      <c r="M349" s="76">
        <v>1426</v>
      </c>
      <c r="N349" s="76">
        <v>561</v>
      </c>
      <c r="O349" s="76">
        <v>5101</v>
      </c>
      <c r="P349" s="76">
        <v>128</v>
      </c>
      <c r="Q349" s="76" t="s">
        <v>19</v>
      </c>
      <c r="R349" s="76">
        <v>34</v>
      </c>
      <c r="S349" s="76">
        <v>259</v>
      </c>
      <c r="T349" s="76">
        <v>16</v>
      </c>
    </row>
    <row r="350" spans="1:20">
      <c r="A350" s="82">
        <f t="shared" si="20"/>
        <v>536203602017</v>
      </c>
      <c r="B350" s="82" t="str">
        <f t="shared" si="21"/>
        <v>53620360</v>
      </c>
      <c r="C350" s="82">
        <f t="shared" si="22"/>
        <v>2017</v>
      </c>
      <c r="D350" s="82">
        <f t="array" ref="D350">IF(L350="-",0,L350)</f>
        <v>7215</v>
      </c>
      <c r="E350" s="82">
        <f t="shared" si="23"/>
        <v>1926</v>
      </c>
      <c r="F350" s="82">
        <f t="array" ref="F350">SUM(IF(M350="-",0,M350),IF(Q350:T350="-",0,-Q350:T350))</f>
        <v>1096</v>
      </c>
      <c r="G350" s="82">
        <f t="array" ref="G350">SUM(IF(S350:T350="-",0,S350:T350))</f>
        <v>266</v>
      </c>
      <c r="H350" s="82">
        <f t="array" ref="H350">SUM(IF(N350="-",0,N350))</f>
        <v>564</v>
      </c>
      <c r="I350" s="76">
        <v>5362036</v>
      </c>
      <c r="J350" s="76" t="s">
        <v>113</v>
      </c>
      <c r="K350" s="77">
        <v>43100</v>
      </c>
      <c r="L350" s="76">
        <v>7215</v>
      </c>
      <c r="M350" s="76">
        <v>1403</v>
      </c>
      <c r="N350" s="76">
        <v>564</v>
      </c>
      <c r="O350" s="76">
        <v>5124</v>
      </c>
      <c r="P350" s="76">
        <v>124</v>
      </c>
      <c r="Q350" s="76" t="s">
        <v>19</v>
      </c>
      <c r="R350" s="76">
        <v>41</v>
      </c>
      <c r="S350" s="76">
        <v>250</v>
      </c>
      <c r="T350" s="76">
        <v>16</v>
      </c>
    </row>
    <row r="351" spans="1:20">
      <c r="A351" s="82">
        <f t="shared" si="20"/>
        <v>536203602016</v>
      </c>
      <c r="B351" s="82" t="str">
        <f t="shared" si="21"/>
        <v>53620360</v>
      </c>
      <c r="C351" s="82">
        <f t="shared" si="22"/>
        <v>2016</v>
      </c>
      <c r="D351" s="82">
        <f t="array" ref="D351">IF(L351="-",0,L351)</f>
        <v>7215</v>
      </c>
      <c r="E351" s="82">
        <f t="shared" si="23"/>
        <v>1925</v>
      </c>
      <c r="F351" s="82">
        <f t="array" ref="F351">SUM(IF(M351="-",0,M351),IF(Q351:T351="-",0,-Q351:T351))</f>
        <v>1096</v>
      </c>
      <c r="G351" s="82">
        <f t="array" ref="G351">SUM(IF(S351:T351="-",0,S351:T351))</f>
        <v>265</v>
      </c>
      <c r="H351" s="82">
        <f t="array" ref="H351">SUM(IF(N351="-",0,N351))</f>
        <v>564</v>
      </c>
      <c r="I351" s="76">
        <v>5362036</v>
      </c>
      <c r="J351" s="76" t="s">
        <v>113</v>
      </c>
      <c r="K351" s="77">
        <v>42735</v>
      </c>
      <c r="L351" s="76">
        <v>7215</v>
      </c>
      <c r="M351" s="76">
        <v>1401</v>
      </c>
      <c r="N351" s="76">
        <v>564</v>
      </c>
      <c r="O351" s="76">
        <v>5126</v>
      </c>
      <c r="P351" s="76">
        <v>124</v>
      </c>
      <c r="Q351" s="76" t="s">
        <v>19</v>
      </c>
      <c r="R351" s="76">
        <v>40</v>
      </c>
      <c r="S351" s="76">
        <v>249</v>
      </c>
      <c r="T351" s="76">
        <v>16</v>
      </c>
    </row>
    <row r="352" spans="1:20">
      <c r="A352" s="82">
        <f t="shared" si="20"/>
        <v>536204002018</v>
      </c>
      <c r="B352" s="82" t="str">
        <f t="shared" si="21"/>
        <v>53620400</v>
      </c>
      <c r="C352" s="82">
        <f t="shared" si="22"/>
        <v>2018</v>
      </c>
      <c r="D352" s="82">
        <f t="array" ref="D352">IF(L352="-",0,L352)</f>
        <v>2337</v>
      </c>
      <c r="E352" s="82">
        <f t="shared" si="23"/>
        <v>1301</v>
      </c>
      <c r="F352" s="82">
        <f t="array" ref="F352">SUM(IF(M352="-",0,M352),IF(Q352:T352="-",0,-Q352:T352))</f>
        <v>867</v>
      </c>
      <c r="G352" s="82">
        <f t="array" ref="G352">SUM(IF(S352:T352="-",0,S352:T352))</f>
        <v>127</v>
      </c>
      <c r="H352" s="82">
        <f t="array" ref="H352">SUM(IF(N352="-",0,N352))</f>
        <v>307</v>
      </c>
      <c r="I352" s="76">
        <v>5362040</v>
      </c>
      <c r="J352" s="76" t="s">
        <v>114</v>
      </c>
      <c r="K352" s="77">
        <v>43465</v>
      </c>
      <c r="L352" s="76">
        <v>2337</v>
      </c>
      <c r="M352" s="76">
        <v>1077</v>
      </c>
      <c r="N352" s="76">
        <v>307</v>
      </c>
      <c r="O352" s="76">
        <v>785</v>
      </c>
      <c r="P352" s="76">
        <v>168</v>
      </c>
      <c r="Q352" s="76" t="s">
        <v>19</v>
      </c>
      <c r="R352" s="76">
        <v>83</v>
      </c>
      <c r="S352" s="76">
        <v>110</v>
      </c>
      <c r="T352" s="76">
        <v>17</v>
      </c>
    </row>
    <row r="353" spans="1:20">
      <c r="A353" s="82">
        <f t="shared" si="20"/>
        <v>536204002017</v>
      </c>
      <c r="B353" s="82" t="str">
        <f t="shared" si="21"/>
        <v>53620400</v>
      </c>
      <c r="C353" s="82">
        <f t="shared" si="22"/>
        <v>2017</v>
      </c>
      <c r="D353" s="82">
        <f t="array" ref="D353">IF(L353="-",0,L353)</f>
        <v>2337</v>
      </c>
      <c r="E353" s="82">
        <f t="shared" si="23"/>
        <v>1281</v>
      </c>
      <c r="F353" s="82">
        <f t="array" ref="F353">SUM(IF(M353="-",0,M353),IF(Q353:T353="-",0,-Q353:T353))</f>
        <v>865</v>
      </c>
      <c r="G353" s="82">
        <f t="array" ref="G353">SUM(IF(S353:T353="-",0,S353:T353))</f>
        <v>107</v>
      </c>
      <c r="H353" s="82">
        <f t="array" ref="H353">SUM(IF(N353="-",0,N353))</f>
        <v>309</v>
      </c>
      <c r="I353" s="76">
        <v>5362040</v>
      </c>
      <c r="J353" s="76" t="s">
        <v>114</v>
      </c>
      <c r="K353" s="77">
        <v>43100</v>
      </c>
      <c r="L353" s="76">
        <v>2337</v>
      </c>
      <c r="M353" s="76">
        <v>1055</v>
      </c>
      <c r="N353" s="76">
        <v>309</v>
      </c>
      <c r="O353" s="76">
        <v>806</v>
      </c>
      <c r="P353" s="76">
        <v>168</v>
      </c>
      <c r="Q353" s="76" t="s">
        <v>19</v>
      </c>
      <c r="R353" s="76">
        <v>83</v>
      </c>
      <c r="S353" s="76">
        <v>90</v>
      </c>
      <c r="T353" s="76">
        <v>17</v>
      </c>
    </row>
    <row r="354" spans="1:20">
      <c r="A354" s="82">
        <f t="shared" si="20"/>
        <v>536204002016</v>
      </c>
      <c r="B354" s="82" t="str">
        <f t="shared" si="21"/>
        <v>53620400</v>
      </c>
      <c r="C354" s="82">
        <f t="shared" si="22"/>
        <v>2016</v>
      </c>
      <c r="D354" s="82">
        <f t="array" ref="D354">IF(L354="-",0,L354)</f>
        <v>2337</v>
      </c>
      <c r="E354" s="82">
        <f t="shared" si="23"/>
        <v>1266</v>
      </c>
      <c r="F354" s="82">
        <f t="array" ref="F354">SUM(IF(M354="-",0,M354),IF(Q354:T354="-",0,-Q354:T354))</f>
        <v>851</v>
      </c>
      <c r="G354" s="82">
        <f t="array" ref="G354">SUM(IF(S354:T354="-",0,S354:T354))</f>
        <v>109</v>
      </c>
      <c r="H354" s="82">
        <f t="array" ref="H354">SUM(IF(N354="-",0,N354))</f>
        <v>306</v>
      </c>
      <c r="I354" s="76">
        <v>5362040</v>
      </c>
      <c r="J354" s="76" t="s">
        <v>114</v>
      </c>
      <c r="K354" s="77">
        <v>42735</v>
      </c>
      <c r="L354" s="76">
        <v>2337</v>
      </c>
      <c r="M354" s="76">
        <v>1049</v>
      </c>
      <c r="N354" s="76">
        <v>306</v>
      </c>
      <c r="O354" s="76">
        <v>819</v>
      </c>
      <c r="P354" s="76">
        <v>163</v>
      </c>
      <c r="Q354" s="76" t="s">
        <v>19</v>
      </c>
      <c r="R354" s="76">
        <v>89</v>
      </c>
      <c r="S354" s="76">
        <v>92</v>
      </c>
      <c r="T354" s="76">
        <v>17</v>
      </c>
    </row>
    <row r="355" spans="1:20">
      <c r="A355" s="82">
        <f t="shared" si="20"/>
        <v>536600002018</v>
      </c>
      <c r="B355" s="82" t="str">
        <f t="shared" si="21"/>
        <v>53660000</v>
      </c>
      <c r="C355" s="82">
        <f t="shared" si="22"/>
        <v>2018</v>
      </c>
      <c r="D355" s="82">
        <f t="array" ref="D355">IF(L355="-",0,L355)</f>
        <v>124873</v>
      </c>
      <c r="E355" s="82">
        <f t="shared" si="23"/>
        <v>16735</v>
      </c>
      <c r="F355" s="82">
        <f t="array" ref="F355">SUM(IF(M355="-",0,M355),IF(Q355:T355="-",0,-Q355:T355))</f>
        <v>7502</v>
      </c>
      <c r="G355" s="82">
        <f t="array" ref="G355">SUM(IF(S355:T355="-",0,S355:T355))</f>
        <v>1826</v>
      </c>
      <c r="H355" s="82">
        <f t="array" ref="H355">SUM(IF(N355="-",0,N355))</f>
        <v>7407</v>
      </c>
      <c r="I355" s="76">
        <v>5366</v>
      </c>
      <c r="J355" s="76" t="s">
        <v>115</v>
      </c>
      <c r="K355" s="77">
        <v>43465</v>
      </c>
      <c r="L355" s="76">
        <v>124873</v>
      </c>
      <c r="M355" s="76">
        <v>9630</v>
      </c>
      <c r="N355" s="76">
        <v>7407</v>
      </c>
      <c r="O355" s="76">
        <v>106793</v>
      </c>
      <c r="P355" s="76">
        <v>1042</v>
      </c>
      <c r="Q355" s="76">
        <v>0</v>
      </c>
      <c r="R355" s="76">
        <v>302</v>
      </c>
      <c r="S355" s="76">
        <v>1727</v>
      </c>
      <c r="T355" s="76">
        <v>99</v>
      </c>
    </row>
    <row r="356" spans="1:20">
      <c r="A356" s="82">
        <f t="shared" si="20"/>
        <v>536600002017</v>
      </c>
      <c r="B356" s="82" t="str">
        <f t="shared" si="21"/>
        <v>53660000</v>
      </c>
      <c r="C356" s="82">
        <f t="shared" si="22"/>
        <v>2017</v>
      </c>
      <c r="D356" s="82">
        <f t="array" ref="D356">IF(L356="-",0,L356)</f>
        <v>124873</v>
      </c>
      <c r="E356" s="82">
        <f t="shared" si="23"/>
        <v>16717</v>
      </c>
      <c r="F356" s="82">
        <f t="array" ref="F356">SUM(IF(M356="-",0,M356),IF(Q356:T356="-",0,-Q356:T356))</f>
        <v>7583</v>
      </c>
      <c r="G356" s="82">
        <f t="array" ref="G356">SUM(IF(S356:T356="-",0,S356:T356))</f>
        <v>1789</v>
      </c>
      <c r="H356" s="82">
        <f t="array" ref="H356">SUM(IF(N356="-",0,N356))</f>
        <v>7345</v>
      </c>
      <c r="I356" s="76">
        <v>5366</v>
      </c>
      <c r="J356" s="76" t="s">
        <v>115</v>
      </c>
      <c r="K356" s="77">
        <v>43100</v>
      </c>
      <c r="L356" s="76">
        <v>124873</v>
      </c>
      <c r="M356" s="76">
        <v>9667</v>
      </c>
      <c r="N356" s="76">
        <v>7345</v>
      </c>
      <c r="O356" s="76">
        <v>106789</v>
      </c>
      <c r="P356" s="76">
        <v>1071</v>
      </c>
      <c r="Q356" s="76" t="s">
        <v>19</v>
      </c>
      <c r="R356" s="76">
        <v>295</v>
      </c>
      <c r="S356" s="76">
        <v>1690</v>
      </c>
      <c r="T356" s="76">
        <v>99</v>
      </c>
    </row>
    <row r="357" spans="1:20">
      <c r="A357" s="82">
        <f t="shared" si="20"/>
        <v>536600002016</v>
      </c>
      <c r="B357" s="82" t="str">
        <f t="shared" si="21"/>
        <v>53660000</v>
      </c>
      <c r="C357" s="82">
        <f t="shared" si="22"/>
        <v>2016</v>
      </c>
      <c r="D357" s="82">
        <f t="array" ref="D357">IF(L357="-",0,L357)</f>
        <v>124873</v>
      </c>
      <c r="E357" s="82">
        <f t="shared" si="23"/>
        <v>16697</v>
      </c>
      <c r="F357" s="82">
        <f t="array" ref="F357">SUM(IF(M357="-",0,M357),IF(Q357:T357="-",0,-Q357:T357))</f>
        <v>7543</v>
      </c>
      <c r="G357" s="82">
        <f t="array" ref="G357">SUM(IF(S357:T357="-",0,S357:T357))</f>
        <v>1741</v>
      </c>
      <c r="H357" s="82">
        <f t="array" ref="H357">SUM(IF(N357="-",0,N357))</f>
        <v>7413</v>
      </c>
      <c r="I357" s="76">
        <v>5366</v>
      </c>
      <c r="J357" s="76" t="s">
        <v>115</v>
      </c>
      <c r="K357" s="77">
        <v>42735</v>
      </c>
      <c r="L357" s="76">
        <v>124873</v>
      </c>
      <c r="M357" s="76">
        <v>9578</v>
      </c>
      <c r="N357" s="76">
        <v>7413</v>
      </c>
      <c r="O357" s="76">
        <v>106780</v>
      </c>
      <c r="P357" s="76">
        <v>1103</v>
      </c>
      <c r="Q357" s="76">
        <v>2</v>
      </c>
      <c r="R357" s="76">
        <v>292</v>
      </c>
      <c r="S357" s="76">
        <v>1641</v>
      </c>
      <c r="T357" s="76">
        <v>100</v>
      </c>
    </row>
    <row r="358" spans="1:20">
      <c r="A358" s="82">
        <f t="shared" si="20"/>
        <v>536600402018</v>
      </c>
      <c r="B358" s="82" t="str">
        <f t="shared" si="21"/>
        <v>53660040</v>
      </c>
      <c r="C358" s="82">
        <f t="shared" si="22"/>
        <v>2018</v>
      </c>
      <c r="D358" s="82">
        <f t="array" ref="D358">IF(L358="-",0,L358)</f>
        <v>15083</v>
      </c>
      <c r="E358" s="82">
        <f t="shared" si="23"/>
        <v>1912</v>
      </c>
      <c r="F358" s="82">
        <f t="array" ref="F358">SUM(IF(M358="-",0,M358),IF(Q358:T358="-",0,-Q358:T358))</f>
        <v>791</v>
      </c>
      <c r="G358" s="82">
        <f t="array" ref="G358">SUM(IF(S358:T358="-",0,S358:T358))</f>
        <v>196</v>
      </c>
      <c r="H358" s="82">
        <f t="array" ref="H358">SUM(IF(N358="-",0,N358))</f>
        <v>925</v>
      </c>
      <c r="I358" s="76">
        <v>5366004</v>
      </c>
      <c r="J358" s="76" t="s">
        <v>116</v>
      </c>
      <c r="K358" s="77">
        <v>43465</v>
      </c>
      <c r="L358" s="76">
        <v>15083</v>
      </c>
      <c r="M358" s="76">
        <v>992</v>
      </c>
      <c r="N358" s="76">
        <v>925</v>
      </c>
      <c r="O358" s="76">
        <v>13116</v>
      </c>
      <c r="P358" s="76">
        <v>50</v>
      </c>
      <c r="Q358" s="76" t="s">
        <v>19</v>
      </c>
      <c r="R358" s="76">
        <v>5</v>
      </c>
      <c r="S358" s="76">
        <v>187</v>
      </c>
      <c r="T358" s="76">
        <v>9</v>
      </c>
    </row>
    <row r="359" spans="1:20">
      <c r="A359" s="82">
        <f t="shared" si="20"/>
        <v>536600402017</v>
      </c>
      <c r="B359" s="82" t="str">
        <f t="shared" si="21"/>
        <v>53660040</v>
      </c>
      <c r="C359" s="82">
        <f t="shared" si="22"/>
        <v>2017</v>
      </c>
      <c r="D359" s="82">
        <f t="array" ref="D359">IF(L359="-",0,L359)</f>
        <v>15083</v>
      </c>
      <c r="E359" s="82">
        <f t="shared" si="23"/>
        <v>1879</v>
      </c>
      <c r="F359" s="82">
        <f t="array" ref="F359">SUM(IF(M359="-",0,M359),IF(Q359:T359="-",0,-Q359:T359))</f>
        <v>788</v>
      </c>
      <c r="G359" s="82">
        <f t="array" ref="G359">SUM(IF(S359:T359="-",0,S359:T359))</f>
        <v>186</v>
      </c>
      <c r="H359" s="82">
        <f t="array" ref="H359">SUM(IF(N359="-",0,N359))</f>
        <v>905</v>
      </c>
      <c r="I359" s="76">
        <v>5366004</v>
      </c>
      <c r="J359" s="76" t="s">
        <v>116</v>
      </c>
      <c r="K359" s="77">
        <v>43100</v>
      </c>
      <c r="L359" s="76">
        <v>15083</v>
      </c>
      <c r="M359" s="76">
        <v>981</v>
      </c>
      <c r="N359" s="76">
        <v>905</v>
      </c>
      <c r="O359" s="76">
        <v>13147</v>
      </c>
      <c r="P359" s="76">
        <v>51</v>
      </c>
      <c r="Q359" s="76" t="s">
        <v>19</v>
      </c>
      <c r="R359" s="76">
        <v>7</v>
      </c>
      <c r="S359" s="76">
        <v>177</v>
      </c>
      <c r="T359" s="76">
        <v>9</v>
      </c>
    </row>
    <row r="360" spans="1:20">
      <c r="A360" s="82">
        <f t="shared" si="20"/>
        <v>536600402016</v>
      </c>
      <c r="B360" s="82" t="str">
        <f t="shared" si="21"/>
        <v>53660040</v>
      </c>
      <c r="C360" s="82">
        <f t="shared" si="22"/>
        <v>2016</v>
      </c>
      <c r="D360" s="82">
        <f t="array" ref="D360">IF(L360="-",0,L360)</f>
        <v>15083</v>
      </c>
      <c r="E360" s="82">
        <f t="shared" si="23"/>
        <v>1867</v>
      </c>
      <c r="F360" s="82">
        <f t="array" ref="F360">SUM(IF(M360="-",0,M360),IF(Q360:T360="-",0,-Q360:T360))</f>
        <v>779</v>
      </c>
      <c r="G360" s="82">
        <f t="array" ref="G360">SUM(IF(S360:T360="-",0,S360:T360))</f>
        <v>170</v>
      </c>
      <c r="H360" s="82">
        <f t="array" ref="H360">SUM(IF(N360="-",0,N360))</f>
        <v>918</v>
      </c>
      <c r="I360" s="76">
        <v>5366004</v>
      </c>
      <c r="J360" s="76" t="s">
        <v>116</v>
      </c>
      <c r="K360" s="77">
        <v>42735</v>
      </c>
      <c r="L360" s="76">
        <v>15083</v>
      </c>
      <c r="M360" s="76">
        <v>956</v>
      </c>
      <c r="N360" s="76">
        <v>918</v>
      </c>
      <c r="O360" s="76">
        <v>13153</v>
      </c>
      <c r="P360" s="76">
        <v>56</v>
      </c>
      <c r="Q360" s="76" t="s">
        <v>19</v>
      </c>
      <c r="R360" s="76">
        <v>7</v>
      </c>
      <c r="S360" s="76">
        <v>160</v>
      </c>
      <c r="T360" s="76">
        <v>10</v>
      </c>
    </row>
    <row r="361" spans="1:20">
      <c r="A361" s="82">
        <f t="shared" si="20"/>
        <v>536600802018</v>
      </c>
      <c r="B361" s="82" t="str">
        <f t="shared" si="21"/>
        <v>53660080</v>
      </c>
      <c r="C361" s="82">
        <f t="shared" si="22"/>
        <v>2018</v>
      </c>
      <c r="D361" s="82">
        <f t="array" ref="D361">IF(L361="-",0,L361)</f>
        <v>14862</v>
      </c>
      <c r="E361" s="82">
        <f t="shared" si="23"/>
        <v>1509</v>
      </c>
      <c r="F361" s="82">
        <f t="array" ref="F361">SUM(IF(M361="-",0,M361),IF(Q361:T361="-",0,-Q361:T361))</f>
        <v>458</v>
      </c>
      <c r="G361" s="82">
        <f t="array" ref="G361">SUM(IF(S361:T361="-",0,S361:T361))</f>
        <v>138</v>
      </c>
      <c r="H361" s="82">
        <f t="array" ref="H361">SUM(IF(N361="-",0,N361))</f>
        <v>913</v>
      </c>
      <c r="I361" s="76">
        <v>5366008</v>
      </c>
      <c r="J361" s="76" t="s">
        <v>117</v>
      </c>
      <c r="K361" s="77">
        <v>43465</v>
      </c>
      <c r="L361" s="76">
        <v>14862</v>
      </c>
      <c r="M361" s="76">
        <v>597</v>
      </c>
      <c r="N361" s="76">
        <v>913</v>
      </c>
      <c r="O361" s="76">
        <v>13260</v>
      </c>
      <c r="P361" s="76">
        <v>92</v>
      </c>
      <c r="Q361" s="76" t="s">
        <v>19</v>
      </c>
      <c r="R361" s="76">
        <v>1</v>
      </c>
      <c r="S361" s="76">
        <v>132</v>
      </c>
      <c r="T361" s="76">
        <v>6</v>
      </c>
    </row>
    <row r="362" spans="1:20">
      <c r="A362" s="82">
        <f t="shared" si="20"/>
        <v>536600802017</v>
      </c>
      <c r="B362" s="82" t="str">
        <f t="shared" si="21"/>
        <v>53660080</v>
      </c>
      <c r="C362" s="82">
        <f t="shared" si="22"/>
        <v>2017</v>
      </c>
      <c r="D362" s="82">
        <f t="array" ref="D362">IF(L362="-",0,L362)</f>
        <v>14862</v>
      </c>
      <c r="E362" s="82">
        <f t="shared" si="23"/>
        <v>1508</v>
      </c>
      <c r="F362" s="82">
        <f t="array" ref="F362">SUM(IF(M362="-",0,M362),IF(Q362:T362="-",0,-Q362:T362))</f>
        <v>460</v>
      </c>
      <c r="G362" s="82">
        <f t="array" ref="G362">SUM(IF(S362:T362="-",0,S362:T362))</f>
        <v>132</v>
      </c>
      <c r="H362" s="82">
        <f t="array" ref="H362">SUM(IF(N362="-",0,N362))</f>
        <v>916</v>
      </c>
      <c r="I362" s="76">
        <v>5366008</v>
      </c>
      <c r="J362" s="76" t="s">
        <v>117</v>
      </c>
      <c r="K362" s="77">
        <v>43100</v>
      </c>
      <c r="L362" s="76">
        <v>14862</v>
      </c>
      <c r="M362" s="76">
        <v>593</v>
      </c>
      <c r="N362" s="76">
        <v>916</v>
      </c>
      <c r="O362" s="76">
        <v>13257</v>
      </c>
      <c r="P362" s="76">
        <v>96</v>
      </c>
      <c r="Q362" s="76" t="s">
        <v>19</v>
      </c>
      <c r="R362" s="76">
        <v>1</v>
      </c>
      <c r="S362" s="76">
        <v>126</v>
      </c>
      <c r="T362" s="76">
        <v>6</v>
      </c>
    </row>
    <row r="363" spans="1:20">
      <c r="A363" s="82">
        <f t="shared" si="20"/>
        <v>536600802016</v>
      </c>
      <c r="B363" s="82" t="str">
        <f t="shared" si="21"/>
        <v>53660080</v>
      </c>
      <c r="C363" s="82">
        <f t="shared" si="22"/>
        <v>2016</v>
      </c>
      <c r="D363" s="82">
        <f t="array" ref="D363">IF(L363="-",0,L363)</f>
        <v>14862</v>
      </c>
      <c r="E363" s="82">
        <f t="shared" si="23"/>
        <v>1547</v>
      </c>
      <c r="F363" s="82">
        <f t="array" ref="F363">SUM(IF(M363="-",0,M363),IF(Q363:T363="-",0,-Q363:T363))</f>
        <v>461</v>
      </c>
      <c r="G363" s="82">
        <f t="array" ref="G363">SUM(IF(S363:T363="-",0,S363:T363))</f>
        <v>121</v>
      </c>
      <c r="H363" s="82">
        <f t="array" ref="H363">SUM(IF(N363="-",0,N363))</f>
        <v>965</v>
      </c>
      <c r="I363" s="76">
        <v>5366008</v>
      </c>
      <c r="J363" s="76" t="s">
        <v>117</v>
      </c>
      <c r="K363" s="77">
        <v>42735</v>
      </c>
      <c r="L363" s="76">
        <v>14862</v>
      </c>
      <c r="M363" s="76">
        <v>583</v>
      </c>
      <c r="N363" s="76">
        <v>965</v>
      </c>
      <c r="O363" s="76">
        <v>13202</v>
      </c>
      <c r="P363" s="76">
        <v>112</v>
      </c>
      <c r="Q363" s="76" t="s">
        <v>19</v>
      </c>
      <c r="R363" s="76">
        <v>1</v>
      </c>
      <c r="S363" s="76">
        <v>115</v>
      </c>
      <c r="T363" s="76">
        <v>6</v>
      </c>
    </row>
    <row r="364" spans="1:20">
      <c r="A364" s="82">
        <f t="shared" si="20"/>
        <v>536601202018</v>
      </c>
      <c r="B364" s="82" t="str">
        <f t="shared" si="21"/>
        <v>53660120</v>
      </c>
      <c r="C364" s="82">
        <f t="shared" si="22"/>
        <v>2018</v>
      </c>
      <c r="D364" s="82">
        <f t="array" ref="D364">IF(L364="-",0,L364)</f>
        <v>9521</v>
      </c>
      <c r="E364" s="82">
        <f t="shared" si="23"/>
        <v>848</v>
      </c>
      <c r="F364" s="82">
        <f t="array" ref="F364">SUM(IF(M364="-",0,M364),IF(Q364:T364="-",0,-Q364:T364))</f>
        <v>275</v>
      </c>
      <c r="G364" s="82">
        <f t="array" ref="G364">SUM(IF(S364:T364="-",0,S364:T364))</f>
        <v>80</v>
      </c>
      <c r="H364" s="82">
        <f t="array" ref="H364">SUM(IF(N364="-",0,N364))</f>
        <v>493</v>
      </c>
      <c r="I364" s="76">
        <v>5366012</v>
      </c>
      <c r="J364" s="76" t="s">
        <v>118</v>
      </c>
      <c r="K364" s="77">
        <v>43465</v>
      </c>
      <c r="L364" s="76">
        <v>9521</v>
      </c>
      <c r="M364" s="76">
        <v>398</v>
      </c>
      <c r="N364" s="76">
        <v>493</v>
      </c>
      <c r="O364" s="76">
        <v>8575</v>
      </c>
      <c r="P364" s="76">
        <v>55</v>
      </c>
      <c r="Q364" s="76" t="s">
        <v>19</v>
      </c>
      <c r="R364" s="76">
        <v>43</v>
      </c>
      <c r="S364" s="76">
        <v>78</v>
      </c>
      <c r="T364" s="76">
        <v>2</v>
      </c>
    </row>
    <row r="365" spans="1:20">
      <c r="A365" s="82">
        <f t="shared" si="20"/>
        <v>536601202017</v>
      </c>
      <c r="B365" s="82" t="str">
        <f t="shared" si="21"/>
        <v>53660120</v>
      </c>
      <c r="C365" s="82">
        <f t="shared" si="22"/>
        <v>2017</v>
      </c>
      <c r="D365" s="82">
        <f t="array" ref="D365">IF(L365="-",0,L365)</f>
        <v>9521</v>
      </c>
      <c r="E365" s="82">
        <f t="shared" si="23"/>
        <v>843</v>
      </c>
      <c r="F365" s="82">
        <f t="array" ref="F365">SUM(IF(M365="-",0,M365),IF(Q365:T365="-",0,-Q365:T365))</f>
        <v>274</v>
      </c>
      <c r="G365" s="82">
        <f t="array" ref="G365">SUM(IF(S365:T365="-",0,S365:T365))</f>
        <v>81</v>
      </c>
      <c r="H365" s="82">
        <f t="array" ref="H365">SUM(IF(N365="-",0,N365))</f>
        <v>488</v>
      </c>
      <c r="I365" s="76">
        <v>5366012</v>
      </c>
      <c r="J365" s="76" t="s">
        <v>118</v>
      </c>
      <c r="K365" s="77">
        <v>43100</v>
      </c>
      <c r="L365" s="76">
        <v>9521</v>
      </c>
      <c r="M365" s="76">
        <v>398</v>
      </c>
      <c r="N365" s="76">
        <v>488</v>
      </c>
      <c r="O365" s="76">
        <v>8582</v>
      </c>
      <c r="P365" s="76">
        <v>53</v>
      </c>
      <c r="Q365" s="76" t="s">
        <v>19</v>
      </c>
      <c r="R365" s="76">
        <v>43</v>
      </c>
      <c r="S365" s="76">
        <v>79</v>
      </c>
      <c r="T365" s="76">
        <v>2</v>
      </c>
    </row>
    <row r="366" spans="1:20">
      <c r="A366" s="82">
        <f t="shared" si="20"/>
        <v>536601202016</v>
      </c>
      <c r="B366" s="82" t="str">
        <f t="shared" si="21"/>
        <v>53660120</v>
      </c>
      <c r="C366" s="82">
        <f t="shared" si="22"/>
        <v>2016</v>
      </c>
      <c r="D366" s="82">
        <f t="array" ref="D366">IF(L366="-",0,L366)</f>
        <v>9521</v>
      </c>
      <c r="E366" s="82">
        <f t="shared" si="23"/>
        <v>845</v>
      </c>
      <c r="F366" s="82">
        <f t="array" ref="F366">SUM(IF(M366="-",0,M366),IF(Q366:T366="-",0,-Q366:T366))</f>
        <v>274</v>
      </c>
      <c r="G366" s="82">
        <f t="array" ref="G366">SUM(IF(S366:T366="-",0,S366:T366))</f>
        <v>82</v>
      </c>
      <c r="H366" s="82">
        <f t="array" ref="H366">SUM(IF(N366="-",0,N366))</f>
        <v>489</v>
      </c>
      <c r="I366" s="76">
        <v>5366012</v>
      </c>
      <c r="J366" s="76" t="s">
        <v>118</v>
      </c>
      <c r="K366" s="77">
        <v>42735</v>
      </c>
      <c r="L366" s="76">
        <v>9521</v>
      </c>
      <c r="M366" s="76">
        <v>400</v>
      </c>
      <c r="N366" s="76">
        <v>489</v>
      </c>
      <c r="O366" s="76">
        <v>8580</v>
      </c>
      <c r="P366" s="76">
        <v>52</v>
      </c>
      <c r="Q366" s="76" t="s">
        <v>19</v>
      </c>
      <c r="R366" s="76">
        <v>44</v>
      </c>
      <c r="S366" s="76">
        <v>80</v>
      </c>
      <c r="T366" s="76">
        <v>2</v>
      </c>
    </row>
    <row r="367" spans="1:20">
      <c r="A367" s="82">
        <f t="shared" si="20"/>
        <v>536601602018</v>
      </c>
      <c r="B367" s="82" t="str">
        <f t="shared" si="21"/>
        <v>53660160</v>
      </c>
      <c r="C367" s="82">
        <f t="shared" si="22"/>
        <v>2018</v>
      </c>
      <c r="D367" s="82">
        <f t="array" ref="D367">IF(L367="-",0,L367)</f>
        <v>13949</v>
      </c>
      <c r="E367" s="82">
        <f t="shared" si="23"/>
        <v>2909</v>
      </c>
      <c r="F367" s="82">
        <f t="array" ref="F367">SUM(IF(M367="-",0,M367),IF(Q367:T367="-",0,-Q367:T367))</f>
        <v>1655</v>
      </c>
      <c r="G367" s="82">
        <f t="array" ref="G367">SUM(IF(S367:T367="-",0,S367:T367))</f>
        <v>325</v>
      </c>
      <c r="H367" s="82">
        <f t="array" ref="H367">SUM(IF(N367="-",0,N367))</f>
        <v>929</v>
      </c>
      <c r="I367" s="76">
        <v>5366016</v>
      </c>
      <c r="J367" s="76" t="s">
        <v>119</v>
      </c>
      <c r="K367" s="77">
        <v>43465</v>
      </c>
      <c r="L367" s="76">
        <v>13949</v>
      </c>
      <c r="M367" s="76">
        <v>2020</v>
      </c>
      <c r="N367" s="76">
        <v>929</v>
      </c>
      <c r="O367" s="76">
        <v>10911</v>
      </c>
      <c r="P367" s="76">
        <v>89</v>
      </c>
      <c r="Q367" s="76" t="s">
        <v>19</v>
      </c>
      <c r="R367" s="76">
        <v>40</v>
      </c>
      <c r="S367" s="76">
        <v>300</v>
      </c>
      <c r="T367" s="76">
        <v>25</v>
      </c>
    </row>
    <row r="368" spans="1:20">
      <c r="A368" s="82">
        <f t="shared" si="20"/>
        <v>536601602017</v>
      </c>
      <c r="B368" s="82" t="str">
        <f t="shared" si="21"/>
        <v>53660160</v>
      </c>
      <c r="C368" s="82">
        <f t="shared" si="22"/>
        <v>2017</v>
      </c>
      <c r="D368" s="82">
        <f t="array" ref="D368">IF(L368="-",0,L368)</f>
        <v>13949</v>
      </c>
      <c r="E368" s="82">
        <f t="shared" si="23"/>
        <v>2831</v>
      </c>
      <c r="F368" s="82">
        <f t="array" ref="F368">SUM(IF(M368="-",0,M368),IF(Q368:T368="-",0,-Q368:T368))</f>
        <v>1583</v>
      </c>
      <c r="G368" s="82">
        <f t="array" ref="G368">SUM(IF(S368:T368="-",0,S368:T368))</f>
        <v>322</v>
      </c>
      <c r="H368" s="82">
        <f t="array" ref="H368">SUM(IF(N368="-",0,N368))</f>
        <v>926</v>
      </c>
      <c r="I368" s="76">
        <v>5366016</v>
      </c>
      <c r="J368" s="76" t="s">
        <v>119</v>
      </c>
      <c r="K368" s="77">
        <v>43100</v>
      </c>
      <c r="L368" s="76">
        <v>13949</v>
      </c>
      <c r="M368" s="76">
        <v>1966</v>
      </c>
      <c r="N368" s="76">
        <v>926</v>
      </c>
      <c r="O368" s="76">
        <v>10966</v>
      </c>
      <c r="P368" s="76">
        <v>91</v>
      </c>
      <c r="Q368" s="76" t="s">
        <v>19</v>
      </c>
      <c r="R368" s="76">
        <v>61</v>
      </c>
      <c r="S368" s="76">
        <v>297</v>
      </c>
      <c r="T368" s="76">
        <v>25</v>
      </c>
    </row>
    <row r="369" spans="1:20">
      <c r="A369" s="82">
        <f t="shared" si="20"/>
        <v>536601602016</v>
      </c>
      <c r="B369" s="82" t="str">
        <f t="shared" si="21"/>
        <v>53660160</v>
      </c>
      <c r="C369" s="82">
        <f t="shared" si="22"/>
        <v>2016</v>
      </c>
      <c r="D369" s="82">
        <f t="array" ref="D369">IF(L369="-",0,L369)</f>
        <v>13949</v>
      </c>
      <c r="E369" s="82">
        <f t="shared" si="23"/>
        <v>2819</v>
      </c>
      <c r="F369" s="82">
        <f t="array" ref="F369">SUM(IF(M369="-",0,M369),IF(Q369:T369="-",0,-Q369:T369))</f>
        <v>1572</v>
      </c>
      <c r="G369" s="82">
        <f t="array" ref="G369">SUM(IF(S369:T369="-",0,S369:T369))</f>
        <v>321</v>
      </c>
      <c r="H369" s="82">
        <f t="array" ref="H369">SUM(IF(N369="-",0,N369))</f>
        <v>926</v>
      </c>
      <c r="I369" s="76">
        <v>5366016</v>
      </c>
      <c r="J369" s="76" t="s">
        <v>119</v>
      </c>
      <c r="K369" s="77">
        <v>42735</v>
      </c>
      <c r="L369" s="76">
        <v>13949</v>
      </c>
      <c r="M369" s="76">
        <v>1954</v>
      </c>
      <c r="N369" s="76">
        <v>926</v>
      </c>
      <c r="O369" s="76">
        <v>10976</v>
      </c>
      <c r="P369" s="76">
        <v>93</v>
      </c>
      <c r="Q369" s="76" t="s">
        <v>19</v>
      </c>
      <c r="R369" s="76">
        <v>61</v>
      </c>
      <c r="S369" s="76">
        <v>296</v>
      </c>
      <c r="T369" s="76">
        <v>25</v>
      </c>
    </row>
    <row r="370" spans="1:20">
      <c r="A370" s="82">
        <f t="shared" si="20"/>
        <v>536602002018</v>
      </c>
      <c r="B370" s="82" t="str">
        <f t="shared" si="21"/>
        <v>53660200</v>
      </c>
      <c r="C370" s="82">
        <f t="shared" si="22"/>
        <v>2018</v>
      </c>
      <c r="D370" s="82">
        <f t="array" ref="D370">IF(L370="-",0,L370)</f>
        <v>13782</v>
      </c>
      <c r="E370" s="82">
        <f t="shared" si="23"/>
        <v>1348</v>
      </c>
      <c r="F370" s="82">
        <f t="array" ref="F370">SUM(IF(M370="-",0,M370),IF(Q370:T370="-",0,-Q370:T370))</f>
        <v>496</v>
      </c>
      <c r="G370" s="82">
        <f t="array" ref="G370">SUM(IF(S370:T370="-",0,S370:T370))</f>
        <v>164</v>
      </c>
      <c r="H370" s="82">
        <f t="array" ref="H370">SUM(IF(N370="-",0,N370))</f>
        <v>688</v>
      </c>
      <c r="I370" s="76">
        <v>5366020</v>
      </c>
      <c r="J370" s="76" t="s">
        <v>120</v>
      </c>
      <c r="K370" s="77">
        <v>43465</v>
      </c>
      <c r="L370" s="76">
        <v>13782</v>
      </c>
      <c r="M370" s="76">
        <v>660</v>
      </c>
      <c r="N370" s="76">
        <v>688</v>
      </c>
      <c r="O370" s="76">
        <v>12280</v>
      </c>
      <c r="P370" s="76">
        <v>155</v>
      </c>
      <c r="Q370" s="76" t="s">
        <v>19</v>
      </c>
      <c r="R370" s="76">
        <v>0</v>
      </c>
      <c r="S370" s="76">
        <v>156</v>
      </c>
      <c r="T370" s="76">
        <v>8</v>
      </c>
    </row>
    <row r="371" spans="1:20">
      <c r="A371" s="82">
        <f t="shared" si="20"/>
        <v>536602002017</v>
      </c>
      <c r="B371" s="82" t="str">
        <f t="shared" si="21"/>
        <v>53660200</v>
      </c>
      <c r="C371" s="82">
        <f t="shared" si="22"/>
        <v>2017</v>
      </c>
      <c r="D371" s="82">
        <f t="array" ref="D371">IF(L371="-",0,L371)</f>
        <v>13782</v>
      </c>
      <c r="E371" s="82">
        <f t="shared" si="23"/>
        <v>1333</v>
      </c>
      <c r="F371" s="82">
        <f t="array" ref="F371">SUM(IF(M371="-",0,M371),IF(Q371:T371="-",0,-Q371:T371))</f>
        <v>502</v>
      </c>
      <c r="G371" s="82">
        <f t="array" ref="G371">SUM(IF(S371:T371="-",0,S371:T371))</f>
        <v>155</v>
      </c>
      <c r="H371" s="82">
        <f t="array" ref="H371">SUM(IF(N371="-",0,N371))</f>
        <v>676</v>
      </c>
      <c r="I371" s="76">
        <v>5366020</v>
      </c>
      <c r="J371" s="76" t="s">
        <v>120</v>
      </c>
      <c r="K371" s="77">
        <v>43100</v>
      </c>
      <c r="L371" s="76">
        <v>13782</v>
      </c>
      <c r="M371" s="76">
        <v>657</v>
      </c>
      <c r="N371" s="76">
        <v>676</v>
      </c>
      <c r="O371" s="76">
        <v>12274</v>
      </c>
      <c r="P371" s="76">
        <v>175</v>
      </c>
      <c r="Q371" s="76" t="s">
        <v>19</v>
      </c>
      <c r="R371" s="76" t="s">
        <v>19</v>
      </c>
      <c r="S371" s="76">
        <v>147</v>
      </c>
      <c r="T371" s="76">
        <v>8</v>
      </c>
    </row>
    <row r="372" spans="1:20">
      <c r="A372" s="82">
        <f t="shared" si="20"/>
        <v>536602002016</v>
      </c>
      <c r="B372" s="82" t="str">
        <f t="shared" si="21"/>
        <v>53660200</v>
      </c>
      <c r="C372" s="82">
        <f t="shared" si="22"/>
        <v>2016</v>
      </c>
      <c r="D372" s="82">
        <f t="array" ref="D372">IF(L372="-",0,L372)</f>
        <v>13782</v>
      </c>
      <c r="E372" s="82">
        <f t="shared" si="23"/>
        <v>1318</v>
      </c>
      <c r="F372" s="82">
        <f t="array" ref="F372">SUM(IF(M372="-",0,M372),IF(Q372:T372="-",0,-Q372:T372))</f>
        <v>492</v>
      </c>
      <c r="G372" s="82">
        <f t="array" ref="G372">SUM(IF(S372:T372="-",0,S372:T372))</f>
        <v>148</v>
      </c>
      <c r="H372" s="82">
        <f t="array" ref="H372">SUM(IF(N372="-",0,N372))</f>
        <v>678</v>
      </c>
      <c r="I372" s="76">
        <v>5366020</v>
      </c>
      <c r="J372" s="76" t="s">
        <v>120</v>
      </c>
      <c r="K372" s="77">
        <v>42735</v>
      </c>
      <c r="L372" s="76">
        <v>13782</v>
      </c>
      <c r="M372" s="76">
        <v>640</v>
      </c>
      <c r="N372" s="76">
        <v>678</v>
      </c>
      <c r="O372" s="76">
        <v>12287</v>
      </c>
      <c r="P372" s="76">
        <v>177</v>
      </c>
      <c r="Q372" s="76" t="s">
        <v>19</v>
      </c>
      <c r="R372" s="76" t="s">
        <v>19</v>
      </c>
      <c r="S372" s="76">
        <v>140</v>
      </c>
      <c r="T372" s="76">
        <v>8</v>
      </c>
    </row>
    <row r="373" spans="1:20">
      <c r="A373" s="82">
        <f t="shared" si="20"/>
        <v>536602402018</v>
      </c>
      <c r="B373" s="82" t="str">
        <f t="shared" si="21"/>
        <v>53660240</v>
      </c>
      <c r="C373" s="82">
        <f t="shared" si="22"/>
        <v>2018</v>
      </c>
      <c r="D373" s="82">
        <f t="array" ref="D373">IF(L373="-",0,L373)</f>
        <v>6607</v>
      </c>
      <c r="E373" s="82">
        <f t="shared" si="23"/>
        <v>1037</v>
      </c>
      <c r="F373" s="82">
        <f t="array" ref="F373">SUM(IF(M373="-",0,M373),IF(Q373:T373="-",0,-Q373:T373))</f>
        <v>517</v>
      </c>
      <c r="G373" s="82">
        <f t="array" ref="G373">SUM(IF(S373:T373="-",0,S373:T373))</f>
        <v>105</v>
      </c>
      <c r="H373" s="82">
        <f t="array" ref="H373">SUM(IF(N373="-",0,N373))</f>
        <v>415</v>
      </c>
      <c r="I373" s="76">
        <v>5366024</v>
      </c>
      <c r="J373" s="76" t="s">
        <v>121</v>
      </c>
      <c r="K373" s="77">
        <v>43465</v>
      </c>
      <c r="L373" s="76">
        <v>6607</v>
      </c>
      <c r="M373" s="76">
        <v>680</v>
      </c>
      <c r="N373" s="76">
        <v>415</v>
      </c>
      <c r="O373" s="76">
        <v>5485</v>
      </c>
      <c r="P373" s="76">
        <v>27</v>
      </c>
      <c r="Q373" s="76">
        <v>0</v>
      </c>
      <c r="R373" s="76">
        <v>58</v>
      </c>
      <c r="S373" s="76">
        <v>98</v>
      </c>
      <c r="T373" s="76">
        <v>7</v>
      </c>
    </row>
    <row r="374" spans="1:20">
      <c r="A374" s="82">
        <f t="shared" si="20"/>
        <v>536602402017</v>
      </c>
      <c r="B374" s="82" t="str">
        <f t="shared" si="21"/>
        <v>53660240</v>
      </c>
      <c r="C374" s="82">
        <f t="shared" si="22"/>
        <v>2017</v>
      </c>
      <c r="D374" s="82">
        <f t="array" ref="D374">IF(L374="-",0,L374)</f>
        <v>6607</v>
      </c>
      <c r="E374" s="82">
        <f t="shared" si="23"/>
        <v>1021</v>
      </c>
      <c r="F374" s="82">
        <f t="array" ref="F374">SUM(IF(M374="-",0,M374),IF(Q374:T374="-",0,-Q374:T374))</f>
        <v>507</v>
      </c>
      <c r="G374" s="82">
        <f t="array" ref="G374">SUM(IF(S374:T374="-",0,S374:T374))</f>
        <v>104</v>
      </c>
      <c r="H374" s="82">
        <f t="array" ref="H374">SUM(IF(N374="-",0,N374))</f>
        <v>410</v>
      </c>
      <c r="I374" s="76">
        <v>5366024</v>
      </c>
      <c r="J374" s="76" t="s">
        <v>121</v>
      </c>
      <c r="K374" s="77">
        <v>43100</v>
      </c>
      <c r="L374" s="76">
        <v>6607</v>
      </c>
      <c r="M374" s="76">
        <v>644</v>
      </c>
      <c r="N374" s="76">
        <v>410</v>
      </c>
      <c r="O374" s="76">
        <v>5525</v>
      </c>
      <c r="P374" s="76">
        <v>29</v>
      </c>
      <c r="Q374" s="76" t="s">
        <v>19</v>
      </c>
      <c r="R374" s="76">
        <v>33</v>
      </c>
      <c r="S374" s="76">
        <v>97</v>
      </c>
      <c r="T374" s="76">
        <v>7</v>
      </c>
    </row>
    <row r="375" spans="1:20">
      <c r="A375" s="82">
        <f t="shared" si="20"/>
        <v>536602402016</v>
      </c>
      <c r="B375" s="82" t="str">
        <f t="shared" si="21"/>
        <v>53660240</v>
      </c>
      <c r="C375" s="82">
        <f t="shared" si="22"/>
        <v>2016</v>
      </c>
      <c r="D375" s="82">
        <f t="array" ref="D375">IF(L375="-",0,L375)</f>
        <v>6607</v>
      </c>
      <c r="E375" s="82">
        <f t="shared" si="23"/>
        <v>1020</v>
      </c>
      <c r="F375" s="82">
        <f t="array" ref="F375">SUM(IF(M375="-",0,M375),IF(Q375:T375="-",0,-Q375:T375))</f>
        <v>507</v>
      </c>
      <c r="G375" s="82">
        <f t="array" ref="G375">SUM(IF(S375:T375="-",0,S375:T375))</f>
        <v>103</v>
      </c>
      <c r="H375" s="82">
        <f t="array" ref="H375">SUM(IF(N375="-",0,N375))</f>
        <v>410</v>
      </c>
      <c r="I375" s="76">
        <v>5366024</v>
      </c>
      <c r="J375" s="76" t="s">
        <v>121</v>
      </c>
      <c r="K375" s="77">
        <v>42735</v>
      </c>
      <c r="L375" s="76">
        <v>6607</v>
      </c>
      <c r="M375" s="76">
        <v>645</v>
      </c>
      <c r="N375" s="76">
        <v>410</v>
      </c>
      <c r="O375" s="76">
        <v>5523</v>
      </c>
      <c r="P375" s="76">
        <v>29</v>
      </c>
      <c r="Q375" s="76">
        <v>2</v>
      </c>
      <c r="R375" s="76">
        <v>33</v>
      </c>
      <c r="S375" s="76">
        <v>96</v>
      </c>
      <c r="T375" s="76">
        <v>7</v>
      </c>
    </row>
    <row r="376" spans="1:20">
      <c r="A376" s="82">
        <f t="shared" si="20"/>
        <v>536602802018</v>
      </c>
      <c r="B376" s="82" t="str">
        <f t="shared" si="21"/>
        <v>53660280</v>
      </c>
      <c r="C376" s="82">
        <f t="shared" si="22"/>
        <v>2018</v>
      </c>
      <c r="D376" s="82">
        <f t="array" ref="D376">IF(L376="-",0,L376)</f>
        <v>13648</v>
      </c>
      <c r="E376" s="82">
        <f t="shared" si="23"/>
        <v>2323</v>
      </c>
      <c r="F376" s="82">
        <f t="array" ref="F376">SUM(IF(M376="-",0,M376),IF(Q376:T376="-",0,-Q376:T376))</f>
        <v>1174</v>
      </c>
      <c r="G376" s="82">
        <f t="array" ref="G376">SUM(IF(S376:T376="-",0,S376:T376))</f>
        <v>274</v>
      </c>
      <c r="H376" s="82">
        <f t="array" ref="H376">SUM(IF(N376="-",0,N376))</f>
        <v>875</v>
      </c>
      <c r="I376" s="76">
        <v>5366028</v>
      </c>
      <c r="J376" s="76" t="s">
        <v>122</v>
      </c>
      <c r="K376" s="77">
        <v>43465</v>
      </c>
      <c r="L376" s="76">
        <v>13648</v>
      </c>
      <c r="M376" s="76">
        <v>1510</v>
      </c>
      <c r="N376" s="76">
        <v>875</v>
      </c>
      <c r="O376" s="76">
        <v>11201</v>
      </c>
      <c r="P376" s="76">
        <v>61</v>
      </c>
      <c r="Q376" s="76" t="s">
        <v>19</v>
      </c>
      <c r="R376" s="76">
        <v>62</v>
      </c>
      <c r="S376" s="76">
        <v>260</v>
      </c>
      <c r="T376" s="76">
        <v>14</v>
      </c>
    </row>
    <row r="377" spans="1:20">
      <c r="A377" s="82">
        <f t="shared" si="20"/>
        <v>536602802017</v>
      </c>
      <c r="B377" s="82" t="str">
        <f t="shared" si="21"/>
        <v>53660280</v>
      </c>
      <c r="C377" s="82">
        <f t="shared" si="22"/>
        <v>2017</v>
      </c>
      <c r="D377" s="82">
        <f t="array" ref="D377">IF(L377="-",0,L377)</f>
        <v>13648</v>
      </c>
      <c r="E377" s="82">
        <f t="shared" si="23"/>
        <v>2494</v>
      </c>
      <c r="F377" s="82">
        <f t="array" ref="F377">SUM(IF(M377="-",0,M377),IF(Q377:T377="-",0,-Q377:T377))</f>
        <v>1364</v>
      </c>
      <c r="G377" s="82">
        <f t="array" ref="G377">SUM(IF(S377:T377="-",0,S377:T377))</f>
        <v>273</v>
      </c>
      <c r="H377" s="82">
        <f t="array" ref="H377">SUM(IF(N377="-",0,N377))</f>
        <v>857</v>
      </c>
      <c r="I377" s="76">
        <v>5366028</v>
      </c>
      <c r="J377" s="76" t="s">
        <v>122</v>
      </c>
      <c r="K377" s="77">
        <v>43100</v>
      </c>
      <c r="L377" s="76">
        <v>13648</v>
      </c>
      <c r="M377" s="76">
        <v>1699</v>
      </c>
      <c r="N377" s="76">
        <v>857</v>
      </c>
      <c r="O377" s="76">
        <v>11033</v>
      </c>
      <c r="P377" s="76">
        <v>58</v>
      </c>
      <c r="Q377" s="76" t="s">
        <v>19</v>
      </c>
      <c r="R377" s="76">
        <v>62</v>
      </c>
      <c r="S377" s="76">
        <v>259</v>
      </c>
      <c r="T377" s="76">
        <v>14</v>
      </c>
    </row>
    <row r="378" spans="1:20">
      <c r="A378" s="82">
        <f t="shared" si="20"/>
        <v>536602802016</v>
      </c>
      <c r="B378" s="82" t="str">
        <f t="shared" si="21"/>
        <v>53660280</v>
      </c>
      <c r="C378" s="82">
        <f t="shared" si="22"/>
        <v>2016</v>
      </c>
      <c r="D378" s="82">
        <f t="array" ref="D378">IF(L378="-",0,L378)</f>
        <v>13648</v>
      </c>
      <c r="E378" s="82">
        <f t="shared" si="23"/>
        <v>2486</v>
      </c>
      <c r="F378" s="82">
        <f t="array" ref="F378">SUM(IF(M378="-",0,M378),IF(Q378:T378="-",0,-Q378:T378))</f>
        <v>1362</v>
      </c>
      <c r="G378" s="82">
        <f t="array" ref="G378">SUM(IF(S378:T378="-",0,S378:T378))</f>
        <v>272</v>
      </c>
      <c r="H378" s="82">
        <f t="array" ref="H378">SUM(IF(N378="-",0,N378))</f>
        <v>852</v>
      </c>
      <c r="I378" s="76">
        <v>5366028</v>
      </c>
      <c r="J378" s="76" t="s">
        <v>122</v>
      </c>
      <c r="K378" s="77">
        <v>42735</v>
      </c>
      <c r="L378" s="76">
        <v>13648</v>
      </c>
      <c r="M378" s="76">
        <v>1696</v>
      </c>
      <c r="N378" s="76">
        <v>852</v>
      </c>
      <c r="O378" s="76">
        <v>11040</v>
      </c>
      <c r="P378" s="76">
        <v>60</v>
      </c>
      <c r="Q378" s="76" t="s">
        <v>19</v>
      </c>
      <c r="R378" s="76">
        <v>62</v>
      </c>
      <c r="S378" s="76">
        <v>258</v>
      </c>
      <c r="T378" s="76">
        <v>14</v>
      </c>
    </row>
    <row r="379" spans="1:20">
      <c r="A379" s="82">
        <f t="shared" si="20"/>
        <v>536603202018</v>
      </c>
      <c r="B379" s="82" t="str">
        <f t="shared" si="21"/>
        <v>53660320</v>
      </c>
      <c r="C379" s="82">
        <f t="shared" si="22"/>
        <v>2018</v>
      </c>
      <c r="D379" s="82">
        <f t="array" ref="D379">IF(L379="-",0,L379)</f>
        <v>9435</v>
      </c>
      <c r="E379" s="82">
        <f t="shared" si="23"/>
        <v>1070</v>
      </c>
      <c r="F379" s="82">
        <f t="array" ref="F379">SUM(IF(M379="-",0,M379),IF(Q379:T379="-",0,-Q379:T379))</f>
        <v>409</v>
      </c>
      <c r="G379" s="82">
        <f t="array" ref="G379">SUM(IF(S379:T379="-",0,S379:T379))</f>
        <v>79</v>
      </c>
      <c r="H379" s="82">
        <f t="array" ref="H379">SUM(IF(N379="-",0,N379))</f>
        <v>582</v>
      </c>
      <c r="I379" s="76">
        <v>5366032</v>
      </c>
      <c r="J379" s="76" t="s">
        <v>123</v>
      </c>
      <c r="K379" s="77">
        <v>43465</v>
      </c>
      <c r="L379" s="76">
        <v>9435</v>
      </c>
      <c r="M379" s="76">
        <v>496</v>
      </c>
      <c r="N379" s="76">
        <v>582</v>
      </c>
      <c r="O379" s="76">
        <v>8317</v>
      </c>
      <c r="P379" s="76">
        <v>41</v>
      </c>
      <c r="Q379" s="76" t="s">
        <v>19</v>
      </c>
      <c r="R379" s="76">
        <v>8</v>
      </c>
      <c r="S379" s="76">
        <v>76</v>
      </c>
      <c r="T379" s="76">
        <v>3</v>
      </c>
    </row>
    <row r="380" spans="1:20">
      <c r="A380" s="82">
        <f t="shared" si="20"/>
        <v>536603202017</v>
      </c>
      <c r="B380" s="82" t="str">
        <f t="shared" si="21"/>
        <v>53660320</v>
      </c>
      <c r="C380" s="82">
        <f t="shared" si="22"/>
        <v>2017</v>
      </c>
      <c r="D380" s="82">
        <f t="array" ref="D380">IF(L380="-",0,L380)</f>
        <v>9435</v>
      </c>
      <c r="E380" s="82">
        <f t="shared" si="23"/>
        <v>1052</v>
      </c>
      <c r="F380" s="82">
        <f t="array" ref="F380">SUM(IF(M380="-",0,M380),IF(Q380:T380="-",0,-Q380:T380))</f>
        <v>397</v>
      </c>
      <c r="G380" s="82">
        <f t="array" ref="G380">SUM(IF(S380:T380="-",0,S380:T380))</f>
        <v>80</v>
      </c>
      <c r="H380" s="82">
        <f t="array" ref="H380">SUM(IF(N380="-",0,N380))</f>
        <v>575</v>
      </c>
      <c r="I380" s="76">
        <v>5366032</v>
      </c>
      <c r="J380" s="76" t="s">
        <v>123</v>
      </c>
      <c r="K380" s="77">
        <v>43100</v>
      </c>
      <c r="L380" s="76">
        <v>9435</v>
      </c>
      <c r="M380" s="76">
        <v>485</v>
      </c>
      <c r="N380" s="76">
        <v>575</v>
      </c>
      <c r="O380" s="76">
        <v>8333</v>
      </c>
      <c r="P380" s="76">
        <v>42</v>
      </c>
      <c r="Q380" s="76" t="s">
        <v>19</v>
      </c>
      <c r="R380" s="76">
        <v>8</v>
      </c>
      <c r="S380" s="76">
        <v>77</v>
      </c>
      <c r="T380" s="76">
        <v>3</v>
      </c>
    </row>
    <row r="381" spans="1:20">
      <c r="A381" s="82">
        <f t="shared" si="20"/>
        <v>536603202016</v>
      </c>
      <c r="B381" s="82" t="str">
        <f t="shared" si="21"/>
        <v>53660320</v>
      </c>
      <c r="C381" s="82">
        <f t="shared" si="22"/>
        <v>2016</v>
      </c>
      <c r="D381" s="82">
        <f t="array" ref="D381">IF(L381="-",0,L381)</f>
        <v>9435</v>
      </c>
      <c r="E381" s="82">
        <f t="shared" si="23"/>
        <v>1049</v>
      </c>
      <c r="F381" s="82">
        <f t="array" ref="F381">SUM(IF(M381="-",0,M381),IF(Q381:T381="-",0,-Q381:T381))</f>
        <v>398</v>
      </c>
      <c r="G381" s="82">
        <f t="array" ref="G381">SUM(IF(S381:T381="-",0,S381:T381))</f>
        <v>72</v>
      </c>
      <c r="H381" s="82">
        <f t="array" ref="H381">SUM(IF(N381="-",0,N381))</f>
        <v>579</v>
      </c>
      <c r="I381" s="76">
        <v>5366032</v>
      </c>
      <c r="J381" s="76" t="s">
        <v>123</v>
      </c>
      <c r="K381" s="77">
        <v>42735</v>
      </c>
      <c r="L381" s="76">
        <v>9435</v>
      </c>
      <c r="M381" s="76">
        <v>473</v>
      </c>
      <c r="N381" s="76">
        <v>579</v>
      </c>
      <c r="O381" s="76">
        <v>8339</v>
      </c>
      <c r="P381" s="76">
        <v>45</v>
      </c>
      <c r="Q381" s="76" t="s">
        <v>19</v>
      </c>
      <c r="R381" s="76">
        <v>3</v>
      </c>
      <c r="S381" s="76">
        <v>69</v>
      </c>
      <c r="T381" s="76">
        <v>3</v>
      </c>
    </row>
    <row r="382" spans="1:20">
      <c r="A382" s="82">
        <f t="shared" si="20"/>
        <v>536603602018</v>
      </c>
      <c r="B382" s="82" t="str">
        <f t="shared" si="21"/>
        <v>53660360</v>
      </c>
      <c r="C382" s="82">
        <f t="shared" si="22"/>
        <v>2018</v>
      </c>
      <c r="D382" s="82">
        <f t="array" ref="D382">IF(L382="-",0,L382)</f>
        <v>12167</v>
      </c>
      <c r="E382" s="82">
        <f t="shared" si="23"/>
        <v>1289</v>
      </c>
      <c r="F382" s="82">
        <f t="array" ref="F382">SUM(IF(M382="-",0,M382),IF(Q382:T382="-",0,-Q382:T382))</f>
        <v>552</v>
      </c>
      <c r="G382" s="82">
        <f t="array" ref="G382">SUM(IF(S382:T382="-",0,S382:T382))</f>
        <v>140</v>
      </c>
      <c r="H382" s="82">
        <f t="array" ref="H382">SUM(IF(N382="-",0,N382))</f>
        <v>597</v>
      </c>
      <c r="I382" s="76">
        <v>5366036</v>
      </c>
      <c r="J382" s="76" t="s">
        <v>124</v>
      </c>
      <c r="K382" s="77">
        <v>43465</v>
      </c>
      <c r="L382" s="76">
        <v>12167</v>
      </c>
      <c r="M382" s="76">
        <v>692</v>
      </c>
      <c r="N382" s="76">
        <v>597</v>
      </c>
      <c r="O382" s="76">
        <v>10612</v>
      </c>
      <c r="P382" s="76">
        <v>266</v>
      </c>
      <c r="Q382" s="76" t="s">
        <v>19</v>
      </c>
      <c r="R382" s="76">
        <v>0</v>
      </c>
      <c r="S382" s="76">
        <v>133</v>
      </c>
      <c r="T382" s="76">
        <v>7</v>
      </c>
    </row>
    <row r="383" spans="1:20">
      <c r="A383" s="82">
        <f t="shared" si="20"/>
        <v>536603602017</v>
      </c>
      <c r="B383" s="82" t="str">
        <f t="shared" si="21"/>
        <v>53660360</v>
      </c>
      <c r="C383" s="82">
        <f t="shared" si="22"/>
        <v>2017</v>
      </c>
      <c r="D383" s="82">
        <f t="array" ref="D383">IF(L383="-",0,L383)</f>
        <v>12167</v>
      </c>
      <c r="E383" s="82">
        <f t="shared" si="23"/>
        <v>1292</v>
      </c>
      <c r="F383" s="82">
        <f t="array" ref="F383">SUM(IF(M383="-",0,M383),IF(Q383:T383="-",0,-Q383:T383))</f>
        <v>556</v>
      </c>
      <c r="G383" s="82">
        <f t="array" ref="G383">SUM(IF(S383:T383="-",0,S383:T383))</f>
        <v>137</v>
      </c>
      <c r="H383" s="82">
        <f t="array" ref="H383">SUM(IF(N383="-",0,N383))</f>
        <v>599</v>
      </c>
      <c r="I383" s="76">
        <v>5366036</v>
      </c>
      <c r="J383" s="76" t="s">
        <v>124</v>
      </c>
      <c r="K383" s="77">
        <v>43100</v>
      </c>
      <c r="L383" s="76">
        <v>12167</v>
      </c>
      <c r="M383" s="76">
        <v>693</v>
      </c>
      <c r="N383" s="76">
        <v>599</v>
      </c>
      <c r="O383" s="76">
        <v>10608</v>
      </c>
      <c r="P383" s="76">
        <v>267</v>
      </c>
      <c r="Q383" s="76" t="s">
        <v>19</v>
      </c>
      <c r="R383" s="76" t="s">
        <v>19</v>
      </c>
      <c r="S383" s="76">
        <v>130</v>
      </c>
      <c r="T383" s="76">
        <v>7</v>
      </c>
    </row>
    <row r="384" spans="1:20">
      <c r="A384" s="82">
        <f t="shared" si="20"/>
        <v>536603602016</v>
      </c>
      <c r="B384" s="82" t="str">
        <f t="shared" si="21"/>
        <v>53660360</v>
      </c>
      <c r="C384" s="82">
        <f t="shared" si="22"/>
        <v>2016</v>
      </c>
      <c r="D384" s="82">
        <f t="array" ref="D384">IF(L384="-",0,L384)</f>
        <v>12167</v>
      </c>
      <c r="E384" s="82">
        <f t="shared" si="23"/>
        <v>1292</v>
      </c>
      <c r="F384" s="82">
        <f t="array" ref="F384">SUM(IF(M384="-",0,M384),IF(Q384:T384="-",0,-Q384:T384))</f>
        <v>555</v>
      </c>
      <c r="G384" s="82">
        <f t="array" ref="G384">SUM(IF(S384:T384="-",0,S384:T384))</f>
        <v>132</v>
      </c>
      <c r="H384" s="82">
        <f t="array" ref="H384">SUM(IF(N384="-",0,N384))</f>
        <v>605</v>
      </c>
      <c r="I384" s="76">
        <v>5366036</v>
      </c>
      <c r="J384" s="76" t="s">
        <v>124</v>
      </c>
      <c r="K384" s="77">
        <v>42735</v>
      </c>
      <c r="L384" s="76">
        <v>12167</v>
      </c>
      <c r="M384" s="76">
        <v>687</v>
      </c>
      <c r="N384" s="76">
        <v>605</v>
      </c>
      <c r="O384" s="76">
        <v>10605</v>
      </c>
      <c r="P384" s="76">
        <v>270</v>
      </c>
      <c r="Q384" s="76" t="s">
        <v>19</v>
      </c>
      <c r="R384" s="76" t="s">
        <v>19</v>
      </c>
      <c r="S384" s="76">
        <v>125</v>
      </c>
      <c r="T384" s="76">
        <v>7</v>
      </c>
    </row>
    <row r="385" spans="1:20">
      <c r="A385" s="82">
        <f t="shared" si="20"/>
        <v>536604002018</v>
      </c>
      <c r="B385" s="82" t="str">
        <f t="shared" si="21"/>
        <v>53660400</v>
      </c>
      <c r="C385" s="82">
        <f t="shared" si="22"/>
        <v>2018</v>
      </c>
      <c r="D385" s="82">
        <f t="array" ref="D385">IF(L385="-",0,L385)</f>
        <v>5717</v>
      </c>
      <c r="E385" s="82">
        <f t="shared" si="23"/>
        <v>1001</v>
      </c>
      <c r="F385" s="82">
        <f t="array" ref="F385">SUM(IF(M385="-",0,M385),IF(Q385:T385="-",0,-Q385:T385))</f>
        <v>475</v>
      </c>
      <c r="G385" s="82">
        <f t="array" ref="G385">SUM(IF(S385:T385="-",0,S385:T385))</f>
        <v>125</v>
      </c>
      <c r="H385" s="82">
        <f t="array" ref="H385">SUM(IF(N385="-",0,N385))</f>
        <v>401</v>
      </c>
      <c r="I385" s="76">
        <v>5366040</v>
      </c>
      <c r="J385" s="76" t="s">
        <v>125</v>
      </c>
      <c r="K385" s="77">
        <v>43465</v>
      </c>
      <c r="L385" s="76">
        <v>5717</v>
      </c>
      <c r="M385" s="76">
        <v>678</v>
      </c>
      <c r="N385" s="76">
        <v>401</v>
      </c>
      <c r="O385" s="76">
        <v>4619</v>
      </c>
      <c r="P385" s="76">
        <v>19</v>
      </c>
      <c r="Q385" s="76" t="s">
        <v>19</v>
      </c>
      <c r="R385" s="76">
        <v>78</v>
      </c>
      <c r="S385" s="76">
        <v>120</v>
      </c>
      <c r="T385" s="76">
        <v>5</v>
      </c>
    </row>
    <row r="386" spans="1:20">
      <c r="A386" s="82">
        <f t="shared" si="20"/>
        <v>536604002017</v>
      </c>
      <c r="B386" s="82" t="str">
        <f t="shared" si="21"/>
        <v>53660400</v>
      </c>
      <c r="C386" s="82">
        <f t="shared" si="22"/>
        <v>2017</v>
      </c>
      <c r="D386" s="82">
        <f t="array" ref="D386">IF(L386="-",0,L386)</f>
        <v>5717</v>
      </c>
      <c r="E386" s="82">
        <f t="shared" si="23"/>
        <v>999</v>
      </c>
      <c r="F386" s="82">
        <f t="array" ref="F386">SUM(IF(M386="-",0,M386),IF(Q386:T386="-",0,-Q386:T386))</f>
        <v>473</v>
      </c>
      <c r="G386" s="82">
        <f t="array" ref="G386">SUM(IF(S386:T386="-",0,S386:T386))</f>
        <v>125</v>
      </c>
      <c r="H386" s="82">
        <f t="array" ref="H386">SUM(IF(N386="-",0,N386))</f>
        <v>401</v>
      </c>
      <c r="I386" s="76">
        <v>5366040</v>
      </c>
      <c r="J386" s="76" t="s">
        <v>125</v>
      </c>
      <c r="K386" s="77">
        <v>43100</v>
      </c>
      <c r="L386" s="76">
        <v>5717</v>
      </c>
      <c r="M386" s="76">
        <v>676</v>
      </c>
      <c r="N386" s="76">
        <v>401</v>
      </c>
      <c r="O386" s="76">
        <v>4621</v>
      </c>
      <c r="P386" s="76">
        <v>19</v>
      </c>
      <c r="Q386" s="76" t="s">
        <v>19</v>
      </c>
      <c r="R386" s="76">
        <v>78</v>
      </c>
      <c r="S386" s="76">
        <v>120</v>
      </c>
      <c r="T386" s="76">
        <v>5</v>
      </c>
    </row>
    <row r="387" spans="1:20">
      <c r="A387" s="82">
        <f t="shared" si="20"/>
        <v>536604002016</v>
      </c>
      <c r="B387" s="82" t="str">
        <f t="shared" si="21"/>
        <v>53660400</v>
      </c>
      <c r="C387" s="82">
        <f t="shared" si="22"/>
        <v>2016</v>
      </c>
      <c r="D387" s="82">
        <f t="array" ref="D387">IF(L387="-",0,L387)</f>
        <v>5717</v>
      </c>
      <c r="E387" s="82">
        <f t="shared" si="23"/>
        <v>995</v>
      </c>
      <c r="F387" s="82">
        <f t="array" ref="F387">SUM(IF(M387="-",0,M387),IF(Q387:T387="-",0,-Q387:T387))</f>
        <v>471</v>
      </c>
      <c r="G387" s="82">
        <f t="array" ref="G387">SUM(IF(S387:T387="-",0,S387:T387))</f>
        <v>124</v>
      </c>
      <c r="H387" s="82">
        <f t="array" ref="H387">SUM(IF(N387="-",0,N387))</f>
        <v>400</v>
      </c>
      <c r="I387" s="76">
        <v>5366040</v>
      </c>
      <c r="J387" s="76" t="s">
        <v>125</v>
      </c>
      <c r="K387" s="77">
        <v>42735</v>
      </c>
      <c r="L387" s="76">
        <v>5717</v>
      </c>
      <c r="M387" s="76">
        <v>673</v>
      </c>
      <c r="N387" s="76">
        <v>400</v>
      </c>
      <c r="O387" s="76">
        <v>4624</v>
      </c>
      <c r="P387" s="76">
        <v>19</v>
      </c>
      <c r="Q387" s="76" t="s">
        <v>19</v>
      </c>
      <c r="R387" s="76">
        <v>78</v>
      </c>
      <c r="S387" s="76">
        <v>119</v>
      </c>
      <c r="T387" s="76">
        <v>5</v>
      </c>
    </row>
    <row r="388" spans="1:20">
      <c r="A388" s="82">
        <f t="shared" si="20"/>
        <v>536604402018</v>
      </c>
      <c r="B388" s="82" t="str">
        <f t="shared" si="21"/>
        <v>53660440</v>
      </c>
      <c r="C388" s="82">
        <f t="shared" si="22"/>
        <v>2018</v>
      </c>
      <c r="D388" s="82">
        <f t="array" ref="D388">IF(L388="-",0,L388)</f>
        <v>10101</v>
      </c>
      <c r="E388" s="82">
        <f t="shared" si="23"/>
        <v>1494</v>
      </c>
      <c r="F388" s="82">
        <f t="array" ref="F388">SUM(IF(M388="-",0,M388),IF(Q388:T388="-",0,-Q388:T388))</f>
        <v>704</v>
      </c>
      <c r="G388" s="82">
        <f t="array" ref="G388">SUM(IF(S388:T388="-",0,S388:T388))</f>
        <v>199</v>
      </c>
      <c r="H388" s="82">
        <f t="array" ref="H388">SUM(IF(N388="-",0,N388))</f>
        <v>591</v>
      </c>
      <c r="I388" s="76">
        <v>5366044</v>
      </c>
      <c r="J388" s="76" t="s">
        <v>126</v>
      </c>
      <c r="K388" s="77">
        <v>43465</v>
      </c>
      <c r="L388" s="76">
        <v>10101</v>
      </c>
      <c r="M388" s="76">
        <v>908</v>
      </c>
      <c r="N388" s="76">
        <v>591</v>
      </c>
      <c r="O388" s="76">
        <v>8417</v>
      </c>
      <c r="P388" s="76">
        <v>185</v>
      </c>
      <c r="Q388" s="76" t="s">
        <v>19</v>
      </c>
      <c r="R388" s="76">
        <v>5</v>
      </c>
      <c r="S388" s="76">
        <v>187</v>
      </c>
      <c r="T388" s="76">
        <v>12</v>
      </c>
    </row>
    <row r="389" spans="1:20">
      <c r="A389" s="82">
        <f t="shared" si="20"/>
        <v>536604402017</v>
      </c>
      <c r="B389" s="82" t="str">
        <f t="shared" si="21"/>
        <v>53660440</v>
      </c>
      <c r="C389" s="82">
        <f t="shared" si="22"/>
        <v>2017</v>
      </c>
      <c r="D389" s="82">
        <f t="array" ref="D389">IF(L389="-",0,L389)</f>
        <v>10101</v>
      </c>
      <c r="E389" s="82">
        <f t="shared" si="23"/>
        <v>1467</v>
      </c>
      <c r="F389" s="82">
        <f t="array" ref="F389">SUM(IF(M389="-",0,M389),IF(Q389:T389="-",0,-Q389:T389))</f>
        <v>682</v>
      </c>
      <c r="G389" s="82">
        <f t="array" ref="G389">SUM(IF(S389:T389="-",0,S389:T389))</f>
        <v>193</v>
      </c>
      <c r="H389" s="82">
        <f t="array" ref="H389">SUM(IF(N389="-",0,N389))</f>
        <v>592</v>
      </c>
      <c r="I389" s="76">
        <v>5366044</v>
      </c>
      <c r="J389" s="76" t="s">
        <v>126</v>
      </c>
      <c r="K389" s="77">
        <v>43100</v>
      </c>
      <c r="L389" s="76">
        <v>10101</v>
      </c>
      <c r="M389" s="76">
        <v>876</v>
      </c>
      <c r="N389" s="76">
        <v>592</v>
      </c>
      <c r="O389" s="76">
        <v>8443</v>
      </c>
      <c r="P389" s="76">
        <v>190</v>
      </c>
      <c r="Q389" s="76" t="s">
        <v>19</v>
      </c>
      <c r="R389" s="76">
        <v>1</v>
      </c>
      <c r="S389" s="76">
        <v>181</v>
      </c>
      <c r="T389" s="76">
        <v>12</v>
      </c>
    </row>
    <row r="390" spans="1:20">
      <c r="A390" s="82">
        <f t="shared" si="20"/>
        <v>536604402016</v>
      </c>
      <c r="B390" s="82" t="str">
        <f t="shared" si="21"/>
        <v>53660440</v>
      </c>
      <c r="C390" s="82">
        <f t="shared" si="22"/>
        <v>2016</v>
      </c>
      <c r="D390" s="82">
        <f t="array" ref="D390">IF(L390="-",0,L390)</f>
        <v>10101</v>
      </c>
      <c r="E390" s="82">
        <f t="shared" si="23"/>
        <v>1459</v>
      </c>
      <c r="F390" s="82">
        <f t="array" ref="F390">SUM(IF(M390="-",0,M390),IF(Q390:T390="-",0,-Q390:T390))</f>
        <v>674</v>
      </c>
      <c r="G390" s="82">
        <f t="array" ref="G390">SUM(IF(S390:T390="-",0,S390:T390))</f>
        <v>194</v>
      </c>
      <c r="H390" s="82">
        <f t="array" ref="H390">SUM(IF(N390="-",0,N390))</f>
        <v>591</v>
      </c>
      <c r="I390" s="76">
        <v>5366044</v>
      </c>
      <c r="J390" s="76" t="s">
        <v>126</v>
      </c>
      <c r="K390" s="77">
        <v>42735</v>
      </c>
      <c r="L390" s="76">
        <v>10101</v>
      </c>
      <c r="M390" s="76">
        <v>869</v>
      </c>
      <c r="N390" s="76">
        <v>591</v>
      </c>
      <c r="O390" s="76">
        <v>8451</v>
      </c>
      <c r="P390" s="76">
        <v>190</v>
      </c>
      <c r="Q390" s="76" t="s">
        <v>19</v>
      </c>
      <c r="R390" s="76">
        <v>1</v>
      </c>
      <c r="S390" s="76">
        <v>182</v>
      </c>
      <c r="T390" s="76">
        <v>12</v>
      </c>
    </row>
    <row r="391" spans="1:20">
      <c r="A391" s="82">
        <f t="shared" si="20"/>
        <v>537000002018</v>
      </c>
      <c r="B391" s="82" t="str">
        <f t="shared" si="21"/>
        <v>53700000</v>
      </c>
      <c r="C391" s="82">
        <f t="shared" si="22"/>
        <v>2018</v>
      </c>
      <c r="D391" s="82">
        <f t="array" ref="D391">IF(L391="-",0,L391)</f>
        <v>62791</v>
      </c>
      <c r="E391" s="82">
        <f t="shared" si="23"/>
        <v>14498</v>
      </c>
      <c r="F391" s="82">
        <f t="array" ref="F391">SUM(IF(M391="-",0,M391),IF(Q391:T391="-",0,-Q391:T391))</f>
        <v>8119</v>
      </c>
      <c r="G391" s="82">
        <f t="array" ref="G391">SUM(IF(S391:T391="-",0,S391:T391))</f>
        <v>2029</v>
      </c>
      <c r="H391" s="82">
        <f t="array" ref="H391">SUM(IF(N391="-",0,N391))</f>
        <v>4350</v>
      </c>
      <c r="I391" s="76">
        <v>5370</v>
      </c>
      <c r="J391" s="76" t="s">
        <v>127</v>
      </c>
      <c r="K391" s="77">
        <v>43465</v>
      </c>
      <c r="L391" s="76">
        <v>62791</v>
      </c>
      <c r="M391" s="76">
        <v>11005</v>
      </c>
      <c r="N391" s="76">
        <v>4350</v>
      </c>
      <c r="O391" s="76">
        <v>46727</v>
      </c>
      <c r="P391" s="76">
        <v>709</v>
      </c>
      <c r="Q391" s="76">
        <v>0</v>
      </c>
      <c r="R391" s="76">
        <v>857</v>
      </c>
      <c r="S391" s="76">
        <v>1913</v>
      </c>
      <c r="T391" s="76">
        <v>116</v>
      </c>
    </row>
    <row r="392" spans="1:20">
      <c r="A392" s="82">
        <f t="shared" si="20"/>
        <v>537000002017</v>
      </c>
      <c r="B392" s="82" t="str">
        <f t="shared" si="21"/>
        <v>53700000</v>
      </c>
      <c r="C392" s="82">
        <f t="shared" si="22"/>
        <v>2017</v>
      </c>
      <c r="D392" s="82">
        <f t="array" ref="D392">IF(L392="-",0,L392)</f>
        <v>62791</v>
      </c>
      <c r="E392" s="82">
        <f t="shared" si="23"/>
        <v>14335</v>
      </c>
      <c r="F392" s="82">
        <f t="array" ref="F392">SUM(IF(M392="-",0,M392),IF(Q392:T392="-",0,-Q392:T392))</f>
        <v>8258</v>
      </c>
      <c r="G392" s="82">
        <f t="array" ref="G392">SUM(IF(S392:T392="-",0,S392:T392))</f>
        <v>1755</v>
      </c>
      <c r="H392" s="82">
        <f t="array" ref="H392">SUM(IF(N392="-",0,N392))</f>
        <v>4322</v>
      </c>
      <c r="I392" s="76">
        <v>5370</v>
      </c>
      <c r="J392" s="76" t="s">
        <v>127</v>
      </c>
      <c r="K392" s="77">
        <v>43100</v>
      </c>
      <c r="L392" s="76">
        <v>62791</v>
      </c>
      <c r="M392" s="76">
        <v>10831</v>
      </c>
      <c r="N392" s="76">
        <v>4322</v>
      </c>
      <c r="O392" s="76">
        <v>46952</v>
      </c>
      <c r="P392" s="76">
        <v>686</v>
      </c>
      <c r="Q392" s="76" t="s">
        <v>19</v>
      </c>
      <c r="R392" s="76">
        <v>818</v>
      </c>
      <c r="S392" s="76">
        <v>1642</v>
      </c>
      <c r="T392" s="76">
        <v>113</v>
      </c>
    </row>
    <row r="393" spans="1:20">
      <c r="A393" s="82">
        <f t="shared" si="20"/>
        <v>537000002016</v>
      </c>
      <c r="B393" s="82" t="str">
        <f t="shared" si="21"/>
        <v>53700000</v>
      </c>
      <c r="C393" s="82">
        <f t="shared" si="22"/>
        <v>2016</v>
      </c>
      <c r="D393" s="82">
        <f t="array" ref="D393">IF(L393="-",0,L393)</f>
        <v>62799</v>
      </c>
      <c r="E393" s="82">
        <f t="shared" si="23"/>
        <v>14295</v>
      </c>
      <c r="F393" s="82">
        <f t="array" ref="F393">SUM(IF(M393="-",0,M393),IF(Q393:T393="-",0,-Q393:T393))</f>
        <v>8325</v>
      </c>
      <c r="G393" s="82">
        <f t="array" ref="G393">SUM(IF(S393:T393="-",0,S393:T393))</f>
        <v>1517</v>
      </c>
      <c r="H393" s="82">
        <f t="array" ref="H393">SUM(IF(N393="-",0,N393))</f>
        <v>4453</v>
      </c>
      <c r="I393" s="76">
        <v>5370</v>
      </c>
      <c r="J393" s="76" t="s">
        <v>127</v>
      </c>
      <c r="K393" s="77">
        <v>42735</v>
      </c>
      <c r="L393" s="76">
        <v>62799</v>
      </c>
      <c r="M393" s="76">
        <v>10326</v>
      </c>
      <c r="N393" s="76">
        <v>4453</v>
      </c>
      <c r="O393" s="76">
        <v>47269</v>
      </c>
      <c r="P393" s="76">
        <v>751</v>
      </c>
      <c r="Q393" s="76" t="s">
        <v>19</v>
      </c>
      <c r="R393" s="76">
        <v>484</v>
      </c>
      <c r="S393" s="76">
        <v>1404</v>
      </c>
      <c r="T393" s="76">
        <v>113</v>
      </c>
    </row>
    <row r="394" spans="1:20">
      <c r="A394" s="82">
        <f t="shared" si="20"/>
        <v>537000402018</v>
      </c>
      <c r="B394" s="82" t="str">
        <f t="shared" si="21"/>
        <v>53700040</v>
      </c>
      <c r="C394" s="82">
        <f t="shared" si="22"/>
        <v>2018</v>
      </c>
      <c r="D394" s="82">
        <f t="array" ref="D394">IF(L394="-",0,L394)</f>
        <v>11734</v>
      </c>
      <c r="E394" s="82">
        <f t="shared" si="23"/>
        <v>2408</v>
      </c>
      <c r="F394" s="82">
        <f t="array" ref="F394">SUM(IF(M394="-",0,M394),IF(Q394:T394="-",0,-Q394:T394))</f>
        <v>1308</v>
      </c>
      <c r="G394" s="82">
        <f t="array" ref="G394">SUM(IF(S394:T394="-",0,S394:T394))</f>
        <v>316</v>
      </c>
      <c r="H394" s="82">
        <f t="array" ref="H394">SUM(IF(N394="-",0,N394))</f>
        <v>784</v>
      </c>
      <c r="I394" s="76">
        <v>5370004</v>
      </c>
      <c r="J394" s="76" t="s">
        <v>128</v>
      </c>
      <c r="K394" s="77">
        <v>43465</v>
      </c>
      <c r="L394" s="76">
        <v>11734</v>
      </c>
      <c r="M394" s="76">
        <v>2258</v>
      </c>
      <c r="N394" s="76">
        <v>784</v>
      </c>
      <c r="O394" s="76">
        <v>8657</v>
      </c>
      <c r="P394" s="76">
        <v>36</v>
      </c>
      <c r="Q394" s="76" t="s">
        <v>19</v>
      </c>
      <c r="R394" s="76">
        <v>634</v>
      </c>
      <c r="S394" s="76">
        <v>295</v>
      </c>
      <c r="T394" s="76">
        <v>21</v>
      </c>
    </row>
    <row r="395" spans="1:20">
      <c r="A395" s="82">
        <f t="shared" ref="A395:A458" si="24">(B395&amp;C395)+0</f>
        <v>537000402017</v>
      </c>
      <c r="B395" s="82" t="str">
        <f t="shared" ref="B395:B458" si="25">LEFT(I395&amp;"00000000",8)</f>
        <v>53700040</v>
      </c>
      <c r="C395" s="82">
        <f t="shared" ref="C395:C458" si="26">YEAR(K395)</f>
        <v>2017</v>
      </c>
      <c r="D395" s="82">
        <f t="array" ref="D395">IF(L395="-",0,L395)</f>
        <v>11734</v>
      </c>
      <c r="E395" s="82">
        <f t="shared" ref="E395:E458" si="27">SUM(F395:H395)</f>
        <v>2380</v>
      </c>
      <c r="F395" s="82">
        <f t="array" ref="F395">SUM(IF(M395="-",0,M395),IF(Q395:T395="-",0,-Q395:T395))</f>
        <v>1345</v>
      </c>
      <c r="G395" s="82">
        <f t="array" ref="G395">SUM(IF(S395:T395="-",0,S395:T395))</f>
        <v>263</v>
      </c>
      <c r="H395" s="82">
        <f t="array" ref="H395">SUM(IF(N395="-",0,N395))</f>
        <v>772</v>
      </c>
      <c r="I395" s="76">
        <v>5370004</v>
      </c>
      <c r="J395" s="76" t="s">
        <v>128</v>
      </c>
      <c r="K395" s="77">
        <v>43100</v>
      </c>
      <c r="L395" s="76">
        <v>11734</v>
      </c>
      <c r="M395" s="76">
        <v>2207</v>
      </c>
      <c r="N395" s="76">
        <v>772</v>
      </c>
      <c r="O395" s="76">
        <v>8717</v>
      </c>
      <c r="P395" s="76">
        <v>39</v>
      </c>
      <c r="Q395" s="76" t="s">
        <v>19</v>
      </c>
      <c r="R395" s="76">
        <v>599</v>
      </c>
      <c r="S395" s="76">
        <v>242</v>
      </c>
      <c r="T395" s="76">
        <v>21</v>
      </c>
    </row>
    <row r="396" spans="1:20">
      <c r="A396" s="82">
        <f t="shared" si="24"/>
        <v>537000402016</v>
      </c>
      <c r="B396" s="82" t="str">
        <f t="shared" si="25"/>
        <v>53700040</v>
      </c>
      <c r="C396" s="82">
        <f t="shared" si="26"/>
        <v>2016</v>
      </c>
      <c r="D396" s="82">
        <f t="array" ref="D396">IF(L396="-",0,L396)</f>
        <v>11734</v>
      </c>
      <c r="E396" s="82">
        <f t="shared" si="27"/>
        <v>2405</v>
      </c>
      <c r="F396" s="82">
        <f t="array" ref="F396">SUM(IF(M396="-",0,M396),IF(Q396:T396="-",0,-Q396:T396))</f>
        <v>1385</v>
      </c>
      <c r="G396" s="82">
        <f t="array" ref="G396">SUM(IF(S396:T396="-",0,S396:T396))</f>
        <v>232</v>
      </c>
      <c r="H396" s="82">
        <f t="array" ref="H396">SUM(IF(N396="-",0,N396))</f>
        <v>788</v>
      </c>
      <c r="I396" s="76">
        <v>5370004</v>
      </c>
      <c r="J396" s="76" t="s">
        <v>128</v>
      </c>
      <c r="K396" s="77">
        <v>42735</v>
      </c>
      <c r="L396" s="76">
        <v>11734</v>
      </c>
      <c r="M396" s="76">
        <v>1882</v>
      </c>
      <c r="N396" s="76">
        <v>788</v>
      </c>
      <c r="O396" s="76">
        <v>9014</v>
      </c>
      <c r="P396" s="76">
        <v>50</v>
      </c>
      <c r="Q396" s="76" t="s">
        <v>19</v>
      </c>
      <c r="R396" s="76">
        <v>265</v>
      </c>
      <c r="S396" s="76">
        <v>210</v>
      </c>
      <c r="T396" s="76">
        <v>22</v>
      </c>
    </row>
    <row r="397" spans="1:20">
      <c r="A397" s="82">
        <f t="shared" si="24"/>
        <v>537000802018</v>
      </c>
      <c r="B397" s="82" t="str">
        <f t="shared" si="25"/>
        <v>53700080</v>
      </c>
      <c r="C397" s="82">
        <f t="shared" si="26"/>
        <v>2018</v>
      </c>
      <c r="D397" s="82">
        <f t="array" ref="D397">IF(L397="-",0,L397)</f>
        <v>4872</v>
      </c>
      <c r="E397" s="82">
        <f t="shared" si="27"/>
        <v>936</v>
      </c>
      <c r="F397" s="82">
        <f t="array" ref="F397">SUM(IF(M397="-",0,M397),IF(Q397:T397="-",0,-Q397:T397))</f>
        <v>451</v>
      </c>
      <c r="G397" s="82">
        <f t="array" ref="G397">SUM(IF(S397:T397="-",0,S397:T397))</f>
        <v>142</v>
      </c>
      <c r="H397" s="82">
        <f t="array" ref="H397">SUM(IF(N397="-",0,N397))</f>
        <v>343</v>
      </c>
      <c r="I397" s="76">
        <v>5370008</v>
      </c>
      <c r="J397" s="76" t="s">
        <v>129</v>
      </c>
      <c r="K397" s="77">
        <v>43465</v>
      </c>
      <c r="L397" s="76">
        <v>4872</v>
      </c>
      <c r="M397" s="76">
        <v>617</v>
      </c>
      <c r="N397" s="76">
        <v>343</v>
      </c>
      <c r="O397" s="76">
        <v>3886</v>
      </c>
      <c r="P397" s="76">
        <v>27</v>
      </c>
      <c r="Q397" s="76" t="s">
        <v>19</v>
      </c>
      <c r="R397" s="76">
        <v>24</v>
      </c>
      <c r="S397" s="76">
        <v>136</v>
      </c>
      <c r="T397" s="76">
        <v>6</v>
      </c>
    </row>
    <row r="398" spans="1:20">
      <c r="A398" s="82">
        <f t="shared" si="24"/>
        <v>537000802017</v>
      </c>
      <c r="B398" s="82" t="str">
        <f t="shared" si="25"/>
        <v>53700080</v>
      </c>
      <c r="C398" s="82">
        <f t="shared" si="26"/>
        <v>2017</v>
      </c>
      <c r="D398" s="82">
        <f t="array" ref="D398">IF(L398="-",0,L398)</f>
        <v>4872</v>
      </c>
      <c r="E398" s="82">
        <f t="shared" si="27"/>
        <v>924</v>
      </c>
      <c r="F398" s="82">
        <f t="array" ref="F398">SUM(IF(M398="-",0,M398),IF(Q398:T398="-",0,-Q398:T398))</f>
        <v>441</v>
      </c>
      <c r="G398" s="82">
        <f t="array" ref="G398">SUM(IF(S398:T398="-",0,S398:T398))</f>
        <v>142</v>
      </c>
      <c r="H398" s="82">
        <f t="array" ref="H398">SUM(IF(N398="-",0,N398))</f>
        <v>341</v>
      </c>
      <c r="I398" s="76">
        <v>5370008</v>
      </c>
      <c r="J398" s="76" t="s">
        <v>129</v>
      </c>
      <c r="K398" s="77">
        <v>43100</v>
      </c>
      <c r="L398" s="76">
        <v>4872</v>
      </c>
      <c r="M398" s="76">
        <v>607</v>
      </c>
      <c r="N398" s="76">
        <v>341</v>
      </c>
      <c r="O398" s="76">
        <v>3897</v>
      </c>
      <c r="P398" s="76">
        <v>27</v>
      </c>
      <c r="Q398" s="76" t="s">
        <v>19</v>
      </c>
      <c r="R398" s="76">
        <v>24</v>
      </c>
      <c r="S398" s="76">
        <v>136</v>
      </c>
      <c r="T398" s="76">
        <v>6</v>
      </c>
    </row>
    <row r="399" spans="1:20">
      <c r="A399" s="82">
        <f t="shared" si="24"/>
        <v>537000802016</v>
      </c>
      <c r="B399" s="82" t="str">
        <f t="shared" si="25"/>
        <v>53700080</v>
      </c>
      <c r="C399" s="82">
        <f t="shared" si="26"/>
        <v>2016</v>
      </c>
      <c r="D399" s="82">
        <f t="array" ref="D399">IF(L399="-",0,L399)</f>
        <v>4872</v>
      </c>
      <c r="E399" s="82">
        <f t="shared" si="27"/>
        <v>919</v>
      </c>
      <c r="F399" s="82">
        <f t="array" ref="F399">SUM(IF(M399="-",0,M399),IF(Q399:T399="-",0,-Q399:T399))</f>
        <v>437</v>
      </c>
      <c r="G399" s="82">
        <f t="array" ref="G399">SUM(IF(S399:T399="-",0,S399:T399))</f>
        <v>142</v>
      </c>
      <c r="H399" s="82">
        <f t="array" ref="H399">SUM(IF(N399="-",0,N399))</f>
        <v>340</v>
      </c>
      <c r="I399" s="76">
        <v>5370008</v>
      </c>
      <c r="J399" s="76" t="s">
        <v>129</v>
      </c>
      <c r="K399" s="77">
        <v>42735</v>
      </c>
      <c r="L399" s="76">
        <v>4872</v>
      </c>
      <c r="M399" s="76">
        <v>603</v>
      </c>
      <c r="N399" s="76">
        <v>340</v>
      </c>
      <c r="O399" s="76">
        <v>3902</v>
      </c>
      <c r="P399" s="76">
        <v>27</v>
      </c>
      <c r="Q399" s="76" t="s">
        <v>19</v>
      </c>
      <c r="R399" s="76">
        <v>24</v>
      </c>
      <c r="S399" s="76">
        <v>136</v>
      </c>
      <c r="T399" s="76">
        <v>6</v>
      </c>
    </row>
    <row r="400" spans="1:20">
      <c r="A400" s="82">
        <f t="shared" si="24"/>
        <v>537001202018</v>
      </c>
      <c r="B400" s="82" t="str">
        <f t="shared" si="25"/>
        <v>53700120</v>
      </c>
      <c r="C400" s="82">
        <f t="shared" si="26"/>
        <v>2018</v>
      </c>
      <c r="D400" s="82">
        <f t="array" ref="D400">IF(L400="-",0,L400)</f>
        <v>8316</v>
      </c>
      <c r="E400" s="82">
        <f t="shared" si="27"/>
        <v>1855</v>
      </c>
      <c r="F400" s="82">
        <f t="array" ref="F400">SUM(IF(M400="-",0,M400),IF(Q400:T400="-",0,-Q400:T400))</f>
        <v>797</v>
      </c>
      <c r="G400" s="82">
        <f t="array" ref="G400">SUM(IF(S400:T400="-",0,S400:T400))</f>
        <v>275</v>
      </c>
      <c r="H400" s="82">
        <f t="array" ref="H400">SUM(IF(N400="-",0,N400))</f>
        <v>783</v>
      </c>
      <c r="I400" s="76">
        <v>5370012</v>
      </c>
      <c r="J400" s="76" t="s">
        <v>130</v>
      </c>
      <c r="K400" s="77">
        <v>43465</v>
      </c>
      <c r="L400" s="76">
        <v>8316</v>
      </c>
      <c r="M400" s="76">
        <v>1138</v>
      </c>
      <c r="N400" s="76">
        <v>783</v>
      </c>
      <c r="O400" s="76">
        <v>6348</v>
      </c>
      <c r="P400" s="76">
        <v>46</v>
      </c>
      <c r="Q400" s="76" t="s">
        <v>19</v>
      </c>
      <c r="R400" s="76">
        <v>66</v>
      </c>
      <c r="S400" s="76">
        <v>263</v>
      </c>
      <c r="T400" s="76">
        <v>12</v>
      </c>
    </row>
    <row r="401" spans="1:20">
      <c r="A401" s="82">
        <f t="shared" si="24"/>
        <v>537001202017</v>
      </c>
      <c r="B401" s="82" t="str">
        <f t="shared" si="25"/>
        <v>53700120</v>
      </c>
      <c r="C401" s="82">
        <f t="shared" si="26"/>
        <v>2017</v>
      </c>
      <c r="D401" s="82">
        <f t="array" ref="D401">IF(L401="-",0,L401)</f>
        <v>8316</v>
      </c>
      <c r="E401" s="82">
        <f t="shared" si="27"/>
        <v>1838</v>
      </c>
      <c r="F401" s="82">
        <f t="array" ref="F401">SUM(IF(M401="-",0,M401),IF(Q401:T401="-",0,-Q401:T401))</f>
        <v>802</v>
      </c>
      <c r="G401" s="82">
        <f t="array" ref="G401">SUM(IF(S401:T401="-",0,S401:T401))</f>
        <v>253</v>
      </c>
      <c r="H401" s="82">
        <f t="array" ref="H401">SUM(IF(N401="-",0,N401))</f>
        <v>783</v>
      </c>
      <c r="I401" s="76">
        <v>5370012</v>
      </c>
      <c r="J401" s="76" t="s">
        <v>130</v>
      </c>
      <c r="K401" s="77">
        <v>43100</v>
      </c>
      <c r="L401" s="76">
        <v>8316</v>
      </c>
      <c r="M401" s="76">
        <v>1121</v>
      </c>
      <c r="N401" s="76">
        <v>783</v>
      </c>
      <c r="O401" s="76">
        <v>6363</v>
      </c>
      <c r="P401" s="76">
        <v>49</v>
      </c>
      <c r="Q401" s="76" t="s">
        <v>19</v>
      </c>
      <c r="R401" s="76">
        <v>66</v>
      </c>
      <c r="S401" s="76">
        <v>241</v>
      </c>
      <c r="T401" s="76">
        <v>12</v>
      </c>
    </row>
    <row r="402" spans="1:20">
      <c r="A402" s="82">
        <f t="shared" si="24"/>
        <v>537001202016</v>
      </c>
      <c r="B402" s="82" t="str">
        <f t="shared" si="25"/>
        <v>53700120</v>
      </c>
      <c r="C402" s="82">
        <f t="shared" si="26"/>
        <v>2016</v>
      </c>
      <c r="D402" s="82">
        <f t="array" ref="D402">IF(L402="-",0,L402)</f>
        <v>8320</v>
      </c>
      <c r="E402" s="82">
        <f t="shared" si="27"/>
        <v>1940</v>
      </c>
      <c r="F402" s="82">
        <f t="array" ref="F402">SUM(IF(M402="-",0,M402),IF(Q402:T402="-",0,-Q402:T402))</f>
        <v>837</v>
      </c>
      <c r="G402" s="82">
        <f t="array" ref="G402">SUM(IF(S402:T402="-",0,S402:T402))</f>
        <v>159</v>
      </c>
      <c r="H402" s="82">
        <f t="array" ref="H402">SUM(IF(N402="-",0,N402))</f>
        <v>944</v>
      </c>
      <c r="I402" s="76">
        <v>5370012</v>
      </c>
      <c r="J402" s="76" t="s">
        <v>130</v>
      </c>
      <c r="K402" s="77">
        <v>42735</v>
      </c>
      <c r="L402" s="76">
        <v>8320</v>
      </c>
      <c r="M402" s="76">
        <v>1061</v>
      </c>
      <c r="N402" s="76">
        <v>944</v>
      </c>
      <c r="O402" s="76">
        <v>6260</v>
      </c>
      <c r="P402" s="76">
        <v>55</v>
      </c>
      <c r="Q402" s="76" t="s">
        <v>19</v>
      </c>
      <c r="R402" s="76">
        <v>65</v>
      </c>
      <c r="S402" s="76">
        <v>148</v>
      </c>
      <c r="T402" s="76">
        <v>11</v>
      </c>
    </row>
    <row r="403" spans="1:20">
      <c r="A403" s="82">
        <f t="shared" si="24"/>
        <v>537001602018</v>
      </c>
      <c r="B403" s="82" t="str">
        <f t="shared" si="25"/>
        <v>53700160</v>
      </c>
      <c r="C403" s="82">
        <f t="shared" si="26"/>
        <v>2018</v>
      </c>
      <c r="D403" s="82">
        <f t="array" ref="D403">IF(L403="-",0,L403)</f>
        <v>9221</v>
      </c>
      <c r="E403" s="82">
        <f t="shared" si="27"/>
        <v>2311</v>
      </c>
      <c r="F403" s="82">
        <f t="array" ref="F403">SUM(IF(M403="-",0,M403),IF(Q403:T403="-",0,-Q403:T403))</f>
        <v>1349</v>
      </c>
      <c r="G403" s="82">
        <f t="array" ref="G403">SUM(IF(S403:T403="-",0,S403:T403))</f>
        <v>331</v>
      </c>
      <c r="H403" s="82">
        <f t="array" ref="H403">SUM(IF(N403="-",0,N403))</f>
        <v>631</v>
      </c>
      <c r="I403" s="76">
        <v>5370016</v>
      </c>
      <c r="J403" s="76" t="s">
        <v>131</v>
      </c>
      <c r="K403" s="77">
        <v>43465</v>
      </c>
      <c r="L403" s="76">
        <v>9221</v>
      </c>
      <c r="M403" s="76">
        <v>1716</v>
      </c>
      <c r="N403" s="76">
        <v>631</v>
      </c>
      <c r="O403" s="76">
        <v>6721</v>
      </c>
      <c r="P403" s="76">
        <v>153</v>
      </c>
      <c r="Q403" s="76" t="s">
        <v>19</v>
      </c>
      <c r="R403" s="76">
        <v>36</v>
      </c>
      <c r="S403" s="76">
        <v>312</v>
      </c>
      <c r="T403" s="76">
        <v>19</v>
      </c>
    </row>
    <row r="404" spans="1:20">
      <c r="A404" s="82">
        <f t="shared" si="24"/>
        <v>537001602017</v>
      </c>
      <c r="B404" s="82" t="str">
        <f t="shared" si="25"/>
        <v>53700160</v>
      </c>
      <c r="C404" s="82">
        <f t="shared" si="26"/>
        <v>2017</v>
      </c>
      <c r="D404" s="82">
        <f t="array" ref="D404">IF(L404="-",0,L404)</f>
        <v>9221</v>
      </c>
      <c r="E404" s="82">
        <f t="shared" si="27"/>
        <v>2304</v>
      </c>
      <c r="F404" s="82">
        <f t="array" ref="F404">SUM(IF(M404="-",0,M404),IF(Q404:T404="-",0,-Q404:T404))</f>
        <v>1345</v>
      </c>
      <c r="G404" s="82">
        <f t="array" ref="G404">SUM(IF(S404:T404="-",0,S404:T404))</f>
        <v>329</v>
      </c>
      <c r="H404" s="82">
        <f t="array" ref="H404">SUM(IF(N404="-",0,N404))</f>
        <v>630</v>
      </c>
      <c r="I404" s="76">
        <v>5370016</v>
      </c>
      <c r="J404" s="76" t="s">
        <v>131</v>
      </c>
      <c r="K404" s="77">
        <v>43100</v>
      </c>
      <c r="L404" s="76">
        <v>9221</v>
      </c>
      <c r="M404" s="76">
        <v>1710</v>
      </c>
      <c r="N404" s="76">
        <v>630</v>
      </c>
      <c r="O404" s="76">
        <v>6729</v>
      </c>
      <c r="P404" s="76">
        <v>153</v>
      </c>
      <c r="Q404" s="76" t="s">
        <v>19</v>
      </c>
      <c r="R404" s="76">
        <v>36</v>
      </c>
      <c r="S404" s="76">
        <v>310</v>
      </c>
      <c r="T404" s="76">
        <v>19</v>
      </c>
    </row>
    <row r="405" spans="1:20">
      <c r="A405" s="82">
        <f t="shared" si="24"/>
        <v>537001602016</v>
      </c>
      <c r="B405" s="82" t="str">
        <f t="shared" si="25"/>
        <v>53700160</v>
      </c>
      <c r="C405" s="82">
        <f t="shared" si="26"/>
        <v>2016</v>
      </c>
      <c r="D405" s="82">
        <f t="array" ref="D405">IF(L405="-",0,L405)</f>
        <v>9221</v>
      </c>
      <c r="E405" s="82">
        <f t="shared" si="27"/>
        <v>2279</v>
      </c>
      <c r="F405" s="82">
        <f t="array" ref="F405">SUM(IF(M405="-",0,M405),IF(Q405:T405="-",0,-Q405:T405))</f>
        <v>1347</v>
      </c>
      <c r="G405" s="82">
        <f t="array" ref="G405">SUM(IF(S405:T405="-",0,S405:T405))</f>
        <v>319</v>
      </c>
      <c r="H405" s="82">
        <f t="array" ref="H405">SUM(IF(N405="-",0,N405))</f>
        <v>613</v>
      </c>
      <c r="I405" s="76">
        <v>5370016</v>
      </c>
      <c r="J405" s="76" t="s">
        <v>131</v>
      </c>
      <c r="K405" s="77">
        <v>42735</v>
      </c>
      <c r="L405" s="76">
        <v>9221</v>
      </c>
      <c r="M405" s="76">
        <v>1704</v>
      </c>
      <c r="N405" s="76">
        <v>613</v>
      </c>
      <c r="O405" s="76">
        <v>6749</v>
      </c>
      <c r="P405" s="76">
        <v>154</v>
      </c>
      <c r="Q405" s="76" t="s">
        <v>19</v>
      </c>
      <c r="R405" s="76">
        <v>38</v>
      </c>
      <c r="S405" s="76">
        <v>300</v>
      </c>
      <c r="T405" s="76">
        <v>19</v>
      </c>
    </row>
    <row r="406" spans="1:20">
      <c r="A406" s="82">
        <f t="shared" si="24"/>
        <v>537002002018</v>
      </c>
      <c r="B406" s="82" t="str">
        <f t="shared" si="25"/>
        <v>53700200</v>
      </c>
      <c r="C406" s="82">
        <f t="shared" si="26"/>
        <v>2018</v>
      </c>
      <c r="D406" s="82">
        <f t="array" ref="D406">IF(L406="-",0,L406)</f>
        <v>6127</v>
      </c>
      <c r="E406" s="82">
        <f t="shared" si="27"/>
        <v>1863</v>
      </c>
      <c r="F406" s="82">
        <f t="array" ref="F406">SUM(IF(M406="-",0,M406),IF(Q406:T406="-",0,-Q406:T406))</f>
        <v>1110</v>
      </c>
      <c r="G406" s="82">
        <f t="array" ref="G406">SUM(IF(S406:T406="-",0,S406:T406))</f>
        <v>297</v>
      </c>
      <c r="H406" s="82">
        <f t="array" ref="H406">SUM(IF(N406="-",0,N406))</f>
        <v>456</v>
      </c>
      <c r="I406" s="76">
        <v>5370020</v>
      </c>
      <c r="J406" s="76" t="s">
        <v>132</v>
      </c>
      <c r="K406" s="77">
        <v>43465</v>
      </c>
      <c r="L406" s="76">
        <v>6127</v>
      </c>
      <c r="M406" s="76">
        <v>1443</v>
      </c>
      <c r="N406" s="76">
        <v>456</v>
      </c>
      <c r="O406" s="76">
        <v>4014</v>
      </c>
      <c r="P406" s="76">
        <v>214</v>
      </c>
      <c r="Q406" s="76" t="s">
        <v>19</v>
      </c>
      <c r="R406" s="76">
        <v>36</v>
      </c>
      <c r="S406" s="76">
        <v>280</v>
      </c>
      <c r="T406" s="76">
        <v>17</v>
      </c>
    </row>
    <row r="407" spans="1:20">
      <c r="A407" s="82">
        <f t="shared" si="24"/>
        <v>537002002017</v>
      </c>
      <c r="B407" s="82" t="str">
        <f t="shared" si="25"/>
        <v>53700200</v>
      </c>
      <c r="C407" s="82">
        <f t="shared" si="26"/>
        <v>2017</v>
      </c>
      <c r="D407" s="82">
        <f t="array" ref="D407">IF(L407="-",0,L407)</f>
        <v>6127</v>
      </c>
      <c r="E407" s="82">
        <f t="shared" si="27"/>
        <v>1786</v>
      </c>
      <c r="F407" s="82">
        <f t="array" ref="F407">SUM(IF(M407="-",0,M407),IF(Q407:T407="-",0,-Q407:T407))</f>
        <v>1210</v>
      </c>
      <c r="G407" s="82">
        <f t="array" ref="G407">SUM(IF(S407:T407="-",0,S407:T407))</f>
        <v>131</v>
      </c>
      <c r="H407" s="82">
        <f t="array" ref="H407">SUM(IF(N407="-",0,N407))</f>
        <v>445</v>
      </c>
      <c r="I407" s="76">
        <v>5370020</v>
      </c>
      <c r="J407" s="76" t="s">
        <v>132</v>
      </c>
      <c r="K407" s="77">
        <v>43100</v>
      </c>
      <c r="L407" s="76">
        <v>6127</v>
      </c>
      <c r="M407" s="76">
        <v>1366</v>
      </c>
      <c r="N407" s="76">
        <v>445</v>
      </c>
      <c r="O407" s="76">
        <v>4151</v>
      </c>
      <c r="P407" s="76">
        <v>165</v>
      </c>
      <c r="Q407" s="76" t="s">
        <v>19</v>
      </c>
      <c r="R407" s="76">
        <v>25</v>
      </c>
      <c r="S407" s="76">
        <v>114</v>
      </c>
      <c r="T407" s="76">
        <v>17</v>
      </c>
    </row>
    <row r="408" spans="1:20">
      <c r="A408" s="82">
        <f t="shared" si="24"/>
        <v>537002002016</v>
      </c>
      <c r="B408" s="82" t="str">
        <f t="shared" si="25"/>
        <v>53700200</v>
      </c>
      <c r="C408" s="82">
        <f t="shared" si="26"/>
        <v>2016</v>
      </c>
      <c r="D408" s="82">
        <f t="array" ref="D408">IF(L408="-",0,L408)</f>
        <v>6127</v>
      </c>
      <c r="E408" s="82">
        <f t="shared" si="27"/>
        <v>1776</v>
      </c>
      <c r="F408" s="82">
        <f t="array" ref="F408">SUM(IF(M408="-",0,M408),IF(Q408:T408="-",0,-Q408:T408))</f>
        <v>1203</v>
      </c>
      <c r="G408" s="82">
        <f t="array" ref="G408">SUM(IF(S408:T408="-",0,S408:T408))</f>
        <v>115</v>
      </c>
      <c r="H408" s="82">
        <f t="array" ref="H408">SUM(IF(N408="-",0,N408))</f>
        <v>458</v>
      </c>
      <c r="I408" s="76">
        <v>5370020</v>
      </c>
      <c r="J408" s="76" t="s">
        <v>132</v>
      </c>
      <c r="K408" s="77">
        <v>42735</v>
      </c>
      <c r="L408" s="76">
        <v>6127</v>
      </c>
      <c r="M408" s="76">
        <v>1343</v>
      </c>
      <c r="N408" s="76">
        <v>458</v>
      </c>
      <c r="O408" s="76">
        <v>4123</v>
      </c>
      <c r="P408" s="76">
        <v>203</v>
      </c>
      <c r="Q408" s="76" t="s">
        <v>19</v>
      </c>
      <c r="R408" s="76">
        <v>25</v>
      </c>
      <c r="S408" s="76">
        <v>98</v>
      </c>
      <c r="T408" s="76">
        <v>17</v>
      </c>
    </row>
    <row r="409" spans="1:20">
      <c r="A409" s="82">
        <f t="shared" si="24"/>
        <v>537002402018</v>
      </c>
      <c r="B409" s="82" t="str">
        <f t="shared" si="25"/>
        <v>53700240</v>
      </c>
      <c r="C409" s="82">
        <f t="shared" si="26"/>
        <v>2018</v>
      </c>
      <c r="D409" s="82">
        <f t="array" ref="D409">IF(L409="-",0,L409)</f>
        <v>4209</v>
      </c>
      <c r="E409" s="82">
        <f t="shared" si="27"/>
        <v>733</v>
      </c>
      <c r="F409" s="82">
        <f t="array" ref="F409">SUM(IF(M409="-",0,M409),IF(Q409:T409="-",0,-Q409:T409))</f>
        <v>424</v>
      </c>
      <c r="G409" s="82">
        <f t="array" ref="G409">SUM(IF(S409:T409="-",0,S409:T409))</f>
        <v>51</v>
      </c>
      <c r="H409" s="82">
        <f t="array" ref="H409">SUM(IF(N409="-",0,N409))</f>
        <v>258</v>
      </c>
      <c r="I409" s="76">
        <v>5370024</v>
      </c>
      <c r="J409" s="76" t="s">
        <v>133</v>
      </c>
      <c r="K409" s="77">
        <v>43465</v>
      </c>
      <c r="L409" s="76">
        <v>4209</v>
      </c>
      <c r="M409" s="76">
        <v>494</v>
      </c>
      <c r="N409" s="76">
        <v>258</v>
      </c>
      <c r="O409" s="76">
        <v>3422</v>
      </c>
      <c r="P409" s="76">
        <v>34</v>
      </c>
      <c r="Q409" s="76" t="s">
        <v>19</v>
      </c>
      <c r="R409" s="76">
        <v>19</v>
      </c>
      <c r="S409" s="76">
        <v>47</v>
      </c>
      <c r="T409" s="76">
        <v>4</v>
      </c>
    </row>
    <row r="410" spans="1:20">
      <c r="A410" s="82">
        <f t="shared" si="24"/>
        <v>537002402017</v>
      </c>
      <c r="B410" s="82" t="str">
        <f t="shared" si="25"/>
        <v>53700240</v>
      </c>
      <c r="C410" s="82">
        <f t="shared" si="26"/>
        <v>2017</v>
      </c>
      <c r="D410" s="82">
        <f t="array" ref="D410">IF(L410="-",0,L410)</f>
        <v>4209</v>
      </c>
      <c r="E410" s="82">
        <f t="shared" si="27"/>
        <v>728</v>
      </c>
      <c r="F410" s="82">
        <f t="array" ref="F410">SUM(IF(M410="-",0,M410),IF(Q410:T410="-",0,-Q410:T410))</f>
        <v>422</v>
      </c>
      <c r="G410" s="82">
        <f t="array" ref="G410">SUM(IF(S410:T410="-",0,S410:T410))</f>
        <v>48</v>
      </c>
      <c r="H410" s="82">
        <f t="array" ref="H410">SUM(IF(N410="-",0,N410))</f>
        <v>258</v>
      </c>
      <c r="I410" s="76">
        <v>5370024</v>
      </c>
      <c r="J410" s="76" t="s">
        <v>133</v>
      </c>
      <c r="K410" s="77">
        <v>43100</v>
      </c>
      <c r="L410" s="76">
        <v>4209</v>
      </c>
      <c r="M410" s="76">
        <v>489</v>
      </c>
      <c r="N410" s="76">
        <v>258</v>
      </c>
      <c r="O410" s="76">
        <v>3428</v>
      </c>
      <c r="P410" s="76">
        <v>34</v>
      </c>
      <c r="Q410" s="76" t="s">
        <v>19</v>
      </c>
      <c r="R410" s="76">
        <v>19</v>
      </c>
      <c r="S410" s="76">
        <v>44</v>
      </c>
      <c r="T410" s="76">
        <v>4</v>
      </c>
    </row>
    <row r="411" spans="1:20">
      <c r="A411" s="82">
        <f t="shared" si="24"/>
        <v>537002402016</v>
      </c>
      <c r="B411" s="82" t="str">
        <f t="shared" si="25"/>
        <v>53700240</v>
      </c>
      <c r="C411" s="82">
        <f t="shared" si="26"/>
        <v>2016</v>
      </c>
      <c r="D411" s="82">
        <f t="array" ref="D411">IF(L411="-",0,L411)</f>
        <v>4209</v>
      </c>
      <c r="E411" s="82">
        <f t="shared" si="27"/>
        <v>692</v>
      </c>
      <c r="F411" s="82">
        <f t="array" ref="F411">SUM(IF(M411="-",0,M411),IF(Q411:T411="-",0,-Q411:T411))</f>
        <v>421</v>
      </c>
      <c r="G411" s="82">
        <f t="array" ref="G411">SUM(IF(S411:T411="-",0,S411:T411))</f>
        <v>47</v>
      </c>
      <c r="H411" s="82">
        <f t="array" ref="H411">SUM(IF(N411="-",0,N411))</f>
        <v>224</v>
      </c>
      <c r="I411" s="76">
        <v>5370024</v>
      </c>
      <c r="J411" s="76" t="s">
        <v>133</v>
      </c>
      <c r="K411" s="77">
        <v>42735</v>
      </c>
      <c r="L411" s="76">
        <v>4209</v>
      </c>
      <c r="M411" s="76">
        <v>487</v>
      </c>
      <c r="N411" s="76">
        <v>224</v>
      </c>
      <c r="O411" s="76">
        <v>3464</v>
      </c>
      <c r="P411" s="76">
        <v>33</v>
      </c>
      <c r="Q411" s="76" t="s">
        <v>19</v>
      </c>
      <c r="R411" s="76">
        <v>19</v>
      </c>
      <c r="S411" s="76">
        <v>43</v>
      </c>
      <c r="T411" s="76">
        <v>4</v>
      </c>
    </row>
    <row r="412" spans="1:20">
      <c r="A412" s="82">
        <f t="shared" si="24"/>
        <v>537002802018</v>
      </c>
      <c r="B412" s="82" t="str">
        <f t="shared" si="25"/>
        <v>53700280</v>
      </c>
      <c r="C412" s="82">
        <f t="shared" si="26"/>
        <v>2018</v>
      </c>
      <c r="D412" s="82">
        <f t="array" ref="D412">IF(L412="-",0,L412)</f>
        <v>2609</v>
      </c>
      <c r="E412" s="82">
        <f t="shared" si="27"/>
        <v>1016</v>
      </c>
      <c r="F412" s="82">
        <f t="array" ref="F412">SUM(IF(M412="-",0,M412),IF(Q412:T412="-",0,-Q412:T412))</f>
        <v>583</v>
      </c>
      <c r="G412" s="82">
        <f t="array" ref="G412">SUM(IF(S412:T412="-",0,S412:T412))</f>
        <v>212</v>
      </c>
      <c r="H412" s="82">
        <f t="array" ref="H412">SUM(IF(N412="-",0,N412))</f>
        <v>221</v>
      </c>
      <c r="I412" s="76">
        <v>5370028</v>
      </c>
      <c r="J412" s="76" t="s">
        <v>134</v>
      </c>
      <c r="K412" s="77">
        <v>43465</v>
      </c>
      <c r="L412" s="76">
        <v>2609</v>
      </c>
      <c r="M412" s="76">
        <v>822</v>
      </c>
      <c r="N412" s="76">
        <v>221</v>
      </c>
      <c r="O412" s="76">
        <v>1549</v>
      </c>
      <c r="P412" s="76">
        <v>17</v>
      </c>
      <c r="Q412" s="76">
        <v>0</v>
      </c>
      <c r="R412" s="76">
        <v>27</v>
      </c>
      <c r="S412" s="76">
        <v>203</v>
      </c>
      <c r="T412" s="76">
        <v>9</v>
      </c>
    </row>
    <row r="413" spans="1:20">
      <c r="A413" s="82">
        <f t="shared" si="24"/>
        <v>537002802017</v>
      </c>
      <c r="B413" s="82" t="str">
        <f t="shared" si="25"/>
        <v>53700280</v>
      </c>
      <c r="C413" s="82">
        <f t="shared" si="26"/>
        <v>2017</v>
      </c>
      <c r="D413" s="82">
        <f t="array" ref="D413">IF(L413="-",0,L413)</f>
        <v>2609</v>
      </c>
      <c r="E413" s="82">
        <f t="shared" si="27"/>
        <v>1005</v>
      </c>
      <c r="F413" s="82">
        <f t="array" ref="F413">SUM(IF(M413="-",0,M413),IF(Q413:T413="-",0,-Q413:T413))</f>
        <v>592</v>
      </c>
      <c r="G413" s="82">
        <f t="array" ref="G413">SUM(IF(S413:T413="-",0,S413:T413))</f>
        <v>197</v>
      </c>
      <c r="H413" s="82">
        <f t="array" ref="H413">SUM(IF(N413="-",0,N413))</f>
        <v>216</v>
      </c>
      <c r="I413" s="76">
        <v>5370028</v>
      </c>
      <c r="J413" s="76" t="s">
        <v>134</v>
      </c>
      <c r="K413" s="77">
        <v>43100</v>
      </c>
      <c r="L413" s="76">
        <v>2609</v>
      </c>
      <c r="M413" s="76">
        <v>816</v>
      </c>
      <c r="N413" s="76">
        <v>216</v>
      </c>
      <c r="O413" s="76">
        <v>1559</v>
      </c>
      <c r="P413" s="76">
        <v>18</v>
      </c>
      <c r="Q413" s="76" t="s">
        <v>19</v>
      </c>
      <c r="R413" s="76">
        <v>27</v>
      </c>
      <c r="S413" s="76">
        <v>188</v>
      </c>
      <c r="T413" s="76">
        <v>9</v>
      </c>
    </row>
    <row r="414" spans="1:20">
      <c r="A414" s="82">
        <f t="shared" si="24"/>
        <v>537002802016</v>
      </c>
      <c r="B414" s="82" t="str">
        <f t="shared" si="25"/>
        <v>53700280</v>
      </c>
      <c r="C414" s="82">
        <f t="shared" si="26"/>
        <v>2016</v>
      </c>
      <c r="D414" s="82">
        <f t="array" ref="D414">IF(L414="-",0,L414)</f>
        <v>2612</v>
      </c>
      <c r="E414" s="82">
        <f t="shared" si="27"/>
        <v>932</v>
      </c>
      <c r="F414" s="82">
        <f t="array" ref="F414">SUM(IF(M414="-",0,M414),IF(Q414:T414="-",0,-Q414:T414))</f>
        <v>612</v>
      </c>
      <c r="G414" s="82">
        <f t="array" ref="G414">SUM(IF(S414:T414="-",0,S414:T414))</f>
        <v>105</v>
      </c>
      <c r="H414" s="82">
        <f t="array" ref="H414">SUM(IF(N414="-",0,N414))</f>
        <v>215</v>
      </c>
      <c r="I414" s="76">
        <v>5370028</v>
      </c>
      <c r="J414" s="76" t="s">
        <v>134</v>
      </c>
      <c r="K414" s="77">
        <v>42735</v>
      </c>
      <c r="L414" s="76">
        <v>2612</v>
      </c>
      <c r="M414" s="76">
        <v>743</v>
      </c>
      <c r="N414" s="76">
        <v>215</v>
      </c>
      <c r="O414" s="76">
        <v>1631</v>
      </c>
      <c r="P414" s="76">
        <v>24</v>
      </c>
      <c r="Q414" s="76" t="s">
        <v>19</v>
      </c>
      <c r="R414" s="76">
        <v>26</v>
      </c>
      <c r="S414" s="76">
        <v>96</v>
      </c>
      <c r="T414" s="76">
        <v>9</v>
      </c>
    </row>
    <row r="415" spans="1:20">
      <c r="A415" s="82">
        <f t="shared" si="24"/>
        <v>537003202018</v>
      </c>
      <c r="B415" s="82" t="str">
        <f t="shared" si="25"/>
        <v>53700320</v>
      </c>
      <c r="C415" s="82">
        <f t="shared" si="26"/>
        <v>2018</v>
      </c>
      <c r="D415" s="82">
        <f t="array" ref="D415">IF(L415="-",0,L415)</f>
        <v>3027</v>
      </c>
      <c r="E415" s="82">
        <f t="shared" si="27"/>
        <v>617</v>
      </c>
      <c r="F415" s="82">
        <f t="array" ref="F415">SUM(IF(M415="-",0,M415),IF(Q415:T415="-",0,-Q415:T415))</f>
        <v>374</v>
      </c>
      <c r="G415" s="82">
        <f t="array" ref="G415">SUM(IF(S415:T415="-",0,S415:T415))</f>
        <v>79</v>
      </c>
      <c r="H415" s="82">
        <f t="array" ref="H415">SUM(IF(N415="-",0,N415))</f>
        <v>164</v>
      </c>
      <c r="I415" s="76">
        <v>5370032</v>
      </c>
      <c r="J415" s="76" t="s">
        <v>135</v>
      </c>
      <c r="K415" s="77">
        <v>43465</v>
      </c>
      <c r="L415" s="76">
        <v>3027</v>
      </c>
      <c r="M415" s="76">
        <v>453</v>
      </c>
      <c r="N415" s="76">
        <v>164</v>
      </c>
      <c r="O415" s="76">
        <v>2399</v>
      </c>
      <c r="P415" s="76">
        <v>12</v>
      </c>
      <c r="Q415" s="76" t="s">
        <v>19</v>
      </c>
      <c r="R415" s="76" t="s">
        <v>19</v>
      </c>
      <c r="S415" s="76">
        <v>76</v>
      </c>
      <c r="T415" s="76">
        <v>3</v>
      </c>
    </row>
    <row r="416" spans="1:20">
      <c r="A416" s="82">
        <f t="shared" si="24"/>
        <v>537003202017</v>
      </c>
      <c r="B416" s="82" t="str">
        <f t="shared" si="25"/>
        <v>53700320</v>
      </c>
      <c r="C416" s="82">
        <f t="shared" si="26"/>
        <v>2017</v>
      </c>
      <c r="D416" s="82">
        <f t="array" ref="D416">IF(L416="-",0,L416)</f>
        <v>3027</v>
      </c>
      <c r="E416" s="82">
        <f t="shared" si="27"/>
        <v>614</v>
      </c>
      <c r="F416" s="82">
        <f t="array" ref="F416">SUM(IF(M416="-",0,M416),IF(Q416:T416="-",0,-Q416:T416))</f>
        <v>372</v>
      </c>
      <c r="G416" s="82">
        <f t="array" ref="G416">SUM(IF(S416:T416="-",0,S416:T416))</f>
        <v>79</v>
      </c>
      <c r="H416" s="82">
        <f t="array" ref="H416">SUM(IF(N416="-",0,N416))</f>
        <v>163</v>
      </c>
      <c r="I416" s="76">
        <v>5370032</v>
      </c>
      <c r="J416" s="76" t="s">
        <v>135</v>
      </c>
      <c r="K416" s="77">
        <v>43100</v>
      </c>
      <c r="L416" s="76">
        <v>3027</v>
      </c>
      <c r="M416" s="76">
        <v>451</v>
      </c>
      <c r="N416" s="76">
        <v>163</v>
      </c>
      <c r="O416" s="76">
        <v>2400</v>
      </c>
      <c r="P416" s="76">
        <v>12</v>
      </c>
      <c r="Q416" s="76" t="s">
        <v>19</v>
      </c>
      <c r="R416" s="76" t="s">
        <v>19</v>
      </c>
      <c r="S416" s="76">
        <v>76</v>
      </c>
      <c r="T416" s="76">
        <v>3</v>
      </c>
    </row>
    <row r="417" spans="1:20">
      <c r="A417" s="82">
        <f t="shared" si="24"/>
        <v>537003202016</v>
      </c>
      <c r="B417" s="82" t="str">
        <f t="shared" si="25"/>
        <v>53700320</v>
      </c>
      <c r="C417" s="82">
        <f t="shared" si="26"/>
        <v>2016</v>
      </c>
      <c r="D417" s="82">
        <f t="array" ref="D417">IF(L417="-",0,L417)</f>
        <v>3027</v>
      </c>
      <c r="E417" s="82">
        <f t="shared" si="27"/>
        <v>603</v>
      </c>
      <c r="F417" s="82">
        <f t="array" ref="F417">SUM(IF(M417="-",0,M417),IF(Q417:T417="-",0,-Q417:T417))</f>
        <v>365</v>
      </c>
      <c r="G417" s="82">
        <f t="array" ref="G417">SUM(IF(S417:T417="-",0,S417:T417))</f>
        <v>80</v>
      </c>
      <c r="H417" s="82">
        <f t="array" ref="H417">SUM(IF(N417="-",0,N417))</f>
        <v>158</v>
      </c>
      <c r="I417" s="76">
        <v>5370032</v>
      </c>
      <c r="J417" s="76" t="s">
        <v>135</v>
      </c>
      <c r="K417" s="77">
        <v>42735</v>
      </c>
      <c r="L417" s="76">
        <v>3027</v>
      </c>
      <c r="M417" s="76">
        <v>445</v>
      </c>
      <c r="N417" s="76">
        <v>158</v>
      </c>
      <c r="O417" s="76">
        <v>2413</v>
      </c>
      <c r="P417" s="76">
        <v>12</v>
      </c>
      <c r="Q417" s="76" t="s">
        <v>19</v>
      </c>
      <c r="R417" s="76" t="s">
        <v>19</v>
      </c>
      <c r="S417" s="76">
        <v>77</v>
      </c>
      <c r="T417" s="76">
        <v>3</v>
      </c>
    </row>
    <row r="418" spans="1:20">
      <c r="A418" s="82">
        <f t="shared" si="24"/>
        <v>537003602018</v>
      </c>
      <c r="B418" s="82" t="str">
        <f t="shared" si="25"/>
        <v>53700360</v>
      </c>
      <c r="C418" s="82">
        <f t="shared" si="26"/>
        <v>2018</v>
      </c>
      <c r="D418" s="82">
        <f t="array" ref="D418">IF(L418="-",0,L418)</f>
        <v>4243</v>
      </c>
      <c r="E418" s="82">
        <f t="shared" si="27"/>
        <v>990</v>
      </c>
      <c r="F418" s="82">
        <f t="array" ref="F418">SUM(IF(M418="-",0,M418),IF(Q418:T418="-",0,-Q418:T418))</f>
        <v>663</v>
      </c>
      <c r="G418" s="82">
        <f t="array" ref="G418">SUM(IF(S418:T418="-",0,S418:T418))</f>
        <v>101</v>
      </c>
      <c r="H418" s="82">
        <f t="array" ref="H418">SUM(IF(N418="-",0,N418))</f>
        <v>226</v>
      </c>
      <c r="I418" s="76">
        <v>5370036</v>
      </c>
      <c r="J418" s="76" t="s">
        <v>136</v>
      </c>
      <c r="K418" s="77">
        <v>43465</v>
      </c>
      <c r="L418" s="76">
        <v>4243</v>
      </c>
      <c r="M418" s="76">
        <v>767</v>
      </c>
      <c r="N418" s="76">
        <v>226</v>
      </c>
      <c r="O418" s="76">
        <v>3135</v>
      </c>
      <c r="P418" s="76">
        <v>115</v>
      </c>
      <c r="Q418" s="76" t="s">
        <v>19</v>
      </c>
      <c r="R418" s="76">
        <v>3</v>
      </c>
      <c r="S418" s="76">
        <v>92</v>
      </c>
      <c r="T418" s="76">
        <v>9</v>
      </c>
    </row>
    <row r="419" spans="1:20">
      <c r="A419" s="82">
        <f t="shared" si="24"/>
        <v>537003602017</v>
      </c>
      <c r="B419" s="82" t="str">
        <f t="shared" si="25"/>
        <v>53700360</v>
      </c>
      <c r="C419" s="82">
        <f t="shared" si="26"/>
        <v>2017</v>
      </c>
      <c r="D419" s="82">
        <f t="array" ref="D419">IF(L419="-",0,L419)</f>
        <v>4243</v>
      </c>
      <c r="E419" s="82">
        <f t="shared" si="27"/>
        <v>984</v>
      </c>
      <c r="F419" s="82">
        <f t="array" ref="F419">SUM(IF(M419="-",0,M419),IF(Q419:T419="-",0,-Q419:T419))</f>
        <v>661</v>
      </c>
      <c r="G419" s="82">
        <f t="array" ref="G419">SUM(IF(S419:T419="-",0,S419:T419))</f>
        <v>101</v>
      </c>
      <c r="H419" s="82">
        <f t="array" ref="H419">SUM(IF(N419="-",0,N419))</f>
        <v>222</v>
      </c>
      <c r="I419" s="76">
        <v>5370036</v>
      </c>
      <c r="J419" s="76" t="s">
        <v>136</v>
      </c>
      <c r="K419" s="77">
        <v>43100</v>
      </c>
      <c r="L419" s="76">
        <v>4243</v>
      </c>
      <c r="M419" s="76">
        <v>769</v>
      </c>
      <c r="N419" s="76">
        <v>222</v>
      </c>
      <c r="O419" s="76">
        <v>3127</v>
      </c>
      <c r="P419" s="76">
        <v>124</v>
      </c>
      <c r="Q419" s="76" t="s">
        <v>19</v>
      </c>
      <c r="R419" s="76">
        <v>7</v>
      </c>
      <c r="S419" s="76">
        <v>92</v>
      </c>
      <c r="T419" s="76">
        <v>9</v>
      </c>
    </row>
    <row r="420" spans="1:20">
      <c r="A420" s="82">
        <f t="shared" si="24"/>
        <v>537003602016</v>
      </c>
      <c r="B420" s="82" t="str">
        <f t="shared" si="25"/>
        <v>53700360</v>
      </c>
      <c r="C420" s="82">
        <f t="shared" si="26"/>
        <v>2016</v>
      </c>
      <c r="D420" s="82">
        <f t="array" ref="D420">IF(L420="-",0,L420)</f>
        <v>4243</v>
      </c>
      <c r="E420" s="82">
        <f t="shared" si="27"/>
        <v>981</v>
      </c>
      <c r="F420" s="82">
        <f t="array" ref="F420">SUM(IF(M420="-",0,M420),IF(Q420:T420="-",0,-Q420:T420))</f>
        <v>658</v>
      </c>
      <c r="G420" s="82">
        <f t="array" ref="G420">SUM(IF(S420:T420="-",0,S420:T420))</f>
        <v>101</v>
      </c>
      <c r="H420" s="82">
        <f t="array" ref="H420">SUM(IF(N420="-",0,N420))</f>
        <v>222</v>
      </c>
      <c r="I420" s="76">
        <v>5370036</v>
      </c>
      <c r="J420" s="76" t="s">
        <v>136</v>
      </c>
      <c r="K420" s="77">
        <v>42735</v>
      </c>
      <c r="L420" s="76">
        <v>4243</v>
      </c>
      <c r="M420" s="76">
        <v>766</v>
      </c>
      <c r="N420" s="76">
        <v>222</v>
      </c>
      <c r="O420" s="76">
        <v>3132</v>
      </c>
      <c r="P420" s="76">
        <v>124</v>
      </c>
      <c r="Q420" s="76" t="s">
        <v>19</v>
      </c>
      <c r="R420" s="76">
        <v>7</v>
      </c>
      <c r="S420" s="76">
        <v>92</v>
      </c>
      <c r="T420" s="76">
        <v>9</v>
      </c>
    </row>
    <row r="421" spans="1:20">
      <c r="A421" s="82">
        <f t="shared" si="24"/>
        <v>537004002018</v>
      </c>
      <c r="B421" s="82" t="str">
        <f t="shared" si="25"/>
        <v>53700400</v>
      </c>
      <c r="C421" s="82">
        <f t="shared" si="26"/>
        <v>2018</v>
      </c>
      <c r="D421" s="82">
        <f t="array" ref="D421">IF(L421="-",0,L421)</f>
        <v>8434</v>
      </c>
      <c r="E421" s="82">
        <f t="shared" si="27"/>
        <v>1772</v>
      </c>
      <c r="F421" s="82">
        <f t="array" ref="F421">SUM(IF(M421="-",0,M421),IF(Q421:T421="-",0,-Q421:T421))</f>
        <v>1063</v>
      </c>
      <c r="G421" s="82">
        <f t="array" ref="G421">SUM(IF(S421:T421="-",0,S421:T421))</f>
        <v>223</v>
      </c>
      <c r="H421" s="82">
        <f t="array" ref="H421">SUM(IF(N421="-",0,N421))</f>
        <v>486</v>
      </c>
      <c r="I421" s="76">
        <v>5370040</v>
      </c>
      <c r="J421" s="76" t="s">
        <v>137</v>
      </c>
      <c r="K421" s="77">
        <v>43465</v>
      </c>
      <c r="L421" s="76">
        <v>8434</v>
      </c>
      <c r="M421" s="76">
        <v>1297</v>
      </c>
      <c r="N421" s="76">
        <v>486</v>
      </c>
      <c r="O421" s="76">
        <v>6596</v>
      </c>
      <c r="P421" s="76">
        <v>56</v>
      </c>
      <c r="Q421" s="76" t="s">
        <v>19</v>
      </c>
      <c r="R421" s="76">
        <v>11</v>
      </c>
      <c r="S421" s="76">
        <v>209</v>
      </c>
      <c r="T421" s="76">
        <v>14</v>
      </c>
    </row>
    <row r="422" spans="1:20">
      <c r="A422" s="82">
        <f t="shared" si="24"/>
        <v>537004002017</v>
      </c>
      <c r="B422" s="82" t="str">
        <f t="shared" si="25"/>
        <v>53700400</v>
      </c>
      <c r="C422" s="82">
        <f t="shared" si="26"/>
        <v>2017</v>
      </c>
      <c r="D422" s="82">
        <f t="array" ref="D422">IF(L422="-",0,L422)</f>
        <v>8434</v>
      </c>
      <c r="E422" s="82">
        <f t="shared" si="27"/>
        <v>1772</v>
      </c>
      <c r="F422" s="82">
        <f t="array" ref="F422">SUM(IF(M422="-",0,M422),IF(Q422:T422="-",0,-Q422:T422))</f>
        <v>1068</v>
      </c>
      <c r="G422" s="82">
        <f t="array" ref="G422">SUM(IF(S422:T422="-",0,S422:T422))</f>
        <v>212</v>
      </c>
      <c r="H422" s="82">
        <f t="array" ref="H422">SUM(IF(N422="-",0,N422))</f>
        <v>492</v>
      </c>
      <c r="I422" s="76">
        <v>5370040</v>
      </c>
      <c r="J422" s="76" t="s">
        <v>137</v>
      </c>
      <c r="K422" s="77">
        <v>43100</v>
      </c>
      <c r="L422" s="76">
        <v>8434</v>
      </c>
      <c r="M422" s="76">
        <v>1295</v>
      </c>
      <c r="N422" s="76">
        <v>492</v>
      </c>
      <c r="O422" s="76">
        <v>6581</v>
      </c>
      <c r="P422" s="76">
        <v>66</v>
      </c>
      <c r="Q422" s="76" t="s">
        <v>19</v>
      </c>
      <c r="R422" s="76">
        <v>15</v>
      </c>
      <c r="S422" s="76">
        <v>200</v>
      </c>
      <c r="T422" s="76">
        <v>12</v>
      </c>
    </row>
    <row r="423" spans="1:20">
      <c r="A423" s="82">
        <f t="shared" si="24"/>
        <v>537004002016</v>
      </c>
      <c r="B423" s="82" t="str">
        <f t="shared" si="25"/>
        <v>53700400</v>
      </c>
      <c r="C423" s="82">
        <f t="shared" si="26"/>
        <v>2016</v>
      </c>
      <c r="D423" s="82">
        <f t="array" ref="D423">IF(L423="-",0,L423)</f>
        <v>8434</v>
      </c>
      <c r="E423" s="82">
        <f t="shared" si="27"/>
        <v>1769</v>
      </c>
      <c r="F423" s="82">
        <f t="array" ref="F423">SUM(IF(M423="-",0,M423),IF(Q423:T423="-",0,-Q423:T423))</f>
        <v>1063</v>
      </c>
      <c r="G423" s="82">
        <f t="array" ref="G423">SUM(IF(S423:T423="-",0,S423:T423))</f>
        <v>215</v>
      </c>
      <c r="H423" s="82">
        <f t="array" ref="H423">SUM(IF(N423="-",0,N423))</f>
        <v>491</v>
      </c>
      <c r="I423" s="76">
        <v>5370040</v>
      </c>
      <c r="J423" s="76" t="s">
        <v>137</v>
      </c>
      <c r="K423" s="77">
        <v>42735</v>
      </c>
      <c r="L423" s="76">
        <v>8434</v>
      </c>
      <c r="M423" s="76">
        <v>1293</v>
      </c>
      <c r="N423" s="76">
        <v>491</v>
      </c>
      <c r="O423" s="76">
        <v>6582</v>
      </c>
      <c r="P423" s="76">
        <v>68</v>
      </c>
      <c r="Q423" s="76" t="s">
        <v>19</v>
      </c>
      <c r="R423" s="76">
        <v>15</v>
      </c>
      <c r="S423" s="76">
        <v>203</v>
      </c>
      <c r="T423" s="76">
        <v>12</v>
      </c>
    </row>
    <row r="424" spans="1:20">
      <c r="A424" s="82">
        <f t="shared" si="24"/>
        <v>537400002018</v>
      </c>
      <c r="B424" s="82" t="str">
        <f t="shared" si="25"/>
        <v>53740000</v>
      </c>
      <c r="C424" s="82">
        <f t="shared" si="26"/>
        <v>2018</v>
      </c>
      <c r="D424" s="82">
        <f t="array" ref="D424">IF(L424="-",0,L424)</f>
        <v>91885</v>
      </c>
      <c r="E424" s="82">
        <f t="shared" si="27"/>
        <v>18199</v>
      </c>
      <c r="F424" s="82">
        <f t="array" ref="F424">SUM(IF(M424="-",0,M424),IF(Q424:T424="-",0,-Q424:T424))</f>
        <v>9892</v>
      </c>
      <c r="G424" s="82">
        <f t="array" ref="G424">SUM(IF(S424:T424="-",0,S424:T424))</f>
        <v>2015</v>
      </c>
      <c r="H424" s="82">
        <f t="array" ref="H424">SUM(IF(N424="-",0,N424))</f>
        <v>6292</v>
      </c>
      <c r="I424" s="76">
        <v>5374</v>
      </c>
      <c r="J424" s="76" t="s">
        <v>138</v>
      </c>
      <c r="K424" s="77">
        <v>43465</v>
      </c>
      <c r="L424" s="76">
        <v>91885</v>
      </c>
      <c r="M424" s="76">
        <v>12115</v>
      </c>
      <c r="N424" s="76">
        <v>6292</v>
      </c>
      <c r="O424" s="76">
        <v>71866</v>
      </c>
      <c r="P424" s="76">
        <v>1611</v>
      </c>
      <c r="Q424" s="76">
        <v>0</v>
      </c>
      <c r="R424" s="76">
        <v>208</v>
      </c>
      <c r="S424" s="76">
        <v>1884</v>
      </c>
      <c r="T424" s="76">
        <v>131</v>
      </c>
    </row>
    <row r="425" spans="1:20">
      <c r="A425" s="82">
        <f t="shared" si="24"/>
        <v>537400002017</v>
      </c>
      <c r="B425" s="82" t="str">
        <f t="shared" si="25"/>
        <v>53740000</v>
      </c>
      <c r="C425" s="82">
        <f t="shared" si="26"/>
        <v>2017</v>
      </c>
      <c r="D425" s="82">
        <f t="array" ref="D425">IF(L425="-",0,L425)</f>
        <v>91885</v>
      </c>
      <c r="E425" s="82">
        <f t="shared" si="27"/>
        <v>18139</v>
      </c>
      <c r="F425" s="82">
        <f t="array" ref="F425">SUM(IF(M425="-",0,M425),IF(Q425:T425="-",0,-Q425:T425))</f>
        <v>9944</v>
      </c>
      <c r="G425" s="82">
        <f t="array" ref="G425">SUM(IF(S425:T425="-",0,S425:T425))</f>
        <v>1912</v>
      </c>
      <c r="H425" s="82">
        <f t="array" ref="H425">SUM(IF(N425="-",0,N425))</f>
        <v>6283</v>
      </c>
      <c r="I425" s="76">
        <v>5374</v>
      </c>
      <c r="J425" s="76" t="s">
        <v>138</v>
      </c>
      <c r="K425" s="77">
        <v>43100</v>
      </c>
      <c r="L425" s="76">
        <v>91885</v>
      </c>
      <c r="M425" s="76">
        <v>12067</v>
      </c>
      <c r="N425" s="76">
        <v>6283</v>
      </c>
      <c r="O425" s="76">
        <v>71903</v>
      </c>
      <c r="P425" s="76">
        <v>1631</v>
      </c>
      <c r="Q425" s="76" t="s">
        <v>19</v>
      </c>
      <c r="R425" s="76">
        <v>211</v>
      </c>
      <c r="S425" s="76">
        <v>1775</v>
      </c>
      <c r="T425" s="76">
        <v>137</v>
      </c>
    </row>
    <row r="426" spans="1:20">
      <c r="A426" s="82">
        <f t="shared" si="24"/>
        <v>537400002016</v>
      </c>
      <c r="B426" s="82" t="str">
        <f t="shared" si="25"/>
        <v>53740000</v>
      </c>
      <c r="C426" s="82">
        <f t="shared" si="26"/>
        <v>2016</v>
      </c>
      <c r="D426" s="82">
        <f t="array" ref="D426">IF(L426="-",0,L426)</f>
        <v>91885</v>
      </c>
      <c r="E426" s="82">
        <f t="shared" si="27"/>
        <v>18097</v>
      </c>
      <c r="F426" s="82">
        <f t="array" ref="F426">SUM(IF(M426="-",0,M426),IF(Q426:T426="-",0,-Q426:T426))</f>
        <v>9993</v>
      </c>
      <c r="G426" s="82">
        <f t="array" ref="G426">SUM(IF(S426:T426="-",0,S426:T426))</f>
        <v>1801</v>
      </c>
      <c r="H426" s="82">
        <f t="array" ref="H426">SUM(IF(N426="-",0,N426))</f>
        <v>6303</v>
      </c>
      <c r="I426" s="76">
        <v>5374</v>
      </c>
      <c r="J426" s="76" t="s">
        <v>138</v>
      </c>
      <c r="K426" s="77">
        <v>42735</v>
      </c>
      <c r="L426" s="76">
        <v>91885</v>
      </c>
      <c r="M426" s="76">
        <v>12009</v>
      </c>
      <c r="N426" s="76">
        <v>6303</v>
      </c>
      <c r="O426" s="76">
        <v>71913</v>
      </c>
      <c r="P426" s="76">
        <v>1659</v>
      </c>
      <c r="Q426" s="76" t="s">
        <v>19</v>
      </c>
      <c r="R426" s="76">
        <v>215</v>
      </c>
      <c r="S426" s="76">
        <v>1663</v>
      </c>
      <c r="T426" s="76">
        <v>138</v>
      </c>
    </row>
    <row r="427" spans="1:20">
      <c r="A427" s="82">
        <f t="shared" si="24"/>
        <v>537400402018</v>
      </c>
      <c r="B427" s="82" t="str">
        <f t="shared" si="25"/>
        <v>53740040</v>
      </c>
      <c r="C427" s="82">
        <f t="shared" si="26"/>
        <v>2018</v>
      </c>
      <c r="D427" s="82">
        <f t="array" ref="D427">IF(L427="-",0,L427)</f>
        <v>3789</v>
      </c>
      <c r="E427" s="82">
        <f t="shared" si="27"/>
        <v>978</v>
      </c>
      <c r="F427" s="82">
        <f t="array" ref="F427">SUM(IF(M427="-",0,M427),IF(Q427:T427="-",0,-Q427:T427))</f>
        <v>541</v>
      </c>
      <c r="G427" s="82">
        <f t="array" ref="G427">SUM(IF(S427:T427="-",0,S427:T427))</f>
        <v>101</v>
      </c>
      <c r="H427" s="82">
        <f t="array" ref="H427">SUM(IF(N427="-",0,N427))</f>
        <v>336</v>
      </c>
      <c r="I427" s="76">
        <v>5374004</v>
      </c>
      <c r="J427" s="76" t="s">
        <v>139</v>
      </c>
      <c r="K427" s="77">
        <v>43465</v>
      </c>
      <c r="L427" s="76">
        <v>3789</v>
      </c>
      <c r="M427" s="76">
        <v>670</v>
      </c>
      <c r="N427" s="76">
        <v>336</v>
      </c>
      <c r="O427" s="76">
        <v>2754</v>
      </c>
      <c r="P427" s="76">
        <v>28</v>
      </c>
      <c r="Q427" s="76" t="s">
        <v>19</v>
      </c>
      <c r="R427" s="76">
        <v>28</v>
      </c>
      <c r="S427" s="76">
        <v>92</v>
      </c>
      <c r="T427" s="76">
        <v>9</v>
      </c>
    </row>
    <row r="428" spans="1:20">
      <c r="A428" s="82">
        <f t="shared" si="24"/>
        <v>537400402017</v>
      </c>
      <c r="B428" s="82" t="str">
        <f t="shared" si="25"/>
        <v>53740040</v>
      </c>
      <c r="C428" s="82">
        <f t="shared" si="26"/>
        <v>2017</v>
      </c>
      <c r="D428" s="82">
        <f t="array" ref="D428">IF(L428="-",0,L428)</f>
        <v>3789</v>
      </c>
      <c r="E428" s="82">
        <f t="shared" si="27"/>
        <v>974</v>
      </c>
      <c r="F428" s="82">
        <f t="array" ref="F428">SUM(IF(M428="-",0,M428),IF(Q428:T428="-",0,-Q428:T428))</f>
        <v>554</v>
      </c>
      <c r="G428" s="82">
        <f t="array" ref="G428">SUM(IF(S428:T428="-",0,S428:T428))</f>
        <v>84</v>
      </c>
      <c r="H428" s="82">
        <f t="array" ref="H428">SUM(IF(N428="-",0,N428))</f>
        <v>336</v>
      </c>
      <c r="I428" s="76">
        <v>5374004</v>
      </c>
      <c r="J428" s="76" t="s">
        <v>139</v>
      </c>
      <c r="K428" s="77">
        <v>43100</v>
      </c>
      <c r="L428" s="76">
        <v>3789</v>
      </c>
      <c r="M428" s="76">
        <v>657</v>
      </c>
      <c r="N428" s="76">
        <v>336</v>
      </c>
      <c r="O428" s="76">
        <v>2771</v>
      </c>
      <c r="P428" s="76">
        <v>25</v>
      </c>
      <c r="Q428" s="76" t="s">
        <v>19</v>
      </c>
      <c r="R428" s="76">
        <v>19</v>
      </c>
      <c r="S428" s="76">
        <v>75</v>
      </c>
      <c r="T428" s="76">
        <v>9</v>
      </c>
    </row>
    <row r="429" spans="1:20">
      <c r="A429" s="82">
        <f t="shared" si="24"/>
        <v>537400402016</v>
      </c>
      <c r="B429" s="82" t="str">
        <f t="shared" si="25"/>
        <v>53740040</v>
      </c>
      <c r="C429" s="82">
        <f t="shared" si="26"/>
        <v>2016</v>
      </c>
      <c r="D429" s="82">
        <f t="array" ref="D429">IF(L429="-",0,L429)</f>
        <v>3789</v>
      </c>
      <c r="E429" s="82">
        <f t="shared" si="27"/>
        <v>968</v>
      </c>
      <c r="F429" s="82">
        <f t="array" ref="F429">SUM(IF(M429="-",0,M429),IF(Q429:T429="-",0,-Q429:T429))</f>
        <v>556</v>
      </c>
      <c r="G429" s="82">
        <f t="array" ref="G429">SUM(IF(S429:T429="-",0,S429:T429))</f>
        <v>76</v>
      </c>
      <c r="H429" s="82">
        <f t="array" ref="H429">SUM(IF(N429="-",0,N429))</f>
        <v>336</v>
      </c>
      <c r="I429" s="76">
        <v>5374004</v>
      </c>
      <c r="J429" s="76" t="s">
        <v>139</v>
      </c>
      <c r="K429" s="77">
        <v>42735</v>
      </c>
      <c r="L429" s="76">
        <v>3789</v>
      </c>
      <c r="M429" s="76">
        <v>651</v>
      </c>
      <c r="N429" s="76">
        <v>336</v>
      </c>
      <c r="O429" s="76">
        <v>2774</v>
      </c>
      <c r="P429" s="76">
        <v>27</v>
      </c>
      <c r="Q429" s="76" t="s">
        <v>19</v>
      </c>
      <c r="R429" s="76">
        <v>19</v>
      </c>
      <c r="S429" s="76">
        <v>67</v>
      </c>
      <c r="T429" s="76">
        <v>9</v>
      </c>
    </row>
    <row r="430" spans="1:20">
      <c r="A430" s="82">
        <f t="shared" si="24"/>
        <v>537400802018</v>
      </c>
      <c r="B430" s="82" t="str">
        <f t="shared" si="25"/>
        <v>53740080</v>
      </c>
      <c r="C430" s="82">
        <f t="shared" si="26"/>
        <v>2018</v>
      </c>
      <c r="D430" s="82">
        <f t="array" ref="D430">IF(L430="-",0,L430)</f>
        <v>6303</v>
      </c>
      <c r="E430" s="82">
        <f t="shared" si="27"/>
        <v>1189</v>
      </c>
      <c r="F430" s="82">
        <f t="array" ref="F430">SUM(IF(M430="-",0,M430),IF(Q430:T430="-",0,-Q430:T430))</f>
        <v>636</v>
      </c>
      <c r="G430" s="82">
        <f t="array" ref="G430">SUM(IF(S430:T430="-",0,S430:T430))</f>
        <v>104</v>
      </c>
      <c r="H430" s="82">
        <f t="array" ref="H430">SUM(IF(N430="-",0,N430))</f>
        <v>449</v>
      </c>
      <c r="I430" s="76">
        <v>5374008</v>
      </c>
      <c r="J430" s="76" t="s">
        <v>140</v>
      </c>
      <c r="K430" s="77">
        <v>43465</v>
      </c>
      <c r="L430" s="76">
        <v>6303</v>
      </c>
      <c r="M430" s="76">
        <v>746</v>
      </c>
      <c r="N430" s="76">
        <v>449</v>
      </c>
      <c r="O430" s="76">
        <v>4984</v>
      </c>
      <c r="P430" s="76">
        <v>125</v>
      </c>
      <c r="Q430" s="76" t="s">
        <v>19</v>
      </c>
      <c r="R430" s="76">
        <v>6</v>
      </c>
      <c r="S430" s="76">
        <v>95</v>
      </c>
      <c r="T430" s="76">
        <v>9</v>
      </c>
    </row>
    <row r="431" spans="1:20">
      <c r="A431" s="82">
        <f t="shared" si="24"/>
        <v>537400802017</v>
      </c>
      <c r="B431" s="82" t="str">
        <f t="shared" si="25"/>
        <v>53740080</v>
      </c>
      <c r="C431" s="82">
        <f t="shared" si="26"/>
        <v>2017</v>
      </c>
      <c r="D431" s="82">
        <f t="array" ref="D431">IF(L431="-",0,L431)</f>
        <v>6303</v>
      </c>
      <c r="E431" s="82">
        <f t="shared" si="27"/>
        <v>1167</v>
      </c>
      <c r="F431" s="82">
        <f t="array" ref="F431">SUM(IF(M431="-",0,M431),IF(Q431:T431="-",0,-Q431:T431))</f>
        <v>631</v>
      </c>
      <c r="G431" s="82">
        <f t="array" ref="G431">SUM(IF(S431:T431="-",0,S431:T431))</f>
        <v>97</v>
      </c>
      <c r="H431" s="82">
        <f t="array" ref="H431">SUM(IF(N431="-",0,N431))</f>
        <v>439</v>
      </c>
      <c r="I431" s="76">
        <v>5374008</v>
      </c>
      <c r="J431" s="76" t="s">
        <v>140</v>
      </c>
      <c r="K431" s="77">
        <v>43100</v>
      </c>
      <c r="L431" s="76">
        <v>6303</v>
      </c>
      <c r="M431" s="76">
        <v>734</v>
      </c>
      <c r="N431" s="76">
        <v>439</v>
      </c>
      <c r="O431" s="76">
        <v>5003</v>
      </c>
      <c r="P431" s="76">
        <v>127</v>
      </c>
      <c r="Q431" s="76" t="s">
        <v>19</v>
      </c>
      <c r="R431" s="76">
        <v>6</v>
      </c>
      <c r="S431" s="76">
        <v>88</v>
      </c>
      <c r="T431" s="76">
        <v>9</v>
      </c>
    </row>
    <row r="432" spans="1:20">
      <c r="A432" s="82">
        <f t="shared" si="24"/>
        <v>537400802016</v>
      </c>
      <c r="B432" s="82" t="str">
        <f t="shared" si="25"/>
        <v>53740080</v>
      </c>
      <c r="C432" s="82">
        <f t="shared" si="26"/>
        <v>2016</v>
      </c>
      <c r="D432" s="82">
        <f t="array" ref="D432">IF(L432="-",0,L432)</f>
        <v>6303</v>
      </c>
      <c r="E432" s="82">
        <f t="shared" si="27"/>
        <v>1166</v>
      </c>
      <c r="F432" s="82">
        <f t="array" ref="F432">SUM(IF(M432="-",0,M432),IF(Q432:T432="-",0,-Q432:T432))</f>
        <v>629</v>
      </c>
      <c r="G432" s="82">
        <f t="array" ref="G432">SUM(IF(S432:T432="-",0,S432:T432))</f>
        <v>97</v>
      </c>
      <c r="H432" s="82">
        <f t="array" ref="H432">SUM(IF(N432="-",0,N432))</f>
        <v>440</v>
      </c>
      <c r="I432" s="76">
        <v>5374008</v>
      </c>
      <c r="J432" s="76" t="s">
        <v>140</v>
      </c>
      <c r="K432" s="77">
        <v>42735</v>
      </c>
      <c r="L432" s="76">
        <v>6303</v>
      </c>
      <c r="M432" s="76">
        <v>732</v>
      </c>
      <c r="N432" s="76">
        <v>440</v>
      </c>
      <c r="O432" s="76">
        <v>5004</v>
      </c>
      <c r="P432" s="76">
        <v>127</v>
      </c>
      <c r="Q432" s="76" t="s">
        <v>19</v>
      </c>
      <c r="R432" s="76">
        <v>6</v>
      </c>
      <c r="S432" s="76">
        <v>88</v>
      </c>
      <c r="T432" s="76">
        <v>9</v>
      </c>
    </row>
    <row r="433" spans="1:20">
      <c r="A433" s="82">
        <f t="shared" si="24"/>
        <v>537401202018</v>
      </c>
      <c r="B433" s="82" t="str">
        <f t="shared" si="25"/>
        <v>53740120</v>
      </c>
      <c r="C433" s="82">
        <f t="shared" si="26"/>
        <v>2018</v>
      </c>
      <c r="D433" s="82">
        <f t="array" ref="D433">IF(L433="-",0,L433)</f>
        <v>9542</v>
      </c>
      <c r="E433" s="82">
        <f t="shared" si="27"/>
        <v>2598</v>
      </c>
      <c r="F433" s="82">
        <f t="array" ref="F433">SUM(IF(M433="-",0,M433),IF(Q433:T433="-",0,-Q433:T433))</f>
        <v>1534</v>
      </c>
      <c r="G433" s="82">
        <f t="array" ref="G433">SUM(IF(S433:T433="-",0,S433:T433))</f>
        <v>286</v>
      </c>
      <c r="H433" s="82">
        <f t="array" ref="H433">SUM(IF(N433="-",0,N433))</f>
        <v>778</v>
      </c>
      <c r="I433" s="76">
        <v>5374012</v>
      </c>
      <c r="J433" s="76" t="s">
        <v>141</v>
      </c>
      <c r="K433" s="77">
        <v>43465</v>
      </c>
      <c r="L433" s="76">
        <v>9542</v>
      </c>
      <c r="M433" s="76">
        <v>1864</v>
      </c>
      <c r="N433" s="76">
        <v>778</v>
      </c>
      <c r="O433" s="76">
        <v>6681</v>
      </c>
      <c r="P433" s="76">
        <v>219</v>
      </c>
      <c r="Q433" s="76">
        <v>0</v>
      </c>
      <c r="R433" s="76">
        <v>44</v>
      </c>
      <c r="S433" s="76">
        <v>259</v>
      </c>
      <c r="T433" s="76">
        <v>27</v>
      </c>
    </row>
    <row r="434" spans="1:20">
      <c r="A434" s="82">
        <f t="shared" si="24"/>
        <v>537401202017</v>
      </c>
      <c r="B434" s="82" t="str">
        <f t="shared" si="25"/>
        <v>53740120</v>
      </c>
      <c r="C434" s="82">
        <f t="shared" si="26"/>
        <v>2017</v>
      </c>
      <c r="D434" s="82">
        <f t="array" ref="D434">IF(L434="-",0,L434)</f>
        <v>9542</v>
      </c>
      <c r="E434" s="82">
        <f t="shared" si="27"/>
        <v>2614</v>
      </c>
      <c r="F434" s="82">
        <f t="array" ref="F434">SUM(IF(M434="-",0,M434),IF(Q434:T434="-",0,-Q434:T434))</f>
        <v>1564</v>
      </c>
      <c r="G434" s="82">
        <f t="array" ref="G434">SUM(IF(S434:T434="-",0,S434:T434))</f>
        <v>255</v>
      </c>
      <c r="H434" s="82">
        <f t="array" ref="H434">SUM(IF(N434="-",0,N434))</f>
        <v>795</v>
      </c>
      <c r="I434" s="76">
        <v>5374012</v>
      </c>
      <c r="J434" s="76" t="s">
        <v>141</v>
      </c>
      <c r="K434" s="77">
        <v>43100</v>
      </c>
      <c r="L434" s="76">
        <v>9542</v>
      </c>
      <c r="M434" s="76">
        <v>1865</v>
      </c>
      <c r="N434" s="76">
        <v>795</v>
      </c>
      <c r="O434" s="76">
        <v>6646</v>
      </c>
      <c r="P434" s="76">
        <v>235</v>
      </c>
      <c r="Q434" s="76" t="s">
        <v>19</v>
      </c>
      <c r="R434" s="76">
        <v>46</v>
      </c>
      <c r="S434" s="76">
        <v>223</v>
      </c>
      <c r="T434" s="76">
        <v>32</v>
      </c>
    </row>
    <row r="435" spans="1:20">
      <c r="A435" s="82">
        <f t="shared" si="24"/>
        <v>537401202016</v>
      </c>
      <c r="B435" s="82" t="str">
        <f t="shared" si="25"/>
        <v>53740120</v>
      </c>
      <c r="C435" s="82">
        <f t="shared" si="26"/>
        <v>2016</v>
      </c>
      <c r="D435" s="82">
        <f t="array" ref="D435">IF(L435="-",0,L435)</f>
        <v>9542</v>
      </c>
      <c r="E435" s="82">
        <f t="shared" si="27"/>
        <v>2618</v>
      </c>
      <c r="F435" s="82">
        <f t="array" ref="F435">SUM(IF(M435="-",0,M435),IF(Q435:T435="-",0,-Q435:T435))</f>
        <v>1568</v>
      </c>
      <c r="G435" s="82">
        <f t="array" ref="G435">SUM(IF(S435:T435="-",0,S435:T435))</f>
        <v>254</v>
      </c>
      <c r="H435" s="82">
        <f t="array" ref="H435">SUM(IF(N435="-",0,N435))</f>
        <v>796</v>
      </c>
      <c r="I435" s="76">
        <v>5374012</v>
      </c>
      <c r="J435" s="76" t="s">
        <v>141</v>
      </c>
      <c r="K435" s="77">
        <v>42735</v>
      </c>
      <c r="L435" s="76">
        <v>9542</v>
      </c>
      <c r="M435" s="76">
        <v>1868</v>
      </c>
      <c r="N435" s="76">
        <v>796</v>
      </c>
      <c r="O435" s="76">
        <v>6643</v>
      </c>
      <c r="P435" s="76">
        <v>235</v>
      </c>
      <c r="Q435" s="76" t="s">
        <v>19</v>
      </c>
      <c r="R435" s="76">
        <v>46</v>
      </c>
      <c r="S435" s="76">
        <v>222</v>
      </c>
      <c r="T435" s="76">
        <v>32</v>
      </c>
    </row>
    <row r="436" spans="1:20">
      <c r="A436" s="82">
        <f t="shared" si="24"/>
        <v>537401602018</v>
      </c>
      <c r="B436" s="82" t="str">
        <f t="shared" si="25"/>
        <v>53740160</v>
      </c>
      <c r="C436" s="82">
        <f t="shared" si="26"/>
        <v>2018</v>
      </c>
      <c r="D436" s="82">
        <f t="array" ref="D436">IF(L436="-",0,L436)</f>
        <v>5052</v>
      </c>
      <c r="E436" s="82">
        <f t="shared" si="27"/>
        <v>873</v>
      </c>
      <c r="F436" s="82">
        <f t="array" ref="F436">SUM(IF(M436="-",0,M436),IF(Q436:T436="-",0,-Q436:T436))</f>
        <v>473</v>
      </c>
      <c r="G436" s="82">
        <f t="array" ref="G436">SUM(IF(S436:T436="-",0,S436:T436))</f>
        <v>168</v>
      </c>
      <c r="H436" s="82">
        <f t="array" ref="H436">SUM(IF(N436="-",0,N436))</f>
        <v>232</v>
      </c>
      <c r="I436" s="76">
        <v>5374016</v>
      </c>
      <c r="J436" s="76" t="s">
        <v>142</v>
      </c>
      <c r="K436" s="77">
        <v>43465</v>
      </c>
      <c r="L436" s="76">
        <v>5052</v>
      </c>
      <c r="M436" s="76">
        <v>641</v>
      </c>
      <c r="N436" s="76">
        <v>232</v>
      </c>
      <c r="O436" s="76">
        <v>3905</v>
      </c>
      <c r="P436" s="76">
        <v>274</v>
      </c>
      <c r="Q436" s="76" t="s">
        <v>19</v>
      </c>
      <c r="R436" s="76">
        <v>0</v>
      </c>
      <c r="S436" s="76">
        <v>164</v>
      </c>
      <c r="T436" s="76">
        <v>4</v>
      </c>
    </row>
    <row r="437" spans="1:20">
      <c r="A437" s="82">
        <f t="shared" si="24"/>
        <v>537401602017</v>
      </c>
      <c r="B437" s="82" t="str">
        <f t="shared" si="25"/>
        <v>53740160</v>
      </c>
      <c r="C437" s="82">
        <f t="shared" si="26"/>
        <v>2017</v>
      </c>
      <c r="D437" s="82">
        <f t="array" ref="D437">IF(L437="-",0,L437)</f>
        <v>5052</v>
      </c>
      <c r="E437" s="82">
        <f t="shared" si="27"/>
        <v>848</v>
      </c>
      <c r="F437" s="82">
        <f t="array" ref="F437">SUM(IF(M437="-",0,M437),IF(Q437:T437="-",0,-Q437:T437))</f>
        <v>481</v>
      </c>
      <c r="G437" s="82">
        <f t="array" ref="G437">SUM(IF(S437:T437="-",0,S437:T437))</f>
        <v>144</v>
      </c>
      <c r="H437" s="82">
        <f t="array" ref="H437">SUM(IF(N437="-",0,N437))</f>
        <v>223</v>
      </c>
      <c r="I437" s="76">
        <v>5374016</v>
      </c>
      <c r="J437" s="76" t="s">
        <v>142</v>
      </c>
      <c r="K437" s="77">
        <v>43100</v>
      </c>
      <c r="L437" s="76">
        <v>5052</v>
      </c>
      <c r="M437" s="76">
        <v>625</v>
      </c>
      <c r="N437" s="76">
        <v>223</v>
      </c>
      <c r="O437" s="76">
        <v>3923</v>
      </c>
      <c r="P437" s="76">
        <v>282</v>
      </c>
      <c r="Q437" s="76" t="s">
        <v>19</v>
      </c>
      <c r="R437" s="76" t="s">
        <v>19</v>
      </c>
      <c r="S437" s="76">
        <v>139</v>
      </c>
      <c r="T437" s="76">
        <v>5</v>
      </c>
    </row>
    <row r="438" spans="1:20">
      <c r="A438" s="82">
        <f t="shared" si="24"/>
        <v>537401602016</v>
      </c>
      <c r="B438" s="82" t="str">
        <f t="shared" si="25"/>
        <v>53740160</v>
      </c>
      <c r="C438" s="82">
        <f t="shared" si="26"/>
        <v>2016</v>
      </c>
      <c r="D438" s="82">
        <f t="array" ref="D438">IF(L438="-",0,L438)</f>
        <v>5052</v>
      </c>
      <c r="E438" s="82">
        <f t="shared" si="27"/>
        <v>846</v>
      </c>
      <c r="F438" s="82">
        <f t="array" ref="F438">SUM(IF(M438="-",0,M438),IF(Q438:T438="-",0,-Q438:T438))</f>
        <v>479</v>
      </c>
      <c r="G438" s="82">
        <f t="array" ref="G438">SUM(IF(S438:T438="-",0,S438:T438))</f>
        <v>144</v>
      </c>
      <c r="H438" s="82">
        <f t="array" ref="H438">SUM(IF(N438="-",0,N438))</f>
        <v>223</v>
      </c>
      <c r="I438" s="76">
        <v>5374016</v>
      </c>
      <c r="J438" s="76" t="s">
        <v>142</v>
      </c>
      <c r="K438" s="77">
        <v>42735</v>
      </c>
      <c r="L438" s="76">
        <v>5052</v>
      </c>
      <c r="M438" s="76">
        <v>623</v>
      </c>
      <c r="N438" s="76">
        <v>223</v>
      </c>
      <c r="O438" s="76">
        <v>3924</v>
      </c>
      <c r="P438" s="76">
        <v>282</v>
      </c>
      <c r="Q438" s="76" t="s">
        <v>19</v>
      </c>
      <c r="R438" s="76" t="s">
        <v>19</v>
      </c>
      <c r="S438" s="76">
        <v>139</v>
      </c>
      <c r="T438" s="76">
        <v>5</v>
      </c>
    </row>
    <row r="439" spans="1:20">
      <c r="A439" s="82">
        <f t="shared" si="24"/>
        <v>537402002018</v>
      </c>
      <c r="B439" s="82" t="str">
        <f t="shared" si="25"/>
        <v>53740200</v>
      </c>
      <c r="C439" s="82">
        <f t="shared" si="26"/>
        <v>2018</v>
      </c>
      <c r="D439" s="82">
        <f t="array" ref="D439">IF(L439="-",0,L439)</f>
        <v>8588</v>
      </c>
      <c r="E439" s="82">
        <f t="shared" si="27"/>
        <v>1495</v>
      </c>
      <c r="F439" s="82">
        <f t="array" ref="F439">SUM(IF(M439="-",0,M439),IF(Q439:T439="-",0,-Q439:T439))</f>
        <v>867</v>
      </c>
      <c r="G439" s="82">
        <f t="array" ref="G439">SUM(IF(S439:T439="-",0,S439:T439))</f>
        <v>185</v>
      </c>
      <c r="H439" s="82">
        <f t="array" ref="H439">SUM(IF(N439="-",0,N439))</f>
        <v>443</v>
      </c>
      <c r="I439" s="76">
        <v>5374020</v>
      </c>
      <c r="J439" s="76" t="s">
        <v>143</v>
      </c>
      <c r="K439" s="77">
        <v>43465</v>
      </c>
      <c r="L439" s="76">
        <v>8588</v>
      </c>
      <c r="M439" s="76">
        <v>1088</v>
      </c>
      <c r="N439" s="76">
        <v>443</v>
      </c>
      <c r="O439" s="76">
        <v>6985</v>
      </c>
      <c r="P439" s="76">
        <v>72</v>
      </c>
      <c r="Q439" s="76" t="s">
        <v>19</v>
      </c>
      <c r="R439" s="76">
        <v>36</v>
      </c>
      <c r="S439" s="76">
        <v>178</v>
      </c>
      <c r="T439" s="76">
        <v>7</v>
      </c>
    </row>
    <row r="440" spans="1:20">
      <c r="A440" s="82">
        <f t="shared" si="24"/>
        <v>537402002017</v>
      </c>
      <c r="B440" s="82" t="str">
        <f t="shared" si="25"/>
        <v>53740200</v>
      </c>
      <c r="C440" s="82">
        <f t="shared" si="26"/>
        <v>2017</v>
      </c>
      <c r="D440" s="82">
        <f t="array" ref="D440">IF(L440="-",0,L440)</f>
        <v>8588</v>
      </c>
      <c r="E440" s="82">
        <f t="shared" si="27"/>
        <v>1487</v>
      </c>
      <c r="F440" s="82">
        <f t="array" ref="F440">SUM(IF(M440="-",0,M440),IF(Q440:T440="-",0,-Q440:T440))</f>
        <v>874</v>
      </c>
      <c r="G440" s="82">
        <f t="array" ref="G440">SUM(IF(S440:T440="-",0,S440:T440))</f>
        <v>172</v>
      </c>
      <c r="H440" s="82">
        <f t="array" ref="H440">SUM(IF(N440="-",0,N440))</f>
        <v>441</v>
      </c>
      <c r="I440" s="76">
        <v>5374020</v>
      </c>
      <c r="J440" s="76" t="s">
        <v>143</v>
      </c>
      <c r="K440" s="77">
        <v>43100</v>
      </c>
      <c r="L440" s="76">
        <v>8588</v>
      </c>
      <c r="M440" s="76">
        <v>1083</v>
      </c>
      <c r="N440" s="76">
        <v>441</v>
      </c>
      <c r="O440" s="76">
        <v>6992</v>
      </c>
      <c r="P440" s="76">
        <v>71</v>
      </c>
      <c r="Q440" s="76" t="s">
        <v>19</v>
      </c>
      <c r="R440" s="76">
        <v>37</v>
      </c>
      <c r="S440" s="76">
        <v>165</v>
      </c>
      <c r="T440" s="76">
        <v>7</v>
      </c>
    </row>
    <row r="441" spans="1:20">
      <c r="A441" s="82">
        <f t="shared" si="24"/>
        <v>537402002016</v>
      </c>
      <c r="B441" s="82" t="str">
        <f t="shared" si="25"/>
        <v>53740200</v>
      </c>
      <c r="C441" s="82">
        <f t="shared" si="26"/>
        <v>2016</v>
      </c>
      <c r="D441" s="82">
        <f t="array" ref="D441">IF(L441="-",0,L441)</f>
        <v>8588</v>
      </c>
      <c r="E441" s="82">
        <f t="shared" si="27"/>
        <v>1486</v>
      </c>
      <c r="F441" s="82">
        <f t="array" ref="F441">SUM(IF(M441="-",0,M441),IF(Q441:T441="-",0,-Q441:T441))</f>
        <v>871</v>
      </c>
      <c r="G441" s="82">
        <f t="array" ref="G441">SUM(IF(S441:T441="-",0,S441:T441))</f>
        <v>173</v>
      </c>
      <c r="H441" s="82">
        <f t="array" ref="H441">SUM(IF(N441="-",0,N441))</f>
        <v>442</v>
      </c>
      <c r="I441" s="76">
        <v>5374020</v>
      </c>
      <c r="J441" s="76" t="s">
        <v>143</v>
      </c>
      <c r="K441" s="77">
        <v>42735</v>
      </c>
      <c r="L441" s="76">
        <v>8588</v>
      </c>
      <c r="M441" s="76">
        <v>1081</v>
      </c>
      <c r="N441" s="76">
        <v>442</v>
      </c>
      <c r="O441" s="76">
        <v>6993</v>
      </c>
      <c r="P441" s="76">
        <v>71</v>
      </c>
      <c r="Q441" s="76" t="s">
        <v>19</v>
      </c>
      <c r="R441" s="76">
        <v>37</v>
      </c>
      <c r="S441" s="76">
        <v>166</v>
      </c>
      <c r="T441" s="76">
        <v>7</v>
      </c>
    </row>
    <row r="442" spans="1:20">
      <c r="A442" s="82">
        <f t="shared" si="24"/>
        <v>537402402018</v>
      </c>
      <c r="B442" s="82" t="str">
        <f t="shared" si="25"/>
        <v>53740240</v>
      </c>
      <c r="C442" s="82">
        <f t="shared" si="26"/>
        <v>2018</v>
      </c>
      <c r="D442" s="82">
        <f t="array" ref="D442">IF(L442="-",0,L442)</f>
        <v>5496</v>
      </c>
      <c r="E442" s="82">
        <f t="shared" si="27"/>
        <v>962</v>
      </c>
      <c r="F442" s="82">
        <f t="array" ref="F442">SUM(IF(M442="-",0,M442),IF(Q442:T442="-",0,-Q442:T442))</f>
        <v>525</v>
      </c>
      <c r="G442" s="82">
        <f t="array" ref="G442">SUM(IF(S442:T442="-",0,S442:T442))</f>
        <v>111</v>
      </c>
      <c r="H442" s="82">
        <f t="array" ref="H442">SUM(IF(N442="-",0,N442))</f>
        <v>326</v>
      </c>
      <c r="I442" s="76">
        <v>5374024</v>
      </c>
      <c r="J442" s="76" t="s">
        <v>144</v>
      </c>
      <c r="K442" s="77">
        <v>43465</v>
      </c>
      <c r="L442" s="76">
        <v>5496</v>
      </c>
      <c r="M442" s="76">
        <v>668</v>
      </c>
      <c r="N442" s="76">
        <v>326</v>
      </c>
      <c r="O442" s="76">
        <v>4383</v>
      </c>
      <c r="P442" s="76">
        <v>120</v>
      </c>
      <c r="Q442" s="76" t="s">
        <v>19</v>
      </c>
      <c r="R442" s="76">
        <v>32</v>
      </c>
      <c r="S442" s="76">
        <v>104</v>
      </c>
      <c r="T442" s="76">
        <v>7</v>
      </c>
    </row>
    <row r="443" spans="1:20">
      <c r="A443" s="82">
        <f t="shared" si="24"/>
        <v>537402402017</v>
      </c>
      <c r="B443" s="82" t="str">
        <f t="shared" si="25"/>
        <v>53740240</v>
      </c>
      <c r="C443" s="82">
        <f t="shared" si="26"/>
        <v>2017</v>
      </c>
      <c r="D443" s="82">
        <f t="array" ref="D443">IF(L443="-",0,L443)</f>
        <v>5496</v>
      </c>
      <c r="E443" s="82">
        <f t="shared" si="27"/>
        <v>962</v>
      </c>
      <c r="F443" s="82">
        <f t="array" ref="F443">SUM(IF(M443="-",0,M443),IF(Q443:T443="-",0,-Q443:T443))</f>
        <v>525</v>
      </c>
      <c r="G443" s="82">
        <f t="array" ref="G443">SUM(IF(S443:T443="-",0,S443:T443))</f>
        <v>111</v>
      </c>
      <c r="H443" s="82">
        <f t="array" ref="H443">SUM(IF(N443="-",0,N443))</f>
        <v>326</v>
      </c>
      <c r="I443" s="76">
        <v>5374024</v>
      </c>
      <c r="J443" s="76" t="s">
        <v>144</v>
      </c>
      <c r="K443" s="77">
        <v>43100</v>
      </c>
      <c r="L443" s="76">
        <v>5496</v>
      </c>
      <c r="M443" s="76">
        <v>668</v>
      </c>
      <c r="N443" s="76">
        <v>326</v>
      </c>
      <c r="O443" s="76">
        <v>4382</v>
      </c>
      <c r="P443" s="76">
        <v>120</v>
      </c>
      <c r="Q443" s="76" t="s">
        <v>19</v>
      </c>
      <c r="R443" s="76">
        <v>32</v>
      </c>
      <c r="S443" s="76">
        <v>104</v>
      </c>
      <c r="T443" s="76">
        <v>7</v>
      </c>
    </row>
    <row r="444" spans="1:20">
      <c r="A444" s="82">
        <f t="shared" si="24"/>
        <v>537402402016</v>
      </c>
      <c r="B444" s="82" t="str">
        <f t="shared" si="25"/>
        <v>53740240</v>
      </c>
      <c r="C444" s="82">
        <f t="shared" si="26"/>
        <v>2016</v>
      </c>
      <c r="D444" s="82">
        <f t="array" ref="D444">IF(L444="-",0,L444)</f>
        <v>5496</v>
      </c>
      <c r="E444" s="82">
        <f t="shared" si="27"/>
        <v>962</v>
      </c>
      <c r="F444" s="82">
        <f t="array" ref="F444">SUM(IF(M444="-",0,M444),IF(Q444:T444="-",0,-Q444:T444))</f>
        <v>524</v>
      </c>
      <c r="G444" s="82">
        <f t="array" ref="G444">SUM(IF(S444:T444="-",0,S444:T444))</f>
        <v>112</v>
      </c>
      <c r="H444" s="82">
        <f t="array" ref="H444">SUM(IF(N444="-",0,N444))</f>
        <v>326</v>
      </c>
      <c r="I444" s="76">
        <v>5374024</v>
      </c>
      <c r="J444" s="76" t="s">
        <v>144</v>
      </c>
      <c r="K444" s="77">
        <v>42735</v>
      </c>
      <c r="L444" s="76">
        <v>5496</v>
      </c>
      <c r="M444" s="76">
        <v>668</v>
      </c>
      <c r="N444" s="76">
        <v>326</v>
      </c>
      <c r="O444" s="76">
        <v>4383</v>
      </c>
      <c r="P444" s="76">
        <v>120</v>
      </c>
      <c r="Q444" s="76" t="s">
        <v>19</v>
      </c>
      <c r="R444" s="76">
        <v>32</v>
      </c>
      <c r="S444" s="76">
        <v>105</v>
      </c>
      <c r="T444" s="76">
        <v>7</v>
      </c>
    </row>
    <row r="445" spans="1:20">
      <c r="A445" s="82">
        <f t="shared" si="24"/>
        <v>537402802018</v>
      </c>
      <c r="B445" s="82" t="str">
        <f t="shared" si="25"/>
        <v>53740280</v>
      </c>
      <c r="C445" s="82">
        <f t="shared" si="26"/>
        <v>2018</v>
      </c>
      <c r="D445" s="82">
        <f t="array" ref="D445">IF(L445="-",0,L445)</f>
        <v>5596</v>
      </c>
      <c r="E445" s="82">
        <f t="shared" si="27"/>
        <v>1030</v>
      </c>
      <c r="F445" s="82">
        <f t="array" ref="F445">SUM(IF(M445="-",0,M445),IF(Q445:T445="-",0,-Q445:T445))</f>
        <v>495</v>
      </c>
      <c r="G445" s="82">
        <f t="array" ref="G445">SUM(IF(S445:T445="-",0,S445:T445))</f>
        <v>77</v>
      </c>
      <c r="H445" s="82">
        <f t="array" ref="H445">SUM(IF(N445="-",0,N445))</f>
        <v>458</v>
      </c>
      <c r="I445" s="76">
        <v>5374028</v>
      </c>
      <c r="J445" s="76" t="s">
        <v>145</v>
      </c>
      <c r="K445" s="77">
        <v>43465</v>
      </c>
      <c r="L445" s="76">
        <v>5596</v>
      </c>
      <c r="M445" s="76">
        <v>572</v>
      </c>
      <c r="N445" s="76">
        <v>458</v>
      </c>
      <c r="O445" s="76">
        <v>4527</v>
      </c>
      <c r="P445" s="76">
        <v>39</v>
      </c>
      <c r="Q445" s="76" t="s">
        <v>19</v>
      </c>
      <c r="R445" s="76" t="s">
        <v>19</v>
      </c>
      <c r="S445" s="76">
        <v>72</v>
      </c>
      <c r="T445" s="76">
        <v>5</v>
      </c>
    </row>
    <row r="446" spans="1:20">
      <c r="A446" s="82">
        <f t="shared" si="24"/>
        <v>537402802017</v>
      </c>
      <c r="B446" s="82" t="str">
        <f t="shared" si="25"/>
        <v>53740280</v>
      </c>
      <c r="C446" s="82">
        <f t="shared" si="26"/>
        <v>2017</v>
      </c>
      <c r="D446" s="82">
        <f t="array" ref="D446">IF(L446="-",0,L446)</f>
        <v>5596</v>
      </c>
      <c r="E446" s="82">
        <f t="shared" si="27"/>
        <v>1029</v>
      </c>
      <c r="F446" s="82">
        <f t="array" ref="F446">SUM(IF(M446="-",0,M446),IF(Q446:T446="-",0,-Q446:T446))</f>
        <v>495</v>
      </c>
      <c r="G446" s="82">
        <f t="array" ref="G446">SUM(IF(S446:T446="-",0,S446:T446))</f>
        <v>77</v>
      </c>
      <c r="H446" s="82">
        <f t="array" ref="H446">SUM(IF(N446="-",0,N446))</f>
        <v>457</v>
      </c>
      <c r="I446" s="76">
        <v>5374028</v>
      </c>
      <c r="J446" s="76" t="s">
        <v>145</v>
      </c>
      <c r="K446" s="77">
        <v>43100</v>
      </c>
      <c r="L446" s="76">
        <v>5596</v>
      </c>
      <c r="M446" s="76">
        <v>572</v>
      </c>
      <c r="N446" s="76">
        <v>457</v>
      </c>
      <c r="O446" s="76">
        <v>4529</v>
      </c>
      <c r="P446" s="76">
        <v>38</v>
      </c>
      <c r="Q446" s="76" t="s">
        <v>19</v>
      </c>
      <c r="R446" s="76" t="s">
        <v>19</v>
      </c>
      <c r="S446" s="76">
        <v>72</v>
      </c>
      <c r="T446" s="76">
        <v>5</v>
      </c>
    </row>
    <row r="447" spans="1:20">
      <c r="A447" s="82">
        <f t="shared" si="24"/>
        <v>537402802016</v>
      </c>
      <c r="B447" s="82" t="str">
        <f t="shared" si="25"/>
        <v>53740280</v>
      </c>
      <c r="C447" s="82">
        <f t="shared" si="26"/>
        <v>2016</v>
      </c>
      <c r="D447" s="82">
        <f t="array" ref="D447">IF(L447="-",0,L447)</f>
        <v>5596</v>
      </c>
      <c r="E447" s="82">
        <f t="shared" si="27"/>
        <v>1016</v>
      </c>
      <c r="F447" s="82">
        <f t="array" ref="F447">SUM(IF(M447="-",0,M447),IF(Q447:T447="-",0,-Q447:T447))</f>
        <v>484</v>
      </c>
      <c r="G447" s="82">
        <f t="array" ref="G447">SUM(IF(S447:T447="-",0,S447:T447))</f>
        <v>76</v>
      </c>
      <c r="H447" s="82">
        <f t="array" ref="H447">SUM(IF(N447="-",0,N447))</f>
        <v>456</v>
      </c>
      <c r="I447" s="76">
        <v>5374028</v>
      </c>
      <c r="J447" s="76" t="s">
        <v>145</v>
      </c>
      <c r="K447" s="77">
        <v>42735</v>
      </c>
      <c r="L447" s="76">
        <v>5596</v>
      </c>
      <c r="M447" s="76">
        <v>560</v>
      </c>
      <c r="N447" s="76">
        <v>456</v>
      </c>
      <c r="O447" s="76">
        <v>4541</v>
      </c>
      <c r="P447" s="76">
        <v>38</v>
      </c>
      <c r="Q447" s="76" t="s">
        <v>19</v>
      </c>
      <c r="R447" s="76" t="s">
        <v>19</v>
      </c>
      <c r="S447" s="76">
        <v>71</v>
      </c>
      <c r="T447" s="76">
        <v>5</v>
      </c>
    </row>
    <row r="448" spans="1:20">
      <c r="A448" s="82">
        <f t="shared" si="24"/>
        <v>537403202018</v>
      </c>
      <c r="B448" s="82" t="str">
        <f t="shared" si="25"/>
        <v>53740320</v>
      </c>
      <c r="C448" s="82">
        <f t="shared" si="26"/>
        <v>2018</v>
      </c>
      <c r="D448" s="82">
        <f t="array" ref="D448">IF(L448="-",0,L448)</f>
        <v>7178</v>
      </c>
      <c r="E448" s="82">
        <f t="shared" si="27"/>
        <v>1415</v>
      </c>
      <c r="F448" s="82">
        <f t="array" ref="F448">SUM(IF(M448="-",0,M448),IF(Q448:T448="-",0,-Q448:T448))</f>
        <v>729</v>
      </c>
      <c r="G448" s="82">
        <f t="array" ref="G448">SUM(IF(S448:T448="-",0,S448:T448))</f>
        <v>143</v>
      </c>
      <c r="H448" s="82">
        <f t="array" ref="H448">SUM(IF(N448="-",0,N448))</f>
        <v>543</v>
      </c>
      <c r="I448" s="76">
        <v>5374032</v>
      </c>
      <c r="J448" s="76" t="s">
        <v>146</v>
      </c>
      <c r="K448" s="77">
        <v>43465</v>
      </c>
      <c r="L448" s="76">
        <v>7178</v>
      </c>
      <c r="M448" s="76">
        <v>881</v>
      </c>
      <c r="N448" s="76">
        <v>543</v>
      </c>
      <c r="O448" s="76">
        <v>5711</v>
      </c>
      <c r="P448" s="76">
        <v>43</v>
      </c>
      <c r="Q448" s="76" t="s">
        <v>19</v>
      </c>
      <c r="R448" s="76">
        <v>9</v>
      </c>
      <c r="S448" s="76">
        <v>136</v>
      </c>
      <c r="T448" s="76">
        <v>7</v>
      </c>
    </row>
    <row r="449" spans="1:20">
      <c r="A449" s="82">
        <f t="shared" si="24"/>
        <v>537403202017</v>
      </c>
      <c r="B449" s="82" t="str">
        <f t="shared" si="25"/>
        <v>53740320</v>
      </c>
      <c r="C449" s="82">
        <f t="shared" si="26"/>
        <v>2017</v>
      </c>
      <c r="D449" s="82">
        <f t="array" ref="D449">IF(L449="-",0,L449)</f>
        <v>7178</v>
      </c>
      <c r="E449" s="82">
        <f t="shared" si="27"/>
        <v>1411</v>
      </c>
      <c r="F449" s="82">
        <f t="array" ref="F449">SUM(IF(M449="-",0,M449),IF(Q449:T449="-",0,-Q449:T449))</f>
        <v>724</v>
      </c>
      <c r="G449" s="82">
        <f t="array" ref="G449">SUM(IF(S449:T449="-",0,S449:T449))</f>
        <v>144</v>
      </c>
      <c r="H449" s="82">
        <f t="array" ref="H449">SUM(IF(N449="-",0,N449))</f>
        <v>543</v>
      </c>
      <c r="I449" s="76">
        <v>5374032</v>
      </c>
      <c r="J449" s="76" t="s">
        <v>146</v>
      </c>
      <c r="K449" s="77">
        <v>43100</v>
      </c>
      <c r="L449" s="76">
        <v>7178</v>
      </c>
      <c r="M449" s="76">
        <v>877</v>
      </c>
      <c r="N449" s="76">
        <v>543</v>
      </c>
      <c r="O449" s="76">
        <v>5715</v>
      </c>
      <c r="P449" s="76">
        <v>43</v>
      </c>
      <c r="Q449" s="76" t="s">
        <v>19</v>
      </c>
      <c r="R449" s="76">
        <v>9</v>
      </c>
      <c r="S449" s="76">
        <v>137</v>
      </c>
      <c r="T449" s="76">
        <v>7</v>
      </c>
    </row>
    <row r="450" spans="1:20">
      <c r="A450" s="82">
        <f t="shared" si="24"/>
        <v>537403202016</v>
      </c>
      <c r="B450" s="82" t="str">
        <f t="shared" si="25"/>
        <v>53740320</v>
      </c>
      <c r="C450" s="82">
        <f t="shared" si="26"/>
        <v>2016</v>
      </c>
      <c r="D450" s="82">
        <f t="array" ref="D450">IF(L450="-",0,L450)</f>
        <v>7178</v>
      </c>
      <c r="E450" s="82">
        <f t="shared" si="27"/>
        <v>1422</v>
      </c>
      <c r="F450" s="82">
        <f t="array" ref="F450">SUM(IF(M450="-",0,M450),IF(Q450:T450="-",0,-Q450:T450))</f>
        <v>741</v>
      </c>
      <c r="G450" s="82">
        <f t="array" ref="G450">SUM(IF(S450:T450="-",0,S450:T450))</f>
        <v>116</v>
      </c>
      <c r="H450" s="82">
        <f t="array" ref="H450">SUM(IF(N450="-",0,N450))</f>
        <v>565</v>
      </c>
      <c r="I450" s="76">
        <v>5374032</v>
      </c>
      <c r="J450" s="76" t="s">
        <v>146</v>
      </c>
      <c r="K450" s="77">
        <v>42735</v>
      </c>
      <c r="L450" s="76">
        <v>7178</v>
      </c>
      <c r="M450" s="76">
        <v>867</v>
      </c>
      <c r="N450" s="76">
        <v>565</v>
      </c>
      <c r="O450" s="76">
        <v>5686</v>
      </c>
      <c r="P450" s="76">
        <v>60</v>
      </c>
      <c r="Q450" s="76" t="s">
        <v>19</v>
      </c>
      <c r="R450" s="76">
        <v>10</v>
      </c>
      <c r="S450" s="76">
        <v>109</v>
      </c>
      <c r="T450" s="76">
        <v>7</v>
      </c>
    </row>
    <row r="451" spans="1:20">
      <c r="A451" s="82">
        <f t="shared" si="24"/>
        <v>537403602018</v>
      </c>
      <c r="B451" s="82" t="str">
        <f t="shared" si="25"/>
        <v>53740360</v>
      </c>
      <c r="C451" s="82">
        <f t="shared" si="26"/>
        <v>2018</v>
      </c>
      <c r="D451" s="82">
        <f t="array" ref="D451">IF(L451="-",0,L451)</f>
        <v>5386</v>
      </c>
      <c r="E451" s="82">
        <f t="shared" si="27"/>
        <v>1091</v>
      </c>
      <c r="F451" s="82">
        <f t="array" ref="F451">SUM(IF(M451="-",0,M451),IF(Q451:T451="-",0,-Q451:T451))</f>
        <v>660</v>
      </c>
      <c r="G451" s="82">
        <f t="array" ref="G451">SUM(IF(S451:T451="-",0,S451:T451))</f>
        <v>140</v>
      </c>
      <c r="H451" s="82">
        <f t="array" ref="H451">SUM(IF(N451="-",0,N451))</f>
        <v>291</v>
      </c>
      <c r="I451" s="76">
        <v>5374036</v>
      </c>
      <c r="J451" s="76" t="s">
        <v>147</v>
      </c>
      <c r="K451" s="77">
        <v>43465</v>
      </c>
      <c r="L451" s="76">
        <v>5386</v>
      </c>
      <c r="M451" s="76">
        <v>800</v>
      </c>
      <c r="N451" s="76">
        <v>291</v>
      </c>
      <c r="O451" s="76">
        <v>4154</v>
      </c>
      <c r="P451" s="76">
        <v>141</v>
      </c>
      <c r="Q451" s="76" t="s">
        <v>19</v>
      </c>
      <c r="R451" s="76">
        <v>0</v>
      </c>
      <c r="S451" s="76">
        <v>130</v>
      </c>
      <c r="T451" s="76">
        <v>10</v>
      </c>
    </row>
    <row r="452" spans="1:20">
      <c r="A452" s="82">
        <f t="shared" si="24"/>
        <v>537403602017</v>
      </c>
      <c r="B452" s="82" t="str">
        <f t="shared" si="25"/>
        <v>53740360</v>
      </c>
      <c r="C452" s="82">
        <f t="shared" si="26"/>
        <v>2017</v>
      </c>
      <c r="D452" s="82">
        <f t="array" ref="D452">IF(L452="-",0,L452)</f>
        <v>5386</v>
      </c>
      <c r="E452" s="82">
        <f t="shared" si="27"/>
        <v>1081</v>
      </c>
      <c r="F452" s="82">
        <f t="array" ref="F452">SUM(IF(M452="-",0,M452),IF(Q452:T452="-",0,-Q452:T452))</f>
        <v>667</v>
      </c>
      <c r="G452" s="82">
        <f t="array" ref="G452">SUM(IF(S452:T452="-",0,S452:T452))</f>
        <v>129</v>
      </c>
      <c r="H452" s="82">
        <f t="array" ref="H452">SUM(IF(N452="-",0,N452))</f>
        <v>285</v>
      </c>
      <c r="I452" s="76">
        <v>5374036</v>
      </c>
      <c r="J452" s="76" t="s">
        <v>147</v>
      </c>
      <c r="K452" s="77">
        <v>43100</v>
      </c>
      <c r="L452" s="76">
        <v>5386</v>
      </c>
      <c r="M452" s="76">
        <v>796</v>
      </c>
      <c r="N452" s="76">
        <v>285</v>
      </c>
      <c r="O452" s="76">
        <v>4167</v>
      </c>
      <c r="P452" s="76">
        <v>138</v>
      </c>
      <c r="Q452" s="76" t="s">
        <v>19</v>
      </c>
      <c r="R452" s="76" t="s">
        <v>19</v>
      </c>
      <c r="S452" s="76">
        <v>119</v>
      </c>
      <c r="T452" s="76">
        <v>10</v>
      </c>
    </row>
    <row r="453" spans="1:20">
      <c r="A453" s="82">
        <f t="shared" si="24"/>
        <v>537403602016</v>
      </c>
      <c r="B453" s="82" t="str">
        <f t="shared" si="25"/>
        <v>53740360</v>
      </c>
      <c r="C453" s="82">
        <f t="shared" si="26"/>
        <v>2016</v>
      </c>
      <c r="D453" s="82">
        <f t="array" ref="D453">IF(L453="-",0,L453)</f>
        <v>5386</v>
      </c>
      <c r="E453" s="82">
        <f t="shared" si="27"/>
        <v>1062</v>
      </c>
      <c r="F453" s="82">
        <f t="array" ref="F453">SUM(IF(M453="-",0,M453),IF(Q453:T453="-",0,-Q453:T453))</f>
        <v>682</v>
      </c>
      <c r="G453" s="82">
        <f t="array" ref="G453">SUM(IF(S453:T453="-",0,S453:T453))</f>
        <v>109</v>
      </c>
      <c r="H453" s="82">
        <f t="array" ref="H453">SUM(IF(N453="-",0,N453))</f>
        <v>271</v>
      </c>
      <c r="I453" s="76">
        <v>5374036</v>
      </c>
      <c r="J453" s="76" t="s">
        <v>147</v>
      </c>
      <c r="K453" s="77">
        <v>42735</v>
      </c>
      <c r="L453" s="76">
        <v>5386</v>
      </c>
      <c r="M453" s="76">
        <v>791</v>
      </c>
      <c r="N453" s="76">
        <v>271</v>
      </c>
      <c r="O453" s="76">
        <v>4188</v>
      </c>
      <c r="P453" s="76">
        <v>136</v>
      </c>
      <c r="Q453" s="76" t="s">
        <v>19</v>
      </c>
      <c r="R453" s="76" t="s">
        <v>19</v>
      </c>
      <c r="S453" s="76">
        <v>99</v>
      </c>
      <c r="T453" s="76">
        <v>10</v>
      </c>
    </row>
    <row r="454" spans="1:20">
      <c r="A454" s="82">
        <f t="shared" si="24"/>
        <v>537404002018</v>
      </c>
      <c r="B454" s="82" t="str">
        <f t="shared" si="25"/>
        <v>53740400</v>
      </c>
      <c r="C454" s="82">
        <f t="shared" si="26"/>
        <v>2018</v>
      </c>
      <c r="D454" s="82">
        <f t="array" ref="D454">IF(L454="-",0,L454)</f>
        <v>11466</v>
      </c>
      <c r="E454" s="82">
        <f t="shared" si="27"/>
        <v>2100</v>
      </c>
      <c r="F454" s="82">
        <f t="array" ref="F454">SUM(IF(M454="-",0,M454),IF(Q454:T454="-",0,-Q454:T454))</f>
        <v>892</v>
      </c>
      <c r="G454" s="82">
        <f t="array" ref="G454">SUM(IF(S454:T454="-",0,S454:T454))</f>
        <v>269</v>
      </c>
      <c r="H454" s="82">
        <f t="array" ref="H454">SUM(IF(N454="-",0,N454))</f>
        <v>939</v>
      </c>
      <c r="I454" s="76">
        <v>5374040</v>
      </c>
      <c r="J454" s="76" t="s">
        <v>148</v>
      </c>
      <c r="K454" s="77">
        <v>43465</v>
      </c>
      <c r="L454" s="76">
        <v>11466</v>
      </c>
      <c r="M454" s="76">
        <v>1205</v>
      </c>
      <c r="N454" s="76">
        <v>939</v>
      </c>
      <c r="O454" s="76">
        <v>9048</v>
      </c>
      <c r="P454" s="76">
        <v>274</v>
      </c>
      <c r="Q454" s="76" t="s">
        <v>19</v>
      </c>
      <c r="R454" s="76">
        <v>44</v>
      </c>
      <c r="S454" s="76">
        <v>259</v>
      </c>
      <c r="T454" s="76">
        <v>10</v>
      </c>
    </row>
    <row r="455" spans="1:20">
      <c r="A455" s="82">
        <f t="shared" si="24"/>
        <v>537404002017</v>
      </c>
      <c r="B455" s="82" t="str">
        <f t="shared" si="25"/>
        <v>53740400</v>
      </c>
      <c r="C455" s="82">
        <f t="shared" si="26"/>
        <v>2017</v>
      </c>
      <c r="D455" s="82">
        <f t="array" ref="D455">IF(L455="-",0,L455)</f>
        <v>11466</v>
      </c>
      <c r="E455" s="82">
        <f t="shared" si="27"/>
        <v>2100</v>
      </c>
      <c r="F455" s="82">
        <f t="array" ref="F455">SUM(IF(M455="-",0,M455),IF(Q455:T455="-",0,-Q455:T455))</f>
        <v>891</v>
      </c>
      <c r="G455" s="82">
        <f t="array" ref="G455">SUM(IF(S455:T455="-",0,S455:T455))</f>
        <v>270</v>
      </c>
      <c r="H455" s="82">
        <f t="array" ref="H455">SUM(IF(N455="-",0,N455))</f>
        <v>939</v>
      </c>
      <c r="I455" s="76">
        <v>5374040</v>
      </c>
      <c r="J455" s="76" t="s">
        <v>148</v>
      </c>
      <c r="K455" s="77">
        <v>43100</v>
      </c>
      <c r="L455" s="76">
        <v>11466</v>
      </c>
      <c r="M455" s="76">
        <v>1205</v>
      </c>
      <c r="N455" s="76">
        <v>939</v>
      </c>
      <c r="O455" s="76">
        <v>9048</v>
      </c>
      <c r="P455" s="76">
        <v>274</v>
      </c>
      <c r="Q455" s="76" t="s">
        <v>19</v>
      </c>
      <c r="R455" s="76">
        <v>44</v>
      </c>
      <c r="S455" s="76">
        <v>260</v>
      </c>
      <c r="T455" s="76">
        <v>10</v>
      </c>
    </row>
    <row r="456" spans="1:20">
      <c r="A456" s="82">
        <f t="shared" si="24"/>
        <v>537404002016</v>
      </c>
      <c r="B456" s="82" t="str">
        <f t="shared" si="25"/>
        <v>53740400</v>
      </c>
      <c r="C456" s="82">
        <f t="shared" si="26"/>
        <v>2016</v>
      </c>
      <c r="D456" s="82">
        <f t="array" ref="D456">IF(L456="-",0,L456)</f>
        <v>11466</v>
      </c>
      <c r="E456" s="82">
        <f t="shared" si="27"/>
        <v>2096</v>
      </c>
      <c r="F456" s="82">
        <f t="array" ref="F456">SUM(IF(M456="-",0,M456),IF(Q456:T456="-",0,-Q456:T456))</f>
        <v>891</v>
      </c>
      <c r="G456" s="82">
        <f t="array" ref="G456">SUM(IF(S456:T456="-",0,S456:T456))</f>
        <v>264</v>
      </c>
      <c r="H456" s="82">
        <f t="array" ref="H456">SUM(IF(N456="-",0,N456))</f>
        <v>941</v>
      </c>
      <c r="I456" s="76">
        <v>5374040</v>
      </c>
      <c r="J456" s="76" t="s">
        <v>148</v>
      </c>
      <c r="K456" s="77">
        <v>42735</v>
      </c>
      <c r="L456" s="76">
        <v>11466</v>
      </c>
      <c r="M456" s="76">
        <v>1200</v>
      </c>
      <c r="N456" s="76">
        <v>941</v>
      </c>
      <c r="O456" s="76">
        <v>9048</v>
      </c>
      <c r="P456" s="76">
        <v>277</v>
      </c>
      <c r="Q456" s="76" t="s">
        <v>19</v>
      </c>
      <c r="R456" s="76">
        <v>45</v>
      </c>
      <c r="S456" s="76">
        <v>254</v>
      </c>
      <c r="T456" s="76">
        <v>10</v>
      </c>
    </row>
    <row r="457" spans="1:20">
      <c r="A457" s="82">
        <f t="shared" si="24"/>
        <v>537404402018</v>
      </c>
      <c r="B457" s="82" t="str">
        <f t="shared" si="25"/>
        <v>53740440</v>
      </c>
      <c r="C457" s="82">
        <f t="shared" si="26"/>
        <v>2018</v>
      </c>
      <c r="D457" s="82">
        <f t="array" ref="D457">IF(L457="-",0,L457)</f>
        <v>6332</v>
      </c>
      <c r="E457" s="82">
        <f t="shared" si="27"/>
        <v>1339</v>
      </c>
      <c r="F457" s="82">
        <f t="array" ref="F457">SUM(IF(M457="-",0,M457),IF(Q457:T457="-",0,-Q457:T457))</f>
        <v>744</v>
      </c>
      <c r="G457" s="82">
        <f t="array" ref="G457">SUM(IF(S457:T457="-",0,S457:T457))</f>
        <v>138</v>
      </c>
      <c r="H457" s="82">
        <f t="array" ref="H457">SUM(IF(N457="-",0,N457))</f>
        <v>457</v>
      </c>
      <c r="I457" s="76">
        <v>5374044</v>
      </c>
      <c r="J457" s="76" t="s">
        <v>149</v>
      </c>
      <c r="K457" s="77">
        <v>43465</v>
      </c>
      <c r="L457" s="76">
        <v>6332</v>
      </c>
      <c r="M457" s="76">
        <v>883</v>
      </c>
      <c r="N457" s="76">
        <v>457</v>
      </c>
      <c r="O457" s="76">
        <v>4955</v>
      </c>
      <c r="P457" s="76">
        <v>37</v>
      </c>
      <c r="Q457" s="76" t="s">
        <v>19</v>
      </c>
      <c r="R457" s="76">
        <v>1</v>
      </c>
      <c r="S457" s="76">
        <v>126</v>
      </c>
      <c r="T457" s="76">
        <v>12</v>
      </c>
    </row>
    <row r="458" spans="1:20">
      <c r="A458" s="82">
        <f t="shared" si="24"/>
        <v>537404402017</v>
      </c>
      <c r="B458" s="82" t="str">
        <f t="shared" si="25"/>
        <v>53740440</v>
      </c>
      <c r="C458" s="82">
        <f t="shared" si="26"/>
        <v>2017</v>
      </c>
      <c r="D458" s="82">
        <f t="array" ref="D458">IF(L458="-",0,L458)</f>
        <v>6332</v>
      </c>
      <c r="E458" s="82">
        <f t="shared" si="27"/>
        <v>1338</v>
      </c>
      <c r="F458" s="82">
        <f t="array" ref="F458">SUM(IF(M458="-",0,M458),IF(Q458:T458="-",0,-Q458:T458))</f>
        <v>742</v>
      </c>
      <c r="G458" s="82">
        <f t="array" ref="G458">SUM(IF(S458:T458="-",0,S458:T458))</f>
        <v>140</v>
      </c>
      <c r="H458" s="82">
        <f t="array" ref="H458">SUM(IF(N458="-",0,N458))</f>
        <v>456</v>
      </c>
      <c r="I458" s="76">
        <v>5374044</v>
      </c>
      <c r="J458" s="76" t="s">
        <v>149</v>
      </c>
      <c r="K458" s="77">
        <v>43100</v>
      </c>
      <c r="L458" s="76">
        <v>6332</v>
      </c>
      <c r="M458" s="76">
        <v>883</v>
      </c>
      <c r="N458" s="76">
        <v>456</v>
      </c>
      <c r="O458" s="76">
        <v>4956</v>
      </c>
      <c r="P458" s="76">
        <v>37</v>
      </c>
      <c r="Q458" s="76" t="s">
        <v>19</v>
      </c>
      <c r="R458" s="76">
        <v>1</v>
      </c>
      <c r="S458" s="76">
        <v>128</v>
      </c>
      <c r="T458" s="76">
        <v>12</v>
      </c>
    </row>
    <row r="459" spans="1:20">
      <c r="A459" s="82">
        <f t="shared" ref="A459:A522" si="28">(B459&amp;C459)+0</f>
        <v>537404402016</v>
      </c>
      <c r="B459" s="82" t="str">
        <f t="shared" ref="B459:B522" si="29">LEFT(I459&amp;"00000000",8)</f>
        <v>53740440</v>
      </c>
      <c r="C459" s="82">
        <f t="shared" ref="C459:C522" si="30">YEAR(K459)</f>
        <v>2016</v>
      </c>
      <c r="D459" s="82">
        <f t="array" ref="D459">IF(L459="-",0,L459)</f>
        <v>6332</v>
      </c>
      <c r="E459" s="82">
        <f t="shared" ref="E459:E522" si="31">SUM(F459:H459)</f>
        <v>1336</v>
      </c>
      <c r="F459" s="82">
        <f t="array" ref="F459">SUM(IF(M459="-",0,M459),IF(Q459:T459="-",0,-Q459:T459))</f>
        <v>740</v>
      </c>
      <c r="G459" s="82">
        <f t="array" ref="G459">SUM(IF(S459:T459="-",0,S459:T459))</f>
        <v>140</v>
      </c>
      <c r="H459" s="82">
        <f t="array" ref="H459">SUM(IF(N459="-",0,N459))</f>
        <v>456</v>
      </c>
      <c r="I459" s="76">
        <v>5374044</v>
      </c>
      <c r="J459" s="76" t="s">
        <v>149</v>
      </c>
      <c r="K459" s="77">
        <v>42735</v>
      </c>
      <c r="L459" s="76">
        <v>6332</v>
      </c>
      <c r="M459" s="76">
        <v>881</v>
      </c>
      <c r="N459" s="76">
        <v>456</v>
      </c>
      <c r="O459" s="76">
        <v>4957</v>
      </c>
      <c r="P459" s="76">
        <v>37</v>
      </c>
      <c r="Q459" s="76" t="s">
        <v>19</v>
      </c>
      <c r="R459" s="76">
        <v>1</v>
      </c>
      <c r="S459" s="76">
        <v>128</v>
      </c>
      <c r="T459" s="76">
        <v>12</v>
      </c>
    </row>
    <row r="460" spans="1:20">
      <c r="A460" s="82">
        <f t="shared" si="28"/>
        <v>537404802018</v>
      </c>
      <c r="B460" s="82" t="str">
        <f t="shared" si="29"/>
        <v>53740480</v>
      </c>
      <c r="C460" s="82">
        <f t="shared" si="30"/>
        <v>2018</v>
      </c>
      <c r="D460" s="82">
        <f t="array" ref="D460">IF(L460="-",0,L460)</f>
        <v>5326</v>
      </c>
      <c r="E460" s="82">
        <f t="shared" si="31"/>
        <v>1655</v>
      </c>
      <c r="F460" s="82">
        <f t="array" ref="F460">SUM(IF(M460="-",0,M460),IF(Q460:T460="-",0,-Q460:T460))</f>
        <v>956</v>
      </c>
      <c r="G460" s="82">
        <f t="array" ref="G460">SUM(IF(S460:T460="-",0,S460:T460))</f>
        <v>157</v>
      </c>
      <c r="H460" s="82">
        <f t="array" ref="H460">SUM(IF(N460="-",0,N460))</f>
        <v>542</v>
      </c>
      <c r="I460" s="76">
        <v>5374048</v>
      </c>
      <c r="J460" s="76" t="s">
        <v>150</v>
      </c>
      <c r="K460" s="77">
        <v>43465</v>
      </c>
      <c r="L460" s="76">
        <v>5326</v>
      </c>
      <c r="M460" s="76">
        <v>1114</v>
      </c>
      <c r="N460" s="76">
        <v>542</v>
      </c>
      <c r="O460" s="76">
        <v>3623</v>
      </c>
      <c r="P460" s="76">
        <v>48</v>
      </c>
      <c r="Q460" s="76" t="s">
        <v>19</v>
      </c>
      <c r="R460" s="76">
        <v>1</v>
      </c>
      <c r="S460" s="76">
        <v>147</v>
      </c>
      <c r="T460" s="76">
        <v>10</v>
      </c>
    </row>
    <row r="461" spans="1:20">
      <c r="A461" s="82">
        <f t="shared" si="28"/>
        <v>537404802017</v>
      </c>
      <c r="B461" s="82" t="str">
        <f t="shared" si="29"/>
        <v>53740480</v>
      </c>
      <c r="C461" s="82">
        <f t="shared" si="30"/>
        <v>2017</v>
      </c>
      <c r="D461" s="82">
        <f t="array" ref="D461">IF(L461="-",0,L461)</f>
        <v>5326</v>
      </c>
      <c r="E461" s="82">
        <f t="shared" si="31"/>
        <v>1652</v>
      </c>
      <c r="F461" s="82">
        <f t="array" ref="F461">SUM(IF(M461="-",0,M461),IF(Q461:T461="-",0,-Q461:T461))</f>
        <v>957</v>
      </c>
      <c r="G461" s="82">
        <f t="array" ref="G461">SUM(IF(S461:T461="-",0,S461:T461))</f>
        <v>154</v>
      </c>
      <c r="H461" s="82">
        <f t="array" ref="H461">SUM(IF(N461="-",0,N461))</f>
        <v>541</v>
      </c>
      <c r="I461" s="76">
        <v>5374048</v>
      </c>
      <c r="J461" s="76" t="s">
        <v>150</v>
      </c>
      <c r="K461" s="77">
        <v>43100</v>
      </c>
      <c r="L461" s="76">
        <v>5326</v>
      </c>
      <c r="M461" s="76">
        <v>1121</v>
      </c>
      <c r="N461" s="76">
        <v>541</v>
      </c>
      <c r="O461" s="76">
        <v>3615</v>
      </c>
      <c r="P461" s="76">
        <v>49</v>
      </c>
      <c r="Q461" s="76" t="s">
        <v>19</v>
      </c>
      <c r="R461" s="76">
        <v>10</v>
      </c>
      <c r="S461" s="76">
        <v>144</v>
      </c>
      <c r="T461" s="76">
        <v>10</v>
      </c>
    </row>
    <row r="462" spans="1:20">
      <c r="A462" s="82">
        <f t="shared" si="28"/>
        <v>537404802016</v>
      </c>
      <c r="B462" s="82" t="str">
        <f t="shared" si="29"/>
        <v>53740480</v>
      </c>
      <c r="C462" s="82">
        <f t="shared" si="30"/>
        <v>2016</v>
      </c>
      <c r="D462" s="82">
        <f t="array" ref="D462">IF(L462="-",0,L462)</f>
        <v>5326</v>
      </c>
      <c r="E462" s="82">
        <f t="shared" si="31"/>
        <v>1642</v>
      </c>
      <c r="F462" s="82">
        <f t="array" ref="F462">SUM(IF(M462="-",0,M462),IF(Q462:T462="-",0,-Q462:T462))</f>
        <v>986</v>
      </c>
      <c r="G462" s="82">
        <f t="array" ref="G462">SUM(IF(S462:T462="-",0,S462:T462))</f>
        <v>106</v>
      </c>
      <c r="H462" s="82">
        <f t="array" ref="H462">SUM(IF(N462="-",0,N462))</f>
        <v>550</v>
      </c>
      <c r="I462" s="76">
        <v>5374048</v>
      </c>
      <c r="J462" s="76" t="s">
        <v>150</v>
      </c>
      <c r="K462" s="77">
        <v>42735</v>
      </c>
      <c r="L462" s="76">
        <v>5326</v>
      </c>
      <c r="M462" s="76">
        <v>1104</v>
      </c>
      <c r="N462" s="76">
        <v>550</v>
      </c>
      <c r="O462" s="76">
        <v>3616</v>
      </c>
      <c r="P462" s="76">
        <v>57</v>
      </c>
      <c r="Q462" s="76" t="s">
        <v>19</v>
      </c>
      <c r="R462" s="76">
        <v>12</v>
      </c>
      <c r="S462" s="76">
        <v>96</v>
      </c>
      <c r="T462" s="76">
        <v>10</v>
      </c>
    </row>
    <row r="463" spans="1:20">
      <c r="A463" s="82">
        <f t="shared" si="28"/>
        <v>537405202018</v>
      </c>
      <c r="B463" s="82" t="str">
        <f t="shared" si="29"/>
        <v>53740520</v>
      </c>
      <c r="C463" s="82">
        <f t="shared" si="30"/>
        <v>2018</v>
      </c>
      <c r="D463" s="82">
        <f t="array" ref="D463">IF(L463="-",0,L463)</f>
        <v>11830</v>
      </c>
      <c r="E463" s="82">
        <f t="shared" si="31"/>
        <v>1476</v>
      </c>
      <c r="F463" s="82">
        <f t="array" ref="F463">SUM(IF(M463="-",0,M463),IF(Q463:T463="-",0,-Q463:T463))</f>
        <v>839</v>
      </c>
      <c r="G463" s="82">
        <f t="array" ref="G463">SUM(IF(S463:T463="-",0,S463:T463))</f>
        <v>136</v>
      </c>
      <c r="H463" s="82">
        <f t="array" ref="H463">SUM(IF(N463="-",0,N463))</f>
        <v>501</v>
      </c>
      <c r="I463" s="76">
        <v>5374052</v>
      </c>
      <c r="J463" s="76" t="s">
        <v>151</v>
      </c>
      <c r="K463" s="77">
        <v>43465</v>
      </c>
      <c r="L463" s="76">
        <v>11830</v>
      </c>
      <c r="M463" s="76">
        <v>982</v>
      </c>
      <c r="N463" s="76">
        <v>501</v>
      </c>
      <c r="O463" s="76">
        <v>10157</v>
      </c>
      <c r="P463" s="76">
        <v>190</v>
      </c>
      <c r="Q463" s="76" t="s">
        <v>19</v>
      </c>
      <c r="R463" s="76">
        <v>7</v>
      </c>
      <c r="S463" s="76">
        <v>121</v>
      </c>
      <c r="T463" s="76">
        <v>15</v>
      </c>
    </row>
    <row r="464" spans="1:20">
      <c r="A464" s="82">
        <f t="shared" si="28"/>
        <v>537405202017</v>
      </c>
      <c r="B464" s="82" t="str">
        <f t="shared" si="29"/>
        <v>53740520</v>
      </c>
      <c r="C464" s="82">
        <f t="shared" si="30"/>
        <v>2017</v>
      </c>
      <c r="D464" s="82">
        <f t="array" ref="D464">IF(L464="-",0,L464)</f>
        <v>11830</v>
      </c>
      <c r="E464" s="82">
        <f t="shared" si="31"/>
        <v>1476</v>
      </c>
      <c r="F464" s="82">
        <f t="array" ref="F464">SUM(IF(M464="-",0,M464),IF(Q464:T464="-",0,-Q464:T464))</f>
        <v>839</v>
      </c>
      <c r="G464" s="82">
        <f t="array" ref="G464">SUM(IF(S464:T464="-",0,S464:T464))</f>
        <v>136</v>
      </c>
      <c r="H464" s="82">
        <f t="array" ref="H464">SUM(IF(N464="-",0,N464))</f>
        <v>501</v>
      </c>
      <c r="I464" s="76">
        <v>5374052</v>
      </c>
      <c r="J464" s="76" t="s">
        <v>151</v>
      </c>
      <c r="K464" s="77">
        <v>43100</v>
      </c>
      <c r="L464" s="76">
        <v>11830</v>
      </c>
      <c r="M464" s="76">
        <v>982</v>
      </c>
      <c r="N464" s="76">
        <v>501</v>
      </c>
      <c r="O464" s="76">
        <v>10157</v>
      </c>
      <c r="P464" s="76">
        <v>190</v>
      </c>
      <c r="Q464" s="76" t="s">
        <v>19</v>
      </c>
      <c r="R464" s="76">
        <v>7</v>
      </c>
      <c r="S464" s="76">
        <v>121</v>
      </c>
      <c r="T464" s="76">
        <v>15</v>
      </c>
    </row>
    <row r="465" spans="1:20">
      <c r="A465" s="82">
        <f t="shared" si="28"/>
        <v>537405202016</v>
      </c>
      <c r="B465" s="82" t="str">
        <f t="shared" si="29"/>
        <v>53740520</v>
      </c>
      <c r="C465" s="82">
        <f t="shared" si="30"/>
        <v>2016</v>
      </c>
      <c r="D465" s="82">
        <f t="array" ref="D465">IF(L465="-",0,L465)</f>
        <v>11830</v>
      </c>
      <c r="E465" s="82">
        <f t="shared" si="31"/>
        <v>1477</v>
      </c>
      <c r="F465" s="82">
        <f t="array" ref="F465">SUM(IF(M465="-",0,M465),IF(Q465:T465="-",0,-Q465:T465))</f>
        <v>841</v>
      </c>
      <c r="G465" s="82">
        <f t="array" ref="G465">SUM(IF(S465:T465="-",0,S465:T465))</f>
        <v>135</v>
      </c>
      <c r="H465" s="82">
        <f t="array" ref="H465">SUM(IF(N465="-",0,N465))</f>
        <v>501</v>
      </c>
      <c r="I465" s="76">
        <v>5374052</v>
      </c>
      <c r="J465" s="76" t="s">
        <v>151</v>
      </c>
      <c r="K465" s="77">
        <v>42735</v>
      </c>
      <c r="L465" s="76">
        <v>11830</v>
      </c>
      <c r="M465" s="76">
        <v>983</v>
      </c>
      <c r="N465" s="76">
        <v>501</v>
      </c>
      <c r="O465" s="76">
        <v>10156</v>
      </c>
      <c r="P465" s="76">
        <v>190</v>
      </c>
      <c r="Q465" s="76" t="s">
        <v>19</v>
      </c>
      <c r="R465" s="76">
        <v>7</v>
      </c>
      <c r="S465" s="76">
        <v>120</v>
      </c>
      <c r="T465" s="76">
        <v>15</v>
      </c>
    </row>
    <row r="466" spans="1:20">
      <c r="A466" s="82">
        <f t="shared" si="28"/>
        <v>537800002018</v>
      </c>
      <c r="B466" s="82" t="str">
        <f t="shared" si="29"/>
        <v>53780000</v>
      </c>
      <c r="C466" s="82">
        <f t="shared" si="30"/>
        <v>2018</v>
      </c>
      <c r="D466" s="82">
        <f t="array" ref="D466">IF(L466="-",0,L466)</f>
        <v>43732</v>
      </c>
      <c r="E466" s="82">
        <f t="shared" si="31"/>
        <v>11009</v>
      </c>
      <c r="F466" s="82">
        <f t="array" ref="F466">SUM(IF(M466="-",0,M466),IF(Q466:T466="-",0,-Q466:T466))</f>
        <v>7152</v>
      </c>
      <c r="G466" s="82">
        <f t="array" ref="G466">SUM(IF(S466:T466="-",0,S466:T466))</f>
        <v>1108</v>
      </c>
      <c r="H466" s="82">
        <f t="array" ref="H466">SUM(IF(N466="-",0,N466))</f>
        <v>2749</v>
      </c>
      <c r="I466" s="76">
        <v>5378</v>
      </c>
      <c r="J466" s="76" t="s">
        <v>152</v>
      </c>
      <c r="K466" s="77">
        <v>43465</v>
      </c>
      <c r="L466" s="76">
        <v>43732</v>
      </c>
      <c r="M466" s="76">
        <v>8267</v>
      </c>
      <c r="N466" s="76">
        <v>2749</v>
      </c>
      <c r="O466" s="76">
        <v>31999</v>
      </c>
      <c r="P466" s="76">
        <v>718</v>
      </c>
      <c r="Q466" s="76">
        <v>1</v>
      </c>
      <c r="R466" s="76">
        <v>6</v>
      </c>
      <c r="S466" s="76">
        <v>1007</v>
      </c>
      <c r="T466" s="76">
        <v>101</v>
      </c>
    </row>
    <row r="467" spans="1:20">
      <c r="A467" s="82">
        <f t="shared" si="28"/>
        <v>537800002017</v>
      </c>
      <c r="B467" s="82" t="str">
        <f t="shared" si="29"/>
        <v>53780000</v>
      </c>
      <c r="C467" s="82">
        <f t="shared" si="30"/>
        <v>2017</v>
      </c>
      <c r="D467" s="82">
        <f t="array" ref="D467">IF(L467="-",0,L467)</f>
        <v>43732</v>
      </c>
      <c r="E467" s="82">
        <f t="shared" si="31"/>
        <v>10920</v>
      </c>
      <c r="F467" s="82">
        <f t="array" ref="F467">SUM(IF(M467="-",0,M467),IF(Q467:T467="-",0,-Q467:T467))</f>
        <v>7126</v>
      </c>
      <c r="G467" s="82">
        <f t="array" ref="G467">SUM(IF(S467:T467="-",0,S467:T467))</f>
        <v>1066</v>
      </c>
      <c r="H467" s="82">
        <f t="array" ref="H467">SUM(IF(N467="-",0,N467))</f>
        <v>2728</v>
      </c>
      <c r="I467" s="76">
        <v>5378</v>
      </c>
      <c r="J467" s="76" t="s">
        <v>152</v>
      </c>
      <c r="K467" s="77">
        <v>43100</v>
      </c>
      <c r="L467" s="76">
        <v>43732</v>
      </c>
      <c r="M467" s="76">
        <v>8199</v>
      </c>
      <c r="N467" s="76">
        <v>2728</v>
      </c>
      <c r="O467" s="76">
        <v>32069</v>
      </c>
      <c r="P467" s="76">
        <v>735</v>
      </c>
      <c r="Q467" s="76">
        <v>1</v>
      </c>
      <c r="R467" s="76">
        <v>6</v>
      </c>
      <c r="S467" s="76">
        <v>964</v>
      </c>
      <c r="T467" s="76">
        <v>102</v>
      </c>
    </row>
    <row r="468" spans="1:20">
      <c r="A468" s="82">
        <f t="shared" si="28"/>
        <v>537800002016</v>
      </c>
      <c r="B468" s="82" t="str">
        <f t="shared" si="29"/>
        <v>53780000</v>
      </c>
      <c r="C468" s="82">
        <f t="shared" si="30"/>
        <v>2016</v>
      </c>
      <c r="D468" s="82">
        <f t="array" ref="D468">IF(L468="-",0,L468)</f>
        <v>43732</v>
      </c>
      <c r="E468" s="82">
        <f t="shared" si="31"/>
        <v>10850</v>
      </c>
      <c r="F468" s="82">
        <f t="array" ref="F468">SUM(IF(M468="-",0,M468),IF(Q468:T468="-",0,-Q468:T468))</f>
        <v>7135</v>
      </c>
      <c r="G468" s="82">
        <f t="array" ref="G468">SUM(IF(S468:T468="-",0,S468:T468))</f>
        <v>1014</v>
      </c>
      <c r="H468" s="82">
        <f t="array" ref="H468">SUM(IF(N468="-",0,N468))</f>
        <v>2701</v>
      </c>
      <c r="I468" s="76">
        <v>5378</v>
      </c>
      <c r="J468" s="76" t="s">
        <v>152</v>
      </c>
      <c r="K468" s="77">
        <v>42735</v>
      </c>
      <c r="L468" s="76">
        <v>43732</v>
      </c>
      <c r="M468" s="76">
        <v>8158</v>
      </c>
      <c r="N468" s="76">
        <v>2701</v>
      </c>
      <c r="O468" s="76">
        <v>32126</v>
      </c>
      <c r="P468" s="76">
        <v>746</v>
      </c>
      <c r="Q468" s="76">
        <v>1</v>
      </c>
      <c r="R468" s="76">
        <v>8</v>
      </c>
      <c r="S468" s="76">
        <v>909</v>
      </c>
      <c r="T468" s="76">
        <v>105</v>
      </c>
    </row>
    <row r="469" spans="1:20">
      <c r="A469" s="82">
        <f t="shared" si="28"/>
        <v>537800402018</v>
      </c>
      <c r="B469" s="82" t="str">
        <f t="shared" si="29"/>
        <v>53780040</v>
      </c>
      <c r="C469" s="82">
        <f t="shared" si="30"/>
        <v>2018</v>
      </c>
      <c r="D469" s="82">
        <f t="array" ref="D469">IF(L469="-",0,L469)</f>
        <v>8309</v>
      </c>
      <c r="E469" s="82">
        <f t="shared" si="31"/>
        <v>3199</v>
      </c>
      <c r="F469" s="82">
        <f t="array" ref="F469">SUM(IF(M469="-",0,M469),IF(Q469:T469="-",0,-Q469:T469))</f>
        <v>2321</v>
      </c>
      <c r="G469" s="82">
        <f t="array" ref="G469">SUM(IF(S469:T469="-",0,S469:T469))</f>
        <v>275</v>
      </c>
      <c r="H469" s="82">
        <f t="array" ref="H469">SUM(IF(N469="-",0,N469))</f>
        <v>603</v>
      </c>
      <c r="I469" s="76">
        <v>5378004</v>
      </c>
      <c r="J469" s="76" t="s">
        <v>153</v>
      </c>
      <c r="K469" s="77">
        <v>43465</v>
      </c>
      <c r="L469" s="76">
        <v>8309</v>
      </c>
      <c r="M469" s="76">
        <v>2600</v>
      </c>
      <c r="N469" s="76">
        <v>603</v>
      </c>
      <c r="O469" s="76">
        <v>5066</v>
      </c>
      <c r="P469" s="76">
        <v>40</v>
      </c>
      <c r="Q469" s="76" t="s">
        <v>19</v>
      </c>
      <c r="R469" s="76">
        <v>4</v>
      </c>
      <c r="S469" s="76">
        <v>236</v>
      </c>
      <c r="T469" s="76">
        <v>39</v>
      </c>
    </row>
    <row r="470" spans="1:20">
      <c r="A470" s="82">
        <f t="shared" si="28"/>
        <v>537800402017</v>
      </c>
      <c r="B470" s="82" t="str">
        <f t="shared" si="29"/>
        <v>53780040</v>
      </c>
      <c r="C470" s="82">
        <f t="shared" si="30"/>
        <v>2017</v>
      </c>
      <c r="D470" s="82">
        <f t="array" ref="D470">IF(L470="-",0,L470)</f>
        <v>8309</v>
      </c>
      <c r="E470" s="82">
        <f t="shared" si="31"/>
        <v>3186</v>
      </c>
      <c r="F470" s="82">
        <f t="array" ref="F470">SUM(IF(M470="-",0,M470),IF(Q470:T470="-",0,-Q470:T470))</f>
        <v>2319</v>
      </c>
      <c r="G470" s="82">
        <f t="array" ref="G470">SUM(IF(S470:T470="-",0,S470:T470))</f>
        <v>261</v>
      </c>
      <c r="H470" s="82">
        <f t="array" ref="H470">SUM(IF(N470="-",0,N470))</f>
        <v>606</v>
      </c>
      <c r="I470" s="76">
        <v>5378004</v>
      </c>
      <c r="J470" s="76" t="s">
        <v>153</v>
      </c>
      <c r="K470" s="77">
        <v>43100</v>
      </c>
      <c r="L470" s="76">
        <v>8309</v>
      </c>
      <c r="M470" s="76">
        <v>2584</v>
      </c>
      <c r="N470" s="76">
        <v>606</v>
      </c>
      <c r="O470" s="76">
        <v>5079</v>
      </c>
      <c r="P470" s="76">
        <v>40</v>
      </c>
      <c r="Q470" s="76" t="s">
        <v>19</v>
      </c>
      <c r="R470" s="76">
        <v>4</v>
      </c>
      <c r="S470" s="76">
        <v>221</v>
      </c>
      <c r="T470" s="76">
        <v>40</v>
      </c>
    </row>
    <row r="471" spans="1:20">
      <c r="A471" s="82">
        <f t="shared" si="28"/>
        <v>537800402016</v>
      </c>
      <c r="B471" s="82" t="str">
        <f t="shared" si="29"/>
        <v>53780040</v>
      </c>
      <c r="C471" s="82">
        <f t="shared" si="30"/>
        <v>2016</v>
      </c>
      <c r="D471" s="82">
        <f t="array" ref="D471">IF(L471="-",0,L471)</f>
        <v>8309</v>
      </c>
      <c r="E471" s="82">
        <f t="shared" si="31"/>
        <v>3179</v>
      </c>
      <c r="F471" s="82">
        <f t="array" ref="F471">SUM(IF(M471="-",0,M471),IF(Q471:T471="-",0,-Q471:T471))</f>
        <v>2317</v>
      </c>
      <c r="G471" s="82">
        <f t="array" ref="G471">SUM(IF(S471:T471="-",0,S471:T471))</f>
        <v>255</v>
      </c>
      <c r="H471" s="82">
        <f t="array" ref="H471">SUM(IF(N471="-",0,N471))</f>
        <v>607</v>
      </c>
      <c r="I471" s="76">
        <v>5378004</v>
      </c>
      <c r="J471" s="76" t="s">
        <v>153</v>
      </c>
      <c r="K471" s="77">
        <v>42735</v>
      </c>
      <c r="L471" s="76">
        <v>8309</v>
      </c>
      <c r="M471" s="76">
        <v>2576</v>
      </c>
      <c r="N471" s="76">
        <v>607</v>
      </c>
      <c r="O471" s="76">
        <v>5085</v>
      </c>
      <c r="P471" s="76">
        <v>41</v>
      </c>
      <c r="Q471" s="76" t="s">
        <v>19</v>
      </c>
      <c r="R471" s="76">
        <v>4</v>
      </c>
      <c r="S471" s="76">
        <v>215</v>
      </c>
      <c r="T471" s="76">
        <v>40</v>
      </c>
    </row>
    <row r="472" spans="1:20">
      <c r="A472" s="82">
        <f t="shared" si="28"/>
        <v>537800802018</v>
      </c>
      <c r="B472" s="82" t="str">
        <f t="shared" si="29"/>
        <v>53780080</v>
      </c>
      <c r="C472" s="82">
        <f t="shared" si="30"/>
        <v>2018</v>
      </c>
      <c r="D472" s="82">
        <f t="array" ref="D472">IF(L472="-",0,L472)</f>
        <v>2733</v>
      </c>
      <c r="E472" s="82">
        <f t="shared" si="31"/>
        <v>799</v>
      </c>
      <c r="F472" s="82">
        <f t="array" ref="F472">SUM(IF(M472="-",0,M472),IF(Q472:T472="-",0,-Q472:T472))</f>
        <v>486</v>
      </c>
      <c r="G472" s="82">
        <f t="array" ref="G472">SUM(IF(S472:T472="-",0,S472:T472))</f>
        <v>96</v>
      </c>
      <c r="H472" s="82">
        <f t="array" ref="H472">SUM(IF(N472="-",0,N472))</f>
        <v>217</v>
      </c>
      <c r="I472" s="76">
        <v>5378008</v>
      </c>
      <c r="J472" s="76" t="s">
        <v>154</v>
      </c>
      <c r="K472" s="77">
        <v>43465</v>
      </c>
      <c r="L472" s="76">
        <v>2733</v>
      </c>
      <c r="M472" s="76">
        <v>582</v>
      </c>
      <c r="N472" s="76">
        <v>217</v>
      </c>
      <c r="O472" s="76">
        <v>1922</v>
      </c>
      <c r="P472" s="76">
        <v>12</v>
      </c>
      <c r="Q472" s="76" t="s">
        <v>19</v>
      </c>
      <c r="R472" s="76">
        <v>0</v>
      </c>
      <c r="S472" s="76">
        <v>88</v>
      </c>
      <c r="T472" s="76">
        <v>8</v>
      </c>
    </row>
    <row r="473" spans="1:20">
      <c r="A473" s="82">
        <f t="shared" si="28"/>
        <v>537800802017</v>
      </c>
      <c r="B473" s="82" t="str">
        <f t="shared" si="29"/>
        <v>53780080</v>
      </c>
      <c r="C473" s="82">
        <f t="shared" si="30"/>
        <v>2017</v>
      </c>
      <c r="D473" s="82">
        <f t="array" ref="D473">IF(L473="-",0,L473)</f>
        <v>2733</v>
      </c>
      <c r="E473" s="82">
        <f t="shared" si="31"/>
        <v>779</v>
      </c>
      <c r="F473" s="82">
        <f t="array" ref="F473">SUM(IF(M473="-",0,M473),IF(Q473:T473="-",0,-Q473:T473))</f>
        <v>476</v>
      </c>
      <c r="G473" s="82">
        <f t="array" ref="G473">SUM(IF(S473:T473="-",0,S473:T473))</f>
        <v>87</v>
      </c>
      <c r="H473" s="82">
        <f t="array" ref="H473">SUM(IF(N473="-",0,N473))</f>
        <v>216</v>
      </c>
      <c r="I473" s="76">
        <v>5378008</v>
      </c>
      <c r="J473" s="76" t="s">
        <v>154</v>
      </c>
      <c r="K473" s="77">
        <v>43100</v>
      </c>
      <c r="L473" s="76">
        <v>2733</v>
      </c>
      <c r="M473" s="76">
        <v>563</v>
      </c>
      <c r="N473" s="76">
        <v>216</v>
      </c>
      <c r="O473" s="76">
        <v>1940</v>
      </c>
      <c r="P473" s="76">
        <v>14</v>
      </c>
      <c r="Q473" s="76" t="s">
        <v>19</v>
      </c>
      <c r="R473" s="76" t="s">
        <v>19</v>
      </c>
      <c r="S473" s="76">
        <v>79</v>
      </c>
      <c r="T473" s="76">
        <v>8</v>
      </c>
    </row>
    <row r="474" spans="1:20">
      <c r="A474" s="82">
        <f t="shared" si="28"/>
        <v>537800802016</v>
      </c>
      <c r="B474" s="82" t="str">
        <f t="shared" si="29"/>
        <v>53780080</v>
      </c>
      <c r="C474" s="82">
        <f t="shared" si="30"/>
        <v>2016</v>
      </c>
      <c r="D474" s="82">
        <f t="array" ref="D474">IF(L474="-",0,L474)</f>
        <v>2733</v>
      </c>
      <c r="E474" s="82">
        <f t="shared" si="31"/>
        <v>770</v>
      </c>
      <c r="F474" s="82">
        <f t="array" ref="F474">SUM(IF(M474="-",0,M474),IF(Q474:T474="-",0,-Q474:T474))</f>
        <v>476</v>
      </c>
      <c r="G474" s="82">
        <f t="array" ref="G474">SUM(IF(S474:T474="-",0,S474:T474))</f>
        <v>81</v>
      </c>
      <c r="H474" s="82">
        <f t="array" ref="H474">SUM(IF(N474="-",0,N474))</f>
        <v>213</v>
      </c>
      <c r="I474" s="76">
        <v>5378008</v>
      </c>
      <c r="J474" s="76" t="s">
        <v>154</v>
      </c>
      <c r="K474" s="77">
        <v>42735</v>
      </c>
      <c r="L474" s="76">
        <v>2733</v>
      </c>
      <c r="M474" s="76">
        <v>557</v>
      </c>
      <c r="N474" s="76">
        <v>213</v>
      </c>
      <c r="O474" s="76">
        <v>1946</v>
      </c>
      <c r="P474" s="76">
        <v>16</v>
      </c>
      <c r="Q474" s="76" t="s">
        <v>19</v>
      </c>
      <c r="R474" s="76" t="s">
        <v>19</v>
      </c>
      <c r="S474" s="76">
        <v>73</v>
      </c>
      <c r="T474" s="76">
        <v>8</v>
      </c>
    </row>
    <row r="475" spans="1:20">
      <c r="A475" s="82">
        <f t="shared" si="28"/>
        <v>537801202018</v>
      </c>
      <c r="B475" s="82" t="str">
        <f t="shared" si="29"/>
        <v>53780120</v>
      </c>
      <c r="C475" s="82">
        <f t="shared" si="30"/>
        <v>2018</v>
      </c>
      <c r="D475" s="82">
        <f t="array" ref="D475">IF(L475="-",0,L475)</f>
        <v>6729</v>
      </c>
      <c r="E475" s="82">
        <f t="shared" si="31"/>
        <v>1183</v>
      </c>
      <c r="F475" s="82">
        <f t="array" ref="F475">SUM(IF(M475="-",0,M475),IF(Q475:T475="-",0,-Q475:T475))</f>
        <v>685</v>
      </c>
      <c r="G475" s="82">
        <f t="array" ref="G475">SUM(IF(S475:T475="-",0,S475:T475))</f>
        <v>147</v>
      </c>
      <c r="H475" s="82">
        <f t="array" ref="H475">SUM(IF(N475="-",0,N475))</f>
        <v>351</v>
      </c>
      <c r="I475" s="76">
        <v>5378012</v>
      </c>
      <c r="J475" s="76" t="s">
        <v>155</v>
      </c>
      <c r="K475" s="77">
        <v>43465</v>
      </c>
      <c r="L475" s="76">
        <v>6729</v>
      </c>
      <c r="M475" s="76">
        <v>832</v>
      </c>
      <c r="N475" s="76">
        <v>351</v>
      </c>
      <c r="O475" s="76">
        <v>5366</v>
      </c>
      <c r="P475" s="76">
        <v>181</v>
      </c>
      <c r="Q475" s="76" t="s">
        <v>19</v>
      </c>
      <c r="R475" s="76" t="s">
        <v>19</v>
      </c>
      <c r="S475" s="76">
        <v>141</v>
      </c>
      <c r="T475" s="76">
        <v>6</v>
      </c>
    </row>
    <row r="476" spans="1:20">
      <c r="A476" s="82">
        <f t="shared" si="28"/>
        <v>537801202017</v>
      </c>
      <c r="B476" s="82" t="str">
        <f t="shared" si="29"/>
        <v>53780120</v>
      </c>
      <c r="C476" s="82">
        <f t="shared" si="30"/>
        <v>2017</v>
      </c>
      <c r="D476" s="82">
        <f t="array" ref="D476">IF(L476="-",0,L476)</f>
        <v>6729</v>
      </c>
      <c r="E476" s="82">
        <f t="shared" si="31"/>
        <v>1183</v>
      </c>
      <c r="F476" s="82">
        <f t="array" ref="F476">SUM(IF(M476="-",0,M476),IF(Q476:T476="-",0,-Q476:T476))</f>
        <v>680</v>
      </c>
      <c r="G476" s="82">
        <f t="array" ref="G476">SUM(IF(S476:T476="-",0,S476:T476))</f>
        <v>153</v>
      </c>
      <c r="H476" s="82">
        <f t="array" ref="H476">SUM(IF(N476="-",0,N476))</f>
        <v>350</v>
      </c>
      <c r="I476" s="76">
        <v>5378012</v>
      </c>
      <c r="J476" s="76" t="s">
        <v>155</v>
      </c>
      <c r="K476" s="77">
        <v>43100</v>
      </c>
      <c r="L476" s="76">
        <v>6729</v>
      </c>
      <c r="M476" s="76">
        <v>833</v>
      </c>
      <c r="N476" s="76">
        <v>350</v>
      </c>
      <c r="O476" s="76">
        <v>5365</v>
      </c>
      <c r="P476" s="76">
        <v>181</v>
      </c>
      <c r="Q476" s="76" t="s">
        <v>19</v>
      </c>
      <c r="R476" s="76" t="s">
        <v>19</v>
      </c>
      <c r="S476" s="76">
        <v>147</v>
      </c>
      <c r="T476" s="76">
        <v>6</v>
      </c>
    </row>
    <row r="477" spans="1:20">
      <c r="A477" s="82">
        <f t="shared" si="28"/>
        <v>537801202016</v>
      </c>
      <c r="B477" s="82" t="str">
        <f t="shared" si="29"/>
        <v>53780120</v>
      </c>
      <c r="C477" s="82">
        <f t="shared" si="30"/>
        <v>2016</v>
      </c>
      <c r="D477" s="82">
        <f t="array" ref="D477">IF(L477="-",0,L477)</f>
        <v>6729</v>
      </c>
      <c r="E477" s="82">
        <f t="shared" si="31"/>
        <v>1176</v>
      </c>
      <c r="F477" s="82">
        <f t="array" ref="F477">SUM(IF(M477="-",0,M477),IF(Q477:T477="-",0,-Q477:T477))</f>
        <v>676</v>
      </c>
      <c r="G477" s="82">
        <f t="array" ref="G477">SUM(IF(S477:T477="-",0,S477:T477))</f>
        <v>153</v>
      </c>
      <c r="H477" s="82">
        <f t="array" ref="H477">SUM(IF(N477="-",0,N477))</f>
        <v>347</v>
      </c>
      <c r="I477" s="76">
        <v>5378012</v>
      </c>
      <c r="J477" s="76" t="s">
        <v>155</v>
      </c>
      <c r="K477" s="77">
        <v>42735</v>
      </c>
      <c r="L477" s="76">
        <v>6729</v>
      </c>
      <c r="M477" s="76">
        <v>829</v>
      </c>
      <c r="N477" s="76">
        <v>347</v>
      </c>
      <c r="O477" s="76">
        <v>5371</v>
      </c>
      <c r="P477" s="76">
        <v>182</v>
      </c>
      <c r="Q477" s="76" t="s">
        <v>19</v>
      </c>
      <c r="R477" s="76" t="s">
        <v>19</v>
      </c>
      <c r="S477" s="76">
        <v>147</v>
      </c>
      <c r="T477" s="76">
        <v>6</v>
      </c>
    </row>
    <row r="478" spans="1:20">
      <c r="A478" s="82">
        <f t="shared" si="28"/>
        <v>537801602018</v>
      </c>
      <c r="B478" s="82" t="str">
        <f t="shared" si="29"/>
        <v>53780160</v>
      </c>
      <c r="C478" s="82">
        <f t="shared" si="30"/>
        <v>2018</v>
      </c>
      <c r="D478" s="82">
        <f t="array" ref="D478">IF(L478="-",0,L478)</f>
        <v>3726</v>
      </c>
      <c r="E478" s="82">
        <f t="shared" si="31"/>
        <v>1081</v>
      </c>
      <c r="F478" s="82">
        <f t="array" ref="F478">SUM(IF(M478="-",0,M478),IF(Q478:T478="-",0,-Q478:T478))</f>
        <v>694</v>
      </c>
      <c r="G478" s="82">
        <f t="array" ref="G478">SUM(IF(S478:T478="-",0,S478:T478))</f>
        <v>124</v>
      </c>
      <c r="H478" s="82">
        <f t="array" ref="H478">SUM(IF(N478="-",0,N478))</f>
        <v>263</v>
      </c>
      <c r="I478" s="76">
        <v>5378016</v>
      </c>
      <c r="J478" s="76" t="s">
        <v>156</v>
      </c>
      <c r="K478" s="77">
        <v>43465</v>
      </c>
      <c r="L478" s="76">
        <v>3726</v>
      </c>
      <c r="M478" s="76">
        <v>818</v>
      </c>
      <c r="N478" s="76">
        <v>263</v>
      </c>
      <c r="O478" s="76">
        <v>2597</v>
      </c>
      <c r="P478" s="76">
        <v>48</v>
      </c>
      <c r="Q478" s="76" t="s">
        <v>19</v>
      </c>
      <c r="R478" s="76" t="s">
        <v>19</v>
      </c>
      <c r="S478" s="76">
        <v>115</v>
      </c>
      <c r="T478" s="76">
        <v>9</v>
      </c>
    </row>
    <row r="479" spans="1:20">
      <c r="A479" s="82">
        <f t="shared" si="28"/>
        <v>537801602017</v>
      </c>
      <c r="B479" s="82" t="str">
        <f t="shared" si="29"/>
        <v>53780160</v>
      </c>
      <c r="C479" s="82">
        <f t="shared" si="30"/>
        <v>2017</v>
      </c>
      <c r="D479" s="82">
        <f t="array" ref="D479">IF(L479="-",0,L479)</f>
        <v>3726</v>
      </c>
      <c r="E479" s="82">
        <f t="shared" si="31"/>
        <v>1078</v>
      </c>
      <c r="F479" s="82">
        <f t="array" ref="F479">SUM(IF(M479="-",0,M479),IF(Q479:T479="-",0,-Q479:T479))</f>
        <v>694</v>
      </c>
      <c r="G479" s="82">
        <f t="array" ref="G479">SUM(IF(S479:T479="-",0,S479:T479))</f>
        <v>123</v>
      </c>
      <c r="H479" s="82">
        <f t="array" ref="H479">SUM(IF(N479="-",0,N479))</f>
        <v>261</v>
      </c>
      <c r="I479" s="76">
        <v>5378016</v>
      </c>
      <c r="J479" s="76" t="s">
        <v>156</v>
      </c>
      <c r="K479" s="77">
        <v>43100</v>
      </c>
      <c r="L479" s="76">
        <v>3726</v>
      </c>
      <c r="M479" s="76">
        <v>817</v>
      </c>
      <c r="N479" s="76">
        <v>261</v>
      </c>
      <c r="O479" s="76">
        <v>2598</v>
      </c>
      <c r="P479" s="76">
        <v>49</v>
      </c>
      <c r="Q479" s="76" t="s">
        <v>19</v>
      </c>
      <c r="R479" s="76" t="s">
        <v>19</v>
      </c>
      <c r="S479" s="76">
        <v>114</v>
      </c>
      <c r="T479" s="76">
        <v>9</v>
      </c>
    </row>
    <row r="480" spans="1:20">
      <c r="A480" s="82">
        <f t="shared" si="28"/>
        <v>537801602016</v>
      </c>
      <c r="B480" s="82" t="str">
        <f t="shared" si="29"/>
        <v>53780160</v>
      </c>
      <c r="C480" s="82">
        <f t="shared" si="30"/>
        <v>2016</v>
      </c>
      <c r="D480" s="82">
        <f t="array" ref="D480">IF(L480="-",0,L480)</f>
        <v>3726</v>
      </c>
      <c r="E480" s="82">
        <f t="shared" si="31"/>
        <v>1052</v>
      </c>
      <c r="F480" s="82">
        <f t="array" ref="F480">SUM(IF(M480="-",0,M480),IF(Q480:T480="-",0,-Q480:T480))</f>
        <v>701</v>
      </c>
      <c r="G480" s="82">
        <f t="array" ref="G480">SUM(IF(S480:T480="-",0,S480:T480))</f>
        <v>100</v>
      </c>
      <c r="H480" s="82">
        <f t="array" ref="H480">SUM(IF(N480="-",0,N480))</f>
        <v>251</v>
      </c>
      <c r="I480" s="76">
        <v>5378016</v>
      </c>
      <c r="J480" s="76" t="s">
        <v>156</v>
      </c>
      <c r="K480" s="77">
        <v>42735</v>
      </c>
      <c r="L480" s="76">
        <v>3726</v>
      </c>
      <c r="M480" s="76">
        <v>801</v>
      </c>
      <c r="N480" s="76">
        <v>251</v>
      </c>
      <c r="O480" s="76">
        <v>2622</v>
      </c>
      <c r="P480" s="76">
        <v>52</v>
      </c>
      <c r="Q480" s="76" t="s">
        <v>19</v>
      </c>
      <c r="R480" s="76" t="s">
        <v>19</v>
      </c>
      <c r="S480" s="76">
        <v>89</v>
      </c>
      <c r="T480" s="76">
        <v>11</v>
      </c>
    </row>
    <row r="481" spans="1:20">
      <c r="A481" s="82">
        <f t="shared" si="28"/>
        <v>537802002018</v>
      </c>
      <c r="B481" s="82" t="str">
        <f t="shared" si="29"/>
        <v>53780200</v>
      </c>
      <c r="C481" s="82">
        <f t="shared" si="30"/>
        <v>2018</v>
      </c>
      <c r="D481" s="82">
        <f t="array" ref="D481">IF(L481="-",0,L481)</f>
        <v>3987</v>
      </c>
      <c r="E481" s="82">
        <f t="shared" si="31"/>
        <v>663</v>
      </c>
      <c r="F481" s="82">
        <f t="array" ref="F481">SUM(IF(M481="-",0,M481),IF(Q481:T481="-",0,-Q481:T481))</f>
        <v>454</v>
      </c>
      <c r="G481" s="82">
        <f t="array" ref="G481">SUM(IF(S481:T481="-",0,S481:T481))</f>
        <v>39</v>
      </c>
      <c r="H481" s="82">
        <f t="array" ref="H481">SUM(IF(N481="-",0,N481))</f>
        <v>170</v>
      </c>
      <c r="I481" s="76">
        <v>5378020</v>
      </c>
      <c r="J481" s="76" t="s">
        <v>157</v>
      </c>
      <c r="K481" s="77">
        <v>43465</v>
      </c>
      <c r="L481" s="76">
        <v>3987</v>
      </c>
      <c r="M481" s="76">
        <v>493</v>
      </c>
      <c r="N481" s="76">
        <v>170</v>
      </c>
      <c r="O481" s="76">
        <v>3241</v>
      </c>
      <c r="P481" s="76">
        <v>83</v>
      </c>
      <c r="Q481" s="76" t="s">
        <v>19</v>
      </c>
      <c r="R481" s="76" t="s">
        <v>19</v>
      </c>
      <c r="S481" s="76">
        <v>35</v>
      </c>
      <c r="T481" s="76">
        <v>4</v>
      </c>
    </row>
    <row r="482" spans="1:20">
      <c r="A482" s="82">
        <f t="shared" si="28"/>
        <v>537802002017</v>
      </c>
      <c r="B482" s="82" t="str">
        <f t="shared" si="29"/>
        <v>53780200</v>
      </c>
      <c r="C482" s="82">
        <f t="shared" si="30"/>
        <v>2017</v>
      </c>
      <c r="D482" s="82">
        <f t="array" ref="D482">IF(L482="-",0,L482)</f>
        <v>3987</v>
      </c>
      <c r="E482" s="82">
        <f t="shared" si="31"/>
        <v>659</v>
      </c>
      <c r="F482" s="82">
        <f t="array" ref="F482">SUM(IF(M482="-",0,M482),IF(Q482:T482="-",0,-Q482:T482))</f>
        <v>455</v>
      </c>
      <c r="G482" s="82">
        <f t="array" ref="G482">SUM(IF(S482:T482="-",0,S482:T482))</f>
        <v>37</v>
      </c>
      <c r="H482" s="82">
        <f t="array" ref="H482">SUM(IF(N482="-",0,N482))</f>
        <v>167</v>
      </c>
      <c r="I482" s="76">
        <v>5378020</v>
      </c>
      <c r="J482" s="76" t="s">
        <v>157</v>
      </c>
      <c r="K482" s="77">
        <v>43100</v>
      </c>
      <c r="L482" s="76">
        <v>3987</v>
      </c>
      <c r="M482" s="76">
        <v>492</v>
      </c>
      <c r="N482" s="76">
        <v>167</v>
      </c>
      <c r="O482" s="76">
        <v>3241</v>
      </c>
      <c r="P482" s="76">
        <v>87</v>
      </c>
      <c r="Q482" s="76" t="s">
        <v>19</v>
      </c>
      <c r="R482" s="76" t="s">
        <v>19</v>
      </c>
      <c r="S482" s="76">
        <v>33</v>
      </c>
      <c r="T482" s="76">
        <v>4</v>
      </c>
    </row>
    <row r="483" spans="1:20">
      <c r="A483" s="82">
        <f t="shared" si="28"/>
        <v>537802002016</v>
      </c>
      <c r="B483" s="82" t="str">
        <f t="shared" si="29"/>
        <v>53780200</v>
      </c>
      <c r="C483" s="82">
        <f t="shared" si="30"/>
        <v>2016</v>
      </c>
      <c r="D483" s="82">
        <f t="array" ref="D483">IF(L483="-",0,L483)</f>
        <v>3987</v>
      </c>
      <c r="E483" s="82">
        <f t="shared" si="31"/>
        <v>654</v>
      </c>
      <c r="F483" s="82">
        <f t="array" ref="F483">SUM(IF(M483="-",0,M483),IF(Q483:T483="-",0,-Q483:T483))</f>
        <v>454</v>
      </c>
      <c r="G483" s="82">
        <f t="array" ref="G483">SUM(IF(S483:T483="-",0,S483:T483))</f>
        <v>34</v>
      </c>
      <c r="H483" s="82">
        <f t="array" ref="H483">SUM(IF(N483="-",0,N483))</f>
        <v>166</v>
      </c>
      <c r="I483" s="76">
        <v>5378020</v>
      </c>
      <c r="J483" s="76" t="s">
        <v>157</v>
      </c>
      <c r="K483" s="77">
        <v>42735</v>
      </c>
      <c r="L483" s="76">
        <v>3987</v>
      </c>
      <c r="M483" s="76">
        <v>488</v>
      </c>
      <c r="N483" s="76">
        <v>166</v>
      </c>
      <c r="O483" s="76">
        <v>3242</v>
      </c>
      <c r="P483" s="76">
        <v>91</v>
      </c>
      <c r="Q483" s="76" t="s">
        <v>19</v>
      </c>
      <c r="R483" s="76" t="s">
        <v>19</v>
      </c>
      <c r="S483" s="76">
        <v>30</v>
      </c>
      <c r="T483" s="76">
        <v>4</v>
      </c>
    </row>
    <row r="484" spans="1:20">
      <c r="A484" s="82">
        <f t="shared" si="28"/>
        <v>537802402018</v>
      </c>
      <c r="B484" s="82" t="str">
        <f t="shared" si="29"/>
        <v>53780240</v>
      </c>
      <c r="C484" s="82">
        <f t="shared" si="30"/>
        <v>2018</v>
      </c>
      <c r="D484" s="82">
        <f t="array" ref="D484">IF(L484="-",0,L484)</f>
        <v>6888</v>
      </c>
      <c r="E484" s="82">
        <f t="shared" si="31"/>
        <v>1521</v>
      </c>
      <c r="F484" s="82">
        <f t="array" ref="F484">SUM(IF(M484="-",0,M484),IF(Q484:T484="-",0,-Q484:T484))</f>
        <v>863</v>
      </c>
      <c r="G484" s="82">
        <f t="array" ref="G484">SUM(IF(S484:T484="-",0,S484:T484))</f>
        <v>175</v>
      </c>
      <c r="H484" s="82">
        <f t="array" ref="H484">SUM(IF(N484="-",0,N484))</f>
        <v>483</v>
      </c>
      <c r="I484" s="76">
        <v>5378024</v>
      </c>
      <c r="J484" s="76" t="s">
        <v>158</v>
      </c>
      <c r="K484" s="77">
        <v>43465</v>
      </c>
      <c r="L484" s="76">
        <v>6888</v>
      </c>
      <c r="M484" s="76">
        <v>1038</v>
      </c>
      <c r="N484" s="76">
        <v>483</v>
      </c>
      <c r="O484" s="76">
        <v>5306</v>
      </c>
      <c r="P484" s="76">
        <v>61</v>
      </c>
      <c r="Q484" s="76">
        <v>0</v>
      </c>
      <c r="R484" s="76" t="s">
        <v>19</v>
      </c>
      <c r="S484" s="76">
        <v>166</v>
      </c>
      <c r="T484" s="76">
        <v>9</v>
      </c>
    </row>
    <row r="485" spans="1:20">
      <c r="A485" s="82">
        <f t="shared" si="28"/>
        <v>537802402017</v>
      </c>
      <c r="B485" s="82" t="str">
        <f t="shared" si="29"/>
        <v>53780240</v>
      </c>
      <c r="C485" s="82">
        <f t="shared" si="30"/>
        <v>2017</v>
      </c>
      <c r="D485" s="82">
        <f t="array" ref="D485">IF(L485="-",0,L485)</f>
        <v>6888</v>
      </c>
      <c r="E485" s="82">
        <f t="shared" si="31"/>
        <v>1498</v>
      </c>
      <c r="F485" s="82">
        <f t="array" ref="F485">SUM(IF(M485="-",0,M485),IF(Q485:T485="-",0,-Q485:T485))</f>
        <v>856</v>
      </c>
      <c r="G485" s="82">
        <f t="array" ref="G485">SUM(IF(S485:T485="-",0,S485:T485))</f>
        <v>168</v>
      </c>
      <c r="H485" s="82">
        <f t="array" ref="H485">SUM(IF(N485="-",0,N485))</f>
        <v>474</v>
      </c>
      <c r="I485" s="76">
        <v>5378024</v>
      </c>
      <c r="J485" s="76" t="s">
        <v>158</v>
      </c>
      <c r="K485" s="77">
        <v>43100</v>
      </c>
      <c r="L485" s="76">
        <v>6888</v>
      </c>
      <c r="M485" s="76">
        <v>1024</v>
      </c>
      <c r="N485" s="76">
        <v>474</v>
      </c>
      <c r="O485" s="76">
        <v>5329</v>
      </c>
      <c r="P485" s="76">
        <v>61</v>
      </c>
      <c r="Q485" s="76" t="s">
        <v>19</v>
      </c>
      <c r="R485" s="76" t="s">
        <v>19</v>
      </c>
      <c r="S485" s="76">
        <v>159</v>
      </c>
      <c r="T485" s="76">
        <v>9</v>
      </c>
    </row>
    <row r="486" spans="1:20">
      <c r="A486" s="82">
        <f t="shared" si="28"/>
        <v>537802402016</v>
      </c>
      <c r="B486" s="82" t="str">
        <f t="shared" si="29"/>
        <v>53780240</v>
      </c>
      <c r="C486" s="82">
        <f t="shared" si="30"/>
        <v>2016</v>
      </c>
      <c r="D486" s="82">
        <f t="array" ref="D486">IF(L486="-",0,L486)</f>
        <v>6888</v>
      </c>
      <c r="E486" s="82">
        <f t="shared" si="31"/>
        <v>1487</v>
      </c>
      <c r="F486" s="82">
        <f t="array" ref="F486">SUM(IF(M486="-",0,M486),IF(Q486:T486="-",0,-Q486:T486))</f>
        <v>861</v>
      </c>
      <c r="G486" s="82">
        <f t="array" ref="G486">SUM(IF(S486:T486="-",0,S486:T486))</f>
        <v>157</v>
      </c>
      <c r="H486" s="82">
        <f t="array" ref="H486">SUM(IF(N486="-",0,N486))</f>
        <v>469</v>
      </c>
      <c r="I486" s="76">
        <v>5378024</v>
      </c>
      <c r="J486" s="76" t="s">
        <v>158</v>
      </c>
      <c r="K486" s="77">
        <v>42735</v>
      </c>
      <c r="L486" s="76">
        <v>6888</v>
      </c>
      <c r="M486" s="76">
        <v>1019</v>
      </c>
      <c r="N486" s="76">
        <v>469</v>
      </c>
      <c r="O486" s="76">
        <v>5338</v>
      </c>
      <c r="P486" s="76">
        <v>61</v>
      </c>
      <c r="Q486" s="76" t="s">
        <v>19</v>
      </c>
      <c r="R486" s="76">
        <v>1</v>
      </c>
      <c r="S486" s="76">
        <v>147</v>
      </c>
      <c r="T486" s="76">
        <v>10</v>
      </c>
    </row>
    <row r="487" spans="1:20">
      <c r="A487" s="82">
        <f t="shared" si="28"/>
        <v>537802802018</v>
      </c>
      <c r="B487" s="82" t="str">
        <f t="shared" si="29"/>
        <v>53780280</v>
      </c>
      <c r="C487" s="82">
        <f t="shared" si="30"/>
        <v>2018</v>
      </c>
      <c r="D487" s="82">
        <f t="array" ref="D487">IF(L487="-",0,L487)</f>
        <v>3880</v>
      </c>
      <c r="E487" s="82">
        <f t="shared" si="31"/>
        <v>1028</v>
      </c>
      <c r="F487" s="82">
        <f t="array" ref="F487">SUM(IF(M487="-",0,M487),IF(Q487:T487="-",0,-Q487:T487))</f>
        <v>702</v>
      </c>
      <c r="G487" s="82">
        <f t="array" ref="G487">SUM(IF(S487:T487="-",0,S487:T487))</f>
        <v>73</v>
      </c>
      <c r="H487" s="82">
        <f t="array" ref="H487">SUM(IF(N487="-",0,N487))</f>
        <v>253</v>
      </c>
      <c r="I487" s="76">
        <v>5378028</v>
      </c>
      <c r="J487" s="76" t="s">
        <v>159</v>
      </c>
      <c r="K487" s="77">
        <v>43465</v>
      </c>
      <c r="L487" s="76">
        <v>3880</v>
      </c>
      <c r="M487" s="76">
        <v>775</v>
      </c>
      <c r="N487" s="76">
        <v>253</v>
      </c>
      <c r="O487" s="76">
        <v>2831</v>
      </c>
      <c r="P487" s="76">
        <v>22</v>
      </c>
      <c r="Q487" s="76">
        <v>0</v>
      </c>
      <c r="R487" s="76">
        <v>0</v>
      </c>
      <c r="S487" s="76">
        <v>65</v>
      </c>
      <c r="T487" s="76">
        <v>8</v>
      </c>
    </row>
    <row r="488" spans="1:20">
      <c r="A488" s="82">
        <f t="shared" si="28"/>
        <v>537802802017</v>
      </c>
      <c r="B488" s="82" t="str">
        <f t="shared" si="29"/>
        <v>53780280</v>
      </c>
      <c r="C488" s="82">
        <f t="shared" si="30"/>
        <v>2017</v>
      </c>
      <c r="D488" s="82">
        <f t="array" ref="D488">IF(L488="-",0,L488)</f>
        <v>3880</v>
      </c>
      <c r="E488" s="82">
        <f t="shared" si="31"/>
        <v>1026</v>
      </c>
      <c r="F488" s="82">
        <f t="array" ref="F488">SUM(IF(M488="-",0,M488),IF(Q488:T488="-",0,-Q488:T488))</f>
        <v>700</v>
      </c>
      <c r="G488" s="82">
        <f t="array" ref="G488">SUM(IF(S488:T488="-",0,S488:T488))</f>
        <v>72</v>
      </c>
      <c r="H488" s="82">
        <f t="array" ref="H488">SUM(IF(N488="-",0,N488))</f>
        <v>254</v>
      </c>
      <c r="I488" s="76">
        <v>5378028</v>
      </c>
      <c r="J488" s="76" t="s">
        <v>159</v>
      </c>
      <c r="K488" s="77">
        <v>43100</v>
      </c>
      <c r="L488" s="76">
        <v>3880</v>
      </c>
      <c r="M488" s="76">
        <v>772</v>
      </c>
      <c r="N488" s="76">
        <v>254</v>
      </c>
      <c r="O488" s="76">
        <v>2833</v>
      </c>
      <c r="P488" s="76">
        <v>21</v>
      </c>
      <c r="Q488" s="76" t="s">
        <v>19</v>
      </c>
      <c r="R488" s="76" t="s">
        <v>19</v>
      </c>
      <c r="S488" s="76">
        <v>64</v>
      </c>
      <c r="T488" s="76">
        <v>8</v>
      </c>
    </row>
    <row r="489" spans="1:20">
      <c r="A489" s="82">
        <f t="shared" si="28"/>
        <v>537802802016</v>
      </c>
      <c r="B489" s="82" t="str">
        <f t="shared" si="29"/>
        <v>53780280</v>
      </c>
      <c r="C489" s="82">
        <f t="shared" si="30"/>
        <v>2016</v>
      </c>
      <c r="D489" s="82">
        <f t="array" ref="D489">IF(L489="-",0,L489)</f>
        <v>3880</v>
      </c>
      <c r="E489" s="82">
        <f t="shared" si="31"/>
        <v>1027</v>
      </c>
      <c r="F489" s="82">
        <f t="array" ref="F489">SUM(IF(M489="-",0,M489),IF(Q489:T489="-",0,-Q489:T489))</f>
        <v>709</v>
      </c>
      <c r="G489" s="82">
        <f t="array" ref="G489">SUM(IF(S489:T489="-",0,S489:T489))</f>
        <v>66</v>
      </c>
      <c r="H489" s="82">
        <f t="array" ref="H489">SUM(IF(N489="-",0,N489))</f>
        <v>252</v>
      </c>
      <c r="I489" s="76">
        <v>5378028</v>
      </c>
      <c r="J489" s="76" t="s">
        <v>159</v>
      </c>
      <c r="K489" s="77">
        <v>42735</v>
      </c>
      <c r="L489" s="76">
        <v>3880</v>
      </c>
      <c r="M489" s="76">
        <v>775</v>
      </c>
      <c r="N489" s="76">
        <v>252</v>
      </c>
      <c r="O489" s="76">
        <v>2832</v>
      </c>
      <c r="P489" s="76">
        <v>21</v>
      </c>
      <c r="Q489" s="76" t="s">
        <v>19</v>
      </c>
      <c r="R489" s="76" t="s">
        <v>19</v>
      </c>
      <c r="S489" s="76">
        <v>59</v>
      </c>
      <c r="T489" s="76">
        <v>7</v>
      </c>
    </row>
    <row r="490" spans="1:20">
      <c r="A490" s="82">
        <f t="shared" si="28"/>
        <v>537803202018</v>
      </c>
      <c r="B490" s="82" t="str">
        <f t="shared" si="29"/>
        <v>53780320</v>
      </c>
      <c r="C490" s="82">
        <f t="shared" si="30"/>
        <v>2018</v>
      </c>
      <c r="D490" s="82">
        <f t="array" ref="D490">IF(L490="-",0,L490)</f>
        <v>7480</v>
      </c>
      <c r="E490" s="82">
        <f t="shared" si="31"/>
        <v>1537</v>
      </c>
      <c r="F490" s="82">
        <f t="array" ref="F490">SUM(IF(M490="-",0,M490),IF(Q490:T490="-",0,-Q490:T490))</f>
        <v>947</v>
      </c>
      <c r="G490" s="82">
        <f t="array" ref="G490">SUM(IF(S490:T490="-",0,S490:T490))</f>
        <v>181</v>
      </c>
      <c r="H490" s="82">
        <f t="array" ref="H490">SUM(IF(N490="-",0,N490))</f>
        <v>409</v>
      </c>
      <c r="I490" s="76">
        <v>5378032</v>
      </c>
      <c r="J490" s="76" t="s">
        <v>160</v>
      </c>
      <c r="K490" s="77">
        <v>43465</v>
      </c>
      <c r="L490" s="76">
        <v>7480</v>
      </c>
      <c r="M490" s="76">
        <v>1130</v>
      </c>
      <c r="N490" s="76">
        <v>409</v>
      </c>
      <c r="O490" s="76">
        <v>5670</v>
      </c>
      <c r="P490" s="76">
        <v>271</v>
      </c>
      <c r="Q490" s="76" t="s">
        <v>19</v>
      </c>
      <c r="R490" s="76">
        <v>2</v>
      </c>
      <c r="S490" s="76">
        <v>162</v>
      </c>
      <c r="T490" s="76">
        <v>19</v>
      </c>
    </row>
    <row r="491" spans="1:20">
      <c r="A491" s="82">
        <f t="shared" si="28"/>
        <v>537803202017</v>
      </c>
      <c r="B491" s="82" t="str">
        <f t="shared" si="29"/>
        <v>53780320</v>
      </c>
      <c r="C491" s="82">
        <f t="shared" si="30"/>
        <v>2017</v>
      </c>
      <c r="D491" s="82">
        <f t="array" ref="D491">IF(L491="-",0,L491)</f>
        <v>7480</v>
      </c>
      <c r="E491" s="82">
        <f t="shared" si="31"/>
        <v>1512</v>
      </c>
      <c r="F491" s="82">
        <f t="array" ref="F491">SUM(IF(M491="-",0,M491),IF(Q491:T491="-",0,-Q491:T491))</f>
        <v>945</v>
      </c>
      <c r="G491" s="82">
        <f t="array" ref="G491">SUM(IF(S491:T491="-",0,S491:T491))</f>
        <v>167</v>
      </c>
      <c r="H491" s="82">
        <f t="array" ref="H491">SUM(IF(N491="-",0,N491))</f>
        <v>400</v>
      </c>
      <c r="I491" s="76">
        <v>5378032</v>
      </c>
      <c r="J491" s="76" t="s">
        <v>160</v>
      </c>
      <c r="K491" s="77">
        <v>43100</v>
      </c>
      <c r="L491" s="76">
        <v>7480</v>
      </c>
      <c r="M491" s="76">
        <v>1114</v>
      </c>
      <c r="N491" s="76">
        <v>400</v>
      </c>
      <c r="O491" s="76">
        <v>5685</v>
      </c>
      <c r="P491" s="76">
        <v>281</v>
      </c>
      <c r="Q491" s="76" t="s">
        <v>19</v>
      </c>
      <c r="R491" s="76">
        <v>2</v>
      </c>
      <c r="S491" s="76">
        <v>148</v>
      </c>
      <c r="T491" s="76">
        <v>19</v>
      </c>
    </row>
    <row r="492" spans="1:20">
      <c r="A492" s="82">
        <f t="shared" si="28"/>
        <v>537803202016</v>
      </c>
      <c r="B492" s="82" t="str">
        <f t="shared" si="29"/>
        <v>53780320</v>
      </c>
      <c r="C492" s="82">
        <f t="shared" si="30"/>
        <v>2016</v>
      </c>
      <c r="D492" s="82">
        <f t="array" ref="D492">IF(L492="-",0,L492)</f>
        <v>7480</v>
      </c>
      <c r="E492" s="82">
        <f t="shared" si="31"/>
        <v>1506</v>
      </c>
      <c r="F492" s="82">
        <f t="array" ref="F492">SUM(IF(M492="-",0,M492),IF(Q492:T492="-",0,-Q492:T492))</f>
        <v>944</v>
      </c>
      <c r="G492" s="82">
        <f t="array" ref="G492">SUM(IF(S492:T492="-",0,S492:T492))</f>
        <v>167</v>
      </c>
      <c r="H492" s="82">
        <f t="array" ref="H492">SUM(IF(N492="-",0,N492))</f>
        <v>395</v>
      </c>
      <c r="I492" s="76">
        <v>5378032</v>
      </c>
      <c r="J492" s="76" t="s">
        <v>160</v>
      </c>
      <c r="K492" s="77">
        <v>42735</v>
      </c>
      <c r="L492" s="76">
        <v>7480</v>
      </c>
      <c r="M492" s="76">
        <v>1113</v>
      </c>
      <c r="N492" s="76">
        <v>395</v>
      </c>
      <c r="O492" s="76">
        <v>5689</v>
      </c>
      <c r="P492" s="76">
        <v>282</v>
      </c>
      <c r="Q492" s="76" t="s">
        <v>19</v>
      </c>
      <c r="R492" s="76">
        <v>2</v>
      </c>
      <c r="S492" s="76">
        <v>148</v>
      </c>
      <c r="T492" s="76">
        <v>19</v>
      </c>
    </row>
    <row r="493" spans="1:20">
      <c r="A493" s="82">
        <f t="shared" si="28"/>
        <v>538200002018</v>
      </c>
      <c r="B493" s="82" t="str">
        <f t="shared" si="29"/>
        <v>53820000</v>
      </c>
      <c r="C493" s="82">
        <f t="shared" si="30"/>
        <v>2018</v>
      </c>
      <c r="D493" s="82">
        <f t="array" ref="D493">IF(L493="-",0,L493)</f>
        <v>115321</v>
      </c>
      <c r="E493" s="82">
        <f t="shared" si="31"/>
        <v>27610</v>
      </c>
      <c r="F493" s="82">
        <f t="array" ref="F493">SUM(IF(M493="-",0,M493),IF(Q493:T493="-",0,-Q493:T493))</f>
        <v>14852</v>
      </c>
      <c r="G493" s="82">
        <f t="array" ref="G493">SUM(IF(S493:T493="-",0,S493:T493))</f>
        <v>3692</v>
      </c>
      <c r="H493" s="82">
        <f t="array" ref="H493">SUM(IF(N493="-",0,N493))</f>
        <v>9066</v>
      </c>
      <c r="I493" s="76">
        <v>5382</v>
      </c>
      <c r="J493" s="76" t="s">
        <v>161</v>
      </c>
      <c r="K493" s="77">
        <v>43465</v>
      </c>
      <c r="L493" s="76">
        <v>115321</v>
      </c>
      <c r="M493" s="76">
        <v>19096</v>
      </c>
      <c r="N493" s="76">
        <v>9066</v>
      </c>
      <c r="O493" s="76">
        <v>84911</v>
      </c>
      <c r="P493" s="76">
        <v>2247</v>
      </c>
      <c r="Q493" s="76">
        <v>1</v>
      </c>
      <c r="R493" s="76">
        <v>551</v>
      </c>
      <c r="S493" s="76">
        <v>3482</v>
      </c>
      <c r="T493" s="76">
        <v>210</v>
      </c>
    </row>
    <row r="494" spans="1:20">
      <c r="A494" s="82">
        <f t="shared" si="28"/>
        <v>538200002017</v>
      </c>
      <c r="B494" s="82" t="str">
        <f t="shared" si="29"/>
        <v>53820000</v>
      </c>
      <c r="C494" s="82">
        <f t="shared" si="30"/>
        <v>2017</v>
      </c>
      <c r="D494" s="82">
        <f t="array" ref="D494">IF(L494="-",0,L494)</f>
        <v>115321</v>
      </c>
      <c r="E494" s="82">
        <f t="shared" si="31"/>
        <v>27614</v>
      </c>
      <c r="F494" s="82">
        <f t="array" ref="F494">SUM(IF(M494="-",0,M494),IF(Q494:T494="-",0,-Q494:T494))</f>
        <v>14920</v>
      </c>
      <c r="G494" s="82">
        <f t="array" ref="G494">SUM(IF(S494:T494="-",0,S494:T494))</f>
        <v>3615</v>
      </c>
      <c r="H494" s="82">
        <f t="array" ref="H494">SUM(IF(N494="-",0,N494))</f>
        <v>9079</v>
      </c>
      <c r="I494" s="76">
        <v>5382</v>
      </c>
      <c r="J494" s="76" t="s">
        <v>161</v>
      </c>
      <c r="K494" s="77">
        <v>43100</v>
      </c>
      <c r="L494" s="76">
        <v>115321</v>
      </c>
      <c r="M494" s="76">
        <v>19097</v>
      </c>
      <c r="N494" s="76">
        <v>9079</v>
      </c>
      <c r="O494" s="76">
        <v>84869</v>
      </c>
      <c r="P494" s="76">
        <v>2275</v>
      </c>
      <c r="Q494" s="76" t="s">
        <v>19</v>
      </c>
      <c r="R494" s="76">
        <v>562</v>
      </c>
      <c r="S494" s="76">
        <v>3404</v>
      </c>
      <c r="T494" s="76">
        <v>211</v>
      </c>
    </row>
    <row r="495" spans="1:20">
      <c r="A495" s="82">
        <f t="shared" si="28"/>
        <v>538200002016</v>
      </c>
      <c r="B495" s="82" t="str">
        <f t="shared" si="29"/>
        <v>53820000</v>
      </c>
      <c r="C495" s="82">
        <f t="shared" si="30"/>
        <v>2016</v>
      </c>
      <c r="D495" s="82">
        <f t="array" ref="D495">IF(L495="-",0,L495)</f>
        <v>115321</v>
      </c>
      <c r="E495" s="82">
        <f t="shared" si="31"/>
        <v>27541</v>
      </c>
      <c r="F495" s="82">
        <f t="array" ref="F495">SUM(IF(M495="-",0,M495),IF(Q495:T495="-",0,-Q495:T495))</f>
        <v>15049</v>
      </c>
      <c r="G495" s="82">
        <f t="array" ref="G495">SUM(IF(S495:T495="-",0,S495:T495))</f>
        <v>3350</v>
      </c>
      <c r="H495" s="82">
        <f t="array" ref="H495">SUM(IF(N495="-",0,N495))</f>
        <v>9142</v>
      </c>
      <c r="I495" s="76">
        <v>5382</v>
      </c>
      <c r="J495" s="76" t="s">
        <v>161</v>
      </c>
      <c r="K495" s="77">
        <v>42735</v>
      </c>
      <c r="L495" s="76">
        <v>115321</v>
      </c>
      <c r="M495" s="76">
        <v>19031</v>
      </c>
      <c r="N495" s="76">
        <v>9142</v>
      </c>
      <c r="O495" s="76">
        <v>84829</v>
      </c>
      <c r="P495" s="76">
        <v>2319</v>
      </c>
      <c r="Q495" s="76" t="s">
        <v>19</v>
      </c>
      <c r="R495" s="76">
        <v>632</v>
      </c>
      <c r="S495" s="76">
        <v>3141</v>
      </c>
      <c r="T495" s="76">
        <v>209</v>
      </c>
    </row>
    <row r="496" spans="1:20">
      <c r="A496" s="82">
        <f t="shared" si="28"/>
        <v>538200402018</v>
      </c>
      <c r="B496" s="82" t="str">
        <f t="shared" si="29"/>
        <v>53820040</v>
      </c>
      <c r="C496" s="82">
        <f t="shared" si="30"/>
        <v>2018</v>
      </c>
      <c r="D496" s="82">
        <f t="array" ref="D496">IF(L496="-",0,L496)</f>
        <v>3478</v>
      </c>
      <c r="E496" s="82">
        <f t="shared" si="31"/>
        <v>803</v>
      </c>
      <c r="F496" s="82">
        <f t="array" ref="F496">SUM(IF(M496="-",0,M496),IF(Q496:T496="-",0,-Q496:T496))</f>
        <v>482</v>
      </c>
      <c r="G496" s="82">
        <f t="array" ref="G496">SUM(IF(S496:T496="-",0,S496:T496))</f>
        <v>139</v>
      </c>
      <c r="H496" s="82">
        <f t="array" ref="H496">SUM(IF(N496="-",0,N496))</f>
        <v>182</v>
      </c>
      <c r="I496" s="76">
        <v>5382004</v>
      </c>
      <c r="J496" s="76" t="s">
        <v>162</v>
      </c>
      <c r="K496" s="77">
        <v>43465</v>
      </c>
      <c r="L496" s="76">
        <v>3478</v>
      </c>
      <c r="M496" s="76">
        <v>655</v>
      </c>
      <c r="N496" s="76">
        <v>182</v>
      </c>
      <c r="O496" s="76">
        <v>2602</v>
      </c>
      <c r="P496" s="76">
        <v>38</v>
      </c>
      <c r="Q496" s="76" t="s">
        <v>19</v>
      </c>
      <c r="R496" s="76">
        <v>34</v>
      </c>
      <c r="S496" s="76">
        <v>133</v>
      </c>
      <c r="T496" s="76">
        <v>6</v>
      </c>
    </row>
    <row r="497" spans="1:20">
      <c r="A497" s="82">
        <f t="shared" si="28"/>
        <v>538200402017</v>
      </c>
      <c r="B497" s="82" t="str">
        <f t="shared" si="29"/>
        <v>53820040</v>
      </c>
      <c r="C497" s="82">
        <f t="shared" si="30"/>
        <v>2017</v>
      </c>
      <c r="D497" s="82">
        <f t="array" ref="D497">IF(L497="-",0,L497)</f>
        <v>3477</v>
      </c>
      <c r="E497" s="82">
        <f t="shared" si="31"/>
        <v>802</v>
      </c>
      <c r="F497" s="82">
        <f t="array" ref="F497">SUM(IF(M497="-",0,M497),IF(Q497:T497="-",0,-Q497:T497))</f>
        <v>480</v>
      </c>
      <c r="G497" s="82">
        <f t="array" ref="G497">SUM(IF(S497:T497="-",0,S497:T497))</f>
        <v>140</v>
      </c>
      <c r="H497" s="82">
        <f t="array" ref="H497">SUM(IF(N497="-",0,N497))</f>
        <v>182</v>
      </c>
      <c r="I497" s="76">
        <v>5382004</v>
      </c>
      <c r="J497" s="76" t="s">
        <v>162</v>
      </c>
      <c r="K497" s="77">
        <v>43100</v>
      </c>
      <c r="L497" s="76">
        <v>3477</v>
      </c>
      <c r="M497" s="76">
        <v>654</v>
      </c>
      <c r="N497" s="76">
        <v>182</v>
      </c>
      <c r="O497" s="76">
        <v>2604</v>
      </c>
      <c r="P497" s="76">
        <v>38</v>
      </c>
      <c r="Q497" s="76" t="s">
        <v>19</v>
      </c>
      <c r="R497" s="76">
        <v>34</v>
      </c>
      <c r="S497" s="76">
        <v>134</v>
      </c>
      <c r="T497" s="76">
        <v>6</v>
      </c>
    </row>
    <row r="498" spans="1:20">
      <c r="A498" s="82">
        <f t="shared" si="28"/>
        <v>538200402016</v>
      </c>
      <c r="B498" s="82" t="str">
        <f t="shared" si="29"/>
        <v>53820040</v>
      </c>
      <c r="C498" s="82">
        <f t="shared" si="30"/>
        <v>2016</v>
      </c>
      <c r="D498" s="82">
        <f t="array" ref="D498">IF(L498="-",0,L498)</f>
        <v>3478</v>
      </c>
      <c r="E498" s="82">
        <f t="shared" si="31"/>
        <v>756</v>
      </c>
      <c r="F498" s="82">
        <f t="array" ref="F498">SUM(IF(M498="-",0,M498),IF(Q498:T498="-",0,-Q498:T498))</f>
        <v>475</v>
      </c>
      <c r="G498" s="82">
        <f t="array" ref="G498">SUM(IF(S498:T498="-",0,S498:T498))</f>
        <v>104</v>
      </c>
      <c r="H498" s="82">
        <f t="array" ref="H498">SUM(IF(N498="-",0,N498))</f>
        <v>177</v>
      </c>
      <c r="I498" s="76">
        <v>5382004</v>
      </c>
      <c r="J498" s="76" t="s">
        <v>162</v>
      </c>
      <c r="K498" s="77">
        <v>42735</v>
      </c>
      <c r="L498" s="76">
        <v>3478</v>
      </c>
      <c r="M498" s="76">
        <v>622</v>
      </c>
      <c r="N498" s="76">
        <v>177</v>
      </c>
      <c r="O498" s="76">
        <v>2642</v>
      </c>
      <c r="P498" s="76">
        <v>36</v>
      </c>
      <c r="Q498" s="76" t="s">
        <v>19</v>
      </c>
      <c r="R498" s="76">
        <v>43</v>
      </c>
      <c r="S498" s="76">
        <v>98</v>
      </c>
      <c r="T498" s="76">
        <v>6</v>
      </c>
    </row>
    <row r="499" spans="1:20">
      <c r="A499" s="82">
        <f t="shared" si="28"/>
        <v>538200802018</v>
      </c>
      <c r="B499" s="82" t="str">
        <f t="shared" si="29"/>
        <v>53820080</v>
      </c>
      <c r="C499" s="82">
        <f t="shared" si="30"/>
        <v>2018</v>
      </c>
      <c r="D499" s="82">
        <f t="array" ref="D499">IF(L499="-",0,L499)</f>
        <v>4817</v>
      </c>
      <c r="E499" s="82">
        <f t="shared" si="31"/>
        <v>1124</v>
      </c>
      <c r="F499" s="82">
        <f t="array" ref="F499">SUM(IF(M499="-",0,M499),IF(Q499:T499="-",0,-Q499:T499))</f>
        <v>554</v>
      </c>
      <c r="G499" s="82">
        <f t="array" ref="G499">SUM(IF(S499:T499="-",0,S499:T499))</f>
        <v>201</v>
      </c>
      <c r="H499" s="82">
        <f t="array" ref="H499">SUM(IF(N499="-",0,N499))</f>
        <v>369</v>
      </c>
      <c r="I499" s="76">
        <v>5382008</v>
      </c>
      <c r="J499" s="76" t="s">
        <v>163</v>
      </c>
      <c r="K499" s="77">
        <v>43465</v>
      </c>
      <c r="L499" s="76">
        <v>4817</v>
      </c>
      <c r="M499" s="76">
        <v>755</v>
      </c>
      <c r="N499" s="76">
        <v>369</v>
      </c>
      <c r="O499" s="76">
        <v>3569</v>
      </c>
      <c r="P499" s="76">
        <v>125</v>
      </c>
      <c r="Q499" s="76" t="s">
        <v>19</v>
      </c>
      <c r="R499" s="76" t="s">
        <v>19</v>
      </c>
      <c r="S499" s="76">
        <v>188</v>
      </c>
      <c r="T499" s="76">
        <v>13</v>
      </c>
    </row>
    <row r="500" spans="1:20">
      <c r="A500" s="82">
        <f t="shared" si="28"/>
        <v>538200802017</v>
      </c>
      <c r="B500" s="82" t="str">
        <f t="shared" si="29"/>
        <v>53820080</v>
      </c>
      <c r="C500" s="82">
        <f t="shared" si="30"/>
        <v>2017</v>
      </c>
      <c r="D500" s="82">
        <f t="array" ref="D500">IF(L500="-",0,L500)</f>
        <v>4817</v>
      </c>
      <c r="E500" s="82">
        <f t="shared" si="31"/>
        <v>1129</v>
      </c>
      <c r="F500" s="82">
        <f t="array" ref="F500">SUM(IF(M500="-",0,M500),IF(Q500:T500="-",0,-Q500:T500))</f>
        <v>563</v>
      </c>
      <c r="G500" s="82">
        <f t="array" ref="G500">SUM(IF(S500:T500="-",0,S500:T500))</f>
        <v>201</v>
      </c>
      <c r="H500" s="82">
        <f t="array" ref="H500">SUM(IF(N500="-",0,N500))</f>
        <v>365</v>
      </c>
      <c r="I500" s="76">
        <v>5382008</v>
      </c>
      <c r="J500" s="76" t="s">
        <v>163</v>
      </c>
      <c r="K500" s="77">
        <v>43100</v>
      </c>
      <c r="L500" s="76">
        <v>4817</v>
      </c>
      <c r="M500" s="76">
        <v>765</v>
      </c>
      <c r="N500" s="76">
        <v>365</v>
      </c>
      <c r="O500" s="76">
        <v>3560</v>
      </c>
      <c r="P500" s="76">
        <v>126</v>
      </c>
      <c r="Q500" s="76" t="s">
        <v>19</v>
      </c>
      <c r="R500" s="76">
        <v>1</v>
      </c>
      <c r="S500" s="76">
        <v>188</v>
      </c>
      <c r="T500" s="76">
        <v>13</v>
      </c>
    </row>
    <row r="501" spans="1:20">
      <c r="A501" s="82">
        <f t="shared" si="28"/>
        <v>538200802016</v>
      </c>
      <c r="B501" s="82" t="str">
        <f t="shared" si="29"/>
        <v>53820080</v>
      </c>
      <c r="C501" s="82">
        <f t="shared" si="30"/>
        <v>2016</v>
      </c>
      <c r="D501" s="82">
        <f t="array" ref="D501">IF(L501="-",0,L501)</f>
        <v>4817</v>
      </c>
      <c r="E501" s="82">
        <f t="shared" si="31"/>
        <v>1129</v>
      </c>
      <c r="F501" s="82">
        <f t="array" ref="F501">SUM(IF(M501="-",0,M501),IF(Q501:T501="-",0,-Q501:T501))</f>
        <v>562</v>
      </c>
      <c r="G501" s="82">
        <f t="array" ref="G501">SUM(IF(S501:T501="-",0,S501:T501))</f>
        <v>202</v>
      </c>
      <c r="H501" s="82">
        <f t="array" ref="H501">SUM(IF(N501="-",0,N501))</f>
        <v>365</v>
      </c>
      <c r="I501" s="76">
        <v>5382008</v>
      </c>
      <c r="J501" s="76" t="s">
        <v>163</v>
      </c>
      <c r="K501" s="77">
        <v>42735</v>
      </c>
      <c r="L501" s="76">
        <v>4817</v>
      </c>
      <c r="M501" s="76">
        <v>765</v>
      </c>
      <c r="N501" s="76">
        <v>365</v>
      </c>
      <c r="O501" s="76">
        <v>3561</v>
      </c>
      <c r="P501" s="76">
        <v>126</v>
      </c>
      <c r="Q501" s="76" t="s">
        <v>19</v>
      </c>
      <c r="R501" s="76">
        <v>1</v>
      </c>
      <c r="S501" s="76">
        <v>189</v>
      </c>
      <c r="T501" s="76">
        <v>13</v>
      </c>
    </row>
    <row r="502" spans="1:20">
      <c r="A502" s="82">
        <f t="shared" si="28"/>
        <v>538201202018</v>
      </c>
      <c r="B502" s="82" t="str">
        <f t="shared" si="29"/>
        <v>53820120</v>
      </c>
      <c r="C502" s="82">
        <f t="shared" si="30"/>
        <v>2018</v>
      </c>
      <c r="D502" s="82">
        <f t="array" ref="D502">IF(L502="-",0,L502)</f>
        <v>8269</v>
      </c>
      <c r="E502" s="82">
        <f t="shared" si="31"/>
        <v>2000</v>
      </c>
      <c r="F502" s="82">
        <f t="array" ref="F502">SUM(IF(M502="-",0,M502),IF(Q502:T502="-",0,-Q502:T502))</f>
        <v>1129</v>
      </c>
      <c r="G502" s="82">
        <f t="array" ref="G502">SUM(IF(S502:T502="-",0,S502:T502))</f>
        <v>291</v>
      </c>
      <c r="H502" s="82">
        <f t="array" ref="H502">SUM(IF(N502="-",0,N502))</f>
        <v>580</v>
      </c>
      <c r="I502" s="76">
        <v>5382012</v>
      </c>
      <c r="J502" s="76" t="s">
        <v>164</v>
      </c>
      <c r="K502" s="77">
        <v>43465</v>
      </c>
      <c r="L502" s="76">
        <v>8269</v>
      </c>
      <c r="M502" s="76">
        <v>1524</v>
      </c>
      <c r="N502" s="76">
        <v>580</v>
      </c>
      <c r="O502" s="76">
        <v>6024</v>
      </c>
      <c r="P502" s="76">
        <v>141</v>
      </c>
      <c r="Q502" s="76" t="s">
        <v>19</v>
      </c>
      <c r="R502" s="76">
        <v>104</v>
      </c>
      <c r="S502" s="76">
        <v>277</v>
      </c>
      <c r="T502" s="76">
        <v>14</v>
      </c>
    </row>
    <row r="503" spans="1:20">
      <c r="A503" s="82">
        <f t="shared" si="28"/>
        <v>538201202017</v>
      </c>
      <c r="B503" s="82" t="str">
        <f t="shared" si="29"/>
        <v>53820120</v>
      </c>
      <c r="C503" s="82">
        <f t="shared" si="30"/>
        <v>2017</v>
      </c>
      <c r="D503" s="82">
        <f t="array" ref="D503">IF(L503="-",0,L503)</f>
        <v>8269</v>
      </c>
      <c r="E503" s="82">
        <f t="shared" si="31"/>
        <v>1998</v>
      </c>
      <c r="F503" s="82">
        <f t="array" ref="F503">SUM(IF(M503="-",0,M503),IF(Q503:T503="-",0,-Q503:T503))</f>
        <v>1126</v>
      </c>
      <c r="G503" s="82">
        <f t="array" ref="G503">SUM(IF(S503:T503="-",0,S503:T503))</f>
        <v>292</v>
      </c>
      <c r="H503" s="82">
        <f t="array" ref="H503">SUM(IF(N503="-",0,N503))</f>
        <v>580</v>
      </c>
      <c r="I503" s="76">
        <v>5382012</v>
      </c>
      <c r="J503" s="76" t="s">
        <v>164</v>
      </c>
      <c r="K503" s="77">
        <v>43100</v>
      </c>
      <c r="L503" s="76">
        <v>8269</v>
      </c>
      <c r="M503" s="76">
        <v>1522</v>
      </c>
      <c r="N503" s="76">
        <v>580</v>
      </c>
      <c r="O503" s="76">
        <v>6026</v>
      </c>
      <c r="P503" s="76">
        <v>142</v>
      </c>
      <c r="Q503" s="76" t="s">
        <v>19</v>
      </c>
      <c r="R503" s="76">
        <v>104</v>
      </c>
      <c r="S503" s="76">
        <v>278</v>
      </c>
      <c r="T503" s="76">
        <v>14</v>
      </c>
    </row>
    <row r="504" spans="1:20">
      <c r="A504" s="82">
        <f t="shared" si="28"/>
        <v>538201202016</v>
      </c>
      <c r="B504" s="82" t="str">
        <f t="shared" si="29"/>
        <v>53820120</v>
      </c>
      <c r="C504" s="82">
        <f t="shared" si="30"/>
        <v>2016</v>
      </c>
      <c r="D504" s="82">
        <f t="array" ref="D504">IF(L504="-",0,L504)</f>
        <v>8269</v>
      </c>
      <c r="E504" s="82">
        <f t="shared" si="31"/>
        <v>1968</v>
      </c>
      <c r="F504" s="82">
        <f t="array" ref="F504">SUM(IF(M504="-",0,M504),IF(Q504:T504="-",0,-Q504:T504))</f>
        <v>1121</v>
      </c>
      <c r="G504" s="82">
        <f t="array" ref="G504">SUM(IF(S504:T504="-",0,S504:T504))</f>
        <v>270</v>
      </c>
      <c r="H504" s="82">
        <f t="array" ref="H504">SUM(IF(N504="-",0,N504))</f>
        <v>577</v>
      </c>
      <c r="I504" s="76">
        <v>5382012</v>
      </c>
      <c r="J504" s="76" t="s">
        <v>164</v>
      </c>
      <c r="K504" s="77">
        <v>42735</v>
      </c>
      <c r="L504" s="76">
        <v>8269</v>
      </c>
      <c r="M504" s="76">
        <v>1495</v>
      </c>
      <c r="N504" s="76">
        <v>577</v>
      </c>
      <c r="O504" s="76">
        <v>6056</v>
      </c>
      <c r="P504" s="76">
        <v>142</v>
      </c>
      <c r="Q504" s="76" t="s">
        <v>19</v>
      </c>
      <c r="R504" s="76">
        <v>104</v>
      </c>
      <c r="S504" s="76">
        <v>257</v>
      </c>
      <c r="T504" s="76">
        <v>13</v>
      </c>
    </row>
    <row r="505" spans="1:20">
      <c r="A505" s="82">
        <f t="shared" si="28"/>
        <v>538201602018</v>
      </c>
      <c r="B505" s="82" t="str">
        <f t="shared" si="29"/>
        <v>53820160</v>
      </c>
      <c r="C505" s="82">
        <f t="shared" si="30"/>
        <v>2018</v>
      </c>
      <c r="D505" s="82">
        <f t="array" ref="D505">IF(L505="-",0,L505)</f>
        <v>6990</v>
      </c>
      <c r="E505" s="82">
        <f t="shared" si="31"/>
        <v>1346</v>
      </c>
      <c r="F505" s="82">
        <f t="array" ref="F505">SUM(IF(M505="-",0,M505),IF(Q505:T505="-",0,-Q505:T505))</f>
        <v>650</v>
      </c>
      <c r="G505" s="82">
        <f t="array" ref="G505">SUM(IF(S505:T505="-",0,S505:T505))</f>
        <v>229</v>
      </c>
      <c r="H505" s="82">
        <f t="array" ref="H505">SUM(IF(N505="-",0,N505))</f>
        <v>467</v>
      </c>
      <c r="I505" s="76">
        <v>5382016</v>
      </c>
      <c r="J505" s="76" t="s">
        <v>165</v>
      </c>
      <c r="K505" s="77">
        <v>43465</v>
      </c>
      <c r="L505" s="76">
        <v>6990</v>
      </c>
      <c r="M505" s="76">
        <v>883</v>
      </c>
      <c r="N505" s="76">
        <v>467</v>
      </c>
      <c r="O505" s="76">
        <v>5540</v>
      </c>
      <c r="P505" s="76">
        <v>99</v>
      </c>
      <c r="Q505" s="76" t="s">
        <v>19</v>
      </c>
      <c r="R505" s="76">
        <v>4</v>
      </c>
      <c r="S505" s="76">
        <v>218</v>
      </c>
      <c r="T505" s="76">
        <v>11</v>
      </c>
    </row>
    <row r="506" spans="1:20">
      <c r="A506" s="82">
        <f t="shared" si="28"/>
        <v>538201602017</v>
      </c>
      <c r="B506" s="82" t="str">
        <f t="shared" si="29"/>
        <v>53820160</v>
      </c>
      <c r="C506" s="82">
        <f t="shared" si="30"/>
        <v>2017</v>
      </c>
      <c r="D506" s="82">
        <f t="array" ref="D506">IF(L506="-",0,L506)</f>
        <v>6990</v>
      </c>
      <c r="E506" s="82">
        <f t="shared" si="31"/>
        <v>1351</v>
      </c>
      <c r="F506" s="82">
        <f t="array" ref="F506">SUM(IF(M506="-",0,M506),IF(Q506:T506="-",0,-Q506:T506))</f>
        <v>663</v>
      </c>
      <c r="G506" s="82">
        <f t="array" ref="G506">SUM(IF(S506:T506="-",0,S506:T506))</f>
        <v>214</v>
      </c>
      <c r="H506" s="82">
        <f t="array" ref="H506">SUM(IF(N506="-",0,N506))</f>
        <v>474</v>
      </c>
      <c r="I506" s="76">
        <v>5382016</v>
      </c>
      <c r="J506" s="76" t="s">
        <v>165</v>
      </c>
      <c r="K506" s="77">
        <v>43100</v>
      </c>
      <c r="L506" s="76">
        <v>6990</v>
      </c>
      <c r="M506" s="76">
        <v>881</v>
      </c>
      <c r="N506" s="76">
        <v>474</v>
      </c>
      <c r="O506" s="76">
        <v>5537</v>
      </c>
      <c r="P506" s="76">
        <v>99</v>
      </c>
      <c r="Q506" s="76" t="s">
        <v>19</v>
      </c>
      <c r="R506" s="76">
        <v>4</v>
      </c>
      <c r="S506" s="76">
        <v>203</v>
      </c>
      <c r="T506" s="76">
        <v>11</v>
      </c>
    </row>
    <row r="507" spans="1:20">
      <c r="A507" s="82">
        <f t="shared" si="28"/>
        <v>538201602016</v>
      </c>
      <c r="B507" s="82" t="str">
        <f t="shared" si="29"/>
        <v>53820160</v>
      </c>
      <c r="C507" s="82">
        <f t="shared" si="30"/>
        <v>2016</v>
      </c>
      <c r="D507" s="82">
        <f t="array" ref="D507">IF(L507="-",0,L507)</f>
        <v>6990</v>
      </c>
      <c r="E507" s="82">
        <f t="shared" si="31"/>
        <v>1365</v>
      </c>
      <c r="F507" s="82">
        <f t="array" ref="F507">SUM(IF(M507="-",0,M507),IF(Q507:T507="-",0,-Q507:T507))</f>
        <v>663</v>
      </c>
      <c r="G507" s="82">
        <f t="array" ref="G507">SUM(IF(S507:T507="-",0,S507:T507))</f>
        <v>225</v>
      </c>
      <c r="H507" s="82">
        <f t="array" ref="H507">SUM(IF(N507="-",0,N507))</f>
        <v>477</v>
      </c>
      <c r="I507" s="76">
        <v>5382016</v>
      </c>
      <c r="J507" s="76" t="s">
        <v>165</v>
      </c>
      <c r="K507" s="77">
        <v>42735</v>
      </c>
      <c r="L507" s="76">
        <v>6990</v>
      </c>
      <c r="M507" s="76">
        <v>892</v>
      </c>
      <c r="N507" s="76">
        <v>477</v>
      </c>
      <c r="O507" s="76">
        <v>5518</v>
      </c>
      <c r="P507" s="76">
        <v>103</v>
      </c>
      <c r="Q507" s="76" t="s">
        <v>19</v>
      </c>
      <c r="R507" s="76">
        <v>4</v>
      </c>
      <c r="S507" s="76">
        <v>214</v>
      </c>
      <c r="T507" s="76">
        <v>11</v>
      </c>
    </row>
    <row r="508" spans="1:20">
      <c r="A508" s="82">
        <f t="shared" si="28"/>
        <v>538202002018</v>
      </c>
      <c r="B508" s="82" t="str">
        <f t="shared" si="29"/>
        <v>53820200</v>
      </c>
      <c r="C508" s="82">
        <f t="shared" si="30"/>
        <v>2018</v>
      </c>
      <c r="D508" s="82">
        <f t="array" ref="D508">IF(L508="-",0,L508)</f>
        <v>10589</v>
      </c>
      <c r="E508" s="82">
        <f t="shared" si="31"/>
        <v>2352</v>
      </c>
      <c r="F508" s="82">
        <f t="array" ref="F508">SUM(IF(M508="-",0,M508),IF(Q508:T508="-",0,-Q508:T508))</f>
        <v>1242</v>
      </c>
      <c r="G508" s="82">
        <f t="array" ref="G508">SUM(IF(S508:T508="-",0,S508:T508))</f>
        <v>326</v>
      </c>
      <c r="H508" s="82">
        <f t="array" ref="H508">SUM(IF(N508="-",0,N508))</f>
        <v>784</v>
      </c>
      <c r="I508" s="76">
        <v>5382020</v>
      </c>
      <c r="J508" s="76" t="s">
        <v>166</v>
      </c>
      <c r="K508" s="77">
        <v>43465</v>
      </c>
      <c r="L508" s="76">
        <v>10589</v>
      </c>
      <c r="M508" s="76">
        <v>1598</v>
      </c>
      <c r="N508" s="76">
        <v>784</v>
      </c>
      <c r="O508" s="76">
        <v>7991</v>
      </c>
      <c r="P508" s="76">
        <v>216</v>
      </c>
      <c r="Q508" s="76" t="s">
        <v>19</v>
      </c>
      <c r="R508" s="76">
        <v>30</v>
      </c>
      <c r="S508" s="76">
        <v>311</v>
      </c>
      <c r="T508" s="76">
        <v>15</v>
      </c>
    </row>
    <row r="509" spans="1:20">
      <c r="A509" s="82">
        <f t="shared" si="28"/>
        <v>538202002017</v>
      </c>
      <c r="B509" s="82" t="str">
        <f t="shared" si="29"/>
        <v>53820200</v>
      </c>
      <c r="C509" s="82">
        <f t="shared" si="30"/>
        <v>2017</v>
      </c>
      <c r="D509" s="82">
        <f t="array" ref="D509">IF(L509="-",0,L509)</f>
        <v>10589</v>
      </c>
      <c r="E509" s="82">
        <f t="shared" si="31"/>
        <v>2381</v>
      </c>
      <c r="F509" s="82">
        <f t="array" ref="F509">SUM(IF(M509="-",0,M509),IF(Q509:T509="-",0,-Q509:T509))</f>
        <v>1265</v>
      </c>
      <c r="G509" s="82">
        <f t="array" ref="G509">SUM(IF(S509:T509="-",0,S509:T509))</f>
        <v>319</v>
      </c>
      <c r="H509" s="82">
        <f t="array" ref="H509">SUM(IF(N509="-",0,N509))</f>
        <v>797</v>
      </c>
      <c r="I509" s="76">
        <v>5382020</v>
      </c>
      <c r="J509" s="76" t="s">
        <v>166</v>
      </c>
      <c r="K509" s="77">
        <v>43100</v>
      </c>
      <c r="L509" s="76">
        <v>10589</v>
      </c>
      <c r="M509" s="76">
        <v>1615</v>
      </c>
      <c r="N509" s="76">
        <v>797</v>
      </c>
      <c r="O509" s="76">
        <v>7951</v>
      </c>
      <c r="P509" s="76">
        <v>226</v>
      </c>
      <c r="Q509" s="76" t="s">
        <v>19</v>
      </c>
      <c r="R509" s="76">
        <v>31</v>
      </c>
      <c r="S509" s="76">
        <v>304</v>
      </c>
      <c r="T509" s="76">
        <v>15</v>
      </c>
    </row>
    <row r="510" spans="1:20">
      <c r="A510" s="82">
        <f t="shared" si="28"/>
        <v>538202002016</v>
      </c>
      <c r="B510" s="82" t="str">
        <f t="shared" si="29"/>
        <v>53820200</v>
      </c>
      <c r="C510" s="82">
        <f t="shared" si="30"/>
        <v>2016</v>
      </c>
      <c r="D510" s="82">
        <f t="array" ref="D510">IF(L510="-",0,L510)</f>
        <v>10589</v>
      </c>
      <c r="E510" s="82">
        <f t="shared" si="31"/>
        <v>2365</v>
      </c>
      <c r="F510" s="82">
        <f t="array" ref="F510">SUM(IF(M510="-",0,M510),IF(Q510:T510="-",0,-Q510:T510))</f>
        <v>1281</v>
      </c>
      <c r="G510" s="82">
        <f t="array" ref="G510">SUM(IF(S510:T510="-",0,S510:T510))</f>
        <v>269</v>
      </c>
      <c r="H510" s="82">
        <f t="array" ref="H510">SUM(IF(N510="-",0,N510))</f>
        <v>815</v>
      </c>
      <c r="I510" s="76">
        <v>5382020</v>
      </c>
      <c r="J510" s="76" t="s">
        <v>166</v>
      </c>
      <c r="K510" s="77">
        <v>42735</v>
      </c>
      <c r="L510" s="76">
        <v>10589</v>
      </c>
      <c r="M510" s="76">
        <v>1583</v>
      </c>
      <c r="N510" s="76">
        <v>815</v>
      </c>
      <c r="O510" s="76">
        <v>7951</v>
      </c>
      <c r="P510" s="76">
        <v>239</v>
      </c>
      <c r="Q510" s="76" t="s">
        <v>19</v>
      </c>
      <c r="R510" s="76">
        <v>33</v>
      </c>
      <c r="S510" s="76">
        <v>255</v>
      </c>
      <c r="T510" s="76">
        <v>14</v>
      </c>
    </row>
    <row r="511" spans="1:20">
      <c r="A511" s="82">
        <f t="shared" si="28"/>
        <v>538202402018</v>
      </c>
      <c r="B511" s="82" t="str">
        <f t="shared" si="29"/>
        <v>53820240</v>
      </c>
      <c r="C511" s="82">
        <f t="shared" si="30"/>
        <v>2018</v>
      </c>
      <c r="D511" s="82">
        <f t="array" ref="D511">IF(L511="-",0,L511)</f>
        <v>7617</v>
      </c>
      <c r="E511" s="82">
        <f t="shared" si="31"/>
        <v>2072</v>
      </c>
      <c r="F511" s="82">
        <f t="array" ref="F511">SUM(IF(M511="-",0,M511),IF(Q511:T511="-",0,-Q511:T511))</f>
        <v>1123</v>
      </c>
      <c r="G511" s="82">
        <f t="array" ref="G511">SUM(IF(S511:T511="-",0,S511:T511))</f>
        <v>272</v>
      </c>
      <c r="H511" s="82">
        <f t="array" ref="H511">SUM(IF(N511="-",0,N511))</f>
        <v>677</v>
      </c>
      <c r="I511" s="76">
        <v>5382024</v>
      </c>
      <c r="J511" s="76" t="s">
        <v>167</v>
      </c>
      <c r="K511" s="77">
        <v>43465</v>
      </c>
      <c r="L511" s="76">
        <v>7617</v>
      </c>
      <c r="M511" s="76">
        <v>1435</v>
      </c>
      <c r="N511" s="76">
        <v>677</v>
      </c>
      <c r="O511" s="76">
        <v>5349</v>
      </c>
      <c r="P511" s="76">
        <v>156</v>
      </c>
      <c r="Q511" s="76">
        <v>1</v>
      </c>
      <c r="R511" s="76">
        <v>39</v>
      </c>
      <c r="S511" s="76">
        <v>254</v>
      </c>
      <c r="T511" s="76">
        <v>18</v>
      </c>
    </row>
    <row r="512" spans="1:20">
      <c r="A512" s="82">
        <f t="shared" si="28"/>
        <v>538202402017</v>
      </c>
      <c r="B512" s="82" t="str">
        <f t="shared" si="29"/>
        <v>53820240</v>
      </c>
      <c r="C512" s="82">
        <f t="shared" si="30"/>
        <v>2017</v>
      </c>
      <c r="D512" s="82">
        <f t="array" ref="D512">IF(L512="-",0,L512)</f>
        <v>7617</v>
      </c>
      <c r="E512" s="82">
        <f t="shared" si="31"/>
        <v>2075</v>
      </c>
      <c r="F512" s="82">
        <f t="array" ref="F512">SUM(IF(M512="-",0,M512),IF(Q512:T512="-",0,-Q512:T512))</f>
        <v>1133</v>
      </c>
      <c r="G512" s="82">
        <f t="array" ref="G512">SUM(IF(S512:T512="-",0,S512:T512))</f>
        <v>267</v>
      </c>
      <c r="H512" s="82">
        <f t="array" ref="H512">SUM(IF(N512="-",0,N512))</f>
        <v>675</v>
      </c>
      <c r="I512" s="76">
        <v>5382024</v>
      </c>
      <c r="J512" s="76" t="s">
        <v>167</v>
      </c>
      <c r="K512" s="77">
        <v>43100</v>
      </c>
      <c r="L512" s="76">
        <v>7617</v>
      </c>
      <c r="M512" s="76">
        <v>1439</v>
      </c>
      <c r="N512" s="76">
        <v>675</v>
      </c>
      <c r="O512" s="76">
        <v>5348</v>
      </c>
      <c r="P512" s="76">
        <v>156</v>
      </c>
      <c r="Q512" s="76" t="s">
        <v>19</v>
      </c>
      <c r="R512" s="76">
        <v>39</v>
      </c>
      <c r="S512" s="76">
        <v>249</v>
      </c>
      <c r="T512" s="76">
        <v>18</v>
      </c>
    </row>
    <row r="513" spans="1:20">
      <c r="A513" s="82">
        <f t="shared" si="28"/>
        <v>538202402016</v>
      </c>
      <c r="B513" s="82" t="str">
        <f t="shared" si="29"/>
        <v>53820240</v>
      </c>
      <c r="C513" s="82">
        <f t="shared" si="30"/>
        <v>2016</v>
      </c>
      <c r="D513" s="82">
        <f t="array" ref="D513">IF(L513="-",0,L513)</f>
        <v>7617</v>
      </c>
      <c r="E513" s="82">
        <f t="shared" si="31"/>
        <v>2097</v>
      </c>
      <c r="F513" s="82">
        <f t="array" ref="F513">SUM(IF(M513="-",0,M513),IF(Q513:T513="-",0,-Q513:T513))</f>
        <v>1207</v>
      </c>
      <c r="G513" s="82">
        <f t="array" ref="G513">SUM(IF(S513:T513="-",0,S513:T513))</f>
        <v>194</v>
      </c>
      <c r="H513" s="82">
        <f t="array" ref="H513">SUM(IF(N513="-",0,N513))</f>
        <v>696</v>
      </c>
      <c r="I513" s="76">
        <v>5382024</v>
      </c>
      <c r="J513" s="76" t="s">
        <v>167</v>
      </c>
      <c r="K513" s="77">
        <v>42735</v>
      </c>
      <c r="L513" s="76">
        <v>7617</v>
      </c>
      <c r="M513" s="76">
        <v>1456</v>
      </c>
      <c r="N513" s="76">
        <v>696</v>
      </c>
      <c r="O513" s="76">
        <v>5301</v>
      </c>
      <c r="P513" s="76">
        <v>163</v>
      </c>
      <c r="Q513" s="76" t="s">
        <v>19</v>
      </c>
      <c r="R513" s="76">
        <v>55</v>
      </c>
      <c r="S513" s="76">
        <v>177</v>
      </c>
      <c r="T513" s="76">
        <v>17</v>
      </c>
    </row>
    <row r="514" spans="1:20">
      <c r="A514" s="82">
        <f t="shared" si="28"/>
        <v>538202802018</v>
      </c>
      <c r="B514" s="82" t="str">
        <f t="shared" si="29"/>
        <v>53820280</v>
      </c>
      <c r="C514" s="82">
        <f t="shared" si="30"/>
        <v>2018</v>
      </c>
      <c r="D514" s="82">
        <f t="array" ref="D514">IF(L514="-",0,L514)</f>
        <v>6562</v>
      </c>
      <c r="E514" s="82">
        <f t="shared" si="31"/>
        <v>1511</v>
      </c>
      <c r="F514" s="82">
        <f t="array" ref="F514">SUM(IF(M514="-",0,M514),IF(Q514:T514="-",0,-Q514:T514))</f>
        <v>825</v>
      </c>
      <c r="G514" s="82">
        <f t="array" ref="G514">SUM(IF(S514:T514="-",0,S514:T514))</f>
        <v>223</v>
      </c>
      <c r="H514" s="82">
        <f t="array" ref="H514">SUM(IF(N514="-",0,N514))</f>
        <v>463</v>
      </c>
      <c r="I514" s="76">
        <v>5382028</v>
      </c>
      <c r="J514" s="76" t="s">
        <v>168</v>
      </c>
      <c r="K514" s="77">
        <v>43465</v>
      </c>
      <c r="L514" s="76">
        <v>6562</v>
      </c>
      <c r="M514" s="76">
        <v>1048</v>
      </c>
      <c r="N514" s="76">
        <v>463</v>
      </c>
      <c r="O514" s="76">
        <v>4950</v>
      </c>
      <c r="P514" s="76">
        <v>101</v>
      </c>
      <c r="Q514" s="76" t="s">
        <v>19</v>
      </c>
      <c r="R514" s="76" t="s">
        <v>19</v>
      </c>
      <c r="S514" s="76">
        <v>216</v>
      </c>
      <c r="T514" s="76">
        <v>7</v>
      </c>
    </row>
    <row r="515" spans="1:20">
      <c r="A515" s="82">
        <f t="shared" si="28"/>
        <v>538202802017</v>
      </c>
      <c r="B515" s="82" t="str">
        <f t="shared" si="29"/>
        <v>53820280</v>
      </c>
      <c r="C515" s="82">
        <f t="shared" si="30"/>
        <v>2017</v>
      </c>
      <c r="D515" s="82">
        <f t="array" ref="D515">IF(L515="-",0,L515)</f>
        <v>6562</v>
      </c>
      <c r="E515" s="82">
        <f t="shared" si="31"/>
        <v>1510</v>
      </c>
      <c r="F515" s="82">
        <f t="array" ref="F515">SUM(IF(M515="-",0,M515),IF(Q515:T515="-",0,-Q515:T515))</f>
        <v>827</v>
      </c>
      <c r="G515" s="82">
        <f t="array" ref="G515">SUM(IF(S515:T515="-",0,S515:T515))</f>
        <v>220</v>
      </c>
      <c r="H515" s="82">
        <f t="array" ref="H515">SUM(IF(N515="-",0,N515))</f>
        <v>463</v>
      </c>
      <c r="I515" s="76">
        <v>5382028</v>
      </c>
      <c r="J515" s="76" t="s">
        <v>168</v>
      </c>
      <c r="K515" s="77">
        <v>43100</v>
      </c>
      <c r="L515" s="76">
        <v>6562</v>
      </c>
      <c r="M515" s="76">
        <v>1047</v>
      </c>
      <c r="N515" s="76">
        <v>463</v>
      </c>
      <c r="O515" s="76">
        <v>4951</v>
      </c>
      <c r="P515" s="76">
        <v>101</v>
      </c>
      <c r="Q515" s="76" t="s">
        <v>19</v>
      </c>
      <c r="R515" s="76" t="s">
        <v>19</v>
      </c>
      <c r="S515" s="76">
        <v>213</v>
      </c>
      <c r="T515" s="76">
        <v>7</v>
      </c>
    </row>
    <row r="516" spans="1:20">
      <c r="A516" s="82">
        <f t="shared" si="28"/>
        <v>538202802016</v>
      </c>
      <c r="B516" s="82" t="str">
        <f t="shared" si="29"/>
        <v>53820280</v>
      </c>
      <c r="C516" s="82">
        <f t="shared" si="30"/>
        <v>2016</v>
      </c>
      <c r="D516" s="82">
        <f t="array" ref="D516">IF(L516="-",0,L516)</f>
        <v>6562</v>
      </c>
      <c r="E516" s="82">
        <f t="shared" si="31"/>
        <v>1513</v>
      </c>
      <c r="F516" s="82">
        <f t="array" ref="F516">SUM(IF(M516="-",0,M516),IF(Q516:T516="-",0,-Q516:T516))</f>
        <v>829</v>
      </c>
      <c r="G516" s="82">
        <f t="array" ref="G516">SUM(IF(S516:T516="-",0,S516:T516))</f>
        <v>217</v>
      </c>
      <c r="H516" s="82">
        <f t="array" ref="H516">SUM(IF(N516="-",0,N516))</f>
        <v>467</v>
      </c>
      <c r="I516" s="76">
        <v>5382028</v>
      </c>
      <c r="J516" s="76" t="s">
        <v>168</v>
      </c>
      <c r="K516" s="77">
        <v>42735</v>
      </c>
      <c r="L516" s="76">
        <v>6562</v>
      </c>
      <c r="M516" s="76">
        <v>1046</v>
      </c>
      <c r="N516" s="76">
        <v>467</v>
      </c>
      <c r="O516" s="76">
        <v>4949</v>
      </c>
      <c r="P516" s="76">
        <v>100</v>
      </c>
      <c r="Q516" s="76" t="s">
        <v>19</v>
      </c>
      <c r="R516" s="76" t="s">
        <v>19</v>
      </c>
      <c r="S516" s="76">
        <v>210</v>
      </c>
      <c r="T516" s="76">
        <v>7</v>
      </c>
    </row>
    <row r="517" spans="1:20">
      <c r="A517" s="82">
        <f t="shared" si="28"/>
        <v>538203202018</v>
      </c>
      <c r="B517" s="82" t="str">
        <f t="shared" si="29"/>
        <v>53820320</v>
      </c>
      <c r="C517" s="82">
        <f t="shared" si="30"/>
        <v>2018</v>
      </c>
      <c r="D517" s="82">
        <f t="array" ref="D517">IF(L517="-",0,L517)</f>
        <v>3484</v>
      </c>
      <c r="E517" s="82">
        <f t="shared" si="31"/>
        <v>950</v>
      </c>
      <c r="F517" s="82">
        <f t="array" ref="F517">SUM(IF(M517="-",0,M517),IF(Q517:T517="-",0,-Q517:T517))</f>
        <v>579</v>
      </c>
      <c r="G517" s="82">
        <f t="array" ref="G517">SUM(IF(S517:T517="-",0,S517:T517))</f>
        <v>67</v>
      </c>
      <c r="H517" s="82">
        <f t="array" ref="H517">SUM(IF(N517="-",0,N517))</f>
        <v>304</v>
      </c>
      <c r="I517" s="76">
        <v>5382032</v>
      </c>
      <c r="J517" s="76" t="s">
        <v>169</v>
      </c>
      <c r="K517" s="77">
        <v>43465</v>
      </c>
      <c r="L517" s="76">
        <v>3484</v>
      </c>
      <c r="M517" s="76">
        <v>646</v>
      </c>
      <c r="N517" s="76">
        <v>304</v>
      </c>
      <c r="O517" s="76">
        <v>2511</v>
      </c>
      <c r="P517" s="76">
        <v>23</v>
      </c>
      <c r="Q517" s="76" t="s">
        <v>19</v>
      </c>
      <c r="R517" s="76" t="s">
        <v>19</v>
      </c>
      <c r="S517" s="76">
        <v>62</v>
      </c>
      <c r="T517" s="76">
        <v>5</v>
      </c>
    </row>
    <row r="518" spans="1:20">
      <c r="A518" s="82">
        <f t="shared" si="28"/>
        <v>538203202017</v>
      </c>
      <c r="B518" s="82" t="str">
        <f t="shared" si="29"/>
        <v>53820320</v>
      </c>
      <c r="C518" s="82">
        <f t="shared" si="30"/>
        <v>2017</v>
      </c>
      <c r="D518" s="82">
        <f t="array" ref="D518">IF(L518="-",0,L518)</f>
        <v>3484</v>
      </c>
      <c r="E518" s="82">
        <f t="shared" si="31"/>
        <v>950</v>
      </c>
      <c r="F518" s="82">
        <f t="array" ref="F518">SUM(IF(M518="-",0,M518),IF(Q518:T518="-",0,-Q518:T518))</f>
        <v>578</v>
      </c>
      <c r="G518" s="82">
        <f t="array" ref="G518">SUM(IF(S518:T518="-",0,S518:T518))</f>
        <v>68</v>
      </c>
      <c r="H518" s="82">
        <f t="array" ref="H518">SUM(IF(N518="-",0,N518))</f>
        <v>304</v>
      </c>
      <c r="I518" s="76">
        <v>5382032</v>
      </c>
      <c r="J518" s="76" t="s">
        <v>169</v>
      </c>
      <c r="K518" s="77">
        <v>43100</v>
      </c>
      <c r="L518" s="76">
        <v>3484</v>
      </c>
      <c r="M518" s="76">
        <v>646</v>
      </c>
      <c r="N518" s="76">
        <v>304</v>
      </c>
      <c r="O518" s="76">
        <v>2511</v>
      </c>
      <c r="P518" s="76">
        <v>23</v>
      </c>
      <c r="Q518" s="76" t="s">
        <v>19</v>
      </c>
      <c r="R518" s="76" t="s">
        <v>19</v>
      </c>
      <c r="S518" s="76">
        <v>63</v>
      </c>
      <c r="T518" s="76">
        <v>5</v>
      </c>
    </row>
    <row r="519" spans="1:20">
      <c r="A519" s="82">
        <f t="shared" si="28"/>
        <v>538203202016</v>
      </c>
      <c r="B519" s="82" t="str">
        <f t="shared" si="29"/>
        <v>53820320</v>
      </c>
      <c r="C519" s="82">
        <f t="shared" si="30"/>
        <v>2016</v>
      </c>
      <c r="D519" s="82">
        <f t="array" ref="D519">IF(L519="-",0,L519)</f>
        <v>3484</v>
      </c>
      <c r="E519" s="82">
        <f t="shared" si="31"/>
        <v>949</v>
      </c>
      <c r="F519" s="82">
        <f t="array" ref="F519">SUM(IF(M519="-",0,M519),IF(Q519:T519="-",0,-Q519:T519))</f>
        <v>576</v>
      </c>
      <c r="G519" s="82">
        <f t="array" ref="G519">SUM(IF(S519:T519="-",0,S519:T519))</f>
        <v>69</v>
      </c>
      <c r="H519" s="82">
        <f t="array" ref="H519">SUM(IF(N519="-",0,N519))</f>
        <v>304</v>
      </c>
      <c r="I519" s="76">
        <v>5382032</v>
      </c>
      <c r="J519" s="76" t="s">
        <v>169</v>
      </c>
      <c r="K519" s="77">
        <v>42735</v>
      </c>
      <c r="L519" s="76">
        <v>3484</v>
      </c>
      <c r="M519" s="76">
        <v>645</v>
      </c>
      <c r="N519" s="76">
        <v>304</v>
      </c>
      <c r="O519" s="76">
        <v>2511</v>
      </c>
      <c r="P519" s="76">
        <v>23</v>
      </c>
      <c r="Q519" s="76" t="s">
        <v>19</v>
      </c>
      <c r="R519" s="76" t="s">
        <v>19</v>
      </c>
      <c r="S519" s="76">
        <v>64</v>
      </c>
      <c r="T519" s="76">
        <v>5</v>
      </c>
    </row>
    <row r="520" spans="1:20">
      <c r="A520" s="82">
        <f t="shared" si="28"/>
        <v>538203602018</v>
      </c>
      <c r="B520" s="82" t="str">
        <f t="shared" si="29"/>
        <v>53820360</v>
      </c>
      <c r="C520" s="82">
        <f t="shared" si="30"/>
        <v>2018</v>
      </c>
      <c r="D520" s="82">
        <f t="array" ref="D520">IF(L520="-",0,L520)</f>
        <v>7806</v>
      </c>
      <c r="E520" s="82">
        <f t="shared" si="31"/>
        <v>1361</v>
      </c>
      <c r="F520" s="82">
        <f t="array" ref="F520">SUM(IF(M520="-",0,M520),IF(Q520:T520="-",0,-Q520:T520))</f>
        <v>624</v>
      </c>
      <c r="G520" s="82">
        <f t="array" ref="G520">SUM(IF(S520:T520="-",0,S520:T520))</f>
        <v>165</v>
      </c>
      <c r="H520" s="82">
        <f t="array" ref="H520">SUM(IF(N520="-",0,N520))</f>
        <v>572</v>
      </c>
      <c r="I520" s="76">
        <v>5382036</v>
      </c>
      <c r="J520" s="76" t="s">
        <v>170</v>
      </c>
      <c r="K520" s="77">
        <v>43465</v>
      </c>
      <c r="L520" s="76">
        <v>7806</v>
      </c>
      <c r="M520" s="76">
        <v>792</v>
      </c>
      <c r="N520" s="76">
        <v>572</v>
      </c>
      <c r="O520" s="76">
        <v>6337</v>
      </c>
      <c r="P520" s="76">
        <v>105</v>
      </c>
      <c r="Q520" s="76" t="s">
        <v>19</v>
      </c>
      <c r="R520" s="76">
        <v>3</v>
      </c>
      <c r="S520" s="76">
        <v>161</v>
      </c>
      <c r="T520" s="76">
        <v>4</v>
      </c>
    </row>
    <row r="521" spans="1:20">
      <c r="A521" s="82">
        <f t="shared" si="28"/>
        <v>538203602017</v>
      </c>
      <c r="B521" s="82" t="str">
        <f t="shared" si="29"/>
        <v>53820360</v>
      </c>
      <c r="C521" s="82">
        <f t="shared" si="30"/>
        <v>2017</v>
      </c>
      <c r="D521" s="82">
        <f t="array" ref="D521">IF(L521="-",0,L521)</f>
        <v>7806</v>
      </c>
      <c r="E521" s="82">
        <f t="shared" si="31"/>
        <v>1355</v>
      </c>
      <c r="F521" s="82">
        <f t="array" ref="F521">SUM(IF(M521="-",0,M521),IF(Q521:T521="-",0,-Q521:T521))</f>
        <v>622</v>
      </c>
      <c r="G521" s="82">
        <f t="array" ref="G521">SUM(IF(S521:T521="-",0,S521:T521))</f>
        <v>162</v>
      </c>
      <c r="H521" s="82">
        <f t="array" ref="H521">SUM(IF(N521="-",0,N521))</f>
        <v>571</v>
      </c>
      <c r="I521" s="76">
        <v>5382036</v>
      </c>
      <c r="J521" s="76" t="s">
        <v>170</v>
      </c>
      <c r="K521" s="77">
        <v>43100</v>
      </c>
      <c r="L521" s="76">
        <v>7806</v>
      </c>
      <c r="M521" s="76">
        <v>787</v>
      </c>
      <c r="N521" s="76">
        <v>571</v>
      </c>
      <c r="O521" s="76">
        <v>6342</v>
      </c>
      <c r="P521" s="76">
        <v>106</v>
      </c>
      <c r="Q521" s="76" t="s">
        <v>19</v>
      </c>
      <c r="R521" s="76">
        <v>3</v>
      </c>
      <c r="S521" s="76">
        <v>158</v>
      </c>
      <c r="T521" s="76">
        <v>4</v>
      </c>
    </row>
    <row r="522" spans="1:20">
      <c r="A522" s="82">
        <f t="shared" si="28"/>
        <v>538203602016</v>
      </c>
      <c r="B522" s="82" t="str">
        <f t="shared" si="29"/>
        <v>53820360</v>
      </c>
      <c r="C522" s="82">
        <f t="shared" si="30"/>
        <v>2016</v>
      </c>
      <c r="D522" s="82">
        <f t="array" ref="D522">IF(L522="-",0,L522)</f>
        <v>7806</v>
      </c>
      <c r="E522" s="82">
        <f t="shared" si="31"/>
        <v>1352</v>
      </c>
      <c r="F522" s="82">
        <f t="array" ref="F522">SUM(IF(M522="-",0,M522),IF(Q522:T522="-",0,-Q522:T522))</f>
        <v>629</v>
      </c>
      <c r="G522" s="82">
        <f t="array" ref="G522">SUM(IF(S522:T522="-",0,S522:T522))</f>
        <v>152</v>
      </c>
      <c r="H522" s="82">
        <f t="array" ref="H522">SUM(IF(N522="-",0,N522))</f>
        <v>571</v>
      </c>
      <c r="I522" s="76">
        <v>5382036</v>
      </c>
      <c r="J522" s="76" t="s">
        <v>170</v>
      </c>
      <c r="K522" s="77">
        <v>42735</v>
      </c>
      <c r="L522" s="76">
        <v>7806</v>
      </c>
      <c r="M522" s="76">
        <v>784</v>
      </c>
      <c r="N522" s="76">
        <v>571</v>
      </c>
      <c r="O522" s="76">
        <v>6345</v>
      </c>
      <c r="P522" s="76">
        <v>107</v>
      </c>
      <c r="Q522" s="76" t="s">
        <v>19</v>
      </c>
      <c r="R522" s="76">
        <v>3</v>
      </c>
      <c r="S522" s="76">
        <v>148</v>
      </c>
      <c r="T522" s="76">
        <v>4</v>
      </c>
    </row>
    <row r="523" spans="1:20">
      <c r="A523" s="82">
        <f t="shared" ref="A523:A586" si="32">(B523&amp;C523)+0</f>
        <v>538204002018</v>
      </c>
      <c r="B523" s="82" t="str">
        <f t="shared" ref="B523:B586" si="33">LEFT(I523&amp;"00000000",8)</f>
        <v>53820400</v>
      </c>
      <c r="C523" s="82">
        <f t="shared" ref="C523:C586" si="34">YEAR(K523)</f>
        <v>2018</v>
      </c>
      <c r="D523" s="82">
        <f t="array" ref="D523">IF(L523="-",0,L523)</f>
        <v>5062</v>
      </c>
      <c r="E523" s="82">
        <f t="shared" ref="E523:E586" si="35">SUM(F523:H523)</f>
        <v>1133</v>
      </c>
      <c r="F523" s="82">
        <f t="array" ref="F523">SUM(IF(M523="-",0,M523),IF(Q523:T523="-",0,-Q523:T523))</f>
        <v>625</v>
      </c>
      <c r="G523" s="82">
        <f t="array" ref="G523">SUM(IF(S523:T523="-",0,S523:T523))</f>
        <v>117</v>
      </c>
      <c r="H523" s="82">
        <f t="array" ref="H523">SUM(IF(N523="-",0,N523))</f>
        <v>391</v>
      </c>
      <c r="I523" s="76">
        <v>5382040</v>
      </c>
      <c r="J523" s="76" t="s">
        <v>171</v>
      </c>
      <c r="K523" s="77">
        <v>43465</v>
      </c>
      <c r="L523" s="76">
        <v>5062</v>
      </c>
      <c r="M523" s="76">
        <v>742</v>
      </c>
      <c r="N523" s="76">
        <v>391</v>
      </c>
      <c r="O523" s="76">
        <v>3774</v>
      </c>
      <c r="P523" s="76">
        <v>155</v>
      </c>
      <c r="Q523" s="76">
        <v>0</v>
      </c>
      <c r="R523" s="76" t="s">
        <v>19</v>
      </c>
      <c r="S523" s="76">
        <v>112</v>
      </c>
      <c r="T523" s="76">
        <v>5</v>
      </c>
    </row>
    <row r="524" spans="1:20">
      <c r="A524" s="82">
        <f t="shared" si="32"/>
        <v>538204002017</v>
      </c>
      <c r="B524" s="82" t="str">
        <f t="shared" si="33"/>
        <v>53820400</v>
      </c>
      <c r="C524" s="82">
        <f t="shared" si="34"/>
        <v>2017</v>
      </c>
      <c r="D524" s="82">
        <f t="array" ref="D524">IF(L524="-",0,L524)</f>
        <v>5062</v>
      </c>
      <c r="E524" s="82">
        <f t="shared" si="35"/>
        <v>1141</v>
      </c>
      <c r="F524" s="82">
        <f t="array" ref="F524">SUM(IF(M524="-",0,M524),IF(Q524:T524="-",0,-Q524:T524))</f>
        <v>631</v>
      </c>
      <c r="G524" s="82">
        <f t="array" ref="G524">SUM(IF(S524:T524="-",0,S524:T524))</f>
        <v>109</v>
      </c>
      <c r="H524" s="82">
        <f t="array" ref="H524">SUM(IF(N524="-",0,N524))</f>
        <v>401</v>
      </c>
      <c r="I524" s="76">
        <v>5382040</v>
      </c>
      <c r="J524" s="76" t="s">
        <v>171</v>
      </c>
      <c r="K524" s="77">
        <v>43100</v>
      </c>
      <c r="L524" s="76">
        <v>5062</v>
      </c>
      <c r="M524" s="76">
        <v>740</v>
      </c>
      <c r="N524" s="76">
        <v>401</v>
      </c>
      <c r="O524" s="76">
        <v>3763</v>
      </c>
      <c r="P524" s="76">
        <v>158</v>
      </c>
      <c r="Q524" s="76" t="s">
        <v>19</v>
      </c>
      <c r="R524" s="76" t="s">
        <v>19</v>
      </c>
      <c r="S524" s="76">
        <v>104</v>
      </c>
      <c r="T524" s="76">
        <v>5</v>
      </c>
    </row>
    <row r="525" spans="1:20">
      <c r="A525" s="82">
        <f t="shared" si="32"/>
        <v>538204002016</v>
      </c>
      <c r="B525" s="82" t="str">
        <f t="shared" si="33"/>
        <v>53820400</v>
      </c>
      <c r="C525" s="82">
        <f t="shared" si="34"/>
        <v>2016</v>
      </c>
      <c r="D525" s="82">
        <f t="array" ref="D525">IF(L525="-",0,L525)</f>
        <v>5062</v>
      </c>
      <c r="E525" s="82">
        <f t="shared" si="35"/>
        <v>1139</v>
      </c>
      <c r="F525" s="82">
        <f t="array" ref="F525">SUM(IF(M525="-",0,M525),IF(Q525:T525="-",0,-Q525:T525))</f>
        <v>634</v>
      </c>
      <c r="G525" s="82">
        <f t="array" ref="G525">SUM(IF(S525:T525="-",0,S525:T525))</f>
        <v>100</v>
      </c>
      <c r="H525" s="82">
        <f t="array" ref="H525">SUM(IF(N525="-",0,N525))</f>
        <v>405</v>
      </c>
      <c r="I525" s="76">
        <v>5382040</v>
      </c>
      <c r="J525" s="76" t="s">
        <v>171</v>
      </c>
      <c r="K525" s="77">
        <v>42735</v>
      </c>
      <c r="L525" s="76">
        <v>5062</v>
      </c>
      <c r="M525" s="76">
        <v>734</v>
      </c>
      <c r="N525" s="76">
        <v>405</v>
      </c>
      <c r="O525" s="76">
        <v>3761</v>
      </c>
      <c r="P525" s="76">
        <v>161</v>
      </c>
      <c r="Q525" s="76" t="s">
        <v>19</v>
      </c>
      <c r="R525" s="76" t="s">
        <v>19</v>
      </c>
      <c r="S525" s="76">
        <v>95</v>
      </c>
      <c r="T525" s="76">
        <v>5</v>
      </c>
    </row>
    <row r="526" spans="1:20">
      <c r="A526" s="82">
        <f t="shared" si="32"/>
        <v>538204402018</v>
      </c>
      <c r="B526" s="82" t="str">
        <f t="shared" si="33"/>
        <v>53820440</v>
      </c>
      <c r="C526" s="82">
        <f t="shared" si="34"/>
        <v>2018</v>
      </c>
      <c r="D526" s="82">
        <f t="array" ref="D526">IF(L526="-",0,L526)</f>
        <v>3579</v>
      </c>
      <c r="E526" s="82">
        <f t="shared" si="35"/>
        <v>1149</v>
      </c>
      <c r="F526" s="82">
        <f t="array" ref="F526">SUM(IF(M526="-",0,M526),IF(Q526:T526="-",0,-Q526:T526))</f>
        <v>689</v>
      </c>
      <c r="G526" s="82">
        <f t="array" ref="G526">SUM(IF(S526:T526="-",0,S526:T526))</f>
        <v>213</v>
      </c>
      <c r="H526" s="82">
        <f t="array" ref="H526">SUM(IF(N526="-",0,N526))</f>
        <v>247</v>
      </c>
      <c r="I526" s="76">
        <v>5382044</v>
      </c>
      <c r="J526" s="76" t="s">
        <v>172</v>
      </c>
      <c r="K526" s="77">
        <v>43465</v>
      </c>
      <c r="L526" s="76">
        <v>3579</v>
      </c>
      <c r="M526" s="76">
        <v>958</v>
      </c>
      <c r="N526" s="76">
        <v>247</v>
      </c>
      <c r="O526" s="76">
        <v>2025</v>
      </c>
      <c r="P526" s="76">
        <v>349</v>
      </c>
      <c r="Q526" s="76" t="s">
        <v>19</v>
      </c>
      <c r="R526" s="76">
        <v>56</v>
      </c>
      <c r="S526" s="76">
        <v>201</v>
      </c>
      <c r="T526" s="76">
        <v>12</v>
      </c>
    </row>
    <row r="527" spans="1:20">
      <c r="A527" s="82">
        <f t="shared" si="32"/>
        <v>538204402017</v>
      </c>
      <c r="B527" s="82" t="str">
        <f t="shared" si="33"/>
        <v>53820440</v>
      </c>
      <c r="C527" s="82">
        <f t="shared" si="34"/>
        <v>2017</v>
      </c>
      <c r="D527" s="82">
        <f t="array" ref="D527">IF(L527="-",0,L527)</f>
        <v>3579</v>
      </c>
      <c r="E527" s="82">
        <f t="shared" si="35"/>
        <v>1136</v>
      </c>
      <c r="F527" s="82">
        <f t="array" ref="F527">SUM(IF(M527="-",0,M527),IF(Q527:T527="-",0,-Q527:T527))</f>
        <v>688</v>
      </c>
      <c r="G527" s="82">
        <f t="array" ref="G527">SUM(IF(S527:T527="-",0,S527:T527))</f>
        <v>202</v>
      </c>
      <c r="H527" s="82">
        <f t="array" ref="H527">SUM(IF(N527="-",0,N527))</f>
        <v>246</v>
      </c>
      <c r="I527" s="76">
        <v>5382044</v>
      </c>
      <c r="J527" s="76" t="s">
        <v>172</v>
      </c>
      <c r="K527" s="77">
        <v>43100</v>
      </c>
      <c r="L527" s="76">
        <v>3579</v>
      </c>
      <c r="M527" s="76">
        <v>951</v>
      </c>
      <c r="N527" s="76">
        <v>246</v>
      </c>
      <c r="O527" s="76">
        <v>2033</v>
      </c>
      <c r="P527" s="76">
        <v>348</v>
      </c>
      <c r="Q527" s="76" t="s">
        <v>19</v>
      </c>
      <c r="R527" s="76">
        <v>61</v>
      </c>
      <c r="S527" s="76">
        <v>190</v>
      </c>
      <c r="T527" s="76">
        <v>12</v>
      </c>
    </row>
    <row r="528" spans="1:20">
      <c r="A528" s="82">
        <f t="shared" si="32"/>
        <v>538204402016</v>
      </c>
      <c r="B528" s="82" t="str">
        <f t="shared" si="33"/>
        <v>53820440</v>
      </c>
      <c r="C528" s="82">
        <f t="shared" si="34"/>
        <v>2016</v>
      </c>
      <c r="D528" s="82">
        <f t="array" ref="D528">IF(L528="-",0,L528)</f>
        <v>3579</v>
      </c>
      <c r="E528" s="82">
        <f t="shared" si="35"/>
        <v>1134</v>
      </c>
      <c r="F528" s="82">
        <f t="array" ref="F528">SUM(IF(M528="-",0,M528),IF(Q528:T528="-",0,-Q528:T528))</f>
        <v>691</v>
      </c>
      <c r="G528" s="82">
        <f t="array" ref="G528">SUM(IF(S528:T528="-",0,S528:T528))</f>
        <v>196</v>
      </c>
      <c r="H528" s="82">
        <f t="array" ref="H528">SUM(IF(N528="-",0,N528))</f>
        <v>247</v>
      </c>
      <c r="I528" s="76">
        <v>5382044</v>
      </c>
      <c r="J528" s="76" t="s">
        <v>172</v>
      </c>
      <c r="K528" s="77">
        <v>42735</v>
      </c>
      <c r="L528" s="76">
        <v>3579</v>
      </c>
      <c r="M528" s="76">
        <v>949</v>
      </c>
      <c r="N528" s="76">
        <v>247</v>
      </c>
      <c r="O528" s="76">
        <v>2035</v>
      </c>
      <c r="P528" s="76">
        <v>348</v>
      </c>
      <c r="Q528" s="76" t="s">
        <v>19</v>
      </c>
      <c r="R528" s="76">
        <v>62</v>
      </c>
      <c r="S528" s="76">
        <v>184</v>
      </c>
      <c r="T528" s="76">
        <v>12</v>
      </c>
    </row>
    <row r="529" spans="1:20">
      <c r="A529" s="82">
        <f t="shared" si="32"/>
        <v>538204802018</v>
      </c>
      <c r="B529" s="82" t="str">
        <f t="shared" si="33"/>
        <v>53820480</v>
      </c>
      <c r="C529" s="82">
        <f t="shared" si="34"/>
        <v>2018</v>
      </c>
      <c r="D529" s="82">
        <f t="array" ref="D529">IF(L529="-",0,L529)</f>
        <v>6972</v>
      </c>
      <c r="E529" s="82">
        <f t="shared" si="35"/>
        <v>1311</v>
      </c>
      <c r="F529" s="82">
        <f t="array" ref="F529">SUM(IF(M529="-",0,M529),IF(Q529:T529="-",0,-Q529:T529))</f>
        <v>680</v>
      </c>
      <c r="G529" s="82">
        <f t="array" ref="G529">SUM(IF(S529:T529="-",0,S529:T529))</f>
        <v>139</v>
      </c>
      <c r="H529" s="82">
        <f t="array" ref="H529">SUM(IF(N529="-",0,N529))</f>
        <v>492</v>
      </c>
      <c r="I529" s="76">
        <v>5382048</v>
      </c>
      <c r="J529" s="76" t="s">
        <v>173</v>
      </c>
      <c r="K529" s="77">
        <v>43465</v>
      </c>
      <c r="L529" s="76">
        <v>6972</v>
      </c>
      <c r="M529" s="76">
        <v>859</v>
      </c>
      <c r="N529" s="76">
        <v>492</v>
      </c>
      <c r="O529" s="76">
        <v>5568</v>
      </c>
      <c r="P529" s="76">
        <v>53</v>
      </c>
      <c r="Q529" s="76" t="s">
        <v>19</v>
      </c>
      <c r="R529" s="76">
        <v>40</v>
      </c>
      <c r="S529" s="76">
        <v>131</v>
      </c>
      <c r="T529" s="76">
        <v>8</v>
      </c>
    </row>
    <row r="530" spans="1:20">
      <c r="A530" s="82">
        <f t="shared" si="32"/>
        <v>538204802017</v>
      </c>
      <c r="B530" s="82" t="str">
        <f t="shared" si="33"/>
        <v>53820480</v>
      </c>
      <c r="C530" s="82">
        <f t="shared" si="34"/>
        <v>2017</v>
      </c>
      <c r="D530" s="82">
        <f t="array" ref="D530">IF(L530="-",0,L530)</f>
        <v>6972</v>
      </c>
      <c r="E530" s="82">
        <f t="shared" si="35"/>
        <v>1327</v>
      </c>
      <c r="F530" s="82">
        <f t="array" ref="F530">SUM(IF(M530="-",0,M530),IF(Q530:T530="-",0,-Q530:T530))</f>
        <v>698</v>
      </c>
      <c r="G530" s="82">
        <f t="array" ref="G530">SUM(IF(S530:T530="-",0,S530:T530))</f>
        <v>131</v>
      </c>
      <c r="H530" s="82">
        <f t="array" ref="H530">SUM(IF(N530="-",0,N530))</f>
        <v>498</v>
      </c>
      <c r="I530" s="76">
        <v>5382048</v>
      </c>
      <c r="J530" s="76" t="s">
        <v>173</v>
      </c>
      <c r="K530" s="77">
        <v>43100</v>
      </c>
      <c r="L530" s="76">
        <v>6972</v>
      </c>
      <c r="M530" s="76">
        <v>870</v>
      </c>
      <c r="N530" s="76">
        <v>498</v>
      </c>
      <c r="O530" s="76">
        <v>5546</v>
      </c>
      <c r="P530" s="76">
        <v>58</v>
      </c>
      <c r="Q530" s="76" t="s">
        <v>19</v>
      </c>
      <c r="R530" s="76">
        <v>41</v>
      </c>
      <c r="S530" s="76">
        <v>123</v>
      </c>
      <c r="T530" s="76">
        <v>8</v>
      </c>
    </row>
    <row r="531" spans="1:20">
      <c r="A531" s="82">
        <f t="shared" si="32"/>
        <v>538204802016</v>
      </c>
      <c r="B531" s="82" t="str">
        <f t="shared" si="33"/>
        <v>53820480</v>
      </c>
      <c r="C531" s="82">
        <f t="shared" si="34"/>
        <v>2016</v>
      </c>
      <c r="D531" s="82">
        <f t="array" ref="D531">IF(L531="-",0,L531)</f>
        <v>6972</v>
      </c>
      <c r="E531" s="82">
        <f t="shared" si="35"/>
        <v>1336</v>
      </c>
      <c r="F531" s="82">
        <f t="array" ref="F531">SUM(IF(M531="-",0,M531),IF(Q531:T531="-",0,-Q531:T531))</f>
        <v>696</v>
      </c>
      <c r="G531" s="82">
        <f t="array" ref="G531">SUM(IF(S531:T531="-",0,S531:T531))</f>
        <v>126</v>
      </c>
      <c r="H531" s="82">
        <f t="array" ref="H531">SUM(IF(N531="-",0,N531))</f>
        <v>514</v>
      </c>
      <c r="I531" s="76">
        <v>5382048</v>
      </c>
      <c r="J531" s="76" t="s">
        <v>173</v>
      </c>
      <c r="K531" s="77">
        <v>42735</v>
      </c>
      <c r="L531" s="76">
        <v>6972</v>
      </c>
      <c r="M531" s="76">
        <v>908</v>
      </c>
      <c r="N531" s="76">
        <v>514</v>
      </c>
      <c r="O531" s="76">
        <v>5495</v>
      </c>
      <c r="P531" s="76">
        <v>54</v>
      </c>
      <c r="Q531" s="76" t="s">
        <v>19</v>
      </c>
      <c r="R531" s="76">
        <v>86</v>
      </c>
      <c r="S531" s="76">
        <v>118</v>
      </c>
      <c r="T531" s="76">
        <v>8</v>
      </c>
    </row>
    <row r="532" spans="1:20">
      <c r="A532" s="82">
        <f t="shared" si="32"/>
        <v>538205202018</v>
      </c>
      <c r="B532" s="82" t="str">
        <f t="shared" si="33"/>
        <v>53820520</v>
      </c>
      <c r="C532" s="82">
        <f t="shared" si="34"/>
        <v>2018</v>
      </c>
      <c r="D532" s="82">
        <f t="array" ref="D532">IF(L532="-",0,L532)</f>
        <v>6196</v>
      </c>
      <c r="E532" s="82">
        <f t="shared" si="35"/>
        <v>826</v>
      </c>
      <c r="F532" s="82">
        <f t="array" ref="F532">SUM(IF(M532="-",0,M532),IF(Q532:T532="-",0,-Q532:T532))</f>
        <v>372</v>
      </c>
      <c r="G532" s="82">
        <f t="array" ref="G532">SUM(IF(S532:T532="-",0,S532:T532))</f>
        <v>132</v>
      </c>
      <c r="H532" s="82">
        <f t="array" ref="H532">SUM(IF(N532="-",0,N532))</f>
        <v>322</v>
      </c>
      <c r="I532" s="76">
        <v>5382052</v>
      </c>
      <c r="J532" s="76" t="s">
        <v>174</v>
      </c>
      <c r="K532" s="77">
        <v>43465</v>
      </c>
      <c r="L532" s="76">
        <v>6196</v>
      </c>
      <c r="M532" s="76">
        <v>505</v>
      </c>
      <c r="N532" s="76">
        <v>322</v>
      </c>
      <c r="O532" s="76">
        <v>5274</v>
      </c>
      <c r="P532" s="76">
        <v>95</v>
      </c>
      <c r="Q532" s="76" t="s">
        <v>19</v>
      </c>
      <c r="R532" s="76">
        <v>1</v>
      </c>
      <c r="S532" s="76">
        <v>127</v>
      </c>
      <c r="T532" s="76">
        <v>5</v>
      </c>
    </row>
    <row r="533" spans="1:20">
      <c r="A533" s="82">
        <f t="shared" si="32"/>
        <v>538205202017</v>
      </c>
      <c r="B533" s="82" t="str">
        <f t="shared" si="33"/>
        <v>53820520</v>
      </c>
      <c r="C533" s="82">
        <f t="shared" si="34"/>
        <v>2017</v>
      </c>
      <c r="D533" s="82">
        <f t="array" ref="D533">IF(L533="-",0,L533)</f>
        <v>6196</v>
      </c>
      <c r="E533" s="82">
        <f t="shared" si="35"/>
        <v>825</v>
      </c>
      <c r="F533" s="82">
        <f t="array" ref="F533">SUM(IF(M533="-",0,M533),IF(Q533:T533="-",0,-Q533:T533))</f>
        <v>370</v>
      </c>
      <c r="G533" s="82">
        <f t="array" ref="G533">SUM(IF(S533:T533="-",0,S533:T533))</f>
        <v>133</v>
      </c>
      <c r="H533" s="82">
        <f t="array" ref="H533">SUM(IF(N533="-",0,N533))</f>
        <v>322</v>
      </c>
      <c r="I533" s="76">
        <v>5382052</v>
      </c>
      <c r="J533" s="76" t="s">
        <v>174</v>
      </c>
      <c r="K533" s="77">
        <v>43100</v>
      </c>
      <c r="L533" s="76">
        <v>6196</v>
      </c>
      <c r="M533" s="76">
        <v>504</v>
      </c>
      <c r="N533" s="76">
        <v>322</v>
      </c>
      <c r="O533" s="76">
        <v>5274</v>
      </c>
      <c r="P533" s="76">
        <v>95</v>
      </c>
      <c r="Q533" s="76" t="s">
        <v>19</v>
      </c>
      <c r="R533" s="76">
        <v>1</v>
      </c>
      <c r="S533" s="76">
        <v>128</v>
      </c>
      <c r="T533" s="76">
        <v>5</v>
      </c>
    </row>
    <row r="534" spans="1:20">
      <c r="A534" s="82">
        <f t="shared" si="32"/>
        <v>538205202016</v>
      </c>
      <c r="B534" s="82" t="str">
        <f t="shared" si="33"/>
        <v>53820520</v>
      </c>
      <c r="C534" s="82">
        <f t="shared" si="34"/>
        <v>2016</v>
      </c>
      <c r="D534" s="82">
        <f t="array" ref="D534">IF(L534="-",0,L534)</f>
        <v>6196</v>
      </c>
      <c r="E534" s="82">
        <f t="shared" si="35"/>
        <v>820</v>
      </c>
      <c r="F534" s="82">
        <f t="array" ref="F534">SUM(IF(M534="-",0,M534),IF(Q534:T534="-",0,-Q534:T534))</f>
        <v>372</v>
      </c>
      <c r="G534" s="82">
        <f t="array" ref="G534">SUM(IF(S534:T534="-",0,S534:T534))</f>
        <v>127</v>
      </c>
      <c r="H534" s="82">
        <f t="array" ref="H534">SUM(IF(N534="-",0,N534))</f>
        <v>321</v>
      </c>
      <c r="I534" s="76">
        <v>5382052</v>
      </c>
      <c r="J534" s="76" t="s">
        <v>174</v>
      </c>
      <c r="K534" s="77">
        <v>42735</v>
      </c>
      <c r="L534" s="76">
        <v>6196</v>
      </c>
      <c r="M534" s="76">
        <v>500</v>
      </c>
      <c r="N534" s="76">
        <v>321</v>
      </c>
      <c r="O534" s="76">
        <v>5280</v>
      </c>
      <c r="P534" s="76">
        <v>96</v>
      </c>
      <c r="Q534" s="76" t="s">
        <v>19</v>
      </c>
      <c r="R534" s="76">
        <v>1</v>
      </c>
      <c r="S534" s="76">
        <v>122</v>
      </c>
      <c r="T534" s="76">
        <v>5</v>
      </c>
    </row>
    <row r="535" spans="1:20">
      <c r="A535" s="82">
        <f t="shared" si="32"/>
        <v>538205602018</v>
      </c>
      <c r="B535" s="82" t="str">
        <f t="shared" si="33"/>
        <v>53820560</v>
      </c>
      <c r="C535" s="82">
        <f t="shared" si="34"/>
        <v>2018</v>
      </c>
      <c r="D535" s="82">
        <f t="array" ref="D535">IF(L535="-",0,L535)</f>
        <v>3422</v>
      </c>
      <c r="E535" s="82">
        <f t="shared" si="35"/>
        <v>1884</v>
      </c>
      <c r="F535" s="82">
        <f t="array" ref="F535">SUM(IF(M535="-",0,M535),IF(Q535:T535="-",0,-Q535:T535))</f>
        <v>1075</v>
      </c>
      <c r="G535" s="82">
        <f t="array" ref="G535">SUM(IF(S535:T535="-",0,S535:T535))</f>
        <v>257</v>
      </c>
      <c r="H535" s="82">
        <f t="array" ref="H535">SUM(IF(N535="-",0,N535))</f>
        <v>552</v>
      </c>
      <c r="I535" s="76">
        <v>5382056</v>
      </c>
      <c r="J535" s="76" t="s">
        <v>175</v>
      </c>
      <c r="K535" s="77">
        <v>43465</v>
      </c>
      <c r="L535" s="76">
        <v>3422</v>
      </c>
      <c r="M535" s="76">
        <v>1348</v>
      </c>
      <c r="N535" s="76">
        <v>552</v>
      </c>
      <c r="O535" s="76">
        <v>1477</v>
      </c>
      <c r="P535" s="76">
        <v>45</v>
      </c>
      <c r="Q535" s="76" t="s">
        <v>19</v>
      </c>
      <c r="R535" s="76">
        <v>16</v>
      </c>
      <c r="S535" s="76">
        <v>240</v>
      </c>
      <c r="T535" s="76">
        <v>17</v>
      </c>
    </row>
    <row r="536" spans="1:20">
      <c r="A536" s="82">
        <f t="shared" si="32"/>
        <v>538205602017</v>
      </c>
      <c r="B536" s="82" t="str">
        <f t="shared" si="33"/>
        <v>53820560</v>
      </c>
      <c r="C536" s="82">
        <f t="shared" si="34"/>
        <v>2017</v>
      </c>
      <c r="D536" s="82">
        <f t="array" ref="D536">IF(L536="-",0,L536)</f>
        <v>3422</v>
      </c>
      <c r="E536" s="82">
        <f t="shared" si="35"/>
        <v>1883</v>
      </c>
      <c r="F536" s="82">
        <f t="array" ref="F536">SUM(IF(M536="-",0,M536),IF(Q536:T536="-",0,-Q536:T536))</f>
        <v>1074</v>
      </c>
      <c r="G536" s="82">
        <f t="array" ref="G536">SUM(IF(S536:T536="-",0,S536:T536))</f>
        <v>257</v>
      </c>
      <c r="H536" s="82">
        <f t="array" ref="H536">SUM(IF(N536="-",0,N536))</f>
        <v>552</v>
      </c>
      <c r="I536" s="76">
        <v>5382056</v>
      </c>
      <c r="J536" s="76" t="s">
        <v>175</v>
      </c>
      <c r="K536" s="77">
        <v>43100</v>
      </c>
      <c r="L536" s="76">
        <v>3422</v>
      </c>
      <c r="M536" s="76">
        <v>1347</v>
      </c>
      <c r="N536" s="76">
        <v>552</v>
      </c>
      <c r="O536" s="76">
        <v>1477</v>
      </c>
      <c r="P536" s="76">
        <v>45</v>
      </c>
      <c r="Q536" s="76" t="s">
        <v>19</v>
      </c>
      <c r="R536" s="76">
        <v>16</v>
      </c>
      <c r="S536" s="76">
        <v>240</v>
      </c>
      <c r="T536" s="76">
        <v>17</v>
      </c>
    </row>
    <row r="537" spans="1:20">
      <c r="A537" s="82">
        <f t="shared" si="32"/>
        <v>538205602016</v>
      </c>
      <c r="B537" s="82" t="str">
        <f t="shared" si="33"/>
        <v>53820560</v>
      </c>
      <c r="C537" s="82">
        <f t="shared" si="34"/>
        <v>2016</v>
      </c>
      <c r="D537" s="82">
        <f t="array" ref="D537">IF(L537="-",0,L537)</f>
        <v>3422</v>
      </c>
      <c r="E537" s="82">
        <f t="shared" si="35"/>
        <v>1876</v>
      </c>
      <c r="F537" s="82">
        <f t="array" ref="F537">SUM(IF(M537="-",0,M537),IF(Q537:T537="-",0,-Q537:T537))</f>
        <v>1088</v>
      </c>
      <c r="G537" s="82">
        <f t="array" ref="G537">SUM(IF(S537:T537="-",0,S537:T537))</f>
        <v>240</v>
      </c>
      <c r="H537" s="82">
        <f t="array" ref="H537">SUM(IF(N537="-",0,N537))</f>
        <v>548</v>
      </c>
      <c r="I537" s="76">
        <v>5382056</v>
      </c>
      <c r="J537" s="76" t="s">
        <v>175</v>
      </c>
      <c r="K537" s="77">
        <v>42735</v>
      </c>
      <c r="L537" s="76">
        <v>3422</v>
      </c>
      <c r="M537" s="76">
        <v>1342</v>
      </c>
      <c r="N537" s="76">
        <v>548</v>
      </c>
      <c r="O537" s="76">
        <v>1486</v>
      </c>
      <c r="P537" s="76">
        <v>46</v>
      </c>
      <c r="Q537" s="76" t="s">
        <v>19</v>
      </c>
      <c r="R537" s="76">
        <v>14</v>
      </c>
      <c r="S537" s="76">
        <v>223</v>
      </c>
      <c r="T537" s="76">
        <v>17</v>
      </c>
    </row>
    <row r="538" spans="1:20">
      <c r="A538" s="82">
        <f t="shared" si="32"/>
        <v>538206002018</v>
      </c>
      <c r="B538" s="82" t="str">
        <f t="shared" si="33"/>
        <v>53820600</v>
      </c>
      <c r="C538" s="82">
        <f t="shared" si="34"/>
        <v>2018</v>
      </c>
      <c r="D538" s="82">
        <f t="array" ref="D538">IF(L538="-",0,L538)</f>
        <v>2366</v>
      </c>
      <c r="E538" s="82">
        <f t="shared" si="35"/>
        <v>1126</v>
      </c>
      <c r="F538" s="82">
        <f t="array" ref="F538">SUM(IF(M538="-",0,M538),IF(Q538:T538="-",0,-Q538:T538))</f>
        <v>722</v>
      </c>
      <c r="G538" s="82">
        <f t="array" ref="G538">SUM(IF(S538:T538="-",0,S538:T538))</f>
        <v>130</v>
      </c>
      <c r="H538" s="82">
        <f t="array" ref="H538">SUM(IF(N538="-",0,N538))</f>
        <v>274</v>
      </c>
      <c r="I538" s="76">
        <v>5382060</v>
      </c>
      <c r="J538" s="76" t="s">
        <v>176</v>
      </c>
      <c r="K538" s="77">
        <v>43465</v>
      </c>
      <c r="L538" s="76">
        <v>2366</v>
      </c>
      <c r="M538" s="76">
        <v>854</v>
      </c>
      <c r="N538" s="76">
        <v>274</v>
      </c>
      <c r="O538" s="76">
        <v>1119</v>
      </c>
      <c r="P538" s="76">
        <v>119</v>
      </c>
      <c r="Q538" s="76" t="s">
        <v>19</v>
      </c>
      <c r="R538" s="76">
        <v>2</v>
      </c>
      <c r="S538" s="76">
        <v>110</v>
      </c>
      <c r="T538" s="76">
        <v>20</v>
      </c>
    </row>
    <row r="539" spans="1:20">
      <c r="A539" s="82">
        <f t="shared" si="32"/>
        <v>538206002017</v>
      </c>
      <c r="B539" s="82" t="str">
        <f t="shared" si="33"/>
        <v>53820600</v>
      </c>
      <c r="C539" s="82">
        <f t="shared" si="34"/>
        <v>2017</v>
      </c>
      <c r="D539" s="82">
        <f t="array" ref="D539">IF(L539="-",0,L539)</f>
        <v>2366</v>
      </c>
      <c r="E539" s="82">
        <f t="shared" si="35"/>
        <v>1122</v>
      </c>
      <c r="F539" s="82">
        <f t="array" ref="F539">SUM(IF(M539="-",0,M539),IF(Q539:T539="-",0,-Q539:T539))</f>
        <v>724</v>
      </c>
      <c r="G539" s="82">
        <f t="array" ref="G539">SUM(IF(S539:T539="-",0,S539:T539))</f>
        <v>128</v>
      </c>
      <c r="H539" s="82">
        <f t="array" ref="H539">SUM(IF(N539="-",0,N539))</f>
        <v>270</v>
      </c>
      <c r="I539" s="76">
        <v>5382060</v>
      </c>
      <c r="J539" s="76" t="s">
        <v>176</v>
      </c>
      <c r="K539" s="77">
        <v>43100</v>
      </c>
      <c r="L539" s="76">
        <v>2366</v>
      </c>
      <c r="M539" s="76">
        <v>854</v>
      </c>
      <c r="N539" s="76">
        <v>270</v>
      </c>
      <c r="O539" s="76">
        <v>1121</v>
      </c>
      <c r="P539" s="76">
        <v>120</v>
      </c>
      <c r="Q539" s="76" t="s">
        <v>19</v>
      </c>
      <c r="R539" s="76">
        <v>2</v>
      </c>
      <c r="S539" s="76">
        <v>108</v>
      </c>
      <c r="T539" s="76">
        <v>20</v>
      </c>
    </row>
    <row r="540" spans="1:20">
      <c r="A540" s="82">
        <f t="shared" si="32"/>
        <v>538206002016</v>
      </c>
      <c r="B540" s="82" t="str">
        <f t="shared" si="33"/>
        <v>53820600</v>
      </c>
      <c r="C540" s="82">
        <f t="shared" si="34"/>
        <v>2016</v>
      </c>
      <c r="D540" s="82">
        <f t="array" ref="D540">IF(L540="-",0,L540)</f>
        <v>2366</v>
      </c>
      <c r="E540" s="82">
        <f t="shared" si="35"/>
        <v>1125</v>
      </c>
      <c r="F540" s="82">
        <f t="array" ref="F540">SUM(IF(M540="-",0,M540),IF(Q540:T540="-",0,-Q540:T540))</f>
        <v>733</v>
      </c>
      <c r="G540" s="82">
        <f t="array" ref="G540">SUM(IF(S540:T540="-",0,S540:T540))</f>
        <v>114</v>
      </c>
      <c r="H540" s="82">
        <f t="array" ref="H540">SUM(IF(N540="-",0,N540))</f>
        <v>278</v>
      </c>
      <c r="I540" s="76">
        <v>5382060</v>
      </c>
      <c r="J540" s="76" t="s">
        <v>176</v>
      </c>
      <c r="K540" s="77">
        <v>42735</v>
      </c>
      <c r="L540" s="76">
        <v>2366</v>
      </c>
      <c r="M540" s="76">
        <v>849</v>
      </c>
      <c r="N540" s="76">
        <v>278</v>
      </c>
      <c r="O540" s="76">
        <v>1104</v>
      </c>
      <c r="P540" s="76">
        <v>135</v>
      </c>
      <c r="Q540" s="76" t="s">
        <v>19</v>
      </c>
      <c r="R540" s="76">
        <v>2</v>
      </c>
      <c r="S540" s="76">
        <v>94</v>
      </c>
      <c r="T540" s="76">
        <v>20</v>
      </c>
    </row>
    <row r="541" spans="1:20">
      <c r="A541" s="82">
        <f t="shared" si="32"/>
        <v>538206402018</v>
      </c>
      <c r="B541" s="82" t="str">
        <f t="shared" si="33"/>
        <v>53820640</v>
      </c>
      <c r="C541" s="82">
        <f t="shared" si="34"/>
        <v>2018</v>
      </c>
      <c r="D541" s="82">
        <f t="array" ref="D541">IF(L541="-",0,L541)</f>
        <v>6222</v>
      </c>
      <c r="E541" s="82">
        <f t="shared" si="35"/>
        <v>1060</v>
      </c>
      <c r="F541" s="82">
        <f t="array" ref="F541">SUM(IF(M541="-",0,M541),IF(Q541:T541="-",0,-Q541:T541))</f>
        <v>531</v>
      </c>
      <c r="G541" s="82">
        <f t="array" ref="G541">SUM(IF(S541:T541="-",0,S541:T541))</f>
        <v>150</v>
      </c>
      <c r="H541" s="82">
        <f t="array" ref="H541">SUM(IF(N541="-",0,N541))</f>
        <v>379</v>
      </c>
      <c r="I541" s="76">
        <v>5382064</v>
      </c>
      <c r="J541" s="76" t="s">
        <v>177</v>
      </c>
      <c r="K541" s="77">
        <v>43465</v>
      </c>
      <c r="L541" s="76">
        <v>6222</v>
      </c>
      <c r="M541" s="76">
        <v>791</v>
      </c>
      <c r="N541" s="76">
        <v>379</v>
      </c>
      <c r="O541" s="76">
        <v>5010</v>
      </c>
      <c r="P541" s="76">
        <v>42</v>
      </c>
      <c r="Q541" s="76" t="s">
        <v>19</v>
      </c>
      <c r="R541" s="76">
        <v>110</v>
      </c>
      <c r="S541" s="76">
        <v>144</v>
      </c>
      <c r="T541" s="76">
        <v>6</v>
      </c>
    </row>
    <row r="542" spans="1:20">
      <c r="A542" s="82">
        <f t="shared" si="32"/>
        <v>538206402017</v>
      </c>
      <c r="B542" s="82" t="str">
        <f t="shared" si="33"/>
        <v>53820640</v>
      </c>
      <c r="C542" s="82">
        <f t="shared" si="34"/>
        <v>2017</v>
      </c>
      <c r="D542" s="82">
        <f t="array" ref="D542">IF(L542="-",0,L542)</f>
        <v>6222</v>
      </c>
      <c r="E542" s="82">
        <f t="shared" si="35"/>
        <v>1059</v>
      </c>
      <c r="F542" s="82">
        <f t="array" ref="F542">SUM(IF(M542="-",0,M542),IF(Q542:T542="-",0,-Q542:T542))</f>
        <v>529</v>
      </c>
      <c r="G542" s="82">
        <f t="array" ref="G542">SUM(IF(S542:T542="-",0,S542:T542))</f>
        <v>151</v>
      </c>
      <c r="H542" s="82">
        <f t="array" ref="H542">SUM(IF(N542="-",0,N542))</f>
        <v>379</v>
      </c>
      <c r="I542" s="76">
        <v>5382064</v>
      </c>
      <c r="J542" s="76" t="s">
        <v>177</v>
      </c>
      <c r="K542" s="77">
        <v>43100</v>
      </c>
      <c r="L542" s="76">
        <v>6222</v>
      </c>
      <c r="M542" s="76">
        <v>790</v>
      </c>
      <c r="N542" s="76">
        <v>379</v>
      </c>
      <c r="O542" s="76">
        <v>5011</v>
      </c>
      <c r="P542" s="76">
        <v>42</v>
      </c>
      <c r="Q542" s="76" t="s">
        <v>19</v>
      </c>
      <c r="R542" s="76">
        <v>110</v>
      </c>
      <c r="S542" s="76">
        <v>145</v>
      </c>
      <c r="T542" s="76">
        <v>6</v>
      </c>
    </row>
    <row r="543" spans="1:20">
      <c r="A543" s="82">
        <f t="shared" si="32"/>
        <v>538206402016</v>
      </c>
      <c r="B543" s="82" t="str">
        <f t="shared" si="33"/>
        <v>53820640</v>
      </c>
      <c r="C543" s="82">
        <f t="shared" si="34"/>
        <v>2016</v>
      </c>
      <c r="D543" s="82">
        <f t="array" ref="D543">IF(L543="-",0,L543)</f>
        <v>6222</v>
      </c>
      <c r="E543" s="82">
        <f t="shared" si="35"/>
        <v>1047</v>
      </c>
      <c r="F543" s="82">
        <f t="array" ref="F543">SUM(IF(M543="-",0,M543),IF(Q543:T543="-",0,-Q543:T543))</f>
        <v>525</v>
      </c>
      <c r="G543" s="82">
        <f t="array" ref="G543">SUM(IF(S543:T543="-",0,S543:T543))</f>
        <v>148</v>
      </c>
      <c r="H543" s="82">
        <f t="array" ref="H543">SUM(IF(N543="-",0,N543))</f>
        <v>374</v>
      </c>
      <c r="I543" s="76">
        <v>5382064</v>
      </c>
      <c r="J543" s="76" t="s">
        <v>177</v>
      </c>
      <c r="K543" s="77">
        <v>42735</v>
      </c>
      <c r="L543" s="76">
        <v>6222</v>
      </c>
      <c r="M543" s="76">
        <v>784</v>
      </c>
      <c r="N543" s="76">
        <v>374</v>
      </c>
      <c r="O543" s="76">
        <v>5022</v>
      </c>
      <c r="P543" s="76">
        <v>42</v>
      </c>
      <c r="Q543" s="76" t="s">
        <v>19</v>
      </c>
      <c r="R543" s="76">
        <v>111</v>
      </c>
      <c r="S543" s="76">
        <v>142</v>
      </c>
      <c r="T543" s="76">
        <v>6</v>
      </c>
    </row>
    <row r="544" spans="1:20">
      <c r="A544" s="82">
        <f t="shared" si="32"/>
        <v>538206802018</v>
      </c>
      <c r="B544" s="82" t="str">
        <f t="shared" si="33"/>
        <v>53820680</v>
      </c>
      <c r="C544" s="82">
        <f t="shared" si="34"/>
        <v>2018</v>
      </c>
      <c r="D544" s="82">
        <f t="array" ref="D544">IF(L544="-",0,L544)</f>
        <v>6200</v>
      </c>
      <c r="E544" s="82">
        <f t="shared" si="35"/>
        <v>2636</v>
      </c>
      <c r="F544" s="82">
        <f t="array" ref="F544">SUM(IF(M544="-",0,M544),IF(Q544:T544="-",0,-Q544:T544))</f>
        <v>1569</v>
      </c>
      <c r="G544" s="82">
        <f t="array" ref="G544">SUM(IF(S544:T544="-",0,S544:T544))</f>
        <v>292</v>
      </c>
      <c r="H544" s="82">
        <f t="array" ref="H544">SUM(IF(N544="-",0,N544))</f>
        <v>775</v>
      </c>
      <c r="I544" s="76">
        <v>5382068</v>
      </c>
      <c r="J544" s="76" t="s">
        <v>178</v>
      </c>
      <c r="K544" s="77">
        <v>43465</v>
      </c>
      <c r="L544" s="76">
        <v>6200</v>
      </c>
      <c r="M544" s="76">
        <v>1917</v>
      </c>
      <c r="N544" s="76">
        <v>775</v>
      </c>
      <c r="O544" s="76">
        <v>3346</v>
      </c>
      <c r="P544" s="76">
        <v>162</v>
      </c>
      <c r="Q544" s="76" t="s">
        <v>19</v>
      </c>
      <c r="R544" s="76">
        <v>56</v>
      </c>
      <c r="S544" s="76">
        <v>264</v>
      </c>
      <c r="T544" s="76">
        <v>28</v>
      </c>
    </row>
    <row r="545" spans="1:20">
      <c r="A545" s="82">
        <f t="shared" si="32"/>
        <v>538206802017</v>
      </c>
      <c r="B545" s="82" t="str">
        <f t="shared" si="33"/>
        <v>53820680</v>
      </c>
      <c r="C545" s="82">
        <f t="shared" si="34"/>
        <v>2017</v>
      </c>
      <c r="D545" s="82">
        <f t="array" ref="D545">IF(L545="-",0,L545)</f>
        <v>6200</v>
      </c>
      <c r="E545" s="82">
        <f t="shared" si="35"/>
        <v>2632</v>
      </c>
      <c r="F545" s="82">
        <f t="array" ref="F545">SUM(IF(M545="-",0,M545),IF(Q545:T545="-",0,-Q545:T545))</f>
        <v>1590</v>
      </c>
      <c r="G545" s="82">
        <f t="array" ref="G545">SUM(IF(S545:T545="-",0,S545:T545))</f>
        <v>286</v>
      </c>
      <c r="H545" s="82">
        <f t="array" ref="H545">SUM(IF(N545="-",0,N545))</f>
        <v>756</v>
      </c>
      <c r="I545" s="76">
        <v>5382068</v>
      </c>
      <c r="J545" s="76" t="s">
        <v>178</v>
      </c>
      <c r="K545" s="77">
        <v>43100</v>
      </c>
      <c r="L545" s="76">
        <v>6200</v>
      </c>
      <c r="M545" s="76">
        <v>1936</v>
      </c>
      <c r="N545" s="76">
        <v>756</v>
      </c>
      <c r="O545" s="76">
        <v>3346</v>
      </c>
      <c r="P545" s="76">
        <v>162</v>
      </c>
      <c r="Q545" s="76" t="s">
        <v>19</v>
      </c>
      <c r="R545" s="76">
        <v>60</v>
      </c>
      <c r="S545" s="76">
        <v>257</v>
      </c>
      <c r="T545" s="76">
        <v>29</v>
      </c>
    </row>
    <row r="546" spans="1:20">
      <c r="A546" s="82">
        <f t="shared" si="32"/>
        <v>538206802016</v>
      </c>
      <c r="B546" s="82" t="str">
        <f t="shared" si="33"/>
        <v>53820680</v>
      </c>
      <c r="C546" s="82">
        <f t="shared" si="34"/>
        <v>2016</v>
      </c>
      <c r="D546" s="82">
        <f t="array" ref="D546">IF(L546="-",0,L546)</f>
        <v>6200</v>
      </c>
      <c r="E546" s="82">
        <f t="shared" si="35"/>
        <v>2632</v>
      </c>
      <c r="F546" s="82">
        <f t="array" ref="F546">SUM(IF(M546="-",0,M546),IF(Q546:T546="-",0,-Q546:T546))</f>
        <v>1592</v>
      </c>
      <c r="G546" s="82">
        <f t="array" ref="G546">SUM(IF(S546:T546="-",0,S546:T546))</f>
        <v>282</v>
      </c>
      <c r="H546" s="82">
        <f t="array" ref="H546">SUM(IF(N546="-",0,N546))</f>
        <v>758</v>
      </c>
      <c r="I546" s="76">
        <v>5382068</v>
      </c>
      <c r="J546" s="76" t="s">
        <v>178</v>
      </c>
      <c r="K546" s="77">
        <v>42735</v>
      </c>
      <c r="L546" s="76">
        <v>6200</v>
      </c>
      <c r="M546" s="76">
        <v>1934</v>
      </c>
      <c r="N546" s="76">
        <v>758</v>
      </c>
      <c r="O546" s="76">
        <v>3345</v>
      </c>
      <c r="P546" s="76">
        <v>164</v>
      </c>
      <c r="Q546" s="76" t="s">
        <v>19</v>
      </c>
      <c r="R546" s="76">
        <v>60</v>
      </c>
      <c r="S546" s="76">
        <v>253</v>
      </c>
      <c r="T546" s="76">
        <v>29</v>
      </c>
    </row>
    <row r="547" spans="1:20">
      <c r="A547" s="82">
        <f t="shared" si="32"/>
        <v>538207202018</v>
      </c>
      <c r="B547" s="82" t="str">
        <f t="shared" si="33"/>
        <v>53820720</v>
      </c>
      <c r="C547" s="82">
        <f t="shared" si="34"/>
        <v>2018</v>
      </c>
      <c r="D547" s="82">
        <f t="array" ref="D547">IF(L547="-",0,L547)</f>
        <v>4968</v>
      </c>
      <c r="E547" s="82">
        <f t="shared" si="35"/>
        <v>1002</v>
      </c>
      <c r="F547" s="82">
        <f t="array" ref="F547">SUM(IF(M547="-",0,M547),IF(Q547:T547="-",0,-Q547:T547))</f>
        <v>544</v>
      </c>
      <c r="G547" s="82">
        <f t="array" ref="G547">SUM(IF(S547:T547="-",0,S547:T547))</f>
        <v>136</v>
      </c>
      <c r="H547" s="82">
        <f t="array" ref="H547">SUM(IF(N547="-",0,N547))</f>
        <v>322</v>
      </c>
      <c r="I547" s="76">
        <v>5382072</v>
      </c>
      <c r="J547" s="76" t="s">
        <v>179</v>
      </c>
      <c r="K547" s="77">
        <v>43465</v>
      </c>
      <c r="L547" s="76">
        <v>4968</v>
      </c>
      <c r="M547" s="76">
        <v>715</v>
      </c>
      <c r="N547" s="76">
        <v>322</v>
      </c>
      <c r="O547" s="76">
        <v>3904</v>
      </c>
      <c r="P547" s="76">
        <v>27</v>
      </c>
      <c r="Q547" s="76" t="s">
        <v>19</v>
      </c>
      <c r="R547" s="76">
        <v>35</v>
      </c>
      <c r="S547" s="76">
        <v>130</v>
      </c>
      <c r="T547" s="76">
        <v>6</v>
      </c>
    </row>
    <row r="548" spans="1:20">
      <c r="A548" s="82">
        <f t="shared" si="32"/>
        <v>538207202017</v>
      </c>
      <c r="B548" s="82" t="str">
        <f t="shared" si="33"/>
        <v>53820720</v>
      </c>
      <c r="C548" s="82">
        <f t="shared" si="34"/>
        <v>2017</v>
      </c>
      <c r="D548" s="82">
        <f t="array" ref="D548">IF(L548="-",0,L548)</f>
        <v>4968</v>
      </c>
      <c r="E548" s="82">
        <f t="shared" si="35"/>
        <v>1002</v>
      </c>
      <c r="F548" s="82">
        <f t="array" ref="F548">SUM(IF(M548="-",0,M548),IF(Q548:T548="-",0,-Q548:T548))</f>
        <v>546</v>
      </c>
      <c r="G548" s="82">
        <f t="array" ref="G548">SUM(IF(S548:T548="-",0,S548:T548))</f>
        <v>133</v>
      </c>
      <c r="H548" s="82">
        <f t="array" ref="H548">SUM(IF(N548="-",0,N548))</f>
        <v>323</v>
      </c>
      <c r="I548" s="76">
        <v>5382072</v>
      </c>
      <c r="J548" s="76" t="s">
        <v>179</v>
      </c>
      <c r="K548" s="77">
        <v>43100</v>
      </c>
      <c r="L548" s="76">
        <v>4968</v>
      </c>
      <c r="M548" s="76">
        <v>714</v>
      </c>
      <c r="N548" s="76">
        <v>323</v>
      </c>
      <c r="O548" s="76">
        <v>3904</v>
      </c>
      <c r="P548" s="76">
        <v>27</v>
      </c>
      <c r="Q548" s="76" t="s">
        <v>19</v>
      </c>
      <c r="R548" s="76">
        <v>35</v>
      </c>
      <c r="S548" s="76">
        <v>127</v>
      </c>
      <c r="T548" s="76">
        <v>6</v>
      </c>
    </row>
    <row r="549" spans="1:20">
      <c r="A549" s="82">
        <f t="shared" si="32"/>
        <v>538207202016</v>
      </c>
      <c r="B549" s="82" t="str">
        <f t="shared" si="33"/>
        <v>53820720</v>
      </c>
      <c r="C549" s="82">
        <f t="shared" si="34"/>
        <v>2016</v>
      </c>
      <c r="D549" s="82">
        <f t="array" ref="D549">IF(L549="-",0,L549)</f>
        <v>4968</v>
      </c>
      <c r="E549" s="82">
        <f t="shared" si="35"/>
        <v>998</v>
      </c>
      <c r="F549" s="82">
        <f t="array" ref="F549">SUM(IF(M549="-",0,M549),IF(Q549:T549="-",0,-Q549:T549))</f>
        <v>560</v>
      </c>
      <c r="G549" s="82">
        <f t="array" ref="G549">SUM(IF(S549:T549="-",0,S549:T549))</f>
        <v>116</v>
      </c>
      <c r="H549" s="82">
        <f t="array" ref="H549">SUM(IF(N549="-",0,N549))</f>
        <v>322</v>
      </c>
      <c r="I549" s="76">
        <v>5382072</v>
      </c>
      <c r="J549" s="76" t="s">
        <v>179</v>
      </c>
      <c r="K549" s="77">
        <v>42735</v>
      </c>
      <c r="L549" s="76">
        <v>4968</v>
      </c>
      <c r="M549" s="76">
        <v>711</v>
      </c>
      <c r="N549" s="76">
        <v>322</v>
      </c>
      <c r="O549" s="76">
        <v>3906</v>
      </c>
      <c r="P549" s="76">
        <v>28</v>
      </c>
      <c r="Q549" s="76" t="s">
        <v>19</v>
      </c>
      <c r="R549" s="76">
        <v>35</v>
      </c>
      <c r="S549" s="76">
        <v>110</v>
      </c>
      <c r="T549" s="76">
        <v>6</v>
      </c>
    </row>
    <row r="550" spans="1:20">
      <c r="A550" s="82">
        <f t="shared" si="32"/>
        <v>538207602018</v>
      </c>
      <c r="B550" s="82" t="str">
        <f t="shared" si="33"/>
        <v>53820760</v>
      </c>
      <c r="C550" s="82">
        <f t="shared" si="34"/>
        <v>2018</v>
      </c>
      <c r="D550" s="82">
        <f t="array" ref="D550">IF(L550="-",0,L550)</f>
        <v>10722</v>
      </c>
      <c r="E550" s="82">
        <f t="shared" si="35"/>
        <v>1962</v>
      </c>
      <c r="F550" s="82">
        <f t="array" ref="F550">SUM(IF(M550="-",0,M550),IF(Q550:T550="-",0,-Q550:T550))</f>
        <v>834</v>
      </c>
      <c r="G550" s="82">
        <f t="array" ref="G550">SUM(IF(S550:T550="-",0,S550:T550))</f>
        <v>214</v>
      </c>
      <c r="H550" s="82">
        <f t="array" ref="H550">SUM(IF(N550="-",0,N550))</f>
        <v>914</v>
      </c>
      <c r="I550" s="76">
        <v>5382076</v>
      </c>
      <c r="J550" s="76" t="s">
        <v>180</v>
      </c>
      <c r="K550" s="77">
        <v>43465</v>
      </c>
      <c r="L550" s="76">
        <v>10722</v>
      </c>
      <c r="M550" s="76">
        <v>1069</v>
      </c>
      <c r="N550" s="76">
        <v>914</v>
      </c>
      <c r="O550" s="76">
        <v>8543</v>
      </c>
      <c r="P550" s="76">
        <v>197</v>
      </c>
      <c r="Q550" s="76" t="s">
        <v>19</v>
      </c>
      <c r="R550" s="76">
        <v>21</v>
      </c>
      <c r="S550" s="76">
        <v>203</v>
      </c>
      <c r="T550" s="76">
        <v>11</v>
      </c>
    </row>
    <row r="551" spans="1:20">
      <c r="A551" s="82">
        <f t="shared" si="32"/>
        <v>538207602017</v>
      </c>
      <c r="B551" s="82" t="str">
        <f t="shared" si="33"/>
        <v>53820760</v>
      </c>
      <c r="C551" s="82">
        <f t="shared" si="34"/>
        <v>2017</v>
      </c>
      <c r="D551" s="82">
        <f t="array" ref="D551">IF(L551="-",0,L551)</f>
        <v>10722</v>
      </c>
      <c r="E551" s="82">
        <f t="shared" si="35"/>
        <v>1937</v>
      </c>
      <c r="F551" s="82">
        <f t="array" ref="F551">SUM(IF(M551="-",0,M551),IF(Q551:T551="-",0,-Q551:T551))</f>
        <v>812</v>
      </c>
      <c r="G551" s="82">
        <f t="array" ref="G551">SUM(IF(S551:T551="-",0,S551:T551))</f>
        <v>205</v>
      </c>
      <c r="H551" s="82">
        <f t="array" ref="H551">SUM(IF(N551="-",0,N551))</f>
        <v>920</v>
      </c>
      <c r="I551" s="76">
        <v>5382076</v>
      </c>
      <c r="J551" s="76" t="s">
        <v>180</v>
      </c>
      <c r="K551" s="77">
        <v>43100</v>
      </c>
      <c r="L551" s="76">
        <v>10722</v>
      </c>
      <c r="M551" s="76">
        <v>1036</v>
      </c>
      <c r="N551" s="76">
        <v>920</v>
      </c>
      <c r="O551" s="76">
        <v>8563</v>
      </c>
      <c r="P551" s="76">
        <v>204</v>
      </c>
      <c r="Q551" s="76" t="s">
        <v>19</v>
      </c>
      <c r="R551" s="76">
        <v>19</v>
      </c>
      <c r="S551" s="76">
        <v>193</v>
      </c>
      <c r="T551" s="76">
        <v>12</v>
      </c>
    </row>
    <row r="552" spans="1:20">
      <c r="A552" s="82">
        <f t="shared" si="32"/>
        <v>538207602016</v>
      </c>
      <c r="B552" s="82" t="str">
        <f t="shared" si="33"/>
        <v>53820760</v>
      </c>
      <c r="C552" s="82">
        <f t="shared" si="34"/>
        <v>2016</v>
      </c>
      <c r="D552" s="82">
        <f t="array" ref="D552">IF(L552="-",0,L552)</f>
        <v>10722</v>
      </c>
      <c r="E552" s="82">
        <f t="shared" si="35"/>
        <v>1937</v>
      </c>
      <c r="F552" s="82">
        <f t="array" ref="F552">SUM(IF(M552="-",0,M552),IF(Q552:T552="-",0,-Q552:T552))</f>
        <v>814</v>
      </c>
      <c r="G552" s="82">
        <f t="array" ref="G552">SUM(IF(S552:T552="-",0,S552:T552))</f>
        <v>199</v>
      </c>
      <c r="H552" s="82">
        <f t="array" ref="H552">SUM(IF(N552="-",0,N552))</f>
        <v>924</v>
      </c>
      <c r="I552" s="76">
        <v>5382076</v>
      </c>
      <c r="J552" s="76" t="s">
        <v>180</v>
      </c>
      <c r="K552" s="77">
        <v>42735</v>
      </c>
      <c r="L552" s="76">
        <v>10722</v>
      </c>
      <c r="M552" s="76">
        <v>1031</v>
      </c>
      <c r="N552" s="76">
        <v>924</v>
      </c>
      <c r="O552" s="76">
        <v>8560</v>
      </c>
      <c r="P552" s="76">
        <v>207</v>
      </c>
      <c r="Q552" s="76" t="s">
        <v>19</v>
      </c>
      <c r="R552" s="76">
        <v>18</v>
      </c>
      <c r="S552" s="76">
        <v>187</v>
      </c>
      <c r="T552" s="76">
        <v>12</v>
      </c>
    </row>
    <row r="553" spans="1:20">
      <c r="A553" s="82">
        <f t="shared" si="32"/>
        <v>550000002018</v>
      </c>
      <c r="B553" s="82" t="str">
        <f t="shared" si="33"/>
        <v>55000000</v>
      </c>
      <c r="C553" s="82">
        <f t="shared" si="34"/>
        <v>2018</v>
      </c>
      <c r="D553" s="82">
        <f t="array" ref="D553">IF(L553="-",0,L553)</f>
        <v>691836</v>
      </c>
      <c r="E553" s="82">
        <f t="shared" si="35"/>
        <v>137775</v>
      </c>
      <c r="F553" s="82">
        <f t="array" ref="F553">SUM(IF(M553="-",0,M553),IF(Q553:T553="-",0,-Q553:T553))</f>
        <v>80618</v>
      </c>
      <c r="G553" s="82">
        <f t="array" ref="G553">SUM(IF(S553:T553="-",0,S553:T553))</f>
        <v>14745</v>
      </c>
      <c r="H553" s="82">
        <f t="array" ref="H553">SUM(IF(N553="-",0,N553))</f>
        <v>42412</v>
      </c>
      <c r="I553" s="76">
        <v>55</v>
      </c>
      <c r="J553" s="76" t="s">
        <v>181</v>
      </c>
      <c r="K553" s="77">
        <v>43465</v>
      </c>
      <c r="L553" s="76">
        <v>691836</v>
      </c>
      <c r="M553" s="76">
        <v>96667</v>
      </c>
      <c r="N553" s="76">
        <v>42412</v>
      </c>
      <c r="O553" s="76">
        <v>540272</v>
      </c>
      <c r="P553" s="76">
        <v>12485</v>
      </c>
      <c r="Q553" s="76">
        <v>22</v>
      </c>
      <c r="R553" s="76">
        <v>1282</v>
      </c>
      <c r="S553" s="76">
        <v>13525</v>
      </c>
      <c r="T553" s="76">
        <v>1220</v>
      </c>
    </row>
    <row r="554" spans="1:20">
      <c r="A554" s="82">
        <f t="shared" si="32"/>
        <v>550000002017</v>
      </c>
      <c r="B554" s="82" t="str">
        <f t="shared" si="33"/>
        <v>55000000</v>
      </c>
      <c r="C554" s="82">
        <f t="shared" si="34"/>
        <v>2017</v>
      </c>
      <c r="D554" s="82">
        <f t="array" ref="D554">IF(L554="-",0,L554)</f>
        <v>691835</v>
      </c>
      <c r="E554" s="82">
        <f t="shared" si="35"/>
        <v>137727</v>
      </c>
      <c r="F554" s="82">
        <f t="array" ref="F554">SUM(IF(M554="-",0,M554),IF(Q554:T554="-",0,-Q554:T554))</f>
        <v>80505</v>
      </c>
      <c r="G554" s="82">
        <f t="array" ref="G554">SUM(IF(S554:T554="-",0,S554:T554))</f>
        <v>14457</v>
      </c>
      <c r="H554" s="82">
        <f t="array" ref="H554">SUM(IF(N554="-",0,N554))</f>
        <v>42765</v>
      </c>
      <c r="I554" s="76">
        <v>55</v>
      </c>
      <c r="J554" s="76" t="s">
        <v>181</v>
      </c>
      <c r="K554" s="77">
        <v>43100</v>
      </c>
      <c r="L554" s="76">
        <v>691835</v>
      </c>
      <c r="M554" s="76">
        <v>96275</v>
      </c>
      <c r="N554" s="76">
        <v>42765</v>
      </c>
      <c r="O554" s="76">
        <v>540032</v>
      </c>
      <c r="P554" s="76">
        <v>12763</v>
      </c>
      <c r="Q554" s="76">
        <v>22</v>
      </c>
      <c r="R554" s="76">
        <v>1291</v>
      </c>
      <c r="S554" s="76">
        <v>13231</v>
      </c>
      <c r="T554" s="76">
        <v>1226</v>
      </c>
    </row>
    <row r="555" spans="1:20">
      <c r="A555" s="82">
        <f t="shared" si="32"/>
        <v>550000002016</v>
      </c>
      <c r="B555" s="82" t="str">
        <f t="shared" si="33"/>
        <v>55000000</v>
      </c>
      <c r="C555" s="82">
        <f t="shared" si="34"/>
        <v>2016</v>
      </c>
      <c r="D555" s="82">
        <f t="array" ref="D555">IF(L555="-",0,L555)</f>
        <v>691836</v>
      </c>
      <c r="E555" s="82">
        <f t="shared" si="35"/>
        <v>137396</v>
      </c>
      <c r="F555" s="82">
        <f t="array" ref="F555">SUM(IF(M555="-",0,M555),IF(Q555:T555="-",0,-Q555:T555))</f>
        <v>80152</v>
      </c>
      <c r="G555" s="82">
        <f t="array" ref="G555">SUM(IF(S555:T555="-",0,S555:T555))</f>
        <v>14205</v>
      </c>
      <c r="H555" s="82">
        <f t="array" ref="H555">SUM(IF(N555="-",0,N555))</f>
        <v>43039</v>
      </c>
      <c r="I555" s="76">
        <v>55</v>
      </c>
      <c r="J555" s="76" t="s">
        <v>181</v>
      </c>
      <c r="K555" s="77">
        <v>42735</v>
      </c>
      <c r="L555" s="76">
        <v>691836</v>
      </c>
      <c r="M555" s="76">
        <v>95636</v>
      </c>
      <c r="N555" s="76">
        <v>43039</v>
      </c>
      <c r="O555" s="76">
        <v>539868</v>
      </c>
      <c r="P555" s="76">
        <v>13292</v>
      </c>
      <c r="Q555" s="76">
        <v>22</v>
      </c>
      <c r="R555" s="76">
        <v>1257</v>
      </c>
      <c r="S555" s="76">
        <v>12974</v>
      </c>
      <c r="T555" s="76">
        <v>1231</v>
      </c>
    </row>
    <row r="556" spans="1:20">
      <c r="A556" s="82">
        <f t="shared" si="32"/>
        <v>551200002018</v>
      </c>
      <c r="B556" s="82" t="str">
        <f t="shared" si="33"/>
        <v>55120000</v>
      </c>
      <c r="C556" s="82">
        <f t="shared" si="34"/>
        <v>2018</v>
      </c>
      <c r="D556" s="82">
        <f t="array" ref="D556">IF(L556="-",0,L556)</f>
        <v>10061</v>
      </c>
      <c r="E556" s="82">
        <f t="shared" si="35"/>
        <v>4358</v>
      </c>
      <c r="F556" s="82">
        <f t="array" ref="F556">SUM(IF(M556="-",0,M556),IF(Q556:T556="-",0,-Q556:T556))</f>
        <v>2595</v>
      </c>
      <c r="G556" s="82">
        <f t="array" ref="G556">SUM(IF(S556:T556="-",0,S556:T556))</f>
        <v>676</v>
      </c>
      <c r="H556" s="82">
        <f t="array" ref="H556">SUM(IF(N556="-",0,N556))</f>
        <v>1087</v>
      </c>
      <c r="I556" s="76">
        <v>5512</v>
      </c>
      <c r="J556" s="76" t="s">
        <v>182</v>
      </c>
      <c r="K556" s="77">
        <v>43465</v>
      </c>
      <c r="L556" s="76">
        <v>10061</v>
      </c>
      <c r="M556" s="76">
        <v>3405</v>
      </c>
      <c r="N556" s="76">
        <v>1087</v>
      </c>
      <c r="O556" s="76">
        <v>5405</v>
      </c>
      <c r="P556" s="76">
        <v>165</v>
      </c>
      <c r="Q556" s="76">
        <v>13</v>
      </c>
      <c r="R556" s="76">
        <v>121</v>
      </c>
      <c r="S556" s="76">
        <v>609</v>
      </c>
      <c r="T556" s="76">
        <v>67</v>
      </c>
    </row>
    <row r="557" spans="1:20">
      <c r="A557" s="82">
        <f t="shared" si="32"/>
        <v>551200002017</v>
      </c>
      <c r="B557" s="82" t="str">
        <f t="shared" si="33"/>
        <v>55120000</v>
      </c>
      <c r="C557" s="82">
        <f t="shared" si="34"/>
        <v>2017</v>
      </c>
      <c r="D557" s="82">
        <f t="array" ref="D557">IF(L557="-",0,L557)</f>
        <v>10061</v>
      </c>
      <c r="E557" s="82">
        <f t="shared" si="35"/>
        <v>4376</v>
      </c>
      <c r="F557" s="82">
        <f t="array" ref="F557">SUM(IF(M557="-",0,M557),IF(Q557:T557="-",0,-Q557:T557))</f>
        <v>2612</v>
      </c>
      <c r="G557" s="82">
        <f t="array" ref="G557">SUM(IF(S557:T557="-",0,S557:T557))</f>
        <v>682</v>
      </c>
      <c r="H557" s="82">
        <f t="array" ref="H557">SUM(IF(N557="-",0,N557))</f>
        <v>1082</v>
      </c>
      <c r="I557" s="76">
        <v>5512</v>
      </c>
      <c r="J557" s="76" t="s">
        <v>182</v>
      </c>
      <c r="K557" s="77">
        <v>43100</v>
      </c>
      <c r="L557" s="76">
        <v>10061</v>
      </c>
      <c r="M557" s="76">
        <v>3416</v>
      </c>
      <c r="N557" s="76">
        <v>1082</v>
      </c>
      <c r="O557" s="76">
        <v>5395</v>
      </c>
      <c r="P557" s="76">
        <v>169</v>
      </c>
      <c r="Q557" s="76">
        <v>13</v>
      </c>
      <c r="R557" s="76">
        <v>109</v>
      </c>
      <c r="S557" s="76">
        <v>615</v>
      </c>
      <c r="T557" s="76">
        <v>67</v>
      </c>
    </row>
    <row r="558" spans="1:20">
      <c r="A558" s="82">
        <f t="shared" si="32"/>
        <v>551200002016</v>
      </c>
      <c r="B558" s="82" t="str">
        <f t="shared" si="33"/>
        <v>55120000</v>
      </c>
      <c r="C558" s="82">
        <f t="shared" si="34"/>
        <v>2016</v>
      </c>
      <c r="D558" s="82">
        <f t="array" ref="D558">IF(L558="-",0,L558)</f>
        <v>10061</v>
      </c>
      <c r="E558" s="82">
        <f t="shared" si="35"/>
        <v>4399</v>
      </c>
      <c r="F558" s="82">
        <f t="array" ref="F558">SUM(IF(M558="-",0,M558),IF(Q558:T558="-",0,-Q558:T558))</f>
        <v>2631</v>
      </c>
      <c r="G558" s="82">
        <f t="array" ref="G558">SUM(IF(S558:T558="-",0,S558:T558))</f>
        <v>683</v>
      </c>
      <c r="H558" s="82">
        <f t="array" ref="H558">SUM(IF(N558="-",0,N558))</f>
        <v>1085</v>
      </c>
      <c r="I558" s="76">
        <v>5512</v>
      </c>
      <c r="J558" s="76" t="s">
        <v>182</v>
      </c>
      <c r="K558" s="77">
        <v>42735</v>
      </c>
      <c r="L558" s="76">
        <v>10061</v>
      </c>
      <c r="M558" s="76">
        <v>3436</v>
      </c>
      <c r="N558" s="76">
        <v>1085</v>
      </c>
      <c r="O558" s="76">
        <v>5343</v>
      </c>
      <c r="P558" s="76">
        <v>197</v>
      </c>
      <c r="Q558" s="76">
        <v>13</v>
      </c>
      <c r="R558" s="76">
        <v>109</v>
      </c>
      <c r="S558" s="76">
        <v>615</v>
      </c>
      <c r="T558" s="76">
        <v>68</v>
      </c>
    </row>
    <row r="559" spans="1:20">
      <c r="A559" s="82">
        <f t="shared" si="32"/>
        <v>551300002018</v>
      </c>
      <c r="B559" s="82" t="str">
        <f t="shared" si="33"/>
        <v>55130000</v>
      </c>
      <c r="C559" s="82">
        <f t="shared" si="34"/>
        <v>2018</v>
      </c>
      <c r="D559" s="82">
        <f t="array" ref="D559">IF(L559="-",0,L559)</f>
        <v>10494</v>
      </c>
      <c r="E559" s="82">
        <f t="shared" si="35"/>
        <v>7564</v>
      </c>
      <c r="F559" s="82">
        <f t="array" ref="F559">SUM(IF(M559="-",0,M559),IF(Q559:T559="-",0,-Q559:T559))</f>
        <v>4578</v>
      </c>
      <c r="G559" s="82">
        <f t="array" ref="G559">SUM(IF(S559:T559="-",0,S559:T559))</f>
        <v>1397</v>
      </c>
      <c r="H559" s="82">
        <f t="array" ref="H559">SUM(IF(N559="-",0,N559))</f>
        <v>1589</v>
      </c>
      <c r="I559" s="76">
        <v>5513</v>
      </c>
      <c r="J559" s="76" t="s">
        <v>183</v>
      </c>
      <c r="K559" s="77">
        <v>43465</v>
      </c>
      <c r="L559" s="76">
        <v>10494</v>
      </c>
      <c r="M559" s="76">
        <v>5975</v>
      </c>
      <c r="N559" s="76">
        <v>1589</v>
      </c>
      <c r="O559" s="76">
        <v>2786</v>
      </c>
      <c r="P559" s="76">
        <v>144</v>
      </c>
      <c r="Q559" s="76" t="s">
        <v>19</v>
      </c>
      <c r="R559" s="76" t="s">
        <v>19</v>
      </c>
      <c r="S559" s="76">
        <v>1223</v>
      </c>
      <c r="T559" s="76">
        <v>174</v>
      </c>
    </row>
    <row r="560" spans="1:20">
      <c r="A560" s="82">
        <f t="shared" si="32"/>
        <v>551300002017</v>
      </c>
      <c r="B560" s="82" t="str">
        <f t="shared" si="33"/>
        <v>55130000</v>
      </c>
      <c r="C560" s="82">
        <f t="shared" si="34"/>
        <v>2017</v>
      </c>
      <c r="D560" s="82">
        <f t="array" ref="D560">IF(L560="-",0,L560)</f>
        <v>10494</v>
      </c>
      <c r="E560" s="82">
        <f t="shared" si="35"/>
        <v>7588</v>
      </c>
      <c r="F560" s="82">
        <f t="array" ref="F560">SUM(IF(M560="-",0,M560),IF(Q560:T560="-",0,-Q560:T560))</f>
        <v>4610</v>
      </c>
      <c r="G560" s="82">
        <f t="array" ref="G560">SUM(IF(S560:T560="-",0,S560:T560))</f>
        <v>1381</v>
      </c>
      <c r="H560" s="82">
        <f t="array" ref="H560">SUM(IF(N560="-",0,N560))</f>
        <v>1597</v>
      </c>
      <c r="I560" s="76">
        <v>5513</v>
      </c>
      <c r="J560" s="76" t="s">
        <v>183</v>
      </c>
      <c r="K560" s="77">
        <v>43100</v>
      </c>
      <c r="L560" s="76">
        <v>10494</v>
      </c>
      <c r="M560" s="76">
        <v>5991</v>
      </c>
      <c r="N560" s="76">
        <v>1597</v>
      </c>
      <c r="O560" s="76">
        <v>2764</v>
      </c>
      <c r="P560" s="76">
        <v>143</v>
      </c>
      <c r="Q560" s="76" t="s">
        <v>19</v>
      </c>
      <c r="R560" s="76" t="s">
        <v>19</v>
      </c>
      <c r="S560" s="76">
        <v>1206</v>
      </c>
      <c r="T560" s="76">
        <v>175</v>
      </c>
    </row>
    <row r="561" spans="1:20">
      <c r="A561" s="82">
        <f t="shared" si="32"/>
        <v>551300002016</v>
      </c>
      <c r="B561" s="82" t="str">
        <f t="shared" si="33"/>
        <v>55130000</v>
      </c>
      <c r="C561" s="82">
        <f t="shared" si="34"/>
        <v>2016</v>
      </c>
      <c r="D561" s="82">
        <f t="array" ref="D561">IF(L561="-",0,L561)</f>
        <v>10494</v>
      </c>
      <c r="E561" s="82">
        <f t="shared" si="35"/>
        <v>7598</v>
      </c>
      <c r="F561" s="82">
        <f t="array" ref="F561">SUM(IF(M561="-",0,M561),IF(Q561:T561="-",0,-Q561:T561))</f>
        <v>4622</v>
      </c>
      <c r="G561" s="82">
        <f t="array" ref="G561">SUM(IF(S561:T561="-",0,S561:T561))</f>
        <v>1424</v>
      </c>
      <c r="H561" s="82">
        <f t="array" ref="H561">SUM(IF(N561="-",0,N561))</f>
        <v>1552</v>
      </c>
      <c r="I561" s="76">
        <v>5513</v>
      </c>
      <c r="J561" s="76" t="s">
        <v>183</v>
      </c>
      <c r="K561" s="77">
        <v>42735</v>
      </c>
      <c r="L561" s="76">
        <v>10494</v>
      </c>
      <c r="M561" s="76">
        <v>6046</v>
      </c>
      <c r="N561" s="76">
        <v>1552</v>
      </c>
      <c r="O561" s="76">
        <v>2628</v>
      </c>
      <c r="P561" s="76">
        <v>269</v>
      </c>
      <c r="Q561" s="76" t="s">
        <v>19</v>
      </c>
      <c r="R561" s="76" t="s">
        <v>19</v>
      </c>
      <c r="S561" s="76">
        <v>1249</v>
      </c>
      <c r="T561" s="76">
        <v>175</v>
      </c>
    </row>
    <row r="562" spans="1:20">
      <c r="A562" s="82">
        <f t="shared" si="32"/>
        <v>551500002018</v>
      </c>
      <c r="B562" s="82" t="str">
        <f t="shared" si="33"/>
        <v>55150000</v>
      </c>
      <c r="C562" s="82">
        <f t="shared" si="34"/>
        <v>2018</v>
      </c>
      <c r="D562" s="82">
        <f t="array" ref="D562">IF(L562="-",0,L562)</f>
        <v>30328</v>
      </c>
      <c r="E562" s="82">
        <f t="shared" si="35"/>
        <v>10073</v>
      </c>
      <c r="F562" s="82">
        <f t="array" ref="F562">SUM(IF(M562="-",0,M562),IF(Q562:T562="-",0,-Q562:T562))</f>
        <v>5996</v>
      </c>
      <c r="G562" s="82">
        <f t="array" ref="G562">SUM(IF(S562:T562="-",0,S562:T562))</f>
        <v>1459</v>
      </c>
      <c r="H562" s="82">
        <f t="array" ref="H562">SUM(IF(N562="-",0,N562))</f>
        <v>2618</v>
      </c>
      <c r="I562" s="76">
        <v>5515</v>
      </c>
      <c r="J562" s="76" t="s">
        <v>184</v>
      </c>
      <c r="K562" s="77">
        <v>43465</v>
      </c>
      <c r="L562" s="76">
        <v>30328</v>
      </c>
      <c r="M562" s="76">
        <v>7455</v>
      </c>
      <c r="N562" s="76">
        <v>2618</v>
      </c>
      <c r="O562" s="76">
        <v>19666</v>
      </c>
      <c r="P562" s="76">
        <v>589</v>
      </c>
      <c r="Q562" s="76" t="s">
        <v>19</v>
      </c>
      <c r="R562" s="76" t="s">
        <v>19</v>
      </c>
      <c r="S562" s="76">
        <v>1404</v>
      </c>
      <c r="T562" s="76">
        <v>55</v>
      </c>
    </row>
    <row r="563" spans="1:20">
      <c r="A563" s="82">
        <f t="shared" si="32"/>
        <v>551500002017</v>
      </c>
      <c r="B563" s="82" t="str">
        <f t="shared" si="33"/>
        <v>55150000</v>
      </c>
      <c r="C563" s="82">
        <f t="shared" si="34"/>
        <v>2017</v>
      </c>
      <c r="D563" s="82">
        <f t="array" ref="D563">IF(L563="-",0,L563)</f>
        <v>30328</v>
      </c>
      <c r="E563" s="82">
        <f t="shared" si="35"/>
        <v>10155</v>
      </c>
      <c r="F563" s="82">
        <f t="array" ref="F563">SUM(IF(M563="-",0,M563),IF(Q563:T563="-",0,-Q563:T563))</f>
        <v>5993</v>
      </c>
      <c r="G563" s="82">
        <f t="array" ref="G563">SUM(IF(S563:T563="-",0,S563:T563))</f>
        <v>1490</v>
      </c>
      <c r="H563" s="82">
        <f t="array" ref="H563">SUM(IF(N563="-",0,N563))</f>
        <v>2672</v>
      </c>
      <c r="I563" s="76">
        <v>5515</v>
      </c>
      <c r="J563" s="76" t="s">
        <v>184</v>
      </c>
      <c r="K563" s="77">
        <v>43100</v>
      </c>
      <c r="L563" s="76">
        <v>30328</v>
      </c>
      <c r="M563" s="76">
        <v>7483</v>
      </c>
      <c r="N563" s="76">
        <v>2672</v>
      </c>
      <c r="O563" s="76">
        <v>19579</v>
      </c>
      <c r="P563" s="76">
        <v>595</v>
      </c>
      <c r="Q563" s="76" t="s">
        <v>19</v>
      </c>
      <c r="R563" s="76" t="s">
        <v>19</v>
      </c>
      <c r="S563" s="76">
        <v>1435</v>
      </c>
      <c r="T563" s="76">
        <v>55</v>
      </c>
    </row>
    <row r="564" spans="1:20">
      <c r="A564" s="82">
        <f t="shared" si="32"/>
        <v>551500002016</v>
      </c>
      <c r="B564" s="82" t="str">
        <f t="shared" si="33"/>
        <v>55150000</v>
      </c>
      <c r="C564" s="82">
        <f t="shared" si="34"/>
        <v>2016</v>
      </c>
      <c r="D564" s="82">
        <f t="array" ref="D564">IF(L564="-",0,L564)</f>
        <v>30328</v>
      </c>
      <c r="E564" s="82">
        <f t="shared" si="35"/>
        <v>10130</v>
      </c>
      <c r="F564" s="82">
        <f t="array" ref="F564">SUM(IF(M564="-",0,M564),IF(Q564:T564="-",0,-Q564:T564))</f>
        <v>5975</v>
      </c>
      <c r="G564" s="82">
        <f t="array" ref="G564">SUM(IF(S564:T564="-",0,S564:T564))</f>
        <v>1483</v>
      </c>
      <c r="H564" s="82">
        <f t="array" ref="H564">SUM(IF(N564="-",0,N564))</f>
        <v>2672</v>
      </c>
      <c r="I564" s="76">
        <v>5515</v>
      </c>
      <c r="J564" s="76" t="s">
        <v>184</v>
      </c>
      <c r="K564" s="77">
        <v>42735</v>
      </c>
      <c r="L564" s="76">
        <v>30328</v>
      </c>
      <c r="M564" s="76">
        <v>7458</v>
      </c>
      <c r="N564" s="76">
        <v>2672</v>
      </c>
      <c r="O564" s="76">
        <v>19563</v>
      </c>
      <c r="P564" s="76">
        <v>636</v>
      </c>
      <c r="Q564" s="76" t="s">
        <v>19</v>
      </c>
      <c r="R564" s="76" t="s">
        <v>19</v>
      </c>
      <c r="S564" s="76">
        <v>1427</v>
      </c>
      <c r="T564" s="76">
        <v>56</v>
      </c>
    </row>
    <row r="565" spans="1:20">
      <c r="A565" s="82">
        <f t="shared" si="32"/>
        <v>555400002018</v>
      </c>
      <c r="B565" s="82" t="str">
        <f t="shared" si="33"/>
        <v>55540000</v>
      </c>
      <c r="C565" s="82">
        <f t="shared" si="34"/>
        <v>2018</v>
      </c>
      <c r="D565" s="82">
        <f t="array" ref="D565">IF(L565="-",0,L565)</f>
        <v>142098</v>
      </c>
      <c r="E565" s="82">
        <f t="shared" si="35"/>
        <v>24538</v>
      </c>
      <c r="F565" s="82">
        <f t="array" ref="F565">SUM(IF(M565="-",0,M565),IF(Q565:T565="-",0,-Q565:T565))</f>
        <v>14743</v>
      </c>
      <c r="G565" s="82">
        <f t="array" ref="G565">SUM(IF(S565:T565="-",0,S565:T565))</f>
        <v>1764</v>
      </c>
      <c r="H565" s="82">
        <f t="array" ref="H565">SUM(IF(N565="-",0,N565))</f>
        <v>8031</v>
      </c>
      <c r="I565" s="76">
        <v>5554</v>
      </c>
      <c r="J565" s="76" t="s">
        <v>185</v>
      </c>
      <c r="K565" s="77">
        <v>43465</v>
      </c>
      <c r="L565" s="76">
        <v>142098</v>
      </c>
      <c r="M565" s="76">
        <v>16576</v>
      </c>
      <c r="N565" s="76">
        <v>8031</v>
      </c>
      <c r="O565" s="76">
        <v>115353</v>
      </c>
      <c r="P565" s="76">
        <v>2138</v>
      </c>
      <c r="Q565" s="76" t="s">
        <v>19</v>
      </c>
      <c r="R565" s="76">
        <v>69</v>
      </c>
      <c r="S565" s="76">
        <v>1629</v>
      </c>
      <c r="T565" s="76">
        <v>135</v>
      </c>
    </row>
    <row r="566" spans="1:20">
      <c r="A566" s="82">
        <f t="shared" si="32"/>
        <v>555400002017</v>
      </c>
      <c r="B566" s="82" t="str">
        <f t="shared" si="33"/>
        <v>55540000</v>
      </c>
      <c r="C566" s="82">
        <f t="shared" si="34"/>
        <v>2017</v>
      </c>
      <c r="D566" s="82">
        <f t="array" ref="D566">IF(L566="-",0,L566)</f>
        <v>142098</v>
      </c>
      <c r="E566" s="82">
        <f t="shared" si="35"/>
        <v>24451</v>
      </c>
      <c r="F566" s="82">
        <f t="array" ref="F566">SUM(IF(M566="-",0,M566),IF(Q566:T566="-",0,-Q566:T566))</f>
        <v>14607</v>
      </c>
      <c r="G566" s="82">
        <f t="array" ref="G566">SUM(IF(S566:T566="-",0,S566:T566))</f>
        <v>1772</v>
      </c>
      <c r="H566" s="82">
        <f t="array" ref="H566">SUM(IF(N566="-",0,N566))</f>
        <v>8072</v>
      </c>
      <c r="I566" s="76">
        <v>5554</v>
      </c>
      <c r="J566" s="76" t="s">
        <v>185</v>
      </c>
      <c r="K566" s="77">
        <v>43100</v>
      </c>
      <c r="L566" s="76">
        <v>142098</v>
      </c>
      <c r="M566" s="76">
        <v>16448</v>
      </c>
      <c r="N566" s="76">
        <v>8072</v>
      </c>
      <c r="O566" s="76">
        <v>115359</v>
      </c>
      <c r="P566" s="76">
        <v>2219</v>
      </c>
      <c r="Q566" s="76" t="s">
        <v>19</v>
      </c>
      <c r="R566" s="76">
        <v>69</v>
      </c>
      <c r="S566" s="76">
        <v>1635</v>
      </c>
      <c r="T566" s="76">
        <v>137</v>
      </c>
    </row>
    <row r="567" spans="1:20">
      <c r="A567" s="82">
        <f t="shared" si="32"/>
        <v>555400002016</v>
      </c>
      <c r="B567" s="82" t="str">
        <f t="shared" si="33"/>
        <v>55540000</v>
      </c>
      <c r="C567" s="82">
        <f t="shared" si="34"/>
        <v>2016</v>
      </c>
      <c r="D567" s="82">
        <f t="array" ref="D567">IF(L567="-",0,L567)</f>
        <v>142098</v>
      </c>
      <c r="E567" s="82">
        <f t="shared" si="35"/>
        <v>24400</v>
      </c>
      <c r="F567" s="82">
        <f t="array" ref="F567">SUM(IF(M567="-",0,M567),IF(Q567:T567="-",0,-Q567:T567))</f>
        <v>14490</v>
      </c>
      <c r="G567" s="82">
        <f t="array" ref="G567">SUM(IF(S567:T567="-",0,S567:T567))</f>
        <v>1781</v>
      </c>
      <c r="H567" s="82">
        <f t="array" ref="H567">SUM(IF(N567="-",0,N567))</f>
        <v>8129</v>
      </c>
      <c r="I567" s="76">
        <v>5554</v>
      </c>
      <c r="J567" s="76" t="s">
        <v>185</v>
      </c>
      <c r="K567" s="77">
        <v>42735</v>
      </c>
      <c r="L567" s="76">
        <v>142098</v>
      </c>
      <c r="M567" s="76">
        <v>16359</v>
      </c>
      <c r="N567" s="76">
        <v>8129</v>
      </c>
      <c r="O567" s="76">
        <v>115304</v>
      </c>
      <c r="P567" s="76">
        <v>2305</v>
      </c>
      <c r="Q567" s="76" t="s">
        <v>19</v>
      </c>
      <c r="R567" s="76">
        <v>88</v>
      </c>
      <c r="S567" s="76">
        <v>1644</v>
      </c>
      <c r="T567" s="76">
        <v>137</v>
      </c>
    </row>
    <row r="568" spans="1:20">
      <c r="A568" s="82">
        <f t="shared" si="32"/>
        <v>555400402018</v>
      </c>
      <c r="B568" s="82" t="str">
        <f t="shared" si="33"/>
        <v>55540040</v>
      </c>
      <c r="C568" s="82">
        <f t="shared" si="34"/>
        <v>2018</v>
      </c>
      <c r="D568" s="82">
        <f t="array" ref="D568">IF(L568="-",0,L568)</f>
        <v>15124</v>
      </c>
      <c r="E568" s="82">
        <f t="shared" si="35"/>
        <v>2721</v>
      </c>
      <c r="F568" s="82">
        <f t="array" ref="F568">SUM(IF(M568="-",0,M568),IF(Q568:T568="-",0,-Q568:T568))</f>
        <v>1670</v>
      </c>
      <c r="G568" s="82">
        <f t="array" ref="G568">SUM(IF(S568:T568="-",0,S568:T568))</f>
        <v>198</v>
      </c>
      <c r="H568" s="82">
        <f t="array" ref="H568">SUM(IF(N568="-",0,N568))</f>
        <v>853</v>
      </c>
      <c r="I568" s="76">
        <v>5554004</v>
      </c>
      <c r="J568" s="76" t="s">
        <v>186</v>
      </c>
      <c r="K568" s="77">
        <v>43465</v>
      </c>
      <c r="L568" s="76">
        <v>15124</v>
      </c>
      <c r="M568" s="76">
        <v>1879</v>
      </c>
      <c r="N568" s="76">
        <v>853</v>
      </c>
      <c r="O568" s="76">
        <v>12159</v>
      </c>
      <c r="P568" s="76">
        <v>234</v>
      </c>
      <c r="Q568" s="76" t="s">
        <v>19</v>
      </c>
      <c r="R568" s="76">
        <v>11</v>
      </c>
      <c r="S568" s="76">
        <v>183</v>
      </c>
      <c r="T568" s="76">
        <v>15</v>
      </c>
    </row>
    <row r="569" spans="1:20">
      <c r="A569" s="82">
        <f t="shared" si="32"/>
        <v>555400402017</v>
      </c>
      <c r="B569" s="82" t="str">
        <f t="shared" si="33"/>
        <v>55540040</v>
      </c>
      <c r="C569" s="82">
        <f t="shared" si="34"/>
        <v>2017</v>
      </c>
      <c r="D569" s="82">
        <f t="array" ref="D569">IF(L569="-",0,L569)</f>
        <v>15124</v>
      </c>
      <c r="E569" s="82">
        <f t="shared" si="35"/>
        <v>2722</v>
      </c>
      <c r="F569" s="82">
        <f t="array" ref="F569">SUM(IF(M569="-",0,M569),IF(Q569:T569="-",0,-Q569:T569))</f>
        <v>1664</v>
      </c>
      <c r="G569" s="82">
        <f t="array" ref="G569">SUM(IF(S569:T569="-",0,S569:T569))</f>
        <v>197</v>
      </c>
      <c r="H569" s="82">
        <f t="array" ref="H569">SUM(IF(N569="-",0,N569))</f>
        <v>861</v>
      </c>
      <c r="I569" s="76">
        <v>5554004</v>
      </c>
      <c r="J569" s="76" t="s">
        <v>186</v>
      </c>
      <c r="K569" s="77">
        <v>43100</v>
      </c>
      <c r="L569" s="76">
        <v>15124</v>
      </c>
      <c r="M569" s="76">
        <v>1872</v>
      </c>
      <c r="N569" s="76">
        <v>861</v>
      </c>
      <c r="O569" s="76">
        <v>12120</v>
      </c>
      <c r="P569" s="76">
        <v>271</v>
      </c>
      <c r="Q569" s="76" t="s">
        <v>19</v>
      </c>
      <c r="R569" s="76">
        <v>11</v>
      </c>
      <c r="S569" s="76">
        <v>182</v>
      </c>
      <c r="T569" s="76">
        <v>15</v>
      </c>
    </row>
    <row r="570" spans="1:20">
      <c r="A570" s="82">
        <f t="shared" si="32"/>
        <v>555400402016</v>
      </c>
      <c r="B570" s="82" t="str">
        <f t="shared" si="33"/>
        <v>55540040</v>
      </c>
      <c r="C570" s="82">
        <f t="shared" si="34"/>
        <v>2016</v>
      </c>
      <c r="D570" s="82">
        <f t="array" ref="D570">IF(L570="-",0,L570)</f>
        <v>15124</v>
      </c>
      <c r="E570" s="82">
        <f t="shared" si="35"/>
        <v>2716</v>
      </c>
      <c r="F570" s="82">
        <f t="array" ref="F570">SUM(IF(M570="-",0,M570),IF(Q570:T570="-",0,-Q570:T570))</f>
        <v>1653</v>
      </c>
      <c r="G570" s="82">
        <f t="array" ref="G570">SUM(IF(S570:T570="-",0,S570:T570))</f>
        <v>196</v>
      </c>
      <c r="H570" s="82">
        <f t="array" ref="H570">SUM(IF(N570="-",0,N570))</f>
        <v>867</v>
      </c>
      <c r="I570" s="76">
        <v>5554004</v>
      </c>
      <c r="J570" s="76" t="s">
        <v>186</v>
      </c>
      <c r="K570" s="77">
        <v>42735</v>
      </c>
      <c r="L570" s="76">
        <v>15124</v>
      </c>
      <c r="M570" s="76">
        <v>1860</v>
      </c>
      <c r="N570" s="76">
        <v>867</v>
      </c>
      <c r="O570" s="76">
        <v>12115</v>
      </c>
      <c r="P570" s="76">
        <v>283</v>
      </c>
      <c r="Q570" s="76" t="s">
        <v>19</v>
      </c>
      <c r="R570" s="76">
        <v>11</v>
      </c>
      <c r="S570" s="76">
        <v>181</v>
      </c>
      <c r="T570" s="76">
        <v>15</v>
      </c>
    </row>
    <row r="571" spans="1:20">
      <c r="A571" s="82">
        <f t="shared" si="32"/>
        <v>555400802018</v>
      </c>
      <c r="B571" s="82" t="str">
        <f t="shared" si="33"/>
        <v>55540080</v>
      </c>
      <c r="C571" s="82">
        <f t="shared" si="34"/>
        <v>2018</v>
      </c>
      <c r="D571" s="82">
        <f t="array" ref="D571">IF(L571="-",0,L571)</f>
        <v>11940</v>
      </c>
      <c r="E571" s="82">
        <f t="shared" si="35"/>
        <v>3192</v>
      </c>
      <c r="F571" s="82">
        <f t="array" ref="F571">SUM(IF(M571="-",0,M571),IF(Q571:T571="-",0,-Q571:T571))</f>
        <v>2040</v>
      </c>
      <c r="G571" s="82">
        <f t="array" ref="G571">SUM(IF(S571:T571="-",0,S571:T571))</f>
        <v>301</v>
      </c>
      <c r="H571" s="82">
        <f t="array" ref="H571">SUM(IF(N571="-",0,N571))</f>
        <v>851</v>
      </c>
      <c r="I571" s="76">
        <v>5554008</v>
      </c>
      <c r="J571" s="76" t="s">
        <v>187</v>
      </c>
      <c r="K571" s="77">
        <v>43465</v>
      </c>
      <c r="L571" s="76">
        <v>11940</v>
      </c>
      <c r="M571" s="76">
        <v>2341</v>
      </c>
      <c r="N571" s="76">
        <v>851</v>
      </c>
      <c r="O571" s="76">
        <v>8564</v>
      </c>
      <c r="P571" s="76">
        <v>184</v>
      </c>
      <c r="Q571" s="76" t="s">
        <v>19</v>
      </c>
      <c r="R571" s="76" t="s">
        <v>19</v>
      </c>
      <c r="S571" s="76">
        <v>273</v>
      </c>
      <c r="T571" s="76">
        <v>28</v>
      </c>
    </row>
    <row r="572" spans="1:20">
      <c r="A572" s="82">
        <f t="shared" si="32"/>
        <v>555400802017</v>
      </c>
      <c r="B572" s="82" t="str">
        <f t="shared" si="33"/>
        <v>55540080</v>
      </c>
      <c r="C572" s="82">
        <f t="shared" si="34"/>
        <v>2017</v>
      </c>
      <c r="D572" s="82">
        <f t="array" ref="D572">IF(L572="-",0,L572)</f>
        <v>11940</v>
      </c>
      <c r="E572" s="82">
        <f t="shared" si="35"/>
        <v>3226</v>
      </c>
      <c r="F572" s="82">
        <f t="array" ref="F572">SUM(IF(M572="-",0,M572),IF(Q572:T572="-",0,-Q572:T572))</f>
        <v>2021</v>
      </c>
      <c r="G572" s="82">
        <f t="array" ref="G572">SUM(IF(S572:T572="-",0,S572:T572))</f>
        <v>347</v>
      </c>
      <c r="H572" s="82">
        <f t="array" ref="H572">SUM(IF(N572="-",0,N572))</f>
        <v>858</v>
      </c>
      <c r="I572" s="76">
        <v>5554008</v>
      </c>
      <c r="J572" s="76" t="s">
        <v>187</v>
      </c>
      <c r="K572" s="77">
        <v>43100</v>
      </c>
      <c r="L572" s="76">
        <v>11940</v>
      </c>
      <c r="M572" s="76">
        <v>2368</v>
      </c>
      <c r="N572" s="76">
        <v>858</v>
      </c>
      <c r="O572" s="76">
        <v>8535</v>
      </c>
      <c r="P572" s="76">
        <v>179</v>
      </c>
      <c r="Q572" s="76" t="s">
        <v>19</v>
      </c>
      <c r="R572" s="76" t="s">
        <v>19</v>
      </c>
      <c r="S572" s="76">
        <v>318</v>
      </c>
      <c r="T572" s="76">
        <v>29</v>
      </c>
    </row>
    <row r="573" spans="1:20">
      <c r="A573" s="82">
        <f t="shared" si="32"/>
        <v>555400802016</v>
      </c>
      <c r="B573" s="82" t="str">
        <f t="shared" si="33"/>
        <v>55540080</v>
      </c>
      <c r="C573" s="82">
        <f t="shared" si="34"/>
        <v>2016</v>
      </c>
      <c r="D573" s="82">
        <f t="array" ref="D573">IF(L573="-",0,L573)</f>
        <v>11940</v>
      </c>
      <c r="E573" s="82">
        <f t="shared" si="35"/>
        <v>3270</v>
      </c>
      <c r="F573" s="82">
        <f t="array" ref="F573">SUM(IF(M573="-",0,M573),IF(Q573:T573="-",0,-Q573:T573))</f>
        <v>2033</v>
      </c>
      <c r="G573" s="82">
        <f t="array" ref="G573">SUM(IF(S573:T573="-",0,S573:T573))</f>
        <v>369</v>
      </c>
      <c r="H573" s="82">
        <f t="array" ref="H573">SUM(IF(N573="-",0,N573))</f>
        <v>868</v>
      </c>
      <c r="I573" s="76">
        <v>5554008</v>
      </c>
      <c r="J573" s="76" t="s">
        <v>187</v>
      </c>
      <c r="K573" s="77">
        <v>42735</v>
      </c>
      <c r="L573" s="76">
        <v>11940</v>
      </c>
      <c r="M573" s="76">
        <v>2403</v>
      </c>
      <c r="N573" s="76">
        <v>868</v>
      </c>
      <c r="O573" s="76">
        <v>8485</v>
      </c>
      <c r="P573" s="76">
        <v>185</v>
      </c>
      <c r="Q573" s="76" t="s">
        <v>19</v>
      </c>
      <c r="R573" s="76">
        <v>1</v>
      </c>
      <c r="S573" s="76">
        <v>339</v>
      </c>
      <c r="T573" s="76">
        <v>30</v>
      </c>
    </row>
    <row r="574" spans="1:20">
      <c r="A574" s="82">
        <f t="shared" si="32"/>
        <v>555401202018</v>
      </c>
      <c r="B574" s="82" t="str">
        <f t="shared" si="33"/>
        <v>55540120</v>
      </c>
      <c r="C574" s="82">
        <f t="shared" si="34"/>
        <v>2018</v>
      </c>
      <c r="D574" s="82">
        <f t="array" ref="D574">IF(L574="-",0,L574)</f>
        <v>15296</v>
      </c>
      <c r="E574" s="82">
        <f t="shared" si="35"/>
        <v>2826</v>
      </c>
      <c r="F574" s="82">
        <f t="array" ref="F574">SUM(IF(M574="-",0,M574),IF(Q574:T574="-",0,-Q574:T574))</f>
        <v>1703</v>
      </c>
      <c r="G574" s="82">
        <f t="array" ref="G574">SUM(IF(S574:T574="-",0,S574:T574))</f>
        <v>187</v>
      </c>
      <c r="H574" s="82">
        <f t="array" ref="H574">SUM(IF(N574="-",0,N574))</f>
        <v>936</v>
      </c>
      <c r="I574" s="76">
        <v>5554012</v>
      </c>
      <c r="J574" s="76" t="s">
        <v>188</v>
      </c>
      <c r="K574" s="77">
        <v>43465</v>
      </c>
      <c r="L574" s="76">
        <v>15296</v>
      </c>
      <c r="M574" s="76">
        <v>1895</v>
      </c>
      <c r="N574" s="76">
        <v>936</v>
      </c>
      <c r="O574" s="76">
        <v>12220</v>
      </c>
      <c r="P574" s="76">
        <v>245</v>
      </c>
      <c r="Q574" s="76" t="s">
        <v>19</v>
      </c>
      <c r="R574" s="76">
        <v>5</v>
      </c>
      <c r="S574" s="76">
        <v>171</v>
      </c>
      <c r="T574" s="76">
        <v>16</v>
      </c>
    </row>
    <row r="575" spans="1:20">
      <c r="A575" s="82">
        <f t="shared" si="32"/>
        <v>555401202017</v>
      </c>
      <c r="B575" s="82" t="str">
        <f t="shared" si="33"/>
        <v>55540120</v>
      </c>
      <c r="C575" s="82">
        <f t="shared" si="34"/>
        <v>2017</v>
      </c>
      <c r="D575" s="82">
        <f t="array" ref="D575">IF(L575="-",0,L575)</f>
        <v>15297</v>
      </c>
      <c r="E575" s="82">
        <f t="shared" si="35"/>
        <v>2793</v>
      </c>
      <c r="F575" s="82">
        <f t="array" ref="F575">SUM(IF(M575="-",0,M575),IF(Q575:T575="-",0,-Q575:T575))</f>
        <v>1670</v>
      </c>
      <c r="G575" s="82">
        <f t="array" ref="G575">SUM(IF(S575:T575="-",0,S575:T575))</f>
        <v>184</v>
      </c>
      <c r="H575" s="82">
        <f t="array" ref="H575">SUM(IF(N575="-",0,N575))</f>
        <v>939</v>
      </c>
      <c r="I575" s="76">
        <v>5554012</v>
      </c>
      <c r="J575" s="76" t="s">
        <v>188</v>
      </c>
      <c r="K575" s="77">
        <v>43100</v>
      </c>
      <c r="L575" s="76">
        <v>15297</v>
      </c>
      <c r="M575" s="76">
        <v>1859</v>
      </c>
      <c r="N575" s="76">
        <v>939</v>
      </c>
      <c r="O575" s="76">
        <v>12241</v>
      </c>
      <c r="P575" s="76">
        <v>258</v>
      </c>
      <c r="Q575" s="76" t="s">
        <v>19</v>
      </c>
      <c r="R575" s="76">
        <v>5</v>
      </c>
      <c r="S575" s="76">
        <v>167</v>
      </c>
      <c r="T575" s="76">
        <v>17</v>
      </c>
    </row>
    <row r="576" spans="1:20">
      <c r="A576" s="82">
        <f t="shared" si="32"/>
        <v>555401202016</v>
      </c>
      <c r="B576" s="82" t="str">
        <f t="shared" si="33"/>
        <v>55540120</v>
      </c>
      <c r="C576" s="82">
        <f t="shared" si="34"/>
        <v>2016</v>
      </c>
      <c r="D576" s="82">
        <f t="array" ref="D576">IF(L576="-",0,L576)</f>
        <v>15297</v>
      </c>
      <c r="E576" s="82">
        <f t="shared" si="35"/>
        <v>2786</v>
      </c>
      <c r="F576" s="82">
        <f t="array" ref="F576">SUM(IF(M576="-",0,M576),IF(Q576:T576="-",0,-Q576:T576))</f>
        <v>1665</v>
      </c>
      <c r="G576" s="82">
        <f t="array" ref="G576">SUM(IF(S576:T576="-",0,S576:T576))</f>
        <v>183</v>
      </c>
      <c r="H576" s="82">
        <f t="array" ref="H576">SUM(IF(N576="-",0,N576))</f>
        <v>938</v>
      </c>
      <c r="I576" s="76">
        <v>5554012</v>
      </c>
      <c r="J576" s="76" t="s">
        <v>188</v>
      </c>
      <c r="K576" s="77">
        <v>42735</v>
      </c>
      <c r="L576" s="76">
        <v>15297</v>
      </c>
      <c r="M576" s="76">
        <v>1853</v>
      </c>
      <c r="N576" s="76">
        <v>938</v>
      </c>
      <c r="O576" s="76">
        <v>12248</v>
      </c>
      <c r="P576" s="76">
        <v>259</v>
      </c>
      <c r="Q576" s="76" t="s">
        <v>19</v>
      </c>
      <c r="R576" s="76">
        <v>5</v>
      </c>
      <c r="S576" s="76">
        <v>166</v>
      </c>
      <c r="T576" s="76">
        <v>17</v>
      </c>
    </row>
    <row r="577" spans="1:20">
      <c r="A577" s="82">
        <f t="shared" si="32"/>
        <v>555401602018</v>
      </c>
      <c r="B577" s="82" t="str">
        <f t="shared" si="33"/>
        <v>55540160</v>
      </c>
      <c r="C577" s="82">
        <f t="shared" si="34"/>
        <v>2018</v>
      </c>
      <c r="D577" s="82">
        <f t="array" ref="D577">IF(L577="-",0,L577)</f>
        <v>8084</v>
      </c>
      <c r="E577" s="82">
        <f t="shared" si="35"/>
        <v>1330</v>
      </c>
      <c r="F577" s="82">
        <f t="array" ref="F577">SUM(IF(M577="-",0,M577),IF(Q577:T577="-",0,-Q577:T577))</f>
        <v>745</v>
      </c>
      <c r="G577" s="82">
        <f t="array" ref="G577">SUM(IF(S577:T577="-",0,S577:T577))</f>
        <v>79</v>
      </c>
      <c r="H577" s="82">
        <f t="array" ref="H577">SUM(IF(N577="-",0,N577))</f>
        <v>506</v>
      </c>
      <c r="I577" s="76">
        <v>5554016</v>
      </c>
      <c r="J577" s="76" t="s">
        <v>189</v>
      </c>
      <c r="K577" s="77">
        <v>43465</v>
      </c>
      <c r="L577" s="76">
        <v>8084</v>
      </c>
      <c r="M577" s="76">
        <v>824</v>
      </c>
      <c r="N577" s="76">
        <v>506</v>
      </c>
      <c r="O577" s="76">
        <v>6618</v>
      </c>
      <c r="P577" s="76">
        <v>136</v>
      </c>
      <c r="Q577" s="76" t="s">
        <v>19</v>
      </c>
      <c r="R577" s="76" t="s">
        <v>19</v>
      </c>
      <c r="S577" s="76">
        <v>73</v>
      </c>
      <c r="T577" s="76">
        <v>6</v>
      </c>
    </row>
    <row r="578" spans="1:20">
      <c r="A578" s="82">
        <f t="shared" si="32"/>
        <v>555401602017</v>
      </c>
      <c r="B578" s="82" t="str">
        <f t="shared" si="33"/>
        <v>55540160</v>
      </c>
      <c r="C578" s="82">
        <f t="shared" si="34"/>
        <v>2017</v>
      </c>
      <c r="D578" s="82">
        <f t="array" ref="D578">IF(L578="-",0,L578)</f>
        <v>8084</v>
      </c>
      <c r="E578" s="82">
        <f t="shared" si="35"/>
        <v>1331</v>
      </c>
      <c r="F578" s="82">
        <f t="array" ref="F578">SUM(IF(M578="-",0,M578),IF(Q578:T578="-",0,-Q578:T578))</f>
        <v>744</v>
      </c>
      <c r="G578" s="82">
        <f t="array" ref="G578">SUM(IF(S578:T578="-",0,S578:T578))</f>
        <v>81</v>
      </c>
      <c r="H578" s="82">
        <f t="array" ref="H578">SUM(IF(N578="-",0,N578))</f>
        <v>506</v>
      </c>
      <c r="I578" s="76">
        <v>5554016</v>
      </c>
      <c r="J578" s="76" t="s">
        <v>189</v>
      </c>
      <c r="K578" s="77">
        <v>43100</v>
      </c>
      <c r="L578" s="76">
        <v>8084</v>
      </c>
      <c r="M578" s="76">
        <v>825</v>
      </c>
      <c r="N578" s="76">
        <v>506</v>
      </c>
      <c r="O578" s="76">
        <v>6616</v>
      </c>
      <c r="P578" s="76">
        <v>137</v>
      </c>
      <c r="Q578" s="76" t="s">
        <v>19</v>
      </c>
      <c r="R578" s="76" t="s">
        <v>19</v>
      </c>
      <c r="S578" s="76">
        <v>75</v>
      </c>
      <c r="T578" s="76">
        <v>6</v>
      </c>
    </row>
    <row r="579" spans="1:20">
      <c r="A579" s="82">
        <f t="shared" si="32"/>
        <v>555401602016</v>
      </c>
      <c r="B579" s="82" t="str">
        <f t="shared" si="33"/>
        <v>55540160</v>
      </c>
      <c r="C579" s="82">
        <f t="shared" si="34"/>
        <v>2016</v>
      </c>
      <c r="D579" s="82">
        <f t="array" ref="D579">IF(L579="-",0,L579)</f>
        <v>8084</v>
      </c>
      <c r="E579" s="82">
        <f t="shared" si="35"/>
        <v>1314</v>
      </c>
      <c r="F579" s="82">
        <f t="array" ref="F579">SUM(IF(M579="-",0,M579),IF(Q579:T579="-",0,-Q579:T579))</f>
        <v>728</v>
      </c>
      <c r="G579" s="82">
        <f t="array" ref="G579">SUM(IF(S579:T579="-",0,S579:T579))</f>
        <v>81</v>
      </c>
      <c r="H579" s="82">
        <f t="array" ref="H579">SUM(IF(N579="-",0,N579))</f>
        <v>505</v>
      </c>
      <c r="I579" s="76">
        <v>5554016</v>
      </c>
      <c r="J579" s="76" t="s">
        <v>189</v>
      </c>
      <c r="K579" s="77">
        <v>42735</v>
      </c>
      <c r="L579" s="76">
        <v>8084</v>
      </c>
      <c r="M579" s="76">
        <v>813</v>
      </c>
      <c r="N579" s="76">
        <v>505</v>
      </c>
      <c r="O579" s="76">
        <v>6624</v>
      </c>
      <c r="P579" s="76">
        <v>142</v>
      </c>
      <c r="Q579" s="76" t="s">
        <v>19</v>
      </c>
      <c r="R579" s="76">
        <v>4</v>
      </c>
      <c r="S579" s="76">
        <v>75</v>
      </c>
      <c r="T579" s="76">
        <v>6</v>
      </c>
    </row>
    <row r="580" spans="1:20">
      <c r="A580" s="82">
        <f t="shared" si="32"/>
        <v>555402002018</v>
      </c>
      <c r="B580" s="82" t="str">
        <f t="shared" si="33"/>
        <v>55540200</v>
      </c>
      <c r="C580" s="82">
        <f t="shared" si="34"/>
        <v>2018</v>
      </c>
      <c r="D580" s="82">
        <f t="array" ref="D580">IF(L580="-",0,L580)</f>
        <v>7882</v>
      </c>
      <c r="E580" s="82">
        <f t="shared" si="35"/>
        <v>2439</v>
      </c>
      <c r="F580" s="82">
        <f t="array" ref="F580">SUM(IF(M580="-",0,M580),IF(Q580:T580="-",0,-Q580:T580))</f>
        <v>1651</v>
      </c>
      <c r="G580" s="82">
        <f t="array" ref="G580">SUM(IF(S580:T580="-",0,S580:T580))</f>
        <v>191</v>
      </c>
      <c r="H580" s="82">
        <f t="array" ref="H580">SUM(IF(N580="-",0,N580))</f>
        <v>597</v>
      </c>
      <c r="I580" s="76">
        <v>5554020</v>
      </c>
      <c r="J580" s="76" t="s">
        <v>190</v>
      </c>
      <c r="K580" s="77">
        <v>43465</v>
      </c>
      <c r="L580" s="76">
        <v>7882</v>
      </c>
      <c r="M580" s="76">
        <v>1842</v>
      </c>
      <c r="N580" s="76">
        <v>597</v>
      </c>
      <c r="O580" s="76">
        <v>5283</v>
      </c>
      <c r="P580" s="76">
        <v>160</v>
      </c>
      <c r="Q580" s="76" t="s">
        <v>19</v>
      </c>
      <c r="R580" s="76">
        <v>0</v>
      </c>
      <c r="S580" s="76">
        <v>176</v>
      </c>
      <c r="T580" s="76">
        <v>15</v>
      </c>
    </row>
    <row r="581" spans="1:20">
      <c r="A581" s="82">
        <f t="shared" si="32"/>
        <v>555402002017</v>
      </c>
      <c r="B581" s="82" t="str">
        <f t="shared" si="33"/>
        <v>55540200</v>
      </c>
      <c r="C581" s="82">
        <f t="shared" si="34"/>
        <v>2017</v>
      </c>
      <c r="D581" s="82">
        <f t="array" ref="D581">IF(L581="-",0,L581)</f>
        <v>7882</v>
      </c>
      <c r="E581" s="82">
        <f t="shared" si="35"/>
        <v>2435</v>
      </c>
      <c r="F581" s="82">
        <f t="array" ref="F581">SUM(IF(M581="-",0,M581),IF(Q581:T581="-",0,-Q581:T581))</f>
        <v>1646</v>
      </c>
      <c r="G581" s="82">
        <f t="array" ref="G581">SUM(IF(S581:T581="-",0,S581:T581))</f>
        <v>192</v>
      </c>
      <c r="H581" s="82">
        <f t="array" ref="H581">SUM(IF(N581="-",0,N581))</f>
        <v>597</v>
      </c>
      <c r="I581" s="76">
        <v>5554020</v>
      </c>
      <c r="J581" s="76" t="s">
        <v>190</v>
      </c>
      <c r="K581" s="77">
        <v>43100</v>
      </c>
      <c r="L581" s="76">
        <v>7882</v>
      </c>
      <c r="M581" s="76">
        <v>1838</v>
      </c>
      <c r="N581" s="76">
        <v>597</v>
      </c>
      <c r="O581" s="76">
        <v>5287</v>
      </c>
      <c r="P581" s="76">
        <v>160</v>
      </c>
      <c r="Q581" s="76" t="s">
        <v>19</v>
      </c>
      <c r="R581" s="76" t="s">
        <v>19</v>
      </c>
      <c r="S581" s="76">
        <v>177</v>
      </c>
      <c r="T581" s="76">
        <v>15</v>
      </c>
    </row>
    <row r="582" spans="1:20">
      <c r="A582" s="82">
        <f t="shared" si="32"/>
        <v>555402002016</v>
      </c>
      <c r="B582" s="82" t="str">
        <f t="shared" si="33"/>
        <v>55540200</v>
      </c>
      <c r="C582" s="82">
        <f t="shared" si="34"/>
        <v>2016</v>
      </c>
      <c r="D582" s="82">
        <f t="array" ref="D582">IF(L582="-",0,L582)</f>
        <v>7882</v>
      </c>
      <c r="E582" s="82">
        <f t="shared" si="35"/>
        <v>2431</v>
      </c>
      <c r="F582" s="82">
        <f t="array" ref="F582">SUM(IF(M582="-",0,M582),IF(Q582:T582="-",0,-Q582:T582))</f>
        <v>1642</v>
      </c>
      <c r="G582" s="82">
        <f t="array" ref="G582">SUM(IF(S582:T582="-",0,S582:T582))</f>
        <v>192</v>
      </c>
      <c r="H582" s="82">
        <f t="array" ref="H582">SUM(IF(N582="-",0,N582))</f>
        <v>597</v>
      </c>
      <c r="I582" s="76">
        <v>5554020</v>
      </c>
      <c r="J582" s="76" t="s">
        <v>190</v>
      </c>
      <c r="K582" s="77">
        <v>42735</v>
      </c>
      <c r="L582" s="76">
        <v>7882</v>
      </c>
      <c r="M582" s="76">
        <v>1834</v>
      </c>
      <c r="N582" s="76">
        <v>597</v>
      </c>
      <c r="O582" s="76">
        <v>5291</v>
      </c>
      <c r="P582" s="76">
        <v>161</v>
      </c>
      <c r="Q582" s="76" t="s">
        <v>19</v>
      </c>
      <c r="R582" s="76" t="s">
        <v>19</v>
      </c>
      <c r="S582" s="76">
        <v>177</v>
      </c>
      <c r="T582" s="76">
        <v>15</v>
      </c>
    </row>
    <row r="583" spans="1:20">
      <c r="A583" s="82">
        <f t="shared" si="32"/>
        <v>555402402018</v>
      </c>
      <c r="B583" s="82" t="str">
        <f t="shared" si="33"/>
        <v>55540240</v>
      </c>
      <c r="C583" s="82">
        <f t="shared" si="34"/>
        <v>2018</v>
      </c>
      <c r="D583" s="82">
        <f t="array" ref="D583">IF(L583="-",0,L583)</f>
        <v>6943</v>
      </c>
      <c r="E583" s="82">
        <f t="shared" si="35"/>
        <v>883</v>
      </c>
      <c r="F583" s="82">
        <f t="array" ref="F583">SUM(IF(M583="-",0,M583),IF(Q583:T583="-",0,-Q583:T583))</f>
        <v>479</v>
      </c>
      <c r="G583" s="82">
        <f t="array" ref="G583">SUM(IF(S583:T583="-",0,S583:T583))</f>
        <v>33</v>
      </c>
      <c r="H583" s="82">
        <f t="array" ref="H583">SUM(IF(N583="-",0,N583))</f>
        <v>371</v>
      </c>
      <c r="I583" s="76">
        <v>5554024</v>
      </c>
      <c r="J583" s="76" t="s">
        <v>191</v>
      </c>
      <c r="K583" s="77">
        <v>43465</v>
      </c>
      <c r="L583" s="76">
        <v>6943</v>
      </c>
      <c r="M583" s="76">
        <v>517</v>
      </c>
      <c r="N583" s="76">
        <v>371</v>
      </c>
      <c r="O583" s="76">
        <v>5909</v>
      </c>
      <c r="P583" s="76">
        <v>146</v>
      </c>
      <c r="Q583" s="76" t="s">
        <v>19</v>
      </c>
      <c r="R583" s="76">
        <v>5</v>
      </c>
      <c r="S583" s="76">
        <v>30</v>
      </c>
      <c r="T583" s="76">
        <v>3</v>
      </c>
    </row>
    <row r="584" spans="1:20">
      <c r="A584" s="82">
        <f t="shared" si="32"/>
        <v>555402402017</v>
      </c>
      <c r="B584" s="82" t="str">
        <f t="shared" si="33"/>
        <v>55540240</v>
      </c>
      <c r="C584" s="82">
        <f t="shared" si="34"/>
        <v>2017</v>
      </c>
      <c r="D584" s="82">
        <f t="array" ref="D584">IF(L584="-",0,L584)</f>
        <v>6943</v>
      </c>
      <c r="E584" s="82">
        <f t="shared" si="35"/>
        <v>881</v>
      </c>
      <c r="F584" s="82">
        <f t="array" ref="F584">SUM(IF(M584="-",0,M584),IF(Q584:T584="-",0,-Q584:T584))</f>
        <v>466</v>
      </c>
      <c r="G584" s="82">
        <f t="array" ref="G584">SUM(IF(S584:T584="-",0,S584:T584))</f>
        <v>33</v>
      </c>
      <c r="H584" s="82">
        <f t="array" ref="H584">SUM(IF(N584="-",0,N584))</f>
        <v>382</v>
      </c>
      <c r="I584" s="76">
        <v>5554024</v>
      </c>
      <c r="J584" s="76" t="s">
        <v>191</v>
      </c>
      <c r="K584" s="77">
        <v>43100</v>
      </c>
      <c r="L584" s="76">
        <v>6943</v>
      </c>
      <c r="M584" s="76">
        <v>504</v>
      </c>
      <c r="N584" s="76">
        <v>382</v>
      </c>
      <c r="O584" s="76">
        <v>5883</v>
      </c>
      <c r="P584" s="76">
        <v>174</v>
      </c>
      <c r="Q584" s="76" t="s">
        <v>19</v>
      </c>
      <c r="R584" s="76">
        <v>5</v>
      </c>
      <c r="S584" s="76">
        <v>29</v>
      </c>
      <c r="T584" s="76">
        <v>4</v>
      </c>
    </row>
    <row r="585" spans="1:20">
      <c r="A585" s="82">
        <f t="shared" si="32"/>
        <v>555402402016</v>
      </c>
      <c r="B585" s="82" t="str">
        <f t="shared" si="33"/>
        <v>55540240</v>
      </c>
      <c r="C585" s="82">
        <f t="shared" si="34"/>
        <v>2016</v>
      </c>
      <c r="D585" s="82">
        <f t="array" ref="D585">IF(L585="-",0,L585)</f>
        <v>6943</v>
      </c>
      <c r="E585" s="82">
        <f t="shared" si="35"/>
        <v>875</v>
      </c>
      <c r="F585" s="82">
        <f t="array" ref="F585">SUM(IF(M585="-",0,M585),IF(Q585:T585="-",0,-Q585:T585))</f>
        <v>460</v>
      </c>
      <c r="G585" s="82">
        <f t="array" ref="G585">SUM(IF(S585:T585="-",0,S585:T585))</f>
        <v>33</v>
      </c>
      <c r="H585" s="82">
        <f t="array" ref="H585">SUM(IF(N585="-",0,N585))</f>
        <v>382</v>
      </c>
      <c r="I585" s="76">
        <v>5554024</v>
      </c>
      <c r="J585" s="76" t="s">
        <v>191</v>
      </c>
      <c r="K585" s="77">
        <v>42735</v>
      </c>
      <c r="L585" s="76">
        <v>6943</v>
      </c>
      <c r="M585" s="76">
        <v>498</v>
      </c>
      <c r="N585" s="76">
        <v>382</v>
      </c>
      <c r="O585" s="76">
        <v>5890</v>
      </c>
      <c r="P585" s="76">
        <v>174</v>
      </c>
      <c r="Q585" s="76" t="s">
        <v>19</v>
      </c>
      <c r="R585" s="76">
        <v>5</v>
      </c>
      <c r="S585" s="76">
        <v>29</v>
      </c>
      <c r="T585" s="76">
        <v>4</v>
      </c>
    </row>
    <row r="586" spans="1:20">
      <c r="A586" s="82">
        <f t="shared" si="32"/>
        <v>555402802018</v>
      </c>
      <c r="B586" s="82" t="str">
        <f t="shared" si="33"/>
        <v>55540280</v>
      </c>
      <c r="C586" s="82">
        <f t="shared" si="34"/>
        <v>2018</v>
      </c>
      <c r="D586" s="82">
        <f t="array" ref="D586">IF(L586="-",0,L586)</f>
        <v>5339</v>
      </c>
      <c r="E586" s="82">
        <f t="shared" si="35"/>
        <v>697</v>
      </c>
      <c r="F586" s="82">
        <f t="array" ref="F586">SUM(IF(M586="-",0,M586),IF(Q586:T586="-",0,-Q586:T586))</f>
        <v>355</v>
      </c>
      <c r="G586" s="82">
        <f t="array" ref="G586">SUM(IF(S586:T586="-",0,S586:T586))</f>
        <v>42</v>
      </c>
      <c r="H586" s="82">
        <f t="array" ref="H586">SUM(IF(N586="-",0,N586))</f>
        <v>300</v>
      </c>
      <c r="I586" s="76">
        <v>5554028</v>
      </c>
      <c r="J586" s="76" t="s">
        <v>192</v>
      </c>
      <c r="K586" s="77">
        <v>43465</v>
      </c>
      <c r="L586" s="76">
        <v>5339</v>
      </c>
      <c r="M586" s="76">
        <v>401</v>
      </c>
      <c r="N586" s="76">
        <v>300</v>
      </c>
      <c r="O586" s="76">
        <v>4612</v>
      </c>
      <c r="P586" s="76">
        <v>27</v>
      </c>
      <c r="Q586" s="76" t="s">
        <v>19</v>
      </c>
      <c r="R586" s="76">
        <v>4</v>
      </c>
      <c r="S586" s="76">
        <v>39</v>
      </c>
      <c r="T586" s="76">
        <v>3</v>
      </c>
    </row>
    <row r="587" spans="1:20">
      <c r="A587" s="82">
        <f t="shared" ref="A587:A650" si="36">(B587&amp;C587)+0</f>
        <v>555402802017</v>
      </c>
      <c r="B587" s="82" t="str">
        <f t="shared" ref="B587:B650" si="37">LEFT(I587&amp;"00000000",8)</f>
        <v>55540280</v>
      </c>
      <c r="C587" s="82">
        <f t="shared" ref="C587:C650" si="38">YEAR(K587)</f>
        <v>2017</v>
      </c>
      <c r="D587" s="82">
        <f t="array" ref="D587">IF(L587="-",0,L587)</f>
        <v>5339</v>
      </c>
      <c r="E587" s="82">
        <f t="shared" ref="E587:E650" si="39">SUM(F587:H587)</f>
        <v>699</v>
      </c>
      <c r="F587" s="82">
        <f t="array" ref="F587">SUM(IF(M587="-",0,M587),IF(Q587:T587="-",0,-Q587:T587))</f>
        <v>352</v>
      </c>
      <c r="G587" s="82">
        <f t="array" ref="G587">SUM(IF(S587:T587="-",0,S587:T587))</f>
        <v>39</v>
      </c>
      <c r="H587" s="82">
        <f t="array" ref="H587">SUM(IF(N587="-",0,N587))</f>
        <v>308</v>
      </c>
      <c r="I587" s="76">
        <v>5554028</v>
      </c>
      <c r="J587" s="76" t="s">
        <v>192</v>
      </c>
      <c r="K587" s="77">
        <v>43100</v>
      </c>
      <c r="L587" s="76">
        <v>5339</v>
      </c>
      <c r="M587" s="76">
        <v>395</v>
      </c>
      <c r="N587" s="76">
        <v>308</v>
      </c>
      <c r="O587" s="76">
        <v>4610</v>
      </c>
      <c r="P587" s="76">
        <v>26</v>
      </c>
      <c r="Q587" s="76" t="s">
        <v>19</v>
      </c>
      <c r="R587" s="76">
        <v>4</v>
      </c>
      <c r="S587" s="76">
        <v>36</v>
      </c>
      <c r="T587" s="76">
        <v>3</v>
      </c>
    </row>
    <row r="588" spans="1:20">
      <c r="A588" s="82">
        <f t="shared" si="36"/>
        <v>555402802016</v>
      </c>
      <c r="B588" s="82" t="str">
        <f t="shared" si="37"/>
        <v>55540280</v>
      </c>
      <c r="C588" s="82">
        <f t="shared" si="38"/>
        <v>2016</v>
      </c>
      <c r="D588" s="82">
        <f t="array" ref="D588">IF(L588="-",0,L588)</f>
        <v>5339</v>
      </c>
      <c r="E588" s="82">
        <f t="shared" si="39"/>
        <v>720</v>
      </c>
      <c r="F588" s="82">
        <f t="array" ref="F588">SUM(IF(M588="-",0,M588),IF(Q588:T588="-",0,-Q588:T588))</f>
        <v>369</v>
      </c>
      <c r="G588" s="82">
        <f t="array" ref="G588">SUM(IF(S588:T588="-",0,S588:T588))</f>
        <v>41</v>
      </c>
      <c r="H588" s="82">
        <f t="array" ref="H588">SUM(IF(N588="-",0,N588))</f>
        <v>310</v>
      </c>
      <c r="I588" s="76">
        <v>5554028</v>
      </c>
      <c r="J588" s="76" t="s">
        <v>192</v>
      </c>
      <c r="K588" s="77">
        <v>42735</v>
      </c>
      <c r="L588" s="76">
        <v>5339</v>
      </c>
      <c r="M588" s="76">
        <v>415</v>
      </c>
      <c r="N588" s="76">
        <v>310</v>
      </c>
      <c r="O588" s="76">
        <v>4563</v>
      </c>
      <c r="P588" s="76">
        <v>51</v>
      </c>
      <c r="Q588" s="76" t="s">
        <v>19</v>
      </c>
      <c r="R588" s="76">
        <v>5</v>
      </c>
      <c r="S588" s="76">
        <v>38</v>
      </c>
      <c r="T588" s="76">
        <v>3</v>
      </c>
    </row>
    <row r="589" spans="1:20">
      <c r="A589" s="82">
        <f t="shared" si="36"/>
        <v>555403202018</v>
      </c>
      <c r="B589" s="82" t="str">
        <f t="shared" si="37"/>
        <v>55540320</v>
      </c>
      <c r="C589" s="82">
        <f t="shared" si="38"/>
        <v>2018</v>
      </c>
      <c r="D589" s="82">
        <f t="array" ref="D589">IF(L589="-",0,L589)</f>
        <v>4280</v>
      </c>
      <c r="E589" s="82">
        <f t="shared" si="39"/>
        <v>850</v>
      </c>
      <c r="F589" s="82">
        <f t="array" ref="F589">SUM(IF(M589="-",0,M589),IF(Q589:T589="-",0,-Q589:T589))</f>
        <v>457</v>
      </c>
      <c r="G589" s="82">
        <f t="array" ref="G589">SUM(IF(S589:T589="-",0,S589:T589))</f>
        <v>169</v>
      </c>
      <c r="H589" s="82">
        <f t="array" ref="H589">SUM(IF(N589="-",0,N589))</f>
        <v>224</v>
      </c>
      <c r="I589" s="76">
        <v>5554032</v>
      </c>
      <c r="J589" s="76" t="s">
        <v>193</v>
      </c>
      <c r="K589" s="77">
        <v>43465</v>
      </c>
      <c r="L589" s="76">
        <v>4280</v>
      </c>
      <c r="M589" s="76">
        <v>644</v>
      </c>
      <c r="N589" s="76">
        <v>224</v>
      </c>
      <c r="O589" s="76">
        <v>3280</v>
      </c>
      <c r="P589" s="76">
        <v>133</v>
      </c>
      <c r="Q589" s="76" t="s">
        <v>19</v>
      </c>
      <c r="R589" s="76">
        <v>18</v>
      </c>
      <c r="S589" s="76">
        <v>165</v>
      </c>
      <c r="T589" s="76">
        <v>4</v>
      </c>
    </row>
    <row r="590" spans="1:20">
      <c r="A590" s="82">
        <f t="shared" si="36"/>
        <v>555403202017</v>
      </c>
      <c r="B590" s="82" t="str">
        <f t="shared" si="37"/>
        <v>55540320</v>
      </c>
      <c r="C590" s="82">
        <f t="shared" si="38"/>
        <v>2017</v>
      </c>
      <c r="D590" s="82">
        <f t="array" ref="D590">IF(L590="-",0,L590)</f>
        <v>4280</v>
      </c>
      <c r="E590" s="82">
        <f t="shared" si="39"/>
        <v>802</v>
      </c>
      <c r="F590" s="82">
        <f t="array" ref="F590">SUM(IF(M590="-",0,M590),IF(Q590:T590="-",0,-Q590:T590))</f>
        <v>447</v>
      </c>
      <c r="G590" s="82">
        <f t="array" ref="G590">SUM(IF(S590:T590="-",0,S590:T590))</f>
        <v>131</v>
      </c>
      <c r="H590" s="82">
        <f t="array" ref="H590">SUM(IF(N590="-",0,N590))</f>
        <v>224</v>
      </c>
      <c r="I590" s="76">
        <v>5554032</v>
      </c>
      <c r="J590" s="76" t="s">
        <v>193</v>
      </c>
      <c r="K590" s="77">
        <v>43100</v>
      </c>
      <c r="L590" s="76">
        <v>4280</v>
      </c>
      <c r="M590" s="76">
        <v>596</v>
      </c>
      <c r="N590" s="76">
        <v>224</v>
      </c>
      <c r="O590" s="76">
        <v>3329</v>
      </c>
      <c r="P590" s="76">
        <v>131</v>
      </c>
      <c r="Q590" s="76" t="s">
        <v>19</v>
      </c>
      <c r="R590" s="76">
        <v>18</v>
      </c>
      <c r="S590" s="76">
        <v>127</v>
      </c>
      <c r="T590" s="76">
        <v>4</v>
      </c>
    </row>
    <row r="591" spans="1:20">
      <c r="A591" s="82">
        <f t="shared" si="36"/>
        <v>555403202016</v>
      </c>
      <c r="B591" s="82" t="str">
        <f t="shared" si="37"/>
        <v>55540320</v>
      </c>
      <c r="C591" s="82">
        <f t="shared" si="38"/>
        <v>2016</v>
      </c>
      <c r="D591" s="82">
        <f t="array" ref="D591">IF(L591="-",0,L591)</f>
        <v>4280</v>
      </c>
      <c r="E591" s="82">
        <f t="shared" si="39"/>
        <v>788</v>
      </c>
      <c r="F591" s="82">
        <f t="array" ref="F591">SUM(IF(M591="-",0,M591),IF(Q591:T591="-",0,-Q591:T591))</f>
        <v>436</v>
      </c>
      <c r="G591" s="82">
        <f t="array" ref="G591">SUM(IF(S591:T591="-",0,S591:T591))</f>
        <v>124</v>
      </c>
      <c r="H591" s="82">
        <f t="array" ref="H591">SUM(IF(N591="-",0,N591))</f>
        <v>228</v>
      </c>
      <c r="I591" s="76">
        <v>5554032</v>
      </c>
      <c r="J591" s="76" t="s">
        <v>193</v>
      </c>
      <c r="K591" s="77">
        <v>42735</v>
      </c>
      <c r="L591" s="76">
        <v>4280</v>
      </c>
      <c r="M591" s="76">
        <v>583</v>
      </c>
      <c r="N591" s="76">
        <v>228</v>
      </c>
      <c r="O591" s="76">
        <v>3322</v>
      </c>
      <c r="P591" s="76">
        <v>147</v>
      </c>
      <c r="Q591" s="76" t="s">
        <v>19</v>
      </c>
      <c r="R591" s="76">
        <v>23</v>
      </c>
      <c r="S591" s="76">
        <v>120</v>
      </c>
      <c r="T591" s="76">
        <v>4</v>
      </c>
    </row>
    <row r="592" spans="1:20">
      <c r="A592" s="82">
        <f t="shared" si="36"/>
        <v>555403602018</v>
      </c>
      <c r="B592" s="82" t="str">
        <f t="shared" si="37"/>
        <v>55540360</v>
      </c>
      <c r="C592" s="82">
        <f t="shared" si="38"/>
        <v>2018</v>
      </c>
      <c r="D592" s="82">
        <f t="array" ref="D592">IF(L592="-",0,L592)</f>
        <v>5628</v>
      </c>
      <c r="E592" s="82">
        <f t="shared" si="39"/>
        <v>733</v>
      </c>
      <c r="F592" s="82">
        <f t="array" ref="F592">SUM(IF(M592="-",0,M592),IF(Q592:T592="-",0,-Q592:T592))</f>
        <v>386</v>
      </c>
      <c r="G592" s="82">
        <f t="array" ref="G592">SUM(IF(S592:T592="-",0,S592:T592))</f>
        <v>25</v>
      </c>
      <c r="H592" s="82">
        <f t="array" ref="H592">SUM(IF(N592="-",0,N592))</f>
        <v>322</v>
      </c>
      <c r="I592" s="76">
        <v>5554036</v>
      </c>
      <c r="J592" s="76" t="s">
        <v>194</v>
      </c>
      <c r="K592" s="77">
        <v>43465</v>
      </c>
      <c r="L592" s="76">
        <v>5628</v>
      </c>
      <c r="M592" s="76">
        <v>411</v>
      </c>
      <c r="N592" s="76">
        <v>322</v>
      </c>
      <c r="O592" s="76">
        <v>4818</v>
      </c>
      <c r="P592" s="76">
        <v>77</v>
      </c>
      <c r="Q592" s="76" t="s">
        <v>19</v>
      </c>
      <c r="R592" s="76" t="s">
        <v>19</v>
      </c>
      <c r="S592" s="76">
        <v>23</v>
      </c>
      <c r="T592" s="76">
        <v>2</v>
      </c>
    </row>
    <row r="593" spans="1:20">
      <c r="A593" s="82">
        <f t="shared" si="36"/>
        <v>555403602017</v>
      </c>
      <c r="B593" s="82" t="str">
        <f t="shared" si="37"/>
        <v>55540360</v>
      </c>
      <c r="C593" s="82">
        <f t="shared" si="38"/>
        <v>2017</v>
      </c>
      <c r="D593" s="82">
        <f t="array" ref="D593">IF(L593="-",0,L593)</f>
        <v>5628</v>
      </c>
      <c r="E593" s="82">
        <f t="shared" si="39"/>
        <v>722</v>
      </c>
      <c r="F593" s="82">
        <f t="array" ref="F593">SUM(IF(M593="-",0,M593),IF(Q593:T593="-",0,-Q593:T593))</f>
        <v>376</v>
      </c>
      <c r="G593" s="82">
        <f t="array" ref="G593">SUM(IF(S593:T593="-",0,S593:T593))</f>
        <v>25</v>
      </c>
      <c r="H593" s="82">
        <f t="array" ref="H593">SUM(IF(N593="-",0,N593))</f>
        <v>321</v>
      </c>
      <c r="I593" s="76">
        <v>5554036</v>
      </c>
      <c r="J593" s="76" t="s">
        <v>194</v>
      </c>
      <c r="K593" s="77">
        <v>43100</v>
      </c>
      <c r="L593" s="76">
        <v>5628</v>
      </c>
      <c r="M593" s="76">
        <v>401</v>
      </c>
      <c r="N593" s="76">
        <v>321</v>
      </c>
      <c r="O593" s="76">
        <v>4829</v>
      </c>
      <c r="P593" s="76">
        <v>77</v>
      </c>
      <c r="Q593" s="76" t="s">
        <v>19</v>
      </c>
      <c r="R593" s="76" t="s">
        <v>19</v>
      </c>
      <c r="S593" s="76">
        <v>23</v>
      </c>
      <c r="T593" s="76">
        <v>2</v>
      </c>
    </row>
    <row r="594" spans="1:20">
      <c r="A594" s="82">
        <f t="shared" si="36"/>
        <v>555403602016</v>
      </c>
      <c r="B594" s="82" t="str">
        <f t="shared" si="37"/>
        <v>55540360</v>
      </c>
      <c r="C594" s="82">
        <f t="shared" si="38"/>
        <v>2016</v>
      </c>
      <c r="D594" s="82">
        <f t="array" ref="D594">IF(L594="-",0,L594)</f>
        <v>5628</v>
      </c>
      <c r="E594" s="82">
        <f t="shared" si="39"/>
        <v>721</v>
      </c>
      <c r="F594" s="82">
        <f t="array" ref="F594">SUM(IF(M594="-",0,M594),IF(Q594:T594="-",0,-Q594:T594))</f>
        <v>375</v>
      </c>
      <c r="G594" s="82">
        <f t="array" ref="G594">SUM(IF(S594:T594="-",0,S594:T594))</f>
        <v>25</v>
      </c>
      <c r="H594" s="82">
        <f t="array" ref="H594">SUM(IF(N594="-",0,N594))</f>
        <v>321</v>
      </c>
      <c r="I594" s="76">
        <v>5554036</v>
      </c>
      <c r="J594" s="76" t="s">
        <v>194</v>
      </c>
      <c r="K594" s="77">
        <v>42735</v>
      </c>
      <c r="L594" s="76">
        <v>5628</v>
      </c>
      <c r="M594" s="76">
        <v>400</v>
      </c>
      <c r="N594" s="76">
        <v>321</v>
      </c>
      <c r="O594" s="76">
        <v>4830</v>
      </c>
      <c r="P594" s="76">
        <v>77</v>
      </c>
      <c r="Q594" s="76" t="s">
        <v>19</v>
      </c>
      <c r="R594" s="76" t="s">
        <v>19</v>
      </c>
      <c r="S594" s="76">
        <v>23</v>
      </c>
      <c r="T594" s="76">
        <v>2</v>
      </c>
    </row>
    <row r="595" spans="1:20">
      <c r="A595" s="82">
        <f t="shared" si="36"/>
        <v>555404002018</v>
      </c>
      <c r="B595" s="82" t="str">
        <f t="shared" si="37"/>
        <v>55540400</v>
      </c>
      <c r="C595" s="82">
        <f t="shared" si="38"/>
        <v>2018</v>
      </c>
      <c r="D595" s="82">
        <f t="array" ref="D595">IF(L595="-",0,L595)</f>
        <v>5795</v>
      </c>
      <c r="E595" s="82">
        <f t="shared" si="39"/>
        <v>807</v>
      </c>
      <c r="F595" s="82">
        <f t="array" ref="F595">SUM(IF(M595="-",0,M595),IF(Q595:T595="-",0,-Q595:T595))</f>
        <v>471</v>
      </c>
      <c r="G595" s="82">
        <f t="array" ref="G595">SUM(IF(S595:T595="-",0,S595:T595))</f>
        <v>37</v>
      </c>
      <c r="H595" s="82">
        <f t="array" ref="H595">SUM(IF(N595="-",0,N595))</f>
        <v>299</v>
      </c>
      <c r="I595" s="76">
        <v>5554040</v>
      </c>
      <c r="J595" s="76" t="s">
        <v>195</v>
      </c>
      <c r="K595" s="77">
        <v>43465</v>
      </c>
      <c r="L595" s="76">
        <v>5795</v>
      </c>
      <c r="M595" s="76">
        <v>520</v>
      </c>
      <c r="N595" s="76">
        <v>299</v>
      </c>
      <c r="O595" s="76">
        <v>4916</v>
      </c>
      <c r="P595" s="76">
        <v>60</v>
      </c>
      <c r="Q595" s="76" t="s">
        <v>19</v>
      </c>
      <c r="R595" s="76">
        <v>12</v>
      </c>
      <c r="S595" s="76">
        <v>34</v>
      </c>
      <c r="T595" s="76">
        <v>3</v>
      </c>
    </row>
    <row r="596" spans="1:20">
      <c r="A596" s="82">
        <f t="shared" si="36"/>
        <v>555404002017</v>
      </c>
      <c r="B596" s="82" t="str">
        <f t="shared" si="37"/>
        <v>55540400</v>
      </c>
      <c r="C596" s="82">
        <f t="shared" si="38"/>
        <v>2017</v>
      </c>
      <c r="D596" s="82">
        <f t="array" ref="D596">IF(L596="-",0,L596)</f>
        <v>5795</v>
      </c>
      <c r="E596" s="82">
        <f t="shared" si="39"/>
        <v>806</v>
      </c>
      <c r="F596" s="82">
        <f t="array" ref="F596">SUM(IF(M596="-",0,M596),IF(Q596:T596="-",0,-Q596:T596))</f>
        <v>470</v>
      </c>
      <c r="G596" s="82">
        <f t="array" ref="G596">SUM(IF(S596:T596="-",0,S596:T596))</f>
        <v>37</v>
      </c>
      <c r="H596" s="82">
        <f t="array" ref="H596">SUM(IF(N596="-",0,N596))</f>
        <v>299</v>
      </c>
      <c r="I596" s="76">
        <v>5554040</v>
      </c>
      <c r="J596" s="76" t="s">
        <v>195</v>
      </c>
      <c r="K596" s="77">
        <v>43100</v>
      </c>
      <c r="L596" s="76">
        <v>5795</v>
      </c>
      <c r="M596" s="76">
        <v>519</v>
      </c>
      <c r="N596" s="76">
        <v>299</v>
      </c>
      <c r="O596" s="76">
        <v>4917</v>
      </c>
      <c r="P596" s="76">
        <v>60</v>
      </c>
      <c r="Q596" s="76" t="s">
        <v>19</v>
      </c>
      <c r="R596" s="76">
        <v>12</v>
      </c>
      <c r="S596" s="76">
        <v>34</v>
      </c>
      <c r="T596" s="76">
        <v>3</v>
      </c>
    </row>
    <row r="597" spans="1:20">
      <c r="A597" s="82">
        <f t="shared" si="36"/>
        <v>555404002016</v>
      </c>
      <c r="B597" s="82" t="str">
        <f t="shared" si="37"/>
        <v>55540400</v>
      </c>
      <c r="C597" s="82">
        <f t="shared" si="38"/>
        <v>2016</v>
      </c>
      <c r="D597" s="82">
        <f t="array" ref="D597">IF(L597="-",0,L597)</f>
        <v>5795</v>
      </c>
      <c r="E597" s="82">
        <f t="shared" si="39"/>
        <v>803</v>
      </c>
      <c r="F597" s="82">
        <f t="array" ref="F597">SUM(IF(M597="-",0,M597),IF(Q597:T597="-",0,-Q597:T597))</f>
        <v>467</v>
      </c>
      <c r="G597" s="82">
        <f t="array" ref="G597">SUM(IF(S597:T597="-",0,S597:T597))</f>
        <v>37</v>
      </c>
      <c r="H597" s="82">
        <f t="array" ref="H597">SUM(IF(N597="-",0,N597))</f>
        <v>299</v>
      </c>
      <c r="I597" s="76">
        <v>5554040</v>
      </c>
      <c r="J597" s="76" t="s">
        <v>195</v>
      </c>
      <c r="K597" s="77">
        <v>42735</v>
      </c>
      <c r="L597" s="76">
        <v>5795</v>
      </c>
      <c r="M597" s="76">
        <v>516</v>
      </c>
      <c r="N597" s="76">
        <v>299</v>
      </c>
      <c r="O597" s="76">
        <v>4920</v>
      </c>
      <c r="P597" s="76">
        <v>60</v>
      </c>
      <c r="Q597" s="76" t="s">
        <v>19</v>
      </c>
      <c r="R597" s="76">
        <v>12</v>
      </c>
      <c r="S597" s="76">
        <v>34</v>
      </c>
      <c r="T597" s="76">
        <v>3</v>
      </c>
    </row>
    <row r="598" spans="1:20">
      <c r="A598" s="82">
        <f t="shared" si="36"/>
        <v>555404402018</v>
      </c>
      <c r="B598" s="82" t="str">
        <f t="shared" si="37"/>
        <v>55540440</v>
      </c>
      <c r="C598" s="82">
        <f t="shared" si="38"/>
        <v>2018</v>
      </c>
      <c r="D598" s="82">
        <f t="array" ref="D598">IF(L598="-",0,L598)</f>
        <v>7874</v>
      </c>
      <c r="E598" s="82">
        <f t="shared" si="39"/>
        <v>1240</v>
      </c>
      <c r="F598" s="82">
        <f t="array" ref="F598">SUM(IF(M598="-",0,M598),IF(Q598:T598="-",0,-Q598:T598))</f>
        <v>713</v>
      </c>
      <c r="G598" s="82">
        <f t="array" ref="G598">SUM(IF(S598:T598="-",0,S598:T598))</f>
        <v>139</v>
      </c>
      <c r="H598" s="82">
        <f t="array" ref="H598">SUM(IF(N598="-",0,N598))</f>
        <v>388</v>
      </c>
      <c r="I598" s="76">
        <v>5554044</v>
      </c>
      <c r="J598" s="76" t="s">
        <v>196</v>
      </c>
      <c r="K598" s="77">
        <v>43465</v>
      </c>
      <c r="L598" s="76">
        <v>7874</v>
      </c>
      <c r="M598" s="76">
        <v>852</v>
      </c>
      <c r="N598" s="76">
        <v>388</v>
      </c>
      <c r="O598" s="76">
        <v>6579</v>
      </c>
      <c r="P598" s="76">
        <v>56</v>
      </c>
      <c r="Q598" s="76" t="s">
        <v>19</v>
      </c>
      <c r="R598" s="76">
        <v>0</v>
      </c>
      <c r="S598" s="76">
        <v>134</v>
      </c>
      <c r="T598" s="76">
        <v>5</v>
      </c>
    </row>
    <row r="599" spans="1:20">
      <c r="A599" s="82">
        <f t="shared" si="36"/>
        <v>555404402017</v>
      </c>
      <c r="B599" s="82" t="str">
        <f t="shared" si="37"/>
        <v>55540440</v>
      </c>
      <c r="C599" s="82">
        <f t="shared" si="38"/>
        <v>2017</v>
      </c>
      <c r="D599" s="82">
        <f t="array" ref="D599">IF(L599="-",0,L599)</f>
        <v>7874</v>
      </c>
      <c r="E599" s="82">
        <f t="shared" si="39"/>
        <v>1237</v>
      </c>
      <c r="F599" s="82">
        <f t="array" ref="F599">SUM(IF(M599="-",0,M599),IF(Q599:T599="-",0,-Q599:T599))</f>
        <v>708</v>
      </c>
      <c r="G599" s="82">
        <f t="array" ref="G599">SUM(IF(S599:T599="-",0,S599:T599))</f>
        <v>139</v>
      </c>
      <c r="H599" s="82">
        <f t="array" ref="H599">SUM(IF(N599="-",0,N599))</f>
        <v>390</v>
      </c>
      <c r="I599" s="76">
        <v>5554044</v>
      </c>
      <c r="J599" s="76" t="s">
        <v>196</v>
      </c>
      <c r="K599" s="77">
        <v>43100</v>
      </c>
      <c r="L599" s="76">
        <v>7874</v>
      </c>
      <c r="M599" s="76">
        <v>847</v>
      </c>
      <c r="N599" s="76">
        <v>390</v>
      </c>
      <c r="O599" s="76">
        <v>6582</v>
      </c>
      <c r="P599" s="76">
        <v>56</v>
      </c>
      <c r="Q599" s="76" t="s">
        <v>19</v>
      </c>
      <c r="R599" s="76" t="s">
        <v>19</v>
      </c>
      <c r="S599" s="76">
        <v>134</v>
      </c>
      <c r="T599" s="76">
        <v>5</v>
      </c>
    </row>
    <row r="600" spans="1:20">
      <c r="A600" s="82">
        <f t="shared" si="36"/>
        <v>555404402016</v>
      </c>
      <c r="B600" s="82" t="str">
        <f t="shared" si="37"/>
        <v>55540440</v>
      </c>
      <c r="C600" s="82">
        <f t="shared" si="38"/>
        <v>2016</v>
      </c>
      <c r="D600" s="82">
        <f t="array" ref="D600">IF(L600="-",0,L600)</f>
        <v>7874</v>
      </c>
      <c r="E600" s="82">
        <f t="shared" si="39"/>
        <v>1194</v>
      </c>
      <c r="F600" s="82">
        <f t="array" ref="F600">SUM(IF(M600="-",0,M600),IF(Q600:T600="-",0,-Q600:T600))</f>
        <v>645</v>
      </c>
      <c r="G600" s="82">
        <f t="array" ref="G600">SUM(IF(S600:T600="-",0,S600:T600))</f>
        <v>137</v>
      </c>
      <c r="H600" s="82">
        <f t="array" ref="H600">SUM(IF(N600="-",0,N600))</f>
        <v>412</v>
      </c>
      <c r="I600" s="76">
        <v>5554044</v>
      </c>
      <c r="J600" s="76" t="s">
        <v>196</v>
      </c>
      <c r="K600" s="77">
        <v>42735</v>
      </c>
      <c r="L600" s="76">
        <v>7874</v>
      </c>
      <c r="M600" s="76">
        <v>783</v>
      </c>
      <c r="N600" s="76">
        <v>412</v>
      </c>
      <c r="O600" s="76">
        <v>6621</v>
      </c>
      <c r="P600" s="76">
        <v>58</v>
      </c>
      <c r="Q600" s="76" t="s">
        <v>19</v>
      </c>
      <c r="R600" s="76">
        <v>1</v>
      </c>
      <c r="S600" s="76">
        <v>132</v>
      </c>
      <c r="T600" s="76">
        <v>5</v>
      </c>
    </row>
    <row r="601" spans="1:20">
      <c r="A601" s="82">
        <f t="shared" si="36"/>
        <v>555404802018</v>
      </c>
      <c r="B601" s="82" t="str">
        <f t="shared" si="37"/>
        <v>55540480</v>
      </c>
      <c r="C601" s="82">
        <f t="shared" si="38"/>
        <v>2018</v>
      </c>
      <c r="D601" s="82">
        <f t="array" ref="D601">IF(L601="-",0,L601)</f>
        <v>7890</v>
      </c>
      <c r="E601" s="82">
        <f t="shared" si="39"/>
        <v>1176</v>
      </c>
      <c r="F601" s="82">
        <f t="array" ref="F601">SUM(IF(M601="-",0,M601),IF(Q601:T601="-",0,-Q601:T601))</f>
        <v>696</v>
      </c>
      <c r="G601" s="82">
        <f t="array" ref="G601">SUM(IF(S601:T601="-",0,S601:T601))</f>
        <v>78</v>
      </c>
      <c r="H601" s="82">
        <f t="array" ref="H601">SUM(IF(N601="-",0,N601))</f>
        <v>402</v>
      </c>
      <c r="I601" s="76">
        <v>5554048</v>
      </c>
      <c r="J601" s="76" t="s">
        <v>197</v>
      </c>
      <c r="K601" s="77">
        <v>43465</v>
      </c>
      <c r="L601" s="76">
        <v>7890</v>
      </c>
      <c r="M601" s="76">
        <v>780</v>
      </c>
      <c r="N601" s="76">
        <v>402</v>
      </c>
      <c r="O601" s="76">
        <v>6569</v>
      </c>
      <c r="P601" s="76">
        <v>138</v>
      </c>
      <c r="Q601" s="76" t="s">
        <v>19</v>
      </c>
      <c r="R601" s="76">
        <v>6</v>
      </c>
      <c r="S601" s="76">
        <v>71</v>
      </c>
      <c r="T601" s="76">
        <v>7</v>
      </c>
    </row>
    <row r="602" spans="1:20">
      <c r="A602" s="82">
        <f t="shared" si="36"/>
        <v>555404802017</v>
      </c>
      <c r="B602" s="82" t="str">
        <f t="shared" si="37"/>
        <v>55540480</v>
      </c>
      <c r="C602" s="82">
        <f t="shared" si="38"/>
        <v>2017</v>
      </c>
      <c r="D602" s="82">
        <f t="array" ref="D602">IF(L602="-",0,L602)</f>
        <v>7890</v>
      </c>
      <c r="E602" s="82">
        <f t="shared" si="39"/>
        <v>1185</v>
      </c>
      <c r="F602" s="82">
        <f t="array" ref="F602">SUM(IF(M602="-",0,M602),IF(Q602:T602="-",0,-Q602:T602))</f>
        <v>695</v>
      </c>
      <c r="G602" s="82">
        <f t="array" ref="G602">SUM(IF(S602:T602="-",0,S602:T602))</f>
        <v>84</v>
      </c>
      <c r="H602" s="82">
        <f t="array" ref="H602">SUM(IF(N602="-",0,N602))</f>
        <v>406</v>
      </c>
      <c r="I602" s="76">
        <v>5554048</v>
      </c>
      <c r="J602" s="76" t="s">
        <v>197</v>
      </c>
      <c r="K602" s="77">
        <v>43100</v>
      </c>
      <c r="L602" s="76">
        <v>7890</v>
      </c>
      <c r="M602" s="76">
        <v>785</v>
      </c>
      <c r="N602" s="76">
        <v>406</v>
      </c>
      <c r="O602" s="76">
        <v>6553</v>
      </c>
      <c r="P602" s="76">
        <v>145</v>
      </c>
      <c r="Q602" s="76" t="s">
        <v>19</v>
      </c>
      <c r="R602" s="76">
        <v>6</v>
      </c>
      <c r="S602" s="76">
        <v>77</v>
      </c>
      <c r="T602" s="76">
        <v>7</v>
      </c>
    </row>
    <row r="603" spans="1:20">
      <c r="A603" s="82">
        <f t="shared" si="36"/>
        <v>555404802016</v>
      </c>
      <c r="B603" s="82" t="str">
        <f t="shared" si="37"/>
        <v>55540480</v>
      </c>
      <c r="C603" s="82">
        <f t="shared" si="38"/>
        <v>2016</v>
      </c>
      <c r="D603" s="82">
        <f t="array" ref="D603">IF(L603="-",0,L603)</f>
        <v>7890</v>
      </c>
      <c r="E603" s="82">
        <f t="shared" si="39"/>
        <v>1181</v>
      </c>
      <c r="F603" s="82">
        <f t="array" ref="F603">SUM(IF(M603="-",0,M603),IF(Q603:T603="-",0,-Q603:T603))</f>
        <v>682</v>
      </c>
      <c r="G603" s="82">
        <f t="array" ref="G603">SUM(IF(S603:T603="-",0,S603:T603))</f>
        <v>85</v>
      </c>
      <c r="H603" s="82">
        <f t="array" ref="H603">SUM(IF(N603="-",0,N603))</f>
        <v>414</v>
      </c>
      <c r="I603" s="76">
        <v>5554048</v>
      </c>
      <c r="J603" s="76" t="s">
        <v>197</v>
      </c>
      <c r="K603" s="77">
        <v>42735</v>
      </c>
      <c r="L603" s="76">
        <v>7890</v>
      </c>
      <c r="M603" s="76">
        <v>781</v>
      </c>
      <c r="N603" s="76">
        <v>414</v>
      </c>
      <c r="O603" s="76">
        <v>6547</v>
      </c>
      <c r="P603" s="76">
        <v>147</v>
      </c>
      <c r="Q603" s="76" t="s">
        <v>19</v>
      </c>
      <c r="R603" s="76">
        <v>14</v>
      </c>
      <c r="S603" s="76">
        <v>78</v>
      </c>
      <c r="T603" s="76">
        <v>7</v>
      </c>
    </row>
    <row r="604" spans="1:20">
      <c r="A604" s="82">
        <f t="shared" si="36"/>
        <v>555405202018</v>
      </c>
      <c r="B604" s="82" t="str">
        <f t="shared" si="37"/>
        <v>55540520</v>
      </c>
      <c r="C604" s="82">
        <f t="shared" si="38"/>
        <v>2018</v>
      </c>
      <c r="D604" s="82">
        <f t="array" ref="D604">IF(L604="-",0,L604)</f>
        <v>6881</v>
      </c>
      <c r="E604" s="82">
        <f t="shared" si="39"/>
        <v>783</v>
      </c>
      <c r="F604" s="82">
        <f t="array" ref="F604">SUM(IF(M604="-",0,M604),IF(Q604:T604="-",0,-Q604:T604))</f>
        <v>424</v>
      </c>
      <c r="G604" s="82">
        <f t="array" ref="G604">SUM(IF(S604:T604="-",0,S604:T604))</f>
        <v>22</v>
      </c>
      <c r="H604" s="82">
        <f t="array" ref="H604">SUM(IF(N604="-",0,N604))</f>
        <v>337</v>
      </c>
      <c r="I604" s="76">
        <v>5554052</v>
      </c>
      <c r="J604" s="76" t="s">
        <v>198</v>
      </c>
      <c r="K604" s="77">
        <v>43465</v>
      </c>
      <c r="L604" s="76">
        <v>6881</v>
      </c>
      <c r="M604" s="76">
        <v>446</v>
      </c>
      <c r="N604" s="76">
        <v>337</v>
      </c>
      <c r="O604" s="76">
        <v>5989</v>
      </c>
      <c r="P604" s="76">
        <v>109</v>
      </c>
      <c r="Q604" s="76" t="s">
        <v>19</v>
      </c>
      <c r="R604" s="76" t="s">
        <v>19</v>
      </c>
      <c r="S604" s="76">
        <v>19</v>
      </c>
      <c r="T604" s="76">
        <v>3</v>
      </c>
    </row>
    <row r="605" spans="1:20">
      <c r="A605" s="82">
        <f t="shared" si="36"/>
        <v>555405202017</v>
      </c>
      <c r="B605" s="82" t="str">
        <f t="shared" si="37"/>
        <v>55540520</v>
      </c>
      <c r="C605" s="82">
        <f t="shared" si="38"/>
        <v>2017</v>
      </c>
      <c r="D605" s="82">
        <f t="array" ref="D605">IF(L605="-",0,L605)</f>
        <v>6881</v>
      </c>
      <c r="E605" s="82">
        <f t="shared" si="39"/>
        <v>782</v>
      </c>
      <c r="F605" s="82">
        <f t="array" ref="F605">SUM(IF(M605="-",0,M605),IF(Q605:T605="-",0,-Q605:T605))</f>
        <v>423</v>
      </c>
      <c r="G605" s="82">
        <f t="array" ref="G605">SUM(IF(S605:T605="-",0,S605:T605))</f>
        <v>22</v>
      </c>
      <c r="H605" s="82">
        <f t="array" ref="H605">SUM(IF(N605="-",0,N605))</f>
        <v>337</v>
      </c>
      <c r="I605" s="76">
        <v>5554052</v>
      </c>
      <c r="J605" s="76" t="s">
        <v>198</v>
      </c>
      <c r="K605" s="77">
        <v>43100</v>
      </c>
      <c r="L605" s="76">
        <v>6881</v>
      </c>
      <c r="M605" s="76">
        <v>445</v>
      </c>
      <c r="N605" s="76">
        <v>337</v>
      </c>
      <c r="O605" s="76">
        <v>5990</v>
      </c>
      <c r="P605" s="76">
        <v>109</v>
      </c>
      <c r="Q605" s="76" t="s">
        <v>19</v>
      </c>
      <c r="R605" s="76" t="s">
        <v>19</v>
      </c>
      <c r="S605" s="76">
        <v>19</v>
      </c>
      <c r="T605" s="76">
        <v>3</v>
      </c>
    </row>
    <row r="606" spans="1:20">
      <c r="A606" s="82">
        <f t="shared" si="36"/>
        <v>555405202016</v>
      </c>
      <c r="B606" s="82" t="str">
        <f t="shared" si="37"/>
        <v>55540520</v>
      </c>
      <c r="C606" s="82">
        <f t="shared" si="38"/>
        <v>2016</v>
      </c>
      <c r="D606" s="82">
        <f t="array" ref="D606">IF(L606="-",0,L606)</f>
        <v>6881</v>
      </c>
      <c r="E606" s="82">
        <f t="shared" si="39"/>
        <v>781</v>
      </c>
      <c r="F606" s="82">
        <f t="array" ref="F606">SUM(IF(M606="-",0,M606),IF(Q606:T606="-",0,-Q606:T606))</f>
        <v>422</v>
      </c>
      <c r="G606" s="82">
        <f t="array" ref="G606">SUM(IF(S606:T606="-",0,S606:T606))</f>
        <v>22</v>
      </c>
      <c r="H606" s="82">
        <f t="array" ref="H606">SUM(IF(N606="-",0,N606))</f>
        <v>337</v>
      </c>
      <c r="I606" s="76">
        <v>5554052</v>
      </c>
      <c r="J606" s="76" t="s">
        <v>198</v>
      </c>
      <c r="K606" s="77">
        <v>42735</v>
      </c>
      <c r="L606" s="76">
        <v>6881</v>
      </c>
      <c r="M606" s="76">
        <v>444</v>
      </c>
      <c r="N606" s="76">
        <v>337</v>
      </c>
      <c r="O606" s="76">
        <v>5992</v>
      </c>
      <c r="P606" s="76">
        <v>109</v>
      </c>
      <c r="Q606" s="76" t="s">
        <v>19</v>
      </c>
      <c r="R606" s="76" t="s">
        <v>19</v>
      </c>
      <c r="S606" s="76">
        <v>19</v>
      </c>
      <c r="T606" s="76">
        <v>3</v>
      </c>
    </row>
    <row r="607" spans="1:20">
      <c r="A607" s="82">
        <f t="shared" si="36"/>
        <v>555405602018</v>
      </c>
      <c r="B607" s="82" t="str">
        <f t="shared" si="37"/>
        <v>55540560</v>
      </c>
      <c r="C607" s="82">
        <f t="shared" si="38"/>
        <v>2018</v>
      </c>
      <c r="D607" s="82">
        <f t="array" ref="D607">IF(L607="-",0,L607)</f>
        <v>7925</v>
      </c>
      <c r="E607" s="82">
        <f t="shared" si="39"/>
        <v>1274</v>
      </c>
      <c r="F607" s="82">
        <f t="array" ref="F607">SUM(IF(M607="-",0,M607),IF(Q607:T607="-",0,-Q607:T607))</f>
        <v>801</v>
      </c>
      <c r="G607" s="82">
        <f t="array" ref="G607">SUM(IF(S607:T607="-",0,S607:T607))</f>
        <v>81</v>
      </c>
      <c r="H607" s="82">
        <f t="array" ref="H607">SUM(IF(N607="-",0,N607))</f>
        <v>392</v>
      </c>
      <c r="I607" s="76">
        <v>5554056</v>
      </c>
      <c r="J607" s="76" t="s">
        <v>199</v>
      </c>
      <c r="K607" s="77">
        <v>43465</v>
      </c>
      <c r="L607" s="76">
        <v>7925</v>
      </c>
      <c r="M607" s="76">
        <v>885</v>
      </c>
      <c r="N607" s="76">
        <v>392</v>
      </c>
      <c r="O607" s="76">
        <v>6538</v>
      </c>
      <c r="P607" s="76">
        <v>110</v>
      </c>
      <c r="Q607" s="76" t="s">
        <v>19</v>
      </c>
      <c r="R607" s="76">
        <v>3</v>
      </c>
      <c r="S607" s="76">
        <v>75</v>
      </c>
      <c r="T607" s="76">
        <v>6</v>
      </c>
    </row>
    <row r="608" spans="1:20">
      <c r="A608" s="82">
        <f t="shared" si="36"/>
        <v>555405602017</v>
      </c>
      <c r="B608" s="82" t="str">
        <f t="shared" si="37"/>
        <v>55540560</v>
      </c>
      <c r="C608" s="82">
        <f t="shared" si="38"/>
        <v>2017</v>
      </c>
      <c r="D608" s="82">
        <f t="array" ref="D608">IF(L608="-",0,L608)</f>
        <v>7925</v>
      </c>
      <c r="E608" s="82">
        <f t="shared" si="39"/>
        <v>1263</v>
      </c>
      <c r="F608" s="82">
        <f t="array" ref="F608">SUM(IF(M608="-",0,M608),IF(Q608:T608="-",0,-Q608:T608))</f>
        <v>790</v>
      </c>
      <c r="G608" s="82">
        <f t="array" ref="G608">SUM(IF(S608:T608="-",0,S608:T608))</f>
        <v>80</v>
      </c>
      <c r="H608" s="82">
        <f t="array" ref="H608">SUM(IF(N608="-",0,N608))</f>
        <v>393</v>
      </c>
      <c r="I608" s="76">
        <v>5554056</v>
      </c>
      <c r="J608" s="76" t="s">
        <v>199</v>
      </c>
      <c r="K608" s="77">
        <v>43100</v>
      </c>
      <c r="L608" s="76">
        <v>7925</v>
      </c>
      <c r="M608" s="76">
        <v>873</v>
      </c>
      <c r="N608" s="76">
        <v>393</v>
      </c>
      <c r="O608" s="76">
        <v>6549</v>
      </c>
      <c r="P608" s="76">
        <v>110</v>
      </c>
      <c r="Q608" s="76" t="s">
        <v>19</v>
      </c>
      <c r="R608" s="76">
        <v>3</v>
      </c>
      <c r="S608" s="76">
        <v>74</v>
      </c>
      <c r="T608" s="76">
        <v>6</v>
      </c>
    </row>
    <row r="609" spans="1:20">
      <c r="A609" s="82">
        <f t="shared" si="36"/>
        <v>555405602016</v>
      </c>
      <c r="B609" s="82" t="str">
        <f t="shared" si="37"/>
        <v>55540560</v>
      </c>
      <c r="C609" s="82">
        <f t="shared" si="38"/>
        <v>2016</v>
      </c>
      <c r="D609" s="82">
        <f t="array" ref="D609">IF(L609="-",0,L609)</f>
        <v>7925</v>
      </c>
      <c r="E609" s="82">
        <f t="shared" si="39"/>
        <v>1260</v>
      </c>
      <c r="F609" s="82">
        <f t="array" ref="F609">SUM(IF(M609="-",0,M609),IF(Q609:T609="-",0,-Q609:T609))</f>
        <v>788</v>
      </c>
      <c r="G609" s="82">
        <f t="array" ref="G609">SUM(IF(S609:T609="-",0,S609:T609))</f>
        <v>75</v>
      </c>
      <c r="H609" s="82">
        <f t="array" ref="H609">SUM(IF(N609="-",0,N609))</f>
        <v>397</v>
      </c>
      <c r="I609" s="76">
        <v>5554056</v>
      </c>
      <c r="J609" s="76" t="s">
        <v>199</v>
      </c>
      <c r="K609" s="77">
        <v>42735</v>
      </c>
      <c r="L609" s="76">
        <v>7925</v>
      </c>
      <c r="M609" s="76">
        <v>866</v>
      </c>
      <c r="N609" s="76">
        <v>397</v>
      </c>
      <c r="O609" s="76">
        <v>6545</v>
      </c>
      <c r="P609" s="76">
        <v>116</v>
      </c>
      <c r="Q609" s="76" t="s">
        <v>19</v>
      </c>
      <c r="R609" s="76">
        <v>3</v>
      </c>
      <c r="S609" s="76">
        <v>70</v>
      </c>
      <c r="T609" s="76">
        <v>5</v>
      </c>
    </row>
    <row r="610" spans="1:20">
      <c r="A610" s="82">
        <f t="shared" si="36"/>
        <v>555406002018</v>
      </c>
      <c r="B610" s="82" t="str">
        <f t="shared" si="37"/>
        <v>55540600</v>
      </c>
      <c r="C610" s="82">
        <f t="shared" si="38"/>
        <v>2018</v>
      </c>
      <c r="D610" s="82">
        <f t="array" ref="D610">IF(L610="-",0,L610)</f>
        <v>4556</v>
      </c>
      <c r="E610" s="82">
        <f t="shared" si="39"/>
        <v>724</v>
      </c>
      <c r="F610" s="82">
        <f t="array" ref="F610">SUM(IF(M610="-",0,M610),IF(Q610:T610="-",0,-Q610:T610))</f>
        <v>465</v>
      </c>
      <c r="G610" s="82">
        <f t="array" ref="G610">SUM(IF(S610:T610="-",0,S610:T610))</f>
        <v>28</v>
      </c>
      <c r="H610" s="82">
        <f t="array" ref="H610">SUM(IF(N610="-",0,N610))</f>
        <v>231</v>
      </c>
      <c r="I610" s="76">
        <v>5554060</v>
      </c>
      <c r="J610" s="76" t="s">
        <v>200</v>
      </c>
      <c r="K610" s="77">
        <v>43465</v>
      </c>
      <c r="L610" s="76">
        <v>4556</v>
      </c>
      <c r="M610" s="76">
        <v>493</v>
      </c>
      <c r="N610" s="76">
        <v>231</v>
      </c>
      <c r="O610" s="76">
        <v>3776</v>
      </c>
      <c r="P610" s="76">
        <v>56</v>
      </c>
      <c r="Q610" s="76" t="s">
        <v>19</v>
      </c>
      <c r="R610" s="76" t="s">
        <v>19</v>
      </c>
      <c r="S610" s="76">
        <v>24</v>
      </c>
      <c r="T610" s="76">
        <v>4</v>
      </c>
    </row>
    <row r="611" spans="1:20">
      <c r="A611" s="82">
        <f t="shared" si="36"/>
        <v>555406002017</v>
      </c>
      <c r="B611" s="82" t="str">
        <f t="shared" si="37"/>
        <v>55540600</v>
      </c>
      <c r="C611" s="82">
        <f t="shared" si="38"/>
        <v>2017</v>
      </c>
      <c r="D611" s="82">
        <f t="array" ref="D611">IF(L611="-",0,L611)</f>
        <v>4556</v>
      </c>
      <c r="E611" s="82">
        <f t="shared" si="39"/>
        <v>723</v>
      </c>
      <c r="F611" s="82">
        <f t="array" ref="F611">SUM(IF(M611="-",0,M611),IF(Q611:T611="-",0,-Q611:T611))</f>
        <v>464</v>
      </c>
      <c r="G611" s="82">
        <f t="array" ref="G611">SUM(IF(S611:T611="-",0,S611:T611))</f>
        <v>28</v>
      </c>
      <c r="H611" s="82">
        <f t="array" ref="H611">SUM(IF(N611="-",0,N611))</f>
        <v>231</v>
      </c>
      <c r="I611" s="76">
        <v>5554060</v>
      </c>
      <c r="J611" s="76" t="s">
        <v>200</v>
      </c>
      <c r="K611" s="77">
        <v>43100</v>
      </c>
      <c r="L611" s="76">
        <v>4556</v>
      </c>
      <c r="M611" s="76">
        <v>492</v>
      </c>
      <c r="N611" s="76">
        <v>231</v>
      </c>
      <c r="O611" s="76">
        <v>3777</v>
      </c>
      <c r="P611" s="76">
        <v>56</v>
      </c>
      <c r="Q611" s="76" t="s">
        <v>19</v>
      </c>
      <c r="R611" s="76" t="s">
        <v>19</v>
      </c>
      <c r="S611" s="76">
        <v>24</v>
      </c>
      <c r="T611" s="76">
        <v>4</v>
      </c>
    </row>
    <row r="612" spans="1:20">
      <c r="A612" s="82">
        <f t="shared" si="36"/>
        <v>555406002016</v>
      </c>
      <c r="B612" s="82" t="str">
        <f t="shared" si="37"/>
        <v>55540600</v>
      </c>
      <c r="C612" s="82">
        <f t="shared" si="38"/>
        <v>2016</v>
      </c>
      <c r="D612" s="82">
        <f t="array" ref="D612">IF(L612="-",0,L612)</f>
        <v>4556</v>
      </c>
      <c r="E612" s="82">
        <f t="shared" si="39"/>
        <v>720</v>
      </c>
      <c r="F612" s="82">
        <f t="array" ref="F612">SUM(IF(M612="-",0,M612),IF(Q612:T612="-",0,-Q612:T612))</f>
        <v>461</v>
      </c>
      <c r="G612" s="82">
        <f t="array" ref="G612">SUM(IF(S612:T612="-",0,S612:T612))</f>
        <v>28</v>
      </c>
      <c r="H612" s="82">
        <f t="array" ref="H612">SUM(IF(N612="-",0,N612))</f>
        <v>231</v>
      </c>
      <c r="I612" s="76">
        <v>5554060</v>
      </c>
      <c r="J612" s="76" t="s">
        <v>200</v>
      </c>
      <c r="K612" s="77">
        <v>42735</v>
      </c>
      <c r="L612" s="76">
        <v>4556</v>
      </c>
      <c r="M612" s="76">
        <v>489</v>
      </c>
      <c r="N612" s="76">
        <v>231</v>
      </c>
      <c r="O612" s="76">
        <v>3780</v>
      </c>
      <c r="P612" s="76">
        <v>56</v>
      </c>
      <c r="Q612" s="76" t="s">
        <v>19</v>
      </c>
      <c r="R612" s="76" t="s">
        <v>19</v>
      </c>
      <c r="S612" s="76">
        <v>24</v>
      </c>
      <c r="T612" s="76">
        <v>4</v>
      </c>
    </row>
    <row r="613" spans="1:20">
      <c r="A613" s="82">
        <f t="shared" si="36"/>
        <v>555406402018</v>
      </c>
      <c r="B613" s="82" t="str">
        <f t="shared" si="37"/>
        <v>55540640</v>
      </c>
      <c r="C613" s="82">
        <f t="shared" si="38"/>
        <v>2018</v>
      </c>
      <c r="D613" s="82">
        <f t="array" ref="D613">IF(L613="-",0,L613)</f>
        <v>7075</v>
      </c>
      <c r="E613" s="82">
        <f t="shared" si="39"/>
        <v>981</v>
      </c>
      <c r="F613" s="82">
        <f t="array" ref="F613">SUM(IF(M613="-",0,M613),IF(Q613:T613="-",0,-Q613:T613))</f>
        <v>574</v>
      </c>
      <c r="G613" s="82">
        <f t="array" ref="G613">SUM(IF(S613:T613="-",0,S613:T613))</f>
        <v>60</v>
      </c>
      <c r="H613" s="82">
        <f t="array" ref="H613">SUM(IF(N613="-",0,N613))</f>
        <v>347</v>
      </c>
      <c r="I613" s="76">
        <v>5554064</v>
      </c>
      <c r="J613" s="76" t="s">
        <v>916</v>
      </c>
      <c r="K613" s="77">
        <v>43465</v>
      </c>
      <c r="L613" s="76">
        <v>7075</v>
      </c>
      <c r="M613" s="76">
        <v>636</v>
      </c>
      <c r="N613" s="76">
        <v>347</v>
      </c>
      <c r="O613" s="76">
        <v>6004</v>
      </c>
      <c r="P613" s="76">
        <v>88</v>
      </c>
      <c r="Q613" s="76" t="s">
        <v>19</v>
      </c>
      <c r="R613" s="76">
        <v>2</v>
      </c>
      <c r="S613" s="76">
        <v>57</v>
      </c>
      <c r="T613" s="76">
        <v>3</v>
      </c>
    </row>
    <row r="614" spans="1:20">
      <c r="A614" s="82">
        <f t="shared" si="36"/>
        <v>555406402017</v>
      </c>
      <c r="B614" s="82" t="str">
        <f t="shared" si="37"/>
        <v>55540640</v>
      </c>
      <c r="C614" s="82">
        <f t="shared" si="38"/>
        <v>2017</v>
      </c>
      <c r="D614" s="82">
        <f t="array" ref="D614">IF(L614="-",0,L614)</f>
        <v>7075</v>
      </c>
      <c r="E614" s="82">
        <f t="shared" si="39"/>
        <v>974</v>
      </c>
      <c r="F614" s="82">
        <f t="array" ref="F614">SUM(IF(M614="-",0,M614),IF(Q614:T614="-",0,-Q614:T614))</f>
        <v>570</v>
      </c>
      <c r="G614" s="82">
        <f t="array" ref="G614">SUM(IF(S614:T614="-",0,S614:T614))</f>
        <v>58</v>
      </c>
      <c r="H614" s="82">
        <f t="array" ref="H614">SUM(IF(N614="-",0,N614))</f>
        <v>346</v>
      </c>
      <c r="I614" s="76">
        <v>5554064</v>
      </c>
      <c r="J614" s="76" t="s">
        <v>916</v>
      </c>
      <c r="K614" s="77">
        <v>43100</v>
      </c>
      <c r="L614" s="76">
        <v>7075</v>
      </c>
      <c r="M614" s="76">
        <v>630</v>
      </c>
      <c r="N614" s="76">
        <v>346</v>
      </c>
      <c r="O614" s="76">
        <v>6011</v>
      </c>
      <c r="P614" s="76">
        <v>88</v>
      </c>
      <c r="Q614" s="76" t="s">
        <v>19</v>
      </c>
      <c r="R614" s="76">
        <v>2</v>
      </c>
      <c r="S614" s="76">
        <v>55</v>
      </c>
      <c r="T614" s="76">
        <v>3</v>
      </c>
    </row>
    <row r="615" spans="1:20">
      <c r="A615" s="82">
        <f t="shared" si="36"/>
        <v>555406402016</v>
      </c>
      <c r="B615" s="82" t="str">
        <f t="shared" si="37"/>
        <v>55540640</v>
      </c>
      <c r="C615" s="82">
        <f t="shared" si="38"/>
        <v>2016</v>
      </c>
      <c r="D615" s="82">
        <f t="array" ref="D615">IF(L615="-",0,L615)</f>
        <v>7075</v>
      </c>
      <c r="E615" s="82">
        <f t="shared" si="39"/>
        <v>980</v>
      </c>
      <c r="F615" s="82">
        <f t="array" ref="F615">SUM(IF(M615="-",0,M615),IF(Q615:T615="-",0,-Q615:T615))</f>
        <v>570</v>
      </c>
      <c r="G615" s="82">
        <f t="array" ref="G615">SUM(IF(S615:T615="-",0,S615:T615))</f>
        <v>58</v>
      </c>
      <c r="H615" s="82">
        <f t="array" ref="H615">SUM(IF(N615="-",0,N615))</f>
        <v>352</v>
      </c>
      <c r="I615" s="76">
        <v>5554064</v>
      </c>
      <c r="J615" s="76" t="s">
        <v>916</v>
      </c>
      <c r="K615" s="77">
        <v>42735</v>
      </c>
      <c r="L615" s="76">
        <v>7075</v>
      </c>
      <c r="M615" s="76">
        <v>630</v>
      </c>
      <c r="N615" s="76">
        <v>352</v>
      </c>
      <c r="O615" s="76">
        <v>6009</v>
      </c>
      <c r="P615" s="76">
        <v>84</v>
      </c>
      <c r="Q615" s="76" t="s">
        <v>19</v>
      </c>
      <c r="R615" s="76">
        <v>2</v>
      </c>
      <c r="S615" s="76">
        <v>55</v>
      </c>
      <c r="T615" s="76">
        <v>3</v>
      </c>
    </row>
    <row r="616" spans="1:20">
      <c r="A616" s="82">
        <f t="shared" si="36"/>
        <v>555406802018</v>
      </c>
      <c r="B616" s="82" t="str">
        <f t="shared" si="37"/>
        <v>55540680</v>
      </c>
      <c r="C616" s="82">
        <f t="shared" si="38"/>
        <v>2018</v>
      </c>
      <c r="D616" s="82">
        <f t="array" ref="D616">IF(L616="-",0,L616)</f>
        <v>13583</v>
      </c>
      <c r="E616" s="82">
        <f t="shared" si="39"/>
        <v>1880</v>
      </c>
      <c r="F616" s="82">
        <f t="array" ref="F616">SUM(IF(M616="-",0,M616),IF(Q616:T616="-",0,-Q616:T616))</f>
        <v>1111</v>
      </c>
      <c r="G616" s="82">
        <f t="array" ref="G616">SUM(IF(S616:T616="-",0,S616:T616))</f>
        <v>95</v>
      </c>
      <c r="H616" s="82">
        <f t="array" ref="H616">SUM(IF(N616="-",0,N616))</f>
        <v>674</v>
      </c>
      <c r="I616" s="76">
        <v>5554068</v>
      </c>
      <c r="J616" s="76" t="s">
        <v>201</v>
      </c>
      <c r="K616" s="77">
        <v>43465</v>
      </c>
      <c r="L616" s="76">
        <v>13583</v>
      </c>
      <c r="M616" s="76">
        <v>1210</v>
      </c>
      <c r="N616" s="76">
        <v>674</v>
      </c>
      <c r="O616" s="76">
        <v>11519</v>
      </c>
      <c r="P616" s="76">
        <v>180</v>
      </c>
      <c r="Q616" s="76" t="s">
        <v>19</v>
      </c>
      <c r="R616" s="76">
        <v>4</v>
      </c>
      <c r="S616" s="76">
        <v>84</v>
      </c>
      <c r="T616" s="76">
        <v>11</v>
      </c>
    </row>
    <row r="617" spans="1:20">
      <c r="A617" s="82">
        <f t="shared" si="36"/>
        <v>555406802017</v>
      </c>
      <c r="B617" s="82" t="str">
        <f t="shared" si="37"/>
        <v>55540680</v>
      </c>
      <c r="C617" s="82">
        <f t="shared" si="38"/>
        <v>2017</v>
      </c>
      <c r="D617" s="82">
        <f t="array" ref="D617">IF(L617="-",0,L617)</f>
        <v>13583</v>
      </c>
      <c r="E617" s="82">
        <f t="shared" si="39"/>
        <v>1869</v>
      </c>
      <c r="F617" s="82">
        <f t="array" ref="F617">SUM(IF(M617="-",0,M617),IF(Q617:T617="-",0,-Q617:T617))</f>
        <v>1100</v>
      </c>
      <c r="G617" s="82">
        <f t="array" ref="G617">SUM(IF(S617:T617="-",0,S617:T617))</f>
        <v>95</v>
      </c>
      <c r="H617" s="82">
        <f t="array" ref="H617">SUM(IF(N617="-",0,N617))</f>
        <v>674</v>
      </c>
      <c r="I617" s="76">
        <v>5554068</v>
      </c>
      <c r="J617" s="76" t="s">
        <v>201</v>
      </c>
      <c r="K617" s="77">
        <v>43100</v>
      </c>
      <c r="L617" s="76">
        <v>13583</v>
      </c>
      <c r="M617" s="76">
        <v>1199</v>
      </c>
      <c r="N617" s="76">
        <v>674</v>
      </c>
      <c r="O617" s="76">
        <v>11531</v>
      </c>
      <c r="P617" s="76">
        <v>180</v>
      </c>
      <c r="Q617" s="76" t="s">
        <v>19</v>
      </c>
      <c r="R617" s="76">
        <v>4</v>
      </c>
      <c r="S617" s="76">
        <v>84</v>
      </c>
      <c r="T617" s="76">
        <v>11</v>
      </c>
    </row>
    <row r="618" spans="1:20">
      <c r="A618" s="82">
        <f t="shared" si="36"/>
        <v>555406802016</v>
      </c>
      <c r="B618" s="82" t="str">
        <f t="shared" si="37"/>
        <v>55540680</v>
      </c>
      <c r="C618" s="82">
        <f t="shared" si="38"/>
        <v>2016</v>
      </c>
      <c r="D618" s="82">
        <f t="array" ref="D618">IF(L618="-",0,L618)</f>
        <v>13583</v>
      </c>
      <c r="E618" s="82">
        <f t="shared" si="39"/>
        <v>1860</v>
      </c>
      <c r="F618" s="82">
        <f t="array" ref="F618">SUM(IF(M618="-",0,M618),IF(Q618:T618="-",0,-Q618:T618))</f>
        <v>1091</v>
      </c>
      <c r="G618" s="82">
        <f t="array" ref="G618">SUM(IF(S618:T618="-",0,S618:T618))</f>
        <v>96</v>
      </c>
      <c r="H618" s="82">
        <f t="array" ref="H618">SUM(IF(N618="-",0,N618))</f>
        <v>673</v>
      </c>
      <c r="I618" s="76">
        <v>5554068</v>
      </c>
      <c r="J618" s="76" t="s">
        <v>201</v>
      </c>
      <c r="K618" s="77">
        <v>42735</v>
      </c>
      <c r="L618" s="76">
        <v>13583</v>
      </c>
      <c r="M618" s="76">
        <v>1191</v>
      </c>
      <c r="N618" s="76">
        <v>673</v>
      </c>
      <c r="O618" s="76">
        <v>11523</v>
      </c>
      <c r="P618" s="76">
        <v>196</v>
      </c>
      <c r="Q618" s="76" t="s">
        <v>19</v>
      </c>
      <c r="R618" s="76">
        <v>4</v>
      </c>
      <c r="S618" s="76">
        <v>85</v>
      </c>
      <c r="T618" s="76">
        <v>11</v>
      </c>
    </row>
    <row r="619" spans="1:20">
      <c r="A619" s="82">
        <f t="shared" si="36"/>
        <v>555800002018</v>
      </c>
      <c r="B619" s="82" t="str">
        <f t="shared" si="37"/>
        <v>55580000</v>
      </c>
      <c r="C619" s="82">
        <f t="shared" si="38"/>
        <v>2018</v>
      </c>
      <c r="D619" s="82">
        <f t="array" ref="D619">IF(L619="-",0,L619)</f>
        <v>111205</v>
      </c>
      <c r="E619" s="82">
        <f t="shared" si="39"/>
        <v>15358</v>
      </c>
      <c r="F619" s="82">
        <f t="array" ref="F619">SUM(IF(M619="-",0,M619),IF(Q619:T619="-",0,-Q619:T619))</f>
        <v>7934</v>
      </c>
      <c r="G619" s="82">
        <f t="array" ref="G619">SUM(IF(S619:T619="-",0,S619:T619))</f>
        <v>1692</v>
      </c>
      <c r="H619" s="82">
        <f t="array" ref="H619">SUM(IF(N619="-",0,N619))</f>
        <v>5732</v>
      </c>
      <c r="I619" s="76">
        <v>5558</v>
      </c>
      <c r="J619" s="76" t="s">
        <v>202</v>
      </c>
      <c r="K619" s="77">
        <v>43465</v>
      </c>
      <c r="L619" s="76">
        <v>111205</v>
      </c>
      <c r="M619" s="76">
        <v>9689</v>
      </c>
      <c r="N619" s="76">
        <v>5732</v>
      </c>
      <c r="O619" s="76">
        <v>93733</v>
      </c>
      <c r="P619" s="76">
        <v>2051</v>
      </c>
      <c r="Q619" s="76">
        <v>1</v>
      </c>
      <c r="R619" s="76">
        <v>62</v>
      </c>
      <c r="S619" s="76">
        <v>1610</v>
      </c>
      <c r="T619" s="76">
        <v>82</v>
      </c>
    </row>
    <row r="620" spans="1:20">
      <c r="A620" s="82">
        <f t="shared" si="36"/>
        <v>555800002017</v>
      </c>
      <c r="B620" s="82" t="str">
        <f t="shared" si="37"/>
        <v>55580000</v>
      </c>
      <c r="C620" s="82">
        <f t="shared" si="38"/>
        <v>2017</v>
      </c>
      <c r="D620" s="82">
        <f t="array" ref="D620">IF(L620="-",0,L620)</f>
        <v>111205</v>
      </c>
      <c r="E620" s="82">
        <f t="shared" si="39"/>
        <v>15306</v>
      </c>
      <c r="F620" s="82">
        <f t="array" ref="F620">SUM(IF(M620="-",0,M620),IF(Q620:T620="-",0,-Q620:T620))</f>
        <v>7956</v>
      </c>
      <c r="G620" s="82">
        <f t="array" ref="G620">SUM(IF(S620:T620="-",0,S620:T620))</f>
        <v>1643</v>
      </c>
      <c r="H620" s="82">
        <f t="array" ref="H620">SUM(IF(N620="-",0,N620))</f>
        <v>5707</v>
      </c>
      <c r="I620" s="76">
        <v>5558</v>
      </c>
      <c r="J620" s="76" t="s">
        <v>202</v>
      </c>
      <c r="K620" s="77">
        <v>43100</v>
      </c>
      <c r="L620" s="76">
        <v>111205</v>
      </c>
      <c r="M620" s="76">
        <v>9665</v>
      </c>
      <c r="N620" s="76">
        <v>5707</v>
      </c>
      <c r="O620" s="76">
        <v>93786</v>
      </c>
      <c r="P620" s="76">
        <v>2047</v>
      </c>
      <c r="Q620" s="76">
        <v>2</v>
      </c>
      <c r="R620" s="76">
        <v>64</v>
      </c>
      <c r="S620" s="76">
        <v>1561</v>
      </c>
      <c r="T620" s="76">
        <v>82</v>
      </c>
    </row>
    <row r="621" spans="1:20">
      <c r="A621" s="82">
        <f t="shared" si="36"/>
        <v>555800002016</v>
      </c>
      <c r="B621" s="82" t="str">
        <f t="shared" si="37"/>
        <v>55580000</v>
      </c>
      <c r="C621" s="82">
        <f t="shared" si="38"/>
        <v>2016</v>
      </c>
      <c r="D621" s="82">
        <f t="array" ref="D621">IF(L621="-",0,L621)</f>
        <v>111205</v>
      </c>
      <c r="E621" s="82">
        <f t="shared" si="39"/>
        <v>15218</v>
      </c>
      <c r="F621" s="82">
        <f t="array" ref="F621">SUM(IF(M621="-",0,M621),IF(Q621:T621="-",0,-Q621:T621))</f>
        <v>7938</v>
      </c>
      <c r="G621" s="82">
        <f t="array" ref="G621">SUM(IF(S621:T621="-",0,S621:T621))</f>
        <v>1574</v>
      </c>
      <c r="H621" s="82">
        <f t="array" ref="H621">SUM(IF(N621="-",0,N621))</f>
        <v>5706</v>
      </c>
      <c r="I621" s="76">
        <v>5558</v>
      </c>
      <c r="J621" s="76" t="s">
        <v>202</v>
      </c>
      <c r="K621" s="77">
        <v>42735</v>
      </c>
      <c r="L621" s="76">
        <v>111205</v>
      </c>
      <c r="M621" s="76">
        <v>9583</v>
      </c>
      <c r="N621" s="76">
        <v>5706</v>
      </c>
      <c r="O621" s="76">
        <v>93878</v>
      </c>
      <c r="P621" s="76">
        <v>2038</v>
      </c>
      <c r="Q621" s="76">
        <v>2</v>
      </c>
      <c r="R621" s="76">
        <v>69</v>
      </c>
      <c r="S621" s="76">
        <v>1492</v>
      </c>
      <c r="T621" s="76">
        <v>82</v>
      </c>
    </row>
    <row r="622" spans="1:20">
      <c r="A622" s="82">
        <f t="shared" si="36"/>
        <v>555800402018</v>
      </c>
      <c r="B622" s="82" t="str">
        <f t="shared" si="37"/>
        <v>55580040</v>
      </c>
      <c r="C622" s="82">
        <f t="shared" si="38"/>
        <v>2018</v>
      </c>
      <c r="D622" s="82">
        <f t="array" ref="D622">IF(L622="-",0,L622)</f>
        <v>10632</v>
      </c>
      <c r="E622" s="82">
        <f t="shared" si="39"/>
        <v>1344</v>
      </c>
      <c r="F622" s="82">
        <f t="array" ref="F622">SUM(IF(M622="-",0,M622),IF(Q622:T622="-",0,-Q622:T622))</f>
        <v>626</v>
      </c>
      <c r="G622" s="82">
        <f t="array" ref="G622">SUM(IF(S622:T622="-",0,S622:T622))</f>
        <v>138</v>
      </c>
      <c r="H622" s="82">
        <f t="array" ref="H622">SUM(IF(N622="-",0,N622))</f>
        <v>580</v>
      </c>
      <c r="I622" s="76">
        <v>5558004</v>
      </c>
      <c r="J622" s="76" t="s">
        <v>203</v>
      </c>
      <c r="K622" s="77">
        <v>43465</v>
      </c>
      <c r="L622" s="76">
        <v>10632</v>
      </c>
      <c r="M622" s="76">
        <v>765</v>
      </c>
      <c r="N622" s="76">
        <v>580</v>
      </c>
      <c r="O622" s="76">
        <v>9115</v>
      </c>
      <c r="P622" s="76">
        <v>171</v>
      </c>
      <c r="Q622" s="76">
        <v>1</v>
      </c>
      <c r="R622" s="76" t="s">
        <v>19</v>
      </c>
      <c r="S622" s="76">
        <v>132</v>
      </c>
      <c r="T622" s="76">
        <v>6</v>
      </c>
    </row>
    <row r="623" spans="1:20">
      <c r="A623" s="82">
        <f t="shared" si="36"/>
        <v>555800402017</v>
      </c>
      <c r="B623" s="82" t="str">
        <f t="shared" si="37"/>
        <v>55580040</v>
      </c>
      <c r="C623" s="82">
        <f t="shared" si="38"/>
        <v>2017</v>
      </c>
      <c r="D623" s="82">
        <f t="array" ref="D623">IF(L623="-",0,L623)</f>
        <v>10632</v>
      </c>
      <c r="E623" s="82">
        <f t="shared" si="39"/>
        <v>1353</v>
      </c>
      <c r="F623" s="82">
        <f t="array" ref="F623">SUM(IF(M623="-",0,M623),IF(Q623:T623="-",0,-Q623:T623))</f>
        <v>627</v>
      </c>
      <c r="G623" s="82">
        <f t="array" ref="G623">SUM(IF(S623:T623="-",0,S623:T623))</f>
        <v>150</v>
      </c>
      <c r="H623" s="82">
        <f t="array" ref="H623">SUM(IF(N623="-",0,N623))</f>
        <v>576</v>
      </c>
      <c r="I623" s="76">
        <v>5558004</v>
      </c>
      <c r="J623" s="76" t="s">
        <v>203</v>
      </c>
      <c r="K623" s="77">
        <v>43100</v>
      </c>
      <c r="L623" s="76">
        <v>10632</v>
      </c>
      <c r="M623" s="76">
        <v>779</v>
      </c>
      <c r="N623" s="76">
        <v>576</v>
      </c>
      <c r="O623" s="76">
        <v>9112</v>
      </c>
      <c r="P623" s="76">
        <v>166</v>
      </c>
      <c r="Q623" s="76">
        <v>2</v>
      </c>
      <c r="R623" s="76" t="s">
        <v>19</v>
      </c>
      <c r="S623" s="76">
        <v>144</v>
      </c>
      <c r="T623" s="76">
        <v>6</v>
      </c>
    </row>
    <row r="624" spans="1:20">
      <c r="A624" s="82">
        <f t="shared" si="36"/>
        <v>555800402016</v>
      </c>
      <c r="B624" s="82" t="str">
        <f t="shared" si="37"/>
        <v>55580040</v>
      </c>
      <c r="C624" s="82">
        <f t="shared" si="38"/>
        <v>2016</v>
      </c>
      <c r="D624" s="82">
        <f t="array" ref="D624">IF(L624="-",0,L624)</f>
        <v>10632</v>
      </c>
      <c r="E624" s="82">
        <f t="shared" si="39"/>
        <v>1339</v>
      </c>
      <c r="F624" s="82">
        <f t="array" ref="F624">SUM(IF(M624="-",0,M624),IF(Q624:T624="-",0,-Q624:T624))</f>
        <v>616</v>
      </c>
      <c r="G624" s="82">
        <f t="array" ref="G624">SUM(IF(S624:T624="-",0,S624:T624))</f>
        <v>148</v>
      </c>
      <c r="H624" s="82">
        <f t="array" ref="H624">SUM(IF(N624="-",0,N624))</f>
        <v>575</v>
      </c>
      <c r="I624" s="76">
        <v>5558004</v>
      </c>
      <c r="J624" s="76" t="s">
        <v>203</v>
      </c>
      <c r="K624" s="77">
        <v>42735</v>
      </c>
      <c r="L624" s="76">
        <v>10632</v>
      </c>
      <c r="M624" s="76">
        <v>766</v>
      </c>
      <c r="N624" s="76">
        <v>575</v>
      </c>
      <c r="O624" s="76">
        <v>9118</v>
      </c>
      <c r="P624" s="76">
        <v>173</v>
      </c>
      <c r="Q624" s="76">
        <v>2</v>
      </c>
      <c r="R624" s="76" t="s">
        <v>19</v>
      </c>
      <c r="S624" s="76">
        <v>142</v>
      </c>
      <c r="T624" s="76">
        <v>6</v>
      </c>
    </row>
    <row r="625" spans="1:20">
      <c r="A625" s="82">
        <f t="shared" si="36"/>
        <v>555800802018</v>
      </c>
      <c r="B625" s="82" t="str">
        <f t="shared" si="37"/>
        <v>55580080</v>
      </c>
      <c r="C625" s="82">
        <f t="shared" si="38"/>
        <v>2018</v>
      </c>
      <c r="D625" s="82">
        <f t="array" ref="D625">IF(L625="-",0,L625)</f>
        <v>9137</v>
      </c>
      <c r="E625" s="82">
        <f t="shared" si="39"/>
        <v>1084</v>
      </c>
      <c r="F625" s="82">
        <f t="array" ref="F625">SUM(IF(M625="-",0,M625),IF(Q625:T625="-",0,-Q625:T625))</f>
        <v>524</v>
      </c>
      <c r="G625" s="82">
        <f t="array" ref="G625">SUM(IF(S625:T625="-",0,S625:T625))</f>
        <v>146</v>
      </c>
      <c r="H625" s="82">
        <f t="array" ref="H625">SUM(IF(N625="-",0,N625))</f>
        <v>414</v>
      </c>
      <c r="I625" s="76">
        <v>5558008</v>
      </c>
      <c r="J625" s="76" t="s">
        <v>204</v>
      </c>
      <c r="K625" s="77">
        <v>43465</v>
      </c>
      <c r="L625" s="76">
        <v>9137</v>
      </c>
      <c r="M625" s="76">
        <v>670</v>
      </c>
      <c r="N625" s="76">
        <v>414</v>
      </c>
      <c r="O625" s="76">
        <v>7967</v>
      </c>
      <c r="P625" s="76">
        <v>86</v>
      </c>
      <c r="Q625" s="76" t="s">
        <v>19</v>
      </c>
      <c r="R625" s="76">
        <v>0</v>
      </c>
      <c r="S625" s="76">
        <v>142</v>
      </c>
      <c r="T625" s="76">
        <v>4</v>
      </c>
    </row>
    <row r="626" spans="1:20">
      <c r="A626" s="82">
        <f t="shared" si="36"/>
        <v>555800802017</v>
      </c>
      <c r="B626" s="82" t="str">
        <f t="shared" si="37"/>
        <v>55580080</v>
      </c>
      <c r="C626" s="82">
        <f t="shared" si="38"/>
        <v>2017</v>
      </c>
      <c r="D626" s="82">
        <f t="array" ref="D626">IF(L626="-",0,L626)</f>
        <v>9137</v>
      </c>
      <c r="E626" s="82">
        <f t="shared" si="39"/>
        <v>1080</v>
      </c>
      <c r="F626" s="82">
        <f t="array" ref="F626">SUM(IF(M626="-",0,M626),IF(Q626:T626="-",0,-Q626:T626))</f>
        <v>526</v>
      </c>
      <c r="G626" s="82">
        <f t="array" ref="G626">SUM(IF(S626:T626="-",0,S626:T626))</f>
        <v>142</v>
      </c>
      <c r="H626" s="82">
        <f t="array" ref="H626">SUM(IF(N626="-",0,N626))</f>
        <v>412</v>
      </c>
      <c r="I626" s="76">
        <v>5558008</v>
      </c>
      <c r="J626" s="76" t="s">
        <v>204</v>
      </c>
      <c r="K626" s="77">
        <v>43100</v>
      </c>
      <c r="L626" s="76">
        <v>9137</v>
      </c>
      <c r="M626" s="76">
        <v>668</v>
      </c>
      <c r="N626" s="76">
        <v>412</v>
      </c>
      <c r="O626" s="76">
        <v>7974</v>
      </c>
      <c r="P626" s="76">
        <v>83</v>
      </c>
      <c r="Q626" s="76" t="s">
        <v>19</v>
      </c>
      <c r="R626" s="76" t="s">
        <v>19</v>
      </c>
      <c r="S626" s="76">
        <v>138</v>
      </c>
      <c r="T626" s="76">
        <v>4</v>
      </c>
    </row>
    <row r="627" spans="1:20">
      <c r="A627" s="82">
        <f t="shared" si="36"/>
        <v>555800802016</v>
      </c>
      <c r="B627" s="82" t="str">
        <f t="shared" si="37"/>
        <v>55580080</v>
      </c>
      <c r="C627" s="82">
        <f t="shared" si="38"/>
        <v>2016</v>
      </c>
      <c r="D627" s="82">
        <f t="array" ref="D627">IF(L627="-",0,L627)</f>
        <v>9137</v>
      </c>
      <c r="E627" s="82">
        <f t="shared" si="39"/>
        <v>1076</v>
      </c>
      <c r="F627" s="82">
        <f t="array" ref="F627">SUM(IF(M627="-",0,M627),IF(Q627:T627="-",0,-Q627:T627))</f>
        <v>535</v>
      </c>
      <c r="G627" s="82">
        <f t="array" ref="G627">SUM(IF(S627:T627="-",0,S627:T627))</f>
        <v>128</v>
      </c>
      <c r="H627" s="82">
        <f t="array" ref="H627">SUM(IF(N627="-",0,N627))</f>
        <v>413</v>
      </c>
      <c r="I627" s="76">
        <v>5558008</v>
      </c>
      <c r="J627" s="76" t="s">
        <v>204</v>
      </c>
      <c r="K627" s="77">
        <v>42735</v>
      </c>
      <c r="L627" s="76">
        <v>9137</v>
      </c>
      <c r="M627" s="76">
        <v>664</v>
      </c>
      <c r="N627" s="76">
        <v>413</v>
      </c>
      <c r="O627" s="76">
        <v>7978</v>
      </c>
      <c r="P627" s="76">
        <v>82</v>
      </c>
      <c r="Q627" s="76" t="s">
        <v>19</v>
      </c>
      <c r="R627" s="76">
        <v>1</v>
      </c>
      <c r="S627" s="76">
        <v>124</v>
      </c>
      <c r="T627" s="76">
        <v>4</v>
      </c>
    </row>
    <row r="628" spans="1:20">
      <c r="A628" s="82">
        <f t="shared" si="36"/>
        <v>555801202018</v>
      </c>
      <c r="B628" s="82" t="str">
        <f t="shared" si="37"/>
        <v>55580120</v>
      </c>
      <c r="C628" s="82">
        <f t="shared" si="38"/>
        <v>2018</v>
      </c>
      <c r="D628" s="82">
        <f t="array" ref="D628">IF(L628="-",0,L628)</f>
        <v>14136</v>
      </c>
      <c r="E628" s="82">
        <f t="shared" si="39"/>
        <v>2363</v>
      </c>
      <c r="F628" s="82">
        <f t="array" ref="F628">SUM(IF(M628="-",0,M628),IF(Q628:T628="-",0,-Q628:T628))</f>
        <v>1252</v>
      </c>
      <c r="G628" s="82">
        <f t="array" ref="G628">SUM(IF(S628:T628="-",0,S628:T628))</f>
        <v>311</v>
      </c>
      <c r="H628" s="82">
        <f t="array" ref="H628">SUM(IF(N628="-",0,N628))</f>
        <v>800</v>
      </c>
      <c r="I628" s="76">
        <v>5558012</v>
      </c>
      <c r="J628" s="76" t="s">
        <v>205</v>
      </c>
      <c r="K628" s="77">
        <v>43465</v>
      </c>
      <c r="L628" s="76">
        <v>14136</v>
      </c>
      <c r="M628" s="76">
        <v>1586</v>
      </c>
      <c r="N628" s="76">
        <v>800</v>
      </c>
      <c r="O628" s="76">
        <v>11551</v>
      </c>
      <c r="P628" s="76">
        <v>199</v>
      </c>
      <c r="Q628" s="76" t="s">
        <v>19</v>
      </c>
      <c r="R628" s="76">
        <v>23</v>
      </c>
      <c r="S628" s="76">
        <v>300</v>
      </c>
      <c r="T628" s="76">
        <v>11</v>
      </c>
    </row>
    <row r="629" spans="1:20">
      <c r="A629" s="82">
        <f t="shared" si="36"/>
        <v>555801202017</v>
      </c>
      <c r="B629" s="82" t="str">
        <f t="shared" si="37"/>
        <v>55580120</v>
      </c>
      <c r="C629" s="82">
        <f t="shared" si="38"/>
        <v>2017</v>
      </c>
      <c r="D629" s="82">
        <f t="array" ref="D629">IF(L629="-",0,L629)</f>
        <v>14136</v>
      </c>
      <c r="E629" s="82">
        <f t="shared" si="39"/>
        <v>2364</v>
      </c>
      <c r="F629" s="82">
        <f t="array" ref="F629">SUM(IF(M629="-",0,M629),IF(Q629:T629="-",0,-Q629:T629))</f>
        <v>1248</v>
      </c>
      <c r="G629" s="82">
        <f t="array" ref="G629">SUM(IF(S629:T629="-",0,S629:T629))</f>
        <v>316</v>
      </c>
      <c r="H629" s="82">
        <f t="array" ref="H629">SUM(IF(N629="-",0,N629))</f>
        <v>800</v>
      </c>
      <c r="I629" s="76">
        <v>5558012</v>
      </c>
      <c r="J629" s="76" t="s">
        <v>205</v>
      </c>
      <c r="K629" s="77">
        <v>43100</v>
      </c>
      <c r="L629" s="76">
        <v>14136</v>
      </c>
      <c r="M629" s="76">
        <v>1587</v>
      </c>
      <c r="N629" s="76">
        <v>800</v>
      </c>
      <c r="O629" s="76">
        <v>11551</v>
      </c>
      <c r="P629" s="76">
        <v>199</v>
      </c>
      <c r="Q629" s="76" t="s">
        <v>19</v>
      </c>
      <c r="R629" s="76">
        <v>23</v>
      </c>
      <c r="S629" s="76">
        <v>305</v>
      </c>
      <c r="T629" s="76">
        <v>11</v>
      </c>
    </row>
    <row r="630" spans="1:20">
      <c r="A630" s="82">
        <f t="shared" si="36"/>
        <v>555801202016</v>
      </c>
      <c r="B630" s="82" t="str">
        <f t="shared" si="37"/>
        <v>55580120</v>
      </c>
      <c r="C630" s="82">
        <f t="shared" si="38"/>
        <v>2016</v>
      </c>
      <c r="D630" s="82">
        <f t="array" ref="D630">IF(L630="-",0,L630)</f>
        <v>14136</v>
      </c>
      <c r="E630" s="82">
        <f t="shared" si="39"/>
        <v>2352</v>
      </c>
      <c r="F630" s="82">
        <f t="array" ref="F630">SUM(IF(M630="-",0,M630),IF(Q630:T630="-",0,-Q630:T630))</f>
        <v>1239</v>
      </c>
      <c r="G630" s="82">
        <f t="array" ref="G630">SUM(IF(S630:T630="-",0,S630:T630))</f>
        <v>315</v>
      </c>
      <c r="H630" s="82">
        <f t="array" ref="H630">SUM(IF(N630="-",0,N630))</f>
        <v>798</v>
      </c>
      <c r="I630" s="76">
        <v>5558012</v>
      </c>
      <c r="J630" s="76" t="s">
        <v>205</v>
      </c>
      <c r="K630" s="77">
        <v>42735</v>
      </c>
      <c r="L630" s="76">
        <v>14136</v>
      </c>
      <c r="M630" s="76">
        <v>1577</v>
      </c>
      <c r="N630" s="76">
        <v>798</v>
      </c>
      <c r="O630" s="76">
        <v>11563</v>
      </c>
      <c r="P630" s="76">
        <v>198</v>
      </c>
      <c r="Q630" s="76" t="s">
        <v>19</v>
      </c>
      <c r="R630" s="76">
        <v>23</v>
      </c>
      <c r="S630" s="76">
        <v>304</v>
      </c>
      <c r="T630" s="76">
        <v>11</v>
      </c>
    </row>
    <row r="631" spans="1:20">
      <c r="A631" s="82">
        <f t="shared" si="36"/>
        <v>555801602018</v>
      </c>
      <c r="B631" s="82" t="str">
        <f t="shared" si="37"/>
        <v>55580160</v>
      </c>
      <c r="C631" s="82">
        <f t="shared" si="38"/>
        <v>2018</v>
      </c>
      <c r="D631" s="82">
        <f t="array" ref="D631">IF(L631="-",0,L631)</f>
        <v>18483</v>
      </c>
      <c r="E631" s="82">
        <f t="shared" si="39"/>
        <v>2808</v>
      </c>
      <c r="F631" s="82">
        <f t="array" ref="F631">SUM(IF(M631="-",0,M631),IF(Q631:T631="-",0,-Q631:T631))</f>
        <v>1550</v>
      </c>
      <c r="G631" s="82">
        <f t="array" ref="G631">SUM(IF(S631:T631="-",0,S631:T631))</f>
        <v>214</v>
      </c>
      <c r="H631" s="82">
        <f t="array" ref="H631">SUM(IF(N631="-",0,N631))</f>
        <v>1044</v>
      </c>
      <c r="I631" s="76">
        <v>5558016</v>
      </c>
      <c r="J631" s="76" t="s">
        <v>206</v>
      </c>
      <c r="K631" s="77">
        <v>43465</v>
      </c>
      <c r="L631" s="76">
        <v>18483</v>
      </c>
      <c r="M631" s="76">
        <v>1784</v>
      </c>
      <c r="N631" s="76">
        <v>1044</v>
      </c>
      <c r="O631" s="76">
        <v>15303</v>
      </c>
      <c r="P631" s="76">
        <v>354</v>
      </c>
      <c r="Q631" s="76" t="s">
        <v>19</v>
      </c>
      <c r="R631" s="76">
        <v>20</v>
      </c>
      <c r="S631" s="76">
        <v>193</v>
      </c>
      <c r="T631" s="76">
        <v>21</v>
      </c>
    </row>
    <row r="632" spans="1:20">
      <c r="A632" s="82">
        <f t="shared" si="36"/>
        <v>555801602017</v>
      </c>
      <c r="B632" s="82" t="str">
        <f t="shared" si="37"/>
        <v>55580160</v>
      </c>
      <c r="C632" s="82">
        <f t="shared" si="38"/>
        <v>2017</v>
      </c>
      <c r="D632" s="82">
        <f t="array" ref="D632">IF(L632="-",0,L632)</f>
        <v>18483</v>
      </c>
      <c r="E632" s="82">
        <f t="shared" si="39"/>
        <v>2802</v>
      </c>
      <c r="F632" s="82">
        <f t="array" ref="F632">SUM(IF(M632="-",0,M632),IF(Q632:T632="-",0,-Q632:T632))</f>
        <v>1550</v>
      </c>
      <c r="G632" s="82">
        <f t="array" ref="G632">SUM(IF(S632:T632="-",0,S632:T632))</f>
        <v>208</v>
      </c>
      <c r="H632" s="82">
        <f t="array" ref="H632">SUM(IF(N632="-",0,N632))</f>
        <v>1044</v>
      </c>
      <c r="I632" s="76">
        <v>5558016</v>
      </c>
      <c r="J632" s="76" t="s">
        <v>206</v>
      </c>
      <c r="K632" s="77">
        <v>43100</v>
      </c>
      <c r="L632" s="76">
        <v>18483</v>
      </c>
      <c r="M632" s="76">
        <v>1778</v>
      </c>
      <c r="N632" s="76">
        <v>1044</v>
      </c>
      <c r="O632" s="76">
        <v>15311</v>
      </c>
      <c r="P632" s="76">
        <v>350</v>
      </c>
      <c r="Q632" s="76" t="s">
        <v>19</v>
      </c>
      <c r="R632" s="76">
        <v>20</v>
      </c>
      <c r="S632" s="76">
        <v>187</v>
      </c>
      <c r="T632" s="76">
        <v>21</v>
      </c>
    </row>
    <row r="633" spans="1:20">
      <c r="A633" s="82">
        <f t="shared" si="36"/>
        <v>555801602016</v>
      </c>
      <c r="B633" s="82" t="str">
        <f t="shared" si="37"/>
        <v>55580160</v>
      </c>
      <c r="C633" s="82">
        <f t="shared" si="38"/>
        <v>2016</v>
      </c>
      <c r="D633" s="82">
        <f t="array" ref="D633">IF(L633="-",0,L633)</f>
        <v>18483</v>
      </c>
      <c r="E633" s="82">
        <f t="shared" si="39"/>
        <v>2799</v>
      </c>
      <c r="F633" s="82">
        <f t="array" ref="F633">SUM(IF(M633="-",0,M633),IF(Q633:T633="-",0,-Q633:T633))</f>
        <v>1554</v>
      </c>
      <c r="G633" s="82">
        <f t="array" ref="G633">SUM(IF(S633:T633="-",0,S633:T633))</f>
        <v>203</v>
      </c>
      <c r="H633" s="82">
        <f t="array" ref="H633">SUM(IF(N633="-",0,N633))</f>
        <v>1042</v>
      </c>
      <c r="I633" s="76">
        <v>5558016</v>
      </c>
      <c r="J633" s="76" t="s">
        <v>206</v>
      </c>
      <c r="K633" s="77">
        <v>42735</v>
      </c>
      <c r="L633" s="76">
        <v>18483</v>
      </c>
      <c r="M633" s="76">
        <v>1782</v>
      </c>
      <c r="N633" s="76">
        <v>1042</v>
      </c>
      <c r="O633" s="76">
        <v>15317</v>
      </c>
      <c r="P633" s="76">
        <v>342</v>
      </c>
      <c r="Q633" s="76" t="s">
        <v>19</v>
      </c>
      <c r="R633" s="76">
        <v>25</v>
      </c>
      <c r="S633" s="76">
        <v>182</v>
      </c>
      <c r="T633" s="76">
        <v>21</v>
      </c>
    </row>
    <row r="634" spans="1:20">
      <c r="A634" s="82">
        <f t="shared" si="36"/>
        <v>555802002018</v>
      </c>
      <c r="B634" s="82" t="str">
        <f t="shared" si="37"/>
        <v>55580200</v>
      </c>
      <c r="C634" s="82">
        <f t="shared" si="38"/>
        <v>2018</v>
      </c>
      <c r="D634" s="82">
        <f t="array" ref="D634">IF(L634="-",0,L634)</f>
        <v>5317</v>
      </c>
      <c r="E634" s="82">
        <f t="shared" si="39"/>
        <v>700</v>
      </c>
      <c r="F634" s="82">
        <f t="array" ref="F634">SUM(IF(M634="-",0,M634),IF(Q634:T634="-",0,-Q634:T634))</f>
        <v>377</v>
      </c>
      <c r="G634" s="82">
        <f t="array" ref="G634">SUM(IF(S634:T634="-",0,S634:T634))</f>
        <v>82</v>
      </c>
      <c r="H634" s="82">
        <f t="array" ref="H634">SUM(IF(N634="-",0,N634))</f>
        <v>241</v>
      </c>
      <c r="I634" s="76">
        <v>5558020</v>
      </c>
      <c r="J634" s="76" t="s">
        <v>207</v>
      </c>
      <c r="K634" s="77">
        <v>43465</v>
      </c>
      <c r="L634" s="76">
        <v>5317</v>
      </c>
      <c r="M634" s="76">
        <v>459</v>
      </c>
      <c r="N634" s="76">
        <v>241</v>
      </c>
      <c r="O634" s="76">
        <v>4548</v>
      </c>
      <c r="P634" s="76">
        <v>70</v>
      </c>
      <c r="Q634" s="76" t="s">
        <v>19</v>
      </c>
      <c r="R634" s="76" t="s">
        <v>19</v>
      </c>
      <c r="S634" s="76">
        <v>78</v>
      </c>
      <c r="T634" s="76">
        <v>4</v>
      </c>
    </row>
    <row r="635" spans="1:20">
      <c r="A635" s="82">
        <f t="shared" si="36"/>
        <v>555802002017</v>
      </c>
      <c r="B635" s="82" t="str">
        <f t="shared" si="37"/>
        <v>55580200</v>
      </c>
      <c r="C635" s="82">
        <f t="shared" si="38"/>
        <v>2017</v>
      </c>
      <c r="D635" s="82">
        <f t="array" ref="D635">IF(L635="-",0,L635)</f>
        <v>5317</v>
      </c>
      <c r="E635" s="82">
        <f t="shared" si="39"/>
        <v>694</v>
      </c>
      <c r="F635" s="82">
        <f t="array" ref="F635">SUM(IF(M635="-",0,M635),IF(Q635:T635="-",0,-Q635:T635))</f>
        <v>392</v>
      </c>
      <c r="G635" s="82">
        <f t="array" ref="G635">SUM(IF(S635:T635="-",0,S635:T635))</f>
        <v>60</v>
      </c>
      <c r="H635" s="82">
        <f t="array" ref="H635">SUM(IF(N635="-",0,N635))</f>
        <v>242</v>
      </c>
      <c r="I635" s="76">
        <v>5558020</v>
      </c>
      <c r="J635" s="76" t="s">
        <v>207</v>
      </c>
      <c r="K635" s="77">
        <v>43100</v>
      </c>
      <c r="L635" s="76">
        <v>5317</v>
      </c>
      <c r="M635" s="76">
        <v>452</v>
      </c>
      <c r="N635" s="76">
        <v>242</v>
      </c>
      <c r="O635" s="76">
        <v>4558</v>
      </c>
      <c r="P635" s="76">
        <v>66</v>
      </c>
      <c r="Q635" s="76" t="s">
        <v>19</v>
      </c>
      <c r="R635" s="76" t="s">
        <v>19</v>
      </c>
      <c r="S635" s="76">
        <v>56</v>
      </c>
      <c r="T635" s="76">
        <v>4</v>
      </c>
    </row>
    <row r="636" spans="1:20">
      <c r="A636" s="82">
        <f t="shared" si="36"/>
        <v>555802002016</v>
      </c>
      <c r="B636" s="82" t="str">
        <f t="shared" si="37"/>
        <v>55580200</v>
      </c>
      <c r="C636" s="82">
        <f t="shared" si="38"/>
        <v>2016</v>
      </c>
      <c r="D636" s="82">
        <f t="array" ref="D636">IF(L636="-",0,L636)</f>
        <v>5317</v>
      </c>
      <c r="E636" s="82">
        <f t="shared" si="39"/>
        <v>687</v>
      </c>
      <c r="F636" s="82">
        <f t="array" ref="F636">SUM(IF(M636="-",0,M636),IF(Q636:T636="-",0,-Q636:T636))</f>
        <v>388</v>
      </c>
      <c r="G636" s="82">
        <f t="array" ref="G636">SUM(IF(S636:T636="-",0,S636:T636))</f>
        <v>58</v>
      </c>
      <c r="H636" s="82">
        <f t="array" ref="H636">SUM(IF(N636="-",0,N636))</f>
        <v>241</v>
      </c>
      <c r="I636" s="76">
        <v>5558020</v>
      </c>
      <c r="J636" s="76" t="s">
        <v>207</v>
      </c>
      <c r="K636" s="77">
        <v>42735</v>
      </c>
      <c r="L636" s="76">
        <v>5317</v>
      </c>
      <c r="M636" s="76">
        <v>446</v>
      </c>
      <c r="N636" s="76">
        <v>241</v>
      </c>
      <c r="O636" s="76">
        <v>4565</v>
      </c>
      <c r="P636" s="76">
        <v>66</v>
      </c>
      <c r="Q636" s="76" t="s">
        <v>19</v>
      </c>
      <c r="R636" s="76" t="s">
        <v>19</v>
      </c>
      <c r="S636" s="76">
        <v>54</v>
      </c>
      <c r="T636" s="76">
        <v>4</v>
      </c>
    </row>
    <row r="637" spans="1:20">
      <c r="A637" s="82">
        <f t="shared" si="36"/>
        <v>555802402018</v>
      </c>
      <c r="B637" s="82" t="str">
        <f t="shared" si="37"/>
        <v>55580240</v>
      </c>
      <c r="C637" s="82">
        <f t="shared" si="38"/>
        <v>2018</v>
      </c>
      <c r="D637" s="82">
        <f t="array" ref="D637">IF(L637="-",0,L637)</f>
        <v>14054</v>
      </c>
      <c r="E637" s="82">
        <f t="shared" si="39"/>
        <v>1806</v>
      </c>
      <c r="F637" s="82">
        <f t="array" ref="F637">SUM(IF(M637="-",0,M637),IF(Q637:T637="-",0,-Q637:T637))</f>
        <v>903</v>
      </c>
      <c r="G637" s="82">
        <f t="array" ref="G637">SUM(IF(S637:T637="-",0,S637:T637))</f>
        <v>209</v>
      </c>
      <c r="H637" s="82">
        <f t="array" ref="H637">SUM(IF(N637="-",0,N637))</f>
        <v>694</v>
      </c>
      <c r="I637" s="76">
        <v>5558024</v>
      </c>
      <c r="J637" s="76" t="s">
        <v>208</v>
      </c>
      <c r="K637" s="77">
        <v>43465</v>
      </c>
      <c r="L637" s="76">
        <v>14054</v>
      </c>
      <c r="M637" s="76">
        <v>1122</v>
      </c>
      <c r="N637" s="76">
        <v>694</v>
      </c>
      <c r="O637" s="76">
        <v>11871</v>
      </c>
      <c r="P637" s="76">
        <v>368</v>
      </c>
      <c r="Q637" s="76" t="s">
        <v>19</v>
      </c>
      <c r="R637" s="76">
        <v>10</v>
      </c>
      <c r="S637" s="76">
        <v>198</v>
      </c>
      <c r="T637" s="76">
        <v>11</v>
      </c>
    </row>
    <row r="638" spans="1:20">
      <c r="A638" s="82">
        <f t="shared" si="36"/>
        <v>555802402017</v>
      </c>
      <c r="B638" s="82" t="str">
        <f t="shared" si="37"/>
        <v>55580240</v>
      </c>
      <c r="C638" s="82">
        <f t="shared" si="38"/>
        <v>2017</v>
      </c>
      <c r="D638" s="82">
        <f t="array" ref="D638">IF(L638="-",0,L638)</f>
        <v>14054</v>
      </c>
      <c r="E638" s="82">
        <f t="shared" si="39"/>
        <v>1798</v>
      </c>
      <c r="F638" s="82">
        <f t="array" ref="F638">SUM(IF(M638="-",0,M638),IF(Q638:T638="-",0,-Q638:T638))</f>
        <v>908</v>
      </c>
      <c r="G638" s="82">
        <f t="array" ref="G638">SUM(IF(S638:T638="-",0,S638:T638))</f>
        <v>198</v>
      </c>
      <c r="H638" s="82">
        <f t="array" ref="H638">SUM(IF(N638="-",0,N638))</f>
        <v>692</v>
      </c>
      <c r="I638" s="76">
        <v>5558024</v>
      </c>
      <c r="J638" s="76" t="s">
        <v>208</v>
      </c>
      <c r="K638" s="77">
        <v>43100</v>
      </c>
      <c r="L638" s="76">
        <v>14054</v>
      </c>
      <c r="M638" s="76">
        <v>1116</v>
      </c>
      <c r="N638" s="76">
        <v>692</v>
      </c>
      <c r="O638" s="76">
        <v>11871</v>
      </c>
      <c r="P638" s="76">
        <v>376</v>
      </c>
      <c r="Q638" s="76" t="s">
        <v>19</v>
      </c>
      <c r="R638" s="76">
        <v>10</v>
      </c>
      <c r="S638" s="76">
        <v>187</v>
      </c>
      <c r="T638" s="76">
        <v>11</v>
      </c>
    </row>
    <row r="639" spans="1:20">
      <c r="A639" s="82">
        <f t="shared" si="36"/>
        <v>555802402016</v>
      </c>
      <c r="B639" s="82" t="str">
        <f t="shared" si="37"/>
        <v>55580240</v>
      </c>
      <c r="C639" s="82">
        <f t="shared" si="38"/>
        <v>2016</v>
      </c>
      <c r="D639" s="82">
        <f t="array" ref="D639">IF(L639="-",0,L639)</f>
        <v>14054</v>
      </c>
      <c r="E639" s="82">
        <f t="shared" si="39"/>
        <v>1785</v>
      </c>
      <c r="F639" s="82">
        <f t="array" ref="F639">SUM(IF(M639="-",0,M639),IF(Q639:T639="-",0,-Q639:T639))</f>
        <v>900</v>
      </c>
      <c r="G639" s="82">
        <f t="array" ref="G639">SUM(IF(S639:T639="-",0,S639:T639))</f>
        <v>194</v>
      </c>
      <c r="H639" s="82">
        <f t="array" ref="H639">SUM(IF(N639="-",0,N639))</f>
        <v>691</v>
      </c>
      <c r="I639" s="76">
        <v>5558024</v>
      </c>
      <c r="J639" s="76" t="s">
        <v>208</v>
      </c>
      <c r="K639" s="77">
        <v>42735</v>
      </c>
      <c r="L639" s="76">
        <v>14054</v>
      </c>
      <c r="M639" s="76">
        <v>1104</v>
      </c>
      <c r="N639" s="76">
        <v>691</v>
      </c>
      <c r="O639" s="76">
        <v>11879</v>
      </c>
      <c r="P639" s="76">
        <v>381</v>
      </c>
      <c r="Q639" s="76" t="s">
        <v>19</v>
      </c>
      <c r="R639" s="76">
        <v>10</v>
      </c>
      <c r="S639" s="76">
        <v>183</v>
      </c>
      <c r="T639" s="76">
        <v>11</v>
      </c>
    </row>
    <row r="640" spans="1:20">
      <c r="A640" s="82">
        <f t="shared" si="36"/>
        <v>555802802018</v>
      </c>
      <c r="B640" s="82" t="str">
        <f t="shared" si="37"/>
        <v>55580280</v>
      </c>
      <c r="C640" s="82">
        <f t="shared" si="38"/>
        <v>2018</v>
      </c>
      <c r="D640" s="82">
        <f t="array" ref="D640">IF(L640="-",0,L640)</f>
        <v>5241</v>
      </c>
      <c r="E640" s="82">
        <f t="shared" si="39"/>
        <v>717</v>
      </c>
      <c r="F640" s="82">
        <f t="array" ref="F640">SUM(IF(M640="-",0,M640),IF(Q640:T640="-",0,-Q640:T640))</f>
        <v>375</v>
      </c>
      <c r="G640" s="82">
        <f t="array" ref="G640">SUM(IF(S640:T640="-",0,S640:T640))</f>
        <v>103</v>
      </c>
      <c r="H640" s="82">
        <f t="array" ref="H640">SUM(IF(N640="-",0,N640))</f>
        <v>239</v>
      </c>
      <c r="I640" s="76">
        <v>5558028</v>
      </c>
      <c r="J640" s="76" t="s">
        <v>209</v>
      </c>
      <c r="K640" s="77">
        <v>43465</v>
      </c>
      <c r="L640" s="76">
        <v>5241</v>
      </c>
      <c r="M640" s="76">
        <v>478</v>
      </c>
      <c r="N640" s="76">
        <v>239</v>
      </c>
      <c r="O640" s="76">
        <v>4428</v>
      </c>
      <c r="P640" s="76">
        <v>96</v>
      </c>
      <c r="Q640" s="76" t="s">
        <v>19</v>
      </c>
      <c r="R640" s="76" t="s">
        <v>19</v>
      </c>
      <c r="S640" s="76">
        <v>99</v>
      </c>
      <c r="T640" s="76">
        <v>4</v>
      </c>
    </row>
    <row r="641" spans="1:20">
      <c r="A641" s="82">
        <f t="shared" si="36"/>
        <v>555802802017</v>
      </c>
      <c r="B641" s="82" t="str">
        <f t="shared" si="37"/>
        <v>55580280</v>
      </c>
      <c r="C641" s="82">
        <f t="shared" si="38"/>
        <v>2017</v>
      </c>
      <c r="D641" s="82">
        <f t="array" ref="D641">IF(L641="-",0,L641)</f>
        <v>5241</v>
      </c>
      <c r="E641" s="82">
        <f t="shared" si="39"/>
        <v>713</v>
      </c>
      <c r="F641" s="82">
        <f t="array" ref="F641">SUM(IF(M641="-",0,M641),IF(Q641:T641="-",0,-Q641:T641))</f>
        <v>375</v>
      </c>
      <c r="G641" s="82">
        <f t="array" ref="G641">SUM(IF(S641:T641="-",0,S641:T641))</f>
        <v>102</v>
      </c>
      <c r="H641" s="82">
        <f t="array" ref="H641">SUM(IF(N641="-",0,N641))</f>
        <v>236</v>
      </c>
      <c r="I641" s="76">
        <v>5558028</v>
      </c>
      <c r="J641" s="76" t="s">
        <v>209</v>
      </c>
      <c r="K641" s="77">
        <v>43100</v>
      </c>
      <c r="L641" s="76">
        <v>5241</v>
      </c>
      <c r="M641" s="76">
        <v>477</v>
      </c>
      <c r="N641" s="76">
        <v>236</v>
      </c>
      <c r="O641" s="76">
        <v>4433</v>
      </c>
      <c r="P641" s="76">
        <v>95</v>
      </c>
      <c r="Q641" s="76" t="s">
        <v>19</v>
      </c>
      <c r="R641" s="76" t="s">
        <v>19</v>
      </c>
      <c r="S641" s="76">
        <v>98</v>
      </c>
      <c r="T641" s="76">
        <v>4</v>
      </c>
    </row>
    <row r="642" spans="1:20">
      <c r="A642" s="82">
        <f t="shared" si="36"/>
        <v>555802802016</v>
      </c>
      <c r="B642" s="82" t="str">
        <f t="shared" si="37"/>
        <v>55580280</v>
      </c>
      <c r="C642" s="82">
        <f t="shared" si="38"/>
        <v>2016</v>
      </c>
      <c r="D642" s="82">
        <f t="array" ref="D642">IF(L642="-",0,L642)</f>
        <v>5241</v>
      </c>
      <c r="E642" s="82">
        <f t="shared" si="39"/>
        <v>706</v>
      </c>
      <c r="F642" s="82">
        <f t="array" ref="F642">SUM(IF(M642="-",0,M642),IF(Q642:T642="-",0,-Q642:T642))</f>
        <v>368</v>
      </c>
      <c r="G642" s="82">
        <f t="array" ref="G642">SUM(IF(S642:T642="-",0,S642:T642))</f>
        <v>102</v>
      </c>
      <c r="H642" s="82">
        <f t="array" ref="H642">SUM(IF(N642="-",0,N642))</f>
        <v>236</v>
      </c>
      <c r="I642" s="76">
        <v>5558028</v>
      </c>
      <c r="J642" s="76" t="s">
        <v>209</v>
      </c>
      <c r="K642" s="77">
        <v>42735</v>
      </c>
      <c r="L642" s="76">
        <v>5241</v>
      </c>
      <c r="M642" s="76">
        <v>470</v>
      </c>
      <c r="N642" s="76">
        <v>236</v>
      </c>
      <c r="O642" s="76">
        <v>4439</v>
      </c>
      <c r="P642" s="76">
        <v>96</v>
      </c>
      <c r="Q642" s="76" t="s">
        <v>19</v>
      </c>
      <c r="R642" s="76" t="s">
        <v>19</v>
      </c>
      <c r="S642" s="76">
        <v>98</v>
      </c>
      <c r="T642" s="76">
        <v>4</v>
      </c>
    </row>
    <row r="643" spans="1:20">
      <c r="A643" s="82">
        <f t="shared" si="36"/>
        <v>555803202018</v>
      </c>
      <c r="B643" s="82" t="str">
        <f t="shared" si="37"/>
        <v>55580320</v>
      </c>
      <c r="C643" s="82">
        <f t="shared" si="38"/>
        <v>2018</v>
      </c>
      <c r="D643" s="82">
        <f t="array" ref="D643">IF(L643="-",0,L643)</f>
        <v>8567</v>
      </c>
      <c r="E643" s="82">
        <f t="shared" si="39"/>
        <v>1274</v>
      </c>
      <c r="F643" s="82">
        <f t="array" ref="F643">SUM(IF(M643="-",0,M643),IF(Q643:T643="-",0,-Q643:T643))</f>
        <v>683</v>
      </c>
      <c r="G643" s="82">
        <f t="array" ref="G643">SUM(IF(S643:T643="-",0,S643:T643))</f>
        <v>95</v>
      </c>
      <c r="H643" s="82">
        <f t="array" ref="H643">SUM(IF(N643="-",0,N643))</f>
        <v>496</v>
      </c>
      <c r="I643" s="76">
        <v>5558032</v>
      </c>
      <c r="J643" s="76" t="s">
        <v>210</v>
      </c>
      <c r="K643" s="77">
        <v>43465</v>
      </c>
      <c r="L643" s="76">
        <v>8567</v>
      </c>
      <c r="M643" s="76">
        <v>784</v>
      </c>
      <c r="N643" s="76">
        <v>496</v>
      </c>
      <c r="O643" s="76">
        <v>7160</v>
      </c>
      <c r="P643" s="76">
        <v>128</v>
      </c>
      <c r="Q643" s="76" t="s">
        <v>19</v>
      </c>
      <c r="R643" s="76">
        <v>6</v>
      </c>
      <c r="S643" s="76">
        <v>87</v>
      </c>
      <c r="T643" s="76">
        <v>8</v>
      </c>
    </row>
    <row r="644" spans="1:20">
      <c r="A644" s="82">
        <f t="shared" si="36"/>
        <v>555803202017</v>
      </c>
      <c r="B644" s="82" t="str">
        <f t="shared" si="37"/>
        <v>55580320</v>
      </c>
      <c r="C644" s="82">
        <f t="shared" si="38"/>
        <v>2017</v>
      </c>
      <c r="D644" s="82">
        <f t="array" ref="D644">IF(L644="-",0,L644)</f>
        <v>8567</v>
      </c>
      <c r="E644" s="82">
        <f t="shared" si="39"/>
        <v>1254</v>
      </c>
      <c r="F644" s="82">
        <f t="array" ref="F644">SUM(IF(M644="-",0,M644),IF(Q644:T644="-",0,-Q644:T644))</f>
        <v>685</v>
      </c>
      <c r="G644" s="82">
        <f t="array" ref="G644">SUM(IF(S644:T644="-",0,S644:T644))</f>
        <v>88</v>
      </c>
      <c r="H644" s="82">
        <f t="array" ref="H644">SUM(IF(N644="-",0,N644))</f>
        <v>481</v>
      </c>
      <c r="I644" s="76">
        <v>5558032</v>
      </c>
      <c r="J644" s="76" t="s">
        <v>210</v>
      </c>
      <c r="K644" s="77">
        <v>43100</v>
      </c>
      <c r="L644" s="76">
        <v>8567</v>
      </c>
      <c r="M644" s="76">
        <v>779</v>
      </c>
      <c r="N644" s="76">
        <v>481</v>
      </c>
      <c r="O644" s="76">
        <v>7178</v>
      </c>
      <c r="P644" s="76">
        <v>129</v>
      </c>
      <c r="Q644" s="76" t="s">
        <v>19</v>
      </c>
      <c r="R644" s="76">
        <v>6</v>
      </c>
      <c r="S644" s="76">
        <v>80</v>
      </c>
      <c r="T644" s="76">
        <v>8</v>
      </c>
    </row>
    <row r="645" spans="1:20">
      <c r="A645" s="82">
        <f t="shared" si="36"/>
        <v>555803202016</v>
      </c>
      <c r="B645" s="82" t="str">
        <f t="shared" si="37"/>
        <v>55580320</v>
      </c>
      <c r="C645" s="82">
        <f t="shared" si="38"/>
        <v>2016</v>
      </c>
      <c r="D645" s="82">
        <f t="array" ref="D645">IF(L645="-",0,L645)</f>
        <v>8567</v>
      </c>
      <c r="E645" s="82">
        <f t="shared" si="39"/>
        <v>1245</v>
      </c>
      <c r="F645" s="82">
        <f t="array" ref="F645">SUM(IF(M645="-",0,M645),IF(Q645:T645="-",0,-Q645:T645))</f>
        <v>679</v>
      </c>
      <c r="G645" s="82">
        <f t="array" ref="G645">SUM(IF(S645:T645="-",0,S645:T645))</f>
        <v>86</v>
      </c>
      <c r="H645" s="82">
        <f t="array" ref="H645">SUM(IF(N645="-",0,N645))</f>
        <v>480</v>
      </c>
      <c r="I645" s="76">
        <v>5558032</v>
      </c>
      <c r="J645" s="76" t="s">
        <v>210</v>
      </c>
      <c r="K645" s="77">
        <v>42735</v>
      </c>
      <c r="L645" s="76">
        <v>8567</v>
      </c>
      <c r="M645" s="76">
        <v>771</v>
      </c>
      <c r="N645" s="76">
        <v>480</v>
      </c>
      <c r="O645" s="76">
        <v>7184</v>
      </c>
      <c r="P645" s="76">
        <v>132</v>
      </c>
      <c r="Q645" s="76" t="s">
        <v>19</v>
      </c>
      <c r="R645" s="76">
        <v>6</v>
      </c>
      <c r="S645" s="76">
        <v>78</v>
      </c>
      <c r="T645" s="76">
        <v>8</v>
      </c>
    </row>
    <row r="646" spans="1:20">
      <c r="A646" s="82">
        <f t="shared" si="36"/>
        <v>555803602018</v>
      </c>
      <c r="B646" s="82" t="str">
        <f t="shared" si="37"/>
        <v>55580360</v>
      </c>
      <c r="C646" s="82">
        <f t="shared" si="38"/>
        <v>2018</v>
      </c>
      <c r="D646" s="82">
        <f t="array" ref="D646">IF(L646="-",0,L646)</f>
        <v>5243</v>
      </c>
      <c r="E646" s="82">
        <f t="shared" si="39"/>
        <v>809</v>
      </c>
      <c r="F646" s="82">
        <f t="array" ref="F646">SUM(IF(M646="-",0,M646),IF(Q646:T646="-",0,-Q646:T646))</f>
        <v>403</v>
      </c>
      <c r="G646" s="82">
        <f t="array" ref="G646">SUM(IF(S646:T646="-",0,S646:T646))</f>
        <v>126</v>
      </c>
      <c r="H646" s="82">
        <f t="array" ref="H646">SUM(IF(N646="-",0,N646))</f>
        <v>280</v>
      </c>
      <c r="I646" s="76">
        <v>5558036</v>
      </c>
      <c r="J646" s="76" t="s">
        <v>211</v>
      </c>
      <c r="K646" s="77">
        <v>43465</v>
      </c>
      <c r="L646" s="76">
        <v>5243</v>
      </c>
      <c r="M646" s="76">
        <v>529</v>
      </c>
      <c r="N646" s="76">
        <v>280</v>
      </c>
      <c r="O646" s="76">
        <v>4295</v>
      </c>
      <c r="P646" s="76">
        <v>139</v>
      </c>
      <c r="Q646" s="76" t="s">
        <v>19</v>
      </c>
      <c r="R646" s="76" t="s">
        <v>19</v>
      </c>
      <c r="S646" s="76">
        <v>121</v>
      </c>
      <c r="T646" s="76">
        <v>5</v>
      </c>
    </row>
    <row r="647" spans="1:20">
      <c r="A647" s="82">
        <f t="shared" si="36"/>
        <v>555803602017</v>
      </c>
      <c r="B647" s="82" t="str">
        <f t="shared" si="37"/>
        <v>55580360</v>
      </c>
      <c r="C647" s="82">
        <f t="shared" si="38"/>
        <v>2017</v>
      </c>
      <c r="D647" s="82">
        <f t="array" ref="D647">IF(L647="-",0,L647)</f>
        <v>5243</v>
      </c>
      <c r="E647" s="82">
        <f t="shared" si="39"/>
        <v>807</v>
      </c>
      <c r="F647" s="82">
        <f t="array" ref="F647">SUM(IF(M647="-",0,M647),IF(Q647:T647="-",0,-Q647:T647))</f>
        <v>410</v>
      </c>
      <c r="G647" s="82">
        <f t="array" ref="G647">SUM(IF(S647:T647="-",0,S647:T647))</f>
        <v>117</v>
      </c>
      <c r="H647" s="82">
        <f t="array" ref="H647">SUM(IF(N647="-",0,N647))</f>
        <v>280</v>
      </c>
      <c r="I647" s="76">
        <v>5558036</v>
      </c>
      <c r="J647" s="76" t="s">
        <v>211</v>
      </c>
      <c r="K647" s="77">
        <v>43100</v>
      </c>
      <c r="L647" s="76">
        <v>5243</v>
      </c>
      <c r="M647" s="76">
        <v>527</v>
      </c>
      <c r="N647" s="76">
        <v>280</v>
      </c>
      <c r="O647" s="76">
        <v>4297</v>
      </c>
      <c r="P647" s="76">
        <v>140</v>
      </c>
      <c r="Q647" s="76" t="s">
        <v>19</v>
      </c>
      <c r="R647" s="76" t="s">
        <v>19</v>
      </c>
      <c r="S647" s="76">
        <v>113</v>
      </c>
      <c r="T647" s="76">
        <v>4</v>
      </c>
    </row>
    <row r="648" spans="1:20">
      <c r="A648" s="82">
        <f t="shared" si="36"/>
        <v>555803602016</v>
      </c>
      <c r="B648" s="82" t="str">
        <f t="shared" si="37"/>
        <v>55580360</v>
      </c>
      <c r="C648" s="82">
        <f t="shared" si="38"/>
        <v>2016</v>
      </c>
      <c r="D648" s="82">
        <f t="array" ref="D648">IF(L648="-",0,L648)</f>
        <v>5243</v>
      </c>
      <c r="E648" s="82">
        <f t="shared" si="39"/>
        <v>806</v>
      </c>
      <c r="F648" s="82">
        <f t="array" ref="F648">SUM(IF(M648="-",0,M648),IF(Q648:T648="-",0,-Q648:T648))</f>
        <v>411</v>
      </c>
      <c r="G648" s="82">
        <f t="array" ref="G648">SUM(IF(S648:T648="-",0,S648:T648))</f>
        <v>115</v>
      </c>
      <c r="H648" s="82">
        <f t="array" ref="H648">SUM(IF(N648="-",0,N648))</f>
        <v>280</v>
      </c>
      <c r="I648" s="76">
        <v>5558036</v>
      </c>
      <c r="J648" s="76" t="s">
        <v>211</v>
      </c>
      <c r="K648" s="77">
        <v>42735</v>
      </c>
      <c r="L648" s="76">
        <v>5243</v>
      </c>
      <c r="M648" s="76">
        <v>526</v>
      </c>
      <c r="N648" s="76">
        <v>280</v>
      </c>
      <c r="O648" s="76">
        <v>4298</v>
      </c>
      <c r="P648" s="76">
        <v>139</v>
      </c>
      <c r="Q648" s="76" t="s">
        <v>19</v>
      </c>
      <c r="R648" s="76" t="s">
        <v>19</v>
      </c>
      <c r="S648" s="76">
        <v>111</v>
      </c>
      <c r="T648" s="76">
        <v>4</v>
      </c>
    </row>
    <row r="649" spans="1:20">
      <c r="A649" s="82">
        <f t="shared" si="36"/>
        <v>555804002018</v>
      </c>
      <c r="B649" s="82" t="str">
        <f t="shared" si="37"/>
        <v>55580400</v>
      </c>
      <c r="C649" s="82">
        <f t="shared" si="38"/>
        <v>2018</v>
      </c>
      <c r="D649" s="82">
        <f t="array" ref="D649">IF(L649="-",0,L649)</f>
        <v>9449</v>
      </c>
      <c r="E649" s="82">
        <f t="shared" si="39"/>
        <v>1063</v>
      </c>
      <c r="F649" s="82">
        <f t="array" ref="F649">SUM(IF(M649="-",0,M649),IF(Q649:T649="-",0,-Q649:T649))</f>
        <v>537</v>
      </c>
      <c r="G649" s="82">
        <f t="array" ref="G649">SUM(IF(S649:T649="-",0,S649:T649))</f>
        <v>116</v>
      </c>
      <c r="H649" s="82">
        <f t="array" ref="H649">SUM(IF(N649="-",0,N649))</f>
        <v>410</v>
      </c>
      <c r="I649" s="76">
        <v>5558040</v>
      </c>
      <c r="J649" s="76" t="s">
        <v>212</v>
      </c>
      <c r="K649" s="77">
        <v>43465</v>
      </c>
      <c r="L649" s="76">
        <v>9449</v>
      </c>
      <c r="M649" s="76">
        <v>656</v>
      </c>
      <c r="N649" s="76">
        <v>410</v>
      </c>
      <c r="O649" s="76">
        <v>8214</v>
      </c>
      <c r="P649" s="76">
        <v>169</v>
      </c>
      <c r="Q649" s="76" t="s">
        <v>19</v>
      </c>
      <c r="R649" s="76">
        <v>3</v>
      </c>
      <c r="S649" s="76">
        <v>112</v>
      </c>
      <c r="T649" s="76">
        <v>4</v>
      </c>
    </row>
    <row r="650" spans="1:20">
      <c r="A650" s="82">
        <f t="shared" si="36"/>
        <v>555804002017</v>
      </c>
      <c r="B650" s="82" t="str">
        <f t="shared" si="37"/>
        <v>55580400</v>
      </c>
      <c r="C650" s="82">
        <f t="shared" si="38"/>
        <v>2017</v>
      </c>
      <c r="D650" s="82">
        <f t="array" ref="D650">IF(L650="-",0,L650)</f>
        <v>9449</v>
      </c>
      <c r="E650" s="82">
        <f t="shared" si="39"/>
        <v>1056</v>
      </c>
      <c r="F650" s="82">
        <f t="array" ref="F650">SUM(IF(M650="-",0,M650),IF(Q650:T650="-",0,-Q650:T650))</f>
        <v>533</v>
      </c>
      <c r="G650" s="82">
        <f t="array" ref="G650">SUM(IF(S650:T650="-",0,S650:T650))</f>
        <v>111</v>
      </c>
      <c r="H650" s="82">
        <f t="array" ref="H650">SUM(IF(N650="-",0,N650))</f>
        <v>412</v>
      </c>
      <c r="I650" s="76">
        <v>5558040</v>
      </c>
      <c r="J650" s="76" t="s">
        <v>212</v>
      </c>
      <c r="K650" s="77">
        <v>43100</v>
      </c>
      <c r="L650" s="76">
        <v>9449</v>
      </c>
      <c r="M650" s="76">
        <v>648</v>
      </c>
      <c r="N650" s="76">
        <v>412</v>
      </c>
      <c r="O650" s="76">
        <v>8222</v>
      </c>
      <c r="P650" s="76">
        <v>167</v>
      </c>
      <c r="Q650" s="76" t="s">
        <v>19</v>
      </c>
      <c r="R650" s="76">
        <v>4</v>
      </c>
      <c r="S650" s="76">
        <v>107</v>
      </c>
      <c r="T650" s="76">
        <v>4</v>
      </c>
    </row>
    <row r="651" spans="1:20">
      <c r="A651" s="82">
        <f t="shared" ref="A651:A714" si="40">(B651&amp;C651)+0</f>
        <v>555804002016</v>
      </c>
      <c r="B651" s="82" t="str">
        <f t="shared" ref="B651:B714" si="41">LEFT(I651&amp;"00000000",8)</f>
        <v>55580400</v>
      </c>
      <c r="C651" s="82">
        <f t="shared" ref="C651:C714" si="42">YEAR(K651)</f>
        <v>2016</v>
      </c>
      <c r="D651" s="82">
        <f t="array" ref="D651">IF(L651="-",0,L651)</f>
        <v>9448</v>
      </c>
      <c r="E651" s="82">
        <f t="shared" ref="E651:E714" si="43">SUM(F651:H651)</f>
        <v>1042</v>
      </c>
      <c r="F651" s="82">
        <f t="array" ref="F651">SUM(IF(M651="-",0,M651),IF(Q651:T651="-",0,-Q651:T651))</f>
        <v>549</v>
      </c>
      <c r="G651" s="82">
        <f t="array" ref="G651">SUM(IF(S651:T651="-",0,S651:T651))</f>
        <v>75</v>
      </c>
      <c r="H651" s="82">
        <f t="array" ref="H651">SUM(IF(N651="-",0,N651))</f>
        <v>418</v>
      </c>
      <c r="I651" s="76">
        <v>5558040</v>
      </c>
      <c r="J651" s="76" t="s">
        <v>212</v>
      </c>
      <c r="K651" s="77">
        <v>42735</v>
      </c>
      <c r="L651" s="76">
        <v>9448</v>
      </c>
      <c r="M651" s="76">
        <v>628</v>
      </c>
      <c r="N651" s="76">
        <v>418</v>
      </c>
      <c r="O651" s="76">
        <v>8251</v>
      </c>
      <c r="P651" s="76">
        <v>151</v>
      </c>
      <c r="Q651" s="76" t="s">
        <v>19</v>
      </c>
      <c r="R651" s="76">
        <v>4</v>
      </c>
      <c r="S651" s="76">
        <v>71</v>
      </c>
      <c r="T651" s="76">
        <v>4</v>
      </c>
    </row>
    <row r="652" spans="1:20">
      <c r="A652" s="82">
        <f t="shared" si="40"/>
        <v>555804402018</v>
      </c>
      <c r="B652" s="82" t="str">
        <f t="shared" si="41"/>
        <v>55580440</v>
      </c>
      <c r="C652" s="82">
        <f t="shared" si="42"/>
        <v>2018</v>
      </c>
      <c r="D652" s="82">
        <f t="array" ref="D652">IF(L652="-",0,L652)</f>
        <v>10945</v>
      </c>
      <c r="E652" s="82">
        <f t="shared" si="43"/>
        <v>1392</v>
      </c>
      <c r="F652" s="82">
        <f t="array" ref="F652">SUM(IF(M652="-",0,M652),IF(Q652:T652="-",0,-Q652:T652))</f>
        <v>704</v>
      </c>
      <c r="G652" s="82">
        <f t="array" ref="G652">SUM(IF(S652:T652="-",0,S652:T652))</f>
        <v>153</v>
      </c>
      <c r="H652" s="82">
        <f t="array" ref="H652">SUM(IF(N652="-",0,N652))</f>
        <v>535</v>
      </c>
      <c r="I652" s="76">
        <v>5558044</v>
      </c>
      <c r="J652" s="76" t="s">
        <v>213</v>
      </c>
      <c r="K652" s="77">
        <v>43465</v>
      </c>
      <c r="L652" s="76">
        <v>10945</v>
      </c>
      <c r="M652" s="76">
        <v>857</v>
      </c>
      <c r="N652" s="76">
        <v>535</v>
      </c>
      <c r="O652" s="76">
        <v>9281</v>
      </c>
      <c r="P652" s="76">
        <v>271</v>
      </c>
      <c r="Q652" s="76" t="s">
        <v>19</v>
      </c>
      <c r="R652" s="76" t="s">
        <v>19</v>
      </c>
      <c r="S652" s="76">
        <v>148</v>
      </c>
      <c r="T652" s="76">
        <v>5</v>
      </c>
    </row>
    <row r="653" spans="1:20">
      <c r="A653" s="82">
        <f t="shared" si="40"/>
        <v>555804402017</v>
      </c>
      <c r="B653" s="82" t="str">
        <f t="shared" si="41"/>
        <v>55580440</v>
      </c>
      <c r="C653" s="82">
        <f t="shared" si="42"/>
        <v>2017</v>
      </c>
      <c r="D653" s="82">
        <f t="array" ref="D653">IF(L653="-",0,L653)</f>
        <v>10945</v>
      </c>
      <c r="E653" s="82">
        <f t="shared" si="43"/>
        <v>1388</v>
      </c>
      <c r="F653" s="82">
        <f t="array" ref="F653">SUM(IF(M653="-",0,M653),IF(Q653:T653="-",0,-Q653:T653))</f>
        <v>705</v>
      </c>
      <c r="G653" s="82">
        <f t="array" ref="G653">SUM(IF(S653:T653="-",0,S653:T653))</f>
        <v>150</v>
      </c>
      <c r="H653" s="82">
        <f t="array" ref="H653">SUM(IF(N653="-",0,N653))</f>
        <v>533</v>
      </c>
      <c r="I653" s="76">
        <v>5558044</v>
      </c>
      <c r="J653" s="76" t="s">
        <v>213</v>
      </c>
      <c r="K653" s="77">
        <v>43100</v>
      </c>
      <c r="L653" s="76">
        <v>10945</v>
      </c>
      <c r="M653" s="76">
        <v>855</v>
      </c>
      <c r="N653" s="76">
        <v>533</v>
      </c>
      <c r="O653" s="76">
        <v>9281</v>
      </c>
      <c r="P653" s="76">
        <v>276</v>
      </c>
      <c r="Q653" s="76" t="s">
        <v>19</v>
      </c>
      <c r="R653" s="76" t="s">
        <v>19</v>
      </c>
      <c r="S653" s="76">
        <v>145</v>
      </c>
      <c r="T653" s="76">
        <v>5</v>
      </c>
    </row>
    <row r="654" spans="1:20">
      <c r="A654" s="82">
        <f t="shared" si="40"/>
        <v>555804402016</v>
      </c>
      <c r="B654" s="82" t="str">
        <f t="shared" si="41"/>
        <v>55580440</v>
      </c>
      <c r="C654" s="82">
        <f t="shared" si="42"/>
        <v>2016</v>
      </c>
      <c r="D654" s="82">
        <f t="array" ref="D654">IF(L654="-",0,L654)</f>
        <v>10945</v>
      </c>
      <c r="E654" s="82">
        <f t="shared" si="43"/>
        <v>1380</v>
      </c>
      <c r="F654" s="82">
        <f t="array" ref="F654">SUM(IF(M654="-",0,M654),IF(Q654:T654="-",0,-Q654:T654))</f>
        <v>700</v>
      </c>
      <c r="G654" s="82">
        <f t="array" ref="G654">SUM(IF(S654:T654="-",0,S654:T654))</f>
        <v>149</v>
      </c>
      <c r="H654" s="82">
        <f t="array" ref="H654">SUM(IF(N654="-",0,N654))</f>
        <v>531</v>
      </c>
      <c r="I654" s="76">
        <v>5558044</v>
      </c>
      <c r="J654" s="76" t="s">
        <v>213</v>
      </c>
      <c r="K654" s="77">
        <v>42735</v>
      </c>
      <c r="L654" s="76">
        <v>10945</v>
      </c>
      <c r="M654" s="76">
        <v>849</v>
      </c>
      <c r="N654" s="76">
        <v>531</v>
      </c>
      <c r="O654" s="76">
        <v>9287</v>
      </c>
      <c r="P654" s="76">
        <v>278</v>
      </c>
      <c r="Q654" s="76" t="s">
        <v>19</v>
      </c>
      <c r="R654" s="76" t="s">
        <v>19</v>
      </c>
      <c r="S654" s="76">
        <v>144</v>
      </c>
      <c r="T654" s="76">
        <v>5</v>
      </c>
    </row>
    <row r="655" spans="1:20">
      <c r="A655" s="82">
        <f t="shared" si="40"/>
        <v>556200002018</v>
      </c>
      <c r="B655" s="82" t="str">
        <f t="shared" si="41"/>
        <v>55620000</v>
      </c>
      <c r="C655" s="82">
        <f t="shared" si="42"/>
        <v>2018</v>
      </c>
      <c r="D655" s="82">
        <f t="array" ref="D655">IF(L655="-",0,L655)</f>
        <v>76131</v>
      </c>
      <c r="E655" s="82">
        <f t="shared" si="43"/>
        <v>24859</v>
      </c>
      <c r="F655" s="82">
        <f t="array" ref="F655">SUM(IF(M655="-",0,M655),IF(Q655:T655="-",0,-Q655:T655))</f>
        <v>15366</v>
      </c>
      <c r="G655" s="82">
        <f t="array" ref="G655">SUM(IF(S655:T655="-",0,S655:T655))</f>
        <v>3090</v>
      </c>
      <c r="H655" s="82">
        <f t="array" ref="H655">SUM(IF(N655="-",0,N655))</f>
        <v>6403</v>
      </c>
      <c r="I655" s="76">
        <v>5562</v>
      </c>
      <c r="J655" s="76" t="s">
        <v>214</v>
      </c>
      <c r="K655" s="77">
        <v>43465</v>
      </c>
      <c r="L655" s="76">
        <v>76131</v>
      </c>
      <c r="M655" s="76">
        <v>18810</v>
      </c>
      <c r="N655" s="76">
        <v>6403</v>
      </c>
      <c r="O655" s="76">
        <v>48812</v>
      </c>
      <c r="P655" s="76">
        <v>2107</v>
      </c>
      <c r="Q655" s="76">
        <v>8</v>
      </c>
      <c r="R655" s="76">
        <v>346</v>
      </c>
      <c r="S655" s="76">
        <v>2735</v>
      </c>
      <c r="T655" s="76">
        <v>355</v>
      </c>
    </row>
    <row r="656" spans="1:20">
      <c r="A656" s="82">
        <f t="shared" si="40"/>
        <v>556200002017</v>
      </c>
      <c r="B656" s="82" t="str">
        <f t="shared" si="41"/>
        <v>55620000</v>
      </c>
      <c r="C656" s="82">
        <f t="shared" si="42"/>
        <v>2017</v>
      </c>
      <c r="D656" s="82">
        <f t="array" ref="D656">IF(L656="-",0,L656)</f>
        <v>76131</v>
      </c>
      <c r="E656" s="82">
        <f t="shared" si="43"/>
        <v>24829</v>
      </c>
      <c r="F656" s="82">
        <f t="array" ref="F656">SUM(IF(M656="-",0,M656),IF(Q656:T656="-",0,-Q656:T656))</f>
        <v>15319</v>
      </c>
      <c r="G656" s="82">
        <f t="array" ref="G656">SUM(IF(S656:T656="-",0,S656:T656))</f>
        <v>3007</v>
      </c>
      <c r="H656" s="82">
        <f t="array" ref="H656">SUM(IF(N656="-",0,N656))</f>
        <v>6503</v>
      </c>
      <c r="I656" s="76">
        <v>5562</v>
      </c>
      <c r="J656" s="76" t="s">
        <v>214</v>
      </c>
      <c r="K656" s="77">
        <v>43100</v>
      </c>
      <c r="L656" s="76">
        <v>76131</v>
      </c>
      <c r="M656" s="76">
        <v>18686</v>
      </c>
      <c r="N656" s="76">
        <v>6503</v>
      </c>
      <c r="O656" s="76">
        <v>48655</v>
      </c>
      <c r="P656" s="76">
        <v>2288</v>
      </c>
      <c r="Q656" s="76">
        <v>8</v>
      </c>
      <c r="R656" s="76">
        <v>352</v>
      </c>
      <c r="S656" s="76">
        <v>2651</v>
      </c>
      <c r="T656" s="76">
        <v>356</v>
      </c>
    </row>
    <row r="657" spans="1:20">
      <c r="A657" s="82">
        <f t="shared" si="40"/>
        <v>556200002016</v>
      </c>
      <c r="B657" s="82" t="str">
        <f t="shared" si="41"/>
        <v>55620000</v>
      </c>
      <c r="C657" s="82">
        <f t="shared" si="42"/>
        <v>2016</v>
      </c>
      <c r="D657" s="82">
        <f t="array" ref="D657">IF(L657="-",0,L657)</f>
        <v>76131</v>
      </c>
      <c r="E657" s="82">
        <f t="shared" si="43"/>
        <v>24910</v>
      </c>
      <c r="F657" s="82">
        <f t="array" ref="F657">SUM(IF(M657="-",0,M657),IF(Q657:T657="-",0,-Q657:T657))</f>
        <v>15473</v>
      </c>
      <c r="G657" s="82">
        <f t="array" ref="G657">SUM(IF(S657:T657="-",0,S657:T657))</f>
        <v>2891</v>
      </c>
      <c r="H657" s="82">
        <f t="array" ref="H657">SUM(IF(N657="-",0,N657))</f>
        <v>6546</v>
      </c>
      <c r="I657" s="76">
        <v>5562</v>
      </c>
      <c r="J657" s="76" t="s">
        <v>214</v>
      </c>
      <c r="K657" s="77">
        <v>42735</v>
      </c>
      <c r="L657" s="76">
        <v>76131</v>
      </c>
      <c r="M657" s="76">
        <v>18654</v>
      </c>
      <c r="N657" s="76">
        <v>6546</v>
      </c>
      <c r="O657" s="76">
        <v>48485</v>
      </c>
      <c r="P657" s="76">
        <v>2445</v>
      </c>
      <c r="Q657" s="76">
        <v>8</v>
      </c>
      <c r="R657" s="76">
        <v>282</v>
      </c>
      <c r="S657" s="76">
        <v>2531</v>
      </c>
      <c r="T657" s="76">
        <v>360</v>
      </c>
    </row>
    <row r="658" spans="1:20">
      <c r="A658" s="82">
        <f t="shared" si="40"/>
        <v>556200402018</v>
      </c>
      <c r="B658" s="82" t="str">
        <f t="shared" si="41"/>
        <v>55620040</v>
      </c>
      <c r="C658" s="82">
        <f t="shared" si="42"/>
        <v>2018</v>
      </c>
      <c r="D658" s="82">
        <f t="array" ref="D658">IF(L658="-",0,L658)</f>
        <v>5168</v>
      </c>
      <c r="E658" s="82">
        <f t="shared" si="43"/>
        <v>2707</v>
      </c>
      <c r="F658" s="82">
        <f t="array" ref="F658">SUM(IF(M658="-",0,M658),IF(Q658:T658="-",0,-Q658:T658))</f>
        <v>1705</v>
      </c>
      <c r="G658" s="82">
        <f t="array" ref="G658">SUM(IF(S658:T658="-",0,S658:T658))</f>
        <v>399</v>
      </c>
      <c r="H658" s="82">
        <f t="array" ref="H658">SUM(IF(N658="-",0,N658))</f>
        <v>603</v>
      </c>
      <c r="I658" s="76">
        <v>5562004</v>
      </c>
      <c r="J658" s="76" t="s">
        <v>215</v>
      </c>
      <c r="K658" s="77">
        <v>43465</v>
      </c>
      <c r="L658" s="76">
        <v>5168</v>
      </c>
      <c r="M658" s="76">
        <v>2107</v>
      </c>
      <c r="N658" s="76">
        <v>603</v>
      </c>
      <c r="O658" s="76">
        <v>2345</v>
      </c>
      <c r="P658" s="76">
        <v>113</v>
      </c>
      <c r="Q658" s="76" t="s">
        <v>19</v>
      </c>
      <c r="R658" s="76">
        <v>3</v>
      </c>
      <c r="S658" s="76">
        <v>350</v>
      </c>
      <c r="T658" s="76">
        <v>49</v>
      </c>
    </row>
    <row r="659" spans="1:20">
      <c r="A659" s="82">
        <f t="shared" si="40"/>
        <v>556200402017</v>
      </c>
      <c r="B659" s="82" t="str">
        <f t="shared" si="41"/>
        <v>55620040</v>
      </c>
      <c r="C659" s="82">
        <f t="shared" si="42"/>
        <v>2017</v>
      </c>
      <c r="D659" s="82">
        <f t="array" ref="D659">IF(L659="-",0,L659)</f>
        <v>5168</v>
      </c>
      <c r="E659" s="82">
        <f t="shared" si="43"/>
        <v>2712</v>
      </c>
      <c r="F659" s="82">
        <f t="array" ref="F659">SUM(IF(M659="-",0,M659),IF(Q659:T659="-",0,-Q659:T659))</f>
        <v>1706</v>
      </c>
      <c r="G659" s="82">
        <f t="array" ref="G659">SUM(IF(S659:T659="-",0,S659:T659))</f>
        <v>388</v>
      </c>
      <c r="H659" s="82">
        <f t="array" ref="H659">SUM(IF(N659="-",0,N659))</f>
        <v>618</v>
      </c>
      <c r="I659" s="76">
        <v>5562004</v>
      </c>
      <c r="J659" s="76" t="s">
        <v>215</v>
      </c>
      <c r="K659" s="77">
        <v>43100</v>
      </c>
      <c r="L659" s="76">
        <v>5168</v>
      </c>
      <c r="M659" s="76">
        <v>2099</v>
      </c>
      <c r="N659" s="76">
        <v>618</v>
      </c>
      <c r="O659" s="76">
        <v>2305</v>
      </c>
      <c r="P659" s="76">
        <v>146</v>
      </c>
      <c r="Q659" s="76" t="s">
        <v>19</v>
      </c>
      <c r="R659" s="76">
        <v>5</v>
      </c>
      <c r="S659" s="76">
        <v>339</v>
      </c>
      <c r="T659" s="76">
        <v>49</v>
      </c>
    </row>
    <row r="660" spans="1:20">
      <c r="A660" s="82">
        <f t="shared" si="40"/>
        <v>556200402016</v>
      </c>
      <c r="B660" s="82" t="str">
        <f t="shared" si="41"/>
        <v>55620040</v>
      </c>
      <c r="C660" s="82">
        <f t="shared" si="42"/>
        <v>2016</v>
      </c>
      <c r="D660" s="82">
        <f t="array" ref="D660">IF(L660="-",0,L660)</f>
        <v>5168</v>
      </c>
      <c r="E660" s="82">
        <f t="shared" si="43"/>
        <v>2744</v>
      </c>
      <c r="F660" s="82">
        <f t="array" ref="F660">SUM(IF(M660="-",0,M660),IF(Q660:T660="-",0,-Q660:T660))</f>
        <v>1748</v>
      </c>
      <c r="G660" s="82">
        <f t="array" ref="G660">SUM(IF(S660:T660="-",0,S660:T660))</f>
        <v>374</v>
      </c>
      <c r="H660" s="82">
        <f t="array" ref="H660">SUM(IF(N660="-",0,N660))</f>
        <v>622</v>
      </c>
      <c r="I660" s="76">
        <v>5562004</v>
      </c>
      <c r="J660" s="76" t="s">
        <v>215</v>
      </c>
      <c r="K660" s="77">
        <v>42735</v>
      </c>
      <c r="L660" s="76">
        <v>5168</v>
      </c>
      <c r="M660" s="76">
        <v>2127</v>
      </c>
      <c r="N660" s="76">
        <v>622</v>
      </c>
      <c r="O660" s="76">
        <v>2223</v>
      </c>
      <c r="P660" s="76">
        <v>195</v>
      </c>
      <c r="Q660" s="76" t="s">
        <v>19</v>
      </c>
      <c r="R660" s="76">
        <v>5</v>
      </c>
      <c r="S660" s="76">
        <v>325</v>
      </c>
      <c r="T660" s="76">
        <v>49</v>
      </c>
    </row>
    <row r="661" spans="1:20">
      <c r="A661" s="82">
        <f t="shared" si="40"/>
        <v>556200802018</v>
      </c>
      <c r="B661" s="82" t="str">
        <f t="shared" si="41"/>
        <v>55620080</v>
      </c>
      <c r="C661" s="82">
        <f t="shared" si="42"/>
        <v>2018</v>
      </c>
      <c r="D661" s="82">
        <f t="array" ref="D661">IF(L661="-",0,L661)</f>
        <v>6610</v>
      </c>
      <c r="E661" s="82">
        <f t="shared" si="43"/>
        <v>1569</v>
      </c>
      <c r="F661" s="82">
        <f t="array" ref="F661">SUM(IF(M661="-",0,M661),IF(Q661:T661="-",0,-Q661:T661))</f>
        <v>975</v>
      </c>
      <c r="G661" s="82">
        <f t="array" ref="G661">SUM(IF(S661:T661="-",0,S661:T661))</f>
        <v>195</v>
      </c>
      <c r="H661" s="82">
        <f t="array" ref="H661">SUM(IF(N661="-",0,N661))</f>
        <v>399</v>
      </c>
      <c r="I661" s="76">
        <v>5562008</v>
      </c>
      <c r="J661" s="76" t="s">
        <v>216</v>
      </c>
      <c r="K661" s="77">
        <v>43465</v>
      </c>
      <c r="L661" s="76">
        <v>6610</v>
      </c>
      <c r="M661" s="76">
        <v>1188</v>
      </c>
      <c r="N661" s="76">
        <v>399</v>
      </c>
      <c r="O661" s="76">
        <v>4786</v>
      </c>
      <c r="P661" s="76">
        <v>236</v>
      </c>
      <c r="Q661" s="76" t="s">
        <v>19</v>
      </c>
      <c r="R661" s="76">
        <v>18</v>
      </c>
      <c r="S661" s="76">
        <v>178</v>
      </c>
      <c r="T661" s="76">
        <v>17</v>
      </c>
    </row>
    <row r="662" spans="1:20">
      <c r="A662" s="82">
        <f t="shared" si="40"/>
        <v>556200802017</v>
      </c>
      <c r="B662" s="82" t="str">
        <f t="shared" si="41"/>
        <v>55620080</v>
      </c>
      <c r="C662" s="82">
        <f t="shared" si="42"/>
        <v>2017</v>
      </c>
      <c r="D662" s="82">
        <f t="array" ref="D662">IF(L662="-",0,L662)</f>
        <v>6610</v>
      </c>
      <c r="E662" s="82">
        <f t="shared" si="43"/>
        <v>1563</v>
      </c>
      <c r="F662" s="82">
        <f t="array" ref="F662">SUM(IF(M662="-",0,M662),IF(Q662:T662="-",0,-Q662:T662))</f>
        <v>970</v>
      </c>
      <c r="G662" s="82">
        <f t="array" ref="G662">SUM(IF(S662:T662="-",0,S662:T662))</f>
        <v>192</v>
      </c>
      <c r="H662" s="82">
        <f t="array" ref="H662">SUM(IF(N662="-",0,N662))</f>
        <v>401</v>
      </c>
      <c r="I662" s="76">
        <v>5562008</v>
      </c>
      <c r="J662" s="76" t="s">
        <v>216</v>
      </c>
      <c r="K662" s="77">
        <v>43100</v>
      </c>
      <c r="L662" s="76">
        <v>6610</v>
      </c>
      <c r="M662" s="76">
        <v>1180</v>
      </c>
      <c r="N662" s="76">
        <v>401</v>
      </c>
      <c r="O662" s="76">
        <v>4759</v>
      </c>
      <c r="P662" s="76">
        <v>270</v>
      </c>
      <c r="Q662" s="76" t="s">
        <v>19</v>
      </c>
      <c r="R662" s="76">
        <v>18</v>
      </c>
      <c r="S662" s="76">
        <v>175</v>
      </c>
      <c r="T662" s="76">
        <v>17</v>
      </c>
    </row>
    <row r="663" spans="1:20">
      <c r="A663" s="82">
        <f t="shared" si="40"/>
        <v>556200802016</v>
      </c>
      <c r="B663" s="82" t="str">
        <f t="shared" si="41"/>
        <v>55620080</v>
      </c>
      <c r="C663" s="82">
        <f t="shared" si="42"/>
        <v>2016</v>
      </c>
      <c r="D663" s="82">
        <f t="array" ref="D663">IF(L663="-",0,L663)</f>
        <v>6610</v>
      </c>
      <c r="E663" s="82">
        <f t="shared" si="43"/>
        <v>1567</v>
      </c>
      <c r="F663" s="82">
        <f t="array" ref="F663">SUM(IF(M663="-",0,M663),IF(Q663:T663="-",0,-Q663:T663))</f>
        <v>975</v>
      </c>
      <c r="G663" s="82">
        <f t="array" ref="G663">SUM(IF(S663:T663="-",0,S663:T663))</f>
        <v>189</v>
      </c>
      <c r="H663" s="82">
        <f t="array" ref="H663">SUM(IF(N663="-",0,N663))</f>
        <v>403</v>
      </c>
      <c r="I663" s="76">
        <v>5562008</v>
      </c>
      <c r="J663" s="76" t="s">
        <v>216</v>
      </c>
      <c r="K663" s="77">
        <v>42735</v>
      </c>
      <c r="L663" s="76">
        <v>6610</v>
      </c>
      <c r="M663" s="76">
        <v>1182</v>
      </c>
      <c r="N663" s="76">
        <v>403</v>
      </c>
      <c r="O663" s="76">
        <v>4730</v>
      </c>
      <c r="P663" s="76">
        <v>295</v>
      </c>
      <c r="Q663" s="76" t="s">
        <v>19</v>
      </c>
      <c r="R663" s="76">
        <v>18</v>
      </c>
      <c r="S663" s="76">
        <v>172</v>
      </c>
      <c r="T663" s="76">
        <v>17</v>
      </c>
    </row>
    <row r="664" spans="1:20">
      <c r="A664" s="82">
        <f t="shared" si="40"/>
        <v>556201202018</v>
      </c>
      <c r="B664" s="82" t="str">
        <f t="shared" si="41"/>
        <v>55620120</v>
      </c>
      <c r="C664" s="82">
        <f t="shared" si="42"/>
        <v>2018</v>
      </c>
      <c r="D664" s="82">
        <f t="array" ref="D664">IF(L664="-",0,L664)</f>
        <v>17120</v>
      </c>
      <c r="E664" s="82">
        <f t="shared" si="43"/>
        <v>3675</v>
      </c>
      <c r="F664" s="82">
        <f t="array" ref="F664">SUM(IF(M664="-",0,M664),IF(Q664:T664="-",0,-Q664:T664))</f>
        <v>2152</v>
      </c>
      <c r="G664" s="82">
        <f t="array" ref="G664">SUM(IF(S664:T664="-",0,S664:T664))</f>
        <v>328</v>
      </c>
      <c r="H664" s="82">
        <f t="array" ref="H664">SUM(IF(N664="-",0,N664))</f>
        <v>1195</v>
      </c>
      <c r="I664" s="76">
        <v>5562012</v>
      </c>
      <c r="J664" s="76" t="s">
        <v>217</v>
      </c>
      <c r="K664" s="77">
        <v>43465</v>
      </c>
      <c r="L664" s="76">
        <v>17120</v>
      </c>
      <c r="M664" s="76">
        <v>2525</v>
      </c>
      <c r="N664" s="76">
        <v>1195</v>
      </c>
      <c r="O664" s="76">
        <v>13076</v>
      </c>
      <c r="P664" s="76">
        <v>324</v>
      </c>
      <c r="Q664" s="76" t="s">
        <v>19</v>
      </c>
      <c r="R664" s="76">
        <v>45</v>
      </c>
      <c r="S664" s="76">
        <v>288</v>
      </c>
      <c r="T664" s="76">
        <v>40</v>
      </c>
    </row>
    <row r="665" spans="1:20">
      <c r="A665" s="82">
        <f t="shared" si="40"/>
        <v>556201202017</v>
      </c>
      <c r="B665" s="82" t="str">
        <f t="shared" si="41"/>
        <v>55620120</v>
      </c>
      <c r="C665" s="82">
        <f t="shared" si="42"/>
        <v>2017</v>
      </c>
      <c r="D665" s="82">
        <f t="array" ref="D665">IF(L665="-",0,L665)</f>
        <v>17120</v>
      </c>
      <c r="E665" s="82">
        <f t="shared" si="43"/>
        <v>3680</v>
      </c>
      <c r="F665" s="82">
        <f t="array" ref="F665">SUM(IF(M665="-",0,M665),IF(Q665:T665="-",0,-Q665:T665))</f>
        <v>2138</v>
      </c>
      <c r="G665" s="82">
        <f t="array" ref="G665">SUM(IF(S665:T665="-",0,S665:T665))</f>
        <v>322</v>
      </c>
      <c r="H665" s="82">
        <f t="array" ref="H665">SUM(IF(N665="-",0,N665))</f>
        <v>1220</v>
      </c>
      <c r="I665" s="76">
        <v>5562012</v>
      </c>
      <c r="J665" s="76" t="s">
        <v>217</v>
      </c>
      <c r="K665" s="77">
        <v>43100</v>
      </c>
      <c r="L665" s="76">
        <v>17120</v>
      </c>
      <c r="M665" s="76">
        <v>2505</v>
      </c>
      <c r="N665" s="76">
        <v>1220</v>
      </c>
      <c r="O665" s="76">
        <v>13057</v>
      </c>
      <c r="P665" s="76">
        <v>339</v>
      </c>
      <c r="Q665" s="76" t="s">
        <v>19</v>
      </c>
      <c r="R665" s="76">
        <v>45</v>
      </c>
      <c r="S665" s="76">
        <v>282</v>
      </c>
      <c r="T665" s="76">
        <v>40</v>
      </c>
    </row>
    <row r="666" spans="1:20">
      <c r="A666" s="82">
        <f t="shared" si="40"/>
        <v>556201202016</v>
      </c>
      <c r="B666" s="82" t="str">
        <f t="shared" si="41"/>
        <v>55620120</v>
      </c>
      <c r="C666" s="82">
        <f t="shared" si="42"/>
        <v>2016</v>
      </c>
      <c r="D666" s="82">
        <f t="array" ref="D666">IF(L666="-",0,L666)</f>
        <v>17120</v>
      </c>
      <c r="E666" s="82">
        <f t="shared" si="43"/>
        <v>3702</v>
      </c>
      <c r="F666" s="82">
        <f t="array" ref="F666">SUM(IF(M666="-",0,M666),IF(Q666:T666="-",0,-Q666:T666))</f>
        <v>2143</v>
      </c>
      <c r="G666" s="82">
        <f t="array" ref="G666">SUM(IF(S666:T666="-",0,S666:T666))</f>
        <v>320</v>
      </c>
      <c r="H666" s="82">
        <f t="array" ref="H666">SUM(IF(N666="-",0,N666))</f>
        <v>1239</v>
      </c>
      <c r="I666" s="76">
        <v>5562012</v>
      </c>
      <c r="J666" s="76" t="s">
        <v>217</v>
      </c>
      <c r="K666" s="77">
        <v>42735</v>
      </c>
      <c r="L666" s="76">
        <v>17120</v>
      </c>
      <c r="M666" s="76">
        <v>2507</v>
      </c>
      <c r="N666" s="76">
        <v>1239</v>
      </c>
      <c r="O666" s="76">
        <v>13035</v>
      </c>
      <c r="P666" s="76">
        <v>339</v>
      </c>
      <c r="Q666" s="76" t="s">
        <v>19</v>
      </c>
      <c r="R666" s="76">
        <v>44</v>
      </c>
      <c r="S666" s="76">
        <v>280</v>
      </c>
      <c r="T666" s="76">
        <v>40</v>
      </c>
    </row>
    <row r="667" spans="1:20">
      <c r="A667" s="82">
        <f t="shared" si="40"/>
        <v>556201402018</v>
      </c>
      <c r="B667" s="82" t="str">
        <f t="shared" si="41"/>
        <v>55620140</v>
      </c>
      <c r="C667" s="82">
        <f t="shared" si="42"/>
        <v>2018</v>
      </c>
      <c r="D667" s="82">
        <f t="array" ref="D667">IF(L667="-",0,L667)</f>
        <v>3597</v>
      </c>
      <c r="E667" s="82">
        <f t="shared" si="43"/>
        <v>2268</v>
      </c>
      <c r="F667" s="82">
        <f t="array" ref="F667">SUM(IF(M667="-",0,M667),IF(Q667:T667="-",0,-Q667:T667))</f>
        <v>1481</v>
      </c>
      <c r="G667" s="82">
        <f t="array" ref="G667">SUM(IF(S667:T667="-",0,S667:T667))</f>
        <v>310</v>
      </c>
      <c r="H667" s="82">
        <f t="array" ref="H667">SUM(IF(N667="-",0,N667))</f>
        <v>477</v>
      </c>
      <c r="I667" s="76">
        <v>5562014</v>
      </c>
      <c r="J667" s="76" t="s">
        <v>218</v>
      </c>
      <c r="K667" s="77">
        <v>43465</v>
      </c>
      <c r="L667" s="76">
        <v>3597</v>
      </c>
      <c r="M667" s="76">
        <v>1791</v>
      </c>
      <c r="N667" s="76">
        <v>477</v>
      </c>
      <c r="O667" s="76">
        <v>1295</v>
      </c>
      <c r="P667" s="76">
        <v>33</v>
      </c>
      <c r="Q667" s="76" t="s">
        <v>19</v>
      </c>
      <c r="R667" s="76" t="s">
        <v>19</v>
      </c>
      <c r="S667" s="76">
        <v>272</v>
      </c>
      <c r="T667" s="76">
        <v>38</v>
      </c>
    </row>
    <row r="668" spans="1:20">
      <c r="A668" s="82">
        <f t="shared" si="40"/>
        <v>556201402017</v>
      </c>
      <c r="B668" s="82" t="str">
        <f t="shared" si="41"/>
        <v>55620140</v>
      </c>
      <c r="C668" s="82">
        <f t="shared" si="42"/>
        <v>2017</v>
      </c>
      <c r="D668" s="82">
        <f t="array" ref="D668">IF(L668="-",0,L668)</f>
        <v>3597</v>
      </c>
      <c r="E668" s="82">
        <f t="shared" si="43"/>
        <v>2271</v>
      </c>
      <c r="F668" s="82">
        <f t="array" ref="F668">SUM(IF(M668="-",0,M668),IF(Q668:T668="-",0,-Q668:T668))</f>
        <v>1493</v>
      </c>
      <c r="G668" s="82">
        <f t="array" ref="G668">SUM(IF(S668:T668="-",0,S668:T668))</f>
        <v>298</v>
      </c>
      <c r="H668" s="82">
        <f t="array" ref="H668">SUM(IF(N668="-",0,N668))</f>
        <v>480</v>
      </c>
      <c r="I668" s="76">
        <v>5562014</v>
      </c>
      <c r="J668" s="76" t="s">
        <v>218</v>
      </c>
      <c r="K668" s="77">
        <v>43100</v>
      </c>
      <c r="L668" s="76">
        <v>3597</v>
      </c>
      <c r="M668" s="76">
        <v>1791</v>
      </c>
      <c r="N668" s="76">
        <v>480</v>
      </c>
      <c r="O668" s="76">
        <v>1264</v>
      </c>
      <c r="P668" s="76">
        <v>62</v>
      </c>
      <c r="Q668" s="76" t="s">
        <v>19</v>
      </c>
      <c r="R668" s="76" t="s">
        <v>19</v>
      </c>
      <c r="S668" s="76">
        <v>260</v>
      </c>
      <c r="T668" s="76">
        <v>38</v>
      </c>
    </row>
    <row r="669" spans="1:20">
      <c r="A669" s="82">
        <f t="shared" si="40"/>
        <v>556201402016</v>
      </c>
      <c r="B669" s="82" t="str">
        <f t="shared" si="41"/>
        <v>55620140</v>
      </c>
      <c r="C669" s="82">
        <f t="shared" si="42"/>
        <v>2016</v>
      </c>
      <c r="D669" s="82">
        <f t="array" ref="D669">IF(L669="-",0,L669)</f>
        <v>3597</v>
      </c>
      <c r="E669" s="82">
        <f t="shared" si="43"/>
        <v>2281</v>
      </c>
      <c r="F669" s="82">
        <f t="array" ref="F669">SUM(IF(M669="-",0,M669),IF(Q669:T669="-",0,-Q669:T669))</f>
        <v>1511</v>
      </c>
      <c r="G669" s="82">
        <f t="array" ref="G669">SUM(IF(S669:T669="-",0,S669:T669))</f>
        <v>289</v>
      </c>
      <c r="H669" s="82">
        <f t="array" ref="H669">SUM(IF(N669="-",0,N669))</f>
        <v>481</v>
      </c>
      <c r="I669" s="76">
        <v>5562014</v>
      </c>
      <c r="J669" s="76" t="s">
        <v>218</v>
      </c>
      <c r="K669" s="77">
        <v>42735</v>
      </c>
      <c r="L669" s="76">
        <v>3597</v>
      </c>
      <c r="M669" s="76">
        <v>1800</v>
      </c>
      <c r="N669" s="76">
        <v>481</v>
      </c>
      <c r="O669" s="76">
        <v>1247</v>
      </c>
      <c r="P669" s="76">
        <v>68</v>
      </c>
      <c r="Q669" s="76" t="s">
        <v>19</v>
      </c>
      <c r="R669" s="76" t="s">
        <v>19</v>
      </c>
      <c r="S669" s="76">
        <v>251</v>
      </c>
      <c r="T669" s="76">
        <v>38</v>
      </c>
    </row>
    <row r="670" spans="1:20">
      <c r="A670" s="82">
        <f t="shared" si="40"/>
        <v>556201602018</v>
      </c>
      <c r="B670" s="82" t="str">
        <f t="shared" si="41"/>
        <v>55620160</v>
      </c>
      <c r="C670" s="82">
        <f t="shared" si="42"/>
        <v>2018</v>
      </c>
      <c r="D670" s="82">
        <f t="array" ref="D670">IF(L670="-",0,L670)</f>
        <v>15903</v>
      </c>
      <c r="E670" s="82">
        <f t="shared" si="43"/>
        <v>2489</v>
      </c>
      <c r="F670" s="82">
        <f t="array" ref="F670">SUM(IF(M670="-",0,M670),IF(Q670:T670="-",0,-Q670:T670))</f>
        <v>1351</v>
      </c>
      <c r="G670" s="82">
        <f t="array" ref="G670">SUM(IF(S670:T670="-",0,S670:T670))</f>
        <v>298</v>
      </c>
      <c r="H670" s="82">
        <f t="array" ref="H670">SUM(IF(N670="-",0,N670))</f>
        <v>840</v>
      </c>
      <c r="I670" s="76">
        <v>5562016</v>
      </c>
      <c r="J670" s="76" t="s">
        <v>219</v>
      </c>
      <c r="K670" s="77">
        <v>43465</v>
      </c>
      <c r="L670" s="76">
        <v>15903</v>
      </c>
      <c r="M670" s="76">
        <v>1919</v>
      </c>
      <c r="N670" s="76">
        <v>840</v>
      </c>
      <c r="O670" s="76">
        <v>12169</v>
      </c>
      <c r="P670" s="76">
        <v>976</v>
      </c>
      <c r="Q670" s="76">
        <v>4</v>
      </c>
      <c r="R670" s="76">
        <v>266</v>
      </c>
      <c r="S670" s="76">
        <v>278</v>
      </c>
      <c r="T670" s="76">
        <v>20</v>
      </c>
    </row>
    <row r="671" spans="1:20">
      <c r="A671" s="82">
        <f t="shared" si="40"/>
        <v>556201602017</v>
      </c>
      <c r="B671" s="82" t="str">
        <f t="shared" si="41"/>
        <v>55620160</v>
      </c>
      <c r="C671" s="82">
        <f t="shared" si="42"/>
        <v>2017</v>
      </c>
      <c r="D671" s="82">
        <f t="array" ref="D671">IF(L671="-",0,L671)</f>
        <v>15903</v>
      </c>
      <c r="E671" s="82">
        <f t="shared" si="43"/>
        <v>2491</v>
      </c>
      <c r="F671" s="82">
        <f t="array" ref="F671">SUM(IF(M671="-",0,M671),IF(Q671:T671="-",0,-Q671:T671))</f>
        <v>1336</v>
      </c>
      <c r="G671" s="82">
        <f t="array" ref="G671">SUM(IF(S671:T671="-",0,S671:T671))</f>
        <v>285</v>
      </c>
      <c r="H671" s="82">
        <f t="array" ref="H671">SUM(IF(N671="-",0,N671))</f>
        <v>870</v>
      </c>
      <c r="I671" s="76">
        <v>5562016</v>
      </c>
      <c r="J671" s="76" t="s">
        <v>219</v>
      </c>
      <c r="K671" s="77">
        <v>43100</v>
      </c>
      <c r="L671" s="76">
        <v>15903</v>
      </c>
      <c r="M671" s="76">
        <v>1896</v>
      </c>
      <c r="N671" s="76">
        <v>870</v>
      </c>
      <c r="O671" s="76">
        <v>12137</v>
      </c>
      <c r="P671" s="76">
        <v>1000</v>
      </c>
      <c r="Q671" s="76">
        <v>4</v>
      </c>
      <c r="R671" s="76">
        <v>271</v>
      </c>
      <c r="S671" s="76">
        <v>265</v>
      </c>
      <c r="T671" s="76">
        <v>20</v>
      </c>
    </row>
    <row r="672" spans="1:20">
      <c r="A672" s="82">
        <f t="shared" si="40"/>
        <v>556201602016</v>
      </c>
      <c r="B672" s="82" t="str">
        <f t="shared" si="41"/>
        <v>55620160</v>
      </c>
      <c r="C672" s="82">
        <f t="shared" si="42"/>
        <v>2016</v>
      </c>
      <c r="D672" s="82">
        <f t="array" ref="D672">IF(L672="-",0,L672)</f>
        <v>15903</v>
      </c>
      <c r="E672" s="82">
        <f t="shared" si="43"/>
        <v>2536</v>
      </c>
      <c r="F672" s="82">
        <f t="array" ref="F672">SUM(IF(M672="-",0,M672),IF(Q672:T672="-",0,-Q672:T672))</f>
        <v>1388</v>
      </c>
      <c r="G672" s="82">
        <f t="array" ref="G672">SUM(IF(S672:T672="-",0,S672:T672))</f>
        <v>269</v>
      </c>
      <c r="H672" s="82">
        <f t="array" ref="H672">SUM(IF(N672="-",0,N672))</f>
        <v>879</v>
      </c>
      <c r="I672" s="76">
        <v>5562016</v>
      </c>
      <c r="J672" s="76" t="s">
        <v>219</v>
      </c>
      <c r="K672" s="77">
        <v>42735</v>
      </c>
      <c r="L672" s="76">
        <v>15903</v>
      </c>
      <c r="M672" s="76">
        <v>1862</v>
      </c>
      <c r="N672" s="76">
        <v>879</v>
      </c>
      <c r="O672" s="76">
        <v>12145</v>
      </c>
      <c r="P672" s="76">
        <v>1018</v>
      </c>
      <c r="Q672" s="76">
        <v>4</v>
      </c>
      <c r="R672" s="76">
        <v>201</v>
      </c>
      <c r="S672" s="76">
        <v>248</v>
      </c>
      <c r="T672" s="76">
        <v>21</v>
      </c>
    </row>
    <row r="673" spans="1:20">
      <c r="A673" s="82">
        <f t="shared" si="40"/>
        <v>556202002018</v>
      </c>
      <c r="B673" s="82" t="str">
        <f t="shared" si="41"/>
        <v>55620200</v>
      </c>
      <c r="C673" s="82">
        <f t="shared" si="42"/>
        <v>2018</v>
      </c>
      <c r="D673" s="82">
        <f t="array" ref="D673">IF(L673="-",0,L673)</f>
        <v>3733</v>
      </c>
      <c r="E673" s="82">
        <f t="shared" si="43"/>
        <v>2224</v>
      </c>
      <c r="F673" s="82">
        <f t="array" ref="F673">SUM(IF(M673="-",0,M673),IF(Q673:T673="-",0,-Q673:T673))</f>
        <v>1443</v>
      </c>
      <c r="G673" s="82">
        <f t="array" ref="G673">SUM(IF(S673:T673="-",0,S673:T673))</f>
        <v>355</v>
      </c>
      <c r="H673" s="82">
        <f t="array" ref="H673">SUM(IF(N673="-",0,N673))</f>
        <v>426</v>
      </c>
      <c r="I673" s="76">
        <v>5562020</v>
      </c>
      <c r="J673" s="76" t="s">
        <v>220</v>
      </c>
      <c r="K673" s="77">
        <v>43465</v>
      </c>
      <c r="L673" s="76">
        <v>3733</v>
      </c>
      <c r="M673" s="76">
        <v>1798</v>
      </c>
      <c r="N673" s="76">
        <v>426</v>
      </c>
      <c r="O673" s="76">
        <v>1481</v>
      </c>
      <c r="P673" s="76">
        <v>28</v>
      </c>
      <c r="Q673" s="76" t="s">
        <v>19</v>
      </c>
      <c r="R673" s="76" t="s">
        <v>19</v>
      </c>
      <c r="S673" s="76">
        <v>292</v>
      </c>
      <c r="T673" s="76">
        <v>63</v>
      </c>
    </row>
    <row r="674" spans="1:20">
      <c r="A674" s="82">
        <f t="shared" si="40"/>
        <v>556202002017</v>
      </c>
      <c r="B674" s="82" t="str">
        <f t="shared" si="41"/>
        <v>55620200</v>
      </c>
      <c r="C674" s="82">
        <f t="shared" si="42"/>
        <v>2017</v>
      </c>
      <c r="D674" s="82">
        <f t="array" ref="D674">IF(L674="-",0,L674)</f>
        <v>3733</v>
      </c>
      <c r="E674" s="82">
        <f t="shared" si="43"/>
        <v>2231</v>
      </c>
      <c r="F674" s="82">
        <f t="array" ref="F674">SUM(IF(M674="-",0,M674),IF(Q674:T674="-",0,-Q674:T674))</f>
        <v>1443</v>
      </c>
      <c r="G674" s="82">
        <f t="array" ref="G674">SUM(IF(S674:T674="-",0,S674:T674))</f>
        <v>359</v>
      </c>
      <c r="H674" s="82">
        <f t="array" ref="H674">SUM(IF(N674="-",0,N674))</f>
        <v>429</v>
      </c>
      <c r="I674" s="76">
        <v>5562020</v>
      </c>
      <c r="J674" s="76" t="s">
        <v>220</v>
      </c>
      <c r="K674" s="77">
        <v>43100</v>
      </c>
      <c r="L674" s="76">
        <v>3733</v>
      </c>
      <c r="M674" s="76">
        <v>1802</v>
      </c>
      <c r="N674" s="76">
        <v>429</v>
      </c>
      <c r="O674" s="76">
        <v>1474</v>
      </c>
      <c r="P674" s="76">
        <v>28</v>
      </c>
      <c r="Q674" s="76" t="s">
        <v>19</v>
      </c>
      <c r="R674" s="76" t="s">
        <v>19</v>
      </c>
      <c r="S674" s="76">
        <v>296</v>
      </c>
      <c r="T674" s="76">
        <v>63</v>
      </c>
    </row>
    <row r="675" spans="1:20">
      <c r="A675" s="82">
        <f t="shared" si="40"/>
        <v>556202002016</v>
      </c>
      <c r="B675" s="82" t="str">
        <f t="shared" si="41"/>
        <v>55620200</v>
      </c>
      <c r="C675" s="82">
        <f t="shared" si="42"/>
        <v>2016</v>
      </c>
      <c r="D675" s="82">
        <f t="array" ref="D675">IF(L675="-",0,L675)</f>
        <v>3733</v>
      </c>
      <c r="E675" s="82">
        <f t="shared" si="43"/>
        <v>2228</v>
      </c>
      <c r="F675" s="82">
        <f t="array" ref="F675">SUM(IF(M675="-",0,M675),IF(Q675:T675="-",0,-Q675:T675))</f>
        <v>1443</v>
      </c>
      <c r="G675" s="82">
        <f t="array" ref="G675">SUM(IF(S675:T675="-",0,S675:T675))</f>
        <v>356</v>
      </c>
      <c r="H675" s="82">
        <f t="array" ref="H675">SUM(IF(N675="-",0,N675))</f>
        <v>429</v>
      </c>
      <c r="I675" s="76">
        <v>5562020</v>
      </c>
      <c r="J675" s="76" t="s">
        <v>220</v>
      </c>
      <c r="K675" s="77">
        <v>42735</v>
      </c>
      <c r="L675" s="76">
        <v>3733</v>
      </c>
      <c r="M675" s="76">
        <v>1799</v>
      </c>
      <c r="N675" s="76">
        <v>429</v>
      </c>
      <c r="O675" s="76">
        <v>1474</v>
      </c>
      <c r="P675" s="76">
        <v>31</v>
      </c>
      <c r="Q675" s="76" t="s">
        <v>19</v>
      </c>
      <c r="R675" s="76" t="s">
        <v>19</v>
      </c>
      <c r="S675" s="76">
        <v>293</v>
      </c>
      <c r="T675" s="76">
        <v>63</v>
      </c>
    </row>
    <row r="676" spans="1:20">
      <c r="A676" s="82">
        <f t="shared" si="40"/>
        <v>556202402018</v>
      </c>
      <c r="B676" s="82" t="str">
        <f t="shared" si="41"/>
        <v>55620240</v>
      </c>
      <c r="C676" s="82">
        <f t="shared" si="42"/>
        <v>2018</v>
      </c>
      <c r="D676" s="82">
        <f t="array" ref="D676">IF(L676="-",0,L676)</f>
        <v>8776</v>
      </c>
      <c r="E676" s="82">
        <f t="shared" si="43"/>
        <v>3919</v>
      </c>
      <c r="F676" s="82">
        <f t="array" ref="F676">SUM(IF(M676="-",0,M676),IF(Q676:T676="-",0,-Q676:T676))</f>
        <v>2669</v>
      </c>
      <c r="G676" s="82">
        <f t="array" ref="G676">SUM(IF(S676:T676="-",0,S676:T676))</f>
        <v>326</v>
      </c>
      <c r="H676" s="82">
        <f t="array" ref="H676">SUM(IF(N676="-",0,N676))</f>
        <v>924</v>
      </c>
      <c r="I676" s="76">
        <v>5562024</v>
      </c>
      <c r="J676" s="76" t="s">
        <v>221</v>
      </c>
      <c r="K676" s="77">
        <v>43465</v>
      </c>
      <c r="L676" s="76">
        <v>8776</v>
      </c>
      <c r="M676" s="76">
        <v>2999</v>
      </c>
      <c r="N676" s="76">
        <v>924</v>
      </c>
      <c r="O676" s="76">
        <v>4642</v>
      </c>
      <c r="P676" s="76">
        <v>211</v>
      </c>
      <c r="Q676" s="76">
        <v>4</v>
      </c>
      <c r="R676" s="76">
        <v>0</v>
      </c>
      <c r="S676" s="76">
        <v>288</v>
      </c>
      <c r="T676" s="76">
        <v>38</v>
      </c>
    </row>
    <row r="677" spans="1:20">
      <c r="A677" s="82">
        <f t="shared" si="40"/>
        <v>556202402017</v>
      </c>
      <c r="B677" s="82" t="str">
        <f t="shared" si="41"/>
        <v>55620240</v>
      </c>
      <c r="C677" s="82">
        <f t="shared" si="42"/>
        <v>2017</v>
      </c>
      <c r="D677" s="82">
        <f t="array" ref="D677">IF(L677="-",0,L677)</f>
        <v>8776</v>
      </c>
      <c r="E677" s="82">
        <f t="shared" si="43"/>
        <v>3908</v>
      </c>
      <c r="F677" s="82">
        <f t="array" ref="F677">SUM(IF(M677="-",0,M677),IF(Q677:T677="-",0,-Q677:T677))</f>
        <v>2650</v>
      </c>
      <c r="G677" s="82">
        <f t="array" ref="G677">SUM(IF(S677:T677="-",0,S677:T677))</f>
        <v>323</v>
      </c>
      <c r="H677" s="82">
        <f t="array" ref="H677">SUM(IF(N677="-",0,N677))</f>
        <v>935</v>
      </c>
      <c r="I677" s="76">
        <v>5562024</v>
      </c>
      <c r="J677" s="76" t="s">
        <v>221</v>
      </c>
      <c r="K677" s="77">
        <v>43100</v>
      </c>
      <c r="L677" s="76">
        <v>8776</v>
      </c>
      <c r="M677" s="76">
        <v>2977</v>
      </c>
      <c r="N677" s="76">
        <v>935</v>
      </c>
      <c r="O677" s="76">
        <v>4638</v>
      </c>
      <c r="P677" s="76">
        <v>225</v>
      </c>
      <c r="Q677" s="76">
        <v>4</v>
      </c>
      <c r="R677" s="76" t="s">
        <v>19</v>
      </c>
      <c r="S677" s="76">
        <v>283</v>
      </c>
      <c r="T677" s="76">
        <v>40</v>
      </c>
    </row>
    <row r="678" spans="1:20">
      <c r="A678" s="82">
        <f t="shared" si="40"/>
        <v>556202402016</v>
      </c>
      <c r="B678" s="82" t="str">
        <f t="shared" si="41"/>
        <v>55620240</v>
      </c>
      <c r="C678" s="82">
        <f t="shared" si="42"/>
        <v>2016</v>
      </c>
      <c r="D678" s="82">
        <f t="array" ref="D678">IF(L678="-",0,L678)</f>
        <v>8776</v>
      </c>
      <c r="E678" s="82">
        <f t="shared" si="43"/>
        <v>3901</v>
      </c>
      <c r="F678" s="82">
        <f t="array" ref="F678">SUM(IF(M678="-",0,M678),IF(Q678:T678="-",0,-Q678:T678))</f>
        <v>2654</v>
      </c>
      <c r="G678" s="82">
        <f t="array" ref="G678">SUM(IF(S678:T678="-",0,S678:T678))</f>
        <v>314</v>
      </c>
      <c r="H678" s="82">
        <f t="array" ref="H678">SUM(IF(N678="-",0,N678))</f>
        <v>933</v>
      </c>
      <c r="I678" s="76">
        <v>5562024</v>
      </c>
      <c r="J678" s="76" t="s">
        <v>221</v>
      </c>
      <c r="K678" s="77">
        <v>42735</v>
      </c>
      <c r="L678" s="76">
        <v>8776</v>
      </c>
      <c r="M678" s="76">
        <v>2972</v>
      </c>
      <c r="N678" s="76">
        <v>933</v>
      </c>
      <c r="O678" s="76">
        <v>4645</v>
      </c>
      <c r="P678" s="76">
        <v>226</v>
      </c>
      <c r="Q678" s="76">
        <v>4</v>
      </c>
      <c r="R678" s="76" t="s">
        <v>19</v>
      </c>
      <c r="S678" s="76">
        <v>269</v>
      </c>
      <c r="T678" s="76">
        <v>45</v>
      </c>
    </row>
    <row r="679" spans="1:20">
      <c r="A679" s="82">
        <f t="shared" si="40"/>
        <v>556202802018</v>
      </c>
      <c r="B679" s="82" t="str">
        <f t="shared" si="41"/>
        <v>55620280</v>
      </c>
      <c r="C679" s="82">
        <f t="shared" si="42"/>
        <v>2018</v>
      </c>
      <c r="D679" s="82">
        <f t="array" ref="D679">IF(L679="-",0,L679)</f>
        <v>3866</v>
      </c>
      <c r="E679" s="82">
        <f t="shared" si="43"/>
        <v>979</v>
      </c>
      <c r="F679" s="82">
        <f t="array" ref="F679">SUM(IF(M679="-",0,M679),IF(Q679:T679="-",0,-Q679:T679))</f>
        <v>601</v>
      </c>
      <c r="G679" s="82">
        <f t="array" ref="G679">SUM(IF(S679:T679="-",0,S679:T679))</f>
        <v>131</v>
      </c>
      <c r="H679" s="82">
        <f t="array" ref="H679">SUM(IF(N679="-",0,N679))</f>
        <v>247</v>
      </c>
      <c r="I679" s="76">
        <v>5562028</v>
      </c>
      <c r="J679" s="76" t="s">
        <v>222</v>
      </c>
      <c r="K679" s="77">
        <v>43465</v>
      </c>
      <c r="L679" s="76">
        <v>3866</v>
      </c>
      <c r="M679" s="76">
        <v>732</v>
      </c>
      <c r="N679" s="76">
        <v>247</v>
      </c>
      <c r="O679" s="76">
        <v>2872</v>
      </c>
      <c r="P679" s="76">
        <v>14</v>
      </c>
      <c r="Q679" s="76" t="s">
        <v>19</v>
      </c>
      <c r="R679" s="76" t="s">
        <v>19</v>
      </c>
      <c r="S679" s="76">
        <v>120</v>
      </c>
      <c r="T679" s="76">
        <v>11</v>
      </c>
    </row>
    <row r="680" spans="1:20">
      <c r="A680" s="82">
        <f t="shared" si="40"/>
        <v>556202802017</v>
      </c>
      <c r="B680" s="82" t="str">
        <f t="shared" si="41"/>
        <v>55620280</v>
      </c>
      <c r="C680" s="82">
        <f t="shared" si="42"/>
        <v>2017</v>
      </c>
      <c r="D680" s="82">
        <f t="array" ref="D680">IF(L680="-",0,L680)</f>
        <v>3866</v>
      </c>
      <c r="E680" s="82">
        <f t="shared" si="43"/>
        <v>979</v>
      </c>
      <c r="F680" s="82">
        <f t="array" ref="F680">SUM(IF(M680="-",0,M680),IF(Q680:T680="-",0,-Q680:T680))</f>
        <v>598</v>
      </c>
      <c r="G680" s="82">
        <f t="array" ref="G680">SUM(IF(S680:T680="-",0,S680:T680))</f>
        <v>133</v>
      </c>
      <c r="H680" s="82">
        <f t="array" ref="H680">SUM(IF(N680="-",0,N680))</f>
        <v>248</v>
      </c>
      <c r="I680" s="76">
        <v>5562028</v>
      </c>
      <c r="J680" s="76" t="s">
        <v>222</v>
      </c>
      <c r="K680" s="77">
        <v>43100</v>
      </c>
      <c r="L680" s="76">
        <v>3866</v>
      </c>
      <c r="M680" s="76">
        <v>731</v>
      </c>
      <c r="N680" s="76">
        <v>248</v>
      </c>
      <c r="O680" s="76">
        <v>2873</v>
      </c>
      <c r="P680" s="76">
        <v>14</v>
      </c>
      <c r="Q680" s="76" t="s">
        <v>19</v>
      </c>
      <c r="R680" s="76" t="s">
        <v>19</v>
      </c>
      <c r="S680" s="76">
        <v>122</v>
      </c>
      <c r="T680" s="76">
        <v>11</v>
      </c>
    </row>
    <row r="681" spans="1:20">
      <c r="A681" s="82">
        <f t="shared" si="40"/>
        <v>556202802016</v>
      </c>
      <c r="B681" s="82" t="str">
        <f t="shared" si="41"/>
        <v>55620280</v>
      </c>
      <c r="C681" s="82">
        <f t="shared" si="42"/>
        <v>2016</v>
      </c>
      <c r="D681" s="82">
        <f t="array" ref="D681">IF(L681="-",0,L681)</f>
        <v>3866</v>
      </c>
      <c r="E681" s="82">
        <f t="shared" si="43"/>
        <v>977</v>
      </c>
      <c r="F681" s="82">
        <f t="array" ref="F681">SUM(IF(M681="-",0,M681),IF(Q681:T681="-",0,-Q681:T681))</f>
        <v>599</v>
      </c>
      <c r="G681" s="82">
        <f t="array" ref="G681">SUM(IF(S681:T681="-",0,S681:T681))</f>
        <v>132</v>
      </c>
      <c r="H681" s="82">
        <f t="array" ref="H681">SUM(IF(N681="-",0,N681))</f>
        <v>246</v>
      </c>
      <c r="I681" s="76">
        <v>5562028</v>
      </c>
      <c r="J681" s="76" t="s">
        <v>222</v>
      </c>
      <c r="K681" s="77">
        <v>42735</v>
      </c>
      <c r="L681" s="76">
        <v>3866</v>
      </c>
      <c r="M681" s="76">
        <v>731</v>
      </c>
      <c r="N681" s="76">
        <v>246</v>
      </c>
      <c r="O681" s="76">
        <v>2874</v>
      </c>
      <c r="P681" s="76">
        <v>14</v>
      </c>
      <c r="Q681" s="76" t="s">
        <v>19</v>
      </c>
      <c r="R681" s="76" t="s">
        <v>19</v>
      </c>
      <c r="S681" s="76">
        <v>121</v>
      </c>
      <c r="T681" s="76">
        <v>11</v>
      </c>
    </row>
    <row r="682" spans="1:20">
      <c r="A682" s="82">
        <f t="shared" si="40"/>
        <v>556203202018</v>
      </c>
      <c r="B682" s="82" t="str">
        <f t="shared" si="41"/>
        <v>55620320</v>
      </c>
      <c r="C682" s="82">
        <f t="shared" si="42"/>
        <v>2018</v>
      </c>
      <c r="D682" s="82">
        <f t="array" ref="D682">IF(L682="-",0,L682)</f>
        <v>6650</v>
      </c>
      <c r="E682" s="82">
        <f t="shared" si="43"/>
        <v>3804</v>
      </c>
      <c r="F682" s="82">
        <f t="array" ref="F682">SUM(IF(M682="-",0,M682),IF(Q682:T682="-",0,-Q682:T682))</f>
        <v>2200</v>
      </c>
      <c r="G682" s="82">
        <f t="array" ref="G682">SUM(IF(S682:T682="-",0,S682:T682))</f>
        <v>605</v>
      </c>
      <c r="H682" s="82">
        <f t="array" ref="H682">SUM(IF(N682="-",0,N682))</f>
        <v>999</v>
      </c>
      <c r="I682" s="76">
        <v>5562032</v>
      </c>
      <c r="J682" s="76" t="s">
        <v>223</v>
      </c>
      <c r="K682" s="77">
        <v>43465</v>
      </c>
      <c r="L682" s="76">
        <v>6650</v>
      </c>
      <c r="M682" s="76">
        <v>2805</v>
      </c>
      <c r="N682" s="76">
        <v>999</v>
      </c>
      <c r="O682" s="76">
        <v>2814</v>
      </c>
      <c r="P682" s="76">
        <v>31</v>
      </c>
      <c r="Q682" s="76" t="s">
        <v>19</v>
      </c>
      <c r="R682" s="76">
        <v>0</v>
      </c>
      <c r="S682" s="76">
        <v>537</v>
      </c>
      <c r="T682" s="76">
        <v>68</v>
      </c>
    </row>
    <row r="683" spans="1:20">
      <c r="A683" s="82">
        <f t="shared" si="40"/>
        <v>556203202017</v>
      </c>
      <c r="B683" s="82" t="str">
        <f t="shared" si="41"/>
        <v>55620320</v>
      </c>
      <c r="C683" s="82">
        <f t="shared" si="42"/>
        <v>2017</v>
      </c>
      <c r="D683" s="82">
        <f t="array" ref="D683">IF(L683="-",0,L683)</f>
        <v>6650</v>
      </c>
      <c r="E683" s="82">
        <f t="shared" si="43"/>
        <v>3758</v>
      </c>
      <c r="F683" s="82">
        <f t="array" ref="F683">SUM(IF(M683="-",0,M683),IF(Q683:T683="-",0,-Q683:T683))</f>
        <v>2195</v>
      </c>
      <c r="G683" s="82">
        <f t="array" ref="G683">SUM(IF(S683:T683="-",0,S683:T683))</f>
        <v>561</v>
      </c>
      <c r="H683" s="82">
        <f t="array" ref="H683">SUM(IF(N683="-",0,N683))</f>
        <v>1002</v>
      </c>
      <c r="I683" s="76">
        <v>5562032</v>
      </c>
      <c r="J683" s="76" t="s">
        <v>223</v>
      </c>
      <c r="K683" s="77">
        <v>43100</v>
      </c>
      <c r="L683" s="76">
        <v>6650</v>
      </c>
      <c r="M683" s="76">
        <v>2756</v>
      </c>
      <c r="N683" s="76">
        <v>1002</v>
      </c>
      <c r="O683" s="76">
        <v>2847</v>
      </c>
      <c r="P683" s="76">
        <v>44</v>
      </c>
      <c r="Q683" s="76" t="s">
        <v>19</v>
      </c>
      <c r="R683" s="76" t="s">
        <v>19</v>
      </c>
      <c r="S683" s="76">
        <v>493</v>
      </c>
      <c r="T683" s="76">
        <v>68</v>
      </c>
    </row>
    <row r="684" spans="1:20">
      <c r="A684" s="82">
        <f t="shared" si="40"/>
        <v>556203202016</v>
      </c>
      <c r="B684" s="82" t="str">
        <f t="shared" si="41"/>
        <v>55620320</v>
      </c>
      <c r="C684" s="82">
        <f t="shared" si="42"/>
        <v>2016</v>
      </c>
      <c r="D684" s="82">
        <f t="array" ref="D684">IF(L684="-",0,L684)</f>
        <v>6650</v>
      </c>
      <c r="E684" s="82">
        <f t="shared" si="43"/>
        <v>3748</v>
      </c>
      <c r="F684" s="82">
        <f t="array" ref="F684">SUM(IF(M684="-",0,M684),IF(Q684:T684="-",0,-Q684:T684))</f>
        <v>2224</v>
      </c>
      <c r="G684" s="82">
        <f t="array" ref="G684">SUM(IF(S684:T684="-",0,S684:T684))</f>
        <v>514</v>
      </c>
      <c r="H684" s="82">
        <f t="array" ref="H684">SUM(IF(N684="-",0,N684))</f>
        <v>1010</v>
      </c>
      <c r="I684" s="76">
        <v>5562032</v>
      </c>
      <c r="J684" s="76" t="s">
        <v>223</v>
      </c>
      <c r="K684" s="77">
        <v>42735</v>
      </c>
      <c r="L684" s="76">
        <v>6650</v>
      </c>
      <c r="M684" s="76">
        <v>2738</v>
      </c>
      <c r="N684" s="76">
        <v>1010</v>
      </c>
      <c r="O684" s="76">
        <v>2844</v>
      </c>
      <c r="P684" s="76">
        <v>57</v>
      </c>
      <c r="Q684" s="76" t="s">
        <v>19</v>
      </c>
      <c r="R684" s="76" t="s">
        <v>19</v>
      </c>
      <c r="S684" s="76">
        <v>446</v>
      </c>
      <c r="T684" s="76">
        <v>68</v>
      </c>
    </row>
    <row r="685" spans="1:20">
      <c r="A685" s="82">
        <f t="shared" si="40"/>
        <v>556203602018</v>
      </c>
      <c r="B685" s="82" t="str">
        <f t="shared" si="41"/>
        <v>55620360</v>
      </c>
      <c r="C685" s="82">
        <f t="shared" si="42"/>
        <v>2018</v>
      </c>
      <c r="D685" s="82">
        <f t="array" ref="D685">IF(L685="-",0,L685)</f>
        <v>4709</v>
      </c>
      <c r="E685" s="82">
        <f t="shared" si="43"/>
        <v>1226</v>
      </c>
      <c r="F685" s="82">
        <f t="array" ref="F685">SUM(IF(M685="-",0,M685),IF(Q685:T685="-",0,-Q685:T685))</f>
        <v>789</v>
      </c>
      <c r="G685" s="82">
        <f t="array" ref="G685">SUM(IF(S685:T685="-",0,S685:T685))</f>
        <v>144</v>
      </c>
      <c r="H685" s="82">
        <f t="array" ref="H685">SUM(IF(N685="-",0,N685))</f>
        <v>293</v>
      </c>
      <c r="I685" s="76">
        <v>5562036</v>
      </c>
      <c r="J685" s="76" t="s">
        <v>224</v>
      </c>
      <c r="K685" s="77">
        <v>43465</v>
      </c>
      <c r="L685" s="76">
        <v>4709</v>
      </c>
      <c r="M685" s="76">
        <v>945</v>
      </c>
      <c r="N685" s="76">
        <v>293</v>
      </c>
      <c r="O685" s="76">
        <v>3331</v>
      </c>
      <c r="P685" s="76">
        <v>140</v>
      </c>
      <c r="Q685" s="76" t="s">
        <v>19</v>
      </c>
      <c r="R685" s="76">
        <v>12</v>
      </c>
      <c r="S685" s="76">
        <v>133</v>
      </c>
      <c r="T685" s="76">
        <v>11</v>
      </c>
    </row>
    <row r="686" spans="1:20">
      <c r="A686" s="82">
        <f t="shared" si="40"/>
        <v>556203602017</v>
      </c>
      <c r="B686" s="82" t="str">
        <f t="shared" si="41"/>
        <v>55620360</v>
      </c>
      <c r="C686" s="82">
        <f t="shared" si="42"/>
        <v>2017</v>
      </c>
      <c r="D686" s="82">
        <f t="array" ref="D686">IF(L686="-",0,L686)</f>
        <v>4709</v>
      </c>
      <c r="E686" s="82">
        <f t="shared" si="43"/>
        <v>1235</v>
      </c>
      <c r="F686" s="82">
        <f t="array" ref="F686">SUM(IF(M686="-",0,M686),IF(Q686:T686="-",0,-Q686:T686))</f>
        <v>790</v>
      </c>
      <c r="G686" s="82">
        <f t="array" ref="G686">SUM(IF(S686:T686="-",0,S686:T686))</f>
        <v>146</v>
      </c>
      <c r="H686" s="82">
        <f t="array" ref="H686">SUM(IF(N686="-",0,N686))</f>
        <v>299</v>
      </c>
      <c r="I686" s="76">
        <v>5562036</v>
      </c>
      <c r="J686" s="76" t="s">
        <v>224</v>
      </c>
      <c r="K686" s="77">
        <v>43100</v>
      </c>
      <c r="L686" s="76">
        <v>4709</v>
      </c>
      <c r="M686" s="76">
        <v>948</v>
      </c>
      <c r="N686" s="76">
        <v>299</v>
      </c>
      <c r="O686" s="76">
        <v>3302</v>
      </c>
      <c r="P686" s="76">
        <v>160</v>
      </c>
      <c r="Q686" s="76" t="s">
        <v>19</v>
      </c>
      <c r="R686" s="76">
        <v>12</v>
      </c>
      <c r="S686" s="76">
        <v>135</v>
      </c>
      <c r="T686" s="76">
        <v>11</v>
      </c>
    </row>
    <row r="687" spans="1:20">
      <c r="A687" s="82">
        <f t="shared" si="40"/>
        <v>556203602016</v>
      </c>
      <c r="B687" s="82" t="str">
        <f t="shared" si="41"/>
        <v>55620360</v>
      </c>
      <c r="C687" s="82">
        <f t="shared" si="42"/>
        <v>2016</v>
      </c>
      <c r="D687" s="82">
        <f t="array" ref="D687">IF(L687="-",0,L687)</f>
        <v>4709</v>
      </c>
      <c r="E687" s="82">
        <f t="shared" si="43"/>
        <v>1227</v>
      </c>
      <c r="F687" s="82">
        <f t="array" ref="F687">SUM(IF(M687="-",0,M687),IF(Q687:T687="-",0,-Q687:T687))</f>
        <v>788</v>
      </c>
      <c r="G687" s="82">
        <f t="array" ref="G687">SUM(IF(S687:T687="-",0,S687:T687))</f>
        <v>135</v>
      </c>
      <c r="H687" s="82">
        <f t="array" ref="H687">SUM(IF(N687="-",0,N687))</f>
        <v>304</v>
      </c>
      <c r="I687" s="76">
        <v>5562036</v>
      </c>
      <c r="J687" s="76" t="s">
        <v>224</v>
      </c>
      <c r="K687" s="77">
        <v>42735</v>
      </c>
      <c r="L687" s="76">
        <v>4709</v>
      </c>
      <c r="M687" s="76">
        <v>935</v>
      </c>
      <c r="N687" s="76">
        <v>304</v>
      </c>
      <c r="O687" s="76">
        <v>3268</v>
      </c>
      <c r="P687" s="76">
        <v>202</v>
      </c>
      <c r="Q687" s="76" t="s">
        <v>19</v>
      </c>
      <c r="R687" s="76">
        <v>12</v>
      </c>
      <c r="S687" s="76">
        <v>127</v>
      </c>
      <c r="T687" s="76">
        <v>8</v>
      </c>
    </row>
    <row r="688" spans="1:20">
      <c r="A688" s="82">
        <f t="shared" si="40"/>
        <v>556600002018</v>
      </c>
      <c r="B688" s="82" t="str">
        <f t="shared" si="41"/>
        <v>55660000</v>
      </c>
      <c r="C688" s="82">
        <f t="shared" si="42"/>
        <v>2018</v>
      </c>
      <c r="D688" s="82">
        <f t="array" ref="D688">IF(L688="-",0,L688)</f>
        <v>179576</v>
      </c>
      <c r="E688" s="82">
        <f t="shared" si="43"/>
        <v>31787</v>
      </c>
      <c r="F688" s="82">
        <f t="array" ref="F688">SUM(IF(M688="-",0,M688),IF(Q688:T688="-",0,-Q688:T688))</f>
        <v>19030</v>
      </c>
      <c r="G688" s="82">
        <f t="array" ref="G688">SUM(IF(S688:T688="-",0,S688:T688))</f>
        <v>2518</v>
      </c>
      <c r="H688" s="82">
        <f t="array" ref="H688">SUM(IF(N688="-",0,N688))</f>
        <v>10239</v>
      </c>
      <c r="I688" s="76">
        <v>5566</v>
      </c>
      <c r="J688" s="76" t="s">
        <v>225</v>
      </c>
      <c r="K688" s="77">
        <v>43465</v>
      </c>
      <c r="L688" s="76">
        <v>179576</v>
      </c>
      <c r="M688" s="76">
        <v>21973</v>
      </c>
      <c r="N688" s="76">
        <v>10239</v>
      </c>
      <c r="O688" s="76">
        <v>144537</v>
      </c>
      <c r="P688" s="76">
        <v>2827</v>
      </c>
      <c r="Q688" s="76" t="s">
        <v>19</v>
      </c>
      <c r="R688" s="76">
        <v>425</v>
      </c>
      <c r="S688" s="76">
        <v>2335</v>
      </c>
      <c r="T688" s="76">
        <v>183</v>
      </c>
    </row>
    <row r="689" spans="1:20">
      <c r="A689" s="82">
        <f t="shared" si="40"/>
        <v>556600002017</v>
      </c>
      <c r="B689" s="82" t="str">
        <f t="shared" si="41"/>
        <v>55660000</v>
      </c>
      <c r="C689" s="82">
        <f t="shared" si="42"/>
        <v>2017</v>
      </c>
      <c r="D689" s="82">
        <f t="array" ref="D689">IF(L689="-",0,L689)</f>
        <v>179576</v>
      </c>
      <c r="E689" s="82">
        <f t="shared" si="43"/>
        <v>31877</v>
      </c>
      <c r="F689" s="82">
        <f t="array" ref="F689">SUM(IF(M689="-",0,M689),IF(Q689:T689="-",0,-Q689:T689))</f>
        <v>19027</v>
      </c>
      <c r="G689" s="82">
        <f t="array" ref="G689">SUM(IF(S689:T689="-",0,S689:T689))</f>
        <v>2421</v>
      </c>
      <c r="H689" s="82">
        <f t="array" ref="H689">SUM(IF(N689="-",0,N689))</f>
        <v>10429</v>
      </c>
      <c r="I689" s="76">
        <v>5566</v>
      </c>
      <c r="J689" s="76" t="s">
        <v>225</v>
      </c>
      <c r="K689" s="77">
        <v>43100</v>
      </c>
      <c r="L689" s="76">
        <v>179576</v>
      </c>
      <c r="M689" s="76">
        <v>21891</v>
      </c>
      <c r="N689" s="76">
        <v>10429</v>
      </c>
      <c r="O689" s="76">
        <v>144420</v>
      </c>
      <c r="P689" s="76">
        <v>2835</v>
      </c>
      <c r="Q689" s="76" t="s">
        <v>19</v>
      </c>
      <c r="R689" s="76">
        <v>443</v>
      </c>
      <c r="S689" s="76">
        <v>2238</v>
      </c>
      <c r="T689" s="76">
        <v>183</v>
      </c>
    </row>
    <row r="690" spans="1:20">
      <c r="A690" s="82">
        <f t="shared" si="40"/>
        <v>556600002016</v>
      </c>
      <c r="B690" s="82" t="str">
        <f t="shared" si="41"/>
        <v>55660000</v>
      </c>
      <c r="C690" s="82">
        <f t="shared" si="42"/>
        <v>2016</v>
      </c>
      <c r="D690" s="82">
        <f t="array" ref="D690">IF(L690="-",0,L690)</f>
        <v>179576</v>
      </c>
      <c r="E690" s="82">
        <f t="shared" si="43"/>
        <v>31712</v>
      </c>
      <c r="F690" s="82">
        <f t="array" ref="F690">SUM(IF(M690="-",0,M690),IF(Q690:T690="-",0,-Q690:T690))</f>
        <v>18698</v>
      </c>
      <c r="G690" s="82">
        <f t="array" ref="G690">SUM(IF(S690:T690="-",0,S690:T690))</f>
        <v>2388</v>
      </c>
      <c r="H690" s="82">
        <f t="array" ref="H690">SUM(IF(N690="-",0,N690))</f>
        <v>10626</v>
      </c>
      <c r="I690" s="76">
        <v>5566</v>
      </c>
      <c r="J690" s="76" t="s">
        <v>225</v>
      </c>
      <c r="K690" s="77">
        <v>42735</v>
      </c>
      <c r="L690" s="76">
        <v>179576</v>
      </c>
      <c r="M690" s="76">
        <v>21514</v>
      </c>
      <c r="N690" s="76">
        <v>10626</v>
      </c>
      <c r="O690" s="76">
        <v>144496</v>
      </c>
      <c r="P690" s="76">
        <v>2939</v>
      </c>
      <c r="Q690" s="76" t="s">
        <v>19</v>
      </c>
      <c r="R690" s="76">
        <v>428</v>
      </c>
      <c r="S690" s="76">
        <v>2205</v>
      </c>
      <c r="T690" s="76">
        <v>183</v>
      </c>
    </row>
    <row r="691" spans="1:20">
      <c r="A691" s="82">
        <f t="shared" si="40"/>
        <v>556600402018</v>
      </c>
      <c r="B691" s="82" t="str">
        <f t="shared" si="41"/>
        <v>55660040</v>
      </c>
      <c r="C691" s="82">
        <f t="shared" si="42"/>
        <v>2018</v>
      </c>
      <c r="D691" s="82">
        <f t="array" ref="D691">IF(L691="-",0,L691)</f>
        <v>6297</v>
      </c>
      <c r="E691" s="82">
        <f t="shared" si="43"/>
        <v>892</v>
      </c>
      <c r="F691" s="82">
        <f t="array" ref="F691">SUM(IF(M691="-",0,M691),IF(Q691:T691="-",0,-Q691:T691))</f>
        <v>531</v>
      </c>
      <c r="G691" s="82">
        <f t="array" ref="G691">SUM(IF(S691:T691="-",0,S691:T691))</f>
        <v>43</v>
      </c>
      <c r="H691" s="82">
        <f t="array" ref="H691">SUM(IF(N691="-",0,N691))</f>
        <v>318</v>
      </c>
      <c r="I691" s="76">
        <v>5566004</v>
      </c>
      <c r="J691" s="76" t="s">
        <v>226</v>
      </c>
      <c r="K691" s="77">
        <v>43465</v>
      </c>
      <c r="L691" s="76">
        <v>6297</v>
      </c>
      <c r="M691" s="76">
        <v>577</v>
      </c>
      <c r="N691" s="76">
        <v>318</v>
      </c>
      <c r="O691" s="76">
        <v>5336</v>
      </c>
      <c r="P691" s="76">
        <v>66</v>
      </c>
      <c r="Q691" s="76" t="s">
        <v>19</v>
      </c>
      <c r="R691" s="76">
        <v>3</v>
      </c>
      <c r="S691" s="76">
        <v>39</v>
      </c>
      <c r="T691" s="76">
        <v>4</v>
      </c>
    </row>
    <row r="692" spans="1:20">
      <c r="A692" s="82">
        <f t="shared" si="40"/>
        <v>556600402017</v>
      </c>
      <c r="B692" s="82" t="str">
        <f t="shared" si="41"/>
        <v>55660040</v>
      </c>
      <c r="C692" s="82">
        <f t="shared" si="42"/>
        <v>2017</v>
      </c>
      <c r="D692" s="82">
        <f t="array" ref="D692">IF(L692="-",0,L692)</f>
        <v>6297</v>
      </c>
      <c r="E692" s="82">
        <f t="shared" si="43"/>
        <v>890</v>
      </c>
      <c r="F692" s="82">
        <f t="array" ref="F692">SUM(IF(M692="-",0,M692),IF(Q692:T692="-",0,-Q692:T692))</f>
        <v>526</v>
      </c>
      <c r="G692" s="82">
        <f t="array" ref="G692">SUM(IF(S692:T692="-",0,S692:T692))</f>
        <v>40</v>
      </c>
      <c r="H692" s="82">
        <f t="array" ref="H692">SUM(IF(N692="-",0,N692))</f>
        <v>324</v>
      </c>
      <c r="I692" s="76">
        <v>5566004</v>
      </c>
      <c r="J692" s="76" t="s">
        <v>226</v>
      </c>
      <c r="K692" s="77">
        <v>43100</v>
      </c>
      <c r="L692" s="76">
        <v>6297</v>
      </c>
      <c r="M692" s="76">
        <v>570</v>
      </c>
      <c r="N692" s="76">
        <v>324</v>
      </c>
      <c r="O692" s="76">
        <v>5340</v>
      </c>
      <c r="P692" s="76">
        <v>63</v>
      </c>
      <c r="Q692" s="76" t="s">
        <v>19</v>
      </c>
      <c r="R692" s="76">
        <v>4</v>
      </c>
      <c r="S692" s="76">
        <v>36</v>
      </c>
      <c r="T692" s="76">
        <v>4</v>
      </c>
    </row>
    <row r="693" spans="1:20">
      <c r="A693" s="82">
        <f t="shared" si="40"/>
        <v>556600402016</v>
      </c>
      <c r="B693" s="82" t="str">
        <f t="shared" si="41"/>
        <v>55660040</v>
      </c>
      <c r="C693" s="82">
        <f t="shared" si="42"/>
        <v>2016</v>
      </c>
      <c r="D693" s="82">
        <f t="array" ref="D693">IF(L693="-",0,L693)</f>
        <v>6297</v>
      </c>
      <c r="E693" s="82">
        <f t="shared" si="43"/>
        <v>889</v>
      </c>
      <c r="F693" s="82">
        <f t="array" ref="F693">SUM(IF(M693="-",0,M693),IF(Q693:T693="-",0,-Q693:T693))</f>
        <v>519</v>
      </c>
      <c r="G693" s="82">
        <f t="array" ref="G693">SUM(IF(S693:T693="-",0,S693:T693))</f>
        <v>37</v>
      </c>
      <c r="H693" s="82">
        <f t="array" ref="H693">SUM(IF(N693="-",0,N693))</f>
        <v>333</v>
      </c>
      <c r="I693" s="76">
        <v>5566004</v>
      </c>
      <c r="J693" s="76" t="s">
        <v>226</v>
      </c>
      <c r="K693" s="77">
        <v>42735</v>
      </c>
      <c r="L693" s="76">
        <v>6297</v>
      </c>
      <c r="M693" s="76">
        <v>560</v>
      </c>
      <c r="N693" s="76">
        <v>333</v>
      </c>
      <c r="O693" s="76">
        <v>5347</v>
      </c>
      <c r="P693" s="76">
        <v>57</v>
      </c>
      <c r="Q693" s="76" t="s">
        <v>19</v>
      </c>
      <c r="R693" s="76">
        <v>4</v>
      </c>
      <c r="S693" s="76">
        <v>33</v>
      </c>
      <c r="T693" s="76">
        <v>4</v>
      </c>
    </row>
    <row r="694" spans="1:20">
      <c r="A694" s="82">
        <f t="shared" si="40"/>
        <v>556600802018</v>
      </c>
      <c r="B694" s="82" t="str">
        <f t="shared" si="41"/>
        <v>55660080</v>
      </c>
      <c r="C694" s="82">
        <f t="shared" si="42"/>
        <v>2018</v>
      </c>
      <c r="D694" s="82">
        <f t="array" ref="D694">IF(L694="-",0,L694)</f>
        <v>7206</v>
      </c>
      <c r="E694" s="82">
        <f t="shared" si="43"/>
        <v>1678</v>
      </c>
      <c r="F694" s="82">
        <f t="array" ref="F694">SUM(IF(M694="-",0,M694),IF(Q694:T694="-",0,-Q694:T694))</f>
        <v>1173</v>
      </c>
      <c r="G694" s="82">
        <f t="array" ref="G694">SUM(IF(S694:T694="-",0,S694:T694))</f>
        <v>103</v>
      </c>
      <c r="H694" s="82">
        <f t="array" ref="H694">SUM(IF(N694="-",0,N694))</f>
        <v>402</v>
      </c>
      <c r="I694" s="76">
        <v>5566008</v>
      </c>
      <c r="J694" s="76" t="s">
        <v>227</v>
      </c>
      <c r="K694" s="77">
        <v>43465</v>
      </c>
      <c r="L694" s="76">
        <v>7206</v>
      </c>
      <c r="M694" s="76">
        <v>1276</v>
      </c>
      <c r="N694" s="76">
        <v>402</v>
      </c>
      <c r="O694" s="76">
        <v>5415</v>
      </c>
      <c r="P694" s="76">
        <v>114</v>
      </c>
      <c r="Q694" s="76" t="s">
        <v>19</v>
      </c>
      <c r="R694" s="76" t="s">
        <v>19</v>
      </c>
      <c r="S694" s="76">
        <v>91</v>
      </c>
      <c r="T694" s="76">
        <v>12</v>
      </c>
    </row>
    <row r="695" spans="1:20">
      <c r="A695" s="82">
        <f t="shared" si="40"/>
        <v>556600802017</v>
      </c>
      <c r="B695" s="82" t="str">
        <f t="shared" si="41"/>
        <v>55660080</v>
      </c>
      <c r="C695" s="82">
        <f t="shared" si="42"/>
        <v>2017</v>
      </c>
      <c r="D695" s="82">
        <f t="array" ref="D695">IF(L695="-",0,L695)</f>
        <v>7206</v>
      </c>
      <c r="E695" s="82">
        <f t="shared" si="43"/>
        <v>1673</v>
      </c>
      <c r="F695" s="82">
        <f t="array" ref="F695">SUM(IF(M695="-",0,M695),IF(Q695:T695="-",0,-Q695:T695))</f>
        <v>1158</v>
      </c>
      <c r="G695" s="82">
        <f t="array" ref="G695">SUM(IF(S695:T695="-",0,S695:T695))</f>
        <v>103</v>
      </c>
      <c r="H695" s="82">
        <f t="array" ref="H695">SUM(IF(N695="-",0,N695))</f>
        <v>412</v>
      </c>
      <c r="I695" s="76">
        <v>5566008</v>
      </c>
      <c r="J695" s="76" t="s">
        <v>227</v>
      </c>
      <c r="K695" s="77">
        <v>43100</v>
      </c>
      <c r="L695" s="76">
        <v>7206</v>
      </c>
      <c r="M695" s="76">
        <v>1261</v>
      </c>
      <c r="N695" s="76">
        <v>412</v>
      </c>
      <c r="O695" s="76">
        <v>5423</v>
      </c>
      <c r="P695" s="76">
        <v>111</v>
      </c>
      <c r="Q695" s="76" t="s">
        <v>19</v>
      </c>
      <c r="R695" s="76" t="s">
        <v>19</v>
      </c>
      <c r="S695" s="76">
        <v>91</v>
      </c>
      <c r="T695" s="76">
        <v>12</v>
      </c>
    </row>
    <row r="696" spans="1:20">
      <c r="A696" s="82">
        <f t="shared" si="40"/>
        <v>556600802016</v>
      </c>
      <c r="B696" s="82" t="str">
        <f t="shared" si="41"/>
        <v>55660080</v>
      </c>
      <c r="C696" s="82">
        <f t="shared" si="42"/>
        <v>2016</v>
      </c>
      <c r="D696" s="82">
        <f t="array" ref="D696">IF(L696="-",0,L696)</f>
        <v>7206</v>
      </c>
      <c r="E696" s="82">
        <f t="shared" si="43"/>
        <v>1679</v>
      </c>
      <c r="F696" s="82">
        <f t="array" ref="F696">SUM(IF(M696="-",0,M696),IF(Q696:T696="-",0,-Q696:T696))</f>
        <v>1157</v>
      </c>
      <c r="G696" s="82">
        <f t="array" ref="G696">SUM(IF(S696:T696="-",0,S696:T696))</f>
        <v>101</v>
      </c>
      <c r="H696" s="82">
        <f t="array" ref="H696">SUM(IF(N696="-",0,N696))</f>
        <v>421</v>
      </c>
      <c r="I696" s="76">
        <v>5566008</v>
      </c>
      <c r="J696" s="76" t="s">
        <v>227</v>
      </c>
      <c r="K696" s="77">
        <v>42735</v>
      </c>
      <c r="L696" s="76">
        <v>7206</v>
      </c>
      <c r="M696" s="76">
        <v>1258</v>
      </c>
      <c r="N696" s="76">
        <v>421</v>
      </c>
      <c r="O696" s="76">
        <v>5410</v>
      </c>
      <c r="P696" s="76">
        <v>117</v>
      </c>
      <c r="Q696" s="76" t="s">
        <v>19</v>
      </c>
      <c r="R696" s="76" t="s">
        <v>19</v>
      </c>
      <c r="S696" s="76">
        <v>89</v>
      </c>
      <c r="T696" s="76">
        <v>12</v>
      </c>
    </row>
    <row r="697" spans="1:20">
      <c r="A697" s="82">
        <f t="shared" si="40"/>
        <v>556601202018</v>
      </c>
      <c r="B697" s="82" t="str">
        <f t="shared" si="41"/>
        <v>55660120</v>
      </c>
      <c r="C697" s="82">
        <f t="shared" si="42"/>
        <v>2018</v>
      </c>
      <c r="D697" s="82">
        <f t="array" ref="D697">IF(L697="-",0,L697)</f>
        <v>14026</v>
      </c>
      <c r="E697" s="82">
        <f t="shared" si="43"/>
        <v>2511</v>
      </c>
      <c r="F697" s="82">
        <f t="array" ref="F697">SUM(IF(M697="-",0,M697),IF(Q697:T697="-",0,-Q697:T697))</f>
        <v>1288</v>
      </c>
      <c r="G697" s="82">
        <f t="array" ref="G697">SUM(IF(S697:T697="-",0,S697:T697))</f>
        <v>227</v>
      </c>
      <c r="H697" s="82">
        <f t="array" ref="H697">SUM(IF(N697="-",0,N697))</f>
        <v>996</v>
      </c>
      <c r="I697" s="76">
        <v>5566012</v>
      </c>
      <c r="J697" s="76" t="s">
        <v>228</v>
      </c>
      <c r="K697" s="77">
        <v>43465</v>
      </c>
      <c r="L697" s="76">
        <v>14026</v>
      </c>
      <c r="M697" s="76">
        <v>1526</v>
      </c>
      <c r="N697" s="76">
        <v>996</v>
      </c>
      <c r="O697" s="76">
        <v>11224</v>
      </c>
      <c r="P697" s="76">
        <v>280</v>
      </c>
      <c r="Q697" s="76" t="s">
        <v>19</v>
      </c>
      <c r="R697" s="76">
        <v>11</v>
      </c>
      <c r="S697" s="76">
        <v>215</v>
      </c>
      <c r="T697" s="76">
        <v>12</v>
      </c>
    </row>
    <row r="698" spans="1:20">
      <c r="A698" s="82">
        <f t="shared" si="40"/>
        <v>556601202017</v>
      </c>
      <c r="B698" s="82" t="str">
        <f t="shared" si="41"/>
        <v>55660120</v>
      </c>
      <c r="C698" s="82">
        <f t="shared" si="42"/>
        <v>2017</v>
      </c>
      <c r="D698" s="82">
        <f t="array" ref="D698">IF(L698="-",0,L698)</f>
        <v>14026</v>
      </c>
      <c r="E698" s="82">
        <f t="shared" si="43"/>
        <v>2498</v>
      </c>
      <c r="F698" s="82">
        <f t="array" ref="F698">SUM(IF(M698="-",0,M698),IF(Q698:T698="-",0,-Q698:T698))</f>
        <v>1274</v>
      </c>
      <c r="G698" s="82">
        <f t="array" ref="G698">SUM(IF(S698:T698="-",0,S698:T698))</f>
        <v>227</v>
      </c>
      <c r="H698" s="82">
        <f t="array" ref="H698">SUM(IF(N698="-",0,N698))</f>
        <v>997</v>
      </c>
      <c r="I698" s="76">
        <v>5566012</v>
      </c>
      <c r="J698" s="76" t="s">
        <v>228</v>
      </c>
      <c r="K698" s="77">
        <v>43100</v>
      </c>
      <c r="L698" s="76">
        <v>14026</v>
      </c>
      <c r="M698" s="76">
        <v>1512</v>
      </c>
      <c r="N698" s="76">
        <v>997</v>
      </c>
      <c r="O698" s="76">
        <v>11240</v>
      </c>
      <c r="P698" s="76">
        <v>278</v>
      </c>
      <c r="Q698" s="76" t="s">
        <v>19</v>
      </c>
      <c r="R698" s="76">
        <v>11</v>
      </c>
      <c r="S698" s="76">
        <v>215</v>
      </c>
      <c r="T698" s="76">
        <v>12</v>
      </c>
    </row>
    <row r="699" spans="1:20">
      <c r="A699" s="82">
        <f t="shared" si="40"/>
        <v>556601202016</v>
      </c>
      <c r="B699" s="82" t="str">
        <f t="shared" si="41"/>
        <v>55660120</v>
      </c>
      <c r="C699" s="82">
        <f t="shared" si="42"/>
        <v>2016</v>
      </c>
      <c r="D699" s="82">
        <f t="array" ref="D699">IF(L699="-",0,L699)</f>
        <v>14026</v>
      </c>
      <c r="E699" s="82">
        <f t="shared" si="43"/>
        <v>2487</v>
      </c>
      <c r="F699" s="82">
        <f t="array" ref="F699">SUM(IF(M699="-",0,M699),IF(Q699:T699="-",0,-Q699:T699))</f>
        <v>1256</v>
      </c>
      <c r="G699" s="82">
        <f t="array" ref="G699">SUM(IF(S699:T699="-",0,S699:T699))</f>
        <v>217</v>
      </c>
      <c r="H699" s="82">
        <f t="array" ref="H699">SUM(IF(N699="-",0,N699))</f>
        <v>1014</v>
      </c>
      <c r="I699" s="76">
        <v>5566012</v>
      </c>
      <c r="J699" s="76" t="s">
        <v>228</v>
      </c>
      <c r="K699" s="77">
        <v>42735</v>
      </c>
      <c r="L699" s="76">
        <v>14026</v>
      </c>
      <c r="M699" s="76">
        <v>1484</v>
      </c>
      <c r="N699" s="76">
        <v>1014</v>
      </c>
      <c r="O699" s="76">
        <v>11249</v>
      </c>
      <c r="P699" s="76">
        <v>279</v>
      </c>
      <c r="Q699" s="76" t="s">
        <v>19</v>
      </c>
      <c r="R699" s="76">
        <v>11</v>
      </c>
      <c r="S699" s="76">
        <v>205</v>
      </c>
      <c r="T699" s="76">
        <v>12</v>
      </c>
    </row>
    <row r="700" spans="1:20">
      <c r="A700" s="82">
        <f t="shared" si="40"/>
        <v>556601602018</v>
      </c>
      <c r="B700" s="82" t="str">
        <f t="shared" si="41"/>
        <v>55660160</v>
      </c>
      <c r="C700" s="82">
        <f t="shared" si="42"/>
        <v>2018</v>
      </c>
      <c r="D700" s="82">
        <f t="array" ref="D700">IF(L700="-",0,L700)</f>
        <v>10754</v>
      </c>
      <c r="E700" s="82">
        <f t="shared" si="43"/>
        <v>1918</v>
      </c>
      <c r="F700" s="82">
        <f t="array" ref="F700">SUM(IF(M700="-",0,M700),IF(Q700:T700="-",0,-Q700:T700))</f>
        <v>1130</v>
      </c>
      <c r="G700" s="82">
        <f t="array" ref="G700">SUM(IF(S700:T700="-",0,S700:T700))</f>
        <v>175</v>
      </c>
      <c r="H700" s="82">
        <f t="array" ref="H700">SUM(IF(N700="-",0,N700))</f>
        <v>613</v>
      </c>
      <c r="I700" s="76">
        <v>5566016</v>
      </c>
      <c r="J700" s="76" t="s">
        <v>229</v>
      </c>
      <c r="K700" s="77">
        <v>43465</v>
      </c>
      <c r="L700" s="76">
        <v>10754</v>
      </c>
      <c r="M700" s="76">
        <v>1306</v>
      </c>
      <c r="N700" s="76">
        <v>613</v>
      </c>
      <c r="O700" s="76">
        <v>8617</v>
      </c>
      <c r="P700" s="76">
        <v>218</v>
      </c>
      <c r="Q700" s="76" t="s">
        <v>19</v>
      </c>
      <c r="R700" s="76">
        <v>1</v>
      </c>
      <c r="S700" s="76">
        <v>168</v>
      </c>
      <c r="T700" s="76">
        <v>7</v>
      </c>
    </row>
    <row r="701" spans="1:20">
      <c r="A701" s="82">
        <f t="shared" si="40"/>
        <v>556601602017</v>
      </c>
      <c r="B701" s="82" t="str">
        <f t="shared" si="41"/>
        <v>55660160</v>
      </c>
      <c r="C701" s="82">
        <f t="shared" si="42"/>
        <v>2017</v>
      </c>
      <c r="D701" s="82">
        <f t="array" ref="D701">IF(L701="-",0,L701)</f>
        <v>10754</v>
      </c>
      <c r="E701" s="82">
        <f t="shared" si="43"/>
        <v>1980</v>
      </c>
      <c r="F701" s="82">
        <f t="array" ref="F701">SUM(IF(M701="-",0,M701),IF(Q701:T701="-",0,-Q701:T701))</f>
        <v>1200</v>
      </c>
      <c r="G701" s="82">
        <f t="array" ref="G701">SUM(IF(S701:T701="-",0,S701:T701))</f>
        <v>166</v>
      </c>
      <c r="H701" s="82">
        <f t="array" ref="H701">SUM(IF(N701="-",0,N701))</f>
        <v>614</v>
      </c>
      <c r="I701" s="76">
        <v>5566016</v>
      </c>
      <c r="J701" s="76" t="s">
        <v>229</v>
      </c>
      <c r="K701" s="77">
        <v>43100</v>
      </c>
      <c r="L701" s="76">
        <v>10754</v>
      </c>
      <c r="M701" s="76">
        <v>1367</v>
      </c>
      <c r="N701" s="76">
        <v>614</v>
      </c>
      <c r="O701" s="76">
        <v>8556</v>
      </c>
      <c r="P701" s="76">
        <v>217</v>
      </c>
      <c r="Q701" s="76" t="s">
        <v>19</v>
      </c>
      <c r="R701" s="76">
        <v>1</v>
      </c>
      <c r="S701" s="76">
        <v>159</v>
      </c>
      <c r="T701" s="76">
        <v>7</v>
      </c>
    </row>
    <row r="702" spans="1:20">
      <c r="A702" s="82">
        <f t="shared" si="40"/>
        <v>556601602016</v>
      </c>
      <c r="B702" s="82" t="str">
        <f t="shared" si="41"/>
        <v>55660160</v>
      </c>
      <c r="C702" s="82">
        <f t="shared" si="42"/>
        <v>2016</v>
      </c>
      <c r="D702" s="82">
        <f t="array" ref="D702">IF(L702="-",0,L702)</f>
        <v>10754</v>
      </c>
      <c r="E702" s="82">
        <f t="shared" si="43"/>
        <v>1851</v>
      </c>
      <c r="F702" s="82">
        <f t="array" ref="F702">SUM(IF(M702="-",0,M702),IF(Q702:T702="-",0,-Q702:T702))</f>
        <v>1009</v>
      </c>
      <c r="G702" s="82">
        <f t="array" ref="G702">SUM(IF(S702:T702="-",0,S702:T702))</f>
        <v>135</v>
      </c>
      <c r="H702" s="82">
        <f t="array" ref="H702">SUM(IF(N702="-",0,N702))</f>
        <v>707</v>
      </c>
      <c r="I702" s="76">
        <v>5566016</v>
      </c>
      <c r="J702" s="76" t="s">
        <v>229</v>
      </c>
      <c r="K702" s="77">
        <v>42735</v>
      </c>
      <c r="L702" s="76">
        <v>10754</v>
      </c>
      <c r="M702" s="76">
        <v>1147</v>
      </c>
      <c r="N702" s="76">
        <v>707</v>
      </c>
      <c r="O702" s="76">
        <v>8627</v>
      </c>
      <c r="P702" s="76">
        <v>272</v>
      </c>
      <c r="Q702" s="76" t="s">
        <v>19</v>
      </c>
      <c r="R702" s="76">
        <v>3</v>
      </c>
      <c r="S702" s="76">
        <v>127</v>
      </c>
      <c r="T702" s="76">
        <v>8</v>
      </c>
    </row>
    <row r="703" spans="1:20">
      <c r="A703" s="82">
        <f t="shared" si="40"/>
        <v>556602002018</v>
      </c>
      <c r="B703" s="82" t="str">
        <f t="shared" si="41"/>
        <v>55660200</v>
      </c>
      <c r="C703" s="82">
        <f t="shared" si="42"/>
        <v>2018</v>
      </c>
      <c r="D703" s="82">
        <f t="array" ref="D703">IF(L703="-",0,L703)</f>
        <v>9982</v>
      </c>
      <c r="E703" s="82">
        <f t="shared" si="43"/>
        <v>995</v>
      </c>
      <c r="F703" s="82">
        <f t="array" ref="F703">SUM(IF(M703="-",0,M703),IF(Q703:T703="-",0,-Q703:T703))</f>
        <v>551</v>
      </c>
      <c r="G703" s="82">
        <f t="array" ref="G703">SUM(IF(S703:T703="-",0,S703:T703))</f>
        <v>57</v>
      </c>
      <c r="H703" s="82">
        <f t="array" ref="H703">SUM(IF(N703="-",0,N703))</f>
        <v>387</v>
      </c>
      <c r="I703" s="76">
        <v>5566020</v>
      </c>
      <c r="J703" s="76" t="s">
        <v>230</v>
      </c>
      <c r="K703" s="77">
        <v>43465</v>
      </c>
      <c r="L703" s="76">
        <v>9982</v>
      </c>
      <c r="M703" s="76">
        <v>608</v>
      </c>
      <c r="N703" s="76">
        <v>387</v>
      </c>
      <c r="O703" s="76">
        <v>8877</v>
      </c>
      <c r="P703" s="76">
        <v>110</v>
      </c>
      <c r="Q703" s="76" t="s">
        <v>19</v>
      </c>
      <c r="R703" s="76" t="s">
        <v>19</v>
      </c>
      <c r="S703" s="76">
        <v>54</v>
      </c>
      <c r="T703" s="76">
        <v>3</v>
      </c>
    </row>
    <row r="704" spans="1:20">
      <c r="A704" s="82">
        <f t="shared" si="40"/>
        <v>556602002017</v>
      </c>
      <c r="B704" s="82" t="str">
        <f t="shared" si="41"/>
        <v>55660200</v>
      </c>
      <c r="C704" s="82">
        <f t="shared" si="42"/>
        <v>2017</v>
      </c>
      <c r="D704" s="82">
        <f t="array" ref="D704">IF(L704="-",0,L704)</f>
        <v>9982</v>
      </c>
      <c r="E704" s="82">
        <f t="shared" si="43"/>
        <v>992</v>
      </c>
      <c r="F704" s="82">
        <f t="array" ref="F704">SUM(IF(M704="-",0,M704),IF(Q704:T704="-",0,-Q704:T704))</f>
        <v>542</v>
      </c>
      <c r="G704" s="82">
        <f t="array" ref="G704">SUM(IF(S704:T704="-",0,S704:T704))</f>
        <v>55</v>
      </c>
      <c r="H704" s="82">
        <f t="array" ref="H704">SUM(IF(N704="-",0,N704))</f>
        <v>395</v>
      </c>
      <c r="I704" s="76">
        <v>5566020</v>
      </c>
      <c r="J704" s="76" t="s">
        <v>230</v>
      </c>
      <c r="K704" s="77">
        <v>43100</v>
      </c>
      <c r="L704" s="76">
        <v>9982</v>
      </c>
      <c r="M704" s="76">
        <v>597</v>
      </c>
      <c r="N704" s="76">
        <v>395</v>
      </c>
      <c r="O704" s="76">
        <v>8891</v>
      </c>
      <c r="P704" s="76">
        <v>99</v>
      </c>
      <c r="Q704" s="76" t="s">
        <v>19</v>
      </c>
      <c r="R704" s="76" t="s">
        <v>19</v>
      </c>
      <c r="S704" s="76">
        <v>52</v>
      </c>
      <c r="T704" s="76">
        <v>3</v>
      </c>
    </row>
    <row r="705" spans="1:20">
      <c r="A705" s="82">
        <f t="shared" si="40"/>
        <v>556602002016</v>
      </c>
      <c r="B705" s="82" t="str">
        <f t="shared" si="41"/>
        <v>55660200</v>
      </c>
      <c r="C705" s="82">
        <f t="shared" si="42"/>
        <v>2016</v>
      </c>
      <c r="D705" s="82">
        <f t="array" ref="D705">IF(L705="-",0,L705)</f>
        <v>9982</v>
      </c>
      <c r="E705" s="82">
        <f t="shared" si="43"/>
        <v>989</v>
      </c>
      <c r="F705" s="82">
        <f t="array" ref="F705">SUM(IF(M705="-",0,M705),IF(Q705:T705="-",0,-Q705:T705))</f>
        <v>540</v>
      </c>
      <c r="G705" s="82">
        <f t="array" ref="G705">SUM(IF(S705:T705="-",0,S705:T705))</f>
        <v>55</v>
      </c>
      <c r="H705" s="82">
        <f t="array" ref="H705">SUM(IF(N705="-",0,N705))</f>
        <v>394</v>
      </c>
      <c r="I705" s="76">
        <v>5566020</v>
      </c>
      <c r="J705" s="76" t="s">
        <v>230</v>
      </c>
      <c r="K705" s="77">
        <v>42735</v>
      </c>
      <c r="L705" s="76">
        <v>9982</v>
      </c>
      <c r="M705" s="76">
        <v>595</v>
      </c>
      <c r="N705" s="76">
        <v>394</v>
      </c>
      <c r="O705" s="76">
        <v>8894</v>
      </c>
      <c r="P705" s="76">
        <v>99</v>
      </c>
      <c r="Q705" s="76" t="s">
        <v>19</v>
      </c>
      <c r="R705" s="76" t="s">
        <v>19</v>
      </c>
      <c r="S705" s="76">
        <v>52</v>
      </c>
      <c r="T705" s="76">
        <v>3</v>
      </c>
    </row>
    <row r="706" spans="1:20">
      <c r="A706" s="82">
        <f t="shared" si="40"/>
        <v>556602402018</v>
      </c>
      <c r="B706" s="82" t="str">
        <f t="shared" si="41"/>
        <v>55660240</v>
      </c>
      <c r="C706" s="82">
        <f t="shared" si="42"/>
        <v>2018</v>
      </c>
      <c r="D706" s="82">
        <f t="array" ref="D706">IF(L706="-",0,L706)</f>
        <v>4476</v>
      </c>
      <c r="E706" s="82">
        <f t="shared" si="43"/>
        <v>532</v>
      </c>
      <c r="F706" s="82">
        <f t="array" ref="F706">SUM(IF(M706="-",0,M706),IF(Q706:T706="-",0,-Q706:T706))</f>
        <v>299</v>
      </c>
      <c r="G706" s="82">
        <f t="array" ref="G706">SUM(IF(S706:T706="-",0,S706:T706))</f>
        <v>30</v>
      </c>
      <c r="H706" s="82">
        <f t="array" ref="H706">SUM(IF(N706="-",0,N706))</f>
        <v>203</v>
      </c>
      <c r="I706" s="76">
        <v>5566024</v>
      </c>
      <c r="J706" s="76" t="s">
        <v>231</v>
      </c>
      <c r="K706" s="77">
        <v>43465</v>
      </c>
      <c r="L706" s="76">
        <v>4476</v>
      </c>
      <c r="M706" s="76">
        <v>329</v>
      </c>
      <c r="N706" s="76">
        <v>203</v>
      </c>
      <c r="O706" s="76">
        <v>3896</v>
      </c>
      <c r="P706" s="76">
        <v>48</v>
      </c>
      <c r="Q706" s="76" t="s">
        <v>19</v>
      </c>
      <c r="R706" s="76" t="s">
        <v>19</v>
      </c>
      <c r="S706" s="76">
        <v>26</v>
      </c>
      <c r="T706" s="76">
        <v>4</v>
      </c>
    </row>
    <row r="707" spans="1:20">
      <c r="A707" s="82">
        <f t="shared" si="40"/>
        <v>556602402017</v>
      </c>
      <c r="B707" s="82" t="str">
        <f t="shared" si="41"/>
        <v>55660240</v>
      </c>
      <c r="C707" s="82">
        <f t="shared" si="42"/>
        <v>2017</v>
      </c>
      <c r="D707" s="82">
        <f t="array" ref="D707">IF(L707="-",0,L707)</f>
        <v>4476</v>
      </c>
      <c r="E707" s="82">
        <f t="shared" si="43"/>
        <v>528</v>
      </c>
      <c r="F707" s="82">
        <f t="array" ref="F707">SUM(IF(M707="-",0,M707),IF(Q707:T707="-",0,-Q707:T707))</f>
        <v>297</v>
      </c>
      <c r="G707" s="82">
        <f t="array" ref="G707">SUM(IF(S707:T707="-",0,S707:T707))</f>
        <v>28</v>
      </c>
      <c r="H707" s="82">
        <f t="array" ref="H707">SUM(IF(N707="-",0,N707))</f>
        <v>203</v>
      </c>
      <c r="I707" s="76">
        <v>5566024</v>
      </c>
      <c r="J707" s="76" t="s">
        <v>231</v>
      </c>
      <c r="K707" s="77">
        <v>43100</v>
      </c>
      <c r="L707" s="76">
        <v>4476</v>
      </c>
      <c r="M707" s="76">
        <v>325</v>
      </c>
      <c r="N707" s="76">
        <v>203</v>
      </c>
      <c r="O707" s="76">
        <v>3897</v>
      </c>
      <c r="P707" s="76">
        <v>50</v>
      </c>
      <c r="Q707" s="76" t="s">
        <v>19</v>
      </c>
      <c r="R707" s="76" t="s">
        <v>19</v>
      </c>
      <c r="S707" s="76">
        <v>24</v>
      </c>
      <c r="T707" s="76">
        <v>4</v>
      </c>
    </row>
    <row r="708" spans="1:20">
      <c r="A708" s="82">
        <f t="shared" si="40"/>
        <v>556602402016</v>
      </c>
      <c r="B708" s="82" t="str">
        <f t="shared" si="41"/>
        <v>55660240</v>
      </c>
      <c r="C708" s="82">
        <f t="shared" si="42"/>
        <v>2016</v>
      </c>
      <c r="D708" s="82">
        <f t="array" ref="D708">IF(L708="-",0,L708)</f>
        <v>4476</v>
      </c>
      <c r="E708" s="82">
        <f t="shared" si="43"/>
        <v>528</v>
      </c>
      <c r="F708" s="82">
        <f t="array" ref="F708">SUM(IF(M708="-",0,M708),IF(Q708:T708="-",0,-Q708:T708))</f>
        <v>297</v>
      </c>
      <c r="G708" s="82">
        <f t="array" ref="G708">SUM(IF(S708:T708="-",0,S708:T708))</f>
        <v>28</v>
      </c>
      <c r="H708" s="82">
        <f t="array" ref="H708">SUM(IF(N708="-",0,N708))</f>
        <v>203</v>
      </c>
      <c r="I708" s="76">
        <v>5566024</v>
      </c>
      <c r="J708" s="76" t="s">
        <v>231</v>
      </c>
      <c r="K708" s="77">
        <v>42735</v>
      </c>
      <c r="L708" s="76">
        <v>4476</v>
      </c>
      <c r="M708" s="76">
        <v>325</v>
      </c>
      <c r="N708" s="76">
        <v>203</v>
      </c>
      <c r="O708" s="76">
        <v>3897</v>
      </c>
      <c r="P708" s="76">
        <v>50</v>
      </c>
      <c r="Q708" s="76" t="s">
        <v>19</v>
      </c>
      <c r="R708" s="76" t="s">
        <v>19</v>
      </c>
      <c r="S708" s="76">
        <v>24</v>
      </c>
      <c r="T708" s="76">
        <v>4</v>
      </c>
    </row>
    <row r="709" spans="1:20">
      <c r="A709" s="82">
        <f t="shared" si="40"/>
        <v>556602802018</v>
      </c>
      <c r="B709" s="82" t="str">
        <f t="shared" si="41"/>
        <v>55660280</v>
      </c>
      <c r="C709" s="82">
        <f t="shared" si="42"/>
        <v>2018</v>
      </c>
      <c r="D709" s="82">
        <f t="array" ref="D709">IF(L709="-",0,L709)</f>
        <v>10887</v>
      </c>
      <c r="E709" s="82">
        <f t="shared" si="43"/>
        <v>3245</v>
      </c>
      <c r="F709" s="82">
        <f t="array" ref="F709">SUM(IF(M709="-",0,M709),IF(Q709:T709="-",0,-Q709:T709))</f>
        <v>2149</v>
      </c>
      <c r="G709" s="82">
        <f t="array" ref="G709">SUM(IF(S709:T709="-",0,S709:T709))</f>
        <v>279</v>
      </c>
      <c r="H709" s="82">
        <f t="array" ref="H709">SUM(IF(N709="-",0,N709))</f>
        <v>817</v>
      </c>
      <c r="I709" s="76">
        <v>5566028</v>
      </c>
      <c r="J709" s="76" t="s">
        <v>232</v>
      </c>
      <c r="K709" s="77">
        <v>43465</v>
      </c>
      <c r="L709" s="76">
        <v>10887</v>
      </c>
      <c r="M709" s="76">
        <v>2488</v>
      </c>
      <c r="N709" s="76">
        <v>817</v>
      </c>
      <c r="O709" s="76">
        <v>7415</v>
      </c>
      <c r="P709" s="76">
        <v>167</v>
      </c>
      <c r="Q709" s="76" t="s">
        <v>19</v>
      </c>
      <c r="R709" s="76">
        <v>60</v>
      </c>
      <c r="S709" s="76">
        <v>255</v>
      </c>
      <c r="T709" s="76">
        <v>24</v>
      </c>
    </row>
    <row r="710" spans="1:20">
      <c r="A710" s="82">
        <f t="shared" si="40"/>
        <v>556602802017</v>
      </c>
      <c r="B710" s="82" t="str">
        <f t="shared" si="41"/>
        <v>55660280</v>
      </c>
      <c r="C710" s="82">
        <f t="shared" si="42"/>
        <v>2017</v>
      </c>
      <c r="D710" s="82">
        <f t="array" ref="D710">IF(L710="-",0,L710)</f>
        <v>10887</v>
      </c>
      <c r="E710" s="82">
        <f t="shared" si="43"/>
        <v>3265</v>
      </c>
      <c r="F710" s="82">
        <f t="array" ref="F710">SUM(IF(M710="-",0,M710),IF(Q710:T710="-",0,-Q710:T710))</f>
        <v>2164</v>
      </c>
      <c r="G710" s="82">
        <f t="array" ref="G710">SUM(IF(S710:T710="-",0,S710:T710))</f>
        <v>254</v>
      </c>
      <c r="H710" s="82">
        <f t="array" ref="H710">SUM(IF(N710="-",0,N710))</f>
        <v>847</v>
      </c>
      <c r="I710" s="76">
        <v>5566028</v>
      </c>
      <c r="J710" s="76" t="s">
        <v>232</v>
      </c>
      <c r="K710" s="77">
        <v>43100</v>
      </c>
      <c r="L710" s="76">
        <v>10887</v>
      </c>
      <c r="M710" s="76">
        <v>2486</v>
      </c>
      <c r="N710" s="76">
        <v>847</v>
      </c>
      <c r="O710" s="76">
        <v>7390</v>
      </c>
      <c r="P710" s="76">
        <v>165</v>
      </c>
      <c r="Q710" s="76" t="s">
        <v>19</v>
      </c>
      <c r="R710" s="76">
        <v>68</v>
      </c>
      <c r="S710" s="76">
        <v>229</v>
      </c>
      <c r="T710" s="76">
        <v>25</v>
      </c>
    </row>
    <row r="711" spans="1:20">
      <c r="A711" s="82">
        <f t="shared" si="40"/>
        <v>556602802016</v>
      </c>
      <c r="B711" s="82" t="str">
        <f t="shared" si="41"/>
        <v>55660280</v>
      </c>
      <c r="C711" s="82">
        <f t="shared" si="42"/>
        <v>2016</v>
      </c>
      <c r="D711" s="82">
        <f t="array" ref="D711">IF(L711="-",0,L711)</f>
        <v>10887</v>
      </c>
      <c r="E711" s="82">
        <f t="shared" si="43"/>
        <v>3244</v>
      </c>
      <c r="F711" s="82">
        <f t="array" ref="F711">SUM(IF(M711="-",0,M711),IF(Q711:T711="-",0,-Q711:T711))</f>
        <v>2136</v>
      </c>
      <c r="G711" s="82">
        <f t="array" ref="G711">SUM(IF(S711:T711="-",0,S711:T711))</f>
        <v>252</v>
      </c>
      <c r="H711" s="82">
        <f t="array" ref="H711">SUM(IF(N711="-",0,N711))</f>
        <v>856</v>
      </c>
      <c r="I711" s="76">
        <v>5566028</v>
      </c>
      <c r="J711" s="76" t="s">
        <v>232</v>
      </c>
      <c r="K711" s="77">
        <v>42735</v>
      </c>
      <c r="L711" s="76">
        <v>10887</v>
      </c>
      <c r="M711" s="76">
        <v>2453</v>
      </c>
      <c r="N711" s="76">
        <v>856</v>
      </c>
      <c r="O711" s="76">
        <v>7418</v>
      </c>
      <c r="P711" s="76">
        <v>161</v>
      </c>
      <c r="Q711" s="76" t="s">
        <v>19</v>
      </c>
      <c r="R711" s="76">
        <v>65</v>
      </c>
      <c r="S711" s="76">
        <v>227</v>
      </c>
      <c r="T711" s="76">
        <v>25</v>
      </c>
    </row>
    <row r="712" spans="1:20">
      <c r="A712" s="82">
        <f t="shared" si="40"/>
        <v>556603202018</v>
      </c>
      <c r="B712" s="82" t="str">
        <f t="shared" si="41"/>
        <v>55660320</v>
      </c>
      <c r="C712" s="82">
        <f t="shared" si="42"/>
        <v>2018</v>
      </c>
      <c r="D712" s="82">
        <f t="array" ref="D712">IF(L712="-",0,L712)</f>
        <v>5235</v>
      </c>
      <c r="E712" s="82">
        <f t="shared" si="43"/>
        <v>794</v>
      </c>
      <c r="F712" s="82">
        <f t="array" ref="F712">SUM(IF(M712="-",0,M712),IF(Q712:T712="-",0,-Q712:T712))</f>
        <v>431</v>
      </c>
      <c r="G712" s="82">
        <f t="array" ref="G712">SUM(IF(S712:T712="-",0,S712:T712))</f>
        <v>55</v>
      </c>
      <c r="H712" s="82">
        <f t="array" ref="H712">SUM(IF(N712="-",0,N712))</f>
        <v>308</v>
      </c>
      <c r="I712" s="76">
        <v>5566032</v>
      </c>
      <c r="J712" s="76" t="s">
        <v>233</v>
      </c>
      <c r="K712" s="77">
        <v>43465</v>
      </c>
      <c r="L712" s="76">
        <v>5235</v>
      </c>
      <c r="M712" s="76">
        <v>486</v>
      </c>
      <c r="N712" s="76">
        <v>308</v>
      </c>
      <c r="O712" s="76">
        <v>4333</v>
      </c>
      <c r="P712" s="76">
        <v>108</v>
      </c>
      <c r="Q712" s="76" t="s">
        <v>19</v>
      </c>
      <c r="R712" s="76" t="s">
        <v>19</v>
      </c>
      <c r="S712" s="76">
        <v>52</v>
      </c>
      <c r="T712" s="76">
        <v>3</v>
      </c>
    </row>
    <row r="713" spans="1:20">
      <c r="A713" s="82">
        <f t="shared" si="40"/>
        <v>556603202017</v>
      </c>
      <c r="B713" s="82" t="str">
        <f t="shared" si="41"/>
        <v>55660320</v>
      </c>
      <c r="C713" s="82">
        <f t="shared" si="42"/>
        <v>2017</v>
      </c>
      <c r="D713" s="82">
        <f t="array" ref="D713">IF(L713="-",0,L713)</f>
        <v>5235</v>
      </c>
      <c r="E713" s="82">
        <f t="shared" si="43"/>
        <v>784</v>
      </c>
      <c r="F713" s="82">
        <f t="array" ref="F713">SUM(IF(M713="-",0,M713),IF(Q713:T713="-",0,-Q713:T713))</f>
        <v>418</v>
      </c>
      <c r="G713" s="82">
        <f t="array" ref="G713">SUM(IF(S713:T713="-",0,S713:T713))</f>
        <v>55</v>
      </c>
      <c r="H713" s="82">
        <f t="array" ref="H713">SUM(IF(N713="-",0,N713))</f>
        <v>311</v>
      </c>
      <c r="I713" s="76">
        <v>5566032</v>
      </c>
      <c r="J713" s="76" t="s">
        <v>233</v>
      </c>
      <c r="K713" s="77">
        <v>43100</v>
      </c>
      <c r="L713" s="76">
        <v>5235</v>
      </c>
      <c r="M713" s="76">
        <v>473</v>
      </c>
      <c r="N713" s="76">
        <v>311</v>
      </c>
      <c r="O713" s="76">
        <v>4300</v>
      </c>
      <c r="P713" s="76">
        <v>151</v>
      </c>
      <c r="Q713" s="76" t="s">
        <v>19</v>
      </c>
      <c r="R713" s="76" t="s">
        <v>19</v>
      </c>
      <c r="S713" s="76">
        <v>52</v>
      </c>
      <c r="T713" s="76">
        <v>3</v>
      </c>
    </row>
    <row r="714" spans="1:20">
      <c r="A714" s="82">
        <f t="shared" si="40"/>
        <v>556603202016</v>
      </c>
      <c r="B714" s="82" t="str">
        <f t="shared" si="41"/>
        <v>55660320</v>
      </c>
      <c r="C714" s="82">
        <f t="shared" si="42"/>
        <v>2016</v>
      </c>
      <c r="D714" s="82">
        <f t="array" ref="D714">IF(L714="-",0,L714)</f>
        <v>5235</v>
      </c>
      <c r="E714" s="82">
        <f t="shared" si="43"/>
        <v>773</v>
      </c>
      <c r="F714" s="82">
        <f t="array" ref="F714">SUM(IF(M714="-",0,M714),IF(Q714:T714="-",0,-Q714:T714))</f>
        <v>411</v>
      </c>
      <c r="G714" s="82">
        <f t="array" ref="G714">SUM(IF(S714:T714="-",0,S714:T714))</f>
        <v>55</v>
      </c>
      <c r="H714" s="82">
        <f t="array" ref="H714">SUM(IF(N714="-",0,N714))</f>
        <v>307</v>
      </c>
      <c r="I714" s="76">
        <v>5566032</v>
      </c>
      <c r="J714" s="76" t="s">
        <v>233</v>
      </c>
      <c r="K714" s="77">
        <v>42735</v>
      </c>
      <c r="L714" s="76">
        <v>5235</v>
      </c>
      <c r="M714" s="76">
        <v>466</v>
      </c>
      <c r="N714" s="76">
        <v>307</v>
      </c>
      <c r="O714" s="76">
        <v>4298</v>
      </c>
      <c r="P714" s="76">
        <v>163</v>
      </c>
      <c r="Q714" s="76" t="s">
        <v>19</v>
      </c>
      <c r="R714" s="76" t="s">
        <v>19</v>
      </c>
      <c r="S714" s="76">
        <v>52</v>
      </c>
      <c r="T714" s="76">
        <v>3</v>
      </c>
    </row>
    <row r="715" spans="1:20">
      <c r="A715" s="82">
        <f t="shared" ref="A715:A778" si="44">(B715&amp;C715)+0</f>
        <v>556603602018</v>
      </c>
      <c r="B715" s="82" t="str">
        <f t="shared" ref="B715:B778" si="45">LEFT(I715&amp;"00000000",8)</f>
        <v>55660360</v>
      </c>
      <c r="C715" s="82">
        <f t="shared" ref="C715:C778" si="46">YEAR(K715)</f>
        <v>2018</v>
      </c>
      <c r="D715" s="82">
        <f t="array" ref="D715">IF(L715="-",0,L715)</f>
        <v>3526</v>
      </c>
      <c r="E715" s="82">
        <f t="shared" ref="E715:E778" si="47">SUM(F715:H715)</f>
        <v>437</v>
      </c>
      <c r="F715" s="82">
        <f t="array" ref="F715">SUM(IF(M715="-",0,M715),IF(Q715:T715="-",0,-Q715:T715))</f>
        <v>283</v>
      </c>
      <c r="G715" s="82">
        <f t="array" ref="G715">SUM(IF(S715:T715="-",0,S715:T715))</f>
        <v>25</v>
      </c>
      <c r="H715" s="82">
        <f t="array" ref="H715">SUM(IF(N715="-",0,N715))</f>
        <v>129</v>
      </c>
      <c r="I715" s="76">
        <v>5566036</v>
      </c>
      <c r="J715" s="76" t="s">
        <v>234</v>
      </c>
      <c r="K715" s="77">
        <v>43465</v>
      </c>
      <c r="L715" s="76">
        <v>3526</v>
      </c>
      <c r="M715" s="76">
        <v>308</v>
      </c>
      <c r="N715" s="76">
        <v>129</v>
      </c>
      <c r="O715" s="76">
        <v>3055</v>
      </c>
      <c r="P715" s="76">
        <v>34</v>
      </c>
      <c r="Q715" s="76" t="s">
        <v>19</v>
      </c>
      <c r="R715" s="76" t="s">
        <v>19</v>
      </c>
      <c r="S715" s="76">
        <v>22</v>
      </c>
      <c r="T715" s="76">
        <v>3</v>
      </c>
    </row>
    <row r="716" spans="1:20">
      <c r="A716" s="82">
        <f t="shared" si="44"/>
        <v>556603602017</v>
      </c>
      <c r="B716" s="82" t="str">
        <f t="shared" si="45"/>
        <v>55660360</v>
      </c>
      <c r="C716" s="82">
        <f t="shared" si="46"/>
        <v>2017</v>
      </c>
      <c r="D716" s="82">
        <f t="array" ref="D716">IF(L716="-",0,L716)</f>
        <v>3526</v>
      </c>
      <c r="E716" s="82">
        <f t="shared" si="47"/>
        <v>436</v>
      </c>
      <c r="F716" s="82">
        <f t="array" ref="F716">SUM(IF(M716="-",0,M716),IF(Q716:T716="-",0,-Q716:T716))</f>
        <v>282</v>
      </c>
      <c r="G716" s="82">
        <f t="array" ref="G716">SUM(IF(S716:T716="-",0,S716:T716))</f>
        <v>25</v>
      </c>
      <c r="H716" s="82">
        <f t="array" ref="H716">SUM(IF(N716="-",0,N716))</f>
        <v>129</v>
      </c>
      <c r="I716" s="76">
        <v>5566036</v>
      </c>
      <c r="J716" s="76" t="s">
        <v>234</v>
      </c>
      <c r="K716" s="77">
        <v>43100</v>
      </c>
      <c r="L716" s="76">
        <v>3526</v>
      </c>
      <c r="M716" s="76">
        <v>307</v>
      </c>
      <c r="N716" s="76">
        <v>129</v>
      </c>
      <c r="O716" s="76">
        <v>3056</v>
      </c>
      <c r="P716" s="76">
        <v>34</v>
      </c>
      <c r="Q716" s="76" t="s">
        <v>19</v>
      </c>
      <c r="R716" s="76" t="s">
        <v>19</v>
      </c>
      <c r="S716" s="76">
        <v>22</v>
      </c>
      <c r="T716" s="76">
        <v>3</v>
      </c>
    </row>
    <row r="717" spans="1:20">
      <c r="A717" s="82">
        <f t="shared" si="44"/>
        <v>556603602016</v>
      </c>
      <c r="B717" s="82" t="str">
        <f t="shared" si="45"/>
        <v>55660360</v>
      </c>
      <c r="C717" s="82">
        <f t="shared" si="46"/>
        <v>2016</v>
      </c>
      <c r="D717" s="82">
        <f t="array" ref="D717">IF(L717="-",0,L717)</f>
        <v>3526</v>
      </c>
      <c r="E717" s="82">
        <f t="shared" si="47"/>
        <v>433</v>
      </c>
      <c r="F717" s="82">
        <f t="array" ref="F717">SUM(IF(M717="-",0,M717),IF(Q717:T717="-",0,-Q717:T717))</f>
        <v>279</v>
      </c>
      <c r="G717" s="82">
        <f t="array" ref="G717">SUM(IF(S717:T717="-",0,S717:T717))</f>
        <v>25</v>
      </c>
      <c r="H717" s="82">
        <f t="array" ref="H717">SUM(IF(N717="-",0,N717))</f>
        <v>129</v>
      </c>
      <c r="I717" s="76">
        <v>5566036</v>
      </c>
      <c r="J717" s="76" t="s">
        <v>234</v>
      </c>
      <c r="K717" s="77">
        <v>42735</v>
      </c>
      <c r="L717" s="76">
        <v>3526</v>
      </c>
      <c r="M717" s="76">
        <v>304</v>
      </c>
      <c r="N717" s="76">
        <v>129</v>
      </c>
      <c r="O717" s="76">
        <v>3058</v>
      </c>
      <c r="P717" s="76">
        <v>34</v>
      </c>
      <c r="Q717" s="76" t="s">
        <v>19</v>
      </c>
      <c r="R717" s="76" t="s">
        <v>19</v>
      </c>
      <c r="S717" s="76">
        <v>22</v>
      </c>
      <c r="T717" s="76">
        <v>3</v>
      </c>
    </row>
    <row r="718" spans="1:20">
      <c r="A718" s="82">
        <f t="shared" si="44"/>
        <v>556604002018</v>
      </c>
      <c r="B718" s="82" t="str">
        <f t="shared" si="45"/>
        <v>55660400</v>
      </c>
      <c r="C718" s="82">
        <f t="shared" si="46"/>
        <v>2018</v>
      </c>
      <c r="D718" s="82">
        <f t="array" ref="D718">IF(L718="-",0,L718)</f>
        <v>9079</v>
      </c>
      <c r="E718" s="82">
        <f t="shared" si="47"/>
        <v>1762</v>
      </c>
      <c r="F718" s="82">
        <f t="array" ref="F718">SUM(IF(M718="-",0,M718),IF(Q718:T718="-",0,-Q718:T718))</f>
        <v>1055</v>
      </c>
      <c r="G718" s="82">
        <f t="array" ref="G718">SUM(IF(S718:T718="-",0,S718:T718))</f>
        <v>92</v>
      </c>
      <c r="H718" s="82">
        <f t="array" ref="H718">SUM(IF(N718="-",0,N718))</f>
        <v>615</v>
      </c>
      <c r="I718" s="76">
        <v>5566040</v>
      </c>
      <c r="J718" s="76" t="s">
        <v>235</v>
      </c>
      <c r="K718" s="77">
        <v>43465</v>
      </c>
      <c r="L718" s="76">
        <v>9079</v>
      </c>
      <c r="M718" s="76">
        <v>1280</v>
      </c>
      <c r="N718" s="76">
        <v>615</v>
      </c>
      <c r="O718" s="76">
        <v>7044</v>
      </c>
      <c r="P718" s="76">
        <v>140</v>
      </c>
      <c r="Q718" s="76" t="s">
        <v>19</v>
      </c>
      <c r="R718" s="76">
        <v>133</v>
      </c>
      <c r="S718" s="76">
        <v>84</v>
      </c>
      <c r="T718" s="76">
        <v>8</v>
      </c>
    </row>
    <row r="719" spans="1:20">
      <c r="A719" s="82">
        <f t="shared" si="44"/>
        <v>556604002017</v>
      </c>
      <c r="B719" s="82" t="str">
        <f t="shared" si="45"/>
        <v>55660400</v>
      </c>
      <c r="C719" s="82">
        <f t="shared" si="46"/>
        <v>2017</v>
      </c>
      <c r="D719" s="82">
        <f t="array" ref="D719">IF(L719="-",0,L719)</f>
        <v>9079</v>
      </c>
      <c r="E719" s="82">
        <f t="shared" si="47"/>
        <v>1773</v>
      </c>
      <c r="F719" s="82">
        <f t="array" ref="F719">SUM(IF(M719="-",0,M719),IF(Q719:T719="-",0,-Q719:T719))</f>
        <v>1059</v>
      </c>
      <c r="G719" s="82">
        <f t="array" ref="G719">SUM(IF(S719:T719="-",0,S719:T719))</f>
        <v>90</v>
      </c>
      <c r="H719" s="82">
        <f t="array" ref="H719">SUM(IF(N719="-",0,N719))</f>
        <v>624</v>
      </c>
      <c r="I719" s="76">
        <v>5566040</v>
      </c>
      <c r="J719" s="76" t="s">
        <v>235</v>
      </c>
      <c r="K719" s="77">
        <v>43100</v>
      </c>
      <c r="L719" s="76">
        <v>9079</v>
      </c>
      <c r="M719" s="76">
        <v>1282</v>
      </c>
      <c r="N719" s="76">
        <v>624</v>
      </c>
      <c r="O719" s="76">
        <v>7033</v>
      </c>
      <c r="P719" s="76">
        <v>139</v>
      </c>
      <c r="Q719" s="76" t="s">
        <v>19</v>
      </c>
      <c r="R719" s="76">
        <v>133</v>
      </c>
      <c r="S719" s="76">
        <v>82</v>
      </c>
      <c r="T719" s="76">
        <v>8</v>
      </c>
    </row>
    <row r="720" spans="1:20">
      <c r="A720" s="82">
        <f t="shared" si="44"/>
        <v>556604002016</v>
      </c>
      <c r="B720" s="82" t="str">
        <f t="shared" si="45"/>
        <v>55660400</v>
      </c>
      <c r="C720" s="82">
        <f t="shared" si="46"/>
        <v>2016</v>
      </c>
      <c r="D720" s="82">
        <f t="array" ref="D720">IF(L720="-",0,L720)</f>
        <v>9079</v>
      </c>
      <c r="E720" s="82">
        <f t="shared" si="47"/>
        <v>1762</v>
      </c>
      <c r="F720" s="82">
        <f t="array" ref="F720">SUM(IF(M720="-",0,M720),IF(Q720:T720="-",0,-Q720:T720))</f>
        <v>1033</v>
      </c>
      <c r="G720" s="82">
        <f t="array" ref="G720">SUM(IF(S720:T720="-",0,S720:T720))</f>
        <v>97</v>
      </c>
      <c r="H720" s="82">
        <f t="array" ref="H720">SUM(IF(N720="-",0,N720))</f>
        <v>632</v>
      </c>
      <c r="I720" s="76">
        <v>5566040</v>
      </c>
      <c r="J720" s="76" t="s">
        <v>235</v>
      </c>
      <c r="K720" s="77">
        <v>42735</v>
      </c>
      <c r="L720" s="76">
        <v>9079</v>
      </c>
      <c r="M720" s="76">
        <v>1273</v>
      </c>
      <c r="N720" s="76">
        <v>632</v>
      </c>
      <c r="O720" s="76">
        <v>7021</v>
      </c>
      <c r="P720" s="76">
        <v>153</v>
      </c>
      <c r="Q720" s="76" t="s">
        <v>19</v>
      </c>
      <c r="R720" s="76">
        <v>143</v>
      </c>
      <c r="S720" s="76">
        <v>89</v>
      </c>
      <c r="T720" s="76">
        <v>8</v>
      </c>
    </row>
    <row r="721" spans="1:20">
      <c r="A721" s="82">
        <f t="shared" si="44"/>
        <v>556604402018</v>
      </c>
      <c r="B721" s="82" t="str">
        <f t="shared" si="45"/>
        <v>55660440</v>
      </c>
      <c r="C721" s="82">
        <f t="shared" si="46"/>
        <v>2018</v>
      </c>
      <c r="D721" s="82">
        <f t="array" ref="D721">IF(L721="-",0,L721)</f>
        <v>7344</v>
      </c>
      <c r="E721" s="82">
        <f t="shared" si="47"/>
        <v>894</v>
      </c>
      <c r="F721" s="82">
        <f t="array" ref="F721">SUM(IF(M721="-",0,M721),IF(Q721:T721="-",0,-Q721:T721))</f>
        <v>529</v>
      </c>
      <c r="G721" s="82">
        <f t="array" ref="G721">SUM(IF(S721:T721="-",0,S721:T721))</f>
        <v>68</v>
      </c>
      <c r="H721" s="82">
        <f t="array" ref="H721">SUM(IF(N721="-",0,N721))</f>
        <v>297</v>
      </c>
      <c r="I721" s="76">
        <v>5566044</v>
      </c>
      <c r="J721" s="76" t="s">
        <v>236</v>
      </c>
      <c r="K721" s="77">
        <v>43465</v>
      </c>
      <c r="L721" s="76">
        <v>7344</v>
      </c>
      <c r="M721" s="76">
        <v>662</v>
      </c>
      <c r="N721" s="76">
        <v>297</v>
      </c>
      <c r="O721" s="76">
        <v>6285</v>
      </c>
      <c r="P721" s="76">
        <v>101</v>
      </c>
      <c r="Q721" s="76" t="s">
        <v>19</v>
      </c>
      <c r="R721" s="76">
        <v>65</v>
      </c>
      <c r="S721" s="76">
        <v>64</v>
      </c>
      <c r="T721" s="76">
        <v>4</v>
      </c>
    </row>
    <row r="722" spans="1:20">
      <c r="A722" s="82">
        <f t="shared" si="44"/>
        <v>556604402017</v>
      </c>
      <c r="B722" s="82" t="str">
        <f t="shared" si="45"/>
        <v>55660440</v>
      </c>
      <c r="C722" s="82">
        <f t="shared" si="46"/>
        <v>2017</v>
      </c>
      <c r="D722" s="82">
        <f t="array" ref="D722">IF(L722="-",0,L722)</f>
        <v>7344</v>
      </c>
      <c r="E722" s="82">
        <f t="shared" si="47"/>
        <v>895</v>
      </c>
      <c r="F722" s="82">
        <f t="array" ref="F722">SUM(IF(M722="-",0,M722),IF(Q722:T722="-",0,-Q722:T722))</f>
        <v>528</v>
      </c>
      <c r="G722" s="82">
        <f t="array" ref="G722">SUM(IF(S722:T722="-",0,S722:T722))</f>
        <v>69</v>
      </c>
      <c r="H722" s="82">
        <f t="array" ref="H722">SUM(IF(N722="-",0,N722))</f>
        <v>298</v>
      </c>
      <c r="I722" s="76">
        <v>5566044</v>
      </c>
      <c r="J722" s="76" t="s">
        <v>236</v>
      </c>
      <c r="K722" s="77">
        <v>43100</v>
      </c>
      <c r="L722" s="76">
        <v>7344</v>
      </c>
      <c r="M722" s="76">
        <v>675</v>
      </c>
      <c r="N722" s="76">
        <v>298</v>
      </c>
      <c r="O722" s="76">
        <v>6274</v>
      </c>
      <c r="P722" s="76">
        <v>98</v>
      </c>
      <c r="Q722" s="76" t="s">
        <v>19</v>
      </c>
      <c r="R722" s="76">
        <v>78</v>
      </c>
      <c r="S722" s="76">
        <v>65</v>
      </c>
      <c r="T722" s="76">
        <v>4</v>
      </c>
    </row>
    <row r="723" spans="1:20">
      <c r="A723" s="82">
        <f t="shared" si="44"/>
        <v>556604402016</v>
      </c>
      <c r="B723" s="82" t="str">
        <f t="shared" si="45"/>
        <v>55660440</v>
      </c>
      <c r="C723" s="82">
        <f t="shared" si="46"/>
        <v>2016</v>
      </c>
      <c r="D723" s="82">
        <f t="array" ref="D723">IF(L723="-",0,L723)</f>
        <v>7344</v>
      </c>
      <c r="E723" s="82">
        <f t="shared" si="47"/>
        <v>896</v>
      </c>
      <c r="F723" s="82">
        <f t="array" ref="F723">SUM(IF(M723="-",0,M723),IF(Q723:T723="-",0,-Q723:T723))</f>
        <v>525</v>
      </c>
      <c r="G723" s="82">
        <f t="array" ref="G723">SUM(IF(S723:T723="-",0,S723:T723))</f>
        <v>69</v>
      </c>
      <c r="H723" s="82">
        <f t="array" ref="H723">SUM(IF(N723="-",0,N723))</f>
        <v>302</v>
      </c>
      <c r="I723" s="76">
        <v>5566044</v>
      </c>
      <c r="J723" s="76" t="s">
        <v>236</v>
      </c>
      <c r="K723" s="77">
        <v>42735</v>
      </c>
      <c r="L723" s="76">
        <v>7344</v>
      </c>
      <c r="M723" s="76">
        <v>652</v>
      </c>
      <c r="N723" s="76">
        <v>302</v>
      </c>
      <c r="O723" s="76">
        <v>6294</v>
      </c>
      <c r="P723" s="76">
        <v>96</v>
      </c>
      <c r="Q723" s="76" t="s">
        <v>19</v>
      </c>
      <c r="R723" s="76">
        <v>58</v>
      </c>
      <c r="S723" s="76">
        <v>65</v>
      </c>
      <c r="T723" s="76">
        <v>4</v>
      </c>
    </row>
    <row r="724" spans="1:20">
      <c r="A724" s="82">
        <f t="shared" si="44"/>
        <v>556604802018</v>
      </c>
      <c r="B724" s="82" t="str">
        <f t="shared" si="45"/>
        <v>55660480</v>
      </c>
      <c r="C724" s="82">
        <f t="shared" si="46"/>
        <v>2018</v>
      </c>
      <c r="D724" s="82">
        <f t="array" ref="D724">IF(L724="-",0,L724)</f>
        <v>3769</v>
      </c>
      <c r="E724" s="82">
        <f t="shared" si="47"/>
        <v>947</v>
      </c>
      <c r="F724" s="82">
        <f t="array" ref="F724">SUM(IF(M724="-",0,M724),IF(Q724:T724="-",0,-Q724:T724))</f>
        <v>520</v>
      </c>
      <c r="G724" s="82">
        <f t="array" ref="G724">SUM(IF(S724:T724="-",0,S724:T724))</f>
        <v>97</v>
      </c>
      <c r="H724" s="82">
        <f t="array" ref="H724">SUM(IF(N724="-",0,N724))</f>
        <v>330</v>
      </c>
      <c r="I724" s="76">
        <v>5566048</v>
      </c>
      <c r="J724" s="76" t="s">
        <v>237</v>
      </c>
      <c r="K724" s="77">
        <v>43465</v>
      </c>
      <c r="L724" s="76">
        <v>3769</v>
      </c>
      <c r="M724" s="76">
        <v>617</v>
      </c>
      <c r="N724" s="76">
        <v>330</v>
      </c>
      <c r="O724" s="76">
        <v>2764</v>
      </c>
      <c r="P724" s="76">
        <v>59</v>
      </c>
      <c r="Q724" s="76" t="s">
        <v>19</v>
      </c>
      <c r="R724" s="76" t="s">
        <v>19</v>
      </c>
      <c r="S724" s="76">
        <v>93</v>
      </c>
      <c r="T724" s="76">
        <v>4</v>
      </c>
    </row>
    <row r="725" spans="1:20">
      <c r="A725" s="82">
        <f t="shared" si="44"/>
        <v>556604802017</v>
      </c>
      <c r="B725" s="82" t="str">
        <f t="shared" si="45"/>
        <v>55660480</v>
      </c>
      <c r="C725" s="82">
        <f t="shared" si="46"/>
        <v>2017</v>
      </c>
      <c r="D725" s="82">
        <f t="array" ref="D725">IF(L725="-",0,L725)</f>
        <v>3769</v>
      </c>
      <c r="E725" s="82">
        <f t="shared" si="47"/>
        <v>931</v>
      </c>
      <c r="F725" s="82">
        <f t="array" ref="F725">SUM(IF(M725="-",0,M725),IF(Q725:T725="-",0,-Q725:T725))</f>
        <v>495</v>
      </c>
      <c r="G725" s="82">
        <f t="array" ref="G725">SUM(IF(S725:T725="-",0,S725:T725))</f>
        <v>102</v>
      </c>
      <c r="H725" s="82">
        <f t="array" ref="H725">SUM(IF(N725="-",0,N725))</f>
        <v>334</v>
      </c>
      <c r="I725" s="76">
        <v>5566048</v>
      </c>
      <c r="J725" s="76" t="s">
        <v>237</v>
      </c>
      <c r="K725" s="77">
        <v>43100</v>
      </c>
      <c r="L725" s="76">
        <v>3769</v>
      </c>
      <c r="M725" s="76">
        <v>597</v>
      </c>
      <c r="N725" s="76">
        <v>334</v>
      </c>
      <c r="O725" s="76">
        <v>2772</v>
      </c>
      <c r="P725" s="76">
        <v>65</v>
      </c>
      <c r="Q725" s="76" t="s">
        <v>19</v>
      </c>
      <c r="R725" s="76" t="s">
        <v>19</v>
      </c>
      <c r="S725" s="76">
        <v>98</v>
      </c>
      <c r="T725" s="76">
        <v>4</v>
      </c>
    </row>
    <row r="726" spans="1:20">
      <c r="A726" s="82">
        <f t="shared" si="44"/>
        <v>556604802016</v>
      </c>
      <c r="B726" s="82" t="str">
        <f t="shared" si="45"/>
        <v>55660480</v>
      </c>
      <c r="C726" s="82">
        <f t="shared" si="46"/>
        <v>2016</v>
      </c>
      <c r="D726" s="82">
        <f t="array" ref="D726">IF(L726="-",0,L726)</f>
        <v>3769</v>
      </c>
      <c r="E726" s="82">
        <f t="shared" si="47"/>
        <v>930</v>
      </c>
      <c r="F726" s="82">
        <f t="array" ref="F726">SUM(IF(M726="-",0,M726),IF(Q726:T726="-",0,-Q726:T726))</f>
        <v>495</v>
      </c>
      <c r="G726" s="82">
        <f t="array" ref="G726">SUM(IF(S726:T726="-",0,S726:T726))</f>
        <v>102</v>
      </c>
      <c r="H726" s="82">
        <f t="array" ref="H726">SUM(IF(N726="-",0,N726))</f>
        <v>333</v>
      </c>
      <c r="I726" s="76">
        <v>5566048</v>
      </c>
      <c r="J726" s="76" t="s">
        <v>237</v>
      </c>
      <c r="K726" s="77">
        <v>42735</v>
      </c>
      <c r="L726" s="76">
        <v>3769</v>
      </c>
      <c r="M726" s="76">
        <v>597</v>
      </c>
      <c r="N726" s="76">
        <v>333</v>
      </c>
      <c r="O726" s="76">
        <v>2774</v>
      </c>
      <c r="P726" s="76">
        <v>65</v>
      </c>
      <c r="Q726" s="76" t="s">
        <v>19</v>
      </c>
      <c r="R726" s="76" t="s">
        <v>19</v>
      </c>
      <c r="S726" s="76">
        <v>98</v>
      </c>
      <c r="T726" s="76">
        <v>4</v>
      </c>
    </row>
    <row r="727" spans="1:20">
      <c r="A727" s="82">
        <f t="shared" si="44"/>
        <v>556605202018</v>
      </c>
      <c r="B727" s="82" t="str">
        <f t="shared" si="45"/>
        <v>55660520</v>
      </c>
      <c r="C727" s="82">
        <f t="shared" si="46"/>
        <v>2018</v>
      </c>
      <c r="D727" s="82">
        <f t="array" ref="D727">IF(L727="-",0,L727)</f>
        <v>4028</v>
      </c>
      <c r="E727" s="82">
        <f t="shared" si="47"/>
        <v>528</v>
      </c>
      <c r="F727" s="82">
        <f t="array" ref="F727">SUM(IF(M727="-",0,M727),IF(Q727:T727="-",0,-Q727:T727))</f>
        <v>292</v>
      </c>
      <c r="G727" s="82">
        <f t="array" ref="G727">SUM(IF(S727:T727="-",0,S727:T727))</f>
        <v>51</v>
      </c>
      <c r="H727" s="82">
        <f t="array" ref="H727">SUM(IF(N727="-",0,N727))</f>
        <v>185</v>
      </c>
      <c r="I727" s="76">
        <v>5566052</v>
      </c>
      <c r="J727" s="76" t="s">
        <v>238</v>
      </c>
      <c r="K727" s="77">
        <v>43465</v>
      </c>
      <c r="L727" s="76">
        <v>4028</v>
      </c>
      <c r="M727" s="76">
        <v>343</v>
      </c>
      <c r="N727" s="76">
        <v>185</v>
      </c>
      <c r="O727" s="76">
        <v>3423</v>
      </c>
      <c r="P727" s="76">
        <v>77</v>
      </c>
      <c r="Q727" s="76" t="s">
        <v>19</v>
      </c>
      <c r="R727" s="76" t="s">
        <v>19</v>
      </c>
      <c r="S727" s="76">
        <v>47</v>
      </c>
      <c r="T727" s="76">
        <v>4</v>
      </c>
    </row>
    <row r="728" spans="1:20">
      <c r="A728" s="82">
        <f t="shared" si="44"/>
        <v>556605202017</v>
      </c>
      <c r="B728" s="82" t="str">
        <f t="shared" si="45"/>
        <v>55660520</v>
      </c>
      <c r="C728" s="82">
        <f t="shared" si="46"/>
        <v>2017</v>
      </c>
      <c r="D728" s="82">
        <f t="array" ref="D728">IF(L728="-",0,L728)</f>
        <v>4028</v>
      </c>
      <c r="E728" s="82">
        <f t="shared" si="47"/>
        <v>532</v>
      </c>
      <c r="F728" s="82">
        <f t="array" ref="F728">SUM(IF(M728="-",0,M728),IF(Q728:T728="-",0,-Q728:T728))</f>
        <v>290</v>
      </c>
      <c r="G728" s="82">
        <f t="array" ref="G728">SUM(IF(S728:T728="-",0,S728:T728))</f>
        <v>51</v>
      </c>
      <c r="H728" s="82">
        <f t="array" ref="H728">SUM(IF(N728="-",0,N728))</f>
        <v>191</v>
      </c>
      <c r="I728" s="76">
        <v>5566052</v>
      </c>
      <c r="J728" s="76" t="s">
        <v>238</v>
      </c>
      <c r="K728" s="77">
        <v>43100</v>
      </c>
      <c r="L728" s="76">
        <v>4028</v>
      </c>
      <c r="M728" s="76">
        <v>341</v>
      </c>
      <c r="N728" s="76">
        <v>191</v>
      </c>
      <c r="O728" s="76">
        <v>3420</v>
      </c>
      <c r="P728" s="76">
        <v>76</v>
      </c>
      <c r="Q728" s="76" t="s">
        <v>19</v>
      </c>
      <c r="R728" s="76" t="s">
        <v>19</v>
      </c>
      <c r="S728" s="76">
        <v>47</v>
      </c>
      <c r="T728" s="76">
        <v>4</v>
      </c>
    </row>
    <row r="729" spans="1:20">
      <c r="A729" s="82">
        <f t="shared" si="44"/>
        <v>556605202016</v>
      </c>
      <c r="B729" s="82" t="str">
        <f t="shared" si="45"/>
        <v>55660520</v>
      </c>
      <c r="C729" s="82">
        <f t="shared" si="46"/>
        <v>2016</v>
      </c>
      <c r="D729" s="82">
        <f t="array" ref="D729">IF(L729="-",0,L729)</f>
        <v>4028</v>
      </c>
      <c r="E729" s="82">
        <f t="shared" si="47"/>
        <v>528</v>
      </c>
      <c r="F729" s="82">
        <f t="array" ref="F729">SUM(IF(M729="-",0,M729),IF(Q729:T729="-",0,-Q729:T729))</f>
        <v>287</v>
      </c>
      <c r="G729" s="82">
        <f t="array" ref="G729">SUM(IF(S729:T729="-",0,S729:T729))</f>
        <v>55</v>
      </c>
      <c r="H729" s="82">
        <f t="array" ref="H729">SUM(IF(N729="-",0,N729))</f>
        <v>186</v>
      </c>
      <c r="I729" s="76">
        <v>5566052</v>
      </c>
      <c r="J729" s="76" t="s">
        <v>238</v>
      </c>
      <c r="K729" s="77">
        <v>42735</v>
      </c>
      <c r="L729" s="76">
        <v>4028</v>
      </c>
      <c r="M729" s="76">
        <v>342</v>
      </c>
      <c r="N729" s="76">
        <v>186</v>
      </c>
      <c r="O729" s="76">
        <v>3421</v>
      </c>
      <c r="P729" s="76">
        <v>80</v>
      </c>
      <c r="Q729" s="76" t="s">
        <v>19</v>
      </c>
      <c r="R729" s="76" t="s">
        <v>19</v>
      </c>
      <c r="S729" s="76">
        <v>51</v>
      </c>
      <c r="T729" s="76">
        <v>4</v>
      </c>
    </row>
    <row r="730" spans="1:20">
      <c r="A730" s="82">
        <f t="shared" si="44"/>
        <v>556605602018</v>
      </c>
      <c r="B730" s="82" t="str">
        <f t="shared" si="45"/>
        <v>55660560</v>
      </c>
      <c r="C730" s="82">
        <f t="shared" si="46"/>
        <v>2018</v>
      </c>
      <c r="D730" s="82">
        <f t="array" ref="D730">IF(L730="-",0,L730)</f>
        <v>4060</v>
      </c>
      <c r="E730" s="82">
        <f t="shared" si="47"/>
        <v>870</v>
      </c>
      <c r="F730" s="82">
        <f t="array" ref="F730">SUM(IF(M730="-",0,M730),IF(Q730:T730="-",0,-Q730:T730))</f>
        <v>548</v>
      </c>
      <c r="G730" s="82">
        <f t="array" ref="G730">SUM(IF(S730:T730="-",0,S730:T730))</f>
        <v>85</v>
      </c>
      <c r="H730" s="82">
        <f t="array" ref="H730">SUM(IF(N730="-",0,N730))</f>
        <v>237</v>
      </c>
      <c r="I730" s="76">
        <v>5566056</v>
      </c>
      <c r="J730" s="76" t="s">
        <v>239</v>
      </c>
      <c r="K730" s="77">
        <v>43465</v>
      </c>
      <c r="L730" s="76">
        <v>4060</v>
      </c>
      <c r="M730" s="76">
        <v>644</v>
      </c>
      <c r="N730" s="76">
        <v>237</v>
      </c>
      <c r="O730" s="76">
        <v>3134</v>
      </c>
      <c r="P730" s="76">
        <v>45</v>
      </c>
      <c r="Q730" s="76" t="s">
        <v>19</v>
      </c>
      <c r="R730" s="76">
        <v>11</v>
      </c>
      <c r="S730" s="76">
        <v>78</v>
      </c>
      <c r="T730" s="76">
        <v>7</v>
      </c>
    </row>
    <row r="731" spans="1:20">
      <c r="A731" s="82">
        <f t="shared" si="44"/>
        <v>556605602017</v>
      </c>
      <c r="B731" s="82" t="str">
        <f t="shared" si="45"/>
        <v>55660560</v>
      </c>
      <c r="C731" s="82">
        <f t="shared" si="46"/>
        <v>2017</v>
      </c>
      <c r="D731" s="82">
        <f t="array" ref="D731">IF(L731="-",0,L731)</f>
        <v>4060</v>
      </c>
      <c r="E731" s="82">
        <f t="shared" si="47"/>
        <v>874</v>
      </c>
      <c r="F731" s="82">
        <f t="array" ref="F731">SUM(IF(M731="-",0,M731),IF(Q731:T731="-",0,-Q731:T731))</f>
        <v>553</v>
      </c>
      <c r="G731" s="82">
        <f t="array" ref="G731">SUM(IF(S731:T731="-",0,S731:T731))</f>
        <v>81</v>
      </c>
      <c r="H731" s="82">
        <f t="array" ref="H731">SUM(IF(N731="-",0,N731))</f>
        <v>240</v>
      </c>
      <c r="I731" s="76">
        <v>5566056</v>
      </c>
      <c r="J731" s="76" t="s">
        <v>239</v>
      </c>
      <c r="K731" s="77">
        <v>43100</v>
      </c>
      <c r="L731" s="76">
        <v>4060</v>
      </c>
      <c r="M731" s="76">
        <v>643</v>
      </c>
      <c r="N731" s="76">
        <v>240</v>
      </c>
      <c r="O731" s="76">
        <v>3131</v>
      </c>
      <c r="P731" s="76">
        <v>45</v>
      </c>
      <c r="Q731" s="76" t="s">
        <v>19</v>
      </c>
      <c r="R731" s="76">
        <v>9</v>
      </c>
      <c r="S731" s="76">
        <v>74</v>
      </c>
      <c r="T731" s="76">
        <v>7</v>
      </c>
    </row>
    <row r="732" spans="1:20">
      <c r="A732" s="82">
        <f t="shared" si="44"/>
        <v>556605602016</v>
      </c>
      <c r="B732" s="82" t="str">
        <f t="shared" si="45"/>
        <v>55660560</v>
      </c>
      <c r="C732" s="82">
        <f t="shared" si="46"/>
        <v>2016</v>
      </c>
      <c r="D732" s="82">
        <f t="array" ref="D732">IF(L732="-",0,L732)</f>
        <v>4060</v>
      </c>
      <c r="E732" s="82">
        <f t="shared" si="47"/>
        <v>866</v>
      </c>
      <c r="F732" s="82">
        <f t="array" ref="F732">SUM(IF(M732="-",0,M732),IF(Q732:T732="-",0,-Q732:T732))</f>
        <v>543</v>
      </c>
      <c r="G732" s="82">
        <f t="array" ref="G732">SUM(IF(S732:T732="-",0,S732:T732))</f>
        <v>81</v>
      </c>
      <c r="H732" s="82">
        <f t="array" ref="H732">SUM(IF(N732="-",0,N732))</f>
        <v>242</v>
      </c>
      <c r="I732" s="76">
        <v>5566056</v>
      </c>
      <c r="J732" s="76" t="s">
        <v>239</v>
      </c>
      <c r="K732" s="77">
        <v>42735</v>
      </c>
      <c r="L732" s="76">
        <v>4060</v>
      </c>
      <c r="M732" s="76">
        <v>633</v>
      </c>
      <c r="N732" s="76">
        <v>242</v>
      </c>
      <c r="O732" s="76">
        <v>3136</v>
      </c>
      <c r="P732" s="76">
        <v>49</v>
      </c>
      <c r="Q732" s="76" t="s">
        <v>19</v>
      </c>
      <c r="R732" s="76">
        <v>9</v>
      </c>
      <c r="S732" s="76">
        <v>74</v>
      </c>
      <c r="T732" s="76">
        <v>7</v>
      </c>
    </row>
    <row r="733" spans="1:20">
      <c r="A733" s="82">
        <f t="shared" si="44"/>
        <v>556606002018</v>
      </c>
      <c r="B733" s="82" t="str">
        <f t="shared" si="45"/>
        <v>55660600</v>
      </c>
      <c r="C733" s="82">
        <f t="shared" si="46"/>
        <v>2018</v>
      </c>
      <c r="D733" s="82">
        <f t="array" ref="D733">IF(L733="-",0,L733)</f>
        <v>4844</v>
      </c>
      <c r="E733" s="82">
        <f t="shared" si="47"/>
        <v>925</v>
      </c>
      <c r="F733" s="82">
        <f t="array" ref="F733">SUM(IF(M733="-",0,M733),IF(Q733:T733="-",0,-Q733:T733))</f>
        <v>567</v>
      </c>
      <c r="G733" s="82">
        <f t="array" ref="G733">SUM(IF(S733:T733="-",0,S733:T733))</f>
        <v>69</v>
      </c>
      <c r="H733" s="82">
        <f t="array" ref="H733">SUM(IF(N733="-",0,N733))</f>
        <v>289</v>
      </c>
      <c r="I733" s="76">
        <v>5566060</v>
      </c>
      <c r="J733" s="76" t="s">
        <v>240</v>
      </c>
      <c r="K733" s="77">
        <v>43465</v>
      </c>
      <c r="L733" s="76">
        <v>4844</v>
      </c>
      <c r="M733" s="76">
        <v>654</v>
      </c>
      <c r="N733" s="76">
        <v>289</v>
      </c>
      <c r="O733" s="76">
        <v>3800</v>
      </c>
      <c r="P733" s="76">
        <v>101</v>
      </c>
      <c r="Q733" s="76" t="s">
        <v>19</v>
      </c>
      <c r="R733" s="76">
        <v>18</v>
      </c>
      <c r="S733" s="76">
        <v>63</v>
      </c>
      <c r="T733" s="76">
        <v>6</v>
      </c>
    </row>
    <row r="734" spans="1:20">
      <c r="A734" s="82">
        <f t="shared" si="44"/>
        <v>556606002017</v>
      </c>
      <c r="B734" s="82" t="str">
        <f t="shared" si="45"/>
        <v>55660600</v>
      </c>
      <c r="C734" s="82">
        <f t="shared" si="46"/>
        <v>2017</v>
      </c>
      <c r="D734" s="82">
        <f t="array" ref="D734">IF(L734="-",0,L734)</f>
        <v>4844</v>
      </c>
      <c r="E734" s="82">
        <f t="shared" si="47"/>
        <v>944</v>
      </c>
      <c r="F734" s="82">
        <f t="array" ref="F734">SUM(IF(M734="-",0,M734),IF(Q734:T734="-",0,-Q734:T734))</f>
        <v>568</v>
      </c>
      <c r="G734" s="82">
        <f t="array" ref="G734">SUM(IF(S734:T734="-",0,S734:T734))</f>
        <v>69</v>
      </c>
      <c r="H734" s="82">
        <f t="array" ref="H734">SUM(IF(N734="-",0,N734))</f>
        <v>307</v>
      </c>
      <c r="I734" s="76">
        <v>5566060</v>
      </c>
      <c r="J734" s="76" t="s">
        <v>240</v>
      </c>
      <c r="K734" s="77">
        <v>43100</v>
      </c>
      <c r="L734" s="76">
        <v>4844</v>
      </c>
      <c r="M734" s="76">
        <v>654</v>
      </c>
      <c r="N734" s="76">
        <v>307</v>
      </c>
      <c r="O734" s="76">
        <v>3787</v>
      </c>
      <c r="P734" s="76">
        <v>96</v>
      </c>
      <c r="Q734" s="76" t="s">
        <v>19</v>
      </c>
      <c r="R734" s="76">
        <v>17</v>
      </c>
      <c r="S734" s="76">
        <v>63</v>
      </c>
      <c r="T734" s="76">
        <v>6</v>
      </c>
    </row>
    <row r="735" spans="1:20">
      <c r="A735" s="82">
        <f t="shared" si="44"/>
        <v>556606002016</v>
      </c>
      <c r="B735" s="82" t="str">
        <f t="shared" si="45"/>
        <v>55660600</v>
      </c>
      <c r="C735" s="82">
        <f t="shared" si="46"/>
        <v>2016</v>
      </c>
      <c r="D735" s="82">
        <f t="array" ref="D735">IF(L735="-",0,L735)</f>
        <v>4844</v>
      </c>
      <c r="E735" s="82">
        <f t="shared" si="47"/>
        <v>940</v>
      </c>
      <c r="F735" s="82">
        <f t="array" ref="F735">SUM(IF(M735="-",0,M735),IF(Q735:T735="-",0,-Q735:T735))</f>
        <v>564</v>
      </c>
      <c r="G735" s="82">
        <f t="array" ref="G735">SUM(IF(S735:T735="-",0,S735:T735))</f>
        <v>69</v>
      </c>
      <c r="H735" s="82">
        <f t="array" ref="H735">SUM(IF(N735="-",0,N735))</f>
        <v>307</v>
      </c>
      <c r="I735" s="76">
        <v>5566060</v>
      </c>
      <c r="J735" s="76" t="s">
        <v>240</v>
      </c>
      <c r="K735" s="77">
        <v>42735</v>
      </c>
      <c r="L735" s="76">
        <v>4844</v>
      </c>
      <c r="M735" s="76">
        <v>648</v>
      </c>
      <c r="N735" s="76">
        <v>307</v>
      </c>
      <c r="O735" s="76">
        <v>3792</v>
      </c>
      <c r="P735" s="76">
        <v>96</v>
      </c>
      <c r="Q735" s="76" t="s">
        <v>19</v>
      </c>
      <c r="R735" s="76">
        <v>15</v>
      </c>
      <c r="S735" s="76">
        <v>63</v>
      </c>
      <c r="T735" s="76">
        <v>6</v>
      </c>
    </row>
    <row r="736" spans="1:20">
      <c r="A736" s="82">
        <f t="shared" si="44"/>
        <v>556606402018</v>
      </c>
      <c r="B736" s="82" t="str">
        <f t="shared" si="45"/>
        <v>55660640</v>
      </c>
      <c r="C736" s="82">
        <f t="shared" si="46"/>
        <v>2018</v>
      </c>
      <c r="D736" s="82">
        <f t="array" ref="D736">IF(L736="-",0,L736)</f>
        <v>5160</v>
      </c>
      <c r="E736" s="82">
        <f t="shared" si="47"/>
        <v>643</v>
      </c>
      <c r="F736" s="82">
        <f t="array" ref="F736">SUM(IF(M736="-",0,M736),IF(Q736:T736="-",0,-Q736:T736))</f>
        <v>407</v>
      </c>
      <c r="G736" s="82">
        <f t="array" ref="G736">SUM(IF(S736:T736="-",0,S736:T736))</f>
        <v>32</v>
      </c>
      <c r="H736" s="82">
        <f t="array" ref="H736">SUM(IF(N736="-",0,N736))</f>
        <v>204</v>
      </c>
      <c r="I736" s="76">
        <v>5566064</v>
      </c>
      <c r="J736" s="76" t="s">
        <v>241</v>
      </c>
      <c r="K736" s="77">
        <v>43465</v>
      </c>
      <c r="L736" s="76">
        <v>5160</v>
      </c>
      <c r="M736" s="76">
        <v>439</v>
      </c>
      <c r="N736" s="76">
        <v>204</v>
      </c>
      <c r="O736" s="76">
        <v>4460</v>
      </c>
      <c r="P736" s="76">
        <v>58</v>
      </c>
      <c r="Q736" s="76" t="s">
        <v>19</v>
      </c>
      <c r="R736" s="76" t="s">
        <v>19</v>
      </c>
      <c r="S736" s="76">
        <v>29</v>
      </c>
      <c r="T736" s="76">
        <v>3</v>
      </c>
    </row>
    <row r="737" spans="1:20">
      <c r="A737" s="82">
        <f t="shared" si="44"/>
        <v>556606402017</v>
      </c>
      <c r="B737" s="82" t="str">
        <f t="shared" si="45"/>
        <v>55660640</v>
      </c>
      <c r="C737" s="82">
        <f t="shared" si="46"/>
        <v>2017</v>
      </c>
      <c r="D737" s="82">
        <f t="array" ref="D737">IF(L737="-",0,L737)</f>
        <v>5160</v>
      </c>
      <c r="E737" s="82">
        <f t="shared" si="47"/>
        <v>641</v>
      </c>
      <c r="F737" s="82">
        <f t="array" ref="F737">SUM(IF(M737="-",0,M737),IF(Q737:T737="-",0,-Q737:T737))</f>
        <v>405</v>
      </c>
      <c r="G737" s="82">
        <f t="array" ref="G737">SUM(IF(S737:T737="-",0,S737:T737))</f>
        <v>31</v>
      </c>
      <c r="H737" s="82">
        <f t="array" ref="H737">SUM(IF(N737="-",0,N737))</f>
        <v>205</v>
      </c>
      <c r="I737" s="76">
        <v>5566064</v>
      </c>
      <c r="J737" s="76" t="s">
        <v>241</v>
      </c>
      <c r="K737" s="77">
        <v>43100</v>
      </c>
      <c r="L737" s="76">
        <v>5160</v>
      </c>
      <c r="M737" s="76">
        <v>436</v>
      </c>
      <c r="N737" s="76">
        <v>205</v>
      </c>
      <c r="O737" s="76">
        <v>4471</v>
      </c>
      <c r="P737" s="76">
        <v>48</v>
      </c>
      <c r="Q737" s="76" t="s">
        <v>19</v>
      </c>
      <c r="R737" s="76" t="s">
        <v>19</v>
      </c>
      <c r="S737" s="76">
        <v>28</v>
      </c>
      <c r="T737" s="76">
        <v>3</v>
      </c>
    </row>
    <row r="738" spans="1:20">
      <c r="A738" s="82">
        <f t="shared" si="44"/>
        <v>556606402016</v>
      </c>
      <c r="B738" s="82" t="str">
        <f t="shared" si="45"/>
        <v>55660640</v>
      </c>
      <c r="C738" s="82">
        <f t="shared" si="46"/>
        <v>2016</v>
      </c>
      <c r="D738" s="82">
        <f t="array" ref="D738">IF(L738="-",0,L738)</f>
        <v>5160</v>
      </c>
      <c r="E738" s="82">
        <f t="shared" si="47"/>
        <v>618</v>
      </c>
      <c r="F738" s="82">
        <f t="array" ref="F738">SUM(IF(M738="-",0,M738),IF(Q738:T738="-",0,-Q738:T738))</f>
        <v>401</v>
      </c>
      <c r="G738" s="82">
        <f t="array" ref="G738">SUM(IF(S738:T738="-",0,S738:T738))</f>
        <v>34</v>
      </c>
      <c r="H738" s="82">
        <f t="array" ref="H738">SUM(IF(N738="-",0,N738))</f>
        <v>183</v>
      </c>
      <c r="I738" s="76">
        <v>5566064</v>
      </c>
      <c r="J738" s="76" t="s">
        <v>241</v>
      </c>
      <c r="K738" s="77">
        <v>42735</v>
      </c>
      <c r="L738" s="76">
        <v>5160</v>
      </c>
      <c r="M738" s="76">
        <v>435</v>
      </c>
      <c r="N738" s="76">
        <v>183</v>
      </c>
      <c r="O738" s="76">
        <v>4497</v>
      </c>
      <c r="P738" s="76">
        <v>45</v>
      </c>
      <c r="Q738" s="76" t="s">
        <v>19</v>
      </c>
      <c r="R738" s="76" t="s">
        <v>19</v>
      </c>
      <c r="S738" s="76">
        <v>31</v>
      </c>
      <c r="T738" s="76">
        <v>3</v>
      </c>
    </row>
    <row r="739" spans="1:20">
      <c r="A739" s="82">
        <f t="shared" si="44"/>
        <v>556606802018</v>
      </c>
      <c r="B739" s="82" t="str">
        <f t="shared" si="45"/>
        <v>55660680</v>
      </c>
      <c r="C739" s="82">
        <f t="shared" si="46"/>
        <v>2018</v>
      </c>
      <c r="D739" s="82">
        <f t="array" ref="D739">IF(L739="-",0,L739)</f>
        <v>10563</v>
      </c>
      <c r="E739" s="82">
        <f t="shared" si="47"/>
        <v>1837</v>
      </c>
      <c r="F739" s="82">
        <f t="array" ref="F739">SUM(IF(M739="-",0,M739),IF(Q739:T739="-",0,-Q739:T739))</f>
        <v>1109</v>
      </c>
      <c r="G739" s="82">
        <f t="array" ref="G739">SUM(IF(S739:T739="-",0,S739:T739))</f>
        <v>89</v>
      </c>
      <c r="H739" s="82">
        <f t="array" ref="H739">SUM(IF(N739="-",0,N739))</f>
        <v>639</v>
      </c>
      <c r="I739" s="76">
        <v>5566068</v>
      </c>
      <c r="J739" s="76" t="s">
        <v>242</v>
      </c>
      <c r="K739" s="77">
        <v>43465</v>
      </c>
      <c r="L739" s="76">
        <v>10563</v>
      </c>
      <c r="M739" s="76">
        <v>1200</v>
      </c>
      <c r="N739" s="76">
        <v>639</v>
      </c>
      <c r="O739" s="76">
        <v>8544</v>
      </c>
      <c r="P739" s="76">
        <v>180</v>
      </c>
      <c r="Q739" s="76" t="s">
        <v>19</v>
      </c>
      <c r="R739" s="76">
        <v>2</v>
      </c>
      <c r="S739" s="76">
        <v>81</v>
      </c>
      <c r="T739" s="76">
        <v>8</v>
      </c>
    </row>
    <row r="740" spans="1:20">
      <c r="A740" s="82">
        <f t="shared" si="44"/>
        <v>556606802017</v>
      </c>
      <c r="B740" s="82" t="str">
        <f t="shared" si="45"/>
        <v>55660680</v>
      </c>
      <c r="C740" s="82">
        <f t="shared" si="46"/>
        <v>2017</v>
      </c>
      <c r="D740" s="82">
        <f t="array" ref="D740">IF(L740="-",0,L740)</f>
        <v>10563</v>
      </c>
      <c r="E740" s="82">
        <f t="shared" si="47"/>
        <v>1841</v>
      </c>
      <c r="F740" s="82">
        <f t="array" ref="F740">SUM(IF(M740="-",0,M740),IF(Q740:T740="-",0,-Q740:T740))</f>
        <v>1108</v>
      </c>
      <c r="G740" s="82">
        <f t="array" ref="G740">SUM(IF(S740:T740="-",0,S740:T740))</f>
        <v>88</v>
      </c>
      <c r="H740" s="82">
        <f t="array" ref="H740">SUM(IF(N740="-",0,N740))</f>
        <v>645</v>
      </c>
      <c r="I740" s="76">
        <v>5566068</v>
      </c>
      <c r="J740" s="76" t="s">
        <v>242</v>
      </c>
      <c r="K740" s="77">
        <v>43100</v>
      </c>
      <c r="L740" s="76">
        <v>10563</v>
      </c>
      <c r="M740" s="76">
        <v>1198</v>
      </c>
      <c r="N740" s="76">
        <v>645</v>
      </c>
      <c r="O740" s="76">
        <v>8536</v>
      </c>
      <c r="P740" s="76">
        <v>183</v>
      </c>
      <c r="Q740" s="76" t="s">
        <v>19</v>
      </c>
      <c r="R740" s="76">
        <v>2</v>
      </c>
      <c r="S740" s="76">
        <v>80</v>
      </c>
      <c r="T740" s="76">
        <v>8</v>
      </c>
    </row>
    <row r="741" spans="1:20">
      <c r="A741" s="82">
        <f t="shared" si="44"/>
        <v>556606802016</v>
      </c>
      <c r="B741" s="82" t="str">
        <f t="shared" si="45"/>
        <v>55660680</v>
      </c>
      <c r="C741" s="82">
        <f t="shared" si="46"/>
        <v>2016</v>
      </c>
      <c r="D741" s="82">
        <f t="array" ref="D741">IF(L741="-",0,L741)</f>
        <v>10563</v>
      </c>
      <c r="E741" s="82">
        <f t="shared" si="47"/>
        <v>1846</v>
      </c>
      <c r="F741" s="82">
        <f t="array" ref="F741">SUM(IF(M741="-",0,M741),IF(Q741:T741="-",0,-Q741:T741))</f>
        <v>1105</v>
      </c>
      <c r="G741" s="82">
        <f t="array" ref="G741">SUM(IF(S741:T741="-",0,S741:T741))</f>
        <v>92</v>
      </c>
      <c r="H741" s="82">
        <f t="array" ref="H741">SUM(IF(N741="-",0,N741))</f>
        <v>649</v>
      </c>
      <c r="I741" s="76">
        <v>5566068</v>
      </c>
      <c r="J741" s="76" t="s">
        <v>242</v>
      </c>
      <c r="K741" s="77">
        <v>42735</v>
      </c>
      <c r="L741" s="76">
        <v>10563</v>
      </c>
      <c r="M741" s="76">
        <v>1199</v>
      </c>
      <c r="N741" s="76">
        <v>649</v>
      </c>
      <c r="O741" s="76">
        <v>8528</v>
      </c>
      <c r="P741" s="76">
        <v>187</v>
      </c>
      <c r="Q741" s="76" t="s">
        <v>19</v>
      </c>
      <c r="R741" s="76">
        <v>2</v>
      </c>
      <c r="S741" s="76">
        <v>84</v>
      </c>
      <c r="T741" s="76">
        <v>8</v>
      </c>
    </row>
    <row r="742" spans="1:20">
      <c r="A742" s="82">
        <f t="shared" si="44"/>
        <v>556607202018</v>
      </c>
      <c r="B742" s="82" t="str">
        <f t="shared" si="45"/>
        <v>55660720</v>
      </c>
      <c r="C742" s="82">
        <f t="shared" si="46"/>
        <v>2018</v>
      </c>
      <c r="D742" s="82">
        <f t="array" ref="D742">IF(L742="-",0,L742)</f>
        <v>5369</v>
      </c>
      <c r="E742" s="82">
        <f t="shared" si="47"/>
        <v>867</v>
      </c>
      <c r="F742" s="82">
        <f t="array" ref="F742">SUM(IF(M742="-",0,M742),IF(Q742:T742="-",0,-Q742:T742))</f>
        <v>540</v>
      </c>
      <c r="G742" s="82">
        <f t="array" ref="G742">SUM(IF(S742:T742="-",0,S742:T742))</f>
        <v>50</v>
      </c>
      <c r="H742" s="82">
        <f t="array" ref="H742">SUM(IF(N742="-",0,N742))</f>
        <v>277</v>
      </c>
      <c r="I742" s="76">
        <v>5566072</v>
      </c>
      <c r="J742" s="76" t="s">
        <v>243</v>
      </c>
      <c r="K742" s="77">
        <v>43465</v>
      </c>
      <c r="L742" s="76">
        <v>5369</v>
      </c>
      <c r="M742" s="76">
        <v>648</v>
      </c>
      <c r="N742" s="76">
        <v>277</v>
      </c>
      <c r="O742" s="76">
        <v>4347</v>
      </c>
      <c r="P742" s="76">
        <v>98</v>
      </c>
      <c r="Q742" s="76" t="s">
        <v>19</v>
      </c>
      <c r="R742" s="76">
        <v>58</v>
      </c>
      <c r="S742" s="76">
        <v>45</v>
      </c>
      <c r="T742" s="76">
        <v>5</v>
      </c>
    </row>
    <row r="743" spans="1:20">
      <c r="A743" s="82">
        <f t="shared" si="44"/>
        <v>556607202017</v>
      </c>
      <c r="B743" s="82" t="str">
        <f t="shared" si="45"/>
        <v>55660720</v>
      </c>
      <c r="C743" s="82">
        <f t="shared" si="46"/>
        <v>2017</v>
      </c>
      <c r="D743" s="82">
        <f t="array" ref="D743">IF(L743="-",0,L743)</f>
        <v>5369</v>
      </c>
      <c r="E743" s="82">
        <f t="shared" si="47"/>
        <v>873</v>
      </c>
      <c r="F743" s="82">
        <f t="array" ref="F743">SUM(IF(M743="-",0,M743),IF(Q743:T743="-",0,-Q743:T743))</f>
        <v>544</v>
      </c>
      <c r="G743" s="82">
        <f t="array" ref="G743">SUM(IF(S743:T743="-",0,S743:T743))</f>
        <v>49</v>
      </c>
      <c r="H743" s="82">
        <f t="array" ref="H743">SUM(IF(N743="-",0,N743))</f>
        <v>280</v>
      </c>
      <c r="I743" s="76">
        <v>5566072</v>
      </c>
      <c r="J743" s="76" t="s">
        <v>243</v>
      </c>
      <c r="K743" s="77">
        <v>43100</v>
      </c>
      <c r="L743" s="76">
        <v>5369</v>
      </c>
      <c r="M743" s="76">
        <v>649</v>
      </c>
      <c r="N743" s="76">
        <v>280</v>
      </c>
      <c r="O743" s="76">
        <v>4346</v>
      </c>
      <c r="P743" s="76">
        <v>95</v>
      </c>
      <c r="Q743" s="76" t="s">
        <v>19</v>
      </c>
      <c r="R743" s="76">
        <v>56</v>
      </c>
      <c r="S743" s="76">
        <v>44</v>
      </c>
      <c r="T743" s="76">
        <v>5</v>
      </c>
    </row>
    <row r="744" spans="1:20">
      <c r="A744" s="82">
        <f t="shared" si="44"/>
        <v>556607202016</v>
      </c>
      <c r="B744" s="82" t="str">
        <f t="shared" si="45"/>
        <v>55660720</v>
      </c>
      <c r="C744" s="82">
        <f t="shared" si="46"/>
        <v>2016</v>
      </c>
      <c r="D744" s="82">
        <f t="array" ref="D744">IF(L744="-",0,L744)</f>
        <v>5369</v>
      </c>
      <c r="E744" s="82">
        <f t="shared" si="47"/>
        <v>864</v>
      </c>
      <c r="F744" s="82">
        <f t="array" ref="F744">SUM(IF(M744="-",0,M744),IF(Q744:T744="-",0,-Q744:T744))</f>
        <v>534</v>
      </c>
      <c r="G744" s="82">
        <f t="array" ref="G744">SUM(IF(S744:T744="-",0,S744:T744))</f>
        <v>47</v>
      </c>
      <c r="H744" s="82">
        <f t="array" ref="H744">SUM(IF(N744="-",0,N744))</f>
        <v>283</v>
      </c>
      <c r="I744" s="76">
        <v>5566072</v>
      </c>
      <c r="J744" s="76" t="s">
        <v>243</v>
      </c>
      <c r="K744" s="77">
        <v>42735</v>
      </c>
      <c r="L744" s="76">
        <v>5369</v>
      </c>
      <c r="M744" s="76">
        <v>636</v>
      </c>
      <c r="N744" s="76">
        <v>283</v>
      </c>
      <c r="O744" s="76">
        <v>4356</v>
      </c>
      <c r="P744" s="76">
        <v>94</v>
      </c>
      <c r="Q744" s="76" t="s">
        <v>19</v>
      </c>
      <c r="R744" s="76">
        <v>55</v>
      </c>
      <c r="S744" s="76">
        <v>42</v>
      </c>
      <c r="T744" s="76">
        <v>5</v>
      </c>
    </row>
    <row r="745" spans="1:20">
      <c r="A745" s="82">
        <f t="shared" si="44"/>
        <v>556607602018</v>
      </c>
      <c r="B745" s="82" t="str">
        <f t="shared" si="45"/>
        <v>55660760</v>
      </c>
      <c r="C745" s="82">
        <f t="shared" si="46"/>
        <v>2018</v>
      </c>
      <c r="D745" s="82">
        <f t="array" ref="D745">IF(L745="-",0,L745)</f>
        <v>14500</v>
      </c>
      <c r="E745" s="82">
        <f t="shared" si="47"/>
        <v>3953</v>
      </c>
      <c r="F745" s="82">
        <f t="array" ref="F745">SUM(IF(M745="-",0,M745),IF(Q745:T745="-",0,-Q745:T745))</f>
        <v>2437</v>
      </c>
      <c r="G745" s="82">
        <f t="array" ref="G745">SUM(IF(S745:T745="-",0,S745:T745))</f>
        <v>459</v>
      </c>
      <c r="H745" s="82">
        <f t="array" ref="H745">SUM(IF(N745="-",0,N745))</f>
        <v>1057</v>
      </c>
      <c r="I745" s="76">
        <v>5566076</v>
      </c>
      <c r="J745" s="76" t="s">
        <v>244</v>
      </c>
      <c r="K745" s="77">
        <v>43465</v>
      </c>
      <c r="L745" s="76">
        <v>14500</v>
      </c>
      <c r="M745" s="76">
        <v>2931</v>
      </c>
      <c r="N745" s="76">
        <v>1057</v>
      </c>
      <c r="O745" s="76">
        <v>10263</v>
      </c>
      <c r="P745" s="76">
        <v>250</v>
      </c>
      <c r="Q745" s="76" t="s">
        <v>19</v>
      </c>
      <c r="R745" s="76">
        <v>35</v>
      </c>
      <c r="S745" s="76">
        <v>426</v>
      </c>
      <c r="T745" s="76">
        <v>33</v>
      </c>
    </row>
    <row r="746" spans="1:20">
      <c r="A746" s="82">
        <f t="shared" si="44"/>
        <v>556607602017</v>
      </c>
      <c r="B746" s="82" t="str">
        <f t="shared" si="45"/>
        <v>55660760</v>
      </c>
      <c r="C746" s="82">
        <f t="shared" si="46"/>
        <v>2017</v>
      </c>
      <c r="D746" s="82">
        <f t="array" ref="D746">IF(L746="-",0,L746)</f>
        <v>14500</v>
      </c>
      <c r="E746" s="82">
        <f t="shared" si="47"/>
        <v>3998</v>
      </c>
      <c r="F746" s="82">
        <f t="array" ref="F746">SUM(IF(M746="-",0,M746),IF(Q746:T746="-",0,-Q746:T746))</f>
        <v>2471</v>
      </c>
      <c r="G746" s="82">
        <f t="array" ref="G746">SUM(IF(S746:T746="-",0,S746:T746))</f>
        <v>436</v>
      </c>
      <c r="H746" s="82">
        <f t="array" ref="H746">SUM(IF(N746="-",0,N746))</f>
        <v>1091</v>
      </c>
      <c r="I746" s="76">
        <v>5566076</v>
      </c>
      <c r="J746" s="76" t="s">
        <v>244</v>
      </c>
      <c r="K746" s="77">
        <v>43100</v>
      </c>
      <c r="L746" s="76">
        <v>14500</v>
      </c>
      <c r="M746" s="76">
        <v>2944</v>
      </c>
      <c r="N746" s="76">
        <v>1091</v>
      </c>
      <c r="O746" s="76">
        <v>10204</v>
      </c>
      <c r="P746" s="76">
        <v>262</v>
      </c>
      <c r="Q746" s="76" t="s">
        <v>19</v>
      </c>
      <c r="R746" s="76">
        <v>37</v>
      </c>
      <c r="S746" s="76">
        <v>404</v>
      </c>
      <c r="T746" s="76">
        <v>32</v>
      </c>
    </row>
    <row r="747" spans="1:20">
      <c r="A747" s="82">
        <f t="shared" si="44"/>
        <v>556607602016</v>
      </c>
      <c r="B747" s="82" t="str">
        <f t="shared" si="45"/>
        <v>55660760</v>
      </c>
      <c r="C747" s="82">
        <f t="shared" si="46"/>
        <v>2016</v>
      </c>
      <c r="D747" s="82">
        <f t="array" ref="D747">IF(L747="-",0,L747)</f>
        <v>14500</v>
      </c>
      <c r="E747" s="82">
        <f t="shared" si="47"/>
        <v>4031</v>
      </c>
      <c r="F747" s="82">
        <f t="array" ref="F747">SUM(IF(M747="-",0,M747),IF(Q747:T747="-",0,-Q747:T747))</f>
        <v>2462</v>
      </c>
      <c r="G747" s="82">
        <f t="array" ref="G747">SUM(IF(S747:T747="-",0,S747:T747))</f>
        <v>445</v>
      </c>
      <c r="H747" s="82">
        <f t="array" ref="H747">SUM(IF(N747="-",0,N747))</f>
        <v>1124</v>
      </c>
      <c r="I747" s="76">
        <v>5566076</v>
      </c>
      <c r="J747" s="76" t="s">
        <v>244</v>
      </c>
      <c r="K747" s="77">
        <v>42735</v>
      </c>
      <c r="L747" s="76">
        <v>14500</v>
      </c>
      <c r="M747" s="76">
        <v>2948</v>
      </c>
      <c r="N747" s="76">
        <v>1124</v>
      </c>
      <c r="O747" s="76">
        <v>10164</v>
      </c>
      <c r="P747" s="76">
        <v>265</v>
      </c>
      <c r="Q747" s="76" t="s">
        <v>19</v>
      </c>
      <c r="R747" s="76">
        <v>41</v>
      </c>
      <c r="S747" s="76">
        <v>412</v>
      </c>
      <c r="T747" s="76">
        <v>33</v>
      </c>
    </row>
    <row r="748" spans="1:20">
      <c r="A748" s="82">
        <f t="shared" si="44"/>
        <v>556608002018</v>
      </c>
      <c r="B748" s="82" t="str">
        <f t="shared" si="45"/>
        <v>55660800</v>
      </c>
      <c r="C748" s="82">
        <f t="shared" si="46"/>
        <v>2018</v>
      </c>
      <c r="D748" s="82">
        <f t="array" ref="D748">IF(L748="-",0,L748)</f>
        <v>5903</v>
      </c>
      <c r="E748" s="82">
        <f t="shared" si="47"/>
        <v>683</v>
      </c>
      <c r="F748" s="82">
        <f t="array" ref="F748">SUM(IF(M748="-",0,M748),IF(Q748:T748="-",0,-Q748:T748))</f>
        <v>393</v>
      </c>
      <c r="G748" s="82">
        <f t="array" ref="G748">SUM(IF(S748:T748="-",0,S748:T748))</f>
        <v>27</v>
      </c>
      <c r="H748" s="82">
        <f t="array" ref="H748">SUM(IF(N748="-",0,N748))</f>
        <v>263</v>
      </c>
      <c r="I748" s="76">
        <v>5566080</v>
      </c>
      <c r="J748" s="76" t="s">
        <v>245</v>
      </c>
      <c r="K748" s="77">
        <v>43465</v>
      </c>
      <c r="L748" s="76">
        <v>5903</v>
      </c>
      <c r="M748" s="76">
        <v>423</v>
      </c>
      <c r="N748" s="76">
        <v>263</v>
      </c>
      <c r="O748" s="76">
        <v>5106</v>
      </c>
      <c r="P748" s="76">
        <v>111</v>
      </c>
      <c r="Q748" s="76" t="s">
        <v>19</v>
      </c>
      <c r="R748" s="76">
        <v>3</v>
      </c>
      <c r="S748" s="76">
        <v>26</v>
      </c>
      <c r="T748" s="76">
        <v>1</v>
      </c>
    </row>
    <row r="749" spans="1:20">
      <c r="A749" s="82">
        <f t="shared" si="44"/>
        <v>556608002017</v>
      </c>
      <c r="B749" s="82" t="str">
        <f t="shared" si="45"/>
        <v>55660800</v>
      </c>
      <c r="C749" s="82">
        <f t="shared" si="46"/>
        <v>2017</v>
      </c>
      <c r="D749" s="82">
        <f t="array" ref="D749">IF(L749="-",0,L749)</f>
        <v>5903</v>
      </c>
      <c r="E749" s="82">
        <f t="shared" si="47"/>
        <v>686</v>
      </c>
      <c r="F749" s="82">
        <f t="array" ref="F749">SUM(IF(M749="-",0,M749),IF(Q749:T749="-",0,-Q749:T749))</f>
        <v>395</v>
      </c>
      <c r="G749" s="82">
        <f t="array" ref="G749">SUM(IF(S749:T749="-",0,S749:T749))</f>
        <v>26</v>
      </c>
      <c r="H749" s="82">
        <f t="array" ref="H749">SUM(IF(N749="-",0,N749))</f>
        <v>265</v>
      </c>
      <c r="I749" s="76">
        <v>5566080</v>
      </c>
      <c r="J749" s="76" t="s">
        <v>245</v>
      </c>
      <c r="K749" s="77">
        <v>43100</v>
      </c>
      <c r="L749" s="76">
        <v>5903</v>
      </c>
      <c r="M749" s="76">
        <v>424</v>
      </c>
      <c r="N749" s="76">
        <v>265</v>
      </c>
      <c r="O749" s="76">
        <v>5103</v>
      </c>
      <c r="P749" s="76">
        <v>111</v>
      </c>
      <c r="Q749" s="76" t="s">
        <v>19</v>
      </c>
      <c r="R749" s="76">
        <v>3</v>
      </c>
      <c r="S749" s="76">
        <v>25</v>
      </c>
      <c r="T749" s="76">
        <v>1</v>
      </c>
    </row>
    <row r="750" spans="1:20">
      <c r="A750" s="82">
        <f t="shared" si="44"/>
        <v>556608002016</v>
      </c>
      <c r="B750" s="82" t="str">
        <f t="shared" si="45"/>
        <v>55660800</v>
      </c>
      <c r="C750" s="82">
        <f t="shared" si="46"/>
        <v>2016</v>
      </c>
      <c r="D750" s="82">
        <f t="array" ref="D750">IF(L750="-",0,L750)</f>
        <v>5903</v>
      </c>
      <c r="E750" s="82">
        <f t="shared" si="47"/>
        <v>683</v>
      </c>
      <c r="F750" s="82">
        <f t="array" ref="F750">SUM(IF(M750="-",0,M750),IF(Q750:T750="-",0,-Q750:T750))</f>
        <v>392</v>
      </c>
      <c r="G750" s="82">
        <f t="array" ref="G750">SUM(IF(S750:T750="-",0,S750:T750))</f>
        <v>21</v>
      </c>
      <c r="H750" s="82">
        <f t="array" ref="H750">SUM(IF(N750="-",0,N750))</f>
        <v>270</v>
      </c>
      <c r="I750" s="76">
        <v>5566080</v>
      </c>
      <c r="J750" s="76" t="s">
        <v>245</v>
      </c>
      <c r="K750" s="77">
        <v>42735</v>
      </c>
      <c r="L750" s="76">
        <v>5903</v>
      </c>
      <c r="M750" s="76">
        <v>413</v>
      </c>
      <c r="N750" s="76">
        <v>270</v>
      </c>
      <c r="O750" s="76">
        <v>5083</v>
      </c>
      <c r="P750" s="76">
        <v>136</v>
      </c>
      <c r="Q750" s="76" t="s">
        <v>19</v>
      </c>
      <c r="R750" s="76" t="s">
        <v>19</v>
      </c>
      <c r="S750" s="76">
        <v>20</v>
      </c>
      <c r="T750" s="76">
        <v>1</v>
      </c>
    </row>
    <row r="751" spans="1:20">
      <c r="A751" s="82">
        <f t="shared" si="44"/>
        <v>556608402018</v>
      </c>
      <c r="B751" s="82" t="str">
        <f t="shared" si="45"/>
        <v>55660840</v>
      </c>
      <c r="C751" s="82">
        <f t="shared" si="46"/>
        <v>2018</v>
      </c>
      <c r="D751" s="82">
        <f t="array" ref="D751">IF(L751="-",0,L751)</f>
        <v>11167</v>
      </c>
      <c r="E751" s="82">
        <f t="shared" si="47"/>
        <v>1933</v>
      </c>
      <c r="F751" s="82">
        <f t="array" ref="F751">SUM(IF(M751="-",0,M751),IF(Q751:T751="-",0,-Q751:T751))</f>
        <v>1160</v>
      </c>
      <c r="G751" s="82">
        <f t="array" ref="G751">SUM(IF(S751:T751="-",0,S751:T751))</f>
        <v>144</v>
      </c>
      <c r="H751" s="82">
        <f t="array" ref="H751">SUM(IF(N751="-",0,N751))</f>
        <v>629</v>
      </c>
      <c r="I751" s="76">
        <v>5566084</v>
      </c>
      <c r="J751" s="76" t="s">
        <v>246</v>
      </c>
      <c r="K751" s="77">
        <v>43465</v>
      </c>
      <c r="L751" s="76">
        <v>11167</v>
      </c>
      <c r="M751" s="76">
        <v>1304</v>
      </c>
      <c r="N751" s="76">
        <v>629</v>
      </c>
      <c r="O751" s="76">
        <v>9083</v>
      </c>
      <c r="P751" s="76">
        <v>151</v>
      </c>
      <c r="Q751" s="76" t="s">
        <v>19</v>
      </c>
      <c r="R751" s="76" t="s">
        <v>19</v>
      </c>
      <c r="S751" s="76">
        <v>128</v>
      </c>
      <c r="T751" s="76">
        <v>16</v>
      </c>
    </row>
    <row r="752" spans="1:20">
      <c r="A752" s="82">
        <f t="shared" si="44"/>
        <v>556608402017</v>
      </c>
      <c r="B752" s="82" t="str">
        <f t="shared" si="45"/>
        <v>55660840</v>
      </c>
      <c r="C752" s="82">
        <f t="shared" si="46"/>
        <v>2017</v>
      </c>
      <c r="D752" s="82">
        <f t="array" ref="D752">IF(L752="-",0,L752)</f>
        <v>11167</v>
      </c>
      <c r="E752" s="82">
        <f t="shared" si="47"/>
        <v>1924</v>
      </c>
      <c r="F752" s="82">
        <f t="array" ref="F752">SUM(IF(M752="-",0,M752),IF(Q752:T752="-",0,-Q752:T752))</f>
        <v>1151</v>
      </c>
      <c r="G752" s="82">
        <f t="array" ref="G752">SUM(IF(S752:T752="-",0,S752:T752))</f>
        <v>143</v>
      </c>
      <c r="H752" s="82">
        <f t="array" ref="H752">SUM(IF(N752="-",0,N752))</f>
        <v>630</v>
      </c>
      <c r="I752" s="76">
        <v>5566084</v>
      </c>
      <c r="J752" s="76" t="s">
        <v>246</v>
      </c>
      <c r="K752" s="77">
        <v>43100</v>
      </c>
      <c r="L752" s="76">
        <v>11167</v>
      </c>
      <c r="M752" s="76">
        <v>1294</v>
      </c>
      <c r="N752" s="76">
        <v>630</v>
      </c>
      <c r="O752" s="76">
        <v>9092</v>
      </c>
      <c r="P752" s="76">
        <v>151</v>
      </c>
      <c r="Q752" s="76" t="s">
        <v>19</v>
      </c>
      <c r="R752" s="76" t="s">
        <v>19</v>
      </c>
      <c r="S752" s="76">
        <v>127</v>
      </c>
      <c r="T752" s="76">
        <v>16</v>
      </c>
    </row>
    <row r="753" spans="1:20">
      <c r="A753" s="82">
        <f t="shared" si="44"/>
        <v>556608402016</v>
      </c>
      <c r="B753" s="82" t="str">
        <f t="shared" si="45"/>
        <v>55660840</v>
      </c>
      <c r="C753" s="82">
        <f t="shared" si="46"/>
        <v>2016</v>
      </c>
      <c r="D753" s="82">
        <f t="array" ref="D753">IF(L753="-",0,L753)</f>
        <v>11167</v>
      </c>
      <c r="E753" s="82">
        <f t="shared" si="47"/>
        <v>1929</v>
      </c>
      <c r="F753" s="82">
        <f t="array" ref="F753">SUM(IF(M753="-",0,M753),IF(Q753:T753="-",0,-Q753:T753))</f>
        <v>1154</v>
      </c>
      <c r="G753" s="82">
        <f t="array" ref="G753">SUM(IF(S753:T753="-",0,S753:T753))</f>
        <v>142</v>
      </c>
      <c r="H753" s="82">
        <f t="array" ref="H753">SUM(IF(N753="-",0,N753))</f>
        <v>633</v>
      </c>
      <c r="I753" s="76">
        <v>5566084</v>
      </c>
      <c r="J753" s="76" t="s">
        <v>246</v>
      </c>
      <c r="K753" s="77">
        <v>42735</v>
      </c>
      <c r="L753" s="76">
        <v>11167</v>
      </c>
      <c r="M753" s="76">
        <v>1296</v>
      </c>
      <c r="N753" s="76">
        <v>633</v>
      </c>
      <c r="O753" s="76">
        <v>9085</v>
      </c>
      <c r="P753" s="76">
        <v>153</v>
      </c>
      <c r="Q753" s="76" t="s">
        <v>19</v>
      </c>
      <c r="R753" s="76" t="s">
        <v>19</v>
      </c>
      <c r="S753" s="76">
        <v>126</v>
      </c>
      <c r="T753" s="76">
        <v>16</v>
      </c>
    </row>
    <row r="754" spans="1:20">
      <c r="A754" s="82">
        <f t="shared" si="44"/>
        <v>556608802018</v>
      </c>
      <c r="B754" s="82" t="str">
        <f t="shared" si="45"/>
        <v>55660880</v>
      </c>
      <c r="C754" s="82">
        <f t="shared" si="46"/>
        <v>2018</v>
      </c>
      <c r="D754" s="82">
        <f t="array" ref="D754">IF(L754="-",0,L754)</f>
        <v>7049</v>
      </c>
      <c r="E754" s="82">
        <f t="shared" si="47"/>
        <v>952</v>
      </c>
      <c r="F754" s="82">
        <f t="array" ref="F754">SUM(IF(M754="-",0,M754),IF(Q754:T754="-",0,-Q754:T754))</f>
        <v>502</v>
      </c>
      <c r="G754" s="82">
        <f t="array" ref="G754">SUM(IF(S754:T754="-",0,S754:T754))</f>
        <v>101</v>
      </c>
      <c r="H754" s="82">
        <f t="array" ref="H754">SUM(IF(N754="-",0,N754))</f>
        <v>349</v>
      </c>
      <c r="I754" s="76">
        <v>5566088</v>
      </c>
      <c r="J754" s="76" t="s">
        <v>247</v>
      </c>
      <c r="K754" s="77">
        <v>43465</v>
      </c>
      <c r="L754" s="76">
        <v>7049</v>
      </c>
      <c r="M754" s="76">
        <v>617</v>
      </c>
      <c r="N754" s="76">
        <v>349</v>
      </c>
      <c r="O754" s="76">
        <v>6001</v>
      </c>
      <c r="P754" s="76">
        <v>82</v>
      </c>
      <c r="Q754" s="76" t="s">
        <v>19</v>
      </c>
      <c r="R754" s="76">
        <v>14</v>
      </c>
      <c r="S754" s="76">
        <v>98</v>
      </c>
      <c r="T754" s="76">
        <v>3</v>
      </c>
    </row>
    <row r="755" spans="1:20">
      <c r="A755" s="82">
        <f t="shared" si="44"/>
        <v>556608802017</v>
      </c>
      <c r="B755" s="82" t="str">
        <f t="shared" si="45"/>
        <v>55660880</v>
      </c>
      <c r="C755" s="82">
        <f t="shared" si="46"/>
        <v>2017</v>
      </c>
      <c r="D755" s="82">
        <f t="array" ref="D755">IF(L755="-",0,L755)</f>
        <v>7049</v>
      </c>
      <c r="E755" s="82">
        <f t="shared" si="47"/>
        <v>961</v>
      </c>
      <c r="F755" s="82">
        <f t="array" ref="F755">SUM(IF(M755="-",0,M755),IF(Q755:T755="-",0,-Q755:T755))</f>
        <v>501</v>
      </c>
      <c r="G755" s="82">
        <f t="array" ref="G755">SUM(IF(S755:T755="-",0,S755:T755))</f>
        <v>96</v>
      </c>
      <c r="H755" s="82">
        <f t="array" ref="H755">SUM(IF(N755="-",0,N755))</f>
        <v>364</v>
      </c>
      <c r="I755" s="76">
        <v>5566088</v>
      </c>
      <c r="J755" s="76" t="s">
        <v>247</v>
      </c>
      <c r="K755" s="77">
        <v>43100</v>
      </c>
      <c r="L755" s="76">
        <v>7049</v>
      </c>
      <c r="M755" s="76">
        <v>611</v>
      </c>
      <c r="N755" s="76">
        <v>364</v>
      </c>
      <c r="O755" s="76">
        <v>5998</v>
      </c>
      <c r="P755" s="76">
        <v>75</v>
      </c>
      <c r="Q755" s="76" t="s">
        <v>19</v>
      </c>
      <c r="R755" s="76">
        <v>14</v>
      </c>
      <c r="S755" s="76">
        <v>93</v>
      </c>
      <c r="T755" s="76">
        <v>3</v>
      </c>
    </row>
    <row r="756" spans="1:20">
      <c r="A756" s="82">
        <f t="shared" si="44"/>
        <v>556608802016</v>
      </c>
      <c r="B756" s="82" t="str">
        <f t="shared" si="45"/>
        <v>55660880</v>
      </c>
      <c r="C756" s="82">
        <f t="shared" si="46"/>
        <v>2016</v>
      </c>
      <c r="D756" s="82">
        <f t="array" ref="D756">IF(L756="-",0,L756)</f>
        <v>7049</v>
      </c>
      <c r="E756" s="82">
        <f t="shared" si="47"/>
        <v>983</v>
      </c>
      <c r="F756" s="82">
        <f t="array" ref="F756">SUM(IF(M756="-",0,M756),IF(Q756:T756="-",0,-Q756:T756))</f>
        <v>505</v>
      </c>
      <c r="G756" s="82">
        <f t="array" ref="G756">SUM(IF(S756:T756="-",0,S756:T756))</f>
        <v>98</v>
      </c>
      <c r="H756" s="82">
        <f t="array" ref="H756">SUM(IF(N756="-",0,N756))</f>
        <v>380</v>
      </c>
      <c r="I756" s="76">
        <v>5566088</v>
      </c>
      <c r="J756" s="76" t="s">
        <v>247</v>
      </c>
      <c r="K756" s="77">
        <v>42735</v>
      </c>
      <c r="L756" s="76">
        <v>7049</v>
      </c>
      <c r="M756" s="76">
        <v>614</v>
      </c>
      <c r="N756" s="76">
        <v>380</v>
      </c>
      <c r="O756" s="76">
        <v>5983</v>
      </c>
      <c r="P756" s="76">
        <v>71</v>
      </c>
      <c r="Q756" s="76" t="s">
        <v>19</v>
      </c>
      <c r="R756" s="76">
        <v>11</v>
      </c>
      <c r="S756" s="76">
        <v>95</v>
      </c>
      <c r="T756" s="76">
        <v>3</v>
      </c>
    </row>
    <row r="757" spans="1:20">
      <c r="A757" s="82">
        <f t="shared" si="44"/>
        <v>556609202018</v>
      </c>
      <c r="B757" s="82" t="str">
        <f t="shared" si="45"/>
        <v>55660920</v>
      </c>
      <c r="C757" s="82">
        <f t="shared" si="46"/>
        <v>2018</v>
      </c>
      <c r="D757" s="82">
        <f t="array" ref="D757">IF(L757="-",0,L757)</f>
        <v>8583</v>
      </c>
      <c r="E757" s="82">
        <f t="shared" si="47"/>
        <v>1237</v>
      </c>
      <c r="F757" s="82">
        <f t="array" ref="F757">SUM(IF(M757="-",0,M757),IF(Q757:T757="-",0,-Q757:T757))</f>
        <v>683</v>
      </c>
      <c r="G757" s="82">
        <f t="array" ref="G757">SUM(IF(S757:T757="-",0,S757:T757))</f>
        <v>104</v>
      </c>
      <c r="H757" s="82">
        <f t="array" ref="H757">SUM(IF(N757="-",0,N757))</f>
        <v>450</v>
      </c>
      <c r="I757" s="76">
        <v>5566092</v>
      </c>
      <c r="J757" s="76" t="s">
        <v>248</v>
      </c>
      <c r="K757" s="77">
        <v>43465</v>
      </c>
      <c r="L757" s="76">
        <v>8583</v>
      </c>
      <c r="M757" s="76">
        <v>793</v>
      </c>
      <c r="N757" s="76">
        <v>450</v>
      </c>
      <c r="O757" s="76">
        <v>7212</v>
      </c>
      <c r="P757" s="76">
        <v>128</v>
      </c>
      <c r="Q757" s="76" t="s">
        <v>19</v>
      </c>
      <c r="R757" s="76">
        <v>6</v>
      </c>
      <c r="S757" s="76">
        <v>99</v>
      </c>
      <c r="T757" s="76">
        <v>5</v>
      </c>
    </row>
    <row r="758" spans="1:20">
      <c r="A758" s="82">
        <f t="shared" si="44"/>
        <v>556609202017</v>
      </c>
      <c r="B758" s="82" t="str">
        <f t="shared" si="45"/>
        <v>55660920</v>
      </c>
      <c r="C758" s="82">
        <f t="shared" si="46"/>
        <v>2017</v>
      </c>
      <c r="D758" s="82">
        <f t="array" ref="D758">IF(L758="-",0,L758)</f>
        <v>8583</v>
      </c>
      <c r="E758" s="82">
        <f t="shared" si="47"/>
        <v>1222</v>
      </c>
      <c r="F758" s="82">
        <f t="array" ref="F758">SUM(IF(M758="-",0,M758),IF(Q758:T758="-",0,-Q758:T758))</f>
        <v>676</v>
      </c>
      <c r="G758" s="82">
        <f t="array" ref="G758">SUM(IF(S758:T758="-",0,S758:T758))</f>
        <v>81</v>
      </c>
      <c r="H758" s="82">
        <f t="array" ref="H758">SUM(IF(N758="-",0,N758))</f>
        <v>465</v>
      </c>
      <c r="I758" s="76">
        <v>5566092</v>
      </c>
      <c r="J758" s="76" t="s">
        <v>248</v>
      </c>
      <c r="K758" s="77">
        <v>43100</v>
      </c>
      <c r="L758" s="76">
        <v>8583</v>
      </c>
      <c r="M758" s="76">
        <v>759</v>
      </c>
      <c r="N758" s="76">
        <v>465</v>
      </c>
      <c r="O758" s="76">
        <v>7237</v>
      </c>
      <c r="P758" s="76">
        <v>123</v>
      </c>
      <c r="Q758" s="76" t="s">
        <v>19</v>
      </c>
      <c r="R758" s="76">
        <v>2</v>
      </c>
      <c r="S758" s="76">
        <v>76</v>
      </c>
      <c r="T758" s="76">
        <v>5</v>
      </c>
    </row>
    <row r="759" spans="1:20">
      <c r="A759" s="82">
        <f t="shared" si="44"/>
        <v>556609202016</v>
      </c>
      <c r="B759" s="82" t="str">
        <f t="shared" si="45"/>
        <v>55660920</v>
      </c>
      <c r="C759" s="82">
        <f t="shared" si="46"/>
        <v>2016</v>
      </c>
      <c r="D759" s="82">
        <f t="array" ref="D759">IF(L759="-",0,L759)</f>
        <v>8583</v>
      </c>
      <c r="E759" s="82">
        <f t="shared" si="47"/>
        <v>1218</v>
      </c>
      <c r="F759" s="82">
        <f t="array" ref="F759">SUM(IF(M759="-",0,M759),IF(Q759:T759="-",0,-Q759:T759))</f>
        <v>666</v>
      </c>
      <c r="G759" s="82">
        <f t="array" ref="G759">SUM(IF(S759:T759="-",0,S759:T759))</f>
        <v>77</v>
      </c>
      <c r="H759" s="82">
        <f t="array" ref="H759">SUM(IF(N759="-",0,N759))</f>
        <v>475</v>
      </c>
      <c r="I759" s="76">
        <v>5566092</v>
      </c>
      <c r="J759" s="76" t="s">
        <v>248</v>
      </c>
      <c r="K759" s="77">
        <v>42735</v>
      </c>
      <c r="L759" s="76">
        <v>8583</v>
      </c>
      <c r="M759" s="76">
        <v>745</v>
      </c>
      <c r="N759" s="76">
        <v>475</v>
      </c>
      <c r="O759" s="76">
        <v>7245</v>
      </c>
      <c r="P759" s="76">
        <v>119</v>
      </c>
      <c r="Q759" s="76" t="s">
        <v>19</v>
      </c>
      <c r="R759" s="76">
        <v>2</v>
      </c>
      <c r="S759" s="76">
        <v>72</v>
      </c>
      <c r="T759" s="76">
        <v>5</v>
      </c>
    </row>
    <row r="760" spans="1:20">
      <c r="A760" s="82">
        <f t="shared" si="44"/>
        <v>556609602018</v>
      </c>
      <c r="B760" s="82" t="str">
        <f t="shared" si="45"/>
        <v>55660960</v>
      </c>
      <c r="C760" s="82">
        <f t="shared" si="46"/>
        <v>2018</v>
      </c>
      <c r="D760" s="82">
        <f t="array" ref="D760">IF(L760="-",0,L760)</f>
        <v>5769</v>
      </c>
      <c r="E760" s="82">
        <f t="shared" si="47"/>
        <v>759</v>
      </c>
      <c r="F760" s="82">
        <f t="array" ref="F760">SUM(IF(M760="-",0,M760),IF(Q760:T760="-",0,-Q760:T760))</f>
        <v>454</v>
      </c>
      <c r="G760" s="82">
        <f t="array" ref="G760">SUM(IF(S760:T760="-",0,S760:T760))</f>
        <v>56</v>
      </c>
      <c r="H760" s="82">
        <f t="array" ref="H760">SUM(IF(N760="-",0,N760))</f>
        <v>249</v>
      </c>
      <c r="I760" s="76">
        <v>5566096</v>
      </c>
      <c r="J760" s="76" t="s">
        <v>249</v>
      </c>
      <c r="K760" s="77">
        <v>43465</v>
      </c>
      <c r="L760" s="76">
        <v>5769</v>
      </c>
      <c r="M760" s="76">
        <v>515</v>
      </c>
      <c r="N760" s="76">
        <v>249</v>
      </c>
      <c r="O760" s="76">
        <v>4902</v>
      </c>
      <c r="P760" s="76">
        <v>102</v>
      </c>
      <c r="Q760" s="76" t="s">
        <v>19</v>
      </c>
      <c r="R760" s="76">
        <v>5</v>
      </c>
      <c r="S760" s="76">
        <v>53</v>
      </c>
      <c r="T760" s="76">
        <v>3</v>
      </c>
    </row>
    <row r="761" spans="1:20">
      <c r="A761" s="82">
        <f t="shared" si="44"/>
        <v>556609602017</v>
      </c>
      <c r="B761" s="82" t="str">
        <f t="shared" si="45"/>
        <v>55660960</v>
      </c>
      <c r="C761" s="82">
        <f t="shared" si="46"/>
        <v>2017</v>
      </c>
      <c r="D761" s="82">
        <f t="array" ref="D761">IF(L761="-",0,L761)</f>
        <v>5769</v>
      </c>
      <c r="E761" s="82">
        <f t="shared" si="47"/>
        <v>740</v>
      </c>
      <c r="F761" s="82">
        <f t="array" ref="F761">SUM(IF(M761="-",0,M761),IF(Q761:T761="-",0,-Q761:T761))</f>
        <v>426</v>
      </c>
      <c r="G761" s="82">
        <f t="array" ref="G761">SUM(IF(S761:T761="-",0,S761:T761))</f>
        <v>56</v>
      </c>
      <c r="H761" s="82">
        <f t="array" ref="H761">SUM(IF(N761="-",0,N761))</f>
        <v>258</v>
      </c>
      <c r="I761" s="76">
        <v>5566096</v>
      </c>
      <c r="J761" s="76" t="s">
        <v>249</v>
      </c>
      <c r="K761" s="77">
        <v>43100</v>
      </c>
      <c r="L761" s="76">
        <v>5769</v>
      </c>
      <c r="M761" s="76">
        <v>489</v>
      </c>
      <c r="N761" s="76">
        <v>258</v>
      </c>
      <c r="O761" s="76">
        <v>4922</v>
      </c>
      <c r="P761" s="76">
        <v>100</v>
      </c>
      <c r="Q761" s="76" t="s">
        <v>19</v>
      </c>
      <c r="R761" s="76">
        <v>7</v>
      </c>
      <c r="S761" s="76">
        <v>53</v>
      </c>
      <c r="T761" s="76">
        <v>3</v>
      </c>
    </row>
    <row r="762" spans="1:20">
      <c r="A762" s="82">
        <f t="shared" si="44"/>
        <v>556609602016</v>
      </c>
      <c r="B762" s="82" t="str">
        <f t="shared" si="45"/>
        <v>55660960</v>
      </c>
      <c r="C762" s="82">
        <f t="shared" si="46"/>
        <v>2016</v>
      </c>
      <c r="D762" s="82">
        <f t="array" ref="D762">IF(L762="-",0,L762)</f>
        <v>5769</v>
      </c>
      <c r="E762" s="82">
        <f t="shared" si="47"/>
        <v>745</v>
      </c>
      <c r="F762" s="82">
        <f t="array" ref="F762">SUM(IF(M762="-",0,M762),IF(Q762:T762="-",0,-Q762:T762))</f>
        <v>426</v>
      </c>
      <c r="G762" s="82">
        <f t="array" ref="G762">SUM(IF(S762:T762="-",0,S762:T762))</f>
        <v>56</v>
      </c>
      <c r="H762" s="82">
        <f t="array" ref="H762">SUM(IF(N762="-",0,N762))</f>
        <v>263</v>
      </c>
      <c r="I762" s="76">
        <v>5566096</v>
      </c>
      <c r="J762" s="76" t="s">
        <v>249</v>
      </c>
      <c r="K762" s="77">
        <v>42735</v>
      </c>
      <c r="L762" s="76">
        <v>5769</v>
      </c>
      <c r="M762" s="76">
        <v>491</v>
      </c>
      <c r="N762" s="76">
        <v>263</v>
      </c>
      <c r="O762" s="76">
        <v>4916</v>
      </c>
      <c r="P762" s="76">
        <v>99</v>
      </c>
      <c r="Q762" s="76" t="s">
        <v>19</v>
      </c>
      <c r="R762" s="76">
        <v>9</v>
      </c>
      <c r="S762" s="76">
        <v>53</v>
      </c>
      <c r="T762" s="76">
        <v>3</v>
      </c>
    </row>
    <row r="763" spans="1:20">
      <c r="A763" s="82">
        <f t="shared" si="44"/>
        <v>557000002018</v>
      </c>
      <c r="B763" s="82" t="str">
        <f t="shared" si="45"/>
        <v>55700000</v>
      </c>
      <c r="C763" s="82">
        <f t="shared" si="46"/>
        <v>2018</v>
      </c>
      <c r="D763" s="82">
        <f t="array" ref="D763">IF(L763="-",0,L763)</f>
        <v>131942</v>
      </c>
      <c r="E763" s="82">
        <f t="shared" si="47"/>
        <v>19237</v>
      </c>
      <c r="F763" s="82">
        <f t="array" ref="F763">SUM(IF(M763="-",0,M763),IF(Q763:T763="-",0,-Q763:T763))</f>
        <v>10376</v>
      </c>
      <c r="G763" s="82">
        <f t="array" ref="G763">SUM(IF(S763:T763="-",0,S763:T763))</f>
        <v>2149</v>
      </c>
      <c r="H763" s="82">
        <f t="array" ref="H763">SUM(IF(N763="-",0,N763))</f>
        <v>6712</v>
      </c>
      <c r="I763" s="76">
        <v>5570</v>
      </c>
      <c r="J763" s="76" t="s">
        <v>250</v>
      </c>
      <c r="K763" s="77">
        <v>43465</v>
      </c>
      <c r="L763" s="76">
        <v>131942</v>
      </c>
      <c r="M763" s="76">
        <v>12784</v>
      </c>
      <c r="N763" s="76">
        <v>6712</v>
      </c>
      <c r="O763" s="76">
        <v>109980</v>
      </c>
      <c r="P763" s="76">
        <v>2465</v>
      </c>
      <c r="Q763" s="76">
        <v>0</v>
      </c>
      <c r="R763" s="76">
        <v>259</v>
      </c>
      <c r="S763" s="76">
        <v>1980</v>
      </c>
      <c r="T763" s="76">
        <v>169</v>
      </c>
    </row>
    <row r="764" spans="1:20">
      <c r="A764" s="82">
        <f t="shared" si="44"/>
        <v>557000002017</v>
      </c>
      <c r="B764" s="82" t="str">
        <f t="shared" si="45"/>
        <v>55700000</v>
      </c>
      <c r="C764" s="82">
        <f t="shared" si="46"/>
        <v>2017</v>
      </c>
      <c r="D764" s="82">
        <f t="array" ref="D764">IF(L764="-",0,L764)</f>
        <v>131941</v>
      </c>
      <c r="E764" s="82">
        <f t="shared" si="47"/>
        <v>19144</v>
      </c>
      <c r="F764" s="82">
        <f t="array" ref="F764">SUM(IF(M764="-",0,M764),IF(Q764:T764="-",0,-Q764:T764))</f>
        <v>10382</v>
      </c>
      <c r="G764" s="82">
        <f t="array" ref="G764">SUM(IF(S764:T764="-",0,S764:T764))</f>
        <v>2059</v>
      </c>
      <c r="H764" s="82">
        <f t="array" ref="H764">SUM(IF(N764="-",0,N764))</f>
        <v>6703</v>
      </c>
      <c r="I764" s="76">
        <v>5570</v>
      </c>
      <c r="J764" s="76" t="s">
        <v>250</v>
      </c>
      <c r="K764" s="77">
        <v>43100</v>
      </c>
      <c r="L764" s="76">
        <v>131941</v>
      </c>
      <c r="M764" s="76">
        <v>12696</v>
      </c>
      <c r="N764" s="76">
        <v>6703</v>
      </c>
      <c r="O764" s="76">
        <v>110074</v>
      </c>
      <c r="P764" s="76">
        <v>2468</v>
      </c>
      <c r="Q764" s="76" t="s">
        <v>19</v>
      </c>
      <c r="R764" s="76">
        <v>255</v>
      </c>
      <c r="S764" s="76">
        <v>1890</v>
      </c>
      <c r="T764" s="76">
        <v>169</v>
      </c>
    </row>
    <row r="765" spans="1:20">
      <c r="A765" s="82">
        <f t="shared" si="44"/>
        <v>557000002016</v>
      </c>
      <c r="B765" s="82" t="str">
        <f t="shared" si="45"/>
        <v>55700000</v>
      </c>
      <c r="C765" s="82">
        <f t="shared" si="46"/>
        <v>2016</v>
      </c>
      <c r="D765" s="82">
        <f t="array" ref="D765">IF(L765="-",0,L765)</f>
        <v>131942</v>
      </c>
      <c r="E765" s="82">
        <f t="shared" si="47"/>
        <v>19027</v>
      </c>
      <c r="F765" s="82">
        <f t="array" ref="F765">SUM(IF(M765="-",0,M765),IF(Q765:T765="-",0,-Q765:T765))</f>
        <v>10325</v>
      </c>
      <c r="G765" s="82">
        <f t="array" ref="G765">SUM(IF(S765:T765="-",0,S765:T765))</f>
        <v>1980</v>
      </c>
      <c r="H765" s="82">
        <f t="array" ref="H765">SUM(IF(N765="-",0,N765))</f>
        <v>6722</v>
      </c>
      <c r="I765" s="76">
        <v>5570</v>
      </c>
      <c r="J765" s="76" t="s">
        <v>250</v>
      </c>
      <c r="K765" s="77">
        <v>42735</v>
      </c>
      <c r="L765" s="76">
        <v>131942</v>
      </c>
      <c r="M765" s="76">
        <v>12586</v>
      </c>
      <c r="N765" s="76">
        <v>6722</v>
      </c>
      <c r="O765" s="76">
        <v>110171</v>
      </c>
      <c r="P765" s="76">
        <v>2462</v>
      </c>
      <c r="Q765" s="76" t="s">
        <v>19</v>
      </c>
      <c r="R765" s="76">
        <v>281</v>
      </c>
      <c r="S765" s="76">
        <v>1811</v>
      </c>
      <c r="T765" s="76">
        <v>169</v>
      </c>
    </row>
    <row r="766" spans="1:20">
      <c r="A766" s="82">
        <f t="shared" si="44"/>
        <v>557000402018</v>
      </c>
      <c r="B766" s="82" t="str">
        <f t="shared" si="45"/>
        <v>55700040</v>
      </c>
      <c r="C766" s="82">
        <f t="shared" si="46"/>
        <v>2018</v>
      </c>
      <c r="D766" s="82">
        <f t="array" ref="D766">IF(L766="-",0,L766)</f>
        <v>12313</v>
      </c>
      <c r="E766" s="82">
        <f t="shared" si="47"/>
        <v>2544</v>
      </c>
      <c r="F766" s="82">
        <f t="array" ref="F766">SUM(IF(M766="-",0,M766),IF(Q766:T766="-",0,-Q766:T766))</f>
        <v>1465</v>
      </c>
      <c r="G766" s="82">
        <f t="array" ref="G766">SUM(IF(S766:T766="-",0,S766:T766))</f>
        <v>332</v>
      </c>
      <c r="H766" s="82">
        <f t="array" ref="H766">SUM(IF(N766="-",0,N766))</f>
        <v>747</v>
      </c>
      <c r="I766" s="76">
        <v>5570004</v>
      </c>
      <c r="J766" s="76" t="s">
        <v>251</v>
      </c>
      <c r="K766" s="77">
        <v>43465</v>
      </c>
      <c r="L766" s="76">
        <v>12313</v>
      </c>
      <c r="M766" s="76">
        <v>1809</v>
      </c>
      <c r="N766" s="76">
        <v>747</v>
      </c>
      <c r="O766" s="76">
        <v>9554</v>
      </c>
      <c r="P766" s="76">
        <v>202</v>
      </c>
      <c r="Q766" s="76">
        <v>0</v>
      </c>
      <c r="R766" s="76">
        <v>12</v>
      </c>
      <c r="S766" s="76">
        <v>305</v>
      </c>
      <c r="T766" s="76">
        <v>27</v>
      </c>
    </row>
    <row r="767" spans="1:20">
      <c r="A767" s="82">
        <f t="shared" si="44"/>
        <v>557000402017</v>
      </c>
      <c r="B767" s="82" t="str">
        <f t="shared" si="45"/>
        <v>55700040</v>
      </c>
      <c r="C767" s="82">
        <f t="shared" si="46"/>
        <v>2017</v>
      </c>
      <c r="D767" s="82">
        <f t="array" ref="D767">IF(L767="-",0,L767)</f>
        <v>12313</v>
      </c>
      <c r="E767" s="82">
        <f t="shared" si="47"/>
        <v>2546</v>
      </c>
      <c r="F767" s="82">
        <f t="array" ref="F767">SUM(IF(M767="-",0,M767),IF(Q767:T767="-",0,-Q767:T767))</f>
        <v>1501</v>
      </c>
      <c r="G767" s="82">
        <f t="array" ref="G767">SUM(IF(S767:T767="-",0,S767:T767))</f>
        <v>289</v>
      </c>
      <c r="H767" s="82">
        <f t="array" ref="H767">SUM(IF(N767="-",0,N767))</f>
        <v>756</v>
      </c>
      <c r="I767" s="76">
        <v>5570004</v>
      </c>
      <c r="J767" s="76" t="s">
        <v>251</v>
      </c>
      <c r="K767" s="77">
        <v>43100</v>
      </c>
      <c r="L767" s="76">
        <v>12313</v>
      </c>
      <c r="M767" s="76">
        <v>1802</v>
      </c>
      <c r="N767" s="76">
        <v>756</v>
      </c>
      <c r="O767" s="76">
        <v>9550</v>
      </c>
      <c r="P767" s="76">
        <v>204</v>
      </c>
      <c r="Q767" s="76" t="s">
        <v>19</v>
      </c>
      <c r="R767" s="76">
        <v>12</v>
      </c>
      <c r="S767" s="76">
        <v>263</v>
      </c>
      <c r="T767" s="76">
        <v>26</v>
      </c>
    </row>
    <row r="768" spans="1:20">
      <c r="A768" s="82">
        <f t="shared" si="44"/>
        <v>557000402016</v>
      </c>
      <c r="B768" s="82" t="str">
        <f t="shared" si="45"/>
        <v>55700040</v>
      </c>
      <c r="C768" s="82">
        <f t="shared" si="46"/>
        <v>2016</v>
      </c>
      <c r="D768" s="82">
        <f t="array" ref="D768">IF(L768="-",0,L768)</f>
        <v>12313</v>
      </c>
      <c r="E768" s="82">
        <f t="shared" si="47"/>
        <v>2546</v>
      </c>
      <c r="F768" s="82">
        <f t="array" ref="F768">SUM(IF(M768="-",0,M768),IF(Q768:T768="-",0,-Q768:T768))</f>
        <v>1510</v>
      </c>
      <c r="G768" s="82">
        <f t="array" ref="G768">SUM(IF(S768:T768="-",0,S768:T768))</f>
        <v>273</v>
      </c>
      <c r="H768" s="82">
        <f t="array" ref="H768">SUM(IF(N768="-",0,N768))</f>
        <v>763</v>
      </c>
      <c r="I768" s="76">
        <v>5570004</v>
      </c>
      <c r="J768" s="76" t="s">
        <v>251</v>
      </c>
      <c r="K768" s="77">
        <v>42735</v>
      </c>
      <c r="L768" s="76">
        <v>12313</v>
      </c>
      <c r="M768" s="76">
        <v>1798</v>
      </c>
      <c r="N768" s="76">
        <v>763</v>
      </c>
      <c r="O768" s="76">
        <v>9545</v>
      </c>
      <c r="P768" s="76">
        <v>206</v>
      </c>
      <c r="Q768" s="76" t="s">
        <v>19</v>
      </c>
      <c r="R768" s="76">
        <v>15</v>
      </c>
      <c r="S768" s="76">
        <v>247</v>
      </c>
      <c r="T768" s="76">
        <v>26</v>
      </c>
    </row>
    <row r="769" spans="1:20">
      <c r="A769" s="82">
        <f t="shared" si="44"/>
        <v>557000802018</v>
      </c>
      <c r="B769" s="82" t="str">
        <f t="shared" si="45"/>
        <v>55700080</v>
      </c>
      <c r="C769" s="82">
        <f t="shared" si="46"/>
        <v>2018</v>
      </c>
      <c r="D769" s="82">
        <f t="array" ref="D769">IF(L769="-",0,L769)</f>
        <v>11146</v>
      </c>
      <c r="E769" s="82">
        <f t="shared" si="47"/>
        <v>2198</v>
      </c>
      <c r="F769" s="82">
        <f t="array" ref="F769">SUM(IF(M769="-",0,M769),IF(Q769:T769="-",0,-Q769:T769))</f>
        <v>1227</v>
      </c>
      <c r="G769" s="82">
        <f t="array" ref="G769">SUM(IF(S769:T769="-",0,S769:T769))</f>
        <v>227</v>
      </c>
      <c r="H769" s="82">
        <f t="array" ref="H769">SUM(IF(N769="-",0,N769))</f>
        <v>744</v>
      </c>
      <c r="I769" s="76">
        <v>5570008</v>
      </c>
      <c r="J769" s="76" t="s">
        <v>252</v>
      </c>
      <c r="K769" s="77">
        <v>43465</v>
      </c>
      <c r="L769" s="76">
        <v>11146</v>
      </c>
      <c r="M769" s="76">
        <v>1590</v>
      </c>
      <c r="N769" s="76">
        <v>744</v>
      </c>
      <c r="O769" s="76">
        <v>8614</v>
      </c>
      <c r="P769" s="76">
        <v>198</v>
      </c>
      <c r="Q769" s="76" t="s">
        <v>19</v>
      </c>
      <c r="R769" s="76">
        <v>136</v>
      </c>
      <c r="S769" s="76">
        <v>210</v>
      </c>
      <c r="T769" s="76">
        <v>17</v>
      </c>
    </row>
    <row r="770" spans="1:20">
      <c r="A770" s="82">
        <f t="shared" si="44"/>
        <v>557000802017</v>
      </c>
      <c r="B770" s="82" t="str">
        <f t="shared" si="45"/>
        <v>55700080</v>
      </c>
      <c r="C770" s="82">
        <f t="shared" si="46"/>
        <v>2017</v>
      </c>
      <c r="D770" s="82">
        <f t="array" ref="D770">IF(L770="-",0,L770)</f>
        <v>11146</v>
      </c>
      <c r="E770" s="82">
        <f t="shared" si="47"/>
        <v>2195</v>
      </c>
      <c r="F770" s="82">
        <f t="array" ref="F770">SUM(IF(M770="-",0,M770),IF(Q770:T770="-",0,-Q770:T770))</f>
        <v>1231</v>
      </c>
      <c r="G770" s="82">
        <f t="array" ref="G770">SUM(IF(S770:T770="-",0,S770:T770))</f>
        <v>223</v>
      </c>
      <c r="H770" s="82">
        <f t="array" ref="H770">SUM(IF(N770="-",0,N770))</f>
        <v>741</v>
      </c>
      <c r="I770" s="76">
        <v>5570008</v>
      </c>
      <c r="J770" s="76" t="s">
        <v>252</v>
      </c>
      <c r="K770" s="77">
        <v>43100</v>
      </c>
      <c r="L770" s="76">
        <v>11146</v>
      </c>
      <c r="M770" s="76">
        <v>1587</v>
      </c>
      <c r="N770" s="76">
        <v>741</v>
      </c>
      <c r="O770" s="76">
        <v>8622</v>
      </c>
      <c r="P770" s="76">
        <v>196</v>
      </c>
      <c r="Q770" s="76" t="s">
        <v>19</v>
      </c>
      <c r="R770" s="76">
        <v>133</v>
      </c>
      <c r="S770" s="76">
        <v>206</v>
      </c>
      <c r="T770" s="76">
        <v>17</v>
      </c>
    </row>
    <row r="771" spans="1:20">
      <c r="A771" s="82">
        <f t="shared" si="44"/>
        <v>557000802016</v>
      </c>
      <c r="B771" s="82" t="str">
        <f t="shared" si="45"/>
        <v>55700080</v>
      </c>
      <c r="C771" s="82">
        <f t="shared" si="46"/>
        <v>2016</v>
      </c>
      <c r="D771" s="82">
        <f t="array" ref="D771">IF(L771="-",0,L771)</f>
        <v>11146</v>
      </c>
      <c r="E771" s="82">
        <f t="shared" si="47"/>
        <v>2176</v>
      </c>
      <c r="F771" s="82">
        <f t="array" ref="F771">SUM(IF(M771="-",0,M771),IF(Q771:T771="-",0,-Q771:T771))</f>
        <v>1248</v>
      </c>
      <c r="G771" s="82">
        <f t="array" ref="G771">SUM(IF(S771:T771="-",0,S771:T771))</f>
        <v>182</v>
      </c>
      <c r="H771" s="82">
        <f t="array" ref="H771">SUM(IF(N771="-",0,N771))</f>
        <v>746</v>
      </c>
      <c r="I771" s="76">
        <v>5570008</v>
      </c>
      <c r="J771" s="76" t="s">
        <v>252</v>
      </c>
      <c r="K771" s="77">
        <v>42735</v>
      </c>
      <c r="L771" s="76">
        <v>11146</v>
      </c>
      <c r="M771" s="76">
        <v>1585</v>
      </c>
      <c r="N771" s="76">
        <v>746</v>
      </c>
      <c r="O771" s="76">
        <v>8618</v>
      </c>
      <c r="P771" s="76">
        <v>197</v>
      </c>
      <c r="Q771" s="76" t="s">
        <v>19</v>
      </c>
      <c r="R771" s="76">
        <v>155</v>
      </c>
      <c r="S771" s="76">
        <v>165</v>
      </c>
      <c r="T771" s="76">
        <v>17</v>
      </c>
    </row>
    <row r="772" spans="1:20">
      <c r="A772" s="82">
        <f t="shared" si="44"/>
        <v>557001202018</v>
      </c>
      <c r="B772" s="82" t="str">
        <f t="shared" si="45"/>
        <v>55700120</v>
      </c>
      <c r="C772" s="82">
        <f t="shared" si="46"/>
        <v>2018</v>
      </c>
      <c r="D772" s="82">
        <f t="array" ref="D772">IF(L772="-",0,L772)</f>
        <v>3135</v>
      </c>
      <c r="E772" s="82">
        <f t="shared" si="47"/>
        <v>525</v>
      </c>
      <c r="F772" s="82">
        <f t="array" ref="F772">SUM(IF(M772="-",0,M772),IF(Q772:T772="-",0,-Q772:T772))</f>
        <v>295</v>
      </c>
      <c r="G772" s="82">
        <f t="array" ref="G772">SUM(IF(S772:T772="-",0,S772:T772))</f>
        <v>49</v>
      </c>
      <c r="H772" s="82">
        <f t="array" ref="H772">SUM(IF(N772="-",0,N772))</f>
        <v>181</v>
      </c>
      <c r="I772" s="76">
        <v>5570012</v>
      </c>
      <c r="J772" s="76" t="s">
        <v>253</v>
      </c>
      <c r="K772" s="77">
        <v>43465</v>
      </c>
      <c r="L772" s="76">
        <v>3135</v>
      </c>
      <c r="M772" s="76">
        <v>344</v>
      </c>
      <c r="N772" s="76">
        <v>181</v>
      </c>
      <c r="O772" s="76">
        <v>2542</v>
      </c>
      <c r="P772" s="76">
        <v>68</v>
      </c>
      <c r="Q772" s="76" t="s">
        <v>19</v>
      </c>
      <c r="R772" s="76" t="s">
        <v>19</v>
      </c>
      <c r="S772" s="76">
        <v>47</v>
      </c>
      <c r="T772" s="76">
        <v>2</v>
      </c>
    </row>
    <row r="773" spans="1:20">
      <c r="A773" s="82">
        <f t="shared" si="44"/>
        <v>557001202017</v>
      </c>
      <c r="B773" s="82" t="str">
        <f t="shared" si="45"/>
        <v>55700120</v>
      </c>
      <c r="C773" s="82">
        <f t="shared" si="46"/>
        <v>2017</v>
      </c>
      <c r="D773" s="82">
        <f t="array" ref="D773">IF(L773="-",0,L773)</f>
        <v>3135</v>
      </c>
      <c r="E773" s="82">
        <f t="shared" si="47"/>
        <v>521</v>
      </c>
      <c r="F773" s="82">
        <f t="array" ref="F773">SUM(IF(M773="-",0,M773),IF(Q773:T773="-",0,-Q773:T773))</f>
        <v>295</v>
      </c>
      <c r="G773" s="82">
        <f t="array" ref="G773">SUM(IF(S773:T773="-",0,S773:T773))</f>
        <v>43</v>
      </c>
      <c r="H773" s="82">
        <f t="array" ref="H773">SUM(IF(N773="-",0,N773))</f>
        <v>183</v>
      </c>
      <c r="I773" s="76">
        <v>5570012</v>
      </c>
      <c r="J773" s="76" t="s">
        <v>253</v>
      </c>
      <c r="K773" s="77">
        <v>43100</v>
      </c>
      <c r="L773" s="76">
        <v>3135</v>
      </c>
      <c r="M773" s="76">
        <v>338</v>
      </c>
      <c r="N773" s="76">
        <v>183</v>
      </c>
      <c r="O773" s="76">
        <v>2545</v>
      </c>
      <c r="P773" s="76">
        <v>69</v>
      </c>
      <c r="Q773" s="76" t="s">
        <v>19</v>
      </c>
      <c r="R773" s="76" t="s">
        <v>19</v>
      </c>
      <c r="S773" s="76">
        <v>41</v>
      </c>
      <c r="T773" s="76">
        <v>2</v>
      </c>
    </row>
    <row r="774" spans="1:20">
      <c r="A774" s="82">
        <f t="shared" si="44"/>
        <v>557001202016</v>
      </c>
      <c r="B774" s="82" t="str">
        <f t="shared" si="45"/>
        <v>55700120</v>
      </c>
      <c r="C774" s="82">
        <f t="shared" si="46"/>
        <v>2016</v>
      </c>
      <c r="D774" s="82">
        <f t="array" ref="D774">IF(L774="-",0,L774)</f>
        <v>3135</v>
      </c>
      <c r="E774" s="82">
        <f t="shared" si="47"/>
        <v>514</v>
      </c>
      <c r="F774" s="82">
        <f t="array" ref="F774">SUM(IF(M774="-",0,M774),IF(Q774:T774="-",0,-Q774:T774))</f>
        <v>291</v>
      </c>
      <c r="G774" s="82">
        <f t="array" ref="G774">SUM(IF(S774:T774="-",0,S774:T774))</f>
        <v>40</v>
      </c>
      <c r="H774" s="82">
        <f t="array" ref="H774">SUM(IF(N774="-",0,N774))</f>
        <v>183</v>
      </c>
      <c r="I774" s="76">
        <v>5570012</v>
      </c>
      <c r="J774" s="76" t="s">
        <v>253</v>
      </c>
      <c r="K774" s="77">
        <v>42735</v>
      </c>
      <c r="L774" s="76">
        <v>3135</v>
      </c>
      <c r="M774" s="76">
        <v>331</v>
      </c>
      <c r="N774" s="76">
        <v>183</v>
      </c>
      <c r="O774" s="76">
        <v>2553</v>
      </c>
      <c r="P774" s="76">
        <v>69</v>
      </c>
      <c r="Q774" s="76" t="s">
        <v>19</v>
      </c>
      <c r="R774" s="76" t="s">
        <v>19</v>
      </c>
      <c r="S774" s="76">
        <v>38</v>
      </c>
      <c r="T774" s="76">
        <v>2</v>
      </c>
    </row>
    <row r="775" spans="1:20">
      <c r="A775" s="82">
        <f t="shared" si="44"/>
        <v>557001602018</v>
      </c>
      <c r="B775" s="82" t="str">
        <f t="shared" si="45"/>
        <v>55700160</v>
      </c>
      <c r="C775" s="82">
        <f t="shared" si="46"/>
        <v>2018</v>
      </c>
      <c r="D775" s="82">
        <f t="array" ref="D775">IF(L775="-",0,L775)</f>
        <v>10660</v>
      </c>
      <c r="E775" s="82">
        <f t="shared" si="47"/>
        <v>1205</v>
      </c>
      <c r="F775" s="82">
        <f t="array" ref="F775">SUM(IF(M775="-",0,M775),IF(Q775:T775="-",0,-Q775:T775))</f>
        <v>628</v>
      </c>
      <c r="G775" s="82">
        <f t="array" ref="G775">SUM(IF(S775:T775="-",0,S775:T775))</f>
        <v>106</v>
      </c>
      <c r="H775" s="82">
        <f t="array" ref="H775">SUM(IF(N775="-",0,N775))</f>
        <v>471</v>
      </c>
      <c r="I775" s="76">
        <v>5570016</v>
      </c>
      <c r="J775" s="76" t="s">
        <v>254</v>
      </c>
      <c r="K775" s="77">
        <v>43465</v>
      </c>
      <c r="L775" s="76">
        <v>10660</v>
      </c>
      <c r="M775" s="76">
        <v>734</v>
      </c>
      <c r="N775" s="76">
        <v>471</v>
      </c>
      <c r="O775" s="76">
        <v>9277</v>
      </c>
      <c r="P775" s="76">
        <v>178</v>
      </c>
      <c r="Q775" s="76" t="s">
        <v>19</v>
      </c>
      <c r="R775" s="76" t="s">
        <v>19</v>
      </c>
      <c r="S775" s="76">
        <v>101</v>
      </c>
      <c r="T775" s="76">
        <v>5</v>
      </c>
    </row>
    <row r="776" spans="1:20">
      <c r="A776" s="82">
        <f t="shared" si="44"/>
        <v>557001602017</v>
      </c>
      <c r="B776" s="82" t="str">
        <f t="shared" si="45"/>
        <v>55700160</v>
      </c>
      <c r="C776" s="82">
        <f t="shared" si="46"/>
        <v>2017</v>
      </c>
      <c r="D776" s="82">
        <f t="array" ref="D776">IF(L776="-",0,L776)</f>
        <v>10660</v>
      </c>
      <c r="E776" s="82">
        <f t="shared" si="47"/>
        <v>1176</v>
      </c>
      <c r="F776" s="82">
        <f t="array" ref="F776">SUM(IF(M776="-",0,M776),IF(Q776:T776="-",0,-Q776:T776))</f>
        <v>631</v>
      </c>
      <c r="G776" s="82">
        <f t="array" ref="G776">SUM(IF(S776:T776="-",0,S776:T776))</f>
        <v>76</v>
      </c>
      <c r="H776" s="82">
        <f t="array" ref="H776">SUM(IF(N776="-",0,N776))</f>
        <v>469</v>
      </c>
      <c r="I776" s="76">
        <v>5570016</v>
      </c>
      <c r="J776" s="76" t="s">
        <v>254</v>
      </c>
      <c r="K776" s="77">
        <v>43100</v>
      </c>
      <c r="L776" s="76">
        <v>10660</v>
      </c>
      <c r="M776" s="76">
        <v>707</v>
      </c>
      <c r="N776" s="76">
        <v>469</v>
      </c>
      <c r="O776" s="76">
        <v>9304</v>
      </c>
      <c r="P776" s="76">
        <v>180</v>
      </c>
      <c r="Q776" s="76" t="s">
        <v>19</v>
      </c>
      <c r="R776" s="76" t="s">
        <v>19</v>
      </c>
      <c r="S776" s="76">
        <v>71</v>
      </c>
      <c r="T776" s="76">
        <v>5</v>
      </c>
    </row>
    <row r="777" spans="1:20">
      <c r="A777" s="82">
        <f t="shared" si="44"/>
        <v>557001602016</v>
      </c>
      <c r="B777" s="82" t="str">
        <f t="shared" si="45"/>
        <v>55700160</v>
      </c>
      <c r="C777" s="82">
        <f t="shared" si="46"/>
        <v>2016</v>
      </c>
      <c r="D777" s="82">
        <f t="array" ref="D777">IF(L777="-",0,L777)</f>
        <v>10660</v>
      </c>
      <c r="E777" s="82">
        <f t="shared" si="47"/>
        <v>1169</v>
      </c>
      <c r="F777" s="82">
        <f t="array" ref="F777">SUM(IF(M777="-",0,M777),IF(Q777:T777="-",0,-Q777:T777))</f>
        <v>627</v>
      </c>
      <c r="G777" s="82">
        <f t="array" ref="G777">SUM(IF(S777:T777="-",0,S777:T777))</f>
        <v>65</v>
      </c>
      <c r="H777" s="82">
        <f t="array" ref="H777">SUM(IF(N777="-",0,N777))</f>
        <v>477</v>
      </c>
      <c r="I777" s="76">
        <v>5570016</v>
      </c>
      <c r="J777" s="76" t="s">
        <v>254</v>
      </c>
      <c r="K777" s="77">
        <v>42735</v>
      </c>
      <c r="L777" s="76">
        <v>10660</v>
      </c>
      <c r="M777" s="76">
        <v>692</v>
      </c>
      <c r="N777" s="76">
        <v>477</v>
      </c>
      <c r="O777" s="76">
        <v>9320</v>
      </c>
      <c r="P777" s="76">
        <v>171</v>
      </c>
      <c r="Q777" s="76" t="s">
        <v>19</v>
      </c>
      <c r="R777" s="76" t="s">
        <v>19</v>
      </c>
      <c r="S777" s="76">
        <v>60</v>
      </c>
      <c r="T777" s="76">
        <v>5</v>
      </c>
    </row>
    <row r="778" spans="1:20">
      <c r="A778" s="82">
        <f t="shared" si="44"/>
        <v>557002002018</v>
      </c>
      <c r="B778" s="82" t="str">
        <f t="shared" si="45"/>
        <v>55700200</v>
      </c>
      <c r="C778" s="82">
        <f t="shared" si="46"/>
        <v>2018</v>
      </c>
      <c r="D778" s="82">
        <f t="array" ref="D778">IF(L778="-",0,L778)</f>
        <v>12556</v>
      </c>
      <c r="E778" s="82">
        <f t="shared" si="47"/>
        <v>1681</v>
      </c>
      <c r="F778" s="82">
        <f t="array" ref="F778">SUM(IF(M778="-",0,M778),IF(Q778:T778="-",0,-Q778:T778))</f>
        <v>902</v>
      </c>
      <c r="G778" s="82">
        <f t="array" ref="G778">SUM(IF(S778:T778="-",0,S778:T778))</f>
        <v>205</v>
      </c>
      <c r="H778" s="82">
        <f t="array" ref="H778">SUM(IF(N778="-",0,N778))</f>
        <v>574</v>
      </c>
      <c r="I778" s="76">
        <v>5570020</v>
      </c>
      <c r="J778" s="76" t="s">
        <v>255</v>
      </c>
      <c r="K778" s="77">
        <v>43465</v>
      </c>
      <c r="L778" s="76">
        <v>12556</v>
      </c>
      <c r="M778" s="76">
        <v>1197</v>
      </c>
      <c r="N778" s="76">
        <v>574</v>
      </c>
      <c r="O778" s="76">
        <v>10580</v>
      </c>
      <c r="P778" s="76">
        <v>204</v>
      </c>
      <c r="Q778" s="76" t="s">
        <v>19</v>
      </c>
      <c r="R778" s="76">
        <v>90</v>
      </c>
      <c r="S778" s="76">
        <v>197</v>
      </c>
      <c r="T778" s="76">
        <v>8</v>
      </c>
    </row>
    <row r="779" spans="1:20">
      <c r="A779" s="82">
        <f t="shared" ref="A779:A842" si="48">(B779&amp;C779)+0</f>
        <v>557002002017</v>
      </c>
      <c r="B779" s="82" t="str">
        <f t="shared" ref="B779:B842" si="49">LEFT(I779&amp;"00000000",8)</f>
        <v>55700200</v>
      </c>
      <c r="C779" s="82">
        <f t="shared" ref="C779:C842" si="50">YEAR(K779)</f>
        <v>2017</v>
      </c>
      <c r="D779" s="82">
        <f t="array" ref="D779">IF(L779="-",0,L779)</f>
        <v>12556</v>
      </c>
      <c r="E779" s="82">
        <f t="shared" ref="E779:E842" si="51">SUM(F779:H779)</f>
        <v>1683</v>
      </c>
      <c r="F779" s="82">
        <f t="array" ref="F779">SUM(IF(M779="-",0,M779),IF(Q779:T779="-",0,-Q779:T779))</f>
        <v>902</v>
      </c>
      <c r="G779" s="82">
        <f t="array" ref="G779">SUM(IF(S779:T779="-",0,S779:T779))</f>
        <v>207</v>
      </c>
      <c r="H779" s="82">
        <f t="array" ref="H779">SUM(IF(N779="-",0,N779))</f>
        <v>574</v>
      </c>
      <c r="I779" s="76">
        <v>5570020</v>
      </c>
      <c r="J779" s="76" t="s">
        <v>255</v>
      </c>
      <c r="K779" s="77">
        <v>43100</v>
      </c>
      <c r="L779" s="76">
        <v>12556</v>
      </c>
      <c r="M779" s="76">
        <v>1197</v>
      </c>
      <c r="N779" s="76">
        <v>574</v>
      </c>
      <c r="O779" s="76">
        <v>10581</v>
      </c>
      <c r="P779" s="76">
        <v>204</v>
      </c>
      <c r="Q779" s="76" t="s">
        <v>19</v>
      </c>
      <c r="R779" s="76">
        <v>88</v>
      </c>
      <c r="S779" s="76">
        <v>199</v>
      </c>
      <c r="T779" s="76">
        <v>8</v>
      </c>
    </row>
    <row r="780" spans="1:20">
      <c r="A780" s="82">
        <f t="shared" si="48"/>
        <v>557002002016</v>
      </c>
      <c r="B780" s="82" t="str">
        <f t="shared" si="49"/>
        <v>55700200</v>
      </c>
      <c r="C780" s="82">
        <f t="shared" si="50"/>
        <v>2016</v>
      </c>
      <c r="D780" s="82">
        <f t="array" ref="D780">IF(L780="-",0,L780)</f>
        <v>12556</v>
      </c>
      <c r="E780" s="82">
        <f t="shared" si="51"/>
        <v>1674</v>
      </c>
      <c r="F780" s="82">
        <f t="array" ref="F780">SUM(IF(M780="-",0,M780),IF(Q780:T780="-",0,-Q780:T780))</f>
        <v>893</v>
      </c>
      <c r="G780" s="82">
        <f t="array" ref="G780">SUM(IF(S780:T780="-",0,S780:T780))</f>
        <v>207</v>
      </c>
      <c r="H780" s="82">
        <f t="array" ref="H780">SUM(IF(N780="-",0,N780))</f>
        <v>574</v>
      </c>
      <c r="I780" s="76">
        <v>5570020</v>
      </c>
      <c r="J780" s="76" t="s">
        <v>255</v>
      </c>
      <c r="K780" s="77">
        <v>42735</v>
      </c>
      <c r="L780" s="76">
        <v>12556</v>
      </c>
      <c r="M780" s="76">
        <v>1188</v>
      </c>
      <c r="N780" s="76">
        <v>574</v>
      </c>
      <c r="O780" s="76">
        <v>10590</v>
      </c>
      <c r="P780" s="76">
        <v>205</v>
      </c>
      <c r="Q780" s="76" t="s">
        <v>19</v>
      </c>
      <c r="R780" s="76">
        <v>88</v>
      </c>
      <c r="S780" s="76">
        <v>199</v>
      </c>
      <c r="T780" s="76">
        <v>8</v>
      </c>
    </row>
    <row r="781" spans="1:20">
      <c r="A781" s="82">
        <f t="shared" si="48"/>
        <v>557002402018</v>
      </c>
      <c r="B781" s="82" t="str">
        <f t="shared" si="49"/>
        <v>55700240</v>
      </c>
      <c r="C781" s="82">
        <f t="shared" si="50"/>
        <v>2018</v>
      </c>
      <c r="D781" s="82">
        <f t="array" ref="D781">IF(L781="-",0,L781)</f>
        <v>6912</v>
      </c>
      <c r="E781" s="82">
        <f t="shared" si="51"/>
        <v>781</v>
      </c>
      <c r="F781" s="82">
        <f t="array" ref="F781">SUM(IF(M781="-",0,M781),IF(Q781:T781="-",0,-Q781:T781))</f>
        <v>391</v>
      </c>
      <c r="G781" s="82">
        <f t="array" ref="G781">SUM(IF(S781:T781="-",0,S781:T781))</f>
        <v>101</v>
      </c>
      <c r="H781" s="82">
        <f t="array" ref="H781">SUM(IF(N781="-",0,N781))</f>
        <v>289</v>
      </c>
      <c r="I781" s="76">
        <v>5570024</v>
      </c>
      <c r="J781" s="76" t="s">
        <v>256</v>
      </c>
      <c r="K781" s="77">
        <v>43465</v>
      </c>
      <c r="L781" s="76">
        <v>6912</v>
      </c>
      <c r="M781" s="76">
        <v>492</v>
      </c>
      <c r="N781" s="76">
        <v>289</v>
      </c>
      <c r="O781" s="76">
        <v>6038</v>
      </c>
      <c r="P781" s="76">
        <v>93</v>
      </c>
      <c r="Q781" s="76" t="s">
        <v>19</v>
      </c>
      <c r="R781" s="76" t="s">
        <v>19</v>
      </c>
      <c r="S781" s="76">
        <v>99</v>
      </c>
      <c r="T781" s="76">
        <v>2</v>
      </c>
    </row>
    <row r="782" spans="1:20">
      <c r="A782" s="82">
        <f t="shared" si="48"/>
        <v>557002402017</v>
      </c>
      <c r="B782" s="82" t="str">
        <f t="shared" si="49"/>
        <v>55700240</v>
      </c>
      <c r="C782" s="82">
        <f t="shared" si="50"/>
        <v>2017</v>
      </c>
      <c r="D782" s="82">
        <f t="array" ref="D782">IF(L782="-",0,L782)</f>
        <v>6912</v>
      </c>
      <c r="E782" s="82">
        <f t="shared" si="51"/>
        <v>776</v>
      </c>
      <c r="F782" s="82">
        <f t="array" ref="F782">SUM(IF(M782="-",0,M782),IF(Q782:T782="-",0,-Q782:T782))</f>
        <v>388</v>
      </c>
      <c r="G782" s="82">
        <f t="array" ref="G782">SUM(IF(S782:T782="-",0,S782:T782))</f>
        <v>100</v>
      </c>
      <c r="H782" s="82">
        <f t="array" ref="H782">SUM(IF(N782="-",0,N782))</f>
        <v>288</v>
      </c>
      <c r="I782" s="76">
        <v>5570024</v>
      </c>
      <c r="J782" s="76" t="s">
        <v>256</v>
      </c>
      <c r="K782" s="77">
        <v>43100</v>
      </c>
      <c r="L782" s="76">
        <v>6912</v>
      </c>
      <c r="M782" s="76">
        <v>488</v>
      </c>
      <c r="N782" s="76">
        <v>288</v>
      </c>
      <c r="O782" s="76">
        <v>6043</v>
      </c>
      <c r="P782" s="76">
        <v>94</v>
      </c>
      <c r="Q782" s="76" t="s">
        <v>19</v>
      </c>
      <c r="R782" s="76" t="s">
        <v>19</v>
      </c>
      <c r="S782" s="76">
        <v>98</v>
      </c>
      <c r="T782" s="76">
        <v>2</v>
      </c>
    </row>
    <row r="783" spans="1:20">
      <c r="A783" s="82">
        <f t="shared" si="48"/>
        <v>557002402016</v>
      </c>
      <c r="B783" s="82" t="str">
        <f t="shared" si="49"/>
        <v>55700240</v>
      </c>
      <c r="C783" s="82">
        <f t="shared" si="50"/>
        <v>2016</v>
      </c>
      <c r="D783" s="82">
        <f t="array" ref="D783">IF(L783="-",0,L783)</f>
        <v>6912</v>
      </c>
      <c r="E783" s="82">
        <f t="shared" si="51"/>
        <v>775</v>
      </c>
      <c r="F783" s="82">
        <f t="array" ref="F783">SUM(IF(M783="-",0,M783),IF(Q783:T783="-",0,-Q783:T783))</f>
        <v>387</v>
      </c>
      <c r="G783" s="82">
        <f t="array" ref="G783">SUM(IF(S783:T783="-",0,S783:T783))</f>
        <v>100</v>
      </c>
      <c r="H783" s="82">
        <f t="array" ref="H783">SUM(IF(N783="-",0,N783))</f>
        <v>288</v>
      </c>
      <c r="I783" s="76">
        <v>5570024</v>
      </c>
      <c r="J783" s="76" t="s">
        <v>256</v>
      </c>
      <c r="K783" s="77">
        <v>42735</v>
      </c>
      <c r="L783" s="76">
        <v>6912</v>
      </c>
      <c r="M783" s="76">
        <v>487</v>
      </c>
      <c r="N783" s="76">
        <v>288</v>
      </c>
      <c r="O783" s="76">
        <v>6044</v>
      </c>
      <c r="P783" s="76">
        <v>94</v>
      </c>
      <c r="Q783" s="76" t="s">
        <v>19</v>
      </c>
      <c r="R783" s="76" t="s">
        <v>19</v>
      </c>
      <c r="S783" s="76">
        <v>98</v>
      </c>
      <c r="T783" s="76">
        <v>2</v>
      </c>
    </row>
    <row r="784" spans="1:20">
      <c r="A784" s="82">
        <f t="shared" si="48"/>
        <v>557002802018</v>
      </c>
      <c r="B784" s="82" t="str">
        <f t="shared" si="49"/>
        <v>55700280</v>
      </c>
      <c r="C784" s="82">
        <f t="shared" si="50"/>
        <v>2018</v>
      </c>
      <c r="D784" s="82">
        <f t="array" ref="D784">IF(L784="-",0,L784)</f>
        <v>10277</v>
      </c>
      <c r="E784" s="82">
        <f t="shared" si="51"/>
        <v>1846</v>
      </c>
      <c r="F784" s="82">
        <f t="array" ref="F784">SUM(IF(M784="-",0,M784),IF(Q784:T784="-",0,-Q784:T784))</f>
        <v>1071</v>
      </c>
      <c r="G784" s="82">
        <f t="array" ref="G784">SUM(IF(S784:T784="-",0,S784:T784))</f>
        <v>199</v>
      </c>
      <c r="H784" s="82">
        <f t="array" ref="H784">SUM(IF(N784="-",0,N784))</f>
        <v>576</v>
      </c>
      <c r="I784" s="76">
        <v>5570028</v>
      </c>
      <c r="J784" s="76" t="s">
        <v>257</v>
      </c>
      <c r="K784" s="77">
        <v>43465</v>
      </c>
      <c r="L784" s="76">
        <v>10277</v>
      </c>
      <c r="M784" s="76">
        <v>1270</v>
      </c>
      <c r="N784" s="76">
        <v>576</v>
      </c>
      <c r="O784" s="76">
        <v>8300</v>
      </c>
      <c r="P784" s="76">
        <v>131</v>
      </c>
      <c r="Q784" s="76" t="s">
        <v>19</v>
      </c>
      <c r="R784" s="76" t="s">
        <v>19</v>
      </c>
      <c r="S784" s="76">
        <v>189</v>
      </c>
      <c r="T784" s="76">
        <v>10</v>
      </c>
    </row>
    <row r="785" spans="1:20">
      <c r="A785" s="82">
        <f t="shared" si="48"/>
        <v>557002802017</v>
      </c>
      <c r="B785" s="82" t="str">
        <f t="shared" si="49"/>
        <v>55700280</v>
      </c>
      <c r="C785" s="82">
        <f t="shared" si="50"/>
        <v>2017</v>
      </c>
      <c r="D785" s="82">
        <f t="array" ref="D785">IF(L785="-",0,L785)</f>
        <v>10277</v>
      </c>
      <c r="E785" s="82">
        <f t="shared" si="51"/>
        <v>1832</v>
      </c>
      <c r="F785" s="82">
        <f t="array" ref="F785">SUM(IF(M785="-",0,M785),IF(Q785:T785="-",0,-Q785:T785))</f>
        <v>1061</v>
      </c>
      <c r="G785" s="82">
        <f t="array" ref="G785">SUM(IF(S785:T785="-",0,S785:T785))</f>
        <v>198</v>
      </c>
      <c r="H785" s="82">
        <f t="array" ref="H785">SUM(IF(N785="-",0,N785))</f>
        <v>573</v>
      </c>
      <c r="I785" s="76">
        <v>5570028</v>
      </c>
      <c r="J785" s="76" t="s">
        <v>257</v>
      </c>
      <c r="K785" s="77">
        <v>43100</v>
      </c>
      <c r="L785" s="76">
        <v>10277</v>
      </c>
      <c r="M785" s="76">
        <v>1259</v>
      </c>
      <c r="N785" s="76">
        <v>573</v>
      </c>
      <c r="O785" s="76">
        <v>8313</v>
      </c>
      <c r="P785" s="76">
        <v>131</v>
      </c>
      <c r="Q785" s="76" t="s">
        <v>19</v>
      </c>
      <c r="R785" s="76" t="s">
        <v>19</v>
      </c>
      <c r="S785" s="76">
        <v>188</v>
      </c>
      <c r="T785" s="76">
        <v>10</v>
      </c>
    </row>
    <row r="786" spans="1:20">
      <c r="A786" s="82">
        <f t="shared" si="48"/>
        <v>557002802016</v>
      </c>
      <c r="B786" s="82" t="str">
        <f t="shared" si="49"/>
        <v>55700280</v>
      </c>
      <c r="C786" s="82">
        <f t="shared" si="50"/>
        <v>2016</v>
      </c>
      <c r="D786" s="82">
        <f t="array" ref="D786">IF(L786="-",0,L786)</f>
        <v>10277</v>
      </c>
      <c r="E786" s="82">
        <f t="shared" si="51"/>
        <v>1809</v>
      </c>
      <c r="F786" s="82">
        <f t="array" ref="F786">SUM(IF(M786="-",0,M786),IF(Q786:T786="-",0,-Q786:T786))</f>
        <v>1037</v>
      </c>
      <c r="G786" s="82">
        <f t="array" ref="G786">SUM(IF(S786:T786="-",0,S786:T786))</f>
        <v>197</v>
      </c>
      <c r="H786" s="82">
        <f t="array" ref="H786">SUM(IF(N786="-",0,N786))</f>
        <v>575</v>
      </c>
      <c r="I786" s="76">
        <v>5570028</v>
      </c>
      <c r="J786" s="76" t="s">
        <v>257</v>
      </c>
      <c r="K786" s="77">
        <v>42735</v>
      </c>
      <c r="L786" s="76">
        <v>10277</v>
      </c>
      <c r="M786" s="76">
        <v>1234</v>
      </c>
      <c r="N786" s="76">
        <v>575</v>
      </c>
      <c r="O786" s="76">
        <v>8336</v>
      </c>
      <c r="P786" s="76">
        <v>132</v>
      </c>
      <c r="Q786" s="76" t="s">
        <v>19</v>
      </c>
      <c r="R786" s="76" t="s">
        <v>19</v>
      </c>
      <c r="S786" s="76">
        <v>187</v>
      </c>
      <c r="T786" s="76">
        <v>10</v>
      </c>
    </row>
    <row r="787" spans="1:20">
      <c r="A787" s="82">
        <f t="shared" si="48"/>
        <v>557003202018</v>
      </c>
      <c r="B787" s="82" t="str">
        <f t="shared" si="49"/>
        <v>55700320</v>
      </c>
      <c r="C787" s="82">
        <f t="shared" si="50"/>
        <v>2018</v>
      </c>
      <c r="D787" s="82">
        <f t="array" ref="D787">IF(L787="-",0,L787)</f>
        <v>8965</v>
      </c>
      <c r="E787" s="82">
        <f t="shared" si="51"/>
        <v>1003</v>
      </c>
      <c r="F787" s="82">
        <f t="array" ref="F787">SUM(IF(M787="-",0,M787),IF(Q787:T787="-",0,-Q787:T787))</f>
        <v>514</v>
      </c>
      <c r="G787" s="82">
        <f t="array" ref="G787">SUM(IF(S787:T787="-",0,S787:T787))</f>
        <v>64</v>
      </c>
      <c r="H787" s="82">
        <f t="array" ref="H787">SUM(IF(N787="-",0,N787))</f>
        <v>425</v>
      </c>
      <c r="I787" s="76">
        <v>5570032</v>
      </c>
      <c r="J787" s="76" t="s">
        <v>258</v>
      </c>
      <c r="K787" s="77">
        <v>43465</v>
      </c>
      <c r="L787" s="76">
        <v>8965</v>
      </c>
      <c r="M787" s="76">
        <v>578</v>
      </c>
      <c r="N787" s="76">
        <v>425</v>
      </c>
      <c r="O787" s="76">
        <v>7773</v>
      </c>
      <c r="P787" s="76">
        <v>188</v>
      </c>
      <c r="Q787" s="76" t="s">
        <v>19</v>
      </c>
      <c r="R787" s="76" t="s">
        <v>19</v>
      </c>
      <c r="S787" s="76">
        <v>62</v>
      </c>
      <c r="T787" s="76">
        <v>2</v>
      </c>
    </row>
    <row r="788" spans="1:20">
      <c r="A788" s="82">
        <f t="shared" si="48"/>
        <v>557003202017</v>
      </c>
      <c r="B788" s="82" t="str">
        <f t="shared" si="49"/>
        <v>55700320</v>
      </c>
      <c r="C788" s="82">
        <f t="shared" si="50"/>
        <v>2017</v>
      </c>
      <c r="D788" s="82">
        <f t="array" ref="D788">IF(L788="-",0,L788)</f>
        <v>8965</v>
      </c>
      <c r="E788" s="82">
        <f t="shared" si="51"/>
        <v>1001</v>
      </c>
      <c r="F788" s="82">
        <f t="array" ref="F788">SUM(IF(M788="-",0,M788),IF(Q788:T788="-",0,-Q788:T788))</f>
        <v>512</v>
      </c>
      <c r="G788" s="82">
        <f t="array" ref="G788">SUM(IF(S788:T788="-",0,S788:T788))</f>
        <v>64</v>
      </c>
      <c r="H788" s="82">
        <f t="array" ref="H788">SUM(IF(N788="-",0,N788))</f>
        <v>425</v>
      </c>
      <c r="I788" s="76">
        <v>5570032</v>
      </c>
      <c r="J788" s="76" t="s">
        <v>258</v>
      </c>
      <c r="K788" s="77">
        <v>43100</v>
      </c>
      <c r="L788" s="76">
        <v>8965</v>
      </c>
      <c r="M788" s="76">
        <v>576</v>
      </c>
      <c r="N788" s="76">
        <v>425</v>
      </c>
      <c r="O788" s="76">
        <v>7775</v>
      </c>
      <c r="P788" s="76">
        <v>188</v>
      </c>
      <c r="Q788" s="76" t="s">
        <v>19</v>
      </c>
      <c r="R788" s="76" t="s">
        <v>19</v>
      </c>
      <c r="S788" s="76">
        <v>62</v>
      </c>
      <c r="T788" s="76">
        <v>2</v>
      </c>
    </row>
    <row r="789" spans="1:20">
      <c r="A789" s="82">
        <f t="shared" si="48"/>
        <v>557003202016</v>
      </c>
      <c r="B789" s="82" t="str">
        <f t="shared" si="49"/>
        <v>55700320</v>
      </c>
      <c r="C789" s="82">
        <f t="shared" si="50"/>
        <v>2016</v>
      </c>
      <c r="D789" s="82">
        <f t="array" ref="D789">IF(L789="-",0,L789)</f>
        <v>8965</v>
      </c>
      <c r="E789" s="82">
        <f t="shared" si="51"/>
        <v>992</v>
      </c>
      <c r="F789" s="82">
        <f t="array" ref="F789">SUM(IF(M789="-",0,M789),IF(Q789:T789="-",0,-Q789:T789))</f>
        <v>507</v>
      </c>
      <c r="G789" s="82">
        <f t="array" ref="G789">SUM(IF(S789:T789="-",0,S789:T789))</f>
        <v>62</v>
      </c>
      <c r="H789" s="82">
        <f t="array" ref="H789">SUM(IF(N789="-",0,N789))</f>
        <v>423</v>
      </c>
      <c r="I789" s="76">
        <v>5570032</v>
      </c>
      <c r="J789" s="76" t="s">
        <v>258</v>
      </c>
      <c r="K789" s="77">
        <v>42735</v>
      </c>
      <c r="L789" s="76">
        <v>8965</v>
      </c>
      <c r="M789" s="76">
        <v>569</v>
      </c>
      <c r="N789" s="76">
        <v>423</v>
      </c>
      <c r="O789" s="76">
        <v>7784</v>
      </c>
      <c r="P789" s="76">
        <v>189</v>
      </c>
      <c r="Q789" s="76" t="s">
        <v>19</v>
      </c>
      <c r="R789" s="76" t="s">
        <v>19</v>
      </c>
      <c r="S789" s="76">
        <v>60</v>
      </c>
      <c r="T789" s="76">
        <v>2</v>
      </c>
    </row>
    <row r="790" spans="1:20">
      <c r="A790" s="82">
        <f t="shared" si="48"/>
        <v>557003602018</v>
      </c>
      <c r="B790" s="82" t="str">
        <f t="shared" si="49"/>
        <v>55700360</v>
      </c>
      <c r="C790" s="82">
        <f t="shared" si="50"/>
        <v>2018</v>
      </c>
      <c r="D790" s="82">
        <f t="array" ref="D790">IF(L790="-",0,L790)</f>
        <v>7808</v>
      </c>
      <c r="E790" s="82">
        <f t="shared" si="51"/>
        <v>1170</v>
      </c>
      <c r="F790" s="82">
        <f t="array" ref="F790">SUM(IF(M790="-",0,M790),IF(Q790:T790="-",0,-Q790:T790))</f>
        <v>615</v>
      </c>
      <c r="G790" s="82">
        <f t="array" ref="G790">SUM(IF(S790:T790="-",0,S790:T790))</f>
        <v>108</v>
      </c>
      <c r="H790" s="82">
        <f t="array" ref="H790">SUM(IF(N790="-",0,N790))</f>
        <v>447</v>
      </c>
      <c r="I790" s="76">
        <v>5570036</v>
      </c>
      <c r="J790" s="76" t="s">
        <v>259</v>
      </c>
      <c r="K790" s="77">
        <v>43465</v>
      </c>
      <c r="L790" s="76">
        <v>7808</v>
      </c>
      <c r="M790" s="76">
        <v>736</v>
      </c>
      <c r="N790" s="76">
        <v>447</v>
      </c>
      <c r="O790" s="76">
        <v>6408</v>
      </c>
      <c r="P790" s="76">
        <v>217</v>
      </c>
      <c r="Q790" s="76" t="s">
        <v>19</v>
      </c>
      <c r="R790" s="76">
        <v>13</v>
      </c>
      <c r="S790" s="76">
        <v>104</v>
      </c>
      <c r="T790" s="76">
        <v>4</v>
      </c>
    </row>
    <row r="791" spans="1:20">
      <c r="A791" s="82">
        <f t="shared" si="48"/>
        <v>557003602017</v>
      </c>
      <c r="B791" s="82" t="str">
        <f t="shared" si="49"/>
        <v>55700360</v>
      </c>
      <c r="C791" s="82">
        <f t="shared" si="50"/>
        <v>2017</v>
      </c>
      <c r="D791" s="82">
        <f t="array" ref="D791">IF(L791="-",0,L791)</f>
        <v>7808</v>
      </c>
      <c r="E791" s="82">
        <f t="shared" si="51"/>
        <v>1158</v>
      </c>
      <c r="F791" s="82">
        <f t="array" ref="F791">SUM(IF(M791="-",0,M791),IF(Q791:T791="-",0,-Q791:T791))</f>
        <v>607</v>
      </c>
      <c r="G791" s="82">
        <f t="array" ref="G791">SUM(IF(S791:T791="-",0,S791:T791))</f>
        <v>105</v>
      </c>
      <c r="H791" s="82">
        <f t="array" ref="H791">SUM(IF(N791="-",0,N791))</f>
        <v>446</v>
      </c>
      <c r="I791" s="76">
        <v>5570036</v>
      </c>
      <c r="J791" s="76" t="s">
        <v>259</v>
      </c>
      <c r="K791" s="77">
        <v>43100</v>
      </c>
      <c r="L791" s="76">
        <v>7808</v>
      </c>
      <c r="M791" s="76">
        <v>725</v>
      </c>
      <c r="N791" s="76">
        <v>446</v>
      </c>
      <c r="O791" s="76">
        <v>6420</v>
      </c>
      <c r="P791" s="76">
        <v>217</v>
      </c>
      <c r="Q791" s="76" t="s">
        <v>19</v>
      </c>
      <c r="R791" s="76">
        <v>13</v>
      </c>
      <c r="S791" s="76">
        <v>101</v>
      </c>
      <c r="T791" s="76">
        <v>4</v>
      </c>
    </row>
    <row r="792" spans="1:20">
      <c r="A792" s="82">
        <f t="shared" si="48"/>
        <v>557003602016</v>
      </c>
      <c r="B792" s="82" t="str">
        <f t="shared" si="49"/>
        <v>55700360</v>
      </c>
      <c r="C792" s="82">
        <f t="shared" si="50"/>
        <v>2016</v>
      </c>
      <c r="D792" s="82">
        <f t="array" ref="D792">IF(L792="-",0,L792)</f>
        <v>7808</v>
      </c>
      <c r="E792" s="82">
        <f t="shared" si="51"/>
        <v>1148</v>
      </c>
      <c r="F792" s="82">
        <f t="array" ref="F792">SUM(IF(M792="-",0,M792),IF(Q792:T792="-",0,-Q792:T792))</f>
        <v>598</v>
      </c>
      <c r="G792" s="82">
        <f t="array" ref="G792">SUM(IF(S792:T792="-",0,S792:T792))</f>
        <v>105</v>
      </c>
      <c r="H792" s="82">
        <f t="array" ref="H792">SUM(IF(N792="-",0,N792))</f>
        <v>445</v>
      </c>
      <c r="I792" s="76">
        <v>5570036</v>
      </c>
      <c r="J792" s="76" t="s">
        <v>259</v>
      </c>
      <c r="K792" s="77">
        <v>42735</v>
      </c>
      <c r="L792" s="76">
        <v>7808</v>
      </c>
      <c r="M792" s="76">
        <v>716</v>
      </c>
      <c r="N792" s="76">
        <v>445</v>
      </c>
      <c r="O792" s="76">
        <v>6430</v>
      </c>
      <c r="P792" s="76">
        <v>217</v>
      </c>
      <c r="Q792" s="76" t="s">
        <v>19</v>
      </c>
      <c r="R792" s="76">
        <v>13</v>
      </c>
      <c r="S792" s="76">
        <v>101</v>
      </c>
      <c r="T792" s="76">
        <v>4</v>
      </c>
    </row>
    <row r="793" spans="1:20">
      <c r="A793" s="82">
        <f t="shared" si="48"/>
        <v>557004002018</v>
      </c>
      <c r="B793" s="82" t="str">
        <f t="shared" si="49"/>
        <v>55700400</v>
      </c>
      <c r="C793" s="82">
        <f t="shared" si="50"/>
        <v>2018</v>
      </c>
      <c r="D793" s="82">
        <f t="array" ref="D793">IF(L793="-",0,L793)</f>
        <v>9695</v>
      </c>
      <c r="E793" s="82">
        <f t="shared" si="51"/>
        <v>988</v>
      </c>
      <c r="F793" s="82">
        <f t="array" ref="F793">SUM(IF(M793="-",0,M793),IF(Q793:T793="-",0,-Q793:T793))</f>
        <v>507</v>
      </c>
      <c r="G793" s="82">
        <f t="array" ref="G793">SUM(IF(S793:T793="-",0,S793:T793))</f>
        <v>103</v>
      </c>
      <c r="H793" s="82">
        <f t="array" ref="H793">SUM(IF(N793="-",0,N793))</f>
        <v>378</v>
      </c>
      <c r="I793" s="76">
        <v>5570040</v>
      </c>
      <c r="J793" s="76" t="s">
        <v>260</v>
      </c>
      <c r="K793" s="77">
        <v>43465</v>
      </c>
      <c r="L793" s="76">
        <v>9695</v>
      </c>
      <c r="M793" s="76">
        <v>610</v>
      </c>
      <c r="N793" s="76">
        <v>378</v>
      </c>
      <c r="O793" s="76">
        <v>8527</v>
      </c>
      <c r="P793" s="76">
        <v>179</v>
      </c>
      <c r="Q793" s="76" t="s">
        <v>19</v>
      </c>
      <c r="R793" s="76" t="s">
        <v>19</v>
      </c>
      <c r="S793" s="76">
        <v>100</v>
      </c>
      <c r="T793" s="76">
        <v>3</v>
      </c>
    </row>
    <row r="794" spans="1:20">
      <c r="A794" s="82">
        <f t="shared" si="48"/>
        <v>557004002017</v>
      </c>
      <c r="B794" s="82" t="str">
        <f t="shared" si="49"/>
        <v>55700400</v>
      </c>
      <c r="C794" s="82">
        <f t="shared" si="50"/>
        <v>2017</v>
      </c>
      <c r="D794" s="82">
        <f t="array" ref="D794">IF(L794="-",0,L794)</f>
        <v>9695</v>
      </c>
      <c r="E794" s="82">
        <f t="shared" si="51"/>
        <v>980</v>
      </c>
      <c r="F794" s="82">
        <f t="array" ref="F794">SUM(IF(M794="-",0,M794),IF(Q794:T794="-",0,-Q794:T794))</f>
        <v>508</v>
      </c>
      <c r="G794" s="82">
        <f t="array" ref="G794">SUM(IF(S794:T794="-",0,S794:T794))</f>
        <v>103</v>
      </c>
      <c r="H794" s="82">
        <f t="array" ref="H794">SUM(IF(N794="-",0,N794))</f>
        <v>369</v>
      </c>
      <c r="I794" s="76">
        <v>5570040</v>
      </c>
      <c r="J794" s="76" t="s">
        <v>260</v>
      </c>
      <c r="K794" s="77">
        <v>43100</v>
      </c>
      <c r="L794" s="76">
        <v>9695</v>
      </c>
      <c r="M794" s="76">
        <v>611</v>
      </c>
      <c r="N794" s="76">
        <v>369</v>
      </c>
      <c r="O794" s="76">
        <v>8536</v>
      </c>
      <c r="P794" s="76">
        <v>180</v>
      </c>
      <c r="Q794" s="76" t="s">
        <v>19</v>
      </c>
      <c r="R794" s="76" t="s">
        <v>19</v>
      </c>
      <c r="S794" s="76">
        <v>100</v>
      </c>
      <c r="T794" s="76">
        <v>3</v>
      </c>
    </row>
    <row r="795" spans="1:20">
      <c r="A795" s="82">
        <f t="shared" si="48"/>
        <v>557004002016</v>
      </c>
      <c r="B795" s="82" t="str">
        <f t="shared" si="49"/>
        <v>55700400</v>
      </c>
      <c r="C795" s="82">
        <f t="shared" si="50"/>
        <v>2016</v>
      </c>
      <c r="D795" s="82">
        <f t="array" ref="D795">IF(L795="-",0,L795)</f>
        <v>9695</v>
      </c>
      <c r="E795" s="82">
        <f t="shared" si="51"/>
        <v>971</v>
      </c>
      <c r="F795" s="82">
        <f t="array" ref="F795">SUM(IF(M795="-",0,M795),IF(Q795:T795="-",0,-Q795:T795))</f>
        <v>501</v>
      </c>
      <c r="G795" s="82">
        <f t="array" ref="G795">SUM(IF(S795:T795="-",0,S795:T795))</f>
        <v>102</v>
      </c>
      <c r="H795" s="82">
        <f t="array" ref="H795">SUM(IF(N795="-",0,N795))</f>
        <v>368</v>
      </c>
      <c r="I795" s="76">
        <v>5570040</v>
      </c>
      <c r="J795" s="76" t="s">
        <v>260</v>
      </c>
      <c r="K795" s="77">
        <v>42735</v>
      </c>
      <c r="L795" s="76">
        <v>9695</v>
      </c>
      <c r="M795" s="76">
        <v>603</v>
      </c>
      <c r="N795" s="76">
        <v>368</v>
      </c>
      <c r="O795" s="76">
        <v>8544</v>
      </c>
      <c r="P795" s="76">
        <v>179</v>
      </c>
      <c r="Q795" s="76" t="s">
        <v>19</v>
      </c>
      <c r="R795" s="76" t="s">
        <v>19</v>
      </c>
      <c r="S795" s="76">
        <v>99</v>
      </c>
      <c r="T795" s="76">
        <v>3</v>
      </c>
    </row>
    <row r="796" spans="1:20">
      <c r="A796" s="82">
        <f t="shared" si="48"/>
        <v>557004402018</v>
      </c>
      <c r="B796" s="82" t="str">
        <f t="shared" si="49"/>
        <v>55700440</v>
      </c>
      <c r="C796" s="82">
        <f t="shared" si="50"/>
        <v>2018</v>
      </c>
      <c r="D796" s="82">
        <f t="array" ref="D796">IF(L796="-",0,L796)</f>
        <v>9084</v>
      </c>
      <c r="E796" s="82">
        <f t="shared" si="51"/>
        <v>1433</v>
      </c>
      <c r="F796" s="82">
        <f t="array" ref="F796">SUM(IF(M796="-",0,M796),IF(Q796:T796="-",0,-Q796:T796))</f>
        <v>696</v>
      </c>
      <c r="G796" s="82">
        <f t="array" ref="G796">SUM(IF(S796:T796="-",0,S796:T796))</f>
        <v>254</v>
      </c>
      <c r="H796" s="82">
        <f t="array" ref="H796">SUM(IF(N796="-",0,N796))</f>
        <v>483</v>
      </c>
      <c r="I796" s="76">
        <v>5570044</v>
      </c>
      <c r="J796" s="76" t="s">
        <v>261</v>
      </c>
      <c r="K796" s="77">
        <v>43465</v>
      </c>
      <c r="L796" s="76">
        <v>9084</v>
      </c>
      <c r="M796" s="76">
        <v>950</v>
      </c>
      <c r="N796" s="76">
        <v>483</v>
      </c>
      <c r="O796" s="76">
        <v>7443</v>
      </c>
      <c r="P796" s="76">
        <v>208</v>
      </c>
      <c r="Q796" s="76" t="s">
        <v>19</v>
      </c>
      <c r="R796" s="76" t="s">
        <v>19</v>
      </c>
      <c r="S796" s="76">
        <v>184</v>
      </c>
      <c r="T796" s="76">
        <v>70</v>
      </c>
    </row>
    <row r="797" spans="1:20">
      <c r="A797" s="82">
        <f t="shared" si="48"/>
        <v>557004402017</v>
      </c>
      <c r="B797" s="82" t="str">
        <f t="shared" si="49"/>
        <v>55700440</v>
      </c>
      <c r="C797" s="82">
        <f t="shared" si="50"/>
        <v>2017</v>
      </c>
      <c r="D797" s="82">
        <f t="array" ref="D797">IF(L797="-",0,L797)</f>
        <v>9084</v>
      </c>
      <c r="E797" s="82">
        <f t="shared" si="51"/>
        <v>1423</v>
      </c>
      <c r="F797" s="82">
        <f t="array" ref="F797">SUM(IF(M797="-",0,M797),IF(Q797:T797="-",0,-Q797:T797))</f>
        <v>692</v>
      </c>
      <c r="G797" s="82">
        <f t="array" ref="G797">SUM(IF(S797:T797="-",0,S797:T797))</f>
        <v>248</v>
      </c>
      <c r="H797" s="82">
        <f t="array" ref="H797">SUM(IF(N797="-",0,N797))</f>
        <v>483</v>
      </c>
      <c r="I797" s="76">
        <v>5570044</v>
      </c>
      <c r="J797" s="76" t="s">
        <v>261</v>
      </c>
      <c r="K797" s="77">
        <v>43100</v>
      </c>
      <c r="L797" s="76">
        <v>9084</v>
      </c>
      <c r="M797" s="76">
        <v>940</v>
      </c>
      <c r="N797" s="76">
        <v>483</v>
      </c>
      <c r="O797" s="76">
        <v>7453</v>
      </c>
      <c r="P797" s="76">
        <v>207</v>
      </c>
      <c r="Q797" s="76" t="s">
        <v>19</v>
      </c>
      <c r="R797" s="76" t="s">
        <v>19</v>
      </c>
      <c r="S797" s="76">
        <v>178</v>
      </c>
      <c r="T797" s="76">
        <v>70</v>
      </c>
    </row>
    <row r="798" spans="1:20">
      <c r="A798" s="82">
        <f t="shared" si="48"/>
        <v>557004402016</v>
      </c>
      <c r="B798" s="82" t="str">
        <f t="shared" si="49"/>
        <v>55700440</v>
      </c>
      <c r="C798" s="82">
        <f t="shared" si="50"/>
        <v>2016</v>
      </c>
      <c r="D798" s="82">
        <f t="array" ref="D798">IF(L798="-",0,L798)</f>
        <v>9084</v>
      </c>
      <c r="E798" s="82">
        <f t="shared" si="51"/>
        <v>1408</v>
      </c>
      <c r="F798" s="82">
        <f t="array" ref="F798">SUM(IF(M798="-",0,M798),IF(Q798:T798="-",0,-Q798:T798))</f>
        <v>677</v>
      </c>
      <c r="G798" s="82">
        <f t="array" ref="G798">SUM(IF(S798:T798="-",0,S798:T798))</f>
        <v>249</v>
      </c>
      <c r="H798" s="82">
        <f t="array" ref="H798">SUM(IF(N798="-",0,N798))</f>
        <v>482</v>
      </c>
      <c r="I798" s="76">
        <v>5570044</v>
      </c>
      <c r="J798" s="76" t="s">
        <v>261</v>
      </c>
      <c r="K798" s="77">
        <v>42735</v>
      </c>
      <c r="L798" s="76">
        <v>9084</v>
      </c>
      <c r="M798" s="76">
        <v>926</v>
      </c>
      <c r="N798" s="76">
        <v>482</v>
      </c>
      <c r="O798" s="76">
        <v>7469</v>
      </c>
      <c r="P798" s="76">
        <v>207</v>
      </c>
      <c r="Q798" s="76" t="s">
        <v>19</v>
      </c>
      <c r="R798" s="76" t="s">
        <v>19</v>
      </c>
      <c r="S798" s="76">
        <v>179</v>
      </c>
      <c r="T798" s="76">
        <v>70</v>
      </c>
    </row>
    <row r="799" spans="1:20">
      <c r="A799" s="82">
        <f t="shared" si="48"/>
        <v>557004802018</v>
      </c>
      <c r="B799" s="82" t="str">
        <f t="shared" si="49"/>
        <v>55700480</v>
      </c>
      <c r="C799" s="82">
        <f t="shared" si="50"/>
        <v>2018</v>
      </c>
      <c r="D799" s="82">
        <f t="array" ref="D799">IF(L799="-",0,L799)</f>
        <v>11703</v>
      </c>
      <c r="E799" s="82">
        <f t="shared" si="51"/>
        <v>1294</v>
      </c>
      <c r="F799" s="82">
        <f t="array" ref="F799">SUM(IF(M799="-",0,M799),IF(Q799:T799="-",0,-Q799:T799))</f>
        <v>683</v>
      </c>
      <c r="G799" s="82">
        <f t="array" ref="G799">SUM(IF(S799:T799="-",0,S799:T799))</f>
        <v>111</v>
      </c>
      <c r="H799" s="82">
        <f t="array" ref="H799">SUM(IF(N799="-",0,N799))</f>
        <v>500</v>
      </c>
      <c r="I799" s="76">
        <v>5570048</v>
      </c>
      <c r="J799" s="76" t="s">
        <v>262</v>
      </c>
      <c r="K799" s="77">
        <v>43465</v>
      </c>
      <c r="L799" s="76">
        <v>11703</v>
      </c>
      <c r="M799" s="76">
        <v>795</v>
      </c>
      <c r="N799" s="76">
        <v>500</v>
      </c>
      <c r="O799" s="76">
        <v>10194</v>
      </c>
      <c r="P799" s="76">
        <v>213</v>
      </c>
      <c r="Q799" s="76" t="s">
        <v>19</v>
      </c>
      <c r="R799" s="76">
        <v>1</v>
      </c>
      <c r="S799" s="76">
        <v>105</v>
      </c>
      <c r="T799" s="76">
        <v>6</v>
      </c>
    </row>
    <row r="800" spans="1:20">
      <c r="A800" s="82">
        <f t="shared" si="48"/>
        <v>557004802017</v>
      </c>
      <c r="B800" s="82" t="str">
        <f t="shared" si="49"/>
        <v>55700480</v>
      </c>
      <c r="C800" s="82">
        <f t="shared" si="50"/>
        <v>2017</v>
      </c>
      <c r="D800" s="82">
        <f t="array" ref="D800">IF(L800="-",0,L800)</f>
        <v>11703</v>
      </c>
      <c r="E800" s="82">
        <f t="shared" si="51"/>
        <v>1292</v>
      </c>
      <c r="F800" s="82">
        <f t="array" ref="F800">SUM(IF(M800="-",0,M800),IF(Q800:T800="-",0,-Q800:T800))</f>
        <v>681</v>
      </c>
      <c r="G800" s="82">
        <f t="array" ref="G800">SUM(IF(S800:T800="-",0,S800:T800))</f>
        <v>111</v>
      </c>
      <c r="H800" s="82">
        <f t="array" ref="H800">SUM(IF(N800="-",0,N800))</f>
        <v>500</v>
      </c>
      <c r="I800" s="76">
        <v>5570048</v>
      </c>
      <c r="J800" s="76" t="s">
        <v>262</v>
      </c>
      <c r="K800" s="77">
        <v>43100</v>
      </c>
      <c r="L800" s="76">
        <v>11703</v>
      </c>
      <c r="M800" s="76">
        <v>793</v>
      </c>
      <c r="N800" s="76">
        <v>500</v>
      </c>
      <c r="O800" s="76">
        <v>10196</v>
      </c>
      <c r="P800" s="76">
        <v>213</v>
      </c>
      <c r="Q800" s="76" t="s">
        <v>19</v>
      </c>
      <c r="R800" s="76">
        <v>1</v>
      </c>
      <c r="S800" s="76">
        <v>105</v>
      </c>
      <c r="T800" s="76">
        <v>6</v>
      </c>
    </row>
    <row r="801" spans="1:20">
      <c r="A801" s="82">
        <f t="shared" si="48"/>
        <v>557004802016</v>
      </c>
      <c r="B801" s="82" t="str">
        <f t="shared" si="49"/>
        <v>55700480</v>
      </c>
      <c r="C801" s="82">
        <f t="shared" si="50"/>
        <v>2016</v>
      </c>
      <c r="D801" s="82">
        <f t="array" ref="D801">IF(L801="-",0,L801)</f>
        <v>11703</v>
      </c>
      <c r="E801" s="82">
        <f t="shared" si="51"/>
        <v>1293</v>
      </c>
      <c r="F801" s="82">
        <f t="array" ref="F801">SUM(IF(M801="-",0,M801),IF(Q801:T801="-",0,-Q801:T801))</f>
        <v>686</v>
      </c>
      <c r="G801" s="82">
        <f t="array" ref="G801">SUM(IF(S801:T801="-",0,S801:T801))</f>
        <v>105</v>
      </c>
      <c r="H801" s="82">
        <f t="array" ref="H801">SUM(IF(N801="-",0,N801))</f>
        <v>502</v>
      </c>
      <c r="I801" s="76">
        <v>5570048</v>
      </c>
      <c r="J801" s="76" t="s">
        <v>262</v>
      </c>
      <c r="K801" s="77">
        <v>42735</v>
      </c>
      <c r="L801" s="76">
        <v>11703</v>
      </c>
      <c r="M801" s="76">
        <v>794</v>
      </c>
      <c r="N801" s="76">
        <v>502</v>
      </c>
      <c r="O801" s="76">
        <v>10194</v>
      </c>
      <c r="P801" s="76">
        <v>213</v>
      </c>
      <c r="Q801" s="76" t="s">
        <v>19</v>
      </c>
      <c r="R801" s="76">
        <v>3</v>
      </c>
      <c r="S801" s="76">
        <v>99</v>
      </c>
      <c r="T801" s="76">
        <v>6</v>
      </c>
    </row>
    <row r="802" spans="1:20">
      <c r="A802" s="82">
        <f t="shared" si="48"/>
        <v>557005202018</v>
      </c>
      <c r="B802" s="82" t="str">
        <f t="shared" si="49"/>
        <v>55700520</v>
      </c>
      <c r="C802" s="82">
        <f t="shared" si="50"/>
        <v>2018</v>
      </c>
      <c r="D802" s="82">
        <f t="array" ref="D802">IF(L802="-",0,L802)</f>
        <v>17688</v>
      </c>
      <c r="E802" s="82">
        <f t="shared" si="51"/>
        <v>2567</v>
      </c>
      <c r="F802" s="82">
        <f t="array" ref="F802">SUM(IF(M802="-",0,M802),IF(Q802:T802="-",0,-Q802:T802))</f>
        <v>1381</v>
      </c>
      <c r="G802" s="82">
        <f t="array" ref="G802">SUM(IF(S802:T802="-",0,S802:T802))</f>
        <v>289</v>
      </c>
      <c r="H802" s="82">
        <f t="array" ref="H802">SUM(IF(N802="-",0,N802))</f>
        <v>897</v>
      </c>
      <c r="I802" s="76">
        <v>5570052</v>
      </c>
      <c r="J802" s="76" t="s">
        <v>263</v>
      </c>
      <c r="K802" s="77">
        <v>43465</v>
      </c>
      <c r="L802" s="76">
        <v>17688</v>
      </c>
      <c r="M802" s="76">
        <v>1678</v>
      </c>
      <c r="N802" s="76">
        <v>897</v>
      </c>
      <c r="O802" s="76">
        <v>14729</v>
      </c>
      <c r="P802" s="76">
        <v>384</v>
      </c>
      <c r="Q802" s="76" t="s">
        <v>19</v>
      </c>
      <c r="R802" s="76">
        <v>8</v>
      </c>
      <c r="S802" s="76">
        <v>277</v>
      </c>
      <c r="T802" s="76">
        <v>12</v>
      </c>
    </row>
    <row r="803" spans="1:20">
      <c r="A803" s="82">
        <f t="shared" si="48"/>
        <v>557005202017</v>
      </c>
      <c r="B803" s="82" t="str">
        <f t="shared" si="49"/>
        <v>55700520</v>
      </c>
      <c r="C803" s="82">
        <f t="shared" si="50"/>
        <v>2017</v>
      </c>
      <c r="D803" s="82">
        <f t="array" ref="D803">IF(L803="-",0,L803)</f>
        <v>17688</v>
      </c>
      <c r="E803" s="82">
        <f t="shared" si="51"/>
        <v>2560</v>
      </c>
      <c r="F803" s="82">
        <f t="array" ref="F803">SUM(IF(M803="-",0,M803),IF(Q803:T803="-",0,-Q803:T803))</f>
        <v>1375</v>
      </c>
      <c r="G803" s="82">
        <f t="array" ref="G803">SUM(IF(S803:T803="-",0,S803:T803))</f>
        <v>289</v>
      </c>
      <c r="H803" s="82">
        <f t="array" ref="H803">SUM(IF(N803="-",0,N803))</f>
        <v>896</v>
      </c>
      <c r="I803" s="76">
        <v>5570052</v>
      </c>
      <c r="J803" s="76" t="s">
        <v>263</v>
      </c>
      <c r="K803" s="77">
        <v>43100</v>
      </c>
      <c r="L803" s="76">
        <v>17688</v>
      </c>
      <c r="M803" s="76">
        <v>1672</v>
      </c>
      <c r="N803" s="76">
        <v>896</v>
      </c>
      <c r="O803" s="76">
        <v>14736</v>
      </c>
      <c r="P803" s="76">
        <v>384</v>
      </c>
      <c r="Q803" s="76" t="s">
        <v>19</v>
      </c>
      <c r="R803" s="76">
        <v>8</v>
      </c>
      <c r="S803" s="76">
        <v>277</v>
      </c>
      <c r="T803" s="76">
        <v>12</v>
      </c>
    </row>
    <row r="804" spans="1:20">
      <c r="A804" s="82">
        <f t="shared" si="48"/>
        <v>557005202016</v>
      </c>
      <c r="B804" s="82" t="str">
        <f t="shared" si="49"/>
        <v>55700520</v>
      </c>
      <c r="C804" s="82">
        <f t="shared" si="50"/>
        <v>2016</v>
      </c>
      <c r="D804" s="82">
        <f t="array" ref="D804">IF(L804="-",0,L804)</f>
        <v>17688</v>
      </c>
      <c r="E804" s="82">
        <f t="shared" si="51"/>
        <v>2552</v>
      </c>
      <c r="F804" s="82">
        <f t="array" ref="F804">SUM(IF(M804="-",0,M804),IF(Q804:T804="-",0,-Q804:T804))</f>
        <v>1367</v>
      </c>
      <c r="G804" s="82">
        <f t="array" ref="G804">SUM(IF(S804:T804="-",0,S804:T804))</f>
        <v>289</v>
      </c>
      <c r="H804" s="82">
        <f t="array" ref="H804">SUM(IF(N804="-",0,N804))</f>
        <v>896</v>
      </c>
      <c r="I804" s="76">
        <v>5570052</v>
      </c>
      <c r="J804" s="76" t="s">
        <v>263</v>
      </c>
      <c r="K804" s="77">
        <v>42735</v>
      </c>
      <c r="L804" s="76">
        <v>17688</v>
      </c>
      <c r="M804" s="76">
        <v>1664</v>
      </c>
      <c r="N804" s="76">
        <v>896</v>
      </c>
      <c r="O804" s="76">
        <v>14744</v>
      </c>
      <c r="P804" s="76">
        <v>384</v>
      </c>
      <c r="Q804" s="76" t="s">
        <v>19</v>
      </c>
      <c r="R804" s="76">
        <v>8</v>
      </c>
      <c r="S804" s="76">
        <v>277</v>
      </c>
      <c r="T804" s="76">
        <v>12</v>
      </c>
    </row>
    <row r="805" spans="1:20">
      <c r="A805" s="82">
        <f t="shared" si="48"/>
        <v>570000002018</v>
      </c>
      <c r="B805" s="82" t="str">
        <f t="shared" si="49"/>
        <v>57000000</v>
      </c>
      <c r="C805" s="82">
        <f t="shared" si="50"/>
        <v>2018</v>
      </c>
      <c r="D805" s="82">
        <f t="array" ref="D805">IF(L805="-",0,L805)</f>
        <v>652530</v>
      </c>
      <c r="E805" s="82">
        <f t="shared" si="51"/>
        <v>124006</v>
      </c>
      <c r="F805" s="82">
        <f t="array" ref="F805">SUM(IF(M805="-",0,M805),IF(Q805:T805="-",0,-Q805:T805))</f>
        <v>73245</v>
      </c>
      <c r="G805" s="82">
        <f t="array" ref="G805">SUM(IF(S805:T805="-",0,S805:T805))</f>
        <v>11751</v>
      </c>
      <c r="H805" s="82">
        <f t="array" ref="H805">SUM(IF(N805="-",0,N805))</f>
        <v>39010</v>
      </c>
      <c r="I805" s="76">
        <v>57</v>
      </c>
      <c r="J805" s="76" t="s">
        <v>264</v>
      </c>
      <c r="K805" s="77">
        <v>43465</v>
      </c>
      <c r="L805" s="76">
        <v>652530</v>
      </c>
      <c r="M805" s="76">
        <v>86043</v>
      </c>
      <c r="N805" s="76">
        <v>39010</v>
      </c>
      <c r="O805" s="76">
        <v>518246</v>
      </c>
      <c r="P805" s="76">
        <v>9231</v>
      </c>
      <c r="Q805" s="76" t="s">
        <v>19</v>
      </c>
      <c r="R805" s="76">
        <v>1047</v>
      </c>
      <c r="S805" s="76">
        <v>10629</v>
      </c>
      <c r="T805" s="76">
        <v>1122</v>
      </c>
    </row>
    <row r="806" spans="1:20">
      <c r="A806" s="82">
        <f t="shared" si="48"/>
        <v>570000002017</v>
      </c>
      <c r="B806" s="82" t="str">
        <f t="shared" si="49"/>
        <v>57000000</v>
      </c>
      <c r="C806" s="82">
        <f t="shared" si="50"/>
        <v>2017</v>
      </c>
      <c r="D806" s="82">
        <f t="array" ref="D806">IF(L806="-",0,L806)</f>
        <v>652530</v>
      </c>
      <c r="E806" s="82">
        <f t="shared" si="51"/>
        <v>123397</v>
      </c>
      <c r="F806" s="82">
        <f t="array" ref="F806">SUM(IF(M806="-",0,M806),IF(Q806:T806="-",0,-Q806:T806))</f>
        <v>72524</v>
      </c>
      <c r="G806" s="82">
        <f t="array" ref="G806">SUM(IF(S806:T806="-",0,S806:T806))</f>
        <v>11654</v>
      </c>
      <c r="H806" s="82">
        <f t="array" ref="H806">SUM(IF(N806="-",0,N806))</f>
        <v>39219</v>
      </c>
      <c r="I806" s="76">
        <v>57</v>
      </c>
      <c r="J806" s="76" t="s">
        <v>264</v>
      </c>
      <c r="K806" s="77">
        <v>43100</v>
      </c>
      <c r="L806" s="76">
        <v>652530</v>
      </c>
      <c r="M806" s="76">
        <v>85262</v>
      </c>
      <c r="N806" s="76">
        <v>39219</v>
      </c>
      <c r="O806" s="76">
        <v>518638</v>
      </c>
      <c r="P806" s="76">
        <v>9411</v>
      </c>
      <c r="Q806" s="76" t="s">
        <v>19</v>
      </c>
      <c r="R806" s="76">
        <v>1084</v>
      </c>
      <c r="S806" s="76">
        <v>10536</v>
      </c>
      <c r="T806" s="76">
        <v>1118</v>
      </c>
    </row>
    <row r="807" spans="1:20">
      <c r="A807" s="82">
        <f t="shared" si="48"/>
        <v>570000002016</v>
      </c>
      <c r="B807" s="82" t="str">
        <f t="shared" si="49"/>
        <v>57000000</v>
      </c>
      <c r="C807" s="82">
        <f t="shared" si="50"/>
        <v>2016</v>
      </c>
      <c r="D807" s="82">
        <f t="array" ref="D807">IF(L807="-",0,L807)</f>
        <v>652530</v>
      </c>
      <c r="E807" s="82">
        <f t="shared" si="51"/>
        <v>122595</v>
      </c>
      <c r="F807" s="82">
        <f t="array" ref="F807">SUM(IF(M807="-",0,M807),IF(Q807:T807="-",0,-Q807:T807))</f>
        <v>71900</v>
      </c>
      <c r="G807" s="82">
        <f t="array" ref="G807">SUM(IF(S807:T807="-",0,S807:T807))</f>
        <v>11388</v>
      </c>
      <c r="H807" s="82">
        <f t="array" ref="H807">SUM(IF(N807="-",0,N807))</f>
        <v>39307</v>
      </c>
      <c r="I807" s="76">
        <v>57</v>
      </c>
      <c r="J807" s="76" t="s">
        <v>264</v>
      </c>
      <c r="K807" s="77">
        <v>42735</v>
      </c>
      <c r="L807" s="76">
        <v>652530</v>
      </c>
      <c r="M807" s="76">
        <v>84426</v>
      </c>
      <c r="N807" s="76">
        <v>39307</v>
      </c>
      <c r="O807" s="76">
        <v>519232</v>
      </c>
      <c r="P807" s="76">
        <v>9564</v>
      </c>
      <c r="Q807" s="76" t="s">
        <v>19</v>
      </c>
      <c r="R807" s="76">
        <v>1138</v>
      </c>
      <c r="S807" s="76">
        <v>10269</v>
      </c>
      <c r="T807" s="76">
        <v>1119</v>
      </c>
    </row>
    <row r="808" spans="1:20">
      <c r="A808" s="82">
        <f t="shared" si="48"/>
        <v>571100002018</v>
      </c>
      <c r="B808" s="82" t="str">
        <f t="shared" si="49"/>
        <v>57110000</v>
      </c>
      <c r="C808" s="82">
        <f t="shared" si="50"/>
        <v>2018</v>
      </c>
      <c r="D808" s="82">
        <f t="array" ref="D808">IF(L808="-",0,L808)</f>
        <v>25883</v>
      </c>
      <c r="E808" s="82">
        <f t="shared" si="51"/>
        <v>11236</v>
      </c>
      <c r="F808" s="82">
        <f t="array" ref="F808">SUM(IF(M808="-",0,M808),IF(Q808:T808="-",0,-Q808:T808))</f>
        <v>7096</v>
      </c>
      <c r="G808" s="82">
        <f t="array" ref="G808">SUM(IF(S808:T808="-",0,S808:T808))</f>
        <v>1612</v>
      </c>
      <c r="H808" s="82">
        <f t="array" ref="H808">SUM(IF(N808="-",0,N808))</f>
        <v>2528</v>
      </c>
      <c r="I808" s="76">
        <v>5711</v>
      </c>
      <c r="J808" s="76" t="s">
        <v>265</v>
      </c>
      <c r="K808" s="77">
        <v>43465</v>
      </c>
      <c r="L808" s="76">
        <v>25883</v>
      </c>
      <c r="M808" s="76">
        <v>8719</v>
      </c>
      <c r="N808" s="76">
        <v>2528</v>
      </c>
      <c r="O808" s="76">
        <v>14451</v>
      </c>
      <c r="P808" s="76">
        <v>186</v>
      </c>
      <c r="Q808" s="76" t="s">
        <v>19</v>
      </c>
      <c r="R808" s="76">
        <v>11</v>
      </c>
      <c r="S808" s="76">
        <v>1430</v>
      </c>
      <c r="T808" s="76">
        <v>182</v>
      </c>
    </row>
    <row r="809" spans="1:20">
      <c r="A809" s="82">
        <f t="shared" si="48"/>
        <v>571100002017</v>
      </c>
      <c r="B809" s="82" t="str">
        <f t="shared" si="49"/>
        <v>57110000</v>
      </c>
      <c r="C809" s="82">
        <f t="shared" si="50"/>
        <v>2017</v>
      </c>
      <c r="D809" s="82">
        <f t="array" ref="D809">IF(L809="-",0,L809)</f>
        <v>25882</v>
      </c>
      <c r="E809" s="82">
        <f t="shared" si="51"/>
        <v>11205</v>
      </c>
      <c r="F809" s="82">
        <f t="array" ref="F809">SUM(IF(M809="-",0,M809),IF(Q809:T809="-",0,-Q809:T809))</f>
        <v>7054</v>
      </c>
      <c r="G809" s="82">
        <f t="array" ref="G809">SUM(IF(S809:T809="-",0,S809:T809))</f>
        <v>1603</v>
      </c>
      <c r="H809" s="82">
        <f t="array" ref="H809">SUM(IF(N809="-",0,N809))</f>
        <v>2548</v>
      </c>
      <c r="I809" s="76">
        <v>5711</v>
      </c>
      <c r="J809" s="76" t="s">
        <v>265</v>
      </c>
      <c r="K809" s="77">
        <v>43100</v>
      </c>
      <c r="L809" s="76">
        <v>25882</v>
      </c>
      <c r="M809" s="76">
        <v>8668</v>
      </c>
      <c r="N809" s="76">
        <v>2548</v>
      </c>
      <c r="O809" s="76">
        <v>14477</v>
      </c>
      <c r="P809" s="76">
        <v>190</v>
      </c>
      <c r="Q809" s="76" t="s">
        <v>19</v>
      </c>
      <c r="R809" s="76">
        <v>11</v>
      </c>
      <c r="S809" s="76">
        <v>1421</v>
      </c>
      <c r="T809" s="76">
        <v>182</v>
      </c>
    </row>
    <row r="810" spans="1:20">
      <c r="A810" s="82">
        <f t="shared" si="48"/>
        <v>571100002016</v>
      </c>
      <c r="B810" s="82" t="str">
        <f t="shared" si="49"/>
        <v>57110000</v>
      </c>
      <c r="C810" s="82">
        <f t="shared" si="50"/>
        <v>2016</v>
      </c>
      <c r="D810" s="82">
        <f t="array" ref="D810">IF(L810="-",0,L810)</f>
        <v>25882</v>
      </c>
      <c r="E810" s="82">
        <f t="shared" si="51"/>
        <v>11154</v>
      </c>
      <c r="F810" s="82">
        <f t="array" ref="F810">SUM(IF(M810="-",0,M810),IF(Q810:T810="-",0,-Q810:T810))</f>
        <v>6990</v>
      </c>
      <c r="G810" s="82">
        <f t="array" ref="G810">SUM(IF(S810:T810="-",0,S810:T810))</f>
        <v>1579</v>
      </c>
      <c r="H810" s="82">
        <f t="array" ref="H810">SUM(IF(N810="-",0,N810))</f>
        <v>2585</v>
      </c>
      <c r="I810" s="76">
        <v>5711</v>
      </c>
      <c r="J810" s="76" t="s">
        <v>265</v>
      </c>
      <c r="K810" s="77">
        <v>42735</v>
      </c>
      <c r="L810" s="76">
        <v>25882</v>
      </c>
      <c r="M810" s="76">
        <v>8580</v>
      </c>
      <c r="N810" s="76">
        <v>2585</v>
      </c>
      <c r="O810" s="76">
        <v>14527</v>
      </c>
      <c r="P810" s="76">
        <v>190</v>
      </c>
      <c r="Q810" s="76" t="s">
        <v>19</v>
      </c>
      <c r="R810" s="76">
        <v>11</v>
      </c>
      <c r="S810" s="76">
        <v>1398</v>
      </c>
      <c r="T810" s="76">
        <v>181</v>
      </c>
    </row>
    <row r="811" spans="1:20">
      <c r="A811" s="82">
        <f t="shared" si="48"/>
        <v>575400002018</v>
      </c>
      <c r="B811" s="82" t="str">
        <f t="shared" si="49"/>
        <v>57540000</v>
      </c>
      <c r="C811" s="82">
        <f t="shared" si="50"/>
        <v>2018</v>
      </c>
      <c r="D811" s="82">
        <f t="array" ref="D811">IF(L811="-",0,L811)</f>
        <v>96921</v>
      </c>
      <c r="E811" s="82">
        <f t="shared" si="51"/>
        <v>21069</v>
      </c>
      <c r="F811" s="82">
        <f t="array" ref="F811">SUM(IF(M811="-",0,M811),IF(Q811:T811="-",0,-Q811:T811))</f>
        <v>13737</v>
      </c>
      <c r="G811" s="82">
        <f t="array" ref="G811">SUM(IF(S811:T811="-",0,S811:T811))</f>
        <v>1974</v>
      </c>
      <c r="H811" s="82">
        <f t="array" ref="H811">SUM(IF(N811="-",0,N811))</f>
        <v>5358</v>
      </c>
      <c r="I811" s="76">
        <v>5754</v>
      </c>
      <c r="J811" s="76" t="s">
        <v>266</v>
      </c>
      <c r="K811" s="77">
        <v>43465</v>
      </c>
      <c r="L811" s="76">
        <v>96921</v>
      </c>
      <c r="M811" s="76">
        <v>15860</v>
      </c>
      <c r="N811" s="76">
        <v>5358</v>
      </c>
      <c r="O811" s="76">
        <v>74488</v>
      </c>
      <c r="P811" s="76">
        <v>1214</v>
      </c>
      <c r="Q811" s="76" t="s">
        <v>19</v>
      </c>
      <c r="R811" s="76">
        <v>149</v>
      </c>
      <c r="S811" s="76">
        <v>1836</v>
      </c>
      <c r="T811" s="76">
        <v>138</v>
      </c>
    </row>
    <row r="812" spans="1:20">
      <c r="A812" s="82">
        <f t="shared" si="48"/>
        <v>575400002017</v>
      </c>
      <c r="B812" s="82" t="str">
        <f t="shared" si="49"/>
        <v>57540000</v>
      </c>
      <c r="C812" s="82">
        <f t="shared" si="50"/>
        <v>2017</v>
      </c>
      <c r="D812" s="82">
        <f t="array" ref="D812">IF(L812="-",0,L812)</f>
        <v>96921</v>
      </c>
      <c r="E812" s="82">
        <f t="shared" si="51"/>
        <v>21069</v>
      </c>
      <c r="F812" s="82">
        <f t="array" ref="F812">SUM(IF(M812="-",0,M812),IF(Q812:T812="-",0,-Q812:T812))</f>
        <v>13453</v>
      </c>
      <c r="G812" s="82">
        <f t="array" ref="G812">SUM(IF(S812:T812="-",0,S812:T812))</f>
        <v>2018</v>
      </c>
      <c r="H812" s="82">
        <f t="array" ref="H812">SUM(IF(N812="-",0,N812))</f>
        <v>5598</v>
      </c>
      <c r="I812" s="76">
        <v>5754</v>
      </c>
      <c r="J812" s="76" t="s">
        <v>266</v>
      </c>
      <c r="K812" s="77">
        <v>43100</v>
      </c>
      <c r="L812" s="76">
        <v>96921</v>
      </c>
      <c r="M812" s="76">
        <v>15603</v>
      </c>
      <c r="N812" s="76">
        <v>5598</v>
      </c>
      <c r="O812" s="76">
        <v>74419</v>
      </c>
      <c r="P812" s="76">
        <v>1302</v>
      </c>
      <c r="Q812" s="76" t="s">
        <v>19</v>
      </c>
      <c r="R812" s="76">
        <v>132</v>
      </c>
      <c r="S812" s="76">
        <v>1883</v>
      </c>
      <c r="T812" s="76">
        <v>135</v>
      </c>
    </row>
    <row r="813" spans="1:20">
      <c r="A813" s="82">
        <f t="shared" si="48"/>
        <v>575400002016</v>
      </c>
      <c r="B813" s="82" t="str">
        <f t="shared" si="49"/>
        <v>57540000</v>
      </c>
      <c r="C813" s="82">
        <f t="shared" si="50"/>
        <v>2016</v>
      </c>
      <c r="D813" s="82">
        <f t="array" ref="D813">IF(L813="-",0,L813)</f>
        <v>96921</v>
      </c>
      <c r="E813" s="82">
        <f t="shared" si="51"/>
        <v>20951</v>
      </c>
      <c r="F813" s="82">
        <f t="array" ref="F813">SUM(IF(M813="-",0,M813),IF(Q813:T813="-",0,-Q813:T813))</f>
        <v>13279</v>
      </c>
      <c r="G813" s="82">
        <f t="array" ref="G813">SUM(IF(S813:T813="-",0,S813:T813))</f>
        <v>1953</v>
      </c>
      <c r="H813" s="82">
        <f t="array" ref="H813">SUM(IF(N813="-",0,N813))</f>
        <v>5719</v>
      </c>
      <c r="I813" s="76">
        <v>5754</v>
      </c>
      <c r="J813" s="76" t="s">
        <v>266</v>
      </c>
      <c r="K813" s="77">
        <v>42735</v>
      </c>
      <c r="L813" s="76">
        <v>96921</v>
      </c>
      <c r="M813" s="76">
        <v>15376</v>
      </c>
      <c r="N813" s="76">
        <v>5719</v>
      </c>
      <c r="O813" s="76">
        <v>74475</v>
      </c>
      <c r="P813" s="76">
        <v>1352</v>
      </c>
      <c r="Q813" s="76" t="s">
        <v>19</v>
      </c>
      <c r="R813" s="76">
        <v>144</v>
      </c>
      <c r="S813" s="76">
        <v>1821</v>
      </c>
      <c r="T813" s="76">
        <v>132</v>
      </c>
    </row>
    <row r="814" spans="1:20">
      <c r="A814" s="82">
        <f t="shared" si="48"/>
        <v>575400402018</v>
      </c>
      <c r="B814" s="82" t="str">
        <f t="shared" si="49"/>
        <v>57540040</v>
      </c>
      <c r="C814" s="82">
        <f t="shared" si="50"/>
        <v>2018</v>
      </c>
      <c r="D814" s="82">
        <f t="array" ref="D814">IF(L814="-",0,L814)</f>
        <v>5599</v>
      </c>
      <c r="E814" s="82">
        <f t="shared" si="51"/>
        <v>825</v>
      </c>
      <c r="F814" s="82">
        <f t="array" ref="F814">SUM(IF(M814="-",0,M814),IF(Q814:T814="-",0,-Q814:T814))</f>
        <v>512</v>
      </c>
      <c r="G814" s="82">
        <f t="array" ref="G814">SUM(IF(S814:T814="-",0,S814:T814))</f>
        <v>55</v>
      </c>
      <c r="H814" s="82">
        <f t="array" ref="H814">SUM(IF(N814="-",0,N814))</f>
        <v>258</v>
      </c>
      <c r="I814" s="76">
        <v>5754004</v>
      </c>
      <c r="J814" s="76" t="s">
        <v>267</v>
      </c>
      <c r="K814" s="77">
        <v>43465</v>
      </c>
      <c r="L814" s="76">
        <v>5599</v>
      </c>
      <c r="M814" s="76">
        <v>567</v>
      </c>
      <c r="N814" s="76">
        <v>258</v>
      </c>
      <c r="O814" s="76">
        <v>4744</v>
      </c>
      <c r="P814" s="76">
        <v>29</v>
      </c>
      <c r="Q814" s="76" t="s">
        <v>19</v>
      </c>
      <c r="R814" s="76">
        <v>0</v>
      </c>
      <c r="S814" s="76">
        <v>51</v>
      </c>
      <c r="T814" s="76">
        <v>4</v>
      </c>
    </row>
    <row r="815" spans="1:20">
      <c r="A815" s="82">
        <f t="shared" si="48"/>
        <v>575400402017</v>
      </c>
      <c r="B815" s="82" t="str">
        <f t="shared" si="49"/>
        <v>57540040</v>
      </c>
      <c r="C815" s="82">
        <f t="shared" si="50"/>
        <v>2017</v>
      </c>
      <c r="D815" s="82">
        <f t="array" ref="D815">IF(L815="-",0,L815)</f>
        <v>5599</v>
      </c>
      <c r="E815" s="82">
        <f t="shared" si="51"/>
        <v>826</v>
      </c>
      <c r="F815" s="82">
        <f t="array" ref="F815">SUM(IF(M815="-",0,M815),IF(Q815:T815="-",0,-Q815:T815))</f>
        <v>511</v>
      </c>
      <c r="G815" s="82">
        <f t="array" ref="G815">SUM(IF(S815:T815="-",0,S815:T815))</f>
        <v>53</v>
      </c>
      <c r="H815" s="82">
        <f t="array" ref="H815">SUM(IF(N815="-",0,N815))</f>
        <v>262</v>
      </c>
      <c r="I815" s="76">
        <v>5754004</v>
      </c>
      <c r="J815" s="76" t="s">
        <v>267</v>
      </c>
      <c r="K815" s="77">
        <v>43100</v>
      </c>
      <c r="L815" s="76">
        <v>5599</v>
      </c>
      <c r="M815" s="76">
        <v>564</v>
      </c>
      <c r="N815" s="76">
        <v>262</v>
      </c>
      <c r="O815" s="76">
        <v>4743</v>
      </c>
      <c r="P815" s="76">
        <v>29</v>
      </c>
      <c r="Q815" s="76" t="s">
        <v>19</v>
      </c>
      <c r="R815" s="76" t="s">
        <v>19</v>
      </c>
      <c r="S815" s="76">
        <v>49</v>
      </c>
      <c r="T815" s="76">
        <v>4</v>
      </c>
    </row>
    <row r="816" spans="1:20">
      <c r="A816" s="82">
        <f t="shared" si="48"/>
        <v>575400402016</v>
      </c>
      <c r="B816" s="82" t="str">
        <f t="shared" si="49"/>
        <v>57540040</v>
      </c>
      <c r="C816" s="82">
        <f t="shared" si="50"/>
        <v>2016</v>
      </c>
      <c r="D816" s="82">
        <f t="array" ref="D816">IF(L816="-",0,L816)</f>
        <v>5599</v>
      </c>
      <c r="E816" s="82">
        <f t="shared" si="51"/>
        <v>807</v>
      </c>
      <c r="F816" s="82">
        <f t="array" ref="F816">SUM(IF(M816="-",0,M816),IF(Q816:T816="-",0,-Q816:T816))</f>
        <v>501</v>
      </c>
      <c r="G816" s="82">
        <f t="array" ref="G816">SUM(IF(S816:T816="-",0,S816:T816))</f>
        <v>53</v>
      </c>
      <c r="H816" s="82">
        <f t="array" ref="H816">SUM(IF(N816="-",0,N816))</f>
        <v>253</v>
      </c>
      <c r="I816" s="76">
        <v>5754004</v>
      </c>
      <c r="J816" s="76" t="s">
        <v>267</v>
      </c>
      <c r="K816" s="77">
        <v>42735</v>
      </c>
      <c r="L816" s="76">
        <v>5599</v>
      </c>
      <c r="M816" s="76">
        <v>561</v>
      </c>
      <c r="N816" s="76">
        <v>253</v>
      </c>
      <c r="O816" s="76">
        <v>4756</v>
      </c>
      <c r="P816" s="76">
        <v>29</v>
      </c>
      <c r="Q816" s="76" t="s">
        <v>19</v>
      </c>
      <c r="R816" s="76">
        <v>7</v>
      </c>
      <c r="S816" s="76">
        <v>49</v>
      </c>
      <c r="T816" s="76">
        <v>4</v>
      </c>
    </row>
    <row r="817" spans="1:20">
      <c r="A817" s="82">
        <f t="shared" si="48"/>
        <v>575400802018</v>
      </c>
      <c r="B817" s="82" t="str">
        <f t="shared" si="49"/>
        <v>57540080</v>
      </c>
      <c r="C817" s="82">
        <f t="shared" si="50"/>
        <v>2018</v>
      </c>
      <c r="D817" s="82">
        <f t="array" ref="D817">IF(L817="-",0,L817)</f>
        <v>11202</v>
      </c>
      <c r="E817" s="82">
        <f t="shared" si="51"/>
        <v>4416</v>
      </c>
      <c r="F817" s="82">
        <f t="array" ref="F817">SUM(IF(M817="-",0,M817),IF(Q817:T817="-",0,-Q817:T817))</f>
        <v>2887</v>
      </c>
      <c r="G817" s="82">
        <f t="array" ref="G817">SUM(IF(S817:T817="-",0,S817:T817))</f>
        <v>403</v>
      </c>
      <c r="H817" s="82">
        <f t="array" ref="H817">SUM(IF(N817="-",0,N817))</f>
        <v>1126</v>
      </c>
      <c r="I817" s="76">
        <v>5754008</v>
      </c>
      <c r="J817" s="76" t="s">
        <v>268</v>
      </c>
      <c r="K817" s="77">
        <v>43465</v>
      </c>
      <c r="L817" s="76">
        <v>11202</v>
      </c>
      <c r="M817" s="76">
        <v>3293</v>
      </c>
      <c r="N817" s="76">
        <v>1126</v>
      </c>
      <c r="O817" s="76">
        <v>6665</v>
      </c>
      <c r="P817" s="76">
        <v>117</v>
      </c>
      <c r="Q817" s="76" t="s">
        <v>19</v>
      </c>
      <c r="R817" s="76">
        <v>3</v>
      </c>
      <c r="S817" s="76">
        <v>365</v>
      </c>
      <c r="T817" s="76">
        <v>38</v>
      </c>
    </row>
    <row r="818" spans="1:20">
      <c r="A818" s="82">
        <f t="shared" si="48"/>
        <v>575400802017</v>
      </c>
      <c r="B818" s="82" t="str">
        <f t="shared" si="49"/>
        <v>57540080</v>
      </c>
      <c r="C818" s="82">
        <f t="shared" si="50"/>
        <v>2017</v>
      </c>
      <c r="D818" s="82">
        <f t="array" ref="D818">IF(L818="-",0,L818)</f>
        <v>11202</v>
      </c>
      <c r="E818" s="82">
        <f t="shared" si="51"/>
        <v>4407</v>
      </c>
      <c r="F818" s="82">
        <f t="array" ref="F818">SUM(IF(M818="-",0,M818),IF(Q818:T818="-",0,-Q818:T818))</f>
        <v>2875</v>
      </c>
      <c r="G818" s="82">
        <f t="array" ref="G818">SUM(IF(S818:T818="-",0,S818:T818))</f>
        <v>404</v>
      </c>
      <c r="H818" s="82">
        <f t="array" ref="H818">SUM(IF(N818="-",0,N818))</f>
        <v>1128</v>
      </c>
      <c r="I818" s="76">
        <v>5754008</v>
      </c>
      <c r="J818" s="76" t="s">
        <v>268</v>
      </c>
      <c r="K818" s="77">
        <v>43100</v>
      </c>
      <c r="L818" s="76">
        <v>11202</v>
      </c>
      <c r="M818" s="76">
        <v>3282</v>
      </c>
      <c r="N818" s="76">
        <v>1128</v>
      </c>
      <c r="O818" s="76">
        <v>6675</v>
      </c>
      <c r="P818" s="76">
        <v>117</v>
      </c>
      <c r="Q818" s="76" t="s">
        <v>19</v>
      </c>
      <c r="R818" s="76">
        <v>3</v>
      </c>
      <c r="S818" s="76">
        <v>366</v>
      </c>
      <c r="T818" s="76">
        <v>38</v>
      </c>
    </row>
    <row r="819" spans="1:20">
      <c r="A819" s="82">
        <f t="shared" si="48"/>
        <v>575400802016</v>
      </c>
      <c r="B819" s="82" t="str">
        <f t="shared" si="49"/>
        <v>57540080</v>
      </c>
      <c r="C819" s="82">
        <f t="shared" si="50"/>
        <v>2016</v>
      </c>
      <c r="D819" s="82">
        <f t="array" ref="D819">IF(L819="-",0,L819)</f>
        <v>11202</v>
      </c>
      <c r="E819" s="82">
        <f t="shared" si="51"/>
        <v>4390</v>
      </c>
      <c r="F819" s="82">
        <f t="array" ref="F819">SUM(IF(M819="-",0,M819),IF(Q819:T819="-",0,-Q819:T819))</f>
        <v>2853</v>
      </c>
      <c r="G819" s="82">
        <f t="array" ref="G819">SUM(IF(S819:T819="-",0,S819:T819))</f>
        <v>391</v>
      </c>
      <c r="H819" s="82">
        <f t="array" ref="H819">SUM(IF(N819="-",0,N819))</f>
        <v>1146</v>
      </c>
      <c r="I819" s="76">
        <v>5754008</v>
      </c>
      <c r="J819" s="76" t="s">
        <v>268</v>
      </c>
      <c r="K819" s="77">
        <v>42735</v>
      </c>
      <c r="L819" s="76">
        <v>11202</v>
      </c>
      <c r="M819" s="76">
        <v>3247</v>
      </c>
      <c r="N819" s="76">
        <v>1146</v>
      </c>
      <c r="O819" s="76">
        <v>6693</v>
      </c>
      <c r="P819" s="76">
        <v>115</v>
      </c>
      <c r="Q819" s="76" t="s">
        <v>19</v>
      </c>
      <c r="R819" s="76">
        <v>3</v>
      </c>
      <c r="S819" s="76">
        <v>353</v>
      </c>
      <c r="T819" s="76">
        <v>38</v>
      </c>
    </row>
    <row r="820" spans="1:20">
      <c r="A820" s="82">
        <f t="shared" si="48"/>
        <v>575401202018</v>
      </c>
      <c r="B820" s="82" t="str">
        <f t="shared" si="49"/>
        <v>57540120</v>
      </c>
      <c r="C820" s="82">
        <f t="shared" si="50"/>
        <v>2018</v>
      </c>
      <c r="D820" s="82">
        <f t="array" ref="D820">IF(L820="-",0,L820)</f>
        <v>6970</v>
      </c>
      <c r="E820" s="82">
        <f t="shared" si="51"/>
        <v>1555</v>
      </c>
      <c r="F820" s="82">
        <f t="array" ref="F820">SUM(IF(M820="-",0,M820),IF(Q820:T820="-",0,-Q820:T820))</f>
        <v>957</v>
      </c>
      <c r="G820" s="82">
        <f t="array" ref="G820">SUM(IF(S820:T820="-",0,S820:T820))</f>
        <v>168</v>
      </c>
      <c r="H820" s="82">
        <f t="array" ref="H820">SUM(IF(N820="-",0,N820))</f>
        <v>430</v>
      </c>
      <c r="I820" s="76">
        <v>5754012</v>
      </c>
      <c r="J820" s="76" t="s">
        <v>269</v>
      </c>
      <c r="K820" s="77">
        <v>43465</v>
      </c>
      <c r="L820" s="76">
        <v>6970</v>
      </c>
      <c r="M820" s="76">
        <v>1203</v>
      </c>
      <c r="N820" s="76">
        <v>430</v>
      </c>
      <c r="O820" s="76">
        <v>5236</v>
      </c>
      <c r="P820" s="76">
        <v>100</v>
      </c>
      <c r="Q820" s="76" t="s">
        <v>19</v>
      </c>
      <c r="R820" s="76">
        <v>78</v>
      </c>
      <c r="S820" s="76">
        <v>154</v>
      </c>
      <c r="T820" s="76">
        <v>14</v>
      </c>
    </row>
    <row r="821" spans="1:20">
      <c r="A821" s="82">
        <f t="shared" si="48"/>
        <v>575401202017</v>
      </c>
      <c r="B821" s="82" t="str">
        <f t="shared" si="49"/>
        <v>57540120</v>
      </c>
      <c r="C821" s="82">
        <f t="shared" si="50"/>
        <v>2017</v>
      </c>
      <c r="D821" s="82">
        <f t="array" ref="D821">IF(L821="-",0,L821)</f>
        <v>6970</v>
      </c>
      <c r="E821" s="82">
        <f t="shared" si="51"/>
        <v>1514</v>
      </c>
      <c r="F821" s="82">
        <f t="array" ref="F821">SUM(IF(M821="-",0,M821),IF(Q821:T821="-",0,-Q821:T821))</f>
        <v>889</v>
      </c>
      <c r="G821" s="82">
        <f t="array" ref="G821">SUM(IF(S821:T821="-",0,S821:T821))</f>
        <v>170</v>
      </c>
      <c r="H821" s="82">
        <f t="array" ref="H821">SUM(IF(N821="-",0,N821))</f>
        <v>455</v>
      </c>
      <c r="I821" s="76">
        <v>5754012</v>
      </c>
      <c r="J821" s="76" t="s">
        <v>269</v>
      </c>
      <c r="K821" s="77">
        <v>43100</v>
      </c>
      <c r="L821" s="76">
        <v>6970</v>
      </c>
      <c r="M821" s="76">
        <v>1117</v>
      </c>
      <c r="N821" s="76">
        <v>455</v>
      </c>
      <c r="O821" s="76">
        <v>5350</v>
      </c>
      <c r="P821" s="76">
        <v>48</v>
      </c>
      <c r="Q821" s="76" t="s">
        <v>19</v>
      </c>
      <c r="R821" s="76">
        <v>58</v>
      </c>
      <c r="S821" s="76">
        <v>156</v>
      </c>
      <c r="T821" s="76">
        <v>14</v>
      </c>
    </row>
    <row r="822" spans="1:20">
      <c r="A822" s="82">
        <f t="shared" si="48"/>
        <v>575401202016</v>
      </c>
      <c r="B822" s="82" t="str">
        <f t="shared" si="49"/>
        <v>57540120</v>
      </c>
      <c r="C822" s="82">
        <f t="shared" si="50"/>
        <v>2016</v>
      </c>
      <c r="D822" s="82">
        <f t="array" ref="D822">IF(L822="-",0,L822)</f>
        <v>6970</v>
      </c>
      <c r="E822" s="82">
        <f t="shared" si="51"/>
        <v>1496</v>
      </c>
      <c r="F822" s="82">
        <f t="array" ref="F822">SUM(IF(M822="-",0,M822),IF(Q822:T822="-",0,-Q822:T822))</f>
        <v>880</v>
      </c>
      <c r="G822" s="82">
        <f t="array" ref="G822">SUM(IF(S822:T822="-",0,S822:T822))</f>
        <v>167</v>
      </c>
      <c r="H822" s="82">
        <f t="array" ref="H822">SUM(IF(N822="-",0,N822))</f>
        <v>449</v>
      </c>
      <c r="I822" s="76">
        <v>5754012</v>
      </c>
      <c r="J822" s="76" t="s">
        <v>269</v>
      </c>
      <c r="K822" s="77">
        <v>42735</v>
      </c>
      <c r="L822" s="76">
        <v>6970</v>
      </c>
      <c r="M822" s="76">
        <v>1106</v>
      </c>
      <c r="N822" s="76">
        <v>449</v>
      </c>
      <c r="O822" s="76">
        <v>5368</v>
      </c>
      <c r="P822" s="76">
        <v>46</v>
      </c>
      <c r="Q822" s="76" t="s">
        <v>19</v>
      </c>
      <c r="R822" s="76">
        <v>59</v>
      </c>
      <c r="S822" s="76">
        <v>153</v>
      </c>
      <c r="T822" s="76">
        <v>14</v>
      </c>
    </row>
    <row r="823" spans="1:20">
      <c r="A823" s="82">
        <f t="shared" si="48"/>
        <v>575401602018</v>
      </c>
      <c r="B823" s="82" t="str">
        <f t="shared" si="49"/>
        <v>57540160</v>
      </c>
      <c r="C823" s="82">
        <f t="shared" si="50"/>
        <v>2018</v>
      </c>
      <c r="D823" s="82">
        <f t="array" ref="D823">IF(L823="-",0,L823)</f>
        <v>10059</v>
      </c>
      <c r="E823" s="82">
        <f t="shared" si="51"/>
        <v>1545</v>
      </c>
      <c r="F823" s="82">
        <f t="array" ref="F823">SUM(IF(M823="-",0,M823),IF(Q823:T823="-",0,-Q823:T823))</f>
        <v>964</v>
      </c>
      <c r="G823" s="82">
        <f t="array" ref="G823">SUM(IF(S823:T823="-",0,S823:T823))</f>
        <v>191</v>
      </c>
      <c r="H823" s="82">
        <f t="array" ref="H823">SUM(IF(N823="-",0,N823))</f>
        <v>390</v>
      </c>
      <c r="I823" s="76">
        <v>5754016</v>
      </c>
      <c r="J823" s="76" t="s">
        <v>270</v>
      </c>
      <c r="K823" s="77">
        <v>43465</v>
      </c>
      <c r="L823" s="76">
        <v>10059</v>
      </c>
      <c r="M823" s="76">
        <v>1161</v>
      </c>
      <c r="N823" s="76">
        <v>390</v>
      </c>
      <c r="O823" s="76">
        <v>8357</v>
      </c>
      <c r="P823" s="76">
        <v>151</v>
      </c>
      <c r="Q823" s="76" t="s">
        <v>19</v>
      </c>
      <c r="R823" s="76">
        <v>6</v>
      </c>
      <c r="S823" s="76">
        <v>184</v>
      </c>
      <c r="T823" s="76">
        <v>7</v>
      </c>
    </row>
    <row r="824" spans="1:20">
      <c r="A824" s="82">
        <f t="shared" si="48"/>
        <v>575401602017</v>
      </c>
      <c r="B824" s="82" t="str">
        <f t="shared" si="49"/>
        <v>57540160</v>
      </c>
      <c r="C824" s="82">
        <f t="shared" si="50"/>
        <v>2017</v>
      </c>
      <c r="D824" s="82">
        <f t="array" ref="D824">IF(L824="-",0,L824)</f>
        <v>10059</v>
      </c>
      <c r="E824" s="82">
        <f t="shared" si="51"/>
        <v>1543</v>
      </c>
      <c r="F824" s="82">
        <f t="array" ref="F824">SUM(IF(M824="-",0,M824),IF(Q824:T824="-",0,-Q824:T824))</f>
        <v>957</v>
      </c>
      <c r="G824" s="82">
        <f t="array" ref="G824">SUM(IF(S824:T824="-",0,S824:T824))</f>
        <v>195</v>
      </c>
      <c r="H824" s="82">
        <f t="array" ref="H824">SUM(IF(N824="-",0,N824))</f>
        <v>391</v>
      </c>
      <c r="I824" s="76">
        <v>5754016</v>
      </c>
      <c r="J824" s="76" t="s">
        <v>270</v>
      </c>
      <c r="K824" s="77">
        <v>43100</v>
      </c>
      <c r="L824" s="76">
        <v>10059</v>
      </c>
      <c r="M824" s="76">
        <v>1158</v>
      </c>
      <c r="N824" s="76">
        <v>391</v>
      </c>
      <c r="O824" s="76">
        <v>8359</v>
      </c>
      <c r="P824" s="76">
        <v>151</v>
      </c>
      <c r="Q824" s="76" t="s">
        <v>19</v>
      </c>
      <c r="R824" s="76">
        <v>6</v>
      </c>
      <c r="S824" s="76">
        <v>188</v>
      </c>
      <c r="T824" s="76">
        <v>7</v>
      </c>
    </row>
    <row r="825" spans="1:20">
      <c r="A825" s="82">
        <f t="shared" si="48"/>
        <v>575401602016</v>
      </c>
      <c r="B825" s="82" t="str">
        <f t="shared" si="49"/>
        <v>57540160</v>
      </c>
      <c r="C825" s="82">
        <f t="shared" si="50"/>
        <v>2016</v>
      </c>
      <c r="D825" s="82">
        <f t="array" ref="D825">IF(L825="-",0,L825)</f>
        <v>10059</v>
      </c>
      <c r="E825" s="82">
        <f t="shared" si="51"/>
        <v>1541</v>
      </c>
      <c r="F825" s="82">
        <f t="array" ref="F825">SUM(IF(M825="-",0,M825),IF(Q825:T825="-",0,-Q825:T825))</f>
        <v>950</v>
      </c>
      <c r="G825" s="82">
        <f t="array" ref="G825">SUM(IF(S825:T825="-",0,S825:T825))</f>
        <v>196</v>
      </c>
      <c r="H825" s="82">
        <f t="array" ref="H825">SUM(IF(N825="-",0,N825))</f>
        <v>395</v>
      </c>
      <c r="I825" s="76">
        <v>5754016</v>
      </c>
      <c r="J825" s="76" t="s">
        <v>270</v>
      </c>
      <c r="K825" s="77">
        <v>42735</v>
      </c>
      <c r="L825" s="76">
        <v>10059</v>
      </c>
      <c r="M825" s="76">
        <v>1152</v>
      </c>
      <c r="N825" s="76">
        <v>395</v>
      </c>
      <c r="O825" s="76">
        <v>8360</v>
      </c>
      <c r="P825" s="76">
        <v>152</v>
      </c>
      <c r="Q825" s="76" t="s">
        <v>19</v>
      </c>
      <c r="R825" s="76">
        <v>6</v>
      </c>
      <c r="S825" s="76">
        <v>189</v>
      </c>
      <c r="T825" s="76">
        <v>7</v>
      </c>
    </row>
    <row r="826" spans="1:20">
      <c r="A826" s="82">
        <f t="shared" si="48"/>
        <v>575402002018</v>
      </c>
      <c r="B826" s="82" t="str">
        <f t="shared" si="49"/>
        <v>57540200</v>
      </c>
      <c r="C826" s="82">
        <f t="shared" si="50"/>
        <v>2018</v>
      </c>
      <c r="D826" s="82">
        <f t="array" ref="D826">IF(L826="-",0,L826)</f>
        <v>7928</v>
      </c>
      <c r="E826" s="82">
        <f t="shared" si="51"/>
        <v>1135</v>
      </c>
      <c r="F826" s="82">
        <f t="array" ref="F826">SUM(IF(M826="-",0,M826),IF(Q826:T826="-",0,-Q826:T826))</f>
        <v>755</v>
      </c>
      <c r="G826" s="82">
        <f t="array" ref="G826">SUM(IF(S826:T826="-",0,S826:T826))</f>
        <v>73</v>
      </c>
      <c r="H826" s="82">
        <f t="array" ref="H826">SUM(IF(N826="-",0,N826))</f>
        <v>307</v>
      </c>
      <c r="I826" s="76">
        <v>5754020</v>
      </c>
      <c r="J826" s="76" t="s">
        <v>271</v>
      </c>
      <c r="K826" s="77">
        <v>43465</v>
      </c>
      <c r="L826" s="76">
        <v>7928</v>
      </c>
      <c r="M826" s="76">
        <v>831</v>
      </c>
      <c r="N826" s="76">
        <v>307</v>
      </c>
      <c r="O826" s="76">
        <v>6698</v>
      </c>
      <c r="P826" s="76">
        <v>93</v>
      </c>
      <c r="Q826" s="76" t="s">
        <v>19</v>
      </c>
      <c r="R826" s="76">
        <v>3</v>
      </c>
      <c r="S826" s="76">
        <v>67</v>
      </c>
      <c r="T826" s="76">
        <v>6</v>
      </c>
    </row>
    <row r="827" spans="1:20">
      <c r="A827" s="82">
        <f t="shared" si="48"/>
        <v>575402002017</v>
      </c>
      <c r="B827" s="82" t="str">
        <f t="shared" si="49"/>
        <v>57540200</v>
      </c>
      <c r="C827" s="82">
        <f t="shared" si="50"/>
        <v>2017</v>
      </c>
      <c r="D827" s="82">
        <f t="array" ref="D827">IF(L827="-",0,L827)</f>
        <v>7928</v>
      </c>
      <c r="E827" s="82">
        <f t="shared" si="51"/>
        <v>1139</v>
      </c>
      <c r="F827" s="82">
        <f t="array" ref="F827">SUM(IF(M827="-",0,M827),IF(Q827:T827="-",0,-Q827:T827))</f>
        <v>747</v>
      </c>
      <c r="G827" s="82">
        <f t="array" ref="G827">SUM(IF(S827:T827="-",0,S827:T827))</f>
        <v>73</v>
      </c>
      <c r="H827" s="82">
        <f t="array" ref="H827">SUM(IF(N827="-",0,N827))</f>
        <v>319</v>
      </c>
      <c r="I827" s="76">
        <v>5754020</v>
      </c>
      <c r="J827" s="76" t="s">
        <v>271</v>
      </c>
      <c r="K827" s="77">
        <v>43100</v>
      </c>
      <c r="L827" s="76">
        <v>7928</v>
      </c>
      <c r="M827" s="76">
        <v>823</v>
      </c>
      <c r="N827" s="76">
        <v>319</v>
      </c>
      <c r="O827" s="76">
        <v>6662</v>
      </c>
      <c r="P827" s="76">
        <v>123</v>
      </c>
      <c r="Q827" s="76" t="s">
        <v>19</v>
      </c>
      <c r="R827" s="76">
        <v>3</v>
      </c>
      <c r="S827" s="76">
        <v>67</v>
      </c>
      <c r="T827" s="76">
        <v>6</v>
      </c>
    </row>
    <row r="828" spans="1:20">
      <c r="A828" s="82">
        <f t="shared" si="48"/>
        <v>575402002016</v>
      </c>
      <c r="B828" s="82" t="str">
        <f t="shared" si="49"/>
        <v>57540200</v>
      </c>
      <c r="C828" s="82">
        <f t="shared" si="50"/>
        <v>2016</v>
      </c>
      <c r="D828" s="82">
        <f t="array" ref="D828">IF(L828="-",0,L828)</f>
        <v>7928</v>
      </c>
      <c r="E828" s="82">
        <f t="shared" si="51"/>
        <v>1138</v>
      </c>
      <c r="F828" s="82">
        <f t="array" ref="F828">SUM(IF(M828="-",0,M828),IF(Q828:T828="-",0,-Q828:T828))</f>
        <v>745</v>
      </c>
      <c r="G828" s="82">
        <f t="array" ref="G828">SUM(IF(S828:T828="-",0,S828:T828))</f>
        <v>73</v>
      </c>
      <c r="H828" s="82">
        <f t="array" ref="H828">SUM(IF(N828="-",0,N828))</f>
        <v>320</v>
      </c>
      <c r="I828" s="76">
        <v>5754020</v>
      </c>
      <c r="J828" s="76" t="s">
        <v>271</v>
      </c>
      <c r="K828" s="77">
        <v>42735</v>
      </c>
      <c r="L828" s="76">
        <v>7928</v>
      </c>
      <c r="M828" s="76">
        <v>821</v>
      </c>
      <c r="N828" s="76">
        <v>320</v>
      </c>
      <c r="O828" s="76">
        <v>6665</v>
      </c>
      <c r="P828" s="76">
        <v>123</v>
      </c>
      <c r="Q828" s="76" t="s">
        <v>19</v>
      </c>
      <c r="R828" s="76">
        <v>3</v>
      </c>
      <c r="S828" s="76">
        <v>67</v>
      </c>
      <c r="T828" s="76">
        <v>6</v>
      </c>
    </row>
    <row r="829" spans="1:20">
      <c r="A829" s="82">
        <f t="shared" si="48"/>
        <v>575402402018</v>
      </c>
      <c r="B829" s="82" t="str">
        <f t="shared" si="49"/>
        <v>57540240</v>
      </c>
      <c r="C829" s="82">
        <f t="shared" si="50"/>
        <v>2018</v>
      </c>
      <c r="D829" s="82">
        <f t="array" ref="D829">IF(L829="-",0,L829)</f>
        <v>3831</v>
      </c>
      <c r="E829" s="82">
        <f t="shared" si="51"/>
        <v>585</v>
      </c>
      <c r="F829" s="82">
        <f t="array" ref="F829">SUM(IF(M829="-",0,M829),IF(Q829:T829="-",0,-Q829:T829))</f>
        <v>382</v>
      </c>
      <c r="G829" s="82">
        <f t="array" ref="G829">SUM(IF(S829:T829="-",0,S829:T829))</f>
        <v>45</v>
      </c>
      <c r="H829" s="82">
        <f t="array" ref="H829">SUM(IF(N829="-",0,N829))</f>
        <v>158</v>
      </c>
      <c r="I829" s="76">
        <v>5754024</v>
      </c>
      <c r="J829" s="76" t="s">
        <v>272</v>
      </c>
      <c r="K829" s="77">
        <v>43465</v>
      </c>
      <c r="L829" s="76">
        <v>3831</v>
      </c>
      <c r="M829" s="76">
        <v>427</v>
      </c>
      <c r="N829" s="76">
        <v>158</v>
      </c>
      <c r="O829" s="76">
        <v>3212</v>
      </c>
      <c r="P829" s="76">
        <v>33</v>
      </c>
      <c r="Q829" s="76" t="s">
        <v>19</v>
      </c>
      <c r="R829" s="76" t="s">
        <v>19</v>
      </c>
      <c r="S829" s="76">
        <v>40</v>
      </c>
      <c r="T829" s="76">
        <v>5</v>
      </c>
    </row>
    <row r="830" spans="1:20">
      <c r="A830" s="82">
        <f t="shared" si="48"/>
        <v>575402402017</v>
      </c>
      <c r="B830" s="82" t="str">
        <f t="shared" si="49"/>
        <v>57540240</v>
      </c>
      <c r="C830" s="82">
        <f t="shared" si="50"/>
        <v>2017</v>
      </c>
      <c r="D830" s="82">
        <f t="array" ref="D830">IF(L830="-",0,L830)</f>
        <v>3831</v>
      </c>
      <c r="E830" s="82">
        <f t="shared" si="51"/>
        <v>585</v>
      </c>
      <c r="F830" s="82">
        <f t="array" ref="F830">SUM(IF(M830="-",0,M830),IF(Q830:T830="-",0,-Q830:T830))</f>
        <v>382</v>
      </c>
      <c r="G830" s="82">
        <f t="array" ref="G830">SUM(IF(S830:T830="-",0,S830:T830))</f>
        <v>45</v>
      </c>
      <c r="H830" s="82">
        <f t="array" ref="H830">SUM(IF(N830="-",0,N830))</f>
        <v>158</v>
      </c>
      <c r="I830" s="76">
        <v>5754024</v>
      </c>
      <c r="J830" s="76" t="s">
        <v>272</v>
      </c>
      <c r="K830" s="77">
        <v>43100</v>
      </c>
      <c r="L830" s="76">
        <v>3831</v>
      </c>
      <c r="M830" s="76">
        <v>427</v>
      </c>
      <c r="N830" s="76">
        <v>158</v>
      </c>
      <c r="O830" s="76">
        <v>3213</v>
      </c>
      <c r="P830" s="76">
        <v>33</v>
      </c>
      <c r="Q830" s="76" t="s">
        <v>19</v>
      </c>
      <c r="R830" s="76" t="s">
        <v>19</v>
      </c>
      <c r="S830" s="76">
        <v>40</v>
      </c>
      <c r="T830" s="76">
        <v>5</v>
      </c>
    </row>
    <row r="831" spans="1:20">
      <c r="A831" s="82">
        <f t="shared" si="48"/>
        <v>575402402016</v>
      </c>
      <c r="B831" s="82" t="str">
        <f t="shared" si="49"/>
        <v>57540240</v>
      </c>
      <c r="C831" s="82">
        <f t="shared" si="50"/>
        <v>2016</v>
      </c>
      <c r="D831" s="82">
        <f t="array" ref="D831">IF(L831="-",0,L831)</f>
        <v>3831</v>
      </c>
      <c r="E831" s="82">
        <f t="shared" si="51"/>
        <v>584</v>
      </c>
      <c r="F831" s="82">
        <f t="array" ref="F831">SUM(IF(M831="-",0,M831),IF(Q831:T831="-",0,-Q831:T831))</f>
        <v>382</v>
      </c>
      <c r="G831" s="82">
        <f t="array" ref="G831">SUM(IF(S831:T831="-",0,S831:T831))</f>
        <v>45</v>
      </c>
      <c r="H831" s="82">
        <f t="array" ref="H831">SUM(IF(N831="-",0,N831))</f>
        <v>157</v>
      </c>
      <c r="I831" s="76">
        <v>5754024</v>
      </c>
      <c r="J831" s="76" t="s">
        <v>272</v>
      </c>
      <c r="K831" s="77">
        <v>42735</v>
      </c>
      <c r="L831" s="76">
        <v>3831</v>
      </c>
      <c r="M831" s="76">
        <v>427</v>
      </c>
      <c r="N831" s="76">
        <v>157</v>
      </c>
      <c r="O831" s="76">
        <v>3213</v>
      </c>
      <c r="P831" s="76">
        <v>33</v>
      </c>
      <c r="Q831" s="76" t="s">
        <v>19</v>
      </c>
      <c r="R831" s="76" t="s">
        <v>19</v>
      </c>
      <c r="S831" s="76">
        <v>40</v>
      </c>
      <c r="T831" s="76">
        <v>5</v>
      </c>
    </row>
    <row r="832" spans="1:20">
      <c r="A832" s="82">
        <f t="shared" si="48"/>
        <v>575402802018</v>
      </c>
      <c r="B832" s="82" t="str">
        <f t="shared" si="49"/>
        <v>57540280</v>
      </c>
      <c r="C832" s="82">
        <f t="shared" si="50"/>
        <v>2018</v>
      </c>
      <c r="D832" s="82">
        <f t="array" ref="D832">IF(L832="-",0,L832)</f>
        <v>8672</v>
      </c>
      <c r="E832" s="82">
        <f t="shared" si="51"/>
        <v>2268</v>
      </c>
      <c r="F832" s="82">
        <f t="array" ref="F832">SUM(IF(M832="-",0,M832),IF(Q832:T832="-",0,-Q832:T832))</f>
        <v>1521</v>
      </c>
      <c r="G832" s="82">
        <f t="array" ref="G832">SUM(IF(S832:T832="-",0,S832:T832))</f>
        <v>138</v>
      </c>
      <c r="H832" s="82">
        <f t="array" ref="H832">SUM(IF(N832="-",0,N832))</f>
        <v>609</v>
      </c>
      <c r="I832" s="76">
        <v>5754028</v>
      </c>
      <c r="J832" s="76" t="s">
        <v>273</v>
      </c>
      <c r="K832" s="77">
        <v>43465</v>
      </c>
      <c r="L832" s="76">
        <v>8672</v>
      </c>
      <c r="M832" s="76">
        <v>1659</v>
      </c>
      <c r="N832" s="76">
        <v>609</v>
      </c>
      <c r="O832" s="76">
        <v>6290</v>
      </c>
      <c r="P832" s="76">
        <v>115</v>
      </c>
      <c r="Q832" s="76" t="s">
        <v>19</v>
      </c>
      <c r="R832" s="76" t="s">
        <v>19</v>
      </c>
      <c r="S832" s="76">
        <v>123</v>
      </c>
      <c r="T832" s="76">
        <v>15</v>
      </c>
    </row>
    <row r="833" spans="1:20">
      <c r="A833" s="82">
        <f t="shared" si="48"/>
        <v>575402802017</v>
      </c>
      <c r="B833" s="82" t="str">
        <f t="shared" si="49"/>
        <v>57540280</v>
      </c>
      <c r="C833" s="82">
        <f t="shared" si="50"/>
        <v>2017</v>
      </c>
      <c r="D833" s="82">
        <f t="array" ref="D833">IF(L833="-",0,L833)</f>
        <v>8672</v>
      </c>
      <c r="E833" s="82">
        <f t="shared" si="51"/>
        <v>2265</v>
      </c>
      <c r="F833" s="82">
        <f t="array" ref="F833">SUM(IF(M833="-",0,M833),IF(Q833:T833="-",0,-Q833:T833))</f>
        <v>1519</v>
      </c>
      <c r="G833" s="82">
        <f t="array" ref="G833">SUM(IF(S833:T833="-",0,S833:T833))</f>
        <v>139</v>
      </c>
      <c r="H833" s="82">
        <f t="array" ref="H833">SUM(IF(N833="-",0,N833))</f>
        <v>607</v>
      </c>
      <c r="I833" s="76">
        <v>5754028</v>
      </c>
      <c r="J833" s="76" t="s">
        <v>273</v>
      </c>
      <c r="K833" s="77">
        <v>43100</v>
      </c>
      <c r="L833" s="76">
        <v>8672</v>
      </c>
      <c r="M833" s="76">
        <v>1658</v>
      </c>
      <c r="N833" s="76">
        <v>607</v>
      </c>
      <c r="O833" s="76">
        <v>6291</v>
      </c>
      <c r="P833" s="76">
        <v>117</v>
      </c>
      <c r="Q833" s="76" t="s">
        <v>19</v>
      </c>
      <c r="R833" s="76" t="s">
        <v>19</v>
      </c>
      <c r="S833" s="76">
        <v>124</v>
      </c>
      <c r="T833" s="76">
        <v>15</v>
      </c>
    </row>
    <row r="834" spans="1:20">
      <c r="A834" s="82">
        <f t="shared" si="48"/>
        <v>575402802016</v>
      </c>
      <c r="B834" s="82" t="str">
        <f t="shared" si="49"/>
        <v>57540280</v>
      </c>
      <c r="C834" s="82">
        <f t="shared" si="50"/>
        <v>2016</v>
      </c>
      <c r="D834" s="82">
        <f t="array" ref="D834">IF(L834="-",0,L834)</f>
        <v>8672</v>
      </c>
      <c r="E834" s="82">
        <f t="shared" si="51"/>
        <v>2276</v>
      </c>
      <c r="F834" s="82">
        <f t="array" ref="F834">SUM(IF(M834="-",0,M834),IF(Q834:T834="-",0,-Q834:T834))</f>
        <v>1467</v>
      </c>
      <c r="G834" s="82">
        <f t="array" ref="G834">SUM(IF(S834:T834="-",0,S834:T834))</f>
        <v>128</v>
      </c>
      <c r="H834" s="82">
        <f t="array" ref="H834">SUM(IF(N834="-",0,N834))</f>
        <v>681</v>
      </c>
      <c r="I834" s="76">
        <v>5754028</v>
      </c>
      <c r="J834" s="76" t="s">
        <v>273</v>
      </c>
      <c r="K834" s="77">
        <v>42735</v>
      </c>
      <c r="L834" s="76">
        <v>8672</v>
      </c>
      <c r="M834" s="76">
        <v>1596</v>
      </c>
      <c r="N834" s="76">
        <v>681</v>
      </c>
      <c r="O834" s="76">
        <v>6229</v>
      </c>
      <c r="P834" s="76">
        <v>166</v>
      </c>
      <c r="Q834" s="76" t="s">
        <v>19</v>
      </c>
      <c r="R834" s="76">
        <v>1</v>
      </c>
      <c r="S834" s="76">
        <v>115</v>
      </c>
      <c r="T834" s="76">
        <v>13</v>
      </c>
    </row>
    <row r="835" spans="1:20">
      <c r="A835" s="82">
        <f t="shared" si="48"/>
        <v>575403202018</v>
      </c>
      <c r="B835" s="82" t="str">
        <f t="shared" si="49"/>
        <v>57540320</v>
      </c>
      <c r="C835" s="82">
        <f t="shared" si="50"/>
        <v>2018</v>
      </c>
      <c r="D835" s="82">
        <f t="array" ref="D835">IF(L835="-",0,L835)</f>
        <v>11031</v>
      </c>
      <c r="E835" s="82">
        <f t="shared" si="51"/>
        <v>2124</v>
      </c>
      <c r="F835" s="82">
        <f t="array" ref="F835">SUM(IF(M835="-",0,M835),IF(Q835:T835="-",0,-Q835:T835))</f>
        <v>1452</v>
      </c>
      <c r="G835" s="82">
        <f t="array" ref="G835">SUM(IF(S835:T835="-",0,S835:T835))</f>
        <v>200</v>
      </c>
      <c r="H835" s="82">
        <f t="array" ref="H835">SUM(IF(N835="-",0,N835))</f>
        <v>472</v>
      </c>
      <c r="I835" s="76">
        <v>5754032</v>
      </c>
      <c r="J835" s="76" t="s">
        <v>274</v>
      </c>
      <c r="K835" s="77">
        <v>43465</v>
      </c>
      <c r="L835" s="76">
        <v>11031</v>
      </c>
      <c r="M835" s="76">
        <v>1659</v>
      </c>
      <c r="N835" s="76">
        <v>472</v>
      </c>
      <c r="O835" s="76">
        <v>8697</v>
      </c>
      <c r="P835" s="76">
        <v>203</v>
      </c>
      <c r="Q835" s="76" t="s">
        <v>19</v>
      </c>
      <c r="R835" s="76">
        <v>7</v>
      </c>
      <c r="S835" s="76">
        <v>190</v>
      </c>
      <c r="T835" s="76">
        <v>10</v>
      </c>
    </row>
    <row r="836" spans="1:20">
      <c r="A836" s="82">
        <f t="shared" si="48"/>
        <v>575403202017</v>
      </c>
      <c r="B836" s="82" t="str">
        <f t="shared" si="49"/>
        <v>57540320</v>
      </c>
      <c r="C836" s="82">
        <f t="shared" si="50"/>
        <v>2017</v>
      </c>
      <c r="D836" s="82">
        <f t="array" ref="D836">IF(L836="-",0,L836)</f>
        <v>11031</v>
      </c>
      <c r="E836" s="82">
        <f t="shared" si="51"/>
        <v>2144</v>
      </c>
      <c r="F836" s="82">
        <f t="array" ref="F836">SUM(IF(M836="-",0,M836),IF(Q836:T836="-",0,-Q836:T836))</f>
        <v>1377</v>
      </c>
      <c r="G836" s="82">
        <f t="array" ref="G836">SUM(IF(S836:T836="-",0,S836:T836))</f>
        <v>203</v>
      </c>
      <c r="H836" s="82">
        <f t="array" ref="H836">SUM(IF(N836="-",0,N836))</f>
        <v>564</v>
      </c>
      <c r="I836" s="76">
        <v>5754032</v>
      </c>
      <c r="J836" s="76" t="s">
        <v>274</v>
      </c>
      <c r="K836" s="77">
        <v>43100</v>
      </c>
      <c r="L836" s="76">
        <v>11031</v>
      </c>
      <c r="M836" s="76">
        <v>1590</v>
      </c>
      <c r="N836" s="76">
        <v>564</v>
      </c>
      <c r="O836" s="76">
        <v>8596</v>
      </c>
      <c r="P836" s="76">
        <v>280</v>
      </c>
      <c r="Q836" s="76" t="s">
        <v>19</v>
      </c>
      <c r="R836" s="76">
        <v>10</v>
      </c>
      <c r="S836" s="76">
        <v>195</v>
      </c>
      <c r="T836" s="76">
        <v>8</v>
      </c>
    </row>
    <row r="837" spans="1:20">
      <c r="A837" s="82">
        <f t="shared" si="48"/>
        <v>575403202016</v>
      </c>
      <c r="B837" s="82" t="str">
        <f t="shared" si="49"/>
        <v>57540320</v>
      </c>
      <c r="C837" s="82">
        <f t="shared" si="50"/>
        <v>2016</v>
      </c>
      <c r="D837" s="82">
        <f t="array" ref="D837">IF(L837="-",0,L837)</f>
        <v>11031</v>
      </c>
      <c r="E837" s="82">
        <f t="shared" si="51"/>
        <v>2128</v>
      </c>
      <c r="F837" s="82">
        <f t="array" ref="F837">SUM(IF(M837="-",0,M837),IF(Q837:T837="-",0,-Q837:T837))</f>
        <v>1361</v>
      </c>
      <c r="G837" s="82">
        <f t="array" ref="G837">SUM(IF(S837:T837="-",0,S837:T837))</f>
        <v>204</v>
      </c>
      <c r="H837" s="82">
        <f t="array" ref="H837">SUM(IF(N837="-",0,N837))</f>
        <v>563</v>
      </c>
      <c r="I837" s="76">
        <v>5754032</v>
      </c>
      <c r="J837" s="76" t="s">
        <v>274</v>
      </c>
      <c r="K837" s="77">
        <v>42735</v>
      </c>
      <c r="L837" s="76">
        <v>11031</v>
      </c>
      <c r="M837" s="76">
        <v>1575</v>
      </c>
      <c r="N837" s="76">
        <v>563</v>
      </c>
      <c r="O837" s="76">
        <v>8613</v>
      </c>
      <c r="P837" s="76">
        <v>279</v>
      </c>
      <c r="Q837" s="76" t="s">
        <v>19</v>
      </c>
      <c r="R837" s="76">
        <v>10</v>
      </c>
      <c r="S837" s="76">
        <v>196</v>
      </c>
      <c r="T837" s="76">
        <v>8</v>
      </c>
    </row>
    <row r="838" spans="1:20">
      <c r="A838" s="82">
        <f t="shared" si="48"/>
        <v>575403602018</v>
      </c>
      <c r="B838" s="82" t="str">
        <f t="shared" si="49"/>
        <v>57540360</v>
      </c>
      <c r="C838" s="82">
        <f t="shared" si="50"/>
        <v>2018</v>
      </c>
      <c r="D838" s="82">
        <f t="array" ref="D838">IF(L838="-",0,L838)</f>
        <v>6752</v>
      </c>
      <c r="E838" s="82">
        <f t="shared" si="51"/>
        <v>1636</v>
      </c>
      <c r="F838" s="82">
        <f t="array" ref="F838">SUM(IF(M838="-",0,M838),IF(Q838:T838="-",0,-Q838:T838))</f>
        <v>1041</v>
      </c>
      <c r="G838" s="82">
        <f t="array" ref="G838">SUM(IF(S838:T838="-",0,S838:T838))</f>
        <v>190</v>
      </c>
      <c r="H838" s="82">
        <f t="array" ref="H838">SUM(IF(N838="-",0,N838))</f>
        <v>405</v>
      </c>
      <c r="I838" s="76">
        <v>5754036</v>
      </c>
      <c r="J838" s="76" t="s">
        <v>275</v>
      </c>
      <c r="K838" s="77">
        <v>43465</v>
      </c>
      <c r="L838" s="76">
        <v>6752</v>
      </c>
      <c r="M838" s="76">
        <v>1264</v>
      </c>
      <c r="N838" s="76">
        <v>405</v>
      </c>
      <c r="O838" s="76">
        <v>4999</v>
      </c>
      <c r="P838" s="76">
        <v>83</v>
      </c>
      <c r="Q838" s="76" t="s">
        <v>19</v>
      </c>
      <c r="R838" s="76">
        <v>33</v>
      </c>
      <c r="S838" s="76">
        <v>179</v>
      </c>
      <c r="T838" s="76">
        <v>11</v>
      </c>
    </row>
    <row r="839" spans="1:20">
      <c r="A839" s="82">
        <f t="shared" si="48"/>
        <v>575403602017</v>
      </c>
      <c r="B839" s="82" t="str">
        <f t="shared" si="49"/>
        <v>57540360</v>
      </c>
      <c r="C839" s="82">
        <f t="shared" si="50"/>
        <v>2017</v>
      </c>
      <c r="D839" s="82">
        <f t="array" ref="D839">IF(L839="-",0,L839)</f>
        <v>6752</v>
      </c>
      <c r="E839" s="82">
        <f t="shared" si="51"/>
        <v>1650</v>
      </c>
      <c r="F839" s="82">
        <f t="array" ref="F839">SUM(IF(M839="-",0,M839),IF(Q839:T839="-",0,-Q839:T839))</f>
        <v>1057</v>
      </c>
      <c r="G839" s="82">
        <f t="array" ref="G839">SUM(IF(S839:T839="-",0,S839:T839))</f>
        <v>178</v>
      </c>
      <c r="H839" s="82">
        <f t="array" ref="H839">SUM(IF(N839="-",0,N839))</f>
        <v>415</v>
      </c>
      <c r="I839" s="76">
        <v>5754036</v>
      </c>
      <c r="J839" s="76" t="s">
        <v>275</v>
      </c>
      <c r="K839" s="77">
        <v>43100</v>
      </c>
      <c r="L839" s="76">
        <v>6752</v>
      </c>
      <c r="M839" s="76">
        <v>1272</v>
      </c>
      <c r="N839" s="76">
        <v>415</v>
      </c>
      <c r="O839" s="76">
        <v>4984</v>
      </c>
      <c r="P839" s="76">
        <v>81</v>
      </c>
      <c r="Q839" s="76" t="s">
        <v>19</v>
      </c>
      <c r="R839" s="76">
        <v>37</v>
      </c>
      <c r="S839" s="76">
        <v>167</v>
      </c>
      <c r="T839" s="76">
        <v>11</v>
      </c>
    </row>
    <row r="840" spans="1:20">
      <c r="A840" s="82">
        <f t="shared" si="48"/>
        <v>575403602016</v>
      </c>
      <c r="B840" s="82" t="str">
        <f t="shared" si="49"/>
        <v>57540360</v>
      </c>
      <c r="C840" s="82">
        <f t="shared" si="50"/>
        <v>2016</v>
      </c>
      <c r="D840" s="82">
        <f t="array" ref="D840">IF(L840="-",0,L840)</f>
        <v>6752</v>
      </c>
      <c r="E840" s="82">
        <f t="shared" si="51"/>
        <v>1600</v>
      </c>
      <c r="F840" s="82">
        <f t="array" ref="F840">SUM(IF(M840="-",0,M840),IF(Q840:T840="-",0,-Q840:T840))</f>
        <v>1043</v>
      </c>
      <c r="G840" s="82">
        <f t="array" ref="G840">SUM(IF(S840:T840="-",0,S840:T840))</f>
        <v>128</v>
      </c>
      <c r="H840" s="82">
        <f t="array" ref="H840">SUM(IF(N840="-",0,N840))</f>
        <v>429</v>
      </c>
      <c r="I840" s="76">
        <v>5754036</v>
      </c>
      <c r="J840" s="76" t="s">
        <v>275</v>
      </c>
      <c r="K840" s="77">
        <v>42735</v>
      </c>
      <c r="L840" s="76">
        <v>6752</v>
      </c>
      <c r="M840" s="76">
        <v>1212</v>
      </c>
      <c r="N840" s="76">
        <v>429</v>
      </c>
      <c r="O840" s="76">
        <v>5046</v>
      </c>
      <c r="P840" s="76">
        <v>65</v>
      </c>
      <c r="Q840" s="76" t="s">
        <v>19</v>
      </c>
      <c r="R840" s="76">
        <v>41</v>
      </c>
      <c r="S840" s="76">
        <v>117</v>
      </c>
      <c r="T840" s="76">
        <v>11</v>
      </c>
    </row>
    <row r="841" spans="1:20">
      <c r="A841" s="82">
        <f t="shared" si="48"/>
        <v>575404002018</v>
      </c>
      <c r="B841" s="82" t="str">
        <f t="shared" si="49"/>
        <v>57540400</v>
      </c>
      <c r="C841" s="82">
        <f t="shared" si="50"/>
        <v>2018</v>
      </c>
      <c r="D841" s="82">
        <f t="array" ref="D841">IF(L841="-",0,L841)</f>
        <v>5641</v>
      </c>
      <c r="E841" s="82">
        <f t="shared" si="51"/>
        <v>1217</v>
      </c>
      <c r="F841" s="82">
        <f t="array" ref="F841">SUM(IF(M841="-",0,M841),IF(Q841:T841="-",0,-Q841:T841))</f>
        <v>782</v>
      </c>
      <c r="G841" s="82">
        <f t="array" ref="G841">SUM(IF(S841:T841="-",0,S841:T841))</f>
        <v>110</v>
      </c>
      <c r="H841" s="82">
        <f t="array" ref="H841">SUM(IF(N841="-",0,N841))</f>
        <v>325</v>
      </c>
      <c r="I841" s="76">
        <v>5754040</v>
      </c>
      <c r="J841" s="76" t="s">
        <v>276</v>
      </c>
      <c r="K841" s="77">
        <v>43465</v>
      </c>
      <c r="L841" s="76">
        <v>5641</v>
      </c>
      <c r="M841" s="76">
        <v>911</v>
      </c>
      <c r="N841" s="76">
        <v>325</v>
      </c>
      <c r="O841" s="76">
        <v>4329</v>
      </c>
      <c r="P841" s="76">
        <v>76</v>
      </c>
      <c r="Q841" s="76" t="s">
        <v>19</v>
      </c>
      <c r="R841" s="76">
        <v>19</v>
      </c>
      <c r="S841" s="76">
        <v>101</v>
      </c>
      <c r="T841" s="76">
        <v>9</v>
      </c>
    </row>
    <row r="842" spans="1:20">
      <c r="A842" s="82">
        <f t="shared" si="48"/>
        <v>575404002017</v>
      </c>
      <c r="B842" s="82" t="str">
        <f t="shared" si="49"/>
        <v>57540400</v>
      </c>
      <c r="C842" s="82">
        <f t="shared" si="50"/>
        <v>2017</v>
      </c>
      <c r="D842" s="82">
        <f t="array" ref="D842">IF(L842="-",0,L842)</f>
        <v>5641</v>
      </c>
      <c r="E842" s="82">
        <f t="shared" si="51"/>
        <v>1185</v>
      </c>
      <c r="F842" s="82">
        <f t="array" ref="F842">SUM(IF(M842="-",0,M842),IF(Q842:T842="-",0,-Q842:T842))</f>
        <v>729</v>
      </c>
      <c r="G842" s="82">
        <f t="array" ref="G842">SUM(IF(S842:T842="-",0,S842:T842))</f>
        <v>111</v>
      </c>
      <c r="H842" s="82">
        <f t="array" ref="H842">SUM(IF(N842="-",0,N842))</f>
        <v>345</v>
      </c>
      <c r="I842" s="76">
        <v>5754040</v>
      </c>
      <c r="J842" s="76" t="s">
        <v>276</v>
      </c>
      <c r="K842" s="77">
        <v>43100</v>
      </c>
      <c r="L842" s="76">
        <v>5641</v>
      </c>
      <c r="M842" s="76">
        <v>852</v>
      </c>
      <c r="N842" s="76">
        <v>345</v>
      </c>
      <c r="O842" s="76">
        <v>4394</v>
      </c>
      <c r="P842" s="76">
        <v>50</v>
      </c>
      <c r="Q842" s="76" t="s">
        <v>19</v>
      </c>
      <c r="R842" s="76">
        <v>12</v>
      </c>
      <c r="S842" s="76">
        <v>104</v>
      </c>
      <c r="T842" s="76">
        <v>7</v>
      </c>
    </row>
    <row r="843" spans="1:20">
      <c r="A843" s="82">
        <f t="shared" ref="A843:A875" si="52">(B843&amp;C843)+0</f>
        <v>575404002016</v>
      </c>
      <c r="B843" s="82" t="str">
        <f t="shared" ref="B843:B875" si="53">LEFT(I843&amp;"00000000",8)</f>
        <v>57540400</v>
      </c>
      <c r="C843" s="82">
        <f t="shared" ref="C843:C875" si="54">YEAR(K843)</f>
        <v>2016</v>
      </c>
      <c r="D843" s="82">
        <f t="array" ref="D843">IF(L843="-",0,L843)</f>
        <v>5641</v>
      </c>
      <c r="E843" s="82">
        <f t="shared" ref="E843:E875" si="55">SUM(F843:H843)</f>
        <v>1187</v>
      </c>
      <c r="F843" s="82">
        <f t="array" ref="F843">SUM(IF(M843="-",0,M843),IF(Q843:T843="-",0,-Q843:T843))</f>
        <v>729</v>
      </c>
      <c r="G843" s="82">
        <f t="array" ref="G843">SUM(IF(S843:T843="-",0,S843:T843))</f>
        <v>111</v>
      </c>
      <c r="H843" s="82">
        <f t="array" ref="H843">SUM(IF(N843="-",0,N843))</f>
        <v>347</v>
      </c>
      <c r="I843" s="76">
        <v>5754040</v>
      </c>
      <c r="J843" s="76" t="s">
        <v>276</v>
      </c>
      <c r="K843" s="77">
        <v>42735</v>
      </c>
      <c r="L843" s="76">
        <v>5641</v>
      </c>
      <c r="M843" s="76">
        <v>852</v>
      </c>
      <c r="N843" s="76">
        <v>347</v>
      </c>
      <c r="O843" s="76">
        <v>4393</v>
      </c>
      <c r="P843" s="76">
        <v>50</v>
      </c>
      <c r="Q843" s="76" t="s">
        <v>19</v>
      </c>
      <c r="R843" s="76">
        <v>12</v>
      </c>
      <c r="S843" s="76">
        <v>104</v>
      </c>
      <c r="T843" s="76">
        <v>7</v>
      </c>
    </row>
    <row r="844" spans="1:20">
      <c r="A844" s="82">
        <f t="shared" si="52"/>
        <v>575404402018</v>
      </c>
      <c r="B844" s="82" t="str">
        <f t="shared" si="53"/>
        <v>57540440</v>
      </c>
      <c r="C844" s="82">
        <f t="shared" si="54"/>
        <v>2018</v>
      </c>
      <c r="D844" s="82">
        <f t="array" ref="D844">IF(L844="-",0,L844)</f>
        <v>7137</v>
      </c>
      <c r="E844" s="82">
        <f t="shared" si="55"/>
        <v>1577</v>
      </c>
      <c r="F844" s="82">
        <f t="array" ref="F844">SUM(IF(M844="-",0,M844),IF(Q844:T844="-",0,-Q844:T844))</f>
        <v>1102</v>
      </c>
      <c r="G844" s="82">
        <f t="array" ref="G844">SUM(IF(S844:T844="-",0,S844:T844))</f>
        <v>105</v>
      </c>
      <c r="H844" s="82">
        <f t="array" ref="H844">SUM(IF(N844="-",0,N844))</f>
        <v>370</v>
      </c>
      <c r="I844" s="76">
        <v>5754044</v>
      </c>
      <c r="J844" s="76" t="s">
        <v>892</v>
      </c>
      <c r="K844" s="77">
        <v>43465</v>
      </c>
      <c r="L844" s="76">
        <v>7137</v>
      </c>
      <c r="M844" s="76">
        <v>1207</v>
      </c>
      <c r="N844" s="76">
        <v>370</v>
      </c>
      <c r="O844" s="76">
        <v>5479</v>
      </c>
      <c r="P844" s="76">
        <v>81</v>
      </c>
      <c r="Q844" s="76" t="s">
        <v>19</v>
      </c>
      <c r="R844" s="76" t="s">
        <v>19</v>
      </c>
      <c r="S844" s="76">
        <v>97</v>
      </c>
      <c r="T844" s="76">
        <v>8</v>
      </c>
    </row>
    <row r="845" spans="1:20">
      <c r="A845" s="82">
        <f t="shared" si="52"/>
        <v>575404402017</v>
      </c>
      <c r="B845" s="82" t="str">
        <f t="shared" si="53"/>
        <v>57540440</v>
      </c>
      <c r="C845" s="82">
        <f t="shared" si="54"/>
        <v>2017</v>
      </c>
      <c r="D845" s="82">
        <f t="array" ref="D845">IF(L845="-",0,L845)</f>
        <v>7137</v>
      </c>
      <c r="E845" s="82">
        <f t="shared" si="55"/>
        <v>1575</v>
      </c>
      <c r="F845" s="82">
        <f t="array" ref="F845">SUM(IF(M845="-",0,M845),IF(Q845:T845="-",0,-Q845:T845))</f>
        <v>1098</v>
      </c>
      <c r="G845" s="82">
        <f t="array" ref="G845">SUM(IF(S845:T845="-",0,S845:T845))</f>
        <v>107</v>
      </c>
      <c r="H845" s="82">
        <f t="array" ref="H845">SUM(IF(N845="-",0,N845))</f>
        <v>370</v>
      </c>
      <c r="I845" s="76">
        <v>5754044</v>
      </c>
      <c r="J845" s="76" t="s">
        <v>892</v>
      </c>
      <c r="K845" s="77">
        <v>43100</v>
      </c>
      <c r="L845" s="76">
        <v>7137</v>
      </c>
      <c r="M845" s="76">
        <v>1205</v>
      </c>
      <c r="N845" s="76">
        <v>370</v>
      </c>
      <c r="O845" s="76">
        <v>5482</v>
      </c>
      <c r="P845" s="76">
        <v>81</v>
      </c>
      <c r="Q845" s="76" t="s">
        <v>19</v>
      </c>
      <c r="R845" s="76" t="s">
        <v>19</v>
      </c>
      <c r="S845" s="76">
        <v>99</v>
      </c>
      <c r="T845" s="76">
        <v>8</v>
      </c>
    </row>
    <row r="846" spans="1:20">
      <c r="A846" s="82">
        <f t="shared" si="52"/>
        <v>575404402016</v>
      </c>
      <c r="B846" s="82" t="str">
        <f t="shared" si="53"/>
        <v>57540440</v>
      </c>
      <c r="C846" s="82">
        <f t="shared" si="54"/>
        <v>2016</v>
      </c>
      <c r="D846" s="82">
        <f t="array" ref="D846">IF(L846="-",0,L846)</f>
        <v>7137</v>
      </c>
      <c r="E846" s="82">
        <f t="shared" si="55"/>
        <v>1569</v>
      </c>
      <c r="F846" s="82">
        <f t="array" ref="F846">SUM(IF(M846="-",0,M846),IF(Q846:T846="-",0,-Q846:T846))</f>
        <v>1092</v>
      </c>
      <c r="G846" s="82">
        <f t="array" ref="G846">SUM(IF(S846:T846="-",0,S846:T846))</f>
        <v>105</v>
      </c>
      <c r="H846" s="82">
        <f t="array" ref="H846">SUM(IF(N846="-",0,N846))</f>
        <v>372</v>
      </c>
      <c r="I846" s="76">
        <v>5754044</v>
      </c>
      <c r="J846" s="76" t="s">
        <v>892</v>
      </c>
      <c r="K846" s="77">
        <v>42735</v>
      </c>
      <c r="L846" s="76">
        <v>7137</v>
      </c>
      <c r="M846" s="76">
        <v>1197</v>
      </c>
      <c r="N846" s="76">
        <v>372</v>
      </c>
      <c r="O846" s="76">
        <v>5487</v>
      </c>
      <c r="P846" s="76">
        <v>81</v>
      </c>
      <c r="Q846" s="76" t="s">
        <v>19</v>
      </c>
      <c r="R846" s="76" t="s">
        <v>19</v>
      </c>
      <c r="S846" s="76">
        <v>97</v>
      </c>
      <c r="T846" s="76">
        <v>8</v>
      </c>
    </row>
    <row r="847" spans="1:20">
      <c r="A847" s="82">
        <f t="shared" si="52"/>
        <v>575404802018</v>
      </c>
      <c r="B847" s="82" t="str">
        <f t="shared" si="53"/>
        <v>57540480</v>
      </c>
      <c r="C847" s="82">
        <f t="shared" si="54"/>
        <v>2018</v>
      </c>
      <c r="D847" s="82">
        <f t="array" ref="D847">IF(L847="-",0,L847)</f>
        <v>8557</v>
      </c>
      <c r="E847" s="82">
        <f t="shared" si="55"/>
        <v>1528</v>
      </c>
      <c r="F847" s="82">
        <f t="array" ref="F847">SUM(IF(M847="-",0,M847),IF(Q847:T847="-",0,-Q847:T847))</f>
        <v>943</v>
      </c>
      <c r="G847" s="82">
        <f t="array" ref="G847">SUM(IF(S847:T847="-",0,S847:T847))</f>
        <v>235</v>
      </c>
      <c r="H847" s="82">
        <f t="array" ref="H847">SUM(IF(N847="-",0,N847))</f>
        <v>350</v>
      </c>
      <c r="I847" s="76">
        <v>5754048</v>
      </c>
      <c r="J847" s="76" t="s">
        <v>277</v>
      </c>
      <c r="K847" s="77">
        <v>43465</v>
      </c>
      <c r="L847" s="76">
        <v>8557</v>
      </c>
      <c r="M847" s="76">
        <v>1178</v>
      </c>
      <c r="N847" s="76">
        <v>350</v>
      </c>
      <c r="O847" s="76">
        <v>6919</v>
      </c>
      <c r="P847" s="76">
        <v>110</v>
      </c>
      <c r="Q847" s="76" t="s">
        <v>19</v>
      </c>
      <c r="R847" s="76" t="s">
        <v>19</v>
      </c>
      <c r="S847" s="76">
        <v>227</v>
      </c>
      <c r="T847" s="76">
        <v>8</v>
      </c>
    </row>
    <row r="848" spans="1:20">
      <c r="A848" s="82">
        <f t="shared" si="52"/>
        <v>575404802017</v>
      </c>
      <c r="B848" s="82" t="str">
        <f t="shared" si="53"/>
        <v>57540480</v>
      </c>
      <c r="C848" s="82">
        <f t="shared" si="54"/>
        <v>2017</v>
      </c>
      <c r="D848" s="82">
        <f t="array" ref="D848">IF(L848="-",0,L848)</f>
        <v>8557</v>
      </c>
      <c r="E848" s="82">
        <f t="shared" si="55"/>
        <v>1577</v>
      </c>
      <c r="F848" s="82">
        <f t="array" ref="F848">SUM(IF(M848="-",0,M848),IF(Q848:T848="-",0,-Q848:T848))</f>
        <v>870</v>
      </c>
      <c r="G848" s="82">
        <f t="array" ref="G848">SUM(IF(S848:T848="-",0,S848:T848))</f>
        <v>281</v>
      </c>
      <c r="H848" s="82">
        <f t="array" ref="H848">SUM(IF(N848="-",0,N848))</f>
        <v>426</v>
      </c>
      <c r="I848" s="76">
        <v>5754048</v>
      </c>
      <c r="J848" s="76" t="s">
        <v>277</v>
      </c>
      <c r="K848" s="77">
        <v>43100</v>
      </c>
      <c r="L848" s="76">
        <v>8557</v>
      </c>
      <c r="M848" s="76">
        <v>1155</v>
      </c>
      <c r="N848" s="76">
        <v>426</v>
      </c>
      <c r="O848" s="76">
        <v>6804</v>
      </c>
      <c r="P848" s="76">
        <v>171</v>
      </c>
      <c r="Q848" s="76" t="s">
        <v>19</v>
      </c>
      <c r="R848" s="76">
        <v>4</v>
      </c>
      <c r="S848" s="76">
        <v>274</v>
      </c>
      <c r="T848" s="76">
        <v>7</v>
      </c>
    </row>
    <row r="849" spans="1:20">
      <c r="A849" s="82">
        <f t="shared" si="52"/>
        <v>575404802016</v>
      </c>
      <c r="B849" s="82" t="str">
        <f t="shared" si="53"/>
        <v>57540480</v>
      </c>
      <c r="C849" s="82">
        <f t="shared" si="54"/>
        <v>2016</v>
      </c>
      <c r="D849" s="82">
        <f t="array" ref="D849">IF(L849="-",0,L849)</f>
        <v>8557</v>
      </c>
      <c r="E849" s="82">
        <f t="shared" si="55"/>
        <v>1583</v>
      </c>
      <c r="F849" s="82">
        <f t="array" ref="F849">SUM(IF(M849="-",0,M849),IF(Q849:T849="-",0,-Q849:T849))</f>
        <v>845</v>
      </c>
      <c r="G849" s="82">
        <f t="array" ref="G849">SUM(IF(S849:T849="-",0,S849:T849))</f>
        <v>291</v>
      </c>
      <c r="H849" s="82">
        <f t="array" ref="H849">SUM(IF(N849="-",0,N849))</f>
        <v>447</v>
      </c>
      <c r="I849" s="76">
        <v>5754048</v>
      </c>
      <c r="J849" s="76" t="s">
        <v>277</v>
      </c>
      <c r="K849" s="77">
        <v>42735</v>
      </c>
      <c r="L849" s="76">
        <v>8557</v>
      </c>
      <c r="M849" s="76">
        <v>1140</v>
      </c>
      <c r="N849" s="76">
        <v>447</v>
      </c>
      <c r="O849" s="76">
        <v>6779</v>
      </c>
      <c r="P849" s="76">
        <v>191</v>
      </c>
      <c r="Q849" s="76" t="s">
        <v>19</v>
      </c>
      <c r="R849" s="76">
        <v>4</v>
      </c>
      <c r="S849" s="76">
        <v>284</v>
      </c>
      <c r="T849" s="76">
        <v>7</v>
      </c>
    </row>
    <row r="850" spans="1:20">
      <c r="A850" s="82">
        <f t="shared" si="52"/>
        <v>575405202018</v>
      </c>
      <c r="B850" s="82" t="str">
        <f t="shared" si="53"/>
        <v>57540520</v>
      </c>
      <c r="C850" s="82">
        <f t="shared" si="54"/>
        <v>2018</v>
      </c>
      <c r="D850" s="82">
        <f t="array" ref="D850">IF(L850="-",0,L850)</f>
        <v>3542</v>
      </c>
      <c r="E850" s="82">
        <f t="shared" si="55"/>
        <v>656</v>
      </c>
      <c r="F850" s="82">
        <f t="array" ref="F850">SUM(IF(M850="-",0,M850),IF(Q850:T850="-",0,-Q850:T850))</f>
        <v>439</v>
      </c>
      <c r="G850" s="82">
        <f t="array" ref="G850">SUM(IF(S850:T850="-",0,S850:T850))</f>
        <v>60</v>
      </c>
      <c r="H850" s="82">
        <f t="array" ref="H850">SUM(IF(N850="-",0,N850))</f>
        <v>157</v>
      </c>
      <c r="I850" s="76">
        <v>5754052</v>
      </c>
      <c r="J850" s="76" t="s">
        <v>278</v>
      </c>
      <c r="K850" s="77">
        <v>43465</v>
      </c>
      <c r="L850" s="76">
        <v>3542</v>
      </c>
      <c r="M850" s="76">
        <v>499</v>
      </c>
      <c r="N850" s="76">
        <v>157</v>
      </c>
      <c r="O850" s="76">
        <v>2864</v>
      </c>
      <c r="P850" s="76">
        <v>22</v>
      </c>
      <c r="Q850" s="76" t="s">
        <v>19</v>
      </c>
      <c r="R850" s="76" t="s">
        <v>19</v>
      </c>
      <c r="S850" s="76">
        <v>56</v>
      </c>
      <c r="T850" s="76">
        <v>4</v>
      </c>
    </row>
    <row r="851" spans="1:20">
      <c r="A851" s="82">
        <f t="shared" si="52"/>
        <v>575405202017</v>
      </c>
      <c r="B851" s="82" t="str">
        <f t="shared" si="53"/>
        <v>57540520</v>
      </c>
      <c r="C851" s="82">
        <f t="shared" si="54"/>
        <v>2017</v>
      </c>
      <c r="D851" s="82">
        <f t="array" ref="D851">IF(L851="-",0,L851)</f>
        <v>3542</v>
      </c>
      <c r="E851" s="82">
        <f t="shared" si="55"/>
        <v>656</v>
      </c>
      <c r="F851" s="82">
        <f t="array" ref="F851">SUM(IF(M851="-",0,M851),IF(Q851:T851="-",0,-Q851:T851))</f>
        <v>439</v>
      </c>
      <c r="G851" s="82">
        <f t="array" ref="G851">SUM(IF(S851:T851="-",0,S851:T851))</f>
        <v>60</v>
      </c>
      <c r="H851" s="82">
        <f t="array" ref="H851">SUM(IF(N851="-",0,N851))</f>
        <v>157</v>
      </c>
      <c r="I851" s="76">
        <v>5754052</v>
      </c>
      <c r="J851" s="76" t="s">
        <v>278</v>
      </c>
      <c r="K851" s="77">
        <v>43100</v>
      </c>
      <c r="L851" s="76">
        <v>3542</v>
      </c>
      <c r="M851" s="76">
        <v>499</v>
      </c>
      <c r="N851" s="76">
        <v>157</v>
      </c>
      <c r="O851" s="76">
        <v>2865</v>
      </c>
      <c r="P851" s="76">
        <v>22</v>
      </c>
      <c r="Q851" s="76" t="s">
        <v>19</v>
      </c>
      <c r="R851" s="76" t="s">
        <v>19</v>
      </c>
      <c r="S851" s="76">
        <v>56</v>
      </c>
      <c r="T851" s="76">
        <v>4</v>
      </c>
    </row>
    <row r="852" spans="1:20">
      <c r="A852" s="82">
        <f t="shared" si="52"/>
        <v>575405202016</v>
      </c>
      <c r="B852" s="82" t="str">
        <f t="shared" si="53"/>
        <v>57540520</v>
      </c>
      <c r="C852" s="82">
        <f t="shared" si="54"/>
        <v>2016</v>
      </c>
      <c r="D852" s="82">
        <f t="array" ref="D852">IF(L852="-",0,L852)</f>
        <v>3542</v>
      </c>
      <c r="E852" s="82">
        <f t="shared" si="55"/>
        <v>648</v>
      </c>
      <c r="F852" s="82">
        <f t="array" ref="F852">SUM(IF(M852="-",0,M852),IF(Q852:T852="-",0,-Q852:T852))</f>
        <v>428</v>
      </c>
      <c r="G852" s="82">
        <f t="array" ref="G852">SUM(IF(S852:T852="-",0,S852:T852))</f>
        <v>61</v>
      </c>
      <c r="H852" s="82">
        <f t="array" ref="H852">SUM(IF(N852="-",0,N852))</f>
        <v>159</v>
      </c>
      <c r="I852" s="76">
        <v>5754052</v>
      </c>
      <c r="J852" s="76" t="s">
        <v>278</v>
      </c>
      <c r="K852" s="77">
        <v>42735</v>
      </c>
      <c r="L852" s="76">
        <v>3542</v>
      </c>
      <c r="M852" s="76">
        <v>489</v>
      </c>
      <c r="N852" s="76">
        <v>159</v>
      </c>
      <c r="O852" s="76">
        <v>2873</v>
      </c>
      <c r="P852" s="76">
        <v>22</v>
      </c>
      <c r="Q852" s="76" t="s">
        <v>19</v>
      </c>
      <c r="R852" s="76" t="s">
        <v>19</v>
      </c>
      <c r="S852" s="76">
        <v>58</v>
      </c>
      <c r="T852" s="76">
        <v>3</v>
      </c>
    </row>
    <row r="853" spans="1:20">
      <c r="A853" s="82">
        <f t="shared" si="52"/>
        <v>575800002018</v>
      </c>
      <c r="B853" s="82" t="str">
        <f t="shared" si="53"/>
        <v>57580000</v>
      </c>
      <c r="C853" s="82">
        <f t="shared" si="54"/>
        <v>2018</v>
      </c>
      <c r="D853" s="82">
        <f t="array" ref="D853">IF(L853="-",0,L853)</f>
        <v>45041</v>
      </c>
      <c r="E853" s="82">
        <f t="shared" si="55"/>
        <v>13803</v>
      </c>
      <c r="F853" s="82">
        <f t="array" ref="F853">SUM(IF(M853="-",0,M853),IF(Q853:T853="-",0,-Q853:T853))</f>
        <v>9066</v>
      </c>
      <c r="G853" s="82">
        <f t="array" ref="G853">SUM(IF(S853:T853="-",0,S853:T853))</f>
        <v>1023</v>
      </c>
      <c r="H853" s="82">
        <f t="array" ref="H853">SUM(IF(N853="-",0,N853))</f>
        <v>3714</v>
      </c>
      <c r="I853" s="76">
        <v>5758</v>
      </c>
      <c r="J853" s="76" t="s">
        <v>279</v>
      </c>
      <c r="K853" s="77">
        <v>43465</v>
      </c>
      <c r="L853" s="76">
        <v>45041</v>
      </c>
      <c r="M853" s="76">
        <v>10146</v>
      </c>
      <c r="N853" s="76">
        <v>3714</v>
      </c>
      <c r="O853" s="76">
        <v>30707</v>
      </c>
      <c r="P853" s="76">
        <v>474</v>
      </c>
      <c r="Q853" s="76" t="s">
        <v>19</v>
      </c>
      <c r="R853" s="76">
        <v>57</v>
      </c>
      <c r="S853" s="76">
        <v>864</v>
      </c>
      <c r="T853" s="76">
        <v>159</v>
      </c>
    </row>
    <row r="854" spans="1:20">
      <c r="A854" s="82">
        <f t="shared" si="52"/>
        <v>575800002017</v>
      </c>
      <c r="B854" s="82" t="str">
        <f t="shared" si="53"/>
        <v>57580000</v>
      </c>
      <c r="C854" s="82">
        <f t="shared" si="54"/>
        <v>2017</v>
      </c>
      <c r="D854" s="82">
        <f t="array" ref="D854">IF(L854="-",0,L854)</f>
        <v>45041</v>
      </c>
      <c r="E854" s="82">
        <f t="shared" si="55"/>
        <v>13740</v>
      </c>
      <c r="F854" s="82">
        <f t="array" ref="F854">SUM(IF(M854="-",0,M854),IF(Q854:T854="-",0,-Q854:T854))</f>
        <v>9050</v>
      </c>
      <c r="G854" s="82">
        <f t="array" ref="G854">SUM(IF(S854:T854="-",0,S854:T854))</f>
        <v>981</v>
      </c>
      <c r="H854" s="82">
        <f t="array" ref="H854">SUM(IF(N854="-",0,N854))</f>
        <v>3709</v>
      </c>
      <c r="I854" s="76">
        <v>5758</v>
      </c>
      <c r="J854" s="76" t="s">
        <v>279</v>
      </c>
      <c r="K854" s="77">
        <v>43100</v>
      </c>
      <c r="L854" s="76">
        <v>45041</v>
      </c>
      <c r="M854" s="76">
        <v>10089</v>
      </c>
      <c r="N854" s="76">
        <v>3709</v>
      </c>
      <c r="O854" s="76">
        <v>30755</v>
      </c>
      <c r="P854" s="76">
        <v>489</v>
      </c>
      <c r="Q854" s="76" t="s">
        <v>19</v>
      </c>
      <c r="R854" s="76">
        <v>58</v>
      </c>
      <c r="S854" s="76">
        <v>822</v>
      </c>
      <c r="T854" s="76">
        <v>159</v>
      </c>
    </row>
    <row r="855" spans="1:20">
      <c r="A855" s="82">
        <f t="shared" si="52"/>
        <v>575800002016</v>
      </c>
      <c r="B855" s="82" t="str">
        <f t="shared" si="53"/>
        <v>57580000</v>
      </c>
      <c r="C855" s="82">
        <f t="shared" si="54"/>
        <v>2016</v>
      </c>
      <c r="D855" s="82">
        <f t="array" ref="D855">IF(L855="-",0,L855)</f>
        <v>45041</v>
      </c>
      <c r="E855" s="82">
        <f t="shared" si="55"/>
        <v>13695</v>
      </c>
      <c r="F855" s="82">
        <f t="array" ref="F855">SUM(IF(M855="-",0,M855),IF(Q855:T855="-",0,-Q855:T855))</f>
        <v>9030</v>
      </c>
      <c r="G855" s="82">
        <f t="array" ref="G855">SUM(IF(S855:T855="-",0,S855:T855))</f>
        <v>962</v>
      </c>
      <c r="H855" s="82">
        <f t="array" ref="H855">SUM(IF(N855="-",0,N855))</f>
        <v>3703</v>
      </c>
      <c r="I855" s="76">
        <v>5758</v>
      </c>
      <c r="J855" s="76" t="s">
        <v>279</v>
      </c>
      <c r="K855" s="77">
        <v>42735</v>
      </c>
      <c r="L855" s="76">
        <v>45041</v>
      </c>
      <c r="M855" s="76">
        <v>10051</v>
      </c>
      <c r="N855" s="76">
        <v>3703</v>
      </c>
      <c r="O855" s="76">
        <v>30803</v>
      </c>
      <c r="P855" s="76">
        <v>485</v>
      </c>
      <c r="Q855" s="76" t="s">
        <v>19</v>
      </c>
      <c r="R855" s="76">
        <v>59</v>
      </c>
      <c r="S855" s="76">
        <v>803</v>
      </c>
      <c r="T855" s="76">
        <v>159</v>
      </c>
    </row>
    <row r="856" spans="1:20">
      <c r="A856" s="82">
        <f t="shared" si="52"/>
        <v>575800402018</v>
      </c>
      <c r="B856" s="82" t="str">
        <f t="shared" si="53"/>
        <v>57580040</v>
      </c>
      <c r="C856" s="82">
        <f t="shared" si="54"/>
        <v>2018</v>
      </c>
      <c r="D856" s="82">
        <f t="array" ref="D856">IF(L856="-",0,L856)</f>
        <v>5930</v>
      </c>
      <c r="E856" s="82">
        <f t="shared" si="55"/>
        <v>2236</v>
      </c>
      <c r="F856" s="82">
        <f t="array" ref="F856">SUM(IF(M856="-",0,M856),IF(Q856:T856="-",0,-Q856:T856))</f>
        <v>1535</v>
      </c>
      <c r="G856" s="82">
        <f t="array" ref="G856">SUM(IF(S856:T856="-",0,S856:T856))</f>
        <v>98</v>
      </c>
      <c r="H856" s="82">
        <f t="array" ref="H856">SUM(IF(N856="-",0,N856))</f>
        <v>603</v>
      </c>
      <c r="I856" s="76">
        <v>5758004</v>
      </c>
      <c r="J856" s="76" t="s">
        <v>280</v>
      </c>
      <c r="K856" s="77">
        <v>43465</v>
      </c>
      <c r="L856" s="76">
        <v>5930</v>
      </c>
      <c r="M856" s="76">
        <v>1642</v>
      </c>
      <c r="N856" s="76">
        <v>603</v>
      </c>
      <c r="O856" s="76">
        <v>3629</v>
      </c>
      <c r="P856" s="76">
        <v>57</v>
      </c>
      <c r="Q856" s="76" t="s">
        <v>19</v>
      </c>
      <c r="R856" s="76">
        <v>9</v>
      </c>
      <c r="S856" s="76">
        <v>65</v>
      </c>
      <c r="T856" s="76">
        <v>33</v>
      </c>
    </row>
    <row r="857" spans="1:20">
      <c r="A857" s="82">
        <f t="shared" si="52"/>
        <v>575800402017</v>
      </c>
      <c r="B857" s="82" t="str">
        <f t="shared" si="53"/>
        <v>57580040</v>
      </c>
      <c r="C857" s="82">
        <f t="shared" si="54"/>
        <v>2017</v>
      </c>
      <c r="D857" s="82">
        <f t="array" ref="D857">IF(L857="-",0,L857)</f>
        <v>5930</v>
      </c>
      <c r="E857" s="82">
        <f t="shared" si="55"/>
        <v>2235</v>
      </c>
      <c r="F857" s="82">
        <f t="array" ref="F857">SUM(IF(M857="-",0,M857),IF(Q857:T857="-",0,-Q857:T857))</f>
        <v>1535</v>
      </c>
      <c r="G857" s="82">
        <f t="array" ref="G857">SUM(IF(S857:T857="-",0,S857:T857))</f>
        <v>97</v>
      </c>
      <c r="H857" s="82">
        <f t="array" ref="H857">SUM(IF(N857="-",0,N857))</f>
        <v>603</v>
      </c>
      <c r="I857" s="76">
        <v>5758004</v>
      </c>
      <c r="J857" s="76" t="s">
        <v>280</v>
      </c>
      <c r="K857" s="77">
        <v>43100</v>
      </c>
      <c r="L857" s="76">
        <v>5930</v>
      </c>
      <c r="M857" s="76">
        <v>1641</v>
      </c>
      <c r="N857" s="76">
        <v>603</v>
      </c>
      <c r="O857" s="76">
        <v>3627</v>
      </c>
      <c r="P857" s="76">
        <v>59</v>
      </c>
      <c r="Q857" s="76" t="s">
        <v>19</v>
      </c>
      <c r="R857" s="76">
        <v>9</v>
      </c>
      <c r="S857" s="76">
        <v>63</v>
      </c>
      <c r="T857" s="76">
        <v>34</v>
      </c>
    </row>
    <row r="858" spans="1:20">
      <c r="A858" s="82">
        <f t="shared" si="52"/>
        <v>575800402016</v>
      </c>
      <c r="B858" s="82" t="str">
        <f t="shared" si="53"/>
        <v>57580040</v>
      </c>
      <c r="C858" s="82">
        <f t="shared" si="54"/>
        <v>2016</v>
      </c>
      <c r="D858" s="82">
        <f t="array" ref="D858">IF(L858="-",0,L858)</f>
        <v>5930</v>
      </c>
      <c r="E858" s="82">
        <f t="shared" si="55"/>
        <v>2233</v>
      </c>
      <c r="F858" s="82">
        <f t="array" ref="F858">SUM(IF(M858="-",0,M858),IF(Q858:T858="-",0,-Q858:T858))</f>
        <v>1533</v>
      </c>
      <c r="G858" s="82">
        <f t="array" ref="G858">SUM(IF(S858:T858="-",0,S858:T858))</f>
        <v>95</v>
      </c>
      <c r="H858" s="82">
        <f t="array" ref="H858">SUM(IF(N858="-",0,N858))</f>
        <v>605</v>
      </c>
      <c r="I858" s="76">
        <v>5758004</v>
      </c>
      <c r="J858" s="76" t="s">
        <v>280</v>
      </c>
      <c r="K858" s="77">
        <v>42735</v>
      </c>
      <c r="L858" s="76">
        <v>5930</v>
      </c>
      <c r="M858" s="76">
        <v>1637</v>
      </c>
      <c r="N858" s="76">
        <v>605</v>
      </c>
      <c r="O858" s="76">
        <v>3631</v>
      </c>
      <c r="P858" s="76">
        <v>58</v>
      </c>
      <c r="Q858" s="76" t="s">
        <v>19</v>
      </c>
      <c r="R858" s="76">
        <v>9</v>
      </c>
      <c r="S858" s="76">
        <v>61</v>
      </c>
      <c r="T858" s="76">
        <v>34</v>
      </c>
    </row>
    <row r="859" spans="1:20">
      <c r="A859" s="82">
        <f t="shared" si="52"/>
        <v>575800802018</v>
      </c>
      <c r="B859" s="82" t="str">
        <f t="shared" si="53"/>
        <v>57580080</v>
      </c>
      <c r="C859" s="82">
        <f t="shared" si="54"/>
        <v>2018</v>
      </c>
      <c r="D859" s="82">
        <f t="array" ref="D859">IF(L859="-",0,L859)</f>
        <v>4125</v>
      </c>
      <c r="E859" s="82">
        <f t="shared" si="55"/>
        <v>1102</v>
      </c>
      <c r="F859" s="82">
        <f t="array" ref="F859">SUM(IF(M859="-",0,M859),IF(Q859:T859="-",0,-Q859:T859))</f>
        <v>711</v>
      </c>
      <c r="G859" s="82">
        <f t="array" ref="G859">SUM(IF(S859:T859="-",0,S859:T859))</f>
        <v>88</v>
      </c>
      <c r="H859" s="82">
        <f t="array" ref="H859">SUM(IF(N859="-",0,N859))</f>
        <v>303</v>
      </c>
      <c r="I859" s="76">
        <v>5758008</v>
      </c>
      <c r="J859" s="76" t="s">
        <v>281</v>
      </c>
      <c r="K859" s="77">
        <v>43465</v>
      </c>
      <c r="L859" s="76">
        <v>4125</v>
      </c>
      <c r="M859" s="76">
        <v>810</v>
      </c>
      <c r="N859" s="76">
        <v>303</v>
      </c>
      <c r="O859" s="76">
        <v>2983</v>
      </c>
      <c r="P859" s="76">
        <v>28</v>
      </c>
      <c r="Q859" s="76" t="s">
        <v>19</v>
      </c>
      <c r="R859" s="76">
        <v>11</v>
      </c>
      <c r="S859" s="76">
        <v>77</v>
      </c>
      <c r="T859" s="76">
        <v>11</v>
      </c>
    </row>
    <row r="860" spans="1:20">
      <c r="A860" s="82">
        <f t="shared" si="52"/>
        <v>575800802017</v>
      </c>
      <c r="B860" s="82" t="str">
        <f t="shared" si="53"/>
        <v>57580080</v>
      </c>
      <c r="C860" s="82">
        <f t="shared" si="54"/>
        <v>2017</v>
      </c>
      <c r="D860" s="82">
        <f t="array" ref="D860">IF(L860="-",0,L860)</f>
        <v>4124</v>
      </c>
      <c r="E860" s="82">
        <f t="shared" si="55"/>
        <v>1098</v>
      </c>
      <c r="F860" s="82">
        <f t="array" ref="F860">SUM(IF(M860="-",0,M860),IF(Q860:T860="-",0,-Q860:T860))</f>
        <v>706</v>
      </c>
      <c r="G860" s="82">
        <f t="array" ref="G860">SUM(IF(S860:T860="-",0,S860:T860))</f>
        <v>88</v>
      </c>
      <c r="H860" s="82">
        <f t="array" ref="H860">SUM(IF(N860="-",0,N860))</f>
        <v>304</v>
      </c>
      <c r="I860" s="76">
        <v>5758008</v>
      </c>
      <c r="J860" s="76" t="s">
        <v>281</v>
      </c>
      <c r="K860" s="77">
        <v>43100</v>
      </c>
      <c r="L860" s="76">
        <v>4124</v>
      </c>
      <c r="M860" s="76">
        <v>805</v>
      </c>
      <c r="N860" s="76">
        <v>304</v>
      </c>
      <c r="O860" s="76">
        <v>2987</v>
      </c>
      <c r="P860" s="76">
        <v>28</v>
      </c>
      <c r="Q860" s="76" t="s">
        <v>19</v>
      </c>
      <c r="R860" s="76">
        <v>11</v>
      </c>
      <c r="S860" s="76">
        <v>77</v>
      </c>
      <c r="T860" s="76">
        <v>11</v>
      </c>
    </row>
    <row r="861" spans="1:20">
      <c r="A861" s="82">
        <f t="shared" si="52"/>
        <v>575800802016</v>
      </c>
      <c r="B861" s="82" t="str">
        <f t="shared" si="53"/>
        <v>57580080</v>
      </c>
      <c r="C861" s="82">
        <f t="shared" si="54"/>
        <v>2016</v>
      </c>
      <c r="D861" s="82">
        <f t="array" ref="D861">IF(L861="-",0,L861)</f>
        <v>4124</v>
      </c>
      <c r="E861" s="82">
        <f t="shared" si="55"/>
        <v>1096</v>
      </c>
      <c r="F861" s="82">
        <f t="array" ref="F861">SUM(IF(M861="-",0,M861),IF(Q861:T861="-",0,-Q861:T861))</f>
        <v>703</v>
      </c>
      <c r="G861" s="82">
        <f t="array" ref="G861">SUM(IF(S861:T861="-",0,S861:T861))</f>
        <v>88</v>
      </c>
      <c r="H861" s="82">
        <f t="array" ref="H861">SUM(IF(N861="-",0,N861))</f>
        <v>305</v>
      </c>
      <c r="I861" s="76">
        <v>5758008</v>
      </c>
      <c r="J861" s="76" t="s">
        <v>281</v>
      </c>
      <c r="K861" s="77">
        <v>42735</v>
      </c>
      <c r="L861" s="76">
        <v>4124</v>
      </c>
      <c r="M861" s="76">
        <v>802</v>
      </c>
      <c r="N861" s="76">
        <v>305</v>
      </c>
      <c r="O861" s="76">
        <v>2991</v>
      </c>
      <c r="P861" s="76">
        <v>28</v>
      </c>
      <c r="Q861" s="76" t="s">
        <v>19</v>
      </c>
      <c r="R861" s="76">
        <v>11</v>
      </c>
      <c r="S861" s="76">
        <v>77</v>
      </c>
      <c r="T861" s="76">
        <v>11</v>
      </c>
    </row>
    <row r="862" spans="1:20">
      <c r="A862" s="82">
        <f t="shared" si="52"/>
        <v>575801202018</v>
      </c>
      <c r="B862" s="82" t="str">
        <f t="shared" si="53"/>
        <v>57580120</v>
      </c>
      <c r="C862" s="82">
        <f t="shared" si="54"/>
        <v>2018</v>
      </c>
      <c r="D862" s="82">
        <f t="array" ref="D862">IF(L862="-",0,L862)</f>
        <v>7915</v>
      </c>
      <c r="E862" s="82">
        <f t="shared" si="55"/>
        <v>2962</v>
      </c>
      <c r="F862" s="82">
        <f t="array" ref="F862">SUM(IF(M862="-",0,M862),IF(Q862:T862="-",0,-Q862:T862))</f>
        <v>1990</v>
      </c>
      <c r="G862" s="82">
        <f t="array" ref="G862">SUM(IF(S862:T862="-",0,S862:T862))</f>
        <v>248</v>
      </c>
      <c r="H862" s="82">
        <f t="array" ref="H862">SUM(IF(N862="-",0,N862))</f>
        <v>724</v>
      </c>
      <c r="I862" s="76">
        <v>5758012</v>
      </c>
      <c r="J862" s="76" t="s">
        <v>282</v>
      </c>
      <c r="K862" s="77">
        <v>43465</v>
      </c>
      <c r="L862" s="76">
        <v>7915</v>
      </c>
      <c r="M862" s="76">
        <v>2248</v>
      </c>
      <c r="N862" s="76">
        <v>724</v>
      </c>
      <c r="O862" s="76">
        <v>4869</v>
      </c>
      <c r="P862" s="76">
        <v>75</v>
      </c>
      <c r="Q862" s="76" t="s">
        <v>19</v>
      </c>
      <c r="R862" s="76">
        <v>10</v>
      </c>
      <c r="S862" s="76">
        <v>197</v>
      </c>
      <c r="T862" s="76">
        <v>51</v>
      </c>
    </row>
    <row r="863" spans="1:20">
      <c r="A863" s="82">
        <f t="shared" si="52"/>
        <v>575801202017</v>
      </c>
      <c r="B863" s="82" t="str">
        <f t="shared" si="53"/>
        <v>57580120</v>
      </c>
      <c r="C863" s="82">
        <f t="shared" si="54"/>
        <v>2017</v>
      </c>
      <c r="D863" s="82">
        <f t="array" ref="D863">IF(L863="-",0,L863)</f>
        <v>7916</v>
      </c>
      <c r="E863" s="82">
        <f t="shared" si="55"/>
        <v>2951</v>
      </c>
      <c r="F863" s="82">
        <f t="array" ref="F863">SUM(IF(M863="-",0,M863),IF(Q863:T863="-",0,-Q863:T863))</f>
        <v>1989</v>
      </c>
      <c r="G863" s="82">
        <f t="array" ref="G863">SUM(IF(S863:T863="-",0,S863:T863))</f>
        <v>240</v>
      </c>
      <c r="H863" s="82">
        <f t="array" ref="H863">SUM(IF(N863="-",0,N863))</f>
        <v>722</v>
      </c>
      <c r="I863" s="76">
        <v>5758012</v>
      </c>
      <c r="J863" s="76" t="s">
        <v>282</v>
      </c>
      <c r="K863" s="77">
        <v>43100</v>
      </c>
      <c r="L863" s="76">
        <v>7916</v>
      </c>
      <c r="M863" s="76">
        <v>2240</v>
      </c>
      <c r="N863" s="76">
        <v>722</v>
      </c>
      <c r="O863" s="76">
        <v>4879</v>
      </c>
      <c r="P863" s="76">
        <v>75</v>
      </c>
      <c r="Q863" s="76" t="s">
        <v>19</v>
      </c>
      <c r="R863" s="76">
        <v>11</v>
      </c>
      <c r="S863" s="76">
        <v>189</v>
      </c>
      <c r="T863" s="76">
        <v>51</v>
      </c>
    </row>
    <row r="864" spans="1:20">
      <c r="A864" s="82">
        <f t="shared" si="52"/>
        <v>575801202016</v>
      </c>
      <c r="B864" s="82" t="str">
        <f t="shared" si="53"/>
        <v>57580120</v>
      </c>
      <c r="C864" s="82">
        <f t="shared" si="54"/>
        <v>2016</v>
      </c>
      <c r="D864" s="82">
        <f t="array" ref="D864">IF(L864="-",0,L864)</f>
        <v>7916</v>
      </c>
      <c r="E864" s="82">
        <f t="shared" si="55"/>
        <v>2946</v>
      </c>
      <c r="F864" s="82">
        <f t="array" ref="F864">SUM(IF(M864="-",0,M864),IF(Q864:T864="-",0,-Q864:T864))</f>
        <v>1985</v>
      </c>
      <c r="G864" s="82">
        <f t="array" ref="G864">SUM(IF(S864:T864="-",0,S864:T864))</f>
        <v>239</v>
      </c>
      <c r="H864" s="82">
        <f t="array" ref="H864">SUM(IF(N864="-",0,N864))</f>
        <v>722</v>
      </c>
      <c r="I864" s="76">
        <v>5758012</v>
      </c>
      <c r="J864" s="76" t="s">
        <v>282</v>
      </c>
      <c r="K864" s="77">
        <v>42735</v>
      </c>
      <c r="L864" s="76">
        <v>7916</v>
      </c>
      <c r="M864" s="76">
        <v>2236</v>
      </c>
      <c r="N864" s="76">
        <v>722</v>
      </c>
      <c r="O864" s="76">
        <v>4885</v>
      </c>
      <c r="P864" s="76">
        <v>73</v>
      </c>
      <c r="Q864" s="76" t="s">
        <v>19</v>
      </c>
      <c r="R864" s="76">
        <v>12</v>
      </c>
      <c r="S864" s="76">
        <v>188</v>
      </c>
      <c r="T864" s="76">
        <v>51</v>
      </c>
    </row>
    <row r="865" spans="1:20">
      <c r="A865" s="82">
        <f t="shared" si="52"/>
        <v>575801602018</v>
      </c>
      <c r="B865" s="82" t="str">
        <f t="shared" si="53"/>
        <v>57580160</v>
      </c>
      <c r="C865" s="82">
        <f t="shared" si="54"/>
        <v>2018</v>
      </c>
      <c r="D865" s="82">
        <f t="array" ref="D865">IF(L865="-",0,L865)</f>
        <v>2387</v>
      </c>
      <c r="E865" s="82">
        <f t="shared" si="55"/>
        <v>992</v>
      </c>
      <c r="F865" s="82">
        <f t="array" ref="F865">SUM(IF(M865="-",0,M865),IF(Q865:T865="-",0,-Q865:T865))</f>
        <v>678</v>
      </c>
      <c r="G865" s="82">
        <f t="array" ref="G865">SUM(IF(S865:T865="-",0,S865:T865))</f>
        <v>61</v>
      </c>
      <c r="H865" s="82">
        <f t="array" ref="H865">SUM(IF(N865="-",0,N865))</f>
        <v>253</v>
      </c>
      <c r="I865" s="76">
        <v>5758016</v>
      </c>
      <c r="J865" s="76" t="s">
        <v>283</v>
      </c>
      <c r="K865" s="77">
        <v>43465</v>
      </c>
      <c r="L865" s="76">
        <v>2387</v>
      </c>
      <c r="M865" s="76">
        <v>739</v>
      </c>
      <c r="N865" s="76">
        <v>253</v>
      </c>
      <c r="O865" s="76">
        <v>1371</v>
      </c>
      <c r="P865" s="76">
        <v>23</v>
      </c>
      <c r="Q865" s="76" t="s">
        <v>19</v>
      </c>
      <c r="R865" s="76">
        <v>0</v>
      </c>
      <c r="S865" s="76">
        <v>49</v>
      </c>
      <c r="T865" s="76">
        <v>12</v>
      </c>
    </row>
    <row r="866" spans="1:20">
      <c r="A866" s="82">
        <f t="shared" si="52"/>
        <v>575801602017</v>
      </c>
      <c r="B866" s="82" t="str">
        <f t="shared" si="53"/>
        <v>57580160</v>
      </c>
      <c r="C866" s="82">
        <f t="shared" si="54"/>
        <v>2017</v>
      </c>
      <c r="D866" s="82">
        <f t="array" ref="D866">IF(L866="-",0,L866)</f>
        <v>2387</v>
      </c>
      <c r="E866" s="82">
        <f t="shared" si="55"/>
        <v>986</v>
      </c>
      <c r="F866" s="82">
        <f t="array" ref="F866">SUM(IF(M866="-",0,M866),IF(Q866:T866="-",0,-Q866:T866))</f>
        <v>674</v>
      </c>
      <c r="G866" s="82">
        <f t="array" ref="G866">SUM(IF(S866:T866="-",0,S866:T866))</f>
        <v>59</v>
      </c>
      <c r="H866" s="82">
        <f t="array" ref="H866">SUM(IF(N866="-",0,N866))</f>
        <v>253</v>
      </c>
      <c r="I866" s="76">
        <v>5758016</v>
      </c>
      <c r="J866" s="76" t="s">
        <v>283</v>
      </c>
      <c r="K866" s="77">
        <v>43100</v>
      </c>
      <c r="L866" s="76">
        <v>2387</v>
      </c>
      <c r="M866" s="76">
        <v>733</v>
      </c>
      <c r="N866" s="76">
        <v>253</v>
      </c>
      <c r="O866" s="76">
        <v>1378</v>
      </c>
      <c r="P866" s="76">
        <v>23</v>
      </c>
      <c r="Q866" s="76" t="s">
        <v>19</v>
      </c>
      <c r="R866" s="76" t="s">
        <v>19</v>
      </c>
      <c r="S866" s="76">
        <v>47</v>
      </c>
      <c r="T866" s="76">
        <v>12</v>
      </c>
    </row>
    <row r="867" spans="1:20">
      <c r="A867" s="82">
        <f t="shared" si="52"/>
        <v>575801602016</v>
      </c>
      <c r="B867" s="82" t="str">
        <f t="shared" si="53"/>
        <v>57580160</v>
      </c>
      <c r="C867" s="82">
        <f t="shared" si="54"/>
        <v>2016</v>
      </c>
      <c r="D867" s="82">
        <f t="array" ref="D867">IF(L867="-",0,L867)</f>
        <v>2387</v>
      </c>
      <c r="E867" s="82">
        <f t="shared" si="55"/>
        <v>976</v>
      </c>
      <c r="F867" s="82">
        <f t="array" ref="F867">SUM(IF(M867="-",0,M867),IF(Q867:T867="-",0,-Q867:T867))</f>
        <v>672</v>
      </c>
      <c r="G867" s="82">
        <f t="array" ref="G867">SUM(IF(S867:T867="-",0,S867:T867))</f>
        <v>51</v>
      </c>
      <c r="H867" s="82">
        <f t="array" ref="H867">SUM(IF(N867="-",0,N867))</f>
        <v>253</v>
      </c>
      <c r="I867" s="76">
        <v>5758016</v>
      </c>
      <c r="J867" s="76" t="s">
        <v>283</v>
      </c>
      <c r="K867" s="77">
        <v>42735</v>
      </c>
      <c r="L867" s="76">
        <v>2387</v>
      </c>
      <c r="M867" s="76">
        <v>723</v>
      </c>
      <c r="N867" s="76">
        <v>253</v>
      </c>
      <c r="O867" s="76">
        <v>1391</v>
      </c>
      <c r="P867" s="76">
        <v>20</v>
      </c>
      <c r="Q867" s="76" t="s">
        <v>19</v>
      </c>
      <c r="R867" s="76" t="s">
        <v>19</v>
      </c>
      <c r="S867" s="76">
        <v>39</v>
      </c>
      <c r="T867" s="76">
        <v>12</v>
      </c>
    </row>
    <row r="868" spans="1:20">
      <c r="A868" s="82">
        <f t="shared" si="52"/>
        <v>575802002018</v>
      </c>
      <c r="B868" s="82" t="str">
        <f t="shared" si="53"/>
        <v>57580200</v>
      </c>
      <c r="C868" s="82">
        <f t="shared" si="54"/>
        <v>2018</v>
      </c>
      <c r="D868" s="82">
        <f t="array" ref="D868">IF(L868="-",0,L868)</f>
        <v>3378</v>
      </c>
      <c r="E868" s="82">
        <f t="shared" si="55"/>
        <v>1032</v>
      </c>
      <c r="F868" s="82">
        <f t="array" ref="F868">SUM(IF(M868="-",0,M868),IF(Q868:T868="-",0,-Q868:T868))</f>
        <v>697</v>
      </c>
      <c r="G868" s="82">
        <f t="array" ref="G868">SUM(IF(S868:T868="-",0,S868:T868))</f>
        <v>46</v>
      </c>
      <c r="H868" s="82">
        <f t="array" ref="H868">SUM(IF(N868="-",0,N868))</f>
        <v>289</v>
      </c>
      <c r="I868" s="76">
        <v>5758020</v>
      </c>
      <c r="J868" s="76" t="s">
        <v>284</v>
      </c>
      <c r="K868" s="77">
        <v>43465</v>
      </c>
      <c r="L868" s="76">
        <v>3378</v>
      </c>
      <c r="M868" s="76">
        <v>743</v>
      </c>
      <c r="N868" s="76">
        <v>289</v>
      </c>
      <c r="O868" s="76">
        <v>2301</v>
      </c>
      <c r="P868" s="76">
        <v>44</v>
      </c>
      <c r="Q868" s="76" t="s">
        <v>19</v>
      </c>
      <c r="R868" s="76" t="s">
        <v>19</v>
      </c>
      <c r="S868" s="76">
        <v>36</v>
      </c>
      <c r="T868" s="76">
        <v>10</v>
      </c>
    </row>
    <row r="869" spans="1:20">
      <c r="A869" s="82">
        <f t="shared" si="52"/>
        <v>575802002017</v>
      </c>
      <c r="B869" s="82" t="str">
        <f t="shared" si="53"/>
        <v>57580200</v>
      </c>
      <c r="C869" s="82">
        <f t="shared" si="54"/>
        <v>2017</v>
      </c>
      <c r="D869" s="82">
        <f t="array" ref="D869">IF(L869="-",0,L869)</f>
        <v>3378</v>
      </c>
      <c r="E869" s="82">
        <f t="shared" si="55"/>
        <v>1031</v>
      </c>
      <c r="F869" s="82">
        <f t="array" ref="F869">SUM(IF(M869="-",0,M869),IF(Q869:T869="-",0,-Q869:T869))</f>
        <v>698</v>
      </c>
      <c r="G869" s="82">
        <f t="array" ref="G869">SUM(IF(S869:T869="-",0,S869:T869))</f>
        <v>43</v>
      </c>
      <c r="H869" s="82">
        <f t="array" ref="H869">SUM(IF(N869="-",0,N869))</f>
        <v>290</v>
      </c>
      <c r="I869" s="76">
        <v>5758020</v>
      </c>
      <c r="J869" s="76" t="s">
        <v>284</v>
      </c>
      <c r="K869" s="77">
        <v>43100</v>
      </c>
      <c r="L869" s="76">
        <v>3378</v>
      </c>
      <c r="M869" s="76">
        <v>741</v>
      </c>
      <c r="N869" s="76">
        <v>290</v>
      </c>
      <c r="O869" s="76">
        <v>2302</v>
      </c>
      <c r="P869" s="76">
        <v>44</v>
      </c>
      <c r="Q869" s="76" t="s">
        <v>19</v>
      </c>
      <c r="R869" s="76" t="s">
        <v>19</v>
      </c>
      <c r="S869" s="76">
        <v>33</v>
      </c>
      <c r="T869" s="76">
        <v>10</v>
      </c>
    </row>
    <row r="870" spans="1:20">
      <c r="A870" s="82">
        <f t="shared" si="52"/>
        <v>575802002016</v>
      </c>
      <c r="B870" s="82" t="str">
        <f t="shared" si="53"/>
        <v>57580200</v>
      </c>
      <c r="C870" s="82">
        <f t="shared" si="54"/>
        <v>2016</v>
      </c>
      <c r="D870" s="82">
        <f t="array" ref="D870">IF(L870="-",0,L870)</f>
        <v>3378</v>
      </c>
      <c r="E870" s="82">
        <f t="shared" si="55"/>
        <v>1030</v>
      </c>
      <c r="F870" s="82">
        <f t="array" ref="F870">SUM(IF(M870="-",0,M870),IF(Q870:T870="-",0,-Q870:T870))</f>
        <v>699</v>
      </c>
      <c r="G870" s="82">
        <f t="array" ref="G870">SUM(IF(S870:T870="-",0,S870:T870))</f>
        <v>40</v>
      </c>
      <c r="H870" s="82">
        <f t="array" ref="H870">SUM(IF(N870="-",0,N870))</f>
        <v>291</v>
      </c>
      <c r="I870" s="76">
        <v>5758020</v>
      </c>
      <c r="J870" s="76" t="s">
        <v>284</v>
      </c>
      <c r="K870" s="77">
        <v>42735</v>
      </c>
      <c r="L870" s="76">
        <v>3378</v>
      </c>
      <c r="M870" s="76">
        <v>739</v>
      </c>
      <c r="N870" s="76">
        <v>291</v>
      </c>
      <c r="O870" s="76">
        <v>2301</v>
      </c>
      <c r="P870" s="76">
        <v>47</v>
      </c>
      <c r="Q870" s="76" t="s">
        <v>19</v>
      </c>
      <c r="R870" s="76" t="s">
        <v>19</v>
      </c>
      <c r="S870" s="76">
        <v>30</v>
      </c>
      <c r="T870" s="76">
        <v>10</v>
      </c>
    </row>
    <row r="871" spans="1:20">
      <c r="A871" s="82">
        <f t="shared" si="52"/>
        <v>575802402018</v>
      </c>
      <c r="B871" s="82" t="str">
        <f t="shared" si="53"/>
        <v>57580240</v>
      </c>
      <c r="C871" s="82">
        <f t="shared" si="54"/>
        <v>2018</v>
      </c>
      <c r="D871" s="82">
        <f t="array" ref="D871">IF(L871="-",0,L871)</f>
        <v>5951</v>
      </c>
      <c r="E871" s="82">
        <f t="shared" si="55"/>
        <v>2258</v>
      </c>
      <c r="F871" s="82">
        <f t="array" ref="F871">SUM(IF(M871="-",0,M871),IF(Q871:T871="-",0,-Q871:T871))</f>
        <v>1504</v>
      </c>
      <c r="G871" s="82">
        <f t="array" ref="G871">SUM(IF(S871:T871="-",0,S871:T871))</f>
        <v>166</v>
      </c>
      <c r="H871" s="82">
        <f t="array" ref="H871">SUM(IF(N871="-",0,N871))</f>
        <v>588</v>
      </c>
      <c r="I871" s="76">
        <v>5758024</v>
      </c>
      <c r="J871" s="76" t="s">
        <v>285</v>
      </c>
      <c r="K871" s="77">
        <v>43465</v>
      </c>
      <c r="L871" s="76">
        <v>5951</v>
      </c>
      <c r="M871" s="76">
        <v>1673</v>
      </c>
      <c r="N871" s="76">
        <v>588</v>
      </c>
      <c r="O871" s="76">
        <v>3611</v>
      </c>
      <c r="P871" s="76">
        <v>79</v>
      </c>
      <c r="Q871" s="76" t="s">
        <v>19</v>
      </c>
      <c r="R871" s="76">
        <v>3</v>
      </c>
      <c r="S871" s="76">
        <v>144</v>
      </c>
      <c r="T871" s="76">
        <v>22</v>
      </c>
    </row>
    <row r="872" spans="1:20">
      <c r="A872" s="82">
        <f t="shared" si="52"/>
        <v>575802402017</v>
      </c>
      <c r="B872" s="82" t="str">
        <f t="shared" si="53"/>
        <v>57580240</v>
      </c>
      <c r="C872" s="82">
        <f t="shared" si="54"/>
        <v>2017</v>
      </c>
      <c r="D872" s="82">
        <f t="array" ref="D872">IF(L872="-",0,L872)</f>
        <v>5951</v>
      </c>
      <c r="E872" s="82">
        <f t="shared" si="55"/>
        <v>2251</v>
      </c>
      <c r="F872" s="82">
        <f t="array" ref="F872">SUM(IF(M872="-",0,M872),IF(Q872:T872="-",0,-Q872:T872))</f>
        <v>1498</v>
      </c>
      <c r="G872" s="82">
        <f t="array" ref="G872">SUM(IF(S872:T872="-",0,S872:T872))</f>
        <v>166</v>
      </c>
      <c r="H872" s="82">
        <f t="array" ref="H872">SUM(IF(N872="-",0,N872))</f>
        <v>587</v>
      </c>
      <c r="I872" s="76">
        <v>5758024</v>
      </c>
      <c r="J872" s="76" t="s">
        <v>285</v>
      </c>
      <c r="K872" s="77">
        <v>43100</v>
      </c>
      <c r="L872" s="76">
        <v>5951</v>
      </c>
      <c r="M872" s="76">
        <v>1667</v>
      </c>
      <c r="N872" s="76">
        <v>587</v>
      </c>
      <c r="O872" s="76">
        <v>3617</v>
      </c>
      <c r="P872" s="76">
        <v>80</v>
      </c>
      <c r="Q872" s="76" t="s">
        <v>19</v>
      </c>
      <c r="R872" s="76">
        <v>3</v>
      </c>
      <c r="S872" s="76">
        <v>144</v>
      </c>
      <c r="T872" s="76">
        <v>22</v>
      </c>
    </row>
    <row r="873" spans="1:20">
      <c r="A873" s="82">
        <f t="shared" si="52"/>
        <v>575802402016</v>
      </c>
      <c r="B873" s="82" t="str">
        <f t="shared" si="53"/>
        <v>57580240</v>
      </c>
      <c r="C873" s="82">
        <f t="shared" si="54"/>
        <v>2016</v>
      </c>
      <c r="D873" s="82">
        <f t="array" ref="D873">IF(L873="-",0,L873)</f>
        <v>5951</v>
      </c>
      <c r="E873" s="82">
        <f t="shared" si="55"/>
        <v>2241</v>
      </c>
      <c r="F873" s="82">
        <f t="array" ref="F873">SUM(IF(M873="-",0,M873),IF(Q873:T873="-",0,-Q873:T873))</f>
        <v>1493</v>
      </c>
      <c r="G873" s="82">
        <f t="array" ref="G873">SUM(IF(S873:T873="-",0,S873:T873))</f>
        <v>167</v>
      </c>
      <c r="H873" s="82">
        <f t="array" ref="H873">SUM(IF(N873="-",0,N873))</f>
        <v>581</v>
      </c>
      <c r="I873" s="76">
        <v>5758024</v>
      </c>
      <c r="J873" s="76" t="s">
        <v>285</v>
      </c>
      <c r="K873" s="77">
        <v>42735</v>
      </c>
      <c r="L873" s="76">
        <v>5951</v>
      </c>
      <c r="M873" s="76">
        <v>1663</v>
      </c>
      <c r="N873" s="76">
        <v>581</v>
      </c>
      <c r="O873" s="76">
        <v>3628</v>
      </c>
      <c r="P873" s="76">
        <v>79</v>
      </c>
      <c r="Q873" s="76" t="s">
        <v>19</v>
      </c>
      <c r="R873" s="76">
        <v>3</v>
      </c>
      <c r="S873" s="76">
        <v>145</v>
      </c>
      <c r="T873" s="76">
        <v>22</v>
      </c>
    </row>
    <row r="874" spans="1:20">
      <c r="A874" s="82">
        <f t="shared" si="52"/>
        <v>575802802018</v>
      </c>
      <c r="B874" s="82" t="str">
        <f t="shared" si="53"/>
        <v>57580280</v>
      </c>
      <c r="C874" s="82">
        <f t="shared" si="54"/>
        <v>2018</v>
      </c>
      <c r="D874" s="82">
        <f t="array" ref="D874">IF(L874="-",0,L874)</f>
        <v>3627</v>
      </c>
      <c r="E874" s="82">
        <f t="shared" si="55"/>
        <v>831</v>
      </c>
      <c r="F874" s="82">
        <f t="array" ref="F874">SUM(IF(M874="-",0,M874),IF(Q874:T874="-",0,-Q874:T874))</f>
        <v>498</v>
      </c>
      <c r="G874" s="82">
        <f t="array" ref="G874">SUM(IF(S874:T874="-",0,S874:T874))</f>
        <v>58</v>
      </c>
      <c r="H874" s="82">
        <f t="array" ref="H874">SUM(IF(N874="-",0,N874))</f>
        <v>275</v>
      </c>
      <c r="I874" s="76">
        <v>5758028</v>
      </c>
      <c r="J874" s="76" t="s">
        <v>286</v>
      </c>
      <c r="K874" s="77">
        <v>43465</v>
      </c>
      <c r="L874" s="76">
        <v>3627</v>
      </c>
      <c r="M874" s="76">
        <v>557</v>
      </c>
      <c r="N874" s="76">
        <v>275</v>
      </c>
      <c r="O874" s="76">
        <v>2770</v>
      </c>
      <c r="P874" s="76">
        <v>25</v>
      </c>
      <c r="Q874" s="76" t="s">
        <v>19</v>
      </c>
      <c r="R874" s="76">
        <v>1</v>
      </c>
      <c r="S874" s="76">
        <v>53</v>
      </c>
      <c r="T874" s="76">
        <v>5</v>
      </c>
    </row>
    <row r="875" spans="1:20">
      <c r="A875" s="82">
        <f t="shared" si="52"/>
        <v>575802802017</v>
      </c>
      <c r="B875" s="82" t="str">
        <f t="shared" si="53"/>
        <v>57580280</v>
      </c>
      <c r="C875" s="82">
        <f t="shared" si="54"/>
        <v>2017</v>
      </c>
      <c r="D875" s="82">
        <f t="array" ref="D875">IF(L875="-",0,L875)</f>
        <v>3627</v>
      </c>
      <c r="E875" s="82">
        <f t="shared" si="55"/>
        <v>816</v>
      </c>
      <c r="F875" s="82">
        <f t="array" ref="F875">SUM(IF(M875="-",0,M875),IF(Q875:T875="-",0,-Q875:T875))</f>
        <v>500</v>
      </c>
      <c r="G875" s="82">
        <f t="array" ref="G875">SUM(IF(S875:T875="-",0,S875:T875))</f>
        <v>44</v>
      </c>
      <c r="H875" s="82">
        <f t="array" ref="H875">SUM(IF(N875="-",0,N875))</f>
        <v>272</v>
      </c>
      <c r="I875" s="76">
        <v>5758028</v>
      </c>
      <c r="J875" s="76" t="s">
        <v>286</v>
      </c>
      <c r="K875" s="77">
        <v>43100</v>
      </c>
      <c r="L875" s="76">
        <v>3627</v>
      </c>
      <c r="M875" s="76">
        <v>545</v>
      </c>
      <c r="N875" s="76">
        <v>272</v>
      </c>
      <c r="O875" s="76">
        <v>2782</v>
      </c>
      <c r="P875" s="76">
        <v>27</v>
      </c>
      <c r="Q875" s="76" t="s">
        <v>19</v>
      </c>
      <c r="R875" s="76">
        <v>1</v>
      </c>
      <c r="S875" s="76">
        <v>39</v>
      </c>
      <c r="T875" s="76">
        <v>5</v>
      </c>
    </row>
    <row r="876" spans="1:20">
      <c r="A876" s="82">
        <f t="shared" ref="A876:A939" si="56">(B876&amp;C876)+0</f>
        <v>575802802016</v>
      </c>
      <c r="B876" s="82" t="str">
        <f t="shared" ref="B876:B939" si="57">LEFT(I876&amp;"00000000",8)</f>
        <v>57580280</v>
      </c>
      <c r="C876" s="82">
        <f t="shared" ref="C876:C939" si="58">YEAR(K876)</f>
        <v>2016</v>
      </c>
      <c r="D876" s="82">
        <f t="array" ref="D876">IF(L876="-",0,L876)</f>
        <v>3627</v>
      </c>
      <c r="E876" s="82">
        <f t="shared" ref="E876:E939" si="59">SUM(F876:H876)</f>
        <v>813</v>
      </c>
      <c r="F876" s="82">
        <f t="array" ref="F876">SUM(IF(M876="-",0,M876),IF(Q876:T876="-",0,-Q876:T876))</f>
        <v>497</v>
      </c>
      <c r="G876" s="82">
        <f t="array" ref="G876">SUM(IF(S876:T876="-",0,S876:T876))</f>
        <v>43</v>
      </c>
      <c r="H876" s="82">
        <f t="array" ref="H876">SUM(IF(N876="-",0,N876))</f>
        <v>273</v>
      </c>
      <c r="I876" s="76">
        <v>5758028</v>
      </c>
      <c r="J876" s="76" t="s">
        <v>286</v>
      </c>
      <c r="K876" s="76">
        <v>42735</v>
      </c>
      <c r="L876" s="76">
        <v>3627</v>
      </c>
      <c r="M876" s="76">
        <v>541</v>
      </c>
      <c r="N876" s="76">
        <v>273</v>
      </c>
      <c r="O876" s="76">
        <v>2787</v>
      </c>
      <c r="P876" s="76">
        <v>27</v>
      </c>
      <c r="Q876" s="76" t="s">
        <v>19</v>
      </c>
      <c r="R876" s="76">
        <v>1</v>
      </c>
      <c r="S876" s="76">
        <v>37</v>
      </c>
      <c r="T876" s="76">
        <v>6</v>
      </c>
    </row>
    <row r="877" spans="1:20">
      <c r="A877" s="82">
        <f t="shared" si="56"/>
        <v>575803202018</v>
      </c>
      <c r="B877" s="82" t="str">
        <f t="shared" si="57"/>
        <v>57580320</v>
      </c>
      <c r="C877" s="82">
        <f t="shared" si="58"/>
        <v>2018</v>
      </c>
      <c r="D877" s="82">
        <f t="array" ref="D877">IF(L877="-",0,L877)</f>
        <v>4035</v>
      </c>
      <c r="E877" s="82">
        <f t="shared" si="59"/>
        <v>834</v>
      </c>
      <c r="F877" s="82">
        <f t="array" ref="F877">SUM(IF(M877="-",0,M877),IF(Q877:T877="-",0,-Q877:T877))</f>
        <v>550</v>
      </c>
      <c r="G877" s="82">
        <f t="array" ref="G877">SUM(IF(S877:T877="-",0,S877:T877))</f>
        <v>61</v>
      </c>
      <c r="H877" s="82">
        <f t="array" ref="H877">SUM(IF(N877="-",0,N877))</f>
        <v>223</v>
      </c>
      <c r="I877" s="76">
        <v>5758032</v>
      </c>
      <c r="J877" s="76" t="s">
        <v>287</v>
      </c>
      <c r="K877" s="76">
        <v>43465</v>
      </c>
      <c r="L877" s="76">
        <v>4035</v>
      </c>
      <c r="M877" s="76">
        <v>627</v>
      </c>
      <c r="N877" s="76">
        <v>223</v>
      </c>
      <c r="O877" s="76">
        <v>3142</v>
      </c>
      <c r="P877" s="76">
        <v>43</v>
      </c>
      <c r="Q877" s="76" t="s">
        <v>19</v>
      </c>
      <c r="R877" s="76">
        <v>16</v>
      </c>
      <c r="S877" s="76">
        <v>55</v>
      </c>
      <c r="T877" s="76">
        <v>6</v>
      </c>
    </row>
    <row r="878" spans="1:20">
      <c r="A878" s="82">
        <f t="shared" si="56"/>
        <v>575803202017</v>
      </c>
      <c r="B878" s="82" t="str">
        <f t="shared" si="57"/>
        <v>57580320</v>
      </c>
      <c r="C878" s="82">
        <f t="shared" si="58"/>
        <v>2017</v>
      </c>
      <c r="D878" s="82">
        <f t="array" ref="D878">IF(L878="-",0,L878)</f>
        <v>4035</v>
      </c>
      <c r="E878" s="82">
        <f t="shared" si="59"/>
        <v>833</v>
      </c>
      <c r="F878" s="82">
        <f t="array" ref="F878">SUM(IF(M878="-",0,M878),IF(Q878:T878="-",0,-Q878:T878))</f>
        <v>549</v>
      </c>
      <c r="G878" s="82">
        <f t="array" ref="G878">SUM(IF(S878:T878="-",0,S878:T878))</f>
        <v>61</v>
      </c>
      <c r="H878" s="82">
        <f t="array" ref="H878">SUM(IF(N878="-",0,N878))</f>
        <v>223</v>
      </c>
      <c r="I878" s="76">
        <v>5758032</v>
      </c>
      <c r="J878" s="76" t="s">
        <v>287</v>
      </c>
      <c r="K878" s="76">
        <v>43100</v>
      </c>
      <c r="L878" s="76">
        <v>4035</v>
      </c>
      <c r="M878" s="76">
        <v>626</v>
      </c>
      <c r="N878" s="76">
        <v>223</v>
      </c>
      <c r="O878" s="76">
        <v>3144</v>
      </c>
      <c r="P878" s="76">
        <v>43</v>
      </c>
      <c r="Q878" s="76" t="s">
        <v>19</v>
      </c>
      <c r="R878" s="76">
        <v>16</v>
      </c>
      <c r="S878" s="76">
        <v>55</v>
      </c>
      <c r="T878" s="76">
        <v>6</v>
      </c>
    </row>
    <row r="879" spans="1:20">
      <c r="A879" s="82">
        <f t="shared" si="56"/>
        <v>575803202016</v>
      </c>
      <c r="B879" s="82" t="str">
        <f t="shared" si="57"/>
        <v>57580320</v>
      </c>
      <c r="C879" s="82">
        <f t="shared" si="58"/>
        <v>2016</v>
      </c>
      <c r="D879" s="82">
        <f t="array" ref="D879">IF(L879="-",0,L879)</f>
        <v>4035</v>
      </c>
      <c r="E879" s="82">
        <f t="shared" si="59"/>
        <v>831</v>
      </c>
      <c r="F879" s="82">
        <f t="array" ref="F879">SUM(IF(M879="-",0,M879),IF(Q879:T879="-",0,-Q879:T879))</f>
        <v>548</v>
      </c>
      <c r="G879" s="82">
        <f t="array" ref="G879">SUM(IF(S879:T879="-",0,S879:T879))</f>
        <v>61</v>
      </c>
      <c r="H879" s="82">
        <f t="array" ref="H879">SUM(IF(N879="-",0,N879))</f>
        <v>222</v>
      </c>
      <c r="I879" s="76">
        <v>5758032</v>
      </c>
      <c r="J879" s="76" t="s">
        <v>287</v>
      </c>
      <c r="K879" s="76">
        <v>42735</v>
      </c>
      <c r="L879" s="76">
        <v>4035</v>
      </c>
      <c r="M879" s="76">
        <v>625</v>
      </c>
      <c r="N879" s="76">
        <v>222</v>
      </c>
      <c r="O879" s="76">
        <v>3144</v>
      </c>
      <c r="P879" s="76">
        <v>44</v>
      </c>
      <c r="Q879" s="76" t="s">
        <v>19</v>
      </c>
      <c r="R879" s="76">
        <v>16</v>
      </c>
      <c r="S879" s="76">
        <v>55</v>
      </c>
      <c r="T879" s="76">
        <v>6</v>
      </c>
    </row>
    <row r="880" spans="1:20">
      <c r="A880" s="82">
        <f t="shared" si="56"/>
        <v>575803602018</v>
      </c>
      <c r="B880" s="82" t="str">
        <f t="shared" si="57"/>
        <v>57580360</v>
      </c>
      <c r="C880" s="82">
        <f t="shared" si="58"/>
        <v>2018</v>
      </c>
      <c r="D880" s="82">
        <f t="array" ref="D880">IF(L880="-",0,L880)</f>
        <v>7693</v>
      </c>
      <c r="E880" s="82">
        <f t="shared" si="59"/>
        <v>1554</v>
      </c>
      <c r="F880" s="82">
        <f t="array" ref="F880">SUM(IF(M880="-",0,M880),IF(Q880:T880="-",0,-Q880:T880))</f>
        <v>902</v>
      </c>
      <c r="G880" s="82">
        <f t="array" ref="G880">SUM(IF(S880:T880="-",0,S880:T880))</f>
        <v>197</v>
      </c>
      <c r="H880" s="82">
        <f t="array" ref="H880">SUM(IF(N880="-",0,N880))</f>
        <v>455</v>
      </c>
      <c r="I880" s="76">
        <v>5758036</v>
      </c>
      <c r="J880" s="76" t="s">
        <v>288</v>
      </c>
      <c r="K880" s="76">
        <v>43465</v>
      </c>
      <c r="L880" s="76">
        <v>7693</v>
      </c>
      <c r="M880" s="76">
        <v>1106</v>
      </c>
      <c r="N880" s="76">
        <v>455</v>
      </c>
      <c r="O880" s="76">
        <v>6032</v>
      </c>
      <c r="P880" s="76">
        <v>100</v>
      </c>
      <c r="Q880" s="76" t="s">
        <v>19</v>
      </c>
      <c r="R880" s="76">
        <v>7</v>
      </c>
      <c r="S880" s="76">
        <v>188</v>
      </c>
      <c r="T880" s="76">
        <v>9</v>
      </c>
    </row>
    <row r="881" spans="1:20">
      <c r="A881" s="82">
        <f t="shared" si="56"/>
        <v>575803602017</v>
      </c>
      <c r="B881" s="82" t="str">
        <f t="shared" si="57"/>
        <v>57580360</v>
      </c>
      <c r="C881" s="82">
        <f t="shared" si="58"/>
        <v>2017</v>
      </c>
      <c r="D881" s="82">
        <f t="array" ref="D881">IF(L881="-",0,L881)</f>
        <v>7693</v>
      </c>
      <c r="E881" s="82">
        <f t="shared" si="59"/>
        <v>1538</v>
      </c>
      <c r="F881" s="82">
        <f t="array" ref="F881">SUM(IF(M881="-",0,M881),IF(Q881:T881="-",0,-Q881:T881))</f>
        <v>901</v>
      </c>
      <c r="G881" s="82">
        <f t="array" ref="G881">SUM(IF(S881:T881="-",0,S881:T881))</f>
        <v>183</v>
      </c>
      <c r="H881" s="82">
        <f t="array" ref="H881">SUM(IF(N881="-",0,N881))</f>
        <v>454</v>
      </c>
      <c r="I881" s="76">
        <v>5758036</v>
      </c>
      <c r="J881" s="76" t="s">
        <v>288</v>
      </c>
      <c r="K881" s="76">
        <v>43100</v>
      </c>
      <c r="L881" s="76">
        <v>7693</v>
      </c>
      <c r="M881" s="76">
        <v>1091</v>
      </c>
      <c r="N881" s="76">
        <v>454</v>
      </c>
      <c r="O881" s="76">
        <v>6038</v>
      </c>
      <c r="P881" s="76">
        <v>111</v>
      </c>
      <c r="Q881" s="76" t="s">
        <v>19</v>
      </c>
      <c r="R881" s="76">
        <v>7</v>
      </c>
      <c r="S881" s="76">
        <v>174</v>
      </c>
      <c r="T881" s="76">
        <v>9</v>
      </c>
    </row>
    <row r="882" spans="1:20">
      <c r="A882" s="82">
        <f t="shared" si="56"/>
        <v>575803602016</v>
      </c>
      <c r="B882" s="82" t="str">
        <f t="shared" si="57"/>
        <v>57580360</v>
      </c>
      <c r="C882" s="82">
        <f t="shared" si="58"/>
        <v>2016</v>
      </c>
      <c r="D882" s="82">
        <f t="array" ref="D882">IF(L882="-",0,L882)</f>
        <v>7693</v>
      </c>
      <c r="E882" s="82">
        <f t="shared" si="59"/>
        <v>1530</v>
      </c>
      <c r="F882" s="82">
        <f t="array" ref="F882">SUM(IF(M882="-",0,M882),IF(Q882:T882="-",0,-Q882:T882))</f>
        <v>899</v>
      </c>
      <c r="G882" s="82">
        <f t="array" ref="G882">SUM(IF(S882:T882="-",0,S882:T882))</f>
        <v>180</v>
      </c>
      <c r="H882" s="82">
        <f t="array" ref="H882">SUM(IF(N882="-",0,N882))</f>
        <v>451</v>
      </c>
      <c r="I882" s="76">
        <v>5758036</v>
      </c>
      <c r="J882" s="76" t="s">
        <v>288</v>
      </c>
      <c r="K882" s="76">
        <v>42735</v>
      </c>
      <c r="L882" s="76">
        <v>7693</v>
      </c>
      <c r="M882" s="76">
        <v>1086</v>
      </c>
      <c r="N882" s="76">
        <v>451</v>
      </c>
      <c r="O882" s="76">
        <v>6045</v>
      </c>
      <c r="P882" s="76">
        <v>110</v>
      </c>
      <c r="Q882" s="76" t="s">
        <v>19</v>
      </c>
      <c r="R882" s="76">
        <v>7</v>
      </c>
      <c r="S882" s="76">
        <v>171</v>
      </c>
      <c r="T882" s="76">
        <v>9</v>
      </c>
    </row>
    <row r="883" spans="1:20">
      <c r="A883" s="82">
        <f t="shared" si="56"/>
        <v>576200002018</v>
      </c>
      <c r="B883" s="82" t="str">
        <f t="shared" si="57"/>
        <v>57620000</v>
      </c>
      <c r="C883" s="82">
        <f t="shared" si="58"/>
        <v>2018</v>
      </c>
      <c r="D883" s="82">
        <f t="array" ref="D883">IF(L883="-",0,L883)</f>
        <v>120142</v>
      </c>
      <c r="E883" s="82">
        <f t="shared" si="59"/>
        <v>13248</v>
      </c>
      <c r="F883" s="82">
        <f t="array" ref="F883">SUM(IF(M883="-",0,M883),IF(Q883:T883="-",0,-Q883:T883))</f>
        <v>6399</v>
      </c>
      <c r="G883" s="82">
        <f t="array" ref="G883">SUM(IF(S883:T883="-",0,S883:T883))</f>
        <v>1077</v>
      </c>
      <c r="H883" s="82">
        <f t="array" ref="H883">SUM(IF(N883="-",0,N883))</f>
        <v>5772</v>
      </c>
      <c r="I883" s="76">
        <v>5762</v>
      </c>
      <c r="J883" s="76" t="s">
        <v>289</v>
      </c>
      <c r="K883" s="76">
        <v>43465</v>
      </c>
      <c r="L883" s="76">
        <v>120142</v>
      </c>
      <c r="M883" s="76">
        <v>7626</v>
      </c>
      <c r="N883" s="76">
        <v>5772</v>
      </c>
      <c r="O883" s="76">
        <v>105632</v>
      </c>
      <c r="P883" s="76">
        <v>1112</v>
      </c>
      <c r="Q883" s="76" t="s">
        <v>19</v>
      </c>
      <c r="R883" s="76">
        <v>150</v>
      </c>
      <c r="S883" s="76">
        <v>983</v>
      </c>
      <c r="T883" s="76">
        <v>94</v>
      </c>
    </row>
    <row r="884" spans="1:20">
      <c r="A884" s="82">
        <f t="shared" si="56"/>
        <v>576200002017</v>
      </c>
      <c r="B884" s="82" t="str">
        <f t="shared" si="57"/>
        <v>57620000</v>
      </c>
      <c r="C884" s="82">
        <f t="shared" si="58"/>
        <v>2017</v>
      </c>
      <c r="D884" s="82">
        <f t="array" ref="D884">IF(L884="-",0,L884)</f>
        <v>120142</v>
      </c>
      <c r="E884" s="82">
        <f t="shared" si="59"/>
        <v>13095</v>
      </c>
      <c r="F884" s="82">
        <f t="array" ref="F884">SUM(IF(M884="-",0,M884),IF(Q884:T884="-",0,-Q884:T884))</f>
        <v>6308</v>
      </c>
      <c r="G884" s="82">
        <f t="array" ref="G884">SUM(IF(S884:T884="-",0,S884:T884))</f>
        <v>1005</v>
      </c>
      <c r="H884" s="82">
        <f t="array" ref="H884">SUM(IF(N884="-",0,N884))</f>
        <v>5782</v>
      </c>
      <c r="I884" s="76">
        <v>5762</v>
      </c>
      <c r="J884" s="76" t="s">
        <v>289</v>
      </c>
      <c r="K884" s="76">
        <v>43100</v>
      </c>
      <c r="L884" s="76">
        <v>120142</v>
      </c>
      <c r="M884" s="76">
        <v>7458</v>
      </c>
      <c r="N884" s="76">
        <v>5782</v>
      </c>
      <c r="O884" s="76">
        <v>105763</v>
      </c>
      <c r="P884" s="76">
        <v>1140</v>
      </c>
      <c r="Q884" s="76" t="s">
        <v>19</v>
      </c>
      <c r="R884" s="76">
        <v>145</v>
      </c>
      <c r="S884" s="76">
        <v>913</v>
      </c>
      <c r="T884" s="76">
        <v>92</v>
      </c>
    </row>
    <row r="885" spans="1:20">
      <c r="A885" s="82">
        <f t="shared" si="56"/>
        <v>576200002016</v>
      </c>
      <c r="B885" s="82" t="str">
        <f t="shared" si="57"/>
        <v>57620000</v>
      </c>
      <c r="C885" s="82">
        <f t="shared" si="58"/>
        <v>2016</v>
      </c>
      <c r="D885" s="82">
        <f t="array" ref="D885">IF(L885="-",0,L885)</f>
        <v>120142</v>
      </c>
      <c r="E885" s="82">
        <f t="shared" si="59"/>
        <v>12930</v>
      </c>
      <c r="F885" s="82">
        <f t="array" ref="F885">SUM(IF(M885="-",0,M885),IF(Q885:T885="-",0,-Q885:T885))</f>
        <v>6244</v>
      </c>
      <c r="G885" s="82">
        <f t="array" ref="G885">SUM(IF(S885:T885="-",0,S885:T885))</f>
        <v>920</v>
      </c>
      <c r="H885" s="82">
        <f t="array" ref="H885">SUM(IF(N885="-",0,N885))</f>
        <v>5766</v>
      </c>
      <c r="I885" s="76">
        <v>5762</v>
      </c>
      <c r="J885" s="76" t="s">
        <v>289</v>
      </c>
      <c r="K885" s="76">
        <v>42735</v>
      </c>
      <c r="L885" s="76">
        <v>120142</v>
      </c>
      <c r="M885" s="76">
        <v>7303</v>
      </c>
      <c r="N885" s="76">
        <v>5766</v>
      </c>
      <c r="O885" s="76">
        <v>105910</v>
      </c>
      <c r="P885" s="76">
        <v>1163</v>
      </c>
      <c r="Q885" s="76" t="s">
        <v>19</v>
      </c>
      <c r="R885" s="76">
        <v>139</v>
      </c>
      <c r="S885" s="76">
        <v>828</v>
      </c>
      <c r="T885" s="76">
        <v>92</v>
      </c>
    </row>
    <row r="886" spans="1:20">
      <c r="A886" s="82">
        <f t="shared" si="56"/>
        <v>576200402018</v>
      </c>
      <c r="B886" s="82" t="str">
        <f t="shared" si="57"/>
        <v>57620040</v>
      </c>
      <c r="C886" s="82">
        <f t="shared" si="58"/>
        <v>2018</v>
      </c>
      <c r="D886" s="82">
        <f t="array" ref="D886">IF(L886="-",0,L886)</f>
        <v>11530</v>
      </c>
      <c r="E886" s="82">
        <f t="shared" si="59"/>
        <v>1556</v>
      </c>
      <c r="F886" s="82">
        <f t="array" ref="F886">SUM(IF(M886="-",0,M886),IF(Q886:T886="-",0,-Q886:T886))</f>
        <v>726</v>
      </c>
      <c r="G886" s="82">
        <f t="array" ref="G886">SUM(IF(S886:T886="-",0,S886:T886))</f>
        <v>235</v>
      </c>
      <c r="H886" s="82">
        <f t="array" ref="H886">SUM(IF(N886="-",0,N886))</f>
        <v>595</v>
      </c>
      <c r="I886" s="76">
        <v>5762004</v>
      </c>
      <c r="J886" s="76" t="s">
        <v>290</v>
      </c>
      <c r="K886" s="76">
        <v>43465</v>
      </c>
      <c r="L886" s="76">
        <v>11530</v>
      </c>
      <c r="M886" s="76">
        <v>962</v>
      </c>
      <c r="N886" s="76">
        <v>595</v>
      </c>
      <c r="O886" s="76">
        <v>9907</v>
      </c>
      <c r="P886" s="76">
        <v>65</v>
      </c>
      <c r="Q886" s="76" t="s">
        <v>19</v>
      </c>
      <c r="R886" s="76">
        <v>1</v>
      </c>
      <c r="S886" s="76">
        <v>222</v>
      </c>
      <c r="T886" s="76">
        <v>13</v>
      </c>
    </row>
    <row r="887" spans="1:20">
      <c r="A887" s="82">
        <f t="shared" si="56"/>
        <v>576200402017</v>
      </c>
      <c r="B887" s="82" t="str">
        <f t="shared" si="57"/>
        <v>57620040</v>
      </c>
      <c r="C887" s="82">
        <f t="shared" si="58"/>
        <v>2017</v>
      </c>
      <c r="D887" s="82">
        <f t="array" ref="D887">IF(L887="-",0,L887)</f>
        <v>11530</v>
      </c>
      <c r="E887" s="82">
        <f t="shared" si="59"/>
        <v>1513</v>
      </c>
      <c r="F887" s="82">
        <f t="array" ref="F887">SUM(IF(M887="-",0,M887),IF(Q887:T887="-",0,-Q887:T887))</f>
        <v>703</v>
      </c>
      <c r="G887" s="82">
        <f t="array" ref="G887">SUM(IF(S887:T887="-",0,S887:T887))</f>
        <v>213</v>
      </c>
      <c r="H887" s="82">
        <f t="array" ref="H887">SUM(IF(N887="-",0,N887))</f>
        <v>597</v>
      </c>
      <c r="I887" s="76">
        <v>5762004</v>
      </c>
      <c r="J887" s="76" t="s">
        <v>290</v>
      </c>
      <c r="K887" s="76">
        <v>43100</v>
      </c>
      <c r="L887" s="76">
        <v>11530</v>
      </c>
      <c r="M887" s="76">
        <v>917</v>
      </c>
      <c r="N887" s="76">
        <v>597</v>
      </c>
      <c r="O887" s="76">
        <v>9949</v>
      </c>
      <c r="P887" s="76">
        <v>67</v>
      </c>
      <c r="Q887" s="76" t="s">
        <v>19</v>
      </c>
      <c r="R887" s="76">
        <v>1</v>
      </c>
      <c r="S887" s="76">
        <v>202</v>
      </c>
      <c r="T887" s="76">
        <v>11</v>
      </c>
    </row>
    <row r="888" spans="1:20">
      <c r="A888" s="82">
        <f t="shared" si="56"/>
        <v>576200402016</v>
      </c>
      <c r="B888" s="82" t="str">
        <f t="shared" si="57"/>
        <v>57620040</v>
      </c>
      <c r="C888" s="82">
        <f t="shared" si="58"/>
        <v>2016</v>
      </c>
      <c r="D888" s="82">
        <f t="array" ref="D888">IF(L888="-",0,L888)</f>
        <v>11530</v>
      </c>
      <c r="E888" s="82">
        <f t="shared" si="59"/>
        <v>1474</v>
      </c>
      <c r="F888" s="82">
        <f t="array" ref="F888">SUM(IF(M888="-",0,M888),IF(Q888:T888="-",0,-Q888:T888))</f>
        <v>692</v>
      </c>
      <c r="G888" s="82">
        <f t="array" ref="G888">SUM(IF(S888:T888="-",0,S888:T888))</f>
        <v>203</v>
      </c>
      <c r="H888" s="82">
        <f t="array" ref="H888">SUM(IF(N888="-",0,N888))</f>
        <v>579</v>
      </c>
      <c r="I888" s="76">
        <v>5762004</v>
      </c>
      <c r="J888" s="76" t="s">
        <v>290</v>
      </c>
      <c r="K888" s="76">
        <v>42735</v>
      </c>
      <c r="L888" s="76">
        <v>11530</v>
      </c>
      <c r="M888" s="76">
        <v>896</v>
      </c>
      <c r="N888" s="76">
        <v>579</v>
      </c>
      <c r="O888" s="76">
        <v>9987</v>
      </c>
      <c r="P888" s="76">
        <v>68</v>
      </c>
      <c r="Q888" s="76" t="s">
        <v>19</v>
      </c>
      <c r="R888" s="76">
        <v>1</v>
      </c>
      <c r="S888" s="76">
        <v>192</v>
      </c>
      <c r="T888" s="76">
        <v>11</v>
      </c>
    </row>
    <row r="889" spans="1:20">
      <c r="A889" s="82">
        <f t="shared" si="56"/>
        <v>576200802018</v>
      </c>
      <c r="B889" s="82" t="str">
        <f t="shared" si="57"/>
        <v>57620080</v>
      </c>
      <c r="C889" s="82">
        <f t="shared" si="58"/>
        <v>2018</v>
      </c>
      <c r="D889" s="82">
        <f t="array" ref="D889">IF(L889="-",0,L889)</f>
        <v>9809</v>
      </c>
      <c r="E889" s="82">
        <f t="shared" si="59"/>
        <v>1196</v>
      </c>
      <c r="F889" s="82">
        <f t="array" ref="F889">SUM(IF(M889="-",0,M889),IF(Q889:T889="-",0,-Q889:T889))</f>
        <v>600</v>
      </c>
      <c r="G889" s="82">
        <f t="array" ref="G889">SUM(IF(S889:T889="-",0,S889:T889))</f>
        <v>105</v>
      </c>
      <c r="H889" s="82">
        <f t="array" ref="H889">SUM(IF(N889="-",0,N889))</f>
        <v>491</v>
      </c>
      <c r="I889" s="76">
        <v>5762008</v>
      </c>
      <c r="J889" s="76" t="s">
        <v>291</v>
      </c>
      <c r="K889" s="76">
        <v>43465</v>
      </c>
      <c r="L889" s="76">
        <v>9809</v>
      </c>
      <c r="M889" s="76">
        <v>736</v>
      </c>
      <c r="N889" s="76">
        <v>491</v>
      </c>
      <c r="O889" s="76">
        <v>8414</v>
      </c>
      <c r="P889" s="76">
        <v>168</v>
      </c>
      <c r="Q889" s="76" t="s">
        <v>19</v>
      </c>
      <c r="R889" s="76">
        <v>31</v>
      </c>
      <c r="S889" s="76">
        <v>95</v>
      </c>
      <c r="T889" s="76">
        <v>10</v>
      </c>
    </row>
    <row r="890" spans="1:20">
      <c r="A890" s="82">
        <f t="shared" si="56"/>
        <v>576200802017</v>
      </c>
      <c r="B890" s="82" t="str">
        <f t="shared" si="57"/>
        <v>57620080</v>
      </c>
      <c r="C890" s="82">
        <f t="shared" si="58"/>
        <v>2017</v>
      </c>
      <c r="D890" s="82">
        <f t="array" ref="D890">IF(L890="-",0,L890)</f>
        <v>9809</v>
      </c>
      <c r="E890" s="82">
        <f t="shared" si="59"/>
        <v>1196</v>
      </c>
      <c r="F890" s="82">
        <f t="array" ref="F890">SUM(IF(M890="-",0,M890),IF(Q890:T890="-",0,-Q890:T890))</f>
        <v>592</v>
      </c>
      <c r="G890" s="82">
        <f t="array" ref="G890">SUM(IF(S890:T890="-",0,S890:T890))</f>
        <v>98</v>
      </c>
      <c r="H890" s="82">
        <f t="array" ref="H890">SUM(IF(N890="-",0,N890))</f>
        <v>506</v>
      </c>
      <c r="I890" s="76">
        <v>5762008</v>
      </c>
      <c r="J890" s="76" t="s">
        <v>291</v>
      </c>
      <c r="K890" s="76">
        <v>43100</v>
      </c>
      <c r="L890" s="76">
        <v>9809</v>
      </c>
      <c r="M890" s="76">
        <v>720</v>
      </c>
      <c r="N890" s="76">
        <v>506</v>
      </c>
      <c r="O890" s="76">
        <v>8410</v>
      </c>
      <c r="P890" s="76">
        <v>173</v>
      </c>
      <c r="Q890" s="76" t="s">
        <v>19</v>
      </c>
      <c r="R890" s="76">
        <v>30</v>
      </c>
      <c r="S890" s="76">
        <v>89</v>
      </c>
      <c r="T890" s="76">
        <v>9</v>
      </c>
    </row>
    <row r="891" spans="1:20">
      <c r="A891" s="82">
        <f t="shared" si="56"/>
        <v>576200802016</v>
      </c>
      <c r="B891" s="82" t="str">
        <f t="shared" si="57"/>
        <v>57620080</v>
      </c>
      <c r="C891" s="82">
        <f t="shared" si="58"/>
        <v>2016</v>
      </c>
      <c r="D891" s="82">
        <f t="array" ref="D891">IF(L891="-",0,L891)</f>
        <v>9809</v>
      </c>
      <c r="E891" s="82">
        <f t="shared" si="59"/>
        <v>1199</v>
      </c>
      <c r="F891" s="82">
        <f t="array" ref="F891">SUM(IF(M891="-",0,M891),IF(Q891:T891="-",0,-Q891:T891))</f>
        <v>593</v>
      </c>
      <c r="G891" s="82">
        <f t="array" ref="G891">SUM(IF(S891:T891="-",0,S891:T891))</f>
        <v>93</v>
      </c>
      <c r="H891" s="82">
        <f t="array" ref="H891">SUM(IF(N891="-",0,N891))</f>
        <v>513</v>
      </c>
      <c r="I891" s="76">
        <v>5762008</v>
      </c>
      <c r="J891" s="76" t="s">
        <v>291</v>
      </c>
      <c r="K891" s="76">
        <v>42735</v>
      </c>
      <c r="L891" s="76">
        <v>9809</v>
      </c>
      <c r="M891" s="76">
        <v>711</v>
      </c>
      <c r="N891" s="76">
        <v>513</v>
      </c>
      <c r="O891" s="76">
        <v>8401</v>
      </c>
      <c r="P891" s="76">
        <v>184</v>
      </c>
      <c r="Q891" s="76" t="s">
        <v>19</v>
      </c>
      <c r="R891" s="76">
        <v>25</v>
      </c>
      <c r="S891" s="76">
        <v>84</v>
      </c>
      <c r="T891" s="76">
        <v>9</v>
      </c>
    </row>
    <row r="892" spans="1:20">
      <c r="A892" s="82">
        <f t="shared" si="56"/>
        <v>576201202018</v>
      </c>
      <c r="B892" s="82" t="str">
        <f t="shared" si="57"/>
        <v>57620120</v>
      </c>
      <c r="C892" s="82">
        <f t="shared" si="58"/>
        <v>2018</v>
      </c>
      <c r="D892" s="82">
        <f t="array" ref="D892">IF(L892="-",0,L892)</f>
        <v>13894</v>
      </c>
      <c r="E892" s="82">
        <f t="shared" si="59"/>
        <v>1147</v>
      </c>
      <c r="F892" s="82">
        <f t="array" ref="F892">SUM(IF(M892="-",0,M892),IF(Q892:T892="-",0,-Q892:T892))</f>
        <v>549</v>
      </c>
      <c r="G892" s="82">
        <f t="array" ref="G892">SUM(IF(S892:T892="-",0,S892:T892))</f>
        <v>48</v>
      </c>
      <c r="H892" s="82">
        <f t="array" ref="H892">SUM(IF(N892="-",0,N892))</f>
        <v>550</v>
      </c>
      <c r="I892" s="76">
        <v>5762012</v>
      </c>
      <c r="J892" s="76" t="s">
        <v>292</v>
      </c>
      <c r="K892" s="76">
        <v>43465</v>
      </c>
      <c r="L892" s="76">
        <v>13894</v>
      </c>
      <c r="M892" s="76">
        <v>598</v>
      </c>
      <c r="N892" s="76">
        <v>550</v>
      </c>
      <c r="O892" s="76">
        <v>12672</v>
      </c>
      <c r="P892" s="76">
        <v>74</v>
      </c>
      <c r="Q892" s="76" t="s">
        <v>19</v>
      </c>
      <c r="R892" s="76">
        <v>1</v>
      </c>
      <c r="S892" s="76">
        <v>41</v>
      </c>
      <c r="T892" s="76">
        <v>7</v>
      </c>
    </row>
    <row r="893" spans="1:20">
      <c r="A893" s="82">
        <f t="shared" si="56"/>
        <v>576201202017</v>
      </c>
      <c r="B893" s="82" t="str">
        <f t="shared" si="57"/>
        <v>57620120</v>
      </c>
      <c r="C893" s="82">
        <f t="shared" si="58"/>
        <v>2017</v>
      </c>
      <c r="D893" s="82">
        <f t="array" ref="D893">IF(L893="-",0,L893)</f>
        <v>13894</v>
      </c>
      <c r="E893" s="82">
        <f t="shared" si="59"/>
        <v>1145</v>
      </c>
      <c r="F893" s="82">
        <f t="array" ref="F893">SUM(IF(M893="-",0,M893),IF(Q893:T893="-",0,-Q893:T893))</f>
        <v>542</v>
      </c>
      <c r="G893" s="82">
        <f t="array" ref="G893">SUM(IF(S893:T893="-",0,S893:T893))</f>
        <v>45</v>
      </c>
      <c r="H893" s="82">
        <f t="array" ref="H893">SUM(IF(N893="-",0,N893))</f>
        <v>558</v>
      </c>
      <c r="I893" s="76">
        <v>5762012</v>
      </c>
      <c r="J893" s="76" t="s">
        <v>292</v>
      </c>
      <c r="K893" s="76">
        <v>43100</v>
      </c>
      <c r="L893" s="76">
        <v>13894</v>
      </c>
      <c r="M893" s="76">
        <v>588</v>
      </c>
      <c r="N893" s="76">
        <v>558</v>
      </c>
      <c r="O893" s="76">
        <v>12671</v>
      </c>
      <c r="P893" s="76">
        <v>77</v>
      </c>
      <c r="Q893" s="76" t="s">
        <v>19</v>
      </c>
      <c r="R893" s="76">
        <v>1</v>
      </c>
      <c r="S893" s="76">
        <v>38</v>
      </c>
      <c r="T893" s="76">
        <v>7</v>
      </c>
    </row>
    <row r="894" spans="1:20">
      <c r="A894" s="82">
        <f t="shared" si="56"/>
        <v>576201202016</v>
      </c>
      <c r="B894" s="82" t="str">
        <f t="shared" si="57"/>
        <v>57620120</v>
      </c>
      <c r="C894" s="82">
        <f t="shared" si="58"/>
        <v>2016</v>
      </c>
      <c r="D894" s="82">
        <f t="array" ref="D894">IF(L894="-",0,L894)</f>
        <v>13894</v>
      </c>
      <c r="E894" s="82">
        <f t="shared" si="59"/>
        <v>1139</v>
      </c>
      <c r="F894" s="82">
        <f t="array" ref="F894">SUM(IF(M894="-",0,M894),IF(Q894:T894="-",0,-Q894:T894))</f>
        <v>537</v>
      </c>
      <c r="G894" s="82">
        <f t="array" ref="G894">SUM(IF(S894:T894="-",0,S894:T894))</f>
        <v>43</v>
      </c>
      <c r="H894" s="82">
        <f t="array" ref="H894">SUM(IF(N894="-",0,N894))</f>
        <v>559</v>
      </c>
      <c r="I894" s="76">
        <v>5762012</v>
      </c>
      <c r="J894" s="76" t="s">
        <v>292</v>
      </c>
      <c r="K894" s="76">
        <v>42735</v>
      </c>
      <c r="L894" s="76">
        <v>13894</v>
      </c>
      <c r="M894" s="76">
        <v>582</v>
      </c>
      <c r="N894" s="76">
        <v>559</v>
      </c>
      <c r="O894" s="76">
        <v>12673</v>
      </c>
      <c r="P894" s="76">
        <v>79</v>
      </c>
      <c r="Q894" s="76" t="s">
        <v>19</v>
      </c>
      <c r="R894" s="76">
        <v>2</v>
      </c>
      <c r="S894" s="76">
        <v>36</v>
      </c>
      <c r="T894" s="76">
        <v>7</v>
      </c>
    </row>
    <row r="895" spans="1:20">
      <c r="A895" s="82">
        <f t="shared" si="56"/>
        <v>576201602018</v>
      </c>
      <c r="B895" s="82" t="str">
        <f t="shared" si="57"/>
        <v>57620160</v>
      </c>
      <c r="C895" s="82">
        <f t="shared" si="58"/>
        <v>2018</v>
      </c>
      <c r="D895" s="82">
        <f t="array" ref="D895">IF(L895="-",0,L895)</f>
        <v>17392</v>
      </c>
      <c r="E895" s="82">
        <f t="shared" si="59"/>
        <v>1559</v>
      </c>
      <c r="F895" s="82">
        <f t="array" ref="F895">SUM(IF(M895="-",0,M895),IF(Q895:T895="-",0,-Q895:T895))</f>
        <v>708</v>
      </c>
      <c r="G895" s="82">
        <f t="array" ref="G895">SUM(IF(S895:T895="-",0,S895:T895))</f>
        <v>112</v>
      </c>
      <c r="H895" s="82">
        <f t="array" ref="H895">SUM(IF(N895="-",0,N895))</f>
        <v>739</v>
      </c>
      <c r="I895" s="76">
        <v>5762016</v>
      </c>
      <c r="J895" s="76" t="s">
        <v>293</v>
      </c>
      <c r="K895" s="76">
        <v>43465</v>
      </c>
      <c r="L895" s="76">
        <v>17392</v>
      </c>
      <c r="M895" s="76">
        <v>828</v>
      </c>
      <c r="N895" s="76">
        <v>739</v>
      </c>
      <c r="O895" s="76">
        <v>15733</v>
      </c>
      <c r="P895" s="76">
        <v>91</v>
      </c>
      <c r="Q895" s="76" t="s">
        <v>19</v>
      </c>
      <c r="R895" s="76">
        <v>8</v>
      </c>
      <c r="S895" s="76">
        <v>102</v>
      </c>
      <c r="T895" s="76">
        <v>10</v>
      </c>
    </row>
    <row r="896" spans="1:20">
      <c r="A896" s="82">
        <f t="shared" si="56"/>
        <v>576201602017</v>
      </c>
      <c r="B896" s="82" t="str">
        <f t="shared" si="57"/>
        <v>57620160</v>
      </c>
      <c r="C896" s="82">
        <f t="shared" si="58"/>
        <v>2017</v>
      </c>
      <c r="D896" s="82">
        <f t="array" ref="D896">IF(L896="-",0,L896)</f>
        <v>17392</v>
      </c>
      <c r="E896" s="82">
        <f t="shared" si="59"/>
        <v>1551</v>
      </c>
      <c r="F896" s="82">
        <f t="array" ref="F896">SUM(IF(M896="-",0,M896),IF(Q896:T896="-",0,-Q896:T896))</f>
        <v>702</v>
      </c>
      <c r="G896" s="82">
        <f t="array" ref="G896">SUM(IF(S896:T896="-",0,S896:T896))</f>
        <v>109</v>
      </c>
      <c r="H896" s="82">
        <f t="array" ref="H896">SUM(IF(N896="-",0,N896))</f>
        <v>740</v>
      </c>
      <c r="I896" s="76">
        <v>5762016</v>
      </c>
      <c r="J896" s="76" t="s">
        <v>293</v>
      </c>
      <c r="K896" s="76">
        <v>43100</v>
      </c>
      <c r="L896" s="76">
        <v>17392</v>
      </c>
      <c r="M896" s="76">
        <v>817</v>
      </c>
      <c r="N896" s="76">
        <v>740</v>
      </c>
      <c r="O896" s="76">
        <v>15740</v>
      </c>
      <c r="P896" s="76">
        <v>95</v>
      </c>
      <c r="Q896" s="76" t="s">
        <v>19</v>
      </c>
      <c r="R896" s="76">
        <v>6</v>
      </c>
      <c r="S896" s="76">
        <v>99</v>
      </c>
      <c r="T896" s="76">
        <v>10</v>
      </c>
    </row>
    <row r="897" spans="1:20">
      <c r="A897" s="82">
        <f t="shared" si="56"/>
        <v>576201602016</v>
      </c>
      <c r="B897" s="82" t="str">
        <f t="shared" si="57"/>
        <v>57620160</v>
      </c>
      <c r="C897" s="82">
        <f t="shared" si="58"/>
        <v>2016</v>
      </c>
      <c r="D897" s="82">
        <f t="array" ref="D897">IF(L897="-",0,L897)</f>
        <v>17392</v>
      </c>
      <c r="E897" s="82">
        <f t="shared" si="59"/>
        <v>1532</v>
      </c>
      <c r="F897" s="82">
        <f t="array" ref="F897">SUM(IF(M897="-",0,M897),IF(Q897:T897="-",0,-Q897:T897))</f>
        <v>693</v>
      </c>
      <c r="G897" s="82">
        <f t="array" ref="G897">SUM(IF(S897:T897="-",0,S897:T897))</f>
        <v>98</v>
      </c>
      <c r="H897" s="82">
        <f t="array" ref="H897">SUM(IF(N897="-",0,N897))</f>
        <v>741</v>
      </c>
      <c r="I897" s="76">
        <v>5762016</v>
      </c>
      <c r="J897" s="76" t="s">
        <v>293</v>
      </c>
      <c r="K897" s="76">
        <v>42735</v>
      </c>
      <c r="L897" s="76">
        <v>17392</v>
      </c>
      <c r="M897" s="76">
        <v>797</v>
      </c>
      <c r="N897" s="76">
        <v>741</v>
      </c>
      <c r="O897" s="76">
        <v>15758</v>
      </c>
      <c r="P897" s="76">
        <v>96</v>
      </c>
      <c r="Q897" s="76" t="s">
        <v>19</v>
      </c>
      <c r="R897" s="76">
        <v>6</v>
      </c>
      <c r="S897" s="76">
        <v>88</v>
      </c>
      <c r="T897" s="76">
        <v>10</v>
      </c>
    </row>
    <row r="898" spans="1:20">
      <c r="A898" s="82">
        <f t="shared" si="56"/>
        <v>576202002018</v>
      </c>
      <c r="B898" s="82" t="str">
        <f t="shared" si="57"/>
        <v>57620200</v>
      </c>
      <c r="C898" s="82">
        <f t="shared" si="58"/>
        <v>2018</v>
      </c>
      <c r="D898" s="82">
        <f t="array" ref="D898">IF(L898="-",0,L898)</f>
        <v>15816</v>
      </c>
      <c r="E898" s="82">
        <f t="shared" si="59"/>
        <v>2095</v>
      </c>
      <c r="F898" s="82">
        <f t="array" ref="F898">SUM(IF(M898="-",0,M898),IF(Q898:T898="-",0,-Q898:T898))</f>
        <v>1066</v>
      </c>
      <c r="G898" s="82">
        <f t="array" ref="G898">SUM(IF(S898:T898="-",0,S898:T898))</f>
        <v>203</v>
      </c>
      <c r="H898" s="82">
        <f t="array" ref="H898">SUM(IF(N898="-",0,N898))</f>
        <v>826</v>
      </c>
      <c r="I898" s="76">
        <v>5762020</v>
      </c>
      <c r="J898" s="76" t="s">
        <v>294</v>
      </c>
      <c r="K898" s="76">
        <v>43465</v>
      </c>
      <c r="L898" s="76">
        <v>15816</v>
      </c>
      <c r="M898" s="76">
        <v>1297</v>
      </c>
      <c r="N898" s="76">
        <v>826</v>
      </c>
      <c r="O898" s="76">
        <v>13354</v>
      </c>
      <c r="P898" s="76">
        <v>339</v>
      </c>
      <c r="Q898" s="76" t="s">
        <v>19</v>
      </c>
      <c r="R898" s="76">
        <v>28</v>
      </c>
      <c r="S898" s="76">
        <v>186</v>
      </c>
      <c r="T898" s="76">
        <v>17</v>
      </c>
    </row>
    <row r="899" spans="1:20">
      <c r="A899" s="82">
        <f t="shared" si="56"/>
        <v>576202002017</v>
      </c>
      <c r="B899" s="82" t="str">
        <f t="shared" si="57"/>
        <v>57620200</v>
      </c>
      <c r="C899" s="82">
        <f t="shared" si="58"/>
        <v>2017</v>
      </c>
      <c r="D899" s="82">
        <f t="array" ref="D899">IF(L899="-",0,L899)</f>
        <v>15816</v>
      </c>
      <c r="E899" s="82">
        <f t="shared" si="59"/>
        <v>2061</v>
      </c>
      <c r="F899" s="82">
        <f t="array" ref="F899">SUM(IF(M899="-",0,M899),IF(Q899:T899="-",0,-Q899:T899))</f>
        <v>1052</v>
      </c>
      <c r="G899" s="82">
        <f t="array" ref="G899">SUM(IF(S899:T899="-",0,S899:T899))</f>
        <v>187</v>
      </c>
      <c r="H899" s="82">
        <f t="array" ref="H899">SUM(IF(N899="-",0,N899))</f>
        <v>822</v>
      </c>
      <c r="I899" s="76">
        <v>5762020</v>
      </c>
      <c r="J899" s="76" t="s">
        <v>294</v>
      </c>
      <c r="K899" s="76">
        <v>43100</v>
      </c>
      <c r="L899" s="76">
        <v>15816</v>
      </c>
      <c r="M899" s="76">
        <v>1268</v>
      </c>
      <c r="N899" s="76">
        <v>822</v>
      </c>
      <c r="O899" s="76">
        <v>13379</v>
      </c>
      <c r="P899" s="76">
        <v>347</v>
      </c>
      <c r="Q899" s="76" t="s">
        <v>19</v>
      </c>
      <c r="R899" s="76">
        <v>29</v>
      </c>
      <c r="S899" s="76">
        <v>170</v>
      </c>
      <c r="T899" s="76">
        <v>17</v>
      </c>
    </row>
    <row r="900" spans="1:20">
      <c r="A900" s="82">
        <f t="shared" si="56"/>
        <v>576202002016</v>
      </c>
      <c r="B900" s="82" t="str">
        <f t="shared" si="57"/>
        <v>57620200</v>
      </c>
      <c r="C900" s="82">
        <f t="shared" si="58"/>
        <v>2016</v>
      </c>
      <c r="D900" s="82">
        <f t="array" ref="D900">IF(L900="-",0,L900)</f>
        <v>15816</v>
      </c>
      <c r="E900" s="82">
        <f t="shared" si="59"/>
        <v>2044</v>
      </c>
      <c r="F900" s="82">
        <f t="array" ref="F900">SUM(IF(M900="-",0,M900),IF(Q900:T900="-",0,-Q900:T900))</f>
        <v>1049</v>
      </c>
      <c r="G900" s="82">
        <f t="array" ref="G900">SUM(IF(S900:T900="-",0,S900:T900))</f>
        <v>179</v>
      </c>
      <c r="H900" s="82">
        <f t="array" ref="H900">SUM(IF(N900="-",0,N900))</f>
        <v>816</v>
      </c>
      <c r="I900" s="76">
        <v>5762020</v>
      </c>
      <c r="J900" s="76" t="s">
        <v>294</v>
      </c>
      <c r="K900" s="76">
        <v>42735</v>
      </c>
      <c r="L900" s="76">
        <v>15816</v>
      </c>
      <c r="M900" s="76">
        <v>1256</v>
      </c>
      <c r="N900" s="76">
        <v>816</v>
      </c>
      <c r="O900" s="76">
        <v>13401</v>
      </c>
      <c r="P900" s="76">
        <v>343</v>
      </c>
      <c r="Q900" s="76" t="s">
        <v>19</v>
      </c>
      <c r="R900" s="76">
        <v>28</v>
      </c>
      <c r="S900" s="76">
        <v>162</v>
      </c>
      <c r="T900" s="76">
        <v>17</v>
      </c>
    </row>
    <row r="901" spans="1:20">
      <c r="A901" s="82">
        <f t="shared" si="56"/>
        <v>576202402018</v>
      </c>
      <c r="B901" s="82" t="str">
        <f t="shared" si="57"/>
        <v>57620240</v>
      </c>
      <c r="C901" s="82">
        <f t="shared" si="58"/>
        <v>2018</v>
      </c>
      <c r="D901" s="82">
        <f t="array" ref="D901">IF(L901="-",0,L901)</f>
        <v>6436</v>
      </c>
      <c r="E901" s="82">
        <f t="shared" si="59"/>
        <v>659</v>
      </c>
      <c r="F901" s="82">
        <f t="array" ref="F901">SUM(IF(M901="-",0,M901),IF(Q901:T901="-",0,-Q901:T901))</f>
        <v>295</v>
      </c>
      <c r="G901" s="82">
        <f t="array" ref="G901">SUM(IF(S901:T901="-",0,S901:T901))</f>
        <v>44</v>
      </c>
      <c r="H901" s="82">
        <f t="array" ref="H901">SUM(IF(N901="-",0,N901))</f>
        <v>320</v>
      </c>
      <c r="I901" s="76">
        <v>5762024</v>
      </c>
      <c r="J901" s="76" t="s">
        <v>295</v>
      </c>
      <c r="K901" s="76">
        <v>43465</v>
      </c>
      <c r="L901" s="76">
        <v>6436</v>
      </c>
      <c r="M901" s="76">
        <v>360</v>
      </c>
      <c r="N901" s="76">
        <v>320</v>
      </c>
      <c r="O901" s="76">
        <v>5719</v>
      </c>
      <c r="P901" s="76">
        <v>37</v>
      </c>
      <c r="Q901" s="76" t="s">
        <v>19</v>
      </c>
      <c r="R901" s="76">
        <v>21</v>
      </c>
      <c r="S901" s="76">
        <v>40</v>
      </c>
      <c r="T901" s="76">
        <v>4</v>
      </c>
    </row>
    <row r="902" spans="1:20">
      <c r="A902" s="82">
        <f t="shared" si="56"/>
        <v>576202402017</v>
      </c>
      <c r="B902" s="82" t="str">
        <f t="shared" si="57"/>
        <v>57620240</v>
      </c>
      <c r="C902" s="82">
        <f t="shared" si="58"/>
        <v>2017</v>
      </c>
      <c r="D902" s="82">
        <f t="array" ref="D902">IF(L902="-",0,L902)</f>
        <v>6436</v>
      </c>
      <c r="E902" s="82">
        <f t="shared" si="59"/>
        <v>650</v>
      </c>
      <c r="F902" s="82">
        <f t="array" ref="F902">SUM(IF(M902="-",0,M902),IF(Q902:T902="-",0,-Q902:T902))</f>
        <v>294</v>
      </c>
      <c r="G902" s="82">
        <f t="array" ref="G902">SUM(IF(S902:T902="-",0,S902:T902))</f>
        <v>41</v>
      </c>
      <c r="H902" s="82">
        <f t="array" ref="H902">SUM(IF(N902="-",0,N902))</f>
        <v>315</v>
      </c>
      <c r="I902" s="76">
        <v>5762024</v>
      </c>
      <c r="J902" s="76" t="s">
        <v>295</v>
      </c>
      <c r="K902" s="76">
        <v>43100</v>
      </c>
      <c r="L902" s="76">
        <v>6436</v>
      </c>
      <c r="M902" s="76">
        <v>356</v>
      </c>
      <c r="N902" s="76">
        <v>315</v>
      </c>
      <c r="O902" s="76">
        <v>5726</v>
      </c>
      <c r="P902" s="76">
        <v>39</v>
      </c>
      <c r="Q902" s="76" t="s">
        <v>19</v>
      </c>
      <c r="R902" s="76">
        <v>21</v>
      </c>
      <c r="S902" s="76">
        <v>37</v>
      </c>
      <c r="T902" s="76">
        <v>4</v>
      </c>
    </row>
    <row r="903" spans="1:20">
      <c r="A903" s="82">
        <f t="shared" si="56"/>
        <v>576202402016</v>
      </c>
      <c r="B903" s="82" t="str">
        <f t="shared" si="57"/>
        <v>57620240</v>
      </c>
      <c r="C903" s="82">
        <f t="shared" si="58"/>
        <v>2016</v>
      </c>
      <c r="D903" s="82">
        <f t="array" ref="D903">IF(L903="-",0,L903)</f>
        <v>6436</v>
      </c>
      <c r="E903" s="82">
        <f t="shared" si="59"/>
        <v>650</v>
      </c>
      <c r="F903" s="82">
        <f t="array" ref="F903">SUM(IF(M903="-",0,M903),IF(Q903:T903="-",0,-Q903:T903))</f>
        <v>293</v>
      </c>
      <c r="G903" s="82">
        <f t="array" ref="G903">SUM(IF(S903:T903="-",0,S903:T903))</f>
        <v>38</v>
      </c>
      <c r="H903" s="82">
        <f t="array" ref="H903">SUM(IF(N903="-",0,N903))</f>
        <v>319</v>
      </c>
      <c r="I903" s="76">
        <v>5762024</v>
      </c>
      <c r="J903" s="76" t="s">
        <v>295</v>
      </c>
      <c r="K903" s="76">
        <v>42735</v>
      </c>
      <c r="L903" s="76">
        <v>6436</v>
      </c>
      <c r="M903" s="76">
        <v>352</v>
      </c>
      <c r="N903" s="76">
        <v>319</v>
      </c>
      <c r="O903" s="76">
        <v>5725</v>
      </c>
      <c r="P903" s="76">
        <v>41</v>
      </c>
      <c r="Q903" s="76" t="s">
        <v>19</v>
      </c>
      <c r="R903" s="76">
        <v>21</v>
      </c>
      <c r="S903" s="76">
        <v>35</v>
      </c>
      <c r="T903" s="76">
        <v>3</v>
      </c>
    </row>
    <row r="904" spans="1:20">
      <c r="A904" s="82">
        <f t="shared" si="56"/>
        <v>576202802018</v>
      </c>
      <c r="B904" s="82" t="str">
        <f t="shared" si="57"/>
        <v>57620280</v>
      </c>
      <c r="C904" s="82">
        <f t="shared" si="58"/>
        <v>2018</v>
      </c>
      <c r="D904" s="82">
        <f t="array" ref="D904">IF(L904="-",0,L904)</f>
        <v>7971</v>
      </c>
      <c r="E904" s="82">
        <f t="shared" si="59"/>
        <v>788</v>
      </c>
      <c r="F904" s="82">
        <f t="array" ref="F904">SUM(IF(M904="-",0,M904),IF(Q904:T904="-",0,-Q904:T904))</f>
        <v>342</v>
      </c>
      <c r="G904" s="82">
        <f t="array" ref="G904">SUM(IF(S904:T904="-",0,S904:T904))</f>
        <v>55</v>
      </c>
      <c r="H904" s="82">
        <f t="array" ref="H904">SUM(IF(N904="-",0,N904))</f>
        <v>391</v>
      </c>
      <c r="I904" s="76">
        <v>5762028</v>
      </c>
      <c r="J904" s="76" t="s">
        <v>296</v>
      </c>
      <c r="K904" s="76">
        <v>43465</v>
      </c>
      <c r="L904" s="76">
        <v>7971</v>
      </c>
      <c r="M904" s="76">
        <v>406</v>
      </c>
      <c r="N904" s="76">
        <v>391</v>
      </c>
      <c r="O904" s="76">
        <v>7109</v>
      </c>
      <c r="P904" s="76">
        <v>65</v>
      </c>
      <c r="Q904" s="76" t="s">
        <v>19</v>
      </c>
      <c r="R904" s="76">
        <v>9</v>
      </c>
      <c r="S904" s="76">
        <v>50</v>
      </c>
      <c r="T904" s="76">
        <v>5</v>
      </c>
    </row>
    <row r="905" spans="1:20">
      <c r="A905" s="82">
        <f t="shared" si="56"/>
        <v>576202802017</v>
      </c>
      <c r="B905" s="82" t="str">
        <f t="shared" si="57"/>
        <v>57620280</v>
      </c>
      <c r="C905" s="82">
        <f t="shared" si="58"/>
        <v>2017</v>
      </c>
      <c r="D905" s="82">
        <f t="array" ref="D905">IF(L905="-",0,L905)</f>
        <v>7971</v>
      </c>
      <c r="E905" s="82">
        <f t="shared" si="59"/>
        <v>770</v>
      </c>
      <c r="F905" s="82">
        <f t="array" ref="F905">SUM(IF(M905="-",0,M905),IF(Q905:T905="-",0,-Q905:T905))</f>
        <v>333</v>
      </c>
      <c r="G905" s="82">
        <f t="array" ref="G905">SUM(IF(S905:T905="-",0,S905:T905))</f>
        <v>47</v>
      </c>
      <c r="H905" s="82">
        <f t="array" ref="H905">SUM(IF(N905="-",0,N905))</f>
        <v>390</v>
      </c>
      <c r="I905" s="76">
        <v>5762028</v>
      </c>
      <c r="J905" s="76" t="s">
        <v>296</v>
      </c>
      <c r="K905" s="76">
        <v>43100</v>
      </c>
      <c r="L905" s="76">
        <v>7971</v>
      </c>
      <c r="M905" s="76">
        <v>389</v>
      </c>
      <c r="N905" s="76">
        <v>390</v>
      </c>
      <c r="O905" s="76">
        <v>7126</v>
      </c>
      <c r="P905" s="76">
        <v>66</v>
      </c>
      <c r="Q905" s="76" t="s">
        <v>19</v>
      </c>
      <c r="R905" s="76">
        <v>9</v>
      </c>
      <c r="S905" s="76">
        <v>42</v>
      </c>
      <c r="T905" s="76">
        <v>5</v>
      </c>
    </row>
    <row r="906" spans="1:20">
      <c r="A906" s="82">
        <f t="shared" si="56"/>
        <v>576202802016</v>
      </c>
      <c r="B906" s="82" t="str">
        <f t="shared" si="57"/>
        <v>57620280</v>
      </c>
      <c r="C906" s="82">
        <f t="shared" si="58"/>
        <v>2016</v>
      </c>
      <c r="D906" s="82">
        <f t="array" ref="D906">IF(L906="-",0,L906)</f>
        <v>7971</v>
      </c>
      <c r="E906" s="82">
        <f t="shared" si="59"/>
        <v>760</v>
      </c>
      <c r="F906" s="82">
        <f t="array" ref="F906">SUM(IF(M906="-",0,M906),IF(Q906:T906="-",0,-Q906:T906))</f>
        <v>326</v>
      </c>
      <c r="G906" s="82">
        <f t="array" ref="G906">SUM(IF(S906:T906="-",0,S906:T906))</f>
        <v>44</v>
      </c>
      <c r="H906" s="82">
        <f t="array" ref="H906">SUM(IF(N906="-",0,N906))</f>
        <v>390</v>
      </c>
      <c r="I906" s="76">
        <v>5762028</v>
      </c>
      <c r="J906" s="76" t="s">
        <v>296</v>
      </c>
      <c r="K906" s="76">
        <v>42735</v>
      </c>
      <c r="L906" s="76">
        <v>7971</v>
      </c>
      <c r="M906" s="76">
        <v>380</v>
      </c>
      <c r="N906" s="76">
        <v>390</v>
      </c>
      <c r="O906" s="76">
        <v>7135</v>
      </c>
      <c r="P906" s="76">
        <v>67</v>
      </c>
      <c r="Q906" s="76" t="s">
        <v>19</v>
      </c>
      <c r="R906" s="76">
        <v>10</v>
      </c>
      <c r="S906" s="76">
        <v>39</v>
      </c>
      <c r="T906" s="76">
        <v>5</v>
      </c>
    </row>
    <row r="907" spans="1:20">
      <c r="A907" s="82">
        <f t="shared" si="56"/>
        <v>576203202018</v>
      </c>
      <c r="B907" s="82" t="str">
        <f t="shared" si="57"/>
        <v>57620320</v>
      </c>
      <c r="C907" s="82">
        <f t="shared" si="58"/>
        <v>2018</v>
      </c>
      <c r="D907" s="82">
        <f t="array" ref="D907">IF(L907="-",0,L907)</f>
        <v>7569</v>
      </c>
      <c r="E907" s="82">
        <f t="shared" si="59"/>
        <v>1116</v>
      </c>
      <c r="F907" s="82">
        <f t="array" ref="F907">SUM(IF(M907="-",0,M907),IF(Q907:T907="-",0,-Q907:T907))</f>
        <v>615</v>
      </c>
      <c r="G907" s="82">
        <f t="array" ref="G907">SUM(IF(S907:T907="-",0,S907:T907))</f>
        <v>58</v>
      </c>
      <c r="H907" s="82">
        <f t="array" ref="H907">SUM(IF(N907="-",0,N907))</f>
        <v>443</v>
      </c>
      <c r="I907" s="76">
        <v>5762032</v>
      </c>
      <c r="J907" s="76" t="s">
        <v>297</v>
      </c>
      <c r="K907" s="76">
        <v>43465</v>
      </c>
      <c r="L907" s="76">
        <v>7569</v>
      </c>
      <c r="M907" s="76">
        <v>677</v>
      </c>
      <c r="N907" s="76">
        <v>443</v>
      </c>
      <c r="O907" s="76">
        <v>6392</v>
      </c>
      <c r="P907" s="76">
        <v>58</v>
      </c>
      <c r="Q907" s="76" t="s">
        <v>19</v>
      </c>
      <c r="R907" s="76">
        <v>4</v>
      </c>
      <c r="S907" s="76">
        <v>49</v>
      </c>
      <c r="T907" s="76">
        <v>9</v>
      </c>
    </row>
    <row r="908" spans="1:20">
      <c r="A908" s="82">
        <f t="shared" si="56"/>
        <v>576203202017</v>
      </c>
      <c r="B908" s="82" t="str">
        <f t="shared" si="57"/>
        <v>57620320</v>
      </c>
      <c r="C908" s="82">
        <f t="shared" si="58"/>
        <v>2017</v>
      </c>
      <c r="D908" s="82">
        <f t="array" ref="D908">IF(L908="-",0,L908)</f>
        <v>7569</v>
      </c>
      <c r="E908" s="82">
        <f t="shared" si="59"/>
        <v>1096</v>
      </c>
      <c r="F908" s="82">
        <f t="array" ref="F908">SUM(IF(M908="-",0,M908),IF(Q908:T908="-",0,-Q908:T908))</f>
        <v>604</v>
      </c>
      <c r="G908" s="82">
        <f t="array" ref="G908">SUM(IF(S908:T908="-",0,S908:T908))</f>
        <v>52</v>
      </c>
      <c r="H908" s="82">
        <f t="array" ref="H908">SUM(IF(N908="-",0,N908))</f>
        <v>440</v>
      </c>
      <c r="I908" s="76">
        <v>5762032</v>
      </c>
      <c r="J908" s="76" t="s">
        <v>297</v>
      </c>
      <c r="K908" s="76">
        <v>43100</v>
      </c>
      <c r="L908" s="76">
        <v>7569</v>
      </c>
      <c r="M908" s="76">
        <v>658</v>
      </c>
      <c r="N908" s="76">
        <v>440</v>
      </c>
      <c r="O908" s="76">
        <v>6412</v>
      </c>
      <c r="P908" s="76">
        <v>60</v>
      </c>
      <c r="Q908" s="76" t="s">
        <v>19</v>
      </c>
      <c r="R908" s="76">
        <v>2</v>
      </c>
      <c r="S908" s="76">
        <v>44</v>
      </c>
      <c r="T908" s="76">
        <v>8</v>
      </c>
    </row>
    <row r="909" spans="1:20">
      <c r="A909" s="82">
        <f t="shared" si="56"/>
        <v>576203202016</v>
      </c>
      <c r="B909" s="82" t="str">
        <f t="shared" si="57"/>
        <v>57620320</v>
      </c>
      <c r="C909" s="82">
        <f t="shared" si="58"/>
        <v>2016</v>
      </c>
      <c r="D909" s="82">
        <f t="array" ref="D909">IF(L909="-",0,L909)</f>
        <v>7569</v>
      </c>
      <c r="E909" s="82">
        <f t="shared" si="59"/>
        <v>1086</v>
      </c>
      <c r="F909" s="82">
        <f t="array" ref="F909">SUM(IF(M909="-",0,M909),IF(Q909:T909="-",0,-Q909:T909))</f>
        <v>600</v>
      </c>
      <c r="G909" s="82">
        <f t="array" ref="G909">SUM(IF(S909:T909="-",0,S909:T909))</f>
        <v>50</v>
      </c>
      <c r="H909" s="82">
        <f t="array" ref="H909">SUM(IF(N909="-",0,N909))</f>
        <v>436</v>
      </c>
      <c r="I909" s="76">
        <v>5762032</v>
      </c>
      <c r="J909" s="76" t="s">
        <v>297</v>
      </c>
      <c r="K909" s="76">
        <v>42735</v>
      </c>
      <c r="L909" s="76">
        <v>7569</v>
      </c>
      <c r="M909" s="76">
        <v>652</v>
      </c>
      <c r="N909" s="76">
        <v>436</v>
      </c>
      <c r="O909" s="76">
        <v>6420</v>
      </c>
      <c r="P909" s="76">
        <v>62</v>
      </c>
      <c r="Q909" s="76" t="s">
        <v>19</v>
      </c>
      <c r="R909" s="76">
        <v>2</v>
      </c>
      <c r="S909" s="76">
        <v>42</v>
      </c>
      <c r="T909" s="76">
        <v>8</v>
      </c>
    </row>
    <row r="910" spans="1:20">
      <c r="A910" s="82">
        <f t="shared" si="56"/>
        <v>576203602018</v>
      </c>
      <c r="B910" s="82" t="str">
        <f t="shared" si="57"/>
        <v>57620360</v>
      </c>
      <c r="C910" s="82">
        <f t="shared" si="58"/>
        <v>2018</v>
      </c>
      <c r="D910" s="82">
        <f t="array" ref="D910">IF(L910="-",0,L910)</f>
        <v>16884</v>
      </c>
      <c r="E910" s="82">
        <f t="shared" si="59"/>
        <v>2113</v>
      </c>
      <c r="F910" s="82">
        <f t="array" ref="F910">SUM(IF(M910="-",0,M910),IF(Q910:T910="-",0,-Q910:T910))</f>
        <v>1072</v>
      </c>
      <c r="G910" s="82">
        <f t="array" ref="G910">SUM(IF(S910:T910="-",0,S910:T910))</f>
        <v>162</v>
      </c>
      <c r="H910" s="82">
        <f t="array" ref="H910">SUM(IF(N910="-",0,N910))</f>
        <v>879</v>
      </c>
      <c r="I910" s="76">
        <v>5762036</v>
      </c>
      <c r="J910" s="76" t="s">
        <v>298</v>
      </c>
      <c r="K910" s="76">
        <v>43465</v>
      </c>
      <c r="L910" s="76">
        <v>16884</v>
      </c>
      <c r="M910" s="76">
        <v>1274</v>
      </c>
      <c r="N910" s="76">
        <v>879</v>
      </c>
      <c r="O910" s="76">
        <v>14589</v>
      </c>
      <c r="P910" s="76">
        <v>142</v>
      </c>
      <c r="Q910" s="76" t="s">
        <v>19</v>
      </c>
      <c r="R910" s="76">
        <v>40</v>
      </c>
      <c r="S910" s="76">
        <v>147</v>
      </c>
      <c r="T910" s="76">
        <v>15</v>
      </c>
    </row>
    <row r="911" spans="1:20">
      <c r="A911" s="82">
        <f t="shared" si="56"/>
        <v>576203602017</v>
      </c>
      <c r="B911" s="82" t="str">
        <f t="shared" si="57"/>
        <v>57620360</v>
      </c>
      <c r="C911" s="82">
        <f t="shared" si="58"/>
        <v>2017</v>
      </c>
      <c r="D911" s="82">
        <f t="array" ref="D911">IF(L911="-",0,L911)</f>
        <v>16884</v>
      </c>
      <c r="E911" s="82">
        <f t="shared" si="59"/>
        <v>2102</v>
      </c>
      <c r="F911" s="82">
        <f t="array" ref="F911">SUM(IF(M911="-",0,M911),IF(Q911:T911="-",0,-Q911:T911))</f>
        <v>1064</v>
      </c>
      <c r="G911" s="82">
        <f t="array" ref="G911">SUM(IF(S911:T911="-",0,S911:T911))</f>
        <v>160</v>
      </c>
      <c r="H911" s="82">
        <f t="array" ref="H911">SUM(IF(N911="-",0,N911))</f>
        <v>878</v>
      </c>
      <c r="I911" s="76">
        <v>5762036</v>
      </c>
      <c r="J911" s="76" t="s">
        <v>298</v>
      </c>
      <c r="K911" s="76">
        <v>43100</v>
      </c>
      <c r="L911" s="76">
        <v>16884</v>
      </c>
      <c r="M911" s="76">
        <v>1264</v>
      </c>
      <c r="N911" s="76">
        <v>878</v>
      </c>
      <c r="O911" s="76">
        <v>14600</v>
      </c>
      <c r="P911" s="76">
        <v>142</v>
      </c>
      <c r="Q911" s="76" t="s">
        <v>19</v>
      </c>
      <c r="R911" s="76">
        <v>40</v>
      </c>
      <c r="S911" s="76">
        <v>145</v>
      </c>
      <c r="T911" s="76">
        <v>15</v>
      </c>
    </row>
    <row r="912" spans="1:20">
      <c r="A912" s="82">
        <f t="shared" si="56"/>
        <v>576203602016</v>
      </c>
      <c r="B912" s="82" t="str">
        <f t="shared" si="57"/>
        <v>57620360</v>
      </c>
      <c r="C912" s="82">
        <f t="shared" si="58"/>
        <v>2016</v>
      </c>
      <c r="D912" s="82">
        <f t="array" ref="D912">IF(L912="-",0,L912)</f>
        <v>16884</v>
      </c>
      <c r="E912" s="82">
        <f t="shared" si="59"/>
        <v>2059</v>
      </c>
      <c r="F912" s="82">
        <f t="array" ref="F912">SUM(IF(M912="-",0,M912),IF(Q912:T912="-",0,-Q912:T912))</f>
        <v>1050</v>
      </c>
      <c r="G912" s="82">
        <f t="array" ref="G912">SUM(IF(S912:T912="-",0,S912:T912))</f>
        <v>122</v>
      </c>
      <c r="H912" s="82">
        <f t="array" ref="H912">SUM(IF(N912="-",0,N912))</f>
        <v>887</v>
      </c>
      <c r="I912" s="76">
        <v>5762036</v>
      </c>
      <c r="J912" s="76" t="s">
        <v>298</v>
      </c>
      <c r="K912" s="76">
        <v>42735</v>
      </c>
      <c r="L912" s="76">
        <v>16884</v>
      </c>
      <c r="M912" s="76">
        <v>1212</v>
      </c>
      <c r="N912" s="76">
        <v>887</v>
      </c>
      <c r="O912" s="76">
        <v>14638</v>
      </c>
      <c r="P912" s="76">
        <v>147</v>
      </c>
      <c r="Q912" s="76" t="s">
        <v>19</v>
      </c>
      <c r="R912" s="76">
        <v>40</v>
      </c>
      <c r="S912" s="76">
        <v>107</v>
      </c>
      <c r="T912" s="76">
        <v>15</v>
      </c>
    </row>
    <row r="913" spans="1:20">
      <c r="A913" s="82">
        <f t="shared" si="56"/>
        <v>576204002018</v>
      </c>
      <c r="B913" s="82" t="str">
        <f t="shared" si="57"/>
        <v>57620400</v>
      </c>
      <c r="C913" s="82">
        <f t="shared" si="58"/>
        <v>2018</v>
      </c>
      <c r="D913" s="82">
        <f t="array" ref="D913">IF(L913="-",0,L913)</f>
        <v>12841</v>
      </c>
      <c r="E913" s="82">
        <f t="shared" si="59"/>
        <v>1018</v>
      </c>
      <c r="F913" s="82">
        <f t="array" ref="F913">SUM(IF(M913="-",0,M913),IF(Q913:T913="-",0,-Q913:T913))</f>
        <v>424</v>
      </c>
      <c r="G913" s="82">
        <f t="array" ref="G913">SUM(IF(S913:T913="-",0,S913:T913))</f>
        <v>58</v>
      </c>
      <c r="H913" s="82">
        <f t="array" ref="H913">SUM(IF(N913="-",0,N913))</f>
        <v>536</v>
      </c>
      <c r="I913" s="76">
        <v>5762040</v>
      </c>
      <c r="J913" s="76" t="s">
        <v>299</v>
      </c>
      <c r="K913" s="76">
        <v>43465</v>
      </c>
      <c r="L913" s="76">
        <v>12841</v>
      </c>
      <c r="M913" s="76">
        <v>488</v>
      </c>
      <c r="N913" s="76">
        <v>536</v>
      </c>
      <c r="O913" s="76">
        <v>11744</v>
      </c>
      <c r="P913" s="76">
        <v>72</v>
      </c>
      <c r="Q913" s="76" t="s">
        <v>19</v>
      </c>
      <c r="R913" s="76">
        <v>6</v>
      </c>
      <c r="S913" s="76">
        <v>52</v>
      </c>
      <c r="T913" s="76">
        <v>6</v>
      </c>
    </row>
    <row r="914" spans="1:20">
      <c r="A914" s="82">
        <f t="shared" si="56"/>
        <v>576204002017</v>
      </c>
      <c r="B914" s="82" t="str">
        <f t="shared" si="57"/>
        <v>57620400</v>
      </c>
      <c r="C914" s="82">
        <f t="shared" si="58"/>
        <v>2017</v>
      </c>
      <c r="D914" s="82">
        <f t="array" ref="D914">IF(L914="-",0,L914)</f>
        <v>12841</v>
      </c>
      <c r="E914" s="82">
        <f t="shared" si="59"/>
        <v>1010</v>
      </c>
      <c r="F914" s="82">
        <f t="array" ref="F914">SUM(IF(M914="-",0,M914),IF(Q914:T914="-",0,-Q914:T914))</f>
        <v>422</v>
      </c>
      <c r="G914" s="82">
        <f t="array" ref="G914">SUM(IF(S914:T914="-",0,S914:T914))</f>
        <v>53</v>
      </c>
      <c r="H914" s="82">
        <f t="array" ref="H914">SUM(IF(N914="-",0,N914))</f>
        <v>535</v>
      </c>
      <c r="I914" s="76">
        <v>5762040</v>
      </c>
      <c r="J914" s="76" t="s">
        <v>299</v>
      </c>
      <c r="K914" s="76">
        <v>43100</v>
      </c>
      <c r="L914" s="76">
        <v>12841</v>
      </c>
      <c r="M914" s="76">
        <v>481</v>
      </c>
      <c r="N914" s="76">
        <v>535</v>
      </c>
      <c r="O914" s="76">
        <v>11750</v>
      </c>
      <c r="P914" s="76">
        <v>74</v>
      </c>
      <c r="Q914" s="76" t="s">
        <v>19</v>
      </c>
      <c r="R914" s="76">
        <v>6</v>
      </c>
      <c r="S914" s="76">
        <v>47</v>
      </c>
      <c r="T914" s="76">
        <v>6</v>
      </c>
    </row>
    <row r="915" spans="1:20">
      <c r="A915" s="82">
        <f t="shared" si="56"/>
        <v>576204002016</v>
      </c>
      <c r="B915" s="82" t="str">
        <f t="shared" si="57"/>
        <v>57620400</v>
      </c>
      <c r="C915" s="82">
        <f t="shared" si="58"/>
        <v>2016</v>
      </c>
      <c r="D915" s="82">
        <f t="array" ref="D915">IF(L915="-",0,L915)</f>
        <v>12841</v>
      </c>
      <c r="E915" s="82">
        <f t="shared" si="59"/>
        <v>986</v>
      </c>
      <c r="F915" s="82">
        <f t="array" ref="F915">SUM(IF(M915="-",0,M915),IF(Q915:T915="-",0,-Q915:T915))</f>
        <v>413</v>
      </c>
      <c r="G915" s="82">
        <f t="array" ref="G915">SUM(IF(S915:T915="-",0,S915:T915))</f>
        <v>48</v>
      </c>
      <c r="H915" s="82">
        <f t="array" ref="H915">SUM(IF(N915="-",0,N915))</f>
        <v>525</v>
      </c>
      <c r="I915" s="76">
        <v>5762040</v>
      </c>
      <c r="J915" s="76" t="s">
        <v>299</v>
      </c>
      <c r="K915" s="76">
        <v>42735</v>
      </c>
      <c r="L915" s="76">
        <v>12841</v>
      </c>
      <c r="M915" s="76">
        <v>467</v>
      </c>
      <c r="N915" s="76">
        <v>525</v>
      </c>
      <c r="O915" s="76">
        <v>11773</v>
      </c>
      <c r="P915" s="76">
        <v>76</v>
      </c>
      <c r="Q915" s="76" t="s">
        <v>19</v>
      </c>
      <c r="R915" s="76">
        <v>6</v>
      </c>
      <c r="S915" s="76">
        <v>42</v>
      </c>
      <c r="T915" s="76">
        <v>6</v>
      </c>
    </row>
    <row r="916" spans="1:20">
      <c r="A916" s="82">
        <f t="shared" si="56"/>
        <v>576600002018</v>
      </c>
      <c r="B916" s="82" t="str">
        <f t="shared" si="57"/>
        <v>57660000</v>
      </c>
      <c r="C916" s="82">
        <f t="shared" si="58"/>
        <v>2018</v>
      </c>
      <c r="D916" s="82">
        <f t="array" ref="D916">IF(L916="-",0,L916)</f>
        <v>124622</v>
      </c>
      <c r="E916" s="82">
        <f t="shared" si="59"/>
        <v>21339</v>
      </c>
      <c r="F916" s="82">
        <f t="array" ref="F916">SUM(IF(M916="-",0,M916),IF(Q916:T916="-",0,-Q916:T916))</f>
        <v>12234</v>
      </c>
      <c r="G916" s="82">
        <f t="array" ref="G916">SUM(IF(S916:T916="-",0,S916:T916))</f>
        <v>2656</v>
      </c>
      <c r="H916" s="82">
        <f t="array" ref="H916">SUM(IF(N916="-",0,N916))</f>
        <v>6449</v>
      </c>
      <c r="I916" s="76">
        <v>5766</v>
      </c>
      <c r="J916" s="76" t="s">
        <v>300</v>
      </c>
      <c r="K916" s="76">
        <v>43465</v>
      </c>
      <c r="L916" s="76">
        <v>124622</v>
      </c>
      <c r="M916" s="76">
        <v>15137</v>
      </c>
      <c r="N916" s="76">
        <v>6449</v>
      </c>
      <c r="O916" s="76">
        <v>102005</v>
      </c>
      <c r="P916" s="76">
        <v>1031</v>
      </c>
      <c r="Q916" s="76" t="s">
        <v>19</v>
      </c>
      <c r="R916" s="76">
        <v>247</v>
      </c>
      <c r="S916" s="76">
        <v>2445</v>
      </c>
      <c r="T916" s="76">
        <v>211</v>
      </c>
    </row>
    <row r="917" spans="1:20">
      <c r="A917" s="82">
        <f t="shared" si="56"/>
        <v>576600002017</v>
      </c>
      <c r="B917" s="82" t="str">
        <f t="shared" si="57"/>
        <v>57660000</v>
      </c>
      <c r="C917" s="82">
        <f t="shared" si="58"/>
        <v>2017</v>
      </c>
      <c r="D917" s="82">
        <f t="array" ref="D917">IF(L917="-",0,L917)</f>
        <v>124622</v>
      </c>
      <c r="E917" s="82">
        <f t="shared" si="59"/>
        <v>21232</v>
      </c>
      <c r="F917" s="82">
        <f t="array" ref="F917">SUM(IF(M917="-",0,M917),IF(Q917:T917="-",0,-Q917:T917))</f>
        <v>12198</v>
      </c>
      <c r="G917" s="82">
        <f t="array" ref="G917">SUM(IF(S917:T917="-",0,S917:T917))</f>
        <v>2593</v>
      </c>
      <c r="H917" s="82">
        <f t="array" ref="H917">SUM(IF(N917="-",0,N917))</f>
        <v>6441</v>
      </c>
      <c r="I917" s="76">
        <v>5766</v>
      </c>
      <c r="J917" s="76" t="s">
        <v>300</v>
      </c>
      <c r="K917" s="76">
        <v>43100</v>
      </c>
      <c r="L917" s="76">
        <v>124622</v>
      </c>
      <c r="M917" s="76">
        <v>15047</v>
      </c>
      <c r="N917" s="76">
        <v>6441</v>
      </c>
      <c r="O917" s="76">
        <v>102081</v>
      </c>
      <c r="P917" s="76">
        <v>1053</v>
      </c>
      <c r="Q917" s="76" t="s">
        <v>19</v>
      </c>
      <c r="R917" s="76">
        <v>256</v>
      </c>
      <c r="S917" s="76">
        <v>2379</v>
      </c>
      <c r="T917" s="76">
        <v>214</v>
      </c>
    </row>
    <row r="918" spans="1:20">
      <c r="A918" s="82">
        <f t="shared" si="56"/>
        <v>576600002016</v>
      </c>
      <c r="B918" s="82" t="str">
        <f t="shared" si="57"/>
        <v>57660000</v>
      </c>
      <c r="C918" s="82">
        <f t="shared" si="58"/>
        <v>2016</v>
      </c>
      <c r="D918" s="82">
        <f t="array" ref="D918">IF(L918="-",0,L918)</f>
        <v>124622</v>
      </c>
      <c r="E918" s="82">
        <f t="shared" si="59"/>
        <v>21118</v>
      </c>
      <c r="F918" s="82">
        <f t="array" ref="F918">SUM(IF(M918="-",0,M918),IF(Q918:T918="-",0,-Q918:T918))</f>
        <v>12158</v>
      </c>
      <c r="G918" s="82">
        <f t="array" ref="G918">SUM(IF(S918:T918="-",0,S918:T918))</f>
        <v>2508</v>
      </c>
      <c r="H918" s="82">
        <f t="array" ref="H918">SUM(IF(N918="-",0,N918))</f>
        <v>6452</v>
      </c>
      <c r="I918" s="76">
        <v>5766</v>
      </c>
      <c r="J918" s="76" t="s">
        <v>300</v>
      </c>
      <c r="K918" s="76">
        <v>42735</v>
      </c>
      <c r="L918" s="76">
        <v>124622</v>
      </c>
      <c r="M918" s="76">
        <v>14925</v>
      </c>
      <c r="N918" s="76">
        <v>6452</v>
      </c>
      <c r="O918" s="76">
        <v>102182</v>
      </c>
      <c r="P918" s="76">
        <v>1063</v>
      </c>
      <c r="Q918" s="76" t="s">
        <v>19</v>
      </c>
      <c r="R918" s="76">
        <v>259</v>
      </c>
      <c r="S918" s="76">
        <v>2293</v>
      </c>
      <c r="T918" s="76">
        <v>215</v>
      </c>
    </row>
    <row r="919" spans="1:20">
      <c r="A919" s="82">
        <f t="shared" si="56"/>
        <v>576600402018</v>
      </c>
      <c r="B919" s="82" t="str">
        <f t="shared" si="57"/>
        <v>57660040</v>
      </c>
      <c r="C919" s="82">
        <f t="shared" si="58"/>
        <v>2018</v>
      </c>
      <c r="D919" s="82">
        <f t="array" ref="D919">IF(L919="-",0,L919)</f>
        <v>4218</v>
      </c>
      <c r="E919" s="82">
        <f t="shared" si="59"/>
        <v>688</v>
      </c>
      <c r="F919" s="82">
        <f t="array" ref="F919">SUM(IF(M919="-",0,M919),IF(Q919:T919="-",0,-Q919:T919))</f>
        <v>442</v>
      </c>
      <c r="G919" s="82">
        <f t="array" ref="G919">SUM(IF(S919:T919="-",0,S919:T919))</f>
        <v>52</v>
      </c>
      <c r="H919" s="82">
        <f t="array" ref="H919">SUM(IF(N919="-",0,N919))</f>
        <v>194</v>
      </c>
      <c r="I919" s="76">
        <v>5766004</v>
      </c>
      <c r="J919" s="76" t="s">
        <v>301</v>
      </c>
      <c r="K919" s="76">
        <v>43465</v>
      </c>
      <c r="L919" s="76">
        <v>4218</v>
      </c>
      <c r="M919" s="76">
        <v>525</v>
      </c>
      <c r="N919" s="76">
        <v>194</v>
      </c>
      <c r="O919" s="76">
        <v>3491</v>
      </c>
      <c r="P919" s="76">
        <v>8</v>
      </c>
      <c r="Q919" s="76" t="s">
        <v>19</v>
      </c>
      <c r="R919" s="76">
        <v>31</v>
      </c>
      <c r="S919" s="76">
        <v>48</v>
      </c>
      <c r="T919" s="76">
        <v>4</v>
      </c>
    </row>
    <row r="920" spans="1:20">
      <c r="A920" s="82">
        <f t="shared" si="56"/>
        <v>576600402017</v>
      </c>
      <c r="B920" s="82" t="str">
        <f t="shared" si="57"/>
        <v>57660040</v>
      </c>
      <c r="C920" s="82">
        <f t="shared" si="58"/>
        <v>2017</v>
      </c>
      <c r="D920" s="82">
        <f t="array" ref="D920">IF(L920="-",0,L920)</f>
        <v>4218</v>
      </c>
      <c r="E920" s="82">
        <f t="shared" si="59"/>
        <v>686</v>
      </c>
      <c r="F920" s="82">
        <f t="array" ref="F920">SUM(IF(M920="-",0,M920),IF(Q920:T920="-",0,-Q920:T920))</f>
        <v>440</v>
      </c>
      <c r="G920" s="82">
        <f t="array" ref="G920">SUM(IF(S920:T920="-",0,S920:T920))</f>
        <v>52</v>
      </c>
      <c r="H920" s="82">
        <f t="array" ref="H920">SUM(IF(N920="-",0,N920))</f>
        <v>194</v>
      </c>
      <c r="I920" s="76">
        <v>5766004</v>
      </c>
      <c r="J920" s="76" t="s">
        <v>301</v>
      </c>
      <c r="K920" s="76">
        <v>43100</v>
      </c>
      <c r="L920" s="76">
        <v>4218</v>
      </c>
      <c r="M920" s="76">
        <v>523</v>
      </c>
      <c r="N920" s="76">
        <v>194</v>
      </c>
      <c r="O920" s="76">
        <v>3493</v>
      </c>
      <c r="P920" s="76">
        <v>8</v>
      </c>
      <c r="Q920" s="76" t="s">
        <v>19</v>
      </c>
      <c r="R920" s="76">
        <v>31</v>
      </c>
      <c r="S920" s="76">
        <v>48</v>
      </c>
      <c r="T920" s="76">
        <v>4</v>
      </c>
    </row>
    <row r="921" spans="1:20">
      <c r="A921" s="82">
        <f t="shared" si="56"/>
        <v>576600402016</v>
      </c>
      <c r="B921" s="82" t="str">
        <f t="shared" si="57"/>
        <v>57660040</v>
      </c>
      <c r="C921" s="82">
        <f t="shared" si="58"/>
        <v>2016</v>
      </c>
      <c r="D921" s="82">
        <f t="array" ref="D921">IF(L921="-",0,L921)</f>
        <v>4218</v>
      </c>
      <c r="E921" s="82">
        <f t="shared" si="59"/>
        <v>686</v>
      </c>
      <c r="F921" s="82">
        <f t="array" ref="F921">SUM(IF(M921="-",0,M921),IF(Q921:T921="-",0,-Q921:T921))</f>
        <v>439</v>
      </c>
      <c r="G921" s="82">
        <f t="array" ref="G921">SUM(IF(S921:T921="-",0,S921:T921))</f>
        <v>52</v>
      </c>
      <c r="H921" s="82">
        <f t="array" ref="H921">SUM(IF(N921="-",0,N921))</f>
        <v>195</v>
      </c>
      <c r="I921" s="76">
        <v>5766004</v>
      </c>
      <c r="J921" s="76" t="s">
        <v>301</v>
      </c>
      <c r="K921" s="76">
        <v>42735</v>
      </c>
      <c r="L921" s="76">
        <v>4218</v>
      </c>
      <c r="M921" s="76">
        <v>522</v>
      </c>
      <c r="N921" s="76">
        <v>195</v>
      </c>
      <c r="O921" s="76">
        <v>3494</v>
      </c>
      <c r="P921" s="76">
        <v>8</v>
      </c>
      <c r="Q921" s="76" t="s">
        <v>19</v>
      </c>
      <c r="R921" s="76">
        <v>31</v>
      </c>
      <c r="S921" s="76">
        <v>48</v>
      </c>
      <c r="T921" s="76">
        <v>4</v>
      </c>
    </row>
    <row r="922" spans="1:20">
      <c r="A922" s="82">
        <f t="shared" si="56"/>
        <v>576600802018</v>
      </c>
      <c r="B922" s="82" t="str">
        <f t="shared" si="57"/>
        <v>57660080</v>
      </c>
      <c r="C922" s="82">
        <f t="shared" si="58"/>
        <v>2018</v>
      </c>
      <c r="D922" s="82">
        <f t="array" ref="D922">IF(L922="-",0,L922)</f>
        <v>10005</v>
      </c>
      <c r="E922" s="82">
        <f t="shared" si="59"/>
        <v>2674</v>
      </c>
      <c r="F922" s="82">
        <f t="array" ref="F922">SUM(IF(M922="-",0,M922),IF(Q922:T922="-",0,-Q922:T922))</f>
        <v>1674</v>
      </c>
      <c r="G922" s="82">
        <f t="array" ref="G922">SUM(IF(S922:T922="-",0,S922:T922))</f>
        <v>340</v>
      </c>
      <c r="H922" s="82">
        <f t="array" ref="H922">SUM(IF(N922="-",0,N922))</f>
        <v>660</v>
      </c>
      <c r="I922" s="76">
        <v>5766008</v>
      </c>
      <c r="J922" s="76" t="s">
        <v>302</v>
      </c>
      <c r="K922" s="76">
        <v>43465</v>
      </c>
      <c r="L922" s="76">
        <v>10005</v>
      </c>
      <c r="M922" s="76">
        <v>2027</v>
      </c>
      <c r="N922" s="76">
        <v>660</v>
      </c>
      <c r="O922" s="76">
        <v>7208</v>
      </c>
      <c r="P922" s="76">
        <v>110</v>
      </c>
      <c r="Q922" s="76" t="s">
        <v>19</v>
      </c>
      <c r="R922" s="76">
        <v>13</v>
      </c>
      <c r="S922" s="76">
        <v>312</v>
      </c>
      <c r="T922" s="76">
        <v>28</v>
      </c>
    </row>
    <row r="923" spans="1:20">
      <c r="A923" s="82">
        <f t="shared" si="56"/>
        <v>576600802017</v>
      </c>
      <c r="B923" s="82" t="str">
        <f t="shared" si="57"/>
        <v>57660080</v>
      </c>
      <c r="C923" s="82">
        <f t="shared" si="58"/>
        <v>2017</v>
      </c>
      <c r="D923" s="82">
        <f t="array" ref="D923">IF(L923="-",0,L923)</f>
        <v>10005</v>
      </c>
      <c r="E923" s="82">
        <f t="shared" si="59"/>
        <v>2673</v>
      </c>
      <c r="F923" s="82">
        <f t="array" ref="F923">SUM(IF(M923="-",0,M923),IF(Q923:T923="-",0,-Q923:T923))</f>
        <v>1699</v>
      </c>
      <c r="G923" s="82">
        <f t="array" ref="G923">SUM(IF(S923:T923="-",0,S923:T923))</f>
        <v>320</v>
      </c>
      <c r="H923" s="82">
        <f t="array" ref="H923">SUM(IF(N923="-",0,N923))</f>
        <v>654</v>
      </c>
      <c r="I923" s="76">
        <v>5766008</v>
      </c>
      <c r="J923" s="76" t="s">
        <v>302</v>
      </c>
      <c r="K923" s="76">
        <v>43100</v>
      </c>
      <c r="L923" s="76">
        <v>10005</v>
      </c>
      <c r="M923" s="76">
        <v>2036</v>
      </c>
      <c r="N923" s="76">
        <v>654</v>
      </c>
      <c r="O923" s="76">
        <v>7203</v>
      </c>
      <c r="P923" s="76">
        <v>112</v>
      </c>
      <c r="Q923" s="76" t="s">
        <v>19</v>
      </c>
      <c r="R923" s="76">
        <v>17</v>
      </c>
      <c r="S923" s="76">
        <v>290</v>
      </c>
      <c r="T923" s="76">
        <v>30</v>
      </c>
    </row>
    <row r="924" spans="1:20">
      <c r="A924" s="82">
        <f t="shared" si="56"/>
        <v>576600802016</v>
      </c>
      <c r="B924" s="82" t="str">
        <f t="shared" si="57"/>
        <v>57660080</v>
      </c>
      <c r="C924" s="82">
        <f t="shared" si="58"/>
        <v>2016</v>
      </c>
      <c r="D924" s="82">
        <f t="array" ref="D924">IF(L924="-",0,L924)</f>
        <v>10005</v>
      </c>
      <c r="E924" s="82">
        <f t="shared" si="59"/>
        <v>2634</v>
      </c>
      <c r="F924" s="82">
        <f t="array" ref="F924">SUM(IF(M924="-",0,M924),IF(Q924:T924="-",0,-Q924:T924))</f>
        <v>1712</v>
      </c>
      <c r="G924" s="82">
        <f t="array" ref="G924">SUM(IF(S924:T924="-",0,S924:T924))</f>
        <v>266</v>
      </c>
      <c r="H924" s="82">
        <f t="array" ref="H924">SUM(IF(N924="-",0,N924))</f>
        <v>656</v>
      </c>
      <c r="I924" s="76">
        <v>5766008</v>
      </c>
      <c r="J924" s="76" t="s">
        <v>302</v>
      </c>
      <c r="K924" s="76">
        <v>42735</v>
      </c>
      <c r="L924" s="76">
        <v>10005</v>
      </c>
      <c r="M924" s="76">
        <v>1996</v>
      </c>
      <c r="N924" s="76">
        <v>656</v>
      </c>
      <c r="O924" s="76">
        <v>7241</v>
      </c>
      <c r="P924" s="76">
        <v>112</v>
      </c>
      <c r="Q924" s="76" t="s">
        <v>19</v>
      </c>
      <c r="R924" s="76">
        <v>18</v>
      </c>
      <c r="S924" s="76">
        <v>235</v>
      </c>
      <c r="T924" s="76">
        <v>31</v>
      </c>
    </row>
    <row r="925" spans="1:20">
      <c r="A925" s="82">
        <f t="shared" si="56"/>
        <v>576601202018</v>
      </c>
      <c r="B925" s="82" t="str">
        <f t="shared" si="57"/>
        <v>57660120</v>
      </c>
      <c r="C925" s="82">
        <f t="shared" si="58"/>
        <v>2018</v>
      </c>
      <c r="D925" s="82">
        <f t="array" ref="D925">IF(L925="-",0,L925)</f>
        <v>5946</v>
      </c>
      <c r="E925" s="82">
        <f t="shared" si="59"/>
        <v>691</v>
      </c>
      <c r="F925" s="82">
        <f t="array" ref="F925">SUM(IF(M925="-",0,M925),IF(Q925:T925="-",0,-Q925:T925))</f>
        <v>354</v>
      </c>
      <c r="G925" s="82">
        <f t="array" ref="G925">SUM(IF(S925:T925="-",0,S925:T925))</f>
        <v>82</v>
      </c>
      <c r="H925" s="82">
        <f t="array" ref="H925">SUM(IF(N925="-",0,N925))</f>
        <v>255</v>
      </c>
      <c r="I925" s="76">
        <v>5766012</v>
      </c>
      <c r="J925" s="76" t="s">
        <v>303</v>
      </c>
      <c r="K925" s="76">
        <v>43465</v>
      </c>
      <c r="L925" s="76">
        <v>5946</v>
      </c>
      <c r="M925" s="76">
        <v>485</v>
      </c>
      <c r="N925" s="76">
        <v>255</v>
      </c>
      <c r="O925" s="76">
        <v>5187</v>
      </c>
      <c r="P925" s="76">
        <v>19</v>
      </c>
      <c r="Q925" s="76" t="s">
        <v>19</v>
      </c>
      <c r="R925" s="76">
        <v>49</v>
      </c>
      <c r="S925" s="76">
        <v>75</v>
      </c>
      <c r="T925" s="76">
        <v>7</v>
      </c>
    </row>
    <row r="926" spans="1:20">
      <c r="A926" s="82">
        <f t="shared" si="56"/>
        <v>576601202017</v>
      </c>
      <c r="B926" s="82" t="str">
        <f t="shared" si="57"/>
        <v>57660120</v>
      </c>
      <c r="C926" s="82">
        <f t="shared" si="58"/>
        <v>2017</v>
      </c>
      <c r="D926" s="82">
        <f t="array" ref="D926">IF(L926="-",0,L926)</f>
        <v>5946</v>
      </c>
      <c r="E926" s="82">
        <f t="shared" si="59"/>
        <v>688</v>
      </c>
      <c r="F926" s="82">
        <f t="array" ref="F926">SUM(IF(M926="-",0,M926),IF(Q926:T926="-",0,-Q926:T926))</f>
        <v>353</v>
      </c>
      <c r="G926" s="82">
        <f t="array" ref="G926">SUM(IF(S926:T926="-",0,S926:T926))</f>
        <v>80</v>
      </c>
      <c r="H926" s="82">
        <f t="array" ref="H926">SUM(IF(N926="-",0,N926))</f>
        <v>255</v>
      </c>
      <c r="I926" s="76">
        <v>5766012</v>
      </c>
      <c r="J926" s="76" t="s">
        <v>303</v>
      </c>
      <c r="K926" s="76">
        <v>43100</v>
      </c>
      <c r="L926" s="76">
        <v>5946</v>
      </c>
      <c r="M926" s="76">
        <v>482</v>
      </c>
      <c r="N926" s="76">
        <v>255</v>
      </c>
      <c r="O926" s="76">
        <v>5190</v>
      </c>
      <c r="P926" s="76">
        <v>19</v>
      </c>
      <c r="Q926" s="76" t="s">
        <v>19</v>
      </c>
      <c r="R926" s="76">
        <v>49</v>
      </c>
      <c r="S926" s="76">
        <v>73</v>
      </c>
      <c r="T926" s="76">
        <v>7</v>
      </c>
    </row>
    <row r="927" spans="1:20">
      <c r="A927" s="82">
        <f t="shared" si="56"/>
        <v>576601202016</v>
      </c>
      <c r="B927" s="82" t="str">
        <f t="shared" si="57"/>
        <v>57660120</v>
      </c>
      <c r="C927" s="82">
        <f t="shared" si="58"/>
        <v>2016</v>
      </c>
      <c r="D927" s="82">
        <f t="array" ref="D927">IF(L927="-",0,L927)</f>
        <v>5946</v>
      </c>
      <c r="E927" s="82">
        <f t="shared" si="59"/>
        <v>688</v>
      </c>
      <c r="F927" s="82">
        <f t="array" ref="F927">SUM(IF(M927="-",0,M927),IF(Q927:T927="-",0,-Q927:T927))</f>
        <v>355</v>
      </c>
      <c r="G927" s="82">
        <f t="array" ref="G927">SUM(IF(S927:T927="-",0,S927:T927))</f>
        <v>78</v>
      </c>
      <c r="H927" s="82">
        <f t="array" ref="H927">SUM(IF(N927="-",0,N927))</f>
        <v>255</v>
      </c>
      <c r="I927" s="76">
        <v>5766012</v>
      </c>
      <c r="J927" s="76" t="s">
        <v>303</v>
      </c>
      <c r="K927" s="76">
        <v>42735</v>
      </c>
      <c r="L927" s="76">
        <v>5946</v>
      </c>
      <c r="M927" s="76">
        <v>482</v>
      </c>
      <c r="N927" s="76">
        <v>255</v>
      </c>
      <c r="O927" s="76">
        <v>5190</v>
      </c>
      <c r="P927" s="76">
        <v>20</v>
      </c>
      <c r="Q927" s="76" t="s">
        <v>19</v>
      </c>
      <c r="R927" s="76">
        <v>49</v>
      </c>
      <c r="S927" s="76">
        <v>71</v>
      </c>
      <c r="T927" s="76">
        <v>7</v>
      </c>
    </row>
    <row r="928" spans="1:20">
      <c r="A928" s="82">
        <f t="shared" si="56"/>
        <v>576601602018</v>
      </c>
      <c r="B928" s="82" t="str">
        <f t="shared" si="57"/>
        <v>57660160</v>
      </c>
      <c r="C928" s="82">
        <f t="shared" si="58"/>
        <v>2018</v>
      </c>
      <c r="D928" s="82">
        <f t="array" ref="D928">IF(L928="-",0,L928)</f>
        <v>9910</v>
      </c>
      <c r="E928" s="82">
        <f t="shared" si="59"/>
        <v>1317</v>
      </c>
      <c r="F928" s="82">
        <f t="array" ref="F928">SUM(IF(M928="-",0,M928),IF(Q928:T928="-",0,-Q928:T928))</f>
        <v>626</v>
      </c>
      <c r="G928" s="82">
        <f t="array" ref="G928">SUM(IF(S928:T928="-",0,S928:T928))</f>
        <v>181</v>
      </c>
      <c r="H928" s="82">
        <f t="array" ref="H928">SUM(IF(N928="-",0,N928))</f>
        <v>510</v>
      </c>
      <c r="I928" s="76">
        <v>5766016</v>
      </c>
      <c r="J928" s="76" t="s">
        <v>304</v>
      </c>
      <c r="K928" s="76">
        <v>43465</v>
      </c>
      <c r="L928" s="76">
        <v>9910</v>
      </c>
      <c r="M928" s="76">
        <v>808</v>
      </c>
      <c r="N928" s="76">
        <v>510</v>
      </c>
      <c r="O928" s="76">
        <v>8550</v>
      </c>
      <c r="P928" s="76">
        <v>43</v>
      </c>
      <c r="Q928" s="76" t="s">
        <v>19</v>
      </c>
      <c r="R928" s="76">
        <v>1</v>
      </c>
      <c r="S928" s="76">
        <v>170</v>
      </c>
      <c r="T928" s="76">
        <v>11</v>
      </c>
    </row>
    <row r="929" spans="1:20">
      <c r="A929" s="82">
        <f t="shared" si="56"/>
        <v>576601602017</v>
      </c>
      <c r="B929" s="82" t="str">
        <f t="shared" si="57"/>
        <v>57660160</v>
      </c>
      <c r="C929" s="82">
        <f t="shared" si="58"/>
        <v>2017</v>
      </c>
      <c r="D929" s="82">
        <f t="array" ref="D929">IF(L929="-",0,L929)</f>
        <v>9910</v>
      </c>
      <c r="E929" s="82">
        <f t="shared" si="59"/>
        <v>1313</v>
      </c>
      <c r="F929" s="82">
        <f t="array" ref="F929">SUM(IF(M929="-",0,M929),IF(Q929:T929="-",0,-Q929:T929))</f>
        <v>623</v>
      </c>
      <c r="G929" s="82">
        <f t="array" ref="G929">SUM(IF(S929:T929="-",0,S929:T929))</f>
        <v>181</v>
      </c>
      <c r="H929" s="82">
        <f t="array" ref="H929">SUM(IF(N929="-",0,N929))</f>
        <v>509</v>
      </c>
      <c r="I929" s="76">
        <v>5766016</v>
      </c>
      <c r="J929" s="76" t="s">
        <v>304</v>
      </c>
      <c r="K929" s="76">
        <v>43100</v>
      </c>
      <c r="L929" s="76">
        <v>9910</v>
      </c>
      <c r="M929" s="76">
        <v>805</v>
      </c>
      <c r="N929" s="76">
        <v>509</v>
      </c>
      <c r="O929" s="76">
        <v>8553</v>
      </c>
      <c r="P929" s="76">
        <v>43</v>
      </c>
      <c r="Q929" s="76" t="s">
        <v>19</v>
      </c>
      <c r="R929" s="76">
        <v>1</v>
      </c>
      <c r="S929" s="76">
        <v>170</v>
      </c>
      <c r="T929" s="76">
        <v>11</v>
      </c>
    </row>
    <row r="930" spans="1:20">
      <c r="A930" s="82">
        <f t="shared" si="56"/>
        <v>576601602016</v>
      </c>
      <c r="B930" s="82" t="str">
        <f t="shared" si="57"/>
        <v>57660160</v>
      </c>
      <c r="C930" s="82">
        <f t="shared" si="58"/>
        <v>2016</v>
      </c>
      <c r="D930" s="82">
        <f t="array" ref="D930">IF(L930="-",0,L930)</f>
        <v>9910</v>
      </c>
      <c r="E930" s="82">
        <f t="shared" si="59"/>
        <v>1308</v>
      </c>
      <c r="F930" s="82">
        <f t="array" ref="F930">SUM(IF(M930="-",0,M930),IF(Q930:T930="-",0,-Q930:T930))</f>
        <v>617</v>
      </c>
      <c r="G930" s="82">
        <f t="array" ref="G930">SUM(IF(S930:T930="-",0,S930:T930))</f>
        <v>182</v>
      </c>
      <c r="H930" s="82">
        <f t="array" ref="H930">SUM(IF(N930="-",0,N930))</f>
        <v>509</v>
      </c>
      <c r="I930" s="76">
        <v>5766016</v>
      </c>
      <c r="J930" s="76" t="s">
        <v>304</v>
      </c>
      <c r="K930" s="76">
        <v>42735</v>
      </c>
      <c r="L930" s="76">
        <v>9910</v>
      </c>
      <c r="M930" s="76">
        <v>800</v>
      </c>
      <c r="N930" s="76">
        <v>509</v>
      </c>
      <c r="O930" s="76">
        <v>8558</v>
      </c>
      <c r="P930" s="76">
        <v>43</v>
      </c>
      <c r="Q930" s="76" t="s">
        <v>19</v>
      </c>
      <c r="R930" s="76">
        <v>1</v>
      </c>
      <c r="S930" s="76">
        <v>171</v>
      </c>
      <c r="T930" s="76">
        <v>11</v>
      </c>
    </row>
    <row r="931" spans="1:20">
      <c r="A931" s="82">
        <f t="shared" si="56"/>
        <v>576602002018</v>
      </c>
      <c r="B931" s="82" t="str">
        <f t="shared" si="57"/>
        <v>57660200</v>
      </c>
      <c r="C931" s="82">
        <f t="shared" si="58"/>
        <v>2018</v>
      </c>
      <c r="D931" s="82">
        <f t="array" ref="D931">IF(L931="-",0,L931)</f>
        <v>12939</v>
      </c>
      <c r="E931" s="82">
        <f t="shared" si="59"/>
        <v>3393</v>
      </c>
      <c r="F931" s="82">
        <f t="array" ref="F931">SUM(IF(M931="-",0,M931),IF(Q931:T931="-",0,-Q931:T931))</f>
        <v>2132</v>
      </c>
      <c r="G931" s="82">
        <f t="array" ref="G931">SUM(IF(S931:T931="-",0,S931:T931))</f>
        <v>439</v>
      </c>
      <c r="H931" s="82">
        <f t="array" ref="H931">SUM(IF(N931="-",0,N931))</f>
        <v>822</v>
      </c>
      <c r="I931" s="76">
        <v>5766020</v>
      </c>
      <c r="J931" s="76" t="s">
        <v>305</v>
      </c>
      <c r="K931" s="76">
        <v>43465</v>
      </c>
      <c r="L931" s="76">
        <v>12939</v>
      </c>
      <c r="M931" s="76">
        <v>2596</v>
      </c>
      <c r="N931" s="76">
        <v>822</v>
      </c>
      <c r="O931" s="76">
        <v>9440</v>
      </c>
      <c r="P931" s="76">
        <v>81</v>
      </c>
      <c r="Q931" s="76" t="s">
        <v>19</v>
      </c>
      <c r="R931" s="76">
        <v>25</v>
      </c>
      <c r="S931" s="76">
        <v>401</v>
      </c>
      <c r="T931" s="76">
        <v>38</v>
      </c>
    </row>
    <row r="932" spans="1:20">
      <c r="A932" s="82">
        <f t="shared" si="56"/>
        <v>576602002017</v>
      </c>
      <c r="B932" s="82" t="str">
        <f t="shared" si="57"/>
        <v>57660200</v>
      </c>
      <c r="C932" s="82">
        <f t="shared" si="58"/>
        <v>2017</v>
      </c>
      <c r="D932" s="82">
        <f t="array" ref="D932">IF(L932="-",0,L932)</f>
        <v>12939</v>
      </c>
      <c r="E932" s="82">
        <f t="shared" si="59"/>
        <v>3391</v>
      </c>
      <c r="F932" s="82">
        <f t="array" ref="F932">SUM(IF(M932="-",0,M932),IF(Q932:T932="-",0,-Q932:T932))</f>
        <v>2130</v>
      </c>
      <c r="G932" s="82">
        <f t="array" ref="G932">SUM(IF(S932:T932="-",0,S932:T932))</f>
        <v>439</v>
      </c>
      <c r="H932" s="82">
        <f t="array" ref="H932">SUM(IF(N932="-",0,N932))</f>
        <v>822</v>
      </c>
      <c r="I932" s="76">
        <v>5766020</v>
      </c>
      <c r="J932" s="76" t="s">
        <v>305</v>
      </c>
      <c r="K932" s="76">
        <v>43100</v>
      </c>
      <c r="L932" s="76">
        <v>12939</v>
      </c>
      <c r="M932" s="76">
        <v>2594</v>
      </c>
      <c r="N932" s="76">
        <v>822</v>
      </c>
      <c r="O932" s="76">
        <v>9442</v>
      </c>
      <c r="P932" s="76">
        <v>82</v>
      </c>
      <c r="Q932" s="76" t="s">
        <v>19</v>
      </c>
      <c r="R932" s="76">
        <v>25</v>
      </c>
      <c r="S932" s="76">
        <v>401</v>
      </c>
      <c r="T932" s="76">
        <v>38</v>
      </c>
    </row>
    <row r="933" spans="1:20">
      <c r="A933" s="82">
        <f t="shared" si="56"/>
        <v>576602002016</v>
      </c>
      <c r="B933" s="82" t="str">
        <f t="shared" si="57"/>
        <v>57660200</v>
      </c>
      <c r="C933" s="82">
        <f t="shared" si="58"/>
        <v>2016</v>
      </c>
      <c r="D933" s="82">
        <f t="array" ref="D933">IF(L933="-",0,L933)</f>
        <v>12939</v>
      </c>
      <c r="E933" s="82">
        <f t="shared" si="59"/>
        <v>3389</v>
      </c>
      <c r="F933" s="82">
        <f t="array" ref="F933">SUM(IF(M933="-",0,M933),IF(Q933:T933="-",0,-Q933:T933))</f>
        <v>2115</v>
      </c>
      <c r="G933" s="82">
        <f t="array" ref="G933">SUM(IF(S933:T933="-",0,S933:T933))</f>
        <v>440</v>
      </c>
      <c r="H933" s="82">
        <f t="array" ref="H933">SUM(IF(N933="-",0,N933))</f>
        <v>834</v>
      </c>
      <c r="I933" s="76">
        <v>5766020</v>
      </c>
      <c r="J933" s="76" t="s">
        <v>305</v>
      </c>
      <c r="K933" s="76">
        <v>42735</v>
      </c>
      <c r="L933" s="76">
        <v>12939</v>
      </c>
      <c r="M933" s="76">
        <v>2580</v>
      </c>
      <c r="N933" s="76">
        <v>834</v>
      </c>
      <c r="O933" s="76">
        <v>9444</v>
      </c>
      <c r="P933" s="76">
        <v>81</v>
      </c>
      <c r="Q933" s="76" t="s">
        <v>19</v>
      </c>
      <c r="R933" s="76">
        <v>25</v>
      </c>
      <c r="S933" s="76">
        <v>402</v>
      </c>
      <c r="T933" s="76">
        <v>38</v>
      </c>
    </row>
    <row r="934" spans="1:20">
      <c r="A934" s="82">
        <f t="shared" si="56"/>
        <v>576602402018</v>
      </c>
      <c r="B934" s="82" t="str">
        <f t="shared" si="57"/>
        <v>57660240</v>
      </c>
      <c r="C934" s="82">
        <f t="shared" si="58"/>
        <v>2018</v>
      </c>
      <c r="D934" s="82">
        <f t="array" ref="D934">IF(L934="-",0,L934)</f>
        <v>4979</v>
      </c>
      <c r="E934" s="82">
        <f t="shared" si="59"/>
        <v>650</v>
      </c>
      <c r="F934" s="82">
        <f t="array" ref="F934">SUM(IF(M934="-",0,M934),IF(Q934:T934="-",0,-Q934:T934))</f>
        <v>388</v>
      </c>
      <c r="G934" s="82">
        <f t="array" ref="G934">SUM(IF(S934:T934="-",0,S934:T934))</f>
        <v>75</v>
      </c>
      <c r="H934" s="82">
        <f t="array" ref="H934">SUM(IF(N934="-",0,N934))</f>
        <v>187</v>
      </c>
      <c r="I934" s="76">
        <v>5766024</v>
      </c>
      <c r="J934" s="76" t="s">
        <v>306</v>
      </c>
      <c r="K934" s="76">
        <v>43465</v>
      </c>
      <c r="L934" s="76">
        <v>4979</v>
      </c>
      <c r="M934" s="76">
        <v>463</v>
      </c>
      <c r="N934" s="76">
        <v>187</v>
      </c>
      <c r="O934" s="76">
        <v>4306</v>
      </c>
      <c r="P934" s="76">
        <v>24</v>
      </c>
      <c r="Q934" s="76" t="s">
        <v>19</v>
      </c>
      <c r="R934" s="76" t="s">
        <v>19</v>
      </c>
      <c r="S934" s="76">
        <v>69</v>
      </c>
      <c r="T934" s="76">
        <v>6</v>
      </c>
    </row>
    <row r="935" spans="1:20">
      <c r="A935" s="82">
        <f t="shared" si="56"/>
        <v>576602402017</v>
      </c>
      <c r="B935" s="82" t="str">
        <f t="shared" si="57"/>
        <v>57660240</v>
      </c>
      <c r="C935" s="82">
        <f t="shared" si="58"/>
        <v>2017</v>
      </c>
      <c r="D935" s="82">
        <f t="array" ref="D935">IF(L935="-",0,L935)</f>
        <v>4979</v>
      </c>
      <c r="E935" s="82">
        <f t="shared" si="59"/>
        <v>639</v>
      </c>
      <c r="F935" s="82">
        <f t="array" ref="F935">SUM(IF(M935="-",0,M935),IF(Q935:T935="-",0,-Q935:T935))</f>
        <v>387</v>
      </c>
      <c r="G935" s="82">
        <f t="array" ref="G935">SUM(IF(S935:T935="-",0,S935:T935))</f>
        <v>67</v>
      </c>
      <c r="H935" s="82">
        <f t="array" ref="H935">SUM(IF(N935="-",0,N935))</f>
        <v>185</v>
      </c>
      <c r="I935" s="76">
        <v>5766024</v>
      </c>
      <c r="J935" s="76" t="s">
        <v>306</v>
      </c>
      <c r="K935" s="76">
        <v>43100</v>
      </c>
      <c r="L935" s="76">
        <v>4979</v>
      </c>
      <c r="M935" s="76">
        <v>454</v>
      </c>
      <c r="N935" s="76">
        <v>185</v>
      </c>
      <c r="O935" s="76">
        <v>4316</v>
      </c>
      <c r="P935" s="76">
        <v>24</v>
      </c>
      <c r="Q935" s="76" t="s">
        <v>19</v>
      </c>
      <c r="R935" s="76" t="s">
        <v>19</v>
      </c>
      <c r="S935" s="76">
        <v>61</v>
      </c>
      <c r="T935" s="76">
        <v>6</v>
      </c>
    </row>
    <row r="936" spans="1:20">
      <c r="A936" s="82">
        <f t="shared" si="56"/>
        <v>576602402016</v>
      </c>
      <c r="B936" s="82" t="str">
        <f t="shared" si="57"/>
        <v>57660240</v>
      </c>
      <c r="C936" s="82">
        <f t="shared" si="58"/>
        <v>2016</v>
      </c>
      <c r="D936" s="82">
        <f t="array" ref="D936">IF(L936="-",0,L936)</f>
        <v>4979</v>
      </c>
      <c r="E936" s="82">
        <f t="shared" si="59"/>
        <v>630</v>
      </c>
      <c r="F936" s="82">
        <f t="array" ref="F936">SUM(IF(M936="-",0,M936),IF(Q936:T936="-",0,-Q936:T936))</f>
        <v>389</v>
      </c>
      <c r="G936" s="82">
        <f t="array" ref="G936">SUM(IF(S936:T936="-",0,S936:T936))</f>
        <v>58</v>
      </c>
      <c r="H936" s="82">
        <f t="array" ref="H936">SUM(IF(N936="-",0,N936))</f>
        <v>183</v>
      </c>
      <c r="I936" s="76">
        <v>5766024</v>
      </c>
      <c r="J936" s="76" t="s">
        <v>306</v>
      </c>
      <c r="K936" s="76">
        <v>42735</v>
      </c>
      <c r="L936" s="76">
        <v>4979</v>
      </c>
      <c r="M936" s="76">
        <v>447</v>
      </c>
      <c r="N936" s="76">
        <v>183</v>
      </c>
      <c r="O936" s="76">
        <v>4325</v>
      </c>
      <c r="P936" s="76">
        <v>24</v>
      </c>
      <c r="Q936" s="76" t="s">
        <v>19</v>
      </c>
      <c r="R936" s="76" t="s">
        <v>19</v>
      </c>
      <c r="S936" s="76">
        <v>51</v>
      </c>
      <c r="T936" s="76">
        <v>7</v>
      </c>
    </row>
    <row r="937" spans="1:20">
      <c r="A937" s="82">
        <f t="shared" si="56"/>
        <v>576602802018</v>
      </c>
      <c r="B937" s="82" t="str">
        <f t="shared" si="57"/>
        <v>57660280</v>
      </c>
      <c r="C937" s="82">
        <f t="shared" si="58"/>
        <v>2018</v>
      </c>
      <c r="D937" s="82">
        <f t="array" ref="D937">IF(L937="-",0,L937)</f>
        <v>9249</v>
      </c>
      <c r="E937" s="82">
        <f t="shared" si="59"/>
        <v>1106</v>
      </c>
      <c r="F937" s="82">
        <f t="array" ref="F937">SUM(IF(M937="-",0,M937),IF(Q937:T937="-",0,-Q937:T937))</f>
        <v>601</v>
      </c>
      <c r="G937" s="82">
        <f t="array" ref="G937">SUM(IF(S937:T937="-",0,S937:T937))</f>
        <v>139</v>
      </c>
      <c r="H937" s="82">
        <f t="array" ref="H937">SUM(IF(N937="-",0,N937))</f>
        <v>366</v>
      </c>
      <c r="I937" s="76">
        <v>5766028</v>
      </c>
      <c r="J937" s="76" t="s">
        <v>307</v>
      </c>
      <c r="K937" s="76">
        <v>43465</v>
      </c>
      <c r="L937" s="76">
        <v>9249</v>
      </c>
      <c r="M937" s="76">
        <v>749</v>
      </c>
      <c r="N937" s="76">
        <v>366</v>
      </c>
      <c r="O937" s="76">
        <v>8087</v>
      </c>
      <c r="P937" s="76">
        <v>47</v>
      </c>
      <c r="Q937" s="76" t="s">
        <v>19</v>
      </c>
      <c r="R937" s="76">
        <v>9</v>
      </c>
      <c r="S937" s="76">
        <v>130</v>
      </c>
      <c r="T937" s="76">
        <v>9</v>
      </c>
    </row>
    <row r="938" spans="1:20">
      <c r="A938" s="82">
        <f t="shared" si="56"/>
        <v>576602802017</v>
      </c>
      <c r="B938" s="82" t="str">
        <f t="shared" si="57"/>
        <v>57660280</v>
      </c>
      <c r="C938" s="82">
        <f t="shared" si="58"/>
        <v>2017</v>
      </c>
      <c r="D938" s="82">
        <f t="array" ref="D938">IF(L938="-",0,L938)</f>
        <v>9249</v>
      </c>
      <c r="E938" s="82">
        <f t="shared" si="59"/>
        <v>1052</v>
      </c>
      <c r="F938" s="82">
        <f t="array" ref="F938">SUM(IF(M938="-",0,M938),IF(Q938:T938="-",0,-Q938:T938))</f>
        <v>592</v>
      </c>
      <c r="G938" s="82">
        <f t="array" ref="G938">SUM(IF(S938:T938="-",0,S938:T938))</f>
        <v>103</v>
      </c>
      <c r="H938" s="82">
        <f t="array" ref="H938">SUM(IF(N938="-",0,N938))</f>
        <v>357</v>
      </c>
      <c r="I938" s="76">
        <v>5766028</v>
      </c>
      <c r="J938" s="76" t="s">
        <v>307</v>
      </c>
      <c r="K938" s="76">
        <v>43100</v>
      </c>
      <c r="L938" s="76">
        <v>9249</v>
      </c>
      <c r="M938" s="76">
        <v>706</v>
      </c>
      <c r="N938" s="76">
        <v>357</v>
      </c>
      <c r="O938" s="76">
        <v>8139</v>
      </c>
      <c r="P938" s="76">
        <v>48</v>
      </c>
      <c r="Q938" s="76" t="s">
        <v>19</v>
      </c>
      <c r="R938" s="76">
        <v>11</v>
      </c>
      <c r="S938" s="76">
        <v>93</v>
      </c>
      <c r="T938" s="76">
        <v>10</v>
      </c>
    </row>
    <row r="939" spans="1:20">
      <c r="A939" s="82">
        <f t="shared" si="56"/>
        <v>576602802016</v>
      </c>
      <c r="B939" s="82" t="str">
        <f t="shared" si="57"/>
        <v>57660280</v>
      </c>
      <c r="C939" s="82">
        <f t="shared" si="58"/>
        <v>2016</v>
      </c>
      <c r="D939" s="82">
        <f t="array" ref="D939">IF(L939="-",0,L939)</f>
        <v>9249</v>
      </c>
      <c r="E939" s="82">
        <f t="shared" si="59"/>
        <v>1034</v>
      </c>
      <c r="F939" s="82">
        <f t="array" ref="F939">SUM(IF(M939="-",0,M939),IF(Q939:T939="-",0,-Q939:T939))</f>
        <v>596</v>
      </c>
      <c r="G939" s="82">
        <f t="array" ref="G939">SUM(IF(S939:T939="-",0,S939:T939))</f>
        <v>84</v>
      </c>
      <c r="H939" s="82">
        <f t="array" ref="H939">SUM(IF(N939="-",0,N939))</f>
        <v>354</v>
      </c>
      <c r="I939" s="76">
        <v>5766028</v>
      </c>
      <c r="J939" s="76" t="s">
        <v>307</v>
      </c>
      <c r="K939" s="76">
        <v>42735</v>
      </c>
      <c r="L939" s="76">
        <v>9249</v>
      </c>
      <c r="M939" s="76">
        <v>691</v>
      </c>
      <c r="N939" s="76">
        <v>354</v>
      </c>
      <c r="O939" s="76">
        <v>8160</v>
      </c>
      <c r="P939" s="76">
        <v>44</v>
      </c>
      <c r="Q939" s="76" t="s">
        <v>19</v>
      </c>
      <c r="R939" s="76">
        <v>11</v>
      </c>
      <c r="S939" s="76">
        <v>74</v>
      </c>
      <c r="T939" s="76">
        <v>10</v>
      </c>
    </row>
    <row r="940" spans="1:20">
      <c r="A940" s="82">
        <f t="shared" ref="A940:A1003" si="60">(B940&amp;C940)+0</f>
        <v>576603202018</v>
      </c>
      <c r="B940" s="82" t="str">
        <f t="shared" ref="B940:B1003" si="61">LEFT(I940&amp;"00000000",8)</f>
        <v>57660320</v>
      </c>
      <c r="C940" s="82">
        <f t="shared" ref="C940:C1003" si="62">YEAR(K940)</f>
        <v>2018</v>
      </c>
      <c r="D940" s="82">
        <f t="array" ref="D940">IF(L940="-",0,L940)</f>
        <v>9015</v>
      </c>
      <c r="E940" s="82">
        <f t="shared" ref="E940:E1003" si="63">SUM(F940:H940)</f>
        <v>1353</v>
      </c>
      <c r="F940" s="82">
        <f t="array" ref="F940">SUM(IF(M940="-",0,M940),IF(Q940:T940="-",0,-Q940:T940))</f>
        <v>693</v>
      </c>
      <c r="G940" s="82">
        <f t="array" ref="G940">SUM(IF(S940:T940="-",0,S940:T940))</f>
        <v>199</v>
      </c>
      <c r="H940" s="82">
        <f t="array" ref="H940">SUM(IF(N940="-",0,N940))</f>
        <v>461</v>
      </c>
      <c r="I940" s="76">
        <v>5766032</v>
      </c>
      <c r="J940" s="76" t="s">
        <v>308</v>
      </c>
      <c r="K940" s="76">
        <v>43465</v>
      </c>
      <c r="L940" s="76">
        <v>9015</v>
      </c>
      <c r="M940" s="76">
        <v>893</v>
      </c>
      <c r="N940" s="76">
        <v>461</v>
      </c>
      <c r="O940" s="76">
        <v>7598</v>
      </c>
      <c r="P940" s="76">
        <v>62</v>
      </c>
      <c r="Q940" s="76" t="s">
        <v>19</v>
      </c>
      <c r="R940" s="76">
        <v>1</v>
      </c>
      <c r="S940" s="76">
        <v>184</v>
      </c>
      <c r="T940" s="76">
        <v>15</v>
      </c>
    </row>
    <row r="941" spans="1:20">
      <c r="A941" s="82">
        <f t="shared" si="60"/>
        <v>576603202017</v>
      </c>
      <c r="B941" s="82" t="str">
        <f t="shared" si="61"/>
        <v>57660320</v>
      </c>
      <c r="C941" s="82">
        <f t="shared" si="62"/>
        <v>2017</v>
      </c>
      <c r="D941" s="82">
        <f t="array" ref="D941">IF(L941="-",0,L941)</f>
        <v>9015</v>
      </c>
      <c r="E941" s="82">
        <f t="shared" si="63"/>
        <v>1350</v>
      </c>
      <c r="F941" s="82">
        <f t="array" ref="F941">SUM(IF(M941="-",0,M941),IF(Q941:T941="-",0,-Q941:T941))</f>
        <v>690</v>
      </c>
      <c r="G941" s="82">
        <f t="array" ref="G941">SUM(IF(S941:T941="-",0,S941:T941))</f>
        <v>200</v>
      </c>
      <c r="H941" s="82">
        <f t="array" ref="H941">SUM(IF(N941="-",0,N941))</f>
        <v>460</v>
      </c>
      <c r="I941" s="76">
        <v>5766032</v>
      </c>
      <c r="J941" s="76" t="s">
        <v>308</v>
      </c>
      <c r="K941" s="76">
        <v>43100</v>
      </c>
      <c r="L941" s="76">
        <v>9015</v>
      </c>
      <c r="M941" s="76">
        <v>891</v>
      </c>
      <c r="N941" s="76">
        <v>460</v>
      </c>
      <c r="O941" s="76">
        <v>7602</v>
      </c>
      <c r="P941" s="76">
        <v>62</v>
      </c>
      <c r="Q941" s="76" t="s">
        <v>19</v>
      </c>
      <c r="R941" s="76">
        <v>1</v>
      </c>
      <c r="S941" s="76">
        <v>185</v>
      </c>
      <c r="T941" s="76">
        <v>15</v>
      </c>
    </row>
    <row r="942" spans="1:20">
      <c r="A942" s="82">
        <f t="shared" si="60"/>
        <v>576603202016</v>
      </c>
      <c r="B942" s="82" t="str">
        <f t="shared" si="61"/>
        <v>57660320</v>
      </c>
      <c r="C942" s="82">
        <f t="shared" si="62"/>
        <v>2016</v>
      </c>
      <c r="D942" s="82">
        <f t="array" ref="D942">IF(L942="-",0,L942)</f>
        <v>9015</v>
      </c>
      <c r="E942" s="82">
        <f t="shared" si="63"/>
        <v>1348</v>
      </c>
      <c r="F942" s="82">
        <f t="array" ref="F942">SUM(IF(M942="-",0,M942),IF(Q942:T942="-",0,-Q942:T942))</f>
        <v>688</v>
      </c>
      <c r="G942" s="82">
        <f t="array" ref="G942">SUM(IF(S942:T942="-",0,S942:T942))</f>
        <v>200</v>
      </c>
      <c r="H942" s="82">
        <f t="array" ref="H942">SUM(IF(N942="-",0,N942))</f>
        <v>460</v>
      </c>
      <c r="I942" s="76">
        <v>5766032</v>
      </c>
      <c r="J942" s="76" t="s">
        <v>308</v>
      </c>
      <c r="K942" s="76">
        <v>42735</v>
      </c>
      <c r="L942" s="76">
        <v>9015</v>
      </c>
      <c r="M942" s="76">
        <v>889</v>
      </c>
      <c r="N942" s="76">
        <v>460</v>
      </c>
      <c r="O942" s="76">
        <v>7603</v>
      </c>
      <c r="P942" s="76">
        <v>62</v>
      </c>
      <c r="Q942" s="76" t="s">
        <v>19</v>
      </c>
      <c r="R942" s="76">
        <v>1</v>
      </c>
      <c r="S942" s="76">
        <v>185</v>
      </c>
      <c r="T942" s="76">
        <v>15</v>
      </c>
    </row>
    <row r="943" spans="1:20">
      <c r="A943" s="82">
        <f t="shared" si="60"/>
        <v>576603602018</v>
      </c>
      <c r="B943" s="82" t="str">
        <f t="shared" si="61"/>
        <v>57660360</v>
      </c>
      <c r="C943" s="82">
        <f t="shared" si="62"/>
        <v>2018</v>
      </c>
      <c r="D943" s="82">
        <f t="array" ref="D943">IF(L943="-",0,L943)</f>
        <v>11242</v>
      </c>
      <c r="E943" s="82">
        <f t="shared" si="63"/>
        <v>1302</v>
      </c>
      <c r="F943" s="82">
        <f t="array" ref="F943">SUM(IF(M943="-",0,M943),IF(Q943:T943="-",0,-Q943:T943))</f>
        <v>651</v>
      </c>
      <c r="G943" s="82">
        <f t="array" ref="G943">SUM(IF(S943:T943="-",0,S943:T943))</f>
        <v>140</v>
      </c>
      <c r="H943" s="82">
        <f t="array" ref="H943">SUM(IF(N943="-",0,N943))</f>
        <v>511</v>
      </c>
      <c r="I943" s="76">
        <v>5766036</v>
      </c>
      <c r="J943" s="76" t="s">
        <v>309</v>
      </c>
      <c r="K943" s="76">
        <v>43465</v>
      </c>
      <c r="L943" s="76">
        <v>11242</v>
      </c>
      <c r="M943" s="76">
        <v>856</v>
      </c>
      <c r="N943" s="76">
        <v>511</v>
      </c>
      <c r="O943" s="76">
        <v>9690</v>
      </c>
      <c r="P943" s="76">
        <v>185</v>
      </c>
      <c r="Q943" s="76" t="s">
        <v>19</v>
      </c>
      <c r="R943" s="76">
        <v>65</v>
      </c>
      <c r="S943" s="76">
        <v>128</v>
      </c>
      <c r="T943" s="76">
        <v>12</v>
      </c>
    </row>
    <row r="944" spans="1:20">
      <c r="A944" s="82">
        <f t="shared" si="60"/>
        <v>576603602017</v>
      </c>
      <c r="B944" s="82" t="str">
        <f t="shared" si="61"/>
        <v>57660360</v>
      </c>
      <c r="C944" s="82">
        <f t="shared" si="62"/>
        <v>2017</v>
      </c>
      <c r="D944" s="82">
        <f t="array" ref="D944">IF(L944="-",0,L944)</f>
        <v>11242</v>
      </c>
      <c r="E944" s="82">
        <f t="shared" si="63"/>
        <v>1305</v>
      </c>
      <c r="F944" s="82">
        <f t="array" ref="F944">SUM(IF(M944="-",0,M944),IF(Q944:T944="-",0,-Q944:T944))</f>
        <v>655</v>
      </c>
      <c r="G944" s="82">
        <f t="array" ref="G944">SUM(IF(S944:T944="-",0,S944:T944))</f>
        <v>137</v>
      </c>
      <c r="H944" s="82">
        <f t="array" ref="H944">SUM(IF(N944="-",0,N944))</f>
        <v>513</v>
      </c>
      <c r="I944" s="76">
        <v>5766036</v>
      </c>
      <c r="J944" s="76" t="s">
        <v>309</v>
      </c>
      <c r="K944" s="76">
        <v>43100</v>
      </c>
      <c r="L944" s="76">
        <v>11242</v>
      </c>
      <c r="M944" s="76">
        <v>860</v>
      </c>
      <c r="N944" s="76">
        <v>513</v>
      </c>
      <c r="O944" s="76">
        <v>9677</v>
      </c>
      <c r="P944" s="76">
        <v>192</v>
      </c>
      <c r="Q944" s="76" t="s">
        <v>19</v>
      </c>
      <c r="R944" s="76">
        <v>68</v>
      </c>
      <c r="S944" s="76">
        <v>125</v>
      </c>
      <c r="T944" s="76">
        <v>12</v>
      </c>
    </row>
    <row r="945" spans="1:20">
      <c r="A945" s="82">
        <f t="shared" si="60"/>
        <v>576603602016</v>
      </c>
      <c r="B945" s="82" t="str">
        <f t="shared" si="61"/>
        <v>57660360</v>
      </c>
      <c r="C945" s="82">
        <f t="shared" si="62"/>
        <v>2016</v>
      </c>
      <c r="D945" s="82">
        <f t="array" ref="D945">IF(L945="-",0,L945)</f>
        <v>11242</v>
      </c>
      <c r="E945" s="82">
        <f t="shared" si="63"/>
        <v>1301</v>
      </c>
      <c r="F945" s="82">
        <f t="array" ref="F945">SUM(IF(M945="-",0,M945),IF(Q945:T945="-",0,-Q945:T945))</f>
        <v>652</v>
      </c>
      <c r="G945" s="82">
        <f t="array" ref="G945">SUM(IF(S945:T945="-",0,S945:T945))</f>
        <v>136</v>
      </c>
      <c r="H945" s="82">
        <f t="array" ref="H945">SUM(IF(N945="-",0,N945))</f>
        <v>513</v>
      </c>
      <c r="I945" s="76">
        <v>5766036</v>
      </c>
      <c r="J945" s="76" t="s">
        <v>309</v>
      </c>
      <c r="K945" s="76">
        <v>42735</v>
      </c>
      <c r="L945" s="76">
        <v>11242</v>
      </c>
      <c r="M945" s="76">
        <v>857</v>
      </c>
      <c r="N945" s="76">
        <v>513</v>
      </c>
      <c r="O945" s="76">
        <v>9680</v>
      </c>
      <c r="P945" s="76">
        <v>192</v>
      </c>
      <c r="Q945" s="76" t="s">
        <v>19</v>
      </c>
      <c r="R945" s="76">
        <v>69</v>
      </c>
      <c r="S945" s="76">
        <v>124</v>
      </c>
      <c r="T945" s="76">
        <v>12</v>
      </c>
    </row>
    <row r="946" spans="1:20">
      <c r="A946" s="82">
        <f t="shared" si="60"/>
        <v>576604002018</v>
      </c>
      <c r="B946" s="82" t="str">
        <f t="shared" si="61"/>
        <v>57660400</v>
      </c>
      <c r="C946" s="82">
        <f t="shared" si="62"/>
        <v>2018</v>
      </c>
      <c r="D946" s="82">
        <f t="array" ref="D946">IF(L946="-",0,L946)</f>
        <v>7604</v>
      </c>
      <c r="E946" s="82">
        <f t="shared" si="63"/>
        <v>1835</v>
      </c>
      <c r="F946" s="82">
        <f t="array" ref="F946">SUM(IF(M946="-",0,M946),IF(Q946:T946="-",0,-Q946:T946))</f>
        <v>1165</v>
      </c>
      <c r="G946" s="82">
        <f t="array" ref="G946">SUM(IF(S946:T946="-",0,S946:T946))</f>
        <v>243</v>
      </c>
      <c r="H946" s="82">
        <f t="array" ref="H946">SUM(IF(N946="-",0,N946))</f>
        <v>427</v>
      </c>
      <c r="I946" s="76">
        <v>5766040</v>
      </c>
      <c r="J946" s="76" t="s">
        <v>310</v>
      </c>
      <c r="K946" s="76">
        <v>43465</v>
      </c>
      <c r="L946" s="76">
        <v>7604</v>
      </c>
      <c r="M946" s="76">
        <v>1437</v>
      </c>
      <c r="N946" s="76">
        <v>427</v>
      </c>
      <c r="O946" s="76">
        <v>5594</v>
      </c>
      <c r="P946" s="76">
        <v>147</v>
      </c>
      <c r="Q946" s="76" t="s">
        <v>19</v>
      </c>
      <c r="R946" s="76">
        <v>29</v>
      </c>
      <c r="S946" s="76">
        <v>224</v>
      </c>
      <c r="T946" s="76">
        <v>19</v>
      </c>
    </row>
    <row r="947" spans="1:20">
      <c r="A947" s="82">
        <f t="shared" si="60"/>
        <v>576604002017</v>
      </c>
      <c r="B947" s="82" t="str">
        <f t="shared" si="61"/>
        <v>57660400</v>
      </c>
      <c r="C947" s="82">
        <f t="shared" si="62"/>
        <v>2017</v>
      </c>
      <c r="D947" s="82">
        <f t="array" ref="D947">IF(L947="-",0,L947)</f>
        <v>7604</v>
      </c>
      <c r="E947" s="82">
        <f t="shared" si="63"/>
        <v>1811</v>
      </c>
      <c r="F947" s="82">
        <f t="array" ref="F947">SUM(IF(M947="-",0,M947),IF(Q947:T947="-",0,-Q947:T947))</f>
        <v>1132</v>
      </c>
      <c r="G947" s="82">
        <f t="array" ref="G947">SUM(IF(S947:T947="-",0,S947:T947))</f>
        <v>246</v>
      </c>
      <c r="H947" s="82">
        <f t="array" ref="H947">SUM(IF(N947="-",0,N947))</f>
        <v>433</v>
      </c>
      <c r="I947" s="76">
        <v>5766040</v>
      </c>
      <c r="J947" s="76" t="s">
        <v>310</v>
      </c>
      <c r="K947" s="76">
        <v>43100</v>
      </c>
      <c r="L947" s="76">
        <v>7604</v>
      </c>
      <c r="M947" s="76">
        <v>1408</v>
      </c>
      <c r="N947" s="76">
        <v>433</v>
      </c>
      <c r="O947" s="76">
        <v>5606</v>
      </c>
      <c r="P947" s="76">
        <v>158</v>
      </c>
      <c r="Q947" s="76" t="s">
        <v>19</v>
      </c>
      <c r="R947" s="76">
        <v>30</v>
      </c>
      <c r="S947" s="76">
        <v>227</v>
      </c>
      <c r="T947" s="76">
        <v>19</v>
      </c>
    </row>
    <row r="948" spans="1:20">
      <c r="A948" s="82">
        <f t="shared" si="60"/>
        <v>576604002016</v>
      </c>
      <c r="B948" s="82" t="str">
        <f t="shared" si="61"/>
        <v>57660400</v>
      </c>
      <c r="C948" s="82">
        <f t="shared" si="62"/>
        <v>2016</v>
      </c>
      <c r="D948" s="82">
        <f t="array" ref="D948">IF(L948="-",0,L948)</f>
        <v>7604</v>
      </c>
      <c r="E948" s="82">
        <f t="shared" si="63"/>
        <v>1807</v>
      </c>
      <c r="F948" s="82">
        <f t="array" ref="F948">SUM(IF(M948="-",0,M948),IF(Q948:T948="-",0,-Q948:T948))</f>
        <v>1127</v>
      </c>
      <c r="G948" s="82">
        <f t="array" ref="G948">SUM(IF(S948:T948="-",0,S948:T948))</f>
        <v>244</v>
      </c>
      <c r="H948" s="82">
        <f t="array" ref="H948">SUM(IF(N948="-",0,N948))</f>
        <v>436</v>
      </c>
      <c r="I948" s="76">
        <v>5766040</v>
      </c>
      <c r="J948" s="76" t="s">
        <v>310</v>
      </c>
      <c r="K948" s="76">
        <v>42735</v>
      </c>
      <c r="L948" s="76">
        <v>7604</v>
      </c>
      <c r="M948" s="76">
        <v>1401</v>
      </c>
      <c r="N948" s="76">
        <v>436</v>
      </c>
      <c r="O948" s="76">
        <v>5609</v>
      </c>
      <c r="P948" s="76">
        <v>159</v>
      </c>
      <c r="Q948" s="76" t="s">
        <v>19</v>
      </c>
      <c r="R948" s="76">
        <v>30</v>
      </c>
      <c r="S948" s="76">
        <v>225</v>
      </c>
      <c r="T948" s="76">
        <v>19</v>
      </c>
    </row>
    <row r="949" spans="1:20">
      <c r="A949" s="82">
        <f t="shared" si="60"/>
        <v>576604402018</v>
      </c>
      <c r="B949" s="82" t="str">
        <f t="shared" si="61"/>
        <v>57660440</v>
      </c>
      <c r="C949" s="82">
        <f t="shared" si="62"/>
        <v>2018</v>
      </c>
      <c r="D949" s="82">
        <f t="array" ref="D949">IF(L949="-",0,L949)</f>
        <v>10085</v>
      </c>
      <c r="E949" s="82">
        <f t="shared" si="63"/>
        <v>2129</v>
      </c>
      <c r="F949" s="82">
        <f t="array" ref="F949">SUM(IF(M949="-",0,M949),IF(Q949:T949="-",0,-Q949:T949))</f>
        <v>1351</v>
      </c>
      <c r="G949" s="82">
        <f t="array" ref="G949">SUM(IF(S949:T949="-",0,S949:T949))</f>
        <v>228</v>
      </c>
      <c r="H949" s="82">
        <f t="array" ref="H949">SUM(IF(N949="-",0,N949))</f>
        <v>550</v>
      </c>
      <c r="I949" s="76">
        <v>5766044</v>
      </c>
      <c r="J949" s="76" t="s">
        <v>311</v>
      </c>
      <c r="K949" s="76">
        <v>43465</v>
      </c>
      <c r="L949" s="76">
        <v>10085</v>
      </c>
      <c r="M949" s="76">
        <v>1589</v>
      </c>
      <c r="N949" s="76">
        <v>550</v>
      </c>
      <c r="O949" s="76">
        <v>7869</v>
      </c>
      <c r="P949" s="76">
        <v>77</v>
      </c>
      <c r="Q949" s="76" t="s">
        <v>19</v>
      </c>
      <c r="R949" s="76">
        <v>10</v>
      </c>
      <c r="S949" s="76">
        <v>199</v>
      </c>
      <c r="T949" s="76">
        <v>29</v>
      </c>
    </row>
    <row r="950" spans="1:20">
      <c r="A950" s="82">
        <f t="shared" si="60"/>
        <v>576604402017</v>
      </c>
      <c r="B950" s="82" t="str">
        <f t="shared" si="61"/>
        <v>57660440</v>
      </c>
      <c r="C950" s="82">
        <f t="shared" si="62"/>
        <v>2017</v>
      </c>
      <c r="D950" s="82">
        <f t="array" ref="D950">IF(L950="-",0,L950)</f>
        <v>10085</v>
      </c>
      <c r="E950" s="82">
        <f t="shared" si="63"/>
        <v>2123</v>
      </c>
      <c r="F950" s="82">
        <f t="array" ref="F950">SUM(IF(M950="-",0,M950),IF(Q950:T950="-",0,-Q950:T950))</f>
        <v>1344</v>
      </c>
      <c r="G950" s="82">
        <f t="array" ref="G950">SUM(IF(S950:T950="-",0,S950:T950))</f>
        <v>229</v>
      </c>
      <c r="H950" s="82">
        <f t="array" ref="H950">SUM(IF(N950="-",0,N950))</f>
        <v>550</v>
      </c>
      <c r="I950" s="76">
        <v>5766044</v>
      </c>
      <c r="J950" s="76" t="s">
        <v>311</v>
      </c>
      <c r="K950" s="76">
        <v>43100</v>
      </c>
      <c r="L950" s="76">
        <v>10085</v>
      </c>
      <c r="M950" s="76">
        <v>1582</v>
      </c>
      <c r="N950" s="76">
        <v>550</v>
      </c>
      <c r="O950" s="76">
        <v>7875</v>
      </c>
      <c r="P950" s="76">
        <v>78</v>
      </c>
      <c r="Q950" s="76" t="s">
        <v>19</v>
      </c>
      <c r="R950" s="76">
        <v>9</v>
      </c>
      <c r="S950" s="76">
        <v>200</v>
      </c>
      <c r="T950" s="76">
        <v>29</v>
      </c>
    </row>
    <row r="951" spans="1:20">
      <c r="A951" s="82">
        <f t="shared" si="60"/>
        <v>576604402016</v>
      </c>
      <c r="B951" s="82" t="str">
        <f t="shared" si="61"/>
        <v>57660440</v>
      </c>
      <c r="C951" s="82">
        <f t="shared" si="62"/>
        <v>2016</v>
      </c>
      <c r="D951" s="82">
        <f t="array" ref="D951">IF(L951="-",0,L951)</f>
        <v>10085</v>
      </c>
      <c r="E951" s="82">
        <f t="shared" si="63"/>
        <v>2116</v>
      </c>
      <c r="F951" s="82">
        <f t="array" ref="F951">SUM(IF(M951="-",0,M951),IF(Q951:T951="-",0,-Q951:T951))</f>
        <v>1339</v>
      </c>
      <c r="G951" s="82">
        <f t="array" ref="G951">SUM(IF(S951:T951="-",0,S951:T951))</f>
        <v>228</v>
      </c>
      <c r="H951" s="82">
        <f t="array" ref="H951">SUM(IF(N951="-",0,N951))</f>
        <v>549</v>
      </c>
      <c r="I951" s="76">
        <v>5766044</v>
      </c>
      <c r="J951" s="76" t="s">
        <v>311</v>
      </c>
      <c r="K951" s="76">
        <v>42735</v>
      </c>
      <c r="L951" s="76">
        <v>10085</v>
      </c>
      <c r="M951" s="76">
        <v>1576</v>
      </c>
      <c r="N951" s="76">
        <v>549</v>
      </c>
      <c r="O951" s="76">
        <v>7882</v>
      </c>
      <c r="P951" s="76">
        <v>79</v>
      </c>
      <c r="Q951" s="76" t="s">
        <v>19</v>
      </c>
      <c r="R951" s="76">
        <v>9</v>
      </c>
      <c r="S951" s="76">
        <v>199</v>
      </c>
      <c r="T951" s="76">
        <v>29</v>
      </c>
    </row>
    <row r="952" spans="1:20">
      <c r="A952" s="82">
        <f t="shared" si="60"/>
        <v>576604802018</v>
      </c>
      <c r="B952" s="82" t="str">
        <f t="shared" si="61"/>
        <v>57660480</v>
      </c>
      <c r="C952" s="82">
        <f t="shared" si="62"/>
        <v>2018</v>
      </c>
      <c r="D952" s="82">
        <f t="array" ref="D952">IF(L952="-",0,L952)</f>
        <v>3693</v>
      </c>
      <c r="E952" s="82">
        <f t="shared" si="63"/>
        <v>896</v>
      </c>
      <c r="F952" s="82">
        <f t="array" ref="F952">SUM(IF(M952="-",0,M952),IF(Q952:T952="-",0,-Q952:T952))</f>
        <v>611</v>
      </c>
      <c r="G952" s="82">
        <f t="array" ref="G952">SUM(IF(S952:T952="-",0,S952:T952))</f>
        <v>84</v>
      </c>
      <c r="H952" s="82">
        <f t="array" ref="H952">SUM(IF(N952="-",0,N952))</f>
        <v>201</v>
      </c>
      <c r="I952" s="76">
        <v>5766048</v>
      </c>
      <c r="J952" s="76" t="s">
        <v>312</v>
      </c>
      <c r="K952" s="76">
        <v>43465</v>
      </c>
      <c r="L952" s="76">
        <v>3693</v>
      </c>
      <c r="M952" s="76">
        <v>695</v>
      </c>
      <c r="N952" s="76">
        <v>201</v>
      </c>
      <c r="O952" s="76">
        <v>2767</v>
      </c>
      <c r="P952" s="76">
        <v>30</v>
      </c>
      <c r="Q952" s="76" t="s">
        <v>19</v>
      </c>
      <c r="R952" s="76" t="s">
        <v>19</v>
      </c>
      <c r="S952" s="76">
        <v>78</v>
      </c>
      <c r="T952" s="76">
        <v>6</v>
      </c>
    </row>
    <row r="953" spans="1:20">
      <c r="A953" s="82">
        <f t="shared" si="60"/>
        <v>576604802017</v>
      </c>
      <c r="B953" s="82" t="str">
        <f t="shared" si="61"/>
        <v>57660480</v>
      </c>
      <c r="C953" s="82">
        <f t="shared" si="62"/>
        <v>2017</v>
      </c>
      <c r="D953" s="82">
        <f t="array" ref="D953">IF(L953="-",0,L953)</f>
        <v>3693</v>
      </c>
      <c r="E953" s="82">
        <f t="shared" si="63"/>
        <v>897</v>
      </c>
      <c r="F953" s="82">
        <f t="array" ref="F953">SUM(IF(M953="-",0,M953),IF(Q953:T953="-",0,-Q953:T953))</f>
        <v>610</v>
      </c>
      <c r="G953" s="82">
        <f t="array" ref="G953">SUM(IF(S953:T953="-",0,S953:T953))</f>
        <v>85</v>
      </c>
      <c r="H953" s="82">
        <f t="array" ref="H953">SUM(IF(N953="-",0,N953))</f>
        <v>202</v>
      </c>
      <c r="I953" s="76">
        <v>5766048</v>
      </c>
      <c r="J953" s="76" t="s">
        <v>312</v>
      </c>
      <c r="K953" s="76">
        <v>43100</v>
      </c>
      <c r="L953" s="76">
        <v>3693</v>
      </c>
      <c r="M953" s="76">
        <v>695</v>
      </c>
      <c r="N953" s="76">
        <v>202</v>
      </c>
      <c r="O953" s="76">
        <v>2766</v>
      </c>
      <c r="P953" s="76">
        <v>30</v>
      </c>
      <c r="Q953" s="76" t="s">
        <v>19</v>
      </c>
      <c r="R953" s="76" t="s">
        <v>19</v>
      </c>
      <c r="S953" s="76">
        <v>79</v>
      </c>
      <c r="T953" s="76">
        <v>6</v>
      </c>
    </row>
    <row r="954" spans="1:20">
      <c r="A954" s="82">
        <f t="shared" si="60"/>
        <v>576604802016</v>
      </c>
      <c r="B954" s="82" t="str">
        <f t="shared" si="61"/>
        <v>57660480</v>
      </c>
      <c r="C954" s="82">
        <f t="shared" si="62"/>
        <v>2016</v>
      </c>
      <c r="D954" s="82">
        <f t="array" ref="D954">IF(L954="-",0,L954)</f>
        <v>3693</v>
      </c>
      <c r="E954" s="82">
        <f t="shared" si="63"/>
        <v>886</v>
      </c>
      <c r="F954" s="82">
        <f t="array" ref="F954">SUM(IF(M954="-",0,M954),IF(Q954:T954="-",0,-Q954:T954))</f>
        <v>600</v>
      </c>
      <c r="G954" s="82">
        <f t="array" ref="G954">SUM(IF(S954:T954="-",0,S954:T954))</f>
        <v>84</v>
      </c>
      <c r="H954" s="82">
        <f t="array" ref="H954">SUM(IF(N954="-",0,N954))</f>
        <v>202</v>
      </c>
      <c r="I954" s="76">
        <v>5766048</v>
      </c>
      <c r="J954" s="76" t="s">
        <v>312</v>
      </c>
      <c r="K954" s="76">
        <v>42735</v>
      </c>
      <c r="L954" s="76">
        <v>3693</v>
      </c>
      <c r="M954" s="76">
        <v>684</v>
      </c>
      <c r="N954" s="76">
        <v>202</v>
      </c>
      <c r="O954" s="76">
        <v>2777</v>
      </c>
      <c r="P954" s="76">
        <v>30</v>
      </c>
      <c r="Q954" s="76" t="s">
        <v>19</v>
      </c>
      <c r="R954" s="76" t="s">
        <v>19</v>
      </c>
      <c r="S954" s="76">
        <v>78</v>
      </c>
      <c r="T954" s="76">
        <v>6</v>
      </c>
    </row>
    <row r="955" spans="1:20">
      <c r="A955" s="82">
        <f t="shared" si="60"/>
        <v>576605202018</v>
      </c>
      <c r="B955" s="82" t="str">
        <f t="shared" si="61"/>
        <v>57660520</v>
      </c>
      <c r="C955" s="82">
        <f t="shared" si="62"/>
        <v>2018</v>
      </c>
      <c r="D955" s="82">
        <f t="array" ref="D955">IF(L955="-",0,L955)</f>
        <v>8864</v>
      </c>
      <c r="E955" s="82">
        <f t="shared" si="63"/>
        <v>987</v>
      </c>
      <c r="F955" s="82">
        <f t="array" ref="F955">SUM(IF(M955="-",0,M955),IF(Q955:T955="-",0,-Q955:T955))</f>
        <v>417</v>
      </c>
      <c r="G955" s="82">
        <f t="array" ref="G955">SUM(IF(S955:T955="-",0,S955:T955))</f>
        <v>153</v>
      </c>
      <c r="H955" s="82">
        <f t="array" ref="H955">SUM(IF(N955="-",0,N955))</f>
        <v>417</v>
      </c>
      <c r="I955" s="76">
        <v>5766052</v>
      </c>
      <c r="J955" s="76" t="s">
        <v>313</v>
      </c>
      <c r="K955" s="76">
        <v>43465</v>
      </c>
      <c r="L955" s="76">
        <v>8864</v>
      </c>
      <c r="M955" s="76">
        <v>574</v>
      </c>
      <c r="N955" s="76">
        <v>417</v>
      </c>
      <c r="O955" s="76">
        <v>7822</v>
      </c>
      <c r="P955" s="76">
        <v>51</v>
      </c>
      <c r="Q955" s="76" t="s">
        <v>19</v>
      </c>
      <c r="R955" s="76">
        <v>4</v>
      </c>
      <c r="S955" s="76">
        <v>144</v>
      </c>
      <c r="T955" s="76">
        <v>9</v>
      </c>
    </row>
    <row r="956" spans="1:20">
      <c r="A956" s="82">
        <f t="shared" si="60"/>
        <v>576605202017</v>
      </c>
      <c r="B956" s="82" t="str">
        <f t="shared" si="61"/>
        <v>57660520</v>
      </c>
      <c r="C956" s="82">
        <f t="shared" si="62"/>
        <v>2017</v>
      </c>
      <c r="D956" s="82">
        <f t="array" ref="D956">IF(L956="-",0,L956)</f>
        <v>8864</v>
      </c>
      <c r="E956" s="82">
        <f t="shared" si="63"/>
        <v>987</v>
      </c>
      <c r="F956" s="82">
        <f t="array" ref="F956">SUM(IF(M956="-",0,M956),IF(Q956:T956="-",0,-Q956:T956))</f>
        <v>417</v>
      </c>
      <c r="G956" s="82">
        <f t="array" ref="G956">SUM(IF(S956:T956="-",0,S956:T956))</f>
        <v>153</v>
      </c>
      <c r="H956" s="82">
        <f t="array" ref="H956">SUM(IF(N956="-",0,N956))</f>
        <v>417</v>
      </c>
      <c r="I956" s="76">
        <v>5766052</v>
      </c>
      <c r="J956" s="76" t="s">
        <v>313</v>
      </c>
      <c r="K956" s="76">
        <v>43100</v>
      </c>
      <c r="L956" s="76">
        <v>8864</v>
      </c>
      <c r="M956" s="76">
        <v>574</v>
      </c>
      <c r="N956" s="76">
        <v>417</v>
      </c>
      <c r="O956" s="76">
        <v>7823</v>
      </c>
      <c r="P956" s="76">
        <v>51</v>
      </c>
      <c r="Q956" s="76" t="s">
        <v>19</v>
      </c>
      <c r="R956" s="76">
        <v>4</v>
      </c>
      <c r="S956" s="76">
        <v>144</v>
      </c>
      <c r="T956" s="76">
        <v>9</v>
      </c>
    </row>
    <row r="957" spans="1:20">
      <c r="A957" s="82">
        <f t="shared" si="60"/>
        <v>576605202016</v>
      </c>
      <c r="B957" s="82" t="str">
        <f t="shared" si="61"/>
        <v>57660520</v>
      </c>
      <c r="C957" s="82">
        <f t="shared" si="62"/>
        <v>2016</v>
      </c>
      <c r="D957" s="82">
        <f t="array" ref="D957">IF(L957="-",0,L957)</f>
        <v>8864</v>
      </c>
      <c r="E957" s="82">
        <f t="shared" si="63"/>
        <v>984</v>
      </c>
      <c r="F957" s="82">
        <f t="array" ref="F957">SUM(IF(M957="-",0,M957),IF(Q957:T957="-",0,-Q957:T957))</f>
        <v>416</v>
      </c>
      <c r="G957" s="82">
        <f t="array" ref="G957">SUM(IF(S957:T957="-",0,S957:T957))</f>
        <v>153</v>
      </c>
      <c r="H957" s="82">
        <f t="array" ref="H957">SUM(IF(N957="-",0,N957))</f>
        <v>415</v>
      </c>
      <c r="I957" s="76">
        <v>5766052</v>
      </c>
      <c r="J957" s="76" t="s">
        <v>313</v>
      </c>
      <c r="K957" s="76">
        <v>42735</v>
      </c>
      <c r="L957" s="76">
        <v>8864</v>
      </c>
      <c r="M957" s="76">
        <v>573</v>
      </c>
      <c r="N957" s="76">
        <v>415</v>
      </c>
      <c r="O957" s="76">
        <v>7825</v>
      </c>
      <c r="P957" s="76">
        <v>51</v>
      </c>
      <c r="Q957" s="76" t="s">
        <v>19</v>
      </c>
      <c r="R957" s="76">
        <v>4</v>
      </c>
      <c r="S957" s="76">
        <v>144</v>
      </c>
      <c r="T957" s="76">
        <v>9</v>
      </c>
    </row>
    <row r="958" spans="1:20">
      <c r="A958" s="82">
        <f t="shared" si="60"/>
        <v>576605602018</v>
      </c>
      <c r="B958" s="82" t="str">
        <f t="shared" si="61"/>
        <v>57660560</v>
      </c>
      <c r="C958" s="82">
        <f t="shared" si="62"/>
        <v>2018</v>
      </c>
      <c r="D958" s="82">
        <f t="array" ref="D958">IF(L958="-",0,L958)</f>
        <v>3269</v>
      </c>
      <c r="E958" s="82">
        <f t="shared" si="63"/>
        <v>872</v>
      </c>
      <c r="F958" s="82">
        <f t="array" ref="F958">SUM(IF(M958="-",0,M958),IF(Q958:T958="-",0,-Q958:T958))</f>
        <v>461</v>
      </c>
      <c r="G958" s="82">
        <f t="array" ref="G958">SUM(IF(S958:T958="-",0,S958:T958))</f>
        <v>150</v>
      </c>
      <c r="H958" s="82">
        <f t="array" ref="H958">SUM(IF(N958="-",0,N958))</f>
        <v>261</v>
      </c>
      <c r="I958" s="76">
        <v>5766056</v>
      </c>
      <c r="J958" s="76" t="s">
        <v>314</v>
      </c>
      <c r="K958" s="76">
        <v>43465</v>
      </c>
      <c r="L958" s="76">
        <v>3269</v>
      </c>
      <c r="M958" s="76">
        <v>620</v>
      </c>
      <c r="N958" s="76">
        <v>261</v>
      </c>
      <c r="O958" s="76">
        <v>2371</v>
      </c>
      <c r="P958" s="76">
        <v>18</v>
      </c>
      <c r="Q958" s="76" t="s">
        <v>19</v>
      </c>
      <c r="R958" s="76">
        <v>9</v>
      </c>
      <c r="S958" s="76">
        <v>142</v>
      </c>
      <c r="T958" s="76">
        <v>8</v>
      </c>
    </row>
    <row r="959" spans="1:20">
      <c r="A959" s="82">
        <f t="shared" si="60"/>
        <v>576605602017</v>
      </c>
      <c r="B959" s="82" t="str">
        <f t="shared" si="61"/>
        <v>57660560</v>
      </c>
      <c r="C959" s="82">
        <f t="shared" si="62"/>
        <v>2017</v>
      </c>
      <c r="D959" s="82">
        <f t="array" ref="D959">IF(L959="-",0,L959)</f>
        <v>3269</v>
      </c>
      <c r="E959" s="82">
        <f t="shared" si="63"/>
        <v>873</v>
      </c>
      <c r="F959" s="82">
        <f t="array" ref="F959">SUM(IF(M959="-",0,M959),IF(Q959:T959="-",0,-Q959:T959))</f>
        <v>460</v>
      </c>
      <c r="G959" s="82">
        <f t="array" ref="G959">SUM(IF(S959:T959="-",0,S959:T959))</f>
        <v>151</v>
      </c>
      <c r="H959" s="82">
        <f t="array" ref="H959">SUM(IF(N959="-",0,N959))</f>
        <v>262</v>
      </c>
      <c r="I959" s="76">
        <v>5766056</v>
      </c>
      <c r="J959" s="76" t="s">
        <v>314</v>
      </c>
      <c r="K959" s="76">
        <v>43100</v>
      </c>
      <c r="L959" s="76">
        <v>3269</v>
      </c>
      <c r="M959" s="76">
        <v>620</v>
      </c>
      <c r="N959" s="76">
        <v>262</v>
      </c>
      <c r="O959" s="76">
        <v>2370</v>
      </c>
      <c r="P959" s="76">
        <v>18</v>
      </c>
      <c r="Q959" s="76" t="s">
        <v>19</v>
      </c>
      <c r="R959" s="76">
        <v>9</v>
      </c>
      <c r="S959" s="76">
        <v>143</v>
      </c>
      <c r="T959" s="76">
        <v>8</v>
      </c>
    </row>
    <row r="960" spans="1:20">
      <c r="A960" s="82">
        <f t="shared" si="60"/>
        <v>576605602016</v>
      </c>
      <c r="B960" s="82" t="str">
        <f t="shared" si="61"/>
        <v>57660560</v>
      </c>
      <c r="C960" s="82">
        <f t="shared" si="62"/>
        <v>2016</v>
      </c>
      <c r="D960" s="82">
        <f t="array" ref="D960">IF(L960="-",0,L960)</f>
        <v>3269</v>
      </c>
      <c r="E960" s="82">
        <f t="shared" si="63"/>
        <v>864</v>
      </c>
      <c r="F960" s="82">
        <f t="array" ref="F960">SUM(IF(M960="-",0,M960),IF(Q960:T960="-",0,-Q960:T960))</f>
        <v>453</v>
      </c>
      <c r="G960" s="82">
        <f t="array" ref="G960">SUM(IF(S960:T960="-",0,S960:T960))</f>
        <v>150</v>
      </c>
      <c r="H960" s="82">
        <f t="array" ref="H960">SUM(IF(N960="-",0,N960))</f>
        <v>261</v>
      </c>
      <c r="I960" s="76">
        <v>5766056</v>
      </c>
      <c r="J960" s="76" t="s">
        <v>314</v>
      </c>
      <c r="K960" s="76">
        <v>42735</v>
      </c>
      <c r="L960" s="76">
        <v>3269</v>
      </c>
      <c r="M960" s="76">
        <v>612</v>
      </c>
      <c r="N960" s="76">
        <v>261</v>
      </c>
      <c r="O960" s="76">
        <v>2377</v>
      </c>
      <c r="P960" s="76">
        <v>19</v>
      </c>
      <c r="Q960" s="76" t="s">
        <v>19</v>
      </c>
      <c r="R960" s="76">
        <v>9</v>
      </c>
      <c r="S960" s="76">
        <v>142</v>
      </c>
      <c r="T960" s="76">
        <v>8</v>
      </c>
    </row>
    <row r="961" spans="1:20">
      <c r="A961" s="82">
        <f t="shared" si="60"/>
        <v>576606002018</v>
      </c>
      <c r="B961" s="82" t="str">
        <f t="shared" si="61"/>
        <v>57660600</v>
      </c>
      <c r="C961" s="82">
        <f t="shared" si="62"/>
        <v>2018</v>
      </c>
      <c r="D961" s="82">
        <f t="array" ref="D961">IF(L961="-",0,L961)</f>
        <v>6004</v>
      </c>
      <c r="E961" s="82">
        <f t="shared" si="63"/>
        <v>719</v>
      </c>
      <c r="F961" s="82">
        <f t="array" ref="F961">SUM(IF(M961="-",0,M961),IF(Q961:T961="-",0,-Q961:T961))</f>
        <v>348</v>
      </c>
      <c r="G961" s="82">
        <f t="array" ref="G961">SUM(IF(S961:T961="-",0,S961:T961))</f>
        <v>96</v>
      </c>
      <c r="H961" s="82">
        <f t="array" ref="H961">SUM(IF(N961="-",0,N961))</f>
        <v>275</v>
      </c>
      <c r="I961" s="76">
        <v>5766060</v>
      </c>
      <c r="J961" s="76" t="s">
        <v>315</v>
      </c>
      <c r="K961" s="76">
        <v>43465</v>
      </c>
      <c r="L961" s="76">
        <v>6004</v>
      </c>
      <c r="M961" s="76">
        <v>445</v>
      </c>
      <c r="N961" s="76">
        <v>275</v>
      </c>
      <c r="O961" s="76">
        <v>5174</v>
      </c>
      <c r="P961" s="76">
        <v>112</v>
      </c>
      <c r="Q961" s="76" t="s">
        <v>19</v>
      </c>
      <c r="R961" s="76">
        <v>1</v>
      </c>
      <c r="S961" s="76">
        <v>91</v>
      </c>
      <c r="T961" s="76">
        <v>5</v>
      </c>
    </row>
    <row r="962" spans="1:20">
      <c r="A962" s="82">
        <f t="shared" si="60"/>
        <v>576606002017</v>
      </c>
      <c r="B962" s="82" t="str">
        <f t="shared" si="61"/>
        <v>57660600</v>
      </c>
      <c r="C962" s="82">
        <f t="shared" si="62"/>
        <v>2017</v>
      </c>
      <c r="D962" s="82">
        <f t="array" ref="D962">IF(L962="-",0,L962)</f>
        <v>6004</v>
      </c>
      <c r="E962" s="82">
        <f t="shared" si="63"/>
        <v>718</v>
      </c>
      <c r="F962" s="82">
        <f t="array" ref="F962">SUM(IF(M962="-",0,M962),IF(Q962:T962="-",0,-Q962:T962))</f>
        <v>347</v>
      </c>
      <c r="G962" s="82">
        <f t="array" ref="G962">SUM(IF(S962:T962="-",0,S962:T962))</f>
        <v>96</v>
      </c>
      <c r="H962" s="82">
        <f t="array" ref="H962">SUM(IF(N962="-",0,N962))</f>
        <v>275</v>
      </c>
      <c r="I962" s="76">
        <v>5766060</v>
      </c>
      <c r="J962" s="76" t="s">
        <v>315</v>
      </c>
      <c r="K962" s="76">
        <v>43100</v>
      </c>
      <c r="L962" s="76">
        <v>6004</v>
      </c>
      <c r="M962" s="76">
        <v>444</v>
      </c>
      <c r="N962" s="76">
        <v>275</v>
      </c>
      <c r="O962" s="76">
        <v>5174</v>
      </c>
      <c r="P962" s="76">
        <v>112</v>
      </c>
      <c r="Q962" s="76" t="s">
        <v>19</v>
      </c>
      <c r="R962" s="76">
        <v>1</v>
      </c>
      <c r="S962" s="76">
        <v>91</v>
      </c>
      <c r="T962" s="76">
        <v>5</v>
      </c>
    </row>
    <row r="963" spans="1:20">
      <c r="A963" s="82">
        <f t="shared" si="60"/>
        <v>576606002016</v>
      </c>
      <c r="B963" s="82" t="str">
        <f t="shared" si="61"/>
        <v>57660600</v>
      </c>
      <c r="C963" s="82">
        <f t="shared" si="62"/>
        <v>2016</v>
      </c>
      <c r="D963" s="82">
        <f t="array" ref="D963">IF(L963="-",0,L963)</f>
        <v>6004</v>
      </c>
      <c r="E963" s="82">
        <f t="shared" si="63"/>
        <v>715</v>
      </c>
      <c r="F963" s="82">
        <f t="array" ref="F963">SUM(IF(M963="-",0,M963),IF(Q963:T963="-",0,-Q963:T963))</f>
        <v>340</v>
      </c>
      <c r="G963" s="82">
        <f t="array" ref="G963">SUM(IF(S963:T963="-",0,S963:T963))</f>
        <v>100</v>
      </c>
      <c r="H963" s="82">
        <f t="array" ref="H963">SUM(IF(N963="-",0,N963))</f>
        <v>275</v>
      </c>
      <c r="I963" s="76">
        <v>5766060</v>
      </c>
      <c r="J963" s="76" t="s">
        <v>315</v>
      </c>
      <c r="K963" s="76">
        <v>42735</v>
      </c>
      <c r="L963" s="76">
        <v>6004</v>
      </c>
      <c r="M963" s="76">
        <v>441</v>
      </c>
      <c r="N963" s="76">
        <v>275</v>
      </c>
      <c r="O963" s="76">
        <v>5166</v>
      </c>
      <c r="P963" s="76">
        <v>123</v>
      </c>
      <c r="Q963" s="76" t="s">
        <v>19</v>
      </c>
      <c r="R963" s="76">
        <v>1</v>
      </c>
      <c r="S963" s="76">
        <v>95</v>
      </c>
      <c r="T963" s="76">
        <v>5</v>
      </c>
    </row>
    <row r="964" spans="1:20">
      <c r="A964" s="82">
        <f t="shared" si="60"/>
        <v>576606402018</v>
      </c>
      <c r="B964" s="82" t="str">
        <f t="shared" si="61"/>
        <v>57660640</v>
      </c>
      <c r="C964" s="82">
        <f t="shared" si="62"/>
        <v>2018</v>
      </c>
      <c r="D964" s="82">
        <f t="array" ref="D964">IF(L964="-",0,L964)</f>
        <v>7597</v>
      </c>
      <c r="E964" s="82">
        <f t="shared" si="63"/>
        <v>728</v>
      </c>
      <c r="F964" s="82">
        <f t="array" ref="F964">SUM(IF(M964="-",0,M964),IF(Q964:T964="-",0,-Q964:T964))</f>
        <v>319</v>
      </c>
      <c r="G964" s="82">
        <f t="array" ref="G964">SUM(IF(S964:T964="-",0,S964:T964))</f>
        <v>56</v>
      </c>
      <c r="H964" s="82">
        <f t="array" ref="H964">SUM(IF(N964="-",0,N964))</f>
        <v>353</v>
      </c>
      <c r="I964" s="76">
        <v>5766064</v>
      </c>
      <c r="J964" s="76" t="s">
        <v>316</v>
      </c>
      <c r="K964" s="76">
        <v>43465</v>
      </c>
      <c r="L964" s="76">
        <v>7597</v>
      </c>
      <c r="M964" s="76">
        <v>376</v>
      </c>
      <c r="N964" s="76">
        <v>353</v>
      </c>
      <c r="O964" s="76">
        <v>6849</v>
      </c>
      <c r="P964" s="76">
        <v>19</v>
      </c>
      <c r="Q964" s="76" t="s">
        <v>19</v>
      </c>
      <c r="R964" s="76">
        <v>1</v>
      </c>
      <c r="S964" s="76">
        <v>49</v>
      </c>
      <c r="T964" s="76">
        <v>7</v>
      </c>
    </row>
    <row r="965" spans="1:20">
      <c r="A965" s="82">
        <f t="shared" si="60"/>
        <v>576606402017</v>
      </c>
      <c r="B965" s="82" t="str">
        <f t="shared" si="61"/>
        <v>57660640</v>
      </c>
      <c r="C965" s="82">
        <f t="shared" si="62"/>
        <v>2017</v>
      </c>
      <c r="D965" s="82">
        <f t="array" ref="D965">IF(L965="-",0,L965)</f>
        <v>7597</v>
      </c>
      <c r="E965" s="82">
        <f t="shared" si="63"/>
        <v>727</v>
      </c>
      <c r="F965" s="82">
        <f t="array" ref="F965">SUM(IF(M965="-",0,M965),IF(Q965:T965="-",0,-Q965:T965))</f>
        <v>318</v>
      </c>
      <c r="G965" s="82">
        <f t="array" ref="G965">SUM(IF(S965:T965="-",0,S965:T965))</f>
        <v>56</v>
      </c>
      <c r="H965" s="82">
        <f t="array" ref="H965">SUM(IF(N965="-",0,N965))</f>
        <v>353</v>
      </c>
      <c r="I965" s="76">
        <v>5766064</v>
      </c>
      <c r="J965" s="76" t="s">
        <v>316</v>
      </c>
      <c r="K965" s="76">
        <v>43100</v>
      </c>
      <c r="L965" s="76">
        <v>7597</v>
      </c>
      <c r="M965" s="76">
        <v>375</v>
      </c>
      <c r="N965" s="76">
        <v>353</v>
      </c>
      <c r="O965" s="76">
        <v>6850</v>
      </c>
      <c r="P965" s="76">
        <v>19</v>
      </c>
      <c r="Q965" s="76" t="s">
        <v>19</v>
      </c>
      <c r="R965" s="76">
        <v>1</v>
      </c>
      <c r="S965" s="76">
        <v>49</v>
      </c>
      <c r="T965" s="76">
        <v>7</v>
      </c>
    </row>
    <row r="966" spans="1:20">
      <c r="A966" s="82">
        <f t="shared" si="60"/>
        <v>576606402016</v>
      </c>
      <c r="B966" s="82" t="str">
        <f t="shared" si="61"/>
        <v>57660640</v>
      </c>
      <c r="C966" s="82">
        <f t="shared" si="62"/>
        <v>2016</v>
      </c>
      <c r="D966" s="82">
        <f t="array" ref="D966">IF(L966="-",0,L966)</f>
        <v>7597</v>
      </c>
      <c r="E966" s="82">
        <f t="shared" si="63"/>
        <v>727</v>
      </c>
      <c r="F966" s="82">
        <f t="array" ref="F966">SUM(IF(M966="-",0,M966),IF(Q966:T966="-",0,-Q966:T966))</f>
        <v>317</v>
      </c>
      <c r="G966" s="82">
        <f t="array" ref="G966">SUM(IF(S966:T966="-",0,S966:T966))</f>
        <v>57</v>
      </c>
      <c r="H966" s="82">
        <f t="array" ref="H966">SUM(IF(N966="-",0,N966))</f>
        <v>353</v>
      </c>
      <c r="I966" s="76">
        <v>5766064</v>
      </c>
      <c r="J966" s="76" t="s">
        <v>316</v>
      </c>
      <c r="K966" s="76">
        <v>42735</v>
      </c>
      <c r="L966" s="76">
        <v>7597</v>
      </c>
      <c r="M966" s="76">
        <v>375</v>
      </c>
      <c r="N966" s="76">
        <v>353</v>
      </c>
      <c r="O966" s="76">
        <v>6850</v>
      </c>
      <c r="P966" s="76">
        <v>18</v>
      </c>
      <c r="Q966" s="76" t="s">
        <v>19</v>
      </c>
      <c r="R966" s="76">
        <v>1</v>
      </c>
      <c r="S966" s="76">
        <v>50</v>
      </c>
      <c r="T966" s="76">
        <v>7</v>
      </c>
    </row>
    <row r="967" spans="1:20">
      <c r="A967" s="82">
        <f t="shared" si="60"/>
        <v>577000002018</v>
      </c>
      <c r="B967" s="82" t="str">
        <f t="shared" si="61"/>
        <v>57700000</v>
      </c>
      <c r="C967" s="82">
        <f t="shared" si="62"/>
        <v>2018</v>
      </c>
      <c r="D967" s="82">
        <f t="array" ref="D967">IF(L967="-",0,L967)</f>
        <v>115241</v>
      </c>
      <c r="E967" s="82">
        <f t="shared" si="63"/>
        <v>23643</v>
      </c>
      <c r="F967" s="82">
        <f t="array" ref="F967">SUM(IF(M967="-",0,M967),IF(Q967:T967="-",0,-Q967:T967))</f>
        <v>14322</v>
      </c>
      <c r="G967" s="82">
        <f t="array" ref="G967">SUM(IF(S967:T967="-",0,S967:T967))</f>
        <v>1505</v>
      </c>
      <c r="H967" s="82">
        <f t="array" ref="H967">SUM(IF(N967="-",0,N967))</f>
        <v>7816</v>
      </c>
      <c r="I967" s="76">
        <v>5770</v>
      </c>
      <c r="J967" s="76" t="s">
        <v>317</v>
      </c>
      <c r="K967" s="76">
        <v>43465</v>
      </c>
      <c r="L967" s="76">
        <v>115241</v>
      </c>
      <c r="M967" s="76">
        <v>16079</v>
      </c>
      <c r="N967" s="76">
        <v>7816</v>
      </c>
      <c r="O967" s="76">
        <v>87961</v>
      </c>
      <c r="P967" s="76">
        <v>3385</v>
      </c>
      <c r="Q967" s="76" t="s">
        <v>19</v>
      </c>
      <c r="R967" s="76">
        <v>252</v>
      </c>
      <c r="S967" s="76">
        <v>1291</v>
      </c>
      <c r="T967" s="76">
        <v>214</v>
      </c>
    </row>
    <row r="968" spans="1:20">
      <c r="A968" s="82">
        <f t="shared" si="60"/>
        <v>577000002017</v>
      </c>
      <c r="B968" s="82" t="str">
        <f t="shared" si="61"/>
        <v>57700000</v>
      </c>
      <c r="C968" s="82">
        <f t="shared" si="62"/>
        <v>2017</v>
      </c>
      <c r="D968" s="82">
        <f t="array" ref="D968">IF(L968="-",0,L968)</f>
        <v>115241</v>
      </c>
      <c r="E968" s="82">
        <f t="shared" si="63"/>
        <v>23463</v>
      </c>
      <c r="F968" s="82">
        <f t="array" ref="F968">SUM(IF(M968="-",0,M968),IF(Q968:T968="-",0,-Q968:T968))</f>
        <v>14186</v>
      </c>
      <c r="G968" s="82">
        <f t="array" ref="G968">SUM(IF(S968:T968="-",0,S968:T968))</f>
        <v>1492</v>
      </c>
      <c r="H968" s="82">
        <f t="array" ref="H968">SUM(IF(N968="-",0,N968))</f>
        <v>7785</v>
      </c>
      <c r="I968" s="76">
        <v>5770</v>
      </c>
      <c r="J968" s="76" t="s">
        <v>317</v>
      </c>
      <c r="K968" s="76">
        <v>43100</v>
      </c>
      <c r="L968" s="76">
        <v>115241</v>
      </c>
      <c r="M968" s="76">
        <v>15976</v>
      </c>
      <c r="N968" s="76">
        <v>7785</v>
      </c>
      <c r="O968" s="76">
        <v>88042</v>
      </c>
      <c r="P968" s="76">
        <v>3439</v>
      </c>
      <c r="Q968" s="76" t="s">
        <v>19</v>
      </c>
      <c r="R968" s="76">
        <v>298</v>
      </c>
      <c r="S968" s="76">
        <v>1278</v>
      </c>
      <c r="T968" s="76">
        <v>214</v>
      </c>
    </row>
    <row r="969" spans="1:20">
      <c r="A969" s="82">
        <f t="shared" si="60"/>
        <v>577000002016</v>
      </c>
      <c r="B969" s="82" t="str">
        <f t="shared" si="61"/>
        <v>57700000</v>
      </c>
      <c r="C969" s="82">
        <f t="shared" si="62"/>
        <v>2016</v>
      </c>
      <c r="D969" s="82">
        <f t="array" ref="D969">IF(L969="-",0,L969)</f>
        <v>115241</v>
      </c>
      <c r="E969" s="82">
        <f t="shared" si="63"/>
        <v>23241</v>
      </c>
      <c r="F969" s="82">
        <f t="array" ref="F969">SUM(IF(M969="-",0,M969),IF(Q969:T969="-",0,-Q969:T969))</f>
        <v>14041</v>
      </c>
      <c r="G969" s="82">
        <f t="array" ref="G969">SUM(IF(S969:T969="-",0,S969:T969))</f>
        <v>1446</v>
      </c>
      <c r="H969" s="82">
        <f t="array" ref="H969">SUM(IF(N969="-",0,N969))</f>
        <v>7754</v>
      </c>
      <c r="I969" s="76">
        <v>5770</v>
      </c>
      <c r="J969" s="76" t="s">
        <v>317</v>
      </c>
      <c r="K969" s="76">
        <v>42735</v>
      </c>
      <c r="L969" s="76">
        <v>115241</v>
      </c>
      <c r="M969" s="76">
        <v>15832</v>
      </c>
      <c r="N969" s="76">
        <v>7754</v>
      </c>
      <c r="O969" s="76">
        <v>88128</v>
      </c>
      <c r="P969" s="76">
        <v>3528</v>
      </c>
      <c r="Q969" s="76" t="s">
        <v>19</v>
      </c>
      <c r="R969" s="76">
        <v>345</v>
      </c>
      <c r="S969" s="76">
        <v>1229</v>
      </c>
      <c r="T969" s="76">
        <v>217</v>
      </c>
    </row>
    <row r="970" spans="1:20">
      <c r="A970" s="82">
        <f t="shared" si="60"/>
        <v>577000402018</v>
      </c>
      <c r="B970" s="82" t="str">
        <f t="shared" si="61"/>
        <v>57700040</v>
      </c>
      <c r="C970" s="82">
        <f t="shared" si="62"/>
        <v>2018</v>
      </c>
      <c r="D970" s="82">
        <f t="array" ref="D970">IF(L970="-",0,L970)</f>
        <v>6483</v>
      </c>
      <c r="E970" s="82">
        <f t="shared" si="63"/>
        <v>2708</v>
      </c>
      <c r="F970" s="82">
        <f t="array" ref="F970">SUM(IF(M970="-",0,M970),IF(Q970:T970="-",0,-Q970:T970))</f>
        <v>1708</v>
      </c>
      <c r="G970" s="82">
        <f t="array" ref="G970">SUM(IF(S970:T970="-",0,S970:T970))</f>
        <v>271</v>
      </c>
      <c r="H970" s="82">
        <f t="array" ref="H970">SUM(IF(N970="-",0,N970))</f>
        <v>729</v>
      </c>
      <c r="I970" s="76">
        <v>5770004</v>
      </c>
      <c r="J970" s="76" t="s">
        <v>318</v>
      </c>
      <c r="K970" s="76">
        <v>43465</v>
      </c>
      <c r="L970" s="76">
        <v>6483</v>
      </c>
      <c r="M970" s="76">
        <v>1979</v>
      </c>
      <c r="N970" s="76">
        <v>729</v>
      </c>
      <c r="O970" s="76">
        <v>3683</v>
      </c>
      <c r="P970" s="76">
        <v>91</v>
      </c>
      <c r="Q970" s="76" t="s">
        <v>19</v>
      </c>
      <c r="R970" s="76" t="s">
        <v>19</v>
      </c>
      <c r="S970" s="76">
        <v>245</v>
      </c>
      <c r="T970" s="76">
        <v>26</v>
      </c>
    </row>
    <row r="971" spans="1:20">
      <c r="A971" s="82">
        <f t="shared" si="60"/>
        <v>577000402017</v>
      </c>
      <c r="B971" s="82" t="str">
        <f t="shared" si="61"/>
        <v>57700040</v>
      </c>
      <c r="C971" s="82">
        <f t="shared" si="62"/>
        <v>2017</v>
      </c>
      <c r="D971" s="82">
        <f t="array" ref="D971">IF(L971="-",0,L971)</f>
        <v>6483</v>
      </c>
      <c r="E971" s="82">
        <f t="shared" si="63"/>
        <v>2680</v>
      </c>
      <c r="F971" s="82">
        <f t="array" ref="F971">SUM(IF(M971="-",0,M971),IF(Q971:T971="-",0,-Q971:T971))</f>
        <v>1699</v>
      </c>
      <c r="G971" s="82">
        <f t="array" ref="G971">SUM(IF(S971:T971="-",0,S971:T971))</f>
        <v>270</v>
      </c>
      <c r="H971" s="82">
        <f t="array" ref="H971">SUM(IF(N971="-",0,N971))</f>
        <v>711</v>
      </c>
      <c r="I971" s="76">
        <v>5770004</v>
      </c>
      <c r="J971" s="76" t="s">
        <v>318</v>
      </c>
      <c r="K971" s="76">
        <v>43100</v>
      </c>
      <c r="L971" s="76">
        <v>6483</v>
      </c>
      <c r="M971" s="76">
        <v>1969</v>
      </c>
      <c r="N971" s="76">
        <v>711</v>
      </c>
      <c r="O971" s="76">
        <v>3710</v>
      </c>
      <c r="P971" s="76">
        <v>92</v>
      </c>
      <c r="Q971" s="76" t="s">
        <v>19</v>
      </c>
      <c r="R971" s="76" t="s">
        <v>19</v>
      </c>
      <c r="S971" s="76">
        <v>244</v>
      </c>
      <c r="T971" s="76">
        <v>26</v>
      </c>
    </row>
    <row r="972" spans="1:20">
      <c r="A972" s="82">
        <f t="shared" si="60"/>
        <v>577000402016</v>
      </c>
      <c r="B972" s="82" t="str">
        <f t="shared" si="61"/>
        <v>57700040</v>
      </c>
      <c r="C972" s="82">
        <f t="shared" si="62"/>
        <v>2016</v>
      </c>
      <c r="D972" s="82">
        <f t="array" ref="D972">IF(L972="-",0,L972)</f>
        <v>6483</v>
      </c>
      <c r="E972" s="82">
        <f t="shared" si="63"/>
        <v>2607</v>
      </c>
      <c r="F972" s="82">
        <f t="array" ref="F972">SUM(IF(M972="-",0,M972),IF(Q972:T972="-",0,-Q972:T972))</f>
        <v>1673</v>
      </c>
      <c r="G972" s="82">
        <f t="array" ref="G972">SUM(IF(S972:T972="-",0,S972:T972))</f>
        <v>239</v>
      </c>
      <c r="H972" s="82">
        <f t="array" ref="H972">SUM(IF(N972="-",0,N972))</f>
        <v>695</v>
      </c>
      <c r="I972" s="76">
        <v>5770004</v>
      </c>
      <c r="J972" s="76" t="s">
        <v>318</v>
      </c>
      <c r="K972" s="76">
        <v>42735</v>
      </c>
      <c r="L972" s="76">
        <v>6483</v>
      </c>
      <c r="M972" s="76">
        <v>1912</v>
      </c>
      <c r="N972" s="76">
        <v>695</v>
      </c>
      <c r="O972" s="76">
        <v>3764</v>
      </c>
      <c r="P972" s="76">
        <v>111</v>
      </c>
      <c r="Q972" s="76" t="s">
        <v>19</v>
      </c>
      <c r="R972" s="76" t="s">
        <v>19</v>
      </c>
      <c r="S972" s="76">
        <v>213</v>
      </c>
      <c r="T972" s="76">
        <v>26</v>
      </c>
    </row>
    <row r="973" spans="1:20">
      <c r="A973" s="82">
        <f t="shared" si="60"/>
        <v>577000802018</v>
      </c>
      <c r="B973" s="82" t="str">
        <f t="shared" si="61"/>
        <v>57700080</v>
      </c>
      <c r="C973" s="82">
        <f t="shared" si="62"/>
        <v>2018</v>
      </c>
      <c r="D973" s="82">
        <f t="array" ref="D973">IF(L973="-",0,L973)</f>
        <v>8421</v>
      </c>
      <c r="E973" s="82">
        <f t="shared" si="63"/>
        <v>1774</v>
      </c>
      <c r="F973" s="82">
        <f t="array" ref="F973">SUM(IF(M973="-",0,M973),IF(Q973:T973="-",0,-Q973:T973))</f>
        <v>1059</v>
      </c>
      <c r="G973" s="82">
        <f t="array" ref="G973">SUM(IF(S973:T973="-",0,S973:T973))</f>
        <v>116</v>
      </c>
      <c r="H973" s="82">
        <f t="array" ref="H973">SUM(IF(N973="-",0,N973))</f>
        <v>599</v>
      </c>
      <c r="I973" s="76">
        <v>5770008</v>
      </c>
      <c r="J973" s="76" t="s">
        <v>319</v>
      </c>
      <c r="K973" s="76">
        <v>43465</v>
      </c>
      <c r="L973" s="76">
        <v>8421</v>
      </c>
      <c r="M973" s="76">
        <v>1176</v>
      </c>
      <c r="N973" s="76">
        <v>599</v>
      </c>
      <c r="O973" s="76">
        <v>6497</v>
      </c>
      <c r="P973" s="76">
        <v>148</v>
      </c>
      <c r="Q973" s="76" t="s">
        <v>19</v>
      </c>
      <c r="R973" s="76">
        <v>1</v>
      </c>
      <c r="S973" s="76">
        <v>102</v>
      </c>
      <c r="T973" s="76">
        <v>14</v>
      </c>
    </row>
    <row r="974" spans="1:20">
      <c r="A974" s="82">
        <f t="shared" si="60"/>
        <v>577000802017</v>
      </c>
      <c r="B974" s="82" t="str">
        <f t="shared" si="61"/>
        <v>57700080</v>
      </c>
      <c r="C974" s="82">
        <f t="shared" si="62"/>
        <v>2017</v>
      </c>
      <c r="D974" s="82">
        <f t="array" ref="D974">IF(L974="-",0,L974)</f>
        <v>8421</v>
      </c>
      <c r="E974" s="82">
        <f t="shared" si="63"/>
        <v>1765</v>
      </c>
      <c r="F974" s="82">
        <f t="array" ref="F974">SUM(IF(M974="-",0,M974),IF(Q974:T974="-",0,-Q974:T974))</f>
        <v>1055</v>
      </c>
      <c r="G974" s="82">
        <f t="array" ref="G974">SUM(IF(S974:T974="-",0,S974:T974))</f>
        <v>116</v>
      </c>
      <c r="H974" s="82">
        <f t="array" ref="H974">SUM(IF(N974="-",0,N974))</f>
        <v>594</v>
      </c>
      <c r="I974" s="76">
        <v>5770008</v>
      </c>
      <c r="J974" s="76" t="s">
        <v>319</v>
      </c>
      <c r="K974" s="76">
        <v>43100</v>
      </c>
      <c r="L974" s="76">
        <v>8421</v>
      </c>
      <c r="M974" s="76">
        <v>1172</v>
      </c>
      <c r="N974" s="76">
        <v>594</v>
      </c>
      <c r="O974" s="76">
        <v>6464</v>
      </c>
      <c r="P974" s="76">
        <v>191</v>
      </c>
      <c r="Q974" s="76" t="s">
        <v>19</v>
      </c>
      <c r="R974" s="76">
        <v>1</v>
      </c>
      <c r="S974" s="76">
        <v>102</v>
      </c>
      <c r="T974" s="76">
        <v>14</v>
      </c>
    </row>
    <row r="975" spans="1:20">
      <c r="A975" s="82">
        <f t="shared" si="60"/>
        <v>577000802016</v>
      </c>
      <c r="B975" s="82" t="str">
        <f t="shared" si="61"/>
        <v>57700080</v>
      </c>
      <c r="C975" s="82">
        <f t="shared" si="62"/>
        <v>2016</v>
      </c>
      <c r="D975" s="82">
        <f t="array" ref="D975">IF(L975="-",0,L975)</f>
        <v>8421</v>
      </c>
      <c r="E975" s="82">
        <f t="shared" si="63"/>
        <v>1749</v>
      </c>
      <c r="F975" s="82">
        <f t="array" ref="F975">SUM(IF(M975="-",0,M975),IF(Q975:T975="-",0,-Q975:T975))</f>
        <v>1040</v>
      </c>
      <c r="G975" s="82">
        <f t="array" ref="G975">SUM(IF(S975:T975="-",0,S975:T975))</f>
        <v>116</v>
      </c>
      <c r="H975" s="82">
        <f t="array" ref="H975">SUM(IF(N975="-",0,N975))</f>
        <v>593</v>
      </c>
      <c r="I975" s="76">
        <v>5770008</v>
      </c>
      <c r="J975" s="76" t="s">
        <v>319</v>
      </c>
      <c r="K975" s="76">
        <v>42735</v>
      </c>
      <c r="L975" s="76">
        <v>8421</v>
      </c>
      <c r="M975" s="76">
        <v>1157</v>
      </c>
      <c r="N975" s="76">
        <v>593</v>
      </c>
      <c r="O975" s="76">
        <v>6480</v>
      </c>
      <c r="P975" s="76">
        <v>191</v>
      </c>
      <c r="Q975" s="76" t="s">
        <v>19</v>
      </c>
      <c r="R975" s="76">
        <v>1</v>
      </c>
      <c r="S975" s="76">
        <v>102</v>
      </c>
      <c r="T975" s="76">
        <v>14</v>
      </c>
    </row>
    <row r="976" spans="1:20">
      <c r="A976" s="82">
        <f t="shared" si="60"/>
        <v>577001202018</v>
      </c>
      <c r="B976" s="82" t="str">
        <f t="shared" si="61"/>
        <v>57700120</v>
      </c>
      <c r="C976" s="82">
        <f t="shared" si="62"/>
        <v>2018</v>
      </c>
      <c r="D976" s="82">
        <f t="array" ref="D976">IF(L976="-",0,L976)</f>
        <v>10299</v>
      </c>
      <c r="E976" s="82">
        <f t="shared" si="63"/>
        <v>1728</v>
      </c>
      <c r="F976" s="82">
        <f t="array" ref="F976">SUM(IF(M976="-",0,M976),IF(Q976:T976="-",0,-Q976:T976))</f>
        <v>1011</v>
      </c>
      <c r="G976" s="82">
        <f t="array" ref="G976">SUM(IF(S976:T976="-",0,S976:T976))</f>
        <v>83</v>
      </c>
      <c r="H976" s="82">
        <f t="array" ref="H976">SUM(IF(N976="-",0,N976))</f>
        <v>634</v>
      </c>
      <c r="I976" s="76">
        <v>5770012</v>
      </c>
      <c r="J976" s="76" t="s">
        <v>320</v>
      </c>
      <c r="K976" s="76">
        <v>43465</v>
      </c>
      <c r="L976" s="76">
        <v>10299</v>
      </c>
      <c r="M976" s="76">
        <v>1102</v>
      </c>
      <c r="N976" s="76">
        <v>634</v>
      </c>
      <c r="O976" s="76">
        <v>8385</v>
      </c>
      <c r="P976" s="76">
        <v>178</v>
      </c>
      <c r="Q976" s="76" t="s">
        <v>19</v>
      </c>
      <c r="R976" s="76">
        <v>8</v>
      </c>
      <c r="S976" s="76">
        <v>71</v>
      </c>
      <c r="T976" s="76">
        <v>12</v>
      </c>
    </row>
    <row r="977" spans="1:20">
      <c r="A977" s="82">
        <f t="shared" si="60"/>
        <v>577001202017</v>
      </c>
      <c r="B977" s="82" t="str">
        <f t="shared" si="61"/>
        <v>57700120</v>
      </c>
      <c r="C977" s="82">
        <f t="shared" si="62"/>
        <v>2017</v>
      </c>
      <c r="D977" s="82">
        <f t="array" ref="D977">IF(L977="-",0,L977)</f>
        <v>10299</v>
      </c>
      <c r="E977" s="82">
        <f t="shared" si="63"/>
        <v>1713</v>
      </c>
      <c r="F977" s="82">
        <f t="array" ref="F977">SUM(IF(M977="-",0,M977),IF(Q977:T977="-",0,-Q977:T977))</f>
        <v>993</v>
      </c>
      <c r="G977" s="82">
        <f t="array" ref="G977">SUM(IF(S977:T977="-",0,S977:T977))</f>
        <v>84</v>
      </c>
      <c r="H977" s="82">
        <f t="array" ref="H977">SUM(IF(N977="-",0,N977))</f>
        <v>636</v>
      </c>
      <c r="I977" s="76">
        <v>5770012</v>
      </c>
      <c r="J977" s="76" t="s">
        <v>320</v>
      </c>
      <c r="K977" s="76">
        <v>43100</v>
      </c>
      <c r="L977" s="76">
        <v>10299</v>
      </c>
      <c r="M977" s="76">
        <v>1085</v>
      </c>
      <c r="N977" s="76">
        <v>636</v>
      </c>
      <c r="O977" s="76">
        <v>8392</v>
      </c>
      <c r="P977" s="76">
        <v>186</v>
      </c>
      <c r="Q977" s="76" t="s">
        <v>19</v>
      </c>
      <c r="R977" s="76">
        <v>8</v>
      </c>
      <c r="S977" s="76">
        <v>72</v>
      </c>
      <c r="T977" s="76">
        <v>12</v>
      </c>
    </row>
    <row r="978" spans="1:20">
      <c r="A978" s="82">
        <f t="shared" si="60"/>
        <v>577001202016</v>
      </c>
      <c r="B978" s="82" t="str">
        <f t="shared" si="61"/>
        <v>57700120</v>
      </c>
      <c r="C978" s="82">
        <f t="shared" si="62"/>
        <v>2016</v>
      </c>
      <c r="D978" s="82">
        <f t="array" ref="D978">IF(L978="-",0,L978)</f>
        <v>10299</v>
      </c>
      <c r="E978" s="82">
        <f t="shared" si="63"/>
        <v>1693</v>
      </c>
      <c r="F978" s="82">
        <f t="array" ref="F978">SUM(IF(M978="-",0,M978),IF(Q978:T978="-",0,-Q978:T978))</f>
        <v>975</v>
      </c>
      <c r="G978" s="82">
        <f t="array" ref="G978">SUM(IF(S978:T978="-",0,S978:T978))</f>
        <v>83</v>
      </c>
      <c r="H978" s="82">
        <f t="array" ref="H978">SUM(IF(N978="-",0,N978))</f>
        <v>635</v>
      </c>
      <c r="I978" s="76">
        <v>5770012</v>
      </c>
      <c r="J978" s="76" t="s">
        <v>320</v>
      </c>
      <c r="K978" s="76">
        <v>42735</v>
      </c>
      <c r="L978" s="76">
        <v>10299</v>
      </c>
      <c r="M978" s="76">
        <v>1077</v>
      </c>
      <c r="N978" s="76">
        <v>635</v>
      </c>
      <c r="O978" s="76">
        <v>8393</v>
      </c>
      <c r="P978" s="76">
        <v>195</v>
      </c>
      <c r="Q978" s="76" t="s">
        <v>19</v>
      </c>
      <c r="R978" s="76">
        <v>19</v>
      </c>
      <c r="S978" s="76">
        <v>71</v>
      </c>
      <c r="T978" s="76">
        <v>12</v>
      </c>
    </row>
    <row r="979" spans="1:20">
      <c r="A979" s="82">
        <f t="shared" si="60"/>
        <v>577001602018</v>
      </c>
      <c r="B979" s="82" t="str">
        <f t="shared" si="61"/>
        <v>57700160</v>
      </c>
      <c r="C979" s="82">
        <f t="shared" si="62"/>
        <v>2018</v>
      </c>
      <c r="D979" s="82">
        <f t="array" ref="D979">IF(L979="-",0,L979)</f>
        <v>4470</v>
      </c>
      <c r="E979" s="82">
        <f t="shared" si="63"/>
        <v>987</v>
      </c>
      <c r="F979" s="82">
        <f t="array" ref="F979">SUM(IF(M979="-",0,M979),IF(Q979:T979="-",0,-Q979:T979))</f>
        <v>651</v>
      </c>
      <c r="G979" s="82">
        <f t="array" ref="G979">SUM(IF(S979:T979="-",0,S979:T979))</f>
        <v>39</v>
      </c>
      <c r="H979" s="82">
        <f t="array" ref="H979">SUM(IF(N979="-",0,N979))</f>
        <v>297</v>
      </c>
      <c r="I979" s="76">
        <v>5770016</v>
      </c>
      <c r="J979" s="76" t="s">
        <v>321</v>
      </c>
      <c r="K979" s="76">
        <v>43465</v>
      </c>
      <c r="L979" s="76">
        <v>4470</v>
      </c>
      <c r="M979" s="76">
        <v>708</v>
      </c>
      <c r="N979" s="76">
        <v>297</v>
      </c>
      <c r="O979" s="76">
        <v>3428</v>
      </c>
      <c r="P979" s="76">
        <v>38</v>
      </c>
      <c r="Q979" s="76" t="s">
        <v>19</v>
      </c>
      <c r="R979" s="76">
        <v>18</v>
      </c>
      <c r="S979" s="76">
        <v>31</v>
      </c>
      <c r="T979" s="76">
        <v>8</v>
      </c>
    </row>
    <row r="980" spans="1:20">
      <c r="A980" s="82">
        <f t="shared" si="60"/>
        <v>577001602017</v>
      </c>
      <c r="B980" s="82" t="str">
        <f t="shared" si="61"/>
        <v>57700160</v>
      </c>
      <c r="C980" s="82">
        <f t="shared" si="62"/>
        <v>2017</v>
      </c>
      <c r="D980" s="82">
        <f t="array" ref="D980">IF(L980="-",0,L980)</f>
        <v>4470</v>
      </c>
      <c r="E980" s="82">
        <f t="shared" si="63"/>
        <v>979</v>
      </c>
      <c r="F980" s="82">
        <f t="array" ref="F980">SUM(IF(M980="-",0,M980),IF(Q980:T980="-",0,-Q980:T980))</f>
        <v>644</v>
      </c>
      <c r="G980" s="82">
        <f t="array" ref="G980">SUM(IF(S980:T980="-",0,S980:T980))</f>
        <v>38</v>
      </c>
      <c r="H980" s="82">
        <f t="array" ref="H980">SUM(IF(N980="-",0,N980))</f>
        <v>297</v>
      </c>
      <c r="I980" s="76">
        <v>5770016</v>
      </c>
      <c r="J980" s="76" t="s">
        <v>321</v>
      </c>
      <c r="K980" s="76">
        <v>43100</v>
      </c>
      <c r="L980" s="76">
        <v>4470</v>
      </c>
      <c r="M980" s="76">
        <v>695</v>
      </c>
      <c r="N980" s="76">
        <v>297</v>
      </c>
      <c r="O980" s="76">
        <v>3438</v>
      </c>
      <c r="P980" s="76">
        <v>41</v>
      </c>
      <c r="Q980" s="76" t="s">
        <v>19</v>
      </c>
      <c r="R980" s="76">
        <v>13</v>
      </c>
      <c r="S980" s="76">
        <v>30</v>
      </c>
      <c r="T980" s="76">
        <v>8</v>
      </c>
    </row>
    <row r="981" spans="1:20">
      <c r="A981" s="82">
        <f t="shared" si="60"/>
        <v>577001602016</v>
      </c>
      <c r="B981" s="82" t="str">
        <f t="shared" si="61"/>
        <v>57700160</v>
      </c>
      <c r="C981" s="82">
        <f t="shared" si="62"/>
        <v>2016</v>
      </c>
      <c r="D981" s="82">
        <f t="array" ref="D981">IF(L981="-",0,L981)</f>
        <v>4470</v>
      </c>
      <c r="E981" s="82">
        <f t="shared" si="63"/>
        <v>971</v>
      </c>
      <c r="F981" s="82">
        <f t="array" ref="F981">SUM(IF(M981="-",0,M981),IF(Q981:T981="-",0,-Q981:T981))</f>
        <v>636</v>
      </c>
      <c r="G981" s="82">
        <f t="array" ref="G981">SUM(IF(S981:T981="-",0,S981:T981))</f>
        <v>38</v>
      </c>
      <c r="H981" s="82">
        <f t="array" ref="H981">SUM(IF(N981="-",0,N981))</f>
        <v>297</v>
      </c>
      <c r="I981" s="76">
        <v>5770016</v>
      </c>
      <c r="J981" s="76" t="s">
        <v>321</v>
      </c>
      <c r="K981" s="76">
        <v>42735</v>
      </c>
      <c r="L981" s="76">
        <v>4470</v>
      </c>
      <c r="M981" s="76">
        <v>684</v>
      </c>
      <c r="N981" s="76">
        <v>297</v>
      </c>
      <c r="O981" s="76">
        <v>3446</v>
      </c>
      <c r="P981" s="76">
        <v>43</v>
      </c>
      <c r="Q981" s="76" t="s">
        <v>19</v>
      </c>
      <c r="R981" s="76">
        <v>10</v>
      </c>
      <c r="S981" s="76">
        <v>30</v>
      </c>
      <c r="T981" s="76">
        <v>8</v>
      </c>
    </row>
    <row r="982" spans="1:20">
      <c r="A982" s="82">
        <f t="shared" si="60"/>
        <v>577002002018</v>
      </c>
      <c r="B982" s="82" t="str">
        <f t="shared" si="61"/>
        <v>57700200</v>
      </c>
      <c r="C982" s="82">
        <f t="shared" si="62"/>
        <v>2018</v>
      </c>
      <c r="D982" s="82">
        <f t="array" ref="D982">IF(L982="-",0,L982)</f>
        <v>6504</v>
      </c>
      <c r="E982" s="82">
        <f t="shared" si="63"/>
        <v>1552</v>
      </c>
      <c r="F982" s="82">
        <f t="array" ref="F982">SUM(IF(M982="-",0,M982),IF(Q982:T982="-",0,-Q982:T982))</f>
        <v>1044</v>
      </c>
      <c r="G982" s="82">
        <f t="array" ref="G982">SUM(IF(S982:T982="-",0,S982:T982))</f>
        <v>96</v>
      </c>
      <c r="H982" s="82">
        <f t="array" ref="H982">SUM(IF(N982="-",0,N982))</f>
        <v>412</v>
      </c>
      <c r="I982" s="76">
        <v>5770020</v>
      </c>
      <c r="J982" s="76" t="s">
        <v>322</v>
      </c>
      <c r="K982" s="76">
        <v>43465</v>
      </c>
      <c r="L982" s="76">
        <v>6504</v>
      </c>
      <c r="M982" s="76">
        <v>1142</v>
      </c>
      <c r="N982" s="76">
        <v>412</v>
      </c>
      <c r="O982" s="76">
        <v>4860</v>
      </c>
      <c r="P982" s="76">
        <v>90</v>
      </c>
      <c r="Q982" s="76" t="s">
        <v>19</v>
      </c>
      <c r="R982" s="76">
        <v>2</v>
      </c>
      <c r="S982" s="76">
        <v>81</v>
      </c>
      <c r="T982" s="76">
        <v>15</v>
      </c>
    </row>
    <row r="983" spans="1:20">
      <c r="A983" s="82">
        <f t="shared" si="60"/>
        <v>577002002017</v>
      </c>
      <c r="B983" s="82" t="str">
        <f t="shared" si="61"/>
        <v>57700200</v>
      </c>
      <c r="C983" s="82">
        <f t="shared" si="62"/>
        <v>2017</v>
      </c>
      <c r="D983" s="82">
        <f t="array" ref="D983">IF(L983="-",0,L983)</f>
        <v>6504</v>
      </c>
      <c r="E983" s="82">
        <f t="shared" si="63"/>
        <v>1545</v>
      </c>
      <c r="F983" s="82">
        <f t="array" ref="F983">SUM(IF(M983="-",0,M983),IF(Q983:T983="-",0,-Q983:T983))</f>
        <v>1034</v>
      </c>
      <c r="G983" s="82">
        <f t="array" ref="G983">SUM(IF(S983:T983="-",0,S983:T983))</f>
        <v>98</v>
      </c>
      <c r="H983" s="82">
        <f t="array" ref="H983">SUM(IF(N983="-",0,N983))</f>
        <v>413</v>
      </c>
      <c r="I983" s="76">
        <v>5770020</v>
      </c>
      <c r="J983" s="76" t="s">
        <v>322</v>
      </c>
      <c r="K983" s="76">
        <v>43100</v>
      </c>
      <c r="L983" s="76">
        <v>6504</v>
      </c>
      <c r="M983" s="76">
        <v>1136</v>
      </c>
      <c r="N983" s="76">
        <v>413</v>
      </c>
      <c r="O983" s="76">
        <v>4876</v>
      </c>
      <c r="P983" s="76">
        <v>79</v>
      </c>
      <c r="Q983" s="76" t="s">
        <v>19</v>
      </c>
      <c r="R983" s="76">
        <v>4</v>
      </c>
      <c r="S983" s="76">
        <v>83</v>
      </c>
      <c r="T983" s="76">
        <v>15</v>
      </c>
    </row>
    <row r="984" spans="1:20">
      <c r="A984" s="82">
        <f t="shared" si="60"/>
        <v>577002002016</v>
      </c>
      <c r="B984" s="82" t="str">
        <f t="shared" si="61"/>
        <v>57700200</v>
      </c>
      <c r="C984" s="82">
        <f t="shared" si="62"/>
        <v>2016</v>
      </c>
      <c r="D984" s="82">
        <f t="array" ref="D984">IF(L984="-",0,L984)</f>
        <v>6504</v>
      </c>
      <c r="E984" s="82">
        <f t="shared" si="63"/>
        <v>1535</v>
      </c>
      <c r="F984" s="82">
        <f t="array" ref="F984">SUM(IF(M984="-",0,M984),IF(Q984:T984="-",0,-Q984:T984))</f>
        <v>1024</v>
      </c>
      <c r="G984" s="82">
        <f t="array" ref="G984">SUM(IF(S984:T984="-",0,S984:T984))</f>
        <v>98</v>
      </c>
      <c r="H984" s="82">
        <f t="array" ref="H984">SUM(IF(N984="-",0,N984))</f>
        <v>413</v>
      </c>
      <c r="I984" s="76">
        <v>5770020</v>
      </c>
      <c r="J984" s="76" t="s">
        <v>322</v>
      </c>
      <c r="K984" s="76">
        <v>42735</v>
      </c>
      <c r="L984" s="76">
        <v>6504</v>
      </c>
      <c r="M984" s="76">
        <v>1126</v>
      </c>
      <c r="N984" s="76">
        <v>413</v>
      </c>
      <c r="O984" s="76">
        <v>4880</v>
      </c>
      <c r="P984" s="76">
        <v>85</v>
      </c>
      <c r="Q984" s="76" t="s">
        <v>19</v>
      </c>
      <c r="R984" s="76">
        <v>4</v>
      </c>
      <c r="S984" s="76">
        <v>83</v>
      </c>
      <c r="T984" s="76">
        <v>15</v>
      </c>
    </row>
    <row r="985" spans="1:20">
      <c r="A985" s="82">
        <f t="shared" si="60"/>
        <v>577002402018</v>
      </c>
      <c r="B985" s="82" t="str">
        <f t="shared" si="61"/>
        <v>57700240</v>
      </c>
      <c r="C985" s="82">
        <f t="shared" si="62"/>
        <v>2018</v>
      </c>
      <c r="D985" s="82">
        <f t="array" ref="D985">IF(L985="-",0,L985)</f>
        <v>10112</v>
      </c>
      <c r="E985" s="82">
        <f t="shared" si="63"/>
        <v>4080</v>
      </c>
      <c r="F985" s="82">
        <f t="array" ref="F985">SUM(IF(M985="-",0,M985),IF(Q985:T985="-",0,-Q985:T985))</f>
        <v>2683</v>
      </c>
      <c r="G985" s="82">
        <f t="array" ref="G985">SUM(IF(S985:T985="-",0,S985:T985))</f>
        <v>358</v>
      </c>
      <c r="H985" s="82">
        <f t="array" ref="H985">SUM(IF(N985="-",0,N985))</f>
        <v>1039</v>
      </c>
      <c r="I985" s="76">
        <v>5770024</v>
      </c>
      <c r="J985" s="76" t="s">
        <v>323</v>
      </c>
      <c r="K985" s="76">
        <v>43465</v>
      </c>
      <c r="L985" s="76">
        <v>10112</v>
      </c>
      <c r="M985" s="76">
        <v>3055</v>
      </c>
      <c r="N985" s="76">
        <v>1039</v>
      </c>
      <c r="O985" s="76">
        <v>5661</v>
      </c>
      <c r="P985" s="76">
        <v>356</v>
      </c>
      <c r="Q985" s="76" t="s">
        <v>19</v>
      </c>
      <c r="R985" s="76">
        <v>14</v>
      </c>
      <c r="S985" s="76">
        <v>291</v>
      </c>
      <c r="T985" s="76">
        <v>67</v>
      </c>
    </row>
    <row r="986" spans="1:20">
      <c r="A986" s="82">
        <f t="shared" si="60"/>
        <v>577002402017</v>
      </c>
      <c r="B986" s="82" t="str">
        <f t="shared" si="61"/>
        <v>57700240</v>
      </c>
      <c r="C986" s="82">
        <f t="shared" si="62"/>
        <v>2017</v>
      </c>
      <c r="D986" s="82">
        <f t="array" ref="D986">IF(L986="-",0,L986)</f>
        <v>10112</v>
      </c>
      <c r="E986" s="82">
        <f t="shared" si="63"/>
        <v>4066</v>
      </c>
      <c r="F986" s="82">
        <f t="array" ref="F986">SUM(IF(M986="-",0,M986),IF(Q986:T986="-",0,-Q986:T986))</f>
        <v>2672</v>
      </c>
      <c r="G986" s="82">
        <f t="array" ref="G986">SUM(IF(S986:T986="-",0,S986:T986))</f>
        <v>356</v>
      </c>
      <c r="H986" s="82">
        <f t="array" ref="H986">SUM(IF(N986="-",0,N986))</f>
        <v>1038</v>
      </c>
      <c r="I986" s="76">
        <v>5770024</v>
      </c>
      <c r="J986" s="76" t="s">
        <v>323</v>
      </c>
      <c r="K986" s="76">
        <v>43100</v>
      </c>
      <c r="L986" s="76">
        <v>10112</v>
      </c>
      <c r="M986" s="76">
        <v>3035</v>
      </c>
      <c r="N986" s="76">
        <v>1038</v>
      </c>
      <c r="O986" s="76">
        <v>5674</v>
      </c>
      <c r="P986" s="76">
        <v>365</v>
      </c>
      <c r="Q986" s="76" t="s">
        <v>19</v>
      </c>
      <c r="R986" s="76">
        <v>7</v>
      </c>
      <c r="S986" s="76">
        <v>288</v>
      </c>
      <c r="T986" s="76">
        <v>68</v>
      </c>
    </row>
    <row r="987" spans="1:20">
      <c r="A987" s="82">
        <f t="shared" si="60"/>
        <v>577002402016</v>
      </c>
      <c r="B987" s="82" t="str">
        <f t="shared" si="61"/>
        <v>57700240</v>
      </c>
      <c r="C987" s="82">
        <f t="shared" si="62"/>
        <v>2016</v>
      </c>
      <c r="D987" s="82">
        <f t="array" ref="D987">IF(L987="-",0,L987)</f>
        <v>10112</v>
      </c>
      <c r="E987" s="82">
        <f t="shared" si="63"/>
        <v>4037</v>
      </c>
      <c r="F987" s="82">
        <f t="array" ref="F987">SUM(IF(M987="-",0,M987),IF(Q987:T987="-",0,-Q987:T987))</f>
        <v>2659</v>
      </c>
      <c r="G987" s="82">
        <f t="array" ref="G987">SUM(IF(S987:T987="-",0,S987:T987))</f>
        <v>344</v>
      </c>
      <c r="H987" s="82">
        <f t="array" ref="H987">SUM(IF(N987="-",0,N987))</f>
        <v>1034</v>
      </c>
      <c r="I987" s="76">
        <v>5770024</v>
      </c>
      <c r="J987" s="76" t="s">
        <v>323</v>
      </c>
      <c r="K987" s="76">
        <v>42735</v>
      </c>
      <c r="L987" s="76">
        <v>10112</v>
      </c>
      <c r="M987" s="76">
        <v>3013</v>
      </c>
      <c r="N987" s="76">
        <v>1034</v>
      </c>
      <c r="O987" s="76">
        <v>5664</v>
      </c>
      <c r="P987" s="76">
        <v>401</v>
      </c>
      <c r="Q987" s="76" t="s">
        <v>19</v>
      </c>
      <c r="R987" s="76">
        <v>10</v>
      </c>
      <c r="S987" s="76">
        <v>273</v>
      </c>
      <c r="T987" s="76">
        <v>71</v>
      </c>
    </row>
    <row r="988" spans="1:20">
      <c r="A988" s="82">
        <f t="shared" si="60"/>
        <v>577002802018</v>
      </c>
      <c r="B988" s="82" t="str">
        <f t="shared" si="61"/>
        <v>57700280</v>
      </c>
      <c r="C988" s="82">
        <f t="shared" si="62"/>
        <v>2018</v>
      </c>
      <c r="D988" s="82">
        <f t="array" ref="D988">IF(L988="-",0,L988)</f>
        <v>21194</v>
      </c>
      <c r="E988" s="82">
        <f t="shared" si="63"/>
        <v>3101</v>
      </c>
      <c r="F988" s="82">
        <f t="array" ref="F988">SUM(IF(M988="-",0,M988),IF(Q988:T988="-",0,-Q988:T988))</f>
        <v>1627</v>
      </c>
      <c r="G988" s="82">
        <f t="array" ref="G988">SUM(IF(S988:T988="-",0,S988:T988))</f>
        <v>158</v>
      </c>
      <c r="H988" s="82">
        <f t="array" ref="H988">SUM(IF(N988="-",0,N988))</f>
        <v>1316</v>
      </c>
      <c r="I988" s="76">
        <v>5770028</v>
      </c>
      <c r="J988" s="76" t="s">
        <v>324</v>
      </c>
      <c r="K988" s="76">
        <v>43465</v>
      </c>
      <c r="L988" s="76">
        <v>21194</v>
      </c>
      <c r="M988" s="76">
        <v>1862</v>
      </c>
      <c r="N988" s="76">
        <v>1316</v>
      </c>
      <c r="O988" s="76">
        <v>16840</v>
      </c>
      <c r="P988" s="76">
        <v>1175</v>
      </c>
      <c r="Q988" s="76" t="s">
        <v>19</v>
      </c>
      <c r="R988" s="76">
        <v>77</v>
      </c>
      <c r="S988" s="76">
        <v>134</v>
      </c>
      <c r="T988" s="76">
        <v>24</v>
      </c>
    </row>
    <row r="989" spans="1:20">
      <c r="A989" s="82">
        <f t="shared" si="60"/>
        <v>577002802017</v>
      </c>
      <c r="B989" s="82" t="str">
        <f t="shared" si="61"/>
        <v>57700280</v>
      </c>
      <c r="C989" s="82">
        <f t="shared" si="62"/>
        <v>2017</v>
      </c>
      <c r="D989" s="82">
        <f t="array" ref="D989">IF(L989="-",0,L989)</f>
        <v>21194</v>
      </c>
      <c r="E989" s="82">
        <f t="shared" si="63"/>
        <v>3056</v>
      </c>
      <c r="F989" s="82">
        <f t="array" ref="F989">SUM(IF(M989="-",0,M989),IF(Q989:T989="-",0,-Q989:T989))</f>
        <v>1587</v>
      </c>
      <c r="G989" s="82">
        <f t="array" ref="G989">SUM(IF(S989:T989="-",0,S989:T989))</f>
        <v>153</v>
      </c>
      <c r="H989" s="82">
        <f t="array" ref="H989">SUM(IF(N989="-",0,N989))</f>
        <v>1316</v>
      </c>
      <c r="I989" s="76">
        <v>5770028</v>
      </c>
      <c r="J989" s="76" t="s">
        <v>324</v>
      </c>
      <c r="K989" s="76">
        <v>43100</v>
      </c>
      <c r="L989" s="76">
        <v>21194</v>
      </c>
      <c r="M989" s="76">
        <v>1870</v>
      </c>
      <c r="N989" s="76">
        <v>1316</v>
      </c>
      <c r="O989" s="76">
        <v>16866</v>
      </c>
      <c r="P989" s="76">
        <v>1141</v>
      </c>
      <c r="Q989" s="76" t="s">
        <v>19</v>
      </c>
      <c r="R989" s="76">
        <v>130</v>
      </c>
      <c r="S989" s="76">
        <v>129</v>
      </c>
      <c r="T989" s="76">
        <v>24</v>
      </c>
    </row>
    <row r="990" spans="1:20">
      <c r="A990" s="82">
        <f t="shared" si="60"/>
        <v>577002802016</v>
      </c>
      <c r="B990" s="82" t="str">
        <f t="shared" si="61"/>
        <v>57700280</v>
      </c>
      <c r="C990" s="82">
        <f t="shared" si="62"/>
        <v>2016</v>
      </c>
      <c r="D990" s="82">
        <f t="array" ref="D990">IF(L990="-",0,L990)</f>
        <v>21194</v>
      </c>
      <c r="E990" s="82">
        <f t="shared" si="63"/>
        <v>3052</v>
      </c>
      <c r="F990" s="82">
        <f t="array" ref="F990">SUM(IF(M990="-",0,M990),IF(Q990:T990="-",0,-Q990:T990))</f>
        <v>1579</v>
      </c>
      <c r="G990" s="82">
        <f t="array" ref="G990">SUM(IF(S990:T990="-",0,S990:T990))</f>
        <v>154</v>
      </c>
      <c r="H990" s="82">
        <f t="array" ref="H990">SUM(IF(N990="-",0,N990))</f>
        <v>1319</v>
      </c>
      <c r="I990" s="76">
        <v>5770028</v>
      </c>
      <c r="J990" s="76" t="s">
        <v>324</v>
      </c>
      <c r="K990" s="76">
        <v>42735</v>
      </c>
      <c r="L990" s="76">
        <v>21194</v>
      </c>
      <c r="M990" s="76">
        <v>1863</v>
      </c>
      <c r="N990" s="76">
        <v>1319</v>
      </c>
      <c r="O990" s="76">
        <v>16869</v>
      </c>
      <c r="P990" s="76">
        <v>1142</v>
      </c>
      <c r="Q990" s="76" t="s">
        <v>19</v>
      </c>
      <c r="R990" s="76">
        <v>130</v>
      </c>
      <c r="S990" s="76">
        <v>130</v>
      </c>
      <c r="T990" s="76">
        <v>24</v>
      </c>
    </row>
    <row r="991" spans="1:20">
      <c r="A991" s="82">
        <f t="shared" si="60"/>
        <v>577003202018</v>
      </c>
      <c r="B991" s="82" t="str">
        <f t="shared" si="61"/>
        <v>57700320</v>
      </c>
      <c r="C991" s="82">
        <f t="shared" si="62"/>
        <v>2018</v>
      </c>
      <c r="D991" s="82">
        <f t="array" ref="D991">IF(L991="-",0,L991)</f>
        <v>10522</v>
      </c>
      <c r="E991" s="82">
        <f t="shared" si="63"/>
        <v>2722</v>
      </c>
      <c r="F991" s="82">
        <f t="array" ref="F991">SUM(IF(M991="-",0,M991),IF(Q991:T991="-",0,-Q991:T991))</f>
        <v>1662</v>
      </c>
      <c r="G991" s="82">
        <f t="array" ref="G991">SUM(IF(S991:T991="-",0,S991:T991))</f>
        <v>174</v>
      </c>
      <c r="H991" s="82">
        <f t="array" ref="H991">SUM(IF(N991="-",0,N991))</f>
        <v>886</v>
      </c>
      <c r="I991" s="76">
        <v>5770032</v>
      </c>
      <c r="J991" s="76" t="s">
        <v>325</v>
      </c>
      <c r="K991" s="76">
        <v>43465</v>
      </c>
      <c r="L991" s="76">
        <v>10522</v>
      </c>
      <c r="M991" s="76">
        <v>1969</v>
      </c>
      <c r="N991" s="76">
        <v>886</v>
      </c>
      <c r="O991" s="76">
        <v>7185</v>
      </c>
      <c r="P991" s="76">
        <v>482</v>
      </c>
      <c r="Q991" s="76" t="s">
        <v>19</v>
      </c>
      <c r="R991" s="76">
        <v>133</v>
      </c>
      <c r="S991" s="76">
        <v>154</v>
      </c>
      <c r="T991" s="76">
        <v>20</v>
      </c>
    </row>
    <row r="992" spans="1:20">
      <c r="A992" s="82">
        <f t="shared" si="60"/>
        <v>577003202017</v>
      </c>
      <c r="B992" s="82" t="str">
        <f t="shared" si="61"/>
        <v>57700320</v>
      </c>
      <c r="C992" s="82">
        <f t="shared" si="62"/>
        <v>2017</v>
      </c>
      <c r="D992" s="82">
        <f t="array" ref="D992">IF(L992="-",0,L992)</f>
        <v>10522</v>
      </c>
      <c r="E992" s="82">
        <f t="shared" si="63"/>
        <v>2707</v>
      </c>
      <c r="F992" s="82">
        <f t="array" ref="F992">SUM(IF(M992="-",0,M992),IF(Q992:T992="-",0,-Q992:T992))</f>
        <v>1652</v>
      </c>
      <c r="G992" s="82">
        <f t="array" ref="G992">SUM(IF(S992:T992="-",0,S992:T992))</f>
        <v>174</v>
      </c>
      <c r="H992" s="82">
        <f t="array" ref="H992">SUM(IF(N992="-",0,N992))</f>
        <v>881</v>
      </c>
      <c r="I992" s="76">
        <v>5770032</v>
      </c>
      <c r="J992" s="76" t="s">
        <v>325</v>
      </c>
      <c r="K992" s="76">
        <v>43100</v>
      </c>
      <c r="L992" s="76">
        <v>10522</v>
      </c>
      <c r="M992" s="76">
        <v>1961</v>
      </c>
      <c r="N992" s="76">
        <v>881</v>
      </c>
      <c r="O992" s="76">
        <v>7197</v>
      </c>
      <c r="P992" s="76">
        <v>483</v>
      </c>
      <c r="Q992" s="76" t="s">
        <v>19</v>
      </c>
      <c r="R992" s="76">
        <v>135</v>
      </c>
      <c r="S992" s="76">
        <v>154</v>
      </c>
      <c r="T992" s="76">
        <v>20</v>
      </c>
    </row>
    <row r="993" spans="1:20">
      <c r="A993" s="82">
        <f t="shared" si="60"/>
        <v>577003202016</v>
      </c>
      <c r="B993" s="82" t="str">
        <f t="shared" si="61"/>
        <v>57700320</v>
      </c>
      <c r="C993" s="82">
        <f t="shared" si="62"/>
        <v>2016</v>
      </c>
      <c r="D993" s="82">
        <f t="array" ref="D993">IF(L993="-",0,L993)</f>
        <v>10522</v>
      </c>
      <c r="E993" s="82">
        <f t="shared" si="63"/>
        <v>2684</v>
      </c>
      <c r="F993" s="82">
        <f t="array" ref="F993">SUM(IF(M993="-",0,M993),IF(Q993:T993="-",0,-Q993:T993))</f>
        <v>1638</v>
      </c>
      <c r="G993" s="82">
        <f t="array" ref="G993">SUM(IF(S993:T993="-",0,S993:T993))</f>
        <v>177</v>
      </c>
      <c r="H993" s="82">
        <f t="array" ref="H993">SUM(IF(N993="-",0,N993))</f>
        <v>869</v>
      </c>
      <c r="I993" s="76">
        <v>5770032</v>
      </c>
      <c r="J993" s="76" t="s">
        <v>325</v>
      </c>
      <c r="K993" s="76">
        <v>42735</v>
      </c>
      <c r="L993" s="76">
        <v>10522</v>
      </c>
      <c r="M993" s="76">
        <v>1986</v>
      </c>
      <c r="N993" s="76">
        <v>869</v>
      </c>
      <c r="O993" s="76">
        <v>7206</v>
      </c>
      <c r="P993" s="76">
        <v>461</v>
      </c>
      <c r="Q993" s="76" t="s">
        <v>19</v>
      </c>
      <c r="R993" s="76">
        <v>171</v>
      </c>
      <c r="S993" s="76">
        <v>157</v>
      </c>
      <c r="T993" s="76">
        <v>20</v>
      </c>
    </row>
    <row r="994" spans="1:20">
      <c r="A994" s="82">
        <f t="shared" si="60"/>
        <v>577003602018</v>
      </c>
      <c r="B994" s="82" t="str">
        <f t="shared" si="61"/>
        <v>57700360</v>
      </c>
      <c r="C994" s="82">
        <f t="shared" si="62"/>
        <v>2018</v>
      </c>
      <c r="D994" s="82">
        <f t="array" ref="D994">IF(L994="-",0,L994)</f>
        <v>6876</v>
      </c>
      <c r="E994" s="82">
        <f t="shared" si="63"/>
        <v>1078</v>
      </c>
      <c r="F994" s="82">
        <f t="array" ref="F994">SUM(IF(M994="-",0,M994),IF(Q994:T994="-",0,-Q994:T994))</f>
        <v>664</v>
      </c>
      <c r="G994" s="82">
        <f t="array" ref="G994">SUM(IF(S994:T994="-",0,S994:T994))</f>
        <v>45</v>
      </c>
      <c r="H994" s="82">
        <f t="array" ref="H994">SUM(IF(N994="-",0,N994))</f>
        <v>369</v>
      </c>
      <c r="I994" s="76">
        <v>5770036</v>
      </c>
      <c r="J994" s="76" t="s">
        <v>326</v>
      </c>
      <c r="K994" s="76">
        <v>43465</v>
      </c>
      <c r="L994" s="76">
        <v>6876</v>
      </c>
      <c r="M994" s="76">
        <v>709</v>
      </c>
      <c r="N994" s="76">
        <v>369</v>
      </c>
      <c r="O994" s="76">
        <v>5654</v>
      </c>
      <c r="P994" s="76">
        <v>144</v>
      </c>
      <c r="Q994" s="76" t="s">
        <v>19</v>
      </c>
      <c r="R994" s="76" t="s">
        <v>19</v>
      </c>
      <c r="S994" s="76">
        <v>38</v>
      </c>
      <c r="T994" s="76">
        <v>7</v>
      </c>
    </row>
    <row r="995" spans="1:20">
      <c r="A995" s="82">
        <f t="shared" si="60"/>
        <v>577003602017</v>
      </c>
      <c r="B995" s="82" t="str">
        <f t="shared" si="61"/>
        <v>57700360</v>
      </c>
      <c r="C995" s="82">
        <f t="shared" si="62"/>
        <v>2017</v>
      </c>
      <c r="D995" s="82">
        <f t="array" ref="D995">IF(L995="-",0,L995)</f>
        <v>6876</v>
      </c>
      <c r="E995" s="82">
        <f t="shared" si="63"/>
        <v>1071</v>
      </c>
      <c r="F995" s="82">
        <f t="array" ref="F995">SUM(IF(M995="-",0,M995),IF(Q995:T995="-",0,-Q995:T995))</f>
        <v>656</v>
      </c>
      <c r="G995" s="82">
        <f t="array" ref="G995">SUM(IF(S995:T995="-",0,S995:T995))</f>
        <v>45</v>
      </c>
      <c r="H995" s="82">
        <f t="array" ref="H995">SUM(IF(N995="-",0,N995))</f>
        <v>370</v>
      </c>
      <c r="I995" s="76">
        <v>5770036</v>
      </c>
      <c r="J995" s="76" t="s">
        <v>326</v>
      </c>
      <c r="K995" s="76">
        <v>43100</v>
      </c>
      <c r="L995" s="76">
        <v>6876</v>
      </c>
      <c r="M995" s="76">
        <v>701</v>
      </c>
      <c r="N995" s="76">
        <v>370</v>
      </c>
      <c r="O995" s="76">
        <v>5661</v>
      </c>
      <c r="P995" s="76">
        <v>144</v>
      </c>
      <c r="Q995" s="76" t="s">
        <v>19</v>
      </c>
      <c r="R995" s="76" t="s">
        <v>19</v>
      </c>
      <c r="S995" s="76">
        <v>38</v>
      </c>
      <c r="T995" s="76">
        <v>7</v>
      </c>
    </row>
    <row r="996" spans="1:20">
      <c r="A996" s="82">
        <f t="shared" si="60"/>
        <v>577003602016</v>
      </c>
      <c r="B996" s="82" t="str">
        <f t="shared" si="61"/>
        <v>57700360</v>
      </c>
      <c r="C996" s="82">
        <f t="shared" si="62"/>
        <v>2016</v>
      </c>
      <c r="D996" s="82">
        <f t="array" ref="D996">IF(L996="-",0,L996)</f>
        <v>6875</v>
      </c>
      <c r="E996" s="82">
        <f t="shared" si="63"/>
        <v>1069</v>
      </c>
      <c r="F996" s="82">
        <f t="array" ref="F996">SUM(IF(M996="-",0,M996),IF(Q996:T996="-",0,-Q996:T996))</f>
        <v>655</v>
      </c>
      <c r="G996" s="82">
        <f t="array" ref="G996">SUM(IF(S996:T996="-",0,S996:T996))</f>
        <v>44</v>
      </c>
      <c r="H996" s="82">
        <f t="array" ref="H996">SUM(IF(N996="-",0,N996))</f>
        <v>370</v>
      </c>
      <c r="I996" s="76">
        <v>5770036</v>
      </c>
      <c r="J996" s="76" t="s">
        <v>326</v>
      </c>
      <c r="K996" s="76">
        <v>42735</v>
      </c>
      <c r="L996" s="76">
        <v>6875</v>
      </c>
      <c r="M996" s="76">
        <v>699</v>
      </c>
      <c r="N996" s="76">
        <v>370</v>
      </c>
      <c r="O996" s="76">
        <v>5662</v>
      </c>
      <c r="P996" s="76">
        <v>144</v>
      </c>
      <c r="Q996" s="76" t="s">
        <v>19</v>
      </c>
      <c r="R996" s="76" t="s">
        <v>19</v>
      </c>
      <c r="S996" s="76">
        <v>37</v>
      </c>
      <c r="T996" s="76">
        <v>7</v>
      </c>
    </row>
    <row r="997" spans="1:20">
      <c r="A997" s="82">
        <f t="shared" si="60"/>
        <v>577004002018</v>
      </c>
      <c r="B997" s="82" t="str">
        <f t="shared" si="61"/>
        <v>57700400</v>
      </c>
      <c r="C997" s="82">
        <f t="shared" si="62"/>
        <v>2018</v>
      </c>
      <c r="D997" s="82">
        <f t="array" ref="D997">IF(L997="-",0,L997)</f>
        <v>13748</v>
      </c>
      <c r="E997" s="82">
        <f t="shared" si="63"/>
        <v>1908</v>
      </c>
      <c r="F997" s="82">
        <f t="array" ref="F997">SUM(IF(M997="-",0,M997),IF(Q997:T997="-",0,-Q997:T997))</f>
        <v>1124</v>
      </c>
      <c r="G997" s="82">
        <f t="array" ref="G997">SUM(IF(S997:T997="-",0,S997:T997))</f>
        <v>84</v>
      </c>
      <c r="H997" s="82">
        <f t="array" ref="H997">SUM(IF(N997="-",0,N997))</f>
        <v>700</v>
      </c>
      <c r="I997" s="76">
        <v>5770040</v>
      </c>
      <c r="J997" s="76" t="s">
        <v>327</v>
      </c>
      <c r="K997" s="76">
        <v>43465</v>
      </c>
      <c r="L997" s="76">
        <v>13748</v>
      </c>
      <c r="M997" s="76">
        <v>1208</v>
      </c>
      <c r="N997" s="76">
        <v>700</v>
      </c>
      <c r="O997" s="76">
        <v>11466</v>
      </c>
      <c r="P997" s="76">
        <v>373</v>
      </c>
      <c r="Q997" s="76" t="s">
        <v>19</v>
      </c>
      <c r="R997" s="76" t="s">
        <v>19</v>
      </c>
      <c r="S997" s="76">
        <v>74</v>
      </c>
      <c r="T997" s="76">
        <v>10</v>
      </c>
    </row>
    <row r="998" spans="1:20">
      <c r="A998" s="82">
        <f t="shared" si="60"/>
        <v>577004002017</v>
      </c>
      <c r="B998" s="82" t="str">
        <f t="shared" si="61"/>
        <v>57700400</v>
      </c>
      <c r="C998" s="82">
        <f t="shared" si="62"/>
        <v>2017</v>
      </c>
      <c r="D998" s="82">
        <f t="array" ref="D998">IF(L998="-",0,L998)</f>
        <v>13748</v>
      </c>
      <c r="E998" s="82">
        <f t="shared" si="63"/>
        <v>1893</v>
      </c>
      <c r="F998" s="82">
        <f t="array" ref="F998">SUM(IF(M998="-",0,M998),IF(Q998:T998="-",0,-Q998:T998))</f>
        <v>1114</v>
      </c>
      <c r="G998" s="82">
        <f t="array" ref="G998">SUM(IF(S998:T998="-",0,S998:T998))</f>
        <v>82</v>
      </c>
      <c r="H998" s="82">
        <f t="array" ref="H998">SUM(IF(N998="-",0,N998))</f>
        <v>697</v>
      </c>
      <c r="I998" s="76">
        <v>5770040</v>
      </c>
      <c r="J998" s="76" t="s">
        <v>327</v>
      </c>
      <c r="K998" s="76">
        <v>43100</v>
      </c>
      <c r="L998" s="76">
        <v>13748</v>
      </c>
      <c r="M998" s="76">
        <v>1196</v>
      </c>
      <c r="N998" s="76">
        <v>697</v>
      </c>
      <c r="O998" s="76">
        <v>11480</v>
      </c>
      <c r="P998" s="76">
        <v>376</v>
      </c>
      <c r="Q998" s="76" t="s">
        <v>19</v>
      </c>
      <c r="R998" s="76" t="s">
        <v>19</v>
      </c>
      <c r="S998" s="76">
        <v>72</v>
      </c>
      <c r="T998" s="76">
        <v>10</v>
      </c>
    </row>
    <row r="999" spans="1:20">
      <c r="A999" s="82">
        <f t="shared" si="60"/>
        <v>577004002016</v>
      </c>
      <c r="B999" s="82" t="str">
        <f t="shared" si="61"/>
        <v>57700400</v>
      </c>
      <c r="C999" s="82">
        <f t="shared" si="62"/>
        <v>2016</v>
      </c>
      <c r="D999" s="82">
        <f t="array" ref="D999">IF(L999="-",0,L999)</f>
        <v>13748</v>
      </c>
      <c r="E999" s="82">
        <f t="shared" si="63"/>
        <v>1869</v>
      </c>
      <c r="F999" s="82">
        <f t="array" ref="F999">SUM(IF(M999="-",0,M999),IF(Q999:T999="-",0,-Q999:T999))</f>
        <v>1093</v>
      </c>
      <c r="G999" s="82">
        <f t="array" ref="G999">SUM(IF(S999:T999="-",0,S999:T999))</f>
        <v>80</v>
      </c>
      <c r="H999" s="82">
        <f t="array" ref="H999">SUM(IF(N999="-",0,N999))</f>
        <v>696</v>
      </c>
      <c r="I999" s="76">
        <v>5770040</v>
      </c>
      <c r="J999" s="76" t="s">
        <v>327</v>
      </c>
      <c r="K999" s="76">
        <v>42735</v>
      </c>
      <c r="L999" s="76">
        <v>13748</v>
      </c>
      <c r="M999" s="76">
        <v>1173</v>
      </c>
      <c r="N999" s="76">
        <v>696</v>
      </c>
      <c r="O999" s="76">
        <v>11497</v>
      </c>
      <c r="P999" s="76">
        <v>381</v>
      </c>
      <c r="Q999" s="76" t="s">
        <v>19</v>
      </c>
      <c r="R999" s="76" t="s">
        <v>19</v>
      </c>
      <c r="S999" s="76">
        <v>70</v>
      </c>
      <c r="T999" s="76">
        <v>10</v>
      </c>
    </row>
    <row r="1000" spans="1:20">
      <c r="A1000" s="82">
        <f t="shared" si="60"/>
        <v>577004402018</v>
      </c>
      <c r="B1000" s="82" t="str">
        <f t="shared" si="61"/>
        <v>57700440</v>
      </c>
      <c r="C1000" s="82">
        <f t="shared" si="62"/>
        <v>2018</v>
      </c>
      <c r="D1000" s="82">
        <f t="array" ref="D1000">IF(L1000="-",0,L1000)</f>
        <v>16613</v>
      </c>
      <c r="E1000" s="82">
        <f t="shared" si="63"/>
        <v>2002</v>
      </c>
      <c r="F1000" s="82">
        <f t="array" ref="F1000">SUM(IF(M1000="-",0,M1000),IF(Q1000:T1000="-",0,-Q1000:T1000))</f>
        <v>1087</v>
      </c>
      <c r="G1000" s="82">
        <f t="array" ref="G1000">SUM(IF(S1000:T1000="-",0,S1000:T1000))</f>
        <v>81</v>
      </c>
      <c r="H1000" s="82">
        <f t="array" ref="H1000">SUM(IF(N1000="-",0,N1000))</f>
        <v>834</v>
      </c>
      <c r="I1000" s="76">
        <v>5770044</v>
      </c>
      <c r="J1000" s="76" t="s">
        <v>328</v>
      </c>
      <c r="K1000" s="76">
        <v>43465</v>
      </c>
      <c r="L1000" s="76">
        <v>16613</v>
      </c>
      <c r="M1000" s="76">
        <v>1168</v>
      </c>
      <c r="N1000" s="76">
        <v>834</v>
      </c>
      <c r="O1000" s="76">
        <v>14302</v>
      </c>
      <c r="P1000" s="76">
        <v>309</v>
      </c>
      <c r="Q1000" s="76" t="s">
        <v>19</v>
      </c>
      <c r="R1000" s="76" t="s">
        <v>19</v>
      </c>
      <c r="S1000" s="76">
        <v>70</v>
      </c>
      <c r="T1000" s="76">
        <v>11</v>
      </c>
    </row>
    <row r="1001" spans="1:20">
      <c r="A1001" s="82">
        <f t="shared" si="60"/>
        <v>577004402017</v>
      </c>
      <c r="B1001" s="82" t="str">
        <f t="shared" si="61"/>
        <v>57700440</v>
      </c>
      <c r="C1001" s="82">
        <f t="shared" si="62"/>
        <v>2017</v>
      </c>
      <c r="D1001" s="82">
        <f t="array" ref="D1001">IF(L1001="-",0,L1001)</f>
        <v>16613</v>
      </c>
      <c r="E1001" s="82">
        <f t="shared" si="63"/>
        <v>1989</v>
      </c>
      <c r="F1001" s="82">
        <f t="array" ref="F1001">SUM(IF(M1001="-",0,M1001),IF(Q1001:T1001="-",0,-Q1001:T1001))</f>
        <v>1078</v>
      </c>
      <c r="G1001" s="82">
        <f t="array" ref="G1001">SUM(IF(S1001:T1001="-",0,S1001:T1001))</f>
        <v>78</v>
      </c>
      <c r="H1001" s="82">
        <f t="array" ref="H1001">SUM(IF(N1001="-",0,N1001))</f>
        <v>833</v>
      </c>
      <c r="I1001" s="76">
        <v>5770044</v>
      </c>
      <c r="J1001" s="76" t="s">
        <v>328</v>
      </c>
      <c r="K1001" s="76">
        <v>43100</v>
      </c>
      <c r="L1001" s="76">
        <v>16613</v>
      </c>
      <c r="M1001" s="76">
        <v>1156</v>
      </c>
      <c r="N1001" s="76">
        <v>833</v>
      </c>
      <c r="O1001" s="76">
        <v>14283</v>
      </c>
      <c r="P1001" s="76">
        <v>341</v>
      </c>
      <c r="Q1001" s="76" t="s">
        <v>19</v>
      </c>
      <c r="R1001" s="76" t="s">
        <v>19</v>
      </c>
      <c r="S1001" s="76">
        <v>67</v>
      </c>
      <c r="T1001" s="76">
        <v>11</v>
      </c>
    </row>
    <row r="1002" spans="1:20">
      <c r="A1002" s="82">
        <f t="shared" si="60"/>
        <v>577004402016</v>
      </c>
      <c r="B1002" s="82" t="str">
        <f t="shared" si="61"/>
        <v>57700440</v>
      </c>
      <c r="C1002" s="82">
        <f t="shared" si="62"/>
        <v>2016</v>
      </c>
      <c r="D1002" s="82">
        <f t="array" ref="D1002">IF(L1002="-",0,L1002)</f>
        <v>16613</v>
      </c>
      <c r="E1002" s="82">
        <f t="shared" si="63"/>
        <v>1974</v>
      </c>
      <c r="F1002" s="82">
        <f t="array" ref="F1002">SUM(IF(M1002="-",0,M1002),IF(Q1002:T1002="-",0,-Q1002:T1002))</f>
        <v>1067</v>
      </c>
      <c r="G1002" s="82">
        <f t="array" ref="G1002">SUM(IF(S1002:T1002="-",0,S1002:T1002))</f>
        <v>75</v>
      </c>
      <c r="H1002" s="82">
        <f t="array" ref="H1002">SUM(IF(N1002="-",0,N1002))</f>
        <v>832</v>
      </c>
      <c r="I1002" s="76">
        <v>5770044</v>
      </c>
      <c r="J1002" s="76" t="s">
        <v>328</v>
      </c>
      <c r="K1002" s="76">
        <v>42735</v>
      </c>
      <c r="L1002" s="76">
        <v>16613</v>
      </c>
      <c r="M1002" s="76">
        <v>1142</v>
      </c>
      <c r="N1002" s="76">
        <v>832</v>
      </c>
      <c r="O1002" s="76">
        <v>14267</v>
      </c>
      <c r="P1002" s="76">
        <v>373</v>
      </c>
      <c r="Q1002" s="76" t="s">
        <v>19</v>
      </c>
      <c r="R1002" s="76" t="s">
        <v>19</v>
      </c>
      <c r="S1002" s="76">
        <v>64</v>
      </c>
      <c r="T1002" s="76">
        <v>11</v>
      </c>
    </row>
    <row r="1003" spans="1:20">
      <c r="A1003" s="82">
        <f t="shared" si="60"/>
        <v>577400002018</v>
      </c>
      <c r="B1003" s="82" t="str">
        <f t="shared" si="61"/>
        <v>57740000</v>
      </c>
      <c r="C1003" s="82">
        <f t="shared" si="62"/>
        <v>2018</v>
      </c>
      <c r="D1003" s="82">
        <f t="array" ref="D1003">IF(L1003="-",0,L1003)</f>
        <v>124680</v>
      </c>
      <c r="E1003" s="82">
        <f t="shared" si="63"/>
        <v>19670</v>
      </c>
      <c r="F1003" s="82">
        <f t="array" ref="F1003">SUM(IF(M1003="-",0,M1003),IF(Q1003:T1003="-",0,-Q1003:T1003))</f>
        <v>10392</v>
      </c>
      <c r="G1003" s="82">
        <f t="array" ref="G1003">SUM(IF(S1003:T1003="-",0,S1003:T1003))</f>
        <v>1904</v>
      </c>
      <c r="H1003" s="82">
        <f t="array" ref="H1003">SUM(IF(N1003="-",0,N1003))</f>
        <v>7374</v>
      </c>
      <c r="I1003" s="76">
        <v>5774</v>
      </c>
      <c r="J1003" s="76" t="s">
        <v>329</v>
      </c>
      <c r="K1003" s="76">
        <v>43465</v>
      </c>
      <c r="L1003" s="76">
        <v>124680</v>
      </c>
      <c r="M1003" s="76">
        <v>12477</v>
      </c>
      <c r="N1003" s="76">
        <v>7374</v>
      </c>
      <c r="O1003" s="76">
        <v>103001</v>
      </c>
      <c r="P1003" s="76">
        <v>1828</v>
      </c>
      <c r="Q1003" s="76" t="s">
        <v>19</v>
      </c>
      <c r="R1003" s="76">
        <v>181</v>
      </c>
      <c r="S1003" s="76">
        <v>1780</v>
      </c>
      <c r="T1003" s="76">
        <v>124</v>
      </c>
    </row>
    <row r="1004" spans="1:20">
      <c r="A1004" s="82">
        <f t="shared" ref="A1004:A1067" si="64">(B1004&amp;C1004)+0</f>
        <v>577400002017</v>
      </c>
      <c r="B1004" s="82" t="str">
        <f t="shared" ref="B1004:B1067" si="65">LEFT(I1004&amp;"00000000",8)</f>
        <v>57740000</v>
      </c>
      <c r="C1004" s="82">
        <f t="shared" ref="C1004:C1067" si="66">YEAR(K1004)</f>
        <v>2017</v>
      </c>
      <c r="D1004" s="82">
        <f t="array" ref="D1004">IF(L1004="-",0,L1004)</f>
        <v>124680</v>
      </c>
      <c r="E1004" s="82">
        <f t="shared" ref="E1004:E1067" si="67">SUM(F1004:H1004)</f>
        <v>19593</v>
      </c>
      <c r="F1004" s="82">
        <f t="array" ref="F1004">SUM(IF(M1004="-",0,M1004),IF(Q1004:T1004="-",0,-Q1004:T1004))</f>
        <v>10273</v>
      </c>
      <c r="G1004" s="82">
        <f t="array" ref="G1004">SUM(IF(S1004:T1004="-",0,S1004:T1004))</f>
        <v>1963</v>
      </c>
      <c r="H1004" s="82">
        <f t="array" ref="H1004">SUM(IF(N1004="-",0,N1004))</f>
        <v>7357</v>
      </c>
      <c r="I1004" s="76">
        <v>5774</v>
      </c>
      <c r="J1004" s="76" t="s">
        <v>329</v>
      </c>
      <c r="K1004" s="76">
        <v>43100</v>
      </c>
      <c r="L1004" s="76">
        <v>124680</v>
      </c>
      <c r="M1004" s="76">
        <v>12421</v>
      </c>
      <c r="N1004" s="76">
        <v>7357</v>
      </c>
      <c r="O1004" s="76">
        <v>103102</v>
      </c>
      <c r="P1004" s="76">
        <v>1799</v>
      </c>
      <c r="Q1004" s="76" t="s">
        <v>19</v>
      </c>
      <c r="R1004" s="76">
        <v>185</v>
      </c>
      <c r="S1004" s="76">
        <v>1840</v>
      </c>
      <c r="T1004" s="76">
        <v>123</v>
      </c>
    </row>
    <row r="1005" spans="1:20">
      <c r="A1005" s="82">
        <f t="shared" si="64"/>
        <v>577400002016</v>
      </c>
      <c r="B1005" s="82" t="str">
        <f t="shared" si="65"/>
        <v>57740000</v>
      </c>
      <c r="C1005" s="82">
        <f t="shared" si="66"/>
        <v>2016</v>
      </c>
      <c r="D1005" s="82">
        <f t="array" ref="D1005">IF(L1005="-",0,L1005)</f>
        <v>124680</v>
      </c>
      <c r="E1005" s="82">
        <f t="shared" si="67"/>
        <v>19505</v>
      </c>
      <c r="F1005" s="82">
        <f t="array" ref="F1005">SUM(IF(M1005="-",0,M1005),IF(Q1005:T1005="-",0,-Q1005:T1005))</f>
        <v>10158</v>
      </c>
      <c r="G1005" s="82">
        <f t="array" ref="G1005">SUM(IF(S1005:T1005="-",0,S1005:T1005))</f>
        <v>2019</v>
      </c>
      <c r="H1005" s="82">
        <f t="array" ref="H1005">SUM(IF(N1005="-",0,N1005))</f>
        <v>7328</v>
      </c>
      <c r="I1005" s="76">
        <v>5774</v>
      </c>
      <c r="J1005" s="76" t="s">
        <v>329</v>
      </c>
      <c r="K1005" s="76">
        <v>42735</v>
      </c>
      <c r="L1005" s="76">
        <v>124680</v>
      </c>
      <c r="M1005" s="76">
        <v>12360</v>
      </c>
      <c r="N1005" s="76">
        <v>7328</v>
      </c>
      <c r="O1005" s="76">
        <v>103208</v>
      </c>
      <c r="P1005" s="76">
        <v>1784</v>
      </c>
      <c r="Q1005" s="76" t="s">
        <v>19</v>
      </c>
      <c r="R1005" s="76">
        <v>183</v>
      </c>
      <c r="S1005" s="76">
        <v>1896</v>
      </c>
      <c r="T1005" s="76">
        <v>123</v>
      </c>
    </row>
    <row r="1006" spans="1:20">
      <c r="A1006" s="82">
        <f t="shared" si="64"/>
        <v>577400402018</v>
      </c>
      <c r="B1006" s="82" t="str">
        <f t="shared" si="65"/>
        <v>57740040</v>
      </c>
      <c r="C1006" s="82">
        <f t="shared" si="66"/>
        <v>2018</v>
      </c>
      <c r="D1006" s="82">
        <f t="array" ref="D1006">IF(L1006="-",0,L1006)</f>
        <v>7622</v>
      </c>
      <c r="E1006" s="82">
        <f t="shared" si="67"/>
        <v>797</v>
      </c>
      <c r="F1006" s="82">
        <f t="array" ref="F1006">SUM(IF(M1006="-",0,M1006),IF(Q1006:T1006="-",0,-Q1006:T1006))</f>
        <v>322</v>
      </c>
      <c r="G1006" s="82">
        <f t="array" ref="G1006">SUM(IF(S1006:T1006="-",0,S1006:T1006))</f>
        <v>45</v>
      </c>
      <c r="H1006" s="82">
        <f t="array" ref="H1006">SUM(IF(N1006="-",0,N1006))</f>
        <v>430</v>
      </c>
      <c r="I1006" s="76">
        <v>5774004</v>
      </c>
      <c r="J1006" s="76" t="s">
        <v>330</v>
      </c>
      <c r="K1006" s="76">
        <v>43465</v>
      </c>
      <c r="L1006" s="76">
        <v>7622</v>
      </c>
      <c r="M1006" s="76">
        <v>371</v>
      </c>
      <c r="N1006" s="76">
        <v>430</v>
      </c>
      <c r="O1006" s="76">
        <v>6799</v>
      </c>
      <c r="P1006" s="76">
        <v>23</v>
      </c>
      <c r="Q1006" s="76" t="s">
        <v>19</v>
      </c>
      <c r="R1006" s="76">
        <v>4</v>
      </c>
      <c r="S1006" s="76">
        <v>41</v>
      </c>
      <c r="T1006" s="76">
        <v>4</v>
      </c>
    </row>
    <row r="1007" spans="1:20">
      <c r="A1007" s="82">
        <f t="shared" si="64"/>
        <v>577400402017</v>
      </c>
      <c r="B1007" s="82" t="str">
        <f t="shared" si="65"/>
        <v>57740040</v>
      </c>
      <c r="C1007" s="82">
        <f t="shared" si="66"/>
        <v>2017</v>
      </c>
      <c r="D1007" s="82">
        <f t="array" ref="D1007">IF(L1007="-",0,L1007)</f>
        <v>7622</v>
      </c>
      <c r="E1007" s="82">
        <f t="shared" si="67"/>
        <v>796</v>
      </c>
      <c r="F1007" s="82">
        <f t="array" ref="F1007">SUM(IF(M1007="-",0,M1007),IF(Q1007:T1007="-",0,-Q1007:T1007))</f>
        <v>319</v>
      </c>
      <c r="G1007" s="82">
        <f t="array" ref="G1007">SUM(IF(S1007:T1007="-",0,S1007:T1007))</f>
        <v>46</v>
      </c>
      <c r="H1007" s="82">
        <f t="array" ref="H1007">SUM(IF(N1007="-",0,N1007))</f>
        <v>431</v>
      </c>
      <c r="I1007" s="76">
        <v>5774004</v>
      </c>
      <c r="J1007" s="76" t="s">
        <v>330</v>
      </c>
      <c r="K1007" s="76">
        <v>43100</v>
      </c>
      <c r="L1007" s="76">
        <v>7622</v>
      </c>
      <c r="M1007" s="76">
        <v>369</v>
      </c>
      <c r="N1007" s="76">
        <v>431</v>
      </c>
      <c r="O1007" s="76">
        <v>6800</v>
      </c>
      <c r="P1007" s="76">
        <v>22</v>
      </c>
      <c r="Q1007" s="76" t="s">
        <v>19</v>
      </c>
      <c r="R1007" s="76">
        <v>4</v>
      </c>
      <c r="S1007" s="76">
        <v>42</v>
      </c>
      <c r="T1007" s="76">
        <v>4</v>
      </c>
    </row>
    <row r="1008" spans="1:20">
      <c r="A1008" s="82">
        <f t="shared" si="64"/>
        <v>577400402016</v>
      </c>
      <c r="B1008" s="82" t="str">
        <f t="shared" si="65"/>
        <v>57740040</v>
      </c>
      <c r="C1008" s="82">
        <f t="shared" si="66"/>
        <v>2016</v>
      </c>
      <c r="D1008" s="82">
        <f t="array" ref="D1008">IF(L1008="-",0,L1008)</f>
        <v>7622</v>
      </c>
      <c r="E1008" s="82">
        <f t="shared" si="67"/>
        <v>788</v>
      </c>
      <c r="F1008" s="82">
        <f t="array" ref="F1008">SUM(IF(M1008="-",0,M1008),IF(Q1008:T1008="-",0,-Q1008:T1008))</f>
        <v>319</v>
      </c>
      <c r="G1008" s="82">
        <f t="array" ref="G1008">SUM(IF(S1008:T1008="-",0,S1008:T1008))</f>
        <v>46</v>
      </c>
      <c r="H1008" s="82">
        <f t="array" ref="H1008">SUM(IF(N1008="-",0,N1008))</f>
        <v>423</v>
      </c>
      <c r="I1008" s="76">
        <v>5774004</v>
      </c>
      <c r="J1008" s="76" t="s">
        <v>330</v>
      </c>
      <c r="K1008" s="76">
        <v>42735</v>
      </c>
      <c r="L1008" s="76">
        <v>7622</v>
      </c>
      <c r="M1008" s="76">
        <v>369</v>
      </c>
      <c r="N1008" s="76">
        <v>423</v>
      </c>
      <c r="O1008" s="76">
        <v>6811</v>
      </c>
      <c r="P1008" s="76">
        <v>19</v>
      </c>
      <c r="Q1008" s="76" t="s">
        <v>19</v>
      </c>
      <c r="R1008" s="76">
        <v>4</v>
      </c>
      <c r="S1008" s="76">
        <v>42</v>
      </c>
      <c r="T1008" s="76">
        <v>4</v>
      </c>
    </row>
    <row r="1009" spans="1:20">
      <c r="A1009" s="82">
        <f t="shared" si="64"/>
        <v>577400802018</v>
      </c>
      <c r="B1009" s="82" t="str">
        <f t="shared" si="65"/>
        <v>57740080</v>
      </c>
      <c r="C1009" s="82">
        <f t="shared" si="66"/>
        <v>2018</v>
      </c>
      <c r="D1009" s="82">
        <f t="array" ref="D1009">IF(L1009="-",0,L1009)</f>
        <v>5101</v>
      </c>
      <c r="E1009" s="82">
        <f t="shared" si="67"/>
        <v>795</v>
      </c>
      <c r="F1009" s="82">
        <f t="array" ref="F1009">SUM(IF(M1009="-",0,M1009),IF(Q1009:T1009="-",0,-Q1009:T1009))</f>
        <v>376</v>
      </c>
      <c r="G1009" s="82">
        <f t="array" ref="G1009">SUM(IF(S1009:T1009="-",0,S1009:T1009))</f>
        <v>133</v>
      </c>
      <c r="H1009" s="82">
        <f t="array" ref="H1009">SUM(IF(N1009="-",0,N1009))</f>
        <v>286</v>
      </c>
      <c r="I1009" s="76">
        <v>5774008</v>
      </c>
      <c r="J1009" s="76" t="s">
        <v>331</v>
      </c>
      <c r="K1009" s="76">
        <v>43465</v>
      </c>
      <c r="L1009" s="76">
        <v>5101</v>
      </c>
      <c r="M1009" s="76">
        <v>509</v>
      </c>
      <c r="N1009" s="76">
        <v>286</v>
      </c>
      <c r="O1009" s="76">
        <v>4261</v>
      </c>
      <c r="P1009" s="76">
        <v>46</v>
      </c>
      <c r="Q1009" s="76" t="s">
        <v>19</v>
      </c>
      <c r="R1009" s="76" t="s">
        <v>19</v>
      </c>
      <c r="S1009" s="76">
        <v>123</v>
      </c>
      <c r="T1009" s="76">
        <v>10</v>
      </c>
    </row>
    <row r="1010" spans="1:20">
      <c r="A1010" s="82">
        <f t="shared" si="64"/>
        <v>577400802017</v>
      </c>
      <c r="B1010" s="82" t="str">
        <f t="shared" si="65"/>
        <v>57740080</v>
      </c>
      <c r="C1010" s="82">
        <f t="shared" si="66"/>
        <v>2017</v>
      </c>
      <c r="D1010" s="82">
        <f t="array" ref="D1010">IF(L1010="-",0,L1010)</f>
        <v>5101</v>
      </c>
      <c r="E1010" s="82">
        <f t="shared" si="67"/>
        <v>792</v>
      </c>
      <c r="F1010" s="82">
        <f t="array" ref="F1010">SUM(IF(M1010="-",0,M1010),IF(Q1010:T1010="-",0,-Q1010:T1010))</f>
        <v>373</v>
      </c>
      <c r="G1010" s="82">
        <f t="array" ref="G1010">SUM(IF(S1010:T1010="-",0,S1010:T1010))</f>
        <v>133</v>
      </c>
      <c r="H1010" s="82">
        <f t="array" ref="H1010">SUM(IF(N1010="-",0,N1010))</f>
        <v>286</v>
      </c>
      <c r="I1010" s="76">
        <v>5774008</v>
      </c>
      <c r="J1010" s="76" t="s">
        <v>331</v>
      </c>
      <c r="K1010" s="76">
        <v>43100</v>
      </c>
      <c r="L1010" s="76">
        <v>5101</v>
      </c>
      <c r="M1010" s="76">
        <v>506</v>
      </c>
      <c r="N1010" s="76">
        <v>286</v>
      </c>
      <c r="O1010" s="76">
        <v>4263</v>
      </c>
      <c r="P1010" s="76">
        <v>47</v>
      </c>
      <c r="Q1010" s="76" t="s">
        <v>19</v>
      </c>
      <c r="R1010" s="76" t="s">
        <v>19</v>
      </c>
      <c r="S1010" s="76">
        <v>123</v>
      </c>
      <c r="T1010" s="76">
        <v>10</v>
      </c>
    </row>
    <row r="1011" spans="1:20">
      <c r="A1011" s="82">
        <f t="shared" si="64"/>
        <v>577400802016</v>
      </c>
      <c r="B1011" s="82" t="str">
        <f t="shared" si="65"/>
        <v>57740080</v>
      </c>
      <c r="C1011" s="82">
        <f t="shared" si="66"/>
        <v>2016</v>
      </c>
      <c r="D1011" s="82">
        <f t="array" ref="D1011">IF(L1011="-",0,L1011)</f>
        <v>5101</v>
      </c>
      <c r="E1011" s="82">
        <f t="shared" si="67"/>
        <v>791</v>
      </c>
      <c r="F1011" s="82">
        <f t="array" ref="F1011">SUM(IF(M1011="-",0,M1011),IF(Q1011:T1011="-",0,-Q1011:T1011))</f>
        <v>373</v>
      </c>
      <c r="G1011" s="82">
        <f t="array" ref="G1011">SUM(IF(S1011:T1011="-",0,S1011:T1011))</f>
        <v>133</v>
      </c>
      <c r="H1011" s="82">
        <f t="array" ref="H1011">SUM(IF(N1011="-",0,N1011))</f>
        <v>285</v>
      </c>
      <c r="I1011" s="76">
        <v>5774008</v>
      </c>
      <c r="J1011" s="76" t="s">
        <v>331</v>
      </c>
      <c r="K1011" s="76">
        <v>42735</v>
      </c>
      <c r="L1011" s="76">
        <v>5101</v>
      </c>
      <c r="M1011" s="76">
        <v>506</v>
      </c>
      <c r="N1011" s="76">
        <v>285</v>
      </c>
      <c r="O1011" s="76">
        <v>4264</v>
      </c>
      <c r="P1011" s="76">
        <v>46</v>
      </c>
      <c r="Q1011" s="76" t="s">
        <v>19</v>
      </c>
      <c r="R1011" s="76" t="s">
        <v>19</v>
      </c>
      <c r="S1011" s="76">
        <v>123</v>
      </c>
      <c r="T1011" s="76">
        <v>10</v>
      </c>
    </row>
    <row r="1012" spans="1:20">
      <c r="A1012" s="82">
        <f t="shared" si="64"/>
        <v>577401202018</v>
      </c>
      <c r="B1012" s="82" t="str">
        <f t="shared" si="65"/>
        <v>57740120</v>
      </c>
      <c r="C1012" s="82">
        <f t="shared" si="66"/>
        <v>2018</v>
      </c>
      <c r="D1012" s="82">
        <f t="array" ref="D1012">IF(L1012="-",0,L1012)</f>
        <v>7728</v>
      </c>
      <c r="E1012" s="82">
        <f t="shared" si="67"/>
        <v>992</v>
      </c>
      <c r="F1012" s="82">
        <f t="array" ref="F1012">SUM(IF(M1012="-",0,M1012),IF(Q1012:T1012="-",0,-Q1012:T1012))</f>
        <v>490</v>
      </c>
      <c r="G1012" s="82">
        <f t="array" ref="G1012">SUM(IF(S1012:T1012="-",0,S1012:T1012))</f>
        <v>74</v>
      </c>
      <c r="H1012" s="82">
        <f t="array" ref="H1012">SUM(IF(N1012="-",0,N1012))</f>
        <v>428</v>
      </c>
      <c r="I1012" s="76">
        <v>5774012</v>
      </c>
      <c r="J1012" s="76" t="s">
        <v>332</v>
      </c>
      <c r="K1012" s="76">
        <v>43465</v>
      </c>
      <c r="L1012" s="76">
        <v>7728</v>
      </c>
      <c r="M1012" s="76">
        <v>564</v>
      </c>
      <c r="N1012" s="76">
        <v>428</v>
      </c>
      <c r="O1012" s="76">
        <v>6703</v>
      </c>
      <c r="P1012" s="76">
        <v>33</v>
      </c>
      <c r="Q1012" s="76" t="s">
        <v>19</v>
      </c>
      <c r="R1012" s="76" t="s">
        <v>19</v>
      </c>
      <c r="S1012" s="76">
        <v>69</v>
      </c>
      <c r="T1012" s="76">
        <v>5</v>
      </c>
    </row>
    <row r="1013" spans="1:20">
      <c r="A1013" s="82">
        <f t="shared" si="64"/>
        <v>577401202017</v>
      </c>
      <c r="B1013" s="82" t="str">
        <f t="shared" si="65"/>
        <v>57740120</v>
      </c>
      <c r="C1013" s="82">
        <f t="shared" si="66"/>
        <v>2017</v>
      </c>
      <c r="D1013" s="82">
        <f t="array" ref="D1013">IF(L1013="-",0,L1013)</f>
        <v>7728</v>
      </c>
      <c r="E1013" s="82">
        <f t="shared" si="67"/>
        <v>983</v>
      </c>
      <c r="F1013" s="82">
        <f t="array" ref="F1013">SUM(IF(M1013="-",0,M1013),IF(Q1013:T1013="-",0,-Q1013:T1013))</f>
        <v>479</v>
      </c>
      <c r="G1013" s="82">
        <f t="array" ref="G1013">SUM(IF(S1013:T1013="-",0,S1013:T1013))</f>
        <v>75</v>
      </c>
      <c r="H1013" s="82">
        <f t="array" ref="H1013">SUM(IF(N1013="-",0,N1013))</f>
        <v>429</v>
      </c>
      <c r="I1013" s="76">
        <v>5774012</v>
      </c>
      <c r="J1013" s="76" t="s">
        <v>332</v>
      </c>
      <c r="K1013" s="76">
        <v>43100</v>
      </c>
      <c r="L1013" s="76">
        <v>7728</v>
      </c>
      <c r="M1013" s="76">
        <v>554</v>
      </c>
      <c r="N1013" s="76">
        <v>429</v>
      </c>
      <c r="O1013" s="76">
        <v>6712</v>
      </c>
      <c r="P1013" s="76">
        <v>33</v>
      </c>
      <c r="Q1013" s="76" t="s">
        <v>19</v>
      </c>
      <c r="R1013" s="76" t="s">
        <v>19</v>
      </c>
      <c r="S1013" s="76">
        <v>70</v>
      </c>
      <c r="T1013" s="76">
        <v>5</v>
      </c>
    </row>
    <row r="1014" spans="1:20">
      <c r="A1014" s="82">
        <f t="shared" si="64"/>
        <v>577401202016</v>
      </c>
      <c r="B1014" s="82" t="str">
        <f t="shared" si="65"/>
        <v>57740120</v>
      </c>
      <c r="C1014" s="82">
        <f t="shared" si="66"/>
        <v>2016</v>
      </c>
      <c r="D1014" s="82">
        <f t="array" ref="D1014">IF(L1014="-",0,L1014)</f>
        <v>7728</v>
      </c>
      <c r="E1014" s="82">
        <f t="shared" si="67"/>
        <v>975</v>
      </c>
      <c r="F1014" s="82">
        <f t="array" ref="F1014">SUM(IF(M1014="-",0,M1014),IF(Q1014:T1014="-",0,-Q1014:T1014))</f>
        <v>468</v>
      </c>
      <c r="G1014" s="82">
        <f t="array" ref="G1014">SUM(IF(S1014:T1014="-",0,S1014:T1014))</f>
        <v>75</v>
      </c>
      <c r="H1014" s="82">
        <f t="array" ref="H1014">SUM(IF(N1014="-",0,N1014))</f>
        <v>432</v>
      </c>
      <c r="I1014" s="76">
        <v>5774012</v>
      </c>
      <c r="J1014" s="76" t="s">
        <v>332</v>
      </c>
      <c r="K1014" s="76">
        <v>42735</v>
      </c>
      <c r="L1014" s="76">
        <v>7728</v>
      </c>
      <c r="M1014" s="76">
        <v>543</v>
      </c>
      <c r="N1014" s="76">
        <v>432</v>
      </c>
      <c r="O1014" s="76">
        <v>6721</v>
      </c>
      <c r="P1014" s="76">
        <v>32</v>
      </c>
      <c r="Q1014" s="76" t="s">
        <v>19</v>
      </c>
      <c r="R1014" s="76" t="s">
        <v>19</v>
      </c>
      <c r="S1014" s="76">
        <v>70</v>
      </c>
      <c r="T1014" s="76">
        <v>5</v>
      </c>
    </row>
    <row r="1015" spans="1:20">
      <c r="A1015" s="82">
        <f t="shared" si="64"/>
        <v>577401602018</v>
      </c>
      <c r="B1015" s="82" t="str">
        <f t="shared" si="65"/>
        <v>57740160</v>
      </c>
      <c r="C1015" s="82">
        <f t="shared" si="66"/>
        <v>2018</v>
      </c>
      <c r="D1015" s="82">
        <f t="array" ref="D1015">IF(L1015="-",0,L1015)</f>
        <v>17099</v>
      </c>
      <c r="E1015" s="82">
        <f t="shared" si="67"/>
        <v>2165</v>
      </c>
      <c r="F1015" s="82">
        <f t="array" ref="F1015">SUM(IF(M1015="-",0,M1015),IF(Q1015:T1015="-",0,-Q1015:T1015))</f>
        <v>943</v>
      </c>
      <c r="G1015" s="82">
        <f t="array" ref="G1015">SUM(IF(S1015:T1015="-",0,S1015:T1015))</f>
        <v>143</v>
      </c>
      <c r="H1015" s="82">
        <f t="array" ref="H1015">SUM(IF(N1015="-",0,N1015))</f>
        <v>1079</v>
      </c>
      <c r="I1015" s="76">
        <v>5774016</v>
      </c>
      <c r="J1015" s="76" t="s">
        <v>333</v>
      </c>
      <c r="K1015" s="76">
        <v>43465</v>
      </c>
      <c r="L1015" s="76">
        <v>17099</v>
      </c>
      <c r="M1015" s="76">
        <v>1086</v>
      </c>
      <c r="N1015" s="76">
        <v>1079</v>
      </c>
      <c r="O1015" s="76">
        <v>14860</v>
      </c>
      <c r="P1015" s="76">
        <v>74</v>
      </c>
      <c r="Q1015" s="76" t="s">
        <v>19</v>
      </c>
      <c r="R1015" s="76" t="s">
        <v>19</v>
      </c>
      <c r="S1015" s="76">
        <v>131</v>
      </c>
      <c r="T1015" s="76">
        <v>12</v>
      </c>
    </row>
    <row r="1016" spans="1:20">
      <c r="A1016" s="82">
        <f t="shared" si="64"/>
        <v>577401602017</v>
      </c>
      <c r="B1016" s="82" t="str">
        <f t="shared" si="65"/>
        <v>57740160</v>
      </c>
      <c r="C1016" s="82">
        <f t="shared" si="66"/>
        <v>2017</v>
      </c>
      <c r="D1016" s="82">
        <f t="array" ref="D1016">IF(L1016="-",0,L1016)</f>
        <v>17099</v>
      </c>
      <c r="E1016" s="82">
        <f t="shared" si="67"/>
        <v>2159</v>
      </c>
      <c r="F1016" s="82">
        <f t="array" ref="F1016">SUM(IF(M1016="-",0,M1016),IF(Q1016:T1016="-",0,-Q1016:T1016))</f>
        <v>933</v>
      </c>
      <c r="G1016" s="82">
        <f t="array" ref="G1016">SUM(IF(S1016:T1016="-",0,S1016:T1016))</f>
        <v>146</v>
      </c>
      <c r="H1016" s="82">
        <f t="array" ref="H1016">SUM(IF(N1016="-",0,N1016))</f>
        <v>1080</v>
      </c>
      <c r="I1016" s="76">
        <v>5774016</v>
      </c>
      <c r="J1016" s="76" t="s">
        <v>333</v>
      </c>
      <c r="K1016" s="76">
        <v>43100</v>
      </c>
      <c r="L1016" s="76">
        <v>17099</v>
      </c>
      <c r="M1016" s="76">
        <v>1079</v>
      </c>
      <c r="N1016" s="76">
        <v>1080</v>
      </c>
      <c r="O1016" s="76">
        <v>14869</v>
      </c>
      <c r="P1016" s="76">
        <v>70</v>
      </c>
      <c r="Q1016" s="76" t="s">
        <v>19</v>
      </c>
      <c r="R1016" s="76" t="s">
        <v>19</v>
      </c>
      <c r="S1016" s="76">
        <v>134</v>
      </c>
      <c r="T1016" s="76">
        <v>12</v>
      </c>
    </row>
    <row r="1017" spans="1:20">
      <c r="A1017" s="82">
        <f t="shared" si="64"/>
        <v>577401602016</v>
      </c>
      <c r="B1017" s="82" t="str">
        <f t="shared" si="65"/>
        <v>57740160</v>
      </c>
      <c r="C1017" s="82">
        <f t="shared" si="66"/>
        <v>2016</v>
      </c>
      <c r="D1017" s="82">
        <f t="array" ref="D1017">IF(L1017="-",0,L1017)</f>
        <v>17099</v>
      </c>
      <c r="E1017" s="82">
        <f t="shared" si="67"/>
        <v>2152</v>
      </c>
      <c r="F1017" s="82">
        <f t="array" ref="F1017">SUM(IF(M1017="-",0,M1017),IF(Q1017:T1017="-",0,-Q1017:T1017))</f>
        <v>923</v>
      </c>
      <c r="G1017" s="82">
        <f t="array" ref="G1017">SUM(IF(S1017:T1017="-",0,S1017:T1017))</f>
        <v>150</v>
      </c>
      <c r="H1017" s="82">
        <f t="array" ref="H1017">SUM(IF(N1017="-",0,N1017))</f>
        <v>1079</v>
      </c>
      <c r="I1017" s="76">
        <v>5774016</v>
      </c>
      <c r="J1017" s="76" t="s">
        <v>333</v>
      </c>
      <c r="K1017" s="76">
        <v>42735</v>
      </c>
      <c r="L1017" s="76">
        <v>17099</v>
      </c>
      <c r="M1017" s="76">
        <v>1073</v>
      </c>
      <c r="N1017" s="76">
        <v>1079</v>
      </c>
      <c r="O1017" s="76">
        <v>14880</v>
      </c>
      <c r="P1017" s="76">
        <v>68</v>
      </c>
      <c r="Q1017" s="76" t="s">
        <v>19</v>
      </c>
      <c r="R1017" s="76" t="s">
        <v>19</v>
      </c>
      <c r="S1017" s="76">
        <v>138</v>
      </c>
      <c r="T1017" s="76">
        <v>12</v>
      </c>
    </row>
    <row r="1018" spans="1:20">
      <c r="A1018" s="82">
        <f t="shared" si="64"/>
        <v>577402002018</v>
      </c>
      <c r="B1018" s="82" t="str">
        <f t="shared" si="65"/>
        <v>57740200</v>
      </c>
      <c r="C1018" s="82">
        <f t="shared" si="66"/>
        <v>2018</v>
      </c>
      <c r="D1018" s="82">
        <f t="array" ref="D1018">IF(L1018="-",0,L1018)</f>
        <v>15728</v>
      </c>
      <c r="E1018" s="82">
        <f t="shared" si="67"/>
        <v>2566</v>
      </c>
      <c r="F1018" s="82">
        <f t="array" ref="F1018">SUM(IF(M1018="-",0,M1018),IF(Q1018:T1018="-",0,-Q1018:T1018))</f>
        <v>1545</v>
      </c>
      <c r="G1018" s="82">
        <f t="array" ref="G1018">SUM(IF(S1018:T1018="-",0,S1018:T1018))</f>
        <v>208</v>
      </c>
      <c r="H1018" s="82">
        <f t="array" ref="H1018">SUM(IF(N1018="-",0,N1018))</f>
        <v>813</v>
      </c>
      <c r="I1018" s="76">
        <v>5774020</v>
      </c>
      <c r="J1018" s="76" t="s">
        <v>334</v>
      </c>
      <c r="K1018" s="76">
        <v>43465</v>
      </c>
      <c r="L1018" s="76">
        <v>15728</v>
      </c>
      <c r="M1018" s="76">
        <v>1776</v>
      </c>
      <c r="N1018" s="76">
        <v>813</v>
      </c>
      <c r="O1018" s="76">
        <v>12506</v>
      </c>
      <c r="P1018" s="76">
        <v>633</v>
      </c>
      <c r="Q1018" s="76" t="s">
        <v>19</v>
      </c>
      <c r="R1018" s="76">
        <v>23</v>
      </c>
      <c r="S1018" s="76">
        <v>198</v>
      </c>
      <c r="T1018" s="76">
        <v>10</v>
      </c>
    </row>
    <row r="1019" spans="1:20">
      <c r="A1019" s="82">
        <f t="shared" si="64"/>
        <v>577402002017</v>
      </c>
      <c r="B1019" s="82" t="str">
        <f t="shared" si="65"/>
        <v>57740200</v>
      </c>
      <c r="C1019" s="82">
        <f t="shared" si="66"/>
        <v>2017</v>
      </c>
      <c r="D1019" s="82">
        <f t="array" ref="D1019">IF(L1019="-",0,L1019)</f>
        <v>15728</v>
      </c>
      <c r="E1019" s="82">
        <f t="shared" si="67"/>
        <v>2553</v>
      </c>
      <c r="F1019" s="82">
        <f t="array" ref="F1019">SUM(IF(M1019="-",0,M1019),IF(Q1019:T1019="-",0,-Q1019:T1019))</f>
        <v>1519</v>
      </c>
      <c r="G1019" s="82">
        <f t="array" ref="G1019">SUM(IF(S1019:T1019="-",0,S1019:T1019))</f>
        <v>220</v>
      </c>
      <c r="H1019" s="82">
        <f t="array" ref="H1019">SUM(IF(N1019="-",0,N1019))</f>
        <v>814</v>
      </c>
      <c r="I1019" s="76">
        <v>5774020</v>
      </c>
      <c r="J1019" s="76" t="s">
        <v>334</v>
      </c>
      <c r="K1019" s="76">
        <v>43100</v>
      </c>
      <c r="L1019" s="76">
        <v>15728</v>
      </c>
      <c r="M1019" s="76">
        <v>1766</v>
      </c>
      <c r="N1019" s="76">
        <v>814</v>
      </c>
      <c r="O1019" s="76">
        <v>12524</v>
      </c>
      <c r="P1019" s="76">
        <v>624</v>
      </c>
      <c r="Q1019" s="76" t="s">
        <v>19</v>
      </c>
      <c r="R1019" s="76">
        <v>27</v>
      </c>
      <c r="S1019" s="76">
        <v>211</v>
      </c>
      <c r="T1019" s="76">
        <v>9</v>
      </c>
    </row>
    <row r="1020" spans="1:20">
      <c r="A1020" s="82">
        <f t="shared" si="64"/>
        <v>577402002016</v>
      </c>
      <c r="B1020" s="82" t="str">
        <f t="shared" si="65"/>
        <v>57740200</v>
      </c>
      <c r="C1020" s="82">
        <f t="shared" si="66"/>
        <v>2016</v>
      </c>
      <c r="D1020" s="82">
        <f t="array" ref="D1020">IF(L1020="-",0,L1020)</f>
        <v>15728</v>
      </c>
      <c r="E1020" s="82">
        <f t="shared" si="67"/>
        <v>2539</v>
      </c>
      <c r="F1020" s="82">
        <f t="array" ref="F1020">SUM(IF(M1020="-",0,M1020),IF(Q1020:T1020="-",0,-Q1020:T1020))</f>
        <v>1493</v>
      </c>
      <c r="G1020" s="82">
        <f t="array" ref="G1020">SUM(IF(S1020:T1020="-",0,S1020:T1020))</f>
        <v>231</v>
      </c>
      <c r="H1020" s="82">
        <f t="array" ref="H1020">SUM(IF(N1020="-",0,N1020))</f>
        <v>815</v>
      </c>
      <c r="I1020" s="76">
        <v>5774020</v>
      </c>
      <c r="J1020" s="76" t="s">
        <v>334</v>
      </c>
      <c r="K1020" s="76">
        <v>42735</v>
      </c>
      <c r="L1020" s="76">
        <v>15728</v>
      </c>
      <c r="M1020" s="76">
        <v>1751</v>
      </c>
      <c r="N1020" s="76">
        <v>815</v>
      </c>
      <c r="O1020" s="76">
        <v>12539</v>
      </c>
      <c r="P1020" s="76">
        <v>624</v>
      </c>
      <c r="Q1020" s="76" t="s">
        <v>19</v>
      </c>
      <c r="R1020" s="76">
        <v>27</v>
      </c>
      <c r="S1020" s="76">
        <v>222</v>
      </c>
      <c r="T1020" s="76">
        <v>9</v>
      </c>
    </row>
    <row r="1021" spans="1:20">
      <c r="A1021" s="82">
        <f t="shared" si="64"/>
        <v>577402402018</v>
      </c>
      <c r="B1021" s="82" t="str">
        <f t="shared" si="65"/>
        <v>57740240</v>
      </c>
      <c r="C1021" s="82">
        <f t="shared" si="66"/>
        <v>2018</v>
      </c>
      <c r="D1021" s="82">
        <f t="array" ref="D1021">IF(L1021="-",0,L1021)</f>
        <v>7074</v>
      </c>
      <c r="E1021" s="82">
        <f t="shared" si="67"/>
        <v>1149</v>
      </c>
      <c r="F1021" s="82">
        <f t="array" ref="F1021">SUM(IF(M1021="-",0,M1021),IF(Q1021:T1021="-",0,-Q1021:T1021))</f>
        <v>684</v>
      </c>
      <c r="G1021" s="82">
        <f t="array" ref="G1021">SUM(IF(S1021:T1021="-",0,S1021:T1021))</f>
        <v>88</v>
      </c>
      <c r="H1021" s="82">
        <f t="array" ref="H1021">SUM(IF(N1021="-",0,N1021))</f>
        <v>377</v>
      </c>
      <c r="I1021" s="76">
        <v>5774024</v>
      </c>
      <c r="J1021" s="76" t="s">
        <v>335</v>
      </c>
      <c r="K1021" s="76">
        <v>43465</v>
      </c>
      <c r="L1021" s="76">
        <v>7074</v>
      </c>
      <c r="M1021" s="76">
        <v>779</v>
      </c>
      <c r="N1021" s="76">
        <v>377</v>
      </c>
      <c r="O1021" s="76">
        <v>5813</v>
      </c>
      <c r="P1021" s="76">
        <v>106</v>
      </c>
      <c r="Q1021" s="76" t="s">
        <v>19</v>
      </c>
      <c r="R1021" s="76">
        <v>7</v>
      </c>
      <c r="S1021" s="76">
        <v>82</v>
      </c>
      <c r="T1021" s="76">
        <v>6</v>
      </c>
    </row>
    <row r="1022" spans="1:20">
      <c r="A1022" s="82">
        <f t="shared" si="64"/>
        <v>577402402017</v>
      </c>
      <c r="B1022" s="82" t="str">
        <f t="shared" si="65"/>
        <v>57740240</v>
      </c>
      <c r="C1022" s="82">
        <f t="shared" si="66"/>
        <v>2017</v>
      </c>
      <c r="D1022" s="82">
        <f t="array" ref="D1022">IF(L1022="-",0,L1022)</f>
        <v>7074</v>
      </c>
      <c r="E1022" s="82">
        <f t="shared" si="67"/>
        <v>1149</v>
      </c>
      <c r="F1022" s="82">
        <f t="array" ref="F1022">SUM(IF(M1022="-",0,M1022),IF(Q1022:T1022="-",0,-Q1022:T1022))</f>
        <v>683</v>
      </c>
      <c r="G1022" s="82">
        <f t="array" ref="G1022">SUM(IF(S1022:T1022="-",0,S1022:T1022))</f>
        <v>90</v>
      </c>
      <c r="H1022" s="82">
        <f t="array" ref="H1022">SUM(IF(N1022="-",0,N1022))</f>
        <v>376</v>
      </c>
      <c r="I1022" s="76">
        <v>5774024</v>
      </c>
      <c r="J1022" s="76" t="s">
        <v>335</v>
      </c>
      <c r="K1022" s="76">
        <v>43100</v>
      </c>
      <c r="L1022" s="76">
        <v>7074</v>
      </c>
      <c r="M1022" s="76">
        <v>779</v>
      </c>
      <c r="N1022" s="76">
        <v>376</v>
      </c>
      <c r="O1022" s="76">
        <v>5814</v>
      </c>
      <c r="P1022" s="76">
        <v>106</v>
      </c>
      <c r="Q1022" s="76" t="s">
        <v>19</v>
      </c>
      <c r="R1022" s="76">
        <v>6</v>
      </c>
      <c r="S1022" s="76">
        <v>84</v>
      </c>
      <c r="T1022" s="76">
        <v>6</v>
      </c>
    </row>
    <row r="1023" spans="1:20">
      <c r="A1023" s="82">
        <f t="shared" si="64"/>
        <v>577402402016</v>
      </c>
      <c r="B1023" s="82" t="str">
        <f t="shared" si="65"/>
        <v>57740240</v>
      </c>
      <c r="C1023" s="82">
        <f t="shared" si="66"/>
        <v>2016</v>
      </c>
      <c r="D1023" s="82">
        <f t="array" ref="D1023">IF(L1023="-",0,L1023)</f>
        <v>7074</v>
      </c>
      <c r="E1023" s="82">
        <f t="shared" si="67"/>
        <v>1146</v>
      </c>
      <c r="F1023" s="82">
        <f t="array" ref="F1023">SUM(IF(M1023="-",0,M1023),IF(Q1023:T1023="-",0,-Q1023:T1023))</f>
        <v>677</v>
      </c>
      <c r="G1023" s="82">
        <f t="array" ref="G1023">SUM(IF(S1023:T1023="-",0,S1023:T1023))</f>
        <v>92</v>
      </c>
      <c r="H1023" s="82">
        <f t="array" ref="H1023">SUM(IF(N1023="-",0,N1023))</f>
        <v>377</v>
      </c>
      <c r="I1023" s="76">
        <v>5774024</v>
      </c>
      <c r="J1023" s="76" t="s">
        <v>335</v>
      </c>
      <c r="K1023" s="76">
        <v>42735</v>
      </c>
      <c r="L1023" s="76">
        <v>7074</v>
      </c>
      <c r="M1023" s="76">
        <v>775</v>
      </c>
      <c r="N1023" s="76">
        <v>377</v>
      </c>
      <c r="O1023" s="76">
        <v>5816</v>
      </c>
      <c r="P1023" s="76">
        <v>105</v>
      </c>
      <c r="Q1023" s="76" t="s">
        <v>19</v>
      </c>
      <c r="R1023" s="76">
        <v>6</v>
      </c>
      <c r="S1023" s="76">
        <v>86</v>
      </c>
      <c r="T1023" s="76">
        <v>6</v>
      </c>
    </row>
    <row r="1024" spans="1:20">
      <c r="A1024" s="82">
        <f t="shared" si="64"/>
        <v>577402802018</v>
      </c>
      <c r="B1024" s="82" t="str">
        <f t="shared" si="65"/>
        <v>57740280</v>
      </c>
      <c r="C1024" s="82">
        <f t="shared" si="66"/>
        <v>2018</v>
      </c>
      <c r="D1024" s="82">
        <f t="array" ref="D1024">IF(L1024="-",0,L1024)</f>
        <v>19257</v>
      </c>
      <c r="E1024" s="82">
        <f t="shared" si="67"/>
        <v>1470</v>
      </c>
      <c r="F1024" s="82">
        <f t="array" ref="F1024">SUM(IF(M1024="-",0,M1024),IF(Q1024:T1024="-",0,-Q1024:T1024))</f>
        <v>590</v>
      </c>
      <c r="G1024" s="82">
        <f t="array" ref="G1024">SUM(IF(S1024:T1024="-",0,S1024:T1024))</f>
        <v>92</v>
      </c>
      <c r="H1024" s="82">
        <f t="array" ref="H1024">SUM(IF(N1024="-",0,N1024))</f>
        <v>788</v>
      </c>
      <c r="I1024" s="76">
        <v>5774028</v>
      </c>
      <c r="J1024" s="76" t="s">
        <v>336</v>
      </c>
      <c r="K1024" s="76">
        <v>43465</v>
      </c>
      <c r="L1024" s="76">
        <v>19257</v>
      </c>
      <c r="M1024" s="76">
        <v>682</v>
      </c>
      <c r="N1024" s="76">
        <v>788</v>
      </c>
      <c r="O1024" s="76">
        <v>17695</v>
      </c>
      <c r="P1024" s="76">
        <v>91</v>
      </c>
      <c r="Q1024" s="76" t="s">
        <v>19</v>
      </c>
      <c r="R1024" s="76" t="s">
        <v>19</v>
      </c>
      <c r="S1024" s="76">
        <v>85</v>
      </c>
      <c r="T1024" s="76">
        <v>7</v>
      </c>
    </row>
    <row r="1025" spans="1:20">
      <c r="A1025" s="82">
        <f t="shared" si="64"/>
        <v>577402802017</v>
      </c>
      <c r="B1025" s="82" t="str">
        <f t="shared" si="65"/>
        <v>57740280</v>
      </c>
      <c r="C1025" s="82">
        <f t="shared" si="66"/>
        <v>2017</v>
      </c>
      <c r="D1025" s="82">
        <f t="array" ref="D1025">IF(L1025="-",0,L1025)</f>
        <v>19257</v>
      </c>
      <c r="E1025" s="82">
        <f t="shared" si="67"/>
        <v>1476</v>
      </c>
      <c r="F1025" s="82">
        <f t="array" ref="F1025">SUM(IF(M1025="-",0,M1025),IF(Q1025:T1025="-",0,-Q1025:T1025))</f>
        <v>577</v>
      </c>
      <c r="G1025" s="82">
        <f t="array" ref="G1025">SUM(IF(S1025:T1025="-",0,S1025:T1025))</f>
        <v>104</v>
      </c>
      <c r="H1025" s="82">
        <f t="array" ref="H1025">SUM(IF(N1025="-",0,N1025))</f>
        <v>795</v>
      </c>
      <c r="I1025" s="76">
        <v>5774028</v>
      </c>
      <c r="J1025" s="76" t="s">
        <v>336</v>
      </c>
      <c r="K1025" s="76">
        <v>43100</v>
      </c>
      <c r="L1025" s="76">
        <v>19257</v>
      </c>
      <c r="M1025" s="76">
        <v>681</v>
      </c>
      <c r="N1025" s="76">
        <v>795</v>
      </c>
      <c r="O1025" s="76">
        <v>17693</v>
      </c>
      <c r="P1025" s="76">
        <v>88</v>
      </c>
      <c r="Q1025" s="76" t="s">
        <v>19</v>
      </c>
      <c r="R1025" s="76" t="s">
        <v>19</v>
      </c>
      <c r="S1025" s="76">
        <v>97</v>
      </c>
      <c r="T1025" s="76">
        <v>7</v>
      </c>
    </row>
    <row r="1026" spans="1:20">
      <c r="A1026" s="82">
        <f t="shared" si="64"/>
        <v>577402802016</v>
      </c>
      <c r="B1026" s="82" t="str">
        <f t="shared" si="65"/>
        <v>57740280</v>
      </c>
      <c r="C1026" s="82">
        <f t="shared" si="66"/>
        <v>2016</v>
      </c>
      <c r="D1026" s="82">
        <f t="array" ref="D1026">IF(L1026="-",0,L1026)</f>
        <v>19257</v>
      </c>
      <c r="E1026" s="82">
        <f t="shared" si="67"/>
        <v>1457</v>
      </c>
      <c r="F1026" s="82">
        <f t="array" ref="F1026">SUM(IF(M1026="-",0,M1026),IF(Q1026:T1026="-",0,-Q1026:T1026))</f>
        <v>550</v>
      </c>
      <c r="G1026" s="82">
        <f t="array" ref="G1026">SUM(IF(S1026:T1026="-",0,S1026:T1026))</f>
        <v>113</v>
      </c>
      <c r="H1026" s="82">
        <f t="array" ref="H1026">SUM(IF(N1026="-",0,N1026))</f>
        <v>794</v>
      </c>
      <c r="I1026" s="76">
        <v>5774028</v>
      </c>
      <c r="J1026" s="76" t="s">
        <v>336</v>
      </c>
      <c r="K1026" s="76">
        <v>42735</v>
      </c>
      <c r="L1026" s="76">
        <v>19257</v>
      </c>
      <c r="M1026" s="76">
        <v>663</v>
      </c>
      <c r="N1026" s="76">
        <v>794</v>
      </c>
      <c r="O1026" s="76">
        <v>17717</v>
      </c>
      <c r="P1026" s="76">
        <v>83</v>
      </c>
      <c r="Q1026" s="76" t="s">
        <v>19</v>
      </c>
      <c r="R1026" s="76" t="s">
        <v>19</v>
      </c>
      <c r="S1026" s="76">
        <v>106</v>
      </c>
      <c r="T1026" s="76">
        <v>7</v>
      </c>
    </row>
    <row r="1027" spans="1:20">
      <c r="A1027" s="82">
        <f t="shared" si="64"/>
        <v>577403202018</v>
      </c>
      <c r="B1027" s="82" t="str">
        <f t="shared" si="65"/>
        <v>57740320</v>
      </c>
      <c r="C1027" s="82">
        <f t="shared" si="66"/>
        <v>2018</v>
      </c>
      <c r="D1027" s="82">
        <f t="array" ref="D1027">IF(L1027="-",0,L1027)</f>
        <v>17959</v>
      </c>
      <c r="E1027" s="82">
        <f t="shared" si="67"/>
        <v>6288</v>
      </c>
      <c r="F1027" s="82">
        <f t="array" ref="F1027">SUM(IF(M1027="-",0,M1027),IF(Q1027:T1027="-",0,-Q1027:T1027))</f>
        <v>3763</v>
      </c>
      <c r="G1027" s="82">
        <f t="array" ref="G1027">SUM(IF(S1027:T1027="-",0,S1027:T1027))</f>
        <v>812</v>
      </c>
      <c r="H1027" s="82">
        <f t="array" ref="H1027">SUM(IF(N1027="-",0,N1027))</f>
        <v>1713</v>
      </c>
      <c r="I1027" s="76">
        <v>5774032</v>
      </c>
      <c r="J1027" s="76" t="s">
        <v>337</v>
      </c>
      <c r="K1027" s="76">
        <v>43465</v>
      </c>
      <c r="L1027" s="76">
        <v>17959</v>
      </c>
      <c r="M1027" s="76">
        <v>4681</v>
      </c>
      <c r="N1027" s="76">
        <v>1713</v>
      </c>
      <c r="O1027" s="76">
        <v>11054</v>
      </c>
      <c r="P1027" s="76">
        <v>511</v>
      </c>
      <c r="Q1027" s="76" t="s">
        <v>19</v>
      </c>
      <c r="R1027" s="76">
        <v>106</v>
      </c>
      <c r="S1027" s="76">
        <v>758</v>
      </c>
      <c r="T1027" s="76">
        <v>54</v>
      </c>
    </row>
    <row r="1028" spans="1:20">
      <c r="A1028" s="82">
        <f t="shared" si="64"/>
        <v>577403202017</v>
      </c>
      <c r="B1028" s="82" t="str">
        <f t="shared" si="65"/>
        <v>57740320</v>
      </c>
      <c r="C1028" s="82">
        <f t="shared" si="66"/>
        <v>2017</v>
      </c>
      <c r="D1028" s="82">
        <f t="array" ref="D1028">IF(L1028="-",0,L1028)</f>
        <v>17959</v>
      </c>
      <c r="E1028" s="82">
        <f t="shared" si="67"/>
        <v>6265</v>
      </c>
      <c r="F1028" s="82">
        <f t="array" ref="F1028">SUM(IF(M1028="-",0,M1028),IF(Q1028:T1028="-",0,-Q1028:T1028))</f>
        <v>3736</v>
      </c>
      <c r="G1028" s="82">
        <f t="array" ref="G1028">SUM(IF(S1028:T1028="-",0,S1028:T1028))</f>
        <v>820</v>
      </c>
      <c r="H1028" s="82">
        <f t="array" ref="H1028">SUM(IF(N1028="-",0,N1028))</f>
        <v>1709</v>
      </c>
      <c r="I1028" s="76">
        <v>5774032</v>
      </c>
      <c r="J1028" s="76" t="s">
        <v>337</v>
      </c>
      <c r="K1028" s="76">
        <v>43100</v>
      </c>
      <c r="L1028" s="76">
        <v>17959</v>
      </c>
      <c r="M1028" s="76">
        <v>4661</v>
      </c>
      <c r="N1028" s="76">
        <v>1709</v>
      </c>
      <c r="O1028" s="76">
        <v>11082</v>
      </c>
      <c r="P1028" s="76">
        <v>508</v>
      </c>
      <c r="Q1028" s="76" t="s">
        <v>19</v>
      </c>
      <c r="R1028" s="76">
        <v>105</v>
      </c>
      <c r="S1028" s="76">
        <v>766</v>
      </c>
      <c r="T1028" s="76">
        <v>54</v>
      </c>
    </row>
    <row r="1029" spans="1:20">
      <c r="A1029" s="82">
        <f t="shared" si="64"/>
        <v>577403202016</v>
      </c>
      <c r="B1029" s="82" t="str">
        <f t="shared" si="65"/>
        <v>57740320</v>
      </c>
      <c r="C1029" s="82">
        <f t="shared" si="66"/>
        <v>2016</v>
      </c>
      <c r="D1029" s="82">
        <f t="array" ref="D1029">IF(L1029="-",0,L1029)</f>
        <v>17959</v>
      </c>
      <c r="E1029" s="82">
        <f t="shared" si="67"/>
        <v>6272</v>
      </c>
      <c r="F1029" s="82">
        <f t="array" ref="F1029">SUM(IF(M1029="-",0,M1029),IF(Q1029:T1029="-",0,-Q1029:T1029))</f>
        <v>3709</v>
      </c>
      <c r="G1029" s="82">
        <f t="array" ref="G1029">SUM(IF(S1029:T1029="-",0,S1029:T1029))</f>
        <v>839</v>
      </c>
      <c r="H1029" s="82">
        <f t="array" ref="H1029">SUM(IF(N1029="-",0,N1029))</f>
        <v>1724</v>
      </c>
      <c r="I1029" s="76">
        <v>5774032</v>
      </c>
      <c r="J1029" s="76" t="s">
        <v>337</v>
      </c>
      <c r="K1029" s="76">
        <v>42735</v>
      </c>
      <c r="L1029" s="76">
        <v>17959</v>
      </c>
      <c r="M1029" s="76">
        <v>4651</v>
      </c>
      <c r="N1029" s="76">
        <v>1724</v>
      </c>
      <c r="O1029" s="76">
        <v>11077</v>
      </c>
      <c r="P1029" s="76">
        <v>507</v>
      </c>
      <c r="Q1029" s="76" t="s">
        <v>19</v>
      </c>
      <c r="R1029" s="76">
        <v>103</v>
      </c>
      <c r="S1029" s="76">
        <v>785</v>
      </c>
      <c r="T1029" s="76">
        <v>54</v>
      </c>
    </row>
    <row r="1030" spans="1:20">
      <c r="A1030" s="82">
        <f t="shared" si="64"/>
        <v>577403602018</v>
      </c>
      <c r="B1030" s="82" t="str">
        <f t="shared" si="65"/>
        <v>57740360</v>
      </c>
      <c r="C1030" s="82">
        <f t="shared" si="66"/>
        <v>2018</v>
      </c>
      <c r="D1030" s="82">
        <f t="array" ref="D1030">IF(L1030="-",0,L1030)</f>
        <v>10980</v>
      </c>
      <c r="E1030" s="82">
        <f t="shared" si="67"/>
        <v>1871</v>
      </c>
      <c r="F1030" s="82">
        <f t="array" ref="F1030">SUM(IF(M1030="-",0,M1030),IF(Q1030:T1030="-",0,-Q1030:T1030))</f>
        <v>1077</v>
      </c>
      <c r="G1030" s="82">
        <f t="array" ref="G1030">SUM(IF(S1030:T1030="-",0,S1030:T1030))</f>
        <v>197</v>
      </c>
      <c r="H1030" s="82">
        <f t="array" ref="H1030">SUM(IF(N1030="-",0,N1030))</f>
        <v>597</v>
      </c>
      <c r="I1030" s="76">
        <v>5774036</v>
      </c>
      <c r="J1030" s="76" t="s">
        <v>338</v>
      </c>
      <c r="K1030" s="76">
        <v>43465</v>
      </c>
      <c r="L1030" s="76">
        <v>10980</v>
      </c>
      <c r="M1030" s="76">
        <v>1286</v>
      </c>
      <c r="N1030" s="76">
        <v>597</v>
      </c>
      <c r="O1030" s="76">
        <v>8965</v>
      </c>
      <c r="P1030" s="76">
        <v>131</v>
      </c>
      <c r="Q1030" s="76" t="s">
        <v>19</v>
      </c>
      <c r="R1030" s="76">
        <v>12</v>
      </c>
      <c r="S1030" s="76">
        <v>188</v>
      </c>
      <c r="T1030" s="76">
        <v>9</v>
      </c>
    </row>
    <row r="1031" spans="1:20">
      <c r="A1031" s="82">
        <f t="shared" si="64"/>
        <v>577403602017</v>
      </c>
      <c r="B1031" s="82" t="str">
        <f t="shared" si="65"/>
        <v>57740360</v>
      </c>
      <c r="C1031" s="82">
        <f t="shared" si="66"/>
        <v>2017</v>
      </c>
      <c r="D1031" s="82">
        <f t="array" ref="D1031">IF(L1031="-",0,L1031)</f>
        <v>10980</v>
      </c>
      <c r="E1031" s="82">
        <f t="shared" si="67"/>
        <v>1872</v>
      </c>
      <c r="F1031" s="82">
        <f t="array" ref="F1031">SUM(IF(M1031="-",0,M1031),IF(Q1031:T1031="-",0,-Q1031:T1031))</f>
        <v>1061</v>
      </c>
      <c r="G1031" s="82">
        <f t="array" ref="G1031">SUM(IF(S1031:T1031="-",0,S1031:T1031))</f>
        <v>216</v>
      </c>
      <c r="H1031" s="82">
        <f t="array" ref="H1031">SUM(IF(N1031="-",0,N1031))</f>
        <v>595</v>
      </c>
      <c r="I1031" s="76">
        <v>5774036</v>
      </c>
      <c r="J1031" s="76" t="s">
        <v>338</v>
      </c>
      <c r="K1031" s="76">
        <v>43100</v>
      </c>
      <c r="L1031" s="76">
        <v>10980</v>
      </c>
      <c r="M1031" s="76">
        <v>1290</v>
      </c>
      <c r="N1031" s="76">
        <v>595</v>
      </c>
      <c r="O1031" s="76">
        <v>8966</v>
      </c>
      <c r="P1031" s="76">
        <v>129</v>
      </c>
      <c r="Q1031" s="76" t="s">
        <v>19</v>
      </c>
      <c r="R1031" s="76">
        <v>13</v>
      </c>
      <c r="S1031" s="76">
        <v>207</v>
      </c>
      <c r="T1031" s="76">
        <v>9</v>
      </c>
    </row>
    <row r="1032" spans="1:20">
      <c r="A1032" s="82">
        <f t="shared" si="64"/>
        <v>577403602016</v>
      </c>
      <c r="B1032" s="82" t="str">
        <f t="shared" si="65"/>
        <v>57740360</v>
      </c>
      <c r="C1032" s="82">
        <f t="shared" si="66"/>
        <v>2016</v>
      </c>
      <c r="D1032" s="82">
        <f t="array" ref="D1032">IF(L1032="-",0,L1032)</f>
        <v>10980</v>
      </c>
      <c r="E1032" s="82">
        <f t="shared" si="67"/>
        <v>1887</v>
      </c>
      <c r="F1032" s="82">
        <f t="array" ref="F1032">SUM(IF(M1032="-",0,M1032),IF(Q1032:T1032="-",0,-Q1032:T1032))</f>
        <v>1064</v>
      </c>
      <c r="G1032" s="82">
        <f t="array" ref="G1032">SUM(IF(S1032:T1032="-",0,S1032:T1032))</f>
        <v>226</v>
      </c>
      <c r="H1032" s="82">
        <f t="array" ref="H1032">SUM(IF(N1032="-",0,N1032))</f>
        <v>597</v>
      </c>
      <c r="I1032" s="76">
        <v>5774036</v>
      </c>
      <c r="J1032" s="76" t="s">
        <v>338</v>
      </c>
      <c r="K1032" s="76">
        <v>42735</v>
      </c>
      <c r="L1032" s="76">
        <v>10980</v>
      </c>
      <c r="M1032" s="76">
        <v>1303</v>
      </c>
      <c r="N1032" s="76">
        <v>597</v>
      </c>
      <c r="O1032" s="76">
        <v>8952</v>
      </c>
      <c r="P1032" s="76">
        <v>127</v>
      </c>
      <c r="Q1032" s="76" t="s">
        <v>19</v>
      </c>
      <c r="R1032" s="76">
        <v>13</v>
      </c>
      <c r="S1032" s="76">
        <v>217</v>
      </c>
      <c r="T1032" s="76">
        <v>9</v>
      </c>
    </row>
    <row r="1033" spans="1:20">
      <c r="A1033" s="82">
        <f t="shared" si="64"/>
        <v>577404002018</v>
      </c>
      <c r="B1033" s="82" t="str">
        <f t="shared" si="65"/>
        <v>57740400</v>
      </c>
      <c r="C1033" s="82">
        <f t="shared" si="66"/>
        <v>2018</v>
      </c>
      <c r="D1033" s="82">
        <f t="array" ref="D1033">IF(L1033="-",0,L1033)</f>
        <v>16130</v>
      </c>
      <c r="E1033" s="82">
        <f t="shared" si="67"/>
        <v>1575</v>
      </c>
      <c r="F1033" s="82">
        <f t="array" ref="F1033">SUM(IF(M1033="-",0,M1033),IF(Q1033:T1033="-",0,-Q1033:T1033))</f>
        <v>601</v>
      </c>
      <c r="G1033" s="82">
        <f t="array" ref="G1033">SUM(IF(S1033:T1033="-",0,S1033:T1033))</f>
        <v>112</v>
      </c>
      <c r="H1033" s="82">
        <f t="array" ref="H1033">SUM(IF(N1033="-",0,N1033))</f>
        <v>862</v>
      </c>
      <c r="I1033" s="76">
        <v>5774040</v>
      </c>
      <c r="J1033" s="76" t="s">
        <v>339</v>
      </c>
      <c r="K1033" s="76">
        <v>43465</v>
      </c>
      <c r="L1033" s="76">
        <v>16130</v>
      </c>
      <c r="M1033" s="76">
        <v>742</v>
      </c>
      <c r="N1033" s="76">
        <v>862</v>
      </c>
      <c r="O1033" s="76">
        <v>14346</v>
      </c>
      <c r="P1033" s="76">
        <v>180</v>
      </c>
      <c r="Q1033" s="76" t="s">
        <v>19</v>
      </c>
      <c r="R1033" s="76">
        <v>29</v>
      </c>
      <c r="S1033" s="76">
        <v>106</v>
      </c>
      <c r="T1033" s="76">
        <v>6</v>
      </c>
    </row>
    <row r="1034" spans="1:20">
      <c r="A1034" s="82">
        <f t="shared" si="64"/>
        <v>577404002017</v>
      </c>
      <c r="B1034" s="82" t="str">
        <f t="shared" si="65"/>
        <v>57740400</v>
      </c>
      <c r="C1034" s="82">
        <f t="shared" si="66"/>
        <v>2017</v>
      </c>
      <c r="D1034" s="82">
        <f t="array" ref="D1034">IF(L1034="-",0,L1034)</f>
        <v>16130</v>
      </c>
      <c r="E1034" s="82">
        <f t="shared" si="67"/>
        <v>1550</v>
      </c>
      <c r="F1034" s="82">
        <f t="array" ref="F1034">SUM(IF(M1034="-",0,M1034),IF(Q1034:T1034="-",0,-Q1034:T1034))</f>
        <v>595</v>
      </c>
      <c r="G1034" s="82">
        <f t="array" ref="G1034">SUM(IF(S1034:T1034="-",0,S1034:T1034))</f>
        <v>113</v>
      </c>
      <c r="H1034" s="82">
        <f t="array" ref="H1034">SUM(IF(N1034="-",0,N1034))</f>
        <v>842</v>
      </c>
      <c r="I1034" s="76">
        <v>5774040</v>
      </c>
      <c r="J1034" s="76" t="s">
        <v>339</v>
      </c>
      <c r="K1034" s="76">
        <v>43100</v>
      </c>
      <c r="L1034" s="76">
        <v>16130</v>
      </c>
      <c r="M1034" s="76">
        <v>737</v>
      </c>
      <c r="N1034" s="76">
        <v>842</v>
      </c>
      <c r="O1034" s="76">
        <v>14379</v>
      </c>
      <c r="P1034" s="76">
        <v>173</v>
      </c>
      <c r="Q1034" s="76" t="s">
        <v>19</v>
      </c>
      <c r="R1034" s="76">
        <v>29</v>
      </c>
      <c r="S1034" s="76">
        <v>107</v>
      </c>
      <c r="T1034" s="76">
        <v>6</v>
      </c>
    </row>
    <row r="1035" spans="1:20">
      <c r="A1035" s="82">
        <f t="shared" si="64"/>
        <v>577404002016</v>
      </c>
      <c r="B1035" s="82" t="str">
        <f t="shared" si="65"/>
        <v>57740400</v>
      </c>
      <c r="C1035" s="82">
        <f t="shared" si="66"/>
        <v>2016</v>
      </c>
      <c r="D1035" s="82">
        <f t="array" ref="D1035">IF(L1035="-",0,L1035)</f>
        <v>16130</v>
      </c>
      <c r="E1035" s="82">
        <f t="shared" si="67"/>
        <v>1498</v>
      </c>
      <c r="F1035" s="82">
        <f t="array" ref="F1035">SUM(IF(M1035="-",0,M1035),IF(Q1035:T1035="-",0,-Q1035:T1035))</f>
        <v>584</v>
      </c>
      <c r="G1035" s="82">
        <f t="array" ref="G1035">SUM(IF(S1035:T1035="-",0,S1035:T1035))</f>
        <v>113</v>
      </c>
      <c r="H1035" s="82">
        <f t="array" ref="H1035">SUM(IF(N1035="-",0,N1035))</f>
        <v>801</v>
      </c>
      <c r="I1035" s="76">
        <v>5774040</v>
      </c>
      <c r="J1035" s="76" t="s">
        <v>339</v>
      </c>
      <c r="K1035" s="76">
        <v>42735</v>
      </c>
      <c r="L1035" s="76">
        <v>16130</v>
      </c>
      <c r="M1035" s="76">
        <v>726</v>
      </c>
      <c r="N1035" s="76">
        <v>801</v>
      </c>
      <c r="O1035" s="76">
        <v>14430</v>
      </c>
      <c r="P1035" s="76">
        <v>172</v>
      </c>
      <c r="Q1035" s="76" t="s">
        <v>19</v>
      </c>
      <c r="R1035" s="76">
        <v>29</v>
      </c>
      <c r="S1035" s="76">
        <v>107</v>
      </c>
      <c r="T1035" s="76">
        <v>6</v>
      </c>
    </row>
    <row r="1036" spans="1:20">
      <c r="A1036" s="82">
        <f t="shared" si="64"/>
        <v>590000002018</v>
      </c>
      <c r="B1036" s="82" t="str">
        <f t="shared" si="65"/>
        <v>59000000</v>
      </c>
      <c r="C1036" s="82">
        <f t="shared" si="66"/>
        <v>2018</v>
      </c>
      <c r="D1036" s="82">
        <f t="array" ref="D1036">IF(L1036="-",0,L1036)</f>
        <v>801241</v>
      </c>
      <c r="E1036" s="82">
        <f t="shared" si="67"/>
        <v>165346</v>
      </c>
      <c r="F1036" s="82">
        <f t="array" ref="F1036">SUM(IF(M1036="-",0,M1036),IF(Q1036:T1036="-",0,-Q1036:T1036))</f>
        <v>93257</v>
      </c>
      <c r="G1036" s="82">
        <f t="array" ref="G1036">SUM(IF(S1036:T1036="-",0,S1036:T1036))</f>
        <v>16642</v>
      </c>
      <c r="H1036" s="82">
        <f t="array" ref="H1036">SUM(IF(N1036="-",0,N1036))</f>
        <v>55447</v>
      </c>
      <c r="I1036" s="76">
        <v>59</v>
      </c>
      <c r="J1036" s="76" t="s">
        <v>340</v>
      </c>
      <c r="K1036" s="76">
        <v>43465</v>
      </c>
      <c r="L1036" s="76">
        <v>801241</v>
      </c>
      <c r="M1036" s="76">
        <v>112161</v>
      </c>
      <c r="N1036" s="76">
        <v>55447</v>
      </c>
      <c r="O1036" s="76">
        <v>623483</v>
      </c>
      <c r="P1036" s="76">
        <v>10149</v>
      </c>
      <c r="Q1036" s="76">
        <v>34</v>
      </c>
      <c r="R1036" s="76">
        <v>2228</v>
      </c>
      <c r="S1036" s="76">
        <v>14570</v>
      </c>
      <c r="T1036" s="76">
        <v>2072</v>
      </c>
    </row>
    <row r="1037" spans="1:20">
      <c r="A1037" s="82">
        <f t="shared" si="64"/>
        <v>590000002017</v>
      </c>
      <c r="B1037" s="82" t="str">
        <f t="shared" si="65"/>
        <v>59000000</v>
      </c>
      <c r="C1037" s="82">
        <f t="shared" si="66"/>
        <v>2017</v>
      </c>
      <c r="D1037" s="82">
        <f t="array" ref="D1037">IF(L1037="-",0,L1037)</f>
        <v>801241</v>
      </c>
      <c r="E1037" s="82">
        <f t="shared" si="67"/>
        <v>164928</v>
      </c>
      <c r="F1037" s="82">
        <f t="array" ref="F1037">SUM(IF(M1037="-",0,M1037),IF(Q1037:T1037="-",0,-Q1037:T1037))</f>
        <v>93314</v>
      </c>
      <c r="G1037" s="82">
        <f t="array" ref="G1037">SUM(IF(S1037:T1037="-",0,S1037:T1037))</f>
        <v>16244</v>
      </c>
      <c r="H1037" s="82">
        <f t="array" ref="H1037">SUM(IF(N1037="-",0,N1037))</f>
        <v>55370</v>
      </c>
      <c r="I1037" s="76">
        <v>59</v>
      </c>
      <c r="J1037" s="76" t="s">
        <v>340</v>
      </c>
      <c r="K1037" s="76">
        <v>43100</v>
      </c>
      <c r="L1037" s="76">
        <v>801241</v>
      </c>
      <c r="M1037" s="76">
        <v>111772</v>
      </c>
      <c r="N1037" s="76">
        <v>55370</v>
      </c>
      <c r="O1037" s="76">
        <v>623814</v>
      </c>
      <c r="P1037" s="76">
        <v>10285</v>
      </c>
      <c r="Q1037" s="76">
        <v>8</v>
      </c>
      <c r="R1037" s="76">
        <v>2206</v>
      </c>
      <c r="S1037" s="76">
        <v>14154</v>
      </c>
      <c r="T1037" s="76">
        <v>2090</v>
      </c>
    </row>
    <row r="1038" spans="1:20">
      <c r="A1038" s="82">
        <f t="shared" si="64"/>
        <v>590000002016</v>
      </c>
      <c r="B1038" s="82" t="str">
        <f t="shared" si="65"/>
        <v>59000000</v>
      </c>
      <c r="C1038" s="82">
        <f t="shared" si="66"/>
        <v>2016</v>
      </c>
      <c r="D1038" s="82">
        <f t="array" ref="D1038">IF(L1038="-",0,L1038)</f>
        <v>801241</v>
      </c>
      <c r="E1038" s="82">
        <f t="shared" si="67"/>
        <v>164446</v>
      </c>
      <c r="F1038" s="82">
        <f t="array" ref="F1038">SUM(IF(M1038="-",0,M1038),IF(Q1038:T1038="-",0,-Q1038:T1038))</f>
        <v>93317</v>
      </c>
      <c r="G1038" s="82">
        <f t="array" ref="G1038">SUM(IF(S1038:T1038="-",0,S1038:T1038))</f>
        <v>15858</v>
      </c>
      <c r="H1038" s="82">
        <f t="array" ref="H1038">SUM(IF(N1038="-",0,N1038))</f>
        <v>55271</v>
      </c>
      <c r="I1038" s="76">
        <v>59</v>
      </c>
      <c r="J1038" s="76" t="s">
        <v>340</v>
      </c>
      <c r="K1038" s="76">
        <v>42735</v>
      </c>
      <c r="L1038" s="76">
        <v>801241</v>
      </c>
      <c r="M1038" s="76">
        <v>111380</v>
      </c>
      <c r="N1038" s="76">
        <v>55271</v>
      </c>
      <c r="O1038" s="76">
        <v>624251</v>
      </c>
      <c r="P1038" s="76">
        <v>10339</v>
      </c>
      <c r="Q1038" s="76">
        <v>8</v>
      </c>
      <c r="R1038" s="76">
        <v>2197</v>
      </c>
      <c r="S1038" s="76">
        <v>13770</v>
      </c>
      <c r="T1038" s="76">
        <v>2088</v>
      </c>
    </row>
    <row r="1039" spans="1:20">
      <c r="A1039" s="82">
        <f t="shared" si="64"/>
        <v>591100002018</v>
      </c>
      <c r="B1039" s="82" t="str">
        <f t="shared" si="65"/>
        <v>59110000</v>
      </c>
      <c r="C1039" s="82">
        <f t="shared" si="66"/>
        <v>2018</v>
      </c>
      <c r="D1039" s="82">
        <f t="array" ref="D1039">IF(L1039="-",0,L1039)</f>
        <v>14566</v>
      </c>
      <c r="E1039" s="82">
        <f t="shared" si="67"/>
        <v>10138</v>
      </c>
      <c r="F1039" s="82">
        <f t="array" ref="F1039">SUM(IF(M1039="-",0,M1039),IF(Q1039:T1039="-",0,-Q1039:T1039))</f>
        <v>6147</v>
      </c>
      <c r="G1039" s="82">
        <f t="array" ref="G1039">SUM(IF(S1039:T1039="-",0,S1039:T1039))</f>
        <v>1879</v>
      </c>
      <c r="H1039" s="82">
        <f t="array" ref="H1039">SUM(IF(N1039="-",0,N1039))</f>
        <v>2112</v>
      </c>
      <c r="I1039" s="76">
        <v>5911</v>
      </c>
      <c r="J1039" s="76" t="s">
        <v>341</v>
      </c>
      <c r="K1039" s="76">
        <v>43465</v>
      </c>
      <c r="L1039" s="76">
        <v>14566</v>
      </c>
      <c r="M1039" s="76">
        <v>8026</v>
      </c>
      <c r="N1039" s="76">
        <v>2112</v>
      </c>
      <c r="O1039" s="76">
        <v>4297</v>
      </c>
      <c r="P1039" s="76">
        <v>132</v>
      </c>
      <c r="Q1039" s="76" t="s">
        <v>19</v>
      </c>
      <c r="R1039" s="76" t="s">
        <v>19</v>
      </c>
      <c r="S1039" s="76">
        <v>1605</v>
      </c>
      <c r="T1039" s="76">
        <v>274</v>
      </c>
    </row>
    <row r="1040" spans="1:20">
      <c r="A1040" s="82">
        <f t="shared" si="64"/>
        <v>591100002017</v>
      </c>
      <c r="B1040" s="82" t="str">
        <f t="shared" si="65"/>
        <v>59110000</v>
      </c>
      <c r="C1040" s="82">
        <f t="shared" si="66"/>
        <v>2017</v>
      </c>
      <c r="D1040" s="82">
        <f t="array" ref="D1040">IF(L1040="-",0,L1040)</f>
        <v>14566</v>
      </c>
      <c r="E1040" s="82">
        <f t="shared" si="67"/>
        <v>10107</v>
      </c>
      <c r="F1040" s="82">
        <f t="array" ref="F1040">SUM(IF(M1040="-",0,M1040),IF(Q1040:T1040="-",0,-Q1040:T1040))</f>
        <v>6162</v>
      </c>
      <c r="G1040" s="82">
        <f t="array" ref="G1040">SUM(IF(S1040:T1040="-",0,S1040:T1040))</f>
        <v>1838</v>
      </c>
      <c r="H1040" s="82">
        <f t="array" ref="H1040">SUM(IF(N1040="-",0,N1040))</f>
        <v>2107</v>
      </c>
      <c r="I1040" s="76">
        <v>5911</v>
      </c>
      <c r="J1040" s="76" t="s">
        <v>341</v>
      </c>
      <c r="K1040" s="76">
        <v>43100</v>
      </c>
      <c r="L1040" s="76">
        <v>14566</v>
      </c>
      <c r="M1040" s="76">
        <v>8000</v>
      </c>
      <c r="N1040" s="76">
        <v>2107</v>
      </c>
      <c r="O1040" s="76">
        <v>4320</v>
      </c>
      <c r="P1040" s="76">
        <v>140</v>
      </c>
      <c r="Q1040" s="76" t="s">
        <v>19</v>
      </c>
      <c r="R1040" s="76" t="s">
        <v>19</v>
      </c>
      <c r="S1040" s="76">
        <v>1564</v>
      </c>
      <c r="T1040" s="76">
        <v>274</v>
      </c>
    </row>
    <row r="1041" spans="1:20">
      <c r="A1041" s="82">
        <f t="shared" si="64"/>
        <v>591100002016</v>
      </c>
      <c r="B1041" s="82" t="str">
        <f t="shared" si="65"/>
        <v>59110000</v>
      </c>
      <c r="C1041" s="82">
        <f t="shared" si="66"/>
        <v>2016</v>
      </c>
      <c r="D1041" s="82">
        <f t="array" ref="D1041">IF(L1041="-",0,L1041)</f>
        <v>14566</v>
      </c>
      <c r="E1041" s="82">
        <f t="shared" si="67"/>
        <v>10137</v>
      </c>
      <c r="F1041" s="82">
        <f t="array" ref="F1041">SUM(IF(M1041="-",0,M1041),IF(Q1041:T1041="-",0,-Q1041:T1041))</f>
        <v>6185</v>
      </c>
      <c r="G1041" s="82">
        <f t="array" ref="G1041">SUM(IF(S1041:T1041="-",0,S1041:T1041))</f>
        <v>1801</v>
      </c>
      <c r="H1041" s="82">
        <f t="array" ref="H1041">SUM(IF(N1041="-",0,N1041))</f>
        <v>2151</v>
      </c>
      <c r="I1041" s="76">
        <v>5911</v>
      </c>
      <c r="J1041" s="76" t="s">
        <v>341</v>
      </c>
      <c r="K1041" s="76">
        <v>42735</v>
      </c>
      <c r="L1041" s="76">
        <v>14566</v>
      </c>
      <c r="M1041" s="76">
        <v>7987</v>
      </c>
      <c r="N1041" s="76">
        <v>2151</v>
      </c>
      <c r="O1041" s="76">
        <v>4272</v>
      </c>
      <c r="P1041" s="76">
        <v>156</v>
      </c>
      <c r="Q1041" s="76" t="s">
        <v>19</v>
      </c>
      <c r="R1041" s="76">
        <v>1</v>
      </c>
      <c r="S1041" s="76">
        <v>1527</v>
      </c>
      <c r="T1041" s="76">
        <v>274</v>
      </c>
    </row>
    <row r="1042" spans="1:20">
      <c r="A1042" s="82">
        <f t="shared" si="64"/>
        <v>591300002018</v>
      </c>
      <c r="B1042" s="82" t="str">
        <f t="shared" si="65"/>
        <v>59130000</v>
      </c>
      <c r="C1042" s="82">
        <f t="shared" si="66"/>
        <v>2018</v>
      </c>
      <c r="D1042" s="82">
        <f t="array" ref="D1042">IF(L1042="-",0,L1042)</f>
        <v>28071</v>
      </c>
      <c r="E1042" s="82">
        <f t="shared" si="67"/>
        <v>16753</v>
      </c>
      <c r="F1042" s="82">
        <f t="array" ref="F1042">SUM(IF(M1042="-",0,M1042),IF(Q1042:T1042="-",0,-Q1042:T1042))</f>
        <v>10271</v>
      </c>
      <c r="G1042" s="82">
        <f t="array" ref="G1042">SUM(IF(S1042:T1042="-",0,S1042:T1042))</f>
        <v>2359</v>
      </c>
      <c r="H1042" s="82">
        <f t="array" ref="H1042">SUM(IF(N1042="-",0,N1042))</f>
        <v>4123</v>
      </c>
      <c r="I1042" s="76">
        <v>5913</v>
      </c>
      <c r="J1042" s="76" t="s">
        <v>342</v>
      </c>
      <c r="K1042" s="76">
        <v>43465</v>
      </c>
      <c r="L1042" s="76">
        <v>28071</v>
      </c>
      <c r="M1042" s="76">
        <v>12644</v>
      </c>
      <c r="N1042" s="76">
        <v>4123</v>
      </c>
      <c r="O1042" s="76">
        <v>11044</v>
      </c>
      <c r="P1042" s="76">
        <v>260</v>
      </c>
      <c r="Q1042" s="76" t="s">
        <v>19</v>
      </c>
      <c r="R1042" s="76">
        <v>14</v>
      </c>
      <c r="S1042" s="76">
        <v>1964</v>
      </c>
      <c r="T1042" s="76">
        <v>395</v>
      </c>
    </row>
    <row r="1043" spans="1:20">
      <c r="A1043" s="82">
        <f t="shared" si="64"/>
        <v>591300002017</v>
      </c>
      <c r="B1043" s="82" t="str">
        <f t="shared" si="65"/>
        <v>59130000</v>
      </c>
      <c r="C1043" s="82">
        <f t="shared" si="66"/>
        <v>2017</v>
      </c>
      <c r="D1043" s="82">
        <f t="array" ref="D1043">IF(L1043="-",0,L1043)</f>
        <v>28071</v>
      </c>
      <c r="E1043" s="82">
        <f t="shared" si="67"/>
        <v>16729</v>
      </c>
      <c r="F1043" s="82">
        <f t="array" ref="F1043">SUM(IF(M1043="-",0,M1043),IF(Q1043:T1043="-",0,-Q1043:T1043))</f>
        <v>10260</v>
      </c>
      <c r="G1043" s="82">
        <f t="array" ref="G1043">SUM(IF(S1043:T1043="-",0,S1043:T1043))</f>
        <v>2341</v>
      </c>
      <c r="H1043" s="82">
        <f t="array" ref="H1043">SUM(IF(N1043="-",0,N1043))</f>
        <v>4128</v>
      </c>
      <c r="I1043" s="76">
        <v>5913</v>
      </c>
      <c r="J1043" s="76" t="s">
        <v>342</v>
      </c>
      <c r="K1043" s="76">
        <v>43100</v>
      </c>
      <c r="L1043" s="76">
        <v>28071</v>
      </c>
      <c r="M1043" s="76">
        <v>12615</v>
      </c>
      <c r="N1043" s="76">
        <v>4128</v>
      </c>
      <c r="O1043" s="76">
        <v>11071</v>
      </c>
      <c r="P1043" s="76">
        <v>257</v>
      </c>
      <c r="Q1043" s="76" t="s">
        <v>19</v>
      </c>
      <c r="R1043" s="76">
        <v>14</v>
      </c>
      <c r="S1043" s="76">
        <v>1946</v>
      </c>
      <c r="T1043" s="76">
        <v>395</v>
      </c>
    </row>
    <row r="1044" spans="1:20">
      <c r="A1044" s="82">
        <f t="shared" si="64"/>
        <v>591300002016</v>
      </c>
      <c r="B1044" s="82" t="str">
        <f t="shared" si="65"/>
        <v>59130000</v>
      </c>
      <c r="C1044" s="82">
        <f t="shared" si="66"/>
        <v>2016</v>
      </c>
      <c r="D1044" s="82">
        <f t="array" ref="D1044">IF(L1044="-",0,L1044)</f>
        <v>28071</v>
      </c>
      <c r="E1044" s="82">
        <f t="shared" si="67"/>
        <v>16726</v>
      </c>
      <c r="F1044" s="82">
        <f t="array" ref="F1044">SUM(IF(M1044="-",0,M1044),IF(Q1044:T1044="-",0,-Q1044:T1044))</f>
        <v>10315</v>
      </c>
      <c r="G1044" s="82">
        <f t="array" ref="G1044">SUM(IF(S1044:T1044="-",0,S1044:T1044))</f>
        <v>2275</v>
      </c>
      <c r="H1044" s="82">
        <f t="array" ref="H1044">SUM(IF(N1044="-",0,N1044))</f>
        <v>4136</v>
      </c>
      <c r="I1044" s="76">
        <v>5913</v>
      </c>
      <c r="J1044" s="76" t="s">
        <v>342</v>
      </c>
      <c r="K1044" s="76">
        <v>42735</v>
      </c>
      <c r="L1044" s="76">
        <v>28071</v>
      </c>
      <c r="M1044" s="76">
        <v>12604</v>
      </c>
      <c r="N1044" s="76">
        <v>4136</v>
      </c>
      <c r="O1044" s="76">
        <v>11066</v>
      </c>
      <c r="P1044" s="76">
        <v>265</v>
      </c>
      <c r="Q1044" s="76" t="s">
        <v>19</v>
      </c>
      <c r="R1044" s="76">
        <v>14</v>
      </c>
      <c r="S1044" s="76">
        <v>1881</v>
      </c>
      <c r="T1044" s="76">
        <v>394</v>
      </c>
    </row>
    <row r="1045" spans="1:20">
      <c r="A1045" s="82">
        <f t="shared" si="64"/>
        <v>591400002018</v>
      </c>
      <c r="B1045" s="82" t="str">
        <f t="shared" si="65"/>
        <v>59140000</v>
      </c>
      <c r="C1045" s="82">
        <f t="shared" si="66"/>
        <v>2018</v>
      </c>
      <c r="D1045" s="82">
        <f t="array" ref="D1045">IF(L1045="-",0,L1045)</f>
        <v>16045</v>
      </c>
      <c r="E1045" s="82">
        <f t="shared" si="67"/>
        <v>5609</v>
      </c>
      <c r="F1045" s="82">
        <f t="array" ref="F1045">SUM(IF(M1045="-",0,M1045),IF(Q1045:T1045="-",0,-Q1045:T1045))</f>
        <v>3342</v>
      </c>
      <c r="G1045" s="82">
        <f t="array" ref="G1045">SUM(IF(S1045:T1045="-",0,S1045:T1045))</f>
        <v>628</v>
      </c>
      <c r="H1045" s="82">
        <f t="array" ref="H1045">SUM(IF(N1045="-",0,N1045))</f>
        <v>1639</v>
      </c>
      <c r="I1045" s="76">
        <v>5914</v>
      </c>
      <c r="J1045" s="76" t="s">
        <v>343</v>
      </c>
      <c r="K1045" s="76">
        <v>43465</v>
      </c>
      <c r="L1045" s="76">
        <v>16045</v>
      </c>
      <c r="M1045" s="76">
        <v>4098</v>
      </c>
      <c r="N1045" s="76">
        <v>1639</v>
      </c>
      <c r="O1045" s="76">
        <v>9962</v>
      </c>
      <c r="P1045" s="76">
        <v>345</v>
      </c>
      <c r="Q1045" s="76" t="s">
        <v>19</v>
      </c>
      <c r="R1045" s="76">
        <v>128</v>
      </c>
      <c r="S1045" s="76">
        <v>532</v>
      </c>
      <c r="T1045" s="76">
        <v>96</v>
      </c>
    </row>
    <row r="1046" spans="1:20">
      <c r="A1046" s="82">
        <f t="shared" si="64"/>
        <v>591400002017</v>
      </c>
      <c r="B1046" s="82" t="str">
        <f t="shared" si="65"/>
        <v>59140000</v>
      </c>
      <c r="C1046" s="82">
        <f t="shared" si="66"/>
        <v>2017</v>
      </c>
      <c r="D1046" s="82">
        <f t="array" ref="D1046">IF(L1046="-",0,L1046)</f>
        <v>16045</v>
      </c>
      <c r="E1046" s="82">
        <f t="shared" si="67"/>
        <v>5638</v>
      </c>
      <c r="F1046" s="82">
        <f t="array" ref="F1046">SUM(IF(M1046="-",0,M1046),IF(Q1046:T1046="-",0,-Q1046:T1046))</f>
        <v>3402</v>
      </c>
      <c r="G1046" s="82">
        <f t="array" ref="G1046">SUM(IF(S1046:T1046="-",0,S1046:T1046))</f>
        <v>626</v>
      </c>
      <c r="H1046" s="82">
        <f t="array" ref="H1046">SUM(IF(N1046="-",0,N1046))</f>
        <v>1610</v>
      </c>
      <c r="I1046" s="76">
        <v>5914</v>
      </c>
      <c r="J1046" s="76" t="s">
        <v>343</v>
      </c>
      <c r="K1046" s="76">
        <v>43100</v>
      </c>
      <c r="L1046" s="76">
        <v>16045</v>
      </c>
      <c r="M1046" s="76">
        <v>4160</v>
      </c>
      <c r="N1046" s="76">
        <v>1610</v>
      </c>
      <c r="O1046" s="76">
        <v>9912</v>
      </c>
      <c r="P1046" s="76">
        <v>363</v>
      </c>
      <c r="Q1046" s="76" t="s">
        <v>19</v>
      </c>
      <c r="R1046" s="76">
        <v>132</v>
      </c>
      <c r="S1046" s="76">
        <v>518</v>
      </c>
      <c r="T1046" s="76">
        <v>108</v>
      </c>
    </row>
    <row r="1047" spans="1:20">
      <c r="A1047" s="82">
        <f t="shared" si="64"/>
        <v>591400002016</v>
      </c>
      <c r="B1047" s="82" t="str">
        <f t="shared" si="65"/>
        <v>59140000</v>
      </c>
      <c r="C1047" s="82">
        <f t="shared" si="66"/>
        <v>2016</v>
      </c>
      <c r="D1047" s="82">
        <f t="array" ref="D1047">IF(L1047="-",0,L1047)</f>
        <v>16045</v>
      </c>
      <c r="E1047" s="82">
        <f t="shared" si="67"/>
        <v>5648</v>
      </c>
      <c r="F1047" s="82">
        <f t="array" ref="F1047">SUM(IF(M1047="-",0,M1047),IF(Q1047:T1047="-",0,-Q1047:T1047))</f>
        <v>3445</v>
      </c>
      <c r="G1047" s="82">
        <f t="array" ref="G1047">SUM(IF(S1047:T1047="-",0,S1047:T1047))</f>
        <v>609</v>
      </c>
      <c r="H1047" s="82">
        <f t="array" ref="H1047">SUM(IF(N1047="-",0,N1047))</f>
        <v>1594</v>
      </c>
      <c r="I1047" s="76">
        <v>5914</v>
      </c>
      <c r="J1047" s="76" t="s">
        <v>343</v>
      </c>
      <c r="K1047" s="76">
        <v>42735</v>
      </c>
      <c r="L1047" s="76">
        <v>16045</v>
      </c>
      <c r="M1047" s="76">
        <v>4204</v>
      </c>
      <c r="N1047" s="76">
        <v>1594</v>
      </c>
      <c r="O1047" s="76">
        <v>9882</v>
      </c>
      <c r="P1047" s="76">
        <v>365</v>
      </c>
      <c r="Q1047" s="76" t="s">
        <v>19</v>
      </c>
      <c r="R1047" s="76">
        <v>150</v>
      </c>
      <c r="S1047" s="76">
        <v>501</v>
      </c>
      <c r="T1047" s="76">
        <v>108</v>
      </c>
    </row>
    <row r="1048" spans="1:20">
      <c r="A1048" s="82">
        <f t="shared" si="64"/>
        <v>591500002018</v>
      </c>
      <c r="B1048" s="82" t="str">
        <f t="shared" si="65"/>
        <v>59150000</v>
      </c>
      <c r="C1048" s="82">
        <f t="shared" si="66"/>
        <v>2018</v>
      </c>
      <c r="D1048" s="82">
        <f t="array" ref="D1048">IF(L1048="-",0,L1048)</f>
        <v>22643</v>
      </c>
      <c r="E1048" s="82">
        <f t="shared" si="67"/>
        <v>7449</v>
      </c>
      <c r="F1048" s="82">
        <f t="array" ref="F1048">SUM(IF(M1048="-",0,M1048),IF(Q1048:T1048="-",0,-Q1048:T1048))</f>
        <v>4580</v>
      </c>
      <c r="G1048" s="82">
        <f t="array" ref="G1048">SUM(IF(S1048:T1048="-",0,S1048:T1048))</f>
        <v>867</v>
      </c>
      <c r="H1048" s="82">
        <f t="array" ref="H1048">SUM(IF(N1048="-",0,N1048))</f>
        <v>2002</v>
      </c>
      <c r="I1048" s="76">
        <v>5915</v>
      </c>
      <c r="J1048" s="76" t="s">
        <v>344</v>
      </c>
      <c r="K1048" s="76">
        <v>43465</v>
      </c>
      <c r="L1048" s="76">
        <v>22643</v>
      </c>
      <c r="M1048" s="76">
        <v>5453</v>
      </c>
      <c r="N1048" s="76">
        <v>2002</v>
      </c>
      <c r="O1048" s="76">
        <v>14690</v>
      </c>
      <c r="P1048" s="76">
        <v>497</v>
      </c>
      <c r="Q1048" s="76" t="s">
        <v>19</v>
      </c>
      <c r="R1048" s="76">
        <v>6</v>
      </c>
      <c r="S1048" s="76">
        <v>778</v>
      </c>
      <c r="T1048" s="76">
        <v>89</v>
      </c>
    </row>
    <row r="1049" spans="1:20">
      <c r="A1049" s="82">
        <f t="shared" si="64"/>
        <v>591500002017</v>
      </c>
      <c r="B1049" s="82" t="str">
        <f t="shared" si="65"/>
        <v>59150000</v>
      </c>
      <c r="C1049" s="82">
        <f t="shared" si="66"/>
        <v>2017</v>
      </c>
      <c r="D1049" s="82">
        <f t="array" ref="D1049">IF(L1049="-",0,L1049)</f>
        <v>22643</v>
      </c>
      <c r="E1049" s="82">
        <f t="shared" si="67"/>
        <v>7456</v>
      </c>
      <c r="F1049" s="82">
        <f t="array" ref="F1049">SUM(IF(M1049="-",0,M1049),IF(Q1049:T1049="-",0,-Q1049:T1049))</f>
        <v>4643</v>
      </c>
      <c r="G1049" s="82">
        <f t="array" ref="G1049">SUM(IF(S1049:T1049="-",0,S1049:T1049))</f>
        <v>807</v>
      </c>
      <c r="H1049" s="82">
        <f t="array" ref="H1049">SUM(IF(N1049="-",0,N1049))</f>
        <v>2006</v>
      </c>
      <c r="I1049" s="76">
        <v>5915</v>
      </c>
      <c r="J1049" s="76" t="s">
        <v>344</v>
      </c>
      <c r="K1049" s="76">
        <v>43100</v>
      </c>
      <c r="L1049" s="76">
        <v>22643</v>
      </c>
      <c r="M1049" s="76">
        <v>5456</v>
      </c>
      <c r="N1049" s="76">
        <v>2006</v>
      </c>
      <c r="O1049" s="76">
        <v>14664</v>
      </c>
      <c r="P1049" s="76">
        <v>517</v>
      </c>
      <c r="Q1049" s="76" t="s">
        <v>19</v>
      </c>
      <c r="R1049" s="76">
        <v>6</v>
      </c>
      <c r="S1049" s="76">
        <v>718</v>
      </c>
      <c r="T1049" s="76">
        <v>89</v>
      </c>
    </row>
    <row r="1050" spans="1:20">
      <c r="A1050" s="82">
        <f t="shared" si="64"/>
        <v>591500002016</v>
      </c>
      <c r="B1050" s="82" t="str">
        <f t="shared" si="65"/>
        <v>59150000</v>
      </c>
      <c r="C1050" s="82">
        <f t="shared" si="66"/>
        <v>2016</v>
      </c>
      <c r="D1050" s="82">
        <f t="array" ref="D1050">IF(L1050="-",0,L1050)</f>
        <v>22643</v>
      </c>
      <c r="E1050" s="82">
        <f t="shared" si="67"/>
        <v>7428</v>
      </c>
      <c r="F1050" s="82">
        <f t="array" ref="F1050">SUM(IF(M1050="-",0,M1050),IF(Q1050:T1050="-",0,-Q1050:T1050))</f>
        <v>4641</v>
      </c>
      <c r="G1050" s="82">
        <f t="array" ref="G1050">SUM(IF(S1050:T1050="-",0,S1050:T1050))</f>
        <v>780</v>
      </c>
      <c r="H1050" s="82">
        <f t="array" ref="H1050">SUM(IF(N1050="-",0,N1050))</f>
        <v>2007</v>
      </c>
      <c r="I1050" s="76">
        <v>5915</v>
      </c>
      <c r="J1050" s="76" t="s">
        <v>344</v>
      </c>
      <c r="K1050" s="76">
        <v>42735</v>
      </c>
      <c r="L1050" s="76">
        <v>22643</v>
      </c>
      <c r="M1050" s="76">
        <v>5427</v>
      </c>
      <c r="N1050" s="76">
        <v>2007</v>
      </c>
      <c r="O1050" s="76">
        <v>14682</v>
      </c>
      <c r="P1050" s="76">
        <v>527</v>
      </c>
      <c r="Q1050" s="76" t="s">
        <v>19</v>
      </c>
      <c r="R1050" s="76">
        <v>6</v>
      </c>
      <c r="S1050" s="76">
        <v>691</v>
      </c>
      <c r="T1050" s="76">
        <v>89</v>
      </c>
    </row>
    <row r="1051" spans="1:20">
      <c r="A1051" s="82">
        <f t="shared" si="64"/>
        <v>591600002018</v>
      </c>
      <c r="B1051" s="82" t="str">
        <f t="shared" si="65"/>
        <v>59160000</v>
      </c>
      <c r="C1051" s="82">
        <f t="shared" si="66"/>
        <v>2018</v>
      </c>
      <c r="D1051" s="82">
        <f t="array" ref="D1051">IF(L1051="-",0,L1051)</f>
        <v>5142</v>
      </c>
      <c r="E1051" s="82">
        <f t="shared" si="67"/>
        <v>3853</v>
      </c>
      <c r="F1051" s="82">
        <f t="array" ref="F1051">SUM(IF(M1051="-",0,M1051),IF(Q1051:T1051="-",0,-Q1051:T1051))</f>
        <v>2309</v>
      </c>
      <c r="G1051" s="82">
        <f t="array" ref="G1051">SUM(IF(S1051:T1051="-",0,S1051:T1051))</f>
        <v>610</v>
      </c>
      <c r="H1051" s="82">
        <f t="array" ref="H1051">SUM(IF(N1051="-",0,N1051))</f>
        <v>934</v>
      </c>
      <c r="I1051" s="76">
        <v>5916</v>
      </c>
      <c r="J1051" s="76" t="s">
        <v>345</v>
      </c>
      <c r="K1051" s="76">
        <v>43465</v>
      </c>
      <c r="L1051" s="76">
        <v>5142</v>
      </c>
      <c r="M1051" s="76">
        <v>2919</v>
      </c>
      <c r="N1051" s="76">
        <v>934</v>
      </c>
      <c r="O1051" s="76">
        <v>1186</v>
      </c>
      <c r="P1051" s="76">
        <v>102</v>
      </c>
      <c r="Q1051" s="76">
        <v>0</v>
      </c>
      <c r="R1051" s="76">
        <v>0</v>
      </c>
      <c r="S1051" s="76">
        <v>531</v>
      </c>
      <c r="T1051" s="76">
        <v>79</v>
      </c>
    </row>
    <row r="1052" spans="1:20">
      <c r="A1052" s="82">
        <f t="shared" si="64"/>
        <v>591600002017</v>
      </c>
      <c r="B1052" s="82" t="str">
        <f t="shared" si="65"/>
        <v>59160000</v>
      </c>
      <c r="C1052" s="82">
        <f t="shared" si="66"/>
        <v>2017</v>
      </c>
      <c r="D1052" s="82">
        <f t="array" ref="D1052">IF(L1052="-",0,L1052)</f>
        <v>5142</v>
      </c>
      <c r="E1052" s="82">
        <f t="shared" si="67"/>
        <v>3897</v>
      </c>
      <c r="F1052" s="82">
        <f t="array" ref="F1052">SUM(IF(M1052="-",0,M1052),IF(Q1052:T1052="-",0,-Q1052:T1052))</f>
        <v>2292</v>
      </c>
      <c r="G1052" s="82">
        <f t="array" ref="G1052">SUM(IF(S1052:T1052="-",0,S1052:T1052))</f>
        <v>633</v>
      </c>
      <c r="H1052" s="82">
        <f t="array" ref="H1052">SUM(IF(N1052="-",0,N1052))</f>
        <v>972</v>
      </c>
      <c r="I1052" s="76">
        <v>5916</v>
      </c>
      <c r="J1052" s="76" t="s">
        <v>345</v>
      </c>
      <c r="K1052" s="76">
        <v>43100</v>
      </c>
      <c r="L1052" s="76">
        <v>5142</v>
      </c>
      <c r="M1052" s="76">
        <v>2925</v>
      </c>
      <c r="N1052" s="76">
        <v>972</v>
      </c>
      <c r="O1052" s="76">
        <v>1141</v>
      </c>
      <c r="P1052" s="76">
        <v>103</v>
      </c>
      <c r="Q1052" s="76" t="s">
        <v>19</v>
      </c>
      <c r="R1052" s="76" t="s">
        <v>19</v>
      </c>
      <c r="S1052" s="76">
        <v>553</v>
      </c>
      <c r="T1052" s="76">
        <v>80</v>
      </c>
    </row>
    <row r="1053" spans="1:20">
      <c r="A1053" s="82">
        <f t="shared" si="64"/>
        <v>591600002016</v>
      </c>
      <c r="B1053" s="82" t="str">
        <f t="shared" si="65"/>
        <v>59160000</v>
      </c>
      <c r="C1053" s="82">
        <f t="shared" si="66"/>
        <v>2016</v>
      </c>
      <c r="D1053" s="82">
        <f t="array" ref="D1053">IF(L1053="-",0,L1053)</f>
        <v>5142</v>
      </c>
      <c r="E1053" s="82">
        <f t="shared" si="67"/>
        <v>3895</v>
      </c>
      <c r="F1053" s="82">
        <f t="array" ref="F1053">SUM(IF(M1053="-",0,M1053),IF(Q1053:T1053="-",0,-Q1053:T1053))</f>
        <v>2274</v>
      </c>
      <c r="G1053" s="82">
        <f t="array" ref="G1053">SUM(IF(S1053:T1053="-",0,S1053:T1053))</f>
        <v>642</v>
      </c>
      <c r="H1053" s="82">
        <f t="array" ref="H1053">SUM(IF(N1053="-",0,N1053))</f>
        <v>979</v>
      </c>
      <c r="I1053" s="76">
        <v>5916</v>
      </c>
      <c r="J1053" s="76" t="s">
        <v>345</v>
      </c>
      <c r="K1053" s="76">
        <v>42735</v>
      </c>
      <c r="L1053" s="76">
        <v>5142</v>
      </c>
      <c r="M1053" s="76">
        <v>2916</v>
      </c>
      <c r="N1053" s="76">
        <v>979</v>
      </c>
      <c r="O1053" s="76">
        <v>1144</v>
      </c>
      <c r="P1053" s="76">
        <v>103</v>
      </c>
      <c r="Q1053" s="76" t="s">
        <v>19</v>
      </c>
      <c r="R1053" s="76" t="s">
        <v>19</v>
      </c>
      <c r="S1053" s="76">
        <v>562</v>
      </c>
      <c r="T1053" s="76">
        <v>80</v>
      </c>
    </row>
    <row r="1054" spans="1:20">
      <c r="A1054" s="82">
        <f t="shared" si="64"/>
        <v>595400002018</v>
      </c>
      <c r="B1054" s="82" t="str">
        <f t="shared" si="65"/>
        <v>59540000</v>
      </c>
      <c r="C1054" s="82">
        <f t="shared" si="66"/>
        <v>2018</v>
      </c>
      <c r="D1054" s="82">
        <f t="array" ref="D1054">IF(L1054="-",0,L1054)</f>
        <v>40964</v>
      </c>
      <c r="E1054" s="82">
        <f t="shared" si="67"/>
        <v>11890</v>
      </c>
      <c r="F1054" s="82">
        <f t="array" ref="F1054">SUM(IF(M1054="-",0,M1054),IF(Q1054:T1054="-",0,-Q1054:T1054))</f>
        <v>7954</v>
      </c>
      <c r="G1054" s="82">
        <f t="array" ref="G1054">SUM(IF(S1054:T1054="-",0,S1054:T1054))</f>
        <v>1051</v>
      </c>
      <c r="H1054" s="82">
        <f t="array" ref="H1054">SUM(IF(N1054="-",0,N1054))</f>
        <v>2885</v>
      </c>
      <c r="I1054" s="76">
        <v>5954</v>
      </c>
      <c r="J1054" s="76" t="s">
        <v>346</v>
      </c>
      <c r="K1054" s="76">
        <v>43465</v>
      </c>
      <c r="L1054" s="76">
        <v>40964</v>
      </c>
      <c r="M1054" s="76">
        <v>9038</v>
      </c>
      <c r="N1054" s="76">
        <v>2885</v>
      </c>
      <c r="O1054" s="76">
        <v>28339</v>
      </c>
      <c r="P1054" s="76">
        <v>702</v>
      </c>
      <c r="Q1054" s="76" t="s">
        <v>19</v>
      </c>
      <c r="R1054" s="76">
        <v>33</v>
      </c>
      <c r="S1054" s="76">
        <v>881</v>
      </c>
      <c r="T1054" s="76">
        <v>170</v>
      </c>
    </row>
    <row r="1055" spans="1:20">
      <c r="A1055" s="82">
        <f t="shared" si="64"/>
        <v>595400002017</v>
      </c>
      <c r="B1055" s="82" t="str">
        <f t="shared" si="65"/>
        <v>59540000</v>
      </c>
      <c r="C1055" s="82">
        <f t="shared" si="66"/>
        <v>2017</v>
      </c>
      <c r="D1055" s="82">
        <f t="array" ref="D1055">IF(L1055="-",0,L1055)</f>
        <v>40964</v>
      </c>
      <c r="E1055" s="82">
        <f t="shared" si="67"/>
        <v>11856</v>
      </c>
      <c r="F1055" s="82">
        <f t="array" ref="F1055">SUM(IF(M1055="-",0,M1055),IF(Q1055:T1055="-",0,-Q1055:T1055))</f>
        <v>7917</v>
      </c>
      <c r="G1055" s="82">
        <f t="array" ref="G1055">SUM(IF(S1055:T1055="-",0,S1055:T1055))</f>
        <v>1041</v>
      </c>
      <c r="H1055" s="82">
        <f t="array" ref="H1055">SUM(IF(N1055="-",0,N1055))</f>
        <v>2898</v>
      </c>
      <c r="I1055" s="76">
        <v>5954</v>
      </c>
      <c r="J1055" s="76" t="s">
        <v>346</v>
      </c>
      <c r="K1055" s="76">
        <v>43100</v>
      </c>
      <c r="L1055" s="76">
        <v>40964</v>
      </c>
      <c r="M1055" s="76">
        <v>8991</v>
      </c>
      <c r="N1055" s="76">
        <v>2898</v>
      </c>
      <c r="O1055" s="76">
        <v>28370</v>
      </c>
      <c r="P1055" s="76">
        <v>705</v>
      </c>
      <c r="Q1055" s="76" t="s">
        <v>19</v>
      </c>
      <c r="R1055" s="76">
        <v>33</v>
      </c>
      <c r="S1055" s="76">
        <v>871</v>
      </c>
      <c r="T1055" s="76">
        <v>170</v>
      </c>
    </row>
    <row r="1056" spans="1:20">
      <c r="A1056" s="82">
        <f t="shared" si="64"/>
        <v>595400002016</v>
      </c>
      <c r="B1056" s="82" t="str">
        <f t="shared" si="65"/>
        <v>59540000</v>
      </c>
      <c r="C1056" s="82">
        <f t="shared" si="66"/>
        <v>2016</v>
      </c>
      <c r="D1056" s="82">
        <f t="array" ref="D1056">IF(L1056="-",0,L1056)</f>
        <v>40964</v>
      </c>
      <c r="E1056" s="82">
        <f t="shared" si="67"/>
        <v>11827</v>
      </c>
      <c r="F1056" s="82">
        <f t="array" ref="F1056">SUM(IF(M1056="-",0,M1056),IF(Q1056:T1056="-",0,-Q1056:T1056))</f>
        <v>7891</v>
      </c>
      <c r="G1056" s="82">
        <f t="array" ref="G1056">SUM(IF(S1056:T1056="-",0,S1056:T1056))</f>
        <v>1034</v>
      </c>
      <c r="H1056" s="82">
        <f t="array" ref="H1056">SUM(IF(N1056="-",0,N1056))</f>
        <v>2902</v>
      </c>
      <c r="I1056" s="76">
        <v>5954</v>
      </c>
      <c r="J1056" s="76" t="s">
        <v>346</v>
      </c>
      <c r="K1056" s="76">
        <v>42735</v>
      </c>
      <c r="L1056" s="76">
        <v>40964</v>
      </c>
      <c r="M1056" s="76">
        <v>8954</v>
      </c>
      <c r="N1056" s="76">
        <v>2902</v>
      </c>
      <c r="O1056" s="76">
        <v>28403</v>
      </c>
      <c r="P1056" s="76">
        <v>704</v>
      </c>
      <c r="Q1056" s="76" t="s">
        <v>19</v>
      </c>
      <c r="R1056" s="76">
        <v>29</v>
      </c>
      <c r="S1056" s="76">
        <v>864</v>
      </c>
      <c r="T1056" s="76">
        <v>170</v>
      </c>
    </row>
    <row r="1057" spans="1:20">
      <c r="A1057" s="82">
        <f t="shared" si="64"/>
        <v>595400402018</v>
      </c>
      <c r="B1057" s="82" t="str">
        <f t="shared" si="65"/>
        <v>59540040</v>
      </c>
      <c r="C1057" s="82">
        <f t="shared" si="66"/>
        <v>2018</v>
      </c>
      <c r="D1057" s="82">
        <f t="array" ref="D1057">IF(L1057="-",0,L1057)</f>
        <v>5909</v>
      </c>
      <c r="E1057" s="82">
        <f t="shared" si="67"/>
        <v>531</v>
      </c>
      <c r="F1057" s="82">
        <f t="array" ref="F1057">SUM(IF(M1057="-",0,M1057),IF(Q1057:T1057="-",0,-Q1057:T1057))</f>
        <v>313</v>
      </c>
      <c r="G1057" s="82">
        <f t="array" ref="G1057">SUM(IF(S1057:T1057="-",0,S1057:T1057))</f>
        <v>40</v>
      </c>
      <c r="H1057" s="82">
        <f t="array" ref="H1057">SUM(IF(N1057="-",0,N1057))</f>
        <v>178</v>
      </c>
      <c r="I1057" s="76">
        <v>5954004</v>
      </c>
      <c r="J1057" s="76" t="s">
        <v>347</v>
      </c>
      <c r="K1057" s="76">
        <v>43465</v>
      </c>
      <c r="L1057" s="76">
        <v>5909</v>
      </c>
      <c r="M1057" s="76">
        <v>353</v>
      </c>
      <c r="N1057" s="76">
        <v>178</v>
      </c>
      <c r="O1057" s="76">
        <v>5252</v>
      </c>
      <c r="P1057" s="76">
        <v>126</v>
      </c>
      <c r="Q1057" s="76" t="s">
        <v>19</v>
      </c>
      <c r="R1057" s="76" t="s">
        <v>19</v>
      </c>
      <c r="S1057" s="76">
        <v>37</v>
      </c>
      <c r="T1057" s="76">
        <v>3</v>
      </c>
    </row>
    <row r="1058" spans="1:20">
      <c r="A1058" s="82">
        <f t="shared" si="64"/>
        <v>595400402017</v>
      </c>
      <c r="B1058" s="82" t="str">
        <f t="shared" si="65"/>
        <v>59540040</v>
      </c>
      <c r="C1058" s="82">
        <f t="shared" si="66"/>
        <v>2017</v>
      </c>
      <c r="D1058" s="82">
        <f t="array" ref="D1058">IF(L1058="-",0,L1058)</f>
        <v>5909</v>
      </c>
      <c r="E1058" s="82">
        <f t="shared" si="67"/>
        <v>530</v>
      </c>
      <c r="F1058" s="82">
        <f t="array" ref="F1058">SUM(IF(M1058="-",0,M1058),IF(Q1058:T1058="-",0,-Q1058:T1058))</f>
        <v>312</v>
      </c>
      <c r="G1058" s="82">
        <f t="array" ref="G1058">SUM(IF(S1058:T1058="-",0,S1058:T1058))</f>
        <v>40</v>
      </c>
      <c r="H1058" s="82">
        <f t="array" ref="H1058">SUM(IF(N1058="-",0,N1058))</f>
        <v>178</v>
      </c>
      <c r="I1058" s="76">
        <v>5954004</v>
      </c>
      <c r="J1058" s="76" t="s">
        <v>347</v>
      </c>
      <c r="K1058" s="76">
        <v>43100</v>
      </c>
      <c r="L1058" s="76">
        <v>5909</v>
      </c>
      <c r="M1058" s="76">
        <v>352</v>
      </c>
      <c r="N1058" s="76">
        <v>178</v>
      </c>
      <c r="O1058" s="76">
        <v>5253</v>
      </c>
      <c r="P1058" s="76">
        <v>126</v>
      </c>
      <c r="Q1058" s="76" t="s">
        <v>19</v>
      </c>
      <c r="R1058" s="76" t="s">
        <v>19</v>
      </c>
      <c r="S1058" s="76">
        <v>37</v>
      </c>
      <c r="T1058" s="76">
        <v>3</v>
      </c>
    </row>
    <row r="1059" spans="1:20">
      <c r="A1059" s="82">
        <f t="shared" si="64"/>
        <v>595400402016</v>
      </c>
      <c r="B1059" s="82" t="str">
        <f t="shared" si="65"/>
        <v>59540040</v>
      </c>
      <c r="C1059" s="82">
        <f t="shared" si="66"/>
        <v>2016</v>
      </c>
      <c r="D1059" s="82">
        <f t="array" ref="D1059">IF(L1059="-",0,L1059)</f>
        <v>5910</v>
      </c>
      <c r="E1059" s="82">
        <f t="shared" si="67"/>
        <v>528</v>
      </c>
      <c r="F1059" s="82">
        <f t="array" ref="F1059">SUM(IF(M1059="-",0,M1059),IF(Q1059:T1059="-",0,-Q1059:T1059))</f>
        <v>310</v>
      </c>
      <c r="G1059" s="82">
        <f t="array" ref="G1059">SUM(IF(S1059:T1059="-",0,S1059:T1059))</f>
        <v>40</v>
      </c>
      <c r="H1059" s="82">
        <f t="array" ref="H1059">SUM(IF(N1059="-",0,N1059))</f>
        <v>178</v>
      </c>
      <c r="I1059" s="76">
        <v>5954004</v>
      </c>
      <c r="J1059" s="76" t="s">
        <v>347</v>
      </c>
      <c r="K1059" s="76">
        <v>42735</v>
      </c>
      <c r="L1059" s="76">
        <v>5910</v>
      </c>
      <c r="M1059" s="76">
        <v>350</v>
      </c>
      <c r="N1059" s="76">
        <v>178</v>
      </c>
      <c r="O1059" s="76">
        <v>5255</v>
      </c>
      <c r="P1059" s="76">
        <v>125</v>
      </c>
      <c r="Q1059" s="76" t="s">
        <v>19</v>
      </c>
      <c r="R1059" s="76" t="s">
        <v>19</v>
      </c>
      <c r="S1059" s="76">
        <v>37</v>
      </c>
      <c r="T1059" s="76">
        <v>3</v>
      </c>
    </row>
    <row r="1060" spans="1:20">
      <c r="A1060" s="82">
        <f t="shared" si="64"/>
        <v>595400802018</v>
      </c>
      <c r="B1060" s="82" t="str">
        <f t="shared" si="65"/>
        <v>59540080</v>
      </c>
      <c r="C1060" s="82">
        <f t="shared" si="66"/>
        <v>2018</v>
      </c>
      <c r="D1060" s="82">
        <f t="array" ref="D1060">IF(L1060="-",0,L1060)</f>
        <v>5777</v>
      </c>
      <c r="E1060" s="82">
        <f t="shared" si="67"/>
        <v>1222</v>
      </c>
      <c r="F1060" s="82">
        <f t="array" ref="F1060">SUM(IF(M1060="-",0,M1060),IF(Q1060:T1060="-",0,-Q1060:T1060))</f>
        <v>880</v>
      </c>
      <c r="G1060" s="82">
        <f t="array" ref="G1060">SUM(IF(S1060:T1060="-",0,S1060:T1060))</f>
        <v>76</v>
      </c>
      <c r="H1060" s="82">
        <f t="array" ref="H1060">SUM(IF(N1060="-",0,N1060))</f>
        <v>266</v>
      </c>
      <c r="I1060" s="76">
        <v>5954008</v>
      </c>
      <c r="J1060" s="76" t="s">
        <v>348</v>
      </c>
      <c r="K1060" s="76">
        <v>43465</v>
      </c>
      <c r="L1060" s="76">
        <v>5777</v>
      </c>
      <c r="M1060" s="76">
        <v>957</v>
      </c>
      <c r="N1060" s="76">
        <v>266</v>
      </c>
      <c r="O1060" s="76">
        <v>4503</v>
      </c>
      <c r="P1060" s="76">
        <v>51</v>
      </c>
      <c r="Q1060" s="76" t="s">
        <v>19</v>
      </c>
      <c r="R1060" s="76">
        <v>1</v>
      </c>
      <c r="S1060" s="76">
        <v>62</v>
      </c>
      <c r="T1060" s="76">
        <v>14</v>
      </c>
    </row>
    <row r="1061" spans="1:20">
      <c r="A1061" s="82">
        <f t="shared" si="64"/>
        <v>595400802017</v>
      </c>
      <c r="B1061" s="82" t="str">
        <f t="shared" si="65"/>
        <v>59540080</v>
      </c>
      <c r="C1061" s="82">
        <f t="shared" si="66"/>
        <v>2017</v>
      </c>
      <c r="D1061" s="82">
        <f t="array" ref="D1061">IF(L1061="-",0,L1061)</f>
        <v>5777</v>
      </c>
      <c r="E1061" s="82">
        <f t="shared" si="67"/>
        <v>1211</v>
      </c>
      <c r="F1061" s="82">
        <f t="array" ref="F1061">SUM(IF(M1061="-",0,M1061),IF(Q1061:T1061="-",0,-Q1061:T1061))</f>
        <v>870</v>
      </c>
      <c r="G1061" s="82">
        <f t="array" ref="G1061">SUM(IF(S1061:T1061="-",0,S1061:T1061))</f>
        <v>75</v>
      </c>
      <c r="H1061" s="82">
        <f t="array" ref="H1061">SUM(IF(N1061="-",0,N1061))</f>
        <v>266</v>
      </c>
      <c r="I1061" s="76">
        <v>5954008</v>
      </c>
      <c r="J1061" s="76" t="s">
        <v>348</v>
      </c>
      <c r="K1061" s="76">
        <v>43100</v>
      </c>
      <c r="L1061" s="76">
        <v>5777</v>
      </c>
      <c r="M1061" s="76">
        <v>946</v>
      </c>
      <c r="N1061" s="76">
        <v>266</v>
      </c>
      <c r="O1061" s="76">
        <v>4514</v>
      </c>
      <c r="P1061" s="76">
        <v>51</v>
      </c>
      <c r="Q1061" s="76" t="s">
        <v>19</v>
      </c>
      <c r="R1061" s="76">
        <v>1</v>
      </c>
      <c r="S1061" s="76">
        <v>61</v>
      </c>
      <c r="T1061" s="76">
        <v>14</v>
      </c>
    </row>
    <row r="1062" spans="1:20">
      <c r="A1062" s="82">
        <f t="shared" si="64"/>
        <v>595400802016</v>
      </c>
      <c r="B1062" s="82" t="str">
        <f t="shared" si="65"/>
        <v>59540080</v>
      </c>
      <c r="C1062" s="82">
        <f t="shared" si="66"/>
        <v>2016</v>
      </c>
      <c r="D1062" s="82">
        <f t="array" ref="D1062">IF(L1062="-",0,L1062)</f>
        <v>5777</v>
      </c>
      <c r="E1062" s="82">
        <f t="shared" si="67"/>
        <v>1209</v>
      </c>
      <c r="F1062" s="82">
        <f t="array" ref="F1062">SUM(IF(M1062="-",0,M1062),IF(Q1062:T1062="-",0,-Q1062:T1062))</f>
        <v>868</v>
      </c>
      <c r="G1062" s="82">
        <f t="array" ref="G1062">SUM(IF(S1062:T1062="-",0,S1062:T1062))</f>
        <v>75</v>
      </c>
      <c r="H1062" s="82">
        <f t="array" ref="H1062">SUM(IF(N1062="-",0,N1062))</f>
        <v>266</v>
      </c>
      <c r="I1062" s="76">
        <v>5954008</v>
      </c>
      <c r="J1062" s="76" t="s">
        <v>348</v>
      </c>
      <c r="K1062" s="76">
        <v>42735</v>
      </c>
      <c r="L1062" s="76">
        <v>5777</v>
      </c>
      <c r="M1062" s="76">
        <v>944</v>
      </c>
      <c r="N1062" s="76">
        <v>266</v>
      </c>
      <c r="O1062" s="76">
        <v>4516</v>
      </c>
      <c r="P1062" s="76">
        <v>51</v>
      </c>
      <c r="Q1062" s="76" t="s">
        <v>19</v>
      </c>
      <c r="R1062" s="76">
        <v>1</v>
      </c>
      <c r="S1062" s="76">
        <v>61</v>
      </c>
      <c r="T1062" s="76">
        <v>14</v>
      </c>
    </row>
    <row r="1063" spans="1:20">
      <c r="A1063" s="82">
        <f t="shared" si="64"/>
        <v>595401202018</v>
      </c>
      <c r="B1063" s="82" t="str">
        <f t="shared" si="65"/>
        <v>59540120</v>
      </c>
      <c r="C1063" s="82">
        <f t="shared" si="66"/>
        <v>2018</v>
      </c>
      <c r="D1063" s="82">
        <f t="array" ref="D1063">IF(L1063="-",0,L1063)</f>
        <v>2634</v>
      </c>
      <c r="E1063" s="82">
        <f t="shared" si="67"/>
        <v>1086</v>
      </c>
      <c r="F1063" s="82">
        <f t="array" ref="F1063">SUM(IF(M1063="-",0,M1063),IF(Q1063:T1063="-",0,-Q1063:T1063))</f>
        <v>696</v>
      </c>
      <c r="G1063" s="82">
        <f t="array" ref="G1063">SUM(IF(S1063:T1063="-",0,S1063:T1063))</f>
        <v>86</v>
      </c>
      <c r="H1063" s="82">
        <f t="array" ref="H1063">SUM(IF(N1063="-",0,N1063))</f>
        <v>304</v>
      </c>
      <c r="I1063" s="76">
        <v>5954012</v>
      </c>
      <c r="J1063" s="76" t="s">
        <v>349</v>
      </c>
      <c r="K1063" s="76">
        <v>43465</v>
      </c>
      <c r="L1063" s="76">
        <v>2634</v>
      </c>
      <c r="M1063" s="76">
        <v>782</v>
      </c>
      <c r="N1063" s="76">
        <v>304</v>
      </c>
      <c r="O1063" s="76">
        <v>1525</v>
      </c>
      <c r="P1063" s="76">
        <v>22</v>
      </c>
      <c r="Q1063" s="76" t="s">
        <v>19</v>
      </c>
      <c r="R1063" s="76">
        <v>0</v>
      </c>
      <c r="S1063" s="76">
        <v>71</v>
      </c>
      <c r="T1063" s="76">
        <v>15</v>
      </c>
    </row>
    <row r="1064" spans="1:20">
      <c r="A1064" s="82">
        <f t="shared" si="64"/>
        <v>595401202017</v>
      </c>
      <c r="B1064" s="82" t="str">
        <f t="shared" si="65"/>
        <v>59540120</v>
      </c>
      <c r="C1064" s="82">
        <f t="shared" si="66"/>
        <v>2017</v>
      </c>
      <c r="D1064" s="82">
        <f t="array" ref="D1064">IF(L1064="-",0,L1064)</f>
        <v>2634</v>
      </c>
      <c r="E1064" s="82">
        <f t="shared" si="67"/>
        <v>1086</v>
      </c>
      <c r="F1064" s="82">
        <f t="array" ref="F1064">SUM(IF(M1064="-",0,M1064),IF(Q1064:T1064="-",0,-Q1064:T1064))</f>
        <v>693</v>
      </c>
      <c r="G1064" s="82">
        <f t="array" ref="G1064">SUM(IF(S1064:T1064="-",0,S1064:T1064))</f>
        <v>86</v>
      </c>
      <c r="H1064" s="82">
        <f t="array" ref="H1064">SUM(IF(N1064="-",0,N1064))</f>
        <v>307</v>
      </c>
      <c r="I1064" s="76">
        <v>5954012</v>
      </c>
      <c r="J1064" s="76" t="s">
        <v>349</v>
      </c>
      <c r="K1064" s="76">
        <v>43100</v>
      </c>
      <c r="L1064" s="76">
        <v>2634</v>
      </c>
      <c r="M1064" s="76">
        <v>779</v>
      </c>
      <c r="N1064" s="76">
        <v>307</v>
      </c>
      <c r="O1064" s="76">
        <v>1525</v>
      </c>
      <c r="P1064" s="76">
        <v>23</v>
      </c>
      <c r="Q1064" s="76" t="s">
        <v>19</v>
      </c>
      <c r="R1064" s="76" t="s">
        <v>19</v>
      </c>
      <c r="S1064" s="76">
        <v>71</v>
      </c>
      <c r="T1064" s="76">
        <v>15</v>
      </c>
    </row>
    <row r="1065" spans="1:20">
      <c r="A1065" s="82">
        <f t="shared" si="64"/>
        <v>595401202016</v>
      </c>
      <c r="B1065" s="82" t="str">
        <f t="shared" si="65"/>
        <v>59540120</v>
      </c>
      <c r="C1065" s="82">
        <f t="shared" si="66"/>
        <v>2016</v>
      </c>
      <c r="D1065" s="82">
        <f t="array" ref="D1065">IF(L1065="-",0,L1065)</f>
        <v>2634</v>
      </c>
      <c r="E1065" s="82">
        <f t="shared" si="67"/>
        <v>1081</v>
      </c>
      <c r="F1065" s="82">
        <f t="array" ref="F1065">SUM(IF(M1065="-",0,M1065),IF(Q1065:T1065="-",0,-Q1065:T1065))</f>
        <v>690</v>
      </c>
      <c r="G1065" s="82">
        <f t="array" ref="G1065">SUM(IF(S1065:T1065="-",0,S1065:T1065))</f>
        <v>84</v>
      </c>
      <c r="H1065" s="82">
        <f t="array" ref="H1065">SUM(IF(N1065="-",0,N1065))</f>
        <v>307</v>
      </c>
      <c r="I1065" s="76">
        <v>5954012</v>
      </c>
      <c r="J1065" s="76" t="s">
        <v>349</v>
      </c>
      <c r="K1065" s="76">
        <v>42735</v>
      </c>
      <c r="L1065" s="76">
        <v>2634</v>
      </c>
      <c r="M1065" s="76">
        <v>774</v>
      </c>
      <c r="N1065" s="76">
        <v>307</v>
      </c>
      <c r="O1065" s="76">
        <v>1529</v>
      </c>
      <c r="P1065" s="76">
        <v>23</v>
      </c>
      <c r="Q1065" s="76" t="s">
        <v>19</v>
      </c>
      <c r="R1065" s="76" t="s">
        <v>19</v>
      </c>
      <c r="S1065" s="76">
        <v>69</v>
      </c>
      <c r="T1065" s="76">
        <v>15</v>
      </c>
    </row>
    <row r="1066" spans="1:20">
      <c r="A1066" s="82">
        <f t="shared" si="64"/>
        <v>595401602018</v>
      </c>
      <c r="B1066" s="82" t="str">
        <f t="shared" si="65"/>
        <v>59540160</v>
      </c>
      <c r="C1066" s="82">
        <f t="shared" si="66"/>
        <v>2018</v>
      </c>
      <c r="D1066" s="82">
        <f t="array" ref="D1066">IF(L1066="-",0,L1066)</f>
        <v>7166</v>
      </c>
      <c r="E1066" s="82">
        <f t="shared" si="67"/>
        <v>1907</v>
      </c>
      <c r="F1066" s="82">
        <f t="array" ref="F1066">SUM(IF(M1066="-",0,M1066),IF(Q1066:T1066="-",0,-Q1066:T1066))</f>
        <v>1329</v>
      </c>
      <c r="G1066" s="82">
        <f t="array" ref="G1066">SUM(IF(S1066:T1066="-",0,S1066:T1066))</f>
        <v>148</v>
      </c>
      <c r="H1066" s="82">
        <f t="array" ref="H1066">SUM(IF(N1066="-",0,N1066))</f>
        <v>430</v>
      </c>
      <c r="I1066" s="76">
        <v>5954016</v>
      </c>
      <c r="J1066" s="76" t="s">
        <v>350</v>
      </c>
      <c r="K1066" s="76">
        <v>43465</v>
      </c>
      <c r="L1066" s="76">
        <v>7166</v>
      </c>
      <c r="M1066" s="76">
        <v>1481</v>
      </c>
      <c r="N1066" s="76">
        <v>430</v>
      </c>
      <c r="O1066" s="76">
        <v>5129</v>
      </c>
      <c r="P1066" s="76">
        <v>127</v>
      </c>
      <c r="Q1066" s="76" t="s">
        <v>19</v>
      </c>
      <c r="R1066" s="76">
        <v>4</v>
      </c>
      <c r="S1066" s="76">
        <v>122</v>
      </c>
      <c r="T1066" s="76">
        <v>26</v>
      </c>
    </row>
    <row r="1067" spans="1:20">
      <c r="A1067" s="82">
        <f t="shared" si="64"/>
        <v>595401602017</v>
      </c>
      <c r="B1067" s="82" t="str">
        <f t="shared" si="65"/>
        <v>59540160</v>
      </c>
      <c r="C1067" s="82">
        <f t="shared" si="66"/>
        <v>2017</v>
      </c>
      <c r="D1067" s="82">
        <f t="array" ref="D1067">IF(L1067="-",0,L1067)</f>
        <v>7167</v>
      </c>
      <c r="E1067" s="82">
        <f t="shared" si="67"/>
        <v>1903</v>
      </c>
      <c r="F1067" s="82">
        <f t="array" ref="F1067">SUM(IF(M1067="-",0,M1067),IF(Q1067:T1067="-",0,-Q1067:T1067))</f>
        <v>1324</v>
      </c>
      <c r="G1067" s="82">
        <f t="array" ref="G1067">SUM(IF(S1067:T1067="-",0,S1067:T1067))</f>
        <v>148</v>
      </c>
      <c r="H1067" s="82">
        <f t="array" ref="H1067">SUM(IF(N1067="-",0,N1067))</f>
        <v>431</v>
      </c>
      <c r="I1067" s="76">
        <v>5954016</v>
      </c>
      <c r="J1067" s="76" t="s">
        <v>350</v>
      </c>
      <c r="K1067" s="76">
        <v>43100</v>
      </c>
      <c r="L1067" s="76">
        <v>7167</v>
      </c>
      <c r="M1067" s="76">
        <v>1476</v>
      </c>
      <c r="N1067" s="76">
        <v>431</v>
      </c>
      <c r="O1067" s="76">
        <v>5134</v>
      </c>
      <c r="P1067" s="76">
        <v>127</v>
      </c>
      <c r="Q1067" s="76" t="s">
        <v>19</v>
      </c>
      <c r="R1067" s="76">
        <v>4</v>
      </c>
      <c r="S1067" s="76">
        <v>122</v>
      </c>
      <c r="T1067" s="76">
        <v>26</v>
      </c>
    </row>
    <row r="1068" spans="1:20">
      <c r="A1068" s="82">
        <f t="shared" ref="A1068:A1131" si="68">(B1068&amp;C1068)+0</f>
        <v>595401602016</v>
      </c>
      <c r="B1068" s="82" t="str">
        <f t="shared" ref="B1068:B1131" si="69">LEFT(I1068&amp;"00000000",8)</f>
        <v>59540160</v>
      </c>
      <c r="C1068" s="82">
        <f t="shared" ref="C1068:C1131" si="70">YEAR(K1068)</f>
        <v>2016</v>
      </c>
      <c r="D1068" s="82">
        <f t="array" ref="D1068">IF(L1068="-",0,L1068)</f>
        <v>7166</v>
      </c>
      <c r="E1068" s="82">
        <f t="shared" ref="E1068:E1131" si="71">SUM(F1068:H1068)</f>
        <v>1898</v>
      </c>
      <c r="F1068" s="82">
        <f t="array" ref="F1068">SUM(IF(M1068="-",0,M1068),IF(Q1068:T1068="-",0,-Q1068:T1068))</f>
        <v>1321</v>
      </c>
      <c r="G1068" s="82">
        <f t="array" ref="G1068">SUM(IF(S1068:T1068="-",0,S1068:T1068))</f>
        <v>146</v>
      </c>
      <c r="H1068" s="82">
        <f t="array" ref="H1068">SUM(IF(N1068="-",0,N1068))</f>
        <v>431</v>
      </c>
      <c r="I1068" s="76">
        <v>5954016</v>
      </c>
      <c r="J1068" s="76" t="s">
        <v>350</v>
      </c>
      <c r="K1068" s="76">
        <v>42735</v>
      </c>
      <c r="L1068" s="76">
        <v>7166</v>
      </c>
      <c r="M1068" s="76">
        <v>1471</v>
      </c>
      <c r="N1068" s="76">
        <v>431</v>
      </c>
      <c r="O1068" s="76">
        <v>5138</v>
      </c>
      <c r="P1068" s="76">
        <v>127</v>
      </c>
      <c r="Q1068" s="76" t="s">
        <v>19</v>
      </c>
      <c r="R1068" s="76">
        <v>4</v>
      </c>
      <c r="S1068" s="76">
        <v>120</v>
      </c>
      <c r="T1068" s="76">
        <v>26</v>
      </c>
    </row>
    <row r="1069" spans="1:20">
      <c r="A1069" s="82">
        <f t="shared" si="68"/>
        <v>595402002018</v>
      </c>
      <c r="B1069" s="82" t="str">
        <f t="shared" si="69"/>
        <v>59540200</v>
      </c>
      <c r="C1069" s="82">
        <f t="shared" si="70"/>
        <v>2018</v>
      </c>
      <c r="D1069" s="82">
        <f t="array" ref="D1069">IF(L1069="-",0,L1069)</f>
        <v>2239</v>
      </c>
      <c r="E1069" s="82">
        <f t="shared" si="71"/>
        <v>801</v>
      </c>
      <c r="F1069" s="82">
        <f t="array" ref="F1069">SUM(IF(M1069="-",0,M1069),IF(Q1069:T1069="-",0,-Q1069:T1069))</f>
        <v>547</v>
      </c>
      <c r="G1069" s="82">
        <f t="array" ref="G1069">SUM(IF(S1069:T1069="-",0,S1069:T1069))</f>
        <v>81</v>
      </c>
      <c r="H1069" s="82">
        <f t="array" ref="H1069">SUM(IF(N1069="-",0,N1069))</f>
        <v>173</v>
      </c>
      <c r="I1069" s="76">
        <v>5954020</v>
      </c>
      <c r="J1069" s="76" t="s">
        <v>351</v>
      </c>
      <c r="K1069" s="76">
        <v>43465</v>
      </c>
      <c r="L1069" s="76">
        <v>2239</v>
      </c>
      <c r="M1069" s="76">
        <v>633</v>
      </c>
      <c r="N1069" s="76">
        <v>173</v>
      </c>
      <c r="O1069" s="76">
        <v>1359</v>
      </c>
      <c r="P1069" s="76">
        <v>74</v>
      </c>
      <c r="Q1069" s="76" t="s">
        <v>19</v>
      </c>
      <c r="R1069" s="76">
        <v>5</v>
      </c>
      <c r="S1069" s="76">
        <v>69</v>
      </c>
      <c r="T1069" s="76">
        <v>12</v>
      </c>
    </row>
    <row r="1070" spans="1:20">
      <c r="A1070" s="82">
        <f t="shared" si="68"/>
        <v>595402002017</v>
      </c>
      <c r="B1070" s="82" t="str">
        <f t="shared" si="69"/>
        <v>59540200</v>
      </c>
      <c r="C1070" s="82">
        <f t="shared" si="70"/>
        <v>2017</v>
      </c>
      <c r="D1070" s="82">
        <f t="array" ref="D1070">IF(L1070="-",0,L1070)</f>
        <v>2239</v>
      </c>
      <c r="E1070" s="82">
        <f t="shared" si="71"/>
        <v>799</v>
      </c>
      <c r="F1070" s="82">
        <f t="array" ref="F1070">SUM(IF(M1070="-",0,M1070),IF(Q1070:T1070="-",0,-Q1070:T1070))</f>
        <v>546</v>
      </c>
      <c r="G1070" s="82">
        <f t="array" ref="G1070">SUM(IF(S1070:T1070="-",0,S1070:T1070))</f>
        <v>80</v>
      </c>
      <c r="H1070" s="82">
        <f t="array" ref="H1070">SUM(IF(N1070="-",0,N1070))</f>
        <v>173</v>
      </c>
      <c r="I1070" s="76">
        <v>5954020</v>
      </c>
      <c r="J1070" s="76" t="s">
        <v>351</v>
      </c>
      <c r="K1070" s="76">
        <v>43100</v>
      </c>
      <c r="L1070" s="76">
        <v>2239</v>
      </c>
      <c r="M1070" s="76">
        <v>631</v>
      </c>
      <c r="N1070" s="76">
        <v>173</v>
      </c>
      <c r="O1070" s="76">
        <v>1360</v>
      </c>
      <c r="P1070" s="76">
        <v>75</v>
      </c>
      <c r="Q1070" s="76" t="s">
        <v>19</v>
      </c>
      <c r="R1070" s="76">
        <v>5</v>
      </c>
      <c r="S1070" s="76">
        <v>68</v>
      </c>
      <c r="T1070" s="76">
        <v>12</v>
      </c>
    </row>
    <row r="1071" spans="1:20">
      <c r="A1071" s="82">
        <f t="shared" si="68"/>
        <v>595402002016</v>
      </c>
      <c r="B1071" s="82" t="str">
        <f t="shared" si="69"/>
        <v>59540200</v>
      </c>
      <c r="C1071" s="82">
        <f t="shared" si="70"/>
        <v>2016</v>
      </c>
      <c r="D1071" s="82">
        <f t="array" ref="D1071">IF(L1071="-",0,L1071)</f>
        <v>2239</v>
      </c>
      <c r="E1071" s="82">
        <f t="shared" si="71"/>
        <v>798</v>
      </c>
      <c r="F1071" s="82">
        <f t="array" ref="F1071">SUM(IF(M1071="-",0,M1071),IF(Q1071:T1071="-",0,-Q1071:T1071))</f>
        <v>545</v>
      </c>
      <c r="G1071" s="82">
        <f t="array" ref="G1071">SUM(IF(S1071:T1071="-",0,S1071:T1071))</f>
        <v>80</v>
      </c>
      <c r="H1071" s="82">
        <f t="array" ref="H1071">SUM(IF(N1071="-",0,N1071))</f>
        <v>173</v>
      </c>
      <c r="I1071" s="76">
        <v>5954020</v>
      </c>
      <c r="J1071" s="76" t="s">
        <v>351</v>
      </c>
      <c r="K1071" s="76">
        <v>42735</v>
      </c>
      <c r="L1071" s="76">
        <v>2239</v>
      </c>
      <c r="M1071" s="76">
        <v>630</v>
      </c>
      <c r="N1071" s="76">
        <v>173</v>
      </c>
      <c r="O1071" s="76">
        <v>1361</v>
      </c>
      <c r="P1071" s="76">
        <v>75</v>
      </c>
      <c r="Q1071" s="76" t="s">
        <v>19</v>
      </c>
      <c r="R1071" s="76">
        <v>5</v>
      </c>
      <c r="S1071" s="76">
        <v>68</v>
      </c>
      <c r="T1071" s="76">
        <v>12</v>
      </c>
    </row>
    <row r="1072" spans="1:20">
      <c r="A1072" s="82">
        <f t="shared" si="68"/>
        <v>595402402018</v>
      </c>
      <c r="B1072" s="82" t="str">
        <f t="shared" si="69"/>
        <v>59540240</v>
      </c>
      <c r="C1072" s="82">
        <f t="shared" si="70"/>
        <v>2018</v>
      </c>
      <c r="D1072" s="82">
        <f t="array" ref="D1072">IF(L1072="-",0,L1072)</f>
        <v>2049</v>
      </c>
      <c r="E1072" s="82">
        <f t="shared" si="71"/>
        <v>854</v>
      </c>
      <c r="F1072" s="82">
        <f t="array" ref="F1072">SUM(IF(M1072="-",0,M1072),IF(Q1072:T1072="-",0,-Q1072:T1072))</f>
        <v>588</v>
      </c>
      <c r="G1072" s="82">
        <f t="array" ref="G1072">SUM(IF(S1072:T1072="-",0,S1072:T1072))</f>
        <v>67</v>
      </c>
      <c r="H1072" s="82">
        <f t="array" ref="H1072">SUM(IF(N1072="-",0,N1072))</f>
        <v>199</v>
      </c>
      <c r="I1072" s="76">
        <v>5954024</v>
      </c>
      <c r="J1072" s="76" t="s">
        <v>352</v>
      </c>
      <c r="K1072" s="76">
        <v>43465</v>
      </c>
      <c r="L1072" s="76">
        <v>2049</v>
      </c>
      <c r="M1072" s="76">
        <v>655</v>
      </c>
      <c r="N1072" s="76">
        <v>199</v>
      </c>
      <c r="O1072" s="76">
        <v>1186</v>
      </c>
      <c r="P1072" s="76">
        <v>10</v>
      </c>
      <c r="Q1072" s="76" t="s">
        <v>19</v>
      </c>
      <c r="R1072" s="76">
        <v>0</v>
      </c>
      <c r="S1072" s="76">
        <v>53</v>
      </c>
      <c r="T1072" s="76">
        <v>14</v>
      </c>
    </row>
    <row r="1073" spans="1:20">
      <c r="A1073" s="82">
        <f t="shared" si="68"/>
        <v>595402402017</v>
      </c>
      <c r="B1073" s="82" t="str">
        <f t="shared" si="69"/>
        <v>59540240</v>
      </c>
      <c r="C1073" s="82">
        <f t="shared" si="70"/>
        <v>2017</v>
      </c>
      <c r="D1073" s="82">
        <f t="array" ref="D1073">IF(L1073="-",0,L1073)</f>
        <v>2049</v>
      </c>
      <c r="E1073" s="82">
        <f t="shared" si="71"/>
        <v>854</v>
      </c>
      <c r="F1073" s="82">
        <f t="array" ref="F1073">SUM(IF(M1073="-",0,M1073),IF(Q1073:T1073="-",0,-Q1073:T1073))</f>
        <v>586</v>
      </c>
      <c r="G1073" s="82">
        <f t="array" ref="G1073">SUM(IF(S1073:T1073="-",0,S1073:T1073))</f>
        <v>68</v>
      </c>
      <c r="H1073" s="82">
        <f t="array" ref="H1073">SUM(IF(N1073="-",0,N1073))</f>
        <v>200</v>
      </c>
      <c r="I1073" s="76">
        <v>5954024</v>
      </c>
      <c r="J1073" s="76" t="s">
        <v>352</v>
      </c>
      <c r="K1073" s="76">
        <v>43100</v>
      </c>
      <c r="L1073" s="76">
        <v>2049</v>
      </c>
      <c r="M1073" s="76">
        <v>654</v>
      </c>
      <c r="N1073" s="76">
        <v>200</v>
      </c>
      <c r="O1073" s="76">
        <v>1186</v>
      </c>
      <c r="P1073" s="76">
        <v>10</v>
      </c>
      <c r="Q1073" s="76" t="s">
        <v>19</v>
      </c>
      <c r="R1073" s="76" t="s">
        <v>19</v>
      </c>
      <c r="S1073" s="76">
        <v>54</v>
      </c>
      <c r="T1073" s="76">
        <v>14</v>
      </c>
    </row>
    <row r="1074" spans="1:20">
      <c r="A1074" s="82">
        <f t="shared" si="68"/>
        <v>595402402016</v>
      </c>
      <c r="B1074" s="82" t="str">
        <f t="shared" si="69"/>
        <v>59540240</v>
      </c>
      <c r="C1074" s="82">
        <f t="shared" si="70"/>
        <v>2016</v>
      </c>
      <c r="D1074" s="82">
        <f t="array" ref="D1074">IF(L1074="-",0,L1074)</f>
        <v>2049</v>
      </c>
      <c r="E1074" s="82">
        <f t="shared" si="71"/>
        <v>852</v>
      </c>
      <c r="F1074" s="82">
        <f t="array" ref="F1074">SUM(IF(M1074="-",0,M1074),IF(Q1074:T1074="-",0,-Q1074:T1074))</f>
        <v>586</v>
      </c>
      <c r="G1074" s="82">
        <f t="array" ref="G1074">SUM(IF(S1074:T1074="-",0,S1074:T1074))</f>
        <v>66</v>
      </c>
      <c r="H1074" s="82">
        <f t="array" ref="H1074">SUM(IF(N1074="-",0,N1074))</f>
        <v>200</v>
      </c>
      <c r="I1074" s="76">
        <v>5954024</v>
      </c>
      <c r="J1074" s="76" t="s">
        <v>352</v>
      </c>
      <c r="K1074" s="76">
        <v>42735</v>
      </c>
      <c r="L1074" s="76">
        <v>2049</v>
      </c>
      <c r="M1074" s="76">
        <v>652</v>
      </c>
      <c r="N1074" s="76">
        <v>200</v>
      </c>
      <c r="O1074" s="76">
        <v>1188</v>
      </c>
      <c r="P1074" s="76">
        <v>9</v>
      </c>
      <c r="Q1074" s="76" t="s">
        <v>19</v>
      </c>
      <c r="R1074" s="76" t="s">
        <v>19</v>
      </c>
      <c r="S1074" s="76">
        <v>51</v>
      </c>
      <c r="T1074" s="76">
        <v>15</v>
      </c>
    </row>
    <row r="1075" spans="1:20">
      <c r="A1075" s="82">
        <f t="shared" si="68"/>
        <v>595402802018</v>
      </c>
      <c r="B1075" s="82" t="str">
        <f t="shared" si="69"/>
        <v>59540280</v>
      </c>
      <c r="C1075" s="82">
        <f t="shared" si="70"/>
        <v>2018</v>
      </c>
      <c r="D1075" s="82">
        <f t="array" ref="D1075">IF(L1075="-",0,L1075)</f>
        <v>4794</v>
      </c>
      <c r="E1075" s="82">
        <f t="shared" si="71"/>
        <v>1277</v>
      </c>
      <c r="F1075" s="82">
        <f t="array" ref="F1075">SUM(IF(M1075="-",0,M1075),IF(Q1075:T1075="-",0,-Q1075:T1075))</f>
        <v>790</v>
      </c>
      <c r="G1075" s="82">
        <f t="array" ref="G1075">SUM(IF(S1075:T1075="-",0,S1075:T1075))</f>
        <v>100</v>
      </c>
      <c r="H1075" s="82">
        <f t="array" ref="H1075">SUM(IF(N1075="-",0,N1075))</f>
        <v>387</v>
      </c>
      <c r="I1075" s="76">
        <v>5954028</v>
      </c>
      <c r="J1075" s="76" t="s">
        <v>353</v>
      </c>
      <c r="K1075" s="76">
        <v>43465</v>
      </c>
      <c r="L1075" s="76">
        <v>4794</v>
      </c>
      <c r="M1075" s="76">
        <v>893</v>
      </c>
      <c r="N1075" s="76">
        <v>387</v>
      </c>
      <c r="O1075" s="76">
        <v>3495</v>
      </c>
      <c r="P1075" s="76">
        <v>19</v>
      </c>
      <c r="Q1075" s="76" t="s">
        <v>19</v>
      </c>
      <c r="R1075" s="76">
        <v>3</v>
      </c>
      <c r="S1075" s="76">
        <v>88</v>
      </c>
      <c r="T1075" s="76">
        <v>12</v>
      </c>
    </row>
    <row r="1076" spans="1:20">
      <c r="A1076" s="82">
        <f t="shared" si="68"/>
        <v>595402802017</v>
      </c>
      <c r="B1076" s="82" t="str">
        <f t="shared" si="69"/>
        <v>59540280</v>
      </c>
      <c r="C1076" s="82">
        <f t="shared" si="70"/>
        <v>2017</v>
      </c>
      <c r="D1076" s="82">
        <f t="array" ref="D1076">IF(L1076="-",0,L1076)</f>
        <v>4794</v>
      </c>
      <c r="E1076" s="82">
        <f t="shared" si="71"/>
        <v>1263</v>
      </c>
      <c r="F1076" s="82">
        <f t="array" ref="F1076">SUM(IF(M1076="-",0,M1076),IF(Q1076:T1076="-",0,-Q1076:T1076))</f>
        <v>783</v>
      </c>
      <c r="G1076" s="82">
        <f t="array" ref="G1076">SUM(IF(S1076:T1076="-",0,S1076:T1076))</f>
        <v>93</v>
      </c>
      <c r="H1076" s="82">
        <f t="array" ref="H1076">SUM(IF(N1076="-",0,N1076))</f>
        <v>387</v>
      </c>
      <c r="I1076" s="76">
        <v>5954028</v>
      </c>
      <c r="J1076" s="76" t="s">
        <v>353</v>
      </c>
      <c r="K1076" s="76">
        <v>43100</v>
      </c>
      <c r="L1076" s="76">
        <v>4794</v>
      </c>
      <c r="M1076" s="76">
        <v>879</v>
      </c>
      <c r="N1076" s="76">
        <v>387</v>
      </c>
      <c r="O1076" s="76">
        <v>3509</v>
      </c>
      <c r="P1076" s="76">
        <v>20</v>
      </c>
      <c r="Q1076" s="76" t="s">
        <v>19</v>
      </c>
      <c r="R1076" s="76">
        <v>3</v>
      </c>
      <c r="S1076" s="76">
        <v>81</v>
      </c>
      <c r="T1076" s="76">
        <v>12</v>
      </c>
    </row>
    <row r="1077" spans="1:20">
      <c r="A1077" s="82">
        <f t="shared" si="68"/>
        <v>595402802016</v>
      </c>
      <c r="B1077" s="82" t="str">
        <f t="shared" si="69"/>
        <v>59540280</v>
      </c>
      <c r="C1077" s="82">
        <f t="shared" si="70"/>
        <v>2016</v>
      </c>
      <c r="D1077" s="82">
        <f t="array" ref="D1077">IF(L1077="-",0,L1077)</f>
        <v>4794</v>
      </c>
      <c r="E1077" s="82">
        <f t="shared" si="71"/>
        <v>1256</v>
      </c>
      <c r="F1077" s="82">
        <f t="array" ref="F1077">SUM(IF(M1077="-",0,M1077),IF(Q1077:T1077="-",0,-Q1077:T1077))</f>
        <v>776</v>
      </c>
      <c r="G1077" s="82">
        <f t="array" ref="G1077">SUM(IF(S1077:T1077="-",0,S1077:T1077))</f>
        <v>93</v>
      </c>
      <c r="H1077" s="82">
        <f t="array" ref="H1077">SUM(IF(N1077="-",0,N1077))</f>
        <v>387</v>
      </c>
      <c r="I1077" s="76">
        <v>5954028</v>
      </c>
      <c r="J1077" s="76" t="s">
        <v>353</v>
      </c>
      <c r="K1077" s="76">
        <v>42735</v>
      </c>
      <c r="L1077" s="76">
        <v>4794</v>
      </c>
      <c r="M1077" s="76">
        <v>872</v>
      </c>
      <c r="N1077" s="76">
        <v>387</v>
      </c>
      <c r="O1077" s="76">
        <v>3515</v>
      </c>
      <c r="P1077" s="76">
        <v>19</v>
      </c>
      <c r="Q1077" s="76" t="s">
        <v>19</v>
      </c>
      <c r="R1077" s="76">
        <v>3</v>
      </c>
      <c r="S1077" s="76">
        <v>81</v>
      </c>
      <c r="T1077" s="76">
        <v>12</v>
      </c>
    </row>
    <row r="1078" spans="1:20">
      <c r="A1078" s="82">
        <f t="shared" si="68"/>
        <v>595403202018</v>
      </c>
      <c r="B1078" s="82" t="str">
        <f t="shared" si="69"/>
        <v>59540320</v>
      </c>
      <c r="C1078" s="82">
        <f t="shared" si="70"/>
        <v>2018</v>
      </c>
      <c r="D1078" s="82">
        <f t="array" ref="D1078">IF(L1078="-",0,L1078)</f>
        <v>3154</v>
      </c>
      <c r="E1078" s="82">
        <f t="shared" si="71"/>
        <v>1045</v>
      </c>
      <c r="F1078" s="82">
        <f t="array" ref="F1078">SUM(IF(M1078="-",0,M1078),IF(Q1078:T1078="-",0,-Q1078:T1078))</f>
        <v>722</v>
      </c>
      <c r="G1078" s="82">
        <f t="array" ref="G1078">SUM(IF(S1078:T1078="-",0,S1078:T1078))</f>
        <v>78</v>
      </c>
      <c r="H1078" s="82">
        <f t="array" ref="H1078">SUM(IF(N1078="-",0,N1078))</f>
        <v>245</v>
      </c>
      <c r="I1078" s="76">
        <v>5954032</v>
      </c>
      <c r="J1078" s="76" t="s">
        <v>354</v>
      </c>
      <c r="K1078" s="76">
        <v>43465</v>
      </c>
      <c r="L1078" s="76">
        <v>3154</v>
      </c>
      <c r="M1078" s="76">
        <v>806</v>
      </c>
      <c r="N1078" s="76">
        <v>245</v>
      </c>
      <c r="O1078" s="76">
        <v>2019</v>
      </c>
      <c r="P1078" s="76">
        <v>84</v>
      </c>
      <c r="Q1078" s="76" t="s">
        <v>19</v>
      </c>
      <c r="R1078" s="76">
        <v>6</v>
      </c>
      <c r="S1078" s="76">
        <v>66</v>
      </c>
      <c r="T1078" s="76">
        <v>12</v>
      </c>
    </row>
    <row r="1079" spans="1:20">
      <c r="A1079" s="82">
        <f t="shared" si="68"/>
        <v>595403202017</v>
      </c>
      <c r="B1079" s="82" t="str">
        <f t="shared" si="69"/>
        <v>59540320</v>
      </c>
      <c r="C1079" s="82">
        <f t="shared" si="70"/>
        <v>2017</v>
      </c>
      <c r="D1079" s="82">
        <f t="array" ref="D1079">IF(L1079="-",0,L1079)</f>
        <v>3154</v>
      </c>
      <c r="E1079" s="82">
        <f t="shared" si="71"/>
        <v>1050</v>
      </c>
      <c r="F1079" s="82">
        <f t="array" ref="F1079">SUM(IF(M1079="-",0,M1079),IF(Q1079:T1079="-",0,-Q1079:T1079))</f>
        <v>720</v>
      </c>
      <c r="G1079" s="82">
        <f t="array" ref="G1079">SUM(IF(S1079:T1079="-",0,S1079:T1079))</f>
        <v>77</v>
      </c>
      <c r="H1079" s="82">
        <f t="array" ref="H1079">SUM(IF(N1079="-",0,N1079))</f>
        <v>253</v>
      </c>
      <c r="I1079" s="76">
        <v>5954032</v>
      </c>
      <c r="J1079" s="76" t="s">
        <v>354</v>
      </c>
      <c r="K1079" s="76">
        <v>43100</v>
      </c>
      <c r="L1079" s="76">
        <v>3154</v>
      </c>
      <c r="M1079" s="76">
        <v>803</v>
      </c>
      <c r="N1079" s="76">
        <v>253</v>
      </c>
      <c r="O1079" s="76">
        <v>2013</v>
      </c>
      <c r="P1079" s="76">
        <v>85</v>
      </c>
      <c r="Q1079" s="76" t="s">
        <v>19</v>
      </c>
      <c r="R1079" s="76">
        <v>6</v>
      </c>
      <c r="S1079" s="76">
        <v>65</v>
      </c>
      <c r="T1079" s="76">
        <v>12</v>
      </c>
    </row>
    <row r="1080" spans="1:20">
      <c r="A1080" s="82">
        <f t="shared" si="68"/>
        <v>595403202016</v>
      </c>
      <c r="B1080" s="82" t="str">
        <f t="shared" si="69"/>
        <v>59540320</v>
      </c>
      <c r="C1080" s="82">
        <f t="shared" si="70"/>
        <v>2016</v>
      </c>
      <c r="D1080" s="82">
        <f t="array" ref="D1080">IF(L1080="-",0,L1080)</f>
        <v>3155</v>
      </c>
      <c r="E1080" s="82">
        <f t="shared" si="71"/>
        <v>1046</v>
      </c>
      <c r="F1080" s="82">
        <f t="array" ref="F1080">SUM(IF(M1080="-",0,M1080),IF(Q1080:T1080="-",0,-Q1080:T1080))</f>
        <v>715</v>
      </c>
      <c r="G1080" s="82">
        <f t="array" ref="G1080">SUM(IF(S1080:T1080="-",0,S1080:T1080))</f>
        <v>76</v>
      </c>
      <c r="H1080" s="82">
        <f t="array" ref="H1080">SUM(IF(N1080="-",0,N1080))</f>
        <v>255</v>
      </c>
      <c r="I1080" s="76">
        <v>5954032</v>
      </c>
      <c r="J1080" s="76" t="s">
        <v>354</v>
      </c>
      <c r="K1080" s="76">
        <v>42735</v>
      </c>
      <c r="L1080" s="76">
        <v>3155</v>
      </c>
      <c r="M1080" s="76">
        <v>792</v>
      </c>
      <c r="N1080" s="76">
        <v>255</v>
      </c>
      <c r="O1080" s="76">
        <v>2022</v>
      </c>
      <c r="P1080" s="76">
        <v>85</v>
      </c>
      <c r="Q1080" s="76" t="s">
        <v>19</v>
      </c>
      <c r="R1080" s="76">
        <v>1</v>
      </c>
      <c r="S1080" s="76">
        <v>64</v>
      </c>
      <c r="T1080" s="76">
        <v>12</v>
      </c>
    </row>
    <row r="1081" spans="1:20">
      <c r="A1081" s="82">
        <f t="shared" si="68"/>
        <v>595403602018</v>
      </c>
      <c r="B1081" s="82" t="str">
        <f t="shared" si="69"/>
        <v>59540360</v>
      </c>
      <c r="C1081" s="82">
        <f t="shared" si="70"/>
        <v>2018</v>
      </c>
      <c r="D1081" s="82">
        <f t="array" ref="D1081">IF(L1081="-",0,L1081)</f>
        <v>7240</v>
      </c>
      <c r="E1081" s="82">
        <f t="shared" si="71"/>
        <v>3167</v>
      </c>
      <c r="F1081" s="82">
        <f t="array" ref="F1081">SUM(IF(M1081="-",0,M1081),IF(Q1081:T1081="-",0,-Q1081:T1081))</f>
        <v>2091</v>
      </c>
      <c r="G1081" s="82">
        <f t="array" ref="G1081">SUM(IF(S1081:T1081="-",0,S1081:T1081))</f>
        <v>373</v>
      </c>
      <c r="H1081" s="82">
        <f t="array" ref="H1081">SUM(IF(N1081="-",0,N1081))</f>
        <v>703</v>
      </c>
      <c r="I1081" s="76">
        <v>5954036</v>
      </c>
      <c r="J1081" s="76" t="s">
        <v>355</v>
      </c>
      <c r="K1081" s="76">
        <v>43465</v>
      </c>
      <c r="L1081" s="76">
        <v>7240</v>
      </c>
      <c r="M1081" s="76">
        <v>2478</v>
      </c>
      <c r="N1081" s="76">
        <v>703</v>
      </c>
      <c r="O1081" s="76">
        <v>3871</v>
      </c>
      <c r="P1081" s="76">
        <v>189</v>
      </c>
      <c r="Q1081" s="76" t="s">
        <v>19</v>
      </c>
      <c r="R1081" s="76">
        <v>14</v>
      </c>
      <c r="S1081" s="76">
        <v>312</v>
      </c>
      <c r="T1081" s="76">
        <v>61</v>
      </c>
    </row>
    <row r="1082" spans="1:20">
      <c r="A1082" s="82">
        <f t="shared" si="68"/>
        <v>595403602017</v>
      </c>
      <c r="B1082" s="82" t="str">
        <f t="shared" si="69"/>
        <v>59540360</v>
      </c>
      <c r="C1082" s="82">
        <f t="shared" si="70"/>
        <v>2017</v>
      </c>
      <c r="D1082" s="82">
        <f t="array" ref="D1082">IF(L1082="-",0,L1082)</f>
        <v>7240</v>
      </c>
      <c r="E1082" s="82">
        <f t="shared" si="71"/>
        <v>3160</v>
      </c>
      <c r="F1082" s="82">
        <f t="array" ref="F1082">SUM(IF(M1082="-",0,M1082),IF(Q1082:T1082="-",0,-Q1082:T1082))</f>
        <v>2084</v>
      </c>
      <c r="G1082" s="82">
        <f t="array" ref="G1082">SUM(IF(S1082:T1082="-",0,S1082:T1082))</f>
        <v>373</v>
      </c>
      <c r="H1082" s="82">
        <f t="array" ref="H1082">SUM(IF(N1082="-",0,N1082))</f>
        <v>703</v>
      </c>
      <c r="I1082" s="76">
        <v>5954036</v>
      </c>
      <c r="J1082" s="76" t="s">
        <v>355</v>
      </c>
      <c r="K1082" s="76">
        <v>43100</v>
      </c>
      <c r="L1082" s="76">
        <v>7240</v>
      </c>
      <c r="M1082" s="76">
        <v>2471</v>
      </c>
      <c r="N1082" s="76">
        <v>703</v>
      </c>
      <c r="O1082" s="76">
        <v>3877</v>
      </c>
      <c r="P1082" s="76">
        <v>189</v>
      </c>
      <c r="Q1082" s="76" t="s">
        <v>19</v>
      </c>
      <c r="R1082" s="76">
        <v>14</v>
      </c>
      <c r="S1082" s="76">
        <v>312</v>
      </c>
      <c r="T1082" s="76">
        <v>61</v>
      </c>
    </row>
    <row r="1083" spans="1:20">
      <c r="A1083" s="82">
        <f t="shared" si="68"/>
        <v>595403602016</v>
      </c>
      <c r="B1083" s="82" t="str">
        <f t="shared" si="69"/>
        <v>59540360</v>
      </c>
      <c r="C1083" s="82">
        <f t="shared" si="70"/>
        <v>2016</v>
      </c>
      <c r="D1083" s="82">
        <f t="array" ref="D1083">IF(L1083="-",0,L1083)</f>
        <v>7240</v>
      </c>
      <c r="E1083" s="82">
        <f t="shared" si="71"/>
        <v>3159</v>
      </c>
      <c r="F1083" s="82">
        <f t="array" ref="F1083">SUM(IF(M1083="-",0,M1083),IF(Q1083:T1083="-",0,-Q1083:T1083))</f>
        <v>2082</v>
      </c>
      <c r="G1083" s="82">
        <f t="array" ref="G1083">SUM(IF(S1083:T1083="-",0,S1083:T1083))</f>
        <v>373</v>
      </c>
      <c r="H1083" s="82">
        <f t="array" ref="H1083">SUM(IF(N1083="-",0,N1083))</f>
        <v>704</v>
      </c>
      <c r="I1083" s="76">
        <v>5954036</v>
      </c>
      <c r="J1083" s="76" t="s">
        <v>355</v>
      </c>
      <c r="K1083" s="76">
        <v>42735</v>
      </c>
      <c r="L1083" s="76">
        <v>7240</v>
      </c>
      <c r="M1083" s="76">
        <v>2469</v>
      </c>
      <c r="N1083" s="76">
        <v>704</v>
      </c>
      <c r="O1083" s="76">
        <v>3879</v>
      </c>
      <c r="P1083" s="76">
        <v>189</v>
      </c>
      <c r="Q1083" s="76" t="s">
        <v>19</v>
      </c>
      <c r="R1083" s="76">
        <v>14</v>
      </c>
      <c r="S1083" s="76">
        <v>312</v>
      </c>
      <c r="T1083" s="76">
        <v>61</v>
      </c>
    </row>
    <row r="1084" spans="1:20">
      <c r="A1084" s="82">
        <f t="shared" si="68"/>
        <v>595800002018</v>
      </c>
      <c r="B1084" s="82" t="str">
        <f t="shared" si="69"/>
        <v>59580000</v>
      </c>
      <c r="C1084" s="82">
        <f t="shared" si="70"/>
        <v>2018</v>
      </c>
      <c r="D1084" s="82">
        <f t="array" ref="D1084">IF(L1084="-",0,L1084)</f>
        <v>196017</v>
      </c>
      <c r="E1084" s="82">
        <f t="shared" si="71"/>
        <v>24456</v>
      </c>
      <c r="F1084" s="82">
        <f t="array" ref="F1084">SUM(IF(M1084="-",0,M1084),IF(Q1084:T1084="-",0,-Q1084:T1084))</f>
        <v>10532</v>
      </c>
      <c r="G1084" s="82">
        <f t="array" ref="G1084">SUM(IF(S1084:T1084="-",0,S1084:T1084))</f>
        <v>2094</v>
      </c>
      <c r="H1084" s="82">
        <f t="array" ref="H1084">SUM(IF(N1084="-",0,N1084))</f>
        <v>11830</v>
      </c>
      <c r="I1084" s="76">
        <v>5958</v>
      </c>
      <c r="J1084" s="76" t="s">
        <v>356</v>
      </c>
      <c r="K1084" s="76">
        <v>43465</v>
      </c>
      <c r="L1084" s="76">
        <v>196017</v>
      </c>
      <c r="M1084" s="76">
        <v>13378</v>
      </c>
      <c r="N1084" s="76">
        <v>11830</v>
      </c>
      <c r="O1084" s="76">
        <v>169172</v>
      </c>
      <c r="P1084" s="76">
        <v>1636</v>
      </c>
      <c r="Q1084" s="76">
        <v>5</v>
      </c>
      <c r="R1084" s="76">
        <v>747</v>
      </c>
      <c r="S1084" s="76">
        <v>1936</v>
      </c>
      <c r="T1084" s="76">
        <v>158</v>
      </c>
    </row>
    <row r="1085" spans="1:20">
      <c r="A1085" s="82">
        <f t="shared" si="68"/>
        <v>595800002017</v>
      </c>
      <c r="B1085" s="82" t="str">
        <f t="shared" si="69"/>
        <v>59580000</v>
      </c>
      <c r="C1085" s="82">
        <f t="shared" si="70"/>
        <v>2017</v>
      </c>
      <c r="D1085" s="82">
        <f t="array" ref="D1085">IF(L1085="-",0,L1085)</f>
        <v>196017</v>
      </c>
      <c r="E1085" s="82">
        <f t="shared" si="71"/>
        <v>24300</v>
      </c>
      <c r="F1085" s="82">
        <f t="array" ref="F1085">SUM(IF(M1085="-",0,M1085),IF(Q1085:T1085="-",0,-Q1085:T1085))</f>
        <v>10475</v>
      </c>
      <c r="G1085" s="82">
        <f t="array" ref="G1085">SUM(IF(S1085:T1085="-",0,S1085:T1085))</f>
        <v>2061</v>
      </c>
      <c r="H1085" s="82">
        <f t="array" ref="H1085">SUM(IF(N1085="-",0,N1085))</f>
        <v>11764</v>
      </c>
      <c r="I1085" s="76">
        <v>5958</v>
      </c>
      <c r="J1085" s="76" t="s">
        <v>356</v>
      </c>
      <c r="K1085" s="76">
        <v>43100</v>
      </c>
      <c r="L1085" s="76">
        <v>196017</v>
      </c>
      <c r="M1085" s="76">
        <v>13281</v>
      </c>
      <c r="N1085" s="76">
        <v>11764</v>
      </c>
      <c r="O1085" s="76">
        <v>169314</v>
      </c>
      <c r="P1085" s="76">
        <v>1658</v>
      </c>
      <c r="Q1085" s="76">
        <v>5</v>
      </c>
      <c r="R1085" s="76">
        <v>740</v>
      </c>
      <c r="S1085" s="76">
        <v>1903</v>
      </c>
      <c r="T1085" s="76">
        <v>158</v>
      </c>
    </row>
    <row r="1086" spans="1:20">
      <c r="A1086" s="82">
        <f t="shared" si="68"/>
        <v>595800002016</v>
      </c>
      <c r="B1086" s="82" t="str">
        <f t="shared" si="69"/>
        <v>59580000</v>
      </c>
      <c r="C1086" s="82">
        <f t="shared" si="70"/>
        <v>2016</v>
      </c>
      <c r="D1086" s="82">
        <f t="array" ref="D1086">IF(L1086="-",0,L1086)</f>
        <v>196017</v>
      </c>
      <c r="E1086" s="82">
        <f t="shared" si="71"/>
        <v>24128</v>
      </c>
      <c r="F1086" s="82">
        <f t="array" ref="F1086">SUM(IF(M1086="-",0,M1086),IF(Q1086:T1086="-",0,-Q1086:T1086))</f>
        <v>10460</v>
      </c>
      <c r="G1086" s="82">
        <f t="array" ref="G1086">SUM(IF(S1086:T1086="-",0,S1086:T1086))</f>
        <v>2004</v>
      </c>
      <c r="H1086" s="82">
        <f t="array" ref="H1086">SUM(IF(N1086="-",0,N1086))</f>
        <v>11664</v>
      </c>
      <c r="I1086" s="76">
        <v>5958</v>
      </c>
      <c r="J1086" s="76" t="s">
        <v>356</v>
      </c>
      <c r="K1086" s="76">
        <v>42735</v>
      </c>
      <c r="L1086" s="76">
        <v>196017</v>
      </c>
      <c r="M1086" s="76">
        <v>13206</v>
      </c>
      <c r="N1086" s="76">
        <v>11664</v>
      </c>
      <c r="O1086" s="76">
        <v>169475</v>
      </c>
      <c r="P1086" s="76">
        <v>1673</v>
      </c>
      <c r="Q1086" s="76">
        <v>5</v>
      </c>
      <c r="R1086" s="76">
        <v>737</v>
      </c>
      <c r="S1086" s="76">
        <v>1846</v>
      </c>
      <c r="T1086" s="76">
        <v>158</v>
      </c>
    </row>
    <row r="1087" spans="1:20">
      <c r="A1087" s="82">
        <f t="shared" si="68"/>
        <v>595800402018</v>
      </c>
      <c r="B1087" s="82" t="str">
        <f t="shared" si="69"/>
        <v>59580040</v>
      </c>
      <c r="C1087" s="82">
        <f t="shared" si="70"/>
        <v>2018</v>
      </c>
      <c r="D1087" s="82">
        <f t="array" ref="D1087">IF(L1087="-",0,L1087)</f>
        <v>19372</v>
      </c>
      <c r="E1087" s="82">
        <f t="shared" si="71"/>
        <v>3805</v>
      </c>
      <c r="F1087" s="82">
        <f t="array" ref="F1087">SUM(IF(M1087="-",0,M1087),IF(Q1087:T1087="-",0,-Q1087:T1087))</f>
        <v>2133</v>
      </c>
      <c r="G1087" s="82">
        <f t="array" ref="G1087">SUM(IF(S1087:T1087="-",0,S1087:T1087))</f>
        <v>408</v>
      </c>
      <c r="H1087" s="82">
        <f t="array" ref="H1087">SUM(IF(N1087="-",0,N1087))</f>
        <v>1264</v>
      </c>
      <c r="I1087" s="76">
        <v>5958004</v>
      </c>
      <c r="J1087" s="76" t="s">
        <v>357</v>
      </c>
      <c r="K1087" s="76">
        <v>43465</v>
      </c>
      <c r="L1087" s="76">
        <v>19372</v>
      </c>
      <c r="M1087" s="76">
        <v>2679</v>
      </c>
      <c r="N1087" s="76">
        <v>1264</v>
      </c>
      <c r="O1087" s="76">
        <v>15245</v>
      </c>
      <c r="P1087" s="76">
        <v>184</v>
      </c>
      <c r="Q1087" s="76" t="s">
        <v>19</v>
      </c>
      <c r="R1087" s="76">
        <v>138</v>
      </c>
      <c r="S1087" s="76">
        <v>359</v>
      </c>
      <c r="T1087" s="76">
        <v>49</v>
      </c>
    </row>
    <row r="1088" spans="1:20">
      <c r="A1088" s="82">
        <f t="shared" si="68"/>
        <v>595800402017</v>
      </c>
      <c r="B1088" s="82" t="str">
        <f t="shared" si="69"/>
        <v>59580040</v>
      </c>
      <c r="C1088" s="82">
        <f t="shared" si="70"/>
        <v>2017</v>
      </c>
      <c r="D1088" s="82">
        <f t="array" ref="D1088">IF(L1088="-",0,L1088)</f>
        <v>19372</v>
      </c>
      <c r="E1088" s="82">
        <f t="shared" si="71"/>
        <v>3800</v>
      </c>
      <c r="F1088" s="82">
        <f t="array" ref="F1088">SUM(IF(M1088="-",0,M1088),IF(Q1088:T1088="-",0,-Q1088:T1088))</f>
        <v>2127</v>
      </c>
      <c r="G1088" s="82">
        <f t="array" ref="G1088">SUM(IF(S1088:T1088="-",0,S1088:T1088))</f>
        <v>410</v>
      </c>
      <c r="H1088" s="82">
        <f t="array" ref="H1088">SUM(IF(N1088="-",0,N1088))</f>
        <v>1263</v>
      </c>
      <c r="I1088" s="76">
        <v>5958004</v>
      </c>
      <c r="J1088" s="76" t="s">
        <v>357</v>
      </c>
      <c r="K1088" s="76">
        <v>43100</v>
      </c>
      <c r="L1088" s="76">
        <v>19372</v>
      </c>
      <c r="M1088" s="76">
        <v>2675</v>
      </c>
      <c r="N1088" s="76">
        <v>1263</v>
      </c>
      <c r="O1088" s="76">
        <v>15249</v>
      </c>
      <c r="P1088" s="76">
        <v>184</v>
      </c>
      <c r="Q1088" s="76" t="s">
        <v>19</v>
      </c>
      <c r="R1088" s="76">
        <v>138</v>
      </c>
      <c r="S1088" s="76">
        <v>361</v>
      </c>
      <c r="T1088" s="76">
        <v>49</v>
      </c>
    </row>
    <row r="1089" spans="1:20">
      <c r="A1089" s="82">
        <f t="shared" si="68"/>
        <v>595800402016</v>
      </c>
      <c r="B1089" s="82" t="str">
        <f t="shared" si="69"/>
        <v>59580040</v>
      </c>
      <c r="C1089" s="82">
        <f t="shared" si="70"/>
        <v>2016</v>
      </c>
      <c r="D1089" s="82">
        <f t="array" ref="D1089">IF(L1089="-",0,L1089)</f>
        <v>19372</v>
      </c>
      <c r="E1089" s="82">
        <f t="shared" si="71"/>
        <v>3800</v>
      </c>
      <c r="F1089" s="82">
        <f t="array" ref="F1089">SUM(IF(M1089="-",0,M1089),IF(Q1089:T1089="-",0,-Q1089:T1089))</f>
        <v>2126</v>
      </c>
      <c r="G1089" s="82">
        <f t="array" ref="G1089">SUM(IF(S1089:T1089="-",0,S1089:T1089))</f>
        <v>410</v>
      </c>
      <c r="H1089" s="82">
        <f t="array" ref="H1089">SUM(IF(N1089="-",0,N1089))</f>
        <v>1264</v>
      </c>
      <c r="I1089" s="76">
        <v>5958004</v>
      </c>
      <c r="J1089" s="76" t="s">
        <v>357</v>
      </c>
      <c r="K1089" s="76">
        <v>42735</v>
      </c>
      <c r="L1089" s="76">
        <v>19372</v>
      </c>
      <c r="M1089" s="76">
        <v>2674</v>
      </c>
      <c r="N1089" s="76">
        <v>1264</v>
      </c>
      <c r="O1089" s="76">
        <v>15250</v>
      </c>
      <c r="P1089" s="76">
        <v>184</v>
      </c>
      <c r="Q1089" s="76" t="s">
        <v>19</v>
      </c>
      <c r="R1089" s="76">
        <v>138</v>
      </c>
      <c r="S1089" s="76">
        <v>361</v>
      </c>
      <c r="T1089" s="76">
        <v>49</v>
      </c>
    </row>
    <row r="1090" spans="1:20">
      <c r="A1090" s="82">
        <f t="shared" si="68"/>
        <v>595800802018</v>
      </c>
      <c r="B1090" s="82" t="str">
        <f t="shared" si="69"/>
        <v>59580080</v>
      </c>
      <c r="C1090" s="82">
        <f t="shared" si="70"/>
        <v>2018</v>
      </c>
      <c r="D1090" s="82">
        <f t="array" ref="D1090">IF(L1090="-",0,L1090)</f>
        <v>6948</v>
      </c>
      <c r="E1090" s="82">
        <f t="shared" si="71"/>
        <v>967</v>
      </c>
      <c r="F1090" s="82">
        <f t="array" ref="F1090">SUM(IF(M1090="-",0,M1090),IF(Q1090:T1090="-",0,-Q1090:T1090))</f>
        <v>459</v>
      </c>
      <c r="G1090" s="82">
        <f t="array" ref="G1090">SUM(IF(S1090:T1090="-",0,S1090:T1090))</f>
        <v>77</v>
      </c>
      <c r="H1090" s="82">
        <f t="array" ref="H1090">SUM(IF(N1090="-",0,N1090))</f>
        <v>431</v>
      </c>
      <c r="I1090" s="76">
        <v>5958008</v>
      </c>
      <c r="J1090" s="76" t="s">
        <v>358</v>
      </c>
      <c r="K1090" s="76">
        <v>43465</v>
      </c>
      <c r="L1090" s="76">
        <v>6948</v>
      </c>
      <c r="M1090" s="76">
        <v>581</v>
      </c>
      <c r="N1090" s="76">
        <v>431</v>
      </c>
      <c r="O1090" s="76">
        <v>5894</v>
      </c>
      <c r="P1090" s="76">
        <v>41</v>
      </c>
      <c r="Q1090" s="76" t="s">
        <v>19</v>
      </c>
      <c r="R1090" s="76">
        <v>45</v>
      </c>
      <c r="S1090" s="76">
        <v>72</v>
      </c>
      <c r="T1090" s="76">
        <v>5</v>
      </c>
    </row>
    <row r="1091" spans="1:20">
      <c r="A1091" s="82">
        <f t="shared" si="68"/>
        <v>595800802017</v>
      </c>
      <c r="B1091" s="82" t="str">
        <f t="shared" si="69"/>
        <v>59580080</v>
      </c>
      <c r="C1091" s="82">
        <f t="shared" si="70"/>
        <v>2017</v>
      </c>
      <c r="D1091" s="82">
        <f t="array" ref="D1091">IF(L1091="-",0,L1091)</f>
        <v>6948</v>
      </c>
      <c r="E1091" s="82">
        <f t="shared" si="71"/>
        <v>967</v>
      </c>
      <c r="F1091" s="82">
        <f t="array" ref="F1091">SUM(IF(M1091="-",0,M1091),IF(Q1091:T1091="-",0,-Q1091:T1091))</f>
        <v>459</v>
      </c>
      <c r="G1091" s="82">
        <f t="array" ref="G1091">SUM(IF(S1091:T1091="-",0,S1091:T1091))</f>
        <v>77</v>
      </c>
      <c r="H1091" s="82">
        <f t="array" ref="H1091">SUM(IF(N1091="-",0,N1091))</f>
        <v>431</v>
      </c>
      <c r="I1091" s="76">
        <v>5958008</v>
      </c>
      <c r="J1091" s="76" t="s">
        <v>358</v>
      </c>
      <c r="K1091" s="76">
        <v>43100</v>
      </c>
      <c r="L1091" s="76">
        <v>6948</v>
      </c>
      <c r="M1091" s="76">
        <v>581</v>
      </c>
      <c r="N1091" s="76">
        <v>431</v>
      </c>
      <c r="O1091" s="76">
        <v>5894</v>
      </c>
      <c r="P1091" s="76">
        <v>41</v>
      </c>
      <c r="Q1091" s="76" t="s">
        <v>19</v>
      </c>
      <c r="R1091" s="76">
        <v>45</v>
      </c>
      <c r="S1091" s="76">
        <v>72</v>
      </c>
      <c r="T1091" s="76">
        <v>5</v>
      </c>
    </row>
    <row r="1092" spans="1:20">
      <c r="A1092" s="82">
        <f t="shared" si="68"/>
        <v>595800802016</v>
      </c>
      <c r="B1092" s="82" t="str">
        <f t="shared" si="69"/>
        <v>59580080</v>
      </c>
      <c r="C1092" s="82">
        <f t="shared" si="70"/>
        <v>2016</v>
      </c>
      <c r="D1092" s="82">
        <f t="array" ref="D1092">IF(L1092="-",0,L1092)</f>
        <v>6948</v>
      </c>
      <c r="E1092" s="82">
        <f t="shared" si="71"/>
        <v>967</v>
      </c>
      <c r="F1092" s="82">
        <f t="array" ref="F1092">SUM(IF(M1092="-",0,M1092),IF(Q1092:T1092="-",0,-Q1092:T1092))</f>
        <v>459</v>
      </c>
      <c r="G1092" s="82">
        <f t="array" ref="G1092">SUM(IF(S1092:T1092="-",0,S1092:T1092))</f>
        <v>77</v>
      </c>
      <c r="H1092" s="82">
        <f t="array" ref="H1092">SUM(IF(N1092="-",0,N1092))</f>
        <v>431</v>
      </c>
      <c r="I1092" s="76">
        <v>5958008</v>
      </c>
      <c r="J1092" s="76" t="s">
        <v>358</v>
      </c>
      <c r="K1092" s="76">
        <v>42735</v>
      </c>
      <c r="L1092" s="76">
        <v>6948</v>
      </c>
      <c r="M1092" s="76">
        <v>581</v>
      </c>
      <c r="N1092" s="76">
        <v>431</v>
      </c>
      <c r="O1092" s="76">
        <v>5895</v>
      </c>
      <c r="P1092" s="76">
        <v>41</v>
      </c>
      <c r="Q1092" s="76" t="s">
        <v>19</v>
      </c>
      <c r="R1092" s="76">
        <v>45</v>
      </c>
      <c r="S1092" s="76">
        <v>72</v>
      </c>
      <c r="T1092" s="76">
        <v>5</v>
      </c>
    </row>
    <row r="1093" spans="1:20">
      <c r="A1093" s="82">
        <f t="shared" si="68"/>
        <v>595801202018</v>
      </c>
      <c r="B1093" s="82" t="str">
        <f t="shared" si="69"/>
        <v>59580120</v>
      </c>
      <c r="C1093" s="82">
        <f t="shared" si="70"/>
        <v>2018</v>
      </c>
      <c r="D1093" s="82">
        <f t="array" ref="D1093">IF(L1093="-",0,L1093)</f>
        <v>22916</v>
      </c>
      <c r="E1093" s="82">
        <f t="shared" si="71"/>
        <v>2635</v>
      </c>
      <c r="F1093" s="82">
        <f t="array" ref="F1093">SUM(IF(M1093="-",0,M1093),IF(Q1093:T1093="-",0,-Q1093:T1093))</f>
        <v>1244</v>
      </c>
      <c r="G1093" s="82">
        <f t="array" ref="G1093">SUM(IF(S1093:T1093="-",0,S1093:T1093))</f>
        <v>186</v>
      </c>
      <c r="H1093" s="82">
        <f t="array" ref="H1093">SUM(IF(N1093="-",0,N1093))</f>
        <v>1205</v>
      </c>
      <c r="I1093" s="76">
        <v>5958012</v>
      </c>
      <c r="J1093" s="76" t="s">
        <v>359</v>
      </c>
      <c r="K1093" s="76">
        <v>43465</v>
      </c>
      <c r="L1093" s="76">
        <v>22916</v>
      </c>
      <c r="M1093" s="76">
        <v>1739</v>
      </c>
      <c r="N1093" s="76">
        <v>1205</v>
      </c>
      <c r="O1093" s="76">
        <v>19887</v>
      </c>
      <c r="P1093" s="76">
        <v>85</v>
      </c>
      <c r="Q1093" s="76">
        <v>0</v>
      </c>
      <c r="R1093" s="76">
        <v>309</v>
      </c>
      <c r="S1093" s="76">
        <v>172</v>
      </c>
      <c r="T1093" s="76">
        <v>14</v>
      </c>
    </row>
    <row r="1094" spans="1:20">
      <c r="A1094" s="82">
        <f t="shared" si="68"/>
        <v>595801202017</v>
      </c>
      <c r="B1094" s="82" t="str">
        <f t="shared" si="69"/>
        <v>59580120</v>
      </c>
      <c r="C1094" s="82">
        <f t="shared" si="70"/>
        <v>2017</v>
      </c>
      <c r="D1094" s="82">
        <f t="array" ref="D1094">IF(L1094="-",0,L1094)</f>
        <v>22916</v>
      </c>
      <c r="E1094" s="82">
        <f t="shared" si="71"/>
        <v>2631</v>
      </c>
      <c r="F1094" s="82">
        <f t="array" ref="F1094">SUM(IF(M1094="-",0,M1094),IF(Q1094:T1094="-",0,-Q1094:T1094))</f>
        <v>1240</v>
      </c>
      <c r="G1094" s="82">
        <f t="array" ref="G1094">SUM(IF(S1094:T1094="-",0,S1094:T1094))</f>
        <v>186</v>
      </c>
      <c r="H1094" s="82">
        <f t="array" ref="H1094">SUM(IF(N1094="-",0,N1094))</f>
        <v>1205</v>
      </c>
      <c r="I1094" s="76">
        <v>5958012</v>
      </c>
      <c r="J1094" s="76" t="s">
        <v>359</v>
      </c>
      <c r="K1094" s="76">
        <v>43100</v>
      </c>
      <c r="L1094" s="76">
        <v>22916</v>
      </c>
      <c r="M1094" s="76">
        <v>1727</v>
      </c>
      <c r="N1094" s="76">
        <v>1205</v>
      </c>
      <c r="O1094" s="76">
        <v>19899</v>
      </c>
      <c r="P1094" s="76">
        <v>85</v>
      </c>
      <c r="Q1094" s="76" t="s">
        <v>19</v>
      </c>
      <c r="R1094" s="76">
        <v>301</v>
      </c>
      <c r="S1094" s="76">
        <v>172</v>
      </c>
      <c r="T1094" s="76">
        <v>14</v>
      </c>
    </row>
    <row r="1095" spans="1:20">
      <c r="A1095" s="82">
        <f t="shared" si="68"/>
        <v>595801202016</v>
      </c>
      <c r="B1095" s="82" t="str">
        <f t="shared" si="69"/>
        <v>59580120</v>
      </c>
      <c r="C1095" s="82">
        <f t="shared" si="70"/>
        <v>2016</v>
      </c>
      <c r="D1095" s="82">
        <f t="array" ref="D1095">IF(L1095="-",0,L1095)</f>
        <v>22916</v>
      </c>
      <c r="E1095" s="82">
        <f t="shared" si="71"/>
        <v>2627</v>
      </c>
      <c r="F1095" s="82">
        <f t="array" ref="F1095">SUM(IF(M1095="-",0,M1095),IF(Q1095:T1095="-",0,-Q1095:T1095))</f>
        <v>1236</v>
      </c>
      <c r="G1095" s="82">
        <f t="array" ref="G1095">SUM(IF(S1095:T1095="-",0,S1095:T1095))</f>
        <v>186</v>
      </c>
      <c r="H1095" s="82">
        <f t="array" ref="H1095">SUM(IF(N1095="-",0,N1095))</f>
        <v>1205</v>
      </c>
      <c r="I1095" s="76">
        <v>5958012</v>
      </c>
      <c r="J1095" s="76" t="s">
        <v>359</v>
      </c>
      <c r="K1095" s="76">
        <v>42735</v>
      </c>
      <c r="L1095" s="76">
        <v>22916</v>
      </c>
      <c r="M1095" s="76">
        <v>1726</v>
      </c>
      <c r="N1095" s="76">
        <v>1205</v>
      </c>
      <c r="O1095" s="76">
        <v>19901</v>
      </c>
      <c r="P1095" s="76">
        <v>84</v>
      </c>
      <c r="Q1095" s="76" t="s">
        <v>19</v>
      </c>
      <c r="R1095" s="76">
        <v>304</v>
      </c>
      <c r="S1095" s="76">
        <v>172</v>
      </c>
      <c r="T1095" s="76">
        <v>14</v>
      </c>
    </row>
    <row r="1096" spans="1:20">
      <c r="A1096" s="82">
        <f t="shared" si="68"/>
        <v>595801602018</v>
      </c>
      <c r="B1096" s="82" t="str">
        <f t="shared" si="69"/>
        <v>59580160</v>
      </c>
      <c r="C1096" s="82">
        <f t="shared" si="70"/>
        <v>2018</v>
      </c>
      <c r="D1096" s="82">
        <f t="array" ref="D1096">IF(L1096="-",0,L1096)</f>
        <v>11335</v>
      </c>
      <c r="E1096" s="82">
        <f t="shared" si="71"/>
        <v>1223</v>
      </c>
      <c r="F1096" s="82">
        <f t="array" ref="F1096">SUM(IF(M1096="-",0,M1096),IF(Q1096:T1096="-",0,-Q1096:T1096))</f>
        <v>458</v>
      </c>
      <c r="G1096" s="82">
        <f t="array" ref="G1096">SUM(IF(S1096:T1096="-",0,S1096:T1096))</f>
        <v>46</v>
      </c>
      <c r="H1096" s="82">
        <f t="array" ref="H1096">SUM(IF(N1096="-",0,N1096))</f>
        <v>719</v>
      </c>
      <c r="I1096" s="76">
        <v>5958016</v>
      </c>
      <c r="J1096" s="76" t="s">
        <v>360</v>
      </c>
      <c r="K1096" s="76">
        <v>43465</v>
      </c>
      <c r="L1096" s="76">
        <v>11335</v>
      </c>
      <c r="M1096" s="76">
        <v>504</v>
      </c>
      <c r="N1096" s="76">
        <v>719</v>
      </c>
      <c r="O1096" s="76">
        <v>10051</v>
      </c>
      <c r="P1096" s="76">
        <v>62</v>
      </c>
      <c r="Q1096" s="76" t="s">
        <v>19</v>
      </c>
      <c r="R1096" s="76" t="s">
        <v>19</v>
      </c>
      <c r="S1096" s="76">
        <v>40</v>
      </c>
      <c r="T1096" s="76">
        <v>6</v>
      </c>
    </row>
    <row r="1097" spans="1:20">
      <c r="A1097" s="82">
        <f t="shared" si="68"/>
        <v>595801602017</v>
      </c>
      <c r="B1097" s="82" t="str">
        <f t="shared" si="69"/>
        <v>59580160</v>
      </c>
      <c r="C1097" s="82">
        <f t="shared" si="70"/>
        <v>2017</v>
      </c>
      <c r="D1097" s="82">
        <f t="array" ref="D1097">IF(L1097="-",0,L1097)</f>
        <v>11335</v>
      </c>
      <c r="E1097" s="82">
        <f t="shared" si="71"/>
        <v>1209</v>
      </c>
      <c r="F1097" s="82">
        <f t="array" ref="F1097">SUM(IF(M1097="-",0,M1097),IF(Q1097:T1097="-",0,-Q1097:T1097))</f>
        <v>455</v>
      </c>
      <c r="G1097" s="82">
        <f t="array" ref="G1097">SUM(IF(S1097:T1097="-",0,S1097:T1097))</f>
        <v>41</v>
      </c>
      <c r="H1097" s="82">
        <f t="array" ref="H1097">SUM(IF(N1097="-",0,N1097))</f>
        <v>713</v>
      </c>
      <c r="I1097" s="76">
        <v>5958016</v>
      </c>
      <c r="J1097" s="76" t="s">
        <v>360</v>
      </c>
      <c r="K1097" s="76">
        <v>43100</v>
      </c>
      <c r="L1097" s="76">
        <v>11335</v>
      </c>
      <c r="M1097" s="76">
        <v>496</v>
      </c>
      <c r="N1097" s="76">
        <v>713</v>
      </c>
      <c r="O1097" s="76">
        <v>10061</v>
      </c>
      <c r="P1097" s="76">
        <v>65</v>
      </c>
      <c r="Q1097" s="76" t="s">
        <v>19</v>
      </c>
      <c r="R1097" s="76" t="s">
        <v>19</v>
      </c>
      <c r="S1097" s="76">
        <v>35</v>
      </c>
      <c r="T1097" s="76">
        <v>6</v>
      </c>
    </row>
    <row r="1098" spans="1:20">
      <c r="A1098" s="82">
        <f t="shared" si="68"/>
        <v>595801602016</v>
      </c>
      <c r="B1098" s="82" t="str">
        <f t="shared" si="69"/>
        <v>59580160</v>
      </c>
      <c r="C1098" s="82">
        <f t="shared" si="70"/>
        <v>2016</v>
      </c>
      <c r="D1098" s="82">
        <f t="array" ref="D1098">IF(L1098="-",0,L1098)</f>
        <v>11335</v>
      </c>
      <c r="E1098" s="82">
        <f t="shared" si="71"/>
        <v>1193</v>
      </c>
      <c r="F1098" s="82">
        <f t="array" ref="F1098">SUM(IF(M1098="-",0,M1098),IF(Q1098:T1098="-",0,-Q1098:T1098))</f>
        <v>452</v>
      </c>
      <c r="G1098" s="82">
        <f t="array" ref="G1098">SUM(IF(S1098:T1098="-",0,S1098:T1098))</f>
        <v>40</v>
      </c>
      <c r="H1098" s="82">
        <f t="array" ref="H1098">SUM(IF(N1098="-",0,N1098))</f>
        <v>701</v>
      </c>
      <c r="I1098" s="76">
        <v>5958016</v>
      </c>
      <c r="J1098" s="76" t="s">
        <v>360</v>
      </c>
      <c r="K1098" s="76">
        <v>42735</v>
      </c>
      <c r="L1098" s="76">
        <v>11335</v>
      </c>
      <c r="M1098" s="76">
        <v>492</v>
      </c>
      <c r="N1098" s="76">
        <v>701</v>
      </c>
      <c r="O1098" s="76">
        <v>10076</v>
      </c>
      <c r="P1098" s="76">
        <v>65</v>
      </c>
      <c r="Q1098" s="76" t="s">
        <v>19</v>
      </c>
      <c r="R1098" s="76" t="s">
        <v>19</v>
      </c>
      <c r="S1098" s="76">
        <v>34</v>
      </c>
      <c r="T1098" s="76">
        <v>6</v>
      </c>
    </row>
    <row r="1099" spans="1:20">
      <c r="A1099" s="82">
        <f t="shared" si="68"/>
        <v>595802002018</v>
      </c>
      <c r="B1099" s="82" t="str">
        <f t="shared" si="69"/>
        <v>59580200</v>
      </c>
      <c r="C1099" s="82">
        <f t="shared" si="70"/>
        <v>2018</v>
      </c>
      <c r="D1099" s="82">
        <f t="array" ref="D1099">IF(L1099="-",0,L1099)</f>
        <v>6535</v>
      </c>
      <c r="E1099" s="82">
        <f t="shared" si="71"/>
        <v>681</v>
      </c>
      <c r="F1099" s="82">
        <f t="array" ref="F1099">SUM(IF(M1099="-",0,M1099),IF(Q1099:T1099="-",0,-Q1099:T1099))</f>
        <v>238</v>
      </c>
      <c r="G1099" s="82">
        <f t="array" ref="G1099">SUM(IF(S1099:T1099="-",0,S1099:T1099))</f>
        <v>27</v>
      </c>
      <c r="H1099" s="82">
        <f t="array" ref="H1099">SUM(IF(N1099="-",0,N1099))</f>
        <v>416</v>
      </c>
      <c r="I1099" s="76">
        <v>5958020</v>
      </c>
      <c r="J1099" s="76" t="s">
        <v>361</v>
      </c>
      <c r="K1099" s="76">
        <v>43465</v>
      </c>
      <c r="L1099" s="76">
        <v>6535</v>
      </c>
      <c r="M1099" s="76">
        <v>267</v>
      </c>
      <c r="N1099" s="76">
        <v>416</v>
      </c>
      <c r="O1099" s="76">
        <v>5818</v>
      </c>
      <c r="P1099" s="76">
        <v>36</v>
      </c>
      <c r="Q1099" s="76" t="s">
        <v>19</v>
      </c>
      <c r="R1099" s="76">
        <v>2</v>
      </c>
      <c r="S1099" s="76">
        <v>24</v>
      </c>
      <c r="T1099" s="76">
        <v>3</v>
      </c>
    </row>
    <row r="1100" spans="1:20">
      <c r="A1100" s="82">
        <f t="shared" si="68"/>
        <v>595802002017</v>
      </c>
      <c r="B1100" s="82" t="str">
        <f t="shared" si="69"/>
        <v>59580200</v>
      </c>
      <c r="C1100" s="82">
        <f t="shared" si="70"/>
        <v>2017</v>
      </c>
      <c r="D1100" s="82">
        <f t="array" ref="D1100">IF(L1100="-",0,L1100)</f>
        <v>6535</v>
      </c>
      <c r="E1100" s="82">
        <f t="shared" si="71"/>
        <v>678</v>
      </c>
      <c r="F1100" s="82">
        <f t="array" ref="F1100">SUM(IF(M1100="-",0,M1100),IF(Q1100:T1100="-",0,-Q1100:T1100))</f>
        <v>236</v>
      </c>
      <c r="G1100" s="82">
        <f t="array" ref="G1100">SUM(IF(S1100:T1100="-",0,S1100:T1100))</f>
        <v>26</v>
      </c>
      <c r="H1100" s="82">
        <f t="array" ref="H1100">SUM(IF(N1100="-",0,N1100))</f>
        <v>416</v>
      </c>
      <c r="I1100" s="76">
        <v>5958020</v>
      </c>
      <c r="J1100" s="76" t="s">
        <v>361</v>
      </c>
      <c r="K1100" s="76">
        <v>43100</v>
      </c>
      <c r="L1100" s="76">
        <v>6535</v>
      </c>
      <c r="M1100" s="76">
        <v>264</v>
      </c>
      <c r="N1100" s="76">
        <v>416</v>
      </c>
      <c r="O1100" s="76">
        <v>5819</v>
      </c>
      <c r="P1100" s="76">
        <v>36</v>
      </c>
      <c r="Q1100" s="76" t="s">
        <v>19</v>
      </c>
      <c r="R1100" s="76">
        <v>2</v>
      </c>
      <c r="S1100" s="76">
        <v>23</v>
      </c>
      <c r="T1100" s="76">
        <v>3</v>
      </c>
    </row>
    <row r="1101" spans="1:20">
      <c r="A1101" s="82">
        <f t="shared" si="68"/>
        <v>595802002016</v>
      </c>
      <c r="B1101" s="82" t="str">
        <f t="shared" si="69"/>
        <v>59580200</v>
      </c>
      <c r="C1101" s="82">
        <f t="shared" si="70"/>
        <v>2016</v>
      </c>
      <c r="D1101" s="82">
        <f t="array" ref="D1101">IF(L1101="-",0,L1101)</f>
        <v>6535</v>
      </c>
      <c r="E1101" s="82">
        <f t="shared" si="71"/>
        <v>678</v>
      </c>
      <c r="F1101" s="82">
        <f t="array" ref="F1101">SUM(IF(M1101="-",0,M1101),IF(Q1101:T1101="-",0,-Q1101:T1101))</f>
        <v>236</v>
      </c>
      <c r="G1101" s="82">
        <f t="array" ref="G1101">SUM(IF(S1101:T1101="-",0,S1101:T1101))</f>
        <v>26</v>
      </c>
      <c r="H1101" s="82">
        <f t="array" ref="H1101">SUM(IF(N1101="-",0,N1101))</f>
        <v>416</v>
      </c>
      <c r="I1101" s="76">
        <v>5958020</v>
      </c>
      <c r="J1101" s="76" t="s">
        <v>361</v>
      </c>
      <c r="K1101" s="76">
        <v>42735</v>
      </c>
      <c r="L1101" s="76">
        <v>6535</v>
      </c>
      <c r="M1101" s="76">
        <v>264</v>
      </c>
      <c r="N1101" s="76">
        <v>416</v>
      </c>
      <c r="O1101" s="76">
        <v>5820</v>
      </c>
      <c r="P1101" s="76">
        <v>36</v>
      </c>
      <c r="Q1101" s="76" t="s">
        <v>19</v>
      </c>
      <c r="R1101" s="76">
        <v>2</v>
      </c>
      <c r="S1101" s="76">
        <v>23</v>
      </c>
      <c r="T1101" s="76">
        <v>3</v>
      </c>
    </row>
    <row r="1102" spans="1:20">
      <c r="A1102" s="82">
        <f t="shared" si="68"/>
        <v>595802402018</v>
      </c>
      <c r="B1102" s="82" t="str">
        <f t="shared" si="69"/>
        <v>59580240</v>
      </c>
      <c r="C1102" s="82">
        <f t="shared" si="70"/>
        <v>2018</v>
      </c>
      <c r="D1102" s="82">
        <f t="array" ref="D1102">IF(L1102="-",0,L1102)</f>
        <v>18222</v>
      </c>
      <c r="E1102" s="82">
        <f t="shared" si="71"/>
        <v>1984</v>
      </c>
      <c r="F1102" s="82">
        <f t="array" ref="F1102">SUM(IF(M1102="-",0,M1102),IF(Q1102:T1102="-",0,-Q1102:T1102))</f>
        <v>904</v>
      </c>
      <c r="G1102" s="82">
        <f t="array" ref="G1102">SUM(IF(S1102:T1102="-",0,S1102:T1102))</f>
        <v>170</v>
      </c>
      <c r="H1102" s="82">
        <f t="array" ref="H1102">SUM(IF(N1102="-",0,N1102))</f>
        <v>910</v>
      </c>
      <c r="I1102" s="76">
        <v>5958024</v>
      </c>
      <c r="J1102" s="76" t="s">
        <v>362</v>
      </c>
      <c r="K1102" s="76">
        <v>43465</v>
      </c>
      <c r="L1102" s="76">
        <v>18222</v>
      </c>
      <c r="M1102" s="76">
        <v>1102</v>
      </c>
      <c r="N1102" s="76">
        <v>910</v>
      </c>
      <c r="O1102" s="76">
        <v>16066</v>
      </c>
      <c r="P1102" s="76">
        <v>144</v>
      </c>
      <c r="Q1102" s="76" t="s">
        <v>19</v>
      </c>
      <c r="R1102" s="76">
        <v>28</v>
      </c>
      <c r="S1102" s="76">
        <v>156</v>
      </c>
      <c r="T1102" s="76">
        <v>14</v>
      </c>
    </row>
    <row r="1103" spans="1:20">
      <c r="A1103" s="82">
        <f t="shared" si="68"/>
        <v>595802402017</v>
      </c>
      <c r="B1103" s="82" t="str">
        <f t="shared" si="69"/>
        <v>59580240</v>
      </c>
      <c r="C1103" s="82">
        <f t="shared" si="70"/>
        <v>2017</v>
      </c>
      <c r="D1103" s="82">
        <f t="array" ref="D1103">IF(L1103="-",0,L1103)</f>
        <v>18222</v>
      </c>
      <c r="E1103" s="82">
        <f t="shared" si="71"/>
        <v>1968</v>
      </c>
      <c r="F1103" s="82">
        <f t="array" ref="F1103">SUM(IF(M1103="-",0,M1103),IF(Q1103:T1103="-",0,-Q1103:T1103))</f>
        <v>897</v>
      </c>
      <c r="G1103" s="82">
        <f t="array" ref="G1103">SUM(IF(S1103:T1103="-",0,S1103:T1103))</f>
        <v>164</v>
      </c>
      <c r="H1103" s="82">
        <f t="array" ref="H1103">SUM(IF(N1103="-",0,N1103))</f>
        <v>907</v>
      </c>
      <c r="I1103" s="76">
        <v>5958024</v>
      </c>
      <c r="J1103" s="76" t="s">
        <v>362</v>
      </c>
      <c r="K1103" s="76">
        <v>43100</v>
      </c>
      <c r="L1103" s="76">
        <v>18222</v>
      </c>
      <c r="M1103" s="76">
        <v>1089</v>
      </c>
      <c r="N1103" s="76">
        <v>907</v>
      </c>
      <c r="O1103" s="76">
        <v>16075</v>
      </c>
      <c r="P1103" s="76">
        <v>151</v>
      </c>
      <c r="Q1103" s="76" t="s">
        <v>19</v>
      </c>
      <c r="R1103" s="76">
        <v>28</v>
      </c>
      <c r="S1103" s="76">
        <v>149</v>
      </c>
      <c r="T1103" s="76">
        <v>15</v>
      </c>
    </row>
    <row r="1104" spans="1:20">
      <c r="A1104" s="82">
        <f t="shared" si="68"/>
        <v>595802402016</v>
      </c>
      <c r="B1104" s="82" t="str">
        <f t="shared" si="69"/>
        <v>59580240</v>
      </c>
      <c r="C1104" s="82">
        <f t="shared" si="70"/>
        <v>2016</v>
      </c>
      <c r="D1104" s="82">
        <f t="array" ref="D1104">IF(L1104="-",0,L1104)</f>
        <v>18222</v>
      </c>
      <c r="E1104" s="82">
        <f t="shared" si="71"/>
        <v>1927</v>
      </c>
      <c r="F1104" s="82">
        <f t="array" ref="F1104">SUM(IF(M1104="-",0,M1104),IF(Q1104:T1104="-",0,-Q1104:T1104))</f>
        <v>895</v>
      </c>
      <c r="G1104" s="82">
        <f t="array" ref="G1104">SUM(IF(S1104:T1104="-",0,S1104:T1104))</f>
        <v>157</v>
      </c>
      <c r="H1104" s="82">
        <f t="array" ref="H1104">SUM(IF(N1104="-",0,N1104))</f>
        <v>875</v>
      </c>
      <c r="I1104" s="76">
        <v>5958024</v>
      </c>
      <c r="J1104" s="76" t="s">
        <v>362</v>
      </c>
      <c r="K1104" s="76">
        <v>42735</v>
      </c>
      <c r="L1104" s="76">
        <v>18222</v>
      </c>
      <c r="M1104" s="76">
        <v>1077</v>
      </c>
      <c r="N1104" s="76">
        <v>875</v>
      </c>
      <c r="O1104" s="76">
        <v>16115</v>
      </c>
      <c r="P1104" s="76">
        <v>155</v>
      </c>
      <c r="Q1104" s="76" t="s">
        <v>19</v>
      </c>
      <c r="R1104" s="76">
        <v>25</v>
      </c>
      <c r="S1104" s="76">
        <v>143</v>
      </c>
      <c r="T1104" s="76">
        <v>14</v>
      </c>
    </row>
    <row r="1105" spans="1:20">
      <c r="A1105" s="82">
        <f t="shared" si="68"/>
        <v>595802802018</v>
      </c>
      <c r="B1105" s="82" t="str">
        <f t="shared" si="69"/>
        <v>59580280</v>
      </c>
      <c r="C1105" s="82">
        <f t="shared" si="70"/>
        <v>2018</v>
      </c>
      <c r="D1105" s="82">
        <f t="array" ref="D1105">IF(L1105="-",0,L1105)</f>
        <v>12605</v>
      </c>
      <c r="E1105" s="82">
        <f t="shared" si="71"/>
        <v>1216</v>
      </c>
      <c r="F1105" s="82">
        <f t="array" ref="F1105">SUM(IF(M1105="-",0,M1105),IF(Q1105:T1105="-",0,-Q1105:T1105))</f>
        <v>452</v>
      </c>
      <c r="G1105" s="82">
        <f t="array" ref="G1105">SUM(IF(S1105:T1105="-",0,S1105:T1105))</f>
        <v>76</v>
      </c>
      <c r="H1105" s="82">
        <f t="array" ref="H1105">SUM(IF(N1105="-",0,N1105))</f>
        <v>688</v>
      </c>
      <c r="I1105" s="76">
        <v>5958028</v>
      </c>
      <c r="J1105" s="76" t="s">
        <v>363</v>
      </c>
      <c r="K1105" s="76">
        <v>43465</v>
      </c>
      <c r="L1105" s="76">
        <v>12605</v>
      </c>
      <c r="M1105" s="76">
        <v>529</v>
      </c>
      <c r="N1105" s="76">
        <v>688</v>
      </c>
      <c r="O1105" s="76">
        <v>11331</v>
      </c>
      <c r="P1105" s="76">
        <v>57</v>
      </c>
      <c r="Q1105" s="76" t="s">
        <v>19</v>
      </c>
      <c r="R1105" s="76">
        <v>1</v>
      </c>
      <c r="S1105" s="76">
        <v>72</v>
      </c>
      <c r="T1105" s="76">
        <v>4</v>
      </c>
    </row>
    <row r="1106" spans="1:20">
      <c r="A1106" s="82">
        <f t="shared" si="68"/>
        <v>595802802017</v>
      </c>
      <c r="B1106" s="82" t="str">
        <f t="shared" si="69"/>
        <v>59580280</v>
      </c>
      <c r="C1106" s="82">
        <f t="shared" si="70"/>
        <v>2017</v>
      </c>
      <c r="D1106" s="82">
        <f t="array" ref="D1106">IF(L1106="-",0,L1106)</f>
        <v>12605</v>
      </c>
      <c r="E1106" s="82">
        <f t="shared" si="71"/>
        <v>1201</v>
      </c>
      <c r="F1106" s="82">
        <f t="array" ref="F1106">SUM(IF(M1106="-",0,M1106),IF(Q1106:T1106="-",0,-Q1106:T1106))</f>
        <v>449</v>
      </c>
      <c r="G1106" s="82">
        <f t="array" ref="G1106">SUM(IF(S1106:T1106="-",0,S1106:T1106))</f>
        <v>71</v>
      </c>
      <c r="H1106" s="82">
        <f t="array" ref="H1106">SUM(IF(N1106="-",0,N1106))</f>
        <v>681</v>
      </c>
      <c r="I1106" s="76">
        <v>5958028</v>
      </c>
      <c r="J1106" s="76" t="s">
        <v>363</v>
      </c>
      <c r="K1106" s="76">
        <v>43100</v>
      </c>
      <c r="L1106" s="76">
        <v>12605</v>
      </c>
      <c r="M1106" s="76">
        <v>521</v>
      </c>
      <c r="N1106" s="76">
        <v>681</v>
      </c>
      <c r="O1106" s="76">
        <v>11345</v>
      </c>
      <c r="P1106" s="76">
        <v>58</v>
      </c>
      <c r="Q1106" s="76" t="s">
        <v>19</v>
      </c>
      <c r="R1106" s="76">
        <v>1</v>
      </c>
      <c r="S1106" s="76">
        <v>67</v>
      </c>
      <c r="T1106" s="76">
        <v>4</v>
      </c>
    </row>
    <row r="1107" spans="1:20">
      <c r="A1107" s="82">
        <f t="shared" si="68"/>
        <v>595802802016</v>
      </c>
      <c r="B1107" s="82" t="str">
        <f t="shared" si="69"/>
        <v>59580280</v>
      </c>
      <c r="C1107" s="82">
        <f t="shared" si="70"/>
        <v>2016</v>
      </c>
      <c r="D1107" s="82">
        <f t="array" ref="D1107">IF(L1107="-",0,L1107)</f>
        <v>12605</v>
      </c>
      <c r="E1107" s="82">
        <f t="shared" si="71"/>
        <v>1181</v>
      </c>
      <c r="F1107" s="82">
        <f t="array" ref="F1107">SUM(IF(M1107="-",0,M1107),IF(Q1107:T1107="-",0,-Q1107:T1107))</f>
        <v>454</v>
      </c>
      <c r="G1107" s="82">
        <f t="array" ref="G1107">SUM(IF(S1107:T1107="-",0,S1107:T1107))</f>
        <v>61</v>
      </c>
      <c r="H1107" s="82">
        <f t="array" ref="H1107">SUM(IF(N1107="-",0,N1107))</f>
        <v>666</v>
      </c>
      <c r="I1107" s="76">
        <v>5958028</v>
      </c>
      <c r="J1107" s="76" t="s">
        <v>363</v>
      </c>
      <c r="K1107" s="76">
        <v>42735</v>
      </c>
      <c r="L1107" s="76">
        <v>12605</v>
      </c>
      <c r="M1107" s="76">
        <v>516</v>
      </c>
      <c r="N1107" s="76">
        <v>666</v>
      </c>
      <c r="O1107" s="76">
        <v>11363</v>
      </c>
      <c r="P1107" s="76">
        <v>60</v>
      </c>
      <c r="Q1107" s="76" t="s">
        <v>19</v>
      </c>
      <c r="R1107" s="76">
        <v>1</v>
      </c>
      <c r="S1107" s="76">
        <v>57</v>
      </c>
      <c r="T1107" s="76">
        <v>4</v>
      </c>
    </row>
    <row r="1108" spans="1:20">
      <c r="A1108" s="82">
        <f t="shared" si="68"/>
        <v>595803202018</v>
      </c>
      <c r="B1108" s="82" t="str">
        <f t="shared" si="69"/>
        <v>59580320</v>
      </c>
      <c r="C1108" s="82">
        <f t="shared" si="70"/>
        <v>2018</v>
      </c>
      <c r="D1108" s="82">
        <f t="array" ref="D1108">IF(L1108="-",0,L1108)</f>
        <v>21850</v>
      </c>
      <c r="E1108" s="82">
        <f t="shared" si="71"/>
        <v>2751</v>
      </c>
      <c r="F1108" s="82">
        <f t="array" ref="F1108">SUM(IF(M1108="-",0,M1108),IF(Q1108:T1108="-",0,-Q1108:T1108))</f>
        <v>1189</v>
      </c>
      <c r="G1108" s="82">
        <f t="array" ref="G1108">SUM(IF(S1108:T1108="-",0,S1108:T1108))</f>
        <v>211</v>
      </c>
      <c r="H1108" s="82">
        <f t="array" ref="H1108">SUM(IF(N1108="-",0,N1108))</f>
        <v>1351</v>
      </c>
      <c r="I1108" s="76">
        <v>5958032</v>
      </c>
      <c r="J1108" s="76" t="s">
        <v>364</v>
      </c>
      <c r="K1108" s="76">
        <v>43465</v>
      </c>
      <c r="L1108" s="76">
        <v>21850</v>
      </c>
      <c r="M1108" s="76">
        <v>1494</v>
      </c>
      <c r="N1108" s="76">
        <v>1351</v>
      </c>
      <c r="O1108" s="76">
        <v>18673</v>
      </c>
      <c r="P1108" s="76">
        <v>333</v>
      </c>
      <c r="Q1108" s="76" t="s">
        <v>19</v>
      </c>
      <c r="R1108" s="76">
        <v>94</v>
      </c>
      <c r="S1108" s="76">
        <v>194</v>
      </c>
      <c r="T1108" s="76">
        <v>17</v>
      </c>
    </row>
    <row r="1109" spans="1:20">
      <c r="A1109" s="82">
        <f t="shared" si="68"/>
        <v>595803202017</v>
      </c>
      <c r="B1109" s="82" t="str">
        <f t="shared" si="69"/>
        <v>59580320</v>
      </c>
      <c r="C1109" s="82">
        <f t="shared" si="70"/>
        <v>2017</v>
      </c>
      <c r="D1109" s="82">
        <f t="array" ref="D1109">IF(L1109="-",0,L1109)</f>
        <v>21850</v>
      </c>
      <c r="E1109" s="82">
        <f t="shared" si="71"/>
        <v>2713</v>
      </c>
      <c r="F1109" s="82">
        <f t="array" ref="F1109">SUM(IF(M1109="-",0,M1109),IF(Q1109:T1109="-",0,-Q1109:T1109))</f>
        <v>1176</v>
      </c>
      <c r="G1109" s="82">
        <f t="array" ref="G1109">SUM(IF(S1109:T1109="-",0,S1109:T1109))</f>
        <v>215</v>
      </c>
      <c r="H1109" s="82">
        <f t="array" ref="H1109">SUM(IF(N1109="-",0,N1109))</f>
        <v>1322</v>
      </c>
      <c r="I1109" s="76">
        <v>5958032</v>
      </c>
      <c r="J1109" s="76" t="s">
        <v>364</v>
      </c>
      <c r="K1109" s="76">
        <v>43100</v>
      </c>
      <c r="L1109" s="76">
        <v>21850</v>
      </c>
      <c r="M1109" s="76">
        <v>1487</v>
      </c>
      <c r="N1109" s="76">
        <v>1322</v>
      </c>
      <c r="O1109" s="76">
        <v>18703</v>
      </c>
      <c r="P1109" s="76">
        <v>339</v>
      </c>
      <c r="Q1109" s="76" t="s">
        <v>19</v>
      </c>
      <c r="R1109" s="76">
        <v>96</v>
      </c>
      <c r="S1109" s="76">
        <v>198</v>
      </c>
      <c r="T1109" s="76">
        <v>17</v>
      </c>
    </row>
    <row r="1110" spans="1:20">
      <c r="A1110" s="82">
        <f t="shared" si="68"/>
        <v>595803202016</v>
      </c>
      <c r="B1110" s="82" t="str">
        <f t="shared" si="69"/>
        <v>59580320</v>
      </c>
      <c r="C1110" s="82">
        <f t="shared" si="70"/>
        <v>2016</v>
      </c>
      <c r="D1110" s="82">
        <f t="array" ref="D1110">IF(L1110="-",0,L1110)</f>
        <v>21850</v>
      </c>
      <c r="E1110" s="82">
        <f t="shared" si="71"/>
        <v>2687</v>
      </c>
      <c r="F1110" s="82">
        <f t="array" ref="F1110">SUM(IF(M1110="-",0,M1110),IF(Q1110:T1110="-",0,-Q1110:T1110))</f>
        <v>1188</v>
      </c>
      <c r="G1110" s="82">
        <f t="array" ref="G1110">SUM(IF(S1110:T1110="-",0,S1110:T1110))</f>
        <v>202</v>
      </c>
      <c r="H1110" s="82">
        <f t="array" ref="H1110">SUM(IF(N1110="-",0,N1110))</f>
        <v>1297</v>
      </c>
      <c r="I1110" s="76">
        <v>5958032</v>
      </c>
      <c r="J1110" s="76" t="s">
        <v>364</v>
      </c>
      <c r="K1110" s="76">
        <v>42735</v>
      </c>
      <c r="L1110" s="76">
        <v>21850</v>
      </c>
      <c r="M1110" s="76">
        <v>1482</v>
      </c>
      <c r="N1110" s="76">
        <v>1297</v>
      </c>
      <c r="O1110" s="76">
        <v>18724</v>
      </c>
      <c r="P1110" s="76">
        <v>346</v>
      </c>
      <c r="Q1110" s="76" t="s">
        <v>19</v>
      </c>
      <c r="R1110" s="76">
        <v>92</v>
      </c>
      <c r="S1110" s="76">
        <v>185</v>
      </c>
      <c r="T1110" s="76">
        <v>17</v>
      </c>
    </row>
    <row r="1111" spans="1:20">
      <c r="A1111" s="82">
        <f t="shared" si="68"/>
        <v>595803602018</v>
      </c>
      <c r="B1111" s="82" t="str">
        <f t="shared" si="69"/>
        <v>59580360</v>
      </c>
      <c r="C1111" s="82">
        <f t="shared" si="70"/>
        <v>2018</v>
      </c>
      <c r="D1111" s="82">
        <f t="array" ref="D1111">IF(L1111="-",0,L1111)</f>
        <v>11800</v>
      </c>
      <c r="E1111" s="82">
        <f t="shared" si="71"/>
        <v>1407</v>
      </c>
      <c r="F1111" s="82">
        <f t="array" ref="F1111">SUM(IF(M1111="-",0,M1111),IF(Q1111:T1111="-",0,-Q1111:T1111))</f>
        <v>556</v>
      </c>
      <c r="G1111" s="82">
        <f t="array" ref="G1111">SUM(IF(S1111:T1111="-",0,S1111:T1111))</f>
        <v>108</v>
      </c>
      <c r="H1111" s="82">
        <f t="array" ref="H1111">SUM(IF(N1111="-",0,N1111))</f>
        <v>743</v>
      </c>
      <c r="I1111" s="76">
        <v>5958036</v>
      </c>
      <c r="J1111" s="76" t="s">
        <v>365</v>
      </c>
      <c r="K1111" s="76">
        <v>43465</v>
      </c>
      <c r="L1111" s="76">
        <v>11800</v>
      </c>
      <c r="M1111" s="76">
        <v>664</v>
      </c>
      <c r="N1111" s="76">
        <v>743</v>
      </c>
      <c r="O1111" s="76">
        <v>10332</v>
      </c>
      <c r="P1111" s="76">
        <v>60</v>
      </c>
      <c r="Q1111" s="76" t="s">
        <v>19</v>
      </c>
      <c r="R1111" s="76" t="s">
        <v>19</v>
      </c>
      <c r="S1111" s="76">
        <v>99</v>
      </c>
      <c r="T1111" s="76">
        <v>9</v>
      </c>
    </row>
    <row r="1112" spans="1:20">
      <c r="A1112" s="82">
        <f t="shared" si="68"/>
        <v>595803602017</v>
      </c>
      <c r="B1112" s="82" t="str">
        <f t="shared" si="69"/>
        <v>59580360</v>
      </c>
      <c r="C1112" s="82">
        <f t="shared" si="70"/>
        <v>2017</v>
      </c>
      <c r="D1112" s="82">
        <f t="array" ref="D1112">IF(L1112="-",0,L1112)</f>
        <v>11800</v>
      </c>
      <c r="E1112" s="82">
        <f t="shared" si="71"/>
        <v>1407</v>
      </c>
      <c r="F1112" s="82">
        <f t="array" ref="F1112">SUM(IF(M1112="-",0,M1112),IF(Q1112:T1112="-",0,-Q1112:T1112))</f>
        <v>552</v>
      </c>
      <c r="G1112" s="82">
        <f t="array" ref="G1112">SUM(IF(S1112:T1112="-",0,S1112:T1112))</f>
        <v>108</v>
      </c>
      <c r="H1112" s="82">
        <f t="array" ref="H1112">SUM(IF(N1112="-",0,N1112))</f>
        <v>747</v>
      </c>
      <c r="I1112" s="76">
        <v>5958036</v>
      </c>
      <c r="J1112" s="76" t="s">
        <v>365</v>
      </c>
      <c r="K1112" s="76">
        <v>43100</v>
      </c>
      <c r="L1112" s="76">
        <v>11800</v>
      </c>
      <c r="M1112" s="76">
        <v>660</v>
      </c>
      <c r="N1112" s="76">
        <v>747</v>
      </c>
      <c r="O1112" s="76">
        <v>10334</v>
      </c>
      <c r="P1112" s="76">
        <v>60</v>
      </c>
      <c r="Q1112" s="76" t="s">
        <v>19</v>
      </c>
      <c r="R1112" s="76" t="s">
        <v>19</v>
      </c>
      <c r="S1112" s="76">
        <v>99</v>
      </c>
      <c r="T1112" s="76">
        <v>9</v>
      </c>
    </row>
    <row r="1113" spans="1:20">
      <c r="A1113" s="82">
        <f t="shared" si="68"/>
        <v>595803602016</v>
      </c>
      <c r="B1113" s="82" t="str">
        <f t="shared" si="69"/>
        <v>59580360</v>
      </c>
      <c r="C1113" s="82">
        <f t="shared" si="70"/>
        <v>2016</v>
      </c>
      <c r="D1113" s="82">
        <f t="array" ref="D1113">IF(L1113="-",0,L1113)</f>
        <v>11800</v>
      </c>
      <c r="E1113" s="82">
        <f t="shared" si="71"/>
        <v>1410</v>
      </c>
      <c r="F1113" s="82">
        <f t="array" ref="F1113">SUM(IF(M1113="-",0,M1113),IF(Q1113:T1113="-",0,-Q1113:T1113))</f>
        <v>553</v>
      </c>
      <c r="G1113" s="82">
        <f t="array" ref="G1113">SUM(IF(S1113:T1113="-",0,S1113:T1113))</f>
        <v>112</v>
      </c>
      <c r="H1113" s="82">
        <f t="array" ref="H1113">SUM(IF(N1113="-",0,N1113))</f>
        <v>745</v>
      </c>
      <c r="I1113" s="76">
        <v>5958036</v>
      </c>
      <c r="J1113" s="76" t="s">
        <v>365</v>
      </c>
      <c r="K1113" s="76">
        <v>42735</v>
      </c>
      <c r="L1113" s="76">
        <v>11800</v>
      </c>
      <c r="M1113" s="76">
        <v>665</v>
      </c>
      <c r="N1113" s="76">
        <v>745</v>
      </c>
      <c r="O1113" s="76">
        <v>10331</v>
      </c>
      <c r="P1113" s="76">
        <v>59</v>
      </c>
      <c r="Q1113" s="76" t="s">
        <v>19</v>
      </c>
      <c r="R1113" s="76" t="s">
        <v>19</v>
      </c>
      <c r="S1113" s="76">
        <v>103</v>
      </c>
      <c r="T1113" s="76">
        <v>9</v>
      </c>
    </row>
    <row r="1114" spans="1:20">
      <c r="A1114" s="82">
        <f t="shared" si="68"/>
        <v>595804002018</v>
      </c>
      <c r="B1114" s="82" t="str">
        <f t="shared" si="69"/>
        <v>59580400</v>
      </c>
      <c r="C1114" s="82">
        <f t="shared" si="70"/>
        <v>2018</v>
      </c>
      <c r="D1114" s="82">
        <f t="array" ref="D1114">IF(L1114="-",0,L1114)</f>
        <v>30310</v>
      </c>
      <c r="E1114" s="82">
        <f t="shared" si="71"/>
        <v>3477</v>
      </c>
      <c r="F1114" s="82">
        <f t="array" ref="F1114">SUM(IF(M1114="-",0,M1114),IF(Q1114:T1114="-",0,-Q1114:T1114))</f>
        <v>1128</v>
      </c>
      <c r="G1114" s="82">
        <f t="array" ref="G1114">SUM(IF(S1114:T1114="-",0,S1114:T1114))</f>
        <v>303</v>
      </c>
      <c r="H1114" s="82">
        <f t="array" ref="H1114">SUM(IF(N1114="-",0,N1114))</f>
        <v>2046</v>
      </c>
      <c r="I1114" s="76">
        <v>5958040</v>
      </c>
      <c r="J1114" s="76" t="s">
        <v>366</v>
      </c>
      <c r="K1114" s="76">
        <v>43465</v>
      </c>
      <c r="L1114" s="76">
        <v>30310</v>
      </c>
      <c r="M1114" s="76">
        <v>1436</v>
      </c>
      <c r="N1114" s="76">
        <v>2046</v>
      </c>
      <c r="O1114" s="76">
        <v>26690</v>
      </c>
      <c r="P1114" s="76">
        <v>138</v>
      </c>
      <c r="Q1114" s="76">
        <v>5</v>
      </c>
      <c r="R1114" s="76" t="s">
        <v>19</v>
      </c>
      <c r="S1114" s="76">
        <v>290</v>
      </c>
      <c r="T1114" s="76">
        <v>13</v>
      </c>
    </row>
    <row r="1115" spans="1:20">
      <c r="A1115" s="82">
        <f t="shared" si="68"/>
        <v>595804002017</v>
      </c>
      <c r="B1115" s="82" t="str">
        <f t="shared" si="69"/>
        <v>59580400</v>
      </c>
      <c r="C1115" s="82">
        <f t="shared" si="70"/>
        <v>2017</v>
      </c>
      <c r="D1115" s="82">
        <f t="array" ref="D1115">IF(L1115="-",0,L1115)</f>
        <v>30310</v>
      </c>
      <c r="E1115" s="82">
        <f t="shared" si="71"/>
        <v>3434</v>
      </c>
      <c r="F1115" s="82">
        <f t="array" ref="F1115">SUM(IF(M1115="-",0,M1115),IF(Q1115:T1115="-",0,-Q1115:T1115))</f>
        <v>1117</v>
      </c>
      <c r="G1115" s="82">
        <f t="array" ref="G1115">SUM(IF(S1115:T1115="-",0,S1115:T1115))</f>
        <v>283</v>
      </c>
      <c r="H1115" s="82">
        <f t="array" ref="H1115">SUM(IF(N1115="-",0,N1115))</f>
        <v>2034</v>
      </c>
      <c r="I1115" s="76">
        <v>5958040</v>
      </c>
      <c r="J1115" s="76" t="s">
        <v>366</v>
      </c>
      <c r="K1115" s="76">
        <v>43100</v>
      </c>
      <c r="L1115" s="76">
        <v>30310</v>
      </c>
      <c r="M1115" s="76">
        <v>1405</v>
      </c>
      <c r="N1115" s="76">
        <v>2034</v>
      </c>
      <c r="O1115" s="76">
        <v>26730</v>
      </c>
      <c r="P1115" s="76">
        <v>142</v>
      </c>
      <c r="Q1115" s="76">
        <v>5</v>
      </c>
      <c r="R1115" s="76" t="s">
        <v>19</v>
      </c>
      <c r="S1115" s="76">
        <v>270</v>
      </c>
      <c r="T1115" s="76">
        <v>13</v>
      </c>
    </row>
    <row r="1116" spans="1:20">
      <c r="A1116" s="82">
        <f t="shared" si="68"/>
        <v>595804002016</v>
      </c>
      <c r="B1116" s="82" t="str">
        <f t="shared" si="69"/>
        <v>59580400</v>
      </c>
      <c r="C1116" s="82">
        <f t="shared" si="70"/>
        <v>2016</v>
      </c>
      <c r="D1116" s="82">
        <f t="array" ref="D1116">IF(L1116="-",0,L1116)</f>
        <v>30310</v>
      </c>
      <c r="E1116" s="82">
        <f t="shared" si="71"/>
        <v>3372</v>
      </c>
      <c r="F1116" s="82">
        <f t="array" ref="F1116">SUM(IF(M1116="-",0,M1116),IF(Q1116:T1116="-",0,-Q1116:T1116))</f>
        <v>1101</v>
      </c>
      <c r="G1116" s="82">
        <f t="array" ref="G1116">SUM(IF(S1116:T1116="-",0,S1116:T1116))</f>
        <v>253</v>
      </c>
      <c r="H1116" s="82">
        <f t="array" ref="H1116">SUM(IF(N1116="-",0,N1116))</f>
        <v>2018</v>
      </c>
      <c r="I1116" s="76">
        <v>5958040</v>
      </c>
      <c r="J1116" s="76" t="s">
        <v>366</v>
      </c>
      <c r="K1116" s="76">
        <v>42735</v>
      </c>
      <c r="L1116" s="76">
        <v>30310</v>
      </c>
      <c r="M1116" s="76">
        <v>1359</v>
      </c>
      <c r="N1116" s="76">
        <v>2018</v>
      </c>
      <c r="O1116" s="76">
        <v>26789</v>
      </c>
      <c r="P1116" s="76">
        <v>144</v>
      </c>
      <c r="Q1116" s="76">
        <v>5</v>
      </c>
      <c r="R1116" s="76" t="s">
        <v>19</v>
      </c>
      <c r="S1116" s="76">
        <v>240</v>
      </c>
      <c r="T1116" s="76">
        <v>13</v>
      </c>
    </row>
    <row r="1117" spans="1:20">
      <c r="A1117" s="82">
        <f t="shared" si="68"/>
        <v>595804402018</v>
      </c>
      <c r="B1117" s="82" t="str">
        <f t="shared" si="69"/>
        <v>59580440</v>
      </c>
      <c r="C1117" s="82">
        <f t="shared" si="70"/>
        <v>2018</v>
      </c>
      <c r="D1117" s="82">
        <f t="array" ref="D1117">IF(L1117="-",0,L1117)</f>
        <v>19327</v>
      </c>
      <c r="E1117" s="82">
        <f t="shared" si="71"/>
        <v>2408</v>
      </c>
      <c r="F1117" s="82">
        <f t="array" ref="F1117">SUM(IF(M1117="-",0,M1117),IF(Q1117:T1117="-",0,-Q1117:T1117))</f>
        <v>1146</v>
      </c>
      <c r="G1117" s="82">
        <f t="array" ref="G1117">SUM(IF(S1117:T1117="-",0,S1117:T1117))</f>
        <v>207</v>
      </c>
      <c r="H1117" s="82">
        <f t="array" ref="H1117">SUM(IF(N1117="-",0,N1117))</f>
        <v>1055</v>
      </c>
      <c r="I1117" s="76">
        <v>5958044</v>
      </c>
      <c r="J1117" s="76" t="s">
        <v>367</v>
      </c>
      <c r="K1117" s="76">
        <v>43465</v>
      </c>
      <c r="L1117" s="76">
        <v>19327</v>
      </c>
      <c r="M1117" s="76">
        <v>1414</v>
      </c>
      <c r="N1117" s="76">
        <v>1055</v>
      </c>
      <c r="O1117" s="76">
        <v>16445</v>
      </c>
      <c r="P1117" s="76">
        <v>412</v>
      </c>
      <c r="Q1117" s="76" t="s">
        <v>19</v>
      </c>
      <c r="R1117" s="76">
        <v>61</v>
      </c>
      <c r="S1117" s="76">
        <v>192</v>
      </c>
      <c r="T1117" s="76">
        <v>15</v>
      </c>
    </row>
    <row r="1118" spans="1:20">
      <c r="A1118" s="82">
        <f t="shared" si="68"/>
        <v>595804402017</v>
      </c>
      <c r="B1118" s="82" t="str">
        <f t="shared" si="69"/>
        <v>59580440</v>
      </c>
      <c r="C1118" s="82">
        <f t="shared" si="70"/>
        <v>2017</v>
      </c>
      <c r="D1118" s="82">
        <f t="array" ref="D1118">IF(L1118="-",0,L1118)</f>
        <v>19327</v>
      </c>
      <c r="E1118" s="82">
        <f t="shared" si="71"/>
        <v>2398</v>
      </c>
      <c r="F1118" s="82">
        <f t="array" ref="F1118">SUM(IF(M1118="-",0,M1118),IF(Q1118:T1118="-",0,-Q1118:T1118))</f>
        <v>1143</v>
      </c>
      <c r="G1118" s="82">
        <f t="array" ref="G1118">SUM(IF(S1118:T1118="-",0,S1118:T1118))</f>
        <v>207</v>
      </c>
      <c r="H1118" s="82">
        <f t="array" ref="H1118">SUM(IF(N1118="-",0,N1118))</f>
        <v>1048</v>
      </c>
      <c r="I1118" s="76">
        <v>5958044</v>
      </c>
      <c r="J1118" s="76" t="s">
        <v>367</v>
      </c>
      <c r="K1118" s="76">
        <v>43100</v>
      </c>
      <c r="L1118" s="76">
        <v>19327</v>
      </c>
      <c r="M1118" s="76">
        <v>1410</v>
      </c>
      <c r="N1118" s="76">
        <v>1048</v>
      </c>
      <c r="O1118" s="76">
        <v>16456</v>
      </c>
      <c r="P1118" s="76">
        <v>413</v>
      </c>
      <c r="Q1118" s="76" t="s">
        <v>19</v>
      </c>
      <c r="R1118" s="76">
        <v>60</v>
      </c>
      <c r="S1118" s="76">
        <v>192</v>
      </c>
      <c r="T1118" s="76">
        <v>15</v>
      </c>
    </row>
    <row r="1119" spans="1:20">
      <c r="A1119" s="82">
        <f t="shared" si="68"/>
        <v>595804402016</v>
      </c>
      <c r="B1119" s="82" t="str">
        <f t="shared" si="69"/>
        <v>59580440</v>
      </c>
      <c r="C1119" s="82">
        <f t="shared" si="70"/>
        <v>2016</v>
      </c>
      <c r="D1119" s="82">
        <f t="array" ref="D1119">IF(L1119="-",0,L1119)</f>
        <v>19327</v>
      </c>
      <c r="E1119" s="82">
        <f t="shared" si="71"/>
        <v>2395</v>
      </c>
      <c r="F1119" s="82">
        <f t="array" ref="F1119">SUM(IF(M1119="-",0,M1119),IF(Q1119:T1119="-",0,-Q1119:T1119))</f>
        <v>1140</v>
      </c>
      <c r="G1119" s="82">
        <f t="array" ref="G1119">SUM(IF(S1119:T1119="-",0,S1119:T1119))</f>
        <v>207</v>
      </c>
      <c r="H1119" s="82">
        <f t="array" ref="H1119">SUM(IF(N1119="-",0,N1119))</f>
        <v>1048</v>
      </c>
      <c r="I1119" s="76">
        <v>5958044</v>
      </c>
      <c r="J1119" s="76" t="s">
        <v>367</v>
      </c>
      <c r="K1119" s="76">
        <v>42735</v>
      </c>
      <c r="L1119" s="76">
        <v>19327</v>
      </c>
      <c r="M1119" s="76">
        <v>1407</v>
      </c>
      <c r="N1119" s="76">
        <v>1048</v>
      </c>
      <c r="O1119" s="76">
        <v>16460</v>
      </c>
      <c r="P1119" s="76">
        <v>413</v>
      </c>
      <c r="Q1119" s="76" t="s">
        <v>19</v>
      </c>
      <c r="R1119" s="76">
        <v>60</v>
      </c>
      <c r="S1119" s="76">
        <v>192</v>
      </c>
      <c r="T1119" s="76">
        <v>15</v>
      </c>
    </row>
    <row r="1120" spans="1:20">
      <c r="A1120" s="82">
        <f t="shared" si="68"/>
        <v>595804802018</v>
      </c>
      <c r="B1120" s="82" t="str">
        <f t="shared" si="69"/>
        <v>59580480</v>
      </c>
      <c r="C1120" s="82">
        <f t="shared" si="70"/>
        <v>2018</v>
      </c>
      <c r="D1120" s="82">
        <f t="array" ref="D1120">IF(L1120="-",0,L1120)</f>
        <v>14795</v>
      </c>
      <c r="E1120" s="82">
        <f t="shared" si="71"/>
        <v>1901</v>
      </c>
      <c r="F1120" s="82">
        <f t="array" ref="F1120">SUM(IF(M1120="-",0,M1120),IF(Q1120:T1120="-",0,-Q1120:T1120))</f>
        <v>624</v>
      </c>
      <c r="G1120" s="82">
        <f t="array" ref="G1120">SUM(IF(S1120:T1120="-",0,S1120:T1120))</f>
        <v>275</v>
      </c>
      <c r="H1120" s="82">
        <f t="array" ref="H1120">SUM(IF(N1120="-",0,N1120))</f>
        <v>1002</v>
      </c>
      <c r="I1120" s="76">
        <v>5958048</v>
      </c>
      <c r="J1120" s="76" t="s">
        <v>368</v>
      </c>
      <c r="K1120" s="76">
        <v>43465</v>
      </c>
      <c r="L1120" s="76">
        <v>14795</v>
      </c>
      <c r="M1120" s="76">
        <v>969</v>
      </c>
      <c r="N1120" s="76">
        <v>1002</v>
      </c>
      <c r="O1120" s="76">
        <v>12740</v>
      </c>
      <c r="P1120" s="76">
        <v>84</v>
      </c>
      <c r="Q1120" s="76" t="s">
        <v>19</v>
      </c>
      <c r="R1120" s="76">
        <v>70</v>
      </c>
      <c r="S1120" s="76">
        <v>267</v>
      </c>
      <c r="T1120" s="76">
        <v>8</v>
      </c>
    </row>
    <row r="1121" spans="1:20">
      <c r="A1121" s="82">
        <f t="shared" si="68"/>
        <v>595804802017</v>
      </c>
      <c r="B1121" s="82" t="str">
        <f t="shared" si="69"/>
        <v>59580480</v>
      </c>
      <c r="C1121" s="82">
        <f t="shared" si="70"/>
        <v>2017</v>
      </c>
      <c r="D1121" s="82">
        <f t="array" ref="D1121">IF(L1121="-",0,L1121)</f>
        <v>14795</v>
      </c>
      <c r="E1121" s="82">
        <f t="shared" si="71"/>
        <v>1892</v>
      </c>
      <c r="F1121" s="82">
        <f t="array" ref="F1121">SUM(IF(M1121="-",0,M1121),IF(Q1121:T1121="-",0,-Q1121:T1121))</f>
        <v>622</v>
      </c>
      <c r="G1121" s="82">
        <f t="array" ref="G1121">SUM(IF(S1121:T1121="-",0,S1121:T1121))</f>
        <v>273</v>
      </c>
      <c r="H1121" s="82">
        <f t="array" ref="H1121">SUM(IF(N1121="-",0,N1121))</f>
        <v>997</v>
      </c>
      <c r="I1121" s="76">
        <v>5958048</v>
      </c>
      <c r="J1121" s="76" t="s">
        <v>368</v>
      </c>
      <c r="K1121" s="76">
        <v>43100</v>
      </c>
      <c r="L1121" s="76">
        <v>14795</v>
      </c>
      <c r="M1121" s="76">
        <v>965</v>
      </c>
      <c r="N1121" s="76">
        <v>997</v>
      </c>
      <c r="O1121" s="76">
        <v>12749</v>
      </c>
      <c r="P1121" s="76">
        <v>84</v>
      </c>
      <c r="Q1121" s="76" t="s">
        <v>19</v>
      </c>
      <c r="R1121" s="76">
        <v>70</v>
      </c>
      <c r="S1121" s="76">
        <v>265</v>
      </c>
      <c r="T1121" s="76">
        <v>8</v>
      </c>
    </row>
    <row r="1122" spans="1:20">
      <c r="A1122" s="82">
        <f t="shared" si="68"/>
        <v>595804802016</v>
      </c>
      <c r="B1122" s="82" t="str">
        <f t="shared" si="69"/>
        <v>59580480</v>
      </c>
      <c r="C1122" s="82">
        <f t="shared" si="70"/>
        <v>2016</v>
      </c>
      <c r="D1122" s="82">
        <f t="array" ref="D1122">IF(L1122="-",0,L1122)</f>
        <v>14795</v>
      </c>
      <c r="E1122" s="82">
        <f t="shared" si="71"/>
        <v>1890</v>
      </c>
      <c r="F1122" s="82">
        <f t="array" ref="F1122">SUM(IF(M1122="-",0,M1122),IF(Q1122:T1122="-",0,-Q1122:T1122))</f>
        <v>622</v>
      </c>
      <c r="G1122" s="82">
        <f t="array" ref="G1122">SUM(IF(S1122:T1122="-",0,S1122:T1122))</f>
        <v>271</v>
      </c>
      <c r="H1122" s="82">
        <f t="array" ref="H1122">SUM(IF(N1122="-",0,N1122))</f>
        <v>997</v>
      </c>
      <c r="I1122" s="76">
        <v>5958048</v>
      </c>
      <c r="J1122" s="76" t="s">
        <v>368</v>
      </c>
      <c r="K1122" s="76">
        <v>42735</v>
      </c>
      <c r="L1122" s="76">
        <v>14795</v>
      </c>
      <c r="M1122" s="76">
        <v>963</v>
      </c>
      <c r="N1122" s="76">
        <v>997</v>
      </c>
      <c r="O1122" s="76">
        <v>12751</v>
      </c>
      <c r="P1122" s="76">
        <v>84</v>
      </c>
      <c r="Q1122" s="76" t="s">
        <v>19</v>
      </c>
      <c r="R1122" s="76">
        <v>70</v>
      </c>
      <c r="S1122" s="76">
        <v>263</v>
      </c>
      <c r="T1122" s="76">
        <v>8</v>
      </c>
    </row>
    <row r="1123" spans="1:20">
      <c r="A1123" s="82">
        <f t="shared" si="68"/>
        <v>596200002018</v>
      </c>
      <c r="B1123" s="82" t="str">
        <f t="shared" si="69"/>
        <v>59620000</v>
      </c>
      <c r="C1123" s="82">
        <f t="shared" si="70"/>
        <v>2018</v>
      </c>
      <c r="D1123" s="82">
        <f t="array" ref="D1123">IF(L1123="-",0,L1123)</f>
        <v>106106</v>
      </c>
      <c r="E1123" s="82">
        <f t="shared" si="71"/>
        <v>18026</v>
      </c>
      <c r="F1123" s="82">
        <f t="array" ref="F1123">SUM(IF(M1123="-",0,M1123),IF(Q1123:T1123="-",0,-Q1123:T1123))</f>
        <v>11529</v>
      </c>
      <c r="G1123" s="82">
        <f t="array" ref="G1123">SUM(IF(S1123:T1123="-",0,S1123:T1123))</f>
        <v>1443</v>
      </c>
      <c r="H1123" s="82">
        <f t="array" ref="H1123">SUM(IF(N1123="-",0,N1123))</f>
        <v>5054</v>
      </c>
      <c r="I1123" s="76">
        <v>5962</v>
      </c>
      <c r="J1123" s="76" t="s">
        <v>369</v>
      </c>
      <c r="K1123" s="76">
        <v>43465</v>
      </c>
      <c r="L1123" s="76">
        <v>106106</v>
      </c>
      <c r="M1123" s="76">
        <v>13364</v>
      </c>
      <c r="N1123" s="76">
        <v>5054</v>
      </c>
      <c r="O1123" s="76">
        <v>86452</v>
      </c>
      <c r="P1123" s="76">
        <v>1236</v>
      </c>
      <c r="Q1123" s="76" t="s">
        <v>19</v>
      </c>
      <c r="R1123" s="76">
        <v>392</v>
      </c>
      <c r="S1123" s="76">
        <v>1222</v>
      </c>
      <c r="T1123" s="76">
        <v>221</v>
      </c>
    </row>
    <row r="1124" spans="1:20">
      <c r="A1124" s="82">
        <f t="shared" si="68"/>
        <v>596200002017</v>
      </c>
      <c r="B1124" s="82" t="str">
        <f t="shared" si="69"/>
        <v>59620000</v>
      </c>
      <c r="C1124" s="82">
        <f t="shared" si="70"/>
        <v>2017</v>
      </c>
      <c r="D1124" s="82">
        <f t="array" ref="D1124">IF(L1124="-",0,L1124)</f>
        <v>106106</v>
      </c>
      <c r="E1124" s="82">
        <f t="shared" si="71"/>
        <v>18074</v>
      </c>
      <c r="F1124" s="82">
        <f t="array" ref="F1124">SUM(IF(M1124="-",0,M1124),IF(Q1124:T1124="-",0,-Q1124:T1124))</f>
        <v>11604</v>
      </c>
      <c r="G1124" s="82">
        <f t="array" ref="G1124">SUM(IF(S1124:T1124="-",0,S1124:T1124))</f>
        <v>1345</v>
      </c>
      <c r="H1124" s="82">
        <f t="array" ref="H1124">SUM(IF(N1124="-",0,N1124))</f>
        <v>5125</v>
      </c>
      <c r="I1124" s="76">
        <v>5962</v>
      </c>
      <c r="J1124" s="76" t="s">
        <v>369</v>
      </c>
      <c r="K1124" s="76">
        <v>43100</v>
      </c>
      <c r="L1124" s="76">
        <v>106106</v>
      </c>
      <c r="M1124" s="76">
        <v>13328</v>
      </c>
      <c r="N1124" s="76">
        <v>5125</v>
      </c>
      <c r="O1124" s="76">
        <v>86406</v>
      </c>
      <c r="P1124" s="76">
        <v>1247</v>
      </c>
      <c r="Q1124" s="76" t="s">
        <v>19</v>
      </c>
      <c r="R1124" s="76">
        <v>379</v>
      </c>
      <c r="S1124" s="76">
        <v>1122</v>
      </c>
      <c r="T1124" s="76">
        <v>223</v>
      </c>
    </row>
    <row r="1125" spans="1:20">
      <c r="A1125" s="82">
        <f t="shared" si="68"/>
        <v>596200002016</v>
      </c>
      <c r="B1125" s="82" t="str">
        <f t="shared" si="69"/>
        <v>59620000</v>
      </c>
      <c r="C1125" s="82">
        <f t="shared" si="70"/>
        <v>2016</v>
      </c>
      <c r="D1125" s="82">
        <f t="array" ref="D1125">IF(L1125="-",0,L1125)</f>
        <v>106106</v>
      </c>
      <c r="E1125" s="82">
        <f t="shared" si="71"/>
        <v>18086</v>
      </c>
      <c r="F1125" s="82">
        <f t="array" ref="F1125">SUM(IF(M1125="-",0,M1125),IF(Q1125:T1125="-",0,-Q1125:T1125))</f>
        <v>11625</v>
      </c>
      <c r="G1125" s="82">
        <f t="array" ref="G1125">SUM(IF(S1125:T1125="-",0,S1125:T1125))</f>
        <v>1276</v>
      </c>
      <c r="H1125" s="82">
        <f t="array" ref="H1125">SUM(IF(N1125="-",0,N1125))</f>
        <v>5185</v>
      </c>
      <c r="I1125" s="76">
        <v>5962</v>
      </c>
      <c r="J1125" s="76" t="s">
        <v>369</v>
      </c>
      <c r="K1125" s="76">
        <v>42735</v>
      </c>
      <c r="L1125" s="76">
        <v>106106</v>
      </c>
      <c r="M1125" s="76">
        <v>13268</v>
      </c>
      <c r="N1125" s="76">
        <v>5185</v>
      </c>
      <c r="O1125" s="76">
        <v>86396</v>
      </c>
      <c r="P1125" s="76">
        <v>1258</v>
      </c>
      <c r="Q1125" s="76" t="s">
        <v>19</v>
      </c>
      <c r="R1125" s="76">
        <v>367</v>
      </c>
      <c r="S1125" s="76">
        <v>1055</v>
      </c>
      <c r="T1125" s="76">
        <v>221</v>
      </c>
    </row>
    <row r="1126" spans="1:20">
      <c r="A1126" s="82">
        <f t="shared" si="68"/>
        <v>596200402018</v>
      </c>
      <c r="B1126" s="82" t="str">
        <f t="shared" si="69"/>
        <v>59620040</v>
      </c>
      <c r="C1126" s="82">
        <f t="shared" si="70"/>
        <v>2018</v>
      </c>
      <c r="D1126" s="82">
        <f t="array" ref="D1126">IF(L1126="-",0,L1126)</f>
        <v>4442</v>
      </c>
      <c r="E1126" s="82">
        <f t="shared" si="71"/>
        <v>768</v>
      </c>
      <c r="F1126" s="82">
        <f t="array" ref="F1126">SUM(IF(M1126="-",0,M1126),IF(Q1126:T1126="-",0,-Q1126:T1126))</f>
        <v>525</v>
      </c>
      <c r="G1126" s="82">
        <f t="array" ref="G1126">SUM(IF(S1126:T1126="-",0,S1126:T1126))</f>
        <v>37</v>
      </c>
      <c r="H1126" s="82">
        <f t="array" ref="H1126">SUM(IF(N1126="-",0,N1126))</f>
        <v>206</v>
      </c>
      <c r="I1126" s="76">
        <v>5962004</v>
      </c>
      <c r="J1126" s="76" t="s">
        <v>370</v>
      </c>
      <c r="K1126" s="76">
        <v>43465</v>
      </c>
      <c r="L1126" s="76">
        <v>4442</v>
      </c>
      <c r="M1126" s="76">
        <v>563</v>
      </c>
      <c r="N1126" s="76">
        <v>206</v>
      </c>
      <c r="O1126" s="76">
        <v>3604</v>
      </c>
      <c r="P1126" s="76">
        <v>68</v>
      </c>
      <c r="Q1126" s="76" t="s">
        <v>19</v>
      </c>
      <c r="R1126" s="76">
        <v>1</v>
      </c>
      <c r="S1126" s="76">
        <v>26</v>
      </c>
      <c r="T1126" s="76">
        <v>11</v>
      </c>
    </row>
    <row r="1127" spans="1:20">
      <c r="A1127" s="82">
        <f t="shared" si="68"/>
        <v>596200402017</v>
      </c>
      <c r="B1127" s="82" t="str">
        <f t="shared" si="69"/>
        <v>59620040</v>
      </c>
      <c r="C1127" s="82">
        <f t="shared" si="70"/>
        <v>2017</v>
      </c>
      <c r="D1127" s="82">
        <f t="array" ref="D1127">IF(L1127="-",0,L1127)</f>
        <v>4442</v>
      </c>
      <c r="E1127" s="82">
        <f t="shared" si="71"/>
        <v>761</v>
      </c>
      <c r="F1127" s="82">
        <f t="array" ref="F1127">SUM(IF(M1127="-",0,M1127),IF(Q1127:T1127="-",0,-Q1127:T1127))</f>
        <v>518</v>
      </c>
      <c r="G1127" s="82">
        <f t="array" ref="G1127">SUM(IF(S1127:T1127="-",0,S1127:T1127))</f>
        <v>37</v>
      </c>
      <c r="H1127" s="82">
        <f t="array" ref="H1127">SUM(IF(N1127="-",0,N1127))</f>
        <v>206</v>
      </c>
      <c r="I1127" s="76">
        <v>5962004</v>
      </c>
      <c r="J1127" s="76" t="s">
        <v>370</v>
      </c>
      <c r="K1127" s="76">
        <v>43100</v>
      </c>
      <c r="L1127" s="76">
        <v>4442</v>
      </c>
      <c r="M1127" s="76">
        <v>556</v>
      </c>
      <c r="N1127" s="76">
        <v>206</v>
      </c>
      <c r="O1127" s="76">
        <v>3611</v>
      </c>
      <c r="P1127" s="76">
        <v>69</v>
      </c>
      <c r="Q1127" s="76" t="s">
        <v>19</v>
      </c>
      <c r="R1127" s="76">
        <v>1</v>
      </c>
      <c r="S1127" s="76">
        <v>26</v>
      </c>
      <c r="T1127" s="76">
        <v>11</v>
      </c>
    </row>
    <row r="1128" spans="1:20">
      <c r="A1128" s="82">
        <f t="shared" si="68"/>
        <v>596200402016</v>
      </c>
      <c r="B1128" s="82" t="str">
        <f t="shared" si="69"/>
        <v>59620040</v>
      </c>
      <c r="C1128" s="82">
        <f t="shared" si="70"/>
        <v>2016</v>
      </c>
      <c r="D1128" s="82">
        <f t="array" ref="D1128">IF(L1128="-",0,L1128)</f>
        <v>4442</v>
      </c>
      <c r="E1128" s="82">
        <f t="shared" si="71"/>
        <v>759</v>
      </c>
      <c r="F1128" s="82">
        <f t="array" ref="F1128">SUM(IF(M1128="-",0,M1128),IF(Q1128:T1128="-",0,-Q1128:T1128))</f>
        <v>517</v>
      </c>
      <c r="G1128" s="82">
        <f t="array" ref="G1128">SUM(IF(S1128:T1128="-",0,S1128:T1128))</f>
        <v>33</v>
      </c>
      <c r="H1128" s="82">
        <f t="array" ref="H1128">SUM(IF(N1128="-",0,N1128))</f>
        <v>209</v>
      </c>
      <c r="I1128" s="76">
        <v>5962004</v>
      </c>
      <c r="J1128" s="76" t="s">
        <v>370</v>
      </c>
      <c r="K1128" s="76">
        <v>42735</v>
      </c>
      <c r="L1128" s="76">
        <v>4442</v>
      </c>
      <c r="M1128" s="76">
        <v>551</v>
      </c>
      <c r="N1128" s="76">
        <v>209</v>
      </c>
      <c r="O1128" s="76">
        <v>3613</v>
      </c>
      <c r="P1128" s="76">
        <v>70</v>
      </c>
      <c r="Q1128" s="76" t="s">
        <v>19</v>
      </c>
      <c r="R1128" s="76">
        <v>1</v>
      </c>
      <c r="S1128" s="76">
        <v>22</v>
      </c>
      <c r="T1128" s="76">
        <v>11</v>
      </c>
    </row>
    <row r="1129" spans="1:20">
      <c r="A1129" s="82">
        <f t="shared" si="68"/>
        <v>596200802018</v>
      </c>
      <c r="B1129" s="82" t="str">
        <f t="shared" si="69"/>
        <v>59620080</v>
      </c>
      <c r="C1129" s="82">
        <f t="shared" si="70"/>
        <v>2018</v>
      </c>
      <c r="D1129" s="82">
        <f t="array" ref="D1129">IF(L1129="-",0,L1129)</f>
        <v>7481</v>
      </c>
      <c r="E1129" s="82">
        <f t="shared" si="71"/>
        <v>830</v>
      </c>
      <c r="F1129" s="82">
        <f t="array" ref="F1129">SUM(IF(M1129="-",0,M1129),IF(Q1129:T1129="-",0,-Q1129:T1129))</f>
        <v>482</v>
      </c>
      <c r="G1129" s="82">
        <f t="array" ref="G1129">SUM(IF(S1129:T1129="-",0,S1129:T1129))</f>
        <v>39</v>
      </c>
      <c r="H1129" s="82">
        <f t="array" ref="H1129">SUM(IF(N1129="-",0,N1129))</f>
        <v>309</v>
      </c>
      <c r="I1129" s="76">
        <v>5962008</v>
      </c>
      <c r="J1129" s="76" t="s">
        <v>371</v>
      </c>
      <c r="K1129" s="76">
        <v>43465</v>
      </c>
      <c r="L1129" s="76">
        <v>7481</v>
      </c>
      <c r="M1129" s="76">
        <v>671</v>
      </c>
      <c r="N1129" s="76">
        <v>309</v>
      </c>
      <c r="O1129" s="76">
        <v>6437</v>
      </c>
      <c r="P1129" s="76">
        <v>64</v>
      </c>
      <c r="Q1129" s="76" t="s">
        <v>19</v>
      </c>
      <c r="R1129" s="76">
        <v>150</v>
      </c>
      <c r="S1129" s="76">
        <v>34</v>
      </c>
      <c r="T1129" s="76">
        <v>5</v>
      </c>
    </row>
    <row r="1130" spans="1:20">
      <c r="A1130" s="82">
        <f t="shared" si="68"/>
        <v>596200802017</v>
      </c>
      <c r="B1130" s="82" t="str">
        <f t="shared" si="69"/>
        <v>59620080</v>
      </c>
      <c r="C1130" s="82">
        <f t="shared" si="70"/>
        <v>2017</v>
      </c>
      <c r="D1130" s="82">
        <f t="array" ref="D1130">IF(L1130="-",0,L1130)</f>
        <v>7481</v>
      </c>
      <c r="E1130" s="82">
        <f t="shared" si="71"/>
        <v>828</v>
      </c>
      <c r="F1130" s="82">
        <f t="array" ref="F1130">SUM(IF(M1130="-",0,M1130),IF(Q1130:T1130="-",0,-Q1130:T1130))</f>
        <v>481</v>
      </c>
      <c r="G1130" s="82">
        <f t="array" ref="G1130">SUM(IF(S1130:T1130="-",0,S1130:T1130))</f>
        <v>37</v>
      </c>
      <c r="H1130" s="82">
        <f t="array" ref="H1130">SUM(IF(N1130="-",0,N1130))</f>
        <v>310</v>
      </c>
      <c r="I1130" s="76">
        <v>5962008</v>
      </c>
      <c r="J1130" s="76" t="s">
        <v>371</v>
      </c>
      <c r="K1130" s="76">
        <v>43100</v>
      </c>
      <c r="L1130" s="76">
        <v>7481</v>
      </c>
      <c r="M1130" s="76">
        <v>650</v>
      </c>
      <c r="N1130" s="76">
        <v>310</v>
      </c>
      <c r="O1130" s="76">
        <v>6457</v>
      </c>
      <c r="P1130" s="76">
        <v>64</v>
      </c>
      <c r="Q1130" s="76" t="s">
        <v>19</v>
      </c>
      <c r="R1130" s="76">
        <v>132</v>
      </c>
      <c r="S1130" s="76">
        <v>33</v>
      </c>
      <c r="T1130" s="76">
        <v>4</v>
      </c>
    </row>
    <row r="1131" spans="1:20">
      <c r="A1131" s="82">
        <f t="shared" si="68"/>
        <v>596200802016</v>
      </c>
      <c r="B1131" s="82" t="str">
        <f t="shared" si="69"/>
        <v>59620080</v>
      </c>
      <c r="C1131" s="82">
        <f t="shared" si="70"/>
        <v>2016</v>
      </c>
      <c r="D1131" s="82">
        <f t="array" ref="D1131">IF(L1131="-",0,L1131)</f>
        <v>7481</v>
      </c>
      <c r="E1131" s="82">
        <f t="shared" si="71"/>
        <v>822</v>
      </c>
      <c r="F1131" s="82">
        <f t="array" ref="F1131">SUM(IF(M1131="-",0,M1131),IF(Q1131:T1131="-",0,-Q1131:T1131))</f>
        <v>476</v>
      </c>
      <c r="G1131" s="82">
        <f t="array" ref="G1131">SUM(IF(S1131:T1131="-",0,S1131:T1131))</f>
        <v>37</v>
      </c>
      <c r="H1131" s="82">
        <f t="array" ref="H1131">SUM(IF(N1131="-",0,N1131))</f>
        <v>309</v>
      </c>
      <c r="I1131" s="76">
        <v>5962008</v>
      </c>
      <c r="J1131" s="76" t="s">
        <v>371</v>
      </c>
      <c r="K1131" s="76">
        <v>42735</v>
      </c>
      <c r="L1131" s="76">
        <v>7481</v>
      </c>
      <c r="M1131" s="76">
        <v>647</v>
      </c>
      <c r="N1131" s="76">
        <v>309</v>
      </c>
      <c r="O1131" s="76">
        <v>6461</v>
      </c>
      <c r="P1131" s="76">
        <v>65</v>
      </c>
      <c r="Q1131" s="76" t="s">
        <v>19</v>
      </c>
      <c r="R1131" s="76">
        <v>134</v>
      </c>
      <c r="S1131" s="76">
        <v>33</v>
      </c>
      <c r="T1131" s="76">
        <v>4</v>
      </c>
    </row>
    <row r="1132" spans="1:20">
      <c r="A1132" s="82">
        <f t="shared" ref="A1132:A1195" si="72">(B1132&amp;C1132)+0</f>
        <v>596201202018</v>
      </c>
      <c r="B1132" s="82" t="str">
        <f t="shared" ref="B1132:B1195" si="73">LEFT(I1132&amp;"00000000",8)</f>
        <v>59620120</v>
      </c>
      <c r="C1132" s="82">
        <f t="shared" ref="C1132:C1195" si="74">YEAR(K1132)</f>
        <v>2018</v>
      </c>
      <c r="D1132" s="82">
        <f t="array" ref="D1132">IF(L1132="-",0,L1132)</f>
        <v>7723</v>
      </c>
      <c r="E1132" s="82">
        <f t="shared" ref="E1132:E1195" si="75">SUM(F1132:H1132)</f>
        <v>965</v>
      </c>
      <c r="F1132" s="82">
        <f t="array" ref="F1132">SUM(IF(M1132="-",0,M1132),IF(Q1132:T1132="-",0,-Q1132:T1132))</f>
        <v>603</v>
      </c>
      <c r="G1132" s="82">
        <f t="array" ref="G1132">SUM(IF(S1132:T1132="-",0,S1132:T1132))</f>
        <v>39</v>
      </c>
      <c r="H1132" s="82">
        <f t="array" ref="H1132">SUM(IF(N1132="-",0,N1132))</f>
        <v>323</v>
      </c>
      <c r="I1132" s="76">
        <v>5962012</v>
      </c>
      <c r="J1132" s="76" t="s">
        <v>372</v>
      </c>
      <c r="K1132" s="76">
        <v>43465</v>
      </c>
      <c r="L1132" s="76">
        <v>7723</v>
      </c>
      <c r="M1132" s="76">
        <v>643</v>
      </c>
      <c r="N1132" s="76">
        <v>323</v>
      </c>
      <c r="O1132" s="76">
        <v>6637</v>
      </c>
      <c r="P1132" s="76">
        <v>120</v>
      </c>
      <c r="Q1132" s="76" t="s">
        <v>19</v>
      </c>
      <c r="R1132" s="76">
        <v>1</v>
      </c>
      <c r="S1132" s="76">
        <v>32</v>
      </c>
      <c r="T1132" s="76">
        <v>7</v>
      </c>
    </row>
    <row r="1133" spans="1:20">
      <c r="A1133" s="82">
        <f t="shared" si="72"/>
        <v>596201202017</v>
      </c>
      <c r="B1133" s="82" t="str">
        <f t="shared" si="73"/>
        <v>59620120</v>
      </c>
      <c r="C1133" s="82">
        <f t="shared" si="74"/>
        <v>2017</v>
      </c>
      <c r="D1133" s="82">
        <f t="array" ref="D1133">IF(L1133="-",0,L1133)</f>
        <v>7723</v>
      </c>
      <c r="E1133" s="82">
        <f t="shared" si="75"/>
        <v>964</v>
      </c>
      <c r="F1133" s="82">
        <f t="array" ref="F1133">SUM(IF(M1133="-",0,M1133),IF(Q1133:T1133="-",0,-Q1133:T1133))</f>
        <v>603</v>
      </c>
      <c r="G1133" s="82">
        <f t="array" ref="G1133">SUM(IF(S1133:T1133="-",0,S1133:T1133))</f>
        <v>39</v>
      </c>
      <c r="H1133" s="82">
        <f t="array" ref="H1133">SUM(IF(N1133="-",0,N1133))</f>
        <v>322</v>
      </c>
      <c r="I1133" s="76">
        <v>5962012</v>
      </c>
      <c r="J1133" s="76" t="s">
        <v>372</v>
      </c>
      <c r="K1133" s="76">
        <v>43100</v>
      </c>
      <c r="L1133" s="76">
        <v>7723</v>
      </c>
      <c r="M1133" s="76">
        <v>643</v>
      </c>
      <c r="N1133" s="76">
        <v>322</v>
      </c>
      <c r="O1133" s="76">
        <v>6638</v>
      </c>
      <c r="P1133" s="76">
        <v>120</v>
      </c>
      <c r="Q1133" s="76" t="s">
        <v>19</v>
      </c>
      <c r="R1133" s="76">
        <v>1</v>
      </c>
      <c r="S1133" s="76">
        <v>32</v>
      </c>
      <c r="T1133" s="76">
        <v>7</v>
      </c>
    </row>
    <row r="1134" spans="1:20">
      <c r="A1134" s="82">
        <f t="shared" si="72"/>
        <v>596201202016</v>
      </c>
      <c r="B1134" s="82" t="str">
        <f t="shared" si="73"/>
        <v>59620120</v>
      </c>
      <c r="C1134" s="82">
        <f t="shared" si="74"/>
        <v>2016</v>
      </c>
      <c r="D1134" s="82">
        <f t="array" ref="D1134">IF(L1134="-",0,L1134)</f>
        <v>7723</v>
      </c>
      <c r="E1134" s="82">
        <f t="shared" si="75"/>
        <v>964</v>
      </c>
      <c r="F1134" s="82">
        <f t="array" ref="F1134">SUM(IF(M1134="-",0,M1134),IF(Q1134:T1134="-",0,-Q1134:T1134))</f>
        <v>604</v>
      </c>
      <c r="G1134" s="82">
        <f t="array" ref="G1134">SUM(IF(S1134:T1134="-",0,S1134:T1134))</f>
        <v>39</v>
      </c>
      <c r="H1134" s="82">
        <f t="array" ref="H1134">SUM(IF(N1134="-",0,N1134))</f>
        <v>321</v>
      </c>
      <c r="I1134" s="76">
        <v>5962012</v>
      </c>
      <c r="J1134" s="76" t="s">
        <v>372</v>
      </c>
      <c r="K1134" s="76">
        <v>42735</v>
      </c>
      <c r="L1134" s="76">
        <v>7723</v>
      </c>
      <c r="M1134" s="76">
        <v>644</v>
      </c>
      <c r="N1134" s="76">
        <v>321</v>
      </c>
      <c r="O1134" s="76">
        <v>6638</v>
      </c>
      <c r="P1134" s="76">
        <v>120</v>
      </c>
      <c r="Q1134" s="76" t="s">
        <v>19</v>
      </c>
      <c r="R1134" s="76">
        <v>1</v>
      </c>
      <c r="S1134" s="76">
        <v>32</v>
      </c>
      <c r="T1134" s="76">
        <v>7</v>
      </c>
    </row>
    <row r="1135" spans="1:20">
      <c r="A1135" s="82">
        <f t="shared" si="72"/>
        <v>596201602018</v>
      </c>
      <c r="B1135" s="82" t="str">
        <f t="shared" si="73"/>
        <v>59620160</v>
      </c>
      <c r="C1135" s="82">
        <f t="shared" si="74"/>
        <v>2018</v>
      </c>
      <c r="D1135" s="82">
        <f t="array" ref="D1135">IF(L1135="-",0,L1135)</f>
        <v>6766</v>
      </c>
      <c r="E1135" s="82">
        <f t="shared" si="75"/>
        <v>1470</v>
      </c>
      <c r="F1135" s="82">
        <f t="array" ref="F1135">SUM(IF(M1135="-",0,M1135),IF(Q1135:T1135="-",0,-Q1135:T1135))</f>
        <v>950</v>
      </c>
      <c r="G1135" s="82">
        <f t="array" ref="G1135">SUM(IF(S1135:T1135="-",0,S1135:T1135))</f>
        <v>204</v>
      </c>
      <c r="H1135" s="82">
        <f t="array" ref="H1135">SUM(IF(N1135="-",0,N1135))</f>
        <v>316</v>
      </c>
      <c r="I1135" s="76">
        <v>5962016</v>
      </c>
      <c r="J1135" s="76" t="s">
        <v>373</v>
      </c>
      <c r="K1135" s="76">
        <v>43465</v>
      </c>
      <c r="L1135" s="76">
        <v>6766</v>
      </c>
      <c r="M1135" s="76">
        <v>1223</v>
      </c>
      <c r="N1135" s="76">
        <v>316</v>
      </c>
      <c r="O1135" s="76">
        <v>5198</v>
      </c>
      <c r="P1135" s="76">
        <v>29</v>
      </c>
      <c r="Q1135" s="76" t="s">
        <v>19</v>
      </c>
      <c r="R1135" s="76">
        <v>69</v>
      </c>
      <c r="S1135" s="76">
        <v>185</v>
      </c>
      <c r="T1135" s="76">
        <v>19</v>
      </c>
    </row>
    <row r="1136" spans="1:20">
      <c r="A1136" s="82">
        <f t="shared" si="72"/>
        <v>596201602017</v>
      </c>
      <c r="B1136" s="82" t="str">
        <f t="shared" si="73"/>
        <v>59620160</v>
      </c>
      <c r="C1136" s="82">
        <f t="shared" si="74"/>
        <v>2017</v>
      </c>
      <c r="D1136" s="82">
        <f t="array" ref="D1136">IF(L1136="-",0,L1136)</f>
        <v>6766</v>
      </c>
      <c r="E1136" s="82">
        <f t="shared" si="75"/>
        <v>1457</v>
      </c>
      <c r="F1136" s="82">
        <f t="array" ref="F1136">SUM(IF(M1136="-",0,M1136),IF(Q1136:T1136="-",0,-Q1136:T1136))</f>
        <v>951</v>
      </c>
      <c r="G1136" s="82">
        <f t="array" ref="G1136">SUM(IF(S1136:T1136="-",0,S1136:T1136))</f>
        <v>195</v>
      </c>
      <c r="H1136" s="82">
        <f t="array" ref="H1136">SUM(IF(N1136="-",0,N1136))</f>
        <v>311</v>
      </c>
      <c r="I1136" s="76">
        <v>5962016</v>
      </c>
      <c r="J1136" s="76" t="s">
        <v>373</v>
      </c>
      <c r="K1136" s="76">
        <v>43100</v>
      </c>
      <c r="L1136" s="76">
        <v>6766</v>
      </c>
      <c r="M1136" s="76">
        <v>1215</v>
      </c>
      <c r="N1136" s="76">
        <v>311</v>
      </c>
      <c r="O1136" s="76">
        <v>5210</v>
      </c>
      <c r="P1136" s="76">
        <v>29</v>
      </c>
      <c r="Q1136" s="76" t="s">
        <v>19</v>
      </c>
      <c r="R1136" s="76">
        <v>69</v>
      </c>
      <c r="S1136" s="76">
        <v>176</v>
      </c>
      <c r="T1136" s="76">
        <v>19</v>
      </c>
    </row>
    <row r="1137" spans="1:20">
      <c r="A1137" s="82">
        <f t="shared" si="72"/>
        <v>596201602016</v>
      </c>
      <c r="B1137" s="82" t="str">
        <f t="shared" si="73"/>
        <v>59620160</v>
      </c>
      <c r="C1137" s="82">
        <f t="shared" si="74"/>
        <v>2016</v>
      </c>
      <c r="D1137" s="82">
        <f t="array" ref="D1137">IF(L1137="-",0,L1137)</f>
        <v>6766</v>
      </c>
      <c r="E1137" s="82">
        <f t="shared" si="75"/>
        <v>1456</v>
      </c>
      <c r="F1137" s="82">
        <f t="array" ref="F1137">SUM(IF(M1137="-",0,M1137),IF(Q1137:T1137="-",0,-Q1137:T1137))</f>
        <v>949</v>
      </c>
      <c r="G1137" s="82">
        <f t="array" ref="G1137">SUM(IF(S1137:T1137="-",0,S1137:T1137))</f>
        <v>194</v>
      </c>
      <c r="H1137" s="82">
        <f t="array" ref="H1137">SUM(IF(N1137="-",0,N1137))</f>
        <v>313</v>
      </c>
      <c r="I1137" s="76">
        <v>5962016</v>
      </c>
      <c r="J1137" s="76" t="s">
        <v>373</v>
      </c>
      <c r="K1137" s="76">
        <v>42735</v>
      </c>
      <c r="L1137" s="76">
        <v>6766</v>
      </c>
      <c r="M1137" s="76">
        <v>1212</v>
      </c>
      <c r="N1137" s="76">
        <v>313</v>
      </c>
      <c r="O1137" s="76">
        <v>5211</v>
      </c>
      <c r="P1137" s="76">
        <v>30</v>
      </c>
      <c r="Q1137" s="76" t="s">
        <v>19</v>
      </c>
      <c r="R1137" s="76">
        <v>69</v>
      </c>
      <c r="S1137" s="76">
        <v>175</v>
      </c>
      <c r="T1137" s="76">
        <v>19</v>
      </c>
    </row>
    <row r="1138" spans="1:20">
      <c r="A1138" s="82">
        <f t="shared" si="72"/>
        <v>596202002018</v>
      </c>
      <c r="B1138" s="82" t="str">
        <f t="shared" si="73"/>
        <v>59620200</v>
      </c>
      <c r="C1138" s="82">
        <f t="shared" si="74"/>
        <v>2018</v>
      </c>
      <c r="D1138" s="82">
        <f t="array" ref="D1138">IF(L1138="-",0,L1138)</f>
        <v>5940</v>
      </c>
      <c r="E1138" s="82">
        <f t="shared" si="75"/>
        <v>509</v>
      </c>
      <c r="F1138" s="82">
        <f t="array" ref="F1138">SUM(IF(M1138="-",0,M1138),IF(Q1138:T1138="-",0,-Q1138:T1138))</f>
        <v>288</v>
      </c>
      <c r="G1138" s="82">
        <f t="array" ref="G1138">SUM(IF(S1138:T1138="-",0,S1138:T1138))</f>
        <v>34</v>
      </c>
      <c r="H1138" s="82">
        <f t="array" ref="H1138">SUM(IF(N1138="-",0,N1138))</f>
        <v>187</v>
      </c>
      <c r="I1138" s="76">
        <v>5962020</v>
      </c>
      <c r="J1138" s="76" t="s">
        <v>374</v>
      </c>
      <c r="K1138" s="76">
        <v>43465</v>
      </c>
      <c r="L1138" s="76">
        <v>5940</v>
      </c>
      <c r="M1138" s="76">
        <v>326</v>
      </c>
      <c r="N1138" s="76">
        <v>187</v>
      </c>
      <c r="O1138" s="76">
        <v>5405</v>
      </c>
      <c r="P1138" s="76">
        <v>21</v>
      </c>
      <c r="Q1138" s="76" t="s">
        <v>19</v>
      </c>
      <c r="R1138" s="76">
        <v>4</v>
      </c>
      <c r="S1138" s="76">
        <v>31</v>
      </c>
      <c r="T1138" s="76">
        <v>3</v>
      </c>
    </row>
    <row r="1139" spans="1:20">
      <c r="A1139" s="82">
        <f t="shared" si="72"/>
        <v>596202002017</v>
      </c>
      <c r="B1139" s="82" t="str">
        <f t="shared" si="73"/>
        <v>59620200</v>
      </c>
      <c r="C1139" s="82">
        <f t="shared" si="74"/>
        <v>2017</v>
      </c>
      <c r="D1139" s="82">
        <f t="array" ref="D1139">IF(L1139="-",0,L1139)</f>
        <v>5940</v>
      </c>
      <c r="E1139" s="82">
        <f t="shared" si="75"/>
        <v>512</v>
      </c>
      <c r="F1139" s="82">
        <f t="array" ref="F1139">SUM(IF(M1139="-",0,M1139),IF(Q1139:T1139="-",0,-Q1139:T1139))</f>
        <v>290</v>
      </c>
      <c r="G1139" s="82">
        <f t="array" ref="G1139">SUM(IF(S1139:T1139="-",0,S1139:T1139))</f>
        <v>31</v>
      </c>
      <c r="H1139" s="82">
        <f t="array" ref="H1139">SUM(IF(N1139="-",0,N1139))</f>
        <v>191</v>
      </c>
      <c r="I1139" s="76">
        <v>5962020</v>
      </c>
      <c r="J1139" s="76" t="s">
        <v>374</v>
      </c>
      <c r="K1139" s="76">
        <v>43100</v>
      </c>
      <c r="L1139" s="76">
        <v>5940</v>
      </c>
      <c r="M1139" s="76">
        <v>330</v>
      </c>
      <c r="N1139" s="76">
        <v>191</v>
      </c>
      <c r="O1139" s="76">
        <v>5396</v>
      </c>
      <c r="P1139" s="76">
        <v>22</v>
      </c>
      <c r="Q1139" s="76" t="s">
        <v>19</v>
      </c>
      <c r="R1139" s="76">
        <v>9</v>
      </c>
      <c r="S1139" s="76">
        <v>28</v>
      </c>
      <c r="T1139" s="76">
        <v>3</v>
      </c>
    </row>
    <row r="1140" spans="1:20">
      <c r="A1140" s="82">
        <f t="shared" si="72"/>
        <v>596202002016</v>
      </c>
      <c r="B1140" s="82" t="str">
        <f t="shared" si="73"/>
        <v>59620200</v>
      </c>
      <c r="C1140" s="82">
        <f t="shared" si="74"/>
        <v>2016</v>
      </c>
      <c r="D1140" s="82">
        <f t="array" ref="D1140">IF(L1140="-",0,L1140)</f>
        <v>5940</v>
      </c>
      <c r="E1140" s="82">
        <f t="shared" si="75"/>
        <v>508</v>
      </c>
      <c r="F1140" s="82">
        <f t="array" ref="F1140">SUM(IF(M1140="-",0,M1140),IF(Q1140:T1140="-",0,-Q1140:T1140))</f>
        <v>287</v>
      </c>
      <c r="G1140" s="82">
        <f t="array" ref="G1140">SUM(IF(S1140:T1140="-",0,S1140:T1140))</f>
        <v>29</v>
      </c>
      <c r="H1140" s="82">
        <f t="array" ref="H1140">SUM(IF(N1140="-",0,N1140))</f>
        <v>192</v>
      </c>
      <c r="I1140" s="76">
        <v>5962020</v>
      </c>
      <c r="J1140" s="76" t="s">
        <v>374</v>
      </c>
      <c r="K1140" s="76">
        <v>42735</v>
      </c>
      <c r="L1140" s="76">
        <v>5940</v>
      </c>
      <c r="M1140" s="76">
        <v>325</v>
      </c>
      <c r="N1140" s="76">
        <v>192</v>
      </c>
      <c r="O1140" s="76">
        <v>5401</v>
      </c>
      <c r="P1140" s="76">
        <v>22</v>
      </c>
      <c r="Q1140" s="76" t="s">
        <v>19</v>
      </c>
      <c r="R1140" s="76">
        <v>9</v>
      </c>
      <c r="S1140" s="76">
        <v>26</v>
      </c>
      <c r="T1140" s="76">
        <v>3</v>
      </c>
    </row>
    <row r="1141" spans="1:20">
      <c r="A1141" s="82">
        <f t="shared" si="72"/>
        <v>596202402018</v>
      </c>
      <c r="B1141" s="82" t="str">
        <f t="shared" si="73"/>
        <v>59620240</v>
      </c>
      <c r="C1141" s="82">
        <f t="shared" si="74"/>
        <v>2018</v>
      </c>
      <c r="D1141" s="82">
        <f t="array" ref="D1141">IF(L1141="-",0,L1141)</f>
        <v>12549</v>
      </c>
      <c r="E1141" s="82">
        <f t="shared" si="75"/>
        <v>3303</v>
      </c>
      <c r="F1141" s="82">
        <f t="array" ref="F1141">SUM(IF(M1141="-",0,M1141),IF(Q1141:T1141="-",0,-Q1141:T1141))</f>
        <v>2132</v>
      </c>
      <c r="G1141" s="82">
        <f t="array" ref="G1141">SUM(IF(S1141:T1141="-",0,S1141:T1141))</f>
        <v>353</v>
      </c>
      <c r="H1141" s="82">
        <f t="array" ref="H1141">SUM(IF(N1141="-",0,N1141))</f>
        <v>818</v>
      </c>
      <c r="I1141" s="76">
        <v>5962024</v>
      </c>
      <c r="J1141" s="76" t="s">
        <v>375</v>
      </c>
      <c r="K1141" s="76">
        <v>43465</v>
      </c>
      <c r="L1141" s="76">
        <v>12549</v>
      </c>
      <c r="M1141" s="76">
        <v>2539</v>
      </c>
      <c r="N1141" s="76">
        <v>818</v>
      </c>
      <c r="O1141" s="76">
        <v>9087</v>
      </c>
      <c r="P1141" s="76">
        <v>106</v>
      </c>
      <c r="Q1141" s="76" t="s">
        <v>19</v>
      </c>
      <c r="R1141" s="76">
        <v>54</v>
      </c>
      <c r="S1141" s="76">
        <v>298</v>
      </c>
      <c r="T1141" s="76">
        <v>55</v>
      </c>
    </row>
    <row r="1142" spans="1:20">
      <c r="A1142" s="82">
        <f t="shared" si="72"/>
        <v>596202402017</v>
      </c>
      <c r="B1142" s="82" t="str">
        <f t="shared" si="73"/>
        <v>59620240</v>
      </c>
      <c r="C1142" s="82">
        <f t="shared" si="74"/>
        <v>2017</v>
      </c>
      <c r="D1142" s="82">
        <f t="array" ref="D1142">IF(L1142="-",0,L1142)</f>
        <v>12549</v>
      </c>
      <c r="E1142" s="82">
        <f t="shared" si="75"/>
        <v>3320</v>
      </c>
      <c r="F1142" s="82">
        <f t="array" ref="F1142">SUM(IF(M1142="-",0,M1142),IF(Q1142:T1142="-",0,-Q1142:T1142))</f>
        <v>2139</v>
      </c>
      <c r="G1142" s="82">
        <f t="array" ref="G1142">SUM(IF(S1142:T1142="-",0,S1142:T1142))</f>
        <v>343</v>
      </c>
      <c r="H1142" s="82">
        <f t="array" ref="H1142">SUM(IF(N1142="-",0,N1142))</f>
        <v>838</v>
      </c>
      <c r="I1142" s="76">
        <v>5962024</v>
      </c>
      <c r="J1142" s="76" t="s">
        <v>375</v>
      </c>
      <c r="K1142" s="76">
        <v>43100</v>
      </c>
      <c r="L1142" s="76">
        <v>12549</v>
      </c>
      <c r="M1142" s="76">
        <v>2536</v>
      </c>
      <c r="N1142" s="76">
        <v>838</v>
      </c>
      <c r="O1142" s="76">
        <v>9070</v>
      </c>
      <c r="P1142" s="76">
        <v>106</v>
      </c>
      <c r="Q1142" s="76" t="s">
        <v>19</v>
      </c>
      <c r="R1142" s="76">
        <v>54</v>
      </c>
      <c r="S1142" s="76">
        <v>286</v>
      </c>
      <c r="T1142" s="76">
        <v>57</v>
      </c>
    </row>
    <row r="1143" spans="1:20">
      <c r="A1143" s="82">
        <f t="shared" si="72"/>
        <v>596202402016</v>
      </c>
      <c r="B1143" s="82" t="str">
        <f t="shared" si="73"/>
        <v>59620240</v>
      </c>
      <c r="C1143" s="82">
        <f t="shared" si="74"/>
        <v>2016</v>
      </c>
      <c r="D1143" s="82">
        <f t="array" ref="D1143">IF(L1143="-",0,L1143)</f>
        <v>12549</v>
      </c>
      <c r="E1143" s="82">
        <f t="shared" si="75"/>
        <v>3301</v>
      </c>
      <c r="F1143" s="82">
        <f t="array" ref="F1143">SUM(IF(M1143="-",0,M1143),IF(Q1143:T1143="-",0,-Q1143:T1143))</f>
        <v>2137</v>
      </c>
      <c r="G1143" s="82">
        <f t="array" ref="G1143">SUM(IF(S1143:T1143="-",0,S1143:T1143))</f>
        <v>325</v>
      </c>
      <c r="H1143" s="82">
        <f t="array" ref="H1143">SUM(IF(N1143="-",0,N1143))</f>
        <v>839</v>
      </c>
      <c r="I1143" s="76">
        <v>5962024</v>
      </c>
      <c r="J1143" s="76" t="s">
        <v>375</v>
      </c>
      <c r="K1143" s="76">
        <v>42735</v>
      </c>
      <c r="L1143" s="76">
        <v>12549</v>
      </c>
      <c r="M1143" s="76">
        <v>2513</v>
      </c>
      <c r="N1143" s="76">
        <v>839</v>
      </c>
      <c r="O1143" s="76">
        <v>9091</v>
      </c>
      <c r="P1143" s="76">
        <v>107</v>
      </c>
      <c r="Q1143" s="76" t="s">
        <v>19</v>
      </c>
      <c r="R1143" s="76">
        <v>51</v>
      </c>
      <c r="S1143" s="76">
        <v>270</v>
      </c>
      <c r="T1143" s="76">
        <v>55</v>
      </c>
    </row>
    <row r="1144" spans="1:20">
      <c r="A1144" s="82">
        <f t="shared" si="72"/>
        <v>596202802018</v>
      </c>
      <c r="B1144" s="82" t="str">
        <f t="shared" si="73"/>
        <v>59620280</v>
      </c>
      <c r="C1144" s="82">
        <f t="shared" si="74"/>
        <v>2018</v>
      </c>
      <c r="D1144" s="82">
        <f t="array" ref="D1144">IF(L1144="-",0,L1144)</f>
        <v>7191</v>
      </c>
      <c r="E1144" s="82">
        <f t="shared" si="75"/>
        <v>807</v>
      </c>
      <c r="F1144" s="82">
        <f t="array" ref="F1144">SUM(IF(M1144="-",0,M1144),IF(Q1144:T1144="-",0,-Q1144:T1144))</f>
        <v>505</v>
      </c>
      <c r="G1144" s="82">
        <f t="array" ref="G1144">SUM(IF(S1144:T1144="-",0,S1144:T1144))</f>
        <v>84</v>
      </c>
      <c r="H1144" s="82">
        <f t="array" ref="H1144">SUM(IF(N1144="-",0,N1144))</f>
        <v>218</v>
      </c>
      <c r="I1144" s="76">
        <v>5962028</v>
      </c>
      <c r="J1144" s="76" t="s">
        <v>376</v>
      </c>
      <c r="K1144" s="76">
        <v>43465</v>
      </c>
      <c r="L1144" s="76">
        <v>7191</v>
      </c>
      <c r="M1144" s="76">
        <v>589</v>
      </c>
      <c r="N1144" s="76">
        <v>218</v>
      </c>
      <c r="O1144" s="76">
        <v>6294</v>
      </c>
      <c r="P1144" s="76">
        <v>90</v>
      </c>
      <c r="Q1144" s="76" t="s">
        <v>19</v>
      </c>
      <c r="R1144" s="76">
        <v>0</v>
      </c>
      <c r="S1144" s="76">
        <v>78</v>
      </c>
      <c r="T1144" s="76">
        <v>6</v>
      </c>
    </row>
    <row r="1145" spans="1:20">
      <c r="A1145" s="82">
        <f t="shared" si="72"/>
        <v>596202802017</v>
      </c>
      <c r="B1145" s="82" t="str">
        <f t="shared" si="73"/>
        <v>59620280</v>
      </c>
      <c r="C1145" s="82">
        <f t="shared" si="74"/>
        <v>2017</v>
      </c>
      <c r="D1145" s="82">
        <f t="array" ref="D1145">IF(L1145="-",0,L1145)</f>
        <v>7191</v>
      </c>
      <c r="E1145" s="82">
        <f t="shared" si="75"/>
        <v>803</v>
      </c>
      <c r="F1145" s="82">
        <f t="array" ref="F1145">SUM(IF(M1145="-",0,M1145),IF(Q1145:T1145="-",0,-Q1145:T1145))</f>
        <v>504</v>
      </c>
      <c r="G1145" s="82">
        <f t="array" ref="G1145">SUM(IF(S1145:T1145="-",0,S1145:T1145))</f>
        <v>81</v>
      </c>
      <c r="H1145" s="82">
        <f t="array" ref="H1145">SUM(IF(N1145="-",0,N1145))</f>
        <v>218</v>
      </c>
      <c r="I1145" s="76">
        <v>5962028</v>
      </c>
      <c r="J1145" s="76" t="s">
        <v>376</v>
      </c>
      <c r="K1145" s="76">
        <v>43100</v>
      </c>
      <c r="L1145" s="76">
        <v>7191</v>
      </c>
      <c r="M1145" s="76">
        <v>585</v>
      </c>
      <c r="N1145" s="76">
        <v>218</v>
      </c>
      <c r="O1145" s="76">
        <v>6298</v>
      </c>
      <c r="P1145" s="76">
        <v>90</v>
      </c>
      <c r="Q1145" s="76" t="s">
        <v>19</v>
      </c>
      <c r="R1145" s="76" t="s">
        <v>19</v>
      </c>
      <c r="S1145" s="76">
        <v>75</v>
      </c>
      <c r="T1145" s="76">
        <v>6</v>
      </c>
    </row>
    <row r="1146" spans="1:20">
      <c r="A1146" s="82">
        <f t="shared" si="72"/>
        <v>596202802016</v>
      </c>
      <c r="B1146" s="82" t="str">
        <f t="shared" si="73"/>
        <v>59620280</v>
      </c>
      <c r="C1146" s="82">
        <f t="shared" si="74"/>
        <v>2016</v>
      </c>
      <c r="D1146" s="82">
        <f t="array" ref="D1146">IF(L1146="-",0,L1146)</f>
        <v>7191</v>
      </c>
      <c r="E1146" s="82">
        <f t="shared" si="75"/>
        <v>804</v>
      </c>
      <c r="F1146" s="82">
        <f t="array" ref="F1146">SUM(IF(M1146="-",0,M1146),IF(Q1146:T1146="-",0,-Q1146:T1146))</f>
        <v>508</v>
      </c>
      <c r="G1146" s="82">
        <f t="array" ref="G1146">SUM(IF(S1146:T1146="-",0,S1146:T1146))</f>
        <v>74</v>
      </c>
      <c r="H1146" s="82">
        <f t="array" ref="H1146">SUM(IF(N1146="-",0,N1146))</f>
        <v>222</v>
      </c>
      <c r="I1146" s="76">
        <v>5962028</v>
      </c>
      <c r="J1146" s="76" t="s">
        <v>376</v>
      </c>
      <c r="K1146" s="76">
        <v>42735</v>
      </c>
      <c r="L1146" s="76">
        <v>7191</v>
      </c>
      <c r="M1146" s="76">
        <v>582</v>
      </c>
      <c r="N1146" s="76">
        <v>222</v>
      </c>
      <c r="O1146" s="76">
        <v>6295</v>
      </c>
      <c r="P1146" s="76">
        <v>93</v>
      </c>
      <c r="Q1146" s="76" t="s">
        <v>19</v>
      </c>
      <c r="R1146" s="76" t="s">
        <v>19</v>
      </c>
      <c r="S1146" s="76">
        <v>68</v>
      </c>
      <c r="T1146" s="76">
        <v>6</v>
      </c>
    </row>
    <row r="1147" spans="1:20">
      <c r="A1147" s="82">
        <f t="shared" si="72"/>
        <v>596203202018</v>
      </c>
      <c r="B1147" s="82" t="str">
        <f t="shared" si="73"/>
        <v>59620320</v>
      </c>
      <c r="C1147" s="82">
        <f t="shared" si="74"/>
        <v>2018</v>
      </c>
      <c r="D1147" s="82">
        <f t="array" ref="D1147">IF(L1147="-",0,L1147)</f>
        <v>8702</v>
      </c>
      <c r="E1147" s="82">
        <f t="shared" si="75"/>
        <v>2332</v>
      </c>
      <c r="F1147" s="82">
        <f t="array" ref="F1147">SUM(IF(M1147="-",0,M1147),IF(Q1147:T1147="-",0,-Q1147:T1147))</f>
        <v>1551</v>
      </c>
      <c r="G1147" s="82">
        <f t="array" ref="G1147">SUM(IF(S1147:T1147="-",0,S1147:T1147))</f>
        <v>217</v>
      </c>
      <c r="H1147" s="82">
        <f t="array" ref="H1147">SUM(IF(N1147="-",0,N1147))</f>
        <v>564</v>
      </c>
      <c r="I1147" s="76">
        <v>5962032</v>
      </c>
      <c r="J1147" s="76" t="s">
        <v>377</v>
      </c>
      <c r="K1147" s="76">
        <v>43465</v>
      </c>
      <c r="L1147" s="76">
        <v>8702</v>
      </c>
      <c r="M1147" s="76">
        <v>1786</v>
      </c>
      <c r="N1147" s="76">
        <v>564</v>
      </c>
      <c r="O1147" s="76">
        <v>6154</v>
      </c>
      <c r="P1147" s="76">
        <v>198</v>
      </c>
      <c r="Q1147" s="76" t="s">
        <v>19</v>
      </c>
      <c r="R1147" s="76">
        <v>18</v>
      </c>
      <c r="S1147" s="76">
        <v>180</v>
      </c>
      <c r="T1147" s="76">
        <v>37</v>
      </c>
    </row>
    <row r="1148" spans="1:20">
      <c r="A1148" s="82">
        <f t="shared" si="72"/>
        <v>596203202017</v>
      </c>
      <c r="B1148" s="82" t="str">
        <f t="shared" si="73"/>
        <v>59620320</v>
      </c>
      <c r="C1148" s="82">
        <f t="shared" si="74"/>
        <v>2017</v>
      </c>
      <c r="D1148" s="82">
        <f t="array" ref="D1148">IF(L1148="-",0,L1148)</f>
        <v>8702</v>
      </c>
      <c r="E1148" s="82">
        <f t="shared" si="75"/>
        <v>2381</v>
      </c>
      <c r="F1148" s="82">
        <f t="array" ref="F1148">SUM(IF(M1148="-",0,M1148),IF(Q1148:T1148="-",0,-Q1148:T1148))</f>
        <v>1604</v>
      </c>
      <c r="G1148" s="82">
        <f t="array" ref="G1148">SUM(IF(S1148:T1148="-",0,S1148:T1148))</f>
        <v>179</v>
      </c>
      <c r="H1148" s="82">
        <f t="array" ref="H1148">SUM(IF(N1148="-",0,N1148))</f>
        <v>598</v>
      </c>
      <c r="I1148" s="76">
        <v>5962032</v>
      </c>
      <c r="J1148" s="76" t="s">
        <v>377</v>
      </c>
      <c r="K1148" s="76">
        <v>43100</v>
      </c>
      <c r="L1148" s="76">
        <v>8702</v>
      </c>
      <c r="M1148" s="76">
        <v>1801</v>
      </c>
      <c r="N1148" s="76">
        <v>598</v>
      </c>
      <c r="O1148" s="76">
        <v>6101</v>
      </c>
      <c r="P1148" s="76">
        <v>202</v>
      </c>
      <c r="Q1148" s="76" t="s">
        <v>19</v>
      </c>
      <c r="R1148" s="76">
        <v>18</v>
      </c>
      <c r="S1148" s="76">
        <v>142</v>
      </c>
      <c r="T1148" s="76">
        <v>37</v>
      </c>
    </row>
    <row r="1149" spans="1:20">
      <c r="A1149" s="82">
        <f t="shared" si="72"/>
        <v>596203202016</v>
      </c>
      <c r="B1149" s="82" t="str">
        <f t="shared" si="73"/>
        <v>59620320</v>
      </c>
      <c r="C1149" s="82">
        <f t="shared" si="74"/>
        <v>2016</v>
      </c>
      <c r="D1149" s="82">
        <f t="array" ref="D1149">IF(L1149="-",0,L1149)</f>
        <v>8702</v>
      </c>
      <c r="E1149" s="82">
        <f t="shared" si="75"/>
        <v>2410</v>
      </c>
      <c r="F1149" s="82">
        <f t="array" ref="F1149">SUM(IF(M1149="-",0,M1149),IF(Q1149:T1149="-",0,-Q1149:T1149))</f>
        <v>1625</v>
      </c>
      <c r="G1149" s="82">
        <f t="array" ref="G1149">SUM(IF(S1149:T1149="-",0,S1149:T1149))</f>
        <v>171</v>
      </c>
      <c r="H1149" s="82">
        <f t="array" ref="H1149">SUM(IF(N1149="-",0,N1149))</f>
        <v>614</v>
      </c>
      <c r="I1149" s="76">
        <v>5962032</v>
      </c>
      <c r="J1149" s="76" t="s">
        <v>377</v>
      </c>
      <c r="K1149" s="76">
        <v>42735</v>
      </c>
      <c r="L1149" s="76">
        <v>8702</v>
      </c>
      <c r="M1149" s="76">
        <v>1808</v>
      </c>
      <c r="N1149" s="76">
        <v>614</v>
      </c>
      <c r="O1149" s="76">
        <v>6077</v>
      </c>
      <c r="P1149" s="76">
        <v>203</v>
      </c>
      <c r="Q1149" s="76" t="s">
        <v>19</v>
      </c>
      <c r="R1149" s="76">
        <v>12</v>
      </c>
      <c r="S1149" s="76">
        <v>134</v>
      </c>
      <c r="T1149" s="76">
        <v>37</v>
      </c>
    </row>
    <row r="1150" spans="1:20">
      <c r="A1150" s="82">
        <f t="shared" si="72"/>
        <v>596203602018</v>
      </c>
      <c r="B1150" s="82" t="str">
        <f t="shared" si="73"/>
        <v>59620360</v>
      </c>
      <c r="C1150" s="82">
        <f t="shared" si="74"/>
        <v>2018</v>
      </c>
      <c r="D1150" s="82">
        <f t="array" ref="D1150">IF(L1150="-",0,L1150)</f>
        <v>11567</v>
      </c>
      <c r="E1150" s="82">
        <f t="shared" si="75"/>
        <v>1290</v>
      </c>
      <c r="F1150" s="82">
        <f t="array" ref="F1150">SUM(IF(M1150="-",0,M1150),IF(Q1150:T1150="-",0,-Q1150:T1150))</f>
        <v>717</v>
      </c>
      <c r="G1150" s="82">
        <f t="array" ref="G1150">SUM(IF(S1150:T1150="-",0,S1150:T1150))</f>
        <v>99</v>
      </c>
      <c r="H1150" s="82">
        <f t="array" ref="H1150">SUM(IF(N1150="-",0,N1150))</f>
        <v>474</v>
      </c>
      <c r="I1150" s="76">
        <v>5962036</v>
      </c>
      <c r="J1150" s="76" t="s">
        <v>378</v>
      </c>
      <c r="K1150" s="76">
        <v>43465</v>
      </c>
      <c r="L1150" s="76">
        <v>11567</v>
      </c>
      <c r="M1150" s="76">
        <v>864</v>
      </c>
      <c r="N1150" s="76">
        <v>474</v>
      </c>
      <c r="O1150" s="76">
        <v>10060</v>
      </c>
      <c r="P1150" s="76">
        <v>168</v>
      </c>
      <c r="Q1150" s="76" t="s">
        <v>19</v>
      </c>
      <c r="R1150" s="76">
        <v>48</v>
      </c>
      <c r="S1150" s="76">
        <v>90</v>
      </c>
      <c r="T1150" s="76">
        <v>9</v>
      </c>
    </row>
    <row r="1151" spans="1:20">
      <c r="A1151" s="82">
        <f t="shared" si="72"/>
        <v>596203602017</v>
      </c>
      <c r="B1151" s="82" t="str">
        <f t="shared" si="73"/>
        <v>59620360</v>
      </c>
      <c r="C1151" s="82">
        <f t="shared" si="74"/>
        <v>2017</v>
      </c>
      <c r="D1151" s="82">
        <f t="array" ref="D1151">IF(L1151="-",0,L1151)</f>
        <v>11567</v>
      </c>
      <c r="E1151" s="82">
        <f t="shared" si="75"/>
        <v>1308</v>
      </c>
      <c r="F1151" s="82">
        <f t="array" ref="F1151">SUM(IF(M1151="-",0,M1151),IF(Q1151:T1151="-",0,-Q1151:T1151))</f>
        <v>718</v>
      </c>
      <c r="G1151" s="82">
        <f t="array" ref="G1151">SUM(IF(S1151:T1151="-",0,S1151:T1151))</f>
        <v>95</v>
      </c>
      <c r="H1151" s="82">
        <f t="array" ref="H1151">SUM(IF(N1151="-",0,N1151))</f>
        <v>495</v>
      </c>
      <c r="I1151" s="76">
        <v>5962036</v>
      </c>
      <c r="J1151" s="76" t="s">
        <v>378</v>
      </c>
      <c r="K1151" s="76">
        <v>43100</v>
      </c>
      <c r="L1151" s="76">
        <v>11567</v>
      </c>
      <c r="M1151" s="76">
        <v>861</v>
      </c>
      <c r="N1151" s="76">
        <v>495</v>
      </c>
      <c r="O1151" s="76">
        <v>10042</v>
      </c>
      <c r="P1151" s="76">
        <v>169</v>
      </c>
      <c r="Q1151" s="76" t="s">
        <v>19</v>
      </c>
      <c r="R1151" s="76">
        <v>48</v>
      </c>
      <c r="S1151" s="76">
        <v>86</v>
      </c>
      <c r="T1151" s="76">
        <v>9</v>
      </c>
    </row>
    <row r="1152" spans="1:20">
      <c r="A1152" s="82">
        <f t="shared" si="72"/>
        <v>596203602016</v>
      </c>
      <c r="B1152" s="82" t="str">
        <f t="shared" si="73"/>
        <v>59620360</v>
      </c>
      <c r="C1152" s="82">
        <f t="shared" si="74"/>
        <v>2016</v>
      </c>
      <c r="D1152" s="82">
        <f t="array" ref="D1152">IF(L1152="-",0,L1152)</f>
        <v>11567</v>
      </c>
      <c r="E1152" s="82">
        <f t="shared" si="75"/>
        <v>1326</v>
      </c>
      <c r="F1152" s="82">
        <f t="array" ref="F1152">SUM(IF(M1152="-",0,M1152),IF(Q1152:T1152="-",0,-Q1152:T1152))</f>
        <v>716</v>
      </c>
      <c r="G1152" s="82">
        <f t="array" ref="G1152">SUM(IF(S1152:T1152="-",0,S1152:T1152))</f>
        <v>86</v>
      </c>
      <c r="H1152" s="82">
        <f t="array" ref="H1152">SUM(IF(N1152="-",0,N1152))</f>
        <v>524</v>
      </c>
      <c r="I1152" s="76">
        <v>5962036</v>
      </c>
      <c r="J1152" s="76" t="s">
        <v>378</v>
      </c>
      <c r="K1152" s="76">
        <v>42735</v>
      </c>
      <c r="L1152" s="76">
        <v>11567</v>
      </c>
      <c r="M1152" s="76">
        <v>836</v>
      </c>
      <c r="N1152" s="76">
        <v>524</v>
      </c>
      <c r="O1152" s="76">
        <v>10036</v>
      </c>
      <c r="P1152" s="76">
        <v>171</v>
      </c>
      <c r="Q1152" s="76" t="s">
        <v>19</v>
      </c>
      <c r="R1152" s="76">
        <v>34</v>
      </c>
      <c r="S1152" s="76">
        <v>77</v>
      </c>
      <c r="T1152" s="76">
        <v>9</v>
      </c>
    </row>
    <row r="1153" spans="1:20">
      <c r="A1153" s="82">
        <f t="shared" si="72"/>
        <v>596204002018</v>
      </c>
      <c r="B1153" s="82" t="str">
        <f t="shared" si="73"/>
        <v>59620400</v>
      </c>
      <c r="C1153" s="82">
        <f t="shared" si="74"/>
        <v>2018</v>
      </c>
      <c r="D1153" s="82">
        <f t="array" ref="D1153">IF(L1153="-",0,L1153)</f>
        <v>8610</v>
      </c>
      <c r="E1153" s="82">
        <f t="shared" si="75"/>
        <v>2068</v>
      </c>
      <c r="F1153" s="82">
        <f t="array" ref="F1153">SUM(IF(M1153="-",0,M1153),IF(Q1153:T1153="-",0,-Q1153:T1153))</f>
        <v>1472</v>
      </c>
      <c r="G1153" s="82">
        <f t="array" ref="G1153">SUM(IF(S1153:T1153="-",0,S1153:T1153))</f>
        <v>131</v>
      </c>
      <c r="H1153" s="82">
        <f t="array" ref="H1153">SUM(IF(N1153="-",0,N1153))</f>
        <v>465</v>
      </c>
      <c r="I1153" s="76">
        <v>5962040</v>
      </c>
      <c r="J1153" s="76" t="s">
        <v>379</v>
      </c>
      <c r="K1153" s="76">
        <v>43465</v>
      </c>
      <c r="L1153" s="76">
        <v>8610</v>
      </c>
      <c r="M1153" s="76">
        <v>1622</v>
      </c>
      <c r="N1153" s="76">
        <v>465</v>
      </c>
      <c r="O1153" s="76">
        <v>6425</v>
      </c>
      <c r="P1153" s="76">
        <v>97</v>
      </c>
      <c r="Q1153" s="76" t="s">
        <v>19</v>
      </c>
      <c r="R1153" s="76">
        <v>19</v>
      </c>
      <c r="S1153" s="76">
        <v>103</v>
      </c>
      <c r="T1153" s="76">
        <v>28</v>
      </c>
    </row>
    <row r="1154" spans="1:20">
      <c r="A1154" s="82">
        <f t="shared" si="72"/>
        <v>596204002017</v>
      </c>
      <c r="B1154" s="82" t="str">
        <f t="shared" si="73"/>
        <v>59620400</v>
      </c>
      <c r="C1154" s="82">
        <f t="shared" si="74"/>
        <v>2017</v>
      </c>
      <c r="D1154" s="82">
        <f t="array" ref="D1154">IF(L1154="-",0,L1154)</f>
        <v>8610</v>
      </c>
      <c r="E1154" s="82">
        <f t="shared" si="75"/>
        <v>2065</v>
      </c>
      <c r="F1154" s="82">
        <f t="array" ref="F1154">SUM(IF(M1154="-",0,M1154),IF(Q1154:T1154="-",0,-Q1154:T1154))</f>
        <v>1476</v>
      </c>
      <c r="G1154" s="82">
        <f t="array" ref="G1154">SUM(IF(S1154:T1154="-",0,S1154:T1154))</f>
        <v>123</v>
      </c>
      <c r="H1154" s="82">
        <f t="array" ref="H1154">SUM(IF(N1154="-",0,N1154))</f>
        <v>466</v>
      </c>
      <c r="I1154" s="76">
        <v>5962040</v>
      </c>
      <c r="J1154" s="76" t="s">
        <v>379</v>
      </c>
      <c r="K1154" s="76">
        <v>43100</v>
      </c>
      <c r="L1154" s="76">
        <v>8610</v>
      </c>
      <c r="M1154" s="76">
        <v>1618</v>
      </c>
      <c r="N1154" s="76">
        <v>466</v>
      </c>
      <c r="O1154" s="76">
        <v>6429</v>
      </c>
      <c r="P1154" s="76">
        <v>96</v>
      </c>
      <c r="Q1154" s="76" t="s">
        <v>19</v>
      </c>
      <c r="R1154" s="76">
        <v>19</v>
      </c>
      <c r="S1154" s="76">
        <v>95</v>
      </c>
      <c r="T1154" s="76">
        <v>28</v>
      </c>
    </row>
    <row r="1155" spans="1:20">
      <c r="A1155" s="82">
        <f t="shared" si="72"/>
        <v>596204002016</v>
      </c>
      <c r="B1155" s="82" t="str">
        <f t="shared" si="73"/>
        <v>59620400</v>
      </c>
      <c r="C1155" s="82">
        <f t="shared" si="74"/>
        <v>2016</v>
      </c>
      <c r="D1155" s="82">
        <f t="array" ref="D1155">IF(L1155="-",0,L1155)</f>
        <v>8610</v>
      </c>
      <c r="E1155" s="82">
        <f t="shared" si="75"/>
        <v>2060</v>
      </c>
      <c r="F1155" s="82">
        <f t="array" ref="F1155">SUM(IF(M1155="-",0,M1155),IF(Q1155:T1155="-",0,-Q1155:T1155))</f>
        <v>1484</v>
      </c>
      <c r="G1155" s="82">
        <f t="array" ref="G1155">SUM(IF(S1155:T1155="-",0,S1155:T1155))</f>
        <v>113</v>
      </c>
      <c r="H1155" s="82">
        <f t="array" ref="H1155">SUM(IF(N1155="-",0,N1155))</f>
        <v>463</v>
      </c>
      <c r="I1155" s="76">
        <v>5962040</v>
      </c>
      <c r="J1155" s="76" t="s">
        <v>379</v>
      </c>
      <c r="K1155" s="76">
        <v>42735</v>
      </c>
      <c r="L1155" s="76">
        <v>8610</v>
      </c>
      <c r="M1155" s="76">
        <v>1624</v>
      </c>
      <c r="N1155" s="76">
        <v>463</v>
      </c>
      <c r="O1155" s="76">
        <v>6426</v>
      </c>
      <c r="P1155" s="76">
        <v>97</v>
      </c>
      <c r="Q1155" s="76" t="s">
        <v>19</v>
      </c>
      <c r="R1155" s="76">
        <v>27</v>
      </c>
      <c r="S1155" s="76">
        <v>85</v>
      </c>
      <c r="T1155" s="76">
        <v>28</v>
      </c>
    </row>
    <row r="1156" spans="1:20">
      <c r="A1156" s="82">
        <f t="shared" si="72"/>
        <v>596204402018</v>
      </c>
      <c r="B1156" s="82" t="str">
        <f t="shared" si="73"/>
        <v>59620440</v>
      </c>
      <c r="C1156" s="82">
        <f t="shared" si="74"/>
        <v>2018</v>
      </c>
      <c r="D1156" s="82">
        <f t="array" ref="D1156">IF(L1156="-",0,L1156)</f>
        <v>2903</v>
      </c>
      <c r="E1156" s="82">
        <f t="shared" si="75"/>
        <v>359</v>
      </c>
      <c r="F1156" s="82">
        <f t="array" ref="F1156">SUM(IF(M1156="-",0,M1156),IF(Q1156:T1156="-",0,-Q1156:T1156))</f>
        <v>206</v>
      </c>
      <c r="G1156" s="82">
        <f t="array" ref="G1156">SUM(IF(S1156:T1156="-",0,S1156:T1156))</f>
        <v>27</v>
      </c>
      <c r="H1156" s="82">
        <f t="array" ref="H1156">SUM(IF(N1156="-",0,N1156))</f>
        <v>126</v>
      </c>
      <c r="I1156" s="76">
        <v>5962044</v>
      </c>
      <c r="J1156" s="76" t="s">
        <v>380</v>
      </c>
      <c r="K1156" s="76">
        <v>43465</v>
      </c>
      <c r="L1156" s="76">
        <v>2903</v>
      </c>
      <c r="M1156" s="76">
        <v>233</v>
      </c>
      <c r="N1156" s="76">
        <v>126</v>
      </c>
      <c r="O1156" s="76">
        <v>2510</v>
      </c>
      <c r="P1156" s="76">
        <v>33</v>
      </c>
      <c r="Q1156" s="76" t="s">
        <v>19</v>
      </c>
      <c r="R1156" s="76" t="s">
        <v>19</v>
      </c>
      <c r="S1156" s="76">
        <v>23</v>
      </c>
      <c r="T1156" s="76">
        <v>4</v>
      </c>
    </row>
    <row r="1157" spans="1:20">
      <c r="A1157" s="82">
        <f t="shared" si="72"/>
        <v>596204402017</v>
      </c>
      <c r="B1157" s="82" t="str">
        <f t="shared" si="73"/>
        <v>59620440</v>
      </c>
      <c r="C1157" s="82">
        <f t="shared" si="74"/>
        <v>2017</v>
      </c>
      <c r="D1157" s="82">
        <f t="array" ref="D1157">IF(L1157="-",0,L1157)</f>
        <v>2903</v>
      </c>
      <c r="E1157" s="82">
        <f t="shared" si="75"/>
        <v>358</v>
      </c>
      <c r="F1157" s="82">
        <f t="array" ref="F1157">SUM(IF(M1157="-",0,M1157),IF(Q1157:T1157="-",0,-Q1157:T1157))</f>
        <v>205</v>
      </c>
      <c r="G1157" s="82">
        <f t="array" ref="G1157">SUM(IF(S1157:T1157="-",0,S1157:T1157))</f>
        <v>27</v>
      </c>
      <c r="H1157" s="82">
        <f t="array" ref="H1157">SUM(IF(N1157="-",0,N1157))</f>
        <v>126</v>
      </c>
      <c r="I1157" s="76">
        <v>5962044</v>
      </c>
      <c r="J1157" s="76" t="s">
        <v>380</v>
      </c>
      <c r="K1157" s="76">
        <v>43100</v>
      </c>
      <c r="L1157" s="76">
        <v>2903</v>
      </c>
      <c r="M1157" s="76">
        <v>232</v>
      </c>
      <c r="N1157" s="76">
        <v>126</v>
      </c>
      <c r="O1157" s="76">
        <v>2512</v>
      </c>
      <c r="P1157" s="76">
        <v>33</v>
      </c>
      <c r="Q1157" s="76" t="s">
        <v>19</v>
      </c>
      <c r="R1157" s="76" t="s">
        <v>19</v>
      </c>
      <c r="S1157" s="76">
        <v>23</v>
      </c>
      <c r="T1157" s="76">
        <v>4</v>
      </c>
    </row>
    <row r="1158" spans="1:20">
      <c r="A1158" s="82">
        <f t="shared" si="72"/>
        <v>596204402016</v>
      </c>
      <c r="B1158" s="82" t="str">
        <f t="shared" si="73"/>
        <v>59620440</v>
      </c>
      <c r="C1158" s="82">
        <f t="shared" si="74"/>
        <v>2016</v>
      </c>
      <c r="D1158" s="82">
        <f t="array" ref="D1158">IF(L1158="-",0,L1158)</f>
        <v>2903</v>
      </c>
      <c r="E1158" s="82">
        <f t="shared" si="75"/>
        <v>364</v>
      </c>
      <c r="F1158" s="82">
        <f t="array" ref="F1158">SUM(IF(M1158="-",0,M1158),IF(Q1158:T1158="-",0,-Q1158:T1158))</f>
        <v>204</v>
      </c>
      <c r="G1158" s="82">
        <f t="array" ref="G1158">SUM(IF(S1158:T1158="-",0,S1158:T1158))</f>
        <v>29</v>
      </c>
      <c r="H1158" s="82">
        <f t="array" ref="H1158">SUM(IF(N1158="-",0,N1158))</f>
        <v>131</v>
      </c>
      <c r="I1158" s="76">
        <v>5962044</v>
      </c>
      <c r="J1158" s="76" t="s">
        <v>380</v>
      </c>
      <c r="K1158" s="76">
        <v>42735</v>
      </c>
      <c r="L1158" s="76">
        <v>2903</v>
      </c>
      <c r="M1158" s="76">
        <v>233</v>
      </c>
      <c r="N1158" s="76">
        <v>131</v>
      </c>
      <c r="O1158" s="76">
        <v>2506</v>
      </c>
      <c r="P1158" s="76">
        <v>33</v>
      </c>
      <c r="Q1158" s="76" t="s">
        <v>19</v>
      </c>
      <c r="R1158" s="76" t="s">
        <v>19</v>
      </c>
      <c r="S1158" s="76">
        <v>25</v>
      </c>
      <c r="T1158" s="76">
        <v>4</v>
      </c>
    </row>
    <row r="1159" spans="1:20">
      <c r="A1159" s="82">
        <f t="shared" si="72"/>
        <v>596204802018</v>
      </c>
      <c r="B1159" s="82" t="str">
        <f t="shared" si="73"/>
        <v>59620480</v>
      </c>
      <c r="C1159" s="82">
        <f t="shared" si="74"/>
        <v>2018</v>
      </c>
      <c r="D1159" s="82">
        <f t="array" ref="D1159">IF(L1159="-",0,L1159)</f>
        <v>5410</v>
      </c>
      <c r="E1159" s="82">
        <f t="shared" si="75"/>
        <v>668</v>
      </c>
      <c r="F1159" s="82">
        <f t="array" ref="F1159">SUM(IF(M1159="-",0,M1159),IF(Q1159:T1159="-",0,-Q1159:T1159))</f>
        <v>388</v>
      </c>
      <c r="G1159" s="82">
        <f t="array" ref="G1159">SUM(IF(S1159:T1159="-",0,S1159:T1159))</f>
        <v>29</v>
      </c>
      <c r="H1159" s="82">
        <f t="array" ref="H1159">SUM(IF(N1159="-",0,N1159))</f>
        <v>251</v>
      </c>
      <c r="I1159" s="76">
        <v>5962048</v>
      </c>
      <c r="J1159" s="76" t="s">
        <v>381</v>
      </c>
      <c r="K1159" s="76">
        <v>43465</v>
      </c>
      <c r="L1159" s="76">
        <v>5410</v>
      </c>
      <c r="M1159" s="76">
        <v>419</v>
      </c>
      <c r="N1159" s="76">
        <v>251</v>
      </c>
      <c r="O1159" s="76">
        <v>4722</v>
      </c>
      <c r="P1159" s="76">
        <v>19</v>
      </c>
      <c r="Q1159" s="76" t="s">
        <v>19</v>
      </c>
      <c r="R1159" s="76">
        <v>2</v>
      </c>
      <c r="S1159" s="76">
        <v>22</v>
      </c>
      <c r="T1159" s="76">
        <v>7</v>
      </c>
    </row>
    <row r="1160" spans="1:20">
      <c r="A1160" s="82">
        <f t="shared" si="72"/>
        <v>596204802017</v>
      </c>
      <c r="B1160" s="82" t="str">
        <f t="shared" si="73"/>
        <v>59620480</v>
      </c>
      <c r="C1160" s="82">
        <f t="shared" si="74"/>
        <v>2017</v>
      </c>
      <c r="D1160" s="82">
        <f t="array" ref="D1160">IF(L1160="-",0,L1160)</f>
        <v>5410</v>
      </c>
      <c r="E1160" s="82">
        <f t="shared" si="75"/>
        <v>664</v>
      </c>
      <c r="F1160" s="82">
        <f t="array" ref="F1160">SUM(IF(M1160="-",0,M1160),IF(Q1160:T1160="-",0,-Q1160:T1160))</f>
        <v>387</v>
      </c>
      <c r="G1160" s="82">
        <f t="array" ref="G1160">SUM(IF(S1160:T1160="-",0,S1160:T1160))</f>
        <v>28</v>
      </c>
      <c r="H1160" s="82">
        <f t="array" ref="H1160">SUM(IF(N1160="-",0,N1160))</f>
        <v>249</v>
      </c>
      <c r="I1160" s="76">
        <v>5962048</v>
      </c>
      <c r="J1160" s="76" t="s">
        <v>381</v>
      </c>
      <c r="K1160" s="76">
        <v>43100</v>
      </c>
      <c r="L1160" s="76">
        <v>5410</v>
      </c>
      <c r="M1160" s="76">
        <v>417</v>
      </c>
      <c r="N1160" s="76">
        <v>249</v>
      </c>
      <c r="O1160" s="76">
        <v>4725</v>
      </c>
      <c r="P1160" s="76">
        <v>19</v>
      </c>
      <c r="Q1160" s="76" t="s">
        <v>19</v>
      </c>
      <c r="R1160" s="76">
        <v>2</v>
      </c>
      <c r="S1160" s="76">
        <v>21</v>
      </c>
      <c r="T1160" s="76">
        <v>7</v>
      </c>
    </row>
    <row r="1161" spans="1:20">
      <c r="A1161" s="82">
        <f t="shared" si="72"/>
        <v>596204802016</v>
      </c>
      <c r="B1161" s="82" t="str">
        <f t="shared" si="73"/>
        <v>59620480</v>
      </c>
      <c r="C1161" s="82">
        <f t="shared" si="74"/>
        <v>2016</v>
      </c>
      <c r="D1161" s="82">
        <f t="array" ref="D1161">IF(L1161="-",0,L1161)</f>
        <v>5410</v>
      </c>
      <c r="E1161" s="82">
        <f t="shared" si="75"/>
        <v>660</v>
      </c>
      <c r="F1161" s="82">
        <f t="array" ref="F1161">SUM(IF(M1161="-",0,M1161),IF(Q1161:T1161="-",0,-Q1161:T1161))</f>
        <v>387</v>
      </c>
      <c r="G1161" s="82">
        <f t="array" ref="G1161">SUM(IF(S1161:T1161="-",0,S1161:T1161))</f>
        <v>27</v>
      </c>
      <c r="H1161" s="82">
        <f t="array" ref="H1161">SUM(IF(N1161="-",0,N1161))</f>
        <v>246</v>
      </c>
      <c r="I1161" s="76">
        <v>5962048</v>
      </c>
      <c r="J1161" s="76" t="s">
        <v>381</v>
      </c>
      <c r="K1161" s="76">
        <v>42735</v>
      </c>
      <c r="L1161" s="76">
        <v>5410</v>
      </c>
      <c r="M1161" s="76">
        <v>416</v>
      </c>
      <c r="N1161" s="76">
        <v>246</v>
      </c>
      <c r="O1161" s="76">
        <v>4728</v>
      </c>
      <c r="P1161" s="76">
        <v>19</v>
      </c>
      <c r="Q1161" s="76" t="s">
        <v>19</v>
      </c>
      <c r="R1161" s="76">
        <v>2</v>
      </c>
      <c r="S1161" s="76">
        <v>20</v>
      </c>
      <c r="T1161" s="76">
        <v>7</v>
      </c>
    </row>
    <row r="1162" spans="1:20">
      <c r="A1162" s="82">
        <f t="shared" si="72"/>
        <v>596205202018</v>
      </c>
      <c r="B1162" s="82" t="str">
        <f t="shared" si="73"/>
        <v>59620520</v>
      </c>
      <c r="C1162" s="82">
        <f t="shared" si="74"/>
        <v>2018</v>
      </c>
      <c r="D1162" s="82">
        <f t="array" ref="D1162">IF(L1162="-",0,L1162)</f>
        <v>9675</v>
      </c>
      <c r="E1162" s="82">
        <f t="shared" si="75"/>
        <v>1298</v>
      </c>
      <c r="F1162" s="82">
        <f t="array" ref="F1162">SUM(IF(M1162="-",0,M1162),IF(Q1162:T1162="-",0,-Q1162:T1162))</f>
        <v>836</v>
      </c>
      <c r="G1162" s="82">
        <f t="array" ref="G1162">SUM(IF(S1162:T1162="-",0,S1162:T1162))</f>
        <v>57</v>
      </c>
      <c r="H1162" s="82">
        <f t="array" ref="H1162">SUM(IF(N1162="-",0,N1162))</f>
        <v>405</v>
      </c>
      <c r="I1162" s="76">
        <v>5962052</v>
      </c>
      <c r="J1162" s="76" t="s">
        <v>382</v>
      </c>
      <c r="K1162" s="76">
        <v>43465</v>
      </c>
      <c r="L1162" s="76">
        <v>9675</v>
      </c>
      <c r="M1162" s="76">
        <v>920</v>
      </c>
      <c r="N1162" s="76">
        <v>405</v>
      </c>
      <c r="O1162" s="76">
        <v>8240</v>
      </c>
      <c r="P1162" s="76">
        <v>110</v>
      </c>
      <c r="Q1162" s="76" t="s">
        <v>19</v>
      </c>
      <c r="R1162" s="76">
        <v>27</v>
      </c>
      <c r="S1162" s="76">
        <v>42</v>
      </c>
      <c r="T1162" s="76">
        <v>15</v>
      </c>
    </row>
    <row r="1163" spans="1:20">
      <c r="A1163" s="82">
        <f t="shared" si="72"/>
        <v>596205202017</v>
      </c>
      <c r="B1163" s="82" t="str">
        <f t="shared" si="73"/>
        <v>59620520</v>
      </c>
      <c r="C1163" s="82">
        <f t="shared" si="74"/>
        <v>2017</v>
      </c>
      <c r="D1163" s="82">
        <f t="array" ref="D1163">IF(L1163="-",0,L1163)</f>
        <v>9675</v>
      </c>
      <c r="E1163" s="82">
        <f t="shared" si="75"/>
        <v>1298</v>
      </c>
      <c r="F1163" s="82">
        <f t="array" ref="F1163">SUM(IF(M1163="-",0,M1163),IF(Q1163:T1163="-",0,-Q1163:T1163))</f>
        <v>842</v>
      </c>
      <c r="G1163" s="82">
        <f t="array" ref="G1163">SUM(IF(S1163:T1163="-",0,S1163:T1163))</f>
        <v>55</v>
      </c>
      <c r="H1163" s="82">
        <f t="array" ref="H1163">SUM(IF(N1163="-",0,N1163))</f>
        <v>401</v>
      </c>
      <c r="I1163" s="76">
        <v>5962052</v>
      </c>
      <c r="J1163" s="76" t="s">
        <v>382</v>
      </c>
      <c r="K1163" s="76">
        <v>43100</v>
      </c>
      <c r="L1163" s="76">
        <v>9675</v>
      </c>
      <c r="M1163" s="76">
        <v>924</v>
      </c>
      <c r="N1163" s="76">
        <v>401</v>
      </c>
      <c r="O1163" s="76">
        <v>8237</v>
      </c>
      <c r="P1163" s="76">
        <v>113</v>
      </c>
      <c r="Q1163" s="76" t="s">
        <v>19</v>
      </c>
      <c r="R1163" s="76">
        <v>27</v>
      </c>
      <c r="S1163" s="76">
        <v>40</v>
      </c>
      <c r="T1163" s="76">
        <v>15</v>
      </c>
    </row>
    <row r="1164" spans="1:20">
      <c r="A1164" s="82">
        <f t="shared" si="72"/>
        <v>596205202016</v>
      </c>
      <c r="B1164" s="82" t="str">
        <f t="shared" si="73"/>
        <v>59620520</v>
      </c>
      <c r="C1164" s="82">
        <f t="shared" si="74"/>
        <v>2016</v>
      </c>
      <c r="D1164" s="82">
        <f t="array" ref="D1164">IF(L1164="-",0,L1164)</f>
        <v>9676</v>
      </c>
      <c r="E1164" s="82">
        <f t="shared" si="75"/>
        <v>1294</v>
      </c>
      <c r="F1164" s="82">
        <f t="array" ref="F1164">SUM(IF(M1164="-",0,M1164),IF(Q1164:T1164="-",0,-Q1164:T1164))</f>
        <v>840</v>
      </c>
      <c r="G1164" s="82">
        <f t="array" ref="G1164">SUM(IF(S1164:T1164="-",0,S1164:T1164))</f>
        <v>54</v>
      </c>
      <c r="H1164" s="82">
        <f t="array" ref="H1164">SUM(IF(N1164="-",0,N1164))</f>
        <v>400</v>
      </c>
      <c r="I1164" s="76">
        <v>5962052</v>
      </c>
      <c r="J1164" s="76" t="s">
        <v>382</v>
      </c>
      <c r="K1164" s="76">
        <v>42735</v>
      </c>
      <c r="L1164" s="76">
        <v>9676</v>
      </c>
      <c r="M1164" s="76">
        <v>921</v>
      </c>
      <c r="N1164" s="76">
        <v>400</v>
      </c>
      <c r="O1164" s="76">
        <v>8238</v>
      </c>
      <c r="P1164" s="76">
        <v>116</v>
      </c>
      <c r="Q1164" s="76" t="s">
        <v>19</v>
      </c>
      <c r="R1164" s="76">
        <v>27</v>
      </c>
      <c r="S1164" s="76">
        <v>39</v>
      </c>
      <c r="T1164" s="76">
        <v>15</v>
      </c>
    </row>
    <row r="1165" spans="1:20">
      <c r="A1165" s="82">
        <f t="shared" si="72"/>
        <v>596205602018</v>
      </c>
      <c r="B1165" s="82" t="str">
        <f t="shared" si="73"/>
        <v>59620560</v>
      </c>
      <c r="C1165" s="82">
        <f t="shared" si="74"/>
        <v>2018</v>
      </c>
      <c r="D1165" s="82">
        <f t="array" ref="D1165">IF(L1165="-",0,L1165)</f>
        <v>3809</v>
      </c>
      <c r="E1165" s="82">
        <f t="shared" si="75"/>
        <v>637</v>
      </c>
      <c r="F1165" s="82">
        <f t="array" ref="F1165">SUM(IF(M1165="-",0,M1165),IF(Q1165:T1165="-",0,-Q1165:T1165))</f>
        <v>382</v>
      </c>
      <c r="G1165" s="82">
        <f t="array" ref="G1165">SUM(IF(S1165:T1165="-",0,S1165:T1165))</f>
        <v>59</v>
      </c>
      <c r="H1165" s="82">
        <f t="array" ref="H1165">SUM(IF(N1165="-",0,N1165))</f>
        <v>196</v>
      </c>
      <c r="I1165" s="76">
        <v>5962056</v>
      </c>
      <c r="J1165" s="76" t="s">
        <v>383</v>
      </c>
      <c r="K1165" s="76">
        <v>43465</v>
      </c>
      <c r="L1165" s="76">
        <v>3809</v>
      </c>
      <c r="M1165" s="76">
        <v>442</v>
      </c>
      <c r="N1165" s="76">
        <v>196</v>
      </c>
      <c r="O1165" s="76">
        <v>3141</v>
      </c>
      <c r="P1165" s="76">
        <v>30</v>
      </c>
      <c r="Q1165" s="76" t="s">
        <v>19</v>
      </c>
      <c r="R1165" s="76">
        <v>1</v>
      </c>
      <c r="S1165" s="76">
        <v>53</v>
      </c>
      <c r="T1165" s="76">
        <v>6</v>
      </c>
    </row>
    <row r="1166" spans="1:20">
      <c r="A1166" s="82">
        <f t="shared" si="72"/>
        <v>596205602017</v>
      </c>
      <c r="B1166" s="82" t="str">
        <f t="shared" si="73"/>
        <v>59620560</v>
      </c>
      <c r="C1166" s="82">
        <f t="shared" si="74"/>
        <v>2017</v>
      </c>
      <c r="D1166" s="82">
        <f t="array" ref="D1166">IF(L1166="-",0,L1166)</f>
        <v>3809</v>
      </c>
      <c r="E1166" s="82">
        <f t="shared" si="75"/>
        <v>643</v>
      </c>
      <c r="F1166" s="82">
        <f t="array" ref="F1166">SUM(IF(M1166="-",0,M1166),IF(Q1166:T1166="-",0,-Q1166:T1166))</f>
        <v>392</v>
      </c>
      <c r="G1166" s="82">
        <f t="array" ref="G1166">SUM(IF(S1166:T1166="-",0,S1166:T1166))</f>
        <v>44</v>
      </c>
      <c r="H1166" s="82">
        <f t="array" ref="H1166">SUM(IF(N1166="-",0,N1166))</f>
        <v>207</v>
      </c>
      <c r="I1166" s="76">
        <v>5962056</v>
      </c>
      <c r="J1166" s="76" t="s">
        <v>383</v>
      </c>
      <c r="K1166" s="76">
        <v>43100</v>
      </c>
      <c r="L1166" s="76">
        <v>3809</v>
      </c>
      <c r="M1166" s="76">
        <v>437</v>
      </c>
      <c r="N1166" s="76">
        <v>207</v>
      </c>
      <c r="O1166" s="76">
        <v>3135</v>
      </c>
      <c r="P1166" s="76">
        <v>30</v>
      </c>
      <c r="Q1166" s="76" t="s">
        <v>19</v>
      </c>
      <c r="R1166" s="76">
        <v>1</v>
      </c>
      <c r="S1166" s="76">
        <v>38</v>
      </c>
      <c r="T1166" s="76">
        <v>6</v>
      </c>
    </row>
    <row r="1167" spans="1:20">
      <c r="A1167" s="82">
        <f t="shared" si="72"/>
        <v>596205602016</v>
      </c>
      <c r="B1167" s="82" t="str">
        <f t="shared" si="73"/>
        <v>59620560</v>
      </c>
      <c r="C1167" s="82">
        <f t="shared" si="74"/>
        <v>2016</v>
      </c>
      <c r="D1167" s="82">
        <f t="array" ref="D1167">IF(L1167="-",0,L1167)</f>
        <v>3809</v>
      </c>
      <c r="E1167" s="82">
        <f t="shared" si="75"/>
        <v>652</v>
      </c>
      <c r="F1167" s="82">
        <f t="array" ref="F1167">SUM(IF(M1167="-",0,M1167),IF(Q1167:T1167="-",0,-Q1167:T1167))</f>
        <v>397</v>
      </c>
      <c r="G1167" s="82">
        <f t="array" ref="G1167">SUM(IF(S1167:T1167="-",0,S1167:T1167))</f>
        <v>35</v>
      </c>
      <c r="H1167" s="82">
        <f t="array" ref="H1167">SUM(IF(N1167="-",0,N1167))</f>
        <v>220</v>
      </c>
      <c r="I1167" s="76">
        <v>5962056</v>
      </c>
      <c r="J1167" s="76" t="s">
        <v>383</v>
      </c>
      <c r="K1167" s="76">
        <v>42735</v>
      </c>
      <c r="L1167" s="76">
        <v>3809</v>
      </c>
      <c r="M1167" s="76">
        <v>433</v>
      </c>
      <c r="N1167" s="76">
        <v>220</v>
      </c>
      <c r="O1167" s="76">
        <v>3125</v>
      </c>
      <c r="P1167" s="76">
        <v>30</v>
      </c>
      <c r="Q1167" s="76" t="s">
        <v>19</v>
      </c>
      <c r="R1167" s="76">
        <v>1</v>
      </c>
      <c r="S1167" s="76">
        <v>29</v>
      </c>
      <c r="T1167" s="76">
        <v>6</v>
      </c>
    </row>
    <row r="1168" spans="1:20">
      <c r="A1168" s="82">
        <f t="shared" si="72"/>
        <v>596206002018</v>
      </c>
      <c r="B1168" s="82" t="str">
        <f t="shared" si="73"/>
        <v>59620600</v>
      </c>
      <c r="C1168" s="82">
        <f t="shared" si="74"/>
        <v>2018</v>
      </c>
      <c r="D1168" s="82">
        <f t="array" ref="D1168">IF(L1168="-",0,L1168)</f>
        <v>3338</v>
      </c>
      <c r="E1168" s="82">
        <f t="shared" si="75"/>
        <v>717</v>
      </c>
      <c r="F1168" s="82">
        <f t="array" ref="F1168">SUM(IF(M1168="-",0,M1168),IF(Q1168:T1168="-",0,-Q1168:T1168))</f>
        <v>489</v>
      </c>
      <c r="G1168" s="82">
        <f t="array" ref="G1168">SUM(IF(S1168:T1168="-",0,S1168:T1168))</f>
        <v>34</v>
      </c>
      <c r="H1168" s="82">
        <f t="array" ref="H1168">SUM(IF(N1168="-",0,N1168))</f>
        <v>194</v>
      </c>
      <c r="I1168" s="76">
        <v>5962060</v>
      </c>
      <c r="J1168" s="76" t="s">
        <v>384</v>
      </c>
      <c r="K1168" s="76">
        <v>43465</v>
      </c>
      <c r="L1168" s="76">
        <v>3338</v>
      </c>
      <c r="M1168" s="76">
        <v>524</v>
      </c>
      <c r="N1168" s="76">
        <v>194</v>
      </c>
      <c r="O1168" s="76">
        <v>2537</v>
      </c>
      <c r="P1168" s="76">
        <v>82</v>
      </c>
      <c r="Q1168" s="76" t="s">
        <v>19</v>
      </c>
      <c r="R1168" s="76">
        <v>1</v>
      </c>
      <c r="S1168" s="76">
        <v>26</v>
      </c>
      <c r="T1168" s="76">
        <v>8</v>
      </c>
    </row>
    <row r="1169" spans="1:20">
      <c r="A1169" s="82">
        <f t="shared" si="72"/>
        <v>596206002017</v>
      </c>
      <c r="B1169" s="82" t="str">
        <f t="shared" si="73"/>
        <v>59620600</v>
      </c>
      <c r="C1169" s="82">
        <f t="shared" si="74"/>
        <v>2017</v>
      </c>
      <c r="D1169" s="82">
        <f t="array" ref="D1169">IF(L1169="-",0,L1169)</f>
        <v>3338</v>
      </c>
      <c r="E1169" s="82">
        <f t="shared" si="75"/>
        <v>709</v>
      </c>
      <c r="F1169" s="82">
        <f t="array" ref="F1169">SUM(IF(M1169="-",0,M1169),IF(Q1169:T1169="-",0,-Q1169:T1169))</f>
        <v>493</v>
      </c>
      <c r="G1169" s="82">
        <f t="array" ref="G1169">SUM(IF(S1169:T1169="-",0,S1169:T1169))</f>
        <v>29</v>
      </c>
      <c r="H1169" s="82">
        <f t="array" ref="H1169">SUM(IF(N1169="-",0,N1169))</f>
        <v>187</v>
      </c>
      <c r="I1169" s="76">
        <v>5962060</v>
      </c>
      <c r="J1169" s="76" t="s">
        <v>384</v>
      </c>
      <c r="K1169" s="76">
        <v>43100</v>
      </c>
      <c r="L1169" s="76">
        <v>3338</v>
      </c>
      <c r="M1169" s="76">
        <v>523</v>
      </c>
      <c r="N1169" s="76">
        <v>187</v>
      </c>
      <c r="O1169" s="76">
        <v>2545</v>
      </c>
      <c r="P1169" s="76">
        <v>83</v>
      </c>
      <c r="Q1169" s="76" t="s">
        <v>19</v>
      </c>
      <c r="R1169" s="76">
        <v>1</v>
      </c>
      <c r="S1169" s="76">
        <v>21</v>
      </c>
      <c r="T1169" s="76">
        <v>8</v>
      </c>
    </row>
    <row r="1170" spans="1:20">
      <c r="A1170" s="82">
        <f t="shared" si="72"/>
        <v>596206002016</v>
      </c>
      <c r="B1170" s="82" t="str">
        <f t="shared" si="73"/>
        <v>59620600</v>
      </c>
      <c r="C1170" s="82">
        <f t="shared" si="74"/>
        <v>2016</v>
      </c>
      <c r="D1170" s="82">
        <f t="array" ref="D1170">IF(L1170="-",0,L1170)</f>
        <v>3339</v>
      </c>
      <c r="E1170" s="82">
        <f t="shared" si="75"/>
        <v>703</v>
      </c>
      <c r="F1170" s="82">
        <f t="array" ref="F1170">SUM(IF(M1170="-",0,M1170),IF(Q1170:T1170="-",0,-Q1170:T1170))</f>
        <v>492</v>
      </c>
      <c r="G1170" s="82">
        <f t="array" ref="G1170">SUM(IF(S1170:T1170="-",0,S1170:T1170))</f>
        <v>30</v>
      </c>
      <c r="H1170" s="82">
        <f t="array" ref="H1170">SUM(IF(N1170="-",0,N1170))</f>
        <v>181</v>
      </c>
      <c r="I1170" s="76">
        <v>5962060</v>
      </c>
      <c r="J1170" s="76" t="s">
        <v>384</v>
      </c>
      <c r="K1170" s="76">
        <v>42735</v>
      </c>
      <c r="L1170" s="76">
        <v>3339</v>
      </c>
      <c r="M1170" s="76">
        <v>523</v>
      </c>
      <c r="N1170" s="76">
        <v>181</v>
      </c>
      <c r="O1170" s="76">
        <v>2552</v>
      </c>
      <c r="P1170" s="76">
        <v>83</v>
      </c>
      <c r="Q1170" s="76" t="s">
        <v>19</v>
      </c>
      <c r="R1170" s="76">
        <v>1</v>
      </c>
      <c r="S1170" s="76">
        <v>22</v>
      </c>
      <c r="T1170" s="76">
        <v>8</v>
      </c>
    </row>
    <row r="1171" spans="1:20">
      <c r="A1171" s="82">
        <f t="shared" si="72"/>
        <v>596600002018</v>
      </c>
      <c r="B1171" s="82" t="str">
        <f t="shared" si="73"/>
        <v>59660000</v>
      </c>
      <c r="C1171" s="82">
        <f t="shared" si="74"/>
        <v>2018</v>
      </c>
      <c r="D1171" s="82">
        <f t="array" ref="D1171">IF(L1171="-",0,L1171)</f>
        <v>71214</v>
      </c>
      <c r="E1171" s="82">
        <f t="shared" si="75"/>
        <v>10627</v>
      </c>
      <c r="F1171" s="82">
        <f t="array" ref="F1171">SUM(IF(M1171="-",0,M1171),IF(Q1171:T1171="-",0,-Q1171:T1171))</f>
        <v>4861</v>
      </c>
      <c r="G1171" s="82">
        <f t="array" ref="G1171">SUM(IF(S1171:T1171="-",0,S1171:T1171))</f>
        <v>795</v>
      </c>
      <c r="H1171" s="82">
        <f t="array" ref="H1171">SUM(IF(N1171="-",0,N1171))</f>
        <v>4971</v>
      </c>
      <c r="I1171" s="76">
        <v>5966</v>
      </c>
      <c r="J1171" s="76" t="s">
        <v>385</v>
      </c>
      <c r="K1171" s="76">
        <v>43465</v>
      </c>
      <c r="L1171" s="76">
        <v>71214</v>
      </c>
      <c r="M1171" s="76">
        <v>5758</v>
      </c>
      <c r="N1171" s="76">
        <v>4971</v>
      </c>
      <c r="O1171" s="76">
        <v>59277</v>
      </c>
      <c r="P1171" s="76">
        <v>1209</v>
      </c>
      <c r="Q1171" s="76" t="s">
        <v>19</v>
      </c>
      <c r="R1171" s="76">
        <v>102</v>
      </c>
      <c r="S1171" s="76">
        <v>739</v>
      </c>
      <c r="T1171" s="76">
        <v>56</v>
      </c>
    </row>
    <row r="1172" spans="1:20">
      <c r="A1172" s="82">
        <f t="shared" si="72"/>
        <v>596600002017</v>
      </c>
      <c r="B1172" s="82" t="str">
        <f t="shared" si="73"/>
        <v>59660000</v>
      </c>
      <c r="C1172" s="82">
        <f t="shared" si="74"/>
        <v>2017</v>
      </c>
      <c r="D1172" s="82">
        <f t="array" ref="D1172">IF(L1172="-",0,L1172)</f>
        <v>71214</v>
      </c>
      <c r="E1172" s="82">
        <f t="shared" si="75"/>
        <v>10586</v>
      </c>
      <c r="F1172" s="82">
        <f t="array" ref="F1172">SUM(IF(M1172="-",0,M1172),IF(Q1172:T1172="-",0,-Q1172:T1172))</f>
        <v>4831</v>
      </c>
      <c r="G1172" s="82">
        <f t="array" ref="G1172">SUM(IF(S1172:T1172="-",0,S1172:T1172))</f>
        <v>777</v>
      </c>
      <c r="H1172" s="82">
        <f t="array" ref="H1172">SUM(IF(N1172="-",0,N1172))</f>
        <v>4978</v>
      </c>
      <c r="I1172" s="76">
        <v>5966</v>
      </c>
      <c r="J1172" s="76" t="s">
        <v>385</v>
      </c>
      <c r="K1172" s="76">
        <v>43100</v>
      </c>
      <c r="L1172" s="76">
        <v>71214</v>
      </c>
      <c r="M1172" s="76">
        <v>5709</v>
      </c>
      <c r="N1172" s="76">
        <v>4978</v>
      </c>
      <c r="O1172" s="76">
        <v>59312</v>
      </c>
      <c r="P1172" s="76">
        <v>1215</v>
      </c>
      <c r="Q1172" s="76" t="s">
        <v>19</v>
      </c>
      <c r="R1172" s="76">
        <v>101</v>
      </c>
      <c r="S1172" s="76">
        <v>721</v>
      </c>
      <c r="T1172" s="76">
        <v>56</v>
      </c>
    </row>
    <row r="1173" spans="1:20">
      <c r="A1173" s="82">
        <f t="shared" si="72"/>
        <v>596600002016</v>
      </c>
      <c r="B1173" s="82" t="str">
        <f t="shared" si="73"/>
        <v>59660000</v>
      </c>
      <c r="C1173" s="82">
        <f t="shared" si="74"/>
        <v>2016</v>
      </c>
      <c r="D1173" s="82">
        <f t="array" ref="D1173">IF(L1173="-",0,L1173)</f>
        <v>71214</v>
      </c>
      <c r="E1173" s="82">
        <f t="shared" si="75"/>
        <v>10554</v>
      </c>
      <c r="F1173" s="82">
        <f t="array" ref="F1173">SUM(IF(M1173="-",0,M1173),IF(Q1173:T1173="-",0,-Q1173:T1173))</f>
        <v>4798</v>
      </c>
      <c r="G1173" s="82">
        <f t="array" ref="G1173">SUM(IF(S1173:T1173="-",0,S1173:T1173))</f>
        <v>774</v>
      </c>
      <c r="H1173" s="82">
        <f t="array" ref="H1173">SUM(IF(N1173="-",0,N1173))</f>
        <v>4982</v>
      </c>
      <c r="I1173" s="76">
        <v>5966</v>
      </c>
      <c r="J1173" s="76" t="s">
        <v>385</v>
      </c>
      <c r="K1173" s="76">
        <v>42735</v>
      </c>
      <c r="L1173" s="76">
        <v>71214</v>
      </c>
      <c r="M1173" s="76">
        <v>5675</v>
      </c>
      <c r="N1173" s="76">
        <v>4982</v>
      </c>
      <c r="O1173" s="76">
        <v>59332</v>
      </c>
      <c r="P1173" s="76">
        <v>1224</v>
      </c>
      <c r="Q1173" s="76" t="s">
        <v>19</v>
      </c>
      <c r="R1173" s="76">
        <v>103</v>
      </c>
      <c r="S1173" s="76">
        <v>718</v>
      </c>
      <c r="T1173" s="76">
        <v>56</v>
      </c>
    </row>
    <row r="1174" spans="1:20">
      <c r="A1174" s="82">
        <f t="shared" si="72"/>
        <v>596600402018</v>
      </c>
      <c r="B1174" s="82" t="str">
        <f t="shared" si="73"/>
        <v>59660040</v>
      </c>
      <c r="C1174" s="82">
        <f t="shared" si="74"/>
        <v>2018</v>
      </c>
      <c r="D1174" s="82">
        <f t="array" ref="D1174">IF(L1174="-",0,L1174)</f>
        <v>9795</v>
      </c>
      <c r="E1174" s="82">
        <f t="shared" si="75"/>
        <v>1618</v>
      </c>
      <c r="F1174" s="82">
        <f t="array" ref="F1174">SUM(IF(M1174="-",0,M1174),IF(Q1174:T1174="-",0,-Q1174:T1174))</f>
        <v>798</v>
      </c>
      <c r="G1174" s="82">
        <f t="array" ref="G1174">SUM(IF(S1174:T1174="-",0,S1174:T1174))</f>
        <v>165</v>
      </c>
      <c r="H1174" s="82">
        <f t="array" ref="H1174">SUM(IF(N1174="-",0,N1174))</f>
        <v>655</v>
      </c>
      <c r="I1174" s="76">
        <v>5966004</v>
      </c>
      <c r="J1174" s="76" t="s">
        <v>386</v>
      </c>
      <c r="K1174" s="76">
        <v>43465</v>
      </c>
      <c r="L1174" s="76">
        <v>9795</v>
      </c>
      <c r="M1174" s="76">
        <v>963</v>
      </c>
      <c r="N1174" s="76">
        <v>655</v>
      </c>
      <c r="O1174" s="76">
        <v>7622</v>
      </c>
      <c r="P1174" s="76">
        <v>554</v>
      </c>
      <c r="Q1174" s="76" t="s">
        <v>19</v>
      </c>
      <c r="R1174" s="76" t="s">
        <v>19</v>
      </c>
      <c r="S1174" s="76">
        <v>154</v>
      </c>
      <c r="T1174" s="76">
        <v>11</v>
      </c>
    </row>
    <row r="1175" spans="1:20">
      <c r="A1175" s="82">
        <f t="shared" si="72"/>
        <v>596600402017</v>
      </c>
      <c r="B1175" s="82" t="str">
        <f t="shared" si="73"/>
        <v>59660040</v>
      </c>
      <c r="C1175" s="82">
        <f t="shared" si="74"/>
        <v>2017</v>
      </c>
      <c r="D1175" s="82">
        <f t="array" ref="D1175">IF(L1175="-",0,L1175)</f>
        <v>9795</v>
      </c>
      <c r="E1175" s="82">
        <f t="shared" si="75"/>
        <v>1615</v>
      </c>
      <c r="F1175" s="82">
        <f t="array" ref="F1175">SUM(IF(M1175="-",0,M1175),IF(Q1175:T1175="-",0,-Q1175:T1175))</f>
        <v>795</v>
      </c>
      <c r="G1175" s="82">
        <f t="array" ref="G1175">SUM(IF(S1175:T1175="-",0,S1175:T1175))</f>
        <v>166</v>
      </c>
      <c r="H1175" s="82">
        <f t="array" ref="H1175">SUM(IF(N1175="-",0,N1175))</f>
        <v>654</v>
      </c>
      <c r="I1175" s="76">
        <v>5966004</v>
      </c>
      <c r="J1175" s="76" t="s">
        <v>386</v>
      </c>
      <c r="K1175" s="76">
        <v>43100</v>
      </c>
      <c r="L1175" s="76">
        <v>9795</v>
      </c>
      <c r="M1175" s="76">
        <v>961</v>
      </c>
      <c r="N1175" s="76">
        <v>654</v>
      </c>
      <c r="O1175" s="76">
        <v>7625</v>
      </c>
      <c r="P1175" s="76">
        <v>555</v>
      </c>
      <c r="Q1175" s="76" t="s">
        <v>19</v>
      </c>
      <c r="R1175" s="76" t="s">
        <v>19</v>
      </c>
      <c r="S1175" s="76">
        <v>155</v>
      </c>
      <c r="T1175" s="76">
        <v>11</v>
      </c>
    </row>
    <row r="1176" spans="1:20">
      <c r="A1176" s="82">
        <f t="shared" si="72"/>
        <v>596600402016</v>
      </c>
      <c r="B1176" s="82" t="str">
        <f t="shared" si="73"/>
        <v>59660040</v>
      </c>
      <c r="C1176" s="82">
        <f t="shared" si="74"/>
        <v>2016</v>
      </c>
      <c r="D1176" s="82">
        <f t="array" ref="D1176">IF(L1176="-",0,L1176)</f>
        <v>9795</v>
      </c>
      <c r="E1176" s="82">
        <f t="shared" si="75"/>
        <v>1611</v>
      </c>
      <c r="F1176" s="82">
        <f t="array" ref="F1176">SUM(IF(M1176="-",0,M1176),IF(Q1176:T1176="-",0,-Q1176:T1176))</f>
        <v>792</v>
      </c>
      <c r="G1176" s="82">
        <f t="array" ref="G1176">SUM(IF(S1176:T1176="-",0,S1176:T1176))</f>
        <v>165</v>
      </c>
      <c r="H1176" s="82">
        <f t="array" ref="H1176">SUM(IF(N1176="-",0,N1176))</f>
        <v>654</v>
      </c>
      <c r="I1176" s="76">
        <v>5966004</v>
      </c>
      <c r="J1176" s="76" t="s">
        <v>386</v>
      </c>
      <c r="K1176" s="76">
        <v>42735</v>
      </c>
      <c r="L1176" s="76">
        <v>9795</v>
      </c>
      <c r="M1176" s="76">
        <v>957</v>
      </c>
      <c r="N1176" s="76">
        <v>654</v>
      </c>
      <c r="O1176" s="76">
        <v>7629</v>
      </c>
      <c r="P1176" s="76">
        <v>554</v>
      </c>
      <c r="Q1176" s="76" t="s">
        <v>19</v>
      </c>
      <c r="R1176" s="76" t="s">
        <v>19</v>
      </c>
      <c r="S1176" s="76">
        <v>154</v>
      </c>
      <c r="T1176" s="76">
        <v>11</v>
      </c>
    </row>
    <row r="1177" spans="1:20">
      <c r="A1177" s="82">
        <f t="shared" si="72"/>
        <v>596600802018</v>
      </c>
      <c r="B1177" s="82" t="str">
        <f t="shared" si="73"/>
        <v>59660080</v>
      </c>
      <c r="C1177" s="82">
        <f t="shared" si="74"/>
        <v>2018</v>
      </c>
      <c r="D1177" s="82">
        <f t="array" ref="D1177">IF(L1177="-",0,L1177)</f>
        <v>6711</v>
      </c>
      <c r="E1177" s="82">
        <f t="shared" si="75"/>
        <v>1111</v>
      </c>
      <c r="F1177" s="82">
        <f t="array" ref="F1177">SUM(IF(M1177="-",0,M1177),IF(Q1177:T1177="-",0,-Q1177:T1177))</f>
        <v>491</v>
      </c>
      <c r="G1177" s="82">
        <f t="array" ref="G1177">SUM(IF(S1177:T1177="-",0,S1177:T1177))</f>
        <v>70</v>
      </c>
      <c r="H1177" s="82">
        <f t="array" ref="H1177">SUM(IF(N1177="-",0,N1177))</f>
        <v>550</v>
      </c>
      <c r="I1177" s="76">
        <v>5966008</v>
      </c>
      <c r="J1177" s="76" t="s">
        <v>387</v>
      </c>
      <c r="K1177" s="76">
        <v>43465</v>
      </c>
      <c r="L1177" s="76">
        <v>6711</v>
      </c>
      <c r="M1177" s="76">
        <v>616</v>
      </c>
      <c r="N1177" s="76">
        <v>550</v>
      </c>
      <c r="O1177" s="76">
        <v>5500</v>
      </c>
      <c r="P1177" s="76">
        <v>47</v>
      </c>
      <c r="Q1177" s="76" t="s">
        <v>19</v>
      </c>
      <c r="R1177" s="76">
        <v>55</v>
      </c>
      <c r="S1177" s="76">
        <v>66</v>
      </c>
      <c r="T1177" s="76">
        <v>4</v>
      </c>
    </row>
    <row r="1178" spans="1:20">
      <c r="A1178" s="82">
        <f t="shared" si="72"/>
        <v>596600802017</v>
      </c>
      <c r="B1178" s="82" t="str">
        <f t="shared" si="73"/>
        <v>59660080</v>
      </c>
      <c r="C1178" s="82">
        <f t="shared" si="74"/>
        <v>2017</v>
      </c>
      <c r="D1178" s="82">
        <f t="array" ref="D1178">IF(L1178="-",0,L1178)</f>
        <v>6711</v>
      </c>
      <c r="E1178" s="82">
        <f t="shared" si="75"/>
        <v>1107</v>
      </c>
      <c r="F1178" s="82">
        <f t="array" ref="F1178">SUM(IF(M1178="-",0,M1178),IF(Q1178:T1178="-",0,-Q1178:T1178))</f>
        <v>487</v>
      </c>
      <c r="G1178" s="82">
        <f t="array" ref="G1178">SUM(IF(S1178:T1178="-",0,S1178:T1178))</f>
        <v>70</v>
      </c>
      <c r="H1178" s="82">
        <f t="array" ref="H1178">SUM(IF(N1178="-",0,N1178))</f>
        <v>550</v>
      </c>
      <c r="I1178" s="76">
        <v>5966008</v>
      </c>
      <c r="J1178" s="76" t="s">
        <v>387</v>
      </c>
      <c r="K1178" s="76">
        <v>43100</v>
      </c>
      <c r="L1178" s="76">
        <v>6711</v>
      </c>
      <c r="M1178" s="76">
        <v>611</v>
      </c>
      <c r="N1178" s="76">
        <v>550</v>
      </c>
      <c r="O1178" s="76">
        <v>5504</v>
      </c>
      <c r="P1178" s="76">
        <v>47</v>
      </c>
      <c r="Q1178" s="76" t="s">
        <v>19</v>
      </c>
      <c r="R1178" s="76">
        <v>54</v>
      </c>
      <c r="S1178" s="76">
        <v>66</v>
      </c>
      <c r="T1178" s="76">
        <v>4</v>
      </c>
    </row>
    <row r="1179" spans="1:20">
      <c r="A1179" s="82">
        <f t="shared" si="72"/>
        <v>596600802016</v>
      </c>
      <c r="B1179" s="82" t="str">
        <f t="shared" si="73"/>
        <v>59660080</v>
      </c>
      <c r="C1179" s="82">
        <f t="shared" si="74"/>
        <v>2016</v>
      </c>
      <c r="D1179" s="82">
        <f t="array" ref="D1179">IF(L1179="-",0,L1179)</f>
        <v>6711</v>
      </c>
      <c r="E1179" s="82">
        <f t="shared" si="75"/>
        <v>1099</v>
      </c>
      <c r="F1179" s="82">
        <f t="array" ref="F1179">SUM(IF(M1179="-",0,M1179),IF(Q1179:T1179="-",0,-Q1179:T1179))</f>
        <v>479</v>
      </c>
      <c r="G1179" s="82">
        <f t="array" ref="G1179">SUM(IF(S1179:T1179="-",0,S1179:T1179))</f>
        <v>70</v>
      </c>
      <c r="H1179" s="82">
        <f t="array" ref="H1179">SUM(IF(N1179="-",0,N1179))</f>
        <v>550</v>
      </c>
      <c r="I1179" s="76">
        <v>5966008</v>
      </c>
      <c r="J1179" s="76" t="s">
        <v>387</v>
      </c>
      <c r="K1179" s="76">
        <v>42735</v>
      </c>
      <c r="L1179" s="76">
        <v>6711</v>
      </c>
      <c r="M1179" s="76">
        <v>603</v>
      </c>
      <c r="N1179" s="76">
        <v>550</v>
      </c>
      <c r="O1179" s="76">
        <v>5511</v>
      </c>
      <c r="P1179" s="76">
        <v>47</v>
      </c>
      <c r="Q1179" s="76" t="s">
        <v>19</v>
      </c>
      <c r="R1179" s="76">
        <v>54</v>
      </c>
      <c r="S1179" s="76">
        <v>66</v>
      </c>
      <c r="T1179" s="76">
        <v>4</v>
      </c>
    </row>
    <row r="1180" spans="1:20">
      <c r="A1180" s="82">
        <f t="shared" si="72"/>
        <v>596601202018</v>
      </c>
      <c r="B1180" s="82" t="str">
        <f t="shared" si="73"/>
        <v>59660120</v>
      </c>
      <c r="C1180" s="82">
        <f t="shared" si="74"/>
        <v>2018</v>
      </c>
      <c r="D1180" s="82">
        <f t="array" ref="D1180">IF(L1180="-",0,L1180)</f>
        <v>10442</v>
      </c>
      <c r="E1180" s="82">
        <f t="shared" si="75"/>
        <v>1543</v>
      </c>
      <c r="F1180" s="82">
        <f t="array" ref="F1180">SUM(IF(M1180="-",0,M1180),IF(Q1180:T1180="-",0,-Q1180:T1180))</f>
        <v>683</v>
      </c>
      <c r="G1180" s="82">
        <f t="array" ref="G1180">SUM(IF(S1180:T1180="-",0,S1180:T1180))</f>
        <v>81</v>
      </c>
      <c r="H1180" s="82">
        <f t="array" ref="H1180">SUM(IF(N1180="-",0,N1180))</f>
        <v>779</v>
      </c>
      <c r="I1180" s="76">
        <v>5966012</v>
      </c>
      <c r="J1180" s="76" t="s">
        <v>388</v>
      </c>
      <c r="K1180" s="76">
        <v>43465</v>
      </c>
      <c r="L1180" s="76">
        <v>10442</v>
      </c>
      <c r="M1180" s="76">
        <v>764</v>
      </c>
      <c r="N1180" s="76">
        <v>779</v>
      </c>
      <c r="O1180" s="76">
        <v>8774</v>
      </c>
      <c r="P1180" s="76">
        <v>124</v>
      </c>
      <c r="Q1180" s="76" t="s">
        <v>19</v>
      </c>
      <c r="R1180" s="76">
        <v>0</v>
      </c>
      <c r="S1180" s="76">
        <v>75</v>
      </c>
      <c r="T1180" s="76">
        <v>6</v>
      </c>
    </row>
    <row r="1181" spans="1:20">
      <c r="A1181" s="82">
        <f t="shared" si="72"/>
        <v>596601202017</v>
      </c>
      <c r="B1181" s="82" t="str">
        <f t="shared" si="73"/>
        <v>59660120</v>
      </c>
      <c r="C1181" s="82">
        <f t="shared" si="74"/>
        <v>2017</v>
      </c>
      <c r="D1181" s="82">
        <f t="array" ref="D1181">IF(L1181="-",0,L1181)</f>
        <v>10442</v>
      </c>
      <c r="E1181" s="82">
        <f t="shared" si="75"/>
        <v>1540</v>
      </c>
      <c r="F1181" s="82">
        <f t="array" ref="F1181">SUM(IF(M1181="-",0,M1181),IF(Q1181:T1181="-",0,-Q1181:T1181))</f>
        <v>680</v>
      </c>
      <c r="G1181" s="82">
        <f t="array" ref="G1181">SUM(IF(S1181:T1181="-",0,S1181:T1181))</f>
        <v>81</v>
      </c>
      <c r="H1181" s="82">
        <f t="array" ref="H1181">SUM(IF(N1181="-",0,N1181))</f>
        <v>779</v>
      </c>
      <c r="I1181" s="76">
        <v>5966012</v>
      </c>
      <c r="J1181" s="76" t="s">
        <v>388</v>
      </c>
      <c r="K1181" s="76">
        <v>43100</v>
      </c>
      <c r="L1181" s="76">
        <v>10442</v>
      </c>
      <c r="M1181" s="76">
        <v>761</v>
      </c>
      <c r="N1181" s="76">
        <v>779</v>
      </c>
      <c r="O1181" s="76">
        <v>8778</v>
      </c>
      <c r="P1181" s="76">
        <v>124</v>
      </c>
      <c r="Q1181" s="76" t="s">
        <v>19</v>
      </c>
      <c r="R1181" s="76" t="s">
        <v>19</v>
      </c>
      <c r="S1181" s="76">
        <v>75</v>
      </c>
      <c r="T1181" s="76">
        <v>6</v>
      </c>
    </row>
    <row r="1182" spans="1:20">
      <c r="A1182" s="82">
        <f t="shared" si="72"/>
        <v>596601202016</v>
      </c>
      <c r="B1182" s="82" t="str">
        <f t="shared" si="73"/>
        <v>59660120</v>
      </c>
      <c r="C1182" s="82">
        <f t="shared" si="74"/>
        <v>2016</v>
      </c>
      <c r="D1182" s="82">
        <f t="array" ref="D1182">IF(L1182="-",0,L1182)</f>
        <v>10442</v>
      </c>
      <c r="E1182" s="82">
        <f t="shared" si="75"/>
        <v>1536</v>
      </c>
      <c r="F1182" s="82">
        <f t="array" ref="F1182">SUM(IF(M1182="-",0,M1182),IF(Q1182:T1182="-",0,-Q1182:T1182))</f>
        <v>676</v>
      </c>
      <c r="G1182" s="82">
        <f t="array" ref="G1182">SUM(IF(S1182:T1182="-",0,S1182:T1182))</f>
        <v>79</v>
      </c>
      <c r="H1182" s="82">
        <f t="array" ref="H1182">SUM(IF(N1182="-",0,N1182))</f>
        <v>781</v>
      </c>
      <c r="I1182" s="76">
        <v>5966012</v>
      </c>
      <c r="J1182" s="76" t="s">
        <v>388</v>
      </c>
      <c r="K1182" s="76">
        <v>42735</v>
      </c>
      <c r="L1182" s="76">
        <v>10442</v>
      </c>
      <c r="M1182" s="76">
        <v>755</v>
      </c>
      <c r="N1182" s="76">
        <v>781</v>
      </c>
      <c r="O1182" s="76">
        <v>8776</v>
      </c>
      <c r="P1182" s="76">
        <v>131</v>
      </c>
      <c r="Q1182" s="76" t="s">
        <v>19</v>
      </c>
      <c r="R1182" s="76" t="s">
        <v>19</v>
      </c>
      <c r="S1182" s="76">
        <v>73</v>
      </c>
      <c r="T1182" s="76">
        <v>6</v>
      </c>
    </row>
    <row r="1183" spans="1:20">
      <c r="A1183" s="82">
        <f t="shared" si="72"/>
        <v>596601602018</v>
      </c>
      <c r="B1183" s="82" t="str">
        <f t="shared" si="73"/>
        <v>59660160</v>
      </c>
      <c r="C1183" s="82">
        <f t="shared" si="74"/>
        <v>2018</v>
      </c>
      <c r="D1183" s="82">
        <f t="array" ref="D1183">IF(L1183="-",0,L1183)</f>
        <v>14863</v>
      </c>
      <c r="E1183" s="82">
        <f t="shared" si="75"/>
        <v>1375</v>
      </c>
      <c r="F1183" s="82">
        <f t="array" ref="F1183">SUM(IF(M1183="-",0,M1183),IF(Q1183:T1183="-",0,-Q1183:T1183))</f>
        <v>490</v>
      </c>
      <c r="G1183" s="82">
        <f t="array" ref="G1183">SUM(IF(S1183:T1183="-",0,S1183:T1183))</f>
        <v>127</v>
      </c>
      <c r="H1183" s="82">
        <f t="array" ref="H1183">SUM(IF(N1183="-",0,N1183))</f>
        <v>758</v>
      </c>
      <c r="I1183" s="76">
        <v>5966016</v>
      </c>
      <c r="J1183" s="76" t="s">
        <v>389</v>
      </c>
      <c r="K1183" s="76">
        <v>43465</v>
      </c>
      <c r="L1183" s="76">
        <v>14863</v>
      </c>
      <c r="M1183" s="76">
        <v>620</v>
      </c>
      <c r="N1183" s="76">
        <v>758</v>
      </c>
      <c r="O1183" s="76">
        <v>13432</v>
      </c>
      <c r="P1183" s="76">
        <v>53</v>
      </c>
      <c r="Q1183" s="76" t="s">
        <v>19</v>
      </c>
      <c r="R1183" s="76">
        <v>3</v>
      </c>
      <c r="S1183" s="76">
        <v>121</v>
      </c>
      <c r="T1183" s="76">
        <v>6</v>
      </c>
    </row>
    <row r="1184" spans="1:20">
      <c r="A1184" s="82">
        <f t="shared" si="72"/>
        <v>596601602017</v>
      </c>
      <c r="B1184" s="82" t="str">
        <f t="shared" si="73"/>
        <v>59660160</v>
      </c>
      <c r="C1184" s="82">
        <f t="shared" si="74"/>
        <v>2017</v>
      </c>
      <c r="D1184" s="82">
        <f t="array" ref="D1184">IF(L1184="-",0,L1184)</f>
        <v>14863</v>
      </c>
      <c r="E1184" s="82">
        <f t="shared" si="75"/>
        <v>1358</v>
      </c>
      <c r="F1184" s="82">
        <f t="array" ref="F1184">SUM(IF(M1184="-",0,M1184),IF(Q1184:T1184="-",0,-Q1184:T1184))</f>
        <v>477</v>
      </c>
      <c r="G1184" s="82">
        <f t="array" ref="G1184">SUM(IF(S1184:T1184="-",0,S1184:T1184))</f>
        <v>115</v>
      </c>
      <c r="H1184" s="82">
        <f t="array" ref="H1184">SUM(IF(N1184="-",0,N1184))</f>
        <v>766</v>
      </c>
      <c r="I1184" s="76">
        <v>5966016</v>
      </c>
      <c r="J1184" s="76" t="s">
        <v>389</v>
      </c>
      <c r="K1184" s="76">
        <v>43100</v>
      </c>
      <c r="L1184" s="76">
        <v>14863</v>
      </c>
      <c r="M1184" s="76">
        <v>595</v>
      </c>
      <c r="N1184" s="76">
        <v>766</v>
      </c>
      <c r="O1184" s="76">
        <v>13447</v>
      </c>
      <c r="P1184" s="76">
        <v>55</v>
      </c>
      <c r="Q1184" s="76" t="s">
        <v>19</v>
      </c>
      <c r="R1184" s="76">
        <v>3</v>
      </c>
      <c r="S1184" s="76">
        <v>108</v>
      </c>
      <c r="T1184" s="76">
        <v>7</v>
      </c>
    </row>
    <row r="1185" spans="1:20">
      <c r="A1185" s="82">
        <f t="shared" si="72"/>
        <v>596601602016</v>
      </c>
      <c r="B1185" s="82" t="str">
        <f t="shared" si="73"/>
        <v>59660160</v>
      </c>
      <c r="C1185" s="82">
        <f t="shared" si="74"/>
        <v>2016</v>
      </c>
      <c r="D1185" s="82">
        <f t="array" ref="D1185">IF(L1185="-",0,L1185)</f>
        <v>14863</v>
      </c>
      <c r="E1185" s="82">
        <f t="shared" si="75"/>
        <v>1357</v>
      </c>
      <c r="F1185" s="82">
        <f t="array" ref="F1185">SUM(IF(M1185="-",0,M1185),IF(Q1185:T1185="-",0,-Q1185:T1185))</f>
        <v>476</v>
      </c>
      <c r="G1185" s="82">
        <f t="array" ref="G1185">SUM(IF(S1185:T1185="-",0,S1185:T1185))</f>
        <v>115</v>
      </c>
      <c r="H1185" s="82">
        <f t="array" ref="H1185">SUM(IF(N1185="-",0,N1185))</f>
        <v>766</v>
      </c>
      <c r="I1185" s="76">
        <v>5966016</v>
      </c>
      <c r="J1185" s="76" t="s">
        <v>389</v>
      </c>
      <c r="K1185" s="76">
        <v>42735</v>
      </c>
      <c r="L1185" s="76">
        <v>14863</v>
      </c>
      <c r="M1185" s="76">
        <v>594</v>
      </c>
      <c r="N1185" s="76">
        <v>766</v>
      </c>
      <c r="O1185" s="76">
        <v>13447</v>
      </c>
      <c r="P1185" s="76">
        <v>56</v>
      </c>
      <c r="Q1185" s="76" t="s">
        <v>19</v>
      </c>
      <c r="R1185" s="76">
        <v>3</v>
      </c>
      <c r="S1185" s="76">
        <v>108</v>
      </c>
      <c r="T1185" s="76">
        <v>7</v>
      </c>
    </row>
    <row r="1186" spans="1:20">
      <c r="A1186" s="82">
        <f t="shared" si="72"/>
        <v>596602002018</v>
      </c>
      <c r="B1186" s="82" t="str">
        <f t="shared" si="73"/>
        <v>59660200</v>
      </c>
      <c r="C1186" s="82">
        <f t="shared" si="74"/>
        <v>2018</v>
      </c>
      <c r="D1186" s="82">
        <f t="array" ref="D1186">IF(L1186="-",0,L1186)</f>
        <v>13559</v>
      </c>
      <c r="E1186" s="82">
        <f t="shared" si="75"/>
        <v>1785</v>
      </c>
      <c r="F1186" s="82">
        <f t="array" ref="F1186">SUM(IF(M1186="-",0,M1186),IF(Q1186:T1186="-",0,-Q1186:T1186))</f>
        <v>895</v>
      </c>
      <c r="G1186" s="82">
        <f t="array" ref="G1186">SUM(IF(S1186:T1186="-",0,S1186:T1186))</f>
        <v>105</v>
      </c>
      <c r="H1186" s="82">
        <f t="array" ref="H1186">SUM(IF(N1186="-",0,N1186))</f>
        <v>785</v>
      </c>
      <c r="I1186" s="76">
        <v>5966020</v>
      </c>
      <c r="J1186" s="76" t="s">
        <v>390</v>
      </c>
      <c r="K1186" s="76">
        <v>43465</v>
      </c>
      <c r="L1186" s="76">
        <v>13559</v>
      </c>
      <c r="M1186" s="76">
        <v>1043</v>
      </c>
      <c r="N1186" s="76">
        <v>785</v>
      </c>
      <c r="O1186" s="76">
        <v>11647</v>
      </c>
      <c r="P1186" s="76">
        <v>84</v>
      </c>
      <c r="Q1186" s="76" t="s">
        <v>19</v>
      </c>
      <c r="R1186" s="76">
        <v>43</v>
      </c>
      <c r="S1186" s="76">
        <v>95</v>
      </c>
      <c r="T1186" s="76">
        <v>10</v>
      </c>
    </row>
    <row r="1187" spans="1:20">
      <c r="A1187" s="82">
        <f t="shared" si="72"/>
        <v>596602002017</v>
      </c>
      <c r="B1187" s="82" t="str">
        <f t="shared" si="73"/>
        <v>59660200</v>
      </c>
      <c r="C1187" s="82">
        <f t="shared" si="74"/>
        <v>2017</v>
      </c>
      <c r="D1187" s="82">
        <f t="array" ref="D1187">IF(L1187="-",0,L1187)</f>
        <v>13559</v>
      </c>
      <c r="E1187" s="82">
        <f t="shared" si="75"/>
        <v>1776</v>
      </c>
      <c r="F1187" s="82">
        <f t="array" ref="F1187">SUM(IF(M1187="-",0,M1187),IF(Q1187:T1187="-",0,-Q1187:T1187))</f>
        <v>889</v>
      </c>
      <c r="G1187" s="82">
        <f t="array" ref="G1187">SUM(IF(S1187:T1187="-",0,S1187:T1187))</f>
        <v>103</v>
      </c>
      <c r="H1187" s="82">
        <f t="array" ref="H1187">SUM(IF(N1187="-",0,N1187))</f>
        <v>784</v>
      </c>
      <c r="I1187" s="76">
        <v>5966020</v>
      </c>
      <c r="J1187" s="76" t="s">
        <v>390</v>
      </c>
      <c r="K1187" s="76">
        <v>43100</v>
      </c>
      <c r="L1187" s="76">
        <v>13559</v>
      </c>
      <c r="M1187" s="76">
        <v>1035</v>
      </c>
      <c r="N1187" s="76">
        <v>784</v>
      </c>
      <c r="O1187" s="76">
        <v>11652</v>
      </c>
      <c r="P1187" s="76">
        <v>87</v>
      </c>
      <c r="Q1187" s="76" t="s">
        <v>19</v>
      </c>
      <c r="R1187" s="76">
        <v>43</v>
      </c>
      <c r="S1187" s="76">
        <v>92</v>
      </c>
      <c r="T1187" s="76">
        <v>11</v>
      </c>
    </row>
    <row r="1188" spans="1:20">
      <c r="A1188" s="82">
        <f t="shared" si="72"/>
        <v>596602002016</v>
      </c>
      <c r="B1188" s="82" t="str">
        <f t="shared" si="73"/>
        <v>59660200</v>
      </c>
      <c r="C1188" s="82">
        <f t="shared" si="74"/>
        <v>2016</v>
      </c>
      <c r="D1188" s="82">
        <f t="array" ref="D1188">IF(L1188="-",0,L1188)</f>
        <v>13559</v>
      </c>
      <c r="E1188" s="82">
        <f t="shared" si="75"/>
        <v>1767</v>
      </c>
      <c r="F1188" s="82">
        <f t="array" ref="F1188">SUM(IF(M1188="-",0,M1188),IF(Q1188:T1188="-",0,-Q1188:T1188))</f>
        <v>878</v>
      </c>
      <c r="G1188" s="82">
        <f t="array" ref="G1188">SUM(IF(S1188:T1188="-",0,S1188:T1188))</f>
        <v>102</v>
      </c>
      <c r="H1188" s="82">
        <f t="array" ref="H1188">SUM(IF(N1188="-",0,N1188))</f>
        <v>787</v>
      </c>
      <c r="I1188" s="76">
        <v>5966020</v>
      </c>
      <c r="J1188" s="76" t="s">
        <v>390</v>
      </c>
      <c r="K1188" s="76">
        <v>42735</v>
      </c>
      <c r="L1188" s="76">
        <v>13559</v>
      </c>
      <c r="M1188" s="76">
        <v>1025</v>
      </c>
      <c r="N1188" s="76">
        <v>787</v>
      </c>
      <c r="O1188" s="76">
        <v>11659</v>
      </c>
      <c r="P1188" s="76">
        <v>89</v>
      </c>
      <c r="Q1188" s="76" t="s">
        <v>19</v>
      </c>
      <c r="R1188" s="76">
        <v>45</v>
      </c>
      <c r="S1188" s="76">
        <v>91</v>
      </c>
      <c r="T1188" s="76">
        <v>11</v>
      </c>
    </row>
    <row r="1189" spans="1:20">
      <c r="A1189" s="82">
        <f t="shared" si="72"/>
        <v>596602402018</v>
      </c>
      <c r="B1189" s="82" t="str">
        <f t="shared" si="73"/>
        <v>59660240</v>
      </c>
      <c r="C1189" s="82">
        <f t="shared" si="74"/>
        <v>2018</v>
      </c>
      <c r="D1189" s="82">
        <f t="array" ref="D1189">IF(L1189="-",0,L1189)</f>
        <v>8588</v>
      </c>
      <c r="E1189" s="82">
        <f t="shared" si="75"/>
        <v>1712</v>
      </c>
      <c r="F1189" s="82">
        <f t="array" ref="F1189">SUM(IF(M1189="-",0,M1189),IF(Q1189:T1189="-",0,-Q1189:T1189))</f>
        <v>786</v>
      </c>
      <c r="G1189" s="82">
        <f t="array" ref="G1189">SUM(IF(S1189:T1189="-",0,S1189:T1189))</f>
        <v>119</v>
      </c>
      <c r="H1189" s="82">
        <f t="array" ref="H1189">SUM(IF(N1189="-",0,N1189))</f>
        <v>807</v>
      </c>
      <c r="I1189" s="76">
        <v>5966024</v>
      </c>
      <c r="J1189" s="76" t="s">
        <v>391</v>
      </c>
      <c r="K1189" s="76">
        <v>43465</v>
      </c>
      <c r="L1189" s="76">
        <v>8588</v>
      </c>
      <c r="M1189" s="76">
        <v>906</v>
      </c>
      <c r="N1189" s="76">
        <v>807</v>
      </c>
      <c r="O1189" s="76">
        <v>6575</v>
      </c>
      <c r="P1189" s="76">
        <v>300</v>
      </c>
      <c r="Q1189" s="76" t="s">
        <v>19</v>
      </c>
      <c r="R1189" s="76">
        <v>1</v>
      </c>
      <c r="S1189" s="76">
        <v>108</v>
      </c>
      <c r="T1189" s="76">
        <v>11</v>
      </c>
    </row>
    <row r="1190" spans="1:20">
      <c r="A1190" s="82">
        <f t="shared" si="72"/>
        <v>596602402017</v>
      </c>
      <c r="B1190" s="82" t="str">
        <f t="shared" si="73"/>
        <v>59660240</v>
      </c>
      <c r="C1190" s="82">
        <f t="shared" si="74"/>
        <v>2017</v>
      </c>
      <c r="D1190" s="82">
        <f t="array" ref="D1190">IF(L1190="-",0,L1190)</f>
        <v>8588</v>
      </c>
      <c r="E1190" s="82">
        <f t="shared" si="75"/>
        <v>1708</v>
      </c>
      <c r="F1190" s="82">
        <f t="array" ref="F1190">SUM(IF(M1190="-",0,M1190),IF(Q1190:T1190="-",0,-Q1190:T1190))</f>
        <v>782</v>
      </c>
      <c r="G1190" s="82">
        <f t="array" ref="G1190">SUM(IF(S1190:T1190="-",0,S1190:T1190))</f>
        <v>119</v>
      </c>
      <c r="H1190" s="82">
        <f t="array" ref="H1190">SUM(IF(N1190="-",0,N1190))</f>
        <v>807</v>
      </c>
      <c r="I1190" s="76">
        <v>5966024</v>
      </c>
      <c r="J1190" s="76" t="s">
        <v>391</v>
      </c>
      <c r="K1190" s="76">
        <v>43100</v>
      </c>
      <c r="L1190" s="76">
        <v>8588</v>
      </c>
      <c r="M1190" s="76">
        <v>902</v>
      </c>
      <c r="N1190" s="76">
        <v>807</v>
      </c>
      <c r="O1190" s="76">
        <v>6579</v>
      </c>
      <c r="P1190" s="76">
        <v>301</v>
      </c>
      <c r="Q1190" s="76" t="s">
        <v>19</v>
      </c>
      <c r="R1190" s="76">
        <v>1</v>
      </c>
      <c r="S1190" s="76">
        <v>108</v>
      </c>
      <c r="T1190" s="76">
        <v>11</v>
      </c>
    </row>
    <row r="1191" spans="1:20">
      <c r="A1191" s="82">
        <f t="shared" si="72"/>
        <v>596602402016</v>
      </c>
      <c r="B1191" s="82" t="str">
        <f t="shared" si="73"/>
        <v>59660240</v>
      </c>
      <c r="C1191" s="82">
        <f t="shared" si="74"/>
        <v>2016</v>
      </c>
      <c r="D1191" s="82">
        <f t="array" ref="D1191">IF(L1191="-",0,L1191)</f>
        <v>8588</v>
      </c>
      <c r="E1191" s="82">
        <f t="shared" si="75"/>
        <v>1705</v>
      </c>
      <c r="F1191" s="82">
        <f t="array" ref="F1191">SUM(IF(M1191="-",0,M1191),IF(Q1191:T1191="-",0,-Q1191:T1191))</f>
        <v>778</v>
      </c>
      <c r="G1191" s="82">
        <f t="array" ref="G1191">SUM(IF(S1191:T1191="-",0,S1191:T1191))</f>
        <v>119</v>
      </c>
      <c r="H1191" s="82">
        <f t="array" ref="H1191">SUM(IF(N1191="-",0,N1191))</f>
        <v>808</v>
      </c>
      <c r="I1191" s="76">
        <v>5966024</v>
      </c>
      <c r="J1191" s="76" t="s">
        <v>391</v>
      </c>
      <c r="K1191" s="76">
        <v>42735</v>
      </c>
      <c r="L1191" s="76">
        <v>8588</v>
      </c>
      <c r="M1191" s="76">
        <v>898</v>
      </c>
      <c r="N1191" s="76">
        <v>808</v>
      </c>
      <c r="O1191" s="76">
        <v>6582</v>
      </c>
      <c r="P1191" s="76">
        <v>301</v>
      </c>
      <c r="Q1191" s="76" t="s">
        <v>19</v>
      </c>
      <c r="R1191" s="76">
        <v>1</v>
      </c>
      <c r="S1191" s="76">
        <v>108</v>
      </c>
      <c r="T1191" s="76">
        <v>11</v>
      </c>
    </row>
    <row r="1192" spans="1:20">
      <c r="A1192" s="82">
        <f t="shared" si="72"/>
        <v>596602802018</v>
      </c>
      <c r="B1192" s="82" t="str">
        <f t="shared" si="73"/>
        <v>59660280</v>
      </c>
      <c r="C1192" s="82">
        <f t="shared" si="74"/>
        <v>2018</v>
      </c>
      <c r="D1192" s="82">
        <f t="array" ref="D1192">IF(L1192="-",0,L1192)</f>
        <v>7256</v>
      </c>
      <c r="E1192" s="82">
        <f t="shared" si="75"/>
        <v>1484</v>
      </c>
      <c r="F1192" s="82">
        <f t="array" ref="F1192">SUM(IF(M1192="-",0,M1192),IF(Q1192:T1192="-",0,-Q1192:T1192))</f>
        <v>722</v>
      </c>
      <c r="G1192" s="82">
        <f t="array" ref="G1192">SUM(IF(S1192:T1192="-",0,S1192:T1192))</f>
        <v>125</v>
      </c>
      <c r="H1192" s="82">
        <f t="array" ref="H1192">SUM(IF(N1192="-",0,N1192))</f>
        <v>637</v>
      </c>
      <c r="I1192" s="76">
        <v>5966028</v>
      </c>
      <c r="J1192" s="76" t="s">
        <v>392</v>
      </c>
      <c r="K1192" s="76">
        <v>43465</v>
      </c>
      <c r="L1192" s="76">
        <v>7256</v>
      </c>
      <c r="M1192" s="76">
        <v>847</v>
      </c>
      <c r="N1192" s="76">
        <v>637</v>
      </c>
      <c r="O1192" s="76">
        <v>5726</v>
      </c>
      <c r="P1192" s="76">
        <v>46</v>
      </c>
      <c r="Q1192" s="76" t="s">
        <v>19</v>
      </c>
      <c r="R1192" s="76" t="s">
        <v>19</v>
      </c>
      <c r="S1192" s="76">
        <v>118</v>
      </c>
      <c r="T1192" s="76">
        <v>7</v>
      </c>
    </row>
    <row r="1193" spans="1:20">
      <c r="A1193" s="82">
        <f t="shared" si="72"/>
        <v>596602802017</v>
      </c>
      <c r="B1193" s="82" t="str">
        <f t="shared" si="73"/>
        <v>59660280</v>
      </c>
      <c r="C1193" s="82">
        <f t="shared" si="74"/>
        <v>2017</v>
      </c>
      <c r="D1193" s="82">
        <f t="array" ref="D1193">IF(L1193="-",0,L1193)</f>
        <v>7256</v>
      </c>
      <c r="E1193" s="82">
        <f t="shared" si="75"/>
        <v>1482</v>
      </c>
      <c r="F1193" s="82">
        <f t="array" ref="F1193">SUM(IF(M1193="-",0,M1193),IF(Q1193:T1193="-",0,-Q1193:T1193))</f>
        <v>720</v>
      </c>
      <c r="G1193" s="82">
        <f t="array" ref="G1193">SUM(IF(S1193:T1193="-",0,S1193:T1193))</f>
        <v>125</v>
      </c>
      <c r="H1193" s="82">
        <f t="array" ref="H1193">SUM(IF(N1193="-",0,N1193))</f>
        <v>637</v>
      </c>
      <c r="I1193" s="76">
        <v>5966028</v>
      </c>
      <c r="J1193" s="76" t="s">
        <v>392</v>
      </c>
      <c r="K1193" s="76">
        <v>43100</v>
      </c>
      <c r="L1193" s="76">
        <v>7256</v>
      </c>
      <c r="M1193" s="76">
        <v>845</v>
      </c>
      <c r="N1193" s="76">
        <v>637</v>
      </c>
      <c r="O1193" s="76">
        <v>5728</v>
      </c>
      <c r="P1193" s="76">
        <v>46</v>
      </c>
      <c r="Q1193" s="76" t="s">
        <v>19</v>
      </c>
      <c r="R1193" s="76" t="s">
        <v>19</v>
      </c>
      <c r="S1193" s="76">
        <v>118</v>
      </c>
      <c r="T1193" s="76">
        <v>7</v>
      </c>
    </row>
    <row r="1194" spans="1:20">
      <c r="A1194" s="82">
        <f t="shared" si="72"/>
        <v>596602802016</v>
      </c>
      <c r="B1194" s="82" t="str">
        <f t="shared" si="73"/>
        <v>59660280</v>
      </c>
      <c r="C1194" s="82">
        <f t="shared" si="74"/>
        <v>2016</v>
      </c>
      <c r="D1194" s="82">
        <f t="array" ref="D1194">IF(L1194="-",0,L1194)</f>
        <v>7256</v>
      </c>
      <c r="E1194" s="82">
        <f t="shared" si="75"/>
        <v>1480</v>
      </c>
      <c r="F1194" s="82">
        <f t="array" ref="F1194">SUM(IF(M1194="-",0,M1194),IF(Q1194:T1194="-",0,-Q1194:T1194))</f>
        <v>717</v>
      </c>
      <c r="G1194" s="82">
        <f t="array" ref="G1194">SUM(IF(S1194:T1194="-",0,S1194:T1194))</f>
        <v>126</v>
      </c>
      <c r="H1194" s="82">
        <f t="array" ref="H1194">SUM(IF(N1194="-",0,N1194))</f>
        <v>637</v>
      </c>
      <c r="I1194" s="76">
        <v>5966028</v>
      </c>
      <c r="J1194" s="76" t="s">
        <v>392</v>
      </c>
      <c r="K1194" s="76">
        <v>42735</v>
      </c>
      <c r="L1194" s="76">
        <v>7256</v>
      </c>
      <c r="M1194" s="76">
        <v>843</v>
      </c>
      <c r="N1194" s="76">
        <v>637</v>
      </c>
      <c r="O1194" s="76">
        <v>5729</v>
      </c>
      <c r="P1194" s="76">
        <v>46</v>
      </c>
      <c r="Q1194" s="76" t="s">
        <v>19</v>
      </c>
      <c r="R1194" s="76" t="s">
        <v>19</v>
      </c>
      <c r="S1194" s="76">
        <v>119</v>
      </c>
      <c r="T1194" s="76">
        <v>7</v>
      </c>
    </row>
    <row r="1195" spans="1:20">
      <c r="A1195" s="82">
        <f t="shared" si="72"/>
        <v>597000002018</v>
      </c>
      <c r="B1195" s="82" t="str">
        <f t="shared" si="73"/>
        <v>59700000</v>
      </c>
      <c r="C1195" s="82">
        <f t="shared" si="74"/>
        <v>2018</v>
      </c>
      <c r="D1195" s="82">
        <f t="array" ref="D1195">IF(L1195="-",0,L1195)</f>
        <v>113289</v>
      </c>
      <c r="E1195" s="82">
        <f t="shared" si="75"/>
        <v>18736</v>
      </c>
      <c r="F1195" s="82">
        <f t="array" ref="F1195">SUM(IF(M1195="-",0,M1195),IF(Q1195:T1195="-",0,-Q1195:T1195))</f>
        <v>9434</v>
      </c>
      <c r="G1195" s="82">
        <f t="array" ref="G1195">SUM(IF(S1195:T1195="-",0,S1195:T1195))</f>
        <v>1119</v>
      </c>
      <c r="H1195" s="82">
        <f t="array" ref="H1195">SUM(IF(N1195="-",0,N1195))</f>
        <v>8183</v>
      </c>
      <c r="I1195" s="76">
        <v>5970</v>
      </c>
      <c r="J1195" s="76" t="s">
        <v>393</v>
      </c>
      <c r="K1195" s="76">
        <v>43465</v>
      </c>
      <c r="L1195" s="76">
        <v>113289</v>
      </c>
      <c r="M1195" s="76">
        <v>10646</v>
      </c>
      <c r="N1195" s="76">
        <v>8183</v>
      </c>
      <c r="O1195" s="76">
        <v>93823</v>
      </c>
      <c r="P1195" s="76">
        <v>637</v>
      </c>
      <c r="Q1195" s="76" t="s">
        <v>19</v>
      </c>
      <c r="R1195" s="76">
        <v>93</v>
      </c>
      <c r="S1195" s="76">
        <v>936</v>
      </c>
      <c r="T1195" s="76">
        <v>183</v>
      </c>
    </row>
    <row r="1196" spans="1:20">
      <c r="A1196" s="82">
        <f t="shared" ref="A1196:A1259" si="76">(B1196&amp;C1196)+0</f>
        <v>597000002017</v>
      </c>
      <c r="B1196" s="82" t="str">
        <f t="shared" ref="B1196:B1259" si="77">LEFT(I1196&amp;"00000000",8)</f>
        <v>59700000</v>
      </c>
      <c r="C1196" s="82">
        <f t="shared" ref="C1196:C1259" si="78">YEAR(K1196)</f>
        <v>2017</v>
      </c>
      <c r="D1196" s="82">
        <f t="array" ref="D1196">IF(L1196="-",0,L1196)</f>
        <v>113289</v>
      </c>
      <c r="E1196" s="82">
        <f t="shared" ref="E1196:E1259" si="79">SUM(F1196:H1196)</f>
        <v>18560</v>
      </c>
      <c r="F1196" s="82">
        <f t="array" ref="F1196">SUM(IF(M1196="-",0,M1196),IF(Q1196:T1196="-",0,-Q1196:T1196))</f>
        <v>9396</v>
      </c>
      <c r="G1196" s="82">
        <f t="array" ref="G1196">SUM(IF(S1196:T1196="-",0,S1196:T1196))</f>
        <v>1108</v>
      </c>
      <c r="H1196" s="82">
        <f t="array" ref="H1196">SUM(IF(N1196="-",0,N1196))</f>
        <v>8056</v>
      </c>
      <c r="I1196" s="76">
        <v>5970</v>
      </c>
      <c r="J1196" s="76" t="s">
        <v>393</v>
      </c>
      <c r="K1196" s="76">
        <v>43100</v>
      </c>
      <c r="L1196" s="76">
        <v>113289</v>
      </c>
      <c r="M1196" s="76">
        <v>10597</v>
      </c>
      <c r="N1196" s="76">
        <v>8056</v>
      </c>
      <c r="O1196" s="76">
        <v>93991</v>
      </c>
      <c r="P1196" s="76">
        <v>645</v>
      </c>
      <c r="Q1196" s="76" t="s">
        <v>19</v>
      </c>
      <c r="R1196" s="76">
        <v>93</v>
      </c>
      <c r="S1196" s="76">
        <v>926</v>
      </c>
      <c r="T1196" s="76">
        <v>182</v>
      </c>
    </row>
    <row r="1197" spans="1:20">
      <c r="A1197" s="82">
        <f t="shared" si="76"/>
        <v>597000002016</v>
      </c>
      <c r="B1197" s="82" t="str">
        <f t="shared" si="77"/>
        <v>59700000</v>
      </c>
      <c r="C1197" s="82">
        <f t="shared" si="78"/>
        <v>2016</v>
      </c>
      <c r="D1197" s="82">
        <f t="array" ref="D1197">IF(L1197="-",0,L1197)</f>
        <v>113289</v>
      </c>
      <c r="E1197" s="82">
        <f t="shared" si="79"/>
        <v>18356</v>
      </c>
      <c r="F1197" s="82">
        <f t="array" ref="F1197">SUM(IF(M1197="-",0,M1197),IF(Q1197:T1197="-",0,-Q1197:T1197))</f>
        <v>9365</v>
      </c>
      <c r="G1197" s="82">
        <f t="array" ref="G1197">SUM(IF(S1197:T1197="-",0,S1197:T1197))</f>
        <v>1096</v>
      </c>
      <c r="H1197" s="82">
        <f t="array" ref="H1197">SUM(IF(N1197="-",0,N1197))</f>
        <v>7895</v>
      </c>
      <c r="I1197" s="76">
        <v>5970</v>
      </c>
      <c r="J1197" s="76" t="s">
        <v>393</v>
      </c>
      <c r="K1197" s="76">
        <v>42735</v>
      </c>
      <c r="L1197" s="76">
        <v>113289</v>
      </c>
      <c r="M1197" s="76">
        <v>10552</v>
      </c>
      <c r="N1197" s="76">
        <v>7895</v>
      </c>
      <c r="O1197" s="76">
        <v>94189</v>
      </c>
      <c r="P1197" s="76">
        <v>653</v>
      </c>
      <c r="Q1197" s="76" t="s">
        <v>19</v>
      </c>
      <c r="R1197" s="76">
        <v>91</v>
      </c>
      <c r="S1197" s="76">
        <v>914</v>
      </c>
      <c r="T1197" s="76">
        <v>182</v>
      </c>
    </row>
    <row r="1198" spans="1:20">
      <c r="A1198" s="82">
        <f t="shared" si="76"/>
        <v>597000402018</v>
      </c>
      <c r="B1198" s="82" t="str">
        <f t="shared" si="77"/>
        <v>59700040</v>
      </c>
      <c r="C1198" s="82">
        <f t="shared" si="78"/>
        <v>2018</v>
      </c>
      <c r="D1198" s="82">
        <f t="array" ref="D1198">IF(L1198="-",0,L1198)</f>
        <v>27552</v>
      </c>
      <c r="E1198" s="82">
        <f t="shared" si="79"/>
        <v>2825</v>
      </c>
      <c r="F1198" s="82">
        <f t="array" ref="F1198">SUM(IF(M1198="-",0,M1198),IF(Q1198:T1198="-",0,-Q1198:T1198))</f>
        <v>845</v>
      </c>
      <c r="G1198" s="82">
        <f t="array" ref="G1198">SUM(IF(S1198:T1198="-",0,S1198:T1198))</f>
        <v>124</v>
      </c>
      <c r="H1198" s="82">
        <f t="array" ref="H1198">SUM(IF(N1198="-",0,N1198))</f>
        <v>1856</v>
      </c>
      <c r="I1198" s="76">
        <v>5970004</v>
      </c>
      <c r="J1198" s="76" t="s">
        <v>394</v>
      </c>
      <c r="K1198" s="76">
        <v>43465</v>
      </c>
      <c r="L1198" s="76">
        <v>27552</v>
      </c>
      <c r="M1198" s="76">
        <v>1032</v>
      </c>
      <c r="N1198" s="76">
        <v>1856</v>
      </c>
      <c r="O1198" s="76">
        <v>24524</v>
      </c>
      <c r="P1198" s="76">
        <v>139</v>
      </c>
      <c r="Q1198" s="76" t="s">
        <v>19</v>
      </c>
      <c r="R1198" s="76">
        <v>63</v>
      </c>
      <c r="S1198" s="76">
        <v>109</v>
      </c>
      <c r="T1198" s="76">
        <v>15</v>
      </c>
    </row>
    <row r="1199" spans="1:20">
      <c r="A1199" s="82">
        <f t="shared" si="76"/>
        <v>597000402017</v>
      </c>
      <c r="B1199" s="82" t="str">
        <f t="shared" si="77"/>
        <v>59700040</v>
      </c>
      <c r="C1199" s="82">
        <f t="shared" si="78"/>
        <v>2017</v>
      </c>
      <c r="D1199" s="82">
        <f t="array" ref="D1199">IF(L1199="-",0,L1199)</f>
        <v>27552</v>
      </c>
      <c r="E1199" s="82">
        <f t="shared" si="79"/>
        <v>2824</v>
      </c>
      <c r="F1199" s="82">
        <f t="array" ref="F1199">SUM(IF(M1199="-",0,M1199),IF(Q1199:T1199="-",0,-Q1199:T1199))</f>
        <v>844</v>
      </c>
      <c r="G1199" s="82">
        <f t="array" ref="G1199">SUM(IF(S1199:T1199="-",0,S1199:T1199))</f>
        <v>124</v>
      </c>
      <c r="H1199" s="82">
        <f t="array" ref="H1199">SUM(IF(N1199="-",0,N1199))</f>
        <v>1856</v>
      </c>
      <c r="I1199" s="76">
        <v>5970004</v>
      </c>
      <c r="J1199" s="76" t="s">
        <v>394</v>
      </c>
      <c r="K1199" s="76">
        <v>43100</v>
      </c>
      <c r="L1199" s="76">
        <v>27552</v>
      </c>
      <c r="M1199" s="76">
        <v>1031</v>
      </c>
      <c r="N1199" s="76">
        <v>1856</v>
      </c>
      <c r="O1199" s="76">
        <v>24525</v>
      </c>
      <c r="P1199" s="76">
        <v>139</v>
      </c>
      <c r="Q1199" s="76" t="s">
        <v>19</v>
      </c>
      <c r="R1199" s="76">
        <v>63</v>
      </c>
      <c r="S1199" s="76">
        <v>109</v>
      </c>
      <c r="T1199" s="76">
        <v>15</v>
      </c>
    </row>
    <row r="1200" spans="1:20">
      <c r="A1200" s="82">
        <f t="shared" si="76"/>
        <v>597000402016</v>
      </c>
      <c r="B1200" s="82" t="str">
        <f t="shared" si="77"/>
        <v>59700040</v>
      </c>
      <c r="C1200" s="82">
        <f t="shared" si="78"/>
        <v>2016</v>
      </c>
      <c r="D1200" s="82">
        <f t="array" ref="D1200">IF(L1200="-",0,L1200)</f>
        <v>27552</v>
      </c>
      <c r="E1200" s="82">
        <f t="shared" si="79"/>
        <v>2821</v>
      </c>
      <c r="F1200" s="82">
        <f t="array" ref="F1200">SUM(IF(M1200="-",0,M1200),IF(Q1200:T1200="-",0,-Q1200:T1200))</f>
        <v>842</v>
      </c>
      <c r="G1200" s="82">
        <f t="array" ref="G1200">SUM(IF(S1200:T1200="-",0,S1200:T1200))</f>
        <v>124</v>
      </c>
      <c r="H1200" s="82">
        <f t="array" ref="H1200">SUM(IF(N1200="-",0,N1200))</f>
        <v>1855</v>
      </c>
      <c r="I1200" s="76">
        <v>5970004</v>
      </c>
      <c r="J1200" s="76" t="s">
        <v>394</v>
      </c>
      <c r="K1200" s="76">
        <v>42735</v>
      </c>
      <c r="L1200" s="76">
        <v>27552</v>
      </c>
      <c r="M1200" s="76">
        <v>1029</v>
      </c>
      <c r="N1200" s="76">
        <v>1855</v>
      </c>
      <c r="O1200" s="76">
        <v>24527</v>
      </c>
      <c r="P1200" s="76">
        <v>140</v>
      </c>
      <c r="Q1200" s="76" t="s">
        <v>19</v>
      </c>
      <c r="R1200" s="76">
        <v>63</v>
      </c>
      <c r="S1200" s="76">
        <v>109</v>
      </c>
      <c r="T1200" s="76">
        <v>15</v>
      </c>
    </row>
    <row r="1201" spans="1:20">
      <c r="A1201" s="82">
        <f t="shared" si="76"/>
        <v>597000802018</v>
      </c>
      <c r="B1201" s="82" t="str">
        <f t="shared" si="77"/>
        <v>59700080</v>
      </c>
      <c r="C1201" s="82">
        <f t="shared" si="78"/>
        <v>2018</v>
      </c>
      <c r="D1201" s="82">
        <f t="array" ref="D1201">IF(L1201="-",0,L1201)</f>
        <v>7972</v>
      </c>
      <c r="E1201" s="82">
        <f t="shared" si="79"/>
        <v>1366</v>
      </c>
      <c r="F1201" s="82">
        <f t="array" ref="F1201">SUM(IF(M1201="-",0,M1201),IF(Q1201:T1201="-",0,-Q1201:T1201))</f>
        <v>646</v>
      </c>
      <c r="G1201" s="82">
        <f t="array" ref="G1201">SUM(IF(S1201:T1201="-",0,S1201:T1201))</f>
        <v>74</v>
      </c>
      <c r="H1201" s="82">
        <f t="array" ref="H1201">SUM(IF(N1201="-",0,N1201))</f>
        <v>646</v>
      </c>
      <c r="I1201" s="76">
        <v>5970008</v>
      </c>
      <c r="J1201" s="76" t="s">
        <v>395</v>
      </c>
      <c r="K1201" s="76">
        <v>43465</v>
      </c>
      <c r="L1201" s="76">
        <v>7972</v>
      </c>
      <c r="M1201" s="76">
        <v>739</v>
      </c>
      <c r="N1201" s="76">
        <v>646</v>
      </c>
      <c r="O1201" s="76">
        <v>6557</v>
      </c>
      <c r="P1201" s="76">
        <v>29</v>
      </c>
      <c r="Q1201" s="76" t="s">
        <v>19</v>
      </c>
      <c r="R1201" s="76">
        <v>19</v>
      </c>
      <c r="S1201" s="76">
        <v>67</v>
      </c>
      <c r="T1201" s="76">
        <v>7</v>
      </c>
    </row>
    <row r="1202" spans="1:20">
      <c r="A1202" s="82">
        <f t="shared" si="76"/>
        <v>597000802017</v>
      </c>
      <c r="B1202" s="82" t="str">
        <f t="shared" si="77"/>
        <v>59700080</v>
      </c>
      <c r="C1202" s="82">
        <f t="shared" si="78"/>
        <v>2017</v>
      </c>
      <c r="D1202" s="82">
        <f t="array" ref="D1202">IF(L1202="-",0,L1202)</f>
        <v>7972</v>
      </c>
      <c r="E1202" s="82">
        <f t="shared" si="79"/>
        <v>1365</v>
      </c>
      <c r="F1202" s="82">
        <f t="array" ref="F1202">SUM(IF(M1202="-",0,M1202),IF(Q1202:T1202="-",0,-Q1202:T1202))</f>
        <v>645</v>
      </c>
      <c r="G1202" s="82">
        <f t="array" ref="G1202">SUM(IF(S1202:T1202="-",0,S1202:T1202))</f>
        <v>74</v>
      </c>
      <c r="H1202" s="82">
        <f t="array" ref="H1202">SUM(IF(N1202="-",0,N1202))</f>
        <v>646</v>
      </c>
      <c r="I1202" s="76">
        <v>5970008</v>
      </c>
      <c r="J1202" s="76" t="s">
        <v>395</v>
      </c>
      <c r="K1202" s="76">
        <v>43100</v>
      </c>
      <c r="L1202" s="76">
        <v>7972</v>
      </c>
      <c r="M1202" s="76">
        <v>738</v>
      </c>
      <c r="N1202" s="76">
        <v>646</v>
      </c>
      <c r="O1202" s="76">
        <v>6558</v>
      </c>
      <c r="P1202" s="76">
        <v>29</v>
      </c>
      <c r="Q1202" s="76" t="s">
        <v>19</v>
      </c>
      <c r="R1202" s="76">
        <v>19</v>
      </c>
      <c r="S1202" s="76">
        <v>67</v>
      </c>
      <c r="T1202" s="76">
        <v>7</v>
      </c>
    </row>
    <row r="1203" spans="1:20">
      <c r="A1203" s="82">
        <f t="shared" si="76"/>
        <v>597000802016</v>
      </c>
      <c r="B1203" s="82" t="str">
        <f t="shared" si="77"/>
        <v>59700080</v>
      </c>
      <c r="C1203" s="82">
        <f t="shared" si="78"/>
        <v>2016</v>
      </c>
      <c r="D1203" s="82">
        <f t="array" ref="D1203">IF(L1203="-",0,L1203)</f>
        <v>7972</v>
      </c>
      <c r="E1203" s="82">
        <f t="shared" si="79"/>
        <v>1361</v>
      </c>
      <c r="F1203" s="82">
        <f t="array" ref="F1203">SUM(IF(M1203="-",0,M1203),IF(Q1203:T1203="-",0,-Q1203:T1203))</f>
        <v>643</v>
      </c>
      <c r="G1203" s="82">
        <f t="array" ref="G1203">SUM(IF(S1203:T1203="-",0,S1203:T1203))</f>
        <v>74</v>
      </c>
      <c r="H1203" s="82">
        <f t="array" ref="H1203">SUM(IF(N1203="-",0,N1203))</f>
        <v>644</v>
      </c>
      <c r="I1203" s="76">
        <v>5970008</v>
      </c>
      <c r="J1203" s="76" t="s">
        <v>395</v>
      </c>
      <c r="K1203" s="76">
        <v>42735</v>
      </c>
      <c r="L1203" s="76">
        <v>7972</v>
      </c>
      <c r="M1203" s="76">
        <v>736</v>
      </c>
      <c r="N1203" s="76">
        <v>644</v>
      </c>
      <c r="O1203" s="76">
        <v>6562</v>
      </c>
      <c r="P1203" s="76">
        <v>30</v>
      </c>
      <c r="Q1203" s="76" t="s">
        <v>19</v>
      </c>
      <c r="R1203" s="76">
        <v>19</v>
      </c>
      <c r="S1203" s="76">
        <v>67</v>
      </c>
      <c r="T1203" s="76">
        <v>7</v>
      </c>
    </row>
    <row r="1204" spans="1:20">
      <c r="A1204" s="82">
        <f t="shared" si="76"/>
        <v>597001202018</v>
      </c>
      <c r="B1204" s="82" t="str">
        <f t="shared" si="77"/>
        <v>59700120</v>
      </c>
      <c r="C1204" s="82">
        <f t="shared" si="78"/>
        <v>2018</v>
      </c>
      <c r="D1204" s="82">
        <f t="array" ref="D1204">IF(L1204="-",0,L1204)</f>
        <v>7098</v>
      </c>
      <c r="E1204" s="82">
        <f t="shared" si="79"/>
        <v>746</v>
      </c>
      <c r="F1204" s="82">
        <f t="array" ref="F1204">SUM(IF(M1204="-",0,M1204),IF(Q1204:T1204="-",0,-Q1204:T1204))</f>
        <v>379</v>
      </c>
      <c r="G1204" s="82">
        <f t="array" ref="G1204">SUM(IF(S1204:T1204="-",0,S1204:T1204))</f>
        <v>29</v>
      </c>
      <c r="H1204" s="82">
        <f t="array" ref="H1204">SUM(IF(N1204="-",0,N1204))</f>
        <v>338</v>
      </c>
      <c r="I1204" s="76">
        <v>5970012</v>
      </c>
      <c r="J1204" s="76" t="s">
        <v>396</v>
      </c>
      <c r="K1204" s="76">
        <v>43465</v>
      </c>
      <c r="L1204" s="76">
        <v>7098</v>
      </c>
      <c r="M1204" s="76">
        <v>408</v>
      </c>
      <c r="N1204" s="76">
        <v>338</v>
      </c>
      <c r="O1204" s="76">
        <v>6324</v>
      </c>
      <c r="P1204" s="76">
        <v>29</v>
      </c>
      <c r="Q1204" s="76" t="s">
        <v>19</v>
      </c>
      <c r="R1204" s="76" t="s">
        <v>19</v>
      </c>
      <c r="S1204" s="76">
        <v>22</v>
      </c>
      <c r="T1204" s="76">
        <v>7</v>
      </c>
    </row>
    <row r="1205" spans="1:20">
      <c r="A1205" s="82">
        <f t="shared" si="76"/>
        <v>597001202017</v>
      </c>
      <c r="B1205" s="82" t="str">
        <f t="shared" si="77"/>
        <v>59700120</v>
      </c>
      <c r="C1205" s="82">
        <f t="shared" si="78"/>
        <v>2017</v>
      </c>
      <c r="D1205" s="82">
        <f t="array" ref="D1205">IF(L1205="-",0,L1205)</f>
        <v>7098</v>
      </c>
      <c r="E1205" s="82">
        <f t="shared" si="79"/>
        <v>729</v>
      </c>
      <c r="F1205" s="82">
        <f t="array" ref="F1205">SUM(IF(M1205="-",0,M1205),IF(Q1205:T1205="-",0,-Q1205:T1205))</f>
        <v>367</v>
      </c>
      <c r="G1205" s="82">
        <f t="array" ref="G1205">SUM(IF(S1205:T1205="-",0,S1205:T1205))</f>
        <v>26</v>
      </c>
      <c r="H1205" s="82">
        <f t="array" ref="H1205">SUM(IF(N1205="-",0,N1205))</f>
        <v>336</v>
      </c>
      <c r="I1205" s="76">
        <v>5970012</v>
      </c>
      <c r="J1205" s="76" t="s">
        <v>396</v>
      </c>
      <c r="K1205" s="76">
        <v>43100</v>
      </c>
      <c r="L1205" s="76">
        <v>7098</v>
      </c>
      <c r="M1205" s="76">
        <v>393</v>
      </c>
      <c r="N1205" s="76">
        <v>336</v>
      </c>
      <c r="O1205" s="76">
        <v>6340</v>
      </c>
      <c r="P1205" s="76">
        <v>29</v>
      </c>
      <c r="Q1205" s="76" t="s">
        <v>19</v>
      </c>
      <c r="R1205" s="76" t="s">
        <v>19</v>
      </c>
      <c r="S1205" s="76">
        <v>20</v>
      </c>
      <c r="T1205" s="76">
        <v>6</v>
      </c>
    </row>
    <row r="1206" spans="1:20">
      <c r="A1206" s="82">
        <f t="shared" si="76"/>
        <v>597001202016</v>
      </c>
      <c r="B1206" s="82" t="str">
        <f t="shared" si="77"/>
        <v>59700120</v>
      </c>
      <c r="C1206" s="82">
        <f t="shared" si="78"/>
        <v>2016</v>
      </c>
      <c r="D1206" s="82">
        <f t="array" ref="D1206">IF(L1206="-",0,L1206)</f>
        <v>7098</v>
      </c>
      <c r="E1206" s="82">
        <f t="shared" si="79"/>
        <v>727</v>
      </c>
      <c r="F1206" s="82">
        <f t="array" ref="F1206">SUM(IF(M1206="-",0,M1206),IF(Q1206:T1206="-",0,-Q1206:T1206))</f>
        <v>365</v>
      </c>
      <c r="G1206" s="82">
        <f t="array" ref="G1206">SUM(IF(S1206:T1206="-",0,S1206:T1206))</f>
        <v>26</v>
      </c>
      <c r="H1206" s="82">
        <f t="array" ref="H1206">SUM(IF(N1206="-",0,N1206))</f>
        <v>336</v>
      </c>
      <c r="I1206" s="76">
        <v>5970012</v>
      </c>
      <c r="J1206" s="76" t="s">
        <v>396</v>
      </c>
      <c r="K1206" s="76">
        <v>42735</v>
      </c>
      <c r="L1206" s="76">
        <v>7098</v>
      </c>
      <c r="M1206" s="76">
        <v>391</v>
      </c>
      <c r="N1206" s="76">
        <v>336</v>
      </c>
      <c r="O1206" s="76">
        <v>6342</v>
      </c>
      <c r="P1206" s="76">
        <v>29</v>
      </c>
      <c r="Q1206" s="76" t="s">
        <v>19</v>
      </c>
      <c r="R1206" s="76" t="s">
        <v>19</v>
      </c>
      <c r="S1206" s="76">
        <v>20</v>
      </c>
      <c r="T1206" s="76">
        <v>6</v>
      </c>
    </row>
    <row r="1207" spans="1:20">
      <c r="A1207" s="82">
        <f t="shared" si="76"/>
        <v>597001602018</v>
      </c>
      <c r="B1207" s="82" t="str">
        <f t="shared" si="77"/>
        <v>59700160</v>
      </c>
      <c r="C1207" s="82">
        <f t="shared" si="78"/>
        <v>2018</v>
      </c>
      <c r="D1207" s="82">
        <f t="array" ref="D1207">IF(L1207="-",0,L1207)</f>
        <v>5460</v>
      </c>
      <c r="E1207" s="82">
        <f t="shared" si="79"/>
        <v>1256</v>
      </c>
      <c r="F1207" s="82">
        <f t="array" ref="F1207">SUM(IF(M1207="-",0,M1207),IF(Q1207:T1207="-",0,-Q1207:T1207))</f>
        <v>684</v>
      </c>
      <c r="G1207" s="82">
        <f t="array" ref="G1207">SUM(IF(S1207:T1207="-",0,S1207:T1207))</f>
        <v>72</v>
      </c>
      <c r="H1207" s="82">
        <f t="array" ref="H1207">SUM(IF(N1207="-",0,N1207))</f>
        <v>500</v>
      </c>
      <c r="I1207" s="76">
        <v>5970016</v>
      </c>
      <c r="J1207" s="76" t="s">
        <v>397</v>
      </c>
      <c r="K1207" s="76">
        <v>43465</v>
      </c>
      <c r="L1207" s="76">
        <v>5460</v>
      </c>
      <c r="M1207" s="76">
        <v>756</v>
      </c>
      <c r="N1207" s="76">
        <v>500</v>
      </c>
      <c r="O1207" s="76">
        <v>4178</v>
      </c>
      <c r="P1207" s="76">
        <v>26</v>
      </c>
      <c r="Q1207" s="76" t="s">
        <v>19</v>
      </c>
      <c r="R1207" s="76">
        <v>0</v>
      </c>
      <c r="S1207" s="76">
        <v>62</v>
      </c>
      <c r="T1207" s="76">
        <v>10</v>
      </c>
    </row>
    <row r="1208" spans="1:20">
      <c r="A1208" s="82">
        <f t="shared" si="76"/>
        <v>597001602017</v>
      </c>
      <c r="B1208" s="82" t="str">
        <f t="shared" si="77"/>
        <v>59700160</v>
      </c>
      <c r="C1208" s="82">
        <f t="shared" si="78"/>
        <v>2017</v>
      </c>
      <c r="D1208" s="82">
        <f t="array" ref="D1208">IF(L1208="-",0,L1208)</f>
        <v>5460</v>
      </c>
      <c r="E1208" s="82">
        <f t="shared" si="79"/>
        <v>1256</v>
      </c>
      <c r="F1208" s="82">
        <f t="array" ref="F1208">SUM(IF(M1208="-",0,M1208),IF(Q1208:T1208="-",0,-Q1208:T1208))</f>
        <v>685</v>
      </c>
      <c r="G1208" s="82">
        <f t="array" ref="G1208">SUM(IF(S1208:T1208="-",0,S1208:T1208))</f>
        <v>72</v>
      </c>
      <c r="H1208" s="82">
        <f t="array" ref="H1208">SUM(IF(N1208="-",0,N1208))</f>
        <v>499</v>
      </c>
      <c r="I1208" s="76">
        <v>5970016</v>
      </c>
      <c r="J1208" s="76" t="s">
        <v>397</v>
      </c>
      <c r="K1208" s="76">
        <v>43100</v>
      </c>
      <c r="L1208" s="76">
        <v>5460</v>
      </c>
      <c r="M1208" s="76">
        <v>757</v>
      </c>
      <c r="N1208" s="76">
        <v>499</v>
      </c>
      <c r="O1208" s="76">
        <v>4180</v>
      </c>
      <c r="P1208" s="76">
        <v>25</v>
      </c>
      <c r="Q1208" s="76" t="s">
        <v>19</v>
      </c>
      <c r="R1208" s="76" t="s">
        <v>19</v>
      </c>
      <c r="S1208" s="76">
        <v>62</v>
      </c>
      <c r="T1208" s="76">
        <v>10</v>
      </c>
    </row>
    <row r="1209" spans="1:20">
      <c r="A1209" s="82">
        <f t="shared" si="76"/>
        <v>597001602016</v>
      </c>
      <c r="B1209" s="82" t="str">
        <f t="shared" si="77"/>
        <v>59700160</v>
      </c>
      <c r="C1209" s="82">
        <f t="shared" si="78"/>
        <v>2016</v>
      </c>
      <c r="D1209" s="82">
        <f t="array" ref="D1209">IF(L1209="-",0,L1209)</f>
        <v>5460</v>
      </c>
      <c r="E1209" s="82">
        <f t="shared" si="79"/>
        <v>1249</v>
      </c>
      <c r="F1209" s="82">
        <f t="array" ref="F1209">SUM(IF(M1209="-",0,M1209),IF(Q1209:T1209="-",0,-Q1209:T1209))</f>
        <v>682</v>
      </c>
      <c r="G1209" s="82">
        <f t="array" ref="G1209">SUM(IF(S1209:T1209="-",0,S1209:T1209))</f>
        <v>71</v>
      </c>
      <c r="H1209" s="82">
        <f t="array" ref="H1209">SUM(IF(N1209="-",0,N1209))</f>
        <v>496</v>
      </c>
      <c r="I1209" s="76">
        <v>5970016</v>
      </c>
      <c r="J1209" s="76" t="s">
        <v>397</v>
      </c>
      <c r="K1209" s="76">
        <v>42735</v>
      </c>
      <c r="L1209" s="76">
        <v>5460</v>
      </c>
      <c r="M1209" s="76">
        <v>753</v>
      </c>
      <c r="N1209" s="76">
        <v>496</v>
      </c>
      <c r="O1209" s="76">
        <v>4186</v>
      </c>
      <c r="P1209" s="76">
        <v>25</v>
      </c>
      <c r="Q1209" s="76" t="s">
        <v>19</v>
      </c>
      <c r="R1209" s="76" t="s">
        <v>19</v>
      </c>
      <c r="S1209" s="76">
        <v>61</v>
      </c>
      <c r="T1209" s="76">
        <v>10</v>
      </c>
    </row>
    <row r="1210" spans="1:20">
      <c r="A1210" s="82">
        <f t="shared" si="76"/>
        <v>597002002018</v>
      </c>
      <c r="B1210" s="82" t="str">
        <f t="shared" si="77"/>
        <v>59700200</v>
      </c>
      <c r="C1210" s="82">
        <f t="shared" si="78"/>
        <v>2018</v>
      </c>
      <c r="D1210" s="82">
        <f t="array" ref="D1210">IF(L1210="-",0,L1210)</f>
        <v>8112</v>
      </c>
      <c r="E1210" s="82">
        <f t="shared" si="79"/>
        <v>1115</v>
      </c>
      <c r="F1210" s="82">
        <f t="array" ref="F1210">SUM(IF(M1210="-",0,M1210),IF(Q1210:T1210="-",0,-Q1210:T1210))</f>
        <v>528</v>
      </c>
      <c r="G1210" s="82">
        <f t="array" ref="G1210">SUM(IF(S1210:T1210="-",0,S1210:T1210))</f>
        <v>77</v>
      </c>
      <c r="H1210" s="82">
        <f t="array" ref="H1210">SUM(IF(N1210="-",0,N1210))</f>
        <v>510</v>
      </c>
      <c r="I1210" s="76">
        <v>5970020</v>
      </c>
      <c r="J1210" s="76" t="s">
        <v>398</v>
      </c>
      <c r="K1210" s="76">
        <v>43465</v>
      </c>
      <c r="L1210" s="76">
        <v>8112</v>
      </c>
      <c r="M1210" s="76">
        <v>605</v>
      </c>
      <c r="N1210" s="76">
        <v>510</v>
      </c>
      <c r="O1210" s="76">
        <v>6920</v>
      </c>
      <c r="P1210" s="76">
        <v>78</v>
      </c>
      <c r="Q1210" s="76" t="s">
        <v>19</v>
      </c>
      <c r="R1210" s="76" t="s">
        <v>19</v>
      </c>
      <c r="S1210" s="76">
        <v>67</v>
      </c>
      <c r="T1210" s="76">
        <v>10</v>
      </c>
    </row>
    <row r="1211" spans="1:20">
      <c r="A1211" s="82">
        <f t="shared" si="76"/>
        <v>597002002017</v>
      </c>
      <c r="B1211" s="82" t="str">
        <f t="shared" si="77"/>
        <v>59700200</v>
      </c>
      <c r="C1211" s="82">
        <f t="shared" si="78"/>
        <v>2017</v>
      </c>
      <c r="D1211" s="82">
        <f t="array" ref="D1211">IF(L1211="-",0,L1211)</f>
        <v>8112</v>
      </c>
      <c r="E1211" s="82">
        <f t="shared" si="79"/>
        <v>1108</v>
      </c>
      <c r="F1211" s="82">
        <f t="array" ref="F1211">SUM(IF(M1211="-",0,M1211),IF(Q1211:T1211="-",0,-Q1211:T1211))</f>
        <v>527</v>
      </c>
      <c r="G1211" s="82">
        <f t="array" ref="G1211">SUM(IF(S1211:T1211="-",0,S1211:T1211))</f>
        <v>78</v>
      </c>
      <c r="H1211" s="82">
        <f t="array" ref="H1211">SUM(IF(N1211="-",0,N1211))</f>
        <v>503</v>
      </c>
      <c r="I1211" s="76">
        <v>5970020</v>
      </c>
      <c r="J1211" s="76" t="s">
        <v>398</v>
      </c>
      <c r="K1211" s="76">
        <v>43100</v>
      </c>
      <c r="L1211" s="76">
        <v>8112</v>
      </c>
      <c r="M1211" s="76">
        <v>605</v>
      </c>
      <c r="N1211" s="76">
        <v>503</v>
      </c>
      <c r="O1211" s="76">
        <v>6921</v>
      </c>
      <c r="P1211" s="76">
        <v>83</v>
      </c>
      <c r="Q1211" s="76" t="s">
        <v>19</v>
      </c>
      <c r="R1211" s="76" t="s">
        <v>19</v>
      </c>
      <c r="S1211" s="76">
        <v>68</v>
      </c>
      <c r="T1211" s="76">
        <v>10</v>
      </c>
    </row>
    <row r="1212" spans="1:20">
      <c r="A1212" s="82">
        <f t="shared" si="76"/>
        <v>597002002016</v>
      </c>
      <c r="B1212" s="82" t="str">
        <f t="shared" si="77"/>
        <v>59700200</v>
      </c>
      <c r="C1212" s="82">
        <f t="shared" si="78"/>
        <v>2016</v>
      </c>
      <c r="D1212" s="82">
        <f t="array" ref="D1212">IF(L1212="-",0,L1212)</f>
        <v>8112</v>
      </c>
      <c r="E1212" s="82">
        <f t="shared" si="79"/>
        <v>1092</v>
      </c>
      <c r="F1212" s="82">
        <f t="array" ref="F1212">SUM(IF(M1212="-",0,M1212),IF(Q1212:T1212="-",0,-Q1212:T1212))</f>
        <v>522</v>
      </c>
      <c r="G1212" s="82">
        <f t="array" ref="G1212">SUM(IF(S1212:T1212="-",0,S1212:T1212))</f>
        <v>79</v>
      </c>
      <c r="H1212" s="82">
        <f t="array" ref="H1212">SUM(IF(N1212="-",0,N1212))</f>
        <v>491</v>
      </c>
      <c r="I1212" s="76">
        <v>5970020</v>
      </c>
      <c r="J1212" s="76" t="s">
        <v>398</v>
      </c>
      <c r="K1212" s="76">
        <v>42735</v>
      </c>
      <c r="L1212" s="76">
        <v>8112</v>
      </c>
      <c r="M1212" s="76">
        <v>601</v>
      </c>
      <c r="N1212" s="76">
        <v>491</v>
      </c>
      <c r="O1212" s="76">
        <v>6939</v>
      </c>
      <c r="P1212" s="76">
        <v>82</v>
      </c>
      <c r="Q1212" s="76" t="s">
        <v>19</v>
      </c>
      <c r="R1212" s="76" t="s">
        <v>19</v>
      </c>
      <c r="S1212" s="76">
        <v>68</v>
      </c>
      <c r="T1212" s="76">
        <v>11</v>
      </c>
    </row>
    <row r="1213" spans="1:20">
      <c r="A1213" s="82">
        <f t="shared" si="76"/>
        <v>597002402018</v>
      </c>
      <c r="B1213" s="82" t="str">
        <f t="shared" si="77"/>
        <v>59700240</v>
      </c>
      <c r="C1213" s="82">
        <f t="shared" si="78"/>
        <v>2018</v>
      </c>
      <c r="D1213" s="82">
        <f t="array" ref="D1213">IF(L1213="-",0,L1213)</f>
        <v>7107</v>
      </c>
      <c r="E1213" s="82">
        <f t="shared" si="79"/>
        <v>1794</v>
      </c>
      <c r="F1213" s="82">
        <f t="array" ref="F1213">SUM(IF(M1213="-",0,M1213),IF(Q1213:T1213="-",0,-Q1213:T1213))</f>
        <v>1085</v>
      </c>
      <c r="G1213" s="82">
        <f t="array" ref="G1213">SUM(IF(S1213:T1213="-",0,S1213:T1213))</f>
        <v>155</v>
      </c>
      <c r="H1213" s="82">
        <f t="array" ref="H1213">SUM(IF(N1213="-",0,N1213))</f>
        <v>554</v>
      </c>
      <c r="I1213" s="76">
        <v>5970024</v>
      </c>
      <c r="J1213" s="76" t="s">
        <v>399</v>
      </c>
      <c r="K1213" s="76">
        <v>43465</v>
      </c>
      <c r="L1213" s="76">
        <v>7107</v>
      </c>
      <c r="M1213" s="76">
        <v>1240</v>
      </c>
      <c r="N1213" s="76">
        <v>554</v>
      </c>
      <c r="O1213" s="76">
        <v>5273</v>
      </c>
      <c r="P1213" s="76">
        <v>40</v>
      </c>
      <c r="Q1213" s="76" t="s">
        <v>19</v>
      </c>
      <c r="R1213" s="76">
        <v>0</v>
      </c>
      <c r="S1213" s="76">
        <v>140</v>
      </c>
      <c r="T1213" s="76">
        <v>15</v>
      </c>
    </row>
    <row r="1214" spans="1:20">
      <c r="A1214" s="82">
        <f t="shared" si="76"/>
        <v>597002402017</v>
      </c>
      <c r="B1214" s="82" t="str">
        <f t="shared" si="77"/>
        <v>59700240</v>
      </c>
      <c r="C1214" s="82">
        <f t="shared" si="78"/>
        <v>2017</v>
      </c>
      <c r="D1214" s="82">
        <f t="array" ref="D1214">IF(L1214="-",0,L1214)</f>
        <v>7107</v>
      </c>
      <c r="E1214" s="82">
        <f t="shared" si="79"/>
        <v>1792</v>
      </c>
      <c r="F1214" s="82">
        <f t="array" ref="F1214">SUM(IF(M1214="-",0,M1214),IF(Q1214:T1214="-",0,-Q1214:T1214))</f>
        <v>1085</v>
      </c>
      <c r="G1214" s="82">
        <f t="array" ref="G1214">SUM(IF(S1214:T1214="-",0,S1214:T1214))</f>
        <v>153</v>
      </c>
      <c r="H1214" s="82">
        <f t="array" ref="H1214">SUM(IF(N1214="-",0,N1214))</f>
        <v>554</v>
      </c>
      <c r="I1214" s="76">
        <v>5970024</v>
      </c>
      <c r="J1214" s="76" t="s">
        <v>399</v>
      </c>
      <c r="K1214" s="76">
        <v>43100</v>
      </c>
      <c r="L1214" s="76">
        <v>7107</v>
      </c>
      <c r="M1214" s="76">
        <v>1238</v>
      </c>
      <c r="N1214" s="76">
        <v>554</v>
      </c>
      <c r="O1214" s="76">
        <v>5275</v>
      </c>
      <c r="P1214" s="76">
        <v>41</v>
      </c>
      <c r="Q1214" s="76" t="s">
        <v>19</v>
      </c>
      <c r="R1214" s="76" t="s">
        <v>19</v>
      </c>
      <c r="S1214" s="76">
        <v>138</v>
      </c>
      <c r="T1214" s="76">
        <v>15</v>
      </c>
    </row>
    <row r="1215" spans="1:20">
      <c r="A1215" s="82">
        <f t="shared" si="76"/>
        <v>597002402016</v>
      </c>
      <c r="B1215" s="82" t="str">
        <f t="shared" si="77"/>
        <v>59700240</v>
      </c>
      <c r="C1215" s="82">
        <f t="shared" si="78"/>
        <v>2016</v>
      </c>
      <c r="D1215" s="82">
        <f t="array" ref="D1215">IF(L1215="-",0,L1215)</f>
        <v>7107</v>
      </c>
      <c r="E1215" s="82">
        <f t="shared" si="79"/>
        <v>1778</v>
      </c>
      <c r="F1215" s="82">
        <f t="array" ref="F1215">SUM(IF(M1215="-",0,M1215),IF(Q1215:T1215="-",0,-Q1215:T1215))</f>
        <v>1084</v>
      </c>
      <c r="G1215" s="82">
        <f t="array" ref="G1215">SUM(IF(S1215:T1215="-",0,S1215:T1215))</f>
        <v>154</v>
      </c>
      <c r="H1215" s="82">
        <f t="array" ref="H1215">SUM(IF(N1215="-",0,N1215))</f>
        <v>540</v>
      </c>
      <c r="I1215" s="76">
        <v>5970024</v>
      </c>
      <c r="J1215" s="76" t="s">
        <v>399</v>
      </c>
      <c r="K1215" s="76">
        <v>42735</v>
      </c>
      <c r="L1215" s="76">
        <v>7107</v>
      </c>
      <c r="M1215" s="76">
        <v>1238</v>
      </c>
      <c r="N1215" s="76">
        <v>540</v>
      </c>
      <c r="O1215" s="76">
        <v>5288</v>
      </c>
      <c r="P1215" s="76">
        <v>41</v>
      </c>
      <c r="Q1215" s="76" t="s">
        <v>19</v>
      </c>
      <c r="R1215" s="76" t="s">
        <v>19</v>
      </c>
      <c r="S1215" s="76">
        <v>139</v>
      </c>
      <c r="T1215" s="76">
        <v>15</v>
      </c>
    </row>
    <row r="1216" spans="1:20">
      <c r="A1216" s="82">
        <f t="shared" si="76"/>
        <v>597002802018</v>
      </c>
      <c r="B1216" s="82" t="str">
        <f t="shared" si="77"/>
        <v>59700280</v>
      </c>
      <c r="C1216" s="82">
        <f t="shared" si="78"/>
        <v>2018</v>
      </c>
      <c r="D1216" s="82">
        <f t="array" ref="D1216">IF(L1216="-",0,L1216)</f>
        <v>13595</v>
      </c>
      <c r="E1216" s="82">
        <f t="shared" si="79"/>
        <v>1595</v>
      </c>
      <c r="F1216" s="82">
        <f t="array" ref="F1216">SUM(IF(M1216="-",0,M1216),IF(Q1216:T1216="-",0,-Q1216:T1216))</f>
        <v>588</v>
      </c>
      <c r="G1216" s="82">
        <f t="array" ref="G1216">SUM(IF(S1216:T1216="-",0,S1216:T1216))</f>
        <v>74</v>
      </c>
      <c r="H1216" s="82">
        <f t="array" ref="H1216">SUM(IF(N1216="-",0,N1216))</f>
        <v>933</v>
      </c>
      <c r="I1216" s="76">
        <v>5970028</v>
      </c>
      <c r="J1216" s="76" t="s">
        <v>400</v>
      </c>
      <c r="K1216" s="76">
        <v>43465</v>
      </c>
      <c r="L1216" s="76">
        <v>13595</v>
      </c>
      <c r="M1216" s="76">
        <v>664</v>
      </c>
      <c r="N1216" s="76">
        <v>933</v>
      </c>
      <c r="O1216" s="76">
        <v>11938</v>
      </c>
      <c r="P1216" s="76">
        <v>60</v>
      </c>
      <c r="Q1216" s="76" t="s">
        <v>19</v>
      </c>
      <c r="R1216" s="76">
        <v>2</v>
      </c>
      <c r="S1216" s="76">
        <v>64</v>
      </c>
      <c r="T1216" s="76">
        <v>10</v>
      </c>
    </row>
    <row r="1217" spans="1:20">
      <c r="A1217" s="82">
        <f t="shared" si="76"/>
        <v>597002802017</v>
      </c>
      <c r="B1217" s="82" t="str">
        <f t="shared" si="77"/>
        <v>59700280</v>
      </c>
      <c r="C1217" s="82">
        <f t="shared" si="78"/>
        <v>2017</v>
      </c>
      <c r="D1217" s="82">
        <f t="array" ref="D1217">IF(L1217="-",0,L1217)</f>
        <v>13595</v>
      </c>
      <c r="E1217" s="82">
        <f t="shared" si="79"/>
        <v>1478</v>
      </c>
      <c r="F1217" s="82">
        <f t="array" ref="F1217">SUM(IF(M1217="-",0,M1217),IF(Q1217:T1217="-",0,-Q1217:T1217))</f>
        <v>577</v>
      </c>
      <c r="G1217" s="82">
        <f t="array" ref="G1217">SUM(IF(S1217:T1217="-",0,S1217:T1217))</f>
        <v>73</v>
      </c>
      <c r="H1217" s="82">
        <f t="array" ref="H1217">SUM(IF(N1217="-",0,N1217))</f>
        <v>828</v>
      </c>
      <c r="I1217" s="76">
        <v>5970028</v>
      </c>
      <c r="J1217" s="76" t="s">
        <v>400</v>
      </c>
      <c r="K1217" s="76">
        <v>43100</v>
      </c>
      <c r="L1217" s="76">
        <v>13595</v>
      </c>
      <c r="M1217" s="76">
        <v>652</v>
      </c>
      <c r="N1217" s="76">
        <v>828</v>
      </c>
      <c r="O1217" s="76">
        <v>12054</v>
      </c>
      <c r="P1217" s="76">
        <v>61</v>
      </c>
      <c r="Q1217" s="76" t="s">
        <v>19</v>
      </c>
      <c r="R1217" s="76">
        <v>2</v>
      </c>
      <c r="S1217" s="76">
        <v>63</v>
      </c>
      <c r="T1217" s="76">
        <v>10</v>
      </c>
    </row>
    <row r="1218" spans="1:20">
      <c r="A1218" s="82">
        <f t="shared" si="76"/>
        <v>597002802016</v>
      </c>
      <c r="B1218" s="82" t="str">
        <f t="shared" si="77"/>
        <v>59700280</v>
      </c>
      <c r="C1218" s="82">
        <f t="shared" si="78"/>
        <v>2016</v>
      </c>
      <c r="D1218" s="82">
        <f t="array" ref="D1218">IF(L1218="-",0,L1218)</f>
        <v>13595</v>
      </c>
      <c r="E1218" s="82">
        <f t="shared" si="79"/>
        <v>1336</v>
      </c>
      <c r="F1218" s="82">
        <f t="array" ref="F1218">SUM(IF(M1218="-",0,M1218),IF(Q1218:T1218="-",0,-Q1218:T1218))</f>
        <v>576</v>
      </c>
      <c r="G1218" s="82">
        <f t="array" ref="G1218">SUM(IF(S1218:T1218="-",0,S1218:T1218))</f>
        <v>64</v>
      </c>
      <c r="H1218" s="82">
        <f t="array" ref="H1218">SUM(IF(N1218="-",0,N1218))</f>
        <v>696</v>
      </c>
      <c r="I1218" s="76">
        <v>5970028</v>
      </c>
      <c r="J1218" s="76" t="s">
        <v>400</v>
      </c>
      <c r="K1218" s="76">
        <v>42735</v>
      </c>
      <c r="L1218" s="76">
        <v>13595</v>
      </c>
      <c r="M1218" s="76">
        <v>641</v>
      </c>
      <c r="N1218" s="76">
        <v>696</v>
      </c>
      <c r="O1218" s="76">
        <v>12190</v>
      </c>
      <c r="P1218" s="76">
        <v>68</v>
      </c>
      <c r="Q1218" s="76" t="s">
        <v>19</v>
      </c>
      <c r="R1218" s="76">
        <v>1</v>
      </c>
      <c r="S1218" s="76">
        <v>54</v>
      </c>
      <c r="T1218" s="76">
        <v>10</v>
      </c>
    </row>
    <row r="1219" spans="1:20">
      <c r="A1219" s="82">
        <f t="shared" si="76"/>
        <v>597003202018</v>
      </c>
      <c r="B1219" s="82" t="str">
        <f t="shared" si="77"/>
        <v>59700320</v>
      </c>
      <c r="C1219" s="82">
        <f t="shared" si="78"/>
        <v>2018</v>
      </c>
      <c r="D1219" s="82">
        <f t="array" ref="D1219">IF(L1219="-",0,L1219)</f>
        <v>13739</v>
      </c>
      <c r="E1219" s="82">
        <f t="shared" si="79"/>
        <v>1812</v>
      </c>
      <c r="F1219" s="82">
        <f t="array" ref="F1219">SUM(IF(M1219="-",0,M1219),IF(Q1219:T1219="-",0,-Q1219:T1219))</f>
        <v>850</v>
      </c>
      <c r="G1219" s="82">
        <f t="array" ref="G1219">SUM(IF(S1219:T1219="-",0,S1219:T1219))</f>
        <v>91</v>
      </c>
      <c r="H1219" s="82">
        <f t="array" ref="H1219">SUM(IF(N1219="-",0,N1219))</f>
        <v>871</v>
      </c>
      <c r="I1219" s="76">
        <v>5970032</v>
      </c>
      <c r="J1219" s="76" t="s">
        <v>401</v>
      </c>
      <c r="K1219" s="76">
        <v>43465</v>
      </c>
      <c r="L1219" s="76">
        <v>13739</v>
      </c>
      <c r="M1219" s="76">
        <v>942</v>
      </c>
      <c r="N1219" s="76">
        <v>871</v>
      </c>
      <c r="O1219" s="76">
        <v>11787</v>
      </c>
      <c r="P1219" s="76">
        <v>139</v>
      </c>
      <c r="Q1219" s="76" t="s">
        <v>19</v>
      </c>
      <c r="R1219" s="76">
        <v>1</v>
      </c>
      <c r="S1219" s="76">
        <v>80</v>
      </c>
      <c r="T1219" s="76">
        <v>11</v>
      </c>
    </row>
    <row r="1220" spans="1:20">
      <c r="A1220" s="82">
        <f t="shared" si="76"/>
        <v>597003202017</v>
      </c>
      <c r="B1220" s="82" t="str">
        <f t="shared" si="77"/>
        <v>59700320</v>
      </c>
      <c r="C1220" s="82">
        <f t="shared" si="78"/>
        <v>2017</v>
      </c>
      <c r="D1220" s="82">
        <f t="array" ref="D1220">IF(L1220="-",0,L1220)</f>
        <v>13739</v>
      </c>
      <c r="E1220" s="82">
        <f t="shared" si="79"/>
        <v>1793</v>
      </c>
      <c r="F1220" s="82">
        <f t="array" ref="F1220">SUM(IF(M1220="-",0,M1220),IF(Q1220:T1220="-",0,-Q1220:T1220))</f>
        <v>842</v>
      </c>
      <c r="G1220" s="82">
        <f t="array" ref="G1220">SUM(IF(S1220:T1220="-",0,S1220:T1220))</f>
        <v>88</v>
      </c>
      <c r="H1220" s="82">
        <f t="array" ref="H1220">SUM(IF(N1220="-",0,N1220))</f>
        <v>863</v>
      </c>
      <c r="I1220" s="76">
        <v>5970032</v>
      </c>
      <c r="J1220" s="76" t="s">
        <v>401</v>
      </c>
      <c r="K1220" s="76">
        <v>43100</v>
      </c>
      <c r="L1220" s="76">
        <v>13739</v>
      </c>
      <c r="M1220" s="76">
        <v>932</v>
      </c>
      <c r="N1220" s="76">
        <v>863</v>
      </c>
      <c r="O1220" s="76">
        <v>11803</v>
      </c>
      <c r="P1220" s="76">
        <v>141</v>
      </c>
      <c r="Q1220" s="76" t="s">
        <v>19</v>
      </c>
      <c r="R1220" s="76">
        <v>2</v>
      </c>
      <c r="S1220" s="76">
        <v>77</v>
      </c>
      <c r="T1220" s="76">
        <v>11</v>
      </c>
    </row>
    <row r="1221" spans="1:20">
      <c r="A1221" s="82">
        <f t="shared" si="76"/>
        <v>597003202016</v>
      </c>
      <c r="B1221" s="82" t="str">
        <f t="shared" si="77"/>
        <v>59700320</v>
      </c>
      <c r="C1221" s="82">
        <f t="shared" si="78"/>
        <v>2016</v>
      </c>
      <c r="D1221" s="82">
        <f t="array" ref="D1221">IF(L1221="-",0,L1221)</f>
        <v>13739</v>
      </c>
      <c r="E1221" s="82">
        <f t="shared" si="79"/>
        <v>1807</v>
      </c>
      <c r="F1221" s="82">
        <f t="array" ref="F1221">SUM(IF(M1221="-",0,M1221),IF(Q1221:T1221="-",0,-Q1221:T1221))</f>
        <v>837</v>
      </c>
      <c r="G1221" s="82">
        <f t="array" ref="G1221">SUM(IF(S1221:T1221="-",0,S1221:T1221))</f>
        <v>86</v>
      </c>
      <c r="H1221" s="82">
        <f t="array" ref="H1221">SUM(IF(N1221="-",0,N1221))</f>
        <v>884</v>
      </c>
      <c r="I1221" s="76">
        <v>5970032</v>
      </c>
      <c r="J1221" s="76" t="s">
        <v>401</v>
      </c>
      <c r="K1221" s="76">
        <v>42735</v>
      </c>
      <c r="L1221" s="76">
        <v>13739</v>
      </c>
      <c r="M1221" s="76">
        <v>925</v>
      </c>
      <c r="N1221" s="76">
        <v>884</v>
      </c>
      <c r="O1221" s="76">
        <v>11789</v>
      </c>
      <c r="P1221" s="76">
        <v>142</v>
      </c>
      <c r="Q1221" s="76" t="s">
        <v>19</v>
      </c>
      <c r="R1221" s="76">
        <v>2</v>
      </c>
      <c r="S1221" s="76">
        <v>75</v>
      </c>
      <c r="T1221" s="76">
        <v>11</v>
      </c>
    </row>
    <row r="1222" spans="1:20">
      <c r="A1222" s="82">
        <f t="shared" si="76"/>
        <v>597003602018</v>
      </c>
      <c r="B1222" s="82" t="str">
        <f t="shared" si="77"/>
        <v>59700360</v>
      </c>
      <c r="C1222" s="82">
        <f t="shared" si="78"/>
        <v>2018</v>
      </c>
      <c r="D1222" s="82">
        <f t="array" ref="D1222">IF(L1222="-",0,L1222)</f>
        <v>3981</v>
      </c>
      <c r="E1222" s="82">
        <f t="shared" si="79"/>
        <v>779</v>
      </c>
      <c r="F1222" s="82">
        <f t="array" ref="F1222">SUM(IF(M1222="-",0,M1222),IF(Q1222:T1222="-",0,-Q1222:T1222))</f>
        <v>497</v>
      </c>
      <c r="G1222" s="82">
        <f t="array" ref="G1222">SUM(IF(S1222:T1222="-",0,S1222:T1222))</f>
        <v>43</v>
      </c>
      <c r="H1222" s="82">
        <f t="array" ref="H1222">SUM(IF(N1222="-",0,N1222))</f>
        <v>239</v>
      </c>
      <c r="I1222" s="76">
        <v>5970036</v>
      </c>
      <c r="J1222" s="76" t="s">
        <v>402</v>
      </c>
      <c r="K1222" s="76">
        <v>43465</v>
      </c>
      <c r="L1222" s="76">
        <v>3981</v>
      </c>
      <c r="M1222" s="76">
        <v>544</v>
      </c>
      <c r="N1222" s="76">
        <v>239</v>
      </c>
      <c r="O1222" s="76">
        <v>3184</v>
      </c>
      <c r="P1222" s="76">
        <v>14</v>
      </c>
      <c r="Q1222" s="76" t="s">
        <v>19</v>
      </c>
      <c r="R1222" s="76">
        <v>4</v>
      </c>
      <c r="S1222" s="76">
        <v>37</v>
      </c>
      <c r="T1222" s="76">
        <v>6</v>
      </c>
    </row>
    <row r="1223" spans="1:20">
      <c r="A1223" s="82">
        <f t="shared" si="76"/>
        <v>597003602017</v>
      </c>
      <c r="B1223" s="82" t="str">
        <f t="shared" si="77"/>
        <v>59700360</v>
      </c>
      <c r="C1223" s="82">
        <f t="shared" si="78"/>
        <v>2017</v>
      </c>
      <c r="D1223" s="82">
        <f t="array" ref="D1223">IF(L1223="-",0,L1223)</f>
        <v>3981</v>
      </c>
      <c r="E1223" s="82">
        <f t="shared" si="79"/>
        <v>779</v>
      </c>
      <c r="F1223" s="82">
        <f t="array" ref="F1223">SUM(IF(M1223="-",0,M1223),IF(Q1223:T1223="-",0,-Q1223:T1223))</f>
        <v>497</v>
      </c>
      <c r="G1223" s="82">
        <f t="array" ref="G1223">SUM(IF(S1223:T1223="-",0,S1223:T1223))</f>
        <v>43</v>
      </c>
      <c r="H1223" s="82">
        <f t="array" ref="H1223">SUM(IF(N1223="-",0,N1223))</f>
        <v>239</v>
      </c>
      <c r="I1223" s="76">
        <v>5970036</v>
      </c>
      <c r="J1223" s="76" t="s">
        <v>402</v>
      </c>
      <c r="K1223" s="76">
        <v>43100</v>
      </c>
      <c r="L1223" s="76">
        <v>3981</v>
      </c>
      <c r="M1223" s="76">
        <v>544</v>
      </c>
      <c r="N1223" s="76">
        <v>239</v>
      </c>
      <c r="O1223" s="76">
        <v>3184</v>
      </c>
      <c r="P1223" s="76">
        <v>14</v>
      </c>
      <c r="Q1223" s="76" t="s">
        <v>19</v>
      </c>
      <c r="R1223" s="76">
        <v>4</v>
      </c>
      <c r="S1223" s="76">
        <v>37</v>
      </c>
      <c r="T1223" s="76">
        <v>6</v>
      </c>
    </row>
    <row r="1224" spans="1:20">
      <c r="A1224" s="82">
        <f t="shared" si="76"/>
        <v>597003602016</v>
      </c>
      <c r="B1224" s="82" t="str">
        <f t="shared" si="77"/>
        <v>59700360</v>
      </c>
      <c r="C1224" s="82">
        <f t="shared" si="78"/>
        <v>2016</v>
      </c>
      <c r="D1224" s="82">
        <f t="array" ref="D1224">IF(L1224="-",0,L1224)</f>
        <v>3981</v>
      </c>
      <c r="E1224" s="82">
        <f t="shared" si="79"/>
        <v>776</v>
      </c>
      <c r="F1224" s="82">
        <f t="array" ref="F1224">SUM(IF(M1224="-",0,M1224),IF(Q1224:T1224="-",0,-Q1224:T1224))</f>
        <v>494</v>
      </c>
      <c r="G1224" s="82">
        <f t="array" ref="G1224">SUM(IF(S1224:T1224="-",0,S1224:T1224))</f>
        <v>43</v>
      </c>
      <c r="H1224" s="82">
        <f t="array" ref="H1224">SUM(IF(N1224="-",0,N1224))</f>
        <v>239</v>
      </c>
      <c r="I1224" s="76">
        <v>5970036</v>
      </c>
      <c r="J1224" s="76" t="s">
        <v>402</v>
      </c>
      <c r="K1224" s="76">
        <v>42735</v>
      </c>
      <c r="L1224" s="76">
        <v>3981</v>
      </c>
      <c r="M1224" s="76">
        <v>541</v>
      </c>
      <c r="N1224" s="76">
        <v>239</v>
      </c>
      <c r="O1224" s="76">
        <v>3187</v>
      </c>
      <c r="P1224" s="76">
        <v>14</v>
      </c>
      <c r="Q1224" s="76" t="s">
        <v>19</v>
      </c>
      <c r="R1224" s="76">
        <v>4</v>
      </c>
      <c r="S1224" s="76">
        <v>37</v>
      </c>
      <c r="T1224" s="76">
        <v>6</v>
      </c>
    </row>
    <row r="1225" spans="1:20">
      <c r="A1225" s="82">
        <f t="shared" si="76"/>
        <v>597004002018</v>
      </c>
      <c r="B1225" s="82" t="str">
        <f t="shared" si="77"/>
        <v>59700400</v>
      </c>
      <c r="C1225" s="82">
        <f t="shared" si="78"/>
        <v>2018</v>
      </c>
      <c r="D1225" s="82">
        <f t="array" ref="D1225">IF(L1225="-",0,L1225)</f>
        <v>11469</v>
      </c>
      <c r="E1225" s="82">
        <f t="shared" si="79"/>
        <v>3992</v>
      </c>
      <c r="F1225" s="82">
        <f t="array" ref="F1225">SUM(IF(M1225="-",0,M1225),IF(Q1225:T1225="-",0,-Q1225:T1225))</f>
        <v>2540</v>
      </c>
      <c r="G1225" s="82">
        <f t="array" ref="G1225">SUM(IF(S1225:T1225="-",0,S1225:T1225))</f>
        <v>309</v>
      </c>
      <c r="H1225" s="82">
        <f t="array" ref="H1225">SUM(IF(N1225="-",0,N1225))</f>
        <v>1143</v>
      </c>
      <c r="I1225" s="76">
        <v>5970040</v>
      </c>
      <c r="J1225" s="76" t="s">
        <v>403</v>
      </c>
      <c r="K1225" s="76">
        <v>43465</v>
      </c>
      <c r="L1225" s="76">
        <v>11469</v>
      </c>
      <c r="M1225" s="76">
        <v>2850</v>
      </c>
      <c r="N1225" s="76">
        <v>1143</v>
      </c>
      <c r="O1225" s="76">
        <v>7419</v>
      </c>
      <c r="P1225" s="76">
        <v>57</v>
      </c>
      <c r="Q1225" s="76" t="s">
        <v>19</v>
      </c>
      <c r="R1225" s="76">
        <v>1</v>
      </c>
      <c r="S1225" s="76">
        <v>228</v>
      </c>
      <c r="T1225" s="76">
        <v>81</v>
      </c>
    </row>
    <row r="1226" spans="1:20">
      <c r="A1226" s="82">
        <f t="shared" si="76"/>
        <v>597004002017</v>
      </c>
      <c r="B1226" s="82" t="str">
        <f t="shared" si="77"/>
        <v>59700400</v>
      </c>
      <c r="C1226" s="82">
        <f t="shared" si="78"/>
        <v>2017</v>
      </c>
      <c r="D1226" s="82">
        <f t="array" ref="D1226">IF(L1226="-",0,L1226)</f>
        <v>11469</v>
      </c>
      <c r="E1226" s="82">
        <f t="shared" si="79"/>
        <v>3979</v>
      </c>
      <c r="F1226" s="82">
        <f t="array" ref="F1226">SUM(IF(M1226="-",0,M1226),IF(Q1226:T1226="-",0,-Q1226:T1226))</f>
        <v>2537</v>
      </c>
      <c r="G1226" s="82">
        <f t="array" ref="G1226">SUM(IF(S1226:T1226="-",0,S1226:T1226))</f>
        <v>305</v>
      </c>
      <c r="H1226" s="82">
        <f t="array" ref="H1226">SUM(IF(N1226="-",0,N1226))</f>
        <v>1137</v>
      </c>
      <c r="I1226" s="76">
        <v>5970040</v>
      </c>
      <c r="J1226" s="76" t="s">
        <v>403</v>
      </c>
      <c r="K1226" s="76">
        <v>43100</v>
      </c>
      <c r="L1226" s="76">
        <v>11469</v>
      </c>
      <c r="M1226" s="76">
        <v>2843</v>
      </c>
      <c r="N1226" s="76">
        <v>1137</v>
      </c>
      <c r="O1226" s="76">
        <v>7434</v>
      </c>
      <c r="P1226" s="76">
        <v>56</v>
      </c>
      <c r="Q1226" s="76" t="s">
        <v>19</v>
      </c>
      <c r="R1226" s="76">
        <v>1</v>
      </c>
      <c r="S1226" s="76">
        <v>224</v>
      </c>
      <c r="T1226" s="76">
        <v>81</v>
      </c>
    </row>
    <row r="1227" spans="1:20">
      <c r="A1227" s="82">
        <f t="shared" si="76"/>
        <v>597004002016</v>
      </c>
      <c r="B1227" s="82" t="str">
        <f t="shared" si="77"/>
        <v>59700400</v>
      </c>
      <c r="C1227" s="82">
        <f t="shared" si="78"/>
        <v>2016</v>
      </c>
      <c r="D1227" s="82">
        <f t="array" ref="D1227">IF(L1227="-",0,L1227)</f>
        <v>11469</v>
      </c>
      <c r="E1227" s="82">
        <f t="shared" si="79"/>
        <v>3945</v>
      </c>
      <c r="F1227" s="82">
        <f t="array" ref="F1227">SUM(IF(M1227="-",0,M1227),IF(Q1227:T1227="-",0,-Q1227:T1227))</f>
        <v>2531</v>
      </c>
      <c r="G1227" s="82">
        <f t="array" ref="G1227">SUM(IF(S1227:T1227="-",0,S1227:T1227))</f>
        <v>301</v>
      </c>
      <c r="H1227" s="82">
        <f t="array" ref="H1227">SUM(IF(N1227="-",0,N1227))</f>
        <v>1113</v>
      </c>
      <c r="I1227" s="76">
        <v>5970040</v>
      </c>
      <c r="J1227" s="76" t="s">
        <v>403</v>
      </c>
      <c r="K1227" s="76">
        <v>42735</v>
      </c>
      <c r="L1227" s="76">
        <v>11469</v>
      </c>
      <c r="M1227" s="76">
        <v>2833</v>
      </c>
      <c r="N1227" s="76">
        <v>1113</v>
      </c>
      <c r="O1227" s="76">
        <v>7465</v>
      </c>
      <c r="P1227" s="76">
        <v>58</v>
      </c>
      <c r="Q1227" s="76" t="s">
        <v>19</v>
      </c>
      <c r="R1227" s="76">
        <v>1</v>
      </c>
      <c r="S1227" s="76">
        <v>221</v>
      </c>
      <c r="T1227" s="76">
        <v>80</v>
      </c>
    </row>
    <row r="1228" spans="1:20">
      <c r="A1228" s="82">
        <f t="shared" si="76"/>
        <v>597004402018</v>
      </c>
      <c r="B1228" s="82" t="str">
        <f t="shared" si="77"/>
        <v>59700440</v>
      </c>
      <c r="C1228" s="82">
        <f t="shared" si="78"/>
        <v>2018</v>
      </c>
      <c r="D1228" s="82">
        <f t="array" ref="D1228">IF(L1228="-",0,L1228)</f>
        <v>7204</v>
      </c>
      <c r="E1228" s="82">
        <f t="shared" si="79"/>
        <v>1457</v>
      </c>
      <c r="F1228" s="82">
        <f t="array" ref="F1228">SUM(IF(M1228="-",0,M1228),IF(Q1228:T1228="-",0,-Q1228:T1228))</f>
        <v>793</v>
      </c>
      <c r="G1228" s="82">
        <f t="array" ref="G1228">SUM(IF(S1228:T1228="-",0,S1228:T1228))</f>
        <v>71</v>
      </c>
      <c r="H1228" s="82">
        <f t="array" ref="H1228">SUM(IF(N1228="-",0,N1228))</f>
        <v>593</v>
      </c>
      <c r="I1228" s="76">
        <v>5970044</v>
      </c>
      <c r="J1228" s="76" t="s">
        <v>404</v>
      </c>
      <c r="K1228" s="76">
        <v>43465</v>
      </c>
      <c r="L1228" s="76">
        <v>7204</v>
      </c>
      <c r="M1228" s="76">
        <v>866</v>
      </c>
      <c r="N1228" s="76">
        <v>593</v>
      </c>
      <c r="O1228" s="76">
        <v>5719</v>
      </c>
      <c r="P1228" s="76">
        <v>26</v>
      </c>
      <c r="Q1228" s="76" t="s">
        <v>19</v>
      </c>
      <c r="R1228" s="76">
        <v>2</v>
      </c>
      <c r="S1228" s="76">
        <v>60</v>
      </c>
      <c r="T1228" s="76">
        <v>11</v>
      </c>
    </row>
    <row r="1229" spans="1:20">
      <c r="A1229" s="82">
        <f t="shared" si="76"/>
        <v>597004402017</v>
      </c>
      <c r="B1229" s="82" t="str">
        <f t="shared" si="77"/>
        <v>59700440</v>
      </c>
      <c r="C1229" s="82">
        <f t="shared" si="78"/>
        <v>2017</v>
      </c>
      <c r="D1229" s="82">
        <f t="array" ref="D1229">IF(L1229="-",0,L1229)</f>
        <v>7204</v>
      </c>
      <c r="E1229" s="82">
        <f t="shared" si="79"/>
        <v>1459</v>
      </c>
      <c r="F1229" s="82">
        <f t="array" ref="F1229">SUM(IF(M1229="-",0,M1229),IF(Q1229:T1229="-",0,-Q1229:T1229))</f>
        <v>790</v>
      </c>
      <c r="G1229" s="82">
        <f t="array" ref="G1229">SUM(IF(S1229:T1229="-",0,S1229:T1229))</f>
        <v>73</v>
      </c>
      <c r="H1229" s="82">
        <f t="array" ref="H1229">SUM(IF(N1229="-",0,N1229))</f>
        <v>596</v>
      </c>
      <c r="I1229" s="76">
        <v>5970044</v>
      </c>
      <c r="J1229" s="76" t="s">
        <v>404</v>
      </c>
      <c r="K1229" s="76">
        <v>43100</v>
      </c>
      <c r="L1229" s="76">
        <v>7204</v>
      </c>
      <c r="M1229" s="76">
        <v>865</v>
      </c>
      <c r="N1229" s="76">
        <v>596</v>
      </c>
      <c r="O1229" s="76">
        <v>5717</v>
      </c>
      <c r="P1229" s="76">
        <v>26</v>
      </c>
      <c r="Q1229" s="76" t="s">
        <v>19</v>
      </c>
      <c r="R1229" s="76">
        <v>2</v>
      </c>
      <c r="S1229" s="76">
        <v>62</v>
      </c>
      <c r="T1229" s="76">
        <v>11</v>
      </c>
    </row>
    <row r="1230" spans="1:20">
      <c r="A1230" s="82">
        <f t="shared" si="76"/>
        <v>597004402016</v>
      </c>
      <c r="B1230" s="82" t="str">
        <f t="shared" si="77"/>
        <v>59700440</v>
      </c>
      <c r="C1230" s="82">
        <f t="shared" si="78"/>
        <v>2016</v>
      </c>
      <c r="D1230" s="82">
        <f t="array" ref="D1230">IF(L1230="-",0,L1230)</f>
        <v>7204</v>
      </c>
      <c r="E1230" s="82">
        <f t="shared" si="79"/>
        <v>1463</v>
      </c>
      <c r="F1230" s="82">
        <f t="array" ref="F1230">SUM(IF(M1230="-",0,M1230),IF(Q1230:T1230="-",0,-Q1230:T1230))</f>
        <v>789</v>
      </c>
      <c r="G1230" s="82">
        <f t="array" ref="G1230">SUM(IF(S1230:T1230="-",0,S1230:T1230))</f>
        <v>74</v>
      </c>
      <c r="H1230" s="82">
        <f t="array" ref="H1230">SUM(IF(N1230="-",0,N1230))</f>
        <v>600</v>
      </c>
      <c r="I1230" s="76">
        <v>5970044</v>
      </c>
      <c r="J1230" s="76" t="s">
        <v>404</v>
      </c>
      <c r="K1230" s="76">
        <v>42735</v>
      </c>
      <c r="L1230" s="76">
        <v>7204</v>
      </c>
      <c r="M1230" s="76">
        <v>865</v>
      </c>
      <c r="N1230" s="76">
        <v>600</v>
      </c>
      <c r="O1230" s="76">
        <v>5714</v>
      </c>
      <c r="P1230" s="76">
        <v>25</v>
      </c>
      <c r="Q1230" s="76" t="s">
        <v>19</v>
      </c>
      <c r="R1230" s="76">
        <v>2</v>
      </c>
      <c r="S1230" s="76">
        <v>63</v>
      </c>
      <c r="T1230" s="76">
        <v>11</v>
      </c>
    </row>
    <row r="1231" spans="1:20">
      <c r="A1231" s="82">
        <f t="shared" si="76"/>
        <v>597400002018</v>
      </c>
      <c r="B1231" s="82" t="str">
        <f t="shared" si="77"/>
        <v>59740000</v>
      </c>
      <c r="C1231" s="82">
        <f t="shared" si="78"/>
        <v>2018</v>
      </c>
      <c r="D1231" s="82">
        <f t="array" ref="D1231">IF(L1231="-",0,L1231)</f>
        <v>132864</v>
      </c>
      <c r="E1231" s="82">
        <f t="shared" si="79"/>
        <v>20558</v>
      </c>
      <c r="F1231" s="82">
        <f t="array" ref="F1231">SUM(IF(M1231="-",0,M1231),IF(Q1231:T1231="-",0,-Q1231:T1231))</f>
        <v>11315</v>
      </c>
      <c r="G1231" s="82">
        <f t="array" ref="G1231">SUM(IF(S1231:T1231="-",0,S1231:T1231))</f>
        <v>1878</v>
      </c>
      <c r="H1231" s="82">
        <f t="array" ref="H1231">SUM(IF(N1231="-",0,N1231))</f>
        <v>7365</v>
      </c>
      <c r="I1231" s="76">
        <v>5974</v>
      </c>
      <c r="J1231" s="76" t="s">
        <v>405</v>
      </c>
      <c r="K1231" s="76">
        <v>43465</v>
      </c>
      <c r="L1231" s="76">
        <v>132864</v>
      </c>
      <c r="M1231" s="76">
        <v>13895</v>
      </c>
      <c r="N1231" s="76">
        <v>7365</v>
      </c>
      <c r="O1231" s="76">
        <v>108971</v>
      </c>
      <c r="P1231" s="76">
        <v>2632</v>
      </c>
      <c r="Q1231" s="76" t="s">
        <v>19</v>
      </c>
      <c r="R1231" s="76">
        <v>702</v>
      </c>
      <c r="S1231" s="76">
        <v>1724</v>
      </c>
      <c r="T1231" s="76">
        <v>154</v>
      </c>
    </row>
    <row r="1232" spans="1:20">
      <c r="A1232" s="82">
        <f t="shared" si="76"/>
        <v>597400002017</v>
      </c>
      <c r="B1232" s="82" t="str">
        <f t="shared" si="77"/>
        <v>59740000</v>
      </c>
      <c r="C1232" s="82">
        <f t="shared" si="78"/>
        <v>2017</v>
      </c>
      <c r="D1232" s="82">
        <f t="array" ref="D1232">IF(L1232="-",0,L1232)</f>
        <v>132863</v>
      </c>
      <c r="E1232" s="82">
        <f t="shared" si="79"/>
        <v>20530</v>
      </c>
      <c r="F1232" s="82">
        <f t="array" ref="F1232">SUM(IF(M1232="-",0,M1232),IF(Q1232:T1232="-",0,-Q1232:T1232))</f>
        <v>11348</v>
      </c>
      <c r="G1232" s="82">
        <f t="array" ref="G1232">SUM(IF(S1232:T1232="-",0,S1232:T1232))</f>
        <v>1823</v>
      </c>
      <c r="H1232" s="82">
        <f t="array" ref="H1232">SUM(IF(N1232="-",0,N1232))</f>
        <v>7359</v>
      </c>
      <c r="I1232" s="76">
        <v>5974</v>
      </c>
      <c r="J1232" s="76" t="s">
        <v>405</v>
      </c>
      <c r="K1232" s="76">
        <v>43100</v>
      </c>
      <c r="L1232" s="76">
        <v>132863</v>
      </c>
      <c r="M1232" s="76">
        <v>13871</v>
      </c>
      <c r="N1232" s="76">
        <v>7359</v>
      </c>
      <c r="O1232" s="76">
        <v>109001</v>
      </c>
      <c r="P1232" s="76">
        <v>2632</v>
      </c>
      <c r="Q1232" s="76" t="s">
        <v>19</v>
      </c>
      <c r="R1232" s="76">
        <v>700</v>
      </c>
      <c r="S1232" s="76">
        <v>1668</v>
      </c>
      <c r="T1232" s="76">
        <v>155</v>
      </c>
    </row>
    <row r="1233" spans="1:20">
      <c r="A1233" s="82">
        <f t="shared" si="76"/>
        <v>597400002016</v>
      </c>
      <c r="B1233" s="82" t="str">
        <f t="shared" si="77"/>
        <v>59740000</v>
      </c>
      <c r="C1233" s="82">
        <f t="shared" si="78"/>
        <v>2016</v>
      </c>
      <c r="D1233" s="82">
        <f t="array" ref="D1233">IF(L1233="-",0,L1233)</f>
        <v>132863</v>
      </c>
      <c r="E1233" s="82">
        <f t="shared" si="79"/>
        <v>20460</v>
      </c>
      <c r="F1233" s="82">
        <f t="array" ref="F1233">SUM(IF(M1233="-",0,M1233),IF(Q1233:T1233="-",0,-Q1233:T1233))</f>
        <v>11294</v>
      </c>
      <c r="G1233" s="82">
        <f t="array" ref="G1233">SUM(IF(S1233:T1233="-",0,S1233:T1233))</f>
        <v>1823</v>
      </c>
      <c r="H1233" s="82">
        <f t="array" ref="H1233">SUM(IF(N1233="-",0,N1233))</f>
        <v>7343</v>
      </c>
      <c r="I1233" s="76">
        <v>5974</v>
      </c>
      <c r="J1233" s="76" t="s">
        <v>405</v>
      </c>
      <c r="K1233" s="76">
        <v>42735</v>
      </c>
      <c r="L1233" s="76">
        <v>132863</v>
      </c>
      <c r="M1233" s="76">
        <v>13805</v>
      </c>
      <c r="N1233" s="76">
        <v>7343</v>
      </c>
      <c r="O1233" s="76">
        <v>109143</v>
      </c>
      <c r="P1233" s="76">
        <v>2573</v>
      </c>
      <c r="Q1233" s="76" t="s">
        <v>19</v>
      </c>
      <c r="R1233" s="76">
        <v>688</v>
      </c>
      <c r="S1233" s="76">
        <v>1668</v>
      </c>
      <c r="T1233" s="76">
        <v>155</v>
      </c>
    </row>
    <row r="1234" spans="1:20">
      <c r="A1234" s="82">
        <f t="shared" si="76"/>
        <v>597400402018</v>
      </c>
      <c r="B1234" s="82" t="str">
        <f t="shared" si="77"/>
        <v>59740040</v>
      </c>
      <c r="C1234" s="82">
        <f t="shared" si="78"/>
        <v>2018</v>
      </c>
      <c r="D1234" s="82">
        <f t="array" ref="D1234">IF(L1234="-",0,L1234)</f>
        <v>7379</v>
      </c>
      <c r="E1234" s="82">
        <f t="shared" si="79"/>
        <v>1024</v>
      </c>
      <c r="F1234" s="82">
        <f t="array" ref="F1234">SUM(IF(M1234="-",0,M1234),IF(Q1234:T1234="-",0,-Q1234:T1234))</f>
        <v>532</v>
      </c>
      <c r="G1234" s="82">
        <f t="array" ref="G1234">SUM(IF(S1234:T1234="-",0,S1234:T1234))</f>
        <v>46</v>
      </c>
      <c r="H1234" s="82">
        <f t="array" ref="H1234">SUM(IF(N1234="-",0,N1234))</f>
        <v>446</v>
      </c>
      <c r="I1234" s="76">
        <v>5974004</v>
      </c>
      <c r="J1234" s="76" t="s">
        <v>406</v>
      </c>
      <c r="K1234" s="76">
        <v>43465</v>
      </c>
      <c r="L1234" s="76">
        <v>7379</v>
      </c>
      <c r="M1234" s="76">
        <v>722</v>
      </c>
      <c r="N1234" s="76">
        <v>446</v>
      </c>
      <c r="O1234" s="76">
        <v>6163</v>
      </c>
      <c r="P1234" s="76">
        <v>48</v>
      </c>
      <c r="Q1234" s="76" t="s">
        <v>19</v>
      </c>
      <c r="R1234" s="76">
        <v>144</v>
      </c>
      <c r="S1234" s="76">
        <v>41</v>
      </c>
      <c r="T1234" s="76">
        <v>5</v>
      </c>
    </row>
    <row r="1235" spans="1:20">
      <c r="A1235" s="82">
        <f t="shared" si="76"/>
        <v>597400402017</v>
      </c>
      <c r="B1235" s="82" t="str">
        <f t="shared" si="77"/>
        <v>59740040</v>
      </c>
      <c r="C1235" s="82">
        <f t="shared" si="78"/>
        <v>2017</v>
      </c>
      <c r="D1235" s="82">
        <f t="array" ref="D1235">IF(L1235="-",0,L1235)</f>
        <v>7379</v>
      </c>
      <c r="E1235" s="82">
        <f t="shared" si="79"/>
        <v>1008</v>
      </c>
      <c r="F1235" s="82">
        <f t="array" ref="F1235">SUM(IF(M1235="-",0,M1235),IF(Q1235:T1235="-",0,-Q1235:T1235))</f>
        <v>523</v>
      </c>
      <c r="G1235" s="82">
        <f t="array" ref="G1235">SUM(IF(S1235:T1235="-",0,S1235:T1235))</f>
        <v>38</v>
      </c>
      <c r="H1235" s="82">
        <f t="array" ref="H1235">SUM(IF(N1235="-",0,N1235))</f>
        <v>447</v>
      </c>
      <c r="I1235" s="76">
        <v>5974004</v>
      </c>
      <c r="J1235" s="76" t="s">
        <v>406</v>
      </c>
      <c r="K1235" s="76">
        <v>43100</v>
      </c>
      <c r="L1235" s="76">
        <v>7379</v>
      </c>
      <c r="M1235" s="76">
        <v>695</v>
      </c>
      <c r="N1235" s="76">
        <v>447</v>
      </c>
      <c r="O1235" s="76">
        <v>6190</v>
      </c>
      <c r="P1235" s="76">
        <v>48</v>
      </c>
      <c r="Q1235" s="76" t="s">
        <v>19</v>
      </c>
      <c r="R1235" s="76">
        <v>134</v>
      </c>
      <c r="S1235" s="76">
        <v>33</v>
      </c>
      <c r="T1235" s="76">
        <v>5</v>
      </c>
    </row>
    <row r="1236" spans="1:20">
      <c r="A1236" s="82">
        <f t="shared" si="76"/>
        <v>597400402016</v>
      </c>
      <c r="B1236" s="82" t="str">
        <f t="shared" si="77"/>
        <v>59740040</v>
      </c>
      <c r="C1236" s="82">
        <f t="shared" si="78"/>
        <v>2016</v>
      </c>
      <c r="D1236" s="82">
        <f t="array" ref="D1236">IF(L1236="-",0,L1236)</f>
        <v>7379</v>
      </c>
      <c r="E1236" s="82">
        <f t="shared" si="79"/>
        <v>1000</v>
      </c>
      <c r="F1236" s="82">
        <f t="array" ref="F1236">SUM(IF(M1236="-",0,M1236),IF(Q1236:T1236="-",0,-Q1236:T1236))</f>
        <v>519</v>
      </c>
      <c r="G1236" s="82">
        <f t="array" ref="G1236">SUM(IF(S1236:T1236="-",0,S1236:T1236))</f>
        <v>34</v>
      </c>
      <c r="H1236" s="82">
        <f t="array" ref="H1236">SUM(IF(N1236="-",0,N1236))</f>
        <v>447</v>
      </c>
      <c r="I1236" s="76">
        <v>5974004</v>
      </c>
      <c r="J1236" s="76" t="s">
        <v>406</v>
      </c>
      <c r="K1236" s="76">
        <v>42735</v>
      </c>
      <c r="L1236" s="76">
        <v>7379</v>
      </c>
      <c r="M1236" s="76">
        <v>677</v>
      </c>
      <c r="N1236" s="76">
        <v>447</v>
      </c>
      <c r="O1236" s="76">
        <v>6202</v>
      </c>
      <c r="P1236" s="76">
        <v>53</v>
      </c>
      <c r="Q1236" s="76" t="s">
        <v>19</v>
      </c>
      <c r="R1236" s="76">
        <v>124</v>
      </c>
      <c r="S1236" s="76">
        <v>29</v>
      </c>
      <c r="T1236" s="76">
        <v>5</v>
      </c>
    </row>
    <row r="1237" spans="1:20">
      <c r="A1237" s="82">
        <f t="shared" si="76"/>
        <v>597400802018</v>
      </c>
      <c r="B1237" s="82" t="str">
        <f t="shared" si="77"/>
        <v>59740080</v>
      </c>
      <c r="C1237" s="82">
        <f t="shared" si="78"/>
        <v>2018</v>
      </c>
      <c r="D1237" s="82">
        <f t="array" ref="D1237">IF(L1237="-",0,L1237)</f>
        <v>6346</v>
      </c>
      <c r="E1237" s="82">
        <f t="shared" si="79"/>
        <v>953</v>
      </c>
      <c r="F1237" s="82">
        <f t="array" ref="F1237">SUM(IF(M1237="-",0,M1237),IF(Q1237:T1237="-",0,-Q1237:T1237))</f>
        <v>474</v>
      </c>
      <c r="G1237" s="82">
        <f t="array" ref="G1237">SUM(IF(S1237:T1237="-",0,S1237:T1237))</f>
        <v>99</v>
      </c>
      <c r="H1237" s="82">
        <f t="array" ref="H1237">SUM(IF(N1237="-",0,N1237))</f>
        <v>380</v>
      </c>
      <c r="I1237" s="76">
        <v>5974008</v>
      </c>
      <c r="J1237" s="76" t="s">
        <v>407</v>
      </c>
      <c r="K1237" s="76">
        <v>43465</v>
      </c>
      <c r="L1237" s="76">
        <v>6346</v>
      </c>
      <c r="M1237" s="76">
        <v>573</v>
      </c>
      <c r="N1237" s="76">
        <v>380</v>
      </c>
      <c r="O1237" s="76">
        <v>5330</v>
      </c>
      <c r="P1237" s="76">
        <v>64</v>
      </c>
      <c r="Q1237" s="76" t="s">
        <v>19</v>
      </c>
      <c r="R1237" s="76">
        <v>0</v>
      </c>
      <c r="S1237" s="76">
        <v>91</v>
      </c>
      <c r="T1237" s="76">
        <v>8</v>
      </c>
    </row>
    <row r="1238" spans="1:20">
      <c r="A1238" s="82">
        <f t="shared" si="76"/>
        <v>597400802017</v>
      </c>
      <c r="B1238" s="82" t="str">
        <f t="shared" si="77"/>
        <v>59740080</v>
      </c>
      <c r="C1238" s="82">
        <f t="shared" si="78"/>
        <v>2017</v>
      </c>
      <c r="D1238" s="82">
        <f t="array" ref="D1238">IF(L1238="-",0,L1238)</f>
        <v>6346</v>
      </c>
      <c r="E1238" s="82">
        <f t="shared" si="79"/>
        <v>952</v>
      </c>
      <c r="F1238" s="82">
        <f t="array" ref="F1238">SUM(IF(M1238="-",0,M1238),IF(Q1238:T1238="-",0,-Q1238:T1238))</f>
        <v>469</v>
      </c>
      <c r="G1238" s="82">
        <f t="array" ref="G1238">SUM(IF(S1238:T1238="-",0,S1238:T1238))</f>
        <v>99</v>
      </c>
      <c r="H1238" s="82">
        <f t="array" ref="H1238">SUM(IF(N1238="-",0,N1238))</f>
        <v>384</v>
      </c>
      <c r="I1238" s="76">
        <v>5974008</v>
      </c>
      <c r="J1238" s="76" t="s">
        <v>407</v>
      </c>
      <c r="K1238" s="76">
        <v>43100</v>
      </c>
      <c r="L1238" s="76">
        <v>6346</v>
      </c>
      <c r="M1238" s="76">
        <v>568</v>
      </c>
      <c r="N1238" s="76">
        <v>384</v>
      </c>
      <c r="O1238" s="76">
        <v>5330</v>
      </c>
      <c r="P1238" s="76">
        <v>64</v>
      </c>
      <c r="Q1238" s="76" t="s">
        <v>19</v>
      </c>
      <c r="R1238" s="76" t="s">
        <v>19</v>
      </c>
      <c r="S1238" s="76">
        <v>91</v>
      </c>
      <c r="T1238" s="76">
        <v>8</v>
      </c>
    </row>
    <row r="1239" spans="1:20">
      <c r="A1239" s="82">
        <f t="shared" si="76"/>
        <v>597400802016</v>
      </c>
      <c r="B1239" s="82" t="str">
        <f t="shared" si="77"/>
        <v>59740080</v>
      </c>
      <c r="C1239" s="82">
        <f t="shared" si="78"/>
        <v>2016</v>
      </c>
      <c r="D1239" s="82">
        <f t="array" ref="D1239">IF(L1239="-",0,L1239)</f>
        <v>6346</v>
      </c>
      <c r="E1239" s="82">
        <f t="shared" si="79"/>
        <v>946</v>
      </c>
      <c r="F1239" s="82">
        <f t="array" ref="F1239">SUM(IF(M1239="-",0,M1239),IF(Q1239:T1239="-",0,-Q1239:T1239))</f>
        <v>466</v>
      </c>
      <c r="G1239" s="82">
        <f t="array" ref="G1239">SUM(IF(S1239:T1239="-",0,S1239:T1239))</f>
        <v>91</v>
      </c>
      <c r="H1239" s="82">
        <f t="array" ref="H1239">SUM(IF(N1239="-",0,N1239))</f>
        <v>389</v>
      </c>
      <c r="I1239" s="76">
        <v>5974008</v>
      </c>
      <c r="J1239" s="76" t="s">
        <v>407</v>
      </c>
      <c r="K1239" s="76">
        <v>42735</v>
      </c>
      <c r="L1239" s="76">
        <v>6346</v>
      </c>
      <c r="M1239" s="76">
        <v>580</v>
      </c>
      <c r="N1239" s="76">
        <v>389</v>
      </c>
      <c r="O1239" s="76">
        <v>5320</v>
      </c>
      <c r="P1239" s="76">
        <v>58</v>
      </c>
      <c r="Q1239" s="76" t="s">
        <v>19</v>
      </c>
      <c r="R1239" s="76">
        <v>23</v>
      </c>
      <c r="S1239" s="76">
        <v>83</v>
      </c>
      <c r="T1239" s="76">
        <v>8</v>
      </c>
    </row>
    <row r="1240" spans="1:20">
      <c r="A1240" s="82">
        <f t="shared" si="76"/>
        <v>597401202018</v>
      </c>
      <c r="B1240" s="82" t="str">
        <f t="shared" si="77"/>
        <v>59740120</v>
      </c>
      <c r="C1240" s="82">
        <f t="shared" si="78"/>
        <v>2018</v>
      </c>
      <c r="D1240" s="82">
        <f t="array" ref="D1240">IF(L1240="-",0,L1240)</f>
        <v>5108</v>
      </c>
      <c r="E1240" s="82">
        <f t="shared" si="79"/>
        <v>861</v>
      </c>
      <c r="F1240" s="82">
        <f t="array" ref="F1240">SUM(IF(M1240="-",0,M1240),IF(Q1240:T1240="-",0,-Q1240:T1240))</f>
        <v>477</v>
      </c>
      <c r="G1240" s="82">
        <f t="array" ref="G1240">SUM(IF(S1240:T1240="-",0,S1240:T1240))</f>
        <v>56</v>
      </c>
      <c r="H1240" s="82">
        <f t="array" ref="H1240">SUM(IF(N1240="-",0,N1240))</f>
        <v>328</v>
      </c>
      <c r="I1240" s="76">
        <v>5974012</v>
      </c>
      <c r="J1240" s="76" t="s">
        <v>408</v>
      </c>
      <c r="K1240" s="76">
        <v>43465</v>
      </c>
      <c r="L1240" s="76">
        <v>5108</v>
      </c>
      <c r="M1240" s="76">
        <v>533</v>
      </c>
      <c r="N1240" s="76">
        <v>328</v>
      </c>
      <c r="O1240" s="76">
        <v>4188</v>
      </c>
      <c r="P1240" s="76">
        <v>60</v>
      </c>
      <c r="Q1240" s="76" t="s">
        <v>19</v>
      </c>
      <c r="R1240" s="76" t="s">
        <v>19</v>
      </c>
      <c r="S1240" s="76">
        <v>51</v>
      </c>
      <c r="T1240" s="76">
        <v>5</v>
      </c>
    </row>
    <row r="1241" spans="1:20">
      <c r="A1241" s="82">
        <f t="shared" si="76"/>
        <v>597401202017</v>
      </c>
      <c r="B1241" s="82" t="str">
        <f t="shared" si="77"/>
        <v>59740120</v>
      </c>
      <c r="C1241" s="82">
        <f t="shared" si="78"/>
        <v>2017</v>
      </c>
      <c r="D1241" s="82">
        <f t="array" ref="D1241">IF(L1241="-",0,L1241)</f>
        <v>5108</v>
      </c>
      <c r="E1241" s="82">
        <f t="shared" si="79"/>
        <v>858</v>
      </c>
      <c r="F1241" s="82">
        <f t="array" ref="F1241">SUM(IF(M1241="-",0,M1241),IF(Q1241:T1241="-",0,-Q1241:T1241))</f>
        <v>475</v>
      </c>
      <c r="G1241" s="82">
        <f t="array" ref="G1241">SUM(IF(S1241:T1241="-",0,S1241:T1241))</f>
        <v>56</v>
      </c>
      <c r="H1241" s="82">
        <f t="array" ref="H1241">SUM(IF(N1241="-",0,N1241))</f>
        <v>327</v>
      </c>
      <c r="I1241" s="76">
        <v>5974012</v>
      </c>
      <c r="J1241" s="76" t="s">
        <v>408</v>
      </c>
      <c r="K1241" s="76">
        <v>43100</v>
      </c>
      <c r="L1241" s="76">
        <v>5108</v>
      </c>
      <c r="M1241" s="76">
        <v>531</v>
      </c>
      <c r="N1241" s="76">
        <v>327</v>
      </c>
      <c r="O1241" s="76">
        <v>4189</v>
      </c>
      <c r="P1241" s="76">
        <v>60</v>
      </c>
      <c r="Q1241" s="76" t="s">
        <v>19</v>
      </c>
      <c r="R1241" s="76" t="s">
        <v>19</v>
      </c>
      <c r="S1241" s="76">
        <v>51</v>
      </c>
      <c r="T1241" s="76">
        <v>5</v>
      </c>
    </row>
    <row r="1242" spans="1:20">
      <c r="A1242" s="82">
        <f t="shared" si="76"/>
        <v>597401202016</v>
      </c>
      <c r="B1242" s="82" t="str">
        <f t="shared" si="77"/>
        <v>59740120</v>
      </c>
      <c r="C1242" s="82">
        <f t="shared" si="78"/>
        <v>2016</v>
      </c>
      <c r="D1242" s="82">
        <f t="array" ref="D1242">IF(L1242="-",0,L1242)</f>
        <v>5108</v>
      </c>
      <c r="E1242" s="82">
        <f t="shared" si="79"/>
        <v>854</v>
      </c>
      <c r="F1242" s="82">
        <f t="array" ref="F1242">SUM(IF(M1242="-",0,M1242),IF(Q1242:T1242="-",0,-Q1242:T1242))</f>
        <v>472</v>
      </c>
      <c r="G1242" s="82">
        <f t="array" ref="G1242">SUM(IF(S1242:T1242="-",0,S1242:T1242))</f>
        <v>55</v>
      </c>
      <c r="H1242" s="82">
        <f t="array" ref="H1242">SUM(IF(N1242="-",0,N1242))</f>
        <v>327</v>
      </c>
      <c r="I1242" s="76">
        <v>5974012</v>
      </c>
      <c r="J1242" s="76" t="s">
        <v>408</v>
      </c>
      <c r="K1242" s="76">
        <v>42735</v>
      </c>
      <c r="L1242" s="76">
        <v>5108</v>
      </c>
      <c r="M1242" s="76">
        <v>527</v>
      </c>
      <c r="N1242" s="76">
        <v>327</v>
      </c>
      <c r="O1242" s="76">
        <v>4194</v>
      </c>
      <c r="P1242" s="76">
        <v>60</v>
      </c>
      <c r="Q1242" s="76" t="s">
        <v>19</v>
      </c>
      <c r="R1242" s="76" t="s">
        <v>19</v>
      </c>
      <c r="S1242" s="76">
        <v>50</v>
      </c>
      <c r="T1242" s="76">
        <v>5</v>
      </c>
    </row>
    <row r="1243" spans="1:20">
      <c r="A1243" s="82">
        <f t="shared" si="76"/>
        <v>597401602018</v>
      </c>
      <c r="B1243" s="82" t="str">
        <f t="shared" si="77"/>
        <v>59740160</v>
      </c>
      <c r="C1243" s="82">
        <f t="shared" si="78"/>
        <v>2018</v>
      </c>
      <c r="D1243" s="82">
        <f t="array" ref="D1243">IF(L1243="-",0,L1243)</f>
        <v>8941</v>
      </c>
      <c r="E1243" s="82">
        <f t="shared" si="79"/>
        <v>1399</v>
      </c>
      <c r="F1243" s="82">
        <f t="array" ref="F1243">SUM(IF(M1243="-",0,M1243),IF(Q1243:T1243="-",0,-Q1243:T1243))</f>
        <v>805</v>
      </c>
      <c r="G1243" s="82">
        <f t="array" ref="G1243">SUM(IF(S1243:T1243="-",0,S1243:T1243))</f>
        <v>114</v>
      </c>
      <c r="H1243" s="82">
        <f t="array" ref="H1243">SUM(IF(N1243="-",0,N1243))</f>
        <v>480</v>
      </c>
      <c r="I1243" s="76">
        <v>5974016</v>
      </c>
      <c r="J1243" s="76" t="s">
        <v>409</v>
      </c>
      <c r="K1243" s="76">
        <v>43465</v>
      </c>
      <c r="L1243" s="76">
        <v>8941</v>
      </c>
      <c r="M1243" s="76">
        <v>1144</v>
      </c>
      <c r="N1243" s="76">
        <v>480</v>
      </c>
      <c r="O1243" s="76">
        <v>7239</v>
      </c>
      <c r="P1243" s="76">
        <v>78</v>
      </c>
      <c r="Q1243" s="76" t="s">
        <v>19</v>
      </c>
      <c r="R1243" s="76">
        <v>225</v>
      </c>
      <c r="S1243" s="76">
        <v>107</v>
      </c>
      <c r="T1243" s="76">
        <v>7</v>
      </c>
    </row>
    <row r="1244" spans="1:20">
      <c r="A1244" s="82">
        <f t="shared" si="76"/>
        <v>597401602017</v>
      </c>
      <c r="B1244" s="82" t="str">
        <f t="shared" si="77"/>
        <v>59740160</v>
      </c>
      <c r="C1244" s="82">
        <f t="shared" si="78"/>
        <v>2017</v>
      </c>
      <c r="D1244" s="82">
        <f t="array" ref="D1244">IF(L1244="-",0,L1244)</f>
        <v>8941</v>
      </c>
      <c r="E1244" s="82">
        <f t="shared" si="79"/>
        <v>1390</v>
      </c>
      <c r="F1244" s="82">
        <f t="array" ref="F1244">SUM(IF(M1244="-",0,M1244),IF(Q1244:T1244="-",0,-Q1244:T1244))</f>
        <v>794</v>
      </c>
      <c r="G1244" s="82">
        <f t="array" ref="G1244">SUM(IF(S1244:T1244="-",0,S1244:T1244))</f>
        <v>111</v>
      </c>
      <c r="H1244" s="82">
        <f t="array" ref="H1244">SUM(IF(N1244="-",0,N1244))</f>
        <v>485</v>
      </c>
      <c r="I1244" s="76">
        <v>5974016</v>
      </c>
      <c r="J1244" s="76" t="s">
        <v>409</v>
      </c>
      <c r="K1244" s="76">
        <v>43100</v>
      </c>
      <c r="L1244" s="76">
        <v>8941</v>
      </c>
      <c r="M1244" s="76">
        <v>1130</v>
      </c>
      <c r="N1244" s="76">
        <v>485</v>
      </c>
      <c r="O1244" s="76">
        <v>7239</v>
      </c>
      <c r="P1244" s="76">
        <v>86</v>
      </c>
      <c r="Q1244" s="76" t="s">
        <v>19</v>
      </c>
      <c r="R1244" s="76">
        <v>225</v>
      </c>
      <c r="S1244" s="76">
        <v>104</v>
      </c>
      <c r="T1244" s="76">
        <v>7</v>
      </c>
    </row>
    <row r="1245" spans="1:20">
      <c r="A1245" s="82">
        <f t="shared" si="76"/>
        <v>597401602016</v>
      </c>
      <c r="B1245" s="82" t="str">
        <f t="shared" si="77"/>
        <v>59740160</v>
      </c>
      <c r="C1245" s="82">
        <f t="shared" si="78"/>
        <v>2016</v>
      </c>
      <c r="D1245" s="82">
        <f t="array" ref="D1245">IF(L1245="-",0,L1245)</f>
        <v>8941</v>
      </c>
      <c r="E1245" s="82">
        <f t="shared" si="79"/>
        <v>1373</v>
      </c>
      <c r="F1245" s="82">
        <f t="array" ref="F1245">SUM(IF(M1245="-",0,M1245),IF(Q1245:T1245="-",0,-Q1245:T1245))</f>
        <v>786</v>
      </c>
      <c r="G1245" s="82">
        <f t="array" ref="G1245">SUM(IF(S1245:T1245="-",0,S1245:T1245))</f>
        <v>96</v>
      </c>
      <c r="H1245" s="82">
        <f t="array" ref="H1245">SUM(IF(N1245="-",0,N1245))</f>
        <v>491</v>
      </c>
      <c r="I1245" s="76">
        <v>5974016</v>
      </c>
      <c r="J1245" s="76" t="s">
        <v>409</v>
      </c>
      <c r="K1245" s="76">
        <v>42735</v>
      </c>
      <c r="L1245" s="76">
        <v>8941</v>
      </c>
      <c r="M1245" s="76">
        <v>1044</v>
      </c>
      <c r="N1245" s="76">
        <v>491</v>
      </c>
      <c r="O1245" s="76">
        <v>7323</v>
      </c>
      <c r="P1245" s="76">
        <v>83</v>
      </c>
      <c r="Q1245" s="76" t="s">
        <v>19</v>
      </c>
      <c r="R1245" s="76">
        <v>162</v>
      </c>
      <c r="S1245" s="76">
        <v>89</v>
      </c>
      <c r="T1245" s="76">
        <v>7</v>
      </c>
    </row>
    <row r="1246" spans="1:20">
      <c r="A1246" s="82">
        <f t="shared" si="76"/>
        <v>597402002018</v>
      </c>
      <c r="B1246" s="82" t="str">
        <f t="shared" si="77"/>
        <v>59740200</v>
      </c>
      <c r="C1246" s="82">
        <f t="shared" si="78"/>
        <v>2018</v>
      </c>
      <c r="D1246" s="82">
        <f t="array" ref="D1246">IF(L1246="-",0,L1246)</f>
        <v>9789</v>
      </c>
      <c r="E1246" s="82">
        <f t="shared" si="79"/>
        <v>1415</v>
      </c>
      <c r="F1246" s="82">
        <f t="array" ref="F1246">SUM(IF(M1246="-",0,M1246),IF(Q1246:T1246="-",0,-Q1246:T1246))</f>
        <v>809</v>
      </c>
      <c r="G1246" s="82">
        <f t="array" ref="G1246">SUM(IF(S1246:T1246="-",0,S1246:T1246))</f>
        <v>93</v>
      </c>
      <c r="H1246" s="82">
        <f t="array" ref="H1246">SUM(IF(N1246="-",0,N1246))</f>
        <v>513</v>
      </c>
      <c r="I1246" s="76">
        <v>5974020</v>
      </c>
      <c r="J1246" s="76" t="s">
        <v>410</v>
      </c>
      <c r="K1246" s="76">
        <v>43465</v>
      </c>
      <c r="L1246" s="76">
        <v>9789</v>
      </c>
      <c r="M1246" s="76">
        <v>1108</v>
      </c>
      <c r="N1246" s="76">
        <v>513</v>
      </c>
      <c r="O1246" s="76">
        <v>8090</v>
      </c>
      <c r="P1246" s="76">
        <v>77</v>
      </c>
      <c r="Q1246" s="76" t="s">
        <v>19</v>
      </c>
      <c r="R1246" s="76">
        <v>206</v>
      </c>
      <c r="S1246" s="76">
        <v>83</v>
      </c>
      <c r="T1246" s="76">
        <v>10</v>
      </c>
    </row>
    <row r="1247" spans="1:20">
      <c r="A1247" s="82">
        <f t="shared" si="76"/>
        <v>597402002017</v>
      </c>
      <c r="B1247" s="82" t="str">
        <f t="shared" si="77"/>
        <v>59740200</v>
      </c>
      <c r="C1247" s="82">
        <f t="shared" si="78"/>
        <v>2017</v>
      </c>
      <c r="D1247" s="82">
        <f t="array" ref="D1247">IF(L1247="-",0,L1247)</f>
        <v>9789</v>
      </c>
      <c r="E1247" s="82">
        <f t="shared" si="79"/>
        <v>1394</v>
      </c>
      <c r="F1247" s="82">
        <f t="array" ref="F1247">SUM(IF(M1247="-",0,M1247),IF(Q1247:T1247="-",0,-Q1247:T1247))</f>
        <v>805</v>
      </c>
      <c r="G1247" s="82">
        <f t="array" ref="G1247">SUM(IF(S1247:T1247="-",0,S1247:T1247))</f>
        <v>80</v>
      </c>
      <c r="H1247" s="82">
        <f t="array" ref="H1247">SUM(IF(N1247="-",0,N1247))</f>
        <v>509</v>
      </c>
      <c r="I1247" s="76">
        <v>5974020</v>
      </c>
      <c r="J1247" s="76" t="s">
        <v>410</v>
      </c>
      <c r="K1247" s="76">
        <v>43100</v>
      </c>
      <c r="L1247" s="76">
        <v>9789</v>
      </c>
      <c r="M1247" s="76">
        <v>1091</v>
      </c>
      <c r="N1247" s="76">
        <v>509</v>
      </c>
      <c r="O1247" s="76">
        <v>8110</v>
      </c>
      <c r="P1247" s="76">
        <v>79</v>
      </c>
      <c r="Q1247" s="76" t="s">
        <v>19</v>
      </c>
      <c r="R1247" s="76">
        <v>206</v>
      </c>
      <c r="S1247" s="76">
        <v>70</v>
      </c>
      <c r="T1247" s="76">
        <v>10</v>
      </c>
    </row>
    <row r="1248" spans="1:20">
      <c r="A1248" s="82">
        <f t="shared" si="76"/>
        <v>597402002016</v>
      </c>
      <c r="B1248" s="82" t="str">
        <f t="shared" si="77"/>
        <v>59740200</v>
      </c>
      <c r="C1248" s="82">
        <f t="shared" si="78"/>
        <v>2016</v>
      </c>
      <c r="D1248" s="82">
        <f t="array" ref="D1248">IF(L1248="-",0,L1248)</f>
        <v>9788</v>
      </c>
      <c r="E1248" s="82">
        <f t="shared" si="79"/>
        <v>1371</v>
      </c>
      <c r="F1248" s="82">
        <f t="array" ref="F1248">SUM(IF(M1248="-",0,M1248),IF(Q1248:T1248="-",0,-Q1248:T1248))</f>
        <v>795</v>
      </c>
      <c r="G1248" s="82">
        <f t="array" ref="G1248">SUM(IF(S1248:T1248="-",0,S1248:T1248))</f>
        <v>73</v>
      </c>
      <c r="H1248" s="82">
        <f t="array" ref="H1248">SUM(IF(N1248="-",0,N1248))</f>
        <v>503</v>
      </c>
      <c r="I1248" s="76">
        <v>5974020</v>
      </c>
      <c r="J1248" s="76" t="s">
        <v>410</v>
      </c>
      <c r="K1248" s="76">
        <v>42735</v>
      </c>
      <c r="L1248" s="76">
        <v>9788</v>
      </c>
      <c r="M1248" s="76">
        <v>1074</v>
      </c>
      <c r="N1248" s="76">
        <v>503</v>
      </c>
      <c r="O1248" s="76">
        <v>8126</v>
      </c>
      <c r="P1248" s="76">
        <v>85</v>
      </c>
      <c r="Q1248" s="76" t="s">
        <v>19</v>
      </c>
      <c r="R1248" s="76">
        <v>206</v>
      </c>
      <c r="S1248" s="76">
        <v>63</v>
      </c>
      <c r="T1248" s="76">
        <v>10</v>
      </c>
    </row>
    <row r="1249" spans="1:20">
      <c r="A1249" s="82">
        <f t="shared" si="76"/>
        <v>597402402018</v>
      </c>
      <c r="B1249" s="82" t="str">
        <f t="shared" si="77"/>
        <v>59740240</v>
      </c>
      <c r="C1249" s="82">
        <f t="shared" si="78"/>
        <v>2018</v>
      </c>
      <c r="D1249" s="82">
        <f t="array" ref="D1249">IF(L1249="-",0,L1249)</f>
        <v>12661</v>
      </c>
      <c r="E1249" s="82">
        <f t="shared" si="79"/>
        <v>1306</v>
      </c>
      <c r="F1249" s="82">
        <f t="array" ref="F1249">SUM(IF(M1249="-",0,M1249),IF(Q1249:T1249="-",0,-Q1249:T1249))</f>
        <v>655</v>
      </c>
      <c r="G1249" s="82">
        <f t="array" ref="G1249">SUM(IF(S1249:T1249="-",0,S1249:T1249))</f>
        <v>140</v>
      </c>
      <c r="H1249" s="82">
        <f t="array" ref="H1249">SUM(IF(N1249="-",0,N1249))</f>
        <v>511</v>
      </c>
      <c r="I1249" s="76">
        <v>5974024</v>
      </c>
      <c r="J1249" s="76" t="s">
        <v>411</v>
      </c>
      <c r="K1249" s="76">
        <v>43465</v>
      </c>
      <c r="L1249" s="76">
        <v>12661</v>
      </c>
      <c r="M1249" s="76">
        <v>795</v>
      </c>
      <c r="N1249" s="76">
        <v>511</v>
      </c>
      <c r="O1249" s="76">
        <v>11137</v>
      </c>
      <c r="P1249" s="76">
        <v>218</v>
      </c>
      <c r="Q1249" s="76" t="s">
        <v>19</v>
      </c>
      <c r="R1249" s="76" t="s">
        <v>19</v>
      </c>
      <c r="S1249" s="76">
        <v>135</v>
      </c>
      <c r="T1249" s="76">
        <v>5</v>
      </c>
    </row>
    <row r="1250" spans="1:20">
      <c r="A1250" s="82">
        <f t="shared" si="76"/>
        <v>597402402017</v>
      </c>
      <c r="B1250" s="82" t="str">
        <f t="shared" si="77"/>
        <v>59740240</v>
      </c>
      <c r="C1250" s="82">
        <f t="shared" si="78"/>
        <v>2017</v>
      </c>
      <c r="D1250" s="82">
        <f t="array" ref="D1250">IF(L1250="-",0,L1250)</f>
        <v>12661</v>
      </c>
      <c r="E1250" s="82">
        <f t="shared" si="79"/>
        <v>1289</v>
      </c>
      <c r="F1250" s="82">
        <f t="array" ref="F1250">SUM(IF(M1250="-",0,M1250),IF(Q1250:T1250="-",0,-Q1250:T1250))</f>
        <v>646</v>
      </c>
      <c r="G1250" s="82">
        <f t="array" ref="G1250">SUM(IF(S1250:T1250="-",0,S1250:T1250))</f>
        <v>134</v>
      </c>
      <c r="H1250" s="82">
        <f t="array" ref="H1250">SUM(IF(N1250="-",0,N1250))</f>
        <v>509</v>
      </c>
      <c r="I1250" s="76">
        <v>5974024</v>
      </c>
      <c r="J1250" s="76" t="s">
        <v>411</v>
      </c>
      <c r="K1250" s="76">
        <v>43100</v>
      </c>
      <c r="L1250" s="76">
        <v>12661</v>
      </c>
      <c r="M1250" s="76">
        <v>780</v>
      </c>
      <c r="N1250" s="76">
        <v>509</v>
      </c>
      <c r="O1250" s="76">
        <v>11154</v>
      </c>
      <c r="P1250" s="76">
        <v>218</v>
      </c>
      <c r="Q1250" s="76" t="s">
        <v>19</v>
      </c>
      <c r="R1250" s="76" t="s">
        <v>19</v>
      </c>
      <c r="S1250" s="76">
        <v>129</v>
      </c>
      <c r="T1250" s="76">
        <v>5</v>
      </c>
    </row>
    <row r="1251" spans="1:20">
      <c r="A1251" s="82">
        <f t="shared" si="76"/>
        <v>597402402016</v>
      </c>
      <c r="B1251" s="82" t="str">
        <f t="shared" si="77"/>
        <v>59740240</v>
      </c>
      <c r="C1251" s="82">
        <f t="shared" si="78"/>
        <v>2016</v>
      </c>
      <c r="D1251" s="82">
        <f t="array" ref="D1251">IF(L1251="-",0,L1251)</f>
        <v>12661</v>
      </c>
      <c r="E1251" s="82">
        <f t="shared" si="79"/>
        <v>1270</v>
      </c>
      <c r="F1251" s="82">
        <f t="array" ref="F1251">SUM(IF(M1251="-",0,M1251),IF(Q1251:T1251="-",0,-Q1251:T1251))</f>
        <v>637</v>
      </c>
      <c r="G1251" s="82">
        <f t="array" ref="G1251">SUM(IF(S1251:T1251="-",0,S1251:T1251))</f>
        <v>127</v>
      </c>
      <c r="H1251" s="82">
        <f t="array" ref="H1251">SUM(IF(N1251="-",0,N1251))</f>
        <v>506</v>
      </c>
      <c r="I1251" s="76">
        <v>5974024</v>
      </c>
      <c r="J1251" s="76" t="s">
        <v>411</v>
      </c>
      <c r="K1251" s="76">
        <v>42735</v>
      </c>
      <c r="L1251" s="76">
        <v>12661</v>
      </c>
      <c r="M1251" s="76">
        <v>764</v>
      </c>
      <c r="N1251" s="76">
        <v>506</v>
      </c>
      <c r="O1251" s="76">
        <v>11169</v>
      </c>
      <c r="P1251" s="76">
        <v>221</v>
      </c>
      <c r="Q1251" s="76" t="s">
        <v>19</v>
      </c>
      <c r="R1251" s="76" t="s">
        <v>19</v>
      </c>
      <c r="S1251" s="76">
        <v>122</v>
      </c>
      <c r="T1251" s="76">
        <v>5</v>
      </c>
    </row>
    <row r="1252" spans="1:20">
      <c r="A1252" s="82">
        <f t="shared" si="76"/>
        <v>597402802018</v>
      </c>
      <c r="B1252" s="82" t="str">
        <f t="shared" si="77"/>
        <v>59740280</v>
      </c>
      <c r="C1252" s="82">
        <f t="shared" si="78"/>
        <v>2018</v>
      </c>
      <c r="D1252" s="82">
        <f t="array" ref="D1252">IF(L1252="-",0,L1252)</f>
        <v>11368</v>
      </c>
      <c r="E1252" s="82">
        <f t="shared" si="79"/>
        <v>3206</v>
      </c>
      <c r="F1252" s="82">
        <f t="array" ref="F1252">SUM(IF(M1252="-",0,M1252),IF(Q1252:T1252="-",0,-Q1252:T1252))</f>
        <v>1961</v>
      </c>
      <c r="G1252" s="82">
        <f t="array" ref="G1252">SUM(IF(S1252:T1252="-",0,S1252:T1252))</f>
        <v>418</v>
      </c>
      <c r="H1252" s="82">
        <f t="array" ref="H1252">SUM(IF(N1252="-",0,N1252))</f>
        <v>827</v>
      </c>
      <c r="I1252" s="76">
        <v>5974028</v>
      </c>
      <c r="J1252" s="76" t="s">
        <v>412</v>
      </c>
      <c r="K1252" s="76">
        <v>43465</v>
      </c>
      <c r="L1252" s="76">
        <v>11368</v>
      </c>
      <c r="M1252" s="76">
        <v>2379</v>
      </c>
      <c r="N1252" s="76">
        <v>827</v>
      </c>
      <c r="O1252" s="76">
        <v>7738</v>
      </c>
      <c r="P1252" s="76">
        <v>424</v>
      </c>
      <c r="Q1252" s="76" t="s">
        <v>19</v>
      </c>
      <c r="R1252" s="76" t="s">
        <v>19</v>
      </c>
      <c r="S1252" s="76">
        <v>390</v>
      </c>
      <c r="T1252" s="76">
        <v>28</v>
      </c>
    </row>
    <row r="1253" spans="1:20">
      <c r="A1253" s="82">
        <f t="shared" si="76"/>
        <v>597402802017</v>
      </c>
      <c r="B1253" s="82" t="str">
        <f t="shared" si="77"/>
        <v>59740280</v>
      </c>
      <c r="C1253" s="82">
        <f t="shared" si="78"/>
        <v>2017</v>
      </c>
      <c r="D1253" s="82">
        <f t="array" ref="D1253">IF(L1253="-",0,L1253)</f>
        <v>11368</v>
      </c>
      <c r="E1253" s="82">
        <f t="shared" si="79"/>
        <v>3230</v>
      </c>
      <c r="F1253" s="82">
        <f t="array" ref="F1253">SUM(IF(M1253="-",0,M1253),IF(Q1253:T1253="-",0,-Q1253:T1253))</f>
        <v>1992</v>
      </c>
      <c r="G1253" s="82">
        <f t="array" ref="G1253">SUM(IF(S1253:T1253="-",0,S1253:T1253))</f>
        <v>419</v>
      </c>
      <c r="H1253" s="82">
        <f t="array" ref="H1253">SUM(IF(N1253="-",0,N1253))</f>
        <v>819</v>
      </c>
      <c r="I1253" s="76">
        <v>5974028</v>
      </c>
      <c r="J1253" s="76" t="s">
        <v>412</v>
      </c>
      <c r="K1253" s="76">
        <v>43100</v>
      </c>
      <c r="L1253" s="76">
        <v>11368</v>
      </c>
      <c r="M1253" s="76">
        <v>2420</v>
      </c>
      <c r="N1253" s="76">
        <v>819</v>
      </c>
      <c r="O1253" s="76">
        <v>7725</v>
      </c>
      <c r="P1253" s="76">
        <v>404</v>
      </c>
      <c r="Q1253" s="76" t="s">
        <v>19</v>
      </c>
      <c r="R1253" s="76">
        <v>9</v>
      </c>
      <c r="S1253" s="76">
        <v>391</v>
      </c>
      <c r="T1253" s="76">
        <v>28</v>
      </c>
    </row>
    <row r="1254" spans="1:20">
      <c r="A1254" s="82">
        <f t="shared" si="76"/>
        <v>597402802016</v>
      </c>
      <c r="B1254" s="82" t="str">
        <f t="shared" si="77"/>
        <v>59740280</v>
      </c>
      <c r="C1254" s="82">
        <f t="shared" si="78"/>
        <v>2016</v>
      </c>
      <c r="D1254" s="82">
        <f t="array" ref="D1254">IF(L1254="-",0,L1254)</f>
        <v>11368</v>
      </c>
      <c r="E1254" s="82">
        <f t="shared" si="79"/>
        <v>3252</v>
      </c>
      <c r="F1254" s="82">
        <f t="array" ref="F1254">SUM(IF(M1254="-",0,M1254),IF(Q1254:T1254="-",0,-Q1254:T1254))</f>
        <v>1974</v>
      </c>
      <c r="G1254" s="82">
        <f t="array" ref="G1254">SUM(IF(S1254:T1254="-",0,S1254:T1254))</f>
        <v>474</v>
      </c>
      <c r="H1254" s="82">
        <f t="array" ref="H1254">SUM(IF(N1254="-",0,N1254))</f>
        <v>804</v>
      </c>
      <c r="I1254" s="76">
        <v>5974028</v>
      </c>
      <c r="J1254" s="76" t="s">
        <v>412</v>
      </c>
      <c r="K1254" s="76">
        <v>42735</v>
      </c>
      <c r="L1254" s="76">
        <v>11368</v>
      </c>
      <c r="M1254" s="76">
        <v>2494</v>
      </c>
      <c r="N1254" s="76">
        <v>804</v>
      </c>
      <c r="O1254" s="76">
        <v>7734</v>
      </c>
      <c r="P1254" s="76">
        <v>337</v>
      </c>
      <c r="Q1254" s="76" t="s">
        <v>19</v>
      </c>
      <c r="R1254" s="76">
        <v>46</v>
      </c>
      <c r="S1254" s="76">
        <v>446</v>
      </c>
      <c r="T1254" s="76">
        <v>28</v>
      </c>
    </row>
    <row r="1255" spans="1:20">
      <c r="A1255" s="82">
        <f t="shared" si="76"/>
        <v>597403202018</v>
      </c>
      <c r="B1255" s="82" t="str">
        <f t="shared" si="77"/>
        <v>59740320</v>
      </c>
      <c r="C1255" s="82">
        <f t="shared" si="78"/>
        <v>2018</v>
      </c>
      <c r="D1255" s="82">
        <f t="array" ref="D1255">IF(L1255="-",0,L1255)</f>
        <v>12351</v>
      </c>
      <c r="E1255" s="82">
        <f t="shared" si="79"/>
        <v>1297</v>
      </c>
      <c r="F1255" s="82">
        <f t="array" ref="F1255">SUM(IF(M1255="-",0,M1255),IF(Q1255:T1255="-",0,-Q1255:T1255))</f>
        <v>581</v>
      </c>
      <c r="G1255" s="82">
        <f t="array" ref="G1255">SUM(IF(S1255:T1255="-",0,S1255:T1255))</f>
        <v>211</v>
      </c>
      <c r="H1255" s="82">
        <f t="array" ref="H1255">SUM(IF(N1255="-",0,N1255))</f>
        <v>505</v>
      </c>
      <c r="I1255" s="76">
        <v>5974032</v>
      </c>
      <c r="J1255" s="76" t="s">
        <v>413</v>
      </c>
      <c r="K1255" s="76">
        <v>43465</v>
      </c>
      <c r="L1255" s="76">
        <v>12351</v>
      </c>
      <c r="M1255" s="76">
        <v>792</v>
      </c>
      <c r="N1255" s="76">
        <v>505</v>
      </c>
      <c r="O1255" s="76">
        <v>9966</v>
      </c>
      <c r="P1255" s="76">
        <v>1088</v>
      </c>
      <c r="Q1255" s="76" t="s">
        <v>19</v>
      </c>
      <c r="R1255" s="76" t="s">
        <v>19</v>
      </c>
      <c r="S1255" s="76">
        <v>205</v>
      </c>
      <c r="T1255" s="76">
        <v>6</v>
      </c>
    </row>
    <row r="1256" spans="1:20">
      <c r="A1256" s="82">
        <f t="shared" si="76"/>
        <v>597403202017</v>
      </c>
      <c r="B1256" s="82" t="str">
        <f t="shared" si="77"/>
        <v>59740320</v>
      </c>
      <c r="C1256" s="82">
        <f t="shared" si="78"/>
        <v>2017</v>
      </c>
      <c r="D1256" s="82">
        <f t="array" ref="D1256">IF(L1256="-",0,L1256)</f>
        <v>12351</v>
      </c>
      <c r="E1256" s="82">
        <f t="shared" si="79"/>
        <v>1300</v>
      </c>
      <c r="F1256" s="82">
        <f t="array" ref="F1256">SUM(IF(M1256="-",0,M1256),IF(Q1256:T1256="-",0,-Q1256:T1256))</f>
        <v>578</v>
      </c>
      <c r="G1256" s="82">
        <f t="array" ref="G1256">SUM(IF(S1256:T1256="-",0,S1256:T1256))</f>
        <v>214</v>
      </c>
      <c r="H1256" s="82">
        <f t="array" ref="H1256">SUM(IF(N1256="-",0,N1256))</f>
        <v>508</v>
      </c>
      <c r="I1256" s="76">
        <v>5974032</v>
      </c>
      <c r="J1256" s="76" t="s">
        <v>413</v>
      </c>
      <c r="K1256" s="76">
        <v>43100</v>
      </c>
      <c r="L1256" s="76">
        <v>12351</v>
      </c>
      <c r="M1256" s="76">
        <v>792</v>
      </c>
      <c r="N1256" s="76">
        <v>508</v>
      </c>
      <c r="O1256" s="76">
        <v>9961</v>
      </c>
      <c r="P1256" s="76">
        <v>1090</v>
      </c>
      <c r="Q1256" s="76" t="s">
        <v>19</v>
      </c>
      <c r="R1256" s="76" t="s">
        <v>19</v>
      </c>
      <c r="S1256" s="76">
        <v>208</v>
      </c>
      <c r="T1256" s="76">
        <v>6</v>
      </c>
    </row>
    <row r="1257" spans="1:20">
      <c r="A1257" s="82">
        <f t="shared" si="76"/>
        <v>597403202016</v>
      </c>
      <c r="B1257" s="82" t="str">
        <f t="shared" si="77"/>
        <v>59740320</v>
      </c>
      <c r="C1257" s="82">
        <f t="shared" si="78"/>
        <v>2016</v>
      </c>
      <c r="D1257" s="82">
        <f t="array" ref="D1257">IF(L1257="-",0,L1257)</f>
        <v>12351</v>
      </c>
      <c r="E1257" s="82">
        <f t="shared" si="79"/>
        <v>1284</v>
      </c>
      <c r="F1257" s="82">
        <f t="array" ref="F1257">SUM(IF(M1257="-",0,M1257),IF(Q1257:T1257="-",0,-Q1257:T1257))</f>
        <v>574</v>
      </c>
      <c r="G1257" s="82">
        <f t="array" ref="G1257">SUM(IF(S1257:T1257="-",0,S1257:T1257))</f>
        <v>203</v>
      </c>
      <c r="H1257" s="82">
        <f t="array" ref="H1257">SUM(IF(N1257="-",0,N1257))</f>
        <v>507</v>
      </c>
      <c r="I1257" s="76">
        <v>5974032</v>
      </c>
      <c r="J1257" s="76" t="s">
        <v>413</v>
      </c>
      <c r="K1257" s="76">
        <v>42735</v>
      </c>
      <c r="L1257" s="76">
        <v>12351</v>
      </c>
      <c r="M1257" s="76">
        <v>777</v>
      </c>
      <c r="N1257" s="76">
        <v>507</v>
      </c>
      <c r="O1257" s="76">
        <v>9975</v>
      </c>
      <c r="P1257" s="76">
        <v>1093</v>
      </c>
      <c r="Q1257" s="76" t="s">
        <v>19</v>
      </c>
      <c r="R1257" s="76" t="s">
        <v>19</v>
      </c>
      <c r="S1257" s="76">
        <v>197</v>
      </c>
      <c r="T1257" s="76">
        <v>6</v>
      </c>
    </row>
    <row r="1258" spans="1:20">
      <c r="A1258" s="82">
        <f t="shared" si="76"/>
        <v>597403602018</v>
      </c>
      <c r="B1258" s="82" t="str">
        <f t="shared" si="77"/>
        <v>59740360</v>
      </c>
      <c r="C1258" s="82">
        <f t="shared" si="78"/>
        <v>2018</v>
      </c>
      <c r="D1258" s="82">
        <f t="array" ref="D1258">IF(L1258="-",0,L1258)</f>
        <v>15815</v>
      </c>
      <c r="E1258" s="82">
        <f t="shared" si="79"/>
        <v>1391</v>
      </c>
      <c r="F1258" s="82">
        <f t="array" ref="F1258">SUM(IF(M1258="-",0,M1258),IF(Q1258:T1258="-",0,-Q1258:T1258))</f>
        <v>612</v>
      </c>
      <c r="G1258" s="82">
        <f t="array" ref="G1258">SUM(IF(S1258:T1258="-",0,S1258:T1258))</f>
        <v>72</v>
      </c>
      <c r="H1258" s="82">
        <f t="array" ref="H1258">SUM(IF(N1258="-",0,N1258))</f>
        <v>707</v>
      </c>
      <c r="I1258" s="76">
        <v>5974036</v>
      </c>
      <c r="J1258" s="76" t="s">
        <v>414</v>
      </c>
      <c r="K1258" s="76">
        <v>43465</v>
      </c>
      <c r="L1258" s="76">
        <v>15815</v>
      </c>
      <c r="M1258" s="76">
        <v>720</v>
      </c>
      <c r="N1258" s="76">
        <v>707</v>
      </c>
      <c r="O1258" s="76">
        <v>14309</v>
      </c>
      <c r="P1258" s="76">
        <v>80</v>
      </c>
      <c r="Q1258" s="76" t="s">
        <v>19</v>
      </c>
      <c r="R1258" s="76">
        <v>36</v>
      </c>
      <c r="S1258" s="76">
        <v>64</v>
      </c>
      <c r="T1258" s="76">
        <v>8</v>
      </c>
    </row>
    <row r="1259" spans="1:20">
      <c r="A1259" s="82">
        <f t="shared" si="76"/>
        <v>597403602017</v>
      </c>
      <c r="B1259" s="82" t="str">
        <f t="shared" si="77"/>
        <v>59740360</v>
      </c>
      <c r="C1259" s="82">
        <f t="shared" si="78"/>
        <v>2017</v>
      </c>
      <c r="D1259" s="82">
        <f t="array" ref="D1259">IF(L1259="-",0,L1259)</f>
        <v>15815</v>
      </c>
      <c r="E1259" s="82">
        <f t="shared" si="79"/>
        <v>1384</v>
      </c>
      <c r="F1259" s="82">
        <f t="array" ref="F1259">SUM(IF(M1259="-",0,M1259),IF(Q1259:T1259="-",0,-Q1259:T1259))</f>
        <v>607</v>
      </c>
      <c r="G1259" s="82">
        <f t="array" ref="G1259">SUM(IF(S1259:T1259="-",0,S1259:T1259))</f>
        <v>65</v>
      </c>
      <c r="H1259" s="82">
        <f t="array" ref="H1259">SUM(IF(N1259="-",0,N1259))</f>
        <v>712</v>
      </c>
      <c r="I1259" s="76">
        <v>5974036</v>
      </c>
      <c r="J1259" s="76" t="s">
        <v>414</v>
      </c>
      <c r="K1259" s="76">
        <v>43100</v>
      </c>
      <c r="L1259" s="76">
        <v>15815</v>
      </c>
      <c r="M1259" s="76">
        <v>708</v>
      </c>
      <c r="N1259" s="76">
        <v>712</v>
      </c>
      <c r="O1259" s="76">
        <v>14308</v>
      </c>
      <c r="P1259" s="76">
        <v>87</v>
      </c>
      <c r="Q1259" s="76" t="s">
        <v>19</v>
      </c>
      <c r="R1259" s="76">
        <v>36</v>
      </c>
      <c r="S1259" s="76">
        <v>57</v>
      </c>
      <c r="T1259" s="76">
        <v>8</v>
      </c>
    </row>
    <row r="1260" spans="1:20">
      <c r="A1260" s="82">
        <f t="shared" ref="A1260:A1308" si="80">(B1260&amp;C1260)+0</f>
        <v>597403602016</v>
      </c>
      <c r="B1260" s="82" t="str">
        <f t="shared" ref="B1260:B1308" si="81">LEFT(I1260&amp;"00000000",8)</f>
        <v>59740360</v>
      </c>
      <c r="C1260" s="82">
        <f t="shared" ref="C1260:C1308" si="82">YEAR(K1260)</f>
        <v>2016</v>
      </c>
      <c r="D1260" s="82">
        <f t="array" ref="D1260">IF(L1260="-",0,L1260)</f>
        <v>15815</v>
      </c>
      <c r="E1260" s="82">
        <f t="shared" ref="E1260:E1308" si="83">SUM(F1260:H1260)</f>
        <v>1376</v>
      </c>
      <c r="F1260" s="82">
        <f t="array" ref="F1260">SUM(IF(M1260="-",0,M1260),IF(Q1260:T1260="-",0,-Q1260:T1260))</f>
        <v>599</v>
      </c>
      <c r="G1260" s="82">
        <f t="array" ref="G1260">SUM(IF(S1260:T1260="-",0,S1260:T1260))</f>
        <v>63</v>
      </c>
      <c r="H1260" s="82">
        <f t="array" ref="H1260">SUM(IF(N1260="-",0,N1260))</f>
        <v>714</v>
      </c>
      <c r="I1260" s="76">
        <v>5974036</v>
      </c>
      <c r="J1260" s="76" t="s">
        <v>414</v>
      </c>
      <c r="K1260" s="76">
        <v>42735</v>
      </c>
      <c r="L1260" s="76">
        <v>15815</v>
      </c>
      <c r="M1260" s="76">
        <v>698</v>
      </c>
      <c r="N1260" s="76">
        <v>714</v>
      </c>
      <c r="O1260" s="76">
        <v>14313</v>
      </c>
      <c r="P1260" s="76">
        <v>91</v>
      </c>
      <c r="Q1260" s="76" t="s">
        <v>19</v>
      </c>
      <c r="R1260" s="76">
        <v>36</v>
      </c>
      <c r="S1260" s="76">
        <v>55</v>
      </c>
      <c r="T1260" s="76">
        <v>8</v>
      </c>
    </row>
    <row r="1261" spans="1:20">
      <c r="A1261" s="82">
        <f t="shared" si="80"/>
        <v>597404002018</v>
      </c>
      <c r="B1261" s="82" t="str">
        <f t="shared" si="81"/>
        <v>59740400</v>
      </c>
      <c r="C1261" s="82">
        <f t="shared" si="82"/>
        <v>2018</v>
      </c>
      <c r="D1261" s="82">
        <f t="array" ref="D1261">IF(L1261="-",0,L1261)</f>
        <v>8581</v>
      </c>
      <c r="E1261" s="82">
        <f t="shared" si="83"/>
        <v>2374</v>
      </c>
      <c r="F1261" s="82">
        <f t="array" ref="F1261">SUM(IF(M1261="-",0,M1261),IF(Q1261:T1261="-",0,-Q1261:T1261))</f>
        <v>1396</v>
      </c>
      <c r="G1261" s="82">
        <f t="array" ref="G1261">SUM(IF(S1261:T1261="-",0,S1261:T1261))</f>
        <v>208</v>
      </c>
      <c r="H1261" s="82">
        <f t="array" ref="H1261">SUM(IF(N1261="-",0,N1261))</f>
        <v>770</v>
      </c>
      <c r="I1261" s="76">
        <v>5974040</v>
      </c>
      <c r="J1261" s="76" t="s">
        <v>415</v>
      </c>
      <c r="K1261" s="76">
        <v>43465</v>
      </c>
      <c r="L1261" s="76">
        <v>8581</v>
      </c>
      <c r="M1261" s="76">
        <v>1604</v>
      </c>
      <c r="N1261" s="76">
        <v>770</v>
      </c>
      <c r="O1261" s="76">
        <v>6098</v>
      </c>
      <c r="P1261" s="76">
        <v>108</v>
      </c>
      <c r="Q1261" s="76" t="s">
        <v>19</v>
      </c>
      <c r="R1261" s="76">
        <v>0</v>
      </c>
      <c r="S1261" s="76">
        <v>186</v>
      </c>
      <c r="T1261" s="76">
        <v>22</v>
      </c>
    </row>
    <row r="1262" spans="1:20">
      <c r="A1262" s="82">
        <f t="shared" si="80"/>
        <v>597404002017</v>
      </c>
      <c r="B1262" s="82" t="str">
        <f t="shared" si="81"/>
        <v>59740400</v>
      </c>
      <c r="C1262" s="82">
        <f t="shared" si="82"/>
        <v>2017</v>
      </c>
      <c r="D1262" s="82">
        <f t="array" ref="D1262">IF(L1262="-",0,L1262)</f>
        <v>8581</v>
      </c>
      <c r="E1262" s="82">
        <f t="shared" si="83"/>
        <v>2369</v>
      </c>
      <c r="F1262" s="82">
        <f t="array" ref="F1262">SUM(IF(M1262="-",0,M1262),IF(Q1262:T1262="-",0,-Q1262:T1262))</f>
        <v>1394</v>
      </c>
      <c r="G1262" s="82">
        <f t="array" ref="G1262">SUM(IF(S1262:T1262="-",0,S1262:T1262))</f>
        <v>207</v>
      </c>
      <c r="H1262" s="82">
        <f t="array" ref="H1262">SUM(IF(N1262="-",0,N1262))</f>
        <v>768</v>
      </c>
      <c r="I1262" s="76">
        <v>5974040</v>
      </c>
      <c r="J1262" s="76" t="s">
        <v>415</v>
      </c>
      <c r="K1262" s="76">
        <v>43100</v>
      </c>
      <c r="L1262" s="76">
        <v>8581</v>
      </c>
      <c r="M1262" s="76">
        <v>1601</v>
      </c>
      <c r="N1262" s="76">
        <v>768</v>
      </c>
      <c r="O1262" s="76">
        <v>6102</v>
      </c>
      <c r="P1262" s="76">
        <v>110</v>
      </c>
      <c r="Q1262" s="76" t="s">
        <v>19</v>
      </c>
      <c r="R1262" s="76" t="s">
        <v>19</v>
      </c>
      <c r="S1262" s="76">
        <v>185</v>
      </c>
      <c r="T1262" s="76">
        <v>22</v>
      </c>
    </row>
    <row r="1263" spans="1:20">
      <c r="A1263" s="82">
        <f t="shared" si="80"/>
        <v>597404002016</v>
      </c>
      <c r="B1263" s="82" t="str">
        <f t="shared" si="81"/>
        <v>59740400</v>
      </c>
      <c r="C1263" s="82">
        <f t="shared" si="82"/>
        <v>2016</v>
      </c>
      <c r="D1263" s="82">
        <f t="array" ref="D1263">IF(L1263="-",0,L1263)</f>
        <v>8581</v>
      </c>
      <c r="E1263" s="82">
        <f t="shared" si="83"/>
        <v>2365</v>
      </c>
      <c r="F1263" s="82">
        <f t="array" ref="F1263">SUM(IF(M1263="-",0,M1263),IF(Q1263:T1263="-",0,-Q1263:T1263))</f>
        <v>1390</v>
      </c>
      <c r="G1263" s="82">
        <f t="array" ref="G1263">SUM(IF(S1263:T1263="-",0,S1263:T1263))</f>
        <v>207</v>
      </c>
      <c r="H1263" s="82">
        <f t="array" ref="H1263">SUM(IF(N1263="-",0,N1263))</f>
        <v>768</v>
      </c>
      <c r="I1263" s="76">
        <v>5974040</v>
      </c>
      <c r="J1263" s="76" t="s">
        <v>415</v>
      </c>
      <c r="K1263" s="76">
        <v>42735</v>
      </c>
      <c r="L1263" s="76">
        <v>8581</v>
      </c>
      <c r="M1263" s="76">
        <v>1597</v>
      </c>
      <c r="N1263" s="76">
        <v>768</v>
      </c>
      <c r="O1263" s="76">
        <v>6106</v>
      </c>
      <c r="P1263" s="76">
        <v>110</v>
      </c>
      <c r="Q1263" s="76" t="s">
        <v>19</v>
      </c>
      <c r="R1263" s="76" t="s">
        <v>19</v>
      </c>
      <c r="S1263" s="76">
        <v>185</v>
      </c>
      <c r="T1263" s="76">
        <v>22</v>
      </c>
    </row>
    <row r="1264" spans="1:20">
      <c r="A1264" s="82">
        <f t="shared" si="80"/>
        <v>597404402018</v>
      </c>
      <c r="B1264" s="82" t="str">
        <f t="shared" si="81"/>
        <v>59740440</v>
      </c>
      <c r="C1264" s="82">
        <f t="shared" si="82"/>
        <v>2018</v>
      </c>
      <c r="D1264" s="82">
        <f t="array" ref="D1264">IF(L1264="-",0,L1264)</f>
        <v>15803</v>
      </c>
      <c r="E1264" s="82">
        <f t="shared" si="83"/>
        <v>1835</v>
      </c>
      <c r="F1264" s="82">
        <f t="array" ref="F1264">SUM(IF(M1264="-",0,M1264),IF(Q1264:T1264="-",0,-Q1264:T1264))</f>
        <v>1045</v>
      </c>
      <c r="G1264" s="82">
        <f t="array" ref="G1264">SUM(IF(S1264:T1264="-",0,S1264:T1264))</f>
        <v>118</v>
      </c>
      <c r="H1264" s="82">
        <f t="array" ref="H1264">SUM(IF(N1264="-",0,N1264))</f>
        <v>672</v>
      </c>
      <c r="I1264" s="76">
        <v>5974044</v>
      </c>
      <c r="J1264" s="76" t="s">
        <v>416</v>
      </c>
      <c r="K1264" s="76">
        <v>43465</v>
      </c>
      <c r="L1264" s="76">
        <v>15803</v>
      </c>
      <c r="M1264" s="76">
        <v>1252</v>
      </c>
      <c r="N1264" s="76">
        <v>672</v>
      </c>
      <c r="O1264" s="76">
        <v>13795</v>
      </c>
      <c r="P1264" s="76">
        <v>83</v>
      </c>
      <c r="Q1264" s="76" t="s">
        <v>19</v>
      </c>
      <c r="R1264" s="76">
        <v>89</v>
      </c>
      <c r="S1264" s="76">
        <v>99</v>
      </c>
      <c r="T1264" s="76">
        <v>19</v>
      </c>
    </row>
    <row r="1265" spans="1:20">
      <c r="A1265" s="82">
        <f t="shared" si="80"/>
        <v>597404402017</v>
      </c>
      <c r="B1265" s="82" t="str">
        <f t="shared" si="81"/>
        <v>59740440</v>
      </c>
      <c r="C1265" s="82">
        <f t="shared" si="82"/>
        <v>2017</v>
      </c>
      <c r="D1265" s="82">
        <f t="array" ref="D1265">IF(L1265="-",0,L1265)</f>
        <v>15803</v>
      </c>
      <c r="E1265" s="82">
        <f t="shared" si="83"/>
        <v>1842</v>
      </c>
      <c r="F1265" s="82">
        <f t="array" ref="F1265">SUM(IF(M1265="-",0,M1265),IF(Q1265:T1265="-",0,-Q1265:T1265))</f>
        <v>1069</v>
      </c>
      <c r="G1265" s="82">
        <f t="array" ref="G1265">SUM(IF(S1265:T1265="-",0,S1265:T1265))</f>
        <v>111</v>
      </c>
      <c r="H1265" s="82">
        <f t="array" ref="H1265">SUM(IF(N1265="-",0,N1265))</f>
        <v>662</v>
      </c>
      <c r="I1265" s="76">
        <v>5974044</v>
      </c>
      <c r="J1265" s="76" t="s">
        <v>416</v>
      </c>
      <c r="K1265" s="76">
        <v>43100</v>
      </c>
      <c r="L1265" s="76">
        <v>15803</v>
      </c>
      <c r="M1265" s="76">
        <v>1269</v>
      </c>
      <c r="N1265" s="76">
        <v>662</v>
      </c>
      <c r="O1265" s="76">
        <v>13788</v>
      </c>
      <c r="P1265" s="76">
        <v>84</v>
      </c>
      <c r="Q1265" s="76" t="s">
        <v>19</v>
      </c>
      <c r="R1265" s="76">
        <v>89</v>
      </c>
      <c r="S1265" s="76">
        <v>92</v>
      </c>
      <c r="T1265" s="76">
        <v>19</v>
      </c>
    </row>
    <row r="1266" spans="1:20">
      <c r="A1266" s="82">
        <f t="shared" si="80"/>
        <v>597404402016</v>
      </c>
      <c r="B1266" s="82" t="str">
        <f t="shared" si="81"/>
        <v>59740440</v>
      </c>
      <c r="C1266" s="82">
        <f t="shared" si="82"/>
        <v>2016</v>
      </c>
      <c r="D1266" s="82">
        <f t="array" ref="D1266">IF(L1266="-",0,L1266)</f>
        <v>15803</v>
      </c>
      <c r="E1266" s="82">
        <f t="shared" si="83"/>
        <v>1843</v>
      </c>
      <c r="F1266" s="82">
        <f t="array" ref="F1266">SUM(IF(M1266="-",0,M1266),IF(Q1266:T1266="-",0,-Q1266:T1266))</f>
        <v>1074</v>
      </c>
      <c r="G1266" s="82">
        <f t="array" ref="G1266">SUM(IF(S1266:T1266="-",0,S1266:T1266))</f>
        <v>111</v>
      </c>
      <c r="H1266" s="82">
        <f t="array" ref="H1266">SUM(IF(N1266="-",0,N1266))</f>
        <v>658</v>
      </c>
      <c r="I1266" s="76">
        <v>5974044</v>
      </c>
      <c r="J1266" s="76" t="s">
        <v>416</v>
      </c>
      <c r="K1266" s="76">
        <v>42735</v>
      </c>
      <c r="L1266" s="76">
        <v>15803</v>
      </c>
      <c r="M1266" s="76">
        <v>1275</v>
      </c>
      <c r="N1266" s="76">
        <v>658</v>
      </c>
      <c r="O1266" s="76">
        <v>13787</v>
      </c>
      <c r="P1266" s="76">
        <v>82</v>
      </c>
      <c r="Q1266" s="76" t="s">
        <v>19</v>
      </c>
      <c r="R1266" s="76">
        <v>90</v>
      </c>
      <c r="S1266" s="76">
        <v>92</v>
      </c>
      <c r="T1266" s="76">
        <v>19</v>
      </c>
    </row>
    <row r="1267" spans="1:20">
      <c r="A1267" s="82">
        <f t="shared" si="80"/>
        <v>597404802018</v>
      </c>
      <c r="B1267" s="82" t="str">
        <f t="shared" si="81"/>
        <v>59740480</v>
      </c>
      <c r="C1267" s="82">
        <f t="shared" si="82"/>
        <v>2018</v>
      </c>
      <c r="D1267" s="82">
        <f t="array" ref="D1267">IF(L1267="-",0,L1267)</f>
        <v>8562</v>
      </c>
      <c r="E1267" s="82">
        <f t="shared" si="83"/>
        <v>1036</v>
      </c>
      <c r="F1267" s="82">
        <f t="array" ref="F1267">SUM(IF(M1267="-",0,M1267),IF(Q1267:T1267="-",0,-Q1267:T1267))</f>
        <v>534</v>
      </c>
      <c r="G1267" s="82">
        <f t="array" ref="G1267">SUM(IF(S1267:T1267="-",0,S1267:T1267))</f>
        <v>81</v>
      </c>
      <c r="H1267" s="82">
        <f t="array" ref="H1267">SUM(IF(N1267="-",0,N1267))</f>
        <v>421</v>
      </c>
      <c r="I1267" s="76">
        <v>5974048</v>
      </c>
      <c r="J1267" s="76" t="s">
        <v>417</v>
      </c>
      <c r="K1267" s="76">
        <v>43465</v>
      </c>
      <c r="L1267" s="76">
        <v>8562</v>
      </c>
      <c r="M1267" s="76">
        <v>615</v>
      </c>
      <c r="N1267" s="76">
        <v>421</v>
      </c>
      <c r="O1267" s="76">
        <v>7378</v>
      </c>
      <c r="P1267" s="76">
        <v>149</v>
      </c>
      <c r="Q1267" s="76" t="s">
        <v>19</v>
      </c>
      <c r="R1267" s="76" t="s">
        <v>19</v>
      </c>
      <c r="S1267" s="76">
        <v>72</v>
      </c>
      <c r="T1267" s="76">
        <v>9</v>
      </c>
    </row>
    <row r="1268" spans="1:20">
      <c r="A1268" s="82">
        <f t="shared" si="80"/>
        <v>597404802017</v>
      </c>
      <c r="B1268" s="82" t="str">
        <f t="shared" si="81"/>
        <v>59740480</v>
      </c>
      <c r="C1268" s="82">
        <f t="shared" si="82"/>
        <v>2017</v>
      </c>
      <c r="D1268" s="82">
        <f t="array" ref="D1268">IF(L1268="-",0,L1268)</f>
        <v>8562</v>
      </c>
      <c r="E1268" s="82">
        <f t="shared" si="83"/>
        <v>1035</v>
      </c>
      <c r="F1268" s="82">
        <f t="array" ref="F1268">SUM(IF(M1268="-",0,M1268),IF(Q1268:T1268="-",0,-Q1268:T1268))</f>
        <v>534</v>
      </c>
      <c r="G1268" s="82">
        <f t="array" ref="G1268">SUM(IF(S1268:T1268="-",0,S1268:T1268))</f>
        <v>80</v>
      </c>
      <c r="H1268" s="82">
        <f t="array" ref="H1268">SUM(IF(N1268="-",0,N1268))</f>
        <v>421</v>
      </c>
      <c r="I1268" s="76">
        <v>5974048</v>
      </c>
      <c r="J1268" s="76" t="s">
        <v>417</v>
      </c>
      <c r="K1268" s="76">
        <v>43100</v>
      </c>
      <c r="L1268" s="76">
        <v>8562</v>
      </c>
      <c r="M1268" s="76">
        <v>614</v>
      </c>
      <c r="N1268" s="76">
        <v>421</v>
      </c>
      <c r="O1268" s="76">
        <v>7379</v>
      </c>
      <c r="P1268" s="76">
        <v>149</v>
      </c>
      <c r="Q1268" s="76" t="s">
        <v>19</v>
      </c>
      <c r="R1268" s="76" t="s">
        <v>19</v>
      </c>
      <c r="S1268" s="76">
        <v>71</v>
      </c>
      <c r="T1268" s="76">
        <v>9</v>
      </c>
    </row>
    <row r="1269" spans="1:20">
      <c r="A1269" s="82">
        <f t="shared" si="80"/>
        <v>597404802016</v>
      </c>
      <c r="B1269" s="82" t="str">
        <f t="shared" si="81"/>
        <v>59740480</v>
      </c>
      <c r="C1269" s="82">
        <f t="shared" si="82"/>
        <v>2016</v>
      </c>
      <c r="D1269" s="82">
        <f t="array" ref="D1269">IF(L1269="-",0,L1269)</f>
        <v>8562</v>
      </c>
      <c r="E1269" s="82">
        <f t="shared" si="83"/>
        <v>1032</v>
      </c>
      <c r="F1269" s="82">
        <f t="array" ref="F1269">SUM(IF(M1269="-",0,M1269),IF(Q1269:T1269="-",0,-Q1269:T1269))</f>
        <v>532</v>
      </c>
      <c r="G1269" s="82">
        <f t="array" ref="G1269">SUM(IF(S1269:T1269="-",0,S1269:T1269))</f>
        <v>79</v>
      </c>
      <c r="H1269" s="82">
        <f t="array" ref="H1269">SUM(IF(N1269="-",0,N1269))</f>
        <v>421</v>
      </c>
      <c r="I1269" s="76">
        <v>5974048</v>
      </c>
      <c r="J1269" s="76" t="s">
        <v>417</v>
      </c>
      <c r="K1269" s="76">
        <v>42735</v>
      </c>
      <c r="L1269" s="76">
        <v>8562</v>
      </c>
      <c r="M1269" s="76">
        <v>611</v>
      </c>
      <c r="N1269" s="76">
        <v>421</v>
      </c>
      <c r="O1269" s="76">
        <v>7382</v>
      </c>
      <c r="P1269" s="76">
        <v>149</v>
      </c>
      <c r="Q1269" s="76" t="s">
        <v>19</v>
      </c>
      <c r="R1269" s="76" t="s">
        <v>19</v>
      </c>
      <c r="S1269" s="76">
        <v>70</v>
      </c>
      <c r="T1269" s="76">
        <v>9</v>
      </c>
    </row>
    <row r="1270" spans="1:20">
      <c r="A1270" s="82">
        <f t="shared" si="80"/>
        <v>597405202018</v>
      </c>
      <c r="B1270" s="82" t="str">
        <f t="shared" si="81"/>
        <v>59740520</v>
      </c>
      <c r="C1270" s="82">
        <f t="shared" si="82"/>
        <v>2018</v>
      </c>
      <c r="D1270" s="82">
        <f t="array" ref="D1270">IF(L1270="-",0,L1270)</f>
        <v>7635</v>
      </c>
      <c r="E1270" s="82">
        <f t="shared" si="83"/>
        <v>1844</v>
      </c>
      <c r="F1270" s="82">
        <f t="array" ref="F1270">SUM(IF(M1270="-",0,M1270),IF(Q1270:T1270="-",0,-Q1270:T1270))</f>
        <v>1027</v>
      </c>
      <c r="G1270" s="82">
        <f t="array" ref="G1270">SUM(IF(S1270:T1270="-",0,S1270:T1270))</f>
        <v>173</v>
      </c>
      <c r="H1270" s="82">
        <f t="array" ref="H1270">SUM(IF(N1270="-",0,N1270))</f>
        <v>644</v>
      </c>
      <c r="I1270" s="76">
        <v>5974052</v>
      </c>
      <c r="J1270" s="76" t="s">
        <v>418</v>
      </c>
      <c r="K1270" s="76">
        <v>43465</v>
      </c>
      <c r="L1270" s="76">
        <v>7635</v>
      </c>
      <c r="M1270" s="76">
        <v>1201</v>
      </c>
      <c r="N1270" s="76">
        <v>644</v>
      </c>
      <c r="O1270" s="76">
        <v>5693</v>
      </c>
      <c r="P1270" s="76">
        <v>97</v>
      </c>
      <c r="Q1270" s="76" t="s">
        <v>19</v>
      </c>
      <c r="R1270" s="76">
        <v>1</v>
      </c>
      <c r="S1270" s="76">
        <v>157</v>
      </c>
      <c r="T1270" s="76">
        <v>16</v>
      </c>
    </row>
    <row r="1271" spans="1:20">
      <c r="A1271" s="82">
        <f t="shared" si="80"/>
        <v>597405202017</v>
      </c>
      <c r="B1271" s="82" t="str">
        <f t="shared" si="81"/>
        <v>59740520</v>
      </c>
      <c r="C1271" s="82">
        <f t="shared" si="82"/>
        <v>2017</v>
      </c>
      <c r="D1271" s="82">
        <f t="array" ref="D1271">IF(L1271="-",0,L1271)</f>
        <v>7635</v>
      </c>
      <c r="E1271" s="82">
        <f t="shared" si="83"/>
        <v>1833</v>
      </c>
      <c r="F1271" s="82">
        <f t="array" ref="F1271">SUM(IF(M1271="-",0,M1271),IF(Q1271:T1271="-",0,-Q1271:T1271))</f>
        <v>1024</v>
      </c>
      <c r="G1271" s="82">
        <f t="array" ref="G1271">SUM(IF(S1271:T1271="-",0,S1271:T1271))</f>
        <v>164</v>
      </c>
      <c r="H1271" s="82">
        <f t="array" ref="H1271">SUM(IF(N1271="-",0,N1271))</f>
        <v>645</v>
      </c>
      <c r="I1271" s="76">
        <v>5974052</v>
      </c>
      <c r="J1271" s="76" t="s">
        <v>418</v>
      </c>
      <c r="K1271" s="76">
        <v>43100</v>
      </c>
      <c r="L1271" s="76">
        <v>7635</v>
      </c>
      <c r="M1271" s="76">
        <v>1189</v>
      </c>
      <c r="N1271" s="76">
        <v>645</v>
      </c>
      <c r="O1271" s="76">
        <v>5705</v>
      </c>
      <c r="P1271" s="76">
        <v>96</v>
      </c>
      <c r="Q1271" s="76" t="s">
        <v>19</v>
      </c>
      <c r="R1271" s="76">
        <v>1</v>
      </c>
      <c r="S1271" s="76">
        <v>147</v>
      </c>
      <c r="T1271" s="76">
        <v>17</v>
      </c>
    </row>
    <row r="1272" spans="1:20">
      <c r="A1272" s="82">
        <f t="shared" si="80"/>
        <v>597405202016</v>
      </c>
      <c r="B1272" s="82" t="str">
        <f t="shared" si="81"/>
        <v>59740520</v>
      </c>
      <c r="C1272" s="82">
        <f t="shared" si="82"/>
        <v>2016</v>
      </c>
      <c r="D1272" s="82">
        <f t="array" ref="D1272">IF(L1272="-",0,L1272)</f>
        <v>7635</v>
      </c>
      <c r="E1272" s="82">
        <f t="shared" si="83"/>
        <v>1831</v>
      </c>
      <c r="F1272" s="82">
        <f t="array" ref="F1272">SUM(IF(M1272="-",0,M1272),IF(Q1272:T1272="-",0,-Q1272:T1272))</f>
        <v>1019</v>
      </c>
      <c r="G1272" s="82">
        <f t="array" ref="G1272">SUM(IF(S1272:T1272="-",0,S1272:T1272))</f>
        <v>164</v>
      </c>
      <c r="H1272" s="82">
        <f t="array" ref="H1272">SUM(IF(N1272="-",0,N1272))</f>
        <v>648</v>
      </c>
      <c r="I1272" s="76">
        <v>5974052</v>
      </c>
      <c r="J1272" s="76" t="s">
        <v>418</v>
      </c>
      <c r="K1272" s="76">
        <v>42735</v>
      </c>
      <c r="L1272" s="76">
        <v>7635</v>
      </c>
      <c r="M1272" s="76">
        <v>1184</v>
      </c>
      <c r="N1272" s="76">
        <v>648</v>
      </c>
      <c r="O1272" s="76">
        <v>5706</v>
      </c>
      <c r="P1272" s="76">
        <v>97</v>
      </c>
      <c r="Q1272" s="76" t="s">
        <v>19</v>
      </c>
      <c r="R1272" s="76">
        <v>1</v>
      </c>
      <c r="S1272" s="76">
        <v>147</v>
      </c>
      <c r="T1272" s="76">
        <v>17</v>
      </c>
    </row>
    <row r="1273" spans="1:20">
      <c r="A1273" s="82">
        <f t="shared" si="80"/>
        <v>597405602018</v>
      </c>
      <c r="B1273" s="82" t="str">
        <f t="shared" si="81"/>
        <v>59740560</v>
      </c>
      <c r="C1273" s="82">
        <f t="shared" si="82"/>
        <v>2018</v>
      </c>
      <c r="D1273" s="82">
        <f t="array" ref="D1273">IF(L1273="-",0,L1273)</f>
        <v>2524</v>
      </c>
      <c r="E1273" s="82">
        <f t="shared" si="83"/>
        <v>620</v>
      </c>
      <c r="F1273" s="82">
        <f t="array" ref="F1273">SUM(IF(M1273="-",0,M1273),IF(Q1273:T1273="-",0,-Q1273:T1273))</f>
        <v>408</v>
      </c>
      <c r="G1273" s="82">
        <f t="array" ref="G1273">SUM(IF(S1273:T1273="-",0,S1273:T1273))</f>
        <v>49</v>
      </c>
      <c r="H1273" s="82">
        <f t="array" ref="H1273">SUM(IF(N1273="-",0,N1273))</f>
        <v>163</v>
      </c>
      <c r="I1273" s="76">
        <v>5974056</v>
      </c>
      <c r="J1273" s="76" t="s">
        <v>419</v>
      </c>
      <c r="K1273" s="76">
        <v>43465</v>
      </c>
      <c r="L1273" s="76">
        <v>2524</v>
      </c>
      <c r="M1273" s="76">
        <v>457</v>
      </c>
      <c r="N1273" s="76">
        <v>163</v>
      </c>
      <c r="O1273" s="76">
        <v>1846</v>
      </c>
      <c r="P1273" s="76">
        <v>58</v>
      </c>
      <c r="Q1273" s="76" t="s">
        <v>19</v>
      </c>
      <c r="R1273" s="76">
        <v>0</v>
      </c>
      <c r="S1273" s="76">
        <v>43</v>
      </c>
      <c r="T1273" s="76">
        <v>6</v>
      </c>
    </row>
    <row r="1274" spans="1:20">
      <c r="A1274" s="82">
        <f t="shared" si="80"/>
        <v>597405602017</v>
      </c>
      <c r="B1274" s="82" t="str">
        <f t="shared" si="81"/>
        <v>59740560</v>
      </c>
      <c r="C1274" s="82">
        <f t="shared" si="82"/>
        <v>2017</v>
      </c>
      <c r="D1274" s="82">
        <f t="array" ref="D1274">IF(L1274="-",0,L1274)</f>
        <v>2524</v>
      </c>
      <c r="E1274" s="82">
        <f t="shared" si="83"/>
        <v>646</v>
      </c>
      <c r="F1274" s="82">
        <f t="array" ref="F1274">SUM(IF(M1274="-",0,M1274),IF(Q1274:T1274="-",0,-Q1274:T1274))</f>
        <v>436</v>
      </c>
      <c r="G1274" s="82">
        <f t="array" ref="G1274">SUM(IF(S1274:T1274="-",0,S1274:T1274))</f>
        <v>47</v>
      </c>
      <c r="H1274" s="82">
        <f t="array" ref="H1274">SUM(IF(N1274="-",0,N1274))</f>
        <v>163</v>
      </c>
      <c r="I1274" s="76">
        <v>5974056</v>
      </c>
      <c r="J1274" s="76" t="s">
        <v>419</v>
      </c>
      <c r="K1274" s="76">
        <v>43100</v>
      </c>
      <c r="L1274" s="76">
        <v>2524</v>
      </c>
      <c r="M1274" s="76">
        <v>483</v>
      </c>
      <c r="N1274" s="76">
        <v>163</v>
      </c>
      <c r="O1274" s="76">
        <v>1821</v>
      </c>
      <c r="P1274" s="76">
        <v>56</v>
      </c>
      <c r="Q1274" s="76" t="s">
        <v>19</v>
      </c>
      <c r="R1274" s="76" t="s">
        <v>19</v>
      </c>
      <c r="S1274" s="76">
        <v>41</v>
      </c>
      <c r="T1274" s="76">
        <v>6</v>
      </c>
    </row>
    <row r="1275" spans="1:20">
      <c r="A1275" s="82">
        <f t="shared" si="80"/>
        <v>597405602016</v>
      </c>
      <c r="B1275" s="82" t="str">
        <f t="shared" si="81"/>
        <v>59740560</v>
      </c>
      <c r="C1275" s="82">
        <f t="shared" si="82"/>
        <v>2016</v>
      </c>
      <c r="D1275" s="82">
        <f t="array" ref="D1275">IF(L1275="-",0,L1275)</f>
        <v>2524</v>
      </c>
      <c r="E1275" s="82">
        <f t="shared" si="83"/>
        <v>664</v>
      </c>
      <c r="F1275" s="82">
        <f t="array" ref="F1275">SUM(IF(M1275="-",0,M1275),IF(Q1275:T1275="-",0,-Q1275:T1275))</f>
        <v>457</v>
      </c>
      <c r="G1275" s="82">
        <f t="array" ref="G1275">SUM(IF(S1275:T1275="-",0,S1275:T1275))</f>
        <v>46</v>
      </c>
      <c r="H1275" s="82">
        <f t="array" ref="H1275">SUM(IF(N1275="-",0,N1275))</f>
        <v>161</v>
      </c>
      <c r="I1275" s="76">
        <v>5974056</v>
      </c>
      <c r="J1275" s="76" t="s">
        <v>419</v>
      </c>
      <c r="K1275" s="76">
        <v>42735</v>
      </c>
      <c r="L1275" s="76">
        <v>2524</v>
      </c>
      <c r="M1275" s="76">
        <v>503</v>
      </c>
      <c r="N1275" s="76">
        <v>161</v>
      </c>
      <c r="O1275" s="76">
        <v>1807</v>
      </c>
      <c r="P1275" s="76">
        <v>54</v>
      </c>
      <c r="Q1275" s="76" t="s">
        <v>19</v>
      </c>
      <c r="R1275" s="76" t="s">
        <v>19</v>
      </c>
      <c r="S1275" s="76">
        <v>40</v>
      </c>
      <c r="T1275" s="76">
        <v>6</v>
      </c>
    </row>
    <row r="1276" spans="1:20">
      <c r="A1276" s="82">
        <f t="shared" si="80"/>
        <v>597800002018</v>
      </c>
      <c r="B1276" s="82" t="str">
        <f t="shared" si="81"/>
        <v>59780000</v>
      </c>
      <c r="C1276" s="82">
        <f t="shared" si="82"/>
        <v>2018</v>
      </c>
      <c r="D1276" s="82">
        <f t="array" ref="D1276">IF(L1276="-",0,L1276)</f>
        <v>54321</v>
      </c>
      <c r="E1276" s="82">
        <f t="shared" si="83"/>
        <v>17251</v>
      </c>
      <c r="F1276" s="82">
        <f t="array" ref="F1276">SUM(IF(M1276="-",0,M1276),IF(Q1276:T1276="-",0,-Q1276:T1276))</f>
        <v>10983</v>
      </c>
      <c r="G1276" s="82">
        <f t="array" ref="G1276">SUM(IF(S1276:T1276="-",0,S1276:T1276))</f>
        <v>1920</v>
      </c>
      <c r="H1276" s="82">
        <f t="array" ref="H1276">SUM(IF(N1276="-",0,N1276))</f>
        <v>4348</v>
      </c>
      <c r="I1276" s="76">
        <v>5978</v>
      </c>
      <c r="J1276" s="76" t="s">
        <v>420</v>
      </c>
      <c r="K1276" s="76">
        <v>43465</v>
      </c>
      <c r="L1276" s="76">
        <v>54321</v>
      </c>
      <c r="M1276" s="76">
        <v>12942</v>
      </c>
      <c r="N1276" s="76">
        <v>4348</v>
      </c>
      <c r="O1276" s="76">
        <v>36270</v>
      </c>
      <c r="P1276" s="76">
        <v>761</v>
      </c>
      <c r="Q1276" s="76">
        <v>29</v>
      </c>
      <c r="R1276" s="76">
        <v>10</v>
      </c>
      <c r="S1276" s="76">
        <v>1723</v>
      </c>
      <c r="T1276" s="76">
        <v>197</v>
      </c>
    </row>
    <row r="1277" spans="1:20">
      <c r="A1277" s="82">
        <f t="shared" si="80"/>
        <v>597800002017</v>
      </c>
      <c r="B1277" s="82" t="str">
        <f t="shared" si="81"/>
        <v>59780000</v>
      </c>
      <c r="C1277" s="82">
        <f t="shared" si="82"/>
        <v>2017</v>
      </c>
      <c r="D1277" s="82">
        <f t="array" ref="D1277">IF(L1277="-",0,L1277)</f>
        <v>54321</v>
      </c>
      <c r="E1277" s="82">
        <f t="shared" si="83"/>
        <v>17194</v>
      </c>
      <c r="F1277" s="82">
        <f t="array" ref="F1277">SUM(IF(M1277="-",0,M1277),IF(Q1277:T1277="-",0,-Q1277:T1277))</f>
        <v>10984</v>
      </c>
      <c r="G1277" s="82">
        <f t="array" ref="G1277">SUM(IF(S1277:T1277="-",0,S1277:T1277))</f>
        <v>1843</v>
      </c>
      <c r="H1277" s="82">
        <f t="array" ref="H1277">SUM(IF(N1277="-",0,N1277))</f>
        <v>4367</v>
      </c>
      <c r="I1277" s="76">
        <v>5978</v>
      </c>
      <c r="J1277" s="76" t="s">
        <v>420</v>
      </c>
      <c r="K1277" s="76">
        <v>43100</v>
      </c>
      <c r="L1277" s="76">
        <v>54321</v>
      </c>
      <c r="M1277" s="76">
        <v>12839</v>
      </c>
      <c r="N1277" s="76">
        <v>4367</v>
      </c>
      <c r="O1277" s="76">
        <v>36311</v>
      </c>
      <c r="P1277" s="76">
        <v>804</v>
      </c>
      <c r="Q1277" s="76">
        <v>3</v>
      </c>
      <c r="R1277" s="76">
        <v>9</v>
      </c>
      <c r="S1277" s="76">
        <v>1643</v>
      </c>
      <c r="T1277" s="76">
        <v>200</v>
      </c>
    </row>
    <row r="1278" spans="1:20">
      <c r="A1278" s="82">
        <f t="shared" si="80"/>
        <v>597800002016</v>
      </c>
      <c r="B1278" s="82" t="str">
        <f t="shared" si="81"/>
        <v>59780000</v>
      </c>
      <c r="C1278" s="82">
        <f t="shared" si="82"/>
        <v>2016</v>
      </c>
      <c r="D1278" s="82">
        <f t="array" ref="D1278">IF(L1278="-",0,L1278)</f>
        <v>54321</v>
      </c>
      <c r="E1278" s="82">
        <f t="shared" si="83"/>
        <v>17203</v>
      </c>
      <c r="F1278" s="82">
        <f t="array" ref="F1278">SUM(IF(M1278="-",0,M1278),IF(Q1278:T1278="-",0,-Q1278:T1278))</f>
        <v>11023</v>
      </c>
      <c r="G1278" s="82">
        <f t="array" ref="G1278">SUM(IF(S1278:T1278="-",0,S1278:T1278))</f>
        <v>1745</v>
      </c>
      <c r="H1278" s="82">
        <f t="array" ref="H1278">SUM(IF(N1278="-",0,N1278))</f>
        <v>4435</v>
      </c>
      <c r="I1278" s="76">
        <v>5978</v>
      </c>
      <c r="J1278" s="76" t="s">
        <v>420</v>
      </c>
      <c r="K1278" s="76">
        <v>42735</v>
      </c>
      <c r="L1278" s="76">
        <v>54321</v>
      </c>
      <c r="M1278" s="76">
        <v>12783</v>
      </c>
      <c r="N1278" s="76">
        <v>4435</v>
      </c>
      <c r="O1278" s="76">
        <v>36266</v>
      </c>
      <c r="P1278" s="76">
        <v>837</v>
      </c>
      <c r="Q1278" s="76">
        <v>3</v>
      </c>
      <c r="R1278" s="76">
        <v>12</v>
      </c>
      <c r="S1278" s="76">
        <v>1544</v>
      </c>
      <c r="T1278" s="76">
        <v>201</v>
      </c>
    </row>
    <row r="1279" spans="1:20">
      <c r="A1279" s="82">
        <f t="shared" si="80"/>
        <v>597800402018</v>
      </c>
      <c r="B1279" s="82" t="str">
        <f t="shared" si="81"/>
        <v>59780040</v>
      </c>
      <c r="C1279" s="82">
        <f t="shared" si="82"/>
        <v>2018</v>
      </c>
      <c r="D1279" s="82">
        <f t="array" ref="D1279">IF(L1279="-",0,L1279)</f>
        <v>4490</v>
      </c>
      <c r="E1279" s="82">
        <f t="shared" si="83"/>
        <v>2008</v>
      </c>
      <c r="F1279" s="82">
        <f t="array" ref="F1279">SUM(IF(M1279="-",0,M1279),IF(Q1279:T1279="-",0,-Q1279:T1279))</f>
        <v>1295</v>
      </c>
      <c r="G1279" s="82">
        <f t="array" ref="G1279">SUM(IF(S1279:T1279="-",0,S1279:T1279))</f>
        <v>347</v>
      </c>
      <c r="H1279" s="82">
        <f t="array" ref="H1279">SUM(IF(N1279="-",0,N1279))</f>
        <v>366</v>
      </c>
      <c r="I1279" s="76">
        <v>5978004</v>
      </c>
      <c r="J1279" s="76" t="s">
        <v>421</v>
      </c>
      <c r="K1279" s="76">
        <v>43465</v>
      </c>
      <c r="L1279" s="76">
        <v>4490</v>
      </c>
      <c r="M1279" s="76">
        <v>1645</v>
      </c>
      <c r="N1279" s="76">
        <v>366</v>
      </c>
      <c r="O1279" s="76">
        <v>2366</v>
      </c>
      <c r="P1279" s="76">
        <v>114</v>
      </c>
      <c r="Q1279" s="76">
        <v>3</v>
      </c>
      <c r="R1279" s="76" t="s">
        <v>19</v>
      </c>
      <c r="S1279" s="76">
        <v>319</v>
      </c>
      <c r="T1279" s="76">
        <v>28</v>
      </c>
    </row>
    <row r="1280" spans="1:20">
      <c r="A1280" s="82">
        <f t="shared" si="80"/>
        <v>597800402017</v>
      </c>
      <c r="B1280" s="82" t="str">
        <f t="shared" si="81"/>
        <v>59780040</v>
      </c>
      <c r="C1280" s="82">
        <f t="shared" si="82"/>
        <v>2017</v>
      </c>
      <c r="D1280" s="82">
        <f t="array" ref="D1280">IF(L1280="-",0,L1280)</f>
        <v>4490</v>
      </c>
      <c r="E1280" s="82">
        <f t="shared" si="83"/>
        <v>2005</v>
      </c>
      <c r="F1280" s="82">
        <f t="array" ref="F1280">SUM(IF(M1280="-",0,M1280),IF(Q1280:T1280="-",0,-Q1280:T1280))</f>
        <v>1293</v>
      </c>
      <c r="G1280" s="82">
        <f t="array" ref="G1280">SUM(IF(S1280:T1280="-",0,S1280:T1280))</f>
        <v>347</v>
      </c>
      <c r="H1280" s="82">
        <f t="array" ref="H1280">SUM(IF(N1280="-",0,N1280))</f>
        <v>365</v>
      </c>
      <c r="I1280" s="76">
        <v>5978004</v>
      </c>
      <c r="J1280" s="76" t="s">
        <v>421</v>
      </c>
      <c r="K1280" s="76">
        <v>43100</v>
      </c>
      <c r="L1280" s="76">
        <v>4490</v>
      </c>
      <c r="M1280" s="76">
        <v>1643</v>
      </c>
      <c r="N1280" s="76">
        <v>365</v>
      </c>
      <c r="O1280" s="76">
        <v>2368</v>
      </c>
      <c r="P1280" s="76">
        <v>114</v>
      </c>
      <c r="Q1280" s="76">
        <v>3</v>
      </c>
      <c r="R1280" s="76" t="s">
        <v>19</v>
      </c>
      <c r="S1280" s="76">
        <v>319</v>
      </c>
      <c r="T1280" s="76">
        <v>28</v>
      </c>
    </row>
    <row r="1281" spans="1:20">
      <c r="A1281" s="82">
        <f t="shared" si="80"/>
        <v>597800402016</v>
      </c>
      <c r="B1281" s="82" t="str">
        <f t="shared" si="81"/>
        <v>59780040</v>
      </c>
      <c r="C1281" s="82">
        <f t="shared" si="82"/>
        <v>2016</v>
      </c>
      <c r="D1281" s="82">
        <f t="array" ref="D1281">IF(L1281="-",0,L1281)</f>
        <v>4490</v>
      </c>
      <c r="E1281" s="82">
        <f t="shared" si="83"/>
        <v>2016</v>
      </c>
      <c r="F1281" s="82">
        <f t="array" ref="F1281">SUM(IF(M1281="-",0,M1281),IF(Q1281:T1281="-",0,-Q1281:T1281))</f>
        <v>1309</v>
      </c>
      <c r="G1281" s="82">
        <f t="array" ref="G1281">SUM(IF(S1281:T1281="-",0,S1281:T1281))</f>
        <v>343</v>
      </c>
      <c r="H1281" s="82">
        <f t="array" ref="H1281">SUM(IF(N1281="-",0,N1281))</f>
        <v>364</v>
      </c>
      <c r="I1281" s="76">
        <v>5978004</v>
      </c>
      <c r="J1281" s="76" t="s">
        <v>421</v>
      </c>
      <c r="K1281" s="76">
        <v>42735</v>
      </c>
      <c r="L1281" s="76">
        <v>4490</v>
      </c>
      <c r="M1281" s="76">
        <v>1655</v>
      </c>
      <c r="N1281" s="76">
        <v>364</v>
      </c>
      <c r="O1281" s="76">
        <v>2358</v>
      </c>
      <c r="P1281" s="76">
        <v>113</v>
      </c>
      <c r="Q1281" s="76">
        <v>3</v>
      </c>
      <c r="R1281" s="76" t="s">
        <v>19</v>
      </c>
      <c r="S1281" s="76">
        <v>315</v>
      </c>
      <c r="T1281" s="76">
        <v>28</v>
      </c>
    </row>
    <row r="1282" spans="1:20">
      <c r="A1282" s="82">
        <f t="shared" si="80"/>
        <v>597800802018</v>
      </c>
      <c r="B1282" s="82" t="str">
        <f t="shared" si="81"/>
        <v>59780080</v>
      </c>
      <c r="C1282" s="82">
        <f t="shared" si="82"/>
        <v>2018</v>
      </c>
      <c r="D1282" s="82">
        <f t="array" ref="D1282">IF(L1282="-",0,L1282)</f>
        <v>3804</v>
      </c>
      <c r="E1282" s="82">
        <f t="shared" si="83"/>
        <v>1013</v>
      </c>
      <c r="F1282" s="82">
        <f t="array" ref="F1282">SUM(IF(M1282="-",0,M1282),IF(Q1282:T1282="-",0,-Q1282:T1282))</f>
        <v>648</v>
      </c>
      <c r="G1282" s="82">
        <f t="array" ref="G1282">SUM(IF(S1282:T1282="-",0,S1282:T1282))</f>
        <v>91</v>
      </c>
      <c r="H1282" s="82">
        <f t="array" ref="H1282">SUM(IF(N1282="-",0,N1282))</f>
        <v>274</v>
      </c>
      <c r="I1282" s="76">
        <v>5978008</v>
      </c>
      <c r="J1282" s="76" t="s">
        <v>422</v>
      </c>
      <c r="K1282" s="76">
        <v>43465</v>
      </c>
      <c r="L1282" s="76">
        <v>3804</v>
      </c>
      <c r="M1282" s="76">
        <v>739</v>
      </c>
      <c r="N1282" s="76">
        <v>274</v>
      </c>
      <c r="O1282" s="76">
        <v>2768</v>
      </c>
      <c r="P1282" s="76">
        <v>24</v>
      </c>
      <c r="Q1282" s="76" t="s">
        <v>19</v>
      </c>
      <c r="R1282" s="76" t="s">
        <v>19</v>
      </c>
      <c r="S1282" s="76">
        <v>79</v>
      </c>
      <c r="T1282" s="76">
        <v>12</v>
      </c>
    </row>
    <row r="1283" spans="1:20">
      <c r="A1283" s="82">
        <f t="shared" si="80"/>
        <v>597800802017</v>
      </c>
      <c r="B1283" s="82" t="str">
        <f t="shared" si="81"/>
        <v>59780080</v>
      </c>
      <c r="C1283" s="82">
        <f t="shared" si="82"/>
        <v>2017</v>
      </c>
      <c r="D1283" s="82">
        <f t="array" ref="D1283">IF(L1283="-",0,L1283)</f>
        <v>3804</v>
      </c>
      <c r="E1283" s="82">
        <f t="shared" si="83"/>
        <v>1010</v>
      </c>
      <c r="F1283" s="82">
        <f t="array" ref="F1283">SUM(IF(M1283="-",0,M1283),IF(Q1283:T1283="-",0,-Q1283:T1283))</f>
        <v>648</v>
      </c>
      <c r="G1283" s="82">
        <f t="array" ref="G1283">SUM(IF(S1283:T1283="-",0,S1283:T1283))</f>
        <v>91</v>
      </c>
      <c r="H1283" s="82">
        <f t="array" ref="H1283">SUM(IF(N1283="-",0,N1283))</f>
        <v>271</v>
      </c>
      <c r="I1283" s="76">
        <v>5978008</v>
      </c>
      <c r="J1283" s="76" t="s">
        <v>422</v>
      </c>
      <c r="K1283" s="76">
        <v>43100</v>
      </c>
      <c r="L1283" s="76">
        <v>3804</v>
      </c>
      <c r="M1283" s="76">
        <v>739</v>
      </c>
      <c r="N1283" s="76">
        <v>271</v>
      </c>
      <c r="O1283" s="76">
        <v>2771</v>
      </c>
      <c r="P1283" s="76">
        <v>23</v>
      </c>
      <c r="Q1283" s="76" t="s">
        <v>19</v>
      </c>
      <c r="R1283" s="76" t="s">
        <v>19</v>
      </c>
      <c r="S1283" s="76">
        <v>79</v>
      </c>
      <c r="T1283" s="76">
        <v>12</v>
      </c>
    </row>
    <row r="1284" spans="1:20">
      <c r="A1284" s="82">
        <f t="shared" si="80"/>
        <v>597800802016</v>
      </c>
      <c r="B1284" s="82" t="str">
        <f t="shared" si="81"/>
        <v>59780080</v>
      </c>
      <c r="C1284" s="82">
        <f t="shared" si="82"/>
        <v>2016</v>
      </c>
      <c r="D1284" s="82">
        <f t="array" ref="D1284">IF(L1284="-",0,L1284)</f>
        <v>3804</v>
      </c>
      <c r="E1284" s="82">
        <f t="shared" si="83"/>
        <v>1010</v>
      </c>
      <c r="F1284" s="82">
        <f t="array" ref="F1284">SUM(IF(M1284="-",0,M1284),IF(Q1284:T1284="-",0,-Q1284:T1284))</f>
        <v>647</v>
      </c>
      <c r="G1284" s="82">
        <f t="array" ref="G1284">SUM(IF(S1284:T1284="-",0,S1284:T1284))</f>
        <v>92</v>
      </c>
      <c r="H1284" s="82">
        <f t="array" ref="H1284">SUM(IF(N1284="-",0,N1284))</f>
        <v>271</v>
      </c>
      <c r="I1284" s="76">
        <v>5978008</v>
      </c>
      <c r="J1284" s="76" t="s">
        <v>422</v>
      </c>
      <c r="K1284" s="76">
        <v>42735</v>
      </c>
      <c r="L1284" s="76">
        <v>3804</v>
      </c>
      <c r="M1284" s="76">
        <v>739</v>
      </c>
      <c r="N1284" s="76">
        <v>271</v>
      </c>
      <c r="O1284" s="76">
        <v>2772</v>
      </c>
      <c r="P1284" s="76">
        <v>23</v>
      </c>
      <c r="Q1284" s="76" t="s">
        <v>19</v>
      </c>
      <c r="R1284" s="76" t="s">
        <v>19</v>
      </c>
      <c r="S1284" s="76">
        <v>80</v>
      </c>
      <c r="T1284" s="76">
        <v>12</v>
      </c>
    </row>
    <row r="1285" spans="1:20">
      <c r="A1285" s="82">
        <f t="shared" si="80"/>
        <v>597801202018</v>
      </c>
      <c r="B1285" s="82" t="str">
        <f t="shared" si="81"/>
        <v>59780120</v>
      </c>
      <c r="C1285" s="82">
        <f t="shared" si="82"/>
        <v>2018</v>
      </c>
      <c r="D1285" s="82">
        <f t="array" ref="D1285">IF(L1285="-",0,L1285)</f>
        <v>5623</v>
      </c>
      <c r="E1285" s="82">
        <f t="shared" si="83"/>
        <v>1317</v>
      </c>
      <c r="F1285" s="82">
        <f t="array" ref="F1285">SUM(IF(M1285="-",0,M1285),IF(Q1285:T1285="-",0,-Q1285:T1285))</f>
        <v>772</v>
      </c>
      <c r="G1285" s="82">
        <f t="array" ref="G1285">SUM(IF(S1285:T1285="-",0,S1285:T1285))</f>
        <v>224</v>
      </c>
      <c r="H1285" s="82">
        <f t="array" ref="H1285">SUM(IF(N1285="-",0,N1285))</f>
        <v>321</v>
      </c>
      <c r="I1285" s="76">
        <v>5978012</v>
      </c>
      <c r="J1285" s="76" t="s">
        <v>423</v>
      </c>
      <c r="K1285" s="76">
        <v>43465</v>
      </c>
      <c r="L1285" s="76">
        <v>5623</v>
      </c>
      <c r="M1285" s="76">
        <v>1006</v>
      </c>
      <c r="N1285" s="76">
        <v>321</v>
      </c>
      <c r="O1285" s="76">
        <v>4234</v>
      </c>
      <c r="P1285" s="76">
        <v>62</v>
      </c>
      <c r="Q1285" s="76" t="s">
        <v>19</v>
      </c>
      <c r="R1285" s="76">
        <v>10</v>
      </c>
      <c r="S1285" s="76">
        <v>212</v>
      </c>
      <c r="T1285" s="76">
        <v>12</v>
      </c>
    </row>
    <row r="1286" spans="1:20">
      <c r="A1286" s="82">
        <f t="shared" si="80"/>
        <v>597801202017</v>
      </c>
      <c r="B1286" s="82" t="str">
        <f t="shared" si="81"/>
        <v>59780120</v>
      </c>
      <c r="C1286" s="82">
        <f t="shared" si="82"/>
        <v>2017</v>
      </c>
      <c r="D1286" s="82">
        <f t="array" ref="D1286">IF(L1286="-",0,L1286)</f>
        <v>5623</v>
      </c>
      <c r="E1286" s="82">
        <f t="shared" si="83"/>
        <v>1315</v>
      </c>
      <c r="F1286" s="82">
        <f t="array" ref="F1286">SUM(IF(M1286="-",0,M1286),IF(Q1286:T1286="-",0,-Q1286:T1286))</f>
        <v>770</v>
      </c>
      <c r="G1286" s="82">
        <f t="array" ref="G1286">SUM(IF(S1286:T1286="-",0,S1286:T1286))</f>
        <v>224</v>
      </c>
      <c r="H1286" s="82">
        <f t="array" ref="H1286">SUM(IF(N1286="-",0,N1286))</f>
        <v>321</v>
      </c>
      <c r="I1286" s="76">
        <v>5978012</v>
      </c>
      <c r="J1286" s="76" t="s">
        <v>423</v>
      </c>
      <c r="K1286" s="76">
        <v>43100</v>
      </c>
      <c r="L1286" s="76">
        <v>5623</v>
      </c>
      <c r="M1286" s="76">
        <v>1003</v>
      </c>
      <c r="N1286" s="76">
        <v>321</v>
      </c>
      <c r="O1286" s="76">
        <v>4238</v>
      </c>
      <c r="P1286" s="76">
        <v>62</v>
      </c>
      <c r="Q1286" s="76" t="s">
        <v>19</v>
      </c>
      <c r="R1286" s="76">
        <v>9</v>
      </c>
      <c r="S1286" s="76">
        <v>212</v>
      </c>
      <c r="T1286" s="76">
        <v>12</v>
      </c>
    </row>
    <row r="1287" spans="1:20">
      <c r="A1287" s="82">
        <f t="shared" si="80"/>
        <v>597801202016</v>
      </c>
      <c r="B1287" s="82" t="str">
        <f t="shared" si="81"/>
        <v>59780120</v>
      </c>
      <c r="C1287" s="82">
        <f t="shared" si="82"/>
        <v>2016</v>
      </c>
      <c r="D1287" s="82">
        <f t="array" ref="D1287">IF(L1287="-",0,L1287)</f>
        <v>5623</v>
      </c>
      <c r="E1287" s="82">
        <f t="shared" si="83"/>
        <v>1327</v>
      </c>
      <c r="F1287" s="82">
        <f t="array" ref="F1287">SUM(IF(M1287="-",0,M1287),IF(Q1287:T1287="-",0,-Q1287:T1287))</f>
        <v>798</v>
      </c>
      <c r="G1287" s="82">
        <f t="array" ref="G1287">SUM(IF(S1287:T1287="-",0,S1287:T1287))</f>
        <v>195</v>
      </c>
      <c r="H1287" s="82">
        <f t="array" ref="H1287">SUM(IF(N1287="-",0,N1287))</f>
        <v>334</v>
      </c>
      <c r="I1287" s="76">
        <v>5978012</v>
      </c>
      <c r="J1287" s="76" t="s">
        <v>423</v>
      </c>
      <c r="K1287" s="76">
        <v>42735</v>
      </c>
      <c r="L1287" s="76">
        <v>5623</v>
      </c>
      <c r="M1287" s="76">
        <v>1005</v>
      </c>
      <c r="N1287" s="76">
        <v>334</v>
      </c>
      <c r="O1287" s="76">
        <v>4225</v>
      </c>
      <c r="P1287" s="76">
        <v>59</v>
      </c>
      <c r="Q1287" s="76" t="s">
        <v>19</v>
      </c>
      <c r="R1287" s="76">
        <v>12</v>
      </c>
      <c r="S1287" s="76">
        <v>183</v>
      </c>
      <c r="T1287" s="76">
        <v>12</v>
      </c>
    </row>
    <row r="1288" spans="1:20">
      <c r="A1288" s="82">
        <f t="shared" si="80"/>
        <v>597801602018</v>
      </c>
      <c r="B1288" s="82" t="str">
        <f t="shared" si="81"/>
        <v>59780160</v>
      </c>
      <c r="C1288" s="82">
        <f t="shared" si="82"/>
        <v>2018</v>
      </c>
      <c r="D1288" s="82">
        <f t="array" ref="D1288">IF(L1288="-",0,L1288)</f>
        <v>2236</v>
      </c>
      <c r="E1288" s="82">
        <f t="shared" si="83"/>
        <v>977</v>
      </c>
      <c r="F1288" s="82">
        <f t="array" ref="F1288">SUM(IF(M1288="-",0,M1288),IF(Q1288:T1288="-",0,-Q1288:T1288))</f>
        <v>702</v>
      </c>
      <c r="G1288" s="82">
        <f t="array" ref="G1288">SUM(IF(S1288:T1288="-",0,S1288:T1288))</f>
        <v>66</v>
      </c>
      <c r="H1288" s="82">
        <f t="array" ref="H1288">SUM(IF(N1288="-",0,N1288))</f>
        <v>209</v>
      </c>
      <c r="I1288" s="76">
        <v>5978016</v>
      </c>
      <c r="J1288" s="76" t="s">
        <v>424</v>
      </c>
      <c r="K1288" s="76">
        <v>43465</v>
      </c>
      <c r="L1288" s="76">
        <v>2236</v>
      </c>
      <c r="M1288" s="76">
        <v>768</v>
      </c>
      <c r="N1288" s="76">
        <v>209</v>
      </c>
      <c r="O1288" s="76">
        <v>1211</v>
      </c>
      <c r="P1288" s="76">
        <v>48</v>
      </c>
      <c r="Q1288" s="76" t="s">
        <v>19</v>
      </c>
      <c r="R1288" s="76" t="s">
        <v>19</v>
      </c>
      <c r="S1288" s="76">
        <v>59</v>
      </c>
      <c r="T1288" s="76">
        <v>7</v>
      </c>
    </row>
    <row r="1289" spans="1:20">
      <c r="A1289" s="82">
        <f t="shared" si="80"/>
        <v>597801602017</v>
      </c>
      <c r="B1289" s="82" t="str">
        <f t="shared" si="81"/>
        <v>59780160</v>
      </c>
      <c r="C1289" s="82">
        <f t="shared" si="82"/>
        <v>2017</v>
      </c>
      <c r="D1289" s="82">
        <f t="array" ref="D1289">IF(L1289="-",0,L1289)</f>
        <v>2236</v>
      </c>
      <c r="E1289" s="82">
        <f t="shared" si="83"/>
        <v>974</v>
      </c>
      <c r="F1289" s="82">
        <f t="array" ref="F1289">SUM(IF(M1289="-",0,M1289),IF(Q1289:T1289="-",0,-Q1289:T1289))</f>
        <v>700</v>
      </c>
      <c r="G1289" s="82">
        <f t="array" ref="G1289">SUM(IF(S1289:T1289="-",0,S1289:T1289))</f>
        <v>66</v>
      </c>
      <c r="H1289" s="82">
        <f t="array" ref="H1289">SUM(IF(N1289="-",0,N1289))</f>
        <v>208</v>
      </c>
      <c r="I1289" s="76">
        <v>5978016</v>
      </c>
      <c r="J1289" s="76" t="s">
        <v>424</v>
      </c>
      <c r="K1289" s="76">
        <v>43100</v>
      </c>
      <c r="L1289" s="76">
        <v>2236</v>
      </c>
      <c r="M1289" s="76">
        <v>766</v>
      </c>
      <c r="N1289" s="76">
        <v>208</v>
      </c>
      <c r="O1289" s="76">
        <v>1214</v>
      </c>
      <c r="P1289" s="76">
        <v>48</v>
      </c>
      <c r="Q1289" s="76" t="s">
        <v>19</v>
      </c>
      <c r="R1289" s="76" t="s">
        <v>19</v>
      </c>
      <c r="S1289" s="76">
        <v>59</v>
      </c>
      <c r="T1289" s="76">
        <v>7</v>
      </c>
    </row>
    <row r="1290" spans="1:20">
      <c r="A1290" s="82">
        <f t="shared" si="80"/>
        <v>597801602016</v>
      </c>
      <c r="B1290" s="82" t="str">
        <f t="shared" si="81"/>
        <v>59780160</v>
      </c>
      <c r="C1290" s="82">
        <f t="shared" si="82"/>
        <v>2016</v>
      </c>
      <c r="D1290" s="82">
        <f t="array" ref="D1290">IF(L1290="-",0,L1290)</f>
        <v>2236</v>
      </c>
      <c r="E1290" s="82">
        <f t="shared" si="83"/>
        <v>973</v>
      </c>
      <c r="F1290" s="82">
        <f t="array" ref="F1290">SUM(IF(M1290="-",0,M1290),IF(Q1290:T1290="-",0,-Q1290:T1290))</f>
        <v>698</v>
      </c>
      <c r="G1290" s="82">
        <f t="array" ref="G1290">SUM(IF(S1290:T1290="-",0,S1290:T1290))</f>
        <v>67</v>
      </c>
      <c r="H1290" s="82">
        <f t="array" ref="H1290">SUM(IF(N1290="-",0,N1290))</f>
        <v>208</v>
      </c>
      <c r="I1290" s="76">
        <v>5978016</v>
      </c>
      <c r="J1290" s="76" t="s">
        <v>424</v>
      </c>
      <c r="K1290" s="76">
        <v>42735</v>
      </c>
      <c r="L1290" s="76">
        <v>2236</v>
      </c>
      <c r="M1290" s="76">
        <v>765</v>
      </c>
      <c r="N1290" s="76">
        <v>208</v>
      </c>
      <c r="O1290" s="76">
        <v>1215</v>
      </c>
      <c r="P1290" s="76">
        <v>48</v>
      </c>
      <c r="Q1290" s="76" t="s">
        <v>19</v>
      </c>
      <c r="R1290" s="76" t="s">
        <v>19</v>
      </c>
      <c r="S1290" s="76">
        <v>60</v>
      </c>
      <c r="T1290" s="76">
        <v>7</v>
      </c>
    </row>
    <row r="1291" spans="1:20">
      <c r="A1291" s="82">
        <f t="shared" si="80"/>
        <v>597802002018</v>
      </c>
      <c r="B1291" s="82" t="str">
        <f t="shared" si="81"/>
        <v>59780200</v>
      </c>
      <c r="C1291" s="82">
        <f t="shared" si="82"/>
        <v>2018</v>
      </c>
      <c r="D1291" s="82">
        <f t="array" ref="D1291">IF(L1291="-",0,L1291)</f>
        <v>4095</v>
      </c>
      <c r="E1291" s="82">
        <f t="shared" si="83"/>
        <v>1654</v>
      </c>
      <c r="F1291" s="82">
        <f t="array" ref="F1291">SUM(IF(M1291="-",0,M1291),IF(Q1291:T1291="-",0,-Q1291:T1291))</f>
        <v>1008</v>
      </c>
      <c r="G1291" s="82">
        <f t="array" ref="G1291">SUM(IF(S1291:T1291="-",0,S1291:T1291))</f>
        <v>189</v>
      </c>
      <c r="H1291" s="82">
        <f t="array" ref="H1291">SUM(IF(N1291="-",0,N1291))</f>
        <v>457</v>
      </c>
      <c r="I1291" s="76">
        <v>5978020</v>
      </c>
      <c r="J1291" s="76" t="s">
        <v>425</v>
      </c>
      <c r="K1291" s="76">
        <v>43465</v>
      </c>
      <c r="L1291" s="76">
        <v>4095</v>
      </c>
      <c r="M1291" s="76">
        <v>1197</v>
      </c>
      <c r="N1291" s="76">
        <v>457</v>
      </c>
      <c r="O1291" s="76">
        <v>2409</v>
      </c>
      <c r="P1291" s="76">
        <v>33</v>
      </c>
      <c r="Q1291" s="76" t="s">
        <v>19</v>
      </c>
      <c r="R1291" s="76" t="s">
        <v>19</v>
      </c>
      <c r="S1291" s="76">
        <v>167</v>
      </c>
      <c r="T1291" s="76">
        <v>22</v>
      </c>
    </row>
    <row r="1292" spans="1:20">
      <c r="A1292" s="82">
        <f t="shared" si="80"/>
        <v>597802002017</v>
      </c>
      <c r="B1292" s="82" t="str">
        <f t="shared" si="81"/>
        <v>59780200</v>
      </c>
      <c r="C1292" s="82">
        <f t="shared" si="82"/>
        <v>2017</v>
      </c>
      <c r="D1292" s="82">
        <f t="array" ref="D1292">IF(L1292="-",0,L1292)</f>
        <v>4095</v>
      </c>
      <c r="E1292" s="82">
        <f t="shared" si="83"/>
        <v>1654</v>
      </c>
      <c r="F1292" s="82">
        <f t="array" ref="F1292">SUM(IF(M1292="-",0,M1292),IF(Q1292:T1292="-",0,-Q1292:T1292))</f>
        <v>1010</v>
      </c>
      <c r="G1292" s="82">
        <f t="array" ref="G1292">SUM(IF(S1292:T1292="-",0,S1292:T1292))</f>
        <v>189</v>
      </c>
      <c r="H1292" s="82">
        <f t="array" ref="H1292">SUM(IF(N1292="-",0,N1292))</f>
        <v>455</v>
      </c>
      <c r="I1292" s="76">
        <v>5978020</v>
      </c>
      <c r="J1292" s="76" t="s">
        <v>425</v>
      </c>
      <c r="K1292" s="76">
        <v>43100</v>
      </c>
      <c r="L1292" s="76">
        <v>4095</v>
      </c>
      <c r="M1292" s="76">
        <v>1199</v>
      </c>
      <c r="N1292" s="76">
        <v>455</v>
      </c>
      <c r="O1292" s="76">
        <v>2409</v>
      </c>
      <c r="P1292" s="76">
        <v>32</v>
      </c>
      <c r="Q1292" s="76" t="s">
        <v>19</v>
      </c>
      <c r="R1292" s="76" t="s">
        <v>19</v>
      </c>
      <c r="S1292" s="76">
        <v>167</v>
      </c>
      <c r="T1292" s="76">
        <v>22</v>
      </c>
    </row>
    <row r="1293" spans="1:20">
      <c r="A1293" s="82">
        <f t="shared" si="80"/>
        <v>597802002016</v>
      </c>
      <c r="B1293" s="82" t="str">
        <f t="shared" si="81"/>
        <v>59780200</v>
      </c>
      <c r="C1293" s="82">
        <f t="shared" si="82"/>
        <v>2016</v>
      </c>
      <c r="D1293" s="82">
        <f t="array" ref="D1293">IF(L1293="-",0,L1293)</f>
        <v>4095</v>
      </c>
      <c r="E1293" s="82">
        <f t="shared" si="83"/>
        <v>1652</v>
      </c>
      <c r="F1293" s="82">
        <f t="array" ref="F1293">SUM(IF(M1293="-",0,M1293),IF(Q1293:T1293="-",0,-Q1293:T1293))</f>
        <v>1004</v>
      </c>
      <c r="G1293" s="82">
        <f t="array" ref="G1293">SUM(IF(S1293:T1293="-",0,S1293:T1293))</f>
        <v>180</v>
      </c>
      <c r="H1293" s="82">
        <f t="array" ref="H1293">SUM(IF(N1293="-",0,N1293))</f>
        <v>468</v>
      </c>
      <c r="I1293" s="76">
        <v>5978020</v>
      </c>
      <c r="J1293" s="76" t="s">
        <v>425</v>
      </c>
      <c r="K1293" s="76">
        <v>42735</v>
      </c>
      <c r="L1293" s="76">
        <v>4095</v>
      </c>
      <c r="M1293" s="76">
        <v>1184</v>
      </c>
      <c r="N1293" s="76">
        <v>468</v>
      </c>
      <c r="O1293" s="76">
        <v>2391</v>
      </c>
      <c r="P1293" s="76">
        <v>53</v>
      </c>
      <c r="Q1293" s="76" t="s">
        <v>19</v>
      </c>
      <c r="R1293" s="76" t="s">
        <v>19</v>
      </c>
      <c r="S1293" s="76">
        <v>158</v>
      </c>
      <c r="T1293" s="76">
        <v>22</v>
      </c>
    </row>
    <row r="1294" spans="1:20">
      <c r="A1294" s="82">
        <f t="shared" si="80"/>
        <v>597802402018</v>
      </c>
      <c r="B1294" s="82" t="str">
        <f t="shared" si="81"/>
        <v>59780240</v>
      </c>
      <c r="C1294" s="82">
        <f t="shared" si="82"/>
        <v>2018</v>
      </c>
      <c r="D1294" s="82">
        <f t="array" ref="D1294">IF(L1294="-",0,L1294)</f>
        <v>5939</v>
      </c>
      <c r="E1294" s="82">
        <f t="shared" si="83"/>
        <v>2830</v>
      </c>
      <c r="F1294" s="82">
        <f t="array" ref="F1294">SUM(IF(M1294="-",0,M1294),IF(Q1294:T1294="-",0,-Q1294:T1294))</f>
        <v>1883</v>
      </c>
      <c r="G1294" s="82">
        <f t="array" ref="G1294">SUM(IF(S1294:T1294="-",0,S1294:T1294))</f>
        <v>328</v>
      </c>
      <c r="H1294" s="82">
        <f t="array" ref="H1294">SUM(IF(N1294="-",0,N1294))</f>
        <v>619</v>
      </c>
      <c r="I1294" s="76">
        <v>5978024</v>
      </c>
      <c r="J1294" s="76" t="s">
        <v>426</v>
      </c>
      <c r="K1294" s="76">
        <v>43465</v>
      </c>
      <c r="L1294" s="76">
        <v>5939</v>
      </c>
      <c r="M1294" s="76">
        <v>2237</v>
      </c>
      <c r="N1294" s="76">
        <v>619</v>
      </c>
      <c r="O1294" s="76">
        <v>2906</v>
      </c>
      <c r="P1294" s="76">
        <v>177</v>
      </c>
      <c r="Q1294" s="76">
        <v>26</v>
      </c>
      <c r="R1294" s="76" t="s">
        <v>19</v>
      </c>
      <c r="S1294" s="76">
        <v>288</v>
      </c>
      <c r="T1294" s="76">
        <v>40</v>
      </c>
    </row>
    <row r="1295" spans="1:20">
      <c r="A1295" s="82">
        <f t="shared" si="80"/>
        <v>597802402017</v>
      </c>
      <c r="B1295" s="82" t="str">
        <f t="shared" si="81"/>
        <v>59780240</v>
      </c>
      <c r="C1295" s="82">
        <f t="shared" si="82"/>
        <v>2017</v>
      </c>
      <c r="D1295" s="82">
        <f t="array" ref="D1295">IF(L1295="-",0,L1295)</f>
        <v>5939</v>
      </c>
      <c r="E1295" s="82">
        <f t="shared" si="83"/>
        <v>2895</v>
      </c>
      <c r="F1295" s="82">
        <f t="array" ref="F1295">SUM(IF(M1295="-",0,M1295),IF(Q1295:T1295="-",0,-Q1295:T1295))</f>
        <v>1974</v>
      </c>
      <c r="G1295" s="82">
        <f t="array" ref="G1295">SUM(IF(S1295:T1295="-",0,S1295:T1295))</f>
        <v>293</v>
      </c>
      <c r="H1295" s="82">
        <f t="array" ref="H1295">SUM(IF(N1295="-",0,N1295))</f>
        <v>628</v>
      </c>
      <c r="I1295" s="76">
        <v>5978024</v>
      </c>
      <c r="J1295" s="76" t="s">
        <v>426</v>
      </c>
      <c r="K1295" s="76">
        <v>43100</v>
      </c>
      <c r="L1295" s="76">
        <v>5939</v>
      </c>
      <c r="M1295" s="76">
        <v>2267</v>
      </c>
      <c r="N1295" s="76">
        <v>628</v>
      </c>
      <c r="O1295" s="76">
        <v>2847</v>
      </c>
      <c r="P1295" s="76">
        <v>197</v>
      </c>
      <c r="Q1295" s="76" t="s">
        <v>19</v>
      </c>
      <c r="R1295" s="76" t="s">
        <v>19</v>
      </c>
      <c r="S1295" s="76">
        <v>253</v>
      </c>
      <c r="T1295" s="76">
        <v>40</v>
      </c>
    </row>
    <row r="1296" spans="1:20">
      <c r="A1296" s="82">
        <f t="shared" si="80"/>
        <v>597802402016</v>
      </c>
      <c r="B1296" s="82" t="str">
        <f t="shared" si="81"/>
        <v>59780240</v>
      </c>
      <c r="C1296" s="82">
        <f t="shared" si="82"/>
        <v>2016</v>
      </c>
      <c r="D1296" s="82">
        <f t="array" ref="D1296">IF(L1296="-",0,L1296)</f>
        <v>5939</v>
      </c>
      <c r="E1296" s="82">
        <f t="shared" si="83"/>
        <v>2871</v>
      </c>
      <c r="F1296" s="82">
        <f t="array" ref="F1296">SUM(IF(M1296="-",0,M1296),IF(Q1296:T1296="-",0,-Q1296:T1296))</f>
        <v>1977</v>
      </c>
      <c r="G1296" s="82">
        <f t="array" ref="G1296">SUM(IF(S1296:T1296="-",0,S1296:T1296))</f>
        <v>277</v>
      </c>
      <c r="H1296" s="82">
        <f t="array" ref="H1296">SUM(IF(N1296="-",0,N1296))</f>
        <v>617</v>
      </c>
      <c r="I1296" s="76">
        <v>5978024</v>
      </c>
      <c r="J1296" s="76" t="s">
        <v>426</v>
      </c>
      <c r="K1296" s="76">
        <v>42735</v>
      </c>
      <c r="L1296" s="76">
        <v>5939</v>
      </c>
      <c r="M1296" s="76">
        <v>2254</v>
      </c>
      <c r="N1296" s="76">
        <v>617</v>
      </c>
      <c r="O1296" s="76">
        <v>2869</v>
      </c>
      <c r="P1296" s="76">
        <v>199</v>
      </c>
      <c r="Q1296" s="76" t="s">
        <v>19</v>
      </c>
      <c r="R1296" s="76" t="s">
        <v>19</v>
      </c>
      <c r="S1296" s="76">
        <v>237</v>
      </c>
      <c r="T1296" s="76">
        <v>40</v>
      </c>
    </row>
    <row r="1297" spans="1:20">
      <c r="A1297" s="82">
        <f t="shared" si="80"/>
        <v>597802802018</v>
      </c>
      <c r="B1297" s="82" t="str">
        <f t="shared" si="81"/>
        <v>59780280</v>
      </c>
      <c r="C1297" s="82">
        <f t="shared" si="82"/>
        <v>2018</v>
      </c>
      <c r="D1297" s="82">
        <f t="array" ref="D1297">IF(L1297="-",0,L1297)</f>
        <v>5623</v>
      </c>
      <c r="E1297" s="82">
        <f t="shared" si="83"/>
        <v>1847</v>
      </c>
      <c r="F1297" s="82">
        <f t="array" ref="F1297">SUM(IF(M1297="-",0,M1297),IF(Q1297:T1297="-",0,-Q1297:T1297))</f>
        <v>1121</v>
      </c>
      <c r="G1297" s="82">
        <f t="array" ref="G1297">SUM(IF(S1297:T1297="-",0,S1297:T1297))</f>
        <v>175</v>
      </c>
      <c r="H1297" s="82">
        <f t="array" ref="H1297">SUM(IF(N1297="-",0,N1297))</f>
        <v>551</v>
      </c>
      <c r="I1297" s="76">
        <v>5978028</v>
      </c>
      <c r="J1297" s="76" t="s">
        <v>427</v>
      </c>
      <c r="K1297" s="76">
        <v>43465</v>
      </c>
      <c r="L1297" s="76">
        <v>5623</v>
      </c>
      <c r="M1297" s="76">
        <v>1296</v>
      </c>
      <c r="N1297" s="76">
        <v>551</v>
      </c>
      <c r="O1297" s="76">
        <v>3690</v>
      </c>
      <c r="P1297" s="76">
        <v>85</v>
      </c>
      <c r="Q1297" s="76" t="s">
        <v>19</v>
      </c>
      <c r="R1297" s="76" t="s">
        <v>19</v>
      </c>
      <c r="S1297" s="76">
        <v>151</v>
      </c>
      <c r="T1297" s="76">
        <v>24</v>
      </c>
    </row>
    <row r="1298" spans="1:20">
      <c r="A1298" s="82">
        <f t="shared" si="80"/>
        <v>597802802017</v>
      </c>
      <c r="B1298" s="82" t="str">
        <f t="shared" si="81"/>
        <v>59780280</v>
      </c>
      <c r="C1298" s="82">
        <f t="shared" si="82"/>
        <v>2017</v>
      </c>
      <c r="D1298" s="82">
        <f t="array" ref="D1298">IF(L1298="-",0,L1298)</f>
        <v>5623</v>
      </c>
      <c r="E1298" s="82">
        <f t="shared" si="83"/>
        <v>1846</v>
      </c>
      <c r="F1298" s="82">
        <f t="array" ref="F1298">SUM(IF(M1298="-",0,M1298),IF(Q1298:T1298="-",0,-Q1298:T1298))</f>
        <v>1120</v>
      </c>
      <c r="G1298" s="82">
        <f t="array" ref="G1298">SUM(IF(S1298:T1298="-",0,S1298:T1298))</f>
        <v>175</v>
      </c>
      <c r="H1298" s="82">
        <f t="array" ref="H1298">SUM(IF(N1298="-",0,N1298))</f>
        <v>551</v>
      </c>
      <c r="I1298" s="76">
        <v>5978028</v>
      </c>
      <c r="J1298" s="76" t="s">
        <v>427</v>
      </c>
      <c r="K1298" s="76">
        <v>43100</v>
      </c>
      <c r="L1298" s="76">
        <v>5623</v>
      </c>
      <c r="M1298" s="76">
        <v>1295</v>
      </c>
      <c r="N1298" s="76">
        <v>551</v>
      </c>
      <c r="O1298" s="76">
        <v>3692</v>
      </c>
      <c r="P1298" s="76">
        <v>85</v>
      </c>
      <c r="Q1298" s="76" t="s">
        <v>19</v>
      </c>
      <c r="R1298" s="76" t="s">
        <v>19</v>
      </c>
      <c r="S1298" s="76">
        <v>151</v>
      </c>
      <c r="T1298" s="76">
        <v>24</v>
      </c>
    </row>
    <row r="1299" spans="1:20">
      <c r="A1299" s="82">
        <f t="shared" si="80"/>
        <v>597802802016</v>
      </c>
      <c r="B1299" s="82" t="str">
        <f t="shared" si="81"/>
        <v>59780280</v>
      </c>
      <c r="C1299" s="82">
        <f t="shared" si="82"/>
        <v>2016</v>
      </c>
      <c r="D1299" s="82">
        <f t="array" ref="D1299">IF(L1299="-",0,L1299)</f>
        <v>5623</v>
      </c>
      <c r="E1299" s="82">
        <f t="shared" si="83"/>
        <v>1843</v>
      </c>
      <c r="F1299" s="82">
        <f t="array" ref="F1299">SUM(IF(M1299="-",0,M1299),IF(Q1299:T1299="-",0,-Q1299:T1299))</f>
        <v>1118</v>
      </c>
      <c r="G1299" s="82">
        <f t="array" ref="G1299">SUM(IF(S1299:T1299="-",0,S1299:T1299))</f>
        <v>175</v>
      </c>
      <c r="H1299" s="82">
        <f t="array" ref="H1299">SUM(IF(N1299="-",0,N1299))</f>
        <v>550</v>
      </c>
      <c r="I1299" s="76">
        <v>5978028</v>
      </c>
      <c r="J1299" s="76" t="s">
        <v>427</v>
      </c>
      <c r="K1299" s="76">
        <v>42735</v>
      </c>
      <c r="L1299" s="76">
        <v>5623</v>
      </c>
      <c r="M1299" s="76">
        <v>1293</v>
      </c>
      <c r="N1299" s="76">
        <v>550</v>
      </c>
      <c r="O1299" s="76">
        <v>3694</v>
      </c>
      <c r="P1299" s="76">
        <v>85</v>
      </c>
      <c r="Q1299" s="76" t="s">
        <v>19</v>
      </c>
      <c r="R1299" s="76" t="s">
        <v>19</v>
      </c>
      <c r="S1299" s="76">
        <v>151</v>
      </c>
      <c r="T1299" s="76">
        <v>24</v>
      </c>
    </row>
    <row r="1300" spans="1:20">
      <c r="A1300" s="82">
        <f t="shared" si="80"/>
        <v>597803202018</v>
      </c>
      <c r="B1300" s="82" t="str">
        <f t="shared" si="81"/>
        <v>59780320</v>
      </c>
      <c r="C1300" s="82">
        <f t="shared" si="82"/>
        <v>2018</v>
      </c>
      <c r="D1300" s="82">
        <f t="array" ref="D1300">IF(L1300="-",0,L1300)</f>
        <v>6041</v>
      </c>
      <c r="E1300" s="82">
        <f t="shared" si="83"/>
        <v>1223</v>
      </c>
      <c r="F1300" s="82">
        <f t="array" ref="F1300">SUM(IF(M1300="-",0,M1300),IF(Q1300:T1300="-",0,-Q1300:T1300))</f>
        <v>805</v>
      </c>
      <c r="G1300" s="82">
        <f t="array" ref="G1300">SUM(IF(S1300:T1300="-",0,S1300:T1300))</f>
        <v>110</v>
      </c>
      <c r="H1300" s="82">
        <f t="array" ref="H1300">SUM(IF(N1300="-",0,N1300))</f>
        <v>308</v>
      </c>
      <c r="I1300" s="76">
        <v>5978032</v>
      </c>
      <c r="J1300" s="76" t="s">
        <v>428</v>
      </c>
      <c r="K1300" s="76">
        <v>43465</v>
      </c>
      <c r="L1300" s="76">
        <v>6041</v>
      </c>
      <c r="M1300" s="76">
        <v>915</v>
      </c>
      <c r="N1300" s="76">
        <v>308</v>
      </c>
      <c r="O1300" s="76">
        <v>4741</v>
      </c>
      <c r="P1300" s="76">
        <v>77</v>
      </c>
      <c r="Q1300" s="76" t="s">
        <v>19</v>
      </c>
      <c r="R1300" s="76">
        <v>0</v>
      </c>
      <c r="S1300" s="76">
        <v>100</v>
      </c>
      <c r="T1300" s="76">
        <v>10</v>
      </c>
    </row>
    <row r="1301" spans="1:20">
      <c r="A1301" s="82">
        <f t="shared" si="80"/>
        <v>597803202017</v>
      </c>
      <c r="B1301" s="82" t="str">
        <f t="shared" si="81"/>
        <v>59780320</v>
      </c>
      <c r="C1301" s="82">
        <f t="shared" si="82"/>
        <v>2017</v>
      </c>
      <c r="D1301" s="82">
        <f t="array" ref="D1301">IF(L1301="-",0,L1301)</f>
        <v>6041</v>
      </c>
      <c r="E1301" s="82">
        <f t="shared" si="83"/>
        <v>1210</v>
      </c>
      <c r="F1301" s="82">
        <f t="array" ref="F1301">SUM(IF(M1301="-",0,M1301),IF(Q1301:T1301="-",0,-Q1301:T1301))</f>
        <v>796</v>
      </c>
      <c r="G1301" s="82">
        <f t="array" ref="G1301">SUM(IF(S1301:T1301="-",0,S1301:T1301))</f>
        <v>109</v>
      </c>
      <c r="H1301" s="82">
        <f t="array" ref="H1301">SUM(IF(N1301="-",0,N1301))</f>
        <v>305</v>
      </c>
      <c r="I1301" s="76">
        <v>5978032</v>
      </c>
      <c r="J1301" s="76" t="s">
        <v>428</v>
      </c>
      <c r="K1301" s="76">
        <v>43100</v>
      </c>
      <c r="L1301" s="76">
        <v>6041</v>
      </c>
      <c r="M1301" s="76">
        <v>905</v>
      </c>
      <c r="N1301" s="76">
        <v>305</v>
      </c>
      <c r="O1301" s="76">
        <v>4752</v>
      </c>
      <c r="P1301" s="76">
        <v>78</v>
      </c>
      <c r="Q1301" s="76" t="s">
        <v>19</v>
      </c>
      <c r="R1301" s="76" t="s">
        <v>19</v>
      </c>
      <c r="S1301" s="76">
        <v>99</v>
      </c>
      <c r="T1301" s="76">
        <v>10</v>
      </c>
    </row>
    <row r="1302" spans="1:20">
      <c r="A1302" s="82">
        <f t="shared" si="80"/>
        <v>597803202016</v>
      </c>
      <c r="B1302" s="82" t="str">
        <f t="shared" si="81"/>
        <v>59780320</v>
      </c>
      <c r="C1302" s="82">
        <f t="shared" si="82"/>
        <v>2016</v>
      </c>
      <c r="D1302" s="82">
        <f t="array" ref="D1302">IF(L1302="-",0,L1302)</f>
        <v>6041</v>
      </c>
      <c r="E1302" s="82">
        <f t="shared" si="83"/>
        <v>1203</v>
      </c>
      <c r="F1302" s="82">
        <f t="array" ref="F1302">SUM(IF(M1302="-",0,M1302),IF(Q1302:T1302="-",0,-Q1302:T1302))</f>
        <v>791</v>
      </c>
      <c r="G1302" s="82">
        <f t="array" ref="G1302">SUM(IF(S1302:T1302="-",0,S1302:T1302))</f>
        <v>107</v>
      </c>
      <c r="H1302" s="82">
        <f t="array" ref="H1302">SUM(IF(N1302="-",0,N1302))</f>
        <v>305</v>
      </c>
      <c r="I1302" s="76">
        <v>5978032</v>
      </c>
      <c r="J1302" s="76" t="s">
        <v>428</v>
      </c>
      <c r="K1302" s="76">
        <v>42735</v>
      </c>
      <c r="L1302" s="76">
        <v>6041</v>
      </c>
      <c r="M1302" s="76">
        <v>898</v>
      </c>
      <c r="N1302" s="76">
        <v>305</v>
      </c>
      <c r="O1302" s="76">
        <v>4759</v>
      </c>
      <c r="P1302" s="76">
        <v>78</v>
      </c>
      <c r="Q1302" s="76" t="s">
        <v>19</v>
      </c>
      <c r="R1302" s="76" t="s">
        <v>19</v>
      </c>
      <c r="S1302" s="76">
        <v>97</v>
      </c>
      <c r="T1302" s="76">
        <v>10</v>
      </c>
    </row>
    <row r="1303" spans="1:20">
      <c r="A1303" s="82">
        <f t="shared" si="80"/>
        <v>597803602018</v>
      </c>
      <c r="B1303" s="82" t="str">
        <f t="shared" si="81"/>
        <v>59780360</v>
      </c>
      <c r="C1303" s="82">
        <f t="shared" si="82"/>
        <v>2018</v>
      </c>
      <c r="D1303" s="82">
        <f t="array" ref="D1303">IF(L1303="-",0,L1303)</f>
        <v>8856</v>
      </c>
      <c r="E1303" s="82">
        <f t="shared" si="83"/>
        <v>2663</v>
      </c>
      <c r="F1303" s="82">
        <f t="array" ref="F1303">SUM(IF(M1303="-",0,M1303),IF(Q1303:T1303="-",0,-Q1303:T1303))</f>
        <v>1652</v>
      </c>
      <c r="G1303" s="82">
        <f t="array" ref="G1303">SUM(IF(S1303:T1303="-",0,S1303:T1303))</f>
        <v>255</v>
      </c>
      <c r="H1303" s="82">
        <f t="array" ref="H1303">SUM(IF(N1303="-",0,N1303))</f>
        <v>756</v>
      </c>
      <c r="I1303" s="76">
        <v>5978036</v>
      </c>
      <c r="J1303" s="76" t="s">
        <v>429</v>
      </c>
      <c r="K1303" s="76">
        <v>43465</v>
      </c>
      <c r="L1303" s="76">
        <v>8856</v>
      </c>
      <c r="M1303" s="76">
        <v>1907</v>
      </c>
      <c r="N1303" s="76">
        <v>756</v>
      </c>
      <c r="O1303" s="76">
        <v>6144</v>
      </c>
      <c r="P1303" s="76">
        <v>49</v>
      </c>
      <c r="Q1303" s="76" t="s">
        <v>19</v>
      </c>
      <c r="R1303" s="76" t="s">
        <v>19</v>
      </c>
      <c r="S1303" s="76">
        <v>223</v>
      </c>
      <c r="T1303" s="76">
        <v>32</v>
      </c>
    </row>
    <row r="1304" spans="1:20">
      <c r="A1304" s="82">
        <f t="shared" si="80"/>
        <v>597803602017</v>
      </c>
      <c r="B1304" s="82" t="str">
        <f t="shared" si="81"/>
        <v>59780360</v>
      </c>
      <c r="C1304" s="82">
        <f t="shared" si="82"/>
        <v>2017</v>
      </c>
      <c r="D1304" s="82">
        <f t="array" ref="D1304">IF(L1304="-",0,L1304)</f>
        <v>8856</v>
      </c>
      <c r="E1304" s="82">
        <f t="shared" si="83"/>
        <v>2615</v>
      </c>
      <c r="F1304" s="82">
        <f t="array" ref="F1304">SUM(IF(M1304="-",0,M1304),IF(Q1304:T1304="-",0,-Q1304:T1304))</f>
        <v>1607</v>
      </c>
      <c r="G1304" s="82">
        <f t="array" ref="G1304">SUM(IF(S1304:T1304="-",0,S1304:T1304))</f>
        <v>230</v>
      </c>
      <c r="H1304" s="82">
        <f t="array" ref="H1304">SUM(IF(N1304="-",0,N1304))</f>
        <v>778</v>
      </c>
      <c r="I1304" s="76">
        <v>5978036</v>
      </c>
      <c r="J1304" s="76" t="s">
        <v>429</v>
      </c>
      <c r="K1304" s="76">
        <v>43100</v>
      </c>
      <c r="L1304" s="76">
        <v>8856</v>
      </c>
      <c r="M1304" s="76">
        <v>1837</v>
      </c>
      <c r="N1304" s="76">
        <v>778</v>
      </c>
      <c r="O1304" s="76">
        <v>6169</v>
      </c>
      <c r="P1304" s="76">
        <v>73</v>
      </c>
      <c r="Q1304" s="76" t="s">
        <v>19</v>
      </c>
      <c r="R1304" s="76" t="s">
        <v>19</v>
      </c>
      <c r="S1304" s="76">
        <v>195</v>
      </c>
      <c r="T1304" s="76">
        <v>35</v>
      </c>
    </row>
    <row r="1305" spans="1:20">
      <c r="A1305" s="82">
        <f t="shared" si="80"/>
        <v>597803602016</v>
      </c>
      <c r="B1305" s="82" t="str">
        <f t="shared" si="81"/>
        <v>59780360</v>
      </c>
      <c r="C1305" s="82">
        <f t="shared" si="82"/>
        <v>2016</v>
      </c>
      <c r="D1305" s="82">
        <f t="array" ref="D1305">IF(L1305="-",0,L1305)</f>
        <v>8856</v>
      </c>
      <c r="E1305" s="82">
        <f t="shared" si="83"/>
        <v>2639</v>
      </c>
      <c r="F1305" s="82">
        <f t="array" ref="F1305">SUM(IF(M1305="-",0,M1305),IF(Q1305:T1305="-",0,-Q1305:T1305))</f>
        <v>1616</v>
      </c>
      <c r="G1305" s="82">
        <f t="array" ref="G1305">SUM(IF(S1305:T1305="-",0,S1305:T1305))</f>
        <v>191</v>
      </c>
      <c r="H1305" s="82">
        <f t="array" ref="H1305">SUM(IF(N1305="-",0,N1305))</f>
        <v>832</v>
      </c>
      <c r="I1305" s="76">
        <v>5978036</v>
      </c>
      <c r="J1305" s="76" t="s">
        <v>429</v>
      </c>
      <c r="K1305" s="76">
        <v>42735</v>
      </c>
      <c r="L1305" s="76">
        <v>8856</v>
      </c>
      <c r="M1305" s="76">
        <v>1807</v>
      </c>
      <c r="N1305" s="76">
        <v>832</v>
      </c>
      <c r="O1305" s="76">
        <v>6130</v>
      </c>
      <c r="P1305" s="76">
        <v>86</v>
      </c>
      <c r="Q1305" s="76" t="s">
        <v>19</v>
      </c>
      <c r="R1305" s="76" t="s">
        <v>19</v>
      </c>
      <c r="S1305" s="76">
        <v>156</v>
      </c>
      <c r="T1305" s="76">
        <v>35</v>
      </c>
    </row>
    <row r="1306" spans="1:20">
      <c r="A1306" s="82">
        <f t="shared" si="80"/>
        <v>597804002018</v>
      </c>
      <c r="B1306" s="82" t="str">
        <f t="shared" si="81"/>
        <v>59780400</v>
      </c>
      <c r="C1306" s="82">
        <f t="shared" si="82"/>
        <v>2018</v>
      </c>
      <c r="D1306" s="82">
        <f t="array" ref="D1306">IF(L1306="-",0,L1306)</f>
        <v>7614</v>
      </c>
      <c r="E1306" s="82">
        <f t="shared" si="83"/>
        <v>1721</v>
      </c>
      <c r="F1306" s="82">
        <f t="array" ref="F1306">SUM(IF(M1306="-",0,M1306),IF(Q1306:T1306="-",0,-Q1306:T1306))</f>
        <v>1097</v>
      </c>
      <c r="G1306" s="82">
        <f t="array" ref="G1306">SUM(IF(S1306:T1306="-",0,S1306:T1306))</f>
        <v>137</v>
      </c>
      <c r="H1306" s="82">
        <f t="array" ref="H1306">SUM(IF(N1306="-",0,N1306))</f>
        <v>487</v>
      </c>
      <c r="I1306" s="76">
        <v>5978040</v>
      </c>
      <c r="J1306" s="76" t="s">
        <v>430</v>
      </c>
      <c r="K1306" s="76">
        <v>43465</v>
      </c>
      <c r="L1306" s="76">
        <v>7614</v>
      </c>
      <c r="M1306" s="76">
        <v>1234</v>
      </c>
      <c r="N1306" s="76">
        <v>487</v>
      </c>
      <c r="O1306" s="76">
        <v>5800</v>
      </c>
      <c r="P1306" s="76">
        <v>92</v>
      </c>
      <c r="Q1306" s="76" t="s">
        <v>19</v>
      </c>
      <c r="R1306" s="76" t="s">
        <v>19</v>
      </c>
      <c r="S1306" s="76">
        <v>126</v>
      </c>
      <c r="T1306" s="76">
        <v>11</v>
      </c>
    </row>
    <row r="1307" spans="1:20">
      <c r="A1307" s="82">
        <f t="shared" si="80"/>
        <v>597804002017</v>
      </c>
      <c r="B1307" s="82" t="str">
        <f t="shared" si="81"/>
        <v>59780400</v>
      </c>
      <c r="C1307" s="82">
        <f t="shared" si="82"/>
        <v>2017</v>
      </c>
      <c r="D1307" s="82">
        <f t="array" ref="D1307">IF(L1307="-",0,L1307)</f>
        <v>7614</v>
      </c>
      <c r="E1307" s="82">
        <f t="shared" si="83"/>
        <v>1669</v>
      </c>
      <c r="F1307" s="82">
        <f t="array" ref="F1307">SUM(IF(M1307="-",0,M1307),IF(Q1307:T1307="-",0,-Q1307:T1307))</f>
        <v>1065</v>
      </c>
      <c r="G1307" s="82">
        <f t="array" ref="G1307">SUM(IF(S1307:T1307="-",0,S1307:T1307))</f>
        <v>120</v>
      </c>
      <c r="H1307" s="82">
        <f t="array" ref="H1307">SUM(IF(N1307="-",0,N1307))</f>
        <v>484</v>
      </c>
      <c r="I1307" s="76">
        <v>5978040</v>
      </c>
      <c r="J1307" s="76" t="s">
        <v>430</v>
      </c>
      <c r="K1307" s="76">
        <v>43100</v>
      </c>
      <c r="L1307" s="76">
        <v>7614</v>
      </c>
      <c r="M1307" s="76">
        <v>1185</v>
      </c>
      <c r="N1307" s="76">
        <v>484</v>
      </c>
      <c r="O1307" s="76">
        <v>5853</v>
      </c>
      <c r="P1307" s="76">
        <v>92</v>
      </c>
      <c r="Q1307" s="76" t="s">
        <v>19</v>
      </c>
      <c r="R1307" s="76" t="s">
        <v>19</v>
      </c>
      <c r="S1307" s="76">
        <v>109</v>
      </c>
      <c r="T1307" s="76">
        <v>11</v>
      </c>
    </row>
    <row r="1308" spans="1:20">
      <c r="A1308" s="82">
        <f t="shared" si="80"/>
        <v>597804002016</v>
      </c>
      <c r="B1308" s="82" t="str">
        <f t="shared" si="81"/>
        <v>59780400</v>
      </c>
      <c r="C1308" s="82">
        <f t="shared" si="82"/>
        <v>2016</v>
      </c>
      <c r="D1308" s="82">
        <f t="array" ref="D1308">IF(L1308="-",0,L1308)</f>
        <v>7614</v>
      </c>
      <c r="E1308" s="82">
        <f t="shared" si="83"/>
        <v>1668</v>
      </c>
      <c r="F1308" s="82">
        <f t="array" ref="F1308">SUM(IF(M1308="-",0,M1308),IF(Q1308:T1308="-",0,-Q1308:T1308))</f>
        <v>1065</v>
      </c>
      <c r="G1308" s="82">
        <f t="array" ref="G1308">SUM(IF(S1308:T1308="-",0,S1308:T1308))</f>
        <v>118</v>
      </c>
      <c r="H1308" s="82">
        <f t="array" ref="H1308">SUM(IF(N1308="-",0,N1308))</f>
        <v>485</v>
      </c>
      <c r="I1308" s="76">
        <v>5978040</v>
      </c>
      <c r="J1308" s="76" t="s">
        <v>430</v>
      </c>
      <c r="K1308" s="76">
        <v>42735</v>
      </c>
      <c r="L1308" s="76">
        <v>7614</v>
      </c>
      <c r="M1308" s="76">
        <v>1183</v>
      </c>
      <c r="N1308" s="76">
        <v>485</v>
      </c>
      <c r="O1308" s="76">
        <v>5853</v>
      </c>
      <c r="P1308" s="76">
        <v>93</v>
      </c>
      <c r="Q1308" s="76" t="s">
        <v>19</v>
      </c>
      <c r="R1308" s="76" t="s">
        <v>19</v>
      </c>
      <c r="S1308" s="76">
        <v>107</v>
      </c>
      <c r="T1308" s="76">
        <v>11</v>
      </c>
    </row>
    <row r="1309" spans="1:20">
      <c r="I1309" s="76" t="s">
        <v>920</v>
      </c>
    </row>
    <row r="1310" spans="1:20">
      <c r="I1310" s="76" t="s">
        <v>930</v>
      </c>
    </row>
    <row r="1311" spans="1:20">
      <c r="I1311" s="76" t="s">
        <v>929</v>
      </c>
    </row>
    <row r="1312" spans="1:20">
      <c r="I1312" s="76" t="s">
        <v>928</v>
      </c>
    </row>
    <row r="1313" spans="9:9">
      <c r="I1313" s="76" t="s">
        <v>927</v>
      </c>
    </row>
    <row r="1314" spans="9:9">
      <c r="I1314" s="76" t="s">
        <v>926</v>
      </c>
    </row>
    <row r="1315" spans="9:9">
      <c r="I1315" s="76" t="s">
        <v>925</v>
      </c>
    </row>
    <row r="1316" spans="9:9">
      <c r="I1316" s="76" t="s">
        <v>924</v>
      </c>
    </row>
    <row r="1317" spans="9:9">
      <c r="I1317" s="76" t="s">
        <v>1258</v>
      </c>
    </row>
    <row r="1318" spans="9:9">
      <c r="I1318" s="76" t="s">
        <v>1259</v>
      </c>
    </row>
  </sheetData>
  <mergeCells count="1">
    <mergeCell ref="A1:A8"/>
  </mergeCells>
  <pageMargins left="0.7" right="0.7" top="0.78740157499999996" bottom="0.78740157499999996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I8743"/>
  <sheetViews>
    <sheetView workbookViewId="0">
      <pane xSplit="4" ySplit="3" topLeftCell="E4" activePane="bottomRight" state="frozen"/>
      <selection activeCell="N3" sqref="N3"/>
      <selection pane="topRight" activeCell="N3" sqref="N3"/>
      <selection pane="bottomLeft" activeCell="N3" sqref="N3"/>
      <selection pane="bottomRight" activeCell="N3" sqref="N3"/>
    </sheetView>
  </sheetViews>
  <sheetFormatPr baseColWidth="10" defaultRowHeight="12.75"/>
  <cols>
    <col min="1" max="1" width="13" bestFit="1" customWidth="1"/>
    <col min="5" max="5" width="12.7109375" bestFit="1" customWidth="1"/>
    <col min="6" max="6" width="12.7109375" customWidth="1"/>
  </cols>
  <sheetData>
    <row r="1" spans="1:9" ht="29.25" customHeight="1">
      <c r="A1" s="100" t="s">
        <v>1218</v>
      </c>
      <c r="B1" s="100"/>
      <c r="C1" s="100"/>
      <c r="E1" s="83" t="s">
        <v>1228</v>
      </c>
      <c r="F1" s="102" t="s">
        <v>867</v>
      </c>
      <c r="G1" s="102"/>
      <c r="H1" s="102"/>
      <c r="I1" s="102"/>
    </row>
    <row r="2" spans="1:9">
      <c r="A2" s="101" t="s">
        <v>1217</v>
      </c>
      <c r="B2" s="101"/>
      <c r="C2" s="101"/>
      <c r="F2" t="s">
        <v>866</v>
      </c>
      <c r="G2" t="s">
        <v>936</v>
      </c>
      <c r="H2" t="s">
        <v>1231</v>
      </c>
      <c r="I2" s="47" t="s">
        <v>935</v>
      </c>
    </row>
    <row r="3" spans="1:9">
      <c r="A3" s="101"/>
      <c r="B3" s="101"/>
      <c r="C3" s="101"/>
      <c r="D3" s="47"/>
      <c r="E3" t="s">
        <v>870</v>
      </c>
      <c r="F3" t="s">
        <v>870</v>
      </c>
      <c r="G3" t="s">
        <v>870</v>
      </c>
      <c r="H3" t="s">
        <v>870</v>
      </c>
      <c r="I3" t="s">
        <v>870</v>
      </c>
    </row>
    <row r="4" spans="1:9">
      <c r="A4" s="81">
        <f>(LEFT(B4&amp;"00000000",8)&amp;YEAR(D4))+0</f>
        <v>100000002025</v>
      </c>
      <c r="B4">
        <v>1</v>
      </c>
      <c r="C4" t="s">
        <v>433</v>
      </c>
      <c r="D4" s="1">
        <v>46022</v>
      </c>
      <c r="E4" s="34" t="str">
        <f>IF(YEAR($D4)&lt;2016,VLOOKUP($D4,D_ur_a!$C$6:$J$15,2,FALSE)*100,IFERROR(VLOOKUP($D4,D_ur_n!$C$6:$J$15,2,FALSE),""))</f>
        <v/>
      </c>
      <c r="F4" s="34" t="str">
        <f>IF(E4="","",SUM(G4:I4))</f>
        <v/>
      </c>
      <c r="G4" s="34" t="str">
        <f>IF(YEAR($D4)&lt;2016,SUM(VLOOKUP($D4,D_ur_a!$C$6:$J$15,3,FALSE),VLOOKUP($D4,D_ur_a!$C$6:$J$15,4,FALSE),-VLOOKUP($D4,D_ur_a!$C$6:$J$15,5,FALSE))*100,IFERROR(SUM(VLOOKUP($D4,D_ur_n!$C$6:$L$15,3,FALSE),-VLOOKUP($D4,D_ur_n!$C$6:$L$15,7,FALSE),-VLOOKUP($D4,D_ur_n!$C$6:$L$15,8,FALSE),-VLOOKUP($D4,D_ur_n!$C$6:$L$15,9,FALSE),-VLOOKUP($D4,D_ur_n!$C$6:$L$15,10,FALSE)),""))</f>
        <v/>
      </c>
      <c r="H4" s="34" t="str">
        <f>IF(YEAR($D4)&lt;2016,SUM(VLOOKUP($D4,D_ur_a!$C$6:$J$15,6,FALSE),VLOOKUP($D4,D_ur_a!$C$6:$J$15,8,FALSE))*100,IFERROR(SUM(VLOOKUP($D4,D_ur_n!$C$6:$L$15,9,FALSE),VLOOKUP($D4,D_ur_n!$C$6:$L$15,10,FALSE)),""))</f>
        <v/>
      </c>
      <c r="I4" s="34" t="str">
        <f>IF(YEAR($D4)&lt;2016,VLOOKUP($D4,D_ur_a!$C$6:$J$15,7,FALSE)*100,IFERROR(VLOOKUP($D4,D_ur_n!$C$6:$L$15,4,FALSE),""))</f>
        <v/>
      </c>
    </row>
    <row r="5" spans="1:9">
      <c r="A5" s="81">
        <f t="shared" ref="A5:A68" si="0">(LEFT(B5&amp;"00000000",8)&amp;YEAR(D5))+0</f>
        <v>100000002024</v>
      </c>
      <c r="B5">
        <v>1</v>
      </c>
      <c r="C5" t="s">
        <v>433</v>
      </c>
      <c r="D5" s="1">
        <v>45657</v>
      </c>
      <c r="E5" s="34" t="str">
        <f>IF(YEAR($D5)&lt;2016,VLOOKUP($D5,D_ur_a!$C$6:$J$15,2,FALSE)*100,IFERROR(VLOOKUP($D5,D_ur_n!$C$6:$J$15,2,FALSE),""))</f>
        <v/>
      </c>
      <c r="F5" s="34" t="str">
        <f t="shared" ref="F5:F23" si="1">IF(E5="","",SUM(G5:I5))</f>
        <v/>
      </c>
      <c r="G5" s="34" t="str">
        <f>IF(YEAR($D5)&lt;2016,SUM(VLOOKUP($D5,D_ur_a!$C$6:$J$15,3,FALSE),VLOOKUP($D5,D_ur_a!$C$6:$J$15,4,FALSE),-VLOOKUP($D5,D_ur_a!$C$6:$J$15,5,FALSE))*100,IFERROR(SUM(VLOOKUP($D5,D_ur_n!$C$6:$L$15,3,FALSE),-VLOOKUP($D5,D_ur_n!$C$6:$L$15,7,FALSE),-VLOOKUP($D5,D_ur_n!$C$6:$L$15,8,FALSE),-VLOOKUP($D5,D_ur_n!$C$6:$L$15,9,FALSE),-VLOOKUP($D5,D_ur_n!$C$6:$L$15,10,FALSE)),""))</f>
        <v/>
      </c>
      <c r="H5" s="34" t="str">
        <f>IF(YEAR($D5)&lt;2016,SUM(VLOOKUP($D5,D_ur_a!$C$6:$J$15,6,FALSE),VLOOKUP($D5,D_ur_a!$C$6:$J$15,8,FALSE))*100,IFERROR(SUM(VLOOKUP($D5,D_ur_n!$C$6:$L$15,9,FALSE),VLOOKUP($D5,D_ur_n!$C$6:$L$15,10,FALSE)),""))</f>
        <v/>
      </c>
      <c r="I5" s="34" t="str">
        <f>IF(YEAR($D5)&lt;2016,VLOOKUP($D5,D_ur_a!$C$6:$J$15,7,FALSE)*100,IFERROR(VLOOKUP($D5,D_ur_n!$C$6:$L$15,4,FALSE),""))</f>
        <v/>
      </c>
    </row>
    <row r="6" spans="1:9">
      <c r="A6" s="81">
        <f t="shared" si="0"/>
        <v>100000002023</v>
      </c>
      <c r="B6">
        <v>1</v>
      </c>
      <c r="C6" t="s">
        <v>433</v>
      </c>
      <c r="D6" s="1">
        <v>45291</v>
      </c>
      <c r="E6" s="34" t="str">
        <f>IF(YEAR($D6)&lt;2016,VLOOKUP($D6,D_ur_a!$C$6:$J$15,2,FALSE)*100,IFERROR(VLOOKUP($D6,D_ur_n!$C$6:$J$15,2,FALSE),""))</f>
        <v/>
      </c>
      <c r="F6" s="34" t="str">
        <f t="shared" si="1"/>
        <v/>
      </c>
      <c r="G6" s="34" t="str">
        <f>IF(YEAR($D6)&lt;2016,SUM(VLOOKUP($D6,D_ur_a!$C$6:$J$15,3,FALSE),VLOOKUP($D6,D_ur_a!$C$6:$J$15,4,FALSE),-VLOOKUP($D6,D_ur_a!$C$6:$J$15,5,FALSE))*100,IFERROR(SUM(VLOOKUP($D6,D_ur_n!$C$6:$L$15,3,FALSE),-VLOOKUP($D6,D_ur_n!$C$6:$L$15,7,FALSE),-VLOOKUP($D6,D_ur_n!$C$6:$L$15,8,FALSE),-VLOOKUP($D6,D_ur_n!$C$6:$L$15,9,FALSE),-VLOOKUP($D6,D_ur_n!$C$6:$L$15,10,FALSE)),""))</f>
        <v/>
      </c>
      <c r="H6" s="34" t="str">
        <f>IF(YEAR($D6)&lt;2016,SUM(VLOOKUP($D6,D_ur_a!$C$6:$J$15,6,FALSE),VLOOKUP($D6,D_ur_a!$C$6:$J$15,8,FALSE))*100,IFERROR(SUM(VLOOKUP($D6,D_ur_n!$C$6:$L$15,9,FALSE),VLOOKUP($D6,D_ur_n!$C$6:$L$15,10,FALSE)),""))</f>
        <v/>
      </c>
      <c r="I6" s="34" t="str">
        <f>IF(YEAR($D6)&lt;2016,VLOOKUP($D6,D_ur_a!$C$6:$J$15,7,FALSE)*100,IFERROR(VLOOKUP($D6,D_ur_n!$C$6:$L$15,4,FALSE),""))</f>
        <v/>
      </c>
    </row>
    <row r="7" spans="1:9">
      <c r="A7" s="81">
        <f t="shared" si="0"/>
        <v>100000002022</v>
      </c>
      <c r="B7">
        <v>1</v>
      </c>
      <c r="C7" t="s">
        <v>433</v>
      </c>
      <c r="D7" s="1">
        <v>44926</v>
      </c>
      <c r="E7" s="34" t="str">
        <f>IF(YEAR($D7)&lt;2016,VLOOKUP($D7,D_ur_a!$C$6:$J$15,2,FALSE)*100,IFERROR(VLOOKUP($D7,D_ur_n!$C$6:$J$15,2,FALSE),""))</f>
        <v/>
      </c>
      <c r="F7" s="34" t="str">
        <f t="shared" si="1"/>
        <v/>
      </c>
      <c r="G7" s="34" t="str">
        <f>IF(YEAR($D7)&lt;2016,SUM(VLOOKUP($D7,D_ur_a!$C$6:$J$15,3,FALSE),VLOOKUP($D7,D_ur_a!$C$6:$J$15,4,FALSE),-VLOOKUP($D7,D_ur_a!$C$6:$J$15,5,FALSE))*100,IFERROR(SUM(VLOOKUP($D7,D_ur_n!$C$6:$L$15,3,FALSE),-VLOOKUP($D7,D_ur_n!$C$6:$L$15,7,FALSE),-VLOOKUP($D7,D_ur_n!$C$6:$L$15,8,FALSE),-VLOOKUP($D7,D_ur_n!$C$6:$L$15,9,FALSE),-VLOOKUP($D7,D_ur_n!$C$6:$L$15,10,FALSE)),""))</f>
        <v/>
      </c>
      <c r="H7" s="34" t="str">
        <f>IF(YEAR($D7)&lt;2016,SUM(VLOOKUP($D7,D_ur_a!$C$6:$J$15,6,FALSE),VLOOKUP($D7,D_ur_a!$C$6:$J$15,8,FALSE))*100,IFERROR(SUM(VLOOKUP($D7,D_ur_n!$C$6:$L$15,9,FALSE),VLOOKUP($D7,D_ur_n!$C$6:$L$15,10,FALSE)),""))</f>
        <v/>
      </c>
      <c r="I7" s="34" t="str">
        <f>IF(YEAR($D7)&lt;2016,VLOOKUP($D7,D_ur_a!$C$6:$J$15,7,FALSE)*100,IFERROR(VLOOKUP($D7,D_ur_n!$C$6:$L$15,4,FALSE),""))</f>
        <v/>
      </c>
    </row>
    <row r="8" spans="1:9">
      <c r="A8" s="81">
        <f t="shared" si="0"/>
        <v>100000002021</v>
      </c>
      <c r="B8">
        <v>1</v>
      </c>
      <c r="C8" t="s">
        <v>433</v>
      </c>
      <c r="D8" s="1">
        <v>44561</v>
      </c>
      <c r="E8" s="34" t="str">
        <f>IF(YEAR($D8)&lt;2016,VLOOKUP($D8,D_ur_a!$C$6:$J$15,2,FALSE)*100,IFERROR(VLOOKUP($D8,D_ur_n!$C$6:$J$15,2,FALSE),""))</f>
        <v/>
      </c>
      <c r="F8" s="34" t="str">
        <f t="shared" si="1"/>
        <v/>
      </c>
      <c r="G8" s="34" t="str">
        <f>IF(YEAR($D8)&lt;2016,SUM(VLOOKUP($D8,D_ur_a!$C$6:$J$15,3,FALSE),VLOOKUP($D8,D_ur_a!$C$6:$J$15,4,FALSE),-VLOOKUP($D8,D_ur_a!$C$6:$J$15,5,FALSE))*100,IFERROR(SUM(VLOOKUP($D8,D_ur_n!$C$6:$L$15,3,FALSE),-VLOOKUP($D8,D_ur_n!$C$6:$L$15,7,FALSE),-VLOOKUP($D8,D_ur_n!$C$6:$L$15,8,FALSE),-VLOOKUP($D8,D_ur_n!$C$6:$L$15,9,FALSE),-VLOOKUP($D8,D_ur_n!$C$6:$L$15,10,FALSE)),""))</f>
        <v/>
      </c>
      <c r="H8" s="34" t="str">
        <f>IF(YEAR($D8)&lt;2016,SUM(VLOOKUP($D8,D_ur_a!$C$6:$J$15,6,FALSE),VLOOKUP($D8,D_ur_a!$C$6:$J$15,8,FALSE))*100,IFERROR(SUM(VLOOKUP($D8,D_ur_n!$C$6:$L$15,9,FALSE),VLOOKUP($D8,D_ur_n!$C$6:$L$15,10,FALSE)),""))</f>
        <v/>
      </c>
      <c r="I8" s="34" t="str">
        <f>IF(YEAR($D8)&lt;2016,VLOOKUP($D8,D_ur_a!$C$6:$J$15,7,FALSE)*100,IFERROR(VLOOKUP($D8,D_ur_n!$C$6:$L$15,4,FALSE),""))</f>
        <v/>
      </c>
    </row>
    <row r="9" spans="1:9">
      <c r="A9" s="81">
        <f t="shared" si="0"/>
        <v>100000002020</v>
      </c>
      <c r="B9">
        <v>1</v>
      </c>
      <c r="C9" t="s">
        <v>433</v>
      </c>
      <c r="D9" s="1">
        <v>44196</v>
      </c>
      <c r="E9" s="34" t="str">
        <f>IF(YEAR($D9)&lt;2016,VLOOKUP($D9,D_ur_a!$C$6:$J$15,2,FALSE)*100,IFERROR(VLOOKUP($D9,D_ur_n!$C$6:$J$15,2,FALSE),""))</f>
        <v/>
      </c>
      <c r="F9" s="34" t="str">
        <f t="shared" si="1"/>
        <v/>
      </c>
      <c r="G9" s="34" t="str">
        <f>IF(YEAR($D9)&lt;2016,SUM(VLOOKUP($D9,D_ur_a!$C$6:$J$15,3,FALSE),VLOOKUP($D9,D_ur_a!$C$6:$J$15,4,FALSE),-VLOOKUP($D9,D_ur_a!$C$6:$J$15,5,FALSE))*100,IFERROR(SUM(VLOOKUP($D9,D_ur_n!$C$6:$L$15,3,FALSE),-VLOOKUP($D9,D_ur_n!$C$6:$L$15,7,FALSE),-VLOOKUP($D9,D_ur_n!$C$6:$L$15,8,FALSE),-VLOOKUP($D9,D_ur_n!$C$6:$L$15,9,FALSE),-VLOOKUP($D9,D_ur_n!$C$6:$L$15,10,FALSE)),""))</f>
        <v/>
      </c>
      <c r="H9" s="34" t="str">
        <f>IF(YEAR($D9)&lt;2016,SUM(VLOOKUP($D9,D_ur_a!$C$6:$J$15,6,FALSE),VLOOKUP($D9,D_ur_a!$C$6:$J$15,8,FALSE))*100,IFERROR(SUM(VLOOKUP($D9,D_ur_n!$C$6:$L$15,9,FALSE),VLOOKUP($D9,D_ur_n!$C$6:$L$15,10,FALSE)),""))</f>
        <v/>
      </c>
      <c r="I9" s="34" t="str">
        <f>IF(YEAR($D9)&lt;2016,VLOOKUP($D9,D_ur_a!$C$6:$J$15,7,FALSE)*100,IFERROR(VLOOKUP($D9,D_ur_n!$C$6:$L$15,4,FALSE),""))</f>
        <v/>
      </c>
    </row>
    <row r="10" spans="1:9">
      <c r="A10" s="81">
        <f t="shared" si="0"/>
        <v>100000002019</v>
      </c>
      <c r="B10">
        <v>1</v>
      </c>
      <c r="C10" t="s">
        <v>433</v>
      </c>
      <c r="D10" s="1">
        <v>43830</v>
      </c>
      <c r="E10" s="34" t="str">
        <f>IF(YEAR($D10)&lt;2016,VLOOKUP($D10,D_ur_a!$C$6:$J$15,2,FALSE)*100,IFERROR(VLOOKUP($D10,D_ur_n!$C$6:$J$15,2,FALSE),""))</f>
        <v/>
      </c>
      <c r="F10" s="34" t="str">
        <f t="shared" si="1"/>
        <v/>
      </c>
      <c r="G10" s="34" t="str">
        <f>IF(YEAR($D10)&lt;2016,SUM(VLOOKUP($D10,D_ur_a!$C$6:$J$15,3,FALSE),VLOOKUP($D10,D_ur_a!$C$6:$J$15,4,FALSE),-VLOOKUP($D10,D_ur_a!$C$6:$J$15,5,FALSE))*100,IFERROR(SUM(VLOOKUP($D10,D_ur_n!$C$6:$L$15,3,FALSE),-VLOOKUP($D10,D_ur_n!$C$6:$L$15,7,FALSE),-VLOOKUP($D10,D_ur_n!$C$6:$L$15,8,FALSE),-VLOOKUP($D10,D_ur_n!$C$6:$L$15,9,FALSE),-VLOOKUP($D10,D_ur_n!$C$6:$L$15,10,FALSE)),""))</f>
        <v/>
      </c>
      <c r="H10" s="34" t="str">
        <f>IF(YEAR($D10)&lt;2016,SUM(VLOOKUP($D10,D_ur_a!$C$6:$J$15,6,FALSE),VLOOKUP($D10,D_ur_a!$C$6:$J$15,8,FALSE))*100,IFERROR(SUM(VLOOKUP($D10,D_ur_n!$C$6:$L$15,9,FALSE),VLOOKUP($D10,D_ur_n!$C$6:$L$15,10,FALSE)),""))</f>
        <v/>
      </c>
      <c r="I10" s="34" t="str">
        <f>IF(YEAR($D10)&lt;2016,VLOOKUP($D10,D_ur_a!$C$6:$J$15,7,FALSE)*100,IFERROR(VLOOKUP($D10,D_ur_n!$C$6:$L$15,4,FALSE),""))</f>
        <v/>
      </c>
    </row>
    <row r="11" spans="1:9">
      <c r="A11" s="81">
        <f t="shared" si="0"/>
        <v>100000002018</v>
      </c>
      <c r="B11">
        <v>1</v>
      </c>
      <c r="C11" t="s">
        <v>433</v>
      </c>
      <c r="D11" s="1">
        <v>43465</v>
      </c>
      <c r="E11" s="34">
        <f>IF(YEAR($D11)&lt;2016,VLOOKUP($D11,D_ur_a!$C$6:$J$15,2,FALSE)*100,IFERROR(VLOOKUP($D11,D_ur_n!$C$6:$J$15,2,FALSE),""))</f>
        <v>35758168</v>
      </c>
      <c r="F11" s="34">
        <f t="shared" si="1"/>
        <v>4950463</v>
      </c>
      <c r="G11" s="34">
        <f>IF(YEAR($D11)&lt;2016,SUM(VLOOKUP($D11,D_ur_a!$C$6:$J$15,3,FALSE),VLOOKUP($D11,D_ur_a!$C$6:$J$15,4,FALSE),-VLOOKUP($D11,D_ur_a!$C$6:$J$15,5,FALSE))*100,IFERROR(SUM(VLOOKUP($D11,D_ur_n!$C$6:$L$15,3,FALSE),-VLOOKUP($D11,D_ur_n!$C$6:$L$15,7,FALSE),-VLOOKUP($D11,D_ur_n!$C$6:$L$15,8,FALSE),-VLOOKUP($D11,D_ur_n!$C$6:$L$15,9,FALSE),-VLOOKUP($D11,D_ur_n!$C$6:$L$15,10,FALSE)),""))</f>
        <v>2619895</v>
      </c>
      <c r="H11" s="34">
        <f>IF(YEAR($D11)&lt;2016,SUM(VLOOKUP($D11,D_ur_a!$C$6:$J$15,6,FALSE),VLOOKUP($D11,D_ur_a!$C$6:$J$15,8,FALSE))*100,IFERROR(SUM(VLOOKUP($D11,D_ur_n!$C$6:$L$15,9,FALSE),VLOOKUP($D11,D_ur_n!$C$6:$L$15,10,FALSE)),""))</f>
        <v>525929</v>
      </c>
      <c r="I11" s="34">
        <f>IF(YEAR($D11)&lt;2016,VLOOKUP($D11,D_ur_a!$C$6:$J$15,7,FALSE)*100,IFERROR(VLOOKUP($D11,D_ur_n!$C$6:$L$15,4,FALSE),""))</f>
        <v>1804639</v>
      </c>
    </row>
    <row r="12" spans="1:9">
      <c r="A12" s="81">
        <f t="shared" si="0"/>
        <v>100000002017</v>
      </c>
      <c r="B12">
        <v>1</v>
      </c>
      <c r="C12" t="s">
        <v>433</v>
      </c>
      <c r="D12" s="1">
        <v>43100</v>
      </c>
      <c r="E12" s="34">
        <f>IF(YEAR($D12)&lt;2016,VLOOKUP($D12,D_ur_a!$C$6:$J$15,2,FALSE)*100,IFERROR(VLOOKUP($D12,D_ur_n!$C$6:$J$15,2,FALSE),""))</f>
        <v>35758168</v>
      </c>
      <c r="F12" s="34">
        <f t="shared" si="1"/>
        <v>4950463</v>
      </c>
      <c r="G12" s="34">
        <f>IF(YEAR($D12)&lt;2016,SUM(VLOOKUP($D12,D_ur_a!$C$6:$J$15,3,FALSE),VLOOKUP($D12,D_ur_a!$C$6:$J$15,4,FALSE),-VLOOKUP($D12,D_ur_a!$C$6:$J$15,5,FALSE))*100,IFERROR(SUM(VLOOKUP($D12,D_ur_n!$C$6:$L$15,3,FALSE),-VLOOKUP($D12,D_ur_n!$C$6:$L$15,7,FALSE),-VLOOKUP($D12,D_ur_n!$C$6:$L$15,8,FALSE),-VLOOKUP($D12,D_ur_n!$C$6:$L$15,9,FALSE),-VLOOKUP($D12,D_ur_n!$C$6:$L$15,10,FALSE)),""))</f>
        <v>2619895</v>
      </c>
      <c r="H12" s="34">
        <f>IF(YEAR($D12)&lt;2016,SUM(VLOOKUP($D12,D_ur_a!$C$6:$J$15,6,FALSE),VLOOKUP($D12,D_ur_a!$C$6:$J$15,8,FALSE))*100,IFERROR(SUM(VLOOKUP($D12,D_ur_n!$C$6:$L$15,9,FALSE),VLOOKUP($D12,D_ur_n!$C$6:$L$15,10,FALSE)),""))</f>
        <v>525929</v>
      </c>
      <c r="I12" s="34">
        <f>IF(YEAR($D12)&lt;2016,VLOOKUP($D12,D_ur_a!$C$6:$J$15,7,FALSE)*100,IFERROR(VLOOKUP($D12,D_ur_n!$C$6:$L$15,4,FALSE),""))</f>
        <v>1804639</v>
      </c>
    </row>
    <row r="13" spans="1:9">
      <c r="A13" s="81">
        <f t="shared" si="0"/>
        <v>100000002016</v>
      </c>
      <c r="B13">
        <v>1</v>
      </c>
      <c r="C13" t="s">
        <v>433</v>
      </c>
      <c r="D13" s="1">
        <v>42735</v>
      </c>
      <c r="E13" s="34">
        <f>IF(YEAR($D13)&lt;2016,VLOOKUP($D13,D_ur_a!$C$6:$J$15,2,FALSE)*100,IFERROR(VLOOKUP($D13,D_ur_n!$C$6:$J$15,2,FALSE),""))</f>
        <v>35757963</v>
      </c>
      <c r="F13" s="34">
        <f t="shared" si="1"/>
        <v>4925407</v>
      </c>
      <c r="G13" s="34">
        <f>IF(YEAR($D13)&lt;2016,SUM(VLOOKUP($D13,D_ur_a!$C$6:$J$15,3,FALSE),VLOOKUP($D13,D_ur_a!$C$6:$J$15,4,FALSE),-VLOOKUP($D13,D_ur_a!$C$6:$J$15,5,FALSE))*100,IFERROR(SUM(VLOOKUP($D13,D_ur_n!$C$6:$L$15,3,FALSE),-VLOOKUP($D13,D_ur_n!$C$6:$L$15,7,FALSE),-VLOOKUP($D13,D_ur_n!$C$6:$L$15,8,FALSE),-VLOOKUP($D13,D_ur_n!$C$6:$L$15,9,FALSE),-VLOOKUP($D13,D_ur_n!$C$6:$L$15,10,FALSE)),""))</f>
        <v>2596588</v>
      </c>
      <c r="H13" s="34">
        <f>IF(YEAR($D13)&lt;2016,SUM(VLOOKUP($D13,D_ur_a!$C$6:$J$15,6,FALSE),VLOOKUP($D13,D_ur_a!$C$6:$J$15,8,FALSE))*100,IFERROR(SUM(VLOOKUP($D13,D_ur_n!$C$6:$L$15,9,FALSE),VLOOKUP($D13,D_ur_n!$C$6:$L$15,10,FALSE)),""))</f>
        <v>525929</v>
      </c>
      <c r="I13" s="34">
        <f>IF(YEAR($D13)&lt;2016,VLOOKUP($D13,D_ur_a!$C$6:$J$15,7,FALSE)*100,IFERROR(VLOOKUP($D13,D_ur_n!$C$6:$L$15,4,FALSE),""))</f>
        <v>1802890.0000000002</v>
      </c>
    </row>
    <row r="14" spans="1:9">
      <c r="A14" s="81">
        <f t="shared" si="0"/>
        <v>100000002015</v>
      </c>
      <c r="B14">
        <v>1</v>
      </c>
      <c r="C14" t="s">
        <v>433</v>
      </c>
      <c r="D14" s="1">
        <v>42369</v>
      </c>
      <c r="E14" s="34">
        <f>IF(YEAR($D14)&lt;2016,VLOOKUP($D14,D_ur_a!$C$6:$J$15,2,FALSE)*100,IFERROR(VLOOKUP($D14,D_ur_n!$C$6:$J$15,2,FALSE),""))</f>
        <v>35740165.761695333</v>
      </c>
      <c r="F14" s="34">
        <f t="shared" si="1"/>
        <v>4909083.0647665747</v>
      </c>
      <c r="G14" s="34">
        <f>IF(YEAR($D14)&lt;2016,SUM(VLOOKUP($D14,D_ur_a!$C$6:$J$15,3,FALSE),VLOOKUP($D14,D_ur_a!$C$6:$J$15,4,FALSE),-VLOOKUP($D14,D_ur_a!$C$6:$J$15,5,FALSE))*100,IFERROR(SUM(VLOOKUP($D14,D_ur_n!$C$6:$L$15,3,FALSE),-VLOOKUP($D14,D_ur_n!$C$6:$L$15,7,FALSE),-VLOOKUP($D14,D_ur_n!$C$6:$L$15,8,FALSE),-VLOOKUP($D14,D_ur_n!$C$6:$L$15,9,FALSE),-VLOOKUP($D14,D_ur_n!$C$6:$L$15,10,FALSE)),""))</f>
        <v>2615424.1542807482</v>
      </c>
      <c r="H14" s="34">
        <f>IF(YEAR($D14)&lt;2016,SUM(VLOOKUP($D14,D_ur_a!$C$6:$J$15,6,FALSE),VLOOKUP($D14,D_ur_a!$C$6:$J$15,8,FALSE))*100,IFERROR(SUM(VLOOKUP($D14,D_ur_n!$C$6:$L$15,9,FALSE),VLOOKUP($D14,D_ur_n!$C$6:$L$15,10,FALSE)),""))</f>
        <v>479340.34400567861</v>
      </c>
      <c r="I14" s="34">
        <f>IF(YEAR($D14)&lt;2016,VLOOKUP($D14,D_ur_a!$C$6:$J$15,7,FALSE)*100,IFERROR(VLOOKUP($D14,D_ur_n!$C$6:$L$15,4,FALSE),""))</f>
        <v>1814318.5664801472</v>
      </c>
    </row>
    <row r="15" spans="1:9">
      <c r="A15" s="81">
        <f t="shared" si="0"/>
        <v>100000002014</v>
      </c>
      <c r="B15">
        <v>1</v>
      </c>
      <c r="C15" t="s">
        <v>433</v>
      </c>
      <c r="D15" s="1">
        <v>42004</v>
      </c>
      <c r="E15" s="34">
        <f>IF(YEAR($D15)&lt;2016,VLOOKUP($D15,D_ur_a!$C$6:$J$15,2,FALSE)*100,IFERROR(VLOOKUP($D15,D_ur_n!$C$6:$J$15,2,FALSE),""))</f>
        <v>35737086.748219244</v>
      </c>
      <c r="F15" s="34">
        <f t="shared" si="1"/>
        <v>4889459.2</v>
      </c>
      <c r="G15" s="34">
        <f>IF(YEAR($D15)&lt;2016,SUM(VLOOKUP($D15,D_ur_a!$C$6:$J$15,3,FALSE),VLOOKUP($D15,D_ur_a!$C$6:$J$15,4,FALSE),-VLOOKUP($D15,D_ur_a!$C$6:$J$15,5,FALSE))*100,IFERROR(SUM(VLOOKUP($D15,D_ur_n!$C$6:$L$15,3,FALSE),-VLOOKUP($D15,D_ur_n!$C$6:$L$15,7,FALSE),-VLOOKUP($D15,D_ur_n!$C$6:$L$15,8,FALSE),-VLOOKUP($D15,D_ur_n!$C$6:$L$15,9,FALSE),-VLOOKUP($D15,D_ur_n!$C$6:$L$15,10,FALSE)),""))</f>
        <v>2604969.1</v>
      </c>
      <c r="H15" s="34">
        <f>IF(YEAR($D15)&lt;2016,SUM(VLOOKUP($D15,D_ur_a!$C$6:$J$15,6,FALSE),VLOOKUP($D15,D_ur_a!$C$6:$J$15,8,FALSE))*100,IFERROR(SUM(VLOOKUP($D15,D_ur_n!$C$6:$L$15,9,FALSE),VLOOKUP($D15,D_ur_n!$C$6:$L$15,10,FALSE)),""))</f>
        <v>477424.2</v>
      </c>
      <c r="I15" s="34">
        <f>IF(YEAR($D15)&lt;2016,VLOOKUP($D15,D_ur_a!$C$6:$J$15,7,FALSE)*100,IFERROR(VLOOKUP($D15,D_ur_n!$C$6:$L$15,4,FALSE),""))</f>
        <v>1807065.9</v>
      </c>
    </row>
    <row r="16" spans="1:9">
      <c r="A16" s="81">
        <f t="shared" si="0"/>
        <v>100000002013</v>
      </c>
      <c r="B16">
        <v>1</v>
      </c>
      <c r="C16" t="s">
        <v>433</v>
      </c>
      <c r="D16" s="1">
        <v>41639</v>
      </c>
      <c r="E16" s="34">
        <f>IF(YEAR($D16)&lt;2016,VLOOKUP($D16,D_ur_a!$C$6:$J$15,2,FALSE)*100,IFERROR(VLOOKUP($D16,D_ur_n!$C$6:$J$15,2,FALSE),""))</f>
        <v>35734008</v>
      </c>
      <c r="F16" s="34">
        <f t="shared" si="1"/>
        <v>4859703.5</v>
      </c>
      <c r="G16" s="34">
        <f>IF(YEAR($D16)&lt;2016,SUM(VLOOKUP($D16,D_ur_a!$C$6:$J$15,3,FALSE),VLOOKUP($D16,D_ur_a!$C$6:$J$15,4,FALSE),-VLOOKUP($D16,D_ur_a!$C$6:$J$15,5,FALSE))*100,IFERROR(SUM(VLOOKUP($D16,D_ur_n!$C$6:$L$15,3,FALSE),-VLOOKUP($D16,D_ur_n!$C$6:$L$15,7,FALSE),-VLOOKUP($D16,D_ur_n!$C$6:$L$15,8,FALSE),-VLOOKUP($D16,D_ur_n!$C$6:$L$15,9,FALSE),-VLOOKUP($D16,D_ur_n!$C$6:$L$15,10,FALSE)),""))</f>
        <v>2590311</v>
      </c>
      <c r="H16" s="34">
        <f>IF(YEAR($D16)&lt;2016,SUM(VLOOKUP($D16,D_ur_a!$C$6:$J$15,6,FALSE),VLOOKUP($D16,D_ur_a!$C$6:$J$15,8,FALSE))*100,IFERROR(SUM(VLOOKUP($D16,D_ur_n!$C$6:$L$15,9,FALSE),VLOOKUP($D16,D_ur_n!$C$6:$L$15,10,FALSE)),""))</f>
        <v>470880.99999999994</v>
      </c>
      <c r="I16" s="34">
        <f>IF(YEAR($D16)&lt;2016,VLOOKUP($D16,D_ur_a!$C$6:$J$15,7,FALSE)*100,IFERROR(VLOOKUP($D16,D_ur_n!$C$6:$L$15,4,FALSE),""))</f>
        <v>1798511.5000000002</v>
      </c>
    </row>
    <row r="17" spans="1:9">
      <c r="A17" s="81">
        <f t="shared" si="0"/>
        <v>100000002012</v>
      </c>
      <c r="B17">
        <v>1</v>
      </c>
      <c r="C17" t="s">
        <v>433</v>
      </c>
      <c r="D17" s="1">
        <v>41274</v>
      </c>
      <c r="E17" s="34">
        <f>IF(YEAR($D17)&lt;2016,VLOOKUP($D17,D_ur_a!$C$6:$J$15,2,FALSE)*100,IFERROR(VLOOKUP($D17,D_ur_n!$C$6:$J$15,2,FALSE),""))</f>
        <v>35716794</v>
      </c>
      <c r="F17" s="34">
        <f t="shared" si="1"/>
        <v>4836822.3999999994</v>
      </c>
      <c r="G17" s="34">
        <f>IF(YEAR($D17)&lt;2016,SUM(VLOOKUP($D17,D_ur_a!$C$6:$J$15,3,FALSE),VLOOKUP($D17,D_ur_a!$C$6:$J$15,4,FALSE),-VLOOKUP($D17,D_ur_a!$C$6:$J$15,5,FALSE))*100,IFERROR(SUM(VLOOKUP($D17,D_ur_n!$C$6:$L$15,3,FALSE),-VLOOKUP($D17,D_ur_n!$C$6:$L$15,7,FALSE),-VLOOKUP($D17,D_ur_n!$C$6:$L$15,8,FALSE),-VLOOKUP($D17,D_ur_n!$C$6:$L$15,9,FALSE),-VLOOKUP($D17,D_ur_n!$C$6:$L$15,10,FALSE)),""))</f>
        <v>2581575.4</v>
      </c>
      <c r="H17" s="34">
        <f>IF(YEAR($D17)&lt;2016,SUM(VLOOKUP($D17,D_ur_a!$C$6:$J$15,6,FALSE),VLOOKUP($D17,D_ur_a!$C$6:$J$15,8,FALSE))*100,IFERROR(SUM(VLOOKUP($D17,D_ur_n!$C$6:$L$15,9,FALSE),VLOOKUP($D17,D_ur_n!$C$6:$L$15,10,FALSE)),""))</f>
        <v>462947.3</v>
      </c>
      <c r="I17" s="34">
        <f>IF(YEAR($D17)&lt;2016,VLOOKUP($D17,D_ur_a!$C$6:$J$15,7,FALSE)*100,IFERROR(VLOOKUP($D17,D_ur_n!$C$6:$L$15,4,FALSE),""))</f>
        <v>1792299.7</v>
      </c>
    </row>
    <row r="18" spans="1:9">
      <c r="A18" s="81">
        <f t="shared" si="0"/>
        <v>100000002011</v>
      </c>
      <c r="B18">
        <v>1</v>
      </c>
      <c r="C18" t="s">
        <v>433</v>
      </c>
      <c r="D18" s="1">
        <v>40908</v>
      </c>
      <c r="E18" s="34">
        <f>IF(YEAR($D18)&lt;2016,VLOOKUP($D18,D_ur_a!$C$6:$J$15,2,FALSE)*100,IFERROR(VLOOKUP($D18,D_ur_n!$C$6:$J$15,2,FALSE),""))</f>
        <v>35713717</v>
      </c>
      <c r="F18" s="34">
        <f t="shared" si="1"/>
        <v>4813263.2</v>
      </c>
      <c r="G18" s="34">
        <f>IF(YEAR($D18)&lt;2016,SUM(VLOOKUP($D18,D_ur_a!$C$6:$J$15,3,FALSE),VLOOKUP($D18,D_ur_a!$C$6:$J$15,4,FALSE),-VLOOKUP($D18,D_ur_a!$C$6:$J$15,5,FALSE))*100,IFERROR(SUM(VLOOKUP($D18,D_ur_n!$C$6:$L$15,3,FALSE),-VLOOKUP($D18,D_ur_n!$C$6:$L$15,7,FALSE),-VLOOKUP($D18,D_ur_n!$C$6:$L$15,8,FALSE),-VLOOKUP($D18,D_ur_n!$C$6:$L$15,9,FALSE),-VLOOKUP($D18,D_ur_n!$C$6:$L$15,10,FALSE)),""))</f>
        <v>2568759</v>
      </c>
      <c r="H18" s="34">
        <f>IF(YEAR($D18)&lt;2016,SUM(VLOOKUP($D18,D_ur_a!$C$6:$J$15,6,FALSE),VLOOKUP($D18,D_ur_a!$C$6:$J$15,8,FALSE))*100,IFERROR(SUM(VLOOKUP($D18,D_ur_n!$C$6:$L$15,9,FALSE),VLOOKUP($D18,D_ur_n!$C$6:$L$15,10,FALSE)),""))</f>
        <v>456128.69999999995</v>
      </c>
      <c r="I18" s="34">
        <f>IF(YEAR($D18)&lt;2016,VLOOKUP($D18,D_ur_a!$C$6:$J$15,7,FALSE)*100,IFERROR(VLOOKUP($D18,D_ur_n!$C$6:$L$15,4,FALSE),""))</f>
        <v>1788375.5</v>
      </c>
    </row>
    <row r="19" spans="1:9">
      <c r="A19" s="81">
        <f t="shared" si="0"/>
        <v>100000002010</v>
      </c>
      <c r="B19">
        <v>1</v>
      </c>
      <c r="C19" t="s">
        <v>433</v>
      </c>
      <c r="D19" s="1">
        <v>40543</v>
      </c>
      <c r="E19" s="34">
        <f>IF(YEAR($D19)&lt;2016,VLOOKUP($D19,D_ur_a!$C$6:$J$15,2,FALSE)*100,IFERROR(VLOOKUP($D19,D_ur_n!$C$6:$J$15,2,FALSE),""))</f>
        <v>35712141</v>
      </c>
      <c r="F19" s="34">
        <f t="shared" si="1"/>
        <v>4770213.8999999994</v>
      </c>
      <c r="G19" s="34">
        <f>IF(YEAR($D19)&lt;2016,SUM(VLOOKUP($D19,D_ur_a!$C$6:$J$15,3,FALSE),VLOOKUP($D19,D_ur_a!$C$6:$J$15,4,FALSE),-VLOOKUP($D19,D_ur_a!$C$6:$J$15,5,FALSE))*100,IFERROR(SUM(VLOOKUP($D19,D_ur_n!$C$6:$L$15,3,FALSE),-VLOOKUP($D19,D_ur_n!$C$6:$L$15,7,FALSE),-VLOOKUP($D19,D_ur_n!$C$6:$L$15,8,FALSE),-VLOOKUP($D19,D_ur_n!$C$6:$L$15,9,FALSE),-VLOOKUP($D19,D_ur_n!$C$6:$L$15,10,FALSE)),""))</f>
        <v>2542560.5</v>
      </c>
      <c r="H19" s="34">
        <f>IF(YEAR($D19)&lt;2016,SUM(VLOOKUP($D19,D_ur_a!$C$6:$J$15,6,FALSE),VLOOKUP($D19,D_ur_a!$C$6:$J$15,8,FALSE))*100,IFERROR(SUM(VLOOKUP($D19,D_ur_n!$C$6:$L$15,9,FALSE),VLOOKUP($D19,D_ur_n!$C$6:$L$15,10,FALSE)),""))</f>
        <v>434577.3</v>
      </c>
      <c r="I19" s="34">
        <f>IF(YEAR($D19)&lt;2016,VLOOKUP($D19,D_ur_a!$C$6:$J$15,7,FALSE)*100,IFERROR(VLOOKUP($D19,D_ur_n!$C$6:$L$15,4,FALSE),""))</f>
        <v>1793076.0999999999</v>
      </c>
    </row>
    <row r="20" spans="1:9">
      <c r="A20" s="81">
        <f t="shared" si="0"/>
        <v>100000002009</v>
      </c>
      <c r="B20">
        <v>1</v>
      </c>
      <c r="C20" t="s">
        <v>433</v>
      </c>
      <c r="D20" s="1">
        <v>40178</v>
      </c>
      <c r="E20" s="34">
        <f>IF(YEAR($D20)&lt;2016,VLOOKUP($D20,D_ur_a!$C$6:$J$15,2,FALSE)*100,IFERROR(VLOOKUP($D20,D_ur_n!$C$6:$J$15,2,FALSE),""))</f>
        <v>35712350</v>
      </c>
      <c r="F20" s="34">
        <f t="shared" si="1"/>
        <v>4742186.5999999996</v>
      </c>
      <c r="G20" s="34">
        <f>IF(YEAR($D20)&lt;2016,SUM(VLOOKUP($D20,D_ur_a!$C$6:$J$15,3,FALSE),VLOOKUP($D20,D_ur_a!$C$6:$J$15,4,FALSE),-VLOOKUP($D20,D_ur_a!$C$6:$J$15,5,FALSE))*100,IFERROR(SUM(VLOOKUP($D20,D_ur_n!$C$6:$L$15,3,FALSE),-VLOOKUP($D20,D_ur_n!$C$6:$L$15,7,FALSE),-VLOOKUP($D20,D_ur_n!$C$6:$L$15,8,FALSE),-VLOOKUP($D20,D_ur_n!$C$6:$L$15,9,FALSE),-VLOOKUP($D20,D_ur_n!$C$6:$L$15,10,FALSE)),""))</f>
        <v>2530484</v>
      </c>
      <c r="H20" s="34">
        <f>IF(YEAR($D20)&lt;2016,SUM(VLOOKUP($D20,D_ur_a!$C$6:$J$15,6,FALSE),VLOOKUP($D20,D_ur_a!$C$6:$J$15,8,FALSE))*100,IFERROR(SUM(VLOOKUP($D20,D_ur_n!$C$6:$L$15,9,FALSE),VLOOKUP($D20,D_ur_n!$C$6:$L$15,10,FALSE)),""))</f>
        <v>426138</v>
      </c>
      <c r="I20" s="34">
        <f>IF(YEAR($D20)&lt;2016,VLOOKUP($D20,D_ur_a!$C$6:$J$15,7,FALSE)*100,IFERROR(VLOOKUP($D20,D_ur_n!$C$6:$L$15,4,FALSE),""))</f>
        <v>1785564.6</v>
      </c>
    </row>
    <row r="21" spans="1:9">
      <c r="A21" s="81">
        <f t="shared" si="0"/>
        <v>100000002008</v>
      </c>
      <c r="B21">
        <v>1</v>
      </c>
      <c r="C21" t="s">
        <v>433</v>
      </c>
      <c r="D21" s="1">
        <v>39813</v>
      </c>
      <c r="E21" s="34">
        <f>IF(YEAR($D21)&lt;2016,VLOOKUP($D21,D_ur_a!$C$6:$J$15,2,FALSE)*100,IFERROR(VLOOKUP($D21,D_ur_n!$C$6:$J$15,2,FALSE),""))</f>
        <v>35711191</v>
      </c>
      <c r="F21" s="34">
        <f t="shared" si="1"/>
        <v>4713726.9953000015</v>
      </c>
      <c r="G21" s="34">
        <f>IF(YEAR($D21)&lt;2016,SUM(VLOOKUP($D21,D_ur_a!$C$6:$J$15,3,FALSE),VLOOKUP($D21,D_ur_a!$C$6:$J$15,4,FALSE),-VLOOKUP($D21,D_ur_a!$C$6:$J$15,5,FALSE))*100,IFERROR(SUM(VLOOKUP($D21,D_ur_n!$C$6:$L$15,3,FALSE),-VLOOKUP($D21,D_ur_n!$C$6:$L$15,7,FALSE),-VLOOKUP($D21,D_ur_n!$C$6:$L$15,8,FALSE),-VLOOKUP($D21,D_ur_n!$C$6:$L$15,9,FALSE),-VLOOKUP($D21,D_ur_n!$C$6:$L$15,10,FALSE)),""))</f>
        <v>2520357.6185000017</v>
      </c>
      <c r="H21" s="34">
        <f>IF(YEAR($D21)&lt;2016,SUM(VLOOKUP($D21,D_ur_a!$C$6:$J$15,6,FALSE),VLOOKUP($D21,D_ur_a!$C$6:$J$15,8,FALSE))*100,IFERROR(SUM(VLOOKUP($D21,D_ur_n!$C$6:$L$15,9,FALSE),VLOOKUP($D21,D_ur_n!$C$6:$L$15,10,FALSE)),""))</f>
        <v>414376.27919999987</v>
      </c>
      <c r="I21" s="34">
        <f>IF(YEAR($D21)&lt;2016,VLOOKUP($D21,D_ur_a!$C$6:$J$15,7,FALSE)*100,IFERROR(VLOOKUP($D21,D_ur_n!$C$6:$L$15,4,FALSE),""))</f>
        <v>1778993.0976</v>
      </c>
    </row>
    <row r="22" spans="1:9">
      <c r="A22" s="81">
        <f t="shared" si="0"/>
        <v>100000002007</v>
      </c>
      <c r="B22">
        <v>1</v>
      </c>
      <c r="C22" t="s">
        <v>433</v>
      </c>
      <c r="D22" s="1">
        <v>39447</v>
      </c>
      <c r="E22" s="34">
        <f>IF(YEAR($D22)&lt;2016,VLOOKUP($D22,D_ur_a!$C$6:$J$15,2,FALSE)*100,IFERROR(VLOOKUP($D22,D_ur_n!$C$6:$J$15,2,FALSE),""))</f>
        <v>35710407</v>
      </c>
      <c r="F22" s="34">
        <f t="shared" si="1"/>
        <v>4678900</v>
      </c>
      <c r="G22" s="34">
        <f>IF(YEAR($D22)&lt;2016,SUM(VLOOKUP($D22,D_ur_a!$C$6:$J$15,3,FALSE),VLOOKUP($D22,D_ur_a!$C$6:$J$15,4,FALSE),-VLOOKUP($D22,D_ur_a!$C$6:$J$15,5,FALSE))*100,IFERROR(SUM(VLOOKUP($D22,D_ur_n!$C$6:$L$15,3,FALSE),-VLOOKUP($D22,D_ur_n!$C$6:$L$15,7,FALSE),-VLOOKUP($D22,D_ur_n!$C$6:$L$15,8,FALSE),-VLOOKUP($D22,D_ur_n!$C$6:$L$15,9,FALSE),-VLOOKUP($D22,D_ur_n!$C$6:$L$15,10,FALSE)),""))</f>
        <v>2507500</v>
      </c>
      <c r="H22" s="34">
        <f>IF(YEAR($D22)&lt;2016,SUM(VLOOKUP($D22,D_ur_a!$C$6:$J$15,6,FALSE),VLOOKUP($D22,D_ur_a!$C$6:$J$15,8,FALSE))*100,IFERROR(SUM(VLOOKUP($D22,D_ur_n!$C$6:$L$15,9,FALSE),VLOOKUP($D22,D_ur_n!$C$6:$L$15,10,FALSE)),""))</f>
        <v>399900</v>
      </c>
      <c r="I22" s="34">
        <f>IF(YEAR($D22)&lt;2016,VLOOKUP($D22,D_ur_a!$C$6:$J$15,7,FALSE)*100,IFERROR(VLOOKUP($D22,D_ur_n!$C$6:$L$15,4,FALSE),""))</f>
        <v>1771500</v>
      </c>
    </row>
    <row r="23" spans="1:9">
      <c r="A23" s="81">
        <f t="shared" si="0"/>
        <v>100000002006</v>
      </c>
      <c r="B23">
        <v>1</v>
      </c>
      <c r="C23" t="s">
        <v>433</v>
      </c>
      <c r="D23" s="1">
        <v>39082</v>
      </c>
      <c r="E23" s="34">
        <f>IF(YEAR($D23)&lt;2016,VLOOKUP($D23,D_ur_a!$C$6:$J$15,2,FALSE)*100,IFERROR(VLOOKUP($D23,D_ur_n!$C$6:$J$15,2,FALSE),""))</f>
        <v>35711422</v>
      </c>
      <c r="F23" s="34">
        <f t="shared" si="1"/>
        <v>4643600</v>
      </c>
      <c r="G23" s="34">
        <f>IF(YEAR($D23)&lt;2016,SUM(VLOOKUP($D23,D_ur_a!$C$6:$J$15,3,FALSE),VLOOKUP($D23,D_ur_a!$C$6:$J$15,4,FALSE),-VLOOKUP($D23,D_ur_a!$C$6:$J$15,5,FALSE))*100,IFERROR(SUM(VLOOKUP($D23,D_ur_n!$C$6:$L$15,3,FALSE),-VLOOKUP($D23,D_ur_n!$C$6:$L$15,7,FALSE),-VLOOKUP($D23,D_ur_n!$C$6:$L$15,8,FALSE),-VLOOKUP($D23,D_ur_n!$C$6:$L$15,9,FALSE),-VLOOKUP($D23,D_ur_n!$C$6:$L$15,10,FALSE)),""))</f>
        <v>2493000</v>
      </c>
      <c r="H23" s="34">
        <f>IF(YEAR($D23)&lt;2016,SUM(VLOOKUP($D23,D_ur_a!$C$6:$J$15,6,FALSE),VLOOKUP($D23,D_ur_a!$C$6:$J$15,8,FALSE))*100,IFERROR(SUM(VLOOKUP($D23,D_ur_n!$C$6:$L$15,9,FALSE),VLOOKUP($D23,D_ur_n!$C$6:$L$15,10,FALSE)),""))</f>
        <v>388000</v>
      </c>
      <c r="I23" s="34">
        <f>IF(YEAR($D23)&lt;2016,VLOOKUP($D23,D_ur_a!$C$6:$J$15,7,FALSE)*100,IFERROR(VLOOKUP($D23,D_ur_n!$C$6:$L$15,4,FALSE),""))</f>
        <v>1762600</v>
      </c>
    </row>
    <row r="24" spans="1:9">
      <c r="A24" s="81">
        <f t="shared" si="0"/>
        <v>500000002025</v>
      </c>
      <c r="B24">
        <v>5</v>
      </c>
      <c r="C24" t="s">
        <v>11</v>
      </c>
      <c r="D24" s="1">
        <v>46022</v>
      </c>
      <c r="E24" s="34" t="str">
        <f t="shared" ref="E24:I33" si="2">IF(YEAR($D24)&lt;2016,VLOOKUP($A24,LDB_alt,COLUMN()-1,FALSE),IFERROR(VLOOKUP($A24,LDB_neu,COLUMN()-1,FALSE),""))</f>
        <v/>
      </c>
      <c r="F24" s="34" t="str">
        <f t="shared" si="2"/>
        <v/>
      </c>
      <c r="G24" s="34" t="str">
        <f t="shared" si="2"/>
        <v/>
      </c>
      <c r="H24" s="34" t="str">
        <f t="shared" si="2"/>
        <v/>
      </c>
      <c r="I24" s="34" t="str">
        <f t="shared" si="2"/>
        <v/>
      </c>
    </row>
    <row r="25" spans="1:9">
      <c r="A25" s="81">
        <f t="shared" si="0"/>
        <v>500000002024</v>
      </c>
      <c r="B25">
        <v>5</v>
      </c>
      <c r="C25" t="s">
        <v>11</v>
      </c>
      <c r="D25" s="1">
        <v>45657</v>
      </c>
      <c r="E25" s="34" t="str">
        <f t="shared" si="2"/>
        <v/>
      </c>
      <c r="F25" s="34" t="str">
        <f t="shared" si="2"/>
        <v/>
      </c>
      <c r="G25" s="34" t="str">
        <f t="shared" si="2"/>
        <v/>
      </c>
      <c r="H25" s="34" t="str">
        <f t="shared" si="2"/>
        <v/>
      </c>
      <c r="I25" s="34" t="str">
        <f t="shared" si="2"/>
        <v/>
      </c>
    </row>
    <row r="26" spans="1:9">
      <c r="A26" s="81">
        <f t="shared" si="0"/>
        <v>500000002023</v>
      </c>
      <c r="B26">
        <v>5</v>
      </c>
      <c r="C26" t="s">
        <v>11</v>
      </c>
      <c r="D26" s="1">
        <v>45291</v>
      </c>
      <c r="E26" s="34" t="str">
        <f t="shared" si="2"/>
        <v/>
      </c>
      <c r="F26" s="34" t="str">
        <f t="shared" si="2"/>
        <v/>
      </c>
      <c r="G26" s="34" t="str">
        <f t="shared" si="2"/>
        <v/>
      </c>
      <c r="H26" s="34" t="str">
        <f t="shared" si="2"/>
        <v/>
      </c>
      <c r="I26" s="34" t="str">
        <f t="shared" si="2"/>
        <v/>
      </c>
    </row>
    <row r="27" spans="1:9">
      <c r="A27" s="81">
        <f t="shared" si="0"/>
        <v>500000002022</v>
      </c>
      <c r="B27">
        <v>5</v>
      </c>
      <c r="C27" t="s">
        <v>11</v>
      </c>
      <c r="D27" s="1">
        <v>44926</v>
      </c>
      <c r="E27" s="34" t="str">
        <f t="shared" si="2"/>
        <v/>
      </c>
      <c r="F27" s="34" t="str">
        <f t="shared" si="2"/>
        <v/>
      </c>
      <c r="G27" s="34" t="str">
        <f t="shared" si="2"/>
        <v/>
      </c>
      <c r="H27" s="34" t="str">
        <f t="shared" si="2"/>
        <v/>
      </c>
      <c r="I27" s="34" t="str">
        <f t="shared" si="2"/>
        <v/>
      </c>
    </row>
    <row r="28" spans="1:9">
      <c r="A28" s="81">
        <f t="shared" si="0"/>
        <v>500000002021</v>
      </c>
      <c r="B28">
        <v>5</v>
      </c>
      <c r="C28" t="s">
        <v>11</v>
      </c>
      <c r="D28" s="1">
        <v>44561</v>
      </c>
      <c r="E28" s="34" t="str">
        <f t="shared" si="2"/>
        <v/>
      </c>
      <c r="F28" s="34" t="str">
        <f t="shared" si="2"/>
        <v/>
      </c>
      <c r="G28" s="34" t="str">
        <f t="shared" si="2"/>
        <v/>
      </c>
      <c r="H28" s="34" t="str">
        <f t="shared" si="2"/>
        <v/>
      </c>
      <c r="I28" s="34" t="str">
        <f t="shared" si="2"/>
        <v/>
      </c>
    </row>
    <row r="29" spans="1:9">
      <c r="A29" s="81">
        <f t="shared" si="0"/>
        <v>500000002020</v>
      </c>
      <c r="B29">
        <v>5</v>
      </c>
      <c r="C29" t="s">
        <v>11</v>
      </c>
      <c r="D29" s="1">
        <v>44196</v>
      </c>
      <c r="E29" s="34" t="str">
        <f t="shared" si="2"/>
        <v/>
      </c>
      <c r="F29" s="34" t="str">
        <f t="shared" si="2"/>
        <v/>
      </c>
      <c r="G29" s="34" t="str">
        <f t="shared" si="2"/>
        <v/>
      </c>
      <c r="H29" s="34" t="str">
        <f t="shared" si="2"/>
        <v/>
      </c>
      <c r="I29" s="34" t="str">
        <f t="shared" si="2"/>
        <v/>
      </c>
    </row>
    <row r="30" spans="1:9">
      <c r="A30" s="81">
        <f t="shared" si="0"/>
        <v>500000002019</v>
      </c>
      <c r="B30">
        <v>5</v>
      </c>
      <c r="C30" t="s">
        <v>11</v>
      </c>
      <c r="D30" s="1">
        <v>43830</v>
      </c>
      <c r="E30" s="34" t="str">
        <f t="shared" si="2"/>
        <v/>
      </c>
      <c r="F30" s="34" t="str">
        <f t="shared" si="2"/>
        <v/>
      </c>
      <c r="G30" s="34" t="str">
        <f t="shared" si="2"/>
        <v/>
      </c>
      <c r="H30" s="34" t="str">
        <f t="shared" si="2"/>
        <v/>
      </c>
      <c r="I30" s="34" t="str">
        <f t="shared" si="2"/>
        <v/>
      </c>
    </row>
    <row r="31" spans="1:9">
      <c r="A31" s="81">
        <f t="shared" si="0"/>
        <v>500000002018</v>
      </c>
      <c r="B31">
        <v>5</v>
      </c>
      <c r="C31" t="s">
        <v>11</v>
      </c>
      <c r="D31" s="1">
        <v>43465</v>
      </c>
      <c r="E31" s="34">
        <f t="shared" si="2"/>
        <v>3411231</v>
      </c>
      <c r="F31" s="34">
        <f t="shared" si="2"/>
        <v>784044</v>
      </c>
      <c r="G31" s="34">
        <f t="shared" si="2"/>
        <v>452065</v>
      </c>
      <c r="H31" s="34">
        <f t="shared" si="2"/>
        <v>93440</v>
      </c>
      <c r="I31" s="34">
        <f t="shared" si="2"/>
        <v>238539</v>
      </c>
    </row>
    <row r="32" spans="1:9">
      <c r="A32" s="81">
        <f t="shared" si="0"/>
        <v>500000002017</v>
      </c>
      <c r="B32">
        <v>5</v>
      </c>
      <c r="C32" t="s">
        <v>11</v>
      </c>
      <c r="D32" s="1">
        <v>43100</v>
      </c>
      <c r="E32" s="34">
        <f t="shared" si="2"/>
        <v>3411245</v>
      </c>
      <c r="F32" s="34">
        <f t="shared" si="2"/>
        <v>782161</v>
      </c>
      <c r="G32" s="34">
        <f t="shared" si="2"/>
        <v>451665</v>
      </c>
      <c r="H32" s="34">
        <f t="shared" si="2"/>
        <v>91447</v>
      </c>
      <c r="I32" s="34">
        <f t="shared" si="2"/>
        <v>239049</v>
      </c>
    </row>
    <row r="33" spans="1:9">
      <c r="A33" s="81">
        <f t="shared" si="0"/>
        <v>500000002016</v>
      </c>
      <c r="B33">
        <v>5</v>
      </c>
      <c r="C33" t="s">
        <v>11</v>
      </c>
      <c r="D33" s="1">
        <v>42735</v>
      </c>
      <c r="E33" s="34">
        <f t="shared" si="2"/>
        <v>3411274</v>
      </c>
      <c r="F33" s="34">
        <f t="shared" si="2"/>
        <v>779877</v>
      </c>
      <c r="G33" s="34">
        <f t="shared" si="2"/>
        <v>450960</v>
      </c>
      <c r="H33" s="34">
        <f t="shared" si="2"/>
        <v>89186</v>
      </c>
      <c r="I33" s="34">
        <f t="shared" si="2"/>
        <v>239731</v>
      </c>
    </row>
    <row r="34" spans="1:9">
      <c r="A34" s="81">
        <f t="shared" si="0"/>
        <v>500000002015</v>
      </c>
      <c r="B34">
        <v>5</v>
      </c>
      <c r="C34" t="s">
        <v>11</v>
      </c>
      <c r="D34" s="1">
        <v>42369</v>
      </c>
      <c r="E34" s="34">
        <f t="shared" ref="E34:I43" si="3">IF(YEAR($D34)&lt;2016,VLOOKUP($A34,LDB_alt,COLUMN()-1,FALSE),IFERROR(VLOOKUP($A34,LDB_neu,COLUMN()-1,FALSE),""))</f>
        <v>3411251.91</v>
      </c>
      <c r="F34" s="34">
        <f t="shared" si="3"/>
        <v>782808.57</v>
      </c>
      <c r="G34" s="34">
        <f t="shared" si="3"/>
        <v>458350.29</v>
      </c>
      <c r="H34" s="34">
        <f t="shared" si="3"/>
        <v>78982.289999999994</v>
      </c>
      <c r="I34" s="34">
        <f t="shared" si="3"/>
        <v>245475.99</v>
      </c>
    </row>
    <row r="35" spans="1:9">
      <c r="A35" s="81">
        <f t="shared" si="0"/>
        <v>500000002014</v>
      </c>
      <c r="B35">
        <v>5</v>
      </c>
      <c r="C35" t="s">
        <v>11</v>
      </c>
      <c r="D35" s="1">
        <v>42004</v>
      </c>
      <c r="E35" s="34">
        <f t="shared" si="3"/>
        <v>3411040.16</v>
      </c>
      <c r="F35" s="34">
        <f t="shared" si="3"/>
        <v>779396.29</v>
      </c>
      <c r="G35" s="34">
        <f t="shared" si="3"/>
        <v>457999.03</v>
      </c>
      <c r="H35" s="34">
        <f t="shared" si="3"/>
        <v>76907.070000000007</v>
      </c>
      <c r="I35" s="34">
        <f t="shared" si="3"/>
        <v>244490.19</v>
      </c>
    </row>
    <row r="36" spans="1:9">
      <c r="A36" s="81">
        <f t="shared" si="0"/>
        <v>500000002013</v>
      </c>
      <c r="B36">
        <v>5</v>
      </c>
      <c r="C36" t="s">
        <v>11</v>
      </c>
      <c r="D36" s="1">
        <v>41639</v>
      </c>
      <c r="E36" s="34">
        <f t="shared" si="3"/>
        <v>3411026.46</v>
      </c>
      <c r="F36" s="34">
        <f t="shared" si="3"/>
        <v>776118.07</v>
      </c>
      <c r="G36" s="34">
        <f t="shared" si="3"/>
        <v>457139.96</v>
      </c>
      <c r="H36" s="34">
        <f t="shared" si="3"/>
        <v>75390</v>
      </c>
      <c r="I36" s="34">
        <f t="shared" si="3"/>
        <v>243588.11</v>
      </c>
    </row>
    <row r="37" spans="1:9">
      <c r="A37" s="81">
        <f t="shared" si="0"/>
        <v>500000002012</v>
      </c>
      <c r="B37">
        <v>5</v>
      </c>
      <c r="C37" t="s">
        <v>11</v>
      </c>
      <c r="D37" s="1">
        <v>41274</v>
      </c>
      <c r="E37" s="34">
        <f t="shared" si="3"/>
        <v>3410970.07</v>
      </c>
      <c r="F37" s="34">
        <f t="shared" si="3"/>
        <v>772725.57</v>
      </c>
      <c r="G37" s="34">
        <f t="shared" si="3"/>
        <v>456288.27</v>
      </c>
      <c r="H37" s="34">
        <f t="shared" si="3"/>
        <v>74318.45</v>
      </c>
      <c r="I37" s="34">
        <f t="shared" si="3"/>
        <v>242118.85</v>
      </c>
    </row>
    <row r="38" spans="1:9">
      <c r="A38" s="81">
        <f t="shared" si="0"/>
        <v>500000002011</v>
      </c>
      <c r="B38">
        <v>5</v>
      </c>
      <c r="C38" t="s">
        <v>11</v>
      </c>
      <c r="D38" s="1">
        <v>40908</v>
      </c>
      <c r="E38" s="34">
        <f t="shared" si="3"/>
        <v>3409771.64</v>
      </c>
      <c r="F38" s="34">
        <f t="shared" si="3"/>
        <v>768933.04</v>
      </c>
      <c r="G38" s="34">
        <f t="shared" si="3"/>
        <v>455180.02</v>
      </c>
      <c r="H38" s="34">
        <f t="shared" si="3"/>
        <v>72518.36</v>
      </c>
      <c r="I38" s="34">
        <f t="shared" si="3"/>
        <v>241234.66</v>
      </c>
    </row>
    <row r="39" spans="1:9">
      <c r="A39" s="81">
        <f t="shared" si="0"/>
        <v>500000002010</v>
      </c>
      <c r="B39">
        <v>5</v>
      </c>
      <c r="C39" t="s">
        <v>11</v>
      </c>
      <c r="D39" s="1">
        <v>40543</v>
      </c>
      <c r="E39" s="34">
        <f t="shared" si="3"/>
        <v>3409225.52</v>
      </c>
      <c r="F39" s="34">
        <f t="shared" si="3"/>
        <v>765284.71</v>
      </c>
      <c r="G39" s="34">
        <f t="shared" si="3"/>
        <v>453423.11</v>
      </c>
      <c r="H39" s="34">
        <f t="shared" si="3"/>
        <v>71571.199999999997</v>
      </c>
      <c r="I39" s="34">
        <f t="shared" si="3"/>
        <v>240290.4</v>
      </c>
    </row>
    <row r="40" spans="1:9">
      <c r="A40" s="81">
        <f t="shared" si="0"/>
        <v>500000002009</v>
      </c>
      <c r="B40">
        <v>5</v>
      </c>
      <c r="C40" t="s">
        <v>11</v>
      </c>
      <c r="D40" s="1">
        <v>40178</v>
      </c>
      <c r="E40" s="34">
        <f t="shared" si="3"/>
        <v>3408800.65</v>
      </c>
      <c r="F40" s="34">
        <f t="shared" si="3"/>
        <v>761072.27</v>
      </c>
      <c r="G40" s="34">
        <f t="shared" si="3"/>
        <v>451537.13</v>
      </c>
      <c r="H40" s="34">
        <f t="shared" si="3"/>
        <v>70296.820000000007</v>
      </c>
      <c r="I40" s="34">
        <f t="shared" si="3"/>
        <v>239238.32</v>
      </c>
    </row>
    <row r="41" spans="1:9">
      <c r="A41" s="81">
        <f t="shared" si="0"/>
        <v>500000002008</v>
      </c>
      <c r="B41">
        <v>5</v>
      </c>
      <c r="C41" t="s">
        <v>11</v>
      </c>
      <c r="D41" s="1">
        <v>39813</v>
      </c>
      <c r="E41" s="34">
        <f t="shared" si="3"/>
        <v>3408831</v>
      </c>
      <c r="F41" s="34">
        <f t="shared" si="3"/>
        <v>757700.04</v>
      </c>
      <c r="G41" s="34">
        <f t="shared" si="3"/>
        <v>451045.42</v>
      </c>
      <c r="H41" s="34">
        <f t="shared" si="3"/>
        <v>68511.12</v>
      </c>
      <c r="I41" s="34">
        <f t="shared" si="3"/>
        <v>238143.5</v>
      </c>
    </row>
    <row r="42" spans="1:9">
      <c r="A42" s="81">
        <f t="shared" si="0"/>
        <v>500000002007</v>
      </c>
      <c r="B42">
        <v>5</v>
      </c>
      <c r="C42" t="s">
        <v>11</v>
      </c>
      <c r="D42" s="1">
        <v>39447</v>
      </c>
      <c r="E42" s="34">
        <f t="shared" si="3"/>
        <v>3408650.52</v>
      </c>
      <c r="F42" s="34">
        <f t="shared" si="3"/>
        <v>752218.98</v>
      </c>
      <c r="G42" s="34">
        <f t="shared" si="3"/>
        <v>449507.1</v>
      </c>
      <c r="H42" s="34">
        <f t="shared" si="3"/>
        <v>66483.89</v>
      </c>
      <c r="I42" s="34">
        <f t="shared" si="3"/>
        <v>236227.99</v>
      </c>
    </row>
    <row r="43" spans="1:9">
      <c r="A43" s="81">
        <f t="shared" si="0"/>
        <v>500000002006</v>
      </c>
      <c r="B43">
        <v>5</v>
      </c>
      <c r="C43" t="s">
        <v>11</v>
      </c>
      <c r="D43" s="1">
        <v>39082</v>
      </c>
      <c r="E43" s="34">
        <f t="shared" si="3"/>
        <v>3408601.06</v>
      </c>
      <c r="F43" s="34">
        <f t="shared" si="3"/>
        <v>747058.04999999993</v>
      </c>
      <c r="G43" s="34">
        <f t="shared" si="3"/>
        <v>447973.66</v>
      </c>
      <c r="H43" s="34">
        <f t="shared" si="3"/>
        <v>64583.86</v>
      </c>
      <c r="I43" s="34">
        <f t="shared" si="3"/>
        <v>234500.53</v>
      </c>
    </row>
    <row r="44" spans="1:9">
      <c r="A44" s="81">
        <f t="shared" si="0"/>
        <v>510000002025</v>
      </c>
      <c r="B44">
        <v>51</v>
      </c>
      <c r="C44" t="s">
        <v>882</v>
      </c>
      <c r="D44" s="1">
        <v>46022</v>
      </c>
      <c r="E44" s="34" t="str">
        <f t="shared" ref="E44:I53" si="4">IF(YEAR($D44)&lt;2016,VLOOKUP($A44,LDB_alt,COLUMN()-1,FALSE),IFERROR(VLOOKUP($A44,LDB_neu,COLUMN()-1,FALSE),""))</f>
        <v/>
      </c>
      <c r="F44" s="34" t="str">
        <f t="shared" si="4"/>
        <v/>
      </c>
      <c r="G44" s="34" t="str">
        <f t="shared" si="4"/>
        <v/>
      </c>
      <c r="H44" s="34" t="str">
        <f t="shared" si="4"/>
        <v/>
      </c>
      <c r="I44" s="34" t="str">
        <f t="shared" si="4"/>
        <v/>
      </c>
    </row>
    <row r="45" spans="1:9">
      <c r="A45" s="81">
        <f t="shared" si="0"/>
        <v>510000002024</v>
      </c>
      <c r="B45">
        <v>51</v>
      </c>
      <c r="C45" t="s">
        <v>882</v>
      </c>
      <c r="D45" s="1">
        <v>45657</v>
      </c>
      <c r="E45" s="34" t="str">
        <f t="shared" si="4"/>
        <v/>
      </c>
      <c r="F45" s="34" t="str">
        <f t="shared" si="4"/>
        <v/>
      </c>
      <c r="G45" s="34" t="str">
        <f t="shared" si="4"/>
        <v/>
      </c>
      <c r="H45" s="34" t="str">
        <f t="shared" si="4"/>
        <v/>
      </c>
      <c r="I45" s="34" t="str">
        <f t="shared" si="4"/>
        <v/>
      </c>
    </row>
    <row r="46" spans="1:9">
      <c r="A46" s="81">
        <f t="shared" si="0"/>
        <v>510000002023</v>
      </c>
      <c r="B46">
        <v>51</v>
      </c>
      <c r="C46" t="s">
        <v>882</v>
      </c>
      <c r="D46" s="1">
        <v>45291</v>
      </c>
      <c r="E46" s="34" t="str">
        <f t="shared" si="4"/>
        <v/>
      </c>
      <c r="F46" s="34" t="str">
        <f t="shared" si="4"/>
        <v/>
      </c>
      <c r="G46" s="34" t="str">
        <f t="shared" si="4"/>
        <v/>
      </c>
      <c r="H46" s="34" t="str">
        <f t="shared" si="4"/>
        <v/>
      </c>
      <c r="I46" s="34" t="str">
        <f t="shared" si="4"/>
        <v/>
      </c>
    </row>
    <row r="47" spans="1:9">
      <c r="A47" s="81">
        <f t="shared" si="0"/>
        <v>510000002022</v>
      </c>
      <c r="B47">
        <v>51</v>
      </c>
      <c r="C47" t="s">
        <v>882</v>
      </c>
      <c r="D47" s="1">
        <v>44926</v>
      </c>
      <c r="E47" s="34" t="str">
        <f t="shared" si="4"/>
        <v/>
      </c>
      <c r="F47" s="34" t="str">
        <f t="shared" si="4"/>
        <v/>
      </c>
      <c r="G47" s="34" t="str">
        <f t="shared" si="4"/>
        <v/>
      </c>
      <c r="H47" s="34" t="str">
        <f t="shared" si="4"/>
        <v/>
      </c>
      <c r="I47" s="34" t="str">
        <f t="shared" si="4"/>
        <v/>
      </c>
    </row>
    <row r="48" spans="1:9">
      <c r="A48" s="81">
        <f t="shared" si="0"/>
        <v>510000002021</v>
      </c>
      <c r="B48">
        <v>51</v>
      </c>
      <c r="C48" t="s">
        <v>882</v>
      </c>
      <c r="D48" s="1">
        <v>44561</v>
      </c>
      <c r="E48" s="34" t="str">
        <f t="shared" si="4"/>
        <v/>
      </c>
      <c r="F48" s="34" t="str">
        <f t="shared" si="4"/>
        <v/>
      </c>
      <c r="G48" s="34" t="str">
        <f t="shared" si="4"/>
        <v/>
      </c>
      <c r="H48" s="34" t="str">
        <f t="shared" si="4"/>
        <v/>
      </c>
      <c r="I48" s="34" t="str">
        <f t="shared" si="4"/>
        <v/>
      </c>
    </row>
    <row r="49" spans="1:9">
      <c r="A49" s="81">
        <f t="shared" si="0"/>
        <v>510000002020</v>
      </c>
      <c r="B49">
        <v>51</v>
      </c>
      <c r="C49" t="s">
        <v>882</v>
      </c>
      <c r="D49" s="1">
        <v>44196</v>
      </c>
      <c r="E49" s="34" t="str">
        <f t="shared" si="4"/>
        <v/>
      </c>
      <c r="F49" s="34" t="str">
        <f t="shared" si="4"/>
        <v/>
      </c>
      <c r="G49" s="34" t="str">
        <f t="shared" si="4"/>
        <v/>
      </c>
      <c r="H49" s="34" t="str">
        <f t="shared" si="4"/>
        <v/>
      </c>
      <c r="I49" s="34" t="str">
        <f t="shared" si="4"/>
        <v/>
      </c>
    </row>
    <row r="50" spans="1:9">
      <c r="A50" s="81">
        <f t="shared" si="0"/>
        <v>510000002019</v>
      </c>
      <c r="B50">
        <v>51</v>
      </c>
      <c r="C50" t="s">
        <v>882</v>
      </c>
      <c r="D50" s="1">
        <v>43830</v>
      </c>
      <c r="E50" s="34" t="str">
        <f t="shared" si="4"/>
        <v/>
      </c>
      <c r="F50" s="34" t="str">
        <f t="shared" si="4"/>
        <v/>
      </c>
      <c r="G50" s="34" t="str">
        <f t="shared" si="4"/>
        <v/>
      </c>
      <c r="H50" s="34" t="str">
        <f t="shared" si="4"/>
        <v/>
      </c>
      <c r="I50" s="34" t="str">
        <f t="shared" si="4"/>
        <v/>
      </c>
    </row>
    <row r="51" spans="1:9">
      <c r="A51" s="81">
        <f t="shared" si="0"/>
        <v>510000002018</v>
      </c>
      <c r="B51">
        <v>51</v>
      </c>
      <c r="C51" t="s">
        <v>882</v>
      </c>
      <c r="D51" s="1">
        <v>43465</v>
      </c>
      <c r="E51" s="34">
        <f t="shared" si="4"/>
        <v>529218</v>
      </c>
      <c r="F51" s="34">
        <f t="shared" si="4"/>
        <v>177722</v>
      </c>
      <c r="G51" s="34">
        <f t="shared" si="4"/>
        <v>105379</v>
      </c>
      <c r="H51" s="34">
        <f t="shared" si="4"/>
        <v>27161</v>
      </c>
      <c r="I51" s="34">
        <f t="shared" si="4"/>
        <v>45182</v>
      </c>
    </row>
    <row r="52" spans="1:9">
      <c r="A52" s="81">
        <f t="shared" si="0"/>
        <v>510000002017</v>
      </c>
      <c r="B52">
        <v>51</v>
      </c>
      <c r="C52" t="s">
        <v>882</v>
      </c>
      <c r="D52" s="1">
        <v>43100</v>
      </c>
      <c r="E52" s="34">
        <f t="shared" si="4"/>
        <v>529233</v>
      </c>
      <c r="F52" s="34">
        <f t="shared" si="4"/>
        <v>177482</v>
      </c>
      <c r="G52" s="34">
        <f t="shared" si="4"/>
        <v>105499</v>
      </c>
      <c r="H52" s="34">
        <f t="shared" si="4"/>
        <v>26631</v>
      </c>
      <c r="I52" s="34">
        <f t="shared" si="4"/>
        <v>45352</v>
      </c>
    </row>
    <row r="53" spans="1:9">
      <c r="A53" s="81">
        <f t="shared" si="0"/>
        <v>510000002016</v>
      </c>
      <c r="B53">
        <v>51</v>
      </c>
      <c r="C53" t="s">
        <v>882</v>
      </c>
      <c r="D53" s="1">
        <v>42735</v>
      </c>
      <c r="E53" s="34">
        <f t="shared" si="4"/>
        <v>529232</v>
      </c>
      <c r="F53" s="34">
        <f t="shared" si="4"/>
        <v>177345</v>
      </c>
      <c r="G53" s="34">
        <f t="shared" si="4"/>
        <v>105599</v>
      </c>
      <c r="H53" s="34">
        <f t="shared" si="4"/>
        <v>26197</v>
      </c>
      <c r="I53" s="34">
        <f t="shared" si="4"/>
        <v>45549</v>
      </c>
    </row>
    <row r="54" spans="1:9">
      <c r="A54" s="81">
        <f t="shared" si="0"/>
        <v>510000002015</v>
      </c>
      <c r="B54">
        <v>51</v>
      </c>
      <c r="C54" t="s">
        <v>882</v>
      </c>
      <c r="D54" s="1">
        <v>42369</v>
      </c>
      <c r="E54" s="34">
        <f t="shared" ref="E54:I63" si="5">IF(YEAR($D54)&lt;2016,VLOOKUP($A54,LDB_alt,COLUMN()-1,FALSE),IFERROR(VLOOKUP($A54,LDB_neu,COLUMN()-1,FALSE),""))</f>
        <v>529242.05000000005</v>
      </c>
      <c r="F54" s="34">
        <f t="shared" si="5"/>
        <v>178598.55</v>
      </c>
      <c r="G54" s="34">
        <f t="shared" si="5"/>
        <v>107314.64</v>
      </c>
      <c r="H54" s="34">
        <f t="shared" si="5"/>
        <v>23992.67</v>
      </c>
      <c r="I54" s="34">
        <f t="shared" si="5"/>
        <v>47291.24</v>
      </c>
    </row>
    <row r="55" spans="1:9">
      <c r="A55" s="81">
        <f t="shared" si="0"/>
        <v>510000002014</v>
      </c>
      <c r="B55">
        <v>51</v>
      </c>
      <c r="C55" t="s">
        <v>882</v>
      </c>
      <c r="D55" s="1">
        <v>42004</v>
      </c>
      <c r="E55" s="34">
        <f t="shared" si="5"/>
        <v>529242.11</v>
      </c>
      <c r="F55" s="34">
        <f t="shared" si="5"/>
        <v>177608</v>
      </c>
      <c r="G55" s="34">
        <f t="shared" si="5"/>
        <v>107224.3</v>
      </c>
      <c r="H55" s="34">
        <f t="shared" si="5"/>
        <v>23526.79</v>
      </c>
      <c r="I55" s="34">
        <f t="shared" si="5"/>
        <v>46856.91</v>
      </c>
    </row>
    <row r="56" spans="1:9">
      <c r="A56" s="81">
        <f t="shared" si="0"/>
        <v>510000002013</v>
      </c>
      <c r="B56">
        <v>51</v>
      </c>
      <c r="C56" t="s">
        <v>882</v>
      </c>
      <c r="D56" s="1">
        <v>41639</v>
      </c>
      <c r="E56" s="34">
        <f t="shared" si="5"/>
        <v>529239.18000000005</v>
      </c>
      <c r="F56" s="34">
        <f t="shared" si="5"/>
        <v>176705.19</v>
      </c>
      <c r="G56" s="34">
        <f t="shared" si="5"/>
        <v>107154.56</v>
      </c>
      <c r="H56" s="34">
        <f t="shared" si="5"/>
        <v>23200.78</v>
      </c>
      <c r="I56" s="34">
        <f t="shared" si="5"/>
        <v>46349.85</v>
      </c>
    </row>
    <row r="57" spans="1:9">
      <c r="A57" s="81">
        <f t="shared" si="0"/>
        <v>510000002012</v>
      </c>
      <c r="B57">
        <v>51</v>
      </c>
      <c r="C57" t="s">
        <v>882</v>
      </c>
      <c r="D57" s="1">
        <v>41274</v>
      </c>
      <c r="E57" s="34">
        <f t="shared" si="5"/>
        <v>529231.53</v>
      </c>
      <c r="F57" s="34">
        <f t="shared" si="5"/>
        <v>175786.54</v>
      </c>
      <c r="G57" s="34">
        <f t="shared" si="5"/>
        <v>107038.13</v>
      </c>
      <c r="H57" s="34">
        <f t="shared" si="5"/>
        <v>23119.74</v>
      </c>
      <c r="I57" s="34">
        <f t="shared" si="5"/>
        <v>45628.67</v>
      </c>
    </row>
    <row r="58" spans="1:9">
      <c r="A58" s="81">
        <f t="shared" si="0"/>
        <v>510000002011</v>
      </c>
      <c r="B58">
        <v>51</v>
      </c>
      <c r="C58" t="s">
        <v>882</v>
      </c>
      <c r="D58" s="1">
        <v>40908</v>
      </c>
      <c r="E58" s="34">
        <f t="shared" si="5"/>
        <v>529110.81000000006</v>
      </c>
      <c r="F58" s="34">
        <f t="shared" si="5"/>
        <v>175413.06</v>
      </c>
      <c r="G58" s="34">
        <f t="shared" si="5"/>
        <v>106958.31</v>
      </c>
      <c r="H58" s="34">
        <f t="shared" si="5"/>
        <v>22941.26</v>
      </c>
      <c r="I58" s="34">
        <f t="shared" si="5"/>
        <v>45513.49</v>
      </c>
    </row>
    <row r="59" spans="1:9">
      <c r="A59" s="81">
        <f t="shared" si="0"/>
        <v>510000002010</v>
      </c>
      <c r="B59">
        <v>51</v>
      </c>
      <c r="C59" t="s">
        <v>882</v>
      </c>
      <c r="D59" s="1">
        <v>40543</v>
      </c>
      <c r="E59" s="34">
        <f t="shared" si="5"/>
        <v>529096.99</v>
      </c>
      <c r="F59" s="34">
        <f t="shared" si="5"/>
        <v>174860.89</v>
      </c>
      <c r="G59" s="34">
        <f t="shared" si="5"/>
        <v>106883.42</v>
      </c>
      <c r="H59" s="34">
        <f t="shared" si="5"/>
        <v>22602.02</v>
      </c>
      <c r="I59" s="34">
        <f t="shared" si="5"/>
        <v>45375.45</v>
      </c>
    </row>
    <row r="60" spans="1:9">
      <c r="A60" s="81">
        <f t="shared" si="0"/>
        <v>510000002009</v>
      </c>
      <c r="B60">
        <v>51</v>
      </c>
      <c r="C60" t="s">
        <v>882</v>
      </c>
      <c r="D60" s="1">
        <v>40178</v>
      </c>
      <c r="E60" s="34">
        <f t="shared" si="5"/>
        <v>529087.64</v>
      </c>
      <c r="F60" s="34">
        <f t="shared" si="5"/>
        <v>174167.31</v>
      </c>
      <c r="G60" s="34">
        <f t="shared" si="5"/>
        <v>106666.27</v>
      </c>
      <c r="H60" s="34">
        <f t="shared" si="5"/>
        <v>22172.28</v>
      </c>
      <c r="I60" s="34">
        <f t="shared" si="5"/>
        <v>45328.76</v>
      </c>
    </row>
    <row r="61" spans="1:9">
      <c r="A61" s="81">
        <f t="shared" si="0"/>
        <v>510000002008</v>
      </c>
      <c r="B61">
        <v>51</v>
      </c>
      <c r="C61" t="s">
        <v>882</v>
      </c>
      <c r="D61" s="1">
        <v>39813</v>
      </c>
      <c r="E61" s="34">
        <f t="shared" si="5"/>
        <v>529090.09</v>
      </c>
      <c r="F61" s="34">
        <f t="shared" si="5"/>
        <v>173362.66</v>
      </c>
      <c r="G61" s="34">
        <f t="shared" si="5"/>
        <v>106343.56</v>
      </c>
      <c r="H61" s="34">
        <f t="shared" si="5"/>
        <v>21773.07</v>
      </c>
      <c r="I61" s="34">
        <f t="shared" si="5"/>
        <v>45246.03</v>
      </c>
    </row>
    <row r="62" spans="1:9">
      <c r="A62" s="81">
        <f t="shared" si="0"/>
        <v>510000002007</v>
      </c>
      <c r="B62">
        <v>51</v>
      </c>
      <c r="C62" t="s">
        <v>882</v>
      </c>
      <c r="D62" s="1">
        <v>39447</v>
      </c>
      <c r="E62" s="34">
        <f t="shared" si="5"/>
        <v>529063.04</v>
      </c>
      <c r="F62" s="34">
        <f t="shared" si="5"/>
        <v>172526.57</v>
      </c>
      <c r="G62" s="34">
        <f t="shared" si="5"/>
        <v>106015.15</v>
      </c>
      <c r="H62" s="34">
        <f t="shared" si="5"/>
        <v>21364.36</v>
      </c>
      <c r="I62" s="34">
        <f t="shared" si="5"/>
        <v>45147.06</v>
      </c>
    </row>
    <row r="63" spans="1:9">
      <c r="A63" s="81">
        <f t="shared" si="0"/>
        <v>510000002006</v>
      </c>
      <c r="B63">
        <v>51</v>
      </c>
      <c r="C63" t="s">
        <v>882</v>
      </c>
      <c r="D63" s="1">
        <v>39082</v>
      </c>
      <c r="E63" s="34">
        <f t="shared" si="5"/>
        <v>529048.67000000004</v>
      </c>
      <c r="F63" s="34">
        <f t="shared" si="5"/>
        <v>171933.34000000003</v>
      </c>
      <c r="G63" s="34">
        <f t="shared" si="5"/>
        <v>106042.3</v>
      </c>
      <c r="H63" s="34">
        <f t="shared" si="5"/>
        <v>20824.490000000002</v>
      </c>
      <c r="I63" s="34">
        <f t="shared" si="5"/>
        <v>45066.55</v>
      </c>
    </row>
    <row r="64" spans="1:9">
      <c r="A64" s="81">
        <f t="shared" si="0"/>
        <v>511100002025</v>
      </c>
      <c r="B64">
        <v>5111</v>
      </c>
      <c r="C64" t="s">
        <v>942</v>
      </c>
      <c r="D64" s="1">
        <v>46022</v>
      </c>
      <c r="E64" s="34" t="str">
        <f t="shared" ref="E64:I73" si="6">IF(YEAR($D64)&lt;2016,VLOOKUP($A64,LDB_alt,COLUMN()-1,FALSE),IFERROR(VLOOKUP($A64,LDB_neu,COLUMN()-1,FALSE),""))</f>
        <v/>
      </c>
      <c r="F64" s="34" t="str">
        <f t="shared" si="6"/>
        <v/>
      </c>
      <c r="G64" s="34" t="str">
        <f t="shared" si="6"/>
        <v/>
      </c>
      <c r="H64" s="34" t="str">
        <f t="shared" si="6"/>
        <v/>
      </c>
      <c r="I64" s="34" t="str">
        <f t="shared" si="6"/>
        <v/>
      </c>
    </row>
    <row r="65" spans="1:9">
      <c r="A65" s="81">
        <f t="shared" si="0"/>
        <v>511100002024</v>
      </c>
      <c r="B65">
        <v>5111</v>
      </c>
      <c r="C65" t="s">
        <v>942</v>
      </c>
      <c r="D65" s="1">
        <v>45657</v>
      </c>
      <c r="E65" s="34" t="str">
        <f t="shared" si="6"/>
        <v/>
      </c>
      <c r="F65" s="34" t="str">
        <f t="shared" si="6"/>
        <v/>
      </c>
      <c r="G65" s="34" t="str">
        <f t="shared" si="6"/>
        <v/>
      </c>
      <c r="H65" s="34" t="str">
        <f t="shared" si="6"/>
        <v/>
      </c>
      <c r="I65" s="34" t="str">
        <f t="shared" si="6"/>
        <v/>
      </c>
    </row>
    <row r="66" spans="1:9">
      <c r="A66" s="81">
        <f t="shared" si="0"/>
        <v>511100002023</v>
      </c>
      <c r="B66">
        <v>5111</v>
      </c>
      <c r="C66" t="s">
        <v>942</v>
      </c>
      <c r="D66" s="1">
        <v>45291</v>
      </c>
      <c r="E66" s="34" t="str">
        <f t="shared" si="6"/>
        <v/>
      </c>
      <c r="F66" s="34" t="str">
        <f t="shared" si="6"/>
        <v/>
      </c>
      <c r="G66" s="34" t="str">
        <f t="shared" si="6"/>
        <v/>
      </c>
      <c r="H66" s="34" t="str">
        <f t="shared" si="6"/>
        <v/>
      </c>
      <c r="I66" s="34" t="str">
        <f t="shared" si="6"/>
        <v/>
      </c>
    </row>
    <row r="67" spans="1:9">
      <c r="A67" s="81">
        <f t="shared" si="0"/>
        <v>511100002022</v>
      </c>
      <c r="B67">
        <v>5111</v>
      </c>
      <c r="C67" t="s">
        <v>942</v>
      </c>
      <c r="D67" s="1">
        <v>44926</v>
      </c>
      <c r="E67" s="34" t="str">
        <f t="shared" si="6"/>
        <v/>
      </c>
      <c r="F67" s="34" t="str">
        <f t="shared" si="6"/>
        <v/>
      </c>
      <c r="G67" s="34" t="str">
        <f t="shared" si="6"/>
        <v/>
      </c>
      <c r="H67" s="34" t="str">
        <f t="shared" si="6"/>
        <v/>
      </c>
      <c r="I67" s="34" t="str">
        <f t="shared" si="6"/>
        <v/>
      </c>
    </row>
    <row r="68" spans="1:9">
      <c r="A68" s="81">
        <f t="shared" si="0"/>
        <v>511100002021</v>
      </c>
      <c r="B68">
        <v>5111</v>
      </c>
      <c r="C68" t="s">
        <v>942</v>
      </c>
      <c r="D68" s="1">
        <v>44561</v>
      </c>
      <c r="E68" s="34" t="str">
        <f t="shared" si="6"/>
        <v/>
      </c>
      <c r="F68" s="34" t="str">
        <f t="shared" si="6"/>
        <v/>
      </c>
      <c r="G68" s="34" t="str">
        <f t="shared" si="6"/>
        <v/>
      </c>
      <c r="H68" s="34" t="str">
        <f t="shared" si="6"/>
        <v/>
      </c>
      <c r="I68" s="34" t="str">
        <f t="shared" si="6"/>
        <v/>
      </c>
    </row>
    <row r="69" spans="1:9">
      <c r="A69" s="81">
        <f t="shared" ref="A69:A132" si="7">(LEFT(B69&amp;"00000000",8)&amp;YEAR(D69))+0</f>
        <v>511100002020</v>
      </c>
      <c r="B69">
        <v>5111</v>
      </c>
      <c r="C69" t="s">
        <v>942</v>
      </c>
      <c r="D69" s="1">
        <v>44196</v>
      </c>
      <c r="E69" s="34" t="str">
        <f t="shared" si="6"/>
        <v/>
      </c>
      <c r="F69" s="34" t="str">
        <f t="shared" si="6"/>
        <v/>
      </c>
      <c r="G69" s="34" t="str">
        <f t="shared" si="6"/>
        <v/>
      </c>
      <c r="H69" s="34" t="str">
        <f t="shared" si="6"/>
        <v/>
      </c>
      <c r="I69" s="34" t="str">
        <f t="shared" si="6"/>
        <v/>
      </c>
    </row>
    <row r="70" spans="1:9">
      <c r="A70" s="81">
        <f t="shared" si="7"/>
        <v>511100002019</v>
      </c>
      <c r="B70">
        <v>5111</v>
      </c>
      <c r="C70" t="s">
        <v>942</v>
      </c>
      <c r="D70" s="1">
        <v>43830</v>
      </c>
      <c r="E70" s="34" t="str">
        <f t="shared" si="6"/>
        <v/>
      </c>
      <c r="F70" s="34" t="str">
        <f t="shared" si="6"/>
        <v/>
      </c>
      <c r="G70" s="34" t="str">
        <f t="shared" si="6"/>
        <v/>
      </c>
      <c r="H70" s="34" t="str">
        <f t="shared" si="6"/>
        <v/>
      </c>
      <c r="I70" s="34" t="str">
        <f t="shared" si="6"/>
        <v/>
      </c>
    </row>
    <row r="71" spans="1:9">
      <c r="A71" s="81">
        <f t="shared" si="7"/>
        <v>511100002018</v>
      </c>
      <c r="B71">
        <v>5111</v>
      </c>
      <c r="C71" t="s">
        <v>942</v>
      </c>
      <c r="D71" s="1">
        <v>43465</v>
      </c>
      <c r="E71" s="34">
        <f t="shared" si="6"/>
        <v>21741</v>
      </c>
      <c r="F71" s="34">
        <f t="shared" si="6"/>
        <v>13311</v>
      </c>
      <c r="G71" s="34">
        <f t="shared" si="6"/>
        <v>7265</v>
      </c>
      <c r="H71" s="34">
        <f t="shared" si="6"/>
        <v>2369</v>
      </c>
      <c r="I71" s="34">
        <f t="shared" si="6"/>
        <v>3677</v>
      </c>
    </row>
    <row r="72" spans="1:9">
      <c r="A72" s="81">
        <f t="shared" si="7"/>
        <v>511100002017</v>
      </c>
      <c r="B72">
        <v>5111</v>
      </c>
      <c r="C72" t="s">
        <v>942</v>
      </c>
      <c r="D72" s="1">
        <v>43100</v>
      </c>
      <c r="E72" s="34">
        <f t="shared" si="6"/>
        <v>21741</v>
      </c>
      <c r="F72" s="34">
        <f t="shared" si="6"/>
        <v>13293</v>
      </c>
      <c r="G72" s="34">
        <f t="shared" si="6"/>
        <v>7253</v>
      </c>
      <c r="H72" s="34">
        <f t="shared" si="6"/>
        <v>2383</v>
      </c>
      <c r="I72" s="34">
        <f t="shared" si="6"/>
        <v>3657</v>
      </c>
    </row>
    <row r="73" spans="1:9">
      <c r="A73" s="81">
        <f t="shared" si="7"/>
        <v>511100002016</v>
      </c>
      <c r="B73">
        <v>5111</v>
      </c>
      <c r="C73" t="s">
        <v>942</v>
      </c>
      <c r="D73" s="1">
        <v>42735</v>
      </c>
      <c r="E73" s="34">
        <f t="shared" si="6"/>
        <v>21741</v>
      </c>
      <c r="F73" s="34">
        <f t="shared" si="6"/>
        <v>13151</v>
      </c>
      <c r="G73" s="34">
        <f t="shared" si="6"/>
        <v>7231</v>
      </c>
      <c r="H73" s="34">
        <f t="shared" si="6"/>
        <v>2301</v>
      </c>
      <c r="I73" s="34">
        <f t="shared" si="6"/>
        <v>3619</v>
      </c>
    </row>
    <row r="74" spans="1:9">
      <c r="A74" s="81">
        <f t="shared" si="7"/>
        <v>511100002015</v>
      </c>
      <c r="B74">
        <v>5111</v>
      </c>
      <c r="C74" t="s">
        <v>942</v>
      </c>
      <c r="D74" s="1">
        <v>42369</v>
      </c>
      <c r="E74" s="34">
        <f t="shared" ref="E74:I83" si="8">IF(YEAR($D74)&lt;2016,VLOOKUP($A74,LDB_alt,COLUMN()-1,FALSE),IFERROR(VLOOKUP($A74,LDB_neu,COLUMN()-1,FALSE),""))</f>
        <v>21741.1</v>
      </c>
      <c r="F74" s="34">
        <f t="shared" si="8"/>
        <v>13188.58</v>
      </c>
      <c r="G74" s="34">
        <f t="shared" si="8"/>
        <v>7372.82</v>
      </c>
      <c r="H74" s="34">
        <f t="shared" si="8"/>
        <v>2107.66</v>
      </c>
      <c r="I74" s="34">
        <f t="shared" si="8"/>
        <v>3708.1</v>
      </c>
    </row>
    <row r="75" spans="1:9">
      <c r="A75" s="81">
        <f t="shared" si="7"/>
        <v>511100002014</v>
      </c>
      <c r="B75">
        <v>5111</v>
      </c>
      <c r="C75" t="s">
        <v>942</v>
      </c>
      <c r="D75" s="1">
        <v>42004</v>
      </c>
      <c r="E75" s="34">
        <f t="shared" si="8"/>
        <v>21741.08</v>
      </c>
      <c r="F75" s="34">
        <f t="shared" si="8"/>
        <v>13064.7</v>
      </c>
      <c r="G75" s="34">
        <f t="shared" si="8"/>
        <v>7360.37</v>
      </c>
      <c r="H75" s="34">
        <f t="shared" si="8"/>
        <v>2047.28</v>
      </c>
      <c r="I75" s="34">
        <f t="shared" si="8"/>
        <v>3657.05</v>
      </c>
    </row>
    <row r="76" spans="1:9">
      <c r="A76" s="81">
        <f t="shared" si="7"/>
        <v>511100002013</v>
      </c>
      <c r="B76">
        <v>5111</v>
      </c>
      <c r="C76" t="s">
        <v>942</v>
      </c>
      <c r="D76" s="1">
        <v>41639</v>
      </c>
      <c r="E76" s="34">
        <f t="shared" si="8"/>
        <v>21741.1</v>
      </c>
      <c r="F76" s="34">
        <f t="shared" si="8"/>
        <v>13025.43</v>
      </c>
      <c r="G76" s="34">
        <f t="shared" si="8"/>
        <v>7365.38</v>
      </c>
      <c r="H76" s="34">
        <f t="shared" si="8"/>
        <v>2027.2</v>
      </c>
      <c r="I76" s="34">
        <f t="shared" si="8"/>
        <v>3632.85</v>
      </c>
    </row>
    <row r="77" spans="1:9">
      <c r="A77" s="81">
        <f t="shared" si="7"/>
        <v>511100002012</v>
      </c>
      <c r="B77">
        <v>5111</v>
      </c>
      <c r="C77" t="s">
        <v>942</v>
      </c>
      <c r="D77" s="1">
        <v>41274</v>
      </c>
      <c r="E77" s="34">
        <f t="shared" si="8"/>
        <v>21740.84</v>
      </c>
      <c r="F77" s="34">
        <f t="shared" si="8"/>
        <v>13017.6</v>
      </c>
      <c r="G77" s="34">
        <f t="shared" si="8"/>
        <v>7356.79</v>
      </c>
      <c r="H77" s="34">
        <f t="shared" si="8"/>
        <v>2028.46</v>
      </c>
      <c r="I77" s="34">
        <f t="shared" si="8"/>
        <v>3632.35</v>
      </c>
    </row>
    <row r="78" spans="1:9">
      <c r="A78" s="81">
        <f t="shared" si="7"/>
        <v>511100002011</v>
      </c>
      <c r="B78">
        <v>5111</v>
      </c>
      <c r="C78" t="s">
        <v>942</v>
      </c>
      <c r="D78" s="1">
        <v>40908</v>
      </c>
      <c r="E78" s="34">
        <f t="shared" si="8"/>
        <v>21740.76</v>
      </c>
      <c r="F78" s="34">
        <f t="shared" si="8"/>
        <v>12962.589999999998</v>
      </c>
      <c r="G78" s="34">
        <f t="shared" si="8"/>
        <v>7343.15</v>
      </c>
      <c r="H78" s="34">
        <f t="shared" si="8"/>
        <v>2007.72</v>
      </c>
      <c r="I78" s="34">
        <f t="shared" si="8"/>
        <v>3611.72</v>
      </c>
    </row>
    <row r="79" spans="1:9">
      <c r="A79" s="81">
        <f t="shared" si="7"/>
        <v>511100002010</v>
      </c>
      <c r="B79">
        <v>5111</v>
      </c>
      <c r="C79" t="s">
        <v>942</v>
      </c>
      <c r="D79" s="1">
        <v>40543</v>
      </c>
      <c r="E79" s="34">
        <f t="shared" si="8"/>
        <v>21721.51</v>
      </c>
      <c r="F79" s="34">
        <f t="shared" si="8"/>
        <v>12952.529999999999</v>
      </c>
      <c r="G79" s="34">
        <f t="shared" si="8"/>
        <v>7425.19</v>
      </c>
      <c r="H79" s="34">
        <f t="shared" si="8"/>
        <v>1987.84</v>
      </c>
      <c r="I79" s="34">
        <f t="shared" si="8"/>
        <v>3539.5</v>
      </c>
    </row>
    <row r="80" spans="1:9">
      <c r="A80" s="81">
        <f t="shared" si="7"/>
        <v>511100002009</v>
      </c>
      <c r="B80">
        <v>5111</v>
      </c>
      <c r="C80" t="s">
        <v>942</v>
      </c>
      <c r="D80" s="1">
        <v>40178</v>
      </c>
      <c r="E80" s="34">
        <f t="shared" si="8"/>
        <v>21721.74</v>
      </c>
      <c r="F80" s="34">
        <f t="shared" si="8"/>
        <v>12949.199999999999</v>
      </c>
      <c r="G80" s="34">
        <f t="shared" si="8"/>
        <v>7428.84</v>
      </c>
      <c r="H80" s="34">
        <f t="shared" si="8"/>
        <v>1979.05</v>
      </c>
      <c r="I80" s="34">
        <f t="shared" si="8"/>
        <v>3541.31</v>
      </c>
    </row>
    <row r="81" spans="1:9">
      <c r="A81" s="81">
        <f t="shared" si="7"/>
        <v>511100002008</v>
      </c>
      <c r="B81">
        <v>5111</v>
      </c>
      <c r="C81" t="s">
        <v>942</v>
      </c>
      <c r="D81" s="1">
        <v>39813</v>
      </c>
      <c r="E81" s="34">
        <f t="shared" si="8"/>
        <v>21720.74</v>
      </c>
      <c r="F81" s="34">
        <f t="shared" si="8"/>
        <v>12871.21</v>
      </c>
      <c r="G81" s="34">
        <f t="shared" si="8"/>
        <v>7439.29</v>
      </c>
      <c r="H81" s="34">
        <f t="shared" si="8"/>
        <v>1917.26</v>
      </c>
      <c r="I81" s="34">
        <f t="shared" si="8"/>
        <v>3514.66</v>
      </c>
    </row>
    <row r="82" spans="1:9">
      <c r="A82" s="81">
        <f t="shared" si="7"/>
        <v>511100002007</v>
      </c>
      <c r="B82">
        <v>5111</v>
      </c>
      <c r="C82" t="s">
        <v>942</v>
      </c>
      <c r="D82" s="1">
        <v>39447</v>
      </c>
      <c r="E82" s="34">
        <f t="shared" si="8"/>
        <v>21702.05</v>
      </c>
      <c r="F82" s="34">
        <f t="shared" si="8"/>
        <v>12887.019999999999</v>
      </c>
      <c r="G82" s="34">
        <f t="shared" si="8"/>
        <v>7429.03</v>
      </c>
      <c r="H82" s="34">
        <f t="shared" si="8"/>
        <v>1901.76</v>
      </c>
      <c r="I82" s="34">
        <f t="shared" si="8"/>
        <v>3556.23</v>
      </c>
    </row>
    <row r="83" spans="1:9">
      <c r="A83" s="81">
        <f t="shared" si="7"/>
        <v>511100002006</v>
      </c>
      <c r="B83">
        <v>5111</v>
      </c>
      <c r="C83" t="s">
        <v>942</v>
      </c>
      <c r="D83" s="1">
        <v>39082</v>
      </c>
      <c r="E83" s="34">
        <f t="shared" si="8"/>
        <v>21701.48</v>
      </c>
      <c r="F83" s="34">
        <f t="shared" si="8"/>
        <v>12840.6</v>
      </c>
      <c r="G83" s="34">
        <f t="shared" si="8"/>
        <v>7425.49</v>
      </c>
      <c r="H83" s="34">
        <f t="shared" si="8"/>
        <v>1885.68</v>
      </c>
      <c r="I83" s="34">
        <f t="shared" si="8"/>
        <v>3529.43</v>
      </c>
    </row>
    <row r="84" spans="1:9">
      <c r="A84" s="81">
        <f t="shared" si="7"/>
        <v>511200002025</v>
      </c>
      <c r="B84">
        <v>5112</v>
      </c>
      <c r="C84" t="s">
        <v>943</v>
      </c>
      <c r="D84" s="1">
        <v>46022</v>
      </c>
      <c r="E84" s="34" t="str">
        <f t="shared" ref="E84:I93" si="9">IF(YEAR($D84)&lt;2016,VLOOKUP($A84,LDB_alt,COLUMN()-1,FALSE),IFERROR(VLOOKUP($A84,LDB_neu,COLUMN()-1,FALSE),""))</f>
        <v/>
      </c>
      <c r="F84" s="34" t="str">
        <f t="shared" si="9"/>
        <v/>
      </c>
      <c r="G84" s="34" t="str">
        <f t="shared" si="9"/>
        <v/>
      </c>
      <c r="H84" s="34" t="str">
        <f t="shared" si="9"/>
        <v/>
      </c>
      <c r="I84" s="34" t="str">
        <f t="shared" si="9"/>
        <v/>
      </c>
    </row>
    <row r="85" spans="1:9">
      <c r="A85" s="81">
        <f t="shared" si="7"/>
        <v>511200002024</v>
      </c>
      <c r="B85">
        <v>5112</v>
      </c>
      <c r="C85" t="s">
        <v>943</v>
      </c>
      <c r="D85" s="1">
        <v>45657</v>
      </c>
      <c r="E85" s="34" t="str">
        <f t="shared" si="9"/>
        <v/>
      </c>
      <c r="F85" s="34" t="str">
        <f t="shared" si="9"/>
        <v/>
      </c>
      <c r="G85" s="34" t="str">
        <f t="shared" si="9"/>
        <v/>
      </c>
      <c r="H85" s="34" t="str">
        <f t="shared" si="9"/>
        <v/>
      </c>
      <c r="I85" s="34" t="str">
        <f t="shared" si="9"/>
        <v/>
      </c>
    </row>
    <row r="86" spans="1:9">
      <c r="A86" s="81">
        <f t="shared" si="7"/>
        <v>511200002023</v>
      </c>
      <c r="B86">
        <v>5112</v>
      </c>
      <c r="C86" t="s">
        <v>943</v>
      </c>
      <c r="D86" s="1">
        <v>45291</v>
      </c>
      <c r="E86" s="34" t="str">
        <f t="shared" si="9"/>
        <v/>
      </c>
      <c r="F86" s="34" t="str">
        <f t="shared" si="9"/>
        <v/>
      </c>
      <c r="G86" s="34" t="str">
        <f t="shared" si="9"/>
        <v/>
      </c>
      <c r="H86" s="34" t="str">
        <f t="shared" si="9"/>
        <v/>
      </c>
      <c r="I86" s="34" t="str">
        <f t="shared" si="9"/>
        <v/>
      </c>
    </row>
    <row r="87" spans="1:9">
      <c r="A87" s="81">
        <f t="shared" si="7"/>
        <v>511200002022</v>
      </c>
      <c r="B87">
        <v>5112</v>
      </c>
      <c r="C87" t="s">
        <v>943</v>
      </c>
      <c r="D87" s="1">
        <v>44926</v>
      </c>
      <c r="E87" s="34" t="str">
        <f t="shared" si="9"/>
        <v/>
      </c>
      <c r="F87" s="34" t="str">
        <f t="shared" si="9"/>
        <v/>
      </c>
      <c r="G87" s="34" t="str">
        <f t="shared" si="9"/>
        <v/>
      </c>
      <c r="H87" s="34" t="str">
        <f t="shared" si="9"/>
        <v/>
      </c>
      <c r="I87" s="34" t="str">
        <f t="shared" si="9"/>
        <v/>
      </c>
    </row>
    <row r="88" spans="1:9">
      <c r="A88" s="81">
        <f t="shared" si="7"/>
        <v>511200002021</v>
      </c>
      <c r="B88">
        <v>5112</v>
      </c>
      <c r="C88" t="s">
        <v>943</v>
      </c>
      <c r="D88" s="1">
        <v>44561</v>
      </c>
      <c r="E88" s="34" t="str">
        <f t="shared" si="9"/>
        <v/>
      </c>
      <c r="F88" s="34" t="str">
        <f t="shared" si="9"/>
        <v/>
      </c>
      <c r="G88" s="34" t="str">
        <f t="shared" si="9"/>
        <v/>
      </c>
      <c r="H88" s="34" t="str">
        <f t="shared" si="9"/>
        <v/>
      </c>
      <c r="I88" s="34" t="str">
        <f t="shared" si="9"/>
        <v/>
      </c>
    </row>
    <row r="89" spans="1:9">
      <c r="A89" s="81">
        <f t="shared" si="7"/>
        <v>511200002020</v>
      </c>
      <c r="B89">
        <v>5112</v>
      </c>
      <c r="C89" t="s">
        <v>943</v>
      </c>
      <c r="D89" s="1">
        <v>44196</v>
      </c>
      <c r="E89" s="34" t="str">
        <f t="shared" si="9"/>
        <v/>
      </c>
      <c r="F89" s="34" t="str">
        <f t="shared" si="9"/>
        <v/>
      </c>
      <c r="G89" s="34" t="str">
        <f t="shared" si="9"/>
        <v/>
      </c>
      <c r="H89" s="34" t="str">
        <f t="shared" si="9"/>
        <v/>
      </c>
      <c r="I89" s="34" t="str">
        <f t="shared" si="9"/>
        <v/>
      </c>
    </row>
    <row r="90" spans="1:9">
      <c r="A90" s="81">
        <f t="shared" si="7"/>
        <v>511200002019</v>
      </c>
      <c r="B90">
        <v>5112</v>
      </c>
      <c r="C90" t="s">
        <v>943</v>
      </c>
      <c r="D90" s="1">
        <v>43830</v>
      </c>
      <c r="E90" s="34" t="str">
        <f t="shared" si="9"/>
        <v/>
      </c>
      <c r="F90" s="34" t="str">
        <f t="shared" si="9"/>
        <v/>
      </c>
      <c r="G90" s="34" t="str">
        <f t="shared" si="9"/>
        <v/>
      </c>
      <c r="H90" s="34" t="str">
        <f t="shared" si="9"/>
        <v/>
      </c>
      <c r="I90" s="34" t="str">
        <f t="shared" si="9"/>
        <v/>
      </c>
    </row>
    <row r="91" spans="1:9">
      <c r="A91" s="81">
        <f t="shared" si="7"/>
        <v>511200002018</v>
      </c>
      <c r="B91">
        <v>5112</v>
      </c>
      <c r="C91" t="s">
        <v>943</v>
      </c>
      <c r="D91" s="1">
        <v>43465</v>
      </c>
      <c r="E91" s="34">
        <f t="shared" si="9"/>
        <v>23280</v>
      </c>
      <c r="F91" s="34">
        <f t="shared" si="9"/>
        <v>14161</v>
      </c>
      <c r="G91" s="34">
        <f t="shared" si="9"/>
        <v>8583</v>
      </c>
      <c r="H91" s="34">
        <f t="shared" si="9"/>
        <v>2411</v>
      </c>
      <c r="I91" s="34">
        <f t="shared" si="9"/>
        <v>3167</v>
      </c>
    </row>
    <row r="92" spans="1:9">
      <c r="A92" s="81">
        <f t="shared" si="7"/>
        <v>511200002017</v>
      </c>
      <c r="B92">
        <v>5112</v>
      </c>
      <c r="C92" t="s">
        <v>943</v>
      </c>
      <c r="D92" s="1">
        <v>43100</v>
      </c>
      <c r="E92" s="34">
        <f t="shared" si="9"/>
        <v>23280</v>
      </c>
      <c r="F92" s="34">
        <f t="shared" si="9"/>
        <v>14170</v>
      </c>
      <c r="G92" s="34">
        <f t="shared" si="9"/>
        <v>8604</v>
      </c>
      <c r="H92" s="34">
        <f t="shared" si="9"/>
        <v>2258</v>
      </c>
      <c r="I92" s="34">
        <f t="shared" si="9"/>
        <v>3308</v>
      </c>
    </row>
    <row r="93" spans="1:9">
      <c r="A93" s="81">
        <f t="shared" si="7"/>
        <v>511200002016</v>
      </c>
      <c r="B93">
        <v>5112</v>
      </c>
      <c r="C93" t="s">
        <v>943</v>
      </c>
      <c r="D93" s="1">
        <v>42735</v>
      </c>
      <c r="E93" s="34">
        <f t="shared" si="9"/>
        <v>23280</v>
      </c>
      <c r="F93" s="34">
        <f t="shared" si="9"/>
        <v>14294</v>
      </c>
      <c r="G93" s="34">
        <f t="shared" si="9"/>
        <v>8672</v>
      </c>
      <c r="H93" s="34">
        <f t="shared" si="9"/>
        <v>2208</v>
      </c>
      <c r="I93" s="34">
        <f t="shared" si="9"/>
        <v>3414</v>
      </c>
    </row>
    <row r="94" spans="1:9">
      <c r="A94" s="81">
        <f t="shared" si="7"/>
        <v>511200002015</v>
      </c>
      <c r="B94">
        <v>5112</v>
      </c>
      <c r="C94" t="s">
        <v>943</v>
      </c>
      <c r="D94" s="1">
        <v>42369</v>
      </c>
      <c r="E94" s="34">
        <f t="shared" ref="E94:I103" si="10">IF(YEAR($D94)&lt;2016,VLOOKUP($A94,LDB_alt,COLUMN()-1,FALSE),IFERROR(VLOOKUP($A94,LDB_neu,COLUMN()-1,FALSE),""))</f>
        <v>23279.5</v>
      </c>
      <c r="F94" s="34">
        <f t="shared" si="10"/>
        <v>14664.23</v>
      </c>
      <c r="G94" s="34">
        <f t="shared" si="10"/>
        <v>8974.32</v>
      </c>
      <c r="H94" s="34">
        <f t="shared" si="10"/>
        <v>2033.09</v>
      </c>
      <c r="I94" s="34">
        <f t="shared" si="10"/>
        <v>3656.82</v>
      </c>
    </row>
    <row r="95" spans="1:9">
      <c r="A95" s="81">
        <f t="shared" si="7"/>
        <v>511200002014</v>
      </c>
      <c r="B95">
        <v>5112</v>
      </c>
      <c r="C95" t="s">
        <v>943</v>
      </c>
      <c r="D95" s="1">
        <v>42004</v>
      </c>
      <c r="E95" s="34">
        <f t="shared" si="10"/>
        <v>23279.52</v>
      </c>
      <c r="F95" s="34">
        <f t="shared" si="10"/>
        <v>14473.98</v>
      </c>
      <c r="G95" s="34">
        <f t="shared" si="10"/>
        <v>8954</v>
      </c>
      <c r="H95" s="34">
        <f t="shared" si="10"/>
        <v>1944.1</v>
      </c>
      <c r="I95" s="34">
        <f t="shared" si="10"/>
        <v>3575.88</v>
      </c>
    </row>
    <row r="96" spans="1:9">
      <c r="A96" s="81">
        <f t="shared" si="7"/>
        <v>511200002013</v>
      </c>
      <c r="B96">
        <v>5112</v>
      </c>
      <c r="C96" t="s">
        <v>943</v>
      </c>
      <c r="D96" s="1">
        <v>41639</v>
      </c>
      <c r="E96" s="34">
        <f t="shared" si="10"/>
        <v>23279.53</v>
      </c>
      <c r="F96" s="34">
        <f t="shared" si="10"/>
        <v>14286.65</v>
      </c>
      <c r="G96" s="34">
        <f t="shared" si="10"/>
        <v>8945.56</v>
      </c>
      <c r="H96" s="34">
        <f t="shared" si="10"/>
        <v>1955.95</v>
      </c>
      <c r="I96" s="34">
        <f t="shared" si="10"/>
        <v>3385.14</v>
      </c>
    </row>
    <row r="97" spans="1:9">
      <c r="A97" s="81">
        <f t="shared" si="7"/>
        <v>511200002012</v>
      </c>
      <c r="B97">
        <v>5112</v>
      </c>
      <c r="C97" t="s">
        <v>943</v>
      </c>
      <c r="D97" s="1">
        <v>41274</v>
      </c>
      <c r="E97" s="34">
        <f t="shared" si="10"/>
        <v>23279.53</v>
      </c>
      <c r="F97" s="34">
        <f t="shared" si="10"/>
        <v>14249.17</v>
      </c>
      <c r="G97" s="34">
        <f t="shared" si="10"/>
        <v>8933.93</v>
      </c>
      <c r="H97" s="34">
        <f t="shared" si="10"/>
        <v>1951.21</v>
      </c>
      <c r="I97" s="34">
        <f t="shared" si="10"/>
        <v>3364.03</v>
      </c>
    </row>
    <row r="98" spans="1:9">
      <c r="A98" s="81">
        <f t="shared" si="7"/>
        <v>511200002011</v>
      </c>
      <c r="B98">
        <v>5112</v>
      </c>
      <c r="C98" t="s">
        <v>943</v>
      </c>
      <c r="D98" s="1">
        <v>40908</v>
      </c>
      <c r="E98" s="34">
        <f t="shared" si="10"/>
        <v>23282.65</v>
      </c>
      <c r="F98" s="34">
        <f t="shared" si="10"/>
        <v>14242.83</v>
      </c>
      <c r="G98" s="34">
        <f t="shared" si="10"/>
        <v>8925.07</v>
      </c>
      <c r="H98" s="34">
        <f t="shared" si="10"/>
        <v>1956.68</v>
      </c>
      <c r="I98" s="34">
        <f t="shared" si="10"/>
        <v>3361.08</v>
      </c>
    </row>
    <row r="99" spans="1:9">
      <c r="A99" s="81">
        <f t="shared" si="7"/>
        <v>511200002010</v>
      </c>
      <c r="B99">
        <v>5112</v>
      </c>
      <c r="C99" t="s">
        <v>943</v>
      </c>
      <c r="D99" s="1">
        <v>40543</v>
      </c>
      <c r="E99" s="34">
        <f t="shared" si="10"/>
        <v>23282.92</v>
      </c>
      <c r="F99" s="34">
        <f t="shared" si="10"/>
        <v>14236.96</v>
      </c>
      <c r="G99" s="34">
        <f t="shared" si="10"/>
        <v>8920.2199999999993</v>
      </c>
      <c r="H99" s="34">
        <f t="shared" si="10"/>
        <v>1956.89</v>
      </c>
      <c r="I99" s="34">
        <f t="shared" si="10"/>
        <v>3359.85</v>
      </c>
    </row>
    <row r="100" spans="1:9">
      <c r="A100" s="81">
        <f t="shared" si="7"/>
        <v>511200002009</v>
      </c>
      <c r="B100">
        <v>5112</v>
      </c>
      <c r="C100" t="s">
        <v>943</v>
      </c>
      <c r="D100" s="1">
        <v>40178</v>
      </c>
      <c r="E100" s="34">
        <f t="shared" si="10"/>
        <v>23281.35</v>
      </c>
      <c r="F100" s="34">
        <f t="shared" si="10"/>
        <v>14198.029999999999</v>
      </c>
      <c r="G100" s="34">
        <f t="shared" si="10"/>
        <v>8876.4599999999991</v>
      </c>
      <c r="H100" s="34">
        <f t="shared" si="10"/>
        <v>1927.33</v>
      </c>
      <c r="I100" s="34">
        <f t="shared" si="10"/>
        <v>3394.24</v>
      </c>
    </row>
    <row r="101" spans="1:9">
      <c r="A101" s="81">
        <f t="shared" si="7"/>
        <v>511200002008</v>
      </c>
      <c r="B101">
        <v>5112</v>
      </c>
      <c r="C101" t="s">
        <v>943</v>
      </c>
      <c r="D101" s="1">
        <v>39813</v>
      </c>
      <c r="E101" s="34">
        <f t="shared" si="10"/>
        <v>23280.53</v>
      </c>
      <c r="F101" s="34">
        <f t="shared" si="10"/>
        <v>14140.150000000001</v>
      </c>
      <c r="G101" s="34">
        <f t="shared" si="10"/>
        <v>8804.3700000000008</v>
      </c>
      <c r="H101" s="34">
        <f t="shared" si="10"/>
        <v>1885.77</v>
      </c>
      <c r="I101" s="34">
        <f t="shared" si="10"/>
        <v>3450.01</v>
      </c>
    </row>
    <row r="102" spans="1:9">
      <c r="A102" s="81">
        <f t="shared" si="7"/>
        <v>511200002007</v>
      </c>
      <c r="B102">
        <v>5112</v>
      </c>
      <c r="C102" t="s">
        <v>943</v>
      </c>
      <c r="D102" s="1">
        <v>39447</v>
      </c>
      <c r="E102" s="34">
        <f t="shared" si="10"/>
        <v>23280.75</v>
      </c>
      <c r="F102" s="34">
        <f t="shared" si="10"/>
        <v>14115.06</v>
      </c>
      <c r="G102" s="34">
        <f t="shared" si="10"/>
        <v>8798.2800000000007</v>
      </c>
      <c r="H102" s="34">
        <f t="shared" si="10"/>
        <v>1873.88</v>
      </c>
      <c r="I102" s="34">
        <f t="shared" si="10"/>
        <v>3442.9</v>
      </c>
    </row>
    <row r="103" spans="1:9">
      <c r="A103" s="81">
        <f t="shared" si="7"/>
        <v>511200002006</v>
      </c>
      <c r="B103">
        <v>5112</v>
      </c>
      <c r="C103" t="s">
        <v>943</v>
      </c>
      <c r="D103" s="1">
        <v>39082</v>
      </c>
      <c r="E103" s="34">
        <f t="shared" si="10"/>
        <v>23280.98</v>
      </c>
      <c r="F103" s="34">
        <f t="shared" si="10"/>
        <v>14102.8</v>
      </c>
      <c r="G103" s="34">
        <f t="shared" si="10"/>
        <v>8779.89</v>
      </c>
      <c r="H103" s="34">
        <f t="shared" si="10"/>
        <v>1875.77</v>
      </c>
      <c r="I103" s="34">
        <f t="shared" si="10"/>
        <v>3447.14</v>
      </c>
    </row>
    <row r="104" spans="1:9">
      <c r="A104" s="81">
        <f t="shared" si="7"/>
        <v>511300002025</v>
      </c>
      <c r="B104">
        <v>5113</v>
      </c>
      <c r="C104" t="s">
        <v>944</v>
      </c>
      <c r="D104" s="1">
        <v>46022</v>
      </c>
      <c r="E104" s="34" t="str">
        <f t="shared" ref="E104:I113" si="11">IF(YEAR($D104)&lt;2016,VLOOKUP($A104,LDB_alt,COLUMN()-1,FALSE),IFERROR(VLOOKUP($A104,LDB_neu,COLUMN()-1,FALSE),""))</f>
        <v/>
      </c>
      <c r="F104" s="34" t="str">
        <f t="shared" si="11"/>
        <v/>
      </c>
      <c r="G104" s="34" t="str">
        <f t="shared" si="11"/>
        <v/>
      </c>
      <c r="H104" s="34" t="str">
        <f t="shared" si="11"/>
        <v/>
      </c>
      <c r="I104" s="34" t="str">
        <f t="shared" si="11"/>
        <v/>
      </c>
    </row>
    <row r="105" spans="1:9">
      <c r="A105" s="81">
        <f t="shared" si="7"/>
        <v>511300002024</v>
      </c>
      <c r="B105">
        <v>5113</v>
      </c>
      <c r="C105" t="s">
        <v>944</v>
      </c>
      <c r="D105" s="1">
        <v>45657</v>
      </c>
      <c r="E105" s="34" t="str">
        <f t="shared" si="11"/>
        <v/>
      </c>
      <c r="F105" s="34" t="str">
        <f t="shared" si="11"/>
        <v/>
      </c>
      <c r="G105" s="34" t="str">
        <f t="shared" si="11"/>
        <v/>
      </c>
      <c r="H105" s="34" t="str">
        <f t="shared" si="11"/>
        <v/>
      </c>
      <c r="I105" s="34" t="str">
        <f t="shared" si="11"/>
        <v/>
      </c>
    </row>
    <row r="106" spans="1:9">
      <c r="A106" s="81">
        <f t="shared" si="7"/>
        <v>511300002023</v>
      </c>
      <c r="B106">
        <v>5113</v>
      </c>
      <c r="C106" t="s">
        <v>944</v>
      </c>
      <c r="D106" s="1">
        <v>45291</v>
      </c>
      <c r="E106" s="34" t="str">
        <f t="shared" si="11"/>
        <v/>
      </c>
      <c r="F106" s="34" t="str">
        <f t="shared" si="11"/>
        <v/>
      </c>
      <c r="G106" s="34" t="str">
        <f t="shared" si="11"/>
        <v/>
      </c>
      <c r="H106" s="34" t="str">
        <f t="shared" si="11"/>
        <v/>
      </c>
      <c r="I106" s="34" t="str">
        <f t="shared" si="11"/>
        <v/>
      </c>
    </row>
    <row r="107" spans="1:9">
      <c r="A107" s="81">
        <f t="shared" si="7"/>
        <v>511300002022</v>
      </c>
      <c r="B107">
        <v>5113</v>
      </c>
      <c r="C107" t="s">
        <v>944</v>
      </c>
      <c r="D107" s="1">
        <v>44926</v>
      </c>
      <c r="E107" s="34" t="str">
        <f t="shared" si="11"/>
        <v/>
      </c>
      <c r="F107" s="34" t="str">
        <f t="shared" si="11"/>
        <v/>
      </c>
      <c r="G107" s="34" t="str">
        <f t="shared" si="11"/>
        <v/>
      </c>
      <c r="H107" s="34" t="str">
        <f t="shared" si="11"/>
        <v/>
      </c>
      <c r="I107" s="34" t="str">
        <f t="shared" si="11"/>
        <v/>
      </c>
    </row>
    <row r="108" spans="1:9">
      <c r="A108" s="81">
        <f t="shared" si="7"/>
        <v>511300002021</v>
      </c>
      <c r="B108">
        <v>5113</v>
      </c>
      <c r="C108" t="s">
        <v>944</v>
      </c>
      <c r="D108" s="1">
        <v>44561</v>
      </c>
      <c r="E108" s="34" t="str">
        <f t="shared" si="11"/>
        <v/>
      </c>
      <c r="F108" s="34" t="str">
        <f t="shared" si="11"/>
        <v/>
      </c>
      <c r="G108" s="34" t="str">
        <f t="shared" si="11"/>
        <v/>
      </c>
      <c r="H108" s="34" t="str">
        <f t="shared" si="11"/>
        <v/>
      </c>
      <c r="I108" s="34" t="str">
        <f t="shared" si="11"/>
        <v/>
      </c>
    </row>
    <row r="109" spans="1:9">
      <c r="A109" s="81">
        <f t="shared" si="7"/>
        <v>511300002020</v>
      </c>
      <c r="B109">
        <v>5113</v>
      </c>
      <c r="C109" t="s">
        <v>944</v>
      </c>
      <c r="D109" s="1">
        <v>44196</v>
      </c>
      <c r="E109" s="34" t="str">
        <f t="shared" si="11"/>
        <v/>
      </c>
      <c r="F109" s="34" t="str">
        <f t="shared" si="11"/>
        <v/>
      </c>
      <c r="G109" s="34" t="str">
        <f t="shared" si="11"/>
        <v/>
      </c>
      <c r="H109" s="34" t="str">
        <f t="shared" si="11"/>
        <v/>
      </c>
      <c r="I109" s="34" t="str">
        <f t="shared" si="11"/>
        <v/>
      </c>
    </row>
    <row r="110" spans="1:9">
      <c r="A110" s="81">
        <f t="shared" si="7"/>
        <v>511300002019</v>
      </c>
      <c r="B110">
        <v>5113</v>
      </c>
      <c r="C110" t="s">
        <v>944</v>
      </c>
      <c r="D110" s="1">
        <v>43830</v>
      </c>
      <c r="E110" s="34" t="str">
        <f t="shared" si="11"/>
        <v/>
      </c>
      <c r="F110" s="34" t="str">
        <f t="shared" si="11"/>
        <v/>
      </c>
      <c r="G110" s="34" t="str">
        <f t="shared" si="11"/>
        <v/>
      </c>
      <c r="H110" s="34" t="str">
        <f t="shared" si="11"/>
        <v/>
      </c>
      <c r="I110" s="34" t="str">
        <f t="shared" si="11"/>
        <v/>
      </c>
    </row>
    <row r="111" spans="1:9">
      <c r="A111" s="81">
        <f t="shared" si="7"/>
        <v>511300002018</v>
      </c>
      <c r="B111">
        <v>5113</v>
      </c>
      <c r="C111" t="s">
        <v>944</v>
      </c>
      <c r="D111" s="1">
        <v>43465</v>
      </c>
      <c r="E111" s="34">
        <f t="shared" si="11"/>
        <v>21034</v>
      </c>
      <c r="F111" s="34">
        <f t="shared" si="11"/>
        <v>14072</v>
      </c>
      <c r="G111" s="34">
        <f t="shared" si="11"/>
        <v>8312</v>
      </c>
      <c r="H111" s="34">
        <f t="shared" si="11"/>
        <v>2856</v>
      </c>
      <c r="I111" s="34">
        <f t="shared" si="11"/>
        <v>2904</v>
      </c>
    </row>
    <row r="112" spans="1:9">
      <c r="A112" s="81">
        <f t="shared" si="7"/>
        <v>511300002017</v>
      </c>
      <c r="B112">
        <v>5113</v>
      </c>
      <c r="C112" t="s">
        <v>944</v>
      </c>
      <c r="D112" s="1">
        <v>43100</v>
      </c>
      <c r="E112" s="34">
        <f t="shared" si="11"/>
        <v>21034</v>
      </c>
      <c r="F112" s="34">
        <f t="shared" si="11"/>
        <v>14111</v>
      </c>
      <c r="G112" s="34">
        <f t="shared" si="11"/>
        <v>8339</v>
      </c>
      <c r="H112" s="34">
        <f t="shared" si="11"/>
        <v>2850</v>
      </c>
      <c r="I112" s="34">
        <f t="shared" si="11"/>
        <v>2922</v>
      </c>
    </row>
    <row r="113" spans="1:9">
      <c r="A113" s="81">
        <f t="shared" si="7"/>
        <v>511300002016</v>
      </c>
      <c r="B113">
        <v>5113</v>
      </c>
      <c r="C113" t="s">
        <v>944</v>
      </c>
      <c r="D113" s="1">
        <v>42735</v>
      </c>
      <c r="E113" s="34">
        <f t="shared" si="11"/>
        <v>21034</v>
      </c>
      <c r="F113" s="34">
        <f t="shared" si="11"/>
        <v>14215</v>
      </c>
      <c r="G113" s="34">
        <f t="shared" si="11"/>
        <v>8417</v>
      </c>
      <c r="H113" s="34">
        <f t="shared" si="11"/>
        <v>2844</v>
      </c>
      <c r="I113" s="34">
        <f t="shared" si="11"/>
        <v>2954</v>
      </c>
    </row>
    <row r="114" spans="1:9">
      <c r="A114" s="81">
        <f t="shared" si="7"/>
        <v>511300002015</v>
      </c>
      <c r="B114">
        <v>5113</v>
      </c>
      <c r="C114" t="s">
        <v>944</v>
      </c>
      <c r="D114" s="1">
        <v>42369</v>
      </c>
      <c r="E114" s="34">
        <f t="shared" ref="E114:I123" si="12">IF(YEAR($D114)&lt;2016,VLOOKUP($A114,LDB_alt,COLUMN()-1,FALSE),IFERROR(VLOOKUP($A114,LDB_neu,COLUMN()-1,FALSE),""))</f>
        <v>21033.9</v>
      </c>
      <c r="F114" s="34">
        <f t="shared" si="12"/>
        <v>14227.09</v>
      </c>
      <c r="G114" s="34">
        <f t="shared" si="12"/>
        <v>8579.58</v>
      </c>
      <c r="H114" s="34">
        <f t="shared" si="12"/>
        <v>2702.1</v>
      </c>
      <c r="I114" s="34">
        <f t="shared" si="12"/>
        <v>2945.41</v>
      </c>
    </row>
    <row r="115" spans="1:9">
      <c r="A115" s="81">
        <f t="shared" si="7"/>
        <v>511300002014</v>
      </c>
      <c r="B115">
        <v>5113</v>
      </c>
      <c r="C115" t="s">
        <v>944</v>
      </c>
      <c r="D115" s="1">
        <v>42004</v>
      </c>
      <c r="E115" s="34">
        <f t="shared" si="12"/>
        <v>21033.9</v>
      </c>
      <c r="F115" s="34">
        <f t="shared" si="12"/>
        <v>14221</v>
      </c>
      <c r="G115" s="34">
        <f t="shared" si="12"/>
        <v>8567.7000000000007</v>
      </c>
      <c r="H115" s="34">
        <f t="shared" si="12"/>
        <v>2706.24</v>
      </c>
      <c r="I115" s="34">
        <f t="shared" si="12"/>
        <v>2947.06</v>
      </c>
    </row>
    <row r="116" spans="1:9">
      <c r="A116" s="81">
        <f t="shared" si="7"/>
        <v>511300002013</v>
      </c>
      <c r="B116">
        <v>5113</v>
      </c>
      <c r="C116" t="s">
        <v>944</v>
      </c>
      <c r="D116" s="1">
        <v>41639</v>
      </c>
      <c r="E116" s="34">
        <f t="shared" si="12"/>
        <v>21033.74</v>
      </c>
      <c r="F116" s="34">
        <f t="shared" si="12"/>
        <v>14229.34</v>
      </c>
      <c r="G116" s="34">
        <f t="shared" si="12"/>
        <v>8586.18</v>
      </c>
      <c r="H116" s="34">
        <f t="shared" si="12"/>
        <v>2708.7</v>
      </c>
      <c r="I116" s="34">
        <f t="shared" si="12"/>
        <v>2934.46</v>
      </c>
    </row>
    <row r="117" spans="1:9">
      <c r="A117" s="81">
        <f t="shared" si="7"/>
        <v>511300002012</v>
      </c>
      <c r="B117">
        <v>5113</v>
      </c>
      <c r="C117" t="s">
        <v>944</v>
      </c>
      <c r="D117" s="1">
        <v>41274</v>
      </c>
      <c r="E117" s="34">
        <f t="shared" si="12"/>
        <v>21030.42</v>
      </c>
      <c r="F117" s="34">
        <f t="shared" si="12"/>
        <v>14212.25</v>
      </c>
      <c r="G117" s="34">
        <f t="shared" si="12"/>
        <v>8612.5499999999993</v>
      </c>
      <c r="H117" s="34">
        <f t="shared" si="12"/>
        <v>2680.83</v>
      </c>
      <c r="I117" s="34">
        <f t="shared" si="12"/>
        <v>2918.87</v>
      </c>
    </row>
    <row r="118" spans="1:9">
      <c r="A118" s="81">
        <f t="shared" si="7"/>
        <v>511300002011</v>
      </c>
      <c r="B118">
        <v>5113</v>
      </c>
      <c r="C118" t="s">
        <v>944</v>
      </c>
      <c r="D118" s="1">
        <v>40908</v>
      </c>
      <c r="E118" s="34">
        <f t="shared" si="12"/>
        <v>21034.22</v>
      </c>
      <c r="F118" s="34">
        <f t="shared" si="12"/>
        <v>14211.53</v>
      </c>
      <c r="G118" s="34">
        <f t="shared" si="12"/>
        <v>8617.25</v>
      </c>
      <c r="H118" s="34">
        <f t="shared" si="12"/>
        <v>2678.17</v>
      </c>
      <c r="I118" s="34">
        <f t="shared" si="12"/>
        <v>2916.11</v>
      </c>
    </row>
    <row r="119" spans="1:9">
      <c r="A119" s="81">
        <f t="shared" si="7"/>
        <v>511300002010</v>
      </c>
      <c r="B119">
        <v>5113</v>
      </c>
      <c r="C119" t="s">
        <v>944</v>
      </c>
      <c r="D119" s="1">
        <v>40543</v>
      </c>
      <c r="E119" s="34">
        <f t="shared" si="12"/>
        <v>21032.19</v>
      </c>
      <c r="F119" s="34">
        <f t="shared" si="12"/>
        <v>14211.15</v>
      </c>
      <c r="G119" s="34">
        <f t="shared" si="12"/>
        <v>8626.11</v>
      </c>
      <c r="H119" s="34">
        <f t="shared" si="12"/>
        <v>2673.07</v>
      </c>
      <c r="I119" s="34">
        <f t="shared" si="12"/>
        <v>2911.97</v>
      </c>
    </row>
    <row r="120" spans="1:9">
      <c r="A120" s="81">
        <f t="shared" si="7"/>
        <v>511300002009</v>
      </c>
      <c r="B120">
        <v>5113</v>
      </c>
      <c r="C120" t="s">
        <v>944</v>
      </c>
      <c r="D120" s="1">
        <v>40178</v>
      </c>
      <c r="E120" s="34">
        <f t="shared" si="12"/>
        <v>21030.959999999999</v>
      </c>
      <c r="F120" s="34">
        <f t="shared" si="12"/>
        <v>14203.86</v>
      </c>
      <c r="G120" s="34">
        <f t="shared" si="12"/>
        <v>8630.5499999999993</v>
      </c>
      <c r="H120" s="34">
        <f t="shared" si="12"/>
        <v>2657.93</v>
      </c>
      <c r="I120" s="34">
        <f t="shared" si="12"/>
        <v>2915.38</v>
      </c>
    </row>
    <row r="121" spans="1:9">
      <c r="A121" s="81">
        <f t="shared" si="7"/>
        <v>511300002008</v>
      </c>
      <c r="B121">
        <v>5113</v>
      </c>
      <c r="C121" t="s">
        <v>944</v>
      </c>
      <c r="D121" s="1">
        <v>39813</v>
      </c>
      <c r="E121" s="34">
        <f t="shared" si="12"/>
        <v>21031.43</v>
      </c>
      <c r="F121" s="34">
        <f t="shared" si="12"/>
        <v>14227.410000000002</v>
      </c>
      <c r="G121" s="34">
        <f t="shared" si="12"/>
        <v>8647.5400000000009</v>
      </c>
      <c r="H121" s="34">
        <f t="shared" si="12"/>
        <v>2650.69</v>
      </c>
      <c r="I121" s="34">
        <f t="shared" si="12"/>
        <v>2929.18</v>
      </c>
    </row>
    <row r="122" spans="1:9">
      <c r="A122" s="81">
        <f t="shared" si="7"/>
        <v>511300002007</v>
      </c>
      <c r="B122">
        <v>5113</v>
      </c>
      <c r="C122" t="s">
        <v>944</v>
      </c>
      <c r="D122" s="1">
        <v>39447</v>
      </c>
      <c r="E122" s="34">
        <f t="shared" si="12"/>
        <v>21031.34</v>
      </c>
      <c r="F122" s="34">
        <f t="shared" si="12"/>
        <v>14234.06</v>
      </c>
      <c r="G122" s="34">
        <f t="shared" si="12"/>
        <v>8696.34</v>
      </c>
      <c r="H122" s="34">
        <f t="shared" si="12"/>
        <v>2634.41</v>
      </c>
      <c r="I122" s="34">
        <f t="shared" si="12"/>
        <v>2903.31</v>
      </c>
    </row>
    <row r="123" spans="1:9">
      <c r="A123" s="81">
        <f t="shared" si="7"/>
        <v>511300002006</v>
      </c>
      <c r="B123">
        <v>5113</v>
      </c>
      <c r="C123" t="s">
        <v>944</v>
      </c>
      <c r="D123" s="1">
        <v>39082</v>
      </c>
      <c r="E123" s="34">
        <f t="shared" si="12"/>
        <v>21037.47</v>
      </c>
      <c r="F123" s="34">
        <f t="shared" si="12"/>
        <v>14249.83</v>
      </c>
      <c r="G123" s="34">
        <f t="shared" si="12"/>
        <v>8683.73</v>
      </c>
      <c r="H123" s="34">
        <f t="shared" si="12"/>
        <v>2655.99</v>
      </c>
      <c r="I123" s="34">
        <f t="shared" si="12"/>
        <v>2910.11</v>
      </c>
    </row>
    <row r="124" spans="1:9">
      <c r="A124" s="81">
        <f t="shared" si="7"/>
        <v>511400002025</v>
      </c>
      <c r="B124">
        <v>5114</v>
      </c>
      <c r="C124" t="s">
        <v>945</v>
      </c>
      <c r="D124" s="1">
        <v>46022</v>
      </c>
      <c r="E124" s="34" t="str">
        <f t="shared" ref="E124:I133" si="13">IF(YEAR($D124)&lt;2016,VLOOKUP($A124,LDB_alt,COLUMN()-1,FALSE),IFERROR(VLOOKUP($A124,LDB_neu,COLUMN()-1,FALSE),""))</f>
        <v/>
      </c>
      <c r="F124" s="34" t="str">
        <f t="shared" si="13"/>
        <v/>
      </c>
      <c r="G124" s="34" t="str">
        <f t="shared" si="13"/>
        <v/>
      </c>
      <c r="H124" s="34" t="str">
        <f t="shared" si="13"/>
        <v/>
      </c>
      <c r="I124" s="34" t="str">
        <f t="shared" si="13"/>
        <v/>
      </c>
    </row>
    <row r="125" spans="1:9">
      <c r="A125" s="81">
        <f t="shared" si="7"/>
        <v>511400002024</v>
      </c>
      <c r="B125">
        <v>5114</v>
      </c>
      <c r="C125" t="s">
        <v>945</v>
      </c>
      <c r="D125" s="1">
        <v>45657</v>
      </c>
      <c r="E125" s="34" t="str">
        <f t="shared" si="13"/>
        <v/>
      </c>
      <c r="F125" s="34" t="str">
        <f t="shared" si="13"/>
        <v/>
      </c>
      <c r="G125" s="34" t="str">
        <f t="shared" si="13"/>
        <v/>
      </c>
      <c r="H125" s="34" t="str">
        <f t="shared" si="13"/>
        <v/>
      </c>
      <c r="I125" s="34" t="str">
        <f t="shared" si="13"/>
        <v/>
      </c>
    </row>
    <row r="126" spans="1:9">
      <c r="A126" s="81">
        <f t="shared" si="7"/>
        <v>511400002023</v>
      </c>
      <c r="B126">
        <v>5114</v>
      </c>
      <c r="C126" t="s">
        <v>945</v>
      </c>
      <c r="D126" s="1">
        <v>45291</v>
      </c>
      <c r="E126" s="34" t="str">
        <f t="shared" si="13"/>
        <v/>
      </c>
      <c r="F126" s="34" t="str">
        <f t="shared" si="13"/>
        <v/>
      </c>
      <c r="G126" s="34" t="str">
        <f t="shared" si="13"/>
        <v/>
      </c>
      <c r="H126" s="34" t="str">
        <f t="shared" si="13"/>
        <v/>
      </c>
      <c r="I126" s="34" t="str">
        <f t="shared" si="13"/>
        <v/>
      </c>
    </row>
    <row r="127" spans="1:9">
      <c r="A127" s="81">
        <f t="shared" si="7"/>
        <v>511400002022</v>
      </c>
      <c r="B127">
        <v>5114</v>
      </c>
      <c r="C127" t="s">
        <v>945</v>
      </c>
      <c r="D127" s="1">
        <v>44926</v>
      </c>
      <c r="E127" s="34" t="str">
        <f t="shared" si="13"/>
        <v/>
      </c>
      <c r="F127" s="34" t="str">
        <f t="shared" si="13"/>
        <v/>
      </c>
      <c r="G127" s="34" t="str">
        <f t="shared" si="13"/>
        <v/>
      </c>
      <c r="H127" s="34" t="str">
        <f t="shared" si="13"/>
        <v/>
      </c>
      <c r="I127" s="34" t="str">
        <f t="shared" si="13"/>
        <v/>
      </c>
    </row>
    <row r="128" spans="1:9">
      <c r="A128" s="81">
        <f t="shared" si="7"/>
        <v>511400002021</v>
      </c>
      <c r="B128">
        <v>5114</v>
      </c>
      <c r="C128" t="s">
        <v>945</v>
      </c>
      <c r="D128" s="1">
        <v>44561</v>
      </c>
      <c r="E128" s="34" t="str">
        <f t="shared" si="13"/>
        <v/>
      </c>
      <c r="F128" s="34" t="str">
        <f t="shared" si="13"/>
        <v/>
      </c>
      <c r="G128" s="34" t="str">
        <f t="shared" si="13"/>
        <v/>
      </c>
      <c r="H128" s="34" t="str">
        <f t="shared" si="13"/>
        <v/>
      </c>
      <c r="I128" s="34" t="str">
        <f t="shared" si="13"/>
        <v/>
      </c>
    </row>
    <row r="129" spans="1:9">
      <c r="A129" s="81">
        <f t="shared" si="7"/>
        <v>511400002020</v>
      </c>
      <c r="B129">
        <v>5114</v>
      </c>
      <c r="C129" t="s">
        <v>945</v>
      </c>
      <c r="D129" s="1">
        <v>44196</v>
      </c>
      <c r="E129" s="34" t="str">
        <f t="shared" si="13"/>
        <v/>
      </c>
      <c r="F129" s="34" t="str">
        <f t="shared" si="13"/>
        <v/>
      </c>
      <c r="G129" s="34" t="str">
        <f t="shared" si="13"/>
        <v/>
      </c>
      <c r="H129" s="34" t="str">
        <f t="shared" si="13"/>
        <v/>
      </c>
      <c r="I129" s="34" t="str">
        <f t="shared" si="13"/>
        <v/>
      </c>
    </row>
    <row r="130" spans="1:9">
      <c r="A130" s="81">
        <f t="shared" si="7"/>
        <v>511400002019</v>
      </c>
      <c r="B130">
        <v>5114</v>
      </c>
      <c r="C130" t="s">
        <v>945</v>
      </c>
      <c r="D130" s="1">
        <v>43830</v>
      </c>
      <c r="E130" s="34" t="str">
        <f t="shared" si="13"/>
        <v/>
      </c>
      <c r="F130" s="34" t="str">
        <f t="shared" si="13"/>
        <v/>
      </c>
      <c r="G130" s="34" t="str">
        <f t="shared" si="13"/>
        <v/>
      </c>
      <c r="H130" s="34" t="str">
        <f t="shared" si="13"/>
        <v/>
      </c>
      <c r="I130" s="34" t="str">
        <f t="shared" si="13"/>
        <v/>
      </c>
    </row>
    <row r="131" spans="1:9">
      <c r="A131" s="81">
        <f t="shared" si="7"/>
        <v>511400002018</v>
      </c>
      <c r="B131">
        <v>5114</v>
      </c>
      <c r="C131" t="s">
        <v>945</v>
      </c>
      <c r="D131" s="1">
        <v>43465</v>
      </c>
      <c r="E131" s="34">
        <f t="shared" si="13"/>
        <v>13777</v>
      </c>
      <c r="F131" s="34">
        <f t="shared" si="13"/>
        <v>7740</v>
      </c>
      <c r="G131" s="34">
        <f t="shared" si="13"/>
        <v>4702</v>
      </c>
      <c r="H131" s="34">
        <f t="shared" si="13"/>
        <v>1417</v>
      </c>
      <c r="I131" s="34">
        <f t="shared" si="13"/>
        <v>1621</v>
      </c>
    </row>
    <row r="132" spans="1:9">
      <c r="A132" s="81">
        <f t="shared" si="7"/>
        <v>511400002017</v>
      </c>
      <c r="B132">
        <v>5114</v>
      </c>
      <c r="C132" t="s">
        <v>945</v>
      </c>
      <c r="D132" s="1">
        <v>43100</v>
      </c>
      <c r="E132" s="34">
        <f t="shared" si="13"/>
        <v>13777</v>
      </c>
      <c r="F132" s="34">
        <f t="shared" si="13"/>
        <v>7705</v>
      </c>
      <c r="G132" s="34">
        <f t="shared" si="13"/>
        <v>4650</v>
      </c>
      <c r="H132" s="34">
        <f t="shared" si="13"/>
        <v>1412</v>
      </c>
      <c r="I132" s="34">
        <f t="shared" si="13"/>
        <v>1643</v>
      </c>
    </row>
    <row r="133" spans="1:9">
      <c r="A133" s="81">
        <f t="shared" ref="A133:A196" si="14">(LEFT(B133&amp;"00000000",8)&amp;YEAR(D133))+0</f>
        <v>511400002016</v>
      </c>
      <c r="B133">
        <v>5114</v>
      </c>
      <c r="C133" t="s">
        <v>945</v>
      </c>
      <c r="D133" s="1">
        <v>42735</v>
      </c>
      <c r="E133" s="34">
        <f t="shared" si="13"/>
        <v>13777</v>
      </c>
      <c r="F133" s="34">
        <f t="shared" si="13"/>
        <v>7718</v>
      </c>
      <c r="G133" s="34">
        <f t="shared" si="13"/>
        <v>4665</v>
      </c>
      <c r="H133" s="34">
        <f t="shared" si="13"/>
        <v>1411</v>
      </c>
      <c r="I133" s="34">
        <f t="shared" si="13"/>
        <v>1642</v>
      </c>
    </row>
    <row r="134" spans="1:9">
      <c r="A134" s="81">
        <f t="shared" si="14"/>
        <v>511400002015</v>
      </c>
      <c r="B134">
        <v>5114</v>
      </c>
      <c r="C134" t="s">
        <v>945</v>
      </c>
      <c r="D134" s="1">
        <v>42369</v>
      </c>
      <c r="E134" s="34">
        <f t="shared" ref="E134:I143" si="15">IF(YEAR($D134)&lt;2016,VLOOKUP($A134,LDB_alt,COLUMN()-1,FALSE),IFERROR(VLOOKUP($A134,LDB_neu,COLUMN()-1,FALSE),""))</f>
        <v>13777.48</v>
      </c>
      <c r="F134" s="34">
        <f t="shared" si="15"/>
        <v>7698.22</v>
      </c>
      <c r="G134" s="34">
        <f t="shared" si="15"/>
        <v>4738.09</v>
      </c>
      <c r="H134" s="34">
        <f t="shared" si="15"/>
        <v>1332.58</v>
      </c>
      <c r="I134" s="34">
        <f t="shared" si="15"/>
        <v>1627.55</v>
      </c>
    </row>
    <row r="135" spans="1:9">
      <c r="A135" s="81">
        <f t="shared" si="14"/>
        <v>511400002014</v>
      </c>
      <c r="B135">
        <v>5114</v>
      </c>
      <c r="C135" t="s">
        <v>945</v>
      </c>
      <c r="D135" s="1">
        <v>42004</v>
      </c>
      <c r="E135" s="34">
        <f t="shared" si="15"/>
        <v>13777.52</v>
      </c>
      <c r="F135" s="34">
        <f t="shared" si="15"/>
        <v>7674.33</v>
      </c>
      <c r="G135" s="34">
        <f t="shared" si="15"/>
        <v>4744.75</v>
      </c>
      <c r="H135" s="34">
        <f t="shared" si="15"/>
        <v>1326.97</v>
      </c>
      <c r="I135" s="34">
        <f t="shared" si="15"/>
        <v>1602.61</v>
      </c>
    </row>
    <row r="136" spans="1:9">
      <c r="A136" s="81">
        <f t="shared" si="14"/>
        <v>511400002013</v>
      </c>
      <c r="B136">
        <v>5114</v>
      </c>
      <c r="C136" t="s">
        <v>945</v>
      </c>
      <c r="D136" s="1">
        <v>41639</v>
      </c>
      <c r="E136" s="34">
        <f t="shared" si="15"/>
        <v>13777.52</v>
      </c>
      <c r="F136" s="34">
        <f t="shared" si="15"/>
        <v>7661.73</v>
      </c>
      <c r="G136" s="34">
        <f t="shared" si="15"/>
        <v>4713.04</v>
      </c>
      <c r="H136" s="34">
        <f t="shared" si="15"/>
        <v>1324.07</v>
      </c>
      <c r="I136" s="34">
        <f t="shared" si="15"/>
        <v>1624.62</v>
      </c>
    </row>
    <row r="137" spans="1:9">
      <c r="A137" s="81">
        <f t="shared" si="14"/>
        <v>511400002012</v>
      </c>
      <c r="B137">
        <v>5114</v>
      </c>
      <c r="C137" t="s">
        <v>945</v>
      </c>
      <c r="D137" s="1">
        <v>41274</v>
      </c>
      <c r="E137" s="34">
        <f t="shared" si="15"/>
        <v>13774.99</v>
      </c>
      <c r="F137" s="34">
        <f t="shared" si="15"/>
        <v>7658.4900000000007</v>
      </c>
      <c r="G137" s="34">
        <f t="shared" si="15"/>
        <v>4728.8500000000004</v>
      </c>
      <c r="H137" s="34">
        <f t="shared" si="15"/>
        <v>1325.09</v>
      </c>
      <c r="I137" s="34">
        <f t="shared" si="15"/>
        <v>1604.55</v>
      </c>
    </row>
    <row r="138" spans="1:9">
      <c r="A138" s="81">
        <f t="shared" si="14"/>
        <v>511400002011</v>
      </c>
      <c r="B138">
        <v>5114</v>
      </c>
      <c r="C138" t="s">
        <v>945</v>
      </c>
      <c r="D138" s="1">
        <v>40908</v>
      </c>
      <c r="E138" s="34">
        <f t="shared" si="15"/>
        <v>13775.1</v>
      </c>
      <c r="F138" s="34">
        <f t="shared" si="15"/>
        <v>7651.0400000000009</v>
      </c>
      <c r="G138" s="34">
        <f t="shared" si="15"/>
        <v>4729.5200000000004</v>
      </c>
      <c r="H138" s="34">
        <f t="shared" si="15"/>
        <v>1317.85</v>
      </c>
      <c r="I138" s="34">
        <f t="shared" si="15"/>
        <v>1603.67</v>
      </c>
    </row>
    <row r="139" spans="1:9">
      <c r="A139" s="81">
        <f t="shared" si="14"/>
        <v>511400002010</v>
      </c>
      <c r="B139">
        <v>5114</v>
      </c>
      <c r="C139" t="s">
        <v>945</v>
      </c>
      <c r="D139" s="1">
        <v>40543</v>
      </c>
      <c r="E139" s="34">
        <f t="shared" si="15"/>
        <v>13775.11</v>
      </c>
      <c r="F139" s="34">
        <f t="shared" si="15"/>
        <v>7634.39</v>
      </c>
      <c r="G139" s="34">
        <f t="shared" si="15"/>
        <v>4737.26</v>
      </c>
      <c r="H139" s="34">
        <f t="shared" si="15"/>
        <v>1297.0899999999999</v>
      </c>
      <c r="I139" s="34">
        <f t="shared" si="15"/>
        <v>1600.04</v>
      </c>
    </row>
    <row r="140" spans="1:9">
      <c r="A140" s="81">
        <f t="shared" si="14"/>
        <v>511400002009</v>
      </c>
      <c r="B140">
        <v>5114</v>
      </c>
      <c r="C140" t="s">
        <v>945</v>
      </c>
      <c r="D140" s="1">
        <v>40178</v>
      </c>
      <c r="E140" s="34">
        <f t="shared" si="15"/>
        <v>13775.14</v>
      </c>
      <c r="F140" s="34">
        <f t="shared" si="15"/>
        <v>7639.07</v>
      </c>
      <c r="G140" s="34">
        <f t="shared" si="15"/>
        <v>4739.99</v>
      </c>
      <c r="H140" s="34">
        <f t="shared" si="15"/>
        <v>1293.57</v>
      </c>
      <c r="I140" s="34">
        <f t="shared" si="15"/>
        <v>1605.51</v>
      </c>
    </row>
    <row r="141" spans="1:9">
      <c r="A141" s="81">
        <f t="shared" si="14"/>
        <v>511400002008</v>
      </c>
      <c r="B141">
        <v>5114</v>
      </c>
      <c r="C141" t="s">
        <v>945</v>
      </c>
      <c r="D141" s="1">
        <v>39813</v>
      </c>
      <c r="E141" s="34">
        <f t="shared" si="15"/>
        <v>13775.34</v>
      </c>
      <c r="F141" s="34">
        <f t="shared" si="15"/>
        <v>7639.74</v>
      </c>
      <c r="G141" s="34">
        <f t="shared" si="15"/>
        <v>4750.38</v>
      </c>
      <c r="H141" s="34">
        <f t="shared" si="15"/>
        <v>1282.7</v>
      </c>
      <c r="I141" s="34">
        <f t="shared" si="15"/>
        <v>1606.66</v>
      </c>
    </row>
    <row r="142" spans="1:9">
      <c r="A142" s="81">
        <f t="shared" si="14"/>
        <v>511400002007</v>
      </c>
      <c r="B142">
        <v>5114</v>
      </c>
      <c r="C142" t="s">
        <v>945</v>
      </c>
      <c r="D142" s="1">
        <v>39447</v>
      </c>
      <c r="E142" s="34">
        <f t="shared" si="15"/>
        <v>13776.23</v>
      </c>
      <c r="F142" s="34">
        <f t="shared" si="15"/>
        <v>7630.5400000000009</v>
      </c>
      <c r="G142" s="34">
        <f t="shared" si="15"/>
        <v>4744.3500000000004</v>
      </c>
      <c r="H142" s="34">
        <f t="shared" si="15"/>
        <v>1263.68</v>
      </c>
      <c r="I142" s="34">
        <f t="shared" si="15"/>
        <v>1622.51</v>
      </c>
    </row>
    <row r="143" spans="1:9">
      <c r="A143" s="81">
        <f t="shared" si="14"/>
        <v>511400002006</v>
      </c>
      <c r="B143">
        <v>5114</v>
      </c>
      <c r="C143" t="s">
        <v>945</v>
      </c>
      <c r="D143" s="1">
        <v>39082</v>
      </c>
      <c r="E143" s="34">
        <f t="shared" si="15"/>
        <v>13775.69</v>
      </c>
      <c r="F143" s="34">
        <f t="shared" si="15"/>
        <v>7631.16</v>
      </c>
      <c r="G143" s="34">
        <f t="shared" si="15"/>
        <v>4677.51</v>
      </c>
      <c r="H143" s="34">
        <f t="shared" si="15"/>
        <v>1326.8</v>
      </c>
      <c r="I143" s="34">
        <f t="shared" si="15"/>
        <v>1626.85</v>
      </c>
    </row>
    <row r="144" spans="1:9">
      <c r="A144" s="81">
        <f t="shared" si="14"/>
        <v>511600002025</v>
      </c>
      <c r="B144">
        <v>5116</v>
      </c>
      <c r="C144" t="s">
        <v>946</v>
      </c>
      <c r="D144" s="1">
        <v>46022</v>
      </c>
      <c r="E144" s="34" t="str">
        <f t="shared" ref="E144:I153" si="16">IF(YEAR($D144)&lt;2016,VLOOKUP($A144,LDB_alt,COLUMN()-1,FALSE),IFERROR(VLOOKUP($A144,LDB_neu,COLUMN()-1,FALSE),""))</f>
        <v/>
      </c>
      <c r="F144" s="34" t="str">
        <f t="shared" si="16"/>
        <v/>
      </c>
      <c r="G144" s="34" t="str">
        <f t="shared" si="16"/>
        <v/>
      </c>
      <c r="H144" s="34" t="str">
        <f t="shared" si="16"/>
        <v/>
      </c>
      <c r="I144" s="34" t="str">
        <f t="shared" si="16"/>
        <v/>
      </c>
    </row>
    <row r="145" spans="1:9">
      <c r="A145" s="81">
        <f t="shared" si="14"/>
        <v>511600002024</v>
      </c>
      <c r="B145">
        <v>5116</v>
      </c>
      <c r="C145" t="s">
        <v>946</v>
      </c>
      <c r="D145" s="1">
        <v>45657</v>
      </c>
      <c r="E145" s="34" t="str">
        <f t="shared" si="16"/>
        <v/>
      </c>
      <c r="F145" s="34" t="str">
        <f t="shared" si="16"/>
        <v/>
      </c>
      <c r="G145" s="34" t="str">
        <f t="shared" si="16"/>
        <v/>
      </c>
      <c r="H145" s="34" t="str">
        <f t="shared" si="16"/>
        <v/>
      </c>
      <c r="I145" s="34" t="str">
        <f t="shared" si="16"/>
        <v/>
      </c>
    </row>
    <row r="146" spans="1:9">
      <c r="A146" s="81">
        <f t="shared" si="14"/>
        <v>511600002023</v>
      </c>
      <c r="B146">
        <v>5116</v>
      </c>
      <c r="C146" t="s">
        <v>946</v>
      </c>
      <c r="D146" s="1">
        <v>45291</v>
      </c>
      <c r="E146" s="34" t="str">
        <f t="shared" si="16"/>
        <v/>
      </c>
      <c r="F146" s="34" t="str">
        <f t="shared" si="16"/>
        <v/>
      </c>
      <c r="G146" s="34" t="str">
        <f t="shared" si="16"/>
        <v/>
      </c>
      <c r="H146" s="34" t="str">
        <f t="shared" si="16"/>
        <v/>
      </c>
      <c r="I146" s="34" t="str">
        <f t="shared" si="16"/>
        <v/>
      </c>
    </row>
    <row r="147" spans="1:9">
      <c r="A147" s="81">
        <f t="shared" si="14"/>
        <v>511600002022</v>
      </c>
      <c r="B147">
        <v>5116</v>
      </c>
      <c r="C147" t="s">
        <v>946</v>
      </c>
      <c r="D147" s="1">
        <v>44926</v>
      </c>
      <c r="E147" s="34" t="str">
        <f t="shared" si="16"/>
        <v/>
      </c>
      <c r="F147" s="34" t="str">
        <f t="shared" si="16"/>
        <v/>
      </c>
      <c r="G147" s="34" t="str">
        <f t="shared" si="16"/>
        <v/>
      </c>
      <c r="H147" s="34" t="str">
        <f t="shared" si="16"/>
        <v/>
      </c>
      <c r="I147" s="34" t="str">
        <f t="shared" si="16"/>
        <v/>
      </c>
    </row>
    <row r="148" spans="1:9">
      <c r="A148" s="81">
        <f t="shared" si="14"/>
        <v>511600002021</v>
      </c>
      <c r="B148">
        <v>5116</v>
      </c>
      <c r="C148" t="s">
        <v>946</v>
      </c>
      <c r="D148" s="1">
        <v>44561</v>
      </c>
      <c r="E148" s="34" t="str">
        <f t="shared" si="16"/>
        <v/>
      </c>
      <c r="F148" s="34" t="str">
        <f t="shared" si="16"/>
        <v/>
      </c>
      <c r="G148" s="34" t="str">
        <f t="shared" si="16"/>
        <v/>
      </c>
      <c r="H148" s="34" t="str">
        <f t="shared" si="16"/>
        <v/>
      </c>
      <c r="I148" s="34" t="str">
        <f t="shared" si="16"/>
        <v/>
      </c>
    </row>
    <row r="149" spans="1:9">
      <c r="A149" s="81">
        <f t="shared" si="14"/>
        <v>511600002020</v>
      </c>
      <c r="B149">
        <v>5116</v>
      </c>
      <c r="C149" t="s">
        <v>946</v>
      </c>
      <c r="D149" s="1">
        <v>44196</v>
      </c>
      <c r="E149" s="34" t="str">
        <f t="shared" si="16"/>
        <v/>
      </c>
      <c r="F149" s="34" t="str">
        <f t="shared" si="16"/>
        <v/>
      </c>
      <c r="G149" s="34" t="str">
        <f t="shared" si="16"/>
        <v/>
      </c>
      <c r="H149" s="34" t="str">
        <f t="shared" si="16"/>
        <v/>
      </c>
      <c r="I149" s="34" t="str">
        <f t="shared" si="16"/>
        <v/>
      </c>
    </row>
    <row r="150" spans="1:9">
      <c r="A150" s="81">
        <f t="shared" si="14"/>
        <v>511600002019</v>
      </c>
      <c r="B150">
        <v>5116</v>
      </c>
      <c r="C150" t="s">
        <v>946</v>
      </c>
      <c r="D150" s="1">
        <v>43830</v>
      </c>
      <c r="E150" s="34" t="str">
        <f t="shared" si="16"/>
        <v/>
      </c>
      <c r="F150" s="34" t="str">
        <f t="shared" si="16"/>
        <v/>
      </c>
      <c r="G150" s="34" t="str">
        <f t="shared" si="16"/>
        <v/>
      </c>
      <c r="H150" s="34" t="str">
        <f t="shared" si="16"/>
        <v/>
      </c>
      <c r="I150" s="34" t="str">
        <f t="shared" si="16"/>
        <v/>
      </c>
    </row>
    <row r="151" spans="1:9">
      <c r="A151" s="81">
        <f t="shared" si="14"/>
        <v>511600002018</v>
      </c>
      <c r="B151">
        <v>5116</v>
      </c>
      <c r="C151" t="s">
        <v>946</v>
      </c>
      <c r="D151" s="1">
        <v>43465</v>
      </c>
      <c r="E151" s="34">
        <f t="shared" si="16"/>
        <v>17047</v>
      </c>
      <c r="F151" s="34">
        <f t="shared" si="16"/>
        <v>8525</v>
      </c>
      <c r="G151" s="34">
        <f t="shared" si="16"/>
        <v>5226</v>
      </c>
      <c r="H151" s="34">
        <f t="shared" si="16"/>
        <v>1197</v>
      </c>
      <c r="I151" s="34">
        <f t="shared" si="16"/>
        <v>2102</v>
      </c>
    </row>
    <row r="152" spans="1:9">
      <c r="A152" s="81">
        <f t="shared" si="14"/>
        <v>511600002017</v>
      </c>
      <c r="B152">
        <v>5116</v>
      </c>
      <c r="C152" t="s">
        <v>946</v>
      </c>
      <c r="D152" s="1">
        <v>43100</v>
      </c>
      <c r="E152" s="34">
        <f t="shared" si="16"/>
        <v>17047</v>
      </c>
      <c r="F152" s="34">
        <f t="shared" si="16"/>
        <v>8456</v>
      </c>
      <c r="G152" s="34">
        <f t="shared" si="16"/>
        <v>5183</v>
      </c>
      <c r="H152" s="34">
        <f t="shared" si="16"/>
        <v>1174</v>
      </c>
      <c r="I152" s="34">
        <f t="shared" si="16"/>
        <v>2099</v>
      </c>
    </row>
    <row r="153" spans="1:9">
      <c r="A153" s="81">
        <f t="shared" si="14"/>
        <v>511600002016</v>
      </c>
      <c r="B153">
        <v>5116</v>
      </c>
      <c r="C153" t="s">
        <v>946</v>
      </c>
      <c r="D153" s="1">
        <v>42735</v>
      </c>
      <c r="E153" s="34">
        <f t="shared" si="16"/>
        <v>17047</v>
      </c>
      <c r="F153" s="34">
        <f t="shared" si="16"/>
        <v>8444</v>
      </c>
      <c r="G153" s="34">
        <f t="shared" si="16"/>
        <v>5171</v>
      </c>
      <c r="H153" s="34">
        <f t="shared" si="16"/>
        <v>1177</v>
      </c>
      <c r="I153" s="34">
        <f t="shared" si="16"/>
        <v>2096</v>
      </c>
    </row>
    <row r="154" spans="1:9">
      <c r="A154" s="81">
        <f t="shared" si="14"/>
        <v>511600002015</v>
      </c>
      <c r="B154">
        <v>5116</v>
      </c>
      <c r="C154" t="s">
        <v>946</v>
      </c>
      <c r="D154" s="1">
        <v>42369</v>
      </c>
      <c r="E154" s="34">
        <f t="shared" ref="E154:I163" si="17">IF(YEAR($D154)&lt;2016,VLOOKUP($A154,LDB_alt,COLUMN()-1,FALSE),IFERROR(VLOOKUP($A154,LDB_neu,COLUMN()-1,FALSE),""))</f>
        <v>17046.919999999998</v>
      </c>
      <c r="F154" s="34">
        <f t="shared" si="17"/>
        <v>8421.34</v>
      </c>
      <c r="G154" s="34">
        <f t="shared" si="17"/>
        <v>5215.7700000000004</v>
      </c>
      <c r="H154" s="34">
        <f t="shared" si="17"/>
        <v>1120.77</v>
      </c>
      <c r="I154" s="34">
        <f t="shared" si="17"/>
        <v>2084.8000000000002</v>
      </c>
    </row>
    <row r="155" spans="1:9">
      <c r="A155" s="81">
        <f t="shared" si="14"/>
        <v>511600002014</v>
      </c>
      <c r="B155">
        <v>5116</v>
      </c>
      <c r="C155" t="s">
        <v>946</v>
      </c>
      <c r="D155" s="1">
        <v>42004</v>
      </c>
      <c r="E155" s="34">
        <f t="shared" si="17"/>
        <v>17046.919999999998</v>
      </c>
      <c r="F155" s="34">
        <f t="shared" si="17"/>
        <v>8400.11</v>
      </c>
      <c r="G155" s="34">
        <f t="shared" si="17"/>
        <v>5169.51</v>
      </c>
      <c r="H155" s="34">
        <f t="shared" si="17"/>
        <v>1125.19</v>
      </c>
      <c r="I155" s="34">
        <f t="shared" si="17"/>
        <v>2105.41</v>
      </c>
    </row>
    <row r="156" spans="1:9">
      <c r="A156" s="81">
        <f t="shared" si="14"/>
        <v>511600002013</v>
      </c>
      <c r="B156">
        <v>5116</v>
      </c>
      <c r="C156" t="s">
        <v>946</v>
      </c>
      <c r="D156" s="1">
        <v>41639</v>
      </c>
      <c r="E156" s="34">
        <f t="shared" si="17"/>
        <v>17044.8</v>
      </c>
      <c r="F156" s="34">
        <f t="shared" si="17"/>
        <v>8365.08</v>
      </c>
      <c r="G156" s="34">
        <f t="shared" si="17"/>
        <v>5150.41</v>
      </c>
      <c r="H156" s="34">
        <f t="shared" si="17"/>
        <v>1119.17</v>
      </c>
      <c r="I156" s="34">
        <f t="shared" si="17"/>
        <v>2095.5</v>
      </c>
    </row>
    <row r="157" spans="1:9">
      <c r="A157" s="81">
        <f t="shared" si="14"/>
        <v>511600002012</v>
      </c>
      <c r="B157">
        <v>5116</v>
      </c>
      <c r="C157" t="s">
        <v>946</v>
      </c>
      <c r="D157" s="1">
        <v>41274</v>
      </c>
      <c r="E157" s="34">
        <f t="shared" si="17"/>
        <v>17044.689999999999</v>
      </c>
      <c r="F157" s="34">
        <f t="shared" si="17"/>
        <v>8375.58</v>
      </c>
      <c r="G157" s="34">
        <f t="shared" si="17"/>
        <v>5162.13</v>
      </c>
      <c r="H157" s="34">
        <f t="shared" si="17"/>
        <v>1115.6099999999999</v>
      </c>
      <c r="I157" s="34">
        <f t="shared" si="17"/>
        <v>2097.84</v>
      </c>
    </row>
    <row r="158" spans="1:9">
      <c r="A158" s="81">
        <f t="shared" si="14"/>
        <v>511600002011</v>
      </c>
      <c r="B158">
        <v>5116</v>
      </c>
      <c r="C158" t="s">
        <v>946</v>
      </c>
      <c r="D158" s="1">
        <v>40908</v>
      </c>
      <c r="E158" s="34">
        <f t="shared" si="17"/>
        <v>17044.63</v>
      </c>
      <c r="F158" s="34">
        <f t="shared" si="17"/>
        <v>8374.5299999999988</v>
      </c>
      <c r="G158" s="34">
        <f t="shared" si="17"/>
        <v>5155.96</v>
      </c>
      <c r="H158" s="34">
        <f t="shared" si="17"/>
        <v>1119.02</v>
      </c>
      <c r="I158" s="34">
        <f t="shared" si="17"/>
        <v>2099.5500000000002</v>
      </c>
    </row>
    <row r="159" spans="1:9">
      <c r="A159" s="81">
        <f t="shared" si="14"/>
        <v>511600002010</v>
      </c>
      <c r="B159">
        <v>5116</v>
      </c>
      <c r="C159" t="s">
        <v>946</v>
      </c>
      <c r="D159" s="1">
        <v>40543</v>
      </c>
      <c r="E159" s="34">
        <f t="shared" si="17"/>
        <v>17044.580000000002</v>
      </c>
      <c r="F159" s="34">
        <f t="shared" si="17"/>
        <v>8405.68</v>
      </c>
      <c r="G159" s="34">
        <f t="shared" si="17"/>
        <v>5180.3599999999997</v>
      </c>
      <c r="H159" s="34">
        <f t="shared" si="17"/>
        <v>1125.6600000000001</v>
      </c>
      <c r="I159" s="34">
        <f t="shared" si="17"/>
        <v>2099.66</v>
      </c>
    </row>
    <row r="160" spans="1:9">
      <c r="A160" s="81">
        <f t="shared" si="14"/>
        <v>511600002009</v>
      </c>
      <c r="B160">
        <v>5116</v>
      </c>
      <c r="C160" t="s">
        <v>946</v>
      </c>
      <c r="D160" s="1">
        <v>40178</v>
      </c>
      <c r="E160" s="34">
        <f t="shared" si="17"/>
        <v>17044.66</v>
      </c>
      <c r="F160" s="34">
        <f t="shared" si="17"/>
        <v>8394.4599999999991</v>
      </c>
      <c r="G160" s="34">
        <f t="shared" si="17"/>
        <v>5165.4399999999996</v>
      </c>
      <c r="H160" s="34">
        <f t="shared" si="17"/>
        <v>1130.82</v>
      </c>
      <c r="I160" s="34">
        <f t="shared" si="17"/>
        <v>2098.1999999999998</v>
      </c>
    </row>
    <row r="161" spans="1:9">
      <c r="A161" s="81">
        <f t="shared" si="14"/>
        <v>511600002008</v>
      </c>
      <c r="B161">
        <v>5116</v>
      </c>
      <c r="C161" t="s">
        <v>946</v>
      </c>
      <c r="D161" s="1">
        <v>39813</v>
      </c>
      <c r="E161" s="34">
        <f t="shared" si="17"/>
        <v>17044.439999999999</v>
      </c>
      <c r="F161" s="34">
        <f t="shared" si="17"/>
        <v>8349.119999999999</v>
      </c>
      <c r="G161" s="34">
        <f t="shared" si="17"/>
        <v>5069.37</v>
      </c>
      <c r="H161" s="34">
        <f t="shared" si="17"/>
        <v>1158.21</v>
      </c>
      <c r="I161" s="34">
        <f t="shared" si="17"/>
        <v>2121.54</v>
      </c>
    </row>
    <row r="162" spans="1:9">
      <c r="A162" s="81">
        <f t="shared" si="14"/>
        <v>511600002007</v>
      </c>
      <c r="B162">
        <v>5116</v>
      </c>
      <c r="C162" t="s">
        <v>946</v>
      </c>
      <c r="D162" s="1">
        <v>39447</v>
      </c>
      <c r="E162" s="34">
        <f t="shared" si="17"/>
        <v>17044.759999999998</v>
      </c>
      <c r="F162" s="34">
        <f t="shared" si="17"/>
        <v>8338.84</v>
      </c>
      <c r="G162" s="34">
        <f t="shared" si="17"/>
        <v>5055.3900000000003</v>
      </c>
      <c r="H162" s="34">
        <f t="shared" si="17"/>
        <v>1148.93</v>
      </c>
      <c r="I162" s="34">
        <f t="shared" si="17"/>
        <v>2134.52</v>
      </c>
    </row>
    <row r="163" spans="1:9">
      <c r="A163" s="81">
        <f t="shared" si="14"/>
        <v>511600002006</v>
      </c>
      <c r="B163">
        <v>5116</v>
      </c>
      <c r="C163" t="s">
        <v>946</v>
      </c>
      <c r="D163" s="1">
        <v>39082</v>
      </c>
      <c r="E163" s="34">
        <f t="shared" si="17"/>
        <v>17044.47</v>
      </c>
      <c r="F163" s="34">
        <f t="shared" si="17"/>
        <v>8316.119999999999</v>
      </c>
      <c r="G163" s="34">
        <f t="shared" si="17"/>
        <v>5048.05</v>
      </c>
      <c r="H163" s="34">
        <f t="shared" si="17"/>
        <v>1132.24</v>
      </c>
      <c r="I163" s="34">
        <f t="shared" si="17"/>
        <v>2135.83</v>
      </c>
    </row>
    <row r="164" spans="1:9">
      <c r="A164" s="81">
        <f t="shared" si="14"/>
        <v>511700002025</v>
      </c>
      <c r="B164">
        <v>5117</v>
      </c>
      <c r="C164" t="s">
        <v>947</v>
      </c>
      <c r="D164" s="1">
        <v>46022</v>
      </c>
      <c r="E164" s="34" t="str">
        <f t="shared" ref="E164:I173" si="18">IF(YEAR($D164)&lt;2016,VLOOKUP($A164,LDB_alt,COLUMN()-1,FALSE),IFERROR(VLOOKUP($A164,LDB_neu,COLUMN()-1,FALSE),""))</f>
        <v/>
      </c>
      <c r="F164" s="34" t="str">
        <f t="shared" si="18"/>
        <v/>
      </c>
      <c r="G164" s="34" t="str">
        <f t="shared" si="18"/>
        <v/>
      </c>
      <c r="H164" s="34" t="str">
        <f t="shared" si="18"/>
        <v/>
      </c>
      <c r="I164" s="34" t="str">
        <f t="shared" si="18"/>
        <v/>
      </c>
    </row>
    <row r="165" spans="1:9">
      <c r="A165" s="81">
        <f t="shared" si="14"/>
        <v>511700002024</v>
      </c>
      <c r="B165">
        <v>5117</v>
      </c>
      <c r="C165" t="s">
        <v>947</v>
      </c>
      <c r="D165" s="1">
        <v>45657</v>
      </c>
      <c r="E165" s="34" t="str">
        <f t="shared" si="18"/>
        <v/>
      </c>
      <c r="F165" s="34" t="str">
        <f t="shared" si="18"/>
        <v/>
      </c>
      <c r="G165" s="34" t="str">
        <f t="shared" si="18"/>
        <v/>
      </c>
      <c r="H165" s="34" t="str">
        <f t="shared" si="18"/>
        <v/>
      </c>
      <c r="I165" s="34" t="str">
        <f t="shared" si="18"/>
        <v/>
      </c>
    </row>
    <row r="166" spans="1:9">
      <c r="A166" s="81">
        <f t="shared" si="14"/>
        <v>511700002023</v>
      </c>
      <c r="B166">
        <v>5117</v>
      </c>
      <c r="C166" t="s">
        <v>947</v>
      </c>
      <c r="D166" s="1">
        <v>45291</v>
      </c>
      <c r="E166" s="34" t="str">
        <f t="shared" si="18"/>
        <v/>
      </c>
      <c r="F166" s="34" t="str">
        <f t="shared" si="18"/>
        <v/>
      </c>
      <c r="G166" s="34" t="str">
        <f t="shared" si="18"/>
        <v/>
      </c>
      <c r="H166" s="34" t="str">
        <f t="shared" si="18"/>
        <v/>
      </c>
      <c r="I166" s="34" t="str">
        <f t="shared" si="18"/>
        <v/>
      </c>
    </row>
    <row r="167" spans="1:9">
      <c r="A167" s="81">
        <f t="shared" si="14"/>
        <v>511700002022</v>
      </c>
      <c r="B167">
        <v>5117</v>
      </c>
      <c r="C167" t="s">
        <v>947</v>
      </c>
      <c r="D167" s="1">
        <v>44926</v>
      </c>
      <c r="E167" s="34" t="str">
        <f t="shared" si="18"/>
        <v/>
      </c>
      <c r="F167" s="34" t="str">
        <f t="shared" si="18"/>
        <v/>
      </c>
      <c r="G167" s="34" t="str">
        <f t="shared" si="18"/>
        <v/>
      </c>
      <c r="H167" s="34" t="str">
        <f t="shared" si="18"/>
        <v/>
      </c>
      <c r="I167" s="34" t="str">
        <f t="shared" si="18"/>
        <v/>
      </c>
    </row>
    <row r="168" spans="1:9">
      <c r="A168" s="81">
        <f t="shared" si="14"/>
        <v>511700002021</v>
      </c>
      <c r="B168">
        <v>5117</v>
      </c>
      <c r="C168" t="s">
        <v>947</v>
      </c>
      <c r="D168" s="1">
        <v>44561</v>
      </c>
      <c r="E168" s="34" t="str">
        <f t="shared" si="18"/>
        <v/>
      </c>
      <c r="F168" s="34" t="str">
        <f t="shared" si="18"/>
        <v/>
      </c>
      <c r="G168" s="34" t="str">
        <f t="shared" si="18"/>
        <v/>
      </c>
      <c r="H168" s="34" t="str">
        <f t="shared" si="18"/>
        <v/>
      </c>
      <c r="I168" s="34" t="str">
        <f t="shared" si="18"/>
        <v/>
      </c>
    </row>
    <row r="169" spans="1:9">
      <c r="A169" s="81">
        <f t="shared" si="14"/>
        <v>511700002020</v>
      </c>
      <c r="B169">
        <v>5117</v>
      </c>
      <c r="C169" t="s">
        <v>947</v>
      </c>
      <c r="D169" s="1">
        <v>44196</v>
      </c>
      <c r="E169" s="34" t="str">
        <f t="shared" si="18"/>
        <v/>
      </c>
      <c r="F169" s="34" t="str">
        <f t="shared" si="18"/>
        <v/>
      </c>
      <c r="G169" s="34" t="str">
        <f t="shared" si="18"/>
        <v/>
      </c>
      <c r="H169" s="34" t="str">
        <f t="shared" si="18"/>
        <v/>
      </c>
      <c r="I169" s="34" t="str">
        <f t="shared" si="18"/>
        <v/>
      </c>
    </row>
    <row r="170" spans="1:9">
      <c r="A170" s="81">
        <f t="shared" si="14"/>
        <v>511700002019</v>
      </c>
      <c r="B170">
        <v>5117</v>
      </c>
      <c r="C170" t="s">
        <v>947</v>
      </c>
      <c r="D170" s="1">
        <v>43830</v>
      </c>
      <c r="E170" s="34" t="str">
        <f t="shared" si="18"/>
        <v/>
      </c>
      <c r="F170" s="34" t="str">
        <f t="shared" si="18"/>
        <v/>
      </c>
      <c r="G170" s="34" t="str">
        <f t="shared" si="18"/>
        <v/>
      </c>
      <c r="H170" s="34" t="str">
        <f t="shared" si="18"/>
        <v/>
      </c>
      <c r="I170" s="34" t="str">
        <f t="shared" si="18"/>
        <v/>
      </c>
    </row>
    <row r="171" spans="1:9">
      <c r="A171" s="81">
        <f t="shared" si="14"/>
        <v>511700002018</v>
      </c>
      <c r="B171">
        <v>5117</v>
      </c>
      <c r="C171" t="s">
        <v>947</v>
      </c>
      <c r="D171" s="1">
        <v>43465</v>
      </c>
      <c r="E171" s="34">
        <f t="shared" si="18"/>
        <v>9128</v>
      </c>
      <c r="F171" s="34">
        <f t="shared" si="18"/>
        <v>5077</v>
      </c>
      <c r="G171" s="34">
        <f t="shared" si="18"/>
        <v>3014</v>
      </c>
      <c r="H171" s="34">
        <f t="shared" si="18"/>
        <v>838</v>
      </c>
      <c r="I171" s="34">
        <f t="shared" si="18"/>
        <v>1225</v>
      </c>
    </row>
    <row r="172" spans="1:9">
      <c r="A172" s="81">
        <f t="shared" si="14"/>
        <v>511700002017</v>
      </c>
      <c r="B172">
        <v>5117</v>
      </c>
      <c r="C172" t="s">
        <v>947</v>
      </c>
      <c r="D172" s="1">
        <v>43100</v>
      </c>
      <c r="E172" s="34">
        <f t="shared" si="18"/>
        <v>9128</v>
      </c>
      <c r="F172" s="34">
        <f t="shared" si="18"/>
        <v>5071</v>
      </c>
      <c r="G172" s="34">
        <f t="shared" si="18"/>
        <v>3007</v>
      </c>
      <c r="H172" s="34">
        <f t="shared" si="18"/>
        <v>841</v>
      </c>
      <c r="I172" s="34">
        <f t="shared" si="18"/>
        <v>1223</v>
      </c>
    </row>
    <row r="173" spans="1:9">
      <c r="A173" s="81">
        <f t="shared" si="14"/>
        <v>511700002016</v>
      </c>
      <c r="B173">
        <v>5117</v>
      </c>
      <c r="C173" t="s">
        <v>947</v>
      </c>
      <c r="D173" s="1">
        <v>42735</v>
      </c>
      <c r="E173" s="34">
        <f t="shared" si="18"/>
        <v>9128</v>
      </c>
      <c r="F173" s="34">
        <f t="shared" si="18"/>
        <v>5067</v>
      </c>
      <c r="G173" s="34">
        <f t="shared" si="18"/>
        <v>2999</v>
      </c>
      <c r="H173" s="34">
        <f t="shared" si="18"/>
        <v>842</v>
      </c>
      <c r="I173" s="34">
        <f t="shared" si="18"/>
        <v>1226</v>
      </c>
    </row>
    <row r="174" spans="1:9">
      <c r="A174" s="81">
        <f t="shared" si="14"/>
        <v>511700002015</v>
      </c>
      <c r="B174">
        <v>5117</v>
      </c>
      <c r="C174" t="s">
        <v>947</v>
      </c>
      <c r="D174" s="1">
        <v>42369</v>
      </c>
      <c r="E174" s="34">
        <f t="shared" ref="E174:I183" si="19">IF(YEAR($D174)&lt;2016,VLOOKUP($A174,LDB_alt,COLUMN()-1,FALSE),IFERROR(VLOOKUP($A174,LDB_neu,COLUMN()-1,FALSE),""))</f>
        <v>9127.9599999999991</v>
      </c>
      <c r="F174" s="34">
        <f t="shared" si="19"/>
        <v>5085.4400000000005</v>
      </c>
      <c r="G174" s="34">
        <f t="shared" si="19"/>
        <v>3048.52</v>
      </c>
      <c r="H174" s="34">
        <f t="shared" si="19"/>
        <v>769.7</v>
      </c>
      <c r="I174" s="34">
        <f t="shared" si="19"/>
        <v>1267.22</v>
      </c>
    </row>
    <row r="175" spans="1:9">
      <c r="A175" s="81">
        <f t="shared" si="14"/>
        <v>511700002014</v>
      </c>
      <c r="B175">
        <v>5117</v>
      </c>
      <c r="C175" t="s">
        <v>947</v>
      </c>
      <c r="D175" s="1">
        <v>42004</v>
      </c>
      <c r="E175" s="34">
        <f t="shared" si="19"/>
        <v>9127.9599999999991</v>
      </c>
      <c r="F175" s="34">
        <f t="shared" si="19"/>
        <v>5079.6899999999996</v>
      </c>
      <c r="G175" s="34">
        <f t="shared" si="19"/>
        <v>3049.13</v>
      </c>
      <c r="H175" s="34">
        <f t="shared" si="19"/>
        <v>763.2</v>
      </c>
      <c r="I175" s="34">
        <f t="shared" si="19"/>
        <v>1267.3599999999999</v>
      </c>
    </row>
    <row r="176" spans="1:9">
      <c r="A176" s="81">
        <f t="shared" si="14"/>
        <v>511700002013</v>
      </c>
      <c r="B176">
        <v>5117</v>
      </c>
      <c r="C176" t="s">
        <v>947</v>
      </c>
      <c r="D176" s="1">
        <v>41639</v>
      </c>
      <c r="E176" s="34">
        <f t="shared" si="19"/>
        <v>9127.9599999999991</v>
      </c>
      <c r="F176" s="34">
        <f t="shared" si="19"/>
        <v>5080.08</v>
      </c>
      <c r="G176" s="34">
        <f t="shared" si="19"/>
        <v>3042</v>
      </c>
      <c r="H176" s="34">
        <f t="shared" si="19"/>
        <v>770.44</v>
      </c>
      <c r="I176" s="34">
        <f t="shared" si="19"/>
        <v>1267.6400000000001</v>
      </c>
    </row>
    <row r="177" spans="1:9">
      <c r="A177" s="81">
        <f t="shared" si="14"/>
        <v>511700002012</v>
      </c>
      <c r="B177">
        <v>5117</v>
      </c>
      <c r="C177" t="s">
        <v>947</v>
      </c>
      <c r="D177" s="1">
        <v>41274</v>
      </c>
      <c r="E177" s="34">
        <f t="shared" si="19"/>
        <v>9127.9599999999991</v>
      </c>
      <c r="F177" s="34">
        <f t="shared" si="19"/>
        <v>5077.03</v>
      </c>
      <c r="G177" s="34">
        <f t="shared" si="19"/>
        <v>3038.31</v>
      </c>
      <c r="H177" s="34">
        <f t="shared" si="19"/>
        <v>774.41</v>
      </c>
      <c r="I177" s="34">
        <f t="shared" si="19"/>
        <v>1264.31</v>
      </c>
    </row>
    <row r="178" spans="1:9">
      <c r="A178" s="81">
        <f t="shared" si="14"/>
        <v>511700002011</v>
      </c>
      <c r="B178">
        <v>5117</v>
      </c>
      <c r="C178" t="s">
        <v>947</v>
      </c>
      <c r="D178" s="1">
        <v>40908</v>
      </c>
      <c r="E178" s="34">
        <f t="shared" si="19"/>
        <v>9127.9599999999991</v>
      </c>
      <c r="F178" s="34">
        <f t="shared" si="19"/>
        <v>5076.29</v>
      </c>
      <c r="G178" s="34">
        <f t="shared" si="19"/>
        <v>3034.81</v>
      </c>
      <c r="H178" s="34">
        <f t="shared" si="19"/>
        <v>776.32</v>
      </c>
      <c r="I178" s="34">
        <f t="shared" si="19"/>
        <v>1265.1600000000001</v>
      </c>
    </row>
    <row r="179" spans="1:9">
      <c r="A179" s="81">
        <f t="shared" si="14"/>
        <v>511700002010</v>
      </c>
      <c r="B179">
        <v>5117</v>
      </c>
      <c r="C179" t="s">
        <v>947</v>
      </c>
      <c r="D179" s="1">
        <v>40543</v>
      </c>
      <c r="E179" s="34">
        <f t="shared" si="19"/>
        <v>9128.98</v>
      </c>
      <c r="F179" s="34">
        <f t="shared" si="19"/>
        <v>5073.8900000000003</v>
      </c>
      <c r="G179" s="34">
        <f t="shared" si="19"/>
        <v>3033.89</v>
      </c>
      <c r="H179" s="34">
        <f t="shared" si="19"/>
        <v>779.28</v>
      </c>
      <c r="I179" s="34">
        <f t="shared" si="19"/>
        <v>1260.72</v>
      </c>
    </row>
    <row r="180" spans="1:9">
      <c r="A180" s="81">
        <f t="shared" si="14"/>
        <v>511700002009</v>
      </c>
      <c r="B180">
        <v>5117</v>
      </c>
      <c r="C180" t="s">
        <v>947</v>
      </c>
      <c r="D180" s="1">
        <v>40178</v>
      </c>
      <c r="E180" s="34">
        <f t="shared" si="19"/>
        <v>9128.89</v>
      </c>
      <c r="F180" s="34">
        <f t="shared" si="19"/>
        <v>5092.3500000000004</v>
      </c>
      <c r="G180" s="34">
        <f t="shared" si="19"/>
        <v>3074.81</v>
      </c>
      <c r="H180" s="34">
        <f t="shared" si="19"/>
        <v>780.92</v>
      </c>
      <c r="I180" s="34">
        <f t="shared" si="19"/>
        <v>1236.6199999999999</v>
      </c>
    </row>
    <row r="181" spans="1:9">
      <c r="A181" s="81">
        <f t="shared" si="14"/>
        <v>511700002008</v>
      </c>
      <c r="B181">
        <v>5117</v>
      </c>
      <c r="C181" t="s">
        <v>947</v>
      </c>
      <c r="D181" s="1">
        <v>39813</v>
      </c>
      <c r="E181" s="34">
        <f t="shared" si="19"/>
        <v>9128.99</v>
      </c>
      <c r="F181" s="34">
        <f t="shared" si="19"/>
        <v>5148.68</v>
      </c>
      <c r="G181" s="34">
        <f t="shared" si="19"/>
        <v>3122.44</v>
      </c>
      <c r="H181" s="34">
        <f t="shared" si="19"/>
        <v>779.61</v>
      </c>
      <c r="I181" s="34">
        <f t="shared" si="19"/>
        <v>1246.6300000000001</v>
      </c>
    </row>
    <row r="182" spans="1:9">
      <c r="A182" s="81">
        <f t="shared" si="14"/>
        <v>511700002007</v>
      </c>
      <c r="B182">
        <v>5117</v>
      </c>
      <c r="C182" t="s">
        <v>947</v>
      </c>
      <c r="D182" s="1">
        <v>39447</v>
      </c>
      <c r="E182" s="34">
        <f t="shared" si="19"/>
        <v>9129.01</v>
      </c>
      <c r="F182" s="34">
        <f t="shared" si="19"/>
        <v>5156.97</v>
      </c>
      <c r="G182" s="34">
        <f t="shared" si="19"/>
        <v>3170.51</v>
      </c>
      <c r="H182" s="34">
        <f t="shared" si="19"/>
        <v>755.86</v>
      </c>
      <c r="I182" s="34">
        <f t="shared" si="19"/>
        <v>1230.5999999999999</v>
      </c>
    </row>
    <row r="183" spans="1:9">
      <c r="A183" s="81">
        <f t="shared" si="14"/>
        <v>511700002006</v>
      </c>
      <c r="B183">
        <v>5117</v>
      </c>
      <c r="C183" t="s">
        <v>947</v>
      </c>
      <c r="D183" s="1">
        <v>39082</v>
      </c>
      <c r="E183" s="34">
        <f t="shared" si="19"/>
        <v>9128.84</v>
      </c>
      <c r="F183" s="34">
        <f t="shared" si="19"/>
        <v>5123.18</v>
      </c>
      <c r="G183" s="34">
        <f t="shared" si="19"/>
        <v>3174.56</v>
      </c>
      <c r="H183" s="34">
        <f t="shared" si="19"/>
        <v>748.65</v>
      </c>
      <c r="I183" s="34">
        <f t="shared" si="19"/>
        <v>1199.97</v>
      </c>
    </row>
    <row r="184" spans="1:9">
      <c r="A184" s="81">
        <f t="shared" si="14"/>
        <v>511900002025</v>
      </c>
      <c r="B184">
        <v>5119</v>
      </c>
      <c r="C184" t="s">
        <v>948</v>
      </c>
      <c r="D184" s="1">
        <v>46022</v>
      </c>
      <c r="E184" s="34" t="str">
        <f t="shared" ref="E184:I193" si="20">IF(YEAR($D184)&lt;2016,VLOOKUP($A184,LDB_alt,COLUMN()-1,FALSE),IFERROR(VLOOKUP($A184,LDB_neu,COLUMN()-1,FALSE),""))</f>
        <v/>
      </c>
      <c r="F184" s="34" t="str">
        <f t="shared" si="20"/>
        <v/>
      </c>
      <c r="G184" s="34" t="str">
        <f t="shared" si="20"/>
        <v/>
      </c>
      <c r="H184" s="34" t="str">
        <f t="shared" si="20"/>
        <v/>
      </c>
      <c r="I184" s="34" t="str">
        <f t="shared" si="20"/>
        <v/>
      </c>
    </row>
    <row r="185" spans="1:9">
      <c r="A185" s="81">
        <f t="shared" si="14"/>
        <v>511900002024</v>
      </c>
      <c r="B185">
        <v>5119</v>
      </c>
      <c r="C185" t="s">
        <v>948</v>
      </c>
      <c r="D185" s="1">
        <v>45657</v>
      </c>
      <c r="E185" s="34" t="str">
        <f t="shared" si="20"/>
        <v/>
      </c>
      <c r="F185" s="34" t="str">
        <f t="shared" si="20"/>
        <v/>
      </c>
      <c r="G185" s="34" t="str">
        <f t="shared" si="20"/>
        <v/>
      </c>
      <c r="H185" s="34" t="str">
        <f t="shared" si="20"/>
        <v/>
      </c>
      <c r="I185" s="34" t="str">
        <f t="shared" si="20"/>
        <v/>
      </c>
    </row>
    <row r="186" spans="1:9">
      <c r="A186" s="81">
        <f t="shared" si="14"/>
        <v>511900002023</v>
      </c>
      <c r="B186">
        <v>5119</v>
      </c>
      <c r="C186" t="s">
        <v>948</v>
      </c>
      <c r="D186" s="1">
        <v>45291</v>
      </c>
      <c r="E186" s="34" t="str">
        <f t="shared" si="20"/>
        <v/>
      </c>
      <c r="F186" s="34" t="str">
        <f t="shared" si="20"/>
        <v/>
      </c>
      <c r="G186" s="34" t="str">
        <f t="shared" si="20"/>
        <v/>
      </c>
      <c r="H186" s="34" t="str">
        <f t="shared" si="20"/>
        <v/>
      </c>
      <c r="I186" s="34" t="str">
        <f t="shared" si="20"/>
        <v/>
      </c>
    </row>
    <row r="187" spans="1:9">
      <c r="A187" s="81">
        <f t="shared" si="14"/>
        <v>511900002022</v>
      </c>
      <c r="B187">
        <v>5119</v>
      </c>
      <c r="C187" t="s">
        <v>948</v>
      </c>
      <c r="D187" s="1">
        <v>44926</v>
      </c>
      <c r="E187" s="34" t="str">
        <f t="shared" si="20"/>
        <v/>
      </c>
      <c r="F187" s="34" t="str">
        <f t="shared" si="20"/>
        <v/>
      </c>
      <c r="G187" s="34" t="str">
        <f t="shared" si="20"/>
        <v/>
      </c>
      <c r="H187" s="34" t="str">
        <f t="shared" si="20"/>
        <v/>
      </c>
      <c r="I187" s="34" t="str">
        <f t="shared" si="20"/>
        <v/>
      </c>
    </row>
    <row r="188" spans="1:9">
      <c r="A188" s="81">
        <f t="shared" si="14"/>
        <v>511900002021</v>
      </c>
      <c r="B188">
        <v>5119</v>
      </c>
      <c r="C188" t="s">
        <v>948</v>
      </c>
      <c r="D188" s="1">
        <v>44561</v>
      </c>
      <c r="E188" s="34" t="str">
        <f t="shared" si="20"/>
        <v/>
      </c>
      <c r="F188" s="34" t="str">
        <f t="shared" si="20"/>
        <v/>
      </c>
      <c r="G188" s="34" t="str">
        <f t="shared" si="20"/>
        <v/>
      </c>
      <c r="H188" s="34" t="str">
        <f t="shared" si="20"/>
        <v/>
      </c>
      <c r="I188" s="34" t="str">
        <f t="shared" si="20"/>
        <v/>
      </c>
    </row>
    <row r="189" spans="1:9">
      <c r="A189" s="81">
        <f t="shared" si="14"/>
        <v>511900002020</v>
      </c>
      <c r="B189">
        <v>5119</v>
      </c>
      <c r="C189" t="s">
        <v>948</v>
      </c>
      <c r="D189" s="1">
        <v>44196</v>
      </c>
      <c r="E189" s="34" t="str">
        <f t="shared" si="20"/>
        <v/>
      </c>
      <c r="F189" s="34" t="str">
        <f t="shared" si="20"/>
        <v/>
      </c>
      <c r="G189" s="34" t="str">
        <f t="shared" si="20"/>
        <v/>
      </c>
      <c r="H189" s="34" t="str">
        <f t="shared" si="20"/>
        <v/>
      </c>
      <c r="I189" s="34" t="str">
        <f t="shared" si="20"/>
        <v/>
      </c>
    </row>
    <row r="190" spans="1:9">
      <c r="A190" s="81">
        <f t="shared" si="14"/>
        <v>511900002019</v>
      </c>
      <c r="B190">
        <v>5119</v>
      </c>
      <c r="C190" t="s">
        <v>948</v>
      </c>
      <c r="D190" s="1">
        <v>43830</v>
      </c>
      <c r="E190" s="34" t="str">
        <f t="shared" si="20"/>
        <v/>
      </c>
      <c r="F190" s="34" t="str">
        <f t="shared" si="20"/>
        <v/>
      </c>
      <c r="G190" s="34" t="str">
        <f t="shared" si="20"/>
        <v/>
      </c>
      <c r="H190" s="34" t="str">
        <f t="shared" si="20"/>
        <v/>
      </c>
      <c r="I190" s="34" t="str">
        <f t="shared" si="20"/>
        <v/>
      </c>
    </row>
    <row r="191" spans="1:9">
      <c r="A191" s="81">
        <f t="shared" si="14"/>
        <v>511900002018</v>
      </c>
      <c r="B191">
        <v>5119</v>
      </c>
      <c r="C191" t="s">
        <v>948</v>
      </c>
      <c r="D191" s="1">
        <v>43465</v>
      </c>
      <c r="E191" s="34">
        <f t="shared" si="20"/>
        <v>7709</v>
      </c>
      <c r="F191" s="34">
        <f t="shared" si="20"/>
        <v>5656</v>
      </c>
      <c r="G191" s="34">
        <f t="shared" si="20"/>
        <v>3337</v>
      </c>
      <c r="H191" s="34">
        <f t="shared" si="20"/>
        <v>975</v>
      </c>
      <c r="I191" s="34">
        <f t="shared" si="20"/>
        <v>1344</v>
      </c>
    </row>
    <row r="192" spans="1:9">
      <c r="A192" s="81">
        <f t="shared" si="14"/>
        <v>511900002017</v>
      </c>
      <c r="B192">
        <v>5119</v>
      </c>
      <c r="C192" t="s">
        <v>948</v>
      </c>
      <c r="D192" s="1">
        <v>43100</v>
      </c>
      <c r="E192" s="34">
        <f t="shared" si="20"/>
        <v>7709</v>
      </c>
      <c r="F192" s="34">
        <f t="shared" si="20"/>
        <v>5676</v>
      </c>
      <c r="G192" s="34">
        <f t="shared" si="20"/>
        <v>3360</v>
      </c>
      <c r="H192" s="34">
        <f t="shared" si="20"/>
        <v>968</v>
      </c>
      <c r="I192" s="34">
        <f t="shared" si="20"/>
        <v>1348</v>
      </c>
    </row>
    <row r="193" spans="1:9">
      <c r="A193" s="81">
        <f t="shared" si="14"/>
        <v>511900002016</v>
      </c>
      <c r="B193">
        <v>5119</v>
      </c>
      <c r="C193" t="s">
        <v>948</v>
      </c>
      <c r="D193" s="1">
        <v>42735</v>
      </c>
      <c r="E193" s="34">
        <f t="shared" si="20"/>
        <v>7709</v>
      </c>
      <c r="F193" s="34">
        <f t="shared" si="20"/>
        <v>5703</v>
      </c>
      <c r="G193" s="34">
        <f t="shared" si="20"/>
        <v>3381</v>
      </c>
      <c r="H193" s="34">
        <f t="shared" si="20"/>
        <v>962</v>
      </c>
      <c r="I193" s="34">
        <f t="shared" si="20"/>
        <v>1360</v>
      </c>
    </row>
    <row r="194" spans="1:9">
      <c r="A194" s="81">
        <f t="shared" si="14"/>
        <v>511900002015</v>
      </c>
      <c r="B194">
        <v>5119</v>
      </c>
      <c r="C194" t="s">
        <v>948</v>
      </c>
      <c r="D194" s="1">
        <v>42369</v>
      </c>
      <c r="E194" s="34">
        <f t="shared" ref="E194:I203" si="21">IF(YEAR($D194)&lt;2016,VLOOKUP($A194,LDB_alt,COLUMN()-1,FALSE),IFERROR(VLOOKUP($A194,LDB_neu,COLUMN()-1,FALSE),""))</f>
        <v>7709.49</v>
      </c>
      <c r="F194" s="34">
        <f t="shared" si="21"/>
        <v>5835.81</v>
      </c>
      <c r="G194" s="34">
        <f t="shared" si="21"/>
        <v>3577.93</v>
      </c>
      <c r="H194" s="34">
        <f t="shared" si="21"/>
        <v>893.49</v>
      </c>
      <c r="I194" s="34">
        <f t="shared" si="21"/>
        <v>1364.39</v>
      </c>
    </row>
    <row r="195" spans="1:9">
      <c r="A195" s="81">
        <f t="shared" si="14"/>
        <v>511900002014</v>
      </c>
      <c r="B195">
        <v>5119</v>
      </c>
      <c r="C195" t="s">
        <v>948</v>
      </c>
      <c r="D195" s="1">
        <v>42004</v>
      </c>
      <c r="E195" s="34">
        <f t="shared" si="21"/>
        <v>7709.51</v>
      </c>
      <c r="F195" s="34">
        <f t="shared" si="21"/>
        <v>5855.08</v>
      </c>
      <c r="G195" s="34">
        <f t="shared" si="21"/>
        <v>3579.47</v>
      </c>
      <c r="H195" s="34">
        <f t="shared" si="21"/>
        <v>912.53</v>
      </c>
      <c r="I195" s="34">
        <f t="shared" si="21"/>
        <v>1363.08</v>
      </c>
    </row>
    <row r="196" spans="1:9">
      <c r="A196" s="81">
        <f t="shared" si="14"/>
        <v>511900002013</v>
      </c>
      <c r="B196">
        <v>5119</v>
      </c>
      <c r="C196" t="s">
        <v>948</v>
      </c>
      <c r="D196" s="1">
        <v>41639</v>
      </c>
      <c r="E196" s="34">
        <f t="shared" si="21"/>
        <v>7709.5</v>
      </c>
      <c r="F196" s="34">
        <f t="shared" si="21"/>
        <v>5835.74</v>
      </c>
      <c r="G196" s="34">
        <f t="shared" si="21"/>
        <v>3586.99</v>
      </c>
      <c r="H196" s="34">
        <f t="shared" si="21"/>
        <v>902.75</v>
      </c>
      <c r="I196" s="34">
        <f t="shared" si="21"/>
        <v>1346</v>
      </c>
    </row>
    <row r="197" spans="1:9">
      <c r="A197" s="81">
        <f t="shared" ref="A197:A260" si="22">(LEFT(B197&amp;"00000000",8)&amp;YEAR(D197))+0</f>
        <v>511900002012</v>
      </c>
      <c r="B197">
        <v>5119</v>
      </c>
      <c r="C197" t="s">
        <v>948</v>
      </c>
      <c r="D197" s="1">
        <v>41274</v>
      </c>
      <c r="E197" s="34">
        <f t="shared" si="21"/>
        <v>7709.5</v>
      </c>
      <c r="F197" s="34">
        <f t="shared" si="21"/>
        <v>5831.84</v>
      </c>
      <c r="G197" s="34">
        <f t="shared" si="21"/>
        <v>3583.68</v>
      </c>
      <c r="H197" s="34">
        <f t="shared" si="21"/>
        <v>901.81</v>
      </c>
      <c r="I197" s="34">
        <f t="shared" si="21"/>
        <v>1346.35</v>
      </c>
    </row>
    <row r="198" spans="1:9">
      <c r="A198" s="81">
        <f t="shared" si="22"/>
        <v>511900002011</v>
      </c>
      <c r="B198">
        <v>5119</v>
      </c>
      <c r="C198" t="s">
        <v>948</v>
      </c>
      <c r="D198" s="1">
        <v>40908</v>
      </c>
      <c r="E198" s="34">
        <f t="shared" si="21"/>
        <v>7709.5</v>
      </c>
      <c r="F198" s="34">
        <f t="shared" si="21"/>
        <v>5824.88</v>
      </c>
      <c r="G198" s="34">
        <f t="shared" si="21"/>
        <v>3584.69</v>
      </c>
      <c r="H198" s="34">
        <f t="shared" si="21"/>
        <v>901.05</v>
      </c>
      <c r="I198" s="34">
        <f t="shared" si="21"/>
        <v>1339.14</v>
      </c>
    </row>
    <row r="199" spans="1:9">
      <c r="A199" s="81">
        <f t="shared" si="22"/>
        <v>511900002010</v>
      </c>
      <c r="B199">
        <v>5119</v>
      </c>
      <c r="C199" t="s">
        <v>948</v>
      </c>
      <c r="D199" s="1">
        <v>40543</v>
      </c>
      <c r="E199" s="34">
        <f t="shared" si="21"/>
        <v>7711.23</v>
      </c>
      <c r="F199" s="34">
        <f t="shared" si="21"/>
        <v>5785.52</v>
      </c>
      <c r="G199" s="34">
        <f t="shared" si="21"/>
        <v>3576.12</v>
      </c>
      <c r="H199" s="34">
        <f t="shared" si="21"/>
        <v>869.47</v>
      </c>
      <c r="I199" s="34">
        <f t="shared" si="21"/>
        <v>1339.93</v>
      </c>
    </row>
    <row r="200" spans="1:9">
      <c r="A200" s="81">
        <f t="shared" si="22"/>
        <v>511900002009</v>
      </c>
      <c r="B200">
        <v>5119</v>
      </c>
      <c r="C200" t="s">
        <v>948</v>
      </c>
      <c r="D200" s="1">
        <v>40178</v>
      </c>
      <c r="E200" s="34">
        <f t="shared" si="21"/>
        <v>7711.06</v>
      </c>
      <c r="F200" s="34">
        <f t="shared" si="21"/>
        <v>5772.36</v>
      </c>
      <c r="G200" s="34">
        <f t="shared" si="21"/>
        <v>3579.45</v>
      </c>
      <c r="H200" s="34">
        <f t="shared" si="21"/>
        <v>846.95</v>
      </c>
      <c r="I200" s="34">
        <f t="shared" si="21"/>
        <v>1345.96</v>
      </c>
    </row>
    <row r="201" spans="1:9">
      <c r="A201" s="81">
        <f t="shared" si="22"/>
        <v>511900002008</v>
      </c>
      <c r="B201">
        <v>5119</v>
      </c>
      <c r="C201" t="s">
        <v>948</v>
      </c>
      <c r="D201" s="1">
        <v>39813</v>
      </c>
      <c r="E201" s="34">
        <f t="shared" si="21"/>
        <v>7710.55</v>
      </c>
      <c r="F201" s="34">
        <f t="shared" si="21"/>
        <v>5771.9</v>
      </c>
      <c r="G201" s="34">
        <f t="shared" si="21"/>
        <v>3590.03</v>
      </c>
      <c r="H201" s="34">
        <f t="shared" si="21"/>
        <v>832.47</v>
      </c>
      <c r="I201" s="34">
        <f t="shared" si="21"/>
        <v>1349.4</v>
      </c>
    </row>
    <row r="202" spans="1:9">
      <c r="A202" s="81">
        <f t="shared" si="22"/>
        <v>511900002007</v>
      </c>
      <c r="B202">
        <v>5119</v>
      </c>
      <c r="C202" t="s">
        <v>948</v>
      </c>
      <c r="D202" s="1">
        <v>39447</v>
      </c>
      <c r="E202" s="34">
        <f t="shared" si="21"/>
        <v>7710.61</v>
      </c>
      <c r="F202" s="34">
        <f t="shared" si="21"/>
        <v>5776.09</v>
      </c>
      <c r="G202" s="34">
        <f t="shared" si="21"/>
        <v>3599.95</v>
      </c>
      <c r="H202" s="34">
        <f t="shared" si="21"/>
        <v>832.74</v>
      </c>
      <c r="I202" s="34">
        <f t="shared" si="21"/>
        <v>1343.4</v>
      </c>
    </row>
    <row r="203" spans="1:9">
      <c r="A203" s="81">
        <f t="shared" si="22"/>
        <v>511900002006</v>
      </c>
      <c r="B203">
        <v>5119</v>
      </c>
      <c r="C203" t="s">
        <v>948</v>
      </c>
      <c r="D203" s="1">
        <v>39082</v>
      </c>
      <c r="E203" s="34">
        <f t="shared" si="21"/>
        <v>7704.37</v>
      </c>
      <c r="F203" s="34">
        <f t="shared" si="21"/>
        <v>5732.93</v>
      </c>
      <c r="G203" s="34">
        <f t="shared" si="21"/>
        <v>3574.81</v>
      </c>
      <c r="H203" s="34">
        <f t="shared" si="21"/>
        <v>821.72</v>
      </c>
      <c r="I203" s="34">
        <f t="shared" si="21"/>
        <v>1336.4</v>
      </c>
    </row>
    <row r="204" spans="1:9">
      <c r="A204" s="81">
        <f t="shared" si="22"/>
        <v>512000002025</v>
      </c>
      <c r="B204">
        <v>5120</v>
      </c>
      <c r="C204" t="s">
        <v>949</v>
      </c>
      <c r="D204" s="1">
        <v>46022</v>
      </c>
      <c r="E204" s="34" t="str">
        <f t="shared" ref="E204:I213" si="23">IF(YEAR($D204)&lt;2016,VLOOKUP($A204,LDB_alt,COLUMN()-1,FALSE),IFERROR(VLOOKUP($A204,LDB_neu,COLUMN()-1,FALSE),""))</f>
        <v/>
      </c>
      <c r="F204" s="34" t="str">
        <f t="shared" si="23"/>
        <v/>
      </c>
      <c r="G204" s="34" t="str">
        <f t="shared" si="23"/>
        <v/>
      </c>
      <c r="H204" s="34" t="str">
        <f t="shared" si="23"/>
        <v/>
      </c>
      <c r="I204" s="34" t="str">
        <f t="shared" si="23"/>
        <v/>
      </c>
    </row>
    <row r="205" spans="1:9">
      <c r="A205" s="81">
        <f t="shared" si="22"/>
        <v>512000002024</v>
      </c>
      <c r="B205">
        <v>5120</v>
      </c>
      <c r="C205" t="s">
        <v>949</v>
      </c>
      <c r="D205" s="1">
        <v>45657</v>
      </c>
      <c r="E205" s="34" t="str">
        <f t="shared" si="23"/>
        <v/>
      </c>
      <c r="F205" s="34" t="str">
        <f t="shared" si="23"/>
        <v/>
      </c>
      <c r="G205" s="34" t="str">
        <f t="shared" si="23"/>
        <v/>
      </c>
      <c r="H205" s="34" t="str">
        <f t="shared" si="23"/>
        <v/>
      </c>
      <c r="I205" s="34" t="str">
        <f t="shared" si="23"/>
        <v/>
      </c>
    </row>
    <row r="206" spans="1:9">
      <c r="A206" s="81">
        <f t="shared" si="22"/>
        <v>512000002023</v>
      </c>
      <c r="B206">
        <v>5120</v>
      </c>
      <c r="C206" t="s">
        <v>949</v>
      </c>
      <c r="D206" s="1">
        <v>45291</v>
      </c>
      <c r="E206" s="34" t="str">
        <f t="shared" si="23"/>
        <v/>
      </c>
      <c r="F206" s="34" t="str">
        <f t="shared" si="23"/>
        <v/>
      </c>
      <c r="G206" s="34" t="str">
        <f t="shared" si="23"/>
        <v/>
      </c>
      <c r="H206" s="34" t="str">
        <f t="shared" si="23"/>
        <v/>
      </c>
      <c r="I206" s="34" t="str">
        <f t="shared" si="23"/>
        <v/>
      </c>
    </row>
    <row r="207" spans="1:9">
      <c r="A207" s="81">
        <f t="shared" si="22"/>
        <v>512000002022</v>
      </c>
      <c r="B207">
        <v>5120</v>
      </c>
      <c r="C207" t="s">
        <v>949</v>
      </c>
      <c r="D207" s="1">
        <v>44926</v>
      </c>
      <c r="E207" s="34" t="str">
        <f t="shared" si="23"/>
        <v/>
      </c>
      <c r="F207" s="34" t="str">
        <f t="shared" si="23"/>
        <v/>
      </c>
      <c r="G207" s="34" t="str">
        <f t="shared" si="23"/>
        <v/>
      </c>
      <c r="H207" s="34" t="str">
        <f t="shared" si="23"/>
        <v/>
      </c>
      <c r="I207" s="34" t="str">
        <f t="shared" si="23"/>
        <v/>
      </c>
    </row>
    <row r="208" spans="1:9">
      <c r="A208" s="81">
        <f t="shared" si="22"/>
        <v>512000002021</v>
      </c>
      <c r="B208">
        <v>5120</v>
      </c>
      <c r="C208" t="s">
        <v>949</v>
      </c>
      <c r="D208" s="1">
        <v>44561</v>
      </c>
      <c r="E208" s="34" t="str">
        <f t="shared" si="23"/>
        <v/>
      </c>
      <c r="F208" s="34" t="str">
        <f t="shared" si="23"/>
        <v/>
      </c>
      <c r="G208" s="34" t="str">
        <f t="shared" si="23"/>
        <v/>
      </c>
      <c r="H208" s="34" t="str">
        <f t="shared" si="23"/>
        <v/>
      </c>
      <c r="I208" s="34" t="str">
        <f t="shared" si="23"/>
        <v/>
      </c>
    </row>
    <row r="209" spans="1:9">
      <c r="A209" s="81">
        <f t="shared" si="22"/>
        <v>512000002020</v>
      </c>
      <c r="B209">
        <v>5120</v>
      </c>
      <c r="C209" t="s">
        <v>949</v>
      </c>
      <c r="D209" s="1">
        <v>44196</v>
      </c>
      <c r="E209" s="34" t="str">
        <f t="shared" si="23"/>
        <v/>
      </c>
      <c r="F209" s="34" t="str">
        <f t="shared" si="23"/>
        <v/>
      </c>
      <c r="G209" s="34" t="str">
        <f t="shared" si="23"/>
        <v/>
      </c>
      <c r="H209" s="34" t="str">
        <f t="shared" si="23"/>
        <v/>
      </c>
      <c r="I209" s="34" t="str">
        <f t="shared" si="23"/>
        <v/>
      </c>
    </row>
    <row r="210" spans="1:9">
      <c r="A210" s="81">
        <f t="shared" si="22"/>
        <v>512000002019</v>
      </c>
      <c r="B210">
        <v>5120</v>
      </c>
      <c r="C210" t="s">
        <v>949</v>
      </c>
      <c r="D210" s="1">
        <v>43830</v>
      </c>
      <c r="E210" s="34" t="str">
        <f t="shared" si="23"/>
        <v/>
      </c>
      <c r="F210" s="34" t="str">
        <f t="shared" si="23"/>
        <v/>
      </c>
      <c r="G210" s="34" t="str">
        <f t="shared" si="23"/>
        <v/>
      </c>
      <c r="H210" s="34" t="str">
        <f t="shared" si="23"/>
        <v/>
      </c>
      <c r="I210" s="34" t="str">
        <f t="shared" si="23"/>
        <v/>
      </c>
    </row>
    <row r="211" spans="1:9">
      <c r="A211" s="81">
        <f t="shared" si="22"/>
        <v>512000002018</v>
      </c>
      <c r="B211">
        <v>5120</v>
      </c>
      <c r="C211" t="s">
        <v>949</v>
      </c>
      <c r="D211" s="1">
        <v>43465</v>
      </c>
      <c r="E211" s="34">
        <f t="shared" si="23"/>
        <v>7452</v>
      </c>
      <c r="F211" s="34">
        <f t="shared" si="23"/>
        <v>3244</v>
      </c>
      <c r="G211" s="34">
        <f t="shared" si="23"/>
        <v>2103</v>
      </c>
      <c r="H211" s="34">
        <f t="shared" si="23"/>
        <v>476</v>
      </c>
      <c r="I211" s="34">
        <f t="shared" si="23"/>
        <v>665</v>
      </c>
    </row>
    <row r="212" spans="1:9">
      <c r="A212" s="81">
        <f t="shared" si="22"/>
        <v>512000002017</v>
      </c>
      <c r="B212">
        <v>5120</v>
      </c>
      <c r="C212" t="s">
        <v>949</v>
      </c>
      <c r="D212" s="1">
        <v>43100</v>
      </c>
      <c r="E212" s="34">
        <f t="shared" si="23"/>
        <v>7452</v>
      </c>
      <c r="F212" s="34">
        <f t="shared" si="23"/>
        <v>3252</v>
      </c>
      <c r="G212" s="34">
        <f t="shared" si="23"/>
        <v>2106</v>
      </c>
      <c r="H212" s="34">
        <f t="shared" si="23"/>
        <v>477</v>
      </c>
      <c r="I212" s="34">
        <f t="shared" si="23"/>
        <v>669</v>
      </c>
    </row>
    <row r="213" spans="1:9">
      <c r="A213" s="81">
        <f t="shared" si="22"/>
        <v>512000002016</v>
      </c>
      <c r="B213">
        <v>5120</v>
      </c>
      <c r="C213" t="s">
        <v>949</v>
      </c>
      <c r="D213" s="1">
        <v>42735</v>
      </c>
      <c r="E213" s="34">
        <f t="shared" si="23"/>
        <v>7452</v>
      </c>
      <c r="F213" s="34">
        <f t="shared" si="23"/>
        <v>3272</v>
      </c>
      <c r="G213" s="34">
        <f t="shared" si="23"/>
        <v>2112</v>
      </c>
      <c r="H213" s="34">
        <f t="shared" si="23"/>
        <v>477</v>
      </c>
      <c r="I213" s="34">
        <f t="shared" si="23"/>
        <v>683</v>
      </c>
    </row>
    <row r="214" spans="1:9">
      <c r="A214" s="81">
        <f t="shared" si="22"/>
        <v>512000002015</v>
      </c>
      <c r="B214">
        <v>5120</v>
      </c>
      <c r="C214" t="s">
        <v>949</v>
      </c>
      <c r="D214" s="1">
        <v>42369</v>
      </c>
      <c r="E214" s="34">
        <f t="shared" ref="E214:I223" si="24">IF(YEAR($D214)&lt;2016,VLOOKUP($A214,LDB_alt,COLUMN()-1,FALSE),IFERROR(VLOOKUP($A214,LDB_neu,COLUMN()-1,FALSE),""))</f>
        <v>7451.69</v>
      </c>
      <c r="F214" s="34">
        <f t="shared" si="24"/>
        <v>3283.22</v>
      </c>
      <c r="G214" s="34">
        <f t="shared" si="24"/>
        <v>2150.58</v>
      </c>
      <c r="H214" s="34">
        <f t="shared" si="24"/>
        <v>433.14</v>
      </c>
      <c r="I214" s="34">
        <f t="shared" si="24"/>
        <v>699.5</v>
      </c>
    </row>
    <row r="215" spans="1:9">
      <c r="A215" s="81">
        <f t="shared" si="22"/>
        <v>512000002014</v>
      </c>
      <c r="B215">
        <v>5120</v>
      </c>
      <c r="C215" t="s">
        <v>949</v>
      </c>
      <c r="D215" s="1">
        <v>42004</v>
      </c>
      <c r="E215" s="34">
        <f t="shared" si="24"/>
        <v>7451.69</v>
      </c>
      <c r="F215" s="34">
        <f t="shared" si="24"/>
        <v>3289.49</v>
      </c>
      <c r="G215" s="34">
        <f t="shared" si="24"/>
        <v>2181.46</v>
      </c>
      <c r="H215" s="34">
        <f t="shared" si="24"/>
        <v>399.48</v>
      </c>
      <c r="I215" s="34">
        <f t="shared" si="24"/>
        <v>708.55</v>
      </c>
    </row>
    <row r="216" spans="1:9">
      <c r="A216" s="81">
        <f t="shared" si="22"/>
        <v>512000002013</v>
      </c>
      <c r="B216">
        <v>5120</v>
      </c>
      <c r="C216" t="s">
        <v>949</v>
      </c>
      <c r="D216" s="1">
        <v>41639</v>
      </c>
      <c r="E216" s="34">
        <f t="shared" si="24"/>
        <v>7451.66</v>
      </c>
      <c r="F216" s="34">
        <f t="shared" si="24"/>
        <v>3276.92</v>
      </c>
      <c r="G216" s="34">
        <f t="shared" si="24"/>
        <v>2176.94</v>
      </c>
      <c r="H216" s="34">
        <f t="shared" si="24"/>
        <v>397.87</v>
      </c>
      <c r="I216" s="34">
        <f t="shared" si="24"/>
        <v>702.11</v>
      </c>
    </row>
    <row r="217" spans="1:9">
      <c r="A217" s="81">
        <f t="shared" si="22"/>
        <v>512000002012</v>
      </c>
      <c r="B217">
        <v>5120</v>
      </c>
      <c r="C217" t="s">
        <v>949</v>
      </c>
      <c r="D217" s="1">
        <v>41274</v>
      </c>
      <c r="E217" s="34">
        <f t="shared" si="24"/>
        <v>7451.66</v>
      </c>
      <c r="F217" s="34">
        <f t="shared" si="24"/>
        <v>3276.87</v>
      </c>
      <c r="G217" s="34">
        <f t="shared" si="24"/>
        <v>2173.9699999999998</v>
      </c>
      <c r="H217" s="34">
        <f t="shared" si="24"/>
        <v>401.55</v>
      </c>
      <c r="I217" s="34">
        <f t="shared" si="24"/>
        <v>701.35</v>
      </c>
    </row>
    <row r="218" spans="1:9">
      <c r="A218" s="81">
        <f t="shared" si="22"/>
        <v>512000002011</v>
      </c>
      <c r="B218">
        <v>5120</v>
      </c>
      <c r="C218" t="s">
        <v>949</v>
      </c>
      <c r="D218" s="1">
        <v>40908</v>
      </c>
      <c r="E218" s="34">
        <f t="shared" si="24"/>
        <v>7459.83</v>
      </c>
      <c r="F218" s="34">
        <f t="shared" si="24"/>
        <v>3273.6</v>
      </c>
      <c r="G218" s="34">
        <f t="shared" si="24"/>
        <v>2170.33</v>
      </c>
      <c r="H218" s="34">
        <f t="shared" si="24"/>
        <v>401.08</v>
      </c>
      <c r="I218" s="34">
        <f t="shared" si="24"/>
        <v>702.19</v>
      </c>
    </row>
    <row r="219" spans="1:9">
      <c r="A219" s="81">
        <f t="shared" si="22"/>
        <v>512000002010</v>
      </c>
      <c r="B219">
        <v>5120</v>
      </c>
      <c r="C219" t="s">
        <v>949</v>
      </c>
      <c r="D219" s="1">
        <v>40543</v>
      </c>
      <c r="E219" s="34">
        <f t="shared" si="24"/>
        <v>7459.84</v>
      </c>
      <c r="F219" s="34">
        <f t="shared" si="24"/>
        <v>3260.7799999999997</v>
      </c>
      <c r="G219" s="34">
        <f t="shared" si="24"/>
        <v>2163.83</v>
      </c>
      <c r="H219" s="34">
        <f t="shared" si="24"/>
        <v>394.68</v>
      </c>
      <c r="I219" s="34">
        <f t="shared" si="24"/>
        <v>702.27</v>
      </c>
    </row>
    <row r="220" spans="1:9">
      <c r="A220" s="81">
        <f t="shared" si="22"/>
        <v>512000002009</v>
      </c>
      <c r="B220">
        <v>5120</v>
      </c>
      <c r="C220" t="s">
        <v>949</v>
      </c>
      <c r="D220" s="1">
        <v>40178</v>
      </c>
      <c r="E220" s="34">
        <f t="shared" si="24"/>
        <v>7459.9</v>
      </c>
      <c r="F220" s="34">
        <f t="shared" si="24"/>
        <v>3259.3900000000003</v>
      </c>
      <c r="G220" s="34">
        <f t="shared" si="24"/>
        <v>2165.71</v>
      </c>
      <c r="H220" s="34">
        <f t="shared" si="24"/>
        <v>389.96</v>
      </c>
      <c r="I220" s="34">
        <f t="shared" si="24"/>
        <v>703.72</v>
      </c>
    </row>
    <row r="221" spans="1:9">
      <c r="A221" s="81">
        <f t="shared" si="22"/>
        <v>512000002008</v>
      </c>
      <c r="B221">
        <v>5120</v>
      </c>
      <c r="C221" t="s">
        <v>949</v>
      </c>
      <c r="D221" s="1">
        <v>39813</v>
      </c>
      <c r="E221" s="34">
        <f t="shared" si="24"/>
        <v>7460.17</v>
      </c>
      <c r="F221" s="34">
        <f t="shared" si="24"/>
        <v>3243.86</v>
      </c>
      <c r="G221" s="34">
        <f t="shared" si="24"/>
        <v>2164.5300000000002</v>
      </c>
      <c r="H221" s="34">
        <f t="shared" si="24"/>
        <v>379.85</v>
      </c>
      <c r="I221" s="34">
        <f t="shared" si="24"/>
        <v>699.48</v>
      </c>
    </row>
    <row r="222" spans="1:9">
      <c r="A222" s="81">
        <f t="shared" si="22"/>
        <v>512000002007</v>
      </c>
      <c r="B222">
        <v>5120</v>
      </c>
      <c r="C222" t="s">
        <v>949</v>
      </c>
      <c r="D222" s="1">
        <v>39447</v>
      </c>
      <c r="E222" s="34">
        <f t="shared" si="24"/>
        <v>7460.36</v>
      </c>
      <c r="F222" s="34">
        <f t="shared" si="24"/>
        <v>3240.44</v>
      </c>
      <c r="G222" s="34">
        <f t="shared" si="24"/>
        <v>2164.7199999999998</v>
      </c>
      <c r="H222" s="34">
        <f t="shared" si="24"/>
        <v>374.63</v>
      </c>
      <c r="I222" s="34">
        <f t="shared" si="24"/>
        <v>701.09</v>
      </c>
    </row>
    <row r="223" spans="1:9">
      <c r="A223" s="81">
        <f t="shared" si="22"/>
        <v>512000002006</v>
      </c>
      <c r="B223">
        <v>5120</v>
      </c>
      <c r="C223" t="s">
        <v>949</v>
      </c>
      <c r="D223" s="1">
        <v>39082</v>
      </c>
      <c r="E223" s="34">
        <f t="shared" si="24"/>
        <v>7460.4</v>
      </c>
      <c r="F223" s="34">
        <f t="shared" si="24"/>
        <v>3194.4700000000003</v>
      </c>
      <c r="G223" s="34">
        <f t="shared" si="24"/>
        <v>2155.35</v>
      </c>
      <c r="H223" s="34">
        <f t="shared" si="24"/>
        <v>337.57</v>
      </c>
      <c r="I223" s="34">
        <f t="shared" si="24"/>
        <v>701.55</v>
      </c>
    </row>
    <row r="224" spans="1:9">
      <c r="A224" s="81">
        <f t="shared" si="22"/>
        <v>512200002025</v>
      </c>
      <c r="B224">
        <v>5122</v>
      </c>
      <c r="C224" t="s">
        <v>950</v>
      </c>
      <c r="D224" s="1">
        <v>46022</v>
      </c>
      <c r="E224" s="34" t="str">
        <f t="shared" ref="E224:I233" si="25">IF(YEAR($D224)&lt;2016,VLOOKUP($A224,LDB_alt,COLUMN()-1,FALSE),IFERROR(VLOOKUP($A224,LDB_neu,COLUMN()-1,FALSE),""))</f>
        <v/>
      </c>
      <c r="F224" s="34" t="str">
        <f t="shared" si="25"/>
        <v/>
      </c>
      <c r="G224" s="34" t="str">
        <f t="shared" si="25"/>
        <v/>
      </c>
      <c r="H224" s="34" t="str">
        <f t="shared" si="25"/>
        <v/>
      </c>
      <c r="I224" s="34" t="str">
        <f t="shared" si="25"/>
        <v/>
      </c>
    </row>
    <row r="225" spans="1:9">
      <c r="A225" s="81">
        <f t="shared" si="22"/>
        <v>512200002024</v>
      </c>
      <c r="B225">
        <v>5122</v>
      </c>
      <c r="C225" t="s">
        <v>950</v>
      </c>
      <c r="D225" s="1">
        <v>45657</v>
      </c>
      <c r="E225" s="34" t="str">
        <f t="shared" si="25"/>
        <v/>
      </c>
      <c r="F225" s="34" t="str">
        <f t="shared" si="25"/>
        <v/>
      </c>
      <c r="G225" s="34" t="str">
        <f t="shared" si="25"/>
        <v/>
      </c>
      <c r="H225" s="34" t="str">
        <f t="shared" si="25"/>
        <v/>
      </c>
      <c r="I225" s="34" t="str">
        <f t="shared" si="25"/>
        <v/>
      </c>
    </row>
    <row r="226" spans="1:9">
      <c r="A226" s="81">
        <f t="shared" si="22"/>
        <v>512200002023</v>
      </c>
      <c r="B226">
        <v>5122</v>
      </c>
      <c r="C226" t="s">
        <v>950</v>
      </c>
      <c r="D226" s="1">
        <v>45291</v>
      </c>
      <c r="E226" s="34" t="str">
        <f t="shared" si="25"/>
        <v/>
      </c>
      <c r="F226" s="34" t="str">
        <f t="shared" si="25"/>
        <v/>
      </c>
      <c r="G226" s="34" t="str">
        <f t="shared" si="25"/>
        <v/>
      </c>
      <c r="H226" s="34" t="str">
        <f t="shared" si="25"/>
        <v/>
      </c>
      <c r="I226" s="34" t="str">
        <f t="shared" si="25"/>
        <v/>
      </c>
    </row>
    <row r="227" spans="1:9">
      <c r="A227" s="81">
        <f t="shared" si="22"/>
        <v>512200002022</v>
      </c>
      <c r="B227">
        <v>5122</v>
      </c>
      <c r="C227" t="s">
        <v>950</v>
      </c>
      <c r="D227" s="1">
        <v>44926</v>
      </c>
      <c r="E227" s="34" t="str">
        <f t="shared" si="25"/>
        <v/>
      </c>
      <c r="F227" s="34" t="str">
        <f t="shared" si="25"/>
        <v/>
      </c>
      <c r="G227" s="34" t="str">
        <f t="shared" si="25"/>
        <v/>
      </c>
      <c r="H227" s="34" t="str">
        <f t="shared" si="25"/>
        <v/>
      </c>
      <c r="I227" s="34" t="str">
        <f t="shared" si="25"/>
        <v/>
      </c>
    </row>
    <row r="228" spans="1:9">
      <c r="A228" s="81">
        <f t="shared" si="22"/>
        <v>512200002021</v>
      </c>
      <c r="B228">
        <v>5122</v>
      </c>
      <c r="C228" t="s">
        <v>950</v>
      </c>
      <c r="D228" s="1">
        <v>44561</v>
      </c>
      <c r="E228" s="34" t="str">
        <f t="shared" si="25"/>
        <v/>
      </c>
      <c r="F228" s="34" t="str">
        <f t="shared" si="25"/>
        <v/>
      </c>
      <c r="G228" s="34" t="str">
        <f t="shared" si="25"/>
        <v/>
      </c>
      <c r="H228" s="34" t="str">
        <f t="shared" si="25"/>
        <v/>
      </c>
      <c r="I228" s="34" t="str">
        <f t="shared" si="25"/>
        <v/>
      </c>
    </row>
    <row r="229" spans="1:9">
      <c r="A229" s="81">
        <f t="shared" si="22"/>
        <v>512200002020</v>
      </c>
      <c r="B229">
        <v>5122</v>
      </c>
      <c r="C229" t="s">
        <v>950</v>
      </c>
      <c r="D229" s="1">
        <v>44196</v>
      </c>
      <c r="E229" s="34" t="str">
        <f t="shared" si="25"/>
        <v/>
      </c>
      <c r="F229" s="34" t="str">
        <f t="shared" si="25"/>
        <v/>
      </c>
      <c r="G229" s="34" t="str">
        <f t="shared" si="25"/>
        <v/>
      </c>
      <c r="H229" s="34" t="str">
        <f t="shared" si="25"/>
        <v/>
      </c>
      <c r="I229" s="34" t="str">
        <f t="shared" si="25"/>
        <v/>
      </c>
    </row>
    <row r="230" spans="1:9">
      <c r="A230" s="81">
        <f t="shared" si="22"/>
        <v>512200002019</v>
      </c>
      <c r="B230">
        <v>5122</v>
      </c>
      <c r="C230" t="s">
        <v>950</v>
      </c>
      <c r="D230" s="1">
        <v>43830</v>
      </c>
      <c r="E230" s="34" t="str">
        <f t="shared" si="25"/>
        <v/>
      </c>
      <c r="F230" s="34" t="str">
        <f t="shared" si="25"/>
        <v/>
      </c>
      <c r="G230" s="34" t="str">
        <f t="shared" si="25"/>
        <v/>
      </c>
      <c r="H230" s="34" t="str">
        <f t="shared" si="25"/>
        <v/>
      </c>
      <c r="I230" s="34" t="str">
        <f t="shared" si="25"/>
        <v/>
      </c>
    </row>
    <row r="231" spans="1:9">
      <c r="A231" s="81">
        <f t="shared" si="22"/>
        <v>512200002018</v>
      </c>
      <c r="B231">
        <v>5122</v>
      </c>
      <c r="C231" t="s">
        <v>950</v>
      </c>
      <c r="D231" s="1">
        <v>43465</v>
      </c>
      <c r="E231" s="34">
        <f t="shared" si="25"/>
        <v>8954</v>
      </c>
      <c r="F231" s="34">
        <f t="shared" si="25"/>
        <v>4333</v>
      </c>
      <c r="G231" s="34">
        <f t="shared" si="25"/>
        <v>2902</v>
      </c>
      <c r="H231" s="34">
        <f t="shared" si="25"/>
        <v>588</v>
      </c>
      <c r="I231" s="34">
        <f t="shared" si="25"/>
        <v>843</v>
      </c>
    </row>
    <row r="232" spans="1:9">
      <c r="A232" s="81">
        <f t="shared" si="22"/>
        <v>512200002017</v>
      </c>
      <c r="B232">
        <v>5122</v>
      </c>
      <c r="C232" t="s">
        <v>950</v>
      </c>
      <c r="D232" s="1">
        <v>43100</v>
      </c>
      <c r="E232" s="34">
        <f t="shared" si="25"/>
        <v>8954</v>
      </c>
      <c r="F232" s="34">
        <f t="shared" si="25"/>
        <v>4340</v>
      </c>
      <c r="G232" s="34">
        <f t="shared" si="25"/>
        <v>2876</v>
      </c>
      <c r="H232" s="34">
        <f t="shared" si="25"/>
        <v>620</v>
      </c>
      <c r="I232" s="34">
        <f t="shared" si="25"/>
        <v>844</v>
      </c>
    </row>
    <row r="233" spans="1:9">
      <c r="A233" s="81">
        <f t="shared" si="22"/>
        <v>512200002016</v>
      </c>
      <c r="B233">
        <v>5122</v>
      </c>
      <c r="C233" t="s">
        <v>950</v>
      </c>
      <c r="D233" s="1">
        <v>42735</v>
      </c>
      <c r="E233" s="34">
        <f t="shared" si="25"/>
        <v>8954</v>
      </c>
      <c r="F233" s="34">
        <f t="shared" si="25"/>
        <v>4349</v>
      </c>
      <c r="G233" s="34">
        <f t="shared" si="25"/>
        <v>2871</v>
      </c>
      <c r="H233" s="34">
        <f t="shared" si="25"/>
        <v>636</v>
      </c>
      <c r="I233" s="34">
        <f t="shared" si="25"/>
        <v>842</v>
      </c>
    </row>
    <row r="234" spans="1:9">
      <c r="A234" s="81">
        <f t="shared" si="22"/>
        <v>512200002015</v>
      </c>
      <c r="B234">
        <v>5122</v>
      </c>
      <c r="C234" t="s">
        <v>950</v>
      </c>
      <c r="D234" s="1">
        <v>42369</v>
      </c>
      <c r="E234" s="34">
        <f t="shared" ref="E234:I243" si="26">IF(YEAR($D234)&lt;2016,VLOOKUP($A234,LDB_alt,COLUMN()-1,FALSE),IFERROR(VLOOKUP($A234,LDB_neu,COLUMN()-1,FALSE),""))</f>
        <v>8954.41</v>
      </c>
      <c r="F234" s="34">
        <f t="shared" si="26"/>
        <v>4344.07</v>
      </c>
      <c r="G234" s="34">
        <f t="shared" si="26"/>
        <v>2939.95</v>
      </c>
      <c r="H234" s="34">
        <f t="shared" si="26"/>
        <v>562.51</v>
      </c>
      <c r="I234" s="34">
        <f t="shared" si="26"/>
        <v>841.61</v>
      </c>
    </row>
    <row r="235" spans="1:9">
      <c r="A235" s="81">
        <f t="shared" si="22"/>
        <v>512200002014</v>
      </c>
      <c r="B235">
        <v>5122</v>
      </c>
      <c r="C235" t="s">
        <v>950</v>
      </c>
      <c r="D235" s="1">
        <v>42004</v>
      </c>
      <c r="E235" s="34">
        <f t="shared" si="26"/>
        <v>8954.42</v>
      </c>
      <c r="F235" s="34">
        <f t="shared" si="26"/>
        <v>4353.7700000000004</v>
      </c>
      <c r="G235" s="34">
        <f t="shared" si="26"/>
        <v>2951.23</v>
      </c>
      <c r="H235" s="34">
        <f t="shared" si="26"/>
        <v>547.77</v>
      </c>
      <c r="I235" s="34">
        <f t="shared" si="26"/>
        <v>854.77</v>
      </c>
    </row>
    <row r="236" spans="1:9">
      <c r="A236" s="81">
        <f t="shared" si="22"/>
        <v>512200002013</v>
      </c>
      <c r="B236">
        <v>5122</v>
      </c>
      <c r="C236" t="s">
        <v>950</v>
      </c>
      <c r="D236" s="1">
        <v>41639</v>
      </c>
      <c r="E236" s="34">
        <f t="shared" si="26"/>
        <v>8954.25</v>
      </c>
      <c r="F236" s="34">
        <f t="shared" si="26"/>
        <v>4337.9399999999996</v>
      </c>
      <c r="G236" s="34">
        <f t="shared" si="26"/>
        <v>2947.21</v>
      </c>
      <c r="H236" s="34">
        <f t="shared" si="26"/>
        <v>531.99</v>
      </c>
      <c r="I236" s="34">
        <f t="shared" si="26"/>
        <v>858.74</v>
      </c>
    </row>
    <row r="237" spans="1:9">
      <c r="A237" s="81">
        <f t="shared" si="22"/>
        <v>512200002012</v>
      </c>
      <c r="B237">
        <v>5122</v>
      </c>
      <c r="C237" t="s">
        <v>950</v>
      </c>
      <c r="D237" s="1">
        <v>41274</v>
      </c>
      <c r="E237" s="34">
        <f t="shared" si="26"/>
        <v>8954.58</v>
      </c>
      <c r="F237" s="34">
        <f t="shared" si="26"/>
        <v>4335.95</v>
      </c>
      <c r="G237" s="34">
        <f t="shared" si="26"/>
        <v>2928.08</v>
      </c>
      <c r="H237" s="34">
        <f t="shared" si="26"/>
        <v>547.11</v>
      </c>
      <c r="I237" s="34">
        <f t="shared" si="26"/>
        <v>860.76</v>
      </c>
    </row>
    <row r="238" spans="1:9">
      <c r="A238" s="81">
        <f t="shared" si="22"/>
        <v>512200002011</v>
      </c>
      <c r="B238">
        <v>5122</v>
      </c>
      <c r="C238" t="s">
        <v>950</v>
      </c>
      <c r="D238" s="1">
        <v>40908</v>
      </c>
      <c r="E238" s="34">
        <f t="shared" si="26"/>
        <v>8953.98</v>
      </c>
      <c r="F238" s="34">
        <f t="shared" si="26"/>
        <v>4332.7300000000005</v>
      </c>
      <c r="G238" s="34">
        <f t="shared" si="26"/>
        <v>2926.46</v>
      </c>
      <c r="H238" s="34">
        <f t="shared" si="26"/>
        <v>546.19000000000005</v>
      </c>
      <c r="I238" s="34">
        <f t="shared" si="26"/>
        <v>860.08</v>
      </c>
    </row>
    <row r="239" spans="1:9">
      <c r="A239" s="81">
        <f t="shared" si="22"/>
        <v>512200002010</v>
      </c>
      <c r="B239">
        <v>5122</v>
      </c>
      <c r="C239" t="s">
        <v>950</v>
      </c>
      <c r="D239" s="1">
        <v>40543</v>
      </c>
      <c r="E239" s="34">
        <f t="shared" si="26"/>
        <v>8954.2800000000007</v>
      </c>
      <c r="F239" s="34">
        <f t="shared" si="26"/>
        <v>4327.3600000000006</v>
      </c>
      <c r="G239" s="34">
        <f t="shared" si="26"/>
        <v>2929.44</v>
      </c>
      <c r="H239" s="34">
        <f t="shared" si="26"/>
        <v>542.78</v>
      </c>
      <c r="I239" s="34">
        <f t="shared" si="26"/>
        <v>855.14</v>
      </c>
    </row>
    <row r="240" spans="1:9">
      <c r="A240" s="81">
        <f t="shared" si="22"/>
        <v>512200002009</v>
      </c>
      <c r="B240">
        <v>5122</v>
      </c>
      <c r="C240" t="s">
        <v>950</v>
      </c>
      <c r="D240" s="1">
        <v>40178</v>
      </c>
      <c r="E240" s="34">
        <f t="shared" si="26"/>
        <v>8947.7099999999991</v>
      </c>
      <c r="F240" s="34">
        <f t="shared" si="26"/>
        <v>4317.59</v>
      </c>
      <c r="G240" s="34">
        <f t="shared" si="26"/>
        <v>2924.02</v>
      </c>
      <c r="H240" s="34">
        <f t="shared" si="26"/>
        <v>542.42999999999995</v>
      </c>
      <c r="I240" s="34">
        <f t="shared" si="26"/>
        <v>851.14</v>
      </c>
    </row>
    <row r="241" spans="1:9">
      <c r="A241" s="81">
        <f t="shared" si="22"/>
        <v>512200002008</v>
      </c>
      <c r="B241">
        <v>5122</v>
      </c>
      <c r="C241" t="s">
        <v>950</v>
      </c>
      <c r="D241" s="1">
        <v>39813</v>
      </c>
      <c r="E241" s="34">
        <f t="shared" si="26"/>
        <v>8948.9</v>
      </c>
      <c r="F241" s="34">
        <f t="shared" si="26"/>
        <v>4312.68</v>
      </c>
      <c r="G241" s="34">
        <f t="shared" si="26"/>
        <v>2920.83</v>
      </c>
      <c r="H241" s="34">
        <f t="shared" si="26"/>
        <v>540.05999999999995</v>
      </c>
      <c r="I241" s="34">
        <f t="shared" si="26"/>
        <v>851.79</v>
      </c>
    </row>
    <row r="242" spans="1:9">
      <c r="A242" s="81">
        <f t="shared" si="22"/>
        <v>512200002007</v>
      </c>
      <c r="B242">
        <v>5122</v>
      </c>
      <c r="C242" t="s">
        <v>950</v>
      </c>
      <c r="D242" s="1">
        <v>39447</v>
      </c>
      <c r="E242" s="34">
        <f t="shared" si="26"/>
        <v>8948.83</v>
      </c>
      <c r="F242" s="34">
        <f t="shared" si="26"/>
        <v>4301.42</v>
      </c>
      <c r="G242" s="34">
        <f t="shared" si="26"/>
        <v>2923.06</v>
      </c>
      <c r="H242" s="34">
        <f t="shared" si="26"/>
        <v>528.5</v>
      </c>
      <c r="I242" s="34">
        <f t="shared" si="26"/>
        <v>849.86</v>
      </c>
    </row>
    <row r="243" spans="1:9">
      <c r="A243" s="81">
        <f t="shared" si="22"/>
        <v>512200002006</v>
      </c>
      <c r="B243">
        <v>5122</v>
      </c>
      <c r="C243" t="s">
        <v>950</v>
      </c>
      <c r="D243" s="1">
        <v>39082</v>
      </c>
      <c r="E243" s="34">
        <f t="shared" si="26"/>
        <v>8948.9699999999993</v>
      </c>
      <c r="F243" s="34">
        <f t="shared" si="26"/>
        <v>4238.5599999999995</v>
      </c>
      <c r="G243" s="34">
        <f t="shared" si="26"/>
        <v>2918.64</v>
      </c>
      <c r="H243" s="34">
        <f t="shared" si="26"/>
        <v>483.46</v>
      </c>
      <c r="I243" s="34">
        <f t="shared" si="26"/>
        <v>836.46</v>
      </c>
    </row>
    <row r="244" spans="1:9">
      <c r="A244" s="81">
        <f t="shared" si="22"/>
        <v>512400002025</v>
      </c>
      <c r="B244">
        <v>5124</v>
      </c>
      <c r="C244" t="s">
        <v>951</v>
      </c>
      <c r="D244" s="1">
        <v>46022</v>
      </c>
      <c r="E244" s="34" t="str">
        <f t="shared" ref="E244:I253" si="27">IF(YEAR($D244)&lt;2016,VLOOKUP($A244,LDB_alt,COLUMN()-1,FALSE),IFERROR(VLOOKUP($A244,LDB_neu,COLUMN()-1,FALSE),""))</f>
        <v/>
      </c>
      <c r="F244" s="34" t="str">
        <f t="shared" si="27"/>
        <v/>
      </c>
      <c r="G244" s="34" t="str">
        <f t="shared" si="27"/>
        <v/>
      </c>
      <c r="H244" s="34" t="str">
        <f t="shared" si="27"/>
        <v/>
      </c>
      <c r="I244" s="34" t="str">
        <f t="shared" si="27"/>
        <v/>
      </c>
    </row>
    <row r="245" spans="1:9">
      <c r="A245" s="81">
        <f t="shared" si="22"/>
        <v>512400002024</v>
      </c>
      <c r="B245">
        <v>5124</v>
      </c>
      <c r="C245" t="s">
        <v>951</v>
      </c>
      <c r="D245" s="1">
        <v>45657</v>
      </c>
      <c r="E245" s="34" t="str">
        <f t="shared" si="27"/>
        <v/>
      </c>
      <c r="F245" s="34" t="str">
        <f t="shared" si="27"/>
        <v/>
      </c>
      <c r="G245" s="34" t="str">
        <f t="shared" si="27"/>
        <v/>
      </c>
      <c r="H245" s="34" t="str">
        <f t="shared" si="27"/>
        <v/>
      </c>
      <c r="I245" s="34" t="str">
        <f t="shared" si="27"/>
        <v/>
      </c>
    </row>
    <row r="246" spans="1:9">
      <c r="A246" s="81">
        <f t="shared" si="22"/>
        <v>512400002023</v>
      </c>
      <c r="B246">
        <v>5124</v>
      </c>
      <c r="C246" t="s">
        <v>951</v>
      </c>
      <c r="D246" s="1">
        <v>45291</v>
      </c>
      <c r="E246" s="34" t="str">
        <f t="shared" si="27"/>
        <v/>
      </c>
      <c r="F246" s="34" t="str">
        <f t="shared" si="27"/>
        <v/>
      </c>
      <c r="G246" s="34" t="str">
        <f t="shared" si="27"/>
        <v/>
      </c>
      <c r="H246" s="34" t="str">
        <f t="shared" si="27"/>
        <v/>
      </c>
      <c r="I246" s="34" t="str">
        <f t="shared" si="27"/>
        <v/>
      </c>
    </row>
    <row r="247" spans="1:9">
      <c r="A247" s="81">
        <f t="shared" si="22"/>
        <v>512400002022</v>
      </c>
      <c r="B247">
        <v>5124</v>
      </c>
      <c r="C247" t="s">
        <v>951</v>
      </c>
      <c r="D247" s="1">
        <v>44926</v>
      </c>
      <c r="E247" s="34" t="str">
        <f t="shared" si="27"/>
        <v/>
      </c>
      <c r="F247" s="34" t="str">
        <f t="shared" si="27"/>
        <v/>
      </c>
      <c r="G247" s="34" t="str">
        <f t="shared" si="27"/>
        <v/>
      </c>
      <c r="H247" s="34" t="str">
        <f t="shared" si="27"/>
        <v/>
      </c>
      <c r="I247" s="34" t="str">
        <f t="shared" si="27"/>
        <v/>
      </c>
    </row>
    <row r="248" spans="1:9">
      <c r="A248" s="81">
        <f t="shared" si="22"/>
        <v>512400002021</v>
      </c>
      <c r="B248">
        <v>5124</v>
      </c>
      <c r="C248" t="s">
        <v>951</v>
      </c>
      <c r="D248" s="1">
        <v>44561</v>
      </c>
      <c r="E248" s="34" t="str">
        <f t="shared" si="27"/>
        <v/>
      </c>
      <c r="F248" s="34" t="str">
        <f t="shared" si="27"/>
        <v/>
      </c>
      <c r="G248" s="34" t="str">
        <f t="shared" si="27"/>
        <v/>
      </c>
      <c r="H248" s="34" t="str">
        <f t="shared" si="27"/>
        <v/>
      </c>
      <c r="I248" s="34" t="str">
        <f t="shared" si="27"/>
        <v/>
      </c>
    </row>
    <row r="249" spans="1:9">
      <c r="A249" s="81">
        <f t="shared" si="22"/>
        <v>512400002020</v>
      </c>
      <c r="B249">
        <v>5124</v>
      </c>
      <c r="C249" t="s">
        <v>951</v>
      </c>
      <c r="D249" s="1">
        <v>44196</v>
      </c>
      <c r="E249" s="34" t="str">
        <f t="shared" si="27"/>
        <v/>
      </c>
      <c r="F249" s="34" t="str">
        <f t="shared" si="27"/>
        <v/>
      </c>
      <c r="G249" s="34" t="str">
        <f t="shared" si="27"/>
        <v/>
      </c>
      <c r="H249" s="34" t="str">
        <f t="shared" si="27"/>
        <v/>
      </c>
      <c r="I249" s="34" t="str">
        <f t="shared" si="27"/>
        <v/>
      </c>
    </row>
    <row r="250" spans="1:9">
      <c r="A250" s="81">
        <f t="shared" si="22"/>
        <v>512400002019</v>
      </c>
      <c r="B250">
        <v>5124</v>
      </c>
      <c r="C250" t="s">
        <v>951</v>
      </c>
      <c r="D250" s="1">
        <v>43830</v>
      </c>
      <c r="E250" s="34" t="str">
        <f t="shared" si="27"/>
        <v/>
      </c>
      <c r="F250" s="34" t="str">
        <f t="shared" si="27"/>
        <v/>
      </c>
      <c r="G250" s="34" t="str">
        <f t="shared" si="27"/>
        <v/>
      </c>
      <c r="H250" s="34" t="str">
        <f t="shared" si="27"/>
        <v/>
      </c>
      <c r="I250" s="34" t="str">
        <f t="shared" si="27"/>
        <v/>
      </c>
    </row>
    <row r="251" spans="1:9">
      <c r="A251" s="81">
        <f t="shared" si="22"/>
        <v>512400002018</v>
      </c>
      <c r="B251">
        <v>5124</v>
      </c>
      <c r="C251" t="s">
        <v>951</v>
      </c>
      <c r="D251" s="1">
        <v>43465</v>
      </c>
      <c r="E251" s="34">
        <f t="shared" si="27"/>
        <v>16839</v>
      </c>
      <c r="F251" s="34">
        <f t="shared" si="27"/>
        <v>8257</v>
      </c>
      <c r="G251" s="34">
        <f t="shared" si="27"/>
        <v>5008</v>
      </c>
      <c r="H251" s="34">
        <f t="shared" si="27"/>
        <v>1343</v>
      </c>
      <c r="I251" s="34">
        <f t="shared" si="27"/>
        <v>1906</v>
      </c>
    </row>
    <row r="252" spans="1:9">
      <c r="A252" s="81">
        <f t="shared" si="22"/>
        <v>512400002017</v>
      </c>
      <c r="B252">
        <v>5124</v>
      </c>
      <c r="C252" t="s">
        <v>951</v>
      </c>
      <c r="D252" s="1">
        <v>43100</v>
      </c>
      <c r="E252" s="34">
        <f t="shared" si="27"/>
        <v>16839</v>
      </c>
      <c r="F252" s="34">
        <f t="shared" si="27"/>
        <v>8261</v>
      </c>
      <c r="G252" s="34">
        <f t="shared" si="27"/>
        <v>4989</v>
      </c>
      <c r="H252" s="34">
        <f t="shared" si="27"/>
        <v>1367</v>
      </c>
      <c r="I252" s="34">
        <f t="shared" si="27"/>
        <v>1905</v>
      </c>
    </row>
    <row r="253" spans="1:9">
      <c r="A253" s="81">
        <f t="shared" si="22"/>
        <v>512400002016</v>
      </c>
      <c r="B253">
        <v>5124</v>
      </c>
      <c r="C253" t="s">
        <v>951</v>
      </c>
      <c r="D253" s="1">
        <v>42735</v>
      </c>
      <c r="E253" s="34">
        <f t="shared" si="27"/>
        <v>16839</v>
      </c>
      <c r="F253" s="34">
        <f t="shared" si="27"/>
        <v>8251</v>
      </c>
      <c r="G253" s="34">
        <f t="shared" si="27"/>
        <v>4947</v>
      </c>
      <c r="H253" s="34">
        <f t="shared" si="27"/>
        <v>1383</v>
      </c>
      <c r="I253" s="34">
        <f t="shared" si="27"/>
        <v>1921</v>
      </c>
    </row>
    <row r="254" spans="1:9">
      <c r="A254" s="81">
        <f t="shared" si="22"/>
        <v>512400002015</v>
      </c>
      <c r="B254">
        <v>5124</v>
      </c>
      <c r="C254" t="s">
        <v>951</v>
      </c>
      <c r="D254" s="1">
        <v>42369</v>
      </c>
      <c r="E254" s="34">
        <f t="shared" ref="E254:I263" si="28">IF(YEAR($D254)&lt;2016,VLOOKUP($A254,LDB_alt,COLUMN()-1,FALSE),IFERROR(VLOOKUP($A254,LDB_neu,COLUMN()-1,FALSE),""))</f>
        <v>16838.79</v>
      </c>
      <c r="F254" s="34">
        <f t="shared" si="28"/>
        <v>8274.84</v>
      </c>
      <c r="G254" s="34">
        <f t="shared" si="28"/>
        <v>5020.51</v>
      </c>
      <c r="H254" s="34">
        <f t="shared" si="28"/>
        <v>1293.6300000000001</v>
      </c>
      <c r="I254" s="34">
        <f t="shared" si="28"/>
        <v>1960.7</v>
      </c>
    </row>
    <row r="255" spans="1:9">
      <c r="A255" s="81">
        <f t="shared" si="22"/>
        <v>512400002014</v>
      </c>
      <c r="B255">
        <v>5124</v>
      </c>
      <c r="C255" t="s">
        <v>951</v>
      </c>
      <c r="D255" s="1">
        <v>42004</v>
      </c>
      <c r="E255" s="34">
        <f t="shared" si="28"/>
        <v>16838.79</v>
      </c>
      <c r="F255" s="34">
        <f t="shared" si="28"/>
        <v>8273.19</v>
      </c>
      <c r="G255" s="34">
        <f t="shared" si="28"/>
        <v>5001.42</v>
      </c>
      <c r="H255" s="34">
        <f t="shared" si="28"/>
        <v>1292.1600000000001</v>
      </c>
      <c r="I255" s="34">
        <f t="shared" si="28"/>
        <v>1979.61</v>
      </c>
    </row>
    <row r="256" spans="1:9">
      <c r="A256" s="81">
        <f t="shared" si="22"/>
        <v>512400002013</v>
      </c>
      <c r="B256">
        <v>5124</v>
      </c>
      <c r="C256" t="s">
        <v>951</v>
      </c>
      <c r="D256" s="1">
        <v>41639</v>
      </c>
      <c r="E256" s="34">
        <f t="shared" si="28"/>
        <v>16838.79</v>
      </c>
      <c r="F256" s="34">
        <f t="shared" si="28"/>
        <v>8276.9</v>
      </c>
      <c r="G256" s="34">
        <f t="shared" si="28"/>
        <v>5007.8500000000004</v>
      </c>
      <c r="H256" s="34">
        <f t="shared" si="28"/>
        <v>1288.96</v>
      </c>
      <c r="I256" s="34">
        <f t="shared" si="28"/>
        <v>1980.09</v>
      </c>
    </row>
    <row r="257" spans="1:9">
      <c r="A257" s="81">
        <f t="shared" si="22"/>
        <v>512400002012</v>
      </c>
      <c r="B257">
        <v>5124</v>
      </c>
      <c r="C257" t="s">
        <v>951</v>
      </c>
      <c r="D257" s="1">
        <v>41274</v>
      </c>
      <c r="E257" s="34">
        <f t="shared" si="28"/>
        <v>16838.79</v>
      </c>
      <c r="F257" s="34">
        <f t="shared" si="28"/>
        <v>8271</v>
      </c>
      <c r="G257" s="34">
        <f t="shared" si="28"/>
        <v>4955.93</v>
      </c>
      <c r="H257" s="34">
        <f t="shared" si="28"/>
        <v>1313.29</v>
      </c>
      <c r="I257" s="34">
        <f t="shared" si="28"/>
        <v>2001.78</v>
      </c>
    </row>
    <row r="258" spans="1:9">
      <c r="A258" s="81">
        <f t="shared" si="22"/>
        <v>512400002011</v>
      </c>
      <c r="B258">
        <v>5124</v>
      </c>
      <c r="C258" t="s">
        <v>951</v>
      </c>
      <c r="D258" s="1">
        <v>40908</v>
      </c>
      <c r="E258" s="34">
        <f t="shared" si="28"/>
        <v>16838.78</v>
      </c>
      <c r="F258" s="34">
        <f t="shared" si="28"/>
        <v>8253.26</v>
      </c>
      <c r="G258" s="34">
        <f t="shared" si="28"/>
        <v>4931.1400000000003</v>
      </c>
      <c r="H258" s="34">
        <f t="shared" si="28"/>
        <v>1312.59</v>
      </c>
      <c r="I258" s="34">
        <f t="shared" si="28"/>
        <v>2009.53</v>
      </c>
    </row>
    <row r="259" spans="1:9">
      <c r="A259" s="81">
        <f t="shared" si="22"/>
        <v>512400002010</v>
      </c>
      <c r="B259">
        <v>5124</v>
      </c>
      <c r="C259" t="s">
        <v>951</v>
      </c>
      <c r="D259" s="1">
        <v>40543</v>
      </c>
      <c r="E259" s="34">
        <f t="shared" si="28"/>
        <v>16838.97</v>
      </c>
      <c r="F259" s="34">
        <f t="shared" si="28"/>
        <v>8245.4800000000014</v>
      </c>
      <c r="G259" s="34">
        <f t="shared" si="28"/>
        <v>4929.18</v>
      </c>
      <c r="H259" s="34">
        <f t="shared" si="28"/>
        <v>1307.3499999999999</v>
      </c>
      <c r="I259" s="34">
        <f t="shared" si="28"/>
        <v>2008.95</v>
      </c>
    </row>
    <row r="260" spans="1:9">
      <c r="A260" s="81">
        <f t="shared" si="22"/>
        <v>512400002009</v>
      </c>
      <c r="B260">
        <v>5124</v>
      </c>
      <c r="C260" t="s">
        <v>951</v>
      </c>
      <c r="D260" s="1">
        <v>40178</v>
      </c>
      <c r="E260" s="34">
        <f t="shared" si="28"/>
        <v>16838.490000000002</v>
      </c>
      <c r="F260" s="34">
        <f t="shared" si="28"/>
        <v>8198.26</v>
      </c>
      <c r="G260" s="34">
        <f t="shared" si="28"/>
        <v>4916.2700000000004</v>
      </c>
      <c r="H260" s="34">
        <f t="shared" si="28"/>
        <v>1267.67</v>
      </c>
      <c r="I260" s="34">
        <f t="shared" si="28"/>
        <v>2014.32</v>
      </c>
    </row>
    <row r="261" spans="1:9">
      <c r="A261" s="81">
        <f t="shared" ref="A261:A324" si="29">(LEFT(B261&amp;"00000000",8)&amp;YEAR(D261))+0</f>
        <v>512400002008</v>
      </c>
      <c r="B261">
        <v>5124</v>
      </c>
      <c r="C261" t="s">
        <v>951</v>
      </c>
      <c r="D261" s="1">
        <v>39813</v>
      </c>
      <c r="E261" s="34">
        <f t="shared" si="28"/>
        <v>16838.900000000001</v>
      </c>
      <c r="F261" s="34">
        <f t="shared" si="28"/>
        <v>8104.9299999999994</v>
      </c>
      <c r="G261" s="34">
        <f t="shared" si="28"/>
        <v>4897.53</v>
      </c>
      <c r="H261" s="34">
        <f t="shared" si="28"/>
        <v>1205.95</v>
      </c>
      <c r="I261" s="34">
        <f t="shared" si="28"/>
        <v>2001.45</v>
      </c>
    </row>
    <row r="262" spans="1:9">
      <c r="A262" s="81">
        <f t="shared" si="29"/>
        <v>512400002007</v>
      </c>
      <c r="B262">
        <v>5124</v>
      </c>
      <c r="C262" t="s">
        <v>951</v>
      </c>
      <c r="D262" s="1">
        <v>39447</v>
      </c>
      <c r="E262" s="34">
        <f t="shared" si="28"/>
        <v>16838.71</v>
      </c>
      <c r="F262" s="34">
        <f t="shared" si="28"/>
        <v>8070.16</v>
      </c>
      <c r="G262" s="34">
        <f t="shared" si="28"/>
        <v>4895.42</v>
      </c>
      <c r="H262" s="34">
        <f t="shared" si="28"/>
        <v>1184.1099999999999</v>
      </c>
      <c r="I262" s="34">
        <f t="shared" si="28"/>
        <v>1990.63</v>
      </c>
    </row>
    <row r="263" spans="1:9">
      <c r="A263" s="81">
        <f t="shared" si="29"/>
        <v>512400002006</v>
      </c>
      <c r="B263">
        <v>5124</v>
      </c>
      <c r="C263" t="s">
        <v>951</v>
      </c>
      <c r="D263" s="1">
        <v>39082</v>
      </c>
      <c r="E263" s="34">
        <f t="shared" si="28"/>
        <v>16838.68</v>
      </c>
      <c r="F263" s="34">
        <f t="shared" si="28"/>
        <v>8029.98</v>
      </c>
      <c r="G263" s="34">
        <f t="shared" si="28"/>
        <v>4893.5</v>
      </c>
      <c r="H263" s="34">
        <f t="shared" si="28"/>
        <v>1147.8800000000001</v>
      </c>
      <c r="I263" s="34">
        <f t="shared" si="28"/>
        <v>1988.6</v>
      </c>
    </row>
    <row r="264" spans="1:9">
      <c r="A264" s="81">
        <f t="shared" si="29"/>
        <v>515400002025</v>
      </c>
      <c r="B264">
        <v>5154</v>
      </c>
      <c r="C264" t="s">
        <v>436</v>
      </c>
      <c r="D264" s="1">
        <v>46022</v>
      </c>
      <c r="E264" s="34" t="str">
        <f t="shared" ref="E264:I273" si="30">IF(YEAR($D264)&lt;2016,VLOOKUP($A264,LDB_alt,COLUMN()-1,FALSE),IFERROR(VLOOKUP($A264,LDB_neu,COLUMN()-1,FALSE),""))</f>
        <v/>
      </c>
      <c r="F264" s="34" t="str">
        <f t="shared" si="30"/>
        <v/>
      </c>
      <c r="G264" s="34" t="str">
        <f t="shared" si="30"/>
        <v/>
      </c>
      <c r="H264" s="34" t="str">
        <f t="shared" si="30"/>
        <v/>
      </c>
      <c r="I264" s="34" t="str">
        <f t="shared" si="30"/>
        <v/>
      </c>
    </row>
    <row r="265" spans="1:9">
      <c r="A265" s="81">
        <f t="shared" si="29"/>
        <v>515400002024</v>
      </c>
      <c r="B265">
        <v>5154</v>
      </c>
      <c r="C265" t="s">
        <v>436</v>
      </c>
      <c r="D265" s="1">
        <v>45657</v>
      </c>
      <c r="E265" s="34" t="str">
        <f t="shared" si="30"/>
        <v/>
      </c>
      <c r="F265" s="34" t="str">
        <f t="shared" si="30"/>
        <v/>
      </c>
      <c r="G265" s="34" t="str">
        <f t="shared" si="30"/>
        <v/>
      </c>
      <c r="H265" s="34" t="str">
        <f t="shared" si="30"/>
        <v/>
      </c>
      <c r="I265" s="34" t="str">
        <f t="shared" si="30"/>
        <v/>
      </c>
    </row>
    <row r="266" spans="1:9">
      <c r="A266" s="81">
        <f t="shared" si="29"/>
        <v>515400002023</v>
      </c>
      <c r="B266">
        <v>5154</v>
      </c>
      <c r="C266" t="s">
        <v>436</v>
      </c>
      <c r="D266" s="1">
        <v>45291</v>
      </c>
      <c r="E266" s="34" t="str">
        <f t="shared" si="30"/>
        <v/>
      </c>
      <c r="F266" s="34" t="str">
        <f t="shared" si="30"/>
        <v/>
      </c>
      <c r="G266" s="34" t="str">
        <f t="shared" si="30"/>
        <v/>
      </c>
      <c r="H266" s="34" t="str">
        <f t="shared" si="30"/>
        <v/>
      </c>
      <c r="I266" s="34" t="str">
        <f t="shared" si="30"/>
        <v/>
      </c>
    </row>
    <row r="267" spans="1:9">
      <c r="A267" s="81">
        <f t="shared" si="29"/>
        <v>515400002022</v>
      </c>
      <c r="B267">
        <v>5154</v>
      </c>
      <c r="C267" t="s">
        <v>436</v>
      </c>
      <c r="D267" s="1">
        <v>44926</v>
      </c>
      <c r="E267" s="34" t="str">
        <f t="shared" si="30"/>
        <v/>
      </c>
      <c r="F267" s="34" t="str">
        <f t="shared" si="30"/>
        <v/>
      </c>
      <c r="G267" s="34" t="str">
        <f t="shared" si="30"/>
        <v/>
      </c>
      <c r="H267" s="34" t="str">
        <f t="shared" si="30"/>
        <v/>
      </c>
      <c r="I267" s="34" t="str">
        <f t="shared" si="30"/>
        <v/>
      </c>
    </row>
    <row r="268" spans="1:9">
      <c r="A268" s="81">
        <f t="shared" si="29"/>
        <v>515400002021</v>
      </c>
      <c r="B268">
        <v>5154</v>
      </c>
      <c r="C268" t="s">
        <v>436</v>
      </c>
      <c r="D268" s="1">
        <v>44561</v>
      </c>
      <c r="E268" s="34" t="str">
        <f t="shared" si="30"/>
        <v/>
      </c>
      <c r="F268" s="34" t="str">
        <f t="shared" si="30"/>
        <v/>
      </c>
      <c r="G268" s="34" t="str">
        <f t="shared" si="30"/>
        <v/>
      </c>
      <c r="H268" s="34" t="str">
        <f t="shared" si="30"/>
        <v/>
      </c>
      <c r="I268" s="34" t="str">
        <f t="shared" si="30"/>
        <v/>
      </c>
    </row>
    <row r="269" spans="1:9">
      <c r="A269" s="81">
        <f t="shared" si="29"/>
        <v>515400002020</v>
      </c>
      <c r="B269">
        <v>5154</v>
      </c>
      <c r="C269" t="s">
        <v>436</v>
      </c>
      <c r="D269" s="1">
        <v>44196</v>
      </c>
      <c r="E269" s="34" t="str">
        <f t="shared" si="30"/>
        <v/>
      </c>
      <c r="F269" s="34" t="str">
        <f t="shared" si="30"/>
        <v/>
      </c>
      <c r="G269" s="34" t="str">
        <f t="shared" si="30"/>
        <v/>
      </c>
      <c r="H269" s="34" t="str">
        <f t="shared" si="30"/>
        <v/>
      </c>
      <c r="I269" s="34" t="str">
        <f t="shared" si="30"/>
        <v/>
      </c>
    </row>
    <row r="270" spans="1:9">
      <c r="A270" s="81">
        <f t="shared" si="29"/>
        <v>515400002019</v>
      </c>
      <c r="B270">
        <v>5154</v>
      </c>
      <c r="C270" t="s">
        <v>436</v>
      </c>
      <c r="D270" s="1">
        <v>43830</v>
      </c>
      <c r="E270" s="34" t="str">
        <f t="shared" si="30"/>
        <v/>
      </c>
      <c r="F270" s="34" t="str">
        <f t="shared" si="30"/>
        <v/>
      </c>
      <c r="G270" s="34" t="str">
        <f t="shared" si="30"/>
        <v/>
      </c>
      <c r="H270" s="34" t="str">
        <f t="shared" si="30"/>
        <v/>
      </c>
      <c r="I270" s="34" t="str">
        <f t="shared" si="30"/>
        <v/>
      </c>
    </row>
    <row r="271" spans="1:9">
      <c r="A271" s="81">
        <f t="shared" si="29"/>
        <v>515400002018</v>
      </c>
      <c r="B271">
        <v>5154</v>
      </c>
      <c r="C271" t="s">
        <v>436</v>
      </c>
      <c r="D271" s="1">
        <v>43465</v>
      </c>
      <c r="E271" s="34">
        <f t="shared" si="30"/>
        <v>123299</v>
      </c>
      <c r="F271" s="34">
        <f t="shared" si="30"/>
        <v>21079</v>
      </c>
      <c r="G271" s="34">
        <f t="shared" si="30"/>
        <v>12345</v>
      </c>
      <c r="H271" s="34">
        <f t="shared" si="30"/>
        <v>2578</v>
      </c>
      <c r="I271" s="34">
        <f t="shared" si="30"/>
        <v>6156</v>
      </c>
    </row>
    <row r="272" spans="1:9">
      <c r="A272" s="81">
        <f t="shared" si="29"/>
        <v>515400002017</v>
      </c>
      <c r="B272">
        <v>5154</v>
      </c>
      <c r="C272" t="s">
        <v>436</v>
      </c>
      <c r="D272" s="1">
        <v>43100</v>
      </c>
      <c r="E272" s="34">
        <f t="shared" si="30"/>
        <v>123299</v>
      </c>
      <c r="F272" s="34">
        <f t="shared" si="30"/>
        <v>20899</v>
      </c>
      <c r="G272" s="34">
        <f t="shared" si="30"/>
        <v>12307</v>
      </c>
      <c r="H272" s="34">
        <f t="shared" si="30"/>
        <v>2431</v>
      </c>
      <c r="I272" s="34">
        <f t="shared" si="30"/>
        <v>6161</v>
      </c>
    </row>
    <row r="273" spans="1:9">
      <c r="A273" s="81">
        <f t="shared" si="29"/>
        <v>515400002016</v>
      </c>
      <c r="B273">
        <v>5154</v>
      </c>
      <c r="C273" t="s">
        <v>436</v>
      </c>
      <c r="D273" s="1">
        <v>42735</v>
      </c>
      <c r="E273" s="34">
        <f t="shared" si="30"/>
        <v>123299</v>
      </c>
      <c r="F273" s="34">
        <f t="shared" si="30"/>
        <v>20778</v>
      </c>
      <c r="G273" s="34">
        <f t="shared" si="30"/>
        <v>12251</v>
      </c>
      <c r="H273" s="34">
        <f t="shared" si="30"/>
        <v>2341</v>
      </c>
      <c r="I273" s="34">
        <f t="shared" si="30"/>
        <v>6186</v>
      </c>
    </row>
    <row r="274" spans="1:9">
      <c r="A274" s="81">
        <f t="shared" si="29"/>
        <v>515400002015</v>
      </c>
      <c r="B274">
        <v>5154</v>
      </c>
      <c r="C274" t="s">
        <v>436</v>
      </c>
      <c r="D274" s="1">
        <v>42369</v>
      </c>
      <c r="E274" s="34">
        <f t="shared" ref="E274:I283" si="31">IF(YEAR($D274)&lt;2016,VLOOKUP($A274,LDB_alt,COLUMN()-1,FALSE),IFERROR(VLOOKUP($A274,LDB_neu,COLUMN()-1,FALSE),""))</f>
        <v>123298.87</v>
      </c>
      <c r="F274" s="34">
        <f t="shared" si="31"/>
        <v>20704.669999999998</v>
      </c>
      <c r="G274" s="34">
        <f t="shared" si="31"/>
        <v>12355.15</v>
      </c>
      <c r="H274" s="34">
        <f t="shared" si="31"/>
        <v>1979.75</v>
      </c>
      <c r="I274" s="34">
        <f t="shared" si="31"/>
        <v>6369.77</v>
      </c>
    </row>
    <row r="275" spans="1:9">
      <c r="A275" s="81">
        <f t="shared" si="29"/>
        <v>515400002014</v>
      </c>
      <c r="B275">
        <v>5154</v>
      </c>
      <c r="C275" t="s">
        <v>436</v>
      </c>
      <c r="D275" s="1">
        <v>42004</v>
      </c>
      <c r="E275" s="34">
        <f t="shared" si="31"/>
        <v>123298.81</v>
      </c>
      <c r="F275" s="34">
        <f t="shared" si="31"/>
        <v>20499.739999999998</v>
      </c>
      <c r="G275" s="34">
        <f t="shared" si="31"/>
        <v>12269.07</v>
      </c>
      <c r="H275" s="34">
        <f t="shared" si="31"/>
        <v>1900.06</v>
      </c>
      <c r="I275" s="34">
        <f t="shared" si="31"/>
        <v>6330.61</v>
      </c>
    </row>
    <row r="276" spans="1:9">
      <c r="A276" s="81">
        <f t="shared" si="29"/>
        <v>515400002013</v>
      </c>
      <c r="B276">
        <v>5154</v>
      </c>
      <c r="C276" t="s">
        <v>436</v>
      </c>
      <c r="D276" s="1">
        <v>41639</v>
      </c>
      <c r="E276" s="34">
        <f t="shared" si="31"/>
        <v>123298.8</v>
      </c>
      <c r="F276" s="34">
        <f t="shared" si="31"/>
        <v>20276.88</v>
      </c>
      <c r="G276" s="34">
        <f t="shared" si="31"/>
        <v>12173.95</v>
      </c>
      <c r="H276" s="34">
        <f t="shared" si="31"/>
        <v>1783.49</v>
      </c>
      <c r="I276" s="34">
        <f t="shared" si="31"/>
        <v>6319.44</v>
      </c>
    </row>
    <row r="277" spans="1:9">
      <c r="A277" s="81">
        <f t="shared" si="29"/>
        <v>515400002012</v>
      </c>
      <c r="B277">
        <v>5154</v>
      </c>
      <c r="C277" t="s">
        <v>436</v>
      </c>
      <c r="D277" s="1">
        <v>41274</v>
      </c>
      <c r="E277" s="34">
        <f t="shared" si="31"/>
        <v>123298.79</v>
      </c>
      <c r="F277" s="34">
        <f t="shared" si="31"/>
        <v>20149.599999999999</v>
      </c>
      <c r="G277" s="34">
        <f t="shared" si="31"/>
        <v>12092.72</v>
      </c>
      <c r="H277" s="34">
        <f t="shared" si="31"/>
        <v>1758.2</v>
      </c>
      <c r="I277" s="34">
        <f t="shared" si="31"/>
        <v>6298.68</v>
      </c>
    </row>
    <row r="278" spans="1:9">
      <c r="A278" s="81">
        <f t="shared" si="29"/>
        <v>515400002011</v>
      </c>
      <c r="B278">
        <v>5154</v>
      </c>
      <c r="C278" t="s">
        <v>436</v>
      </c>
      <c r="D278" s="1">
        <v>40908</v>
      </c>
      <c r="E278" s="34">
        <f t="shared" si="31"/>
        <v>123209.78</v>
      </c>
      <c r="F278" s="34">
        <f t="shared" si="31"/>
        <v>20096.32</v>
      </c>
      <c r="G278" s="34">
        <f t="shared" si="31"/>
        <v>12082.67</v>
      </c>
      <c r="H278" s="34">
        <f t="shared" si="31"/>
        <v>1746.17</v>
      </c>
      <c r="I278" s="34">
        <f t="shared" si="31"/>
        <v>6267.48</v>
      </c>
    </row>
    <row r="279" spans="1:9">
      <c r="A279" s="81">
        <f t="shared" si="29"/>
        <v>515400002010</v>
      </c>
      <c r="B279">
        <v>5154</v>
      </c>
      <c r="C279" t="s">
        <v>436</v>
      </c>
      <c r="D279" s="1">
        <v>40543</v>
      </c>
      <c r="E279" s="34">
        <f t="shared" si="31"/>
        <v>123214.57</v>
      </c>
      <c r="F279" s="34">
        <f t="shared" si="31"/>
        <v>19955.78</v>
      </c>
      <c r="G279" s="34">
        <f t="shared" si="31"/>
        <v>12048.18</v>
      </c>
      <c r="H279" s="34">
        <f t="shared" si="31"/>
        <v>1664.1</v>
      </c>
      <c r="I279" s="34">
        <f t="shared" si="31"/>
        <v>6243.5</v>
      </c>
    </row>
    <row r="280" spans="1:9">
      <c r="A280" s="81">
        <f t="shared" si="29"/>
        <v>515400002009</v>
      </c>
      <c r="B280">
        <v>5154</v>
      </c>
      <c r="C280" t="s">
        <v>436</v>
      </c>
      <c r="D280" s="1">
        <v>40178</v>
      </c>
      <c r="E280" s="34">
        <f t="shared" si="31"/>
        <v>123214.22</v>
      </c>
      <c r="F280" s="34">
        <f t="shared" si="31"/>
        <v>19815.349999999999</v>
      </c>
      <c r="G280" s="34">
        <f t="shared" si="31"/>
        <v>11996.64</v>
      </c>
      <c r="H280" s="34">
        <f t="shared" si="31"/>
        <v>1605.6</v>
      </c>
      <c r="I280" s="34">
        <f t="shared" si="31"/>
        <v>6213.11</v>
      </c>
    </row>
    <row r="281" spans="1:9">
      <c r="A281" s="81">
        <f t="shared" si="29"/>
        <v>515400002008</v>
      </c>
      <c r="B281">
        <v>5154</v>
      </c>
      <c r="C281" t="s">
        <v>436</v>
      </c>
      <c r="D281" s="1">
        <v>39813</v>
      </c>
      <c r="E281" s="34">
        <f t="shared" si="31"/>
        <v>123215.11</v>
      </c>
      <c r="F281" s="34">
        <f t="shared" si="31"/>
        <v>19679.689999999999</v>
      </c>
      <c r="G281" s="34">
        <f t="shared" si="31"/>
        <v>11940.85</v>
      </c>
      <c r="H281" s="34">
        <f t="shared" si="31"/>
        <v>1606.8</v>
      </c>
      <c r="I281" s="34">
        <f t="shared" si="31"/>
        <v>6132.04</v>
      </c>
    </row>
    <row r="282" spans="1:9">
      <c r="A282" s="81">
        <f t="shared" si="29"/>
        <v>515400002007</v>
      </c>
      <c r="B282">
        <v>5154</v>
      </c>
      <c r="C282" t="s">
        <v>436</v>
      </c>
      <c r="D282" s="1">
        <v>39447</v>
      </c>
      <c r="E282" s="34">
        <f t="shared" si="31"/>
        <v>123214.05</v>
      </c>
      <c r="F282" s="34">
        <f t="shared" si="31"/>
        <v>19434.510000000002</v>
      </c>
      <c r="G282" s="34">
        <f t="shared" si="31"/>
        <v>11856.51</v>
      </c>
      <c r="H282" s="34">
        <f t="shared" si="31"/>
        <v>1502.82</v>
      </c>
      <c r="I282" s="34">
        <f t="shared" si="31"/>
        <v>6075.18</v>
      </c>
    </row>
    <row r="283" spans="1:9">
      <c r="A283" s="81">
        <f t="shared" si="29"/>
        <v>515400002006</v>
      </c>
      <c r="B283">
        <v>5154</v>
      </c>
      <c r="C283" t="s">
        <v>436</v>
      </c>
      <c r="D283" s="1">
        <v>39082</v>
      </c>
      <c r="E283" s="34">
        <f t="shared" si="31"/>
        <v>123212.76</v>
      </c>
      <c r="F283" s="34">
        <f t="shared" si="31"/>
        <v>19603.77</v>
      </c>
      <c r="G283" s="34">
        <f t="shared" si="31"/>
        <v>12232.59</v>
      </c>
      <c r="H283" s="34">
        <f t="shared" si="31"/>
        <v>1325.14</v>
      </c>
      <c r="I283" s="34">
        <f t="shared" si="31"/>
        <v>6046.04</v>
      </c>
    </row>
    <row r="284" spans="1:9">
      <c r="A284" s="81">
        <f t="shared" si="29"/>
        <v>515400402025</v>
      </c>
      <c r="B284">
        <v>5154004</v>
      </c>
      <c r="C284" t="s">
        <v>437</v>
      </c>
      <c r="D284" s="1">
        <v>46022</v>
      </c>
      <c r="E284" s="34" t="str">
        <f t="shared" ref="E284:I293" si="32">IF(YEAR($D284)&lt;2016,VLOOKUP($A284,LDB_alt,COLUMN()-1,FALSE),IFERROR(VLOOKUP($A284,LDB_neu,COLUMN()-1,FALSE),""))</f>
        <v/>
      </c>
      <c r="F284" s="34" t="str">
        <f t="shared" si="32"/>
        <v/>
      </c>
      <c r="G284" s="34" t="str">
        <f t="shared" si="32"/>
        <v/>
      </c>
      <c r="H284" s="34" t="str">
        <f t="shared" si="32"/>
        <v/>
      </c>
      <c r="I284" s="34" t="str">
        <f t="shared" si="32"/>
        <v/>
      </c>
    </row>
    <row r="285" spans="1:9">
      <c r="A285" s="81">
        <f t="shared" si="29"/>
        <v>515400402024</v>
      </c>
      <c r="B285">
        <v>5154004</v>
      </c>
      <c r="C285" t="s">
        <v>437</v>
      </c>
      <c r="D285" s="1">
        <v>45657</v>
      </c>
      <c r="E285" s="34" t="str">
        <f t="shared" si="32"/>
        <v/>
      </c>
      <c r="F285" s="34" t="str">
        <f t="shared" si="32"/>
        <v/>
      </c>
      <c r="G285" s="34" t="str">
        <f t="shared" si="32"/>
        <v/>
      </c>
      <c r="H285" s="34" t="str">
        <f t="shared" si="32"/>
        <v/>
      </c>
      <c r="I285" s="34" t="str">
        <f t="shared" si="32"/>
        <v/>
      </c>
    </row>
    <row r="286" spans="1:9">
      <c r="A286" s="81">
        <f t="shared" si="29"/>
        <v>515400402023</v>
      </c>
      <c r="B286">
        <v>5154004</v>
      </c>
      <c r="C286" t="s">
        <v>437</v>
      </c>
      <c r="D286" s="1">
        <v>45291</v>
      </c>
      <c r="E286" s="34" t="str">
        <f t="shared" si="32"/>
        <v/>
      </c>
      <c r="F286" s="34" t="str">
        <f t="shared" si="32"/>
        <v/>
      </c>
      <c r="G286" s="34" t="str">
        <f t="shared" si="32"/>
        <v/>
      </c>
      <c r="H286" s="34" t="str">
        <f t="shared" si="32"/>
        <v/>
      </c>
      <c r="I286" s="34" t="str">
        <f t="shared" si="32"/>
        <v/>
      </c>
    </row>
    <row r="287" spans="1:9">
      <c r="A287" s="81">
        <f t="shared" si="29"/>
        <v>515400402022</v>
      </c>
      <c r="B287">
        <v>5154004</v>
      </c>
      <c r="C287" t="s">
        <v>437</v>
      </c>
      <c r="D287" s="1">
        <v>44926</v>
      </c>
      <c r="E287" s="34" t="str">
        <f t="shared" si="32"/>
        <v/>
      </c>
      <c r="F287" s="34" t="str">
        <f t="shared" si="32"/>
        <v/>
      </c>
      <c r="G287" s="34" t="str">
        <f t="shared" si="32"/>
        <v/>
      </c>
      <c r="H287" s="34" t="str">
        <f t="shared" si="32"/>
        <v/>
      </c>
      <c r="I287" s="34" t="str">
        <f t="shared" si="32"/>
        <v/>
      </c>
    </row>
    <row r="288" spans="1:9">
      <c r="A288" s="81">
        <f t="shared" si="29"/>
        <v>515400402021</v>
      </c>
      <c r="B288">
        <v>5154004</v>
      </c>
      <c r="C288" t="s">
        <v>437</v>
      </c>
      <c r="D288" s="1">
        <v>44561</v>
      </c>
      <c r="E288" s="34" t="str">
        <f t="shared" si="32"/>
        <v/>
      </c>
      <c r="F288" s="34" t="str">
        <f t="shared" si="32"/>
        <v/>
      </c>
      <c r="G288" s="34" t="str">
        <f t="shared" si="32"/>
        <v/>
      </c>
      <c r="H288" s="34" t="str">
        <f t="shared" si="32"/>
        <v/>
      </c>
      <c r="I288" s="34" t="str">
        <f t="shared" si="32"/>
        <v/>
      </c>
    </row>
    <row r="289" spans="1:9">
      <c r="A289" s="81">
        <f t="shared" si="29"/>
        <v>515400402020</v>
      </c>
      <c r="B289">
        <v>5154004</v>
      </c>
      <c r="C289" t="s">
        <v>437</v>
      </c>
      <c r="D289" s="1">
        <v>44196</v>
      </c>
      <c r="E289" s="34" t="str">
        <f t="shared" si="32"/>
        <v/>
      </c>
      <c r="F289" s="34" t="str">
        <f t="shared" si="32"/>
        <v/>
      </c>
      <c r="G289" s="34" t="str">
        <f t="shared" si="32"/>
        <v/>
      </c>
      <c r="H289" s="34" t="str">
        <f t="shared" si="32"/>
        <v/>
      </c>
      <c r="I289" s="34" t="str">
        <f t="shared" si="32"/>
        <v/>
      </c>
    </row>
    <row r="290" spans="1:9">
      <c r="A290" s="81">
        <f t="shared" si="29"/>
        <v>515400402019</v>
      </c>
      <c r="B290">
        <v>5154004</v>
      </c>
      <c r="C290" t="s">
        <v>437</v>
      </c>
      <c r="D290" s="1">
        <v>43830</v>
      </c>
      <c r="E290" s="34" t="str">
        <f t="shared" si="32"/>
        <v/>
      </c>
      <c r="F290" s="34" t="str">
        <f t="shared" si="32"/>
        <v/>
      </c>
      <c r="G290" s="34" t="str">
        <f t="shared" si="32"/>
        <v/>
      </c>
      <c r="H290" s="34" t="str">
        <f t="shared" si="32"/>
        <v/>
      </c>
      <c r="I290" s="34" t="str">
        <f t="shared" si="32"/>
        <v/>
      </c>
    </row>
    <row r="291" spans="1:9">
      <c r="A291" s="81">
        <f t="shared" si="29"/>
        <v>515400402018</v>
      </c>
      <c r="B291">
        <v>5154004</v>
      </c>
      <c r="C291" t="s">
        <v>437</v>
      </c>
      <c r="D291" s="1">
        <v>43465</v>
      </c>
      <c r="E291" s="34">
        <f t="shared" si="32"/>
        <v>6131</v>
      </c>
      <c r="F291" s="34">
        <f t="shared" si="32"/>
        <v>1090</v>
      </c>
      <c r="G291" s="34">
        <f t="shared" si="32"/>
        <v>605</v>
      </c>
      <c r="H291" s="34">
        <f t="shared" si="32"/>
        <v>239</v>
      </c>
      <c r="I291" s="34">
        <f t="shared" si="32"/>
        <v>246</v>
      </c>
    </row>
    <row r="292" spans="1:9">
      <c r="A292" s="81">
        <f t="shared" si="29"/>
        <v>515400402017</v>
      </c>
      <c r="B292">
        <v>5154004</v>
      </c>
      <c r="C292" t="s">
        <v>437</v>
      </c>
      <c r="D292" s="1">
        <v>43100</v>
      </c>
      <c r="E292" s="34">
        <f t="shared" si="32"/>
        <v>6131</v>
      </c>
      <c r="F292" s="34">
        <f t="shared" si="32"/>
        <v>1093</v>
      </c>
      <c r="G292" s="34">
        <f t="shared" si="32"/>
        <v>604</v>
      </c>
      <c r="H292" s="34">
        <f t="shared" si="32"/>
        <v>236</v>
      </c>
      <c r="I292" s="34">
        <f t="shared" si="32"/>
        <v>253</v>
      </c>
    </row>
    <row r="293" spans="1:9">
      <c r="A293" s="81">
        <f t="shared" si="29"/>
        <v>515400402016</v>
      </c>
      <c r="B293">
        <v>5154004</v>
      </c>
      <c r="C293" t="s">
        <v>437</v>
      </c>
      <c r="D293" s="1">
        <v>42735</v>
      </c>
      <c r="E293" s="34">
        <f t="shared" si="32"/>
        <v>6131</v>
      </c>
      <c r="F293" s="34">
        <f t="shared" si="32"/>
        <v>1082</v>
      </c>
      <c r="G293" s="34">
        <f t="shared" si="32"/>
        <v>602</v>
      </c>
      <c r="H293" s="34">
        <f t="shared" si="32"/>
        <v>227</v>
      </c>
      <c r="I293" s="34">
        <f t="shared" si="32"/>
        <v>253</v>
      </c>
    </row>
    <row r="294" spans="1:9">
      <c r="A294" s="81">
        <f t="shared" si="29"/>
        <v>515400402015</v>
      </c>
      <c r="B294">
        <v>5154004</v>
      </c>
      <c r="C294" t="s">
        <v>437</v>
      </c>
      <c r="D294" s="1">
        <v>42369</v>
      </c>
      <c r="E294" s="34">
        <f t="shared" ref="E294:I303" si="33">IF(YEAR($D294)&lt;2016,VLOOKUP($A294,LDB_alt,COLUMN()-1,FALSE),IFERROR(VLOOKUP($A294,LDB_neu,COLUMN()-1,FALSE),""))</f>
        <v>6131.22</v>
      </c>
      <c r="F294" s="34">
        <f t="shared" si="33"/>
        <v>1074.54</v>
      </c>
      <c r="G294" s="34">
        <f t="shared" si="33"/>
        <v>614.16</v>
      </c>
      <c r="H294" s="34">
        <f t="shared" si="33"/>
        <v>208.92</v>
      </c>
      <c r="I294" s="34">
        <f t="shared" si="33"/>
        <v>251.46</v>
      </c>
    </row>
    <row r="295" spans="1:9">
      <c r="A295" s="81">
        <f t="shared" si="29"/>
        <v>515400402014</v>
      </c>
      <c r="B295">
        <v>5154004</v>
      </c>
      <c r="C295" t="s">
        <v>437</v>
      </c>
      <c r="D295" s="1">
        <v>42004</v>
      </c>
      <c r="E295" s="34">
        <f t="shared" si="33"/>
        <v>6131.22</v>
      </c>
      <c r="F295" s="34">
        <f t="shared" si="33"/>
        <v>1072.0899999999999</v>
      </c>
      <c r="G295" s="34">
        <f t="shared" si="33"/>
        <v>613.4</v>
      </c>
      <c r="H295" s="34">
        <f t="shared" si="33"/>
        <v>207.2</v>
      </c>
      <c r="I295" s="34">
        <f t="shared" si="33"/>
        <v>251.49</v>
      </c>
    </row>
    <row r="296" spans="1:9">
      <c r="A296" s="81">
        <f t="shared" si="29"/>
        <v>515400402013</v>
      </c>
      <c r="B296">
        <v>5154004</v>
      </c>
      <c r="C296" t="s">
        <v>437</v>
      </c>
      <c r="D296" s="1">
        <v>41639</v>
      </c>
      <c r="E296" s="34">
        <f t="shared" si="33"/>
        <v>6131.22</v>
      </c>
      <c r="F296" s="34">
        <f t="shared" si="33"/>
        <v>1065.8899999999999</v>
      </c>
      <c r="G296" s="34">
        <f t="shared" si="33"/>
        <v>607.16</v>
      </c>
      <c r="H296" s="34">
        <f t="shared" si="33"/>
        <v>207.2</v>
      </c>
      <c r="I296" s="34">
        <f t="shared" si="33"/>
        <v>251.53</v>
      </c>
    </row>
    <row r="297" spans="1:9">
      <c r="A297" s="81">
        <f t="shared" si="29"/>
        <v>515400402012</v>
      </c>
      <c r="B297">
        <v>5154004</v>
      </c>
      <c r="C297" t="s">
        <v>437</v>
      </c>
      <c r="D297" s="1">
        <v>41274</v>
      </c>
      <c r="E297" s="34">
        <f t="shared" si="33"/>
        <v>6131.22</v>
      </c>
      <c r="F297" s="34">
        <f t="shared" si="33"/>
        <v>1060.67</v>
      </c>
      <c r="G297" s="34">
        <f t="shared" si="33"/>
        <v>602.61</v>
      </c>
      <c r="H297" s="34">
        <f t="shared" si="33"/>
        <v>206.97</v>
      </c>
      <c r="I297" s="34">
        <f t="shared" si="33"/>
        <v>251.09</v>
      </c>
    </row>
    <row r="298" spans="1:9">
      <c r="A298" s="81">
        <f t="shared" si="29"/>
        <v>515400402011</v>
      </c>
      <c r="B298">
        <v>5154004</v>
      </c>
      <c r="C298" t="s">
        <v>437</v>
      </c>
      <c r="D298" s="1">
        <v>40908</v>
      </c>
      <c r="E298" s="34">
        <f t="shared" si="33"/>
        <v>6129.7</v>
      </c>
      <c r="F298" s="34">
        <f t="shared" si="33"/>
        <v>1060.3800000000001</v>
      </c>
      <c r="G298" s="34">
        <f t="shared" si="33"/>
        <v>602.73</v>
      </c>
      <c r="H298" s="34">
        <f t="shared" si="33"/>
        <v>206.61</v>
      </c>
      <c r="I298" s="34">
        <f t="shared" si="33"/>
        <v>251.04</v>
      </c>
    </row>
    <row r="299" spans="1:9">
      <c r="A299" s="81">
        <f t="shared" si="29"/>
        <v>515400402010</v>
      </c>
      <c r="B299">
        <v>5154004</v>
      </c>
      <c r="C299" t="s">
        <v>437</v>
      </c>
      <c r="D299" s="1">
        <v>40543</v>
      </c>
      <c r="E299" s="34">
        <f t="shared" si="33"/>
        <v>6129.72</v>
      </c>
      <c r="F299" s="34">
        <f t="shared" si="33"/>
        <v>1057.81</v>
      </c>
      <c r="G299" s="34">
        <f t="shared" si="33"/>
        <v>598.1</v>
      </c>
      <c r="H299" s="34">
        <f t="shared" si="33"/>
        <v>208.22</v>
      </c>
      <c r="I299" s="34">
        <f t="shared" si="33"/>
        <v>251.49</v>
      </c>
    </row>
    <row r="300" spans="1:9">
      <c r="A300" s="81">
        <f t="shared" si="29"/>
        <v>515400402009</v>
      </c>
      <c r="B300">
        <v>5154004</v>
      </c>
      <c r="C300" t="s">
        <v>437</v>
      </c>
      <c r="D300" s="1">
        <v>40178</v>
      </c>
      <c r="E300" s="34">
        <f t="shared" si="33"/>
        <v>6130.11</v>
      </c>
      <c r="F300" s="34">
        <f t="shared" si="33"/>
        <v>1053.93</v>
      </c>
      <c r="G300" s="34">
        <f t="shared" si="33"/>
        <v>593.64</v>
      </c>
      <c r="H300" s="34">
        <f t="shared" si="33"/>
        <v>208.58</v>
      </c>
      <c r="I300" s="34">
        <f t="shared" si="33"/>
        <v>251.71</v>
      </c>
    </row>
    <row r="301" spans="1:9">
      <c r="A301" s="81">
        <f t="shared" si="29"/>
        <v>515400402008</v>
      </c>
      <c r="B301">
        <v>5154004</v>
      </c>
      <c r="C301" t="s">
        <v>437</v>
      </c>
      <c r="D301" s="1">
        <v>39813</v>
      </c>
      <c r="E301" s="34">
        <f t="shared" si="33"/>
        <v>6130.13</v>
      </c>
      <c r="F301" s="34">
        <f t="shared" si="33"/>
        <v>1048.52</v>
      </c>
      <c r="G301" s="34">
        <f t="shared" si="33"/>
        <v>592.03</v>
      </c>
      <c r="H301" s="34">
        <f t="shared" si="33"/>
        <v>208.27</v>
      </c>
      <c r="I301" s="34">
        <f t="shared" si="33"/>
        <v>248.22</v>
      </c>
    </row>
    <row r="302" spans="1:9">
      <c r="A302" s="81">
        <f t="shared" si="29"/>
        <v>515400402007</v>
      </c>
      <c r="B302">
        <v>5154004</v>
      </c>
      <c r="C302" t="s">
        <v>437</v>
      </c>
      <c r="D302" s="1">
        <v>39447</v>
      </c>
      <c r="E302" s="34">
        <f t="shared" si="33"/>
        <v>6130.46</v>
      </c>
      <c r="F302" s="34">
        <f t="shared" si="33"/>
        <v>1030.96</v>
      </c>
      <c r="G302" s="34">
        <f t="shared" si="33"/>
        <v>585.13</v>
      </c>
      <c r="H302" s="34">
        <f t="shared" si="33"/>
        <v>199.16</v>
      </c>
      <c r="I302" s="34">
        <f t="shared" si="33"/>
        <v>246.67</v>
      </c>
    </row>
    <row r="303" spans="1:9">
      <c r="A303" s="81">
        <f t="shared" si="29"/>
        <v>515400402006</v>
      </c>
      <c r="B303">
        <v>5154004</v>
      </c>
      <c r="C303" t="s">
        <v>437</v>
      </c>
      <c r="D303" s="1">
        <v>39082</v>
      </c>
      <c r="E303" s="34">
        <f t="shared" si="33"/>
        <v>6130.36</v>
      </c>
      <c r="F303" s="34">
        <f t="shared" si="33"/>
        <v>1017.6500000000001</v>
      </c>
      <c r="G303" s="34">
        <f t="shared" si="33"/>
        <v>591.51</v>
      </c>
      <c r="H303" s="34">
        <f t="shared" si="33"/>
        <v>182.08</v>
      </c>
      <c r="I303" s="34">
        <f t="shared" si="33"/>
        <v>244.06</v>
      </c>
    </row>
    <row r="304" spans="1:9">
      <c r="A304" s="81">
        <f t="shared" si="29"/>
        <v>515400802025</v>
      </c>
      <c r="B304">
        <v>5154008</v>
      </c>
      <c r="C304" t="s">
        <v>952</v>
      </c>
      <c r="D304" s="1">
        <v>46022</v>
      </c>
      <c r="E304" s="34" t="str">
        <f t="shared" ref="E304:I313" si="34">IF(YEAR($D304)&lt;2016,VLOOKUP($A304,LDB_alt,COLUMN()-1,FALSE),IFERROR(VLOOKUP($A304,LDB_neu,COLUMN()-1,FALSE),""))</f>
        <v/>
      </c>
      <c r="F304" s="34" t="str">
        <f t="shared" si="34"/>
        <v/>
      </c>
      <c r="G304" s="34" t="str">
        <f t="shared" si="34"/>
        <v/>
      </c>
      <c r="H304" s="34" t="str">
        <f t="shared" si="34"/>
        <v/>
      </c>
      <c r="I304" s="34" t="str">
        <f t="shared" si="34"/>
        <v/>
      </c>
    </row>
    <row r="305" spans="1:9">
      <c r="A305" s="81">
        <f t="shared" si="29"/>
        <v>515400802024</v>
      </c>
      <c r="B305">
        <v>5154008</v>
      </c>
      <c r="C305" t="s">
        <v>952</v>
      </c>
      <c r="D305" s="1">
        <v>45657</v>
      </c>
      <c r="E305" s="34" t="str">
        <f t="shared" si="34"/>
        <v/>
      </c>
      <c r="F305" s="34" t="str">
        <f t="shared" si="34"/>
        <v/>
      </c>
      <c r="G305" s="34" t="str">
        <f t="shared" si="34"/>
        <v/>
      </c>
      <c r="H305" s="34" t="str">
        <f t="shared" si="34"/>
        <v/>
      </c>
      <c r="I305" s="34" t="str">
        <f t="shared" si="34"/>
        <v/>
      </c>
    </row>
    <row r="306" spans="1:9">
      <c r="A306" s="81">
        <f t="shared" si="29"/>
        <v>515400802023</v>
      </c>
      <c r="B306">
        <v>5154008</v>
      </c>
      <c r="C306" t="s">
        <v>952</v>
      </c>
      <c r="D306" s="1">
        <v>45291</v>
      </c>
      <c r="E306" s="34" t="str">
        <f t="shared" si="34"/>
        <v/>
      </c>
      <c r="F306" s="34" t="str">
        <f t="shared" si="34"/>
        <v/>
      </c>
      <c r="G306" s="34" t="str">
        <f t="shared" si="34"/>
        <v/>
      </c>
      <c r="H306" s="34" t="str">
        <f t="shared" si="34"/>
        <v/>
      </c>
      <c r="I306" s="34" t="str">
        <f t="shared" si="34"/>
        <v/>
      </c>
    </row>
    <row r="307" spans="1:9">
      <c r="A307" s="81">
        <f t="shared" si="29"/>
        <v>515400802022</v>
      </c>
      <c r="B307">
        <v>5154008</v>
      </c>
      <c r="C307" t="s">
        <v>952</v>
      </c>
      <c r="D307" s="1">
        <v>44926</v>
      </c>
      <c r="E307" s="34" t="str">
        <f t="shared" si="34"/>
        <v/>
      </c>
      <c r="F307" s="34" t="str">
        <f t="shared" si="34"/>
        <v/>
      </c>
      <c r="G307" s="34" t="str">
        <f t="shared" si="34"/>
        <v/>
      </c>
      <c r="H307" s="34" t="str">
        <f t="shared" si="34"/>
        <v/>
      </c>
      <c r="I307" s="34" t="str">
        <f t="shared" si="34"/>
        <v/>
      </c>
    </row>
    <row r="308" spans="1:9">
      <c r="A308" s="81">
        <f t="shared" si="29"/>
        <v>515400802021</v>
      </c>
      <c r="B308">
        <v>5154008</v>
      </c>
      <c r="C308" t="s">
        <v>952</v>
      </c>
      <c r="D308" s="1">
        <v>44561</v>
      </c>
      <c r="E308" s="34" t="str">
        <f t="shared" si="34"/>
        <v/>
      </c>
      <c r="F308" s="34" t="str">
        <f t="shared" si="34"/>
        <v/>
      </c>
      <c r="G308" s="34" t="str">
        <f t="shared" si="34"/>
        <v/>
      </c>
      <c r="H308" s="34" t="str">
        <f t="shared" si="34"/>
        <v/>
      </c>
      <c r="I308" s="34" t="str">
        <f t="shared" si="34"/>
        <v/>
      </c>
    </row>
    <row r="309" spans="1:9">
      <c r="A309" s="81">
        <f t="shared" si="29"/>
        <v>515400802020</v>
      </c>
      <c r="B309">
        <v>5154008</v>
      </c>
      <c r="C309" t="s">
        <v>952</v>
      </c>
      <c r="D309" s="1">
        <v>44196</v>
      </c>
      <c r="E309" s="34" t="str">
        <f t="shared" si="34"/>
        <v/>
      </c>
      <c r="F309" s="34" t="str">
        <f t="shared" si="34"/>
        <v/>
      </c>
      <c r="G309" s="34" t="str">
        <f t="shared" si="34"/>
        <v/>
      </c>
      <c r="H309" s="34" t="str">
        <f t="shared" si="34"/>
        <v/>
      </c>
      <c r="I309" s="34" t="str">
        <f t="shared" si="34"/>
        <v/>
      </c>
    </row>
    <row r="310" spans="1:9">
      <c r="A310" s="81">
        <f t="shared" si="29"/>
        <v>515400802019</v>
      </c>
      <c r="B310">
        <v>5154008</v>
      </c>
      <c r="C310" t="s">
        <v>952</v>
      </c>
      <c r="D310" s="1">
        <v>43830</v>
      </c>
      <c r="E310" s="34" t="str">
        <f t="shared" si="34"/>
        <v/>
      </c>
      <c r="F310" s="34" t="str">
        <f t="shared" si="34"/>
        <v/>
      </c>
      <c r="G310" s="34" t="str">
        <f t="shared" si="34"/>
        <v/>
      </c>
      <c r="H310" s="34" t="str">
        <f t="shared" si="34"/>
        <v/>
      </c>
      <c r="I310" s="34" t="str">
        <f t="shared" si="34"/>
        <v/>
      </c>
    </row>
    <row r="311" spans="1:9">
      <c r="A311" s="81">
        <f t="shared" si="29"/>
        <v>515400802018</v>
      </c>
      <c r="B311">
        <v>5154008</v>
      </c>
      <c r="C311" t="s">
        <v>952</v>
      </c>
      <c r="D311" s="1">
        <v>43465</v>
      </c>
      <c r="E311" s="34">
        <f t="shared" si="34"/>
        <v>8040</v>
      </c>
      <c r="F311" s="34">
        <f t="shared" si="34"/>
        <v>1863</v>
      </c>
      <c r="G311" s="34">
        <f t="shared" si="34"/>
        <v>1092</v>
      </c>
      <c r="H311" s="34">
        <f t="shared" si="34"/>
        <v>207</v>
      </c>
      <c r="I311" s="34">
        <f t="shared" si="34"/>
        <v>564</v>
      </c>
    </row>
    <row r="312" spans="1:9">
      <c r="A312" s="81">
        <f t="shared" si="29"/>
        <v>515400802017</v>
      </c>
      <c r="B312">
        <v>5154008</v>
      </c>
      <c r="C312" t="s">
        <v>952</v>
      </c>
      <c r="D312" s="1">
        <v>43100</v>
      </c>
      <c r="E312" s="34">
        <f t="shared" si="34"/>
        <v>8040</v>
      </c>
      <c r="F312" s="34">
        <f t="shared" si="34"/>
        <v>1856</v>
      </c>
      <c r="G312" s="34">
        <f t="shared" si="34"/>
        <v>1105</v>
      </c>
      <c r="H312" s="34">
        <f t="shared" si="34"/>
        <v>188</v>
      </c>
      <c r="I312" s="34">
        <f t="shared" si="34"/>
        <v>563</v>
      </c>
    </row>
    <row r="313" spans="1:9">
      <c r="A313" s="81">
        <f t="shared" si="29"/>
        <v>515400802016</v>
      </c>
      <c r="B313">
        <v>5154008</v>
      </c>
      <c r="C313" t="s">
        <v>952</v>
      </c>
      <c r="D313" s="1">
        <v>42735</v>
      </c>
      <c r="E313" s="34">
        <f t="shared" si="34"/>
        <v>8040</v>
      </c>
      <c r="F313" s="34">
        <f t="shared" si="34"/>
        <v>1858</v>
      </c>
      <c r="G313" s="34">
        <f t="shared" si="34"/>
        <v>1107</v>
      </c>
      <c r="H313" s="34">
        <f t="shared" si="34"/>
        <v>188</v>
      </c>
      <c r="I313" s="34">
        <f t="shared" si="34"/>
        <v>563</v>
      </c>
    </row>
    <row r="314" spans="1:9">
      <c r="A314" s="81">
        <f t="shared" si="29"/>
        <v>515400802015</v>
      </c>
      <c r="B314">
        <v>5154008</v>
      </c>
      <c r="C314" t="s">
        <v>952</v>
      </c>
      <c r="D314" s="1">
        <v>42369</v>
      </c>
      <c r="E314" s="34">
        <f t="shared" ref="E314:I323" si="35">IF(YEAR($D314)&lt;2016,VLOOKUP($A314,LDB_alt,COLUMN()-1,FALSE),IFERROR(VLOOKUP($A314,LDB_neu,COLUMN()-1,FALSE),""))</f>
        <v>8040.07</v>
      </c>
      <c r="F314" s="34">
        <f t="shared" si="35"/>
        <v>1856.1</v>
      </c>
      <c r="G314" s="34">
        <f t="shared" si="35"/>
        <v>1107.31</v>
      </c>
      <c r="H314" s="34">
        <f t="shared" si="35"/>
        <v>154.21</v>
      </c>
      <c r="I314" s="34">
        <f t="shared" si="35"/>
        <v>594.58000000000004</v>
      </c>
    </row>
    <row r="315" spans="1:9">
      <c r="A315" s="81">
        <f t="shared" si="29"/>
        <v>515400802014</v>
      </c>
      <c r="B315">
        <v>5154008</v>
      </c>
      <c r="C315" t="s">
        <v>952</v>
      </c>
      <c r="D315" s="1">
        <v>42004</v>
      </c>
      <c r="E315" s="34">
        <f t="shared" si="35"/>
        <v>8040.07</v>
      </c>
      <c r="F315" s="34">
        <f t="shared" si="35"/>
        <v>1797.0600000000002</v>
      </c>
      <c r="G315" s="34">
        <f t="shared" si="35"/>
        <v>1103.1300000000001</v>
      </c>
      <c r="H315" s="34">
        <f t="shared" si="35"/>
        <v>106.17</v>
      </c>
      <c r="I315" s="34">
        <f t="shared" si="35"/>
        <v>587.76</v>
      </c>
    </row>
    <row r="316" spans="1:9">
      <c r="A316" s="81">
        <f t="shared" si="29"/>
        <v>515400802013</v>
      </c>
      <c r="B316">
        <v>5154008</v>
      </c>
      <c r="C316" t="s">
        <v>952</v>
      </c>
      <c r="D316" s="1">
        <v>41639</v>
      </c>
      <c r="E316" s="34">
        <f t="shared" si="35"/>
        <v>8040.07</v>
      </c>
      <c r="F316" s="34">
        <f t="shared" si="35"/>
        <v>1796.9900000000002</v>
      </c>
      <c r="G316" s="34">
        <f t="shared" si="35"/>
        <v>1102.69</v>
      </c>
      <c r="H316" s="34">
        <f t="shared" si="35"/>
        <v>107.15</v>
      </c>
      <c r="I316" s="34">
        <f t="shared" si="35"/>
        <v>587.15</v>
      </c>
    </row>
    <row r="317" spans="1:9">
      <c r="A317" s="81">
        <f t="shared" si="29"/>
        <v>515400802012</v>
      </c>
      <c r="B317">
        <v>5154008</v>
      </c>
      <c r="C317" t="s">
        <v>952</v>
      </c>
      <c r="D317" s="1">
        <v>41274</v>
      </c>
      <c r="E317" s="34">
        <f t="shared" si="35"/>
        <v>8040.07</v>
      </c>
      <c r="F317" s="34">
        <f t="shared" si="35"/>
        <v>1796.2400000000002</v>
      </c>
      <c r="G317" s="34">
        <f t="shared" si="35"/>
        <v>1101.6400000000001</v>
      </c>
      <c r="H317" s="34">
        <f t="shared" si="35"/>
        <v>107.22</v>
      </c>
      <c r="I317" s="34">
        <f t="shared" si="35"/>
        <v>587.38</v>
      </c>
    </row>
    <row r="318" spans="1:9">
      <c r="A318" s="81">
        <f t="shared" si="29"/>
        <v>515400802011</v>
      </c>
      <c r="B318">
        <v>5154008</v>
      </c>
      <c r="C318" t="s">
        <v>952</v>
      </c>
      <c r="D318" s="1">
        <v>40908</v>
      </c>
      <c r="E318" s="34">
        <f t="shared" si="35"/>
        <v>8011.8</v>
      </c>
      <c r="F318" s="34">
        <f t="shared" si="35"/>
        <v>1789.46</v>
      </c>
      <c r="G318" s="34">
        <f t="shared" si="35"/>
        <v>1098.03</v>
      </c>
      <c r="H318" s="34">
        <f t="shared" si="35"/>
        <v>109.31</v>
      </c>
      <c r="I318" s="34">
        <f t="shared" si="35"/>
        <v>582.12</v>
      </c>
    </row>
    <row r="319" spans="1:9">
      <c r="A319" s="81">
        <f t="shared" si="29"/>
        <v>515400802010</v>
      </c>
      <c r="B319">
        <v>5154008</v>
      </c>
      <c r="C319" t="s">
        <v>952</v>
      </c>
      <c r="D319" s="1">
        <v>40543</v>
      </c>
      <c r="E319" s="34">
        <f t="shared" si="35"/>
        <v>8011.51</v>
      </c>
      <c r="F319" s="34">
        <f t="shared" si="35"/>
        <v>1786.71</v>
      </c>
      <c r="G319" s="34">
        <f t="shared" si="35"/>
        <v>1095.98</v>
      </c>
      <c r="H319" s="34">
        <f t="shared" si="35"/>
        <v>108.16</v>
      </c>
      <c r="I319" s="34">
        <f t="shared" si="35"/>
        <v>582.57000000000005</v>
      </c>
    </row>
    <row r="320" spans="1:9">
      <c r="A320" s="81">
        <f t="shared" si="29"/>
        <v>515400802009</v>
      </c>
      <c r="B320">
        <v>5154008</v>
      </c>
      <c r="C320" t="s">
        <v>952</v>
      </c>
      <c r="D320" s="1">
        <v>40178</v>
      </c>
      <c r="E320" s="34">
        <f t="shared" si="35"/>
        <v>8011.44</v>
      </c>
      <c r="F320" s="34">
        <f t="shared" si="35"/>
        <v>1781.92</v>
      </c>
      <c r="G320" s="34">
        <f t="shared" si="35"/>
        <v>1096.27</v>
      </c>
      <c r="H320" s="34">
        <f t="shared" si="35"/>
        <v>104.91</v>
      </c>
      <c r="I320" s="34">
        <f t="shared" si="35"/>
        <v>580.74</v>
      </c>
    </row>
    <row r="321" spans="1:9">
      <c r="A321" s="81">
        <f t="shared" si="29"/>
        <v>515400802008</v>
      </c>
      <c r="B321">
        <v>5154008</v>
      </c>
      <c r="C321" t="s">
        <v>952</v>
      </c>
      <c r="D321" s="1">
        <v>39813</v>
      </c>
      <c r="E321" s="34">
        <f t="shared" si="35"/>
        <v>8011.46</v>
      </c>
      <c r="F321" s="34">
        <f t="shared" si="35"/>
        <v>1753.4700000000003</v>
      </c>
      <c r="G321" s="34">
        <f t="shared" si="35"/>
        <v>1119.48</v>
      </c>
      <c r="H321" s="34">
        <f t="shared" si="35"/>
        <v>95.65</v>
      </c>
      <c r="I321" s="34">
        <f t="shared" si="35"/>
        <v>538.34</v>
      </c>
    </row>
    <row r="322" spans="1:9">
      <c r="A322" s="81">
        <f t="shared" si="29"/>
        <v>515400802007</v>
      </c>
      <c r="B322">
        <v>5154008</v>
      </c>
      <c r="C322" t="s">
        <v>952</v>
      </c>
      <c r="D322" s="1">
        <v>39447</v>
      </c>
      <c r="E322" s="34">
        <f t="shared" si="35"/>
        <v>8011.44</v>
      </c>
      <c r="F322" s="34">
        <f t="shared" si="35"/>
        <v>1710.69</v>
      </c>
      <c r="G322" s="34">
        <f t="shared" si="35"/>
        <v>1083.9000000000001</v>
      </c>
      <c r="H322" s="34">
        <f t="shared" si="35"/>
        <v>90.26</v>
      </c>
      <c r="I322" s="34">
        <f t="shared" si="35"/>
        <v>536.53</v>
      </c>
    </row>
    <row r="323" spans="1:9">
      <c r="A323" s="81">
        <f t="shared" si="29"/>
        <v>515400802006</v>
      </c>
      <c r="B323">
        <v>5154008</v>
      </c>
      <c r="C323" t="s">
        <v>952</v>
      </c>
      <c r="D323" s="1">
        <v>39082</v>
      </c>
      <c r="E323" s="34">
        <f t="shared" si="35"/>
        <v>8011.62</v>
      </c>
      <c r="F323" s="34">
        <f t="shared" si="35"/>
        <v>1706.4199999999998</v>
      </c>
      <c r="G323" s="34">
        <f t="shared" si="35"/>
        <v>1080.01</v>
      </c>
      <c r="H323" s="34">
        <f t="shared" si="35"/>
        <v>89.63</v>
      </c>
      <c r="I323" s="34">
        <f t="shared" si="35"/>
        <v>536.78</v>
      </c>
    </row>
    <row r="324" spans="1:9">
      <c r="A324" s="81">
        <f t="shared" si="29"/>
        <v>515401202025</v>
      </c>
      <c r="B324">
        <v>5154012</v>
      </c>
      <c r="C324" t="s">
        <v>953</v>
      </c>
      <c r="D324" s="1">
        <v>46022</v>
      </c>
      <c r="E324" s="34" t="str">
        <f t="shared" ref="E324:I333" si="36">IF(YEAR($D324)&lt;2016,VLOOKUP($A324,LDB_alt,COLUMN()-1,FALSE),IFERROR(VLOOKUP($A324,LDB_neu,COLUMN()-1,FALSE),""))</f>
        <v/>
      </c>
      <c r="F324" s="34" t="str">
        <f t="shared" si="36"/>
        <v/>
      </c>
      <c r="G324" s="34" t="str">
        <f t="shared" si="36"/>
        <v/>
      </c>
      <c r="H324" s="34" t="str">
        <f t="shared" si="36"/>
        <v/>
      </c>
      <c r="I324" s="34" t="str">
        <f t="shared" si="36"/>
        <v/>
      </c>
    </row>
    <row r="325" spans="1:9">
      <c r="A325" s="81">
        <f t="shared" ref="A325:A388" si="37">(LEFT(B325&amp;"00000000",8)&amp;YEAR(D325))+0</f>
        <v>515401202024</v>
      </c>
      <c r="B325">
        <v>5154012</v>
      </c>
      <c r="C325" t="s">
        <v>953</v>
      </c>
      <c r="D325" s="1">
        <v>45657</v>
      </c>
      <c r="E325" s="34" t="str">
        <f t="shared" si="36"/>
        <v/>
      </c>
      <c r="F325" s="34" t="str">
        <f t="shared" si="36"/>
        <v/>
      </c>
      <c r="G325" s="34" t="str">
        <f t="shared" si="36"/>
        <v/>
      </c>
      <c r="H325" s="34" t="str">
        <f t="shared" si="36"/>
        <v/>
      </c>
      <c r="I325" s="34" t="str">
        <f t="shared" si="36"/>
        <v/>
      </c>
    </row>
    <row r="326" spans="1:9">
      <c r="A326" s="81">
        <f t="shared" si="37"/>
        <v>515401202023</v>
      </c>
      <c r="B326">
        <v>5154012</v>
      </c>
      <c r="C326" t="s">
        <v>953</v>
      </c>
      <c r="D326" s="1">
        <v>45291</v>
      </c>
      <c r="E326" s="34" t="str">
        <f t="shared" si="36"/>
        <v/>
      </c>
      <c r="F326" s="34" t="str">
        <f t="shared" si="36"/>
        <v/>
      </c>
      <c r="G326" s="34" t="str">
        <f t="shared" si="36"/>
        <v/>
      </c>
      <c r="H326" s="34" t="str">
        <f t="shared" si="36"/>
        <v/>
      </c>
      <c r="I326" s="34" t="str">
        <f t="shared" si="36"/>
        <v/>
      </c>
    </row>
    <row r="327" spans="1:9">
      <c r="A327" s="81">
        <f t="shared" si="37"/>
        <v>515401202022</v>
      </c>
      <c r="B327">
        <v>5154012</v>
      </c>
      <c r="C327" t="s">
        <v>953</v>
      </c>
      <c r="D327" s="1">
        <v>44926</v>
      </c>
      <c r="E327" s="34" t="str">
        <f t="shared" si="36"/>
        <v/>
      </c>
      <c r="F327" s="34" t="str">
        <f t="shared" si="36"/>
        <v/>
      </c>
      <c r="G327" s="34" t="str">
        <f t="shared" si="36"/>
        <v/>
      </c>
      <c r="H327" s="34" t="str">
        <f t="shared" si="36"/>
        <v/>
      </c>
      <c r="I327" s="34" t="str">
        <f t="shared" si="36"/>
        <v/>
      </c>
    </row>
    <row r="328" spans="1:9">
      <c r="A328" s="81">
        <f t="shared" si="37"/>
        <v>515401202021</v>
      </c>
      <c r="B328">
        <v>5154012</v>
      </c>
      <c r="C328" t="s">
        <v>953</v>
      </c>
      <c r="D328" s="1">
        <v>44561</v>
      </c>
      <c r="E328" s="34" t="str">
        <f t="shared" si="36"/>
        <v/>
      </c>
      <c r="F328" s="34" t="str">
        <f t="shared" si="36"/>
        <v/>
      </c>
      <c r="G328" s="34" t="str">
        <f t="shared" si="36"/>
        <v/>
      </c>
      <c r="H328" s="34" t="str">
        <f t="shared" si="36"/>
        <v/>
      </c>
      <c r="I328" s="34" t="str">
        <f t="shared" si="36"/>
        <v/>
      </c>
    </row>
    <row r="329" spans="1:9">
      <c r="A329" s="81">
        <f t="shared" si="37"/>
        <v>515401202020</v>
      </c>
      <c r="B329">
        <v>5154012</v>
      </c>
      <c r="C329" t="s">
        <v>953</v>
      </c>
      <c r="D329" s="1">
        <v>44196</v>
      </c>
      <c r="E329" s="34" t="str">
        <f t="shared" si="36"/>
        <v/>
      </c>
      <c r="F329" s="34" t="str">
        <f t="shared" si="36"/>
        <v/>
      </c>
      <c r="G329" s="34" t="str">
        <f t="shared" si="36"/>
        <v/>
      </c>
      <c r="H329" s="34" t="str">
        <f t="shared" si="36"/>
        <v/>
      </c>
      <c r="I329" s="34" t="str">
        <f t="shared" si="36"/>
        <v/>
      </c>
    </row>
    <row r="330" spans="1:9">
      <c r="A330" s="81">
        <f t="shared" si="37"/>
        <v>515401202019</v>
      </c>
      <c r="B330">
        <v>5154012</v>
      </c>
      <c r="C330" t="s">
        <v>953</v>
      </c>
      <c r="D330" s="1">
        <v>43830</v>
      </c>
      <c r="E330" s="34" t="str">
        <f t="shared" si="36"/>
        <v/>
      </c>
      <c r="F330" s="34" t="str">
        <f t="shared" si="36"/>
        <v/>
      </c>
      <c r="G330" s="34" t="str">
        <f t="shared" si="36"/>
        <v/>
      </c>
      <c r="H330" s="34" t="str">
        <f t="shared" si="36"/>
        <v/>
      </c>
      <c r="I330" s="34" t="str">
        <f t="shared" si="36"/>
        <v/>
      </c>
    </row>
    <row r="331" spans="1:9">
      <c r="A331" s="81">
        <f t="shared" si="37"/>
        <v>515401202018</v>
      </c>
      <c r="B331">
        <v>5154012</v>
      </c>
      <c r="C331" t="s">
        <v>953</v>
      </c>
      <c r="D331" s="1">
        <v>43465</v>
      </c>
      <c r="E331" s="34">
        <f t="shared" si="36"/>
        <v>9697</v>
      </c>
      <c r="F331" s="34">
        <f t="shared" si="36"/>
        <v>2098</v>
      </c>
      <c r="G331" s="34">
        <f t="shared" si="36"/>
        <v>1266</v>
      </c>
      <c r="H331" s="34">
        <f t="shared" si="36"/>
        <v>297</v>
      </c>
      <c r="I331" s="34">
        <f t="shared" si="36"/>
        <v>535</v>
      </c>
    </row>
    <row r="332" spans="1:9">
      <c r="A332" s="81">
        <f t="shared" si="37"/>
        <v>515401202017</v>
      </c>
      <c r="B332">
        <v>5154012</v>
      </c>
      <c r="C332" t="s">
        <v>953</v>
      </c>
      <c r="D332" s="1">
        <v>43100</v>
      </c>
      <c r="E332" s="34">
        <f t="shared" si="36"/>
        <v>9697</v>
      </c>
      <c r="F332" s="34">
        <f t="shared" si="36"/>
        <v>2095</v>
      </c>
      <c r="G332" s="34">
        <f t="shared" si="36"/>
        <v>1264</v>
      </c>
      <c r="H332" s="34">
        <f t="shared" si="36"/>
        <v>297</v>
      </c>
      <c r="I332" s="34">
        <f t="shared" si="36"/>
        <v>534</v>
      </c>
    </row>
    <row r="333" spans="1:9">
      <c r="A333" s="81">
        <f t="shared" si="37"/>
        <v>515401202016</v>
      </c>
      <c r="B333">
        <v>5154012</v>
      </c>
      <c r="C333" t="s">
        <v>953</v>
      </c>
      <c r="D333" s="1">
        <v>42735</v>
      </c>
      <c r="E333" s="34">
        <f t="shared" si="36"/>
        <v>9697</v>
      </c>
      <c r="F333" s="34">
        <f t="shared" si="36"/>
        <v>2094</v>
      </c>
      <c r="G333" s="34">
        <f t="shared" si="36"/>
        <v>1262</v>
      </c>
      <c r="H333" s="34">
        <f t="shared" si="36"/>
        <v>298</v>
      </c>
      <c r="I333" s="34">
        <f t="shared" si="36"/>
        <v>534</v>
      </c>
    </row>
    <row r="334" spans="1:9">
      <c r="A334" s="81">
        <f t="shared" si="37"/>
        <v>515401202015</v>
      </c>
      <c r="B334">
        <v>5154012</v>
      </c>
      <c r="C334" t="s">
        <v>953</v>
      </c>
      <c r="D334" s="1">
        <v>42369</v>
      </c>
      <c r="E334" s="34">
        <f t="shared" ref="E334:I343" si="38">IF(YEAR($D334)&lt;2016,VLOOKUP($A334,LDB_alt,COLUMN()-1,FALSE),IFERROR(VLOOKUP($A334,LDB_neu,COLUMN()-1,FALSE),""))</f>
        <v>9697.1299999999992</v>
      </c>
      <c r="F334" s="34">
        <f t="shared" si="38"/>
        <v>2114.04</v>
      </c>
      <c r="G334" s="34">
        <f t="shared" si="38"/>
        <v>1258.05</v>
      </c>
      <c r="H334" s="34">
        <f t="shared" si="38"/>
        <v>288.77</v>
      </c>
      <c r="I334" s="34">
        <f t="shared" si="38"/>
        <v>567.22</v>
      </c>
    </row>
    <row r="335" spans="1:9">
      <c r="A335" s="81">
        <f t="shared" si="37"/>
        <v>515401202014</v>
      </c>
      <c r="B335">
        <v>5154012</v>
      </c>
      <c r="C335" t="s">
        <v>953</v>
      </c>
      <c r="D335" s="1">
        <v>42004</v>
      </c>
      <c r="E335" s="34">
        <f t="shared" si="38"/>
        <v>9697.1299999999992</v>
      </c>
      <c r="F335" s="34">
        <f t="shared" si="38"/>
        <v>2093.8700000000003</v>
      </c>
      <c r="G335" s="34">
        <f t="shared" si="38"/>
        <v>1250.1500000000001</v>
      </c>
      <c r="H335" s="34">
        <f t="shared" si="38"/>
        <v>284.36</v>
      </c>
      <c r="I335" s="34">
        <f t="shared" si="38"/>
        <v>559.36</v>
      </c>
    </row>
    <row r="336" spans="1:9">
      <c r="A336" s="81">
        <f t="shared" si="37"/>
        <v>515401202013</v>
      </c>
      <c r="B336">
        <v>5154012</v>
      </c>
      <c r="C336" t="s">
        <v>953</v>
      </c>
      <c r="D336" s="1">
        <v>41639</v>
      </c>
      <c r="E336" s="34">
        <f t="shared" si="38"/>
        <v>9697.1299999999992</v>
      </c>
      <c r="F336" s="34">
        <f t="shared" si="38"/>
        <v>1996.1399999999999</v>
      </c>
      <c r="G336" s="34">
        <f t="shared" si="38"/>
        <v>1239.83</v>
      </c>
      <c r="H336" s="34">
        <f t="shared" si="38"/>
        <v>202.39</v>
      </c>
      <c r="I336" s="34">
        <f t="shared" si="38"/>
        <v>553.91999999999996</v>
      </c>
    </row>
    <row r="337" spans="1:9">
      <c r="A337" s="81">
        <f t="shared" si="37"/>
        <v>515401202012</v>
      </c>
      <c r="B337">
        <v>5154012</v>
      </c>
      <c r="C337" t="s">
        <v>953</v>
      </c>
      <c r="D337" s="1">
        <v>41274</v>
      </c>
      <c r="E337" s="34">
        <f t="shared" si="38"/>
        <v>9696.18</v>
      </c>
      <c r="F337" s="34">
        <f t="shared" si="38"/>
        <v>1971.5800000000002</v>
      </c>
      <c r="G337" s="34">
        <f t="shared" si="38"/>
        <v>1247.19</v>
      </c>
      <c r="H337" s="34">
        <f t="shared" si="38"/>
        <v>180.69</v>
      </c>
      <c r="I337" s="34">
        <f t="shared" si="38"/>
        <v>543.70000000000005</v>
      </c>
    </row>
    <row r="338" spans="1:9">
      <c r="A338" s="81">
        <f t="shared" si="37"/>
        <v>515401202011</v>
      </c>
      <c r="B338">
        <v>5154012</v>
      </c>
      <c r="C338" t="s">
        <v>953</v>
      </c>
      <c r="D338" s="1">
        <v>40908</v>
      </c>
      <c r="E338" s="34">
        <f t="shared" si="38"/>
        <v>9691.36</v>
      </c>
      <c r="F338" s="34">
        <f t="shared" si="38"/>
        <v>1959.1399999999999</v>
      </c>
      <c r="G338" s="34">
        <f t="shared" si="38"/>
        <v>1253.92</v>
      </c>
      <c r="H338" s="34">
        <f t="shared" si="38"/>
        <v>167.07</v>
      </c>
      <c r="I338" s="34">
        <f t="shared" si="38"/>
        <v>538.15</v>
      </c>
    </row>
    <row r="339" spans="1:9">
      <c r="A339" s="81">
        <f t="shared" si="37"/>
        <v>515401202010</v>
      </c>
      <c r="B339">
        <v>5154012</v>
      </c>
      <c r="C339" t="s">
        <v>953</v>
      </c>
      <c r="D339" s="1">
        <v>40543</v>
      </c>
      <c r="E339" s="34">
        <f t="shared" si="38"/>
        <v>9691.36</v>
      </c>
      <c r="F339" s="34">
        <f t="shared" si="38"/>
        <v>1926.8300000000002</v>
      </c>
      <c r="G339" s="34">
        <f t="shared" si="38"/>
        <v>1261.68</v>
      </c>
      <c r="H339" s="34">
        <f t="shared" si="38"/>
        <v>127.95</v>
      </c>
      <c r="I339" s="34">
        <f t="shared" si="38"/>
        <v>537.20000000000005</v>
      </c>
    </row>
    <row r="340" spans="1:9">
      <c r="A340" s="81">
        <f t="shared" si="37"/>
        <v>515401202009</v>
      </c>
      <c r="B340">
        <v>5154012</v>
      </c>
      <c r="C340" t="s">
        <v>953</v>
      </c>
      <c r="D340" s="1">
        <v>40178</v>
      </c>
      <c r="E340" s="34">
        <f t="shared" si="38"/>
        <v>9691.35</v>
      </c>
      <c r="F340" s="34">
        <f t="shared" si="38"/>
        <v>1919.23</v>
      </c>
      <c r="G340" s="34">
        <f t="shared" si="38"/>
        <v>1258.31</v>
      </c>
      <c r="H340" s="34">
        <f t="shared" si="38"/>
        <v>125.84</v>
      </c>
      <c r="I340" s="34">
        <f t="shared" si="38"/>
        <v>535.08000000000004</v>
      </c>
    </row>
    <row r="341" spans="1:9">
      <c r="A341" s="81">
        <f t="shared" si="37"/>
        <v>515401202008</v>
      </c>
      <c r="B341">
        <v>5154012</v>
      </c>
      <c r="C341" t="s">
        <v>953</v>
      </c>
      <c r="D341" s="1">
        <v>39813</v>
      </c>
      <c r="E341" s="34">
        <f t="shared" si="38"/>
        <v>9691.39</v>
      </c>
      <c r="F341" s="34">
        <f t="shared" si="38"/>
        <v>1902.2199999999998</v>
      </c>
      <c r="G341" s="34">
        <f t="shared" si="38"/>
        <v>1242.3399999999999</v>
      </c>
      <c r="H341" s="34">
        <f t="shared" si="38"/>
        <v>125.57</v>
      </c>
      <c r="I341" s="34">
        <f t="shared" si="38"/>
        <v>534.30999999999995</v>
      </c>
    </row>
    <row r="342" spans="1:9">
      <c r="A342" s="81">
        <f t="shared" si="37"/>
        <v>515401202007</v>
      </c>
      <c r="B342">
        <v>5154012</v>
      </c>
      <c r="C342" t="s">
        <v>953</v>
      </c>
      <c r="D342" s="1">
        <v>39447</v>
      </c>
      <c r="E342" s="34">
        <f t="shared" si="38"/>
        <v>9691.2800000000007</v>
      </c>
      <c r="F342" s="34">
        <f t="shared" si="38"/>
        <v>1893.9700000000003</v>
      </c>
      <c r="G342" s="34">
        <f t="shared" si="38"/>
        <v>1241.9000000000001</v>
      </c>
      <c r="H342" s="34">
        <f t="shared" si="38"/>
        <v>122.49</v>
      </c>
      <c r="I342" s="34">
        <f t="shared" si="38"/>
        <v>529.58000000000004</v>
      </c>
    </row>
    <row r="343" spans="1:9">
      <c r="A343" s="81">
        <f t="shared" si="37"/>
        <v>515401202006</v>
      </c>
      <c r="B343">
        <v>5154012</v>
      </c>
      <c r="C343" t="s">
        <v>953</v>
      </c>
      <c r="D343" s="1">
        <v>39082</v>
      </c>
      <c r="E343" s="34">
        <f t="shared" si="38"/>
        <v>9691.2800000000007</v>
      </c>
      <c r="F343" s="34">
        <f t="shared" si="38"/>
        <v>1862.91</v>
      </c>
      <c r="G343" s="34">
        <f t="shared" si="38"/>
        <v>1229.51</v>
      </c>
      <c r="H343" s="34">
        <f t="shared" si="38"/>
        <v>103.12</v>
      </c>
      <c r="I343" s="34">
        <f t="shared" si="38"/>
        <v>530.28</v>
      </c>
    </row>
    <row r="344" spans="1:9">
      <c r="A344" s="81">
        <f t="shared" si="37"/>
        <v>515401602025</v>
      </c>
      <c r="B344">
        <v>5154016</v>
      </c>
      <c r="C344" t="s">
        <v>954</v>
      </c>
      <c r="D344" s="1">
        <v>46022</v>
      </c>
      <c r="E344" s="34" t="str">
        <f t="shared" ref="E344:I353" si="39">IF(YEAR($D344)&lt;2016,VLOOKUP($A344,LDB_alt,COLUMN()-1,FALSE),IFERROR(VLOOKUP($A344,LDB_neu,COLUMN()-1,FALSE),""))</f>
        <v/>
      </c>
      <c r="F344" s="34" t="str">
        <f t="shared" si="39"/>
        <v/>
      </c>
      <c r="G344" s="34" t="str">
        <f t="shared" si="39"/>
        <v/>
      </c>
      <c r="H344" s="34" t="str">
        <f t="shared" si="39"/>
        <v/>
      </c>
      <c r="I344" s="34" t="str">
        <f t="shared" si="39"/>
        <v/>
      </c>
    </row>
    <row r="345" spans="1:9">
      <c r="A345" s="81">
        <f t="shared" si="37"/>
        <v>515401602024</v>
      </c>
      <c r="B345">
        <v>5154016</v>
      </c>
      <c r="C345" t="s">
        <v>954</v>
      </c>
      <c r="D345" s="1">
        <v>45657</v>
      </c>
      <c r="E345" s="34" t="str">
        <f t="shared" si="39"/>
        <v/>
      </c>
      <c r="F345" s="34" t="str">
        <f t="shared" si="39"/>
        <v/>
      </c>
      <c r="G345" s="34" t="str">
        <f t="shared" si="39"/>
        <v/>
      </c>
      <c r="H345" s="34" t="str">
        <f t="shared" si="39"/>
        <v/>
      </c>
      <c r="I345" s="34" t="str">
        <f t="shared" si="39"/>
        <v/>
      </c>
    </row>
    <row r="346" spans="1:9">
      <c r="A346" s="81">
        <f t="shared" si="37"/>
        <v>515401602023</v>
      </c>
      <c r="B346">
        <v>5154016</v>
      </c>
      <c r="C346" t="s">
        <v>954</v>
      </c>
      <c r="D346" s="1">
        <v>45291</v>
      </c>
      <c r="E346" s="34" t="str">
        <f t="shared" si="39"/>
        <v/>
      </c>
      <c r="F346" s="34" t="str">
        <f t="shared" si="39"/>
        <v/>
      </c>
      <c r="G346" s="34" t="str">
        <f t="shared" si="39"/>
        <v/>
      </c>
      <c r="H346" s="34" t="str">
        <f t="shared" si="39"/>
        <v/>
      </c>
      <c r="I346" s="34" t="str">
        <f t="shared" si="39"/>
        <v/>
      </c>
    </row>
    <row r="347" spans="1:9">
      <c r="A347" s="81">
        <f t="shared" si="37"/>
        <v>515401602022</v>
      </c>
      <c r="B347">
        <v>5154016</v>
      </c>
      <c r="C347" t="s">
        <v>954</v>
      </c>
      <c r="D347" s="1">
        <v>44926</v>
      </c>
      <c r="E347" s="34" t="str">
        <f t="shared" si="39"/>
        <v/>
      </c>
      <c r="F347" s="34" t="str">
        <f t="shared" si="39"/>
        <v/>
      </c>
      <c r="G347" s="34" t="str">
        <f t="shared" si="39"/>
        <v/>
      </c>
      <c r="H347" s="34" t="str">
        <f t="shared" si="39"/>
        <v/>
      </c>
      <c r="I347" s="34" t="str">
        <f t="shared" si="39"/>
        <v/>
      </c>
    </row>
    <row r="348" spans="1:9">
      <c r="A348" s="81">
        <f t="shared" si="37"/>
        <v>515401602021</v>
      </c>
      <c r="B348">
        <v>5154016</v>
      </c>
      <c r="C348" t="s">
        <v>954</v>
      </c>
      <c r="D348" s="1">
        <v>44561</v>
      </c>
      <c r="E348" s="34" t="str">
        <f t="shared" si="39"/>
        <v/>
      </c>
      <c r="F348" s="34" t="str">
        <f t="shared" si="39"/>
        <v/>
      </c>
      <c r="G348" s="34" t="str">
        <f t="shared" si="39"/>
        <v/>
      </c>
      <c r="H348" s="34" t="str">
        <f t="shared" si="39"/>
        <v/>
      </c>
      <c r="I348" s="34" t="str">
        <f t="shared" si="39"/>
        <v/>
      </c>
    </row>
    <row r="349" spans="1:9">
      <c r="A349" s="81">
        <f t="shared" si="37"/>
        <v>515401602020</v>
      </c>
      <c r="B349">
        <v>5154016</v>
      </c>
      <c r="C349" t="s">
        <v>954</v>
      </c>
      <c r="D349" s="1">
        <v>44196</v>
      </c>
      <c r="E349" s="34" t="str">
        <f t="shared" si="39"/>
        <v/>
      </c>
      <c r="F349" s="34" t="str">
        <f t="shared" si="39"/>
        <v/>
      </c>
      <c r="G349" s="34" t="str">
        <f t="shared" si="39"/>
        <v/>
      </c>
      <c r="H349" s="34" t="str">
        <f t="shared" si="39"/>
        <v/>
      </c>
      <c r="I349" s="34" t="str">
        <f t="shared" si="39"/>
        <v/>
      </c>
    </row>
    <row r="350" spans="1:9">
      <c r="A350" s="81">
        <f t="shared" si="37"/>
        <v>515401602019</v>
      </c>
      <c r="B350">
        <v>5154016</v>
      </c>
      <c r="C350" t="s">
        <v>954</v>
      </c>
      <c r="D350" s="1">
        <v>43830</v>
      </c>
      <c r="E350" s="34" t="str">
        <f t="shared" si="39"/>
        <v/>
      </c>
      <c r="F350" s="34" t="str">
        <f t="shared" si="39"/>
        <v/>
      </c>
      <c r="G350" s="34" t="str">
        <f t="shared" si="39"/>
        <v/>
      </c>
      <c r="H350" s="34" t="str">
        <f t="shared" si="39"/>
        <v/>
      </c>
      <c r="I350" s="34" t="str">
        <f t="shared" si="39"/>
        <v/>
      </c>
    </row>
    <row r="351" spans="1:9">
      <c r="A351" s="81">
        <f t="shared" si="37"/>
        <v>515401602018</v>
      </c>
      <c r="B351">
        <v>5154016</v>
      </c>
      <c r="C351" t="s">
        <v>954</v>
      </c>
      <c r="D351" s="1">
        <v>43465</v>
      </c>
      <c r="E351" s="34">
        <f t="shared" si="39"/>
        <v>11543</v>
      </c>
      <c r="F351" s="34">
        <f t="shared" si="39"/>
        <v>2136</v>
      </c>
      <c r="G351" s="34">
        <f t="shared" si="39"/>
        <v>1354</v>
      </c>
      <c r="H351" s="34">
        <f t="shared" si="39"/>
        <v>184</v>
      </c>
      <c r="I351" s="34">
        <f t="shared" si="39"/>
        <v>598</v>
      </c>
    </row>
    <row r="352" spans="1:9">
      <c r="A352" s="81">
        <f t="shared" si="37"/>
        <v>515401602017</v>
      </c>
      <c r="B352">
        <v>5154016</v>
      </c>
      <c r="C352" t="s">
        <v>954</v>
      </c>
      <c r="D352" s="1">
        <v>43100</v>
      </c>
      <c r="E352" s="34">
        <f t="shared" si="39"/>
        <v>11543</v>
      </c>
      <c r="F352" s="34">
        <f t="shared" si="39"/>
        <v>2129</v>
      </c>
      <c r="G352" s="34">
        <f t="shared" si="39"/>
        <v>1349</v>
      </c>
      <c r="H352" s="34">
        <f t="shared" si="39"/>
        <v>181</v>
      </c>
      <c r="I352" s="34">
        <f t="shared" si="39"/>
        <v>599</v>
      </c>
    </row>
    <row r="353" spans="1:9">
      <c r="A353" s="81">
        <f t="shared" si="37"/>
        <v>515401602016</v>
      </c>
      <c r="B353">
        <v>5154016</v>
      </c>
      <c r="C353" t="s">
        <v>954</v>
      </c>
      <c r="D353" s="1">
        <v>42735</v>
      </c>
      <c r="E353" s="34">
        <f t="shared" si="39"/>
        <v>11543</v>
      </c>
      <c r="F353" s="34">
        <f t="shared" si="39"/>
        <v>2119</v>
      </c>
      <c r="G353" s="34">
        <f t="shared" si="39"/>
        <v>1347</v>
      </c>
      <c r="H353" s="34">
        <f t="shared" si="39"/>
        <v>175</v>
      </c>
      <c r="I353" s="34">
        <f t="shared" si="39"/>
        <v>597</v>
      </c>
    </row>
    <row r="354" spans="1:9">
      <c r="A354" s="81">
        <f t="shared" si="37"/>
        <v>515401602015</v>
      </c>
      <c r="B354">
        <v>5154016</v>
      </c>
      <c r="C354" t="s">
        <v>954</v>
      </c>
      <c r="D354" s="1">
        <v>42369</v>
      </c>
      <c r="E354" s="34">
        <f t="shared" ref="E354:I363" si="40">IF(YEAR($D354)&lt;2016,VLOOKUP($A354,LDB_alt,COLUMN()-1,FALSE),IFERROR(VLOOKUP($A354,LDB_neu,COLUMN()-1,FALSE),""))</f>
        <v>11542.98</v>
      </c>
      <c r="F354" s="34">
        <f t="shared" si="40"/>
        <v>2099.83</v>
      </c>
      <c r="G354" s="34">
        <f t="shared" si="40"/>
        <v>1348.37</v>
      </c>
      <c r="H354" s="34">
        <f t="shared" si="40"/>
        <v>148.43</v>
      </c>
      <c r="I354" s="34">
        <f t="shared" si="40"/>
        <v>603.03</v>
      </c>
    </row>
    <row r="355" spans="1:9">
      <c r="A355" s="81">
        <f t="shared" si="37"/>
        <v>515401602014</v>
      </c>
      <c r="B355">
        <v>5154016</v>
      </c>
      <c r="C355" t="s">
        <v>954</v>
      </c>
      <c r="D355" s="1">
        <v>42004</v>
      </c>
      <c r="E355" s="34">
        <f t="shared" si="40"/>
        <v>11542.98</v>
      </c>
      <c r="F355" s="34">
        <f t="shared" si="40"/>
        <v>2086.52</v>
      </c>
      <c r="G355" s="34">
        <f t="shared" si="40"/>
        <v>1334.3</v>
      </c>
      <c r="H355" s="34">
        <f t="shared" si="40"/>
        <v>151.31</v>
      </c>
      <c r="I355" s="34">
        <f t="shared" si="40"/>
        <v>600.91</v>
      </c>
    </row>
    <row r="356" spans="1:9">
      <c r="A356" s="81">
        <f t="shared" si="37"/>
        <v>515401602013</v>
      </c>
      <c r="B356">
        <v>5154016</v>
      </c>
      <c r="C356" t="s">
        <v>954</v>
      </c>
      <c r="D356" s="1">
        <v>41639</v>
      </c>
      <c r="E356" s="34">
        <f t="shared" si="40"/>
        <v>11542.98</v>
      </c>
      <c r="F356" s="34">
        <f t="shared" si="40"/>
        <v>2074.09</v>
      </c>
      <c r="G356" s="34">
        <f t="shared" si="40"/>
        <v>1323.11</v>
      </c>
      <c r="H356" s="34">
        <f t="shared" si="40"/>
        <v>150.93</v>
      </c>
      <c r="I356" s="34">
        <f t="shared" si="40"/>
        <v>600.04999999999995</v>
      </c>
    </row>
    <row r="357" spans="1:9">
      <c r="A357" s="81">
        <f t="shared" si="37"/>
        <v>515401602012</v>
      </c>
      <c r="B357">
        <v>5154016</v>
      </c>
      <c r="C357" t="s">
        <v>954</v>
      </c>
      <c r="D357" s="1">
        <v>41274</v>
      </c>
      <c r="E357" s="34">
        <f t="shared" si="40"/>
        <v>11542.98</v>
      </c>
      <c r="F357" s="34">
        <f t="shared" si="40"/>
        <v>2065.5100000000002</v>
      </c>
      <c r="G357" s="34">
        <f t="shared" si="40"/>
        <v>1316.72</v>
      </c>
      <c r="H357" s="34">
        <f t="shared" si="40"/>
        <v>149.51</v>
      </c>
      <c r="I357" s="34">
        <f t="shared" si="40"/>
        <v>599.28</v>
      </c>
    </row>
    <row r="358" spans="1:9">
      <c r="A358" s="81">
        <f t="shared" si="37"/>
        <v>515401602011</v>
      </c>
      <c r="B358">
        <v>5154016</v>
      </c>
      <c r="C358" t="s">
        <v>954</v>
      </c>
      <c r="D358" s="1">
        <v>40908</v>
      </c>
      <c r="E358" s="34">
        <f t="shared" si="40"/>
        <v>11538.29</v>
      </c>
      <c r="F358" s="34">
        <f t="shared" si="40"/>
        <v>2080.75</v>
      </c>
      <c r="G358" s="34">
        <f t="shared" si="40"/>
        <v>1339.02</v>
      </c>
      <c r="H358" s="34">
        <f t="shared" si="40"/>
        <v>149.55000000000001</v>
      </c>
      <c r="I358" s="34">
        <f t="shared" si="40"/>
        <v>592.17999999999995</v>
      </c>
    </row>
    <row r="359" spans="1:9">
      <c r="A359" s="81">
        <f t="shared" si="37"/>
        <v>515401602010</v>
      </c>
      <c r="B359">
        <v>5154016</v>
      </c>
      <c r="C359" t="s">
        <v>954</v>
      </c>
      <c r="D359" s="1">
        <v>40543</v>
      </c>
      <c r="E359" s="34">
        <f t="shared" si="40"/>
        <v>11538.35</v>
      </c>
      <c r="F359" s="34">
        <f t="shared" si="40"/>
        <v>2077.0600000000004</v>
      </c>
      <c r="G359" s="34">
        <f t="shared" si="40"/>
        <v>1336.21</v>
      </c>
      <c r="H359" s="34">
        <f t="shared" si="40"/>
        <v>149.63</v>
      </c>
      <c r="I359" s="34">
        <f t="shared" si="40"/>
        <v>591.22</v>
      </c>
    </row>
    <row r="360" spans="1:9">
      <c r="A360" s="81">
        <f t="shared" si="37"/>
        <v>515401602009</v>
      </c>
      <c r="B360">
        <v>5154016</v>
      </c>
      <c r="C360" t="s">
        <v>954</v>
      </c>
      <c r="D360" s="1">
        <v>40178</v>
      </c>
      <c r="E360" s="34">
        <f t="shared" si="40"/>
        <v>11537.88</v>
      </c>
      <c r="F360" s="34">
        <f t="shared" si="40"/>
        <v>2070.0100000000002</v>
      </c>
      <c r="G360" s="34">
        <f t="shared" si="40"/>
        <v>1329.89</v>
      </c>
      <c r="H360" s="34">
        <f t="shared" si="40"/>
        <v>148.96</v>
      </c>
      <c r="I360" s="34">
        <f t="shared" si="40"/>
        <v>591.16</v>
      </c>
    </row>
    <row r="361" spans="1:9">
      <c r="A361" s="81">
        <f t="shared" si="37"/>
        <v>515401602008</v>
      </c>
      <c r="B361">
        <v>5154016</v>
      </c>
      <c r="C361" t="s">
        <v>954</v>
      </c>
      <c r="D361" s="1">
        <v>39813</v>
      </c>
      <c r="E361" s="34">
        <f t="shared" si="40"/>
        <v>11538.1</v>
      </c>
      <c r="F361" s="34">
        <f t="shared" si="40"/>
        <v>2058</v>
      </c>
      <c r="G361" s="34">
        <f t="shared" si="40"/>
        <v>1319.65</v>
      </c>
      <c r="H361" s="34">
        <f t="shared" si="40"/>
        <v>147.86000000000001</v>
      </c>
      <c r="I361" s="34">
        <f t="shared" si="40"/>
        <v>590.49</v>
      </c>
    </row>
    <row r="362" spans="1:9">
      <c r="A362" s="81">
        <f t="shared" si="37"/>
        <v>515401602007</v>
      </c>
      <c r="B362">
        <v>5154016</v>
      </c>
      <c r="C362" t="s">
        <v>954</v>
      </c>
      <c r="D362" s="1">
        <v>39447</v>
      </c>
      <c r="E362" s="34">
        <f t="shared" si="40"/>
        <v>11537.86</v>
      </c>
      <c r="F362" s="34">
        <f t="shared" si="40"/>
        <v>2046.42</v>
      </c>
      <c r="G362" s="34">
        <f t="shared" si="40"/>
        <v>1322.23</v>
      </c>
      <c r="H362" s="34">
        <f t="shared" si="40"/>
        <v>135.53</v>
      </c>
      <c r="I362" s="34">
        <f t="shared" si="40"/>
        <v>588.66</v>
      </c>
    </row>
    <row r="363" spans="1:9">
      <c r="A363" s="81">
        <f t="shared" si="37"/>
        <v>515401602006</v>
      </c>
      <c r="B363">
        <v>5154016</v>
      </c>
      <c r="C363" t="s">
        <v>954</v>
      </c>
      <c r="D363" s="1">
        <v>39082</v>
      </c>
      <c r="E363" s="34">
        <f t="shared" si="40"/>
        <v>11538.38</v>
      </c>
      <c r="F363" s="34">
        <f t="shared" si="40"/>
        <v>2036.31</v>
      </c>
      <c r="G363" s="34">
        <f t="shared" si="40"/>
        <v>1319.57</v>
      </c>
      <c r="H363" s="34">
        <f t="shared" si="40"/>
        <v>118.26</v>
      </c>
      <c r="I363" s="34">
        <f t="shared" si="40"/>
        <v>598.48</v>
      </c>
    </row>
    <row r="364" spans="1:9">
      <c r="A364" s="81">
        <f t="shared" si="37"/>
        <v>515402002025</v>
      </c>
      <c r="B364">
        <v>5154020</v>
      </c>
      <c r="C364" t="s">
        <v>438</v>
      </c>
      <c r="D364" s="1">
        <v>46022</v>
      </c>
      <c r="E364" s="34" t="str">
        <f t="shared" ref="E364:I373" si="41">IF(YEAR($D364)&lt;2016,VLOOKUP($A364,LDB_alt,COLUMN()-1,FALSE),IFERROR(VLOOKUP($A364,LDB_neu,COLUMN()-1,FALSE),""))</f>
        <v/>
      </c>
      <c r="F364" s="34" t="str">
        <f t="shared" si="41"/>
        <v/>
      </c>
      <c r="G364" s="34" t="str">
        <f t="shared" si="41"/>
        <v/>
      </c>
      <c r="H364" s="34" t="str">
        <f t="shared" si="41"/>
        <v/>
      </c>
      <c r="I364" s="34" t="str">
        <f t="shared" si="41"/>
        <v/>
      </c>
    </row>
    <row r="365" spans="1:9">
      <c r="A365" s="81">
        <f t="shared" si="37"/>
        <v>515402002024</v>
      </c>
      <c r="B365">
        <v>5154020</v>
      </c>
      <c r="C365" t="s">
        <v>438</v>
      </c>
      <c r="D365" s="1">
        <v>45657</v>
      </c>
      <c r="E365" s="34" t="str">
        <f t="shared" si="41"/>
        <v/>
      </c>
      <c r="F365" s="34" t="str">
        <f t="shared" si="41"/>
        <v/>
      </c>
      <c r="G365" s="34" t="str">
        <f t="shared" si="41"/>
        <v/>
      </c>
      <c r="H365" s="34" t="str">
        <f t="shared" si="41"/>
        <v/>
      </c>
      <c r="I365" s="34" t="str">
        <f t="shared" si="41"/>
        <v/>
      </c>
    </row>
    <row r="366" spans="1:9">
      <c r="A366" s="81">
        <f t="shared" si="37"/>
        <v>515402002023</v>
      </c>
      <c r="B366">
        <v>5154020</v>
      </c>
      <c r="C366" t="s">
        <v>438</v>
      </c>
      <c r="D366" s="1">
        <v>45291</v>
      </c>
      <c r="E366" s="34" t="str">
        <f t="shared" si="41"/>
        <v/>
      </c>
      <c r="F366" s="34" t="str">
        <f t="shared" si="41"/>
        <v/>
      </c>
      <c r="G366" s="34" t="str">
        <f t="shared" si="41"/>
        <v/>
      </c>
      <c r="H366" s="34" t="str">
        <f t="shared" si="41"/>
        <v/>
      </c>
      <c r="I366" s="34" t="str">
        <f t="shared" si="41"/>
        <v/>
      </c>
    </row>
    <row r="367" spans="1:9">
      <c r="A367" s="81">
        <f t="shared" si="37"/>
        <v>515402002022</v>
      </c>
      <c r="B367">
        <v>5154020</v>
      </c>
      <c r="C367" t="s">
        <v>438</v>
      </c>
      <c r="D367" s="1">
        <v>44926</v>
      </c>
      <c r="E367" s="34" t="str">
        <f t="shared" si="41"/>
        <v/>
      </c>
      <c r="F367" s="34" t="str">
        <f t="shared" si="41"/>
        <v/>
      </c>
      <c r="G367" s="34" t="str">
        <f t="shared" si="41"/>
        <v/>
      </c>
      <c r="H367" s="34" t="str">
        <f t="shared" si="41"/>
        <v/>
      </c>
      <c r="I367" s="34" t="str">
        <f t="shared" si="41"/>
        <v/>
      </c>
    </row>
    <row r="368" spans="1:9">
      <c r="A368" s="81">
        <f t="shared" si="37"/>
        <v>515402002021</v>
      </c>
      <c r="B368">
        <v>5154020</v>
      </c>
      <c r="C368" t="s">
        <v>438</v>
      </c>
      <c r="D368" s="1">
        <v>44561</v>
      </c>
      <c r="E368" s="34" t="str">
        <f t="shared" si="41"/>
        <v/>
      </c>
      <c r="F368" s="34" t="str">
        <f t="shared" si="41"/>
        <v/>
      </c>
      <c r="G368" s="34" t="str">
        <f t="shared" si="41"/>
        <v/>
      </c>
      <c r="H368" s="34" t="str">
        <f t="shared" si="41"/>
        <v/>
      </c>
      <c r="I368" s="34" t="str">
        <f t="shared" si="41"/>
        <v/>
      </c>
    </row>
    <row r="369" spans="1:9">
      <c r="A369" s="81">
        <f t="shared" si="37"/>
        <v>515402002020</v>
      </c>
      <c r="B369">
        <v>5154020</v>
      </c>
      <c r="C369" t="s">
        <v>438</v>
      </c>
      <c r="D369" s="1">
        <v>44196</v>
      </c>
      <c r="E369" s="34" t="str">
        <f t="shared" si="41"/>
        <v/>
      </c>
      <c r="F369" s="34" t="str">
        <f t="shared" si="41"/>
        <v/>
      </c>
      <c r="G369" s="34" t="str">
        <f t="shared" si="41"/>
        <v/>
      </c>
      <c r="H369" s="34" t="str">
        <f t="shared" si="41"/>
        <v/>
      </c>
      <c r="I369" s="34" t="str">
        <f t="shared" si="41"/>
        <v/>
      </c>
    </row>
    <row r="370" spans="1:9">
      <c r="A370" s="81">
        <f t="shared" si="37"/>
        <v>515402002019</v>
      </c>
      <c r="B370">
        <v>5154020</v>
      </c>
      <c r="C370" t="s">
        <v>438</v>
      </c>
      <c r="D370" s="1">
        <v>43830</v>
      </c>
      <c r="E370" s="34" t="str">
        <f t="shared" si="41"/>
        <v/>
      </c>
      <c r="F370" s="34" t="str">
        <f t="shared" si="41"/>
        <v/>
      </c>
      <c r="G370" s="34" t="str">
        <f t="shared" si="41"/>
        <v/>
      </c>
      <c r="H370" s="34" t="str">
        <f t="shared" si="41"/>
        <v/>
      </c>
      <c r="I370" s="34" t="str">
        <f t="shared" si="41"/>
        <v/>
      </c>
    </row>
    <row r="371" spans="1:9">
      <c r="A371" s="81">
        <f t="shared" si="37"/>
        <v>515402002018</v>
      </c>
      <c r="B371">
        <v>5154020</v>
      </c>
      <c r="C371" t="s">
        <v>438</v>
      </c>
      <c r="D371" s="1">
        <v>43465</v>
      </c>
      <c r="E371" s="34">
        <f t="shared" si="41"/>
        <v>5474</v>
      </c>
      <c r="F371" s="34">
        <f t="shared" si="41"/>
        <v>922</v>
      </c>
      <c r="G371" s="34">
        <f t="shared" si="41"/>
        <v>474</v>
      </c>
      <c r="H371" s="34">
        <f t="shared" si="41"/>
        <v>170</v>
      </c>
      <c r="I371" s="34">
        <f t="shared" si="41"/>
        <v>278</v>
      </c>
    </row>
    <row r="372" spans="1:9">
      <c r="A372" s="81">
        <f t="shared" si="37"/>
        <v>515402002017</v>
      </c>
      <c r="B372">
        <v>5154020</v>
      </c>
      <c r="C372" t="s">
        <v>438</v>
      </c>
      <c r="D372" s="1">
        <v>43100</v>
      </c>
      <c r="E372" s="34">
        <f t="shared" si="41"/>
        <v>5474</v>
      </c>
      <c r="F372" s="34">
        <f t="shared" si="41"/>
        <v>915</v>
      </c>
      <c r="G372" s="34">
        <f t="shared" si="41"/>
        <v>468</v>
      </c>
      <c r="H372" s="34">
        <f t="shared" si="41"/>
        <v>170</v>
      </c>
      <c r="I372" s="34">
        <f t="shared" si="41"/>
        <v>277</v>
      </c>
    </row>
    <row r="373" spans="1:9">
      <c r="A373" s="81">
        <f t="shared" si="37"/>
        <v>515402002016</v>
      </c>
      <c r="B373">
        <v>5154020</v>
      </c>
      <c r="C373" t="s">
        <v>438</v>
      </c>
      <c r="D373" s="1">
        <v>42735</v>
      </c>
      <c r="E373" s="34">
        <f t="shared" si="41"/>
        <v>5474</v>
      </c>
      <c r="F373" s="34">
        <f t="shared" si="41"/>
        <v>911</v>
      </c>
      <c r="G373" s="34">
        <f t="shared" si="41"/>
        <v>464</v>
      </c>
      <c r="H373" s="34">
        <f t="shared" si="41"/>
        <v>170</v>
      </c>
      <c r="I373" s="34">
        <f t="shared" si="41"/>
        <v>277</v>
      </c>
    </row>
    <row r="374" spans="1:9">
      <c r="A374" s="81">
        <f t="shared" si="37"/>
        <v>515402002015</v>
      </c>
      <c r="B374">
        <v>5154020</v>
      </c>
      <c r="C374" t="s">
        <v>438</v>
      </c>
      <c r="D374" s="1">
        <v>42369</v>
      </c>
      <c r="E374" s="34">
        <f t="shared" ref="E374:I383" si="42">IF(YEAR($D374)&lt;2016,VLOOKUP($A374,LDB_alt,COLUMN()-1,FALSE),IFERROR(VLOOKUP($A374,LDB_neu,COLUMN()-1,FALSE),""))</f>
        <v>5473.62</v>
      </c>
      <c r="F374" s="34">
        <f t="shared" si="42"/>
        <v>904.71</v>
      </c>
      <c r="G374" s="34">
        <f t="shared" si="42"/>
        <v>458.99</v>
      </c>
      <c r="H374" s="34">
        <f t="shared" si="42"/>
        <v>164</v>
      </c>
      <c r="I374" s="34">
        <f t="shared" si="42"/>
        <v>281.72000000000003</v>
      </c>
    </row>
    <row r="375" spans="1:9">
      <c r="A375" s="81">
        <f t="shared" si="37"/>
        <v>515402002014</v>
      </c>
      <c r="B375">
        <v>5154020</v>
      </c>
      <c r="C375" t="s">
        <v>438</v>
      </c>
      <c r="D375" s="1">
        <v>42004</v>
      </c>
      <c r="E375" s="34">
        <f t="shared" si="42"/>
        <v>5473.62</v>
      </c>
      <c r="F375" s="34">
        <f t="shared" si="42"/>
        <v>892.17</v>
      </c>
      <c r="G375" s="34">
        <f t="shared" si="42"/>
        <v>448.03</v>
      </c>
      <c r="H375" s="34">
        <f t="shared" si="42"/>
        <v>162.61000000000001</v>
      </c>
      <c r="I375" s="34">
        <f t="shared" si="42"/>
        <v>281.52999999999997</v>
      </c>
    </row>
    <row r="376" spans="1:9">
      <c r="A376" s="81">
        <f t="shared" si="37"/>
        <v>515402002013</v>
      </c>
      <c r="B376">
        <v>5154020</v>
      </c>
      <c r="C376" t="s">
        <v>438</v>
      </c>
      <c r="D376" s="1">
        <v>41639</v>
      </c>
      <c r="E376" s="34">
        <f t="shared" si="42"/>
        <v>5473.62</v>
      </c>
      <c r="F376" s="34">
        <f t="shared" si="42"/>
        <v>867.65000000000009</v>
      </c>
      <c r="G376" s="34">
        <f t="shared" si="42"/>
        <v>442.27</v>
      </c>
      <c r="H376" s="34">
        <f t="shared" si="42"/>
        <v>138.46</v>
      </c>
      <c r="I376" s="34">
        <f t="shared" si="42"/>
        <v>286.92</v>
      </c>
    </row>
    <row r="377" spans="1:9">
      <c r="A377" s="81">
        <f t="shared" si="37"/>
        <v>515402002012</v>
      </c>
      <c r="B377">
        <v>5154020</v>
      </c>
      <c r="C377" t="s">
        <v>438</v>
      </c>
      <c r="D377" s="1">
        <v>41274</v>
      </c>
      <c r="E377" s="34">
        <f t="shared" si="42"/>
        <v>5473.4</v>
      </c>
      <c r="F377" s="34">
        <f t="shared" si="42"/>
        <v>850.59999999999991</v>
      </c>
      <c r="G377" s="34">
        <f t="shared" si="42"/>
        <v>448.15</v>
      </c>
      <c r="H377" s="34">
        <f t="shared" si="42"/>
        <v>121.9</v>
      </c>
      <c r="I377" s="34">
        <f t="shared" si="42"/>
        <v>280.55</v>
      </c>
    </row>
    <row r="378" spans="1:9">
      <c r="A378" s="81">
        <f t="shared" si="37"/>
        <v>515402002011</v>
      </c>
      <c r="B378">
        <v>5154020</v>
      </c>
      <c r="C378" t="s">
        <v>438</v>
      </c>
      <c r="D378" s="1">
        <v>40908</v>
      </c>
      <c r="E378" s="34">
        <f t="shared" si="42"/>
        <v>5468.48</v>
      </c>
      <c r="F378" s="34">
        <f t="shared" si="42"/>
        <v>846.86</v>
      </c>
      <c r="G378" s="34">
        <f t="shared" si="42"/>
        <v>446.28</v>
      </c>
      <c r="H378" s="34">
        <f t="shared" si="42"/>
        <v>120.43</v>
      </c>
      <c r="I378" s="34">
        <f t="shared" si="42"/>
        <v>280.14999999999998</v>
      </c>
    </row>
    <row r="379" spans="1:9">
      <c r="A379" s="81">
        <f t="shared" si="37"/>
        <v>515402002010</v>
      </c>
      <c r="B379">
        <v>5154020</v>
      </c>
      <c r="C379" t="s">
        <v>438</v>
      </c>
      <c r="D379" s="1">
        <v>40543</v>
      </c>
      <c r="E379" s="34">
        <f t="shared" si="42"/>
        <v>5468.51</v>
      </c>
      <c r="F379" s="34">
        <f t="shared" si="42"/>
        <v>829.81999999999994</v>
      </c>
      <c r="G379" s="34">
        <f t="shared" si="42"/>
        <v>446.53</v>
      </c>
      <c r="H379" s="34">
        <f t="shared" si="42"/>
        <v>107.28</v>
      </c>
      <c r="I379" s="34">
        <f t="shared" si="42"/>
        <v>276.01</v>
      </c>
    </row>
    <row r="380" spans="1:9">
      <c r="A380" s="81">
        <f t="shared" si="37"/>
        <v>515402002009</v>
      </c>
      <c r="B380">
        <v>5154020</v>
      </c>
      <c r="C380" t="s">
        <v>438</v>
      </c>
      <c r="D380" s="1">
        <v>40178</v>
      </c>
      <c r="E380" s="34">
        <f t="shared" si="42"/>
        <v>5468.39</v>
      </c>
      <c r="F380" s="34">
        <f t="shared" si="42"/>
        <v>826.61000000000013</v>
      </c>
      <c r="G380" s="34">
        <f t="shared" si="42"/>
        <v>443.72</v>
      </c>
      <c r="H380" s="34">
        <f t="shared" si="42"/>
        <v>106.95</v>
      </c>
      <c r="I380" s="34">
        <f t="shared" si="42"/>
        <v>275.94</v>
      </c>
    </row>
    <row r="381" spans="1:9">
      <c r="A381" s="81">
        <f t="shared" si="37"/>
        <v>515402002008</v>
      </c>
      <c r="B381">
        <v>5154020</v>
      </c>
      <c r="C381" t="s">
        <v>438</v>
      </c>
      <c r="D381" s="1">
        <v>39813</v>
      </c>
      <c r="E381" s="34">
        <f t="shared" si="42"/>
        <v>5468.4</v>
      </c>
      <c r="F381" s="34">
        <f t="shared" si="42"/>
        <v>823.46</v>
      </c>
      <c r="G381" s="34">
        <f t="shared" si="42"/>
        <v>440.06</v>
      </c>
      <c r="H381" s="34">
        <f t="shared" si="42"/>
        <v>107.43</v>
      </c>
      <c r="I381" s="34">
        <f t="shared" si="42"/>
        <v>275.97000000000003</v>
      </c>
    </row>
    <row r="382" spans="1:9">
      <c r="A382" s="81">
        <f t="shared" si="37"/>
        <v>515402002007</v>
      </c>
      <c r="B382">
        <v>5154020</v>
      </c>
      <c r="C382" t="s">
        <v>438</v>
      </c>
      <c r="D382" s="1">
        <v>39447</v>
      </c>
      <c r="E382" s="34">
        <f t="shared" si="42"/>
        <v>5468.21</v>
      </c>
      <c r="F382" s="34">
        <f t="shared" si="42"/>
        <v>807.03</v>
      </c>
      <c r="G382" s="34">
        <f t="shared" si="42"/>
        <v>440.86</v>
      </c>
      <c r="H382" s="34">
        <f t="shared" si="42"/>
        <v>92.49</v>
      </c>
      <c r="I382" s="34">
        <f t="shared" si="42"/>
        <v>273.68</v>
      </c>
    </row>
    <row r="383" spans="1:9">
      <c r="A383" s="81">
        <f t="shared" si="37"/>
        <v>515402002006</v>
      </c>
      <c r="B383">
        <v>5154020</v>
      </c>
      <c r="C383" t="s">
        <v>438</v>
      </c>
      <c r="D383" s="1">
        <v>39082</v>
      </c>
      <c r="E383" s="34">
        <f t="shared" si="42"/>
        <v>5468.21</v>
      </c>
      <c r="F383" s="34">
        <f t="shared" si="42"/>
        <v>758.93</v>
      </c>
      <c r="G383" s="34">
        <f t="shared" si="42"/>
        <v>441.64</v>
      </c>
      <c r="H383" s="34">
        <f t="shared" si="42"/>
        <v>42.9</v>
      </c>
      <c r="I383" s="34">
        <f t="shared" si="42"/>
        <v>274.39</v>
      </c>
    </row>
    <row r="384" spans="1:9">
      <c r="A384" s="81">
        <f t="shared" si="37"/>
        <v>515402402025</v>
      </c>
      <c r="B384">
        <v>5154024</v>
      </c>
      <c r="C384" t="s">
        <v>955</v>
      </c>
      <c r="D384" s="1">
        <v>46022</v>
      </c>
      <c r="E384" s="34" t="str">
        <f t="shared" ref="E384:I393" si="43">IF(YEAR($D384)&lt;2016,VLOOKUP($A384,LDB_alt,COLUMN()-1,FALSE),IFERROR(VLOOKUP($A384,LDB_neu,COLUMN()-1,FALSE),""))</f>
        <v/>
      </c>
      <c r="F384" s="34" t="str">
        <f t="shared" si="43"/>
        <v/>
      </c>
      <c r="G384" s="34" t="str">
        <f t="shared" si="43"/>
        <v/>
      </c>
      <c r="H384" s="34" t="str">
        <f t="shared" si="43"/>
        <v/>
      </c>
      <c r="I384" s="34" t="str">
        <f t="shared" si="43"/>
        <v/>
      </c>
    </row>
    <row r="385" spans="1:9">
      <c r="A385" s="81">
        <f t="shared" si="37"/>
        <v>515402402024</v>
      </c>
      <c r="B385">
        <v>5154024</v>
      </c>
      <c r="C385" t="s">
        <v>955</v>
      </c>
      <c r="D385" s="1">
        <v>45657</v>
      </c>
      <c r="E385" s="34" t="str">
        <f t="shared" si="43"/>
        <v/>
      </c>
      <c r="F385" s="34" t="str">
        <f t="shared" si="43"/>
        <v/>
      </c>
      <c r="G385" s="34" t="str">
        <f t="shared" si="43"/>
        <v/>
      </c>
      <c r="H385" s="34" t="str">
        <f t="shared" si="43"/>
        <v/>
      </c>
      <c r="I385" s="34" t="str">
        <f t="shared" si="43"/>
        <v/>
      </c>
    </row>
    <row r="386" spans="1:9">
      <c r="A386" s="81">
        <f t="shared" si="37"/>
        <v>515402402023</v>
      </c>
      <c r="B386">
        <v>5154024</v>
      </c>
      <c r="C386" t="s">
        <v>955</v>
      </c>
      <c r="D386" s="1">
        <v>45291</v>
      </c>
      <c r="E386" s="34" t="str">
        <f t="shared" si="43"/>
        <v/>
      </c>
      <c r="F386" s="34" t="str">
        <f t="shared" si="43"/>
        <v/>
      </c>
      <c r="G386" s="34" t="str">
        <f t="shared" si="43"/>
        <v/>
      </c>
      <c r="H386" s="34" t="str">
        <f t="shared" si="43"/>
        <v/>
      </c>
      <c r="I386" s="34" t="str">
        <f t="shared" si="43"/>
        <v/>
      </c>
    </row>
    <row r="387" spans="1:9">
      <c r="A387" s="81">
        <f t="shared" si="37"/>
        <v>515402402022</v>
      </c>
      <c r="B387">
        <v>5154024</v>
      </c>
      <c r="C387" t="s">
        <v>955</v>
      </c>
      <c r="D387" s="1">
        <v>44926</v>
      </c>
      <c r="E387" s="34" t="str">
        <f t="shared" si="43"/>
        <v/>
      </c>
      <c r="F387" s="34" t="str">
        <f t="shared" si="43"/>
        <v/>
      </c>
      <c r="G387" s="34" t="str">
        <f t="shared" si="43"/>
        <v/>
      </c>
      <c r="H387" s="34" t="str">
        <f t="shared" si="43"/>
        <v/>
      </c>
      <c r="I387" s="34" t="str">
        <f t="shared" si="43"/>
        <v/>
      </c>
    </row>
    <row r="388" spans="1:9">
      <c r="A388" s="81">
        <f t="shared" si="37"/>
        <v>515402402021</v>
      </c>
      <c r="B388">
        <v>5154024</v>
      </c>
      <c r="C388" t="s">
        <v>955</v>
      </c>
      <c r="D388" s="1">
        <v>44561</v>
      </c>
      <c r="E388" s="34" t="str">
        <f t="shared" si="43"/>
        <v/>
      </c>
      <c r="F388" s="34" t="str">
        <f t="shared" si="43"/>
        <v/>
      </c>
      <c r="G388" s="34" t="str">
        <f t="shared" si="43"/>
        <v/>
      </c>
      <c r="H388" s="34" t="str">
        <f t="shared" si="43"/>
        <v/>
      </c>
      <c r="I388" s="34" t="str">
        <f t="shared" si="43"/>
        <v/>
      </c>
    </row>
    <row r="389" spans="1:9">
      <c r="A389" s="81">
        <f t="shared" ref="A389:A452" si="44">(LEFT(B389&amp;"00000000",8)&amp;YEAR(D389))+0</f>
        <v>515402402020</v>
      </c>
      <c r="B389">
        <v>5154024</v>
      </c>
      <c r="C389" t="s">
        <v>955</v>
      </c>
      <c r="D389" s="1">
        <v>44196</v>
      </c>
      <c r="E389" s="34" t="str">
        <f t="shared" si="43"/>
        <v/>
      </c>
      <c r="F389" s="34" t="str">
        <f t="shared" si="43"/>
        <v/>
      </c>
      <c r="G389" s="34" t="str">
        <f t="shared" si="43"/>
        <v/>
      </c>
      <c r="H389" s="34" t="str">
        <f t="shared" si="43"/>
        <v/>
      </c>
      <c r="I389" s="34" t="str">
        <f t="shared" si="43"/>
        <v/>
      </c>
    </row>
    <row r="390" spans="1:9">
      <c r="A390" s="81">
        <f t="shared" si="44"/>
        <v>515402402019</v>
      </c>
      <c r="B390">
        <v>5154024</v>
      </c>
      <c r="C390" t="s">
        <v>955</v>
      </c>
      <c r="D390" s="1">
        <v>43830</v>
      </c>
      <c r="E390" s="34" t="str">
        <f t="shared" si="43"/>
        <v/>
      </c>
      <c r="F390" s="34" t="str">
        <f t="shared" si="43"/>
        <v/>
      </c>
      <c r="G390" s="34" t="str">
        <f t="shared" si="43"/>
        <v/>
      </c>
      <c r="H390" s="34" t="str">
        <f t="shared" si="43"/>
        <v/>
      </c>
      <c r="I390" s="34" t="str">
        <f t="shared" si="43"/>
        <v/>
      </c>
    </row>
    <row r="391" spans="1:9">
      <c r="A391" s="81">
        <f t="shared" si="44"/>
        <v>515402402018</v>
      </c>
      <c r="B391">
        <v>5154024</v>
      </c>
      <c r="C391" t="s">
        <v>955</v>
      </c>
      <c r="D391" s="1">
        <v>43465</v>
      </c>
      <c r="E391" s="34">
        <f t="shared" si="43"/>
        <v>8820</v>
      </c>
      <c r="F391" s="34">
        <f t="shared" si="43"/>
        <v>1235</v>
      </c>
      <c r="G391" s="34">
        <f t="shared" si="43"/>
        <v>668</v>
      </c>
      <c r="H391" s="34">
        <f t="shared" si="43"/>
        <v>222</v>
      </c>
      <c r="I391" s="34">
        <f t="shared" si="43"/>
        <v>345</v>
      </c>
    </row>
    <row r="392" spans="1:9">
      <c r="A392" s="81">
        <f t="shared" si="44"/>
        <v>515402402017</v>
      </c>
      <c r="B392">
        <v>5154024</v>
      </c>
      <c r="C392" t="s">
        <v>955</v>
      </c>
      <c r="D392" s="1">
        <v>43100</v>
      </c>
      <c r="E392" s="34">
        <f t="shared" si="43"/>
        <v>8820</v>
      </c>
      <c r="F392" s="34">
        <f t="shared" si="43"/>
        <v>1188</v>
      </c>
      <c r="G392" s="34">
        <f t="shared" si="43"/>
        <v>684</v>
      </c>
      <c r="H392" s="34">
        <f t="shared" si="43"/>
        <v>158</v>
      </c>
      <c r="I392" s="34">
        <f t="shared" si="43"/>
        <v>346</v>
      </c>
    </row>
    <row r="393" spans="1:9">
      <c r="A393" s="81">
        <f t="shared" si="44"/>
        <v>515402402016</v>
      </c>
      <c r="B393">
        <v>5154024</v>
      </c>
      <c r="C393" t="s">
        <v>955</v>
      </c>
      <c r="D393" s="1">
        <v>42735</v>
      </c>
      <c r="E393" s="34">
        <f t="shared" si="43"/>
        <v>8820</v>
      </c>
      <c r="F393" s="34">
        <f t="shared" si="43"/>
        <v>1185</v>
      </c>
      <c r="G393" s="34">
        <f t="shared" si="43"/>
        <v>678</v>
      </c>
      <c r="H393" s="34">
        <f t="shared" si="43"/>
        <v>162</v>
      </c>
      <c r="I393" s="34">
        <f t="shared" si="43"/>
        <v>345</v>
      </c>
    </row>
    <row r="394" spans="1:9">
      <c r="A394" s="81">
        <f t="shared" si="44"/>
        <v>515402402015</v>
      </c>
      <c r="B394">
        <v>5154024</v>
      </c>
      <c r="C394" t="s">
        <v>955</v>
      </c>
      <c r="D394" s="1">
        <v>42369</v>
      </c>
      <c r="E394" s="34">
        <f t="shared" ref="E394:I403" si="45">IF(YEAR($D394)&lt;2016,VLOOKUP($A394,LDB_alt,COLUMN()-1,FALSE),IFERROR(VLOOKUP($A394,LDB_neu,COLUMN()-1,FALSE),""))</f>
        <v>8819.67</v>
      </c>
      <c r="F394" s="34">
        <f t="shared" si="45"/>
        <v>1181.0300000000002</v>
      </c>
      <c r="G394" s="34">
        <f t="shared" si="45"/>
        <v>701.2</v>
      </c>
      <c r="H394" s="34">
        <f t="shared" si="45"/>
        <v>124.19</v>
      </c>
      <c r="I394" s="34">
        <f t="shared" si="45"/>
        <v>355.64</v>
      </c>
    </row>
    <row r="395" spans="1:9">
      <c r="A395" s="81">
        <f t="shared" si="44"/>
        <v>515402402014</v>
      </c>
      <c r="B395">
        <v>5154024</v>
      </c>
      <c r="C395" t="s">
        <v>955</v>
      </c>
      <c r="D395" s="1">
        <v>42004</v>
      </c>
      <c r="E395" s="34">
        <f t="shared" si="45"/>
        <v>8819.67</v>
      </c>
      <c r="F395" s="34">
        <f t="shared" si="45"/>
        <v>1181.55</v>
      </c>
      <c r="G395" s="34">
        <f t="shared" si="45"/>
        <v>701.01</v>
      </c>
      <c r="H395" s="34">
        <f t="shared" si="45"/>
        <v>123.78</v>
      </c>
      <c r="I395" s="34">
        <f t="shared" si="45"/>
        <v>356.76</v>
      </c>
    </row>
    <row r="396" spans="1:9">
      <c r="A396" s="81">
        <f t="shared" si="44"/>
        <v>515402402013</v>
      </c>
      <c r="B396">
        <v>5154024</v>
      </c>
      <c r="C396" t="s">
        <v>955</v>
      </c>
      <c r="D396" s="1">
        <v>41639</v>
      </c>
      <c r="E396" s="34">
        <f t="shared" si="45"/>
        <v>8819.67</v>
      </c>
      <c r="F396" s="34">
        <f t="shared" si="45"/>
        <v>1171.76</v>
      </c>
      <c r="G396" s="34">
        <f t="shared" si="45"/>
        <v>693.01</v>
      </c>
      <c r="H396" s="34">
        <f t="shared" si="45"/>
        <v>122.28</v>
      </c>
      <c r="I396" s="34">
        <f t="shared" si="45"/>
        <v>356.47</v>
      </c>
    </row>
    <row r="397" spans="1:9">
      <c r="A397" s="81">
        <f t="shared" si="44"/>
        <v>515402402012</v>
      </c>
      <c r="B397">
        <v>5154024</v>
      </c>
      <c r="C397" t="s">
        <v>955</v>
      </c>
      <c r="D397" s="1">
        <v>41274</v>
      </c>
      <c r="E397" s="34">
        <f t="shared" si="45"/>
        <v>8819.67</v>
      </c>
      <c r="F397" s="34">
        <f t="shared" si="45"/>
        <v>1169.5900000000001</v>
      </c>
      <c r="G397" s="34">
        <f t="shared" si="45"/>
        <v>690.44</v>
      </c>
      <c r="H397" s="34">
        <f t="shared" si="45"/>
        <v>122.39</v>
      </c>
      <c r="I397" s="34">
        <f t="shared" si="45"/>
        <v>356.76</v>
      </c>
    </row>
    <row r="398" spans="1:9">
      <c r="A398" s="81">
        <f t="shared" si="44"/>
        <v>515402402011</v>
      </c>
      <c r="B398">
        <v>5154024</v>
      </c>
      <c r="C398" t="s">
        <v>955</v>
      </c>
      <c r="D398" s="1">
        <v>40908</v>
      </c>
      <c r="E398" s="34">
        <f t="shared" si="45"/>
        <v>8822.67</v>
      </c>
      <c r="F398" s="34">
        <f t="shared" si="45"/>
        <v>1167.3399999999999</v>
      </c>
      <c r="G398" s="34">
        <f t="shared" si="45"/>
        <v>689.23</v>
      </c>
      <c r="H398" s="34">
        <f t="shared" si="45"/>
        <v>121.92</v>
      </c>
      <c r="I398" s="34">
        <f t="shared" si="45"/>
        <v>356.19</v>
      </c>
    </row>
    <row r="399" spans="1:9">
      <c r="A399" s="81">
        <f t="shared" si="44"/>
        <v>515402402010</v>
      </c>
      <c r="B399">
        <v>5154024</v>
      </c>
      <c r="C399" t="s">
        <v>955</v>
      </c>
      <c r="D399" s="1">
        <v>40543</v>
      </c>
      <c r="E399" s="34">
        <f t="shared" si="45"/>
        <v>8822.64</v>
      </c>
      <c r="F399" s="34">
        <f t="shared" si="45"/>
        <v>1157.33</v>
      </c>
      <c r="G399" s="34">
        <f t="shared" si="45"/>
        <v>679.22</v>
      </c>
      <c r="H399" s="34">
        <f t="shared" si="45"/>
        <v>121.82</v>
      </c>
      <c r="I399" s="34">
        <f t="shared" si="45"/>
        <v>356.29</v>
      </c>
    </row>
    <row r="400" spans="1:9">
      <c r="A400" s="81">
        <f t="shared" si="44"/>
        <v>515402402009</v>
      </c>
      <c r="B400">
        <v>5154024</v>
      </c>
      <c r="C400" t="s">
        <v>955</v>
      </c>
      <c r="D400" s="1">
        <v>40178</v>
      </c>
      <c r="E400" s="34">
        <f t="shared" si="45"/>
        <v>8822.84</v>
      </c>
      <c r="F400" s="34">
        <f t="shared" si="45"/>
        <v>1161.23</v>
      </c>
      <c r="G400" s="34">
        <f t="shared" si="45"/>
        <v>687.31</v>
      </c>
      <c r="H400" s="34">
        <f t="shared" si="45"/>
        <v>121.09</v>
      </c>
      <c r="I400" s="34">
        <f t="shared" si="45"/>
        <v>352.83</v>
      </c>
    </row>
    <row r="401" spans="1:9">
      <c r="A401" s="81">
        <f t="shared" si="44"/>
        <v>515402402008</v>
      </c>
      <c r="B401">
        <v>5154024</v>
      </c>
      <c r="C401" t="s">
        <v>955</v>
      </c>
      <c r="D401" s="1">
        <v>39813</v>
      </c>
      <c r="E401" s="34">
        <f t="shared" si="45"/>
        <v>8822.85</v>
      </c>
      <c r="F401" s="34">
        <f t="shared" si="45"/>
        <v>1153.4299999999998</v>
      </c>
      <c r="G401" s="34">
        <f t="shared" si="45"/>
        <v>680.5</v>
      </c>
      <c r="H401" s="34">
        <f t="shared" si="45"/>
        <v>120.32</v>
      </c>
      <c r="I401" s="34">
        <f t="shared" si="45"/>
        <v>352.61</v>
      </c>
    </row>
    <row r="402" spans="1:9">
      <c r="A402" s="81">
        <f t="shared" si="44"/>
        <v>515402402007</v>
      </c>
      <c r="B402">
        <v>5154024</v>
      </c>
      <c r="C402" t="s">
        <v>955</v>
      </c>
      <c r="D402" s="1">
        <v>39447</v>
      </c>
      <c r="E402" s="34">
        <f t="shared" si="45"/>
        <v>8822.7999999999993</v>
      </c>
      <c r="F402" s="34">
        <f t="shared" si="45"/>
        <v>1149.44</v>
      </c>
      <c r="G402" s="34">
        <f t="shared" si="45"/>
        <v>676.27</v>
      </c>
      <c r="H402" s="34">
        <f t="shared" si="45"/>
        <v>120.77</v>
      </c>
      <c r="I402" s="34">
        <f t="shared" si="45"/>
        <v>352.4</v>
      </c>
    </row>
    <row r="403" spans="1:9">
      <c r="A403" s="81">
        <f t="shared" si="44"/>
        <v>515402402006</v>
      </c>
      <c r="B403">
        <v>5154024</v>
      </c>
      <c r="C403" t="s">
        <v>955</v>
      </c>
      <c r="D403" s="1">
        <v>39082</v>
      </c>
      <c r="E403" s="34">
        <f t="shared" si="45"/>
        <v>8822.8700000000008</v>
      </c>
      <c r="F403" s="34">
        <f t="shared" si="45"/>
        <v>1132.02</v>
      </c>
      <c r="G403" s="34">
        <f t="shared" si="45"/>
        <v>695.53</v>
      </c>
      <c r="H403" s="34">
        <f t="shared" si="45"/>
        <v>91.76</v>
      </c>
      <c r="I403" s="34">
        <f t="shared" si="45"/>
        <v>344.73</v>
      </c>
    </row>
    <row r="404" spans="1:9">
      <c r="A404" s="81">
        <f t="shared" si="44"/>
        <v>515402802025</v>
      </c>
      <c r="B404">
        <v>5154028</v>
      </c>
      <c r="C404" t="s">
        <v>439</v>
      </c>
      <c r="D404" s="1">
        <v>46022</v>
      </c>
      <c r="E404" s="34" t="str">
        <f t="shared" ref="E404:I413" si="46">IF(YEAR($D404)&lt;2016,VLOOKUP($A404,LDB_alt,COLUMN()-1,FALSE),IFERROR(VLOOKUP($A404,LDB_neu,COLUMN()-1,FALSE),""))</f>
        <v/>
      </c>
      <c r="F404" s="34" t="str">
        <f t="shared" si="46"/>
        <v/>
      </c>
      <c r="G404" s="34" t="str">
        <f t="shared" si="46"/>
        <v/>
      </c>
      <c r="H404" s="34" t="str">
        <f t="shared" si="46"/>
        <v/>
      </c>
      <c r="I404" s="34" t="str">
        <f t="shared" si="46"/>
        <v/>
      </c>
    </row>
    <row r="405" spans="1:9">
      <c r="A405" s="81">
        <f t="shared" si="44"/>
        <v>515402802024</v>
      </c>
      <c r="B405">
        <v>5154028</v>
      </c>
      <c r="C405" t="s">
        <v>439</v>
      </c>
      <c r="D405" s="1">
        <v>45657</v>
      </c>
      <c r="E405" s="34" t="str">
        <f t="shared" si="46"/>
        <v/>
      </c>
      <c r="F405" s="34" t="str">
        <f t="shared" si="46"/>
        <v/>
      </c>
      <c r="G405" s="34" t="str">
        <f t="shared" si="46"/>
        <v/>
      </c>
      <c r="H405" s="34" t="str">
        <f t="shared" si="46"/>
        <v/>
      </c>
      <c r="I405" s="34" t="str">
        <f t="shared" si="46"/>
        <v/>
      </c>
    </row>
    <row r="406" spans="1:9">
      <c r="A406" s="81">
        <f t="shared" si="44"/>
        <v>515402802023</v>
      </c>
      <c r="B406">
        <v>5154028</v>
      </c>
      <c r="C406" t="s">
        <v>439</v>
      </c>
      <c r="D406" s="1">
        <v>45291</v>
      </c>
      <c r="E406" s="34" t="str">
        <f t="shared" si="46"/>
        <v/>
      </c>
      <c r="F406" s="34" t="str">
        <f t="shared" si="46"/>
        <v/>
      </c>
      <c r="G406" s="34" t="str">
        <f t="shared" si="46"/>
        <v/>
      </c>
      <c r="H406" s="34" t="str">
        <f t="shared" si="46"/>
        <v/>
      </c>
      <c r="I406" s="34" t="str">
        <f t="shared" si="46"/>
        <v/>
      </c>
    </row>
    <row r="407" spans="1:9">
      <c r="A407" s="81">
        <f t="shared" si="44"/>
        <v>515402802022</v>
      </c>
      <c r="B407">
        <v>5154028</v>
      </c>
      <c r="C407" t="s">
        <v>439</v>
      </c>
      <c r="D407" s="1">
        <v>44926</v>
      </c>
      <c r="E407" s="34" t="str">
        <f t="shared" si="46"/>
        <v/>
      </c>
      <c r="F407" s="34" t="str">
        <f t="shared" si="46"/>
        <v/>
      </c>
      <c r="G407" s="34" t="str">
        <f t="shared" si="46"/>
        <v/>
      </c>
      <c r="H407" s="34" t="str">
        <f t="shared" si="46"/>
        <v/>
      </c>
      <c r="I407" s="34" t="str">
        <f t="shared" si="46"/>
        <v/>
      </c>
    </row>
    <row r="408" spans="1:9">
      <c r="A408" s="81">
        <f t="shared" si="44"/>
        <v>515402802021</v>
      </c>
      <c r="B408">
        <v>5154028</v>
      </c>
      <c r="C408" t="s">
        <v>439</v>
      </c>
      <c r="D408" s="1">
        <v>44561</v>
      </c>
      <c r="E408" s="34" t="str">
        <f t="shared" si="46"/>
        <v/>
      </c>
      <c r="F408" s="34" t="str">
        <f t="shared" si="46"/>
        <v/>
      </c>
      <c r="G408" s="34" t="str">
        <f t="shared" si="46"/>
        <v/>
      </c>
      <c r="H408" s="34" t="str">
        <f t="shared" si="46"/>
        <v/>
      </c>
      <c r="I408" s="34" t="str">
        <f t="shared" si="46"/>
        <v/>
      </c>
    </row>
    <row r="409" spans="1:9">
      <c r="A409" s="81">
        <f t="shared" si="44"/>
        <v>515402802020</v>
      </c>
      <c r="B409">
        <v>5154028</v>
      </c>
      <c r="C409" t="s">
        <v>439</v>
      </c>
      <c r="D409" s="1">
        <v>44196</v>
      </c>
      <c r="E409" s="34" t="str">
        <f t="shared" si="46"/>
        <v/>
      </c>
      <c r="F409" s="34" t="str">
        <f t="shared" si="46"/>
        <v/>
      </c>
      <c r="G409" s="34" t="str">
        <f t="shared" si="46"/>
        <v/>
      </c>
      <c r="H409" s="34" t="str">
        <f t="shared" si="46"/>
        <v/>
      </c>
      <c r="I409" s="34" t="str">
        <f t="shared" si="46"/>
        <v/>
      </c>
    </row>
    <row r="410" spans="1:9">
      <c r="A410" s="81">
        <f t="shared" si="44"/>
        <v>515402802019</v>
      </c>
      <c r="B410">
        <v>5154028</v>
      </c>
      <c r="C410" t="s">
        <v>439</v>
      </c>
      <c r="D410" s="1">
        <v>43830</v>
      </c>
      <c r="E410" s="34" t="str">
        <f t="shared" si="46"/>
        <v/>
      </c>
      <c r="F410" s="34" t="str">
        <f t="shared" si="46"/>
        <v/>
      </c>
      <c r="G410" s="34" t="str">
        <f t="shared" si="46"/>
        <v/>
      </c>
      <c r="H410" s="34" t="str">
        <f t="shared" si="46"/>
        <v/>
      </c>
      <c r="I410" s="34" t="str">
        <f t="shared" si="46"/>
        <v/>
      </c>
    </row>
    <row r="411" spans="1:9">
      <c r="A411" s="81">
        <f t="shared" si="44"/>
        <v>515402802018</v>
      </c>
      <c r="B411">
        <v>5154028</v>
      </c>
      <c r="C411" t="s">
        <v>439</v>
      </c>
      <c r="D411" s="1">
        <v>43465</v>
      </c>
      <c r="E411" s="34">
        <f t="shared" si="46"/>
        <v>5817</v>
      </c>
      <c r="F411" s="34">
        <f t="shared" si="46"/>
        <v>825</v>
      </c>
      <c r="G411" s="34">
        <f t="shared" si="46"/>
        <v>438</v>
      </c>
      <c r="H411" s="34">
        <f t="shared" si="46"/>
        <v>76</v>
      </c>
      <c r="I411" s="34">
        <f t="shared" si="46"/>
        <v>311</v>
      </c>
    </row>
    <row r="412" spans="1:9">
      <c r="A412" s="81">
        <f t="shared" si="44"/>
        <v>515402802017</v>
      </c>
      <c r="B412">
        <v>5154028</v>
      </c>
      <c r="C412" t="s">
        <v>439</v>
      </c>
      <c r="D412" s="1">
        <v>43100</v>
      </c>
      <c r="E412" s="34">
        <f t="shared" si="46"/>
        <v>5817</v>
      </c>
      <c r="F412" s="34">
        <f t="shared" si="46"/>
        <v>822</v>
      </c>
      <c r="G412" s="34">
        <f t="shared" si="46"/>
        <v>436</v>
      </c>
      <c r="H412" s="34">
        <f t="shared" si="46"/>
        <v>76</v>
      </c>
      <c r="I412" s="34">
        <f t="shared" si="46"/>
        <v>310</v>
      </c>
    </row>
    <row r="413" spans="1:9">
      <c r="A413" s="81">
        <f t="shared" si="44"/>
        <v>515402802016</v>
      </c>
      <c r="B413">
        <v>5154028</v>
      </c>
      <c r="C413" t="s">
        <v>439</v>
      </c>
      <c r="D413" s="1">
        <v>42735</v>
      </c>
      <c r="E413" s="34">
        <f t="shared" si="46"/>
        <v>5817</v>
      </c>
      <c r="F413" s="34">
        <f t="shared" si="46"/>
        <v>820</v>
      </c>
      <c r="G413" s="34">
        <f t="shared" si="46"/>
        <v>434</v>
      </c>
      <c r="H413" s="34">
        <f t="shared" si="46"/>
        <v>76</v>
      </c>
      <c r="I413" s="34">
        <f t="shared" si="46"/>
        <v>310</v>
      </c>
    </row>
    <row r="414" spans="1:9">
      <c r="A414" s="81">
        <f t="shared" si="44"/>
        <v>515402802015</v>
      </c>
      <c r="B414">
        <v>5154028</v>
      </c>
      <c r="C414" t="s">
        <v>439</v>
      </c>
      <c r="D414" s="1">
        <v>42369</v>
      </c>
      <c r="E414" s="34">
        <f t="shared" ref="E414:I423" si="47">IF(YEAR($D414)&lt;2016,VLOOKUP($A414,LDB_alt,COLUMN()-1,FALSE),IFERROR(VLOOKUP($A414,LDB_neu,COLUMN()-1,FALSE),""))</f>
        <v>5817.25</v>
      </c>
      <c r="F414" s="34">
        <f t="shared" si="47"/>
        <v>826.7</v>
      </c>
      <c r="G414" s="34">
        <f t="shared" si="47"/>
        <v>433.41</v>
      </c>
      <c r="H414" s="34">
        <f t="shared" si="47"/>
        <v>71.81</v>
      </c>
      <c r="I414" s="34">
        <f t="shared" si="47"/>
        <v>321.48</v>
      </c>
    </row>
    <row r="415" spans="1:9">
      <c r="A415" s="81">
        <f t="shared" si="44"/>
        <v>515402802014</v>
      </c>
      <c r="B415">
        <v>5154028</v>
      </c>
      <c r="C415" t="s">
        <v>439</v>
      </c>
      <c r="D415" s="1">
        <v>42004</v>
      </c>
      <c r="E415" s="34">
        <f t="shared" si="47"/>
        <v>5817.25</v>
      </c>
      <c r="F415" s="34">
        <f t="shared" si="47"/>
        <v>819.91000000000008</v>
      </c>
      <c r="G415" s="34">
        <f t="shared" si="47"/>
        <v>427.69</v>
      </c>
      <c r="H415" s="34">
        <f t="shared" si="47"/>
        <v>72.03</v>
      </c>
      <c r="I415" s="34">
        <f t="shared" si="47"/>
        <v>320.19</v>
      </c>
    </row>
    <row r="416" spans="1:9">
      <c r="A416" s="81">
        <f t="shared" si="44"/>
        <v>515402802013</v>
      </c>
      <c r="B416">
        <v>5154028</v>
      </c>
      <c r="C416" t="s">
        <v>439</v>
      </c>
      <c r="D416" s="1">
        <v>41639</v>
      </c>
      <c r="E416" s="34">
        <f t="shared" si="47"/>
        <v>5817.25</v>
      </c>
      <c r="F416" s="34">
        <f t="shared" si="47"/>
        <v>816.31999999999994</v>
      </c>
      <c r="G416" s="34">
        <f t="shared" si="47"/>
        <v>424.18</v>
      </c>
      <c r="H416" s="34">
        <f t="shared" si="47"/>
        <v>72.19</v>
      </c>
      <c r="I416" s="34">
        <f t="shared" si="47"/>
        <v>319.95</v>
      </c>
    </row>
    <row r="417" spans="1:9">
      <c r="A417" s="81">
        <f t="shared" si="44"/>
        <v>515402802012</v>
      </c>
      <c r="B417">
        <v>5154028</v>
      </c>
      <c r="C417" t="s">
        <v>439</v>
      </c>
      <c r="D417" s="1">
        <v>41274</v>
      </c>
      <c r="E417" s="34">
        <f t="shared" si="47"/>
        <v>5817.25</v>
      </c>
      <c r="F417" s="34">
        <f t="shared" si="47"/>
        <v>811.84</v>
      </c>
      <c r="G417" s="34">
        <f t="shared" si="47"/>
        <v>419.22</v>
      </c>
      <c r="H417" s="34">
        <f t="shared" si="47"/>
        <v>72.83</v>
      </c>
      <c r="I417" s="34">
        <f t="shared" si="47"/>
        <v>319.79000000000002</v>
      </c>
    </row>
    <row r="418" spans="1:9">
      <c r="A418" s="81">
        <f t="shared" si="44"/>
        <v>515402802011</v>
      </c>
      <c r="B418">
        <v>5154028</v>
      </c>
      <c r="C418" t="s">
        <v>439</v>
      </c>
      <c r="D418" s="1">
        <v>40908</v>
      </c>
      <c r="E418" s="34">
        <f t="shared" si="47"/>
        <v>5800.82</v>
      </c>
      <c r="F418" s="34">
        <f t="shared" si="47"/>
        <v>809.61</v>
      </c>
      <c r="G418" s="34">
        <f t="shared" si="47"/>
        <v>417.89</v>
      </c>
      <c r="H418" s="34">
        <f t="shared" si="47"/>
        <v>73.36</v>
      </c>
      <c r="I418" s="34">
        <f t="shared" si="47"/>
        <v>318.36</v>
      </c>
    </row>
    <row r="419" spans="1:9">
      <c r="A419" s="81">
        <f t="shared" si="44"/>
        <v>515402802010</v>
      </c>
      <c r="B419">
        <v>5154028</v>
      </c>
      <c r="C419" t="s">
        <v>439</v>
      </c>
      <c r="D419" s="1">
        <v>40543</v>
      </c>
      <c r="E419" s="34">
        <f t="shared" si="47"/>
        <v>5800.81</v>
      </c>
      <c r="F419" s="34">
        <f t="shared" si="47"/>
        <v>789.3</v>
      </c>
      <c r="G419" s="34">
        <f t="shared" si="47"/>
        <v>417.62</v>
      </c>
      <c r="H419" s="34">
        <f t="shared" si="47"/>
        <v>59.19</v>
      </c>
      <c r="I419" s="34">
        <f t="shared" si="47"/>
        <v>312.49</v>
      </c>
    </row>
    <row r="420" spans="1:9">
      <c r="A420" s="81">
        <f t="shared" si="44"/>
        <v>515402802009</v>
      </c>
      <c r="B420">
        <v>5154028</v>
      </c>
      <c r="C420" t="s">
        <v>439</v>
      </c>
      <c r="D420" s="1">
        <v>40178</v>
      </c>
      <c r="E420" s="34">
        <f t="shared" si="47"/>
        <v>5800.8</v>
      </c>
      <c r="F420" s="34">
        <f t="shared" si="47"/>
        <v>774.71</v>
      </c>
      <c r="G420" s="34">
        <f t="shared" si="47"/>
        <v>419.37</v>
      </c>
      <c r="H420" s="34">
        <f t="shared" si="47"/>
        <v>40.590000000000003</v>
      </c>
      <c r="I420" s="34">
        <f t="shared" si="47"/>
        <v>314.75</v>
      </c>
    </row>
    <row r="421" spans="1:9">
      <c r="A421" s="81">
        <f t="shared" si="44"/>
        <v>515402802008</v>
      </c>
      <c r="B421">
        <v>5154028</v>
      </c>
      <c r="C421" t="s">
        <v>439</v>
      </c>
      <c r="D421" s="1">
        <v>39813</v>
      </c>
      <c r="E421" s="34">
        <f t="shared" si="47"/>
        <v>5800.72</v>
      </c>
      <c r="F421" s="34">
        <f t="shared" si="47"/>
        <v>772.39</v>
      </c>
      <c r="G421" s="34">
        <f t="shared" si="47"/>
        <v>414.95</v>
      </c>
      <c r="H421" s="34">
        <f t="shared" si="47"/>
        <v>39.71</v>
      </c>
      <c r="I421" s="34">
        <f t="shared" si="47"/>
        <v>317.73</v>
      </c>
    </row>
    <row r="422" spans="1:9">
      <c r="A422" s="81">
        <f t="shared" si="44"/>
        <v>515402802007</v>
      </c>
      <c r="B422">
        <v>5154028</v>
      </c>
      <c r="C422" t="s">
        <v>439</v>
      </c>
      <c r="D422" s="1">
        <v>39447</v>
      </c>
      <c r="E422" s="34">
        <f t="shared" si="47"/>
        <v>5800.33</v>
      </c>
      <c r="F422" s="34">
        <f t="shared" si="47"/>
        <v>763.69</v>
      </c>
      <c r="G422" s="34">
        <f t="shared" si="47"/>
        <v>407.98</v>
      </c>
      <c r="H422" s="34">
        <f t="shared" si="47"/>
        <v>39.47</v>
      </c>
      <c r="I422" s="34">
        <f t="shared" si="47"/>
        <v>316.24</v>
      </c>
    </row>
    <row r="423" spans="1:9">
      <c r="A423" s="81">
        <f t="shared" si="44"/>
        <v>515402802006</v>
      </c>
      <c r="B423">
        <v>5154028</v>
      </c>
      <c r="C423" t="s">
        <v>439</v>
      </c>
      <c r="D423" s="1">
        <v>39082</v>
      </c>
      <c r="E423" s="34">
        <f t="shared" si="47"/>
        <v>5800.32</v>
      </c>
      <c r="F423" s="34">
        <f t="shared" si="47"/>
        <v>762.88</v>
      </c>
      <c r="G423" s="34">
        <f t="shared" si="47"/>
        <v>407.39</v>
      </c>
      <c r="H423" s="34">
        <f t="shared" si="47"/>
        <v>39.58</v>
      </c>
      <c r="I423" s="34">
        <f t="shared" si="47"/>
        <v>315.91000000000003</v>
      </c>
    </row>
    <row r="424" spans="1:9">
      <c r="A424" s="81">
        <f t="shared" si="44"/>
        <v>515403202025</v>
      </c>
      <c r="B424">
        <v>5154032</v>
      </c>
      <c r="C424" t="s">
        <v>956</v>
      </c>
      <c r="D424" s="1">
        <v>46022</v>
      </c>
      <c r="E424" s="34" t="str">
        <f t="shared" ref="E424:I433" si="48">IF(YEAR($D424)&lt;2016,VLOOKUP($A424,LDB_alt,COLUMN()-1,FALSE),IFERROR(VLOOKUP($A424,LDB_neu,COLUMN()-1,FALSE),""))</f>
        <v/>
      </c>
      <c r="F424" s="34" t="str">
        <f t="shared" si="48"/>
        <v/>
      </c>
      <c r="G424" s="34" t="str">
        <f t="shared" si="48"/>
        <v/>
      </c>
      <c r="H424" s="34" t="str">
        <f t="shared" si="48"/>
        <v/>
      </c>
      <c r="I424" s="34" t="str">
        <f t="shared" si="48"/>
        <v/>
      </c>
    </row>
    <row r="425" spans="1:9">
      <c r="A425" s="81">
        <f t="shared" si="44"/>
        <v>515403202024</v>
      </c>
      <c r="B425">
        <v>5154032</v>
      </c>
      <c r="C425" t="s">
        <v>956</v>
      </c>
      <c r="D425" s="1">
        <v>45657</v>
      </c>
      <c r="E425" s="34" t="str">
        <f t="shared" si="48"/>
        <v/>
      </c>
      <c r="F425" s="34" t="str">
        <f t="shared" si="48"/>
        <v/>
      </c>
      <c r="G425" s="34" t="str">
        <f t="shared" si="48"/>
        <v/>
      </c>
      <c r="H425" s="34" t="str">
        <f t="shared" si="48"/>
        <v/>
      </c>
      <c r="I425" s="34" t="str">
        <f t="shared" si="48"/>
        <v/>
      </c>
    </row>
    <row r="426" spans="1:9">
      <c r="A426" s="81">
        <f t="shared" si="44"/>
        <v>515403202023</v>
      </c>
      <c r="B426">
        <v>5154032</v>
      </c>
      <c r="C426" t="s">
        <v>956</v>
      </c>
      <c r="D426" s="1">
        <v>45291</v>
      </c>
      <c r="E426" s="34" t="str">
        <f t="shared" si="48"/>
        <v/>
      </c>
      <c r="F426" s="34" t="str">
        <f t="shared" si="48"/>
        <v/>
      </c>
      <c r="G426" s="34" t="str">
        <f t="shared" si="48"/>
        <v/>
      </c>
      <c r="H426" s="34" t="str">
        <f t="shared" si="48"/>
        <v/>
      </c>
      <c r="I426" s="34" t="str">
        <f t="shared" si="48"/>
        <v/>
      </c>
    </row>
    <row r="427" spans="1:9">
      <c r="A427" s="81">
        <f t="shared" si="44"/>
        <v>515403202022</v>
      </c>
      <c r="B427">
        <v>5154032</v>
      </c>
      <c r="C427" t="s">
        <v>956</v>
      </c>
      <c r="D427" s="1">
        <v>44926</v>
      </c>
      <c r="E427" s="34" t="str">
        <f t="shared" si="48"/>
        <v/>
      </c>
      <c r="F427" s="34" t="str">
        <f t="shared" si="48"/>
        <v/>
      </c>
      <c r="G427" s="34" t="str">
        <f t="shared" si="48"/>
        <v/>
      </c>
      <c r="H427" s="34" t="str">
        <f t="shared" si="48"/>
        <v/>
      </c>
      <c r="I427" s="34" t="str">
        <f t="shared" si="48"/>
        <v/>
      </c>
    </row>
    <row r="428" spans="1:9">
      <c r="A428" s="81">
        <f t="shared" si="44"/>
        <v>515403202021</v>
      </c>
      <c r="B428">
        <v>5154032</v>
      </c>
      <c r="C428" t="s">
        <v>956</v>
      </c>
      <c r="D428" s="1">
        <v>44561</v>
      </c>
      <c r="E428" s="34" t="str">
        <f t="shared" si="48"/>
        <v/>
      </c>
      <c r="F428" s="34" t="str">
        <f t="shared" si="48"/>
        <v/>
      </c>
      <c r="G428" s="34" t="str">
        <f t="shared" si="48"/>
        <v/>
      </c>
      <c r="H428" s="34" t="str">
        <f t="shared" si="48"/>
        <v/>
      </c>
      <c r="I428" s="34" t="str">
        <f t="shared" si="48"/>
        <v/>
      </c>
    </row>
    <row r="429" spans="1:9">
      <c r="A429" s="81">
        <f t="shared" si="44"/>
        <v>515403202020</v>
      </c>
      <c r="B429">
        <v>5154032</v>
      </c>
      <c r="C429" t="s">
        <v>956</v>
      </c>
      <c r="D429" s="1">
        <v>44196</v>
      </c>
      <c r="E429" s="34" t="str">
        <f t="shared" si="48"/>
        <v/>
      </c>
      <c r="F429" s="34" t="str">
        <f t="shared" si="48"/>
        <v/>
      </c>
      <c r="G429" s="34" t="str">
        <f t="shared" si="48"/>
        <v/>
      </c>
      <c r="H429" s="34" t="str">
        <f t="shared" si="48"/>
        <v/>
      </c>
      <c r="I429" s="34" t="str">
        <f t="shared" si="48"/>
        <v/>
      </c>
    </row>
    <row r="430" spans="1:9">
      <c r="A430" s="81">
        <f t="shared" si="44"/>
        <v>515403202019</v>
      </c>
      <c r="B430">
        <v>5154032</v>
      </c>
      <c r="C430" t="s">
        <v>956</v>
      </c>
      <c r="D430" s="1">
        <v>43830</v>
      </c>
      <c r="E430" s="34" t="str">
        <f t="shared" si="48"/>
        <v/>
      </c>
      <c r="F430" s="34" t="str">
        <f t="shared" si="48"/>
        <v/>
      </c>
      <c r="G430" s="34" t="str">
        <f t="shared" si="48"/>
        <v/>
      </c>
      <c r="H430" s="34" t="str">
        <f t="shared" si="48"/>
        <v/>
      </c>
      <c r="I430" s="34" t="str">
        <f t="shared" si="48"/>
        <v/>
      </c>
    </row>
    <row r="431" spans="1:9">
      <c r="A431" s="81">
        <f t="shared" si="44"/>
        <v>515403202018</v>
      </c>
      <c r="B431">
        <v>5154032</v>
      </c>
      <c r="C431" t="s">
        <v>956</v>
      </c>
      <c r="D431" s="1">
        <v>43465</v>
      </c>
      <c r="E431" s="34">
        <f t="shared" si="48"/>
        <v>10064</v>
      </c>
      <c r="F431" s="34">
        <f t="shared" si="48"/>
        <v>1802</v>
      </c>
      <c r="G431" s="34">
        <f t="shared" si="48"/>
        <v>1082</v>
      </c>
      <c r="H431" s="34">
        <f t="shared" si="48"/>
        <v>220</v>
      </c>
      <c r="I431" s="34">
        <f t="shared" si="48"/>
        <v>500</v>
      </c>
    </row>
    <row r="432" spans="1:9">
      <c r="A432" s="81">
        <f t="shared" si="44"/>
        <v>515403202017</v>
      </c>
      <c r="B432">
        <v>5154032</v>
      </c>
      <c r="C432" t="s">
        <v>956</v>
      </c>
      <c r="D432" s="1">
        <v>43100</v>
      </c>
      <c r="E432" s="34">
        <f t="shared" si="48"/>
        <v>10064</v>
      </c>
      <c r="F432" s="34">
        <f t="shared" si="48"/>
        <v>1795</v>
      </c>
      <c r="G432" s="34">
        <f t="shared" si="48"/>
        <v>1075</v>
      </c>
      <c r="H432" s="34">
        <f t="shared" si="48"/>
        <v>221</v>
      </c>
      <c r="I432" s="34">
        <f t="shared" si="48"/>
        <v>499</v>
      </c>
    </row>
    <row r="433" spans="1:9">
      <c r="A433" s="81">
        <f t="shared" si="44"/>
        <v>515403202016</v>
      </c>
      <c r="B433">
        <v>5154032</v>
      </c>
      <c r="C433" t="s">
        <v>956</v>
      </c>
      <c r="D433" s="1">
        <v>42735</v>
      </c>
      <c r="E433" s="34">
        <f t="shared" si="48"/>
        <v>10064</v>
      </c>
      <c r="F433" s="34">
        <f t="shared" si="48"/>
        <v>1789</v>
      </c>
      <c r="G433" s="34">
        <f t="shared" si="48"/>
        <v>1070</v>
      </c>
      <c r="H433" s="34">
        <f t="shared" si="48"/>
        <v>212</v>
      </c>
      <c r="I433" s="34">
        <f t="shared" si="48"/>
        <v>507</v>
      </c>
    </row>
    <row r="434" spans="1:9">
      <c r="A434" s="81">
        <f t="shared" si="44"/>
        <v>515403202015</v>
      </c>
      <c r="B434">
        <v>5154032</v>
      </c>
      <c r="C434" t="s">
        <v>956</v>
      </c>
      <c r="D434" s="1">
        <v>42369</v>
      </c>
      <c r="E434" s="34">
        <f t="shared" ref="E434:I443" si="49">IF(YEAR($D434)&lt;2016,VLOOKUP($A434,LDB_alt,COLUMN()-1,FALSE),IFERROR(VLOOKUP($A434,LDB_neu,COLUMN()-1,FALSE),""))</f>
        <v>10063.950000000001</v>
      </c>
      <c r="F434" s="34">
        <f t="shared" si="49"/>
        <v>1755.04</v>
      </c>
      <c r="G434" s="34">
        <f t="shared" si="49"/>
        <v>1107.75</v>
      </c>
      <c r="H434" s="34">
        <f t="shared" si="49"/>
        <v>120.05</v>
      </c>
      <c r="I434" s="34">
        <f t="shared" si="49"/>
        <v>527.24</v>
      </c>
    </row>
    <row r="435" spans="1:9">
      <c r="A435" s="81">
        <f t="shared" si="44"/>
        <v>515403202014</v>
      </c>
      <c r="B435">
        <v>5154032</v>
      </c>
      <c r="C435" t="s">
        <v>956</v>
      </c>
      <c r="D435" s="1">
        <v>42004</v>
      </c>
      <c r="E435" s="34">
        <f t="shared" si="49"/>
        <v>10063.950000000001</v>
      </c>
      <c r="F435" s="34">
        <f t="shared" si="49"/>
        <v>1715.58</v>
      </c>
      <c r="G435" s="34">
        <f t="shared" si="49"/>
        <v>1085.77</v>
      </c>
      <c r="H435" s="34">
        <f t="shared" si="49"/>
        <v>107.26</v>
      </c>
      <c r="I435" s="34">
        <f t="shared" si="49"/>
        <v>522.54999999999995</v>
      </c>
    </row>
    <row r="436" spans="1:9">
      <c r="A436" s="81">
        <f t="shared" si="44"/>
        <v>515403202013</v>
      </c>
      <c r="B436">
        <v>5154032</v>
      </c>
      <c r="C436" t="s">
        <v>956</v>
      </c>
      <c r="D436" s="1">
        <v>41639</v>
      </c>
      <c r="E436" s="34">
        <f t="shared" si="49"/>
        <v>10063.950000000001</v>
      </c>
      <c r="F436" s="34">
        <f t="shared" si="49"/>
        <v>1690.6100000000001</v>
      </c>
      <c r="G436" s="34">
        <f t="shared" si="49"/>
        <v>1075.6500000000001</v>
      </c>
      <c r="H436" s="34">
        <f t="shared" si="49"/>
        <v>91.62</v>
      </c>
      <c r="I436" s="34">
        <f t="shared" si="49"/>
        <v>523.34</v>
      </c>
    </row>
    <row r="437" spans="1:9">
      <c r="A437" s="81">
        <f t="shared" si="44"/>
        <v>515403202012</v>
      </c>
      <c r="B437">
        <v>5154032</v>
      </c>
      <c r="C437" t="s">
        <v>956</v>
      </c>
      <c r="D437" s="1">
        <v>41274</v>
      </c>
      <c r="E437" s="34">
        <f t="shared" si="49"/>
        <v>10065.11</v>
      </c>
      <c r="F437" s="34">
        <f t="shared" si="49"/>
        <v>1676.04</v>
      </c>
      <c r="G437" s="34">
        <f t="shared" si="49"/>
        <v>1061.72</v>
      </c>
      <c r="H437" s="34">
        <f t="shared" si="49"/>
        <v>89.51</v>
      </c>
      <c r="I437" s="34">
        <f t="shared" si="49"/>
        <v>524.80999999999995</v>
      </c>
    </row>
    <row r="438" spans="1:9">
      <c r="A438" s="81">
        <f t="shared" si="44"/>
        <v>515403202011</v>
      </c>
      <c r="B438">
        <v>5154032</v>
      </c>
      <c r="C438" t="s">
        <v>956</v>
      </c>
      <c r="D438" s="1">
        <v>40908</v>
      </c>
      <c r="E438" s="34">
        <f t="shared" si="49"/>
        <v>10048.129999999999</v>
      </c>
      <c r="F438" s="34">
        <f t="shared" si="49"/>
        <v>1668.0300000000002</v>
      </c>
      <c r="G438" s="34">
        <f t="shared" si="49"/>
        <v>1056.03</v>
      </c>
      <c r="H438" s="34">
        <f t="shared" si="49"/>
        <v>88.87</v>
      </c>
      <c r="I438" s="34">
        <f t="shared" si="49"/>
        <v>523.13</v>
      </c>
    </row>
    <row r="439" spans="1:9">
      <c r="A439" s="81">
        <f t="shared" si="44"/>
        <v>515403202010</v>
      </c>
      <c r="B439">
        <v>5154032</v>
      </c>
      <c r="C439" t="s">
        <v>956</v>
      </c>
      <c r="D439" s="1">
        <v>40543</v>
      </c>
      <c r="E439" s="34">
        <f t="shared" si="49"/>
        <v>10048.34</v>
      </c>
      <c r="F439" s="34">
        <f t="shared" si="49"/>
        <v>1663.17</v>
      </c>
      <c r="G439" s="34">
        <f t="shared" si="49"/>
        <v>1051.9000000000001</v>
      </c>
      <c r="H439" s="34">
        <f t="shared" si="49"/>
        <v>88.75</v>
      </c>
      <c r="I439" s="34">
        <f t="shared" si="49"/>
        <v>522.52</v>
      </c>
    </row>
    <row r="440" spans="1:9">
      <c r="A440" s="81">
        <f t="shared" si="44"/>
        <v>515403202009</v>
      </c>
      <c r="B440">
        <v>5154032</v>
      </c>
      <c r="C440" t="s">
        <v>956</v>
      </c>
      <c r="D440" s="1">
        <v>40178</v>
      </c>
      <c r="E440" s="34">
        <f t="shared" si="49"/>
        <v>10047.92</v>
      </c>
      <c r="F440" s="34">
        <f t="shared" si="49"/>
        <v>1651.19</v>
      </c>
      <c r="G440" s="34">
        <f t="shared" si="49"/>
        <v>1042.53</v>
      </c>
      <c r="H440" s="34">
        <f t="shared" si="49"/>
        <v>88.31</v>
      </c>
      <c r="I440" s="34">
        <f t="shared" si="49"/>
        <v>520.35</v>
      </c>
    </row>
    <row r="441" spans="1:9">
      <c r="A441" s="81">
        <f t="shared" si="44"/>
        <v>515403202008</v>
      </c>
      <c r="B441">
        <v>5154032</v>
      </c>
      <c r="C441" t="s">
        <v>956</v>
      </c>
      <c r="D441" s="1">
        <v>39813</v>
      </c>
      <c r="E441" s="34">
        <f t="shared" si="49"/>
        <v>10048.07</v>
      </c>
      <c r="F441" s="34">
        <f t="shared" si="49"/>
        <v>1637.0700000000002</v>
      </c>
      <c r="G441" s="34">
        <f t="shared" si="49"/>
        <v>1029.18</v>
      </c>
      <c r="H441" s="34">
        <f t="shared" si="49"/>
        <v>86.72</v>
      </c>
      <c r="I441" s="34">
        <f t="shared" si="49"/>
        <v>521.16999999999996</v>
      </c>
    </row>
    <row r="442" spans="1:9">
      <c r="A442" s="81">
        <f t="shared" si="44"/>
        <v>515403202007</v>
      </c>
      <c r="B442">
        <v>5154032</v>
      </c>
      <c r="C442" t="s">
        <v>956</v>
      </c>
      <c r="D442" s="1">
        <v>39447</v>
      </c>
      <c r="E442" s="34">
        <f t="shared" si="49"/>
        <v>10048.09</v>
      </c>
      <c r="F442" s="34">
        <f t="shared" si="49"/>
        <v>1625.24</v>
      </c>
      <c r="G442" s="34">
        <f t="shared" si="49"/>
        <v>1026.04</v>
      </c>
      <c r="H442" s="34">
        <f t="shared" si="49"/>
        <v>86.4</v>
      </c>
      <c r="I442" s="34">
        <f t="shared" si="49"/>
        <v>512.79999999999995</v>
      </c>
    </row>
    <row r="443" spans="1:9">
      <c r="A443" s="81">
        <f t="shared" si="44"/>
        <v>515403202006</v>
      </c>
      <c r="B443">
        <v>5154032</v>
      </c>
      <c r="C443" t="s">
        <v>956</v>
      </c>
      <c r="D443" s="1">
        <v>39082</v>
      </c>
      <c r="E443" s="34">
        <f t="shared" si="49"/>
        <v>10047.200000000001</v>
      </c>
      <c r="F443" s="34">
        <f t="shared" si="49"/>
        <v>1583.31</v>
      </c>
      <c r="G443" s="34">
        <f t="shared" si="49"/>
        <v>1021.9</v>
      </c>
      <c r="H443" s="34">
        <f t="shared" si="49"/>
        <v>69.709999999999994</v>
      </c>
      <c r="I443" s="34">
        <f t="shared" si="49"/>
        <v>491.7</v>
      </c>
    </row>
    <row r="444" spans="1:9">
      <c r="A444" s="81">
        <f t="shared" si="44"/>
        <v>515403602025</v>
      </c>
      <c r="B444">
        <v>5154036</v>
      </c>
      <c r="C444" t="s">
        <v>957</v>
      </c>
      <c r="D444" s="1">
        <v>46022</v>
      </c>
      <c r="E444" s="34" t="str">
        <f t="shared" ref="E444:I453" si="50">IF(YEAR($D444)&lt;2016,VLOOKUP($A444,LDB_alt,COLUMN()-1,FALSE),IFERROR(VLOOKUP($A444,LDB_neu,COLUMN()-1,FALSE),""))</f>
        <v/>
      </c>
      <c r="F444" s="34" t="str">
        <f t="shared" si="50"/>
        <v/>
      </c>
      <c r="G444" s="34" t="str">
        <f t="shared" si="50"/>
        <v/>
      </c>
      <c r="H444" s="34" t="str">
        <f t="shared" si="50"/>
        <v/>
      </c>
      <c r="I444" s="34" t="str">
        <f t="shared" si="50"/>
        <v/>
      </c>
    </row>
    <row r="445" spans="1:9">
      <c r="A445" s="81">
        <f t="shared" si="44"/>
        <v>515403602024</v>
      </c>
      <c r="B445">
        <v>5154036</v>
      </c>
      <c r="C445" t="s">
        <v>957</v>
      </c>
      <c r="D445" s="1">
        <v>45657</v>
      </c>
      <c r="E445" s="34" t="str">
        <f t="shared" si="50"/>
        <v/>
      </c>
      <c r="F445" s="34" t="str">
        <f t="shared" si="50"/>
        <v/>
      </c>
      <c r="G445" s="34" t="str">
        <f t="shared" si="50"/>
        <v/>
      </c>
      <c r="H445" s="34" t="str">
        <f t="shared" si="50"/>
        <v/>
      </c>
      <c r="I445" s="34" t="str">
        <f t="shared" si="50"/>
        <v/>
      </c>
    </row>
    <row r="446" spans="1:9">
      <c r="A446" s="81">
        <f t="shared" si="44"/>
        <v>515403602023</v>
      </c>
      <c r="B446">
        <v>5154036</v>
      </c>
      <c r="C446" t="s">
        <v>957</v>
      </c>
      <c r="D446" s="1">
        <v>45291</v>
      </c>
      <c r="E446" s="34" t="str">
        <f t="shared" si="50"/>
        <v/>
      </c>
      <c r="F446" s="34" t="str">
        <f t="shared" si="50"/>
        <v/>
      </c>
      <c r="G446" s="34" t="str">
        <f t="shared" si="50"/>
        <v/>
      </c>
      <c r="H446" s="34" t="str">
        <f t="shared" si="50"/>
        <v/>
      </c>
      <c r="I446" s="34" t="str">
        <f t="shared" si="50"/>
        <v/>
      </c>
    </row>
    <row r="447" spans="1:9">
      <c r="A447" s="81">
        <f t="shared" si="44"/>
        <v>515403602022</v>
      </c>
      <c r="B447">
        <v>5154036</v>
      </c>
      <c r="C447" t="s">
        <v>957</v>
      </c>
      <c r="D447" s="1">
        <v>44926</v>
      </c>
      <c r="E447" s="34" t="str">
        <f t="shared" si="50"/>
        <v/>
      </c>
      <c r="F447" s="34" t="str">
        <f t="shared" si="50"/>
        <v/>
      </c>
      <c r="G447" s="34" t="str">
        <f t="shared" si="50"/>
        <v/>
      </c>
      <c r="H447" s="34" t="str">
        <f t="shared" si="50"/>
        <v/>
      </c>
      <c r="I447" s="34" t="str">
        <f t="shared" si="50"/>
        <v/>
      </c>
    </row>
    <row r="448" spans="1:9">
      <c r="A448" s="81">
        <f t="shared" si="44"/>
        <v>515403602021</v>
      </c>
      <c r="B448">
        <v>5154036</v>
      </c>
      <c r="C448" t="s">
        <v>957</v>
      </c>
      <c r="D448" s="1">
        <v>44561</v>
      </c>
      <c r="E448" s="34" t="str">
        <f t="shared" si="50"/>
        <v/>
      </c>
      <c r="F448" s="34" t="str">
        <f t="shared" si="50"/>
        <v/>
      </c>
      <c r="G448" s="34" t="str">
        <f t="shared" si="50"/>
        <v/>
      </c>
      <c r="H448" s="34" t="str">
        <f t="shared" si="50"/>
        <v/>
      </c>
      <c r="I448" s="34" t="str">
        <f t="shared" si="50"/>
        <v/>
      </c>
    </row>
    <row r="449" spans="1:9">
      <c r="A449" s="81">
        <f t="shared" si="44"/>
        <v>515403602020</v>
      </c>
      <c r="B449">
        <v>5154036</v>
      </c>
      <c r="C449" t="s">
        <v>957</v>
      </c>
      <c r="D449" s="1">
        <v>44196</v>
      </c>
      <c r="E449" s="34" t="str">
        <f t="shared" si="50"/>
        <v/>
      </c>
      <c r="F449" s="34" t="str">
        <f t="shared" si="50"/>
        <v/>
      </c>
      <c r="G449" s="34" t="str">
        <f t="shared" si="50"/>
        <v/>
      </c>
      <c r="H449" s="34" t="str">
        <f t="shared" si="50"/>
        <v/>
      </c>
      <c r="I449" s="34" t="str">
        <f t="shared" si="50"/>
        <v/>
      </c>
    </row>
    <row r="450" spans="1:9">
      <c r="A450" s="81">
        <f t="shared" si="44"/>
        <v>515403602019</v>
      </c>
      <c r="B450">
        <v>5154036</v>
      </c>
      <c r="C450" t="s">
        <v>957</v>
      </c>
      <c r="D450" s="1">
        <v>43830</v>
      </c>
      <c r="E450" s="34" t="str">
        <f t="shared" si="50"/>
        <v/>
      </c>
      <c r="F450" s="34" t="str">
        <f t="shared" si="50"/>
        <v/>
      </c>
      <c r="G450" s="34" t="str">
        <f t="shared" si="50"/>
        <v/>
      </c>
      <c r="H450" s="34" t="str">
        <f t="shared" si="50"/>
        <v/>
      </c>
      <c r="I450" s="34" t="str">
        <f t="shared" si="50"/>
        <v/>
      </c>
    </row>
    <row r="451" spans="1:9">
      <c r="A451" s="81">
        <f t="shared" si="44"/>
        <v>515403602018</v>
      </c>
      <c r="B451">
        <v>5154036</v>
      </c>
      <c r="C451" t="s">
        <v>957</v>
      </c>
      <c r="D451" s="1">
        <v>43465</v>
      </c>
      <c r="E451" s="34">
        <f t="shared" si="50"/>
        <v>9776</v>
      </c>
      <c r="F451" s="34">
        <f t="shared" si="50"/>
        <v>2189</v>
      </c>
      <c r="G451" s="34">
        <f t="shared" si="50"/>
        <v>1463</v>
      </c>
      <c r="H451" s="34">
        <f t="shared" si="50"/>
        <v>248</v>
      </c>
      <c r="I451" s="34">
        <f t="shared" si="50"/>
        <v>478</v>
      </c>
    </row>
    <row r="452" spans="1:9">
      <c r="A452" s="81">
        <f t="shared" si="44"/>
        <v>515403602017</v>
      </c>
      <c r="B452">
        <v>5154036</v>
      </c>
      <c r="C452" t="s">
        <v>957</v>
      </c>
      <c r="D452" s="1">
        <v>43100</v>
      </c>
      <c r="E452" s="34">
        <f t="shared" si="50"/>
        <v>9776</v>
      </c>
      <c r="F452" s="34">
        <f t="shared" si="50"/>
        <v>2142</v>
      </c>
      <c r="G452" s="34">
        <f t="shared" si="50"/>
        <v>1466</v>
      </c>
      <c r="H452" s="34">
        <f t="shared" si="50"/>
        <v>200</v>
      </c>
      <c r="I452" s="34">
        <f t="shared" si="50"/>
        <v>476</v>
      </c>
    </row>
    <row r="453" spans="1:9">
      <c r="A453" s="81">
        <f t="shared" ref="A453:A516" si="51">(LEFT(B453&amp;"00000000",8)&amp;YEAR(D453))+0</f>
        <v>515403602016</v>
      </c>
      <c r="B453">
        <v>5154036</v>
      </c>
      <c r="C453" t="s">
        <v>957</v>
      </c>
      <c r="D453" s="1">
        <v>42735</v>
      </c>
      <c r="E453" s="34">
        <f t="shared" si="50"/>
        <v>9776</v>
      </c>
      <c r="F453" s="34">
        <f t="shared" si="50"/>
        <v>2130</v>
      </c>
      <c r="G453" s="34">
        <f t="shared" si="50"/>
        <v>1472</v>
      </c>
      <c r="H453" s="34">
        <f t="shared" si="50"/>
        <v>173</v>
      </c>
      <c r="I453" s="34">
        <f t="shared" si="50"/>
        <v>485</v>
      </c>
    </row>
    <row r="454" spans="1:9">
      <c r="A454" s="81">
        <f t="shared" si="51"/>
        <v>515403602015</v>
      </c>
      <c r="B454">
        <v>5154036</v>
      </c>
      <c r="C454" t="s">
        <v>957</v>
      </c>
      <c r="D454" s="1">
        <v>42369</v>
      </c>
      <c r="E454" s="34">
        <f t="shared" ref="E454:I463" si="52">IF(YEAR($D454)&lt;2016,VLOOKUP($A454,LDB_alt,COLUMN()-1,FALSE),IFERROR(VLOOKUP($A454,LDB_neu,COLUMN()-1,FALSE),""))</f>
        <v>9776.15</v>
      </c>
      <c r="F454" s="34">
        <f t="shared" si="52"/>
        <v>2139.5700000000002</v>
      </c>
      <c r="G454" s="34">
        <f t="shared" si="52"/>
        <v>1495.9</v>
      </c>
      <c r="H454" s="34">
        <f t="shared" si="52"/>
        <v>145.05000000000001</v>
      </c>
      <c r="I454" s="34">
        <f t="shared" si="52"/>
        <v>498.62</v>
      </c>
    </row>
    <row r="455" spans="1:9">
      <c r="A455" s="81">
        <f t="shared" si="51"/>
        <v>515403602014</v>
      </c>
      <c r="B455">
        <v>5154036</v>
      </c>
      <c r="C455" t="s">
        <v>957</v>
      </c>
      <c r="D455" s="1">
        <v>42004</v>
      </c>
      <c r="E455" s="34">
        <f t="shared" si="52"/>
        <v>9776.15</v>
      </c>
      <c r="F455" s="34">
        <f t="shared" si="52"/>
        <v>2132.36</v>
      </c>
      <c r="G455" s="34">
        <f t="shared" si="52"/>
        <v>1490.63</v>
      </c>
      <c r="H455" s="34">
        <f t="shared" si="52"/>
        <v>144.63</v>
      </c>
      <c r="I455" s="34">
        <f t="shared" si="52"/>
        <v>497.1</v>
      </c>
    </row>
    <row r="456" spans="1:9">
      <c r="A456" s="81">
        <f t="shared" si="51"/>
        <v>515403602013</v>
      </c>
      <c r="B456">
        <v>5154036</v>
      </c>
      <c r="C456" t="s">
        <v>957</v>
      </c>
      <c r="D456" s="1">
        <v>41639</v>
      </c>
      <c r="E456" s="34">
        <f t="shared" si="52"/>
        <v>9776.15</v>
      </c>
      <c r="F456" s="34">
        <f t="shared" si="52"/>
        <v>2115.29</v>
      </c>
      <c r="G456" s="34">
        <f t="shared" si="52"/>
        <v>1471.58</v>
      </c>
      <c r="H456" s="34">
        <f t="shared" si="52"/>
        <v>146.08000000000001</v>
      </c>
      <c r="I456" s="34">
        <f t="shared" si="52"/>
        <v>497.63</v>
      </c>
    </row>
    <row r="457" spans="1:9">
      <c r="A457" s="81">
        <f t="shared" si="51"/>
        <v>515403602012</v>
      </c>
      <c r="B457">
        <v>5154036</v>
      </c>
      <c r="C457" t="s">
        <v>957</v>
      </c>
      <c r="D457" s="1">
        <v>41274</v>
      </c>
      <c r="E457" s="34">
        <f t="shared" si="52"/>
        <v>9776.15</v>
      </c>
      <c r="F457" s="34">
        <f t="shared" si="52"/>
        <v>2111.7199999999998</v>
      </c>
      <c r="G457" s="34">
        <f t="shared" si="52"/>
        <v>1468.35</v>
      </c>
      <c r="H457" s="34">
        <f t="shared" si="52"/>
        <v>145.77000000000001</v>
      </c>
      <c r="I457" s="34">
        <f t="shared" si="52"/>
        <v>497.6</v>
      </c>
    </row>
    <row r="458" spans="1:9">
      <c r="A458" s="81">
        <f t="shared" si="51"/>
        <v>515403602011</v>
      </c>
      <c r="B458">
        <v>5154036</v>
      </c>
      <c r="C458" t="s">
        <v>957</v>
      </c>
      <c r="D458" s="1">
        <v>40908</v>
      </c>
      <c r="E458" s="34">
        <f t="shared" si="52"/>
        <v>9774.68</v>
      </c>
      <c r="F458" s="34">
        <f t="shared" si="52"/>
        <v>2108.12</v>
      </c>
      <c r="G458" s="34">
        <f t="shared" si="52"/>
        <v>1465.45</v>
      </c>
      <c r="H458" s="34">
        <f t="shared" si="52"/>
        <v>145.41</v>
      </c>
      <c r="I458" s="34">
        <f t="shared" si="52"/>
        <v>497.26</v>
      </c>
    </row>
    <row r="459" spans="1:9">
      <c r="A459" s="81">
        <f t="shared" si="51"/>
        <v>515403602010</v>
      </c>
      <c r="B459">
        <v>5154036</v>
      </c>
      <c r="C459" t="s">
        <v>957</v>
      </c>
      <c r="D459" s="1">
        <v>40543</v>
      </c>
      <c r="E459" s="34">
        <f t="shared" si="52"/>
        <v>9779.4500000000007</v>
      </c>
      <c r="F459" s="34">
        <f t="shared" si="52"/>
        <v>2103.8199999999997</v>
      </c>
      <c r="G459" s="34">
        <f t="shared" si="52"/>
        <v>1458.46</v>
      </c>
      <c r="H459" s="34">
        <f t="shared" si="52"/>
        <v>146.87</v>
      </c>
      <c r="I459" s="34">
        <f t="shared" si="52"/>
        <v>498.49</v>
      </c>
    </row>
    <row r="460" spans="1:9">
      <c r="A460" s="81">
        <f t="shared" si="51"/>
        <v>515403602009</v>
      </c>
      <c r="B460">
        <v>5154036</v>
      </c>
      <c r="C460" t="s">
        <v>957</v>
      </c>
      <c r="D460" s="1">
        <v>40178</v>
      </c>
      <c r="E460" s="34">
        <f t="shared" si="52"/>
        <v>9779.6299999999992</v>
      </c>
      <c r="F460" s="34">
        <f t="shared" si="52"/>
        <v>2095.04</v>
      </c>
      <c r="G460" s="34">
        <f t="shared" si="52"/>
        <v>1449.46</v>
      </c>
      <c r="H460" s="34">
        <f t="shared" si="52"/>
        <v>147.01</v>
      </c>
      <c r="I460" s="34">
        <f t="shared" si="52"/>
        <v>498.57</v>
      </c>
    </row>
    <row r="461" spans="1:9">
      <c r="A461" s="81">
        <f t="shared" si="51"/>
        <v>515403602008</v>
      </c>
      <c r="B461">
        <v>5154036</v>
      </c>
      <c r="C461" t="s">
        <v>957</v>
      </c>
      <c r="D461" s="1">
        <v>39813</v>
      </c>
      <c r="E461" s="34">
        <f t="shared" si="52"/>
        <v>9779.67</v>
      </c>
      <c r="F461" s="34">
        <f t="shared" si="52"/>
        <v>2086.5</v>
      </c>
      <c r="G461" s="34">
        <f t="shared" si="52"/>
        <v>1438.36</v>
      </c>
      <c r="H461" s="34">
        <f t="shared" si="52"/>
        <v>150.88</v>
      </c>
      <c r="I461" s="34">
        <f t="shared" si="52"/>
        <v>497.26</v>
      </c>
    </row>
    <row r="462" spans="1:9">
      <c r="A462" s="81">
        <f t="shared" si="51"/>
        <v>515403602007</v>
      </c>
      <c r="B462">
        <v>5154036</v>
      </c>
      <c r="C462" t="s">
        <v>957</v>
      </c>
      <c r="D462" s="1">
        <v>39447</v>
      </c>
      <c r="E462" s="34">
        <f t="shared" si="52"/>
        <v>9779.5400000000009</v>
      </c>
      <c r="F462" s="34">
        <f t="shared" si="52"/>
        <v>2027.6699999999998</v>
      </c>
      <c r="G462" s="34">
        <f t="shared" si="52"/>
        <v>1413.85</v>
      </c>
      <c r="H462" s="34">
        <f t="shared" si="52"/>
        <v>146.33000000000001</v>
      </c>
      <c r="I462" s="34">
        <f t="shared" si="52"/>
        <v>467.49</v>
      </c>
    </row>
    <row r="463" spans="1:9">
      <c r="A463" s="81">
        <f t="shared" si="51"/>
        <v>515403602006</v>
      </c>
      <c r="B463">
        <v>5154036</v>
      </c>
      <c r="C463" t="s">
        <v>957</v>
      </c>
      <c r="D463" s="1">
        <v>39082</v>
      </c>
      <c r="E463" s="34">
        <f t="shared" si="52"/>
        <v>9779.49</v>
      </c>
      <c r="F463" s="34">
        <f t="shared" si="52"/>
        <v>2023.07</v>
      </c>
      <c r="G463" s="34">
        <f t="shared" si="52"/>
        <v>1409.27</v>
      </c>
      <c r="H463" s="34">
        <f t="shared" si="52"/>
        <v>144.85</v>
      </c>
      <c r="I463" s="34">
        <f t="shared" si="52"/>
        <v>468.95</v>
      </c>
    </row>
    <row r="464" spans="1:9">
      <c r="A464" s="81">
        <f t="shared" si="51"/>
        <v>515404002025</v>
      </c>
      <c r="B464">
        <v>5154040</v>
      </c>
      <c r="C464" t="s">
        <v>440</v>
      </c>
      <c r="D464" s="1">
        <v>46022</v>
      </c>
      <c r="E464" s="34" t="str">
        <f t="shared" ref="E464:I473" si="53">IF(YEAR($D464)&lt;2016,VLOOKUP($A464,LDB_alt,COLUMN()-1,FALSE),IFERROR(VLOOKUP($A464,LDB_neu,COLUMN()-1,FALSE),""))</f>
        <v/>
      </c>
      <c r="F464" s="34" t="str">
        <f t="shared" si="53"/>
        <v/>
      </c>
      <c r="G464" s="34" t="str">
        <f t="shared" si="53"/>
        <v/>
      </c>
      <c r="H464" s="34" t="str">
        <f t="shared" si="53"/>
        <v/>
      </c>
      <c r="I464" s="34" t="str">
        <f t="shared" si="53"/>
        <v/>
      </c>
    </row>
    <row r="465" spans="1:9">
      <c r="A465" s="81">
        <f t="shared" si="51"/>
        <v>515404002024</v>
      </c>
      <c r="B465">
        <v>5154040</v>
      </c>
      <c r="C465" t="s">
        <v>440</v>
      </c>
      <c r="D465" s="1">
        <v>45657</v>
      </c>
      <c r="E465" s="34" t="str">
        <f t="shared" si="53"/>
        <v/>
      </c>
      <c r="F465" s="34" t="str">
        <f t="shared" si="53"/>
        <v/>
      </c>
      <c r="G465" s="34" t="str">
        <f t="shared" si="53"/>
        <v/>
      </c>
      <c r="H465" s="34" t="str">
        <f t="shared" si="53"/>
        <v/>
      </c>
      <c r="I465" s="34" t="str">
        <f t="shared" si="53"/>
        <v/>
      </c>
    </row>
    <row r="466" spans="1:9">
      <c r="A466" s="81">
        <f t="shared" si="51"/>
        <v>515404002023</v>
      </c>
      <c r="B466">
        <v>5154040</v>
      </c>
      <c r="C466" t="s">
        <v>440</v>
      </c>
      <c r="D466" s="1">
        <v>45291</v>
      </c>
      <c r="E466" s="34" t="str">
        <f t="shared" si="53"/>
        <v/>
      </c>
      <c r="F466" s="34" t="str">
        <f t="shared" si="53"/>
        <v/>
      </c>
      <c r="G466" s="34" t="str">
        <f t="shared" si="53"/>
        <v/>
      </c>
      <c r="H466" s="34" t="str">
        <f t="shared" si="53"/>
        <v/>
      </c>
      <c r="I466" s="34" t="str">
        <f t="shared" si="53"/>
        <v/>
      </c>
    </row>
    <row r="467" spans="1:9">
      <c r="A467" s="81">
        <f t="shared" si="51"/>
        <v>515404002022</v>
      </c>
      <c r="B467">
        <v>5154040</v>
      </c>
      <c r="C467" t="s">
        <v>440</v>
      </c>
      <c r="D467" s="1">
        <v>44926</v>
      </c>
      <c r="E467" s="34" t="str">
        <f t="shared" si="53"/>
        <v/>
      </c>
      <c r="F467" s="34" t="str">
        <f t="shared" si="53"/>
        <v/>
      </c>
      <c r="G467" s="34" t="str">
        <f t="shared" si="53"/>
        <v/>
      </c>
      <c r="H467" s="34" t="str">
        <f t="shared" si="53"/>
        <v/>
      </c>
      <c r="I467" s="34" t="str">
        <f t="shared" si="53"/>
        <v/>
      </c>
    </row>
    <row r="468" spans="1:9">
      <c r="A468" s="81">
        <f t="shared" si="51"/>
        <v>515404002021</v>
      </c>
      <c r="B468">
        <v>5154040</v>
      </c>
      <c r="C468" t="s">
        <v>440</v>
      </c>
      <c r="D468" s="1">
        <v>44561</v>
      </c>
      <c r="E468" s="34" t="str">
        <f t="shared" si="53"/>
        <v/>
      </c>
      <c r="F468" s="34" t="str">
        <f t="shared" si="53"/>
        <v/>
      </c>
      <c r="G468" s="34" t="str">
        <f t="shared" si="53"/>
        <v/>
      </c>
      <c r="H468" s="34" t="str">
        <f t="shared" si="53"/>
        <v/>
      </c>
      <c r="I468" s="34" t="str">
        <f t="shared" si="53"/>
        <v/>
      </c>
    </row>
    <row r="469" spans="1:9">
      <c r="A469" s="81">
        <f t="shared" si="51"/>
        <v>515404002020</v>
      </c>
      <c r="B469">
        <v>5154040</v>
      </c>
      <c r="C469" t="s">
        <v>440</v>
      </c>
      <c r="D469" s="1">
        <v>44196</v>
      </c>
      <c r="E469" s="34" t="str">
        <f t="shared" si="53"/>
        <v/>
      </c>
      <c r="F469" s="34" t="str">
        <f t="shared" si="53"/>
        <v/>
      </c>
      <c r="G469" s="34" t="str">
        <f t="shared" si="53"/>
        <v/>
      </c>
      <c r="H469" s="34" t="str">
        <f t="shared" si="53"/>
        <v/>
      </c>
      <c r="I469" s="34" t="str">
        <f t="shared" si="53"/>
        <v/>
      </c>
    </row>
    <row r="470" spans="1:9">
      <c r="A470" s="81">
        <f t="shared" si="51"/>
        <v>515404002019</v>
      </c>
      <c r="B470">
        <v>5154040</v>
      </c>
      <c r="C470" t="s">
        <v>440</v>
      </c>
      <c r="D470" s="1">
        <v>43830</v>
      </c>
      <c r="E470" s="34" t="str">
        <f t="shared" si="53"/>
        <v/>
      </c>
      <c r="F470" s="34" t="str">
        <f t="shared" si="53"/>
        <v/>
      </c>
      <c r="G470" s="34" t="str">
        <f t="shared" si="53"/>
        <v/>
      </c>
      <c r="H470" s="34" t="str">
        <f t="shared" si="53"/>
        <v/>
      </c>
      <c r="I470" s="34" t="str">
        <f t="shared" si="53"/>
        <v/>
      </c>
    </row>
    <row r="471" spans="1:9">
      <c r="A471" s="81">
        <f t="shared" si="51"/>
        <v>515404002018</v>
      </c>
      <c r="B471">
        <v>5154040</v>
      </c>
      <c r="C471" t="s">
        <v>440</v>
      </c>
      <c r="D471" s="1">
        <v>43465</v>
      </c>
      <c r="E471" s="34">
        <f t="shared" si="53"/>
        <v>7689</v>
      </c>
      <c r="F471" s="34">
        <f t="shared" si="53"/>
        <v>804</v>
      </c>
      <c r="G471" s="34">
        <f t="shared" si="53"/>
        <v>493</v>
      </c>
      <c r="H471" s="34">
        <f t="shared" si="53"/>
        <v>60</v>
      </c>
      <c r="I471" s="34">
        <f t="shared" si="53"/>
        <v>251</v>
      </c>
    </row>
    <row r="472" spans="1:9">
      <c r="A472" s="81">
        <f t="shared" si="51"/>
        <v>515404002017</v>
      </c>
      <c r="B472">
        <v>5154040</v>
      </c>
      <c r="C472" t="s">
        <v>440</v>
      </c>
      <c r="D472" s="1">
        <v>43100</v>
      </c>
      <c r="E472" s="34">
        <f t="shared" si="53"/>
        <v>7689</v>
      </c>
      <c r="F472" s="34">
        <f t="shared" si="53"/>
        <v>781</v>
      </c>
      <c r="G472" s="34">
        <f t="shared" si="53"/>
        <v>475</v>
      </c>
      <c r="H472" s="34">
        <f t="shared" si="53"/>
        <v>56</v>
      </c>
      <c r="I472" s="34">
        <f t="shared" si="53"/>
        <v>250</v>
      </c>
    </row>
    <row r="473" spans="1:9">
      <c r="A473" s="81">
        <f t="shared" si="51"/>
        <v>515404002016</v>
      </c>
      <c r="B473">
        <v>5154040</v>
      </c>
      <c r="C473" t="s">
        <v>440</v>
      </c>
      <c r="D473" s="1">
        <v>42735</v>
      </c>
      <c r="E473" s="34">
        <f t="shared" si="53"/>
        <v>7689</v>
      </c>
      <c r="F473" s="34">
        <f t="shared" si="53"/>
        <v>779</v>
      </c>
      <c r="G473" s="34">
        <f t="shared" si="53"/>
        <v>474</v>
      </c>
      <c r="H473" s="34">
        <f t="shared" si="53"/>
        <v>54</v>
      </c>
      <c r="I473" s="34">
        <f t="shared" si="53"/>
        <v>251</v>
      </c>
    </row>
    <row r="474" spans="1:9">
      <c r="A474" s="81">
        <f t="shared" si="51"/>
        <v>515404002015</v>
      </c>
      <c r="B474">
        <v>5154040</v>
      </c>
      <c r="C474" t="s">
        <v>440</v>
      </c>
      <c r="D474" s="1">
        <v>42369</v>
      </c>
      <c r="E474" s="34">
        <f t="shared" ref="E474:I483" si="54">IF(YEAR($D474)&lt;2016,VLOOKUP($A474,LDB_alt,COLUMN()-1,FALSE),IFERROR(VLOOKUP($A474,LDB_neu,COLUMN()-1,FALSE),""))</f>
        <v>7688.73</v>
      </c>
      <c r="F474" s="34">
        <f t="shared" si="54"/>
        <v>777.03</v>
      </c>
      <c r="G474" s="34">
        <f t="shared" si="54"/>
        <v>475.33</v>
      </c>
      <c r="H474" s="34">
        <f t="shared" si="54"/>
        <v>49.15</v>
      </c>
      <c r="I474" s="34">
        <f t="shared" si="54"/>
        <v>252.55</v>
      </c>
    </row>
    <row r="475" spans="1:9">
      <c r="A475" s="81">
        <f t="shared" si="51"/>
        <v>515404002014</v>
      </c>
      <c r="B475">
        <v>5154040</v>
      </c>
      <c r="C475" t="s">
        <v>440</v>
      </c>
      <c r="D475" s="1">
        <v>42004</v>
      </c>
      <c r="E475" s="34">
        <f t="shared" si="54"/>
        <v>7688.73</v>
      </c>
      <c r="F475" s="34">
        <f t="shared" si="54"/>
        <v>774.83</v>
      </c>
      <c r="G475" s="34">
        <f t="shared" si="54"/>
        <v>472.99</v>
      </c>
      <c r="H475" s="34">
        <f t="shared" si="54"/>
        <v>49.47</v>
      </c>
      <c r="I475" s="34">
        <f t="shared" si="54"/>
        <v>252.37</v>
      </c>
    </row>
    <row r="476" spans="1:9">
      <c r="A476" s="81">
        <f t="shared" si="51"/>
        <v>515404002013</v>
      </c>
      <c r="B476">
        <v>5154040</v>
      </c>
      <c r="C476" t="s">
        <v>440</v>
      </c>
      <c r="D476" s="1">
        <v>41639</v>
      </c>
      <c r="E476" s="34">
        <f t="shared" si="54"/>
        <v>7688.73</v>
      </c>
      <c r="F476" s="34">
        <f t="shared" si="54"/>
        <v>770.48</v>
      </c>
      <c r="G476" s="34">
        <f t="shared" si="54"/>
        <v>469.18</v>
      </c>
      <c r="H476" s="34">
        <f t="shared" si="54"/>
        <v>49.09</v>
      </c>
      <c r="I476" s="34">
        <f t="shared" si="54"/>
        <v>252.21</v>
      </c>
    </row>
    <row r="477" spans="1:9">
      <c r="A477" s="81">
        <f t="shared" si="51"/>
        <v>515404002012</v>
      </c>
      <c r="B477">
        <v>5154040</v>
      </c>
      <c r="C477" t="s">
        <v>440</v>
      </c>
      <c r="D477" s="1">
        <v>41274</v>
      </c>
      <c r="E477" s="34">
        <f t="shared" si="54"/>
        <v>7688.73</v>
      </c>
      <c r="F477" s="34">
        <f t="shared" si="54"/>
        <v>765.46</v>
      </c>
      <c r="G477" s="34">
        <f t="shared" si="54"/>
        <v>466.28</v>
      </c>
      <c r="H477" s="34">
        <f t="shared" si="54"/>
        <v>48.23</v>
      </c>
      <c r="I477" s="34">
        <f t="shared" si="54"/>
        <v>250.95</v>
      </c>
    </row>
    <row r="478" spans="1:9">
      <c r="A478" s="81">
        <f t="shared" si="51"/>
        <v>515404002011</v>
      </c>
      <c r="B478">
        <v>5154040</v>
      </c>
      <c r="C478" t="s">
        <v>440</v>
      </c>
      <c r="D478" s="1">
        <v>40908</v>
      </c>
      <c r="E478" s="34">
        <f t="shared" si="54"/>
        <v>7692.42</v>
      </c>
      <c r="F478" s="34">
        <f t="shared" si="54"/>
        <v>761.54</v>
      </c>
      <c r="G478" s="34">
        <f t="shared" si="54"/>
        <v>463.26</v>
      </c>
      <c r="H478" s="34">
        <f t="shared" si="54"/>
        <v>47.86</v>
      </c>
      <c r="I478" s="34">
        <f t="shared" si="54"/>
        <v>250.42</v>
      </c>
    </row>
    <row r="479" spans="1:9">
      <c r="A479" s="81">
        <f t="shared" si="51"/>
        <v>515404002010</v>
      </c>
      <c r="B479">
        <v>5154040</v>
      </c>
      <c r="C479" t="s">
        <v>440</v>
      </c>
      <c r="D479" s="1">
        <v>40543</v>
      </c>
      <c r="E479" s="34">
        <f t="shared" si="54"/>
        <v>7692.42</v>
      </c>
      <c r="F479" s="34">
        <f t="shared" si="54"/>
        <v>760.05</v>
      </c>
      <c r="G479" s="34">
        <f t="shared" si="54"/>
        <v>461.85</v>
      </c>
      <c r="H479" s="34">
        <f t="shared" si="54"/>
        <v>47.88</v>
      </c>
      <c r="I479" s="34">
        <f t="shared" si="54"/>
        <v>250.32</v>
      </c>
    </row>
    <row r="480" spans="1:9">
      <c r="A480" s="81">
        <f t="shared" si="51"/>
        <v>515404002009</v>
      </c>
      <c r="B480">
        <v>5154040</v>
      </c>
      <c r="C480" t="s">
        <v>440</v>
      </c>
      <c r="D480" s="1">
        <v>40178</v>
      </c>
      <c r="E480" s="34">
        <f t="shared" si="54"/>
        <v>7692.43</v>
      </c>
      <c r="F480" s="34">
        <f t="shared" si="54"/>
        <v>755.23</v>
      </c>
      <c r="G480" s="34">
        <f t="shared" si="54"/>
        <v>458.54</v>
      </c>
      <c r="H480" s="34">
        <f t="shared" si="54"/>
        <v>47.34</v>
      </c>
      <c r="I480" s="34">
        <f t="shared" si="54"/>
        <v>249.35</v>
      </c>
    </row>
    <row r="481" spans="1:9">
      <c r="A481" s="81">
        <f t="shared" si="51"/>
        <v>515404002008</v>
      </c>
      <c r="B481">
        <v>5154040</v>
      </c>
      <c r="C481" t="s">
        <v>440</v>
      </c>
      <c r="D481" s="1">
        <v>39813</v>
      </c>
      <c r="E481" s="34">
        <f t="shared" si="54"/>
        <v>7692.43</v>
      </c>
      <c r="F481" s="34">
        <f t="shared" si="54"/>
        <v>749.62</v>
      </c>
      <c r="G481" s="34">
        <f t="shared" si="54"/>
        <v>452.7</v>
      </c>
      <c r="H481" s="34">
        <f t="shared" si="54"/>
        <v>48.23</v>
      </c>
      <c r="I481" s="34">
        <f t="shared" si="54"/>
        <v>248.69</v>
      </c>
    </row>
    <row r="482" spans="1:9">
      <c r="A482" s="81">
        <f t="shared" si="51"/>
        <v>515404002007</v>
      </c>
      <c r="B482">
        <v>5154040</v>
      </c>
      <c r="C482" t="s">
        <v>440</v>
      </c>
      <c r="D482" s="1">
        <v>39447</v>
      </c>
      <c r="E482" s="34">
        <f t="shared" si="54"/>
        <v>7692.44</v>
      </c>
      <c r="F482" s="34">
        <f t="shared" si="54"/>
        <v>746.06</v>
      </c>
      <c r="G482" s="34">
        <f t="shared" si="54"/>
        <v>449.95</v>
      </c>
      <c r="H482" s="34">
        <f t="shared" si="54"/>
        <v>47.57</v>
      </c>
      <c r="I482" s="34">
        <f t="shared" si="54"/>
        <v>248.54</v>
      </c>
    </row>
    <row r="483" spans="1:9">
      <c r="A483" s="81">
        <f t="shared" si="51"/>
        <v>515404002006</v>
      </c>
      <c r="B483">
        <v>5154040</v>
      </c>
      <c r="C483" t="s">
        <v>440</v>
      </c>
      <c r="D483" s="1">
        <v>39082</v>
      </c>
      <c r="E483" s="34">
        <f t="shared" si="54"/>
        <v>7692.46</v>
      </c>
      <c r="F483" s="34">
        <f t="shared" si="54"/>
        <v>855.96999999999991</v>
      </c>
      <c r="G483" s="34">
        <f t="shared" si="54"/>
        <v>577.54999999999995</v>
      </c>
      <c r="H483" s="34">
        <f t="shared" si="54"/>
        <v>33.380000000000003</v>
      </c>
      <c r="I483" s="34">
        <f t="shared" si="54"/>
        <v>245.04</v>
      </c>
    </row>
    <row r="484" spans="1:9">
      <c r="A484" s="81">
        <f t="shared" si="51"/>
        <v>515404402025</v>
      </c>
      <c r="B484">
        <v>5154044</v>
      </c>
      <c r="C484" t="s">
        <v>958</v>
      </c>
      <c r="D484" s="1">
        <v>46022</v>
      </c>
      <c r="E484" s="34" t="str">
        <f t="shared" ref="E484:I493" si="55">IF(YEAR($D484)&lt;2016,VLOOKUP($A484,LDB_alt,COLUMN()-1,FALSE),IFERROR(VLOOKUP($A484,LDB_neu,COLUMN()-1,FALSE),""))</f>
        <v/>
      </c>
      <c r="F484" s="34" t="str">
        <f t="shared" si="55"/>
        <v/>
      </c>
      <c r="G484" s="34" t="str">
        <f t="shared" si="55"/>
        <v/>
      </c>
      <c r="H484" s="34" t="str">
        <f t="shared" si="55"/>
        <v/>
      </c>
      <c r="I484" s="34" t="str">
        <f t="shared" si="55"/>
        <v/>
      </c>
    </row>
    <row r="485" spans="1:9">
      <c r="A485" s="81">
        <f t="shared" si="51"/>
        <v>515404402024</v>
      </c>
      <c r="B485">
        <v>5154044</v>
      </c>
      <c r="C485" t="s">
        <v>958</v>
      </c>
      <c r="D485" s="1">
        <v>45657</v>
      </c>
      <c r="E485" s="34" t="str">
        <f t="shared" si="55"/>
        <v/>
      </c>
      <c r="F485" s="34" t="str">
        <f t="shared" si="55"/>
        <v/>
      </c>
      <c r="G485" s="34" t="str">
        <f t="shared" si="55"/>
        <v/>
      </c>
      <c r="H485" s="34" t="str">
        <f t="shared" si="55"/>
        <v/>
      </c>
      <c r="I485" s="34" t="str">
        <f t="shared" si="55"/>
        <v/>
      </c>
    </row>
    <row r="486" spans="1:9">
      <c r="A486" s="81">
        <f t="shared" si="51"/>
        <v>515404402023</v>
      </c>
      <c r="B486">
        <v>5154044</v>
      </c>
      <c r="C486" t="s">
        <v>958</v>
      </c>
      <c r="D486" s="1">
        <v>45291</v>
      </c>
      <c r="E486" s="34" t="str">
        <f t="shared" si="55"/>
        <v/>
      </c>
      <c r="F486" s="34" t="str">
        <f t="shared" si="55"/>
        <v/>
      </c>
      <c r="G486" s="34" t="str">
        <f t="shared" si="55"/>
        <v/>
      </c>
      <c r="H486" s="34" t="str">
        <f t="shared" si="55"/>
        <v/>
      </c>
      <c r="I486" s="34" t="str">
        <f t="shared" si="55"/>
        <v/>
      </c>
    </row>
    <row r="487" spans="1:9">
      <c r="A487" s="81">
        <f t="shared" si="51"/>
        <v>515404402022</v>
      </c>
      <c r="B487">
        <v>5154044</v>
      </c>
      <c r="C487" t="s">
        <v>958</v>
      </c>
      <c r="D487" s="1">
        <v>44926</v>
      </c>
      <c r="E487" s="34" t="str">
        <f t="shared" si="55"/>
        <v/>
      </c>
      <c r="F487" s="34" t="str">
        <f t="shared" si="55"/>
        <v/>
      </c>
      <c r="G487" s="34" t="str">
        <f t="shared" si="55"/>
        <v/>
      </c>
      <c r="H487" s="34" t="str">
        <f t="shared" si="55"/>
        <v/>
      </c>
      <c r="I487" s="34" t="str">
        <f t="shared" si="55"/>
        <v/>
      </c>
    </row>
    <row r="488" spans="1:9">
      <c r="A488" s="81">
        <f t="shared" si="51"/>
        <v>515404402021</v>
      </c>
      <c r="B488">
        <v>5154044</v>
      </c>
      <c r="C488" t="s">
        <v>958</v>
      </c>
      <c r="D488" s="1">
        <v>44561</v>
      </c>
      <c r="E488" s="34" t="str">
        <f t="shared" si="55"/>
        <v/>
      </c>
      <c r="F488" s="34" t="str">
        <f t="shared" si="55"/>
        <v/>
      </c>
      <c r="G488" s="34" t="str">
        <f t="shared" si="55"/>
        <v/>
      </c>
      <c r="H488" s="34" t="str">
        <f t="shared" si="55"/>
        <v/>
      </c>
      <c r="I488" s="34" t="str">
        <f t="shared" si="55"/>
        <v/>
      </c>
    </row>
    <row r="489" spans="1:9">
      <c r="A489" s="81">
        <f t="shared" si="51"/>
        <v>515404402020</v>
      </c>
      <c r="B489">
        <v>5154044</v>
      </c>
      <c r="C489" t="s">
        <v>958</v>
      </c>
      <c r="D489" s="1">
        <v>44196</v>
      </c>
      <c r="E489" s="34" t="str">
        <f t="shared" si="55"/>
        <v/>
      </c>
      <c r="F489" s="34" t="str">
        <f t="shared" si="55"/>
        <v/>
      </c>
      <c r="G489" s="34" t="str">
        <f t="shared" si="55"/>
        <v/>
      </c>
      <c r="H489" s="34" t="str">
        <f t="shared" si="55"/>
        <v/>
      </c>
      <c r="I489" s="34" t="str">
        <f t="shared" si="55"/>
        <v/>
      </c>
    </row>
    <row r="490" spans="1:9">
      <c r="A490" s="81">
        <f t="shared" si="51"/>
        <v>515404402019</v>
      </c>
      <c r="B490">
        <v>5154044</v>
      </c>
      <c r="C490" t="s">
        <v>958</v>
      </c>
      <c r="D490" s="1">
        <v>43830</v>
      </c>
      <c r="E490" s="34" t="str">
        <f t="shared" si="55"/>
        <v/>
      </c>
      <c r="F490" s="34" t="str">
        <f t="shared" si="55"/>
        <v/>
      </c>
      <c r="G490" s="34" t="str">
        <f t="shared" si="55"/>
        <v/>
      </c>
      <c r="H490" s="34" t="str">
        <f t="shared" si="55"/>
        <v/>
      </c>
      <c r="I490" s="34" t="str">
        <f t="shared" si="55"/>
        <v/>
      </c>
    </row>
    <row r="491" spans="1:9">
      <c r="A491" s="81">
        <f t="shared" si="51"/>
        <v>515404402018</v>
      </c>
      <c r="B491">
        <v>5154044</v>
      </c>
      <c r="C491" t="s">
        <v>958</v>
      </c>
      <c r="D491" s="1">
        <v>43465</v>
      </c>
      <c r="E491" s="34">
        <f t="shared" si="55"/>
        <v>10986</v>
      </c>
      <c r="F491" s="34">
        <f t="shared" si="55"/>
        <v>1440</v>
      </c>
      <c r="G491" s="34">
        <f t="shared" si="55"/>
        <v>835</v>
      </c>
      <c r="H491" s="34">
        <f t="shared" si="55"/>
        <v>168</v>
      </c>
      <c r="I491" s="34">
        <f t="shared" si="55"/>
        <v>437</v>
      </c>
    </row>
    <row r="492" spans="1:9">
      <c r="A492" s="81">
        <f t="shared" si="51"/>
        <v>515404402017</v>
      </c>
      <c r="B492">
        <v>5154044</v>
      </c>
      <c r="C492" t="s">
        <v>958</v>
      </c>
      <c r="D492" s="1">
        <v>43100</v>
      </c>
      <c r="E492" s="34">
        <f t="shared" si="55"/>
        <v>10986</v>
      </c>
      <c r="F492" s="34">
        <f t="shared" si="55"/>
        <v>1425</v>
      </c>
      <c r="G492" s="34">
        <f t="shared" si="55"/>
        <v>827</v>
      </c>
      <c r="H492" s="34">
        <f t="shared" si="55"/>
        <v>159</v>
      </c>
      <c r="I492" s="34">
        <f t="shared" si="55"/>
        <v>439</v>
      </c>
    </row>
    <row r="493" spans="1:9">
      <c r="A493" s="81">
        <f t="shared" si="51"/>
        <v>515404402016</v>
      </c>
      <c r="B493">
        <v>5154044</v>
      </c>
      <c r="C493" t="s">
        <v>958</v>
      </c>
      <c r="D493" s="1">
        <v>42735</v>
      </c>
      <c r="E493" s="34">
        <f t="shared" si="55"/>
        <v>10986</v>
      </c>
      <c r="F493" s="34">
        <f t="shared" si="55"/>
        <v>1388</v>
      </c>
      <c r="G493" s="34">
        <f t="shared" si="55"/>
        <v>820</v>
      </c>
      <c r="H493" s="34">
        <f t="shared" si="55"/>
        <v>132</v>
      </c>
      <c r="I493" s="34">
        <f t="shared" si="55"/>
        <v>436</v>
      </c>
    </row>
    <row r="494" spans="1:9">
      <c r="A494" s="81">
        <f t="shared" si="51"/>
        <v>515404402015</v>
      </c>
      <c r="B494">
        <v>5154044</v>
      </c>
      <c r="C494" t="s">
        <v>958</v>
      </c>
      <c r="D494" s="1">
        <v>42369</v>
      </c>
      <c r="E494" s="34">
        <f t="shared" ref="E494:I503" si="56">IF(YEAR($D494)&lt;2016,VLOOKUP($A494,LDB_alt,COLUMN()-1,FALSE),IFERROR(VLOOKUP($A494,LDB_neu,COLUMN()-1,FALSE),""))</f>
        <v>10986.18</v>
      </c>
      <c r="F494" s="34">
        <f t="shared" si="56"/>
        <v>1362.46</v>
      </c>
      <c r="G494" s="34">
        <f t="shared" si="56"/>
        <v>815.3</v>
      </c>
      <c r="H494" s="34">
        <f t="shared" si="56"/>
        <v>96.56</v>
      </c>
      <c r="I494" s="34">
        <f t="shared" si="56"/>
        <v>450.6</v>
      </c>
    </row>
    <row r="495" spans="1:9">
      <c r="A495" s="81">
        <f t="shared" si="51"/>
        <v>515404402014</v>
      </c>
      <c r="B495">
        <v>5154044</v>
      </c>
      <c r="C495" t="s">
        <v>958</v>
      </c>
      <c r="D495" s="1">
        <v>42004</v>
      </c>
      <c r="E495" s="34">
        <f t="shared" si="56"/>
        <v>10986.13</v>
      </c>
      <c r="F495" s="34">
        <f t="shared" si="56"/>
        <v>1357.87</v>
      </c>
      <c r="G495" s="34">
        <f t="shared" si="56"/>
        <v>814.38</v>
      </c>
      <c r="H495" s="34">
        <f t="shared" si="56"/>
        <v>96.69</v>
      </c>
      <c r="I495" s="34">
        <f t="shared" si="56"/>
        <v>446.8</v>
      </c>
    </row>
    <row r="496" spans="1:9">
      <c r="A496" s="81">
        <f t="shared" si="51"/>
        <v>515404402013</v>
      </c>
      <c r="B496">
        <v>5154044</v>
      </c>
      <c r="C496" t="s">
        <v>958</v>
      </c>
      <c r="D496" s="1">
        <v>41639</v>
      </c>
      <c r="E496" s="34">
        <f t="shared" si="56"/>
        <v>10986.13</v>
      </c>
      <c r="F496" s="34">
        <f t="shared" si="56"/>
        <v>1356.52</v>
      </c>
      <c r="G496" s="34">
        <f t="shared" si="56"/>
        <v>812.39</v>
      </c>
      <c r="H496" s="34">
        <f t="shared" si="56"/>
        <v>97.37</v>
      </c>
      <c r="I496" s="34">
        <f t="shared" si="56"/>
        <v>446.76</v>
      </c>
    </row>
    <row r="497" spans="1:9">
      <c r="A497" s="81">
        <f t="shared" si="51"/>
        <v>515404402012</v>
      </c>
      <c r="B497">
        <v>5154044</v>
      </c>
      <c r="C497" t="s">
        <v>958</v>
      </c>
      <c r="D497" s="1">
        <v>41274</v>
      </c>
      <c r="E497" s="34">
        <f t="shared" si="56"/>
        <v>10986.13</v>
      </c>
      <c r="F497" s="34">
        <f t="shared" si="56"/>
        <v>1351.74</v>
      </c>
      <c r="G497" s="34">
        <f t="shared" si="56"/>
        <v>808.98</v>
      </c>
      <c r="H497" s="34">
        <f t="shared" si="56"/>
        <v>97.09</v>
      </c>
      <c r="I497" s="34">
        <f t="shared" si="56"/>
        <v>445.67</v>
      </c>
    </row>
    <row r="498" spans="1:9">
      <c r="A498" s="81">
        <f t="shared" si="51"/>
        <v>515404402011</v>
      </c>
      <c r="B498">
        <v>5154044</v>
      </c>
      <c r="C498" t="s">
        <v>958</v>
      </c>
      <c r="D498" s="1">
        <v>40908</v>
      </c>
      <c r="E498" s="34">
        <f t="shared" si="56"/>
        <v>10967.25</v>
      </c>
      <c r="F498" s="34">
        <f t="shared" si="56"/>
        <v>1344.99</v>
      </c>
      <c r="G498" s="34">
        <f t="shared" si="56"/>
        <v>804.88</v>
      </c>
      <c r="H498" s="34">
        <f t="shared" si="56"/>
        <v>97.14</v>
      </c>
      <c r="I498" s="34">
        <f t="shared" si="56"/>
        <v>442.97</v>
      </c>
    </row>
    <row r="499" spans="1:9">
      <c r="A499" s="81">
        <f t="shared" si="51"/>
        <v>515404402010</v>
      </c>
      <c r="B499">
        <v>5154044</v>
      </c>
      <c r="C499" t="s">
        <v>958</v>
      </c>
      <c r="D499" s="1">
        <v>40543</v>
      </c>
      <c r="E499" s="34">
        <f t="shared" si="56"/>
        <v>10967.26</v>
      </c>
      <c r="F499" s="34">
        <f t="shared" si="56"/>
        <v>1337.68</v>
      </c>
      <c r="G499" s="34">
        <f t="shared" si="56"/>
        <v>797.2</v>
      </c>
      <c r="H499" s="34">
        <f t="shared" si="56"/>
        <v>97.55</v>
      </c>
      <c r="I499" s="34">
        <f t="shared" si="56"/>
        <v>442.93</v>
      </c>
    </row>
    <row r="500" spans="1:9">
      <c r="A500" s="81">
        <f t="shared" si="51"/>
        <v>515404402009</v>
      </c>
      <c r="B500">
        <v>5154044</v>
      </c>
      <c r="C500" t="s">
        <v>958</v>
      </c>
      <c r="D500" s="1">
        <v>40178</v>
      </c>
      <c r="E500" s="34">
        <f t="shared" si="56"/>
        <v>10967.25</v>
      </c>
      <c r="F500" s="34">
        <f t="shared" si="56"/>
        <v>1331.77</v>
      </c>
      <c r="G500" s="34">
        <f t="shared" si="56"/>
        <v>791.44</v>
      </c>
      <c r="H500" s="34">
        <f t="shared" si="56"/>
        <v>97.91</v>
      </c>
      <c r="I500" s="34">
        <f t="shared" si="56"/>
        <v>442.42</v>
      </c>
    </row>
    <row r="501" spans="1:9">
      <c r="A501" s="81">
        <f t="shared" si="51"/>
        <v>515404402008</v>
      </c>
      <c r="B501">
        <v>5154044</v>
      </c>
      <c r="C501" t="s">
        <v>958</v>
      </c>
      <c r="D501" s="1">
        <v>39813</v>
      </c>
      <c r="E501" s="34">
        <f t="shared" si="56"/>
        <v>10967.55</v>
      </c>
      <c r="F501" s="34">
        <f t="shared" si="56"/>
        <v>1320.17</v>
      </c>
      <c r="G501" s="34">
        <f t="shared" si="56"/>
        <v>782.34</v>
      </c>
      <c r="H501" s="34">
        <f t="shared" si="56"/>
        <v>100.54</v>
      </c>
      <c r="I501" s="34">
        <f t="shared" si="56"/>
        <v>437.29</v>
      </c>
    </row>
    <row r="502" spans="1:9">
      <c r="A502" s="81">
        <f t="shared" si="51"/>
        <v>515404402007</v>
      </c>
      <c r="B502">
        <v>5154044</v>
      </c>
      <c r="C502" t="s">
        <v>958</v>
      </c>
      <c r="D502" s="1">
        <v>39447</v>
      </c>
      <c r="E502" s="34">
        <f t="shared" si="56"/>
        <v>10967.41</v>
      </c>
      <c r="F502" s="34">
        <f t="shared" si="56"/>
        <v>1290.1600000000001</v>
      </c>
      <c r="G502" s="34">
        <f t="shared" si="56"/>
        <v>756.57</v>
      </c>
      <c r="H502" s="34">
        <f t="shared" si="56"/>
        <v>95.31</v>
      </c>
      <c r="I502" s="34">
        <f t="shared" si="56"/>
        <v>438.28</v>
      </c>
    </row>
    <row r="503" spans="1:9">
      <c r="A503" s="81">
        <f t="shared" si="51"/>
        <v>515404402006</v>
      </c>
      <c r="B503">
        <v>5154044</v>
      </c>
      <c r="C503" t="s">
        <v>958</v>
      </c>
      <c r="D503" s="1">
        <v>39082</v>
      </c>
      <c r="E503" s="34">
        <f t="shared" si="56"/>
        <v>10966.42</v>
      </c>
      <c r="F503" s="34">
        <f t="shared" si="56"/>
        <v>1272.08</v>
      </c>
      <c r="G503" s="34">
        <f t="shared" si="56"/>
        <v>739.94</v>
      </c>
      <c r="H503" s="34">
        <f t="shared" si="56"/>
        <v>93.42</v>
      </c>
      <c r="I503" s="34">
        <f t="shared" si="56"/>
        <v>438.72</v>
      </c>
    </row>
    <row r="504" spans="1:9">
      <c r="A504" s="81">
        <f t="shared" si="51"/>
        <v>515404802025</v>
      </c>
      <c r="B504">
        <v>5154048</v>
      </c>
      <c r="C504" t="s">
        <v>441</v>
      </c>
      <c r="D504" s="1">
        <v>46022</v>
      </c>
      <c r="E504" s="34" t="str">
        <f t="shared" ref="E504:I513" si="57">IF(YEAR($D504)&lt;2016,VLOOKUP($A504,LDB_alt,COLUMN()-1,FALSE),IFERROR(VLOOKUP($A504,LDB_neu,COLUMN()-1,FALSE),""))</f>
        <v/>
      </c>
      <c r="F504" s="34" t="str">
        <f t="shared" si="57"/>
        <v/>
      </c>
      <c r="G504" s="34" t="str">
        <f t="shared" si="57"/>
        <v/>
      </c>
      <c r="H504" s="34" t="str">
        <f t="shared" si="57"/>
        <v/>
      </c>
      <c r="I504" s="34" t="str">
        <f t="shared" si="57"/>
        <v/>
      </c>
    </row>
    <row r="505" spans="1:9">
      <c r="A505" s="81">
        <f t="shared" si="51"/>
        <v>515404802024</v>
      </c>
      <c r="B505">
        <v>5154048</v>
      </c>
      <c r="C505" t="s">
        <v>441</v>
      </c>
      <c r="D505" s="1">
        <v>45657</v>
      </c>
      <c r="E505" s="34" t="str">
        <f t="shared" si="57"/>
        <v/>
      </c>
      <c r="F505" s="34" t="str">
        <f t="shared" si="57"/>
        <v/>
      </c>
      <c r="G505" s="34" t="str">
        <f t="shared" si="57"/>
        <v/>
      </c>
      <c r="H505" s="34" t="str">
        <f t="shared" si="57"/>
        <v/>
      </c>
      <c r="I505" s="34" t="str">
        <f t="shared" si="57"/>
        <v/>
      </c>
    </row>
    <row r="506" spans="1:9">
      <c r="A506" s="81">
        <f t="shared" si="51"/>
        <v>515404802023</v>
      </c>
      <c r="B506">
        <v>5154048</v>
      </c>
      <c r="C506" t="s">
        <v>441</v>
      </c>
      <c r="D506" s="1">
        <v>45291</v>
      </c>
      <c r="E506" s="34" t="str">
        <f t="shared" si="57"/>
        <v/>
      </c>
      <c r="F506" s="34" t="str">
        <f t="shared" si="57"/>
        <v/>
      </c>
      <c r="G506" s="34" t="str">
        <f t="shared" si="57"/>
        <v/>
      </c>
      <c r="H506" s="34" t="str">
        <f t="shared" si="57"/>
        <v/>
      </c>
      <c r="I506" s="34" t="str">
        <f t="shared" si="57"/>
        <v/>
      </c>
    </row>
    <row r="507" spans="1:9">
      <c r="A507" s="81">
        <f t="shared" si="51"/>
        <v>515404802022</v>
      </c>
      <c r="B507">
        <v>5154048</v>
      </c>
      <c r="C507" t="s">
        <v>441</v>
      </c>
      <c r="D507" s="1">
        <v>44926</v>
      </c>
      <c r="E507" s="34" t="str">
        <f t="shared" si="57"/>
        <v/>
      </c>
      <c r="F507" s="34" t="str">
        <f t="shared" si="57"/>
        <v/>
      </c>
      <c r="G507" s="34" t="str">
        <f t="shared" si="57"/>
        <v/>
      </c>
      <c r="H507" s="34" t="str">
        <f t="shared" si="57"/>
        <v/>
      </c>
      <c r="I507" s="34" t="str">
        <f t="shared" si="57"/>
        <v/>
      </c>
    </row>
    <row r="508" spans="1:9">
      <c r="A508" s="81">
        <f t="shared" si="51"/>
        <v>515404802021</v>
      </c>
      <c r="B508">
        <v>5154048</v>
      </c>
      <c r="C508" t="s">
        <v>441</v>
      </c>
      <c r="D508" s="1">
        <v>44561</v>
      </c>
      <c r="E508" s="34" t="str">
        <f t="shared" si="57"/>
        <v/>
      </c>
      <c r="F508" s="34" t="str">
        <f t="shared" si="57"/>
        <v/>
      </c>
      <c r="G508" s="34" t="str">
        <f t="shared" si="57"/>
        <v/>
      </c>
      <c r="H508" s="34" t="str">
        <f t="shared" si="57"/>
        <v/>
      </c>
      <c r="I508" s="34" t="str">
        <f t="shared" si="57"/>
        <v/>
      </c>
    </row>
    <row r="509" spans="1:9">
      <c r="A509" s="81">
        <f t="shared" si="51"/>
        <v>515404802020</v>
      </c>
      <c r="B509">
        <v>5154048</v>
      </c>
      <c r="C509" t="s">
        <v>441</v>
      </c>
      <c r="D509" s="1">
        <v>44196</v>
      </c>
      <c r="E509" s="34" t="str">
        <f t="shared" si="57"/>
        <v/>
      </c>
      <c r="F509" s="34" t="str">
        <f t="shared" si="57"/>
        <v/>
      </c>
      <c r="G509" s="34" t="str">
        <f t="shared" si="57"/>
        <v/>
      </c>
      <c r="H509" s="34" t="str">
        <f t="shared" si="57"/>
        <v/>
      </c>
      <c r="I509" s="34" t="str">
        <f t="shared" si="57"/>
        <v/>
      </c>
    </row>
    <row r="510" spans="1:9">
      <c r="A510" s="81">
        <f t="shared" si="51"/>
        <v>515404802019</v>
      </c>
      <c r="B510">
        <v>5154048</v>
      </c>
      <c r="C510" t="s">
        <v>441</v>
      </c>
      <c r="D510" s="1">
        <v>43830</v>
      </c>
      <c r="E510" s="34" t="str">
        <f t="shared" si="57"/>
        <v/>
      </c>
      <c r="F510" s="34" t="str">
        <f t="shared" si="57"/>
        <v/>
      </c>
      <c r="G510" s="34" t="str">
        <f t="shared" si="57"/>
        <v/>
      </c>
      <c r="H510" s="34" t="str">
        <f t="shared" si="57"/>
        <v/>
      </c>
      <c r="I510" s="34" t="str">
        <f t="shared" si="57"/>
        <v/>
      </c>
    </row>
    <row r="511" spans="1:9">
      <c r="A511" s="81">
        <f t="shared" si="51"/>
        <v>515404802018</v>
      </c>
      <c r="B511">
        <v>5154048</v>
      </c>
      <c r="C511" t="s">
        <v>441</v>
      </c>
      <c r="D511" s="1">
        <v>43465</v>
      </c>
      <c r="E511" s="34">
        <f t="shared" si="57"/>
        <v>3003</v>
      </c>
      <c r="F511" s="34">
        <f t="shared" si="57"/>
        <v>466</v>
      </c>
      <c r="G511" s="34">
        <f t="shared" si="57"/>
        <v>223</v>
      </c>
      <c r="H511" s="34">
        <f t="shared" si="57"/>
        <v>78</v>
      </c>
      <c r="I511" s="34">
        <f t="shared" si="57"/>
        <v>165</v>
      </c>
    </row>
    <row r="512" spans="1:9">
      <c r="A512" s="81">
        <f t="shared" si="51"/>
        <v>515404802017</v>
      </c>
      <c r="B512">
        <v>5154048</v>
      </c>
      <c r="C512" t="s">
        <v>441</v>
      </c>
      <c r="D512" s="1">
        <v>43100</v>
      </c>
      <c r="E512" s="34">
        <f t="shared" si="57"/>
        <v>3003</v>
      </c>
      <c r="F512" s="34">
        <f t="shared" si="57"/>
        <v>465</v>
      </c>
      <c r="G512" s="34">
        <f t="shared" si="57"/>
        <v>223</v>
      </c>
      <c r="H512" s="34">
        <f t="shared" si="57"/>
        <v>77</v>
      </c>
      <c r="I512" s="34">
        <f t="shared" si="57"/>
        <v>165</v>
      </c>
    </row>
    <row r="513" spans="1:9">
      <c r="A513" s="81">
        <f t="shared" si="51"/>
        <v>515404802016</v>
      </c>
      <c r="B513">
        <v>5154048</v>
      </c>
      <c r="C513" t="s">
        <v>441</v>
      </c>
      <c r="D513" s="1">
        <v>42735</v>
      </c>
      <c r="E513" s="34">
        <f t="shared" si="57"/>
        <v>3003</v>
      </c>
      <c r="F513" s="34">
        <f t="shared" si="57"/>
        <v>462</v>
      </c>
      <c r="G513" s="34">
        <f t="shared" si="57"/>
        <v>221</v>
      </c>
      <c r="H513" s="34">
        <f t="shared" si="57"/>
        <v>77</v>
      </c>
      <c r="I513" s="34">
        <f t="shared" si="57"/>
        <v>164</v>
      </c>
    </row>
    <row r="514" spans="1:9">
      <c r="A514" s="81">
        <f t="shared" si="51"/>
        <v>515404802015</v>
      </c>
      <c r="B514">
        <v>5154048</v>
      </c>
      <c r="C514" t="s">
        <v>441</v>
      </c>
      <c r="D514" s="1">
        <v>42369</v>
      </c>
      <c r="E514" s="34">
        <f t="shared" ref="E514:I523" si="58">IF(YEAR($D514)&lt;2016,VLOOKUP($A514,LDB_alt,COLUMN()-1,FALSE),IFERROR(VLOOKUP($A514,LDB_neu,COLUMN()-1,FALSE),""))</f>
        <v>3002.59</v>
      </c>
      <c r="F514" s="34">
        <f t="shared" si="58"/>
        <v>460.35</v>
      </c>
      <c r="G514" s="34">
        <f t="shared" si="58"/>
        <v>239.16</v>
      </c>
      <c r="H514" s="34">
        <f t="shared" si="58"/>
        <v>50.46</v>
      </c>
      <c r="I514" s="34">
        <f t="shared" si="58"/>
        <v>170.73</v>
      </c>
    </row>
    <row r="515" spans="1:9">
      <c r="A515" s="81">
        <f t="shared" si="51"/>
        <v>515404802014</v>
      </c>
      <c r="B515">
        <v>5154048</v>
      </c>
      <c r="C515" t="s">
        <v>441</v>
      </c>
      <c r="D515" s="1">
        <v>42004</v>
      </c>
      <c r="E515" s="34">
        <f t="shared" si="58"/>
        <v>3002.59</v>
      </c>
      <c r="F515" s="34">
        <f t="shared" si="58"/>
        <v>459.03999999999996</v>
      </c>
      <c r="G515" s="34">
        <f t="shared" si="58"/>
        <v>238.2</v>
      </c>
      <c r="H515" s="34">
        <f t="shared" si="58"/>
        <v>50.15</v>
      </c>
      <c r="I515" s="34">
        <f t="shared" si="58"/>
        <v>170.69</v>
      </c>
    </row>
    <row r="516" spans="1:9">
      <c r="A516" s="81">
        <f t="shared" si="51"/>
        <v>515404802013</v>
      </c>
      <c r="B516">
        <v>5154048</v>
      </c>
      <c r="C516" t="s">
        <v>441</v>
      </c>
      <c r="D516" s="1">
        <v>41639</v>
      </c>
      <c r="E516" s="34">
        <f t="shared" si="58"/>
        <v>3002.59</v>
      </c>
      <c r="F516" s="34">
        <f t="shared" si="58"/>
        <v>458.15999999999997</v>
      </c>
      <c r="G516" s="34">
        <f t="shared" si="58"/>
        <v>237.16</v>
      </c>
      <c r="H516" s="34">
        <f t="shared" si="58"/>
        <v>50.22</v>
      </c>
      <c r="I516" s="34">
        <f t="shared" si="58"/>
        <v>170.78</v>
      </c>
    </row>
    <row r="517" spans="1:9">
      <c r="A517" s="81">
        <f t="shared" ref="A517:A580" si="59">(LEFT(B517&amp;"00000000",8)&amp;YEAR(D517))+0</f>
        <v>515404802012</v>
      </c>
      <c r="B517">
        <v>5154048</v>
      </c>
      <c r="C517" t="s">
        <v>441</v>
      </c>
      <c r="D517" s="1">
        <v>41274</v>
      </c>
      <c r="E517" s="34">
        <f t="shared" si="58"/>
        <v>3002.59</v>
      </c>
      <c r="F517" s="34">
        <f t="shared" si="58"/>
        <v>455.92999999999995</v>
      </c>
      <c r="G517" s="34">
        <f t="shared" si="58"/>
        <v>234.45</v>
      </c>
      <c r="H517" s="34">
        <f t="shared" si="58"/>
        <v>50.81</v>
      </c>
      <c r="I517" s="34">
        <f t="shared" si="58"/>
        <v>170.67</v>
      </c>
    </row>
    <row r="518" spans="1:9">
      <c r="A518" s="81">
        <f t="shared" si="59"/>
        <v>515404802011</v>
      </c>
      <c r="B518">
        <v>5154048</v>
      </c>
      <c r="C518" t="s">
        <v>441</v>
      </c>
      <c r="D518" s="1">
        <v>40908</v>
      </c>
      <c r="E518" s="34">
        <f t="shared" si="58"/>
        <v>3000.97</v>
      </c>
      <c r="F518" s="34">
        <f t="shared" si="58"/>
        <v>455.65</v>
      </c>
      <c r="G518" s="34">
        <f t="shared" si="58"/>
        <v>234.21</v>
      </c>
      <c r="H518" s="34">
        <f t="shared" si="58"/>
        <v>50.98</v>
      </c>
      <c r="I518" s="34">
        <f t="shared" si="58"/>
        <v>170.46</v>
      </c>
    </row>
    <row r="519" spans="1:9">
      <c r="A519" s="81">
        <f t="shared" si="59"/>
        <v>515404802010</v>
      </c>
      <c r="B519">
        <v>5154048</v>
      </c>
      <c r="C519" t="s">
        <v>441</v>
      </c>
      <c r="D519" s="1">
        <v>40543</v>
      </c>
      <c r="E519" s="34">
        <f t="shared" si="58"/>
        <v>3000.95</v>
      </c>
      <c r="F519" s="34">
        <f t="shared" si="58"/>
        <v>446.99</v>
      </c>
      <c r="G519" s="34">
        <f t="shared" si="58"/>
        <v>233.38</v>
      </c>
      <c r="H519" s="34">
        <f t="shared" si="58"/>
        <v>46.47</v>
      </c>
      <c r="I519" s="34">
        <f t="shared" si="58"/>
        <v>167.14</v>
      </c>
    </row>
    <row r="520" spans="1:9">
      <c r="A520" s="81">
        <f t="shared" si="59"/>
        <v>515404802009</v>
      </c>
      <c r="B520">
        <v>5154048</v>
      </c>
      <c r="C520" t="s">
        <v>441</v>
      </c>
      <c r="D520" s="1">
        <v>40178</v>
      </c>
      <c r="E520" s="34">
        <f t="shared" si="58"/>
        <v>3000.97</v>
      </c>
      <c r="F520" s="34">
        <f t="shared" si="58"/>
        <v>436.38</v>
      </c>
      <c r="G520" s="34">
        <f t="shared" si="58"/>
        <v>240.38</v>
      </c>
      <c r="H520" s="34">
        <f t="shared" si="58"/>
        <v>34.700000000000003</v>
      </c>
      <c r="I520" s="34">
        <f t="shared" si="58"/>
        <v>161.30000000000001</v>
      </c>
    </row>
    <row r="521" spans="1:9">
      <c r="A521" s="81">
        <f t="shared" si="59"/>
        <v>515404802008</v>
      </c>
      <c r="B521">
        <v>5154048</v>
      </c>
      <c r="C521" t="s">
        <v>441</v>
      </c>
      <c r="D521" s="1">
        <v>39813</v>
      </c>
      <c r="E521" s="34">
        <f t="shared" si="58"/>
        <v>3001.14</v>
      </c>
      <c r="F521" s="34">
        <f t="shared" si="58"/>
        <v>427.86</v>
      </c>
      <c r="G521" s="34">
        <f t="shared" si="58"/>
        <v>229.18</v>
      </c>
      <c r="H521" s="34">
        <f t="shared" si="58"/>
        <v>40.28</v>
      </c>
      <c r="I521" s="34">
        <f t="shared" si="58"/>
        <v>158.4</v>
      </c>
    </row>
    <row r="522" spans="1:9">
      <c r="A522" s="81">
        <f t="shared" si="59"/>
        <v>515404802007</v>
      </c>
      <c r="B522">
        <v>5154048</v>
      </c>
      <c r="C522" t="s">
        <v>441</v>
      </c>
      <c r="D522" s="1">
        <v>39447</v>
      </c>
      <c r="E522" s="34">
        <f t="shared" si="58"/>
        <v>3001.15</v>
      </c>
      <c r="F522" s="34">
        <f t="shared" si="58"/>
        <v>426.17</v>
      </c>
      <c r="G522" s="34">
        <f t="shared" si="58"/>
        <v>229.18</v>
      </c>
      <c r="H522" s="34">
        <f t="shared" si="58"/>
        <v>36.299999999999997</v>
      </c>
      <c r="I522" s="34">
        <f t="shared" si="58"/>
        <v>160.69</v>
      </c>
    </row>
    <row r="523" spans="1:9">
      <c r="A523" s="81">
        <f t="shared" si="59"/>
        <v>515404802006</v>
      </c>
      <c r="B523">
        <v>5154048</v>
      </c>
      <c r="C523" t="s">
        <v>441</v>
      </c>
      <c r="D523" s="1">
        <v>39082</v>
      </c>
      <c r="E523" s="34">
        <f t="shared" si="58"/>
        <v>3001.11</v>
      </c>
      <c r="F523" s="34">
        <f t="shared" si="58"/>
        <v>425.91999999999996</v>
      </c>
      <c r="G523" s="34">
        <f t="shared" si="58"/>
        <v>227.12</v>
      </c>
      <c r="H523" s="34">
        <f t="shared" si="58"/>
        <v>36.270000000000003</v>
      </c>
      <c r="I523" s="34">
        <f t="shared" si="58"/>
        <v>162.53</v>
      </c>
    </row>
    <row r="524" spans="1:9">
      <c r="A524" s="81">
        <f t="shared" si="59"/>
        <v>515405202025</v>
      </c>
      <c r="B524">
        <v>5154052</v>
      </c>
      <c r="C524" t="s">
        <v>959</v>
      </c>
      <c r="D524" s="1">
        <v>46022</v>
      </c>
      <c r="E524" s="34" t="str">
        <f t="shared" ref="E524:I533" si="60">IF(YEAR($D524)&lt;2016,VLOOKUP($A524,LDB_alt,COLUMN()-1,FALSE),IFERROR(VLOOKUP($A524,LDB_neu,COLUMN()-1,FALSE),""))</f>
        <v/>
      </c>
      <c r="F524" s="34" t="str">
        <f t="shared" si="60"/>
        <v/>
      </c>
      <c r="G524" s="34" t="str">
        <f t="shared" si="60"/>
        <v/>
      </c>
      <c r="H524" s="34" t="str">
        <f t="shared" si="60"/>
        <v/>
      </c>
      <c r="I524" s="34" t="str">
        <f t="shared" si="60"/>
        <v/>
      </c>
    </row>
    <row r="525" spans="1:9">
      <c r="A525" s="81">
        <f t="shared" si="59"/>
        <v>515405202024</v>
      </c>
      <c r="B525">
        <v>5154052</v>
      </c>
      <c r="C525" t="s">
        <v>959</v>
      </c>
      <c r="D525" s="1">
        <v>45657</v>
      </c>
      <c r="E525" s="34" t="str">
        <f t="shared" si="60"/>
        <v/>
      </c>
      <c r="F525" s="34" t="str">
        <f t="shared" si="60"/>
        <v/>
      </c>
      <c r="G525" s="34" t="str">
        <f t="shared" si="60"/>
        <v/>
      </c>
      <c r="H525" s="34" t="str">
        <f t="shared" si="60"/>
        <v/>
      </c>
      <c r="I525" s="34" t="str">
        <f t="shared" si="60"/>
        <v/>
      </c>
    </row>
    <row r="526" spans="1:9">
      <c r="A526" s="81">
        <f t="shared" si="59"/>
        <v>515405202023</v>
      </c>
      <c r="B526">
        <v>5154052</v>
      </c>
      <c r="C526" t="s">
        <v>959</v>
      </c>
      <c r="D526" s="1">
        <v>45291</v>
      </c>
      <c r="E526" s="34" t="str">
        <f t="shared" si="60"/>
        <v/>
      </c>
      <c r="F526" s="34" t="str">
        <f t="shared" si="60"/>
        <v/>
      </c>
      <c r="G526" s="34" t="str">
        <f t="shared" si="60"/>
        <v/>
      </c>
      <c r="H526" s="34" t="str">
        <f t="shared" si="60"/>
        <v/>
      </c>
      <c r="I526" s="34" t="str">
        <f t="shared" si="60"/>
        <v/>
      </c>
    </row>
    <row r="527" spans="1:9">
      <c r="A527" s="81">
        <f t="shared" si="59"/>
        <v>515405202022</v>
      </c>
      <c r="B527">
        <v>5154052</v>
      </c>
      <c r="C527" t="s">
        <v>959</v>
      </c>
      <c r="D527" s="1">
        <v>44926</v>
      </c>
      <c r="E527" s="34" t="str">
        <f t="shared" si="60"/>
        <v/>
      </c>
      <c r="F527" s="34" t="str">
        <f t="shared" si="60"/>
        <v/>
      </c>
      <c r="G527" s="34" t="str">
        <f t="shared" si="60"/>
        <v/>
      </c>
      <c r="H527" s="34" t="str">
        <f t="shared" si="60"/>
        <v/>
      </c>
      <c r="I527" s="34" t="str">
        <f t="shared" si="60"/>
        <v/>
      </c>
    </row>
    <row r="528" spans="1:9">
      <c r="A528" s="81">
        <f t="shared" si="59"/>
        <v>515405202021</v>
      </c>
      <c r="B528">
        <v>5154052</v>
      </c>
      <c r="C528" t="s">
        <v>959</v>
      </c>
      <c r="D528" s="1">
        <v>44561</v>
      </c>
      <c r="E528" s="34" t="str">
        <f t="shared" si="60"/>
        <v/>
      </c>
      <c r="F528" s="34" t="str">
        <f t="shared" si="60"/>
        <v/>
      </c>
      <c r="G528" s="34" t="str">
        <f t="shared" si="60"/>
        <v/>
      </c>
      <c r="H528" s="34" t="str">
        <f t="shared" si="60"/>
        <v/>
      </c>
      <c r="I528" s="34" t="str">
        <f t="shared" si="60"/>
        <v/>
      </c>
    </row>
    <row r="529" spans="1:9">
      <c r="A529" s="81">
        <f t="shared" si="59"/>
        <v>515405202020</v>
      </c>
      <c r="B529">
        <v>5154052</v>
      </c>
      <c r="C529" t="s">
        <v>959</v>
      </c>
      <c r="D529" s="1">
        <v>44196</v>
      </c>
      <c r="E529" s="34" t="str">
        <f t="shared" si="60"/>
        <v/>
      </c>
      <c r="F529" s="34" t="str">
        <f t="shared" si="60"/>
        <v/>
      </c>
      <c r="G529" s="34" t="str">
        <f t="shared" si="60"/>
        <v/>
      </c>
      <c r="H529" s="34" t="str">
        <f t="shared" si="60"/>
        <v/>
      </c>
      <c r="I529" s="34" t="str">
        <f t="shared" si="60"/>
        <v/>
      </c>
    </row>
    <row r="530" spans="1:9">
      <c r="A530" s="81">
        <f t="shared" si="59"/>
        <v>515405202019</v>
      </c>
      <c r="B530">
        <v>5154052</v>
      </c>
      <c r="C530" t="s">
        <v>959</v>
      </c>
      <c r="D530" s="1">
        <v>43830</v>
      </c>
      <c r="E530" s="34" t="str">
        <f t="shared" si="60"/>
        <v/>
      </c>
      <c r="F530" s="34" t="str">
        <f t="shared" si="60"/>
        <v/>
      </c>
      <c r="G530" s="34" t="str">
        <f t="shared" si="60"/>
        <v/>
      </c>
      <c r="H530" s="34" t="str">
        <f t="shared" si="60"/>
        <v/>
      </c>
      <c r="I530" s="34" t="str">
        <f t="shared" si="60"/>
        <v/>
      </c>
    </row>
    <row r="531" spans="1:9">
      <c r="A531" s="81">
        <f t="shared" si="59"/>
        <v>515405202018</v>
      </c>
      <c r="B531">
        <v>5154052</v>
      </c>
      <c r="C531" t="s">
        <v>959</v>
      </c>
      <c r="D531" s="1">
        <v>43465</v>
      </c>
      <c r="E531" s="34">
        <f t="shared" si="60"/>
        <v>7400</v>
      </c>
      <c r="F531" s="34">
        <f t="shared" si="60"/>
        <v>1560</v>
      </c>
      <c r="G531" s="34">
        <f t="shared" si="60"/>
        <v>1000</v>
      </c>
      <c r="H531" s="34">
        <f t="shared" si="60"/>
        <v>129</v>
      </c>
      <c r="I531" s="34">
        <f t="shared" si="60"/>
        <v>431</v>
      </c>
    </row>
    <row r="532" spans="1:9">
      <c r="A532" s="81">
        <f t="shared" si="59"/>
        <v>515405202017</v>
      </c>
      <c r="B532">
        <v>5154052</v>
      </c>
      <c r="C532" t="s">
        <v>959</v>
      </c>
      <c r="D532" s="1">
        <v>43100</v>
      </c>
      <c r="E532" s="34">
        <f t="shared" si="60"/>
        <v>7400</v>
      </c>
      <c r="F532" s="34">
        <f t="shared" si="60"/>
        <v>1550</v>
      </c>
      <c r="G532" s="34">
        <f t="shared" si="60"/>
        <v>989</v>
      </c>
      <c r="H532" s="34">
        <f t="shared" si="60"/>
        <v>130</v>
      </c>
      <c r="I532" s="34">
        <f t="shared" si="60"/>
        <v>431</v>
      </c>
    </row>
    <row r="533" spans="1:9">
      <c r="A533" s="81">
        <f t="shared" si="59"/>
        <v>515405202016</v>
      </c>
      <c r="B533">
        <v>5154052</v>
      </c>
      <c r="C533" t="s">
        <v>959</v>
      </c>
      <c r="D533" s="1">
        <v>42735</v>
      </c>
      <c r="E533" s="34">
        <f t="shared" si="60"/>
        <v>7404</v>
      </c>
      <c r="F533" s="34">
        <f t="shared" si="60"/>
        <v>1544</v>
      </c>
      <c r="G533" s="34">
        <f t="shared" si="60"/>
        <v>969</v>
      </c>
      <c r="H533" s="34">
        <f t="shared" si="60"/>
        <v>131</v>
      </c>
      <c r="I533" s="34">
        <f t="shared" si="60"/>
        <v>444</v>
      </c>
    </row>
    <row r="534" spans="1:9">
      <c r="A534" s="81">
        <f t="shared" si="59"/>
        <v>515405202015</v>
      </c>
      <c r="B534">
        <v>5154052</v>
      </c>
      <c r="C534" t="s">
        <v>959</v>
      </c>
      <c r="D534" s="1">
        <v>42369</v>
      </c>
      <c r="E534" s="34">
        <f t="shared" ref="E534:I543" si="61">IF(YEAR($D534)&lt;2016,VLOOKUP($A534,LDB_alt,COLUMN()-1,FALSE),IFERROR(VLOOKUP($A534,LDB_neu,COLUMN()-1,FALSE),""))</f>
        <v>7403.55</v>
      </c>
      <c r="F534" s="34">
        <f t="shared" si="61"/>
        <v>1534.01</v>
      </c>
      <c r="G534" s="34">
        <f t="shared" si="61"/>
        <v>956.45</v>
      </c>
      <c r="H534" s="34">
        <f t="shared" si="61"/>
        <v>123.81</v>
      </c>
      <c r="I534" s="34">
        <f t="shared" si="61"/>
        <v>453.75</v>
      </c>
    </row>
    <row r="535" spans="1:9">
      <c r="A535" s="81">
        <f t="shared" si="59"/>
        <v>515405202014</v>
      </c>
      <c r="B535">
        <v>5154052</v>
      </c>
      <c r="C535" t="s">
        <v>959</v>
      </c>
      <c r="D535" s="1">
        <v>42004</v>
      </c>
      <c r="E535" s="34">
        <f t="shared" si="61"/>
        <v>7403.55</v>
      </c>
      <c r="F535" s="34">
        <f t="shared" si="61"/>
        <v>1526.52</v>
      </c>
      <c r="G535" s="34">
        <f t="shared" si="61"/>
        <v>950.03</v>
      </c>
      <c r="H535" s="34">
        <f t="shared" si="61"/>
        <v>122.89</v>
      </c>
      <c r="I535" s="34">
        <f t="shared" si="61"/>
        <v>453.6</v>
      </c>
    </row>
    <row r="536" spans="1:9">
      <c r="A536" s="81">
        <f t="shared" si="59"/>
        <v>515405202013</v>
      </c>
      <c r="B536">
        <v>5154052</v>
      </c>
      <c r="C536" t="s">
        <v>959</v>
      </c>
      <c r="D536" s="1">
        <v>41639</v>
      </c>
      <c r="E536" s="34">
        <f t="shared" si="61"/>
        <v>7403.55</v>
      </c>
      <c r="F536" s="34">
        <f t="shared" si="61"/>
        <v>1520.2800000000002</v>
      </c>
      <c r="G536" s="34">
        <f t="shared" si="61"/>
        <v>942.74</v>
      </c>
      <c r="H536" s="34">
        <f t="shared" si="61"/>
        <v>123.91</v>
      </c>
      <c r="I536" s="34">
        <f t="shared" si="61"/>
        <v>453.63</v>
      </c>
    </row>
    <row r="537" spans="1:9">
      <c r="A537" s="81">
        <f t="shared" si="59"/>
        <v>515405202012</v>
      </c>
      <c r="B537">
        <v>5154052</v>
      </c>
      <c r="C537" t="s">
        <v>959</v>
      </c>
      <c r="D537" s="1">
        <v>41274</v>
      </c>
      <c r="E537" s="34">
        <f t="shared" si="61"/>
        <v>7403.55</v>
      </c>
      <c r="F537" s="34">
        <f t="shared" si="61"/>
        <v>1508.7</v>
      </c>
      <c r="G537" s="34">
        <f t="shared" si="61"/>
        <v>934.52</v>
      </c>
      <c r="H537" s="34">
        <f t="shared" si="61"/>
        <v>126.67</v>
      </c>
      <c r="I537" s="34">
        <f t="shared" si="61"/>
        <v>447.51</v>
      </c>
    </row>
    <row r="538" spans="1:9">
      <c r="A538" s="81">
        <f t="shared" si="59"/>
        <v>515405202011</v>
      </c>
      <c r="B538">
        <v>5154052</v>
      </c>
      <c r="C538" t="s">
        <v>959</v>
      </c>
      <c r="D538" s="1">
        <v>40908</v>
      </c>
      <c r="E538" s="34">
        <f t="shared" si="61"/>
        <v>7403.59</v>
      </c>
      <c r="F538" s="34">
        <f t="shared" si="61"/>
        <v>1494.1000000000001</v>
      </c>
      <c r="G538" s="34">
        <f t="shared" si="61"/>
        <v>923.15</v>
      </c>
      <c r="H538" s="34">
        <f t="shared" si="61"/>
        <v>128.28</v>
      </c>
      <c r="I538" s="34">
        <f t="shared" si="61"/>
        <v>442.67</v>
      </c>
    </row>
    <row r="539" spans="1:9">
      <c r="A539" s="81">
        <f t="shared" si="59"/>
        <v>515405202010</v>
      </c>
      <c r="B539">
        <v>5154052</v>
      </c>
      <c r="C539" t="s">
        <v>959</v>
      </c>
      <c r="D539" s="1">
        <v>40543</v>
      </c>
      <c r="E539" s="34">
        <f t="shared" si="61"/>
        <v>7403.57</v>
      </c>
      <c r="F539" s="34">
        <f t="shared" si="61"/>
        <v>1472.1499999999999</v>
      </c>
      <c r="G539" s="34">
        <f t="shared" si="61"/>
        <v>917.51</v>
      </c>
      <c r="H539" s="34">
        <f t="shared" si="61"/>
        <v>118.36</v>
      </c>
      <c r="I539" s="34">
        <f t="shared" si="61"/>
        <v>436.28</v>
      </c>
    </row>
    <row r="540" spans="1:9">
      <c r="A540" s="81">
        <f t="shared" si="59"/>
        <v>515405202009</v>
      </c>
      <c r="B540">
        <v>5154052</v>
      </c>
      <c r="C540" t="s">
        <v>959</v>
      </c>
      <c r="D540" s="1">
        <v>40178</v>
      </c>
      <c r="E540" s="34">
        <f t="shared" si="61"/>
        <v>7403.57</v>
      </c>
      <c r="F540" s="34">
        <f t="shared" si="61"/>
        <v>1436.38</v>
      </c>
      <c r="G540" s="34">
        <f t="shared" si="61"/>
        <v>909.84</v>
      </c>
      <c r="H540" s="34">
        <f t="shared" si="61"/>
        <v>98.95</v>
      </c>
      <c r="I540" s="34">
        <f t="shared" si="61"/>
        <v>427.59</v>
      </c>
    </row>
    <row r="541" spans="1:9">
      <c r="A541" s="81">
        <f t="shared" si="59"/>
        <v>515405202008</v>
      </c>
      <c r="B541">
        <v>5154052</v>
      </c>
      <c r="C541" t="s">
        <v>959</v>
      </c>
      <c r="D541" s="1">
        <v>39813</v>
      </c>
      <c r="E541" s="34">
        <f t="shared" si="61"/>
        <v>7403.58</v>
      </c>
      <c r="F541" s="34">
        <f t="shared" si="61"/>
        <v>1424.45</v>
      </c>
      <c r="G541" s="34">
        <f t="shared" si="61"/>
        <v>918.45</v>
      </c>
      <c r="H541" s="34">
        <f t="shared" si="61"/>
        <v>86.45</v>
      </c>
      <c r="I541" s="34">
        <f t="shared" si="61"/>
        <v>419.55</v>
      </c>
    </row>
    <row r="542" spans="1:9">
      <c r="A542" s="81">
        <f t="shared" si="59"/>
        <v>515405202007</v>
      </c>
      <c r="B542">
        <v>5154052</v>
      </c>
      <c r="C542" t="s">
        <v>959</v>
      </c>
      <c r="D542" s="1">
        <v>39447</v>
      </c>
      <c r="E542" s="34">
        <f t="shared" si="61"/>
        <v>7403.59</v>
      </c>
      <c r="F542" s="34">
        <f t="shared" si="61"/>
        <v>1393.2</v>
      </c>
      <c r="G542" s="34">
        <f t="shared" si="61"/>
        <v>917.95</v>
      </c>
      <c r="H542" s="34">
        <f t="shared" si="61"/>
        <v>60.25</v>
      </c>
      <c r="I542" s="34">
        <f t="shared" si="61"/>
        <v>415</v>
      </c>
    </row>
    <row r="543" spans="1:9">
      <c r="A543" s="81">
        <f t="shared" si="59"/>
        <v>515405202006</v>
      </c>
      <c r="B543">
        <v>5154052</v>
      </c>
      <c r="C543" t="s">
        <v>959</v>
      </c>
      <c r="D543" s="1">
        <v>39082</v>
      </c>
      <c r="E543" s="34">
        <f t="shared" si="61"/>
        <v>7403.58</v>
      </c>
      <c r="F543" s="34">
        <f t="shared" si="61"/>
        <v>1388.46</v>
      </c>
      <c r="G543" s="34">
        <f t="shared" si="61"/>
        <v>915.16</v>
      </c>
      <c r="H543" s="34">
        <f t="shared" si="61"/>
        <v>58.24</v>
      </c>
      <c r="I543" s="34">
        <f t="shared" si="61"/>
        <v>415.06</v>
      </c>
    </row>
    <row r="544" spans="1:9">
      <c r="A544" s="81">
        <f t="shared" si="59"/>
        <v>515405602025</v>
      </c>
      <c r="B544">
        <v>5154056</v>
      </c>
      <c r="C544" t="s">
        <v>442</v>
      </c>
      <c r="D544" s="1">
        <v>46022</v>
      </c>
      <c r="E544" s="34" t="str">
        <f t="shared" ref="E544:I553" si="62">IF(YEAR($D544)&lt;2016,VLOOKUP($A544,LDB_alt,COLUMN()-1,FALSE),IFERROR(VLOOKUP($A544,LDB_neu,COLUMN()-1,FALSE),""))</f>
        <v/>
      </c>
      <c r="F544" s="34" t="str">
        <f t="shared" si="62"/>
        <v/>
      </c>
      <c r="G544" s="34" t="str">
        <f t="shared" si="62"/>
        <v/>
      </c>
      <c r="H544" s="34" t="str">
        <f t="shared" si="62"/>
        <v/>
      </c>
      <c r="I544" s="34" t="str">
        <f t="shared" si="62"/>
        <v/>
      </c>
    </row>
    <row r="545" spans="1:9">
      <c r="A545" s="81">
        <f t="shared" si="59"/>
        <v>515405602024</v>
      </c>
      <c r="B545">
        <v>5154056</v>
      </c>
      <c r="C545" t="s">
        <v>442</v>
      </c>
      <c r="D545" s="1">
        <v>45657</v>
      </c>
      <c r="E545" s="34" t="str">
        <f t="shared" si="62"/>
        <v/>
      </c>
      <c r="F545" s="34" t="str">
        <f t="shared" si="62"/>
        <v/>
      </c>
      <c r="G545" s="34" t="str">
        <f t="shared" si="62"/>
        <v/>
      </c>
      <c r="H545" s="34" t="str">
        <f t="shared" si="62"/>
        <v/>
      </c>
      <c r="I545" s="34" t="str">
        <f t="shared" si="62"/>
        <v/>
      </c>
    </row>
    <row r="546" spans="1:9">
      <c r="A546" s="81">
        <f t="shared" si="59"/>
        <v>515405602023</v>
      </c>
      <c r="B546">
        <v>5154056</v>
      </c>
      <c r="C546" t="s">
        <v>442</v>
      </c>
      <c r="D546" s="1">
        <v>45291</v>
      </c>
      <c r="E546" s="34" t="str">
        <f t="shared" si="62"/>
        <v/>
      </c>
      <c r="F546" s="34" t="str">
        <f t="shared" si="62"/>
        <v/>
      </c>
      <c r="G546" s="34" t="str">
        <f t="shared" si="62"/>
        <v/>
      </c>
      <c r="H546" s="34" t="str">
        <f t="shared" si="62"/>
        <v/>
      </c>
      <c r="I546" s="34" t="str">
        <f t="shared" si="62"/>
        <v/>
      </c>
    </row>
    <row r="547" spans="1:9">
      <c r="A547" s="81">
        <f t="shared" si="59"/>
        <v>515405602022</v>
      </c>
      <c r="B547">
        <v>5154056</v>
      </c>
      <c r="C547" t="s">
        <v>442</v>
      </c>
      <c r="D547" s="1">
        <v>44926</v>
      </c>
      <c r="E547" s="34" t="str">
        <f t="shared" si="62"/>
        <v/>
      </c>
      <c r="F547" s="34" t="str">
        <f t="shared" si="62"/>
        <v/>
      </c>
      <c r="G547" s="34" t="str">
        <f t="shared" si="62"/>
        <v/>
      </c>
      <c r="H547" s="34" t="str">
        <f t="shared" si="62"/>
        <v/>
      </c>
      <c r="I547" s="34" t="str">
        <f t="shared" si="62"/>
        <v/>
      </c>
    </row>
    <row r="548" spans="1:9">
      <c r="A548" s="81">
        <f t="shared" si="59"/>
        <v>515405602021</v>
      </c>
      <c r="B548">
        <v>5154056</v>
      </c>
      <c r="C548" t="s">
        <v>442</v>
      </c>
      <c r="D548" s="1">
        <v>44561</v>
      </c>
      <c r="E548" s="34" t="str">
        <f t="shared" si="62"/>
        <v/>
      </c>
      <c r="F548" s="34" t="str">
        <f t="shared" si="62"/>
        <v/>
      </c>
      <c r="G548" s="34" t="str">
        <f t="shared" si="62"/>
        <v/>
      </c>
      <c r="H548" s="34" t="str">
        <f t="shared" si="62"/>
        <v/>
      </c>
      <c r="I548" s="34" t="str">
        <f t="shared" si="62"/>
        <v/>
      </c>
    </row>
    <row r="549" spans="1:9">
      <c r="A549" s="81">
        <f t="shared" si="59"/>
        <v>515405602020</v>
      </c>
      <c r="B549">
        <v>5154056</v>
      </c>
      <c r="C549" t="s">
        <v>442</v>
      </c>
      <c r="D549" s="1">
        <v>44196</v>
      </c>
      <c r="E549" s="34" t="str">
        <f t="shared" si="62"/>
        <v/>
      </c>
      <c r="F549" s="34" t="str">
        <f t="shared" si="62"/>
        <v/>
      </c>
      <c r="G549" s="34" t="str">
        <f t="shared" si="62"/>
        <v/>
      </c>
      <c r="H549" s="34" t="str">
        <f t="shared" si="62"/>
        <v/>
      </c>
      <c r="I549" s="34" t="str">
        <f t="shared" si="62"/>
        <v/>
      </c>
    </row>
    <row r="550" spans="1:9">
      <c r="A550" s="81">
        <f t="shared" si="59"/>
        <v>515405602019</v>
      </c>
      <c r="B550">
        <v>5154056</v>
      </c>
      <c r="C550" t="s">
        <v>442</v>
      </c>
      <c r="D550" s="1">
        <v>43830</v>
      </c>
      <c r="E550" s="34" t="str">
        <f t="shared" si="62"/>
        <v/>
      </c>
      <c r="F550" s="34" t="str">
        <f t="shared" si="62"/>
        <v/>
      </c>
      <c r="G550" s="34" t="str">
        <f t="shared" si="62"/>
        <v/>
      </c>
      <c r="H550" s="34" t="str">
        <f t="shared" si="62"/>
        <v/>
      </c>
      <c r="I550" s="34" t="str">
        <f t="shared" si="62"/>
        <v/>
      </c>
    </row>
    <row r="551" spans="1:9">
      <c r="A551" s="81">
        <f t="shared" si="59"/>
        <v>515405602018</v>
      </c>
      <c r="B551">
        <v>5154056</v>
      </c>
      <c r="C551" t="s">
        <v>442</v>
      </c>
      <c r="D551" s="1">
        <v>43465</v>
      </c>
      <c r="E551" s="34">
        <f t="shared" si="62"/>
        <v>6093</v>
      </c>
      <c r="F551" s="34">
        <f t="shared" si="62"/>
        <v>659</v>
      </c>
      <c r="G551" s="34">
        <f t="shared" si="62"/>
        <v>411</v>
      </c>
      <c r="H551" s="34">
        <f t="shared" si="62"/>
        <v>45</v>
      </c>
      <c r="I551" s="34">
        <f t="shared" si="62"/>
        <v>203</v>
      </c>
    </row>
    <row r="552" spans="1:9">
      <c r="A552" s="81">
        <f t="shared" si="59"/>
        <v>515405602017</v>
      </c>
      <c r="B552">
        <v>5154056</v>
      </c>
      <c r="C552" t="s">
        <v>442</v>
      </c>
      <c r="D552" s="1">
        <v>43100</v>
      </c>
      <c r="E552" s="34">
        <f t="shared" si="62"/>
        <v>6093</v>
      </c>
      <c r="F552" s="34">
        <f t="shared" si="62"/>
        <v>655</v>
      </c>
      <c r="G552" s="34">
        <f t="shared" si="62"/>
        <v>406</v>
      </c>
      <c r="H552" s="34">
        <f t="shared" si="62"/>
        <v>45</v>
      </c>
      <c r="I552" s="34">
        <f t="shared" si="62"/>
        <v>204</v>
      </c>
    </row>
    <row r="553" spans="1:9">
      <c r="A553" s="81">
        <f t="shared" si="59"/>
        <v>515405602016</v>
      </c>
      <c r="B553">
        <v>5154056</v>
      </c>
      <c r="C553" t="s">
        <v>442</v>
      </c>
      <c r="D553" s="1">
        <v>42735</v>
      </c>
      <c r="E553" s="34">
        <f t="shared" si="62"/>
        <v>6093</v>
      </c>
      <c r="F553" s="34">
        <f t="shared" si="62"/>
        <v>664</v>
      </c>
      <c r="G553" s="34">
        <f t="shared" si="62"/>
        <v>406</v>
      </c>
      <c r="H553" s="34">
        <f t="shared" si="62"/>
        <v>45</v>
      </c>
      <c r="I553" s="34">
        <f t="shared" si="62"/>
        <v>213</v>
      </c>
    </row>
    <row r="554" spans="1:9">
      <c r="A554" s="81">
        <f t="shared" si="59"/>
        <v>515405602015</v>
      </c>
      <c r="B554">
        <v>5154056</v>
      </c>
      <c r="C554" t="s">
        <v>442</v>
      </c>
      <c r="D554" s="1">
        <v>42369</v>
      </c>
      <c r="E554" s="34">
        <f t="shared" ref="E554:I563" si="63">IF(YEAR($D554)&lt;2016,VLOOKUP($A554,LDB_alt,COLUMN()-1,FALSE),IFERROR(VLOOKUP($A554,LDB_neu,COLUMN()-1,FALSE),""))</f>
        <v>6092.73</v>
      </c>
      <c r="F554" s="34">
        <f t="shared" si="63"/>
        <v>661.44999999999993</v>
      </c>
      <c r="G554" s="34">
        <f t="shared" si="63"/>
        <v>404.77</v>
      </c>
      <c r="H554" s="34">
        <f t="shared" si="63"/>
        <v>37.89</v>
      </c>
      <c r="I554" s="34">
        <f t="shared" si="63"/>
        <v>218.79</v>
      </c>
    </row>
    <row r="555" spans="1:9">
      <c r="A555" s="81">
        <f t="shared" si="59"/>
        <v>515405602014</v>
      </c>
      <c r="B555">
        <v>5154056</v>
      </c>
      <c r="C555" t="s">
        <v>442</v>
      </c>
      <c r="D555" s="1">
        <v>42004</v>
      </c>
      <c r="E555" s="34">
        <f t="shared" si="63"/>
        <v>6092.73</v>
      </c>
      <c r="F555" s="34">
        <f t="shared" si="63"/>
        <v>650.01</v>
      </c>
      <c r="G555" s="34">
        <f t="shared" si="63"/>
        <v>401.01</v>
      </c>
      <c r="H555" s="34">
        <f t="shared" si="63"/>
        <v>29.85</v>
      </c>
      <c r="I555" s="34">
        <f t="shared" si="63"/>
        <v>219.15</v>
      </c>
    </row>
    <row r="556" spans="1:9">
      <c r="A556" s="81">
        <f t="shared" si="59"/>
        <v>515405602013</v>
      </c>
      <c r="B556">
        <v>5154056</v>
      </c>
      <c r="C556" t="s">
        <v>442</v>
      </c>
      <c r="D556" s="1">
        <v>41639</v>
      </c>
      <c r="E556" s="34">
        <f t="shared" si="63"/>
        <v>6092.72</v>
      </c>
      <c r="F556" s="34">
        <f t="shared" si="63"/>
        <v>643.29</v>
      </c>
      <c r="G556" s="34">
        <f t="shared" si="63"/>
        <v>394.45</v>
      </c>
      <c r="H556" s="34">
        <f t="shared" si="63"/>
        <v>30</v>
      </c>
      <c r="I556" s="34">
        <f t="shared" si="63"/>
        <v>218.84</v>
      </c>
    </row>
    <row r="557" spans="1:9">
      <c r="A557" s="81">
        <f t="shared" si="59"/>
        <v>515405602012</v>
      </c>
      <c r="B557">
        <v>5154056</v>
      </c>
      <c r="C557" t="s">
        <v>442</v>
      </c>
      <c r="D557" s="1">
        <v>41274</v>
      </c>
      <c r="E557" s="34">
        <f t="shared" si="63"/>
        <v>6092.72</v>
      </c>
      <c r="F557" s="34">
        <f t="shared" si="63"/>
        <v>638.98</v>
      </c>
      <c r="G557" s="34">
        <f t="shared" si="63"/>
        <v>390.13</v>
      </c>
      <c r="H557" s="34">
        <f t="shared" si="63"/>
        <v>30.49</v>
      </c>
      <c r="I557" s="34">
        <f t="shared" si="63"/>
        <v>218.36</v>
      </c>
    </row>
    <row r="558" spans="1:9">
      <c r="A558" s="81">
        <f t="shared" si="59"/>
        <v>515405602011</v>
      </c>
      <c r="B558">
        <v>5154056</v>
      </c>
      <c r="C558" t="s">
        <v>442</v>
      </c>
      <c r="D558" s="1">
        <v>40908</v>
      </c>
      <c r="E558" s="34">
        <f t="shared" si="63"/>
        <v>6096.71</v>
      </c>
      <c r="F558" s="34">
        <f t="shared" si="63"/>
        <v>639.57999999999993</v>
      </c>
      <c r="G558" s="34">
        <f t="shared" si="63"/>
        <v>391.04</v>
      </c>
      <c r="H558" s="34">
        <f t="shared" si="63"/>
        <v>29.97</v>
      </c>
      <c r="I558" s="34">
        <f t="shared" si="63"/>
        <v>218.57</v>
      </c>
    </row>
    <row r="559" spans="1:9">
      <c r="A559" s="81">
        <f t="shared" si="59"/>
        <v>515405602010</v>
      </c>
      <c r="B559">
        <v>5154056</v>
      </c>
      <c r="C559" t="s">
        <v>442</v>
      </c>
      <c r="D559" s="1">
        <v>40543</v>
      </c>
      <c r="E559" s="34">
        <f t="shared" si="63"/>
        <v>6096.77</v>
      </c>
      <c r="F559" s="34">
        <f t="shared" si="63"/>
        <v>638.78</v>
      </c>
      <c r="G559" s="34">
        <f t="shared" si="63"/>
        <v>396.33</v>
      </c>
      <c r="H559" s="34">
        <f t="shared" si="63"/>
        <v>26.6</v>
      </c>
      <c r="I559" s="34">
        <f t="shared" si="63"/>
        <v>215.85</v>
      </c>
    </row>
    <row r="560" spans="1:9">
      <c r="A560" s="81">
        <f t="shared" si="59"/>
        <v>515405602009</v>
      </c>
      <c r="B560">
        <v>5154056</v>
      </c>
      <c r="C560" t="s">
        <v>442</v>
      </c>
      <c r="D560" s="1">
        <v>40178</v>
      </c>
      <c r="E560" s="34">
        <f t="shared" si="63"/>
        <v>6096.73</v>
      </c>
      <c r="F560" s="34">
        <f t="shared" si="63"/>
        <v>635.67000000000007</v>
      </c>
      <c r="G560" s="34">
        <f t="shared" si="63"/>
        <v>393.37</v>
      </c>
      <c r="H560" s="34">
        <f t="shared" si="63"/>
        <v>26.6</v>
      </c>
      <c r="I560" s="34">
        <f t="shared" si="63"/>
        <v>215.7</v>
      </c>
    </row>
    <row r="561" spans="1:9">
      <c r="A561" s="81">
        <f t="shared" si="59"/>
        <v>515405602008</v>
      </c>
      <c r="B561">
        <v>5154056</v>
      </c>
      <c r="C561" t="s">
        <v>442</v>
      </c>
      <c r="D561" s="1">
        <v>39813</v>
      </c>
      <c r="E561" s="34">
        <f t="shared" si="63"/>
        <v>6096.71</v>
      </c>
      <c r="F561" s="34">
        <f t="shared" si="63"/>
        <v>634.01</v>
      </c>
      <c r="G561" s="34">
        <f t="shared" si="63"/>
        <v>390.59</v>
      </c>
      <c r="H561" s="34">
        <f t="shared" si="63"/>
        <v>27.46</v>
      </c>
      <c r="I561" s="34">
        <f t="shared" si="63"/>
        <v>215.96</v>
      </c>
    </row>
    <row r="562" spans="1:9">
      <c r="A562" s="81">
        <f t="shared" si="59"/>
        <v>515405602007</v>
      </c>
      <c r="B562">
        <v>5154056</v>
      </c>
      <c r="C562" t="s">
        <v>442</v>
      </c>
      <c r="D562" s="1">
        <v>39447</v>
      </c>
      <c r="E562" s="34">
        <f t="shared" si="63"/>
        <v>6096.54</v>
      </c>
      <c r="F562" s="34">
        <f t="shared" si="63"/>
        <v>630.67000000000007</v>
      </c>
      <c r="G562" s="34">
        <f t="shared" si="63"/>
        <v>387.55</v>
      </c>
      <c r="H562" s="34">
        <f t="shared" si="63"/>
        <v>26.92</v>
      </c>
      <c r="I562" s="34">
        <f t="shared" si="63"/>
        <v>216.2</v>
      </c>
    </row>
    <row r="563" spans="1:9">
      <c r="A563" s="81">
        <f t="shared" si="59"/>
        <v>515405602006</v>
      </c>
      <c r="B563">
        <v>5154056</v>
      </c>
      <c r="C563" t="s">
        <v>442</v>
      </c>
      <c r="D563" s="1">
        <v>39082</v>
      </c>
      <c r="E563" s="34">
        <f t="shared" si="63"/>
        <v>6096.56</v>
      </c>
      <c r="F563" s="34">
        <f t="shared" si="63"/>
        <v>621.54999999999995</v>
      </c>
      <c r="G563" s="34">
        <f t="shared" si="63"/>
        <v>382.52</v>
      </c>
      <c r="H563" s="34">
        <f t="shared" si="63"/>
        <v>23.79</v>
      </c>
      <c r="I563" s="34">
        <f t="shared" si="63"/>
        <v>215.24</v>
      </c>
    </row>
    <row r="564" spans="1:9">
      <c r="A564" s="81">
        <f t="shared" si="59"/>
        <v>515406002025</v>
      </c>
      <c r="B564">
        <v>5154060</v>
      </c>
      <c r="C564" t="s">
        <v>443</v>
      </c>
      <c r="D564" s="1">
        <v>46022</v>
      </c>
      <c r="E564" s="34" t="str">
        <f t="shared" ref="E564:I573" si="64">IF(YEAR($D564)&lt;2016,VLOOKUP($A564,LDB_alt,COLUMN()-1,FALSE),IFERROR(VLOOKUP($A564,LDB_neu,COLUMN()-1,FALSE),""))</f>
        <v/>
      </c>
      <c r="F564" s="34" t="str">
        <f t="shared" si="64"/>
        <v/>
      </c>
      <c r="G564" s="34" t="str">
        <f t="shared" si="64"/>
        <v/>
      </c>
      <c r="H564" s="34" t="str">
        <f t="shared" si="64"/>
        <v/>
      </c>
      <c r="I564" s="34" t="str">
        <f t="shared" si="64"/>
        <v/>
      </c>
    </row>
    <row r="565" spans="1:9">
      <c r="A565" s="81">
        <f t="shared" si="59"/>
        <v>515406002024</v>
      </c>
      <c r="B565">
        <v>5154060</v>
      </c>
      <c r="C565" t="s">
        <v>443</v>
      </c>
      <c r="D565" s="1">
        <v>45657</v>
      </c>
      <c r="E565" s="34" t="str">
        <f t="shared" si="64"/>
        <v/>
      </c>
      <c r="F565" s="34" t="str">
        <f t="shared" si="64"/>
        <v/>
      </c>
      <c r="G565" s="34" t="str">
        <f t="shared" si="64"/>
        <v/>
      </c>
      <c r="H565" s="34" t="str">
        <f t="shared" si="64"/>
        <v/>
      </c>
      <c r="I565" s="34" t="str">
        <f t="shared" si="64"/>
        <v/>
      </c>
    </row>
    <row r="566" spans="1:9">
      <c r="A566" s="81">
        <f t="shared" si="59"/>
        <v>515406002023</v>
      </c>
      <c r="B566">
        <v>5154060</v>
      </c>
      <c r="C566" t="s">
        <v>443</v>
      </c>
      <c r="D566" s="1">
        <v>45291</v>
      </c>
      <c r="E566" s="34" t="str">
        <f t="shared" si="64"/>
        <v/>
      </c>
      <c r="F566" s="34" t="str">
        <f t="shared" si="64"/>
        <v/>
      </c>
      <c r="G566" s="34" t="str">
        <f t="shared" si="64"/>
        <v/>
      </c>
      <c r="H566" s="34" t="str">
        <f t="shared" si="64"/>
        <v/>
      </c>
      <c r="I566" s="34" t="str">
        <f t="shared" si="64"/>
        <v/>
      </c>
    </row>
    <row r="567" spans="1:9">
      <c r="A567" s="81">
        <f t="shared" si="59"/>
        <v>515406002022</v>
      </c>
      <c r="B567">
        <v>5154060</v>
      </c>
      <c r="C567" t="s">
        <v>443</v>
      </c>
      <c r="D567" s="1">
        <v>44926</v>
      </c>
      <c r="E567" s="34" t="str">
        <f t="shared" si="64"/>
        <v/>
      </c>
      <c r="F567" s="34" t="str">
        <f t="shared" si="64"/>
        <v/>
      </c>
      <c r="G567" s="34" t="str">
        <f t="shared" si="64"/>
        <v/>
      </c>
      <c r="H567" s="34" t="str">
        <f t="shared" si="64"/>
        <v/>
      </c>
      <c r="I567" s="34" t="str">
        <f t="shared" si="64"/>
        <v/>
      </c>
    </row>
    <row r="568" spans="1:9">
      <c r="A568" s="81">
        <f t="shared" si="59"/>
        <v>515406002021</v>
      </c>
      <c r="B568">
        <v>5154060</v>
      </c>
      <c r="C568" t="s">
        <v>443</v>
      </c>
      <c r="D568" s="1">
        <v>44561</v>
      </c>
      <c r="E568" s="34" t="str">
        <f t="shared" si="64"/>
        <v/>
      </c>
      <c r="F568" s="34" t="str">
        <f t="shared" si="64"/>
        <v/>
      </c>
      <c r="G568" s="34" t="str">
        <f t="shared" si="64"/>
        <v/>
      </c>
      <c r="H568" s="34" t="str">
        <f t="shared" si="64"/>
        <v/>
      </c>
      <c r="I568" s="34" t="str">
        <f t="shared" si="64"/>
        <v/>
      </c>
    </row>
    <row r="569" spans="1:9">
      <c r="A569" s="81">
        <f t="shared" si="59"/>
        <v>515406002020</v>
      </c>
      <c r="B569">
        <v>5154060</v>
      </c>
      <c r="C569" t="s">
        <v>443</v>
      </c>
      <c r="D569" s="1">
        <v>44196</v>
      </c>
      <c r="E569" s="34" t="str">
        <f t="shared" si="64"/>
        <v/>
      </c>
      <c r="F569" s="34" t="str">
        <f t="shared" si="64"/>
        <v/>
      </c>
      <c r="G569" s="34" t="str">
        <f t="shared" si="64"/>
        <v/>
      </c>
      <c r="H569" s="34" t="str">
        <f t="shared" si="64"/>
        <v/>
      </c>
      <c r="I569" s="34" t="str">
        <f t="shared" si="64"/>
        <v/>
      </c>
    </row>
    <row r="570" spans="1:9">
      <c r="A570" s="81">
        <f t="shared" si="59"/>
        <v>515406002019</v>
      </c>
      <c r="B570">
        <v>5154060</v>
      </c>
      <c r="C570" t="s">
        <v>443</v>
      </c>
      <c r="D570" s="1">
        <v>43830</v>
      </c>
      <c r="E570" s="34" t="str">
        <f t="shared" si="64"/>
        <v/>
      </c>
      <c r="F570" s="34" t="str">
        <f t="shared" si="64"/>
        <v/>
      </c>
      <c r="G570" s="34" t="str">
        <f t="shared" si="64"/>
        <v/>
      </c>
      <c r="H570" s="34" t="str">
        <f t="shared" si="64"/>
        <v/>
      </c>
      <c r="I570" s="34" t="str">
        <f t="shared" si="64"/>
        <v/>
      </c>
    </row>
    <row r="571" spans="1:9">
      <c r="A571" s="81">
        <f t="shared" si="59"/>
        <v>515406002018</v>
      </c>
      <c r="B571">
        <v>5154060</v>
      </c>
      <c r="C571" t="s">
        <v>443</v>
      </c>
      <c r="D571" s="1">
        <v>43465</v>
      </c>
      <c r="E571" s="34">
        <f t="shared" si="64"/>
        <v>4817</v>
      </c>
      <c r="F571" s="34">
        <f t="shared" si="64"/>
        <v>732</v>
      </c>
      <c r="G571" s="34">
        <f t="shared" si="64"/>
        <v>364</v>
      </c>
      <c r="H571" s="34">
        <f t="shared" si="64"/>
        <v>78</v>
      </c>
      <c r="I571" s="34">
        <f t="shared" si="64"/>
        <v>290</v>
      </c>
    </row>
    <row r="572" spans="1:9">
      <c r="A572" s="81">
        <f t="shared" si="59"/>
        <v>515406002017</v>
      </c>
      <c r="B572">
        <v>5154060</v>
      </c>
      <c r="C572" t="s">
        <v>443</v>
      </c>
      <c r="D572" s="1">
        <v>43100</v>
      </c>
      <c r="E572" s="34">
        <f t="shared" si="64"/>
        <v>4817</v>
      </c>
      <c r="F572" s="34">
        <f t="shared" si="64"/>
        <v>732</v>
      </c>
      <c r="G572" s="34">
        <f t="shared" si="64"/>
        <v>363</v>
      </c>
      <c r="H572" s="34">
        <f t="shared" si="64"/>
        <v>79</v>
      </c>
      <c r="I572" s="34">
        <f t="shared" si="64"/>
        <v>290</v>
      </c>
    </row>
    <row r="573" spans="1:9">
      <c r="A573" s="81">
        <f t="shared" si="59"/>
        <v>515406002016</v>
      </c>
      <c r="B573">
        <v>5154060</v>
      </c>
      <c r="C573" t="s">
        <v>443</v>
      </c>
      <c r="D573" s="1">
        <v>42735</v>
      </c>
      <c r="E573" s="34">
        <f t="shared" si="64"/>
        <v>4814</v>
      </c>
      <c r="F573" s="34">
        <f t="shared" si="64"/>
        <v>715</v>
      </c>
      <c r="G573" s="34">
        <f t="shared" si="64"/>
        <v>357</v>
      </c>
      <c r="H573" s="34">
        <f t="shared" si="64"/>
        <v>79</v>
      </c>
      <c r="I573" s="34">
        <f t="shared" si="64"/>
        <v>279</v>
      </c>
    </row>
    <row r="574" spans="1:9">
      <c r="A574" s="81">
        <f t="shared" si="59"/>
        <v>515406002015</v>
      </c>
      <c r="B574">
        <v>5154060</v>
      </c>
      <c r="C574" t="s">
        <v>443</v>
      </c>
      <c r="D574" s="1">
        <v>42369</v>
      </c>
      <c r="E574" s="34">
        <f t="shared" ref="E574:I583" si="65">IF(YEAR($D574)&lt;2016,VLOOKUP($A574,LDB_alt,COLUMN()-1,FALSE),IFERROR(VLOOKUP($A574,LDB_neu,COLUMN()-1,FALSE),""))</f>
        <v>4813.8999999999996</v>
      </c>
      <c r="F574" s="34">
        <f t="shared" si="65"/>
        <v>713.52</v>
      </c>
      <c r="G574" s="34">
        <f t="shared" si="65"/>
        <v>369.29</v>
      </c>
      <c r="H574" s="34">
        <f t="shared" si="65"/>
        <v>56.56</v>
      </c>
      <c r="I574" s="34">
        <f t="shared" si="65"/>
        <v>287.67</v>
      </c>
    </row>
    <row r="575" spans="1:9">
      <c r="A575" s="81">
        <f t="shared" si="59"/>
        <v>515406002014</v>
      </c>
      <c r="B575">
        <v>5154060</v>
      </c>
      <c r="C575" t="s">
        <v>443</v>
      </c>
      <c r="D575" s="1">
        <v>42004</v>
      </c>
      <c r="E575" s="34">
        <f t="shared" si="65"/>
        <v>4813.8999999999996</v>
      </c>
      <c r="F575" s="34">
        <f t="shared" si="65"/>
        <v>709.92000000000007</v>
      </c>
      <c r="G575" s="34">
        <f t="shared" si="65"/>
        <v>365.81</v>
      </c>
      <c r="H575" s="34">
        <f t="shared" si="65"/>
        <v>56.69</v>
      </c>
      <c r="I575" s="34">
        <f t="shared" si="65"/>
        <v>287.42</v>
      </c>
    </row>
    <row r="576" spans="1:9">
      <c r="A576" s="81">
        <f t="shared" si="59"/>
        <v>515406002013</v>
      </c>
      <c r="B576">
        <v>5154060</v>
      </c>
      <c r="C576" t="s">
        <v>443</v>
      </c>
      <c r="D576" s="1">
        <v>41639</v>
      </c>
      <c r="E576" s="34">
        <f t="shared" si="65"/>
        <v>4813.8999999999996</v>
      </c>
      <c r="F576" s="34">
        <f t="shared" si="65"/>
        <v>715.77</v>
      </c>
      <c r="G576" s="34">
        <f t="shared" si="65"/>
        <v>365.65</v>
      </c>
      <c r="H576" s="34">
        <f t="shared" si="65"/>
        <v>63.82</v>
      </c>
      <c r="I576" s="34">
        <f t="shared" si="65"/>
        <v>286.3</v>
      </c>
    </row>
    <row r="577" spans="1:9">
      <c r="A577" s="81">
        <f t="shared" si="59"/>
        <v>515406002012</v>
      </c>
      <c r="B577">
        <v>5154060</v>
      </c>
      <c r="C577" t="s">
        <v>443</v>
      </c>
      <c r="D577" s="1">
        <v>41274</v>
      </c>
      <c r="E577" s="34">
        <f t="shared" si="65"/>
        <v>4813.8999999999996</v>
      </c>
      <c r="F577" s="34">
        <f t="shared" si="65"/>
        <v>709.22</v>
      </c>
      <c r="G577" s="34">
        <f t="shared" si="65"/>
        <v>359.46</v>
      </c>
      <c r="H577" s="34">
        <f t="shared" si="65"/>
        <v>63.74</v>
      </c>
      <c r="I577" s="34">
        <f t="shared" si="65"/>
        <v>286.02</v>
      </c>
    </row>
    <row r="578" spans="1:9">
      <c r="A578" s="81">
        <f t="shared" si="59"/>
        <v>515406002011</v>
      </c>
      <c r="B578">
        <v>5154060</v>
      </c>
      <c r="C578" t="s">
        <v>443</v>
      </c>
      <c r="D578" s="1">
        <v>40908</v>
      </c>
      <c r="E578" s="34">
        <f t="shared" si="65"/>
        <v>4813.87</v>
      </c>
      <c r="F578" s="34">
        <f t="shared" si="65"/>
        <v>705.71</v>
      </c>
      <c r="G578" s="34">
        <f t="shared" si="65"/>
        <v>356.18</v>
      </c>
      <c r="H578" s="34">
        <f t="shared" si="65"/>
        <v>63.75</v>
      </c>
      <c r="I578" s="34">
        <f t="shared" si="65"/>
        <v>285.77999999999997</v>
      </c>
    </row>
    <row r="579" spans="1:9">
      <c r="A579" s="81">
        <f t="shared" si="59"/>
        <v>515406002010</v>
      </c>
      <c r="B579">
        <v>5154060</v>
      </c>
      <c r="C579" t="s">
        <v>443</v>
      </c>
      <c r="D579" s="1">
        <v>40543</v>
      </c>
      <c r="E579" s="34">
        <f t="shared" si="65"/>
        <v>4813.87</v>
      </c>
      <c r="F579" s="34">
        <f t="shared" si="65"/>
        <v>703.95</v>
      </c>
      <c r="G579" s="34">
        <f t="shared" si="65"/>
        <v>354.92</v>
      </c>
      <c r="H579" s="34">
        <f t="shared" si="65"/>
        <v>63.76</v>
      </c>
      <c r="I579" s="34">
        <f t="shared" si="65"/>
        <v>285.27</v>
      </c>
    </row>
    <row r="580" spans="1:9">
      <c r="A580" s="81">
        <f t="shared" si="59"/>
        <v>515406002009</v>
      </c>
      <c r="B580">
        <v>5154060</v>
      </c>
      <c r="C580" t="s">
        <v>443</v>
      </c>
      <c r="D580" s="1">
        <v>40178</v>
      </c>
      <c r="E580" s="34">
        <f t="shared" si="65"/>
        <v>4813.88</v>
      </c>
      <c r="F580" s="34">
        <f t="shared" si="65"/>
        <v>690.6099999999999</v>
      </c>
      <c r="G580" s="34">
        <f t="shared" si="65"/>
        <v>349.03</v>
      </c>
      <c r="H580" s="34">
        <f t="shared" si="65"/>
        <v>61.9</v>
      </c>
      <c r="I580" s="34">
        <f t="shared" si="65"/>
        <v>279.68</v>
      </c>
    </row>
    <row r="581" spans="1:9">
      <c r="A581" s="81">
        <f t="shared" ref="A581:A644" si="66">(LEFT(B581&amp;"00000000",8)&amp;YEAR(D581))+0</f>
        <v>515406002008</v>
      </c>
      <c r="B581">
        <v>5154060</v>
      </c>
      <c r="C581" t="s">
        <v>443</v>
      </c>
      <c r="D581" s="1">
        <v>39813</v>
      </c>
      <c r="E581" s="34">
        <f t="shared" si="65"/>
        <v>4813.88</v>
      </c>
      <c r="F581" s="34">
        <f t="shared" si="65"/>
        <v>681.9</v>
      </c>
      <c r="G581" s="34">
        <f t="shared" si="65"/>
        <v>345.88</v>
      </c>
      <c r="H581" s="34">
        <f t="shared" si="65"/>
        <v>59.88</v>
      </c>
      <c r="I581" s="34">
        <f t="shared" si="65"/>
        <v>276.14</v>
      </c>
    </row>
    <row r="582" spans="1:9">
      <c r="A582" s="81">
        <f t="shared" si="66"/>
        <v>515406002007</v>
      </c>
      <c r="B582">
        <v>5154060</v>
      </c>
      <c r="C582" t="s">
        <v>443</v>
      </c>
      <c r="D582" s="1">
        <v>39447</v>
      </c>
      <c r="E582" s="34">
        <f t="shared" si="65"/>
        <v>4813.88</v>
      </c>
      <c r="F582" s="34">
        <f t="shared" si="65"/>
        <v>693.53</v>
      </c>
      <c r="G582" s="34">
        <f t="shared" si="65"/>
        <v>375.19</v>
      </c>
      <c r="H582" s="34">
        <f t="shared" si="65"/>
        <v>45.46</v>
      </c>
      <c r="I582" s="34">
        <f t="shared" si="65"/>
        <v>272.88</v>
      </c>
    </row>
    <row r="583" spans="1:9">
      <c r="A583" s="81">
        <f t="shared" si="66"/>
        <v>515406002006</v>
      </c>
      <c r="B583">
        <v>5154060</v>
      </c>
      <c r="C583" t="s">
        <v>443</v>
      </c>
      <c r="D583" s="1">
        <v>39082</v>
      </c>
      <c r="E583" s="34">
        <f t="shared" si="65"/>
        <v>4813.8599999999997</v>
      </c>
      <c r="F583" s="34">
        <f t="shared" si="65"/>
        <v>697.42</v>
      </c>
      <c r="G583" s="34">
        <f t="shared" si="65"/>
        <v>387.09</v>
      </c>
      <c r="H583" s="34">
        <f t="shared" si="65"/>
        <v>37.24</v>
      </c>
      <c r="I583" s="34">
        <f t="shared" si="65"/>
        <v>273.08999999999997</v>
      </c>
    </row>
    <row r="584" spans="1:9">
      <c r="A584" s="81">
        <f t="shared" si="66"/>
        <v>515406402025</v>
      </c>
      <c r="B584">
        <v>5154064</v>
      </c>
      <c r="C584" t="s">
        <v>444</v>
      </c>
      <c r="D584" s="1">
        <v>46022</v>
      </c>
      <c r="E584" s="34" t="str">
        <f t="shared" ref="E584:I593" si="67">IF(YEAR($D584)&lt;2016,VLOOKUP($A584,LDB_alt,COLUMN()-1,FALSE),IFERROR(VLOOKUP($A584,LDB_neu,COLUMN()-1,FALSE),""))</f>
        <v/>
      </c>
      <c r="F584" s="34" t="str">
        <f t="shared" si="67"/>
        <v/>
      </c>
      <c r="G584" s="34" t="str">
        <f t="shared" si="67"/>
        <v/>
      </c>
      <c r="H584" s="34" t="str">
        <f t="shared" si="67"/>
        <v/>
      </c>
      <c r="I584" s="34" t="str">
        <f t="shared" si="67"/>
        <v/>
      </c>
    </row>
    <row r="585" spans="1:9">
      <c r="A585" s="81">
        <f t="shared" si="66"/>
        <v>515406402024</v>
      </c>
      <c r="B585">
        <v>5154064</v>
      </c>
      <c r="C585" t="s">
        <v>444</v>
      </c>
      <c r="D585" s="1">
        <v>45657</v>
      </c>
      <c r="E585" s="34" t="str">
        <f t="shared" si="67"/>
        <v/>
      </c>
      <c r="F585" s="34" t="str">
        <f t="shared" si="67"/>
        <v/>
      </c>
      <c r="G585" s="34" t="str">
        <f t="shared" si="67"/>
        <v/>
      </c>
      <c r="H585" s="34" t="str">
        <f t="shared" si="67"/>
        <v/>
      </c>
      <c r="I585" s="34" t="str">
        <f t="shared" si="67"/>
        <v/>
      </c>
    </row>
    <row r="586" spans="1:9">
      <c r="A586" s="81">
        <f t="shared" si="66"/>
        <v>515406402023</v>
      </c>
      <c r="B586">
        <v>5154064</v>
      </c>
      <c r="C586" t="s">
        <v>444</v>
      </c>
      <c r="D586" s="1">
        <v>45291</v>
      </c>
      <c r="E586" s="34" t="str">
        <f t="shared" si="67"/>
        <v/>
      </c>
      <c r="F586" s="34" t="str">
        <f t="shared" si="67"/>
        <v/>
      </c>
      <c r="G586" s="34" t="str">
        <f t="shared" si="67"/>
        <v/>
      </c>
      <c r="H586" s="34" t="str">
        <f t="shared" si="67"/>
        <v/>
      </c>
      <c r="I586" s="34" t="str">
        <f t="shared" si="67"/>
        <v/>
      </c>
    </row>
    <row r="587" spans="1:9">
      <c r="A587" s="81">
        <f t="shared" si="66"/>
        <v>515406402022</v>
      </c>
      <c r="B587">
        <v>5154064</v>
      </c>
      <c r="C587" t="s">
        <v>444</v>
      </c>
      <c r="D587" s="1">
        <v>44926</v>
      </c>
      <c r="E587" s="34" t="str">
        <f t="shared" si="67"/>
        <v/>
      </c>
      <c r="F587" s="34" t="str">
        <f t="shared" si="67"/>
        <v/>
      </c>
      <c r="G587" s="34" t="str">
        <f t="shared" si="67"/>
        <v/>
      </c>
      <c r="H587" s="34" t="str">
        <f t="shared" si="67"/>
        <v/>
      </c>
      <c r="I587" s="34" t="str">
        <f t="shared" si="67"/>
        <v/>
      </c>
    </row>
    <row r="588" spans="1:9">
      <c r="A588" s="81">
        <f t="shared" si="66"/>
        <v>515406402021</v>
      </c>
      <c r="B588">
        <v>5154064</v>
      </c>
      <c r="C588" t="s">
        <v>444</v>
      </c>
      <c r="D588" s="1">
        <v>44561</v>
      </c>
      <c r="E588" s="34" t="str">
        <f t="shared" si="67"/>
        <v/>
      </c>
      <c r="F588" s="34" t="str">
        <f t="shared" si="67"/>
        <v/>
      </c>
      <c r="G588" s="34" t="str">
        <f t="shared" si="67"/>
        <v/>
      </c>
      <c r="H588" s="34" t="str">
        <f t="shared" si="67"/>
        <v/>
      </c>
      <c r="I588" s="34" t="str">
        <f t="shared" si="67"/>
        <v/>
      </c>
    </row>
    <row r="589" spans="1:9">
      <c r="A589" s="81">
        <f t="shared" si="66"/>
        <v>515406402020</v>
      </c>
      <c r="B589">
        <v>5154064</v>
      </c>
      <c r="C589" t="s">
        <v>444</v>
      </c>
      <c r="D589" s="1">
        <v>44196</v>
      </c>
      <c r="E589" s="34" t="str">
        <f t="shared" si="67"/>
        <v/>
      </c>
      <c r="F589" s="34" t="str">
        <f t="shared" si="67"/>
        <v/>
      </c>
      <c r="G589" s="34" t="str">
        <f t="shared" si="67"/>
        <v/>
      </c>
      <c r="H589" s="34" t="str">
        <f t="shared" si="67"/>
        <v/>
      </c>
      <c r="I589" s="34" t="str">
        <f t="shared" si="67"/>
        <v/>
      </c>
    </row>
    <row r="590" spans="1:9">
      <c r="A590" s="81">
        <f t="shared" si="66"/>
        <v>515406402019</v>
      </c>
      <c r="B590">
        <v>5154064</v>
      </c>
      <c r="C590" t="s">
        <v>444</v>
      </c>
      <c r="D590" s="1">
        <v>43830</v>
      </c>
      <c r="E590" s="34" t="str">
        <f t="shared" si="67"/>
        <v/>
      </c>
      <c r="F590" s="34" t="str">
        <f t="shared" si="67"/>
        <v/>
      </c>
      <c r="G590" s="34" t="str">
        <f t="shared" si="67"/>
        <v/>
      </c>
      <c r="H590" s="34" t="str">
        <f t="shared" si="67"/>
        <v/>
      </c>
      <c r="I590" s="34" t="str">
        <f t="shared" si="67"/>
        <v/>
      </c>
    </row>
    <row r="591" spans="1:9">
      <c r="A591" s="81">
        <f t="shared" si="66"/>
        <v>515406402018</v>
      </c>
      <c r="B591">
        <v>5154064</v>
      </c>
      <c r="C591" t="s">
        <v>444</v>
      </c>
      <c r="D591" s="1">
        <v>43465</v>
      </c>
      <c r="E591" s="34">
        <f t="shared" si="67"/>
        <v>7949</v>
      </c>
      <c r="F591" s="34">
        <f t="shared" si="67"/>
        <v>1257</v>
      </c>
      <c r="G591" s="34">
        <f t="shared" si="67"/>
        <v>574</v>
      </c>
      <c r="H591" s="34">
        <f t="shared" si="67"/>
        <v>158</v>
      </c>
      <c r="I591" s="34">
        <f t="shared" si="67"/>
        <v>525</v>
      </c>
    </row>
    <row r="592" spans="1:9">
      <c r="A592" s="81">
        <f t="shared" si="66"/>
        <v>515406402017</v>
      </c>
      <c r="B592">
        <v>5154064</v>
      </c>
      <c r="C592" t="s">
        <v>444</v>
      </c>
      <c r="D592" s="1">
        <v>43100</v>
      </c>
      <c r="E592" s="34">
        <f t="shared" si="67"/>
        <v>7949</v>
      </c>
      <c r="F592" s="34">
        <f t="shared" si="67"/>
        <v>1255</v>
      </c>
      <c r="G592" s="34">
        <f t="shared" si="67"/>
        <v>573</v>
      </c>
      <c r="H592" s="34">
        <f t="shared" si="67"/>
        <v>158</v>
      </c>
      <c r="I592" s="34">
        <f t="shared" si="67"/>
        <v>524</v>
      </c>
    </row>
    <row r="593" spans="1:9">
      <c r="A593" s="81">
        <f t="shared" si="66"/>
        <v>515406402016</v>
      </c>
      <c r="B593">
        <v>5154064</v>
      </c>
      <c r="C593" t="s">
        <v>444</v>
      </c>
      <c r="D593" s="1">
        <v>42735</v>
      </c>
      <c r="E593" s="34">
        <f t="shared" si="67"/>
        <v>7949</v>
      </c>
      <c r="F593" s="34">
        <f t="shared" si="67"/>
        <v>1239</v>
      </c>
      <c r="G593" s="34">
        <f t="shared" si="67"/>
        <v>569</v>
      </c>
      <c r="H593" s="34">
        <f t="shared" si="67"/>
        <v>143</v>
      </c>
      <c r="I593" s="34">
        <f t="shared" si="67"/>
        <v>527</v>
      </c>
    </row>
    <row r="594" spans="1:9">
      <c r="A594" s="81">
        <f t="shared" si="66"/>
        <v>515406402015</v>
      </c>
      <c r="B594">
        <v>5154064</v>
      </c>
      <c r="C594" t="s">
        <v>444</v>
      </c>
      <c r="D594" s="1">
        <v>42369</v>
      </c>
      <c r="E594" s="34">
        <f t="shared" ref="E594:I603" si="68">IF(YEAR($D594)&lt;2016,VLOOKUP($A594,LDB_alt,COLUMN()-1,FALSE),IFERROR(VLOOKUP($A594,LDB_neu,COLUMN()-1,FALSE),""))</f>
        <v>7949.15</v>
      </c>
      <c r="F594" s="34">
        <f t="shared" si="68"/>
        <v>1244.29</v>
      </c>
      <c r="G594" s="34">
        <f t="shared" si="68"/>
        <v>569.71</v>
      </c>
      <c r="H594" s="34">
        <f t="shared" si="68"/>
        <v>139.88999999999999</v>
      </c>
      <c r="I594" s="34">
        <f t="shared" si="68"/>
        <v>534.69000000000005</v>
      </c>
    </row>
    <row r="595" spans="1:9">
      <c r="A595" s="81">
        <f t="shared" si="66"/>
        <v>515406402014</v>
      </c>
      <c r="B595">
        <v>5154064</v>
      </c>
      <c r="C595" t="s">
        <v>444</v>
      </c>
      <c r="D595" s="1">
        <v>42004</v>
      </c>
      <c r="E595" s="34">
        <f t="shared" si="68"/>
        <v>7949.14</v>
      </c>
      <c r="F595" s="34">
        <f t="shared" si="68"/>
        <v>1230.44</v>
      </c>
      <c r="G595" s="34">
        <f t="shared" si="68"/>
        <v>572.54</v>
      </c>
      <c r="H595" s="34">
        <f t="shared" si="68"/>
        <v>134.97</v>
      </c>
      <c r="I595" s="34">
        <f t="shared" si="68"/>
        <v>522.92999999999995</v>
      </c>
    </row>
    <row r="596" spans="1:9">
      <c r="A596" s="81">
        <f t="shared" si="66"/>
        <v>515406402013</v>
      </c>
      <c r="B596">
        <v>5154064</v>
      </c>
      <c r="C596" t="s">
        <v>444</v>
      </c>
      <c r="D596" s="1">
        <v>41639</v>
      </c>
      <c r="E596" s="34">
        <f t="shared" si="68"/>
        <v>7949.14</v>
      </c>
      <c r="F596" s="34">
        <f t="shared" si="68"/>
        <v>1217.6399999999999</v>
      </c>
      <c r="G596" s="34">
        <f t="shared" si="68"/>
        <v>572.9</v>
      </c>
      <c r="H596" s="34">
        <f t="shared" si="68"/>
        <v>130.78</v>
      </c>
      <c r="I596" s="34">
        <f t="shared" si="68"/>
        <v>513.96</v>
      </c>
    </row>
    <row r="597" spans="1:9">
      <c r="A597" s="81">
        <f t="shared" si="66"/>
        <v>515406402012</v>
      </c>
      <c r="B597">
        <v>5154064</v>
      </c>
      <c r="C597" t="s">
        <v>444</v>
      </c>
      <c r="D597" s="1">
        <v>41274</v>
      </c>
      <c r="E597" s="34">
        <f t="shared" si="68"/>
        <v>7949.14</v>
      </c>
      <c r="F597" s="34">
        <f t="shared" si="68"/>
        <v>1205.78</v>
      </c>
      <c r="G597" s="34">
        <f t="shared" si="68"/>
        <v>542.86</v>
      </c>
      <c r="H597" s="34">
        <f t="shared" si="68"/>
        <v>144.38</v>
      </c>
      <c r="I597" s="34">
        <f t="shared" si="68"/>
        <v>518.54</v>
      </c>
    </row>
    <row r="598" spans="1:9">
      <c r="A598" s="81">
        <f t="shared" si="66"/>
        <v>515406402011</v>
      </c>
      <c r="B598">
        <v>5154064</v>
      </c>
      <c r="C598" t="s">
        <v>444</v>
      </c>
      <c r="D598" s="1">
        <v>40908</v>
      </c>
      <c r="E598" s="34">
        <f t="shared" si="68"/>
        <v>7949.04</v>
      </c>
      <c r="F598" s="34">
        <f t="shared" si="68"/>
        <v>1205.06</v>
      </c>
      <c r="G598" s="34">
        <f t="shared" si="68"/>
        <v>541.37</v>
      </c>
      <c r="H598" s="34">
        <f t="shared" si="68"/>
        <v>145.66</v>
      </c>
      <c r="I598" s="34">
        <f t="shared" si="68"/>
        <v>518.03</v>
      </c>
    </row>
    <row r="599" spans="1:9">
      <c r="A599" s="81">
        <f t="shared" si="66"/>
        <v>515406402010</v>
      </c>
      <c r="B599">
        <v>5154064</v>
      </c>
      <c r="C599" t="s">
        <v>444</v>
      </c>
      <c r="D599" s="1">
        <v>40543</v>
      </c>
      <c r="E599" s="34">
        <f t="shared" si="68"/>
        <v>7949.04</v>
      </c>
      <c r="F599" s="34">
        <f t="shared" si="68"/>
        <v>1204.33</v>
      </c>
      <c r="G599" s="34">
        <f t="shared" si="68"/>
        <v>541.29</v>
      </c>
      <c r="H599" s="34">
        <f t="shared" si="68"/>
        <v>145.61000000000001</v>
      </c>
      <c r="I599" s="34">
        <f t="shared" si="68"/>
        <v>517.42999999999995</v>
      </c>
    </row>
    <row r="600" spans="1:9">
      <c r="A600" s="81">
        <f t="shared" si="66"/>
        <v>515406402009</v>
      </c>
      <c r="B600">
        <v>5154064</v>
      </c>
      <c r="C600" t="s">
        <v>444</v>
      </c>
      <c r="D600" s="1">
        <v>40178</v>
      </c>
      <c r="E600" s="34">
        <f t="shared" si="68"/>
        <v>7949.03</v>
      </c>
      <c r="F600" s="34">
        <f t="shared" si="68"/>
        <v>1195.44</v>
      </c>
      <c r="G600" s="34">
        <f t="shared" si="68"/>
        <v>533.54</v>
      </c>
      <c r="H600" s="34">
        <f t="shared" si="68"/>
        <v>145.96</v>
      </c>
      <c r="I600" s="34">
        <f t="shared" si="68"/>
        <v>515.94000000000005</v>
      </c>
    </row>
    <row r="601" spans="1:9">
      <c r="A601" s="81">
        <f t="shared" si="66"/>
        <v>515406402008</v>
      </c>
      <c r="B601">
        <v>5154064</v>
      </c>
      <c r="C601" t="s">
        <v>444</v>
      </c>
      <c r="D601" s="1">
        <v>39813</v>
      </c>
      <c r="E601" s="34">
        <f t="shared" si="68"/>
        <v>7949.03</v>
      </c>
      <c r="F601" s="34">
        <f t="shared" si="68"/>
        <v>1206.6200000000001</v>
      </c>
      <c r="G601" s="34">
        <f t="shared" si="68"/>
        <v>545.16</v>
      </c>
      <c r="H601" s="34">
        <f t="shared" si="68"/>
        <v>161.55000000000001</v>
      </c>
      <c r="I601" s="34">
        <f t="shared" si="68"/>
        <v>499.91</v>
      </c>
    </row>
    <row r="602" spans="1:9">
      <c r="A602" s="81">
        <f t="shared" si="66"/>
        <v>515406402007</v>
      </c>
      <c r="B602">
        <v>5154064</v>
      </c>
      <c r="C602" t="s">
        <v>444</v>
      </c>
      <c r="D602" s="1">
        <v>39447</v>
      </c>
      <c r="E602" s="34">
        <f t="shared" si="68"/>
        <v>7949.03</v>
      </c>
      <c r="F602" s="34">
        <f t="shared" si="68"/>
        <v>1199.6100000000001</v>
      </c>
      <c r="G602" s="34">
        <f t="shared" si="68"/>
        <v>541.96</v>
      </c>
      <c r="H602" s="34">
        <f t="shared" si="68"/>
        <v>158.11000000000001</v>
      </c>
      <c r="I602" s="34">
        <f t="shared" si="68"/>
        <v>499.54</v>
      </c>
    </row>
    <row r="603" spans="1:9">
      <c r="A603" s="81">
        <f t="shared" si="66"/>
        <v>515406402006</v>
      </c>
      <c r="B603">
        <v>5154064</v>
      </c>
      <c r="C603" t="s">
        <v>444</v>
      </c>
      <c r="D603" s="1">
        <v>39082</v>
      </c>
      <c r="E603" s="34">
        <f t="shared" si="68"/>
        <v>7949.04</v>
      </c>
      <c r="F603" s="34">
        <f t="shared" si="68"/>
        <v>1458.87</v>
      </c>
      <c r="G603" s="34">
        <f t="shared" si="68"/>
        <v>806.88</v>
      </c>
      <c r="H603" s="34">
        <f t="shared" si="68"/>
        <v>160.91</v>
      </c>
      <c r="I603" s="34">
        <f t="shared" si="68"/>
        <v>491.08</v>
      </c>
    </row>
    <row r="604" spans="1:9">
      <c r="A604" s="81">
        <f t="shared" si="66"/>
        <v>515800002025</v>
      </c>
      <c r="B604">
        <v>5158</v>
      </c>
      <c r="C604" t="s">
        <v>445</v>
      </c>
      <c r="D604" s="1">
        <v>46022</v>
      </c>
      <c r="E604" s="34" t="str">
        <f t="shared" ref="E604:I613" si="69">IF(YEAR($D604)&lt;2016,VLOOKUP($A604,LDB_alt,COLUMN()-1,FALSE),IFERROR(VLOOKUP($A604,LDB_neu,COLUMN()-1,FALSE),""))</f>
        <v/>
      </c>
      <c r="F604" s="34" t="str">
        <f t="shared" si="69"/>
        <v/>
      </c>
      <c r="G604" s="34" t="str">
        <f t="shared" si="69"/>
        <v/>
      </c>
      <c r="H604" s="34" t="str">
        <f t="shared" si="69"/>
        <v/>
      </c>
      <c r="I604" s="34" t="str">
        <f t="shared" si="69"/>
        <v/>
      </c>
    </row>
    <row r="605" spans="1:9">
      <c r="A605" s="81">
        <f t="shared" si="66"/>
        <v>515800002024</v>
      </c>
      <c r="B605">
        <v>5158</v>
      </c>
      <c r="C605" t="s">
        <v>445</v>
      </c>
      <c r="D605" s="1">
        <v>45657</v>
      </c>
      <c r="E605" s="34" t="str">
        <f t="shared" si="69"/>
        <v/>
      </c>
      <c r="F605" s="34" t="str">
        <f t="shared" si="69"/>
        <v/>
      </c>
      <c r="G605" s="34" t="str">
        <f t="shared" si="69"/>
        <v/>
      </c>
      <c r="H605" s="34" t="str">
        <f t="shared" si="69"/>
        <v/>
      </c>
      <c r="I605" s="34" t="str">
        <f t="shared" si="69"/>
        <v/>
      </c>
    </row>
    <row r="606" spans="1:9">
      <c r="A606" s="81">
        <f t="shared" si="66"/>
        <v>515800002023</v>
      </c>
      <c r="B606">
        <v>5158</v>
      </c>
      <c r="C606" t="s">
        <v>445</v>
      </c>
      <c r="D606" s="1">
        <v>45291</v>
      </c>
      <c r="E606" s="34" t="str">
        <f t="shared" si="69"/>
        <v/>
      </c>
      <c r="F606" s="34" t="str">
        <f t="shared" si="69"/>
        <v/>
      </c>
      <c r="G606" s="34" t="str">
        <f t="shared" si="69"/>
        <v/>
      </c>
      <c r="H606" s="34" t="str">
        <f t="shared" si="69"/>
        <v/>
      </c>
      <c r="I606" s="34" t="str">
        <f t="shared" si="69"/>
        <v/>
      </c>
    </row>
    <row r="607" spans="1:9">
      <c r="A607" s="81">
        <f t="shared" si="66"/>
        <v>515800002022</v>
      </c>
      <c r="B607">
        <v>5158</v>
      </c>
      <c r="C607" t="s">
        <v>445</v>
      </c>
      <c r="D607" s="1">
        <v>44926</v>
      </c>
      <c r="E607" s="34" t="str">
        <f t="shared" si="69"/>
        <v/>
      </c>
      <c r="F607" s="34" t="str">
        <f t="shared" si="69"/>
        <v/>
      </c>
      <c r="G607" s="34" t="str">
        <f t="shared" si="69"/>
        <v/>
      </c>
      <c r="H607" s="34" t="str">
        <f t="shared" si="69"/>
        <v/>
      </c>
      <c r="I607" s="34" t="str">
        <f t="shared" si="69"/>
        <v/>
      </c>
    </row>
    <row r="608" spans="1:9">
      <c r="A608" s="81">
        <f t="shared" si="66"/>
        <v>515800002021</v>
      </c>
      <c r="B608">
        <v>5158</v>
      </c>
      <c r="C608" t="s">
        <v>445</v>
      </c>
      <c r="D608" s="1">
        <v>44561</v>
      </c>
      <c r="E608" s="34" t="str">
        <f t="shared" si="69"/>
        <v/>
      </c>
      <c r="F608" s="34" t="str">
        <f t="shared" si="69"/>
        <v/>
      </c>
      <c r="G608" s="34" t="str">
        <f t="shared" si="69"/>
        <v/>
      </c>
      <c r="H608" s="34" t="str">
        <f t="shared" si="69"/>
        <v/>
      </c>
      <c r="I608" s="34" t="str">
        <f t="shared" si="69"/>
        <v/>
      </c>
    </row>
    <row r="609" spans="1:9">
      <c r="A609" s="81">
        <f t="shared" si="66"/>
        <v>515800002020</v>
      </c>
      <c r="B609">
        <v>5158</v>
      </c>
      <c r="C609" t="s">
        <v>445</v>
      </c>
      <c r="D609" s="1">
        <v>44196</v>
      </c>
      <c r="E609" s="34" t="str">
        <f t="shared" si="69"/>
        <v/>
      </c>
      <c r="F609" s="34" t="str">
        <f t="shared" si="69"/>
        <v/>
      </c>
      <c r="G609" s="34" t="str">
        <f t="shared" si="69"/>
        <v/>
      </c>
      <c r="H609" s="34" t="str">
        <f t="shared" si="69"/>
        <v/>
      </c>
      <c r="I609" s="34" t="str">
        <f t="shared" si="69"/>
        <v/>
      </c>
    </row>
    <row r="610" spans="1:9">
      <c r="A610" s="81">
        <f t="shared" si="66"/>
        <v>515800002019</v>
      </c>
      <c r="B610">
        <v>5158</v>
      </c>
      <c r="C610" t="s">
        <v>445</v>
      </c>
      <c r="D610" s="1">
        <v>43830</v>
      </c>
      <c r="E610" s="34" t="str">
        <f t="shared" si="69"/>
        <v/>
      </c>
      <c r="F610" s="34" t="str">
        <f t="shared" si="69"/>
        <v/>
      </c>
      <c r="G610" s="34" t="str">
        <f t="shared" si="69"/>
        <v/>
      </c>
      <c r="H610" s="34" t="str">
        <f t="shared" si="69"/>
        <v/>
      </c>
      <c r="I610" s="34" t="str">
        <f t="shared" si="69"/>
        <v/>
      </c>
    </row>
    <row r="611" spans="1:9">
      <c r="A611" s="81">
        <f t="shared" si="66"/>
        <v>515800002018</v>
      </c>
      <c r="B611">
        <v>5158</v>
      </c>
      <c r="C611" t="s">
        <v>445</v>
      </c>
      <c r="D611" s="1">
        <v>43465</v>
      </c>
      <c r="E611" s="34">
        <f t="shared" si="69"/>
        <v>40722</v>
      </c>
      <c r="F611" s="34">
        <f t="shared" si="69"/>
        <v>16191</v>
      </c>
      <c r="G611" s="34">
        <f t="shared" si="69"/>
        <v>9707</v>
      </c>
      <c r="H611" s="34">
        <f t="shared" si="69"/>
        <v>2654</v>
      </c>
      <c r="I611" s="34">
        <f t="shared" si="69"/>
        <v>3830</v>
      </c>
    </row>
    <row r="612" spans="1:9">
      <c r="A612" s="81">
        <f t="shared" si="66"/>
        <v>515800002017</v>
      </c>
      <c r="B612">
        <v>5158</v>
      </c>
      <c r="C612" t="s">
        <v>445</v>
      </c>
      <c r="D612" s="1">
        <v>43100</v>
      </c>
      <c r="E612" s="34">
        <f t="shared" si="69"/>
        <v>40722</v>
      </c>
      <c r="F612" s="34">
        <f t="shared" si="69"/>
        <v>16166</v>
      </c>
      <c r="G612" s="34">
        <f t="shared" si="69"/>
        <v>9696</v>
      </c>
      <c r="H612" s="34">
        <f t="shared" si="69"/>
        <v>2648</v>
      </c>
      <c r="I612" s="34">
        <f t="shared" si="69"/>
        <v>3822</v>
      </c>
    </row>
    <row r="613" spans="1:9">
      <c r="A613" s="81">
        <f t="shared" si="66"/>
        <v>515800002016</v>
      </c>
      <c r="B613">
        <v>5158</v>
      </c>
      <c r="C613" t="s">
        <v>445</v>
      </c>
      <c r="D613" s="1">
        <v>42735</v>
      </c>
      <c r="E613" s="34">
        <f t="shared" si="69"/>
        <v>40722</v>
      </c>
      <c r="F613" s="34">
        <f t="shared" si="69"/>
        <v>16204</v>
      </c>
      <c r="G613" s="34">
        <f t="shared" si="69"/>
        <v>9720</v>
      </c>
      <c r="H613" s="34">
        <f t="shared" si="69"/>
        <v>2665</v>
      </c>
      <c r="I613" s="34">
        <f t="shared" si="69"/>
        <v>3819</v>
      </c>
    </row>
    <row r="614" spans="1:9">
      <c r="A614" s="81">
        <f t="shared" si="66"/>
        <v>515800002015</v>
      </c>
      <c r="B614">
        <v>5158</v>
      </c>
      <c r="C614" t="s">
        <v>445</v>
      </c>
      <c r="D614" s="1">
        <v>42369</v>
      </c>
      <c r="E614" s="34">
        <f t="shared" ref="E614:I623" si="70">IF(YEAR($D614)&lt;2016,VLOOKUP($A614,LDB_alt,COLUMN()-1,FALSE),IFERROR(VLOOKUP($A614,LDB_neu,COLUMN()-1,FALSE),""))</f>
        <v>40721.67</v>
      </c>
      <c r="F614" s="34">
        <f t="shared" si="70"/>
        <v>16294.52</v>
      </c>
      <c r="G614" s="34">
        <f t="shared" si="70"/>
        <v>9926.6</v>
      </c>
      <c r="H614" s="34">
        <f t="shared" si="70"/>
        <v>2521.4</v>
      </c>
      <c r="I614" s="34">
        <f t="shared" si="70"/>
        <v>3846.52</v>
      </c>
    </row>
    <row r="615" spans="1:9">
      <c r="A615" s="81">
        <f t="shared" si="66"/>
        <v>515800002014</v>
      </c>
      <c r="B615">
        <v>5158</v>
      </c>
      <c r="C615" t="s">
        <v>445</v>
      </c>
      <c r="D615" s="1">
        <v>42004</v>
      </c>
      <c r="E615" s="34">
        <f t="shared" si="70"/>
        <v>40721.660000000003</v>
      </c>
      <c r="F615" s="34">
        <f t="shared" si="70"/>
        <v>16253.339999999998</v>
      </c>
      <c r="G615" s="34">
        <f t="shared" si="70"/>
        <v>9946.9699999999993</v>
      </c>
      <c r="H615" s="34">
        <f t="shared" si="70"/>
        <v>2476.9</v>
      </c>
      <c r="I615" s="34">
        <f t="shared" si="70"/>
        <v>3829.47</v>
      </c>
    </row>
    <row r="616" spans="1:9">
      <c r="A616" s="81">
        <f t="shared" si="66"/>
        <v>515800002013</v>
      </c>
      <c r="B616">
        <v>5158</v>
      </c>
      <c r="C616" t="s">
        <v>445</v>
      </c>
      <c r="D616" s="1">
        <v>41639</v>
      </c>
      <c r="E616" s="34">
        <f t="shared" si="70"/>
        <v>40721.620000000003</v>
      </c>
      <c r="F616" s="34">
        <f t="shared" si="70"/>
        <v>16270.68</v>
      </c>
      <c r="G616" s="34">
        <f t="shared" si="70"/>
        <v>9971.44</v>
      </c>
      <c r="H616" s="34">
        <f t="shared" si="70"/>
        <v>2443.98</v>
      </c>
      <c r="I616" s="34">
        <f t="shared" si="70"/>
        <v>3855.26</v>
      </c>
    </row>
    <row r="617" spans="1:9">
      <c r="A617" s="81">
        <f t="shared" si="66"/>
        <v>515800002012</v>
      </c>
      <c r="B617">
        <v>5158</v>
      </c>
      <c r="C617" t="s">
        <v>445</v>
      </c>
      <c r="D617" s="1">
        <v>41274</v>
      </c>
      <c r="E617" s="34">
        <f t="shared" si="70"/>
        <v>40721.620000000003</v>
      </c>
      <c r="F617" s="34">
        <f t="shared" si="70"/>
        <v>16237.189999999999</v>
      </c>
      <c r="G617" s="34">
        <f t="shared" si="70"/>
        <v>9957.4699999999993</v>
      </c>
      <c r="H617" s="34">
        <f t="shared" si="70"/>
        <v>2425.8200000000002</v>
      </c>
      <c r="I617" s="34">
        <f t="shared" si="70"/>
        <v>3853.9</v>
      </c>
    </row>
    <row r="618" spans="1:9">
      <c r="A618" s="81">
        <f t="shared" si="66"/>
        <v>515800002011</v>
      </c>
      <c r="B618">
        <v>5158</v>
      </c>
      <c r="C618" t="s">
        <v>445</v>
      </c>
      <c r="D618" s="1">
        <v>40908</v>
      </c>
      <c r="E618" s="34">
        <f t="shared" si="70"/>
        <v>40709.769999999997</v>
      </c>
      <c r="F618" s="34">
        <f t="shared" si="70"/>
        <v>16212.429999999998</v>
      </c>
      <c r="G618" s="34">
        <f t="shared" si="70"/>
        <v>9964.06</v>
      </c>
      <c r="H618" s="34">
        <f t="shared" si="70"/>
        <v>2397.48</v>
      </c>
      <c r="I618" s="34">
        <f t="shared" si="70"/>
        <v>3850.89</v>
      </c>
    </row>
    <row r="619" spans="1:9">
      <c r="A619" s="81">
        <f t="shared" si="66"/>
        <v>515800002010</v>
      </c>
      <c r="B619">
        <v>5158</v>
      </c>
      <c r="C619" t="s">
        <v>445</v>
      </c>
      <c r="D619" s="1">
        <v>40543</v>
      </c>
      <c r="E619" s="34">
        <f t="shared" si="70"/>
        <v>40709.839999999997</v>
      </c>
      <c r="F619" s="34">
        <f t="shared" si="70"/>
        <v>16209.53</v>
      </c>
      <c r="G619" s="34">
        <f t="shared" si="70"/>
        <v>9948.92</v>
      </c>
      <c r="H619" s="34">
        <f t="shared" si="70"/>
        <v>2414.6799999999998</v>
      </c>
      <c r="I619" s="34">
        <f t="shared" si="70"/>
        <v>3845.93</v>
      </c>
    </row>
    <row r="620" spans="1:9">
      <c r="A620" s="81">
        <f t="shared" si="66"/>
        <v>515800002009</v>
      </c>
      <c r="B620">
        <v>5158</v>
      </c>
      <c r="C620" t="s">
        <v>445</v>
      </c>
      <c r="D620" s="1">
        <v>40178</v>
      </c>
      <c r="E620" s="34">
        <f t="shared" si="70"/>
        <v>40710.07</v>
      </c>
      <c r="F620" s="34">
        <f t="shared" si="70"/>
        <v>16155.380000000001</v>
      </c>
      <c r="G620" s="34">
        <f t="shared" si="70"/>
        <v>9931.27</v>
      </c>
      <c r="H620" s="34">
        <f t="shared" si="70"/>
        <v>2383.0700000000002</v>
      </c>
      <c r="I620" s="34">
        <f t="shared" si="70"/>
        <v>3841.04</v>
      </c>
    </row>
    <row r="621" spans="1:9">
      <c r="A621" s="81">
        <f t="shared" si="66"/>
        <v>515800002008</v>
      </c>
      <c r="B621">
        <v>5158</v>
      </c>
      <c r="C621" t="s">
        <v>445</v>
      </c>
      <c r="D621" s="1">
        <v>39813</v>
      </c>
      <c r="E621" s="34">
        <f t="shared" si="70"/>
        <v>40709.980000000003</v>
      </c>
      <c r="F621" s="34">
        <f t="shared" si="70"/>
        <v>15988.27</v>
      </c>
      <c r="G621" s="34">
        <f t="shared" si="70"/>
        <v>9885.7900000000009</v>
      </c>
      <c r="H621" s="34">
        <f t="shared" si="70"/>
        <v>2266.7800000000002</v>
      </c>
      <c r="I621" s="34">
        <f t="shared" si="70"/>
        <v>3835.7</v>
      </c>
    </row>
    <row r="622" spans="1:9">
      <c r="A622" s="81">
        <f t="shared" si="66"/>
        <v>515800002007</v>
      </c>
      <c r="B622">
        <v>5158</v>
      </c>
      <c r="C622" t="s">
        <v>445</v>
      </c>
      <c r="D622" s="1">
        <v>39447</v>
      </c>
      <c r="E622" s="34">
        <f t="shared" si="70"/>
        <v>40709.879999999997</v>
      </c>
      <c r="F622" s="34">
        <f t="shared" si="70"/>
        <v>15863.28</v>
      </c>
      <c r="G622" s="34">
        <f t="shared" si="70"/>
        <v>9875.6200000000008</v>
      </c>
      <c r="H622" s="34">
        <f t="shared" si="70"/>
        <v>2160.14</v>
      </c>
      <c r="I622" s="34">
        <f t="shared" si="70"/>
        <v>3827.52</v>
      </c>
    </row>
    <row r="623" spans="1:9">
      <c r="A623" s="81">
        <f t="shared" si="66"/>
        <v>515800002006</v>
      </c>
      <c r="B623">
        <v>5158</v>
      </c>
      <c r="C623" t="s">
        <v>445</v>
      </c>
      <c r="D623" s="1">
        <v>39082</v>
      </c>
      <c r="E623" s="34">
        <f t="shared" si="70"/>
        <v>40709.74</v>
      </c>
      <c r="F623" s="34">
        <f t="shared" si="70"/>
        <v>15683.82</v>
      </c>
      <c r="G623" s="34">
        <f t="shared" si="70"/>
        <v>9853.43</v>
      </c>
      <c r="H623" s="34">
        <f t="shared" si="70"/>
        <v>2007.66</v>
      </c>
      <c r="I623" s="34">
        <f t="shared" si="70"/>
        <v>3822.73</v>
      </c>
    </row>
    <row r="624" spans="1:9">
      <c r="A624" s="81">
        <f t="shared" si="66"/>
        <v>515800402025</v>
      </c>
      <c r="B624">
        <v>5158004</v>
      </c>
      <c r="C624" t="s">
        <v>960</v>
      </c>
      <c r="D624" s="1">
        <v>46022</v>
      </c>
      <c r="E624" s="34" t="str">
        <f t="shared" ref="E624:I633" si="71">IF(YEAR($D624)&lt;2016,VLOOKUP($A624,LDB_alt,COLUMN()-1,FALSE),IFERROR(VLOOKUP($A624,LDB_neu,COLUMN()-1,FALSE),""))</f>
        <v/>
      </c>
      <c r="F624" s="34" t="str">
        <f t="shared" si="71"/>
        <v/>
      </c>
      <c r="G624" s="34" t="str">
        <f t="shared" si="71"/>
        <v/>
      </c>
      <c r="H624" s="34" t="str">
        <f t="shared" si="71"/>
        <v/>
      </c>
      <c r="I624" s="34" t="str">
        <f t="shared" si="71"/>
        <v/>
      </c>
    </row>
    <row r="625" spans="1:9">
      <c r="A625" s="81">
        <f t="shared" si="66"/>
        <v>515800402024</v>
      </c>
      <c r="B625">
        <v>5158004</v>
      </c>
      <c r="C625" t="s">
        <v>960</v>
      </c>
      <c r="D625" s="1">
        <v>45657</v>
      </c>
      <c r="E625" s="34" t="str">
        <f t="shared" si="71"/>
        <v/>
      </c>
      <c r="F625" s="34" t="str">
        <f t="shared" si="71"/>
        <v/>
      </c>
      <c r="G625" s="34" t="str">
        <f t="shared" si="71"/>
        <v/>
      </c>
      <c r="H625" s="34" t="str">
        <f t="shared" si="71"/>
        <v/>
      </c>
      <c r="I625" s="34" t="str">
        <f t="shared" si="71"/>
        <v/>
      </c>
    </row>
    <row r="626" spans="1:9">
      <c r="A626" s="81">
        <f t="shared" si="66"/>
        <v>515800402023</v>
      </c>
      <c r="B626">
        <v>5158004</v>
      </c>
      <c r="C626" t="s">
        <v>960</v>
      </c>
      <c r="D626" s="1">
        <v>45291</v>
      </c>
      <c r="E626" s="34" t="str">
        <f t="shared" si="71"/>
        <v/>
      </c>
      <c r="F626" s="34" t="str">
        <f t="shared" si="71"/>
        <v/>
      </c>
      <c r="G626" s="34" t="str">
        <f t="shared" si="71"/>
        <v/>
      </c>
      <c r="H626" s="34" t="str">
        <f t="shared" si="71"/>
        <v/>
      </c>
      <c r="I626" s="34" t="str">
        <f t="shared" si="71"/>
        <v/>
      </c>
    </row>
    <row r="627" spans="1:9">
      <c r="A627" s="81">
        <f t="shared" si="66"/>
        <v>515800402022</v>
      </c>
      <c r="B627">
        <v>5158004</v>
      </c>
      <c r="C627" t="s">
        <v>960</v>
      </c>
      <c r="D627" s="1">
        <v>44926</v>
      </c>
      <c r="E627" s="34" t="str">
        <f t="shared" si="71"/>
        <v/>
      </c>
      <c r="F627" s="34" t="str">
        <f t="shared" si="71"/>
        <v/>
      </c>
      <c r="G627" s="34" t="str">
        <f t="shared" si="71"/>
        <v/>
      </c>
      <c r="H627" s="34" t="str">
        <f t="shared" si="71"/>
        <v/>
      </c>
      <c r="I627" s="34" t="str">
        <f t="shared" si="71"/>
        <v/>
      </c>
    </row>
    <row r="628" spans="1:9">
      <c r="A628" s="81">
        <f t="shared" si="66"/>
        <v>515800402021</v>
      </c>
      <c r="B628">
        <v>5158004</v>
      </c>
      <c r="C628" t="s">
        <v>960</v>
      </c>
      <c r="D628" s="1">
        <v>44561</v>
      </c>
      <c r="E628" s="34" t="str">
        <f t="shared" si="71"/>
        <v/>
      </c>
      <c r="F628" s="34" t="str">
        <f t="shared" si="71"/>
        <v/>
      </c>
      <c r="G628" s="34" t="str">
        <f t="shared" si="71"/>
        <v/>
      </c>
      <c r="H628" s="34" t="str">
        <f t="shared" si="71"/>
        <v/>
      </c>
      <c r="I628" s="34" t="str">
        <f t="shared" si="71"/>
        <v/>
      </c>
    </row>
    <row r="629" spans="1:9">
      <c r="A629" s="81">
        <f t="shared" si="66"/>
        <v>515800402020</v>
      </c>
      <c r="B629">
        <v>5158004</v>
      </c>
      <c r="C629" t="s">
        <v>960</v>
      </c>
      <c r="D629" s="1">
        <v>44196</v>
      </c>
      <c r="E629" s="34" t="str">
        <f t="shared" si="71"/>
        <v/>
      </c>
      <c r="F629" s="34" t="str">
        <f t="shared" si="71"/>
        <v/>
      </c>
      <c r="G629" s="34" t="str">
        <f t="shared" si="71"/>
        <v/>
      </c>
      <c r="H629" s="34" t="str">
        <f t="shared" si="71"/>
        <v/>
      </c>
      <c r="I629" s="34" t="str">
        <f t="shared" si="71"/>
        <v/>
      </c>
    </row>
    <row r="630" spans="1:9">
      <c r="A630" s="81">
        <f t="shared" si="66"/>
        <v>515800402019</v>
      </c>
      <c r="B630">
        <v>5158004</v>
      </c>
      <c r="C630" t="s">
        <v>960</v>
      </c>
      <c r="D630" s="1">
        <v>43830</v>
      </c>
      <c r="E630" s="34" t="str">
        <f t="shared" si="71"/>
        <v/>
      </c>
      <c r="F630" s="34" t="str">
        <f t="shared" si="71"/>
        <v/>
      </c>
      <c r="G630" s="34" t="str">
        <f t="shared" si="71"/>
        <v/>
      </c>
      <c r="H630" s="34" t="str">
        <f t="shared" si="71"/>
        <v/>
      </c>
      <c r="I630" s="34" t="str">
        <f t="shared" si="71"/>
        <v/>
      </c>
    </row>
    <row r="631" spans="1:9">
      <c r="A631" s="81">
        <f t="shared" si="66"/>
        <v>515800402018</v>
      </c>
      <c r="B631">
        <v>5158004</v>
      </c>
      <c r="C631" t="s">
        <v>960</v>
      </c>
      <c r="D631" s="1">
        <v>43465</v>
      </c>
      <c r="E631" s="34">
        <f t="shared" si="71"/>
        <v>2688</v>
      </c>
      <c r="F631" s="34">
        <f t="shared" si="71"/>
        <v>1157</v>
      </c>
      <c r="G631" s="34">
        <f t="shared" si="71"/>
        <v>660</v>
      </c>
      <c r="H631" s="34">
        <f t="shared" si="71"/>
        <v>183</v>
      </c>
      <c r="I631" s="34">
        <f t="shared" si="71"/>
        <v>314</v>
      </c>
    </row>
    <row r="632" spans="1:9">
      <c r="A632" s="81">
        <f t="shared" si="66"/>
        <v>515800402017</v>
      </c>
      <c r="B632">
        <v>5158004</v>
      </c>
      <c r="C632" t="s">
        <v>960</v>
      </c>
      <c r="D632" s="1">
        <v>43100</v>
      </c>
      <c r="E632" s="34">
        <f t="shared" si="71"/>
        <v>2688</v>
      </c>
      <c r="F632" s="34">
        <f t="shared" si="71"/>
        <v>1156</v>
      </c>
      <c r="G632" s="34">
        <f t="shared" si="71"/>
        <v>660</v>
      </c>
      <c r="H632" s="34">
        <f t="shared" si="71"/>
        <v>183</v>
      </c>
      <c r="I632" s="34">
        <f t="shared" si="71"/>
        <v>313</v>
      </c>
    </row>
    <row r="633" spans="1:9">
      <c r="A633" s="81">
        <f t="shared" si="66"/>
        <v>515800402016</v>
      </c>
      <c r="B633">
        <v>5158004</v>
      </c>
      <c r="C633" t="s">
        <v>960</v>
      </c>
      <c r="D633" s="1">
        <v>42735</v>
      </c>
      <c r="E633" s="34">
        <f t="shared" si="71"/>
        <v>2688</v>
      </c>
      <c r="F633" s="34">
        <f t="shared" si="71"/>
        <v>1159</v>
      </c>
      <c r="G633" s="34">
        <f t="shared" si="71"/>
        <v>661</v>
      </c>
      <c r="H633" s="34">
        <f t="shared" si="71"/>
        <v>184</v>
      </c>
      <c r="I633" s="34">
        <f t="shared" si="71"/>
        <v>314</v>
      </c>
    </row>
    <row r="634" spans="1:9">
      <c r="A634" s="81">
        <f t="shared" si="66"/>
        <v>515800402015</v>
      </c>
      <c r="B634">
        <v>5158004</v>
      </c>
      <c r="C634" t="s">
        <v>960</v>
      </c>
      <c r="D634" s="1">
        <v>42369</v>
      </c>
      <c r="E634" s="34">
        <f t="shared" ref="E634:I643" si="72">IF(YEAR($D634)&lt;2016,VLOOKUP($A634,LDB_alt,COLUMN()-1,FALSE),IFERROR(VLOOKUP($A634,LDB_neu,COLUMN()-1,FALSE),""))</f>
        <v>2688.36</v>
      </c>
      <c r="F634" s="34">
        <f t="shared" si="72"/>
        <v>1159.5</v>
      </c>
      <c r="G634" s="34">
        <f t="shared" si="72"/>
        <v>670.38</v>
      </c>
      <c r="H634" s="34">
        <f t="shared" si="72"/>
        <v>172.74</v>
      </c>
      <c r="I634" s="34">
        <f t="shared" si="72"/>
        <v>316.38</v>
      </c>
    </row>
    <row r="635" spans="1:9">
      <c r="A635" s="81">
        <f t="shared" si="66"/>
        <v>515800402014</v>
      </c>
      <c r="B635">
        <v>5158004</v>
      </c>
      <c r="C635" t="s">
        <v>960</v>
      </c>
      <c r="D635" s="1">
        <v>42004</v>
      </c>
      <c r="E635" s="34">
        <f t="shared" si="72"/>
        <v>2688.36</v>
      </c>
      <c r="F635" s="34">
        <f t="shared" si="72"/>
        <v>1167.01</v>
      </c>
      <c r="G635" s="34">
        <f t="shared" si="72"/>
        <v>682.93</v>
      </c>
      <c r="H635" s="34">
        <f t="shared" si="72"/>
        <v>162.72</v>
      </c>
      <c r="I635" s="34">
        <f t="shared" si="72"/>
        <v>321.36</v>
      </c>
    </row>
    <row r="636" spans="1:9">
      <c r="A636" s="81">
        <f t="shared" si="66"/>
        <v>515800402013</v>
      </c>
      <c r="B636">
        <v>5158004</v>
      </c>
      <c r="C636" t="s">
        <v>960</v>
      </c>
      <c r="D636" s="1">
        <v>41639</v>
      </c>
      <c r="E636" s="34">
        <f t="shared" si="72"/>
        <v>2688.36</v>
      </c>
      <c r="F636" s="34">
        <f t="shared" si="72"/>
        <v>1175.72</v>
      </c>
      <c r="G636" s="34">
        <f t="shared" si="72"/>
        <v>690.14</v>
      </c>
      <c r="H636" s="34">
        <f t="shared" si="72"/>
        <v>161.28</v>
      </c>
      <c r="I636" s="34">
        <f t="shared" si="72"/>
        <v>324.3</v>
      </c>
    </row>
    <row r="637" spans="1:9">
      <c r="A637" s="81">
        <f t="shared" si="66"/>
        <v>515800402012</v>
      </c>
      <c r="B637">
        <v>5158004</v>
      </c>
      <c r="C637" t="s">
        <v>960</v>
      </c>
      <c r="D637" s="1">
        <v>41274</v>
      </c>
      <c r="E637" s="34">
        <f t="shared" si="72"/>
        <v>2688.36</v>
      </c>
      <c r="F637" s="34">
        <f t="shared" si="72"/>
        <v>1173.42</v>
      </c>
      <c r="G637" s="34">
        <f t="shared" si="72"/>
        <v>691.41</v>
      </c>
      <c r="H637" s="34">
        <f t="shared" si="72"/>
        <v>157.52000000000001</v>
      </c>
      <c r="I637" s="34">
        <f t="shared" si="72"/>
        <v>324.49</v>
      </c>
    </row>
    <row r="638" spans="1:9">
      <c r="A638" s="81">
        <f t="shared" si="66"/>
        <v>515800402011</v>
      </c>
      <c r="B638">
        <v>5158004</v>
      </c>
      <c r="C638" t="s">
        <v>960</v>
      </c>
      <c r="D638" s="1">
        <v>40908</v>
      </c>
      <c r="E638" s="34">
        <f t="shared" si="72"/>
        <v>2686.38</v>
      </c>
      <c r="F638" s="34">
        <f t="shared" si="72"/>
        <v>1172.76</v>
      </c>
      <c r="G638" s="34">
        <f t="shared" si="72"/>
        <v>691.24</v>
      </c>
      <c r="H638" s="34">
        <f t="shared" si="72"/>
        <v>156.46</v>
      </c>
      <c r="I638" s="34">
        <f t="shared" si="72"/>
        <v>325.06</v>
      </c>
    </row>
    <row r="639" spans="1:9">
      <c r="A639" s="81">
        <f t="shared" si="66"/>
        <v>515800402010</v>
      </c>
      <c r="B639">
        <v>5158004</v>
      </c>
      <c r="C639" t="s">
        <v>960</v>
      </c>
      <c r="D639" s="1">
        <v>40543</v>
      </c>
      <c r="E639" s="34">
        <f t="shared" si="72"/>
        <v>2686.38</v>
      </c>
      <c r="F639" s="34">
        <f t="shared" si="72"/>
        <v>1172.49</v>
      </c>
      <c r="G639" s="34">
        <f t="shared" si="72"/>
        <v>690.6</v>
      </c>
      <c r="H639" s="34">
        <f t="shared" si="72"/>
        <v>156.32</v>
      </c>
      <c r="I639" s="34">
        <f t="shared" si="72"/>
        <v>325.57</v>
      </c>
    </row>
    <row r="640" spans="1:9">
      <c r="A640" s="81">
        <f t="shared" si="66"/>
        <v>515800402009</v>
      </c>
      <c r="B640">
        <v>5158004</v>
      </c>
      <c r="C640" t="s">
        <v>960</v>
      </c>
      <c r="D640" s="1">
        <v>40178</v>
      </c>
      <c r="E640" s="34">
        <f t="shared" si="72"/>
        <v>2686.38</v>
      </c>
      <c r="F640" s="34">
        <f t="shared" si="72"/>
        <v>1169.1199999999999</v>
      </c>
      <c r="G640" s="34">
        <f t="shared" si="72"/>
        <v>690.53</v>
      </c>
      <c r="H640" s="34">
        <f t="shared" si="72"/>
        <v>153.35</v>
      </c>
      <c r="I640" s="34">
        <f t="shared" si="72"/>
        <v>325.24</v>
      </c>
    </row>
    <row r="641" spans="1:9">
      <c r="A641" s="81">
        <f t="shared" si="66"/>
        <v>515800402008</v>
      </c>
      <c r="B641">
        <v>5158004</v>
      </c>
      <c r="C641" t="s">
        <v>960</v>
      </c>
      <c r="D641" s="1">
        <v>39813</v>
      </c>
      <c r="E641" s="34">
        <f t="shared" si="72"/>
        <v>2686.38</v>
      </c>
      <c r="F641" s="34">
        <f t="shared" si="72"/>
        <v>1167.04</v>
      </c>
      <c r="G641" s="34">
        <f t="shared" si="72"/>
        <v>690.74</v>
      </c>
      <c r="H641" s="34">
        <f t="shared" si="72"/>
        <v>152.65</v>
      </c>
      <c r="I641" s="34">
        <f t="shared" si="72"/>
        <v>323.64999999999998</v>
      </c>
    </row>
    <row r="642" spans="1:9">
      <c r="A642" s="81">
        <f t="shared" si="66"/>
        <v>515800402007</v>
      </c>
      <c r="B642">
        <v>5158004</v>
      </c>
      <c r="C642" t="s">
        <v>960</v>
      </c>
      <c r="D642" s="1">
        <v>39447</v>
      </c>
      <c r="E642" s="34">
        <f t="shared" si="72"/>
        <v>2686.39</v>
      </c>
      <c r="F642" s="34">
        <f t="shared" si="72"/>
        <v>1166.98</v>
      </c>
      <c r="G642" s="34">
        <f t="shared" si="72"/>
        <v>690.05</v>
      </c>
      <c r="H642" s="34">
        <f t="shared" si="72"/>
        <v>153.44</v>
      </c>
      <c r="I642" s="34">
        <f t="shared" si="72"/>
        <v>323.49</v>
      </c>
    </row>
    <row r="643" spans="1:9">
      <c r="A643" s="81">
        <f t="shared" si="66"/>
        <v>515800402006</v>
      </c>
      <c r="B643">
        <v>5158004</v>
      </c>
      <c r="C643" t="s">
        <v>960</v>
      </c>
      <c r="D643" s="1">
        <v>39082</v>
      </c>
      <c r="E643" s="34">
        <f t="shared" si="72"/>
        <v>2686.39</v>
      </c>
      <c r="F643" s="34">
        <f t="shared" si="72"/>
        <v>1164.1500000000001</v>
      </c>
      <c r="G643" s="34">
        <f t="shared" si="72"/>
        <v>690.55</v>
      </c>
      <c r="H643" s="34">
        <f t="shared" si="72"/>
        <v>150.47999999999999</v>
      </c>
      <c r="I643" s="34">
        <f t="shared" si="72"/>
        <v>323.12</v>
      </c>
    </row>
    <row r="644" spans="1:9">
      <c r="A644" s="81">
        <f t="shared" si="66"/>
        <v>515800802025</v>
      </c>
      <c r="B644">
        <v>5158008</v>
      </c>
      <c r="C644" t="s">
        <v>961</v>
      </c>
      <c r="D644" s="1">
        <v>46022</v>
      </c>
      <c r="E644" s="34" t="str">
        <f t="shared" ref="E644:I653" si="73">IF(YEAR($D644)&lt;2016,VLOOKUP($A644,LDB_alt,COLUMN()-1,FALSE),IFERROR(VLOOKUP($A644,LDB_neu,COLUMN()-1,FALSE),""))</f>
        <v/>
      </c>
      <c r="F644" s="34" t="str">
        <f t="shared" si="73"/>
        <v/>
      </c>
      <c r="G644" s="34" t="str">
        <f t="shared" si="73"/>
        <v/>
      </c>
      <c r="H644" s="34" t="str">
        <f t="shared" si="73"/>
        <v/>
      </c>
      <c r="I644" s="34" t="str">
        <f t="shared" si="73"/>
        <v/>
      </c>
    </row>
    <row r="645" spans="1:9">
      <c r="A645" s="81">
        <f t="shared" ref="A645:A708" si="74">(LEFT(B645&amp;"00000000",8)&amp;YEAR(D645))+0</f>
        <v>515800802024</v>
      </c>
      <c r="B645">
        <v>5158008</v>
      </c>
      <c r="C645" t="s">
        <v>961</v>
      </c>
      <c r="D645" s="1">
        <v>45657</v>
      </c>
      <c r="E645" s="34" t="str">
        <f t="shared" si="73"/>
        <v/>
      </c>
      <c r="F645" s="34" t="str">
        <f t="shared" si="73"/>
        <v/>
      </c>
      <c r="G645" s="34" t="str">
        <f t="shared" si="73"/>
        <v/>
      </c>
      <c r="H645" s="34" t="str">
        <f t="shared" si="73"/>
        <v/>
      </c>
      <c r="I645" s="34" t="str">
        <f t="shared" si="73"/>
        <v/>
      </c>
    </row>
    <row r="646" spans="1:9">
      <c r="A646" s="81">
        <f t="shared" si="74"/>
        <v>515800802023</v>
      </c>
      <c r="B646">
        <v>5158008</v>
      </c>
      <c r="C646" t="s">
        <v>961</v>
      </c>
      <c r="D646" s="1">
        <v>45291</v>
      </c>
      <c r="E646" s="34" t="str">
        <f t="shared" si="73"/>
        <v/>
      </c>
      <c r="F646" s="34" t="str">
        <f t="shared" si="73"/>
        <v/>
      </c>
      <c r="G646" s="34" t="str">
        <f t="shared" si="73"/>
        <v/>
      </c>
      <c r="H646" s="34" t="str">
        <f t="shared" si="73"/>
        <v/>
      </c>
      <c r="I646" s="34" t="str">
        <f t="shared" si="73"/>
        <v/>
      </c>
    </row>
    <row r="647" spans="1:9">
      <c r="A647" s="81">
        <f t="shared" si="74"/>
        <v>515800802022</v>
      </c>
      <c r="B647">
        <v>5158008</v>
      </c>
      <c r="C647" t="s">
        <v>961</v>
      </c>
      <c r="D647" s="1">
        <v>44926</v>
      </c>
      <c r="E647" s="34" t="str">
        <f t="shared" si="73"/>
        <v/>
      </c>
      <c r="F647" s="34" t="str">
        <f t="shared" si="73"/>
        <v/>
      </c>
      <c r="G647" s="34" t="str">
        <f t="shared" si="73"/>
        <v/>
      </c>
      <c r="H647" s="34" t="str">
        <f t="shared" si="73"/>
        <v/>
      </c>
      <c r="I647" s="34" t="str">
        <f t="shared" si="73"/>
        <v/>
      </c>
    </row>
    <row r="648" spans="1:9">
      <c r="A648" s="81">
        <f t="shared" si="74"/>
        <v>515800802021</v>
      </c>
      <c r="B648">
        <v>5158008</v>
      </c>
      <c r="C648" t="s">
        <v>961</v>
      </c>
      <c r="D648" s="1">
        <v>44561</v>
      </c>
      <c r="E648" s="34" t="str">
        <f t="shared" si="73"/>
        <v/>
      </c>
      <c r="F648" s="34" t="str">
        <f t="shared" si="73"/>
        <v/>
      </c>
      <c r="G648" s="34" t="str">
        <f t="shared" si="73"/>
        <v/>
      </c>
      <c r="H648" s="34" t="str">
        <f t="shared" si="73"/>
        <v/>
      </c>
      <c r="I648" s="34" t="str">
        <f t="shared" si="73"/>
        <v/>
      </c>
    </row>
    <row r="649" spans="1:9">
      <c r="A649" s="81">
        <f t="shared" si="74"/>
        <v>515800802020</v>
      </c>
      <c r="B649">
        <v>5158008</v>
      </c>
      <c r="C649" t="s">
        <v>961</v>
      </c>
      <c r="D649" s="1">
        <v>44196</v>
      </c>
      <c r="E649" s="34" t="str">
        <f t="shared" si="73"/>
        <v/>
      </c>
      <c r="F649" s="34" t="str">
        <f t="shared" si="73"/>
        <v/>
      </c>
      <c r="G649" s="34" t="str">
        <f t="shared" si="73"/>
        <v/>
      </c>
      <c r="H649" s="34" t="str">
        <f t="shared" si="73"/>
        <v/>
      </c>
      <c r="I649" s="34" t="str">
        <f t="shared" si="73"/>
        <v/>
      </c>
    </row>
    <row r="650" spans="1:9">
      <c r="A650" s="81">
        <f t="shared" si="74"/>
        <v>515800802019</v>
      </c>
      <c r="B650">
        <v>5158008</v>
      </c>
      <c r="C650" t="s">
        <v>961</v>
      </c>
      <c r="D650" s="1">
        <v>43830</v>
      </c>
      <c r="E650" s="34" t="str">
        <f t="shared" si="73"/>
        <v/>
      </c>
      <c r="F650" s="34" t="str">
        <f t="shared" si="73"/>
        <v/>
      </c>
      <c r="G650" s="34" t="str">
        <f t="shared" si="73"/>
        <v/>
      </c>
      <c r="H650" s="34" t="str">
        <f t="shared" si="73"/>
        <v/>
      </c>
      <c r="I650" s="34" t="str">
        <f t="shared" si="73"/>
        <v/>
      </c>
    </row>
    <row r="651" spans="1:9">
      <c r="A651" s="81">
        <f t="shared" si="74"/>
        <v>515800802018</v>
      </c>
      <c r="B651">
        <v>5158008</v>
      </c>
      <c r="C651" t="s">
        <v>961</v>
      </c>
      <c r="D651" s="1">
        <v>43465</v>
      </c>
      <c r="E651" s="34">
        <f t="shared" si="73"/>
        <v>2419</v>
      </c>
      <c r="F651" s="34">
        <f t="shared" si="73"/>
        <v>1167</v>
      </c>
      <c r="G651" s="34">
        <f t="shared" si="73"/>
        <v>668</v>
      </c>
      <c r="H651" s="34">
        <f t="shared" si="73"/>
        <v>229</v>
      </c>
      <c r="I651" s="34">
        <f t="shared" si="73"/>
        <v>270</v>
      </c>
    </row>
    <row r="652" spans="1:9">
      <c r="A652" s="81">
        <f t="shared" si="74"/>
        <v>515800802017</v>
      </c>
      <c r="B652">
        <v>5158008</v>
      </c>
      <c r="C652" t="s">
        <v>961</v>
      </c>
      <c r="D652" s="1">
        <v>43100</v>
      </c>
      <c r="E652" s="34">
        <f t="shared" si="73"/>
        <v>2419</v>
      </c>
      <c r="F652" s="34">
        <f t="shared" si="73"/>
        <v>1164</v>
      </c>
      <c r="G652" s="34">
        <f t="shared" si="73"/>
        <v>666</v>
      </c>
      <c r="H652" s="34">
        <f t="shared" si="73"/>
        <v>229</v>
      </c>
      <c r="I652" s="34">
        <f t="shared" si="73"/>
        <v>269</v>
      </c>
    </row>
    <row r="653" spans="1:9">
      <c r="A653" s="81">
        <f t="shared" si="74"/>
        <v>515800802016</v>
      </c>
      <c r="B653">
        <v>5158008</v>
      </c>
      <c r="C653" t="s">
        <v>961</v>
      </c>
      <c r="D653" s="1">
        <v>42735</v>
      </c>
      <c r="E653" s="34">
        <f t="shared" si="73"/>
        <v>2419</v>
      </c>
      <c r="F653" s="34">
        <f t="shared" si="73"/>
        <v>1161</v>
      </c>
      <c r="G653" s="34">
        <f t="shared" si="73"/>
        <v>664</v>
      </c>
      <c r="H653" s="34">
        <f t="shared" si="73"/>
        <v>228</v>
      </c>
      <c r="I653" s="34">
        <f t="shared" si="73"/>
        <v>269</v>
      </c>
    </row>
    <row r="654" spans="1:9">
      <c r="A654" s="81">
        <f t="shared" si="74"/>
        <v>515800802015</v>
      </c>
      <c r="B654">
        <v>5158008</v>
      </c>
      <c r="C654" t="s">
        <v>961</v>
      </c>
      <c r="D654" s="1">
        <v>42369</v>
      </c>
      <c r="E654" s="34">
        <f t="shared" ref="E654:I663" si="75">IF(YEAR($D654)&lt;2016,VLOOKUP($A654,LDB_alt,COLUMN()-1,FALSE),IFERROR(VLOOKUP($A654,LDB_neu,COLUMN()-1,FALSE),""))</f>
        <v>2419.4499999999998</v>
      </c>
      <c r="F654" s="34">
        <f t="shared" si="75"/>
        <v>1160.51</v>
      </c>
      <c r="G654" s="34">
        <f t="shared" si="75"/>
        <v>668.02</v>
      </c>
      <c r="H654" s="34">
        <f t="shared" si="75"/>
        <v>221.42</v>
      </c>
      <c r="I654" s="34">
        <f t="shared" si="75"/>
        <v>271.07</v>
      </c>
    </row>
    <row r="655" spans="1:9">
      <c r="A655" s="81">
        <f t="shared" si="74"/>
        <v>515800802014</v>
      </c>
      <c r="B655">
        <v>5158008</v>
      </c>
      <c r="C655" t="s">
        <v>961</v>
      </c>
      <c r="D655" s="1">
        <v>42004</v>
      </c>
      <c r="E655" s="34">
        <f t="shared" si="75"/>
        <v>2419.46</v>
      </c>
      <c r="F655" s="34">
        <f t="shared" si="75"/>
        <v>1157.45</v>
      </c>
      <c r="G655" s="34">
        <f t="shared" si="75"/>
        <v>668.41</v>
      </c>
      <c r="H655" s="34">
        <f t="shared" si="75"/>
        <v>224.86</v>
      </c>
      <c r="I655" s="34">
        <f t="shared" si="75"/>
        <v>264.18</v>
      </c>
    </row>
    <row r="656" spans="1:9">
      <c r="A656" s="81">
        <f t="shared" si="74"/>
        <v>515800802013</v>
      </c>
      <c r="B656">
        <v>5158008</v>
      </c>
      <c r="C656" t="s">
        <v>961</v>
      </c>
      <c r="D656" s="1">
        <v>41639</v>
      </c>
      <c r="E656" s="34">
        <f t="shared" si="75"/>
        <v>2419.46</v>
      </c>
      <c r="F656" s="34">
        <f t="shared" si="75"/>
        <v>1167.07</v>
      </c>
      <c r="G656" s="34">
        <f t="shared" si="75"/>
        <v>680.8</v>
      </c>
      <c r="H656" s="34">
        <f t="shared" si="75"/>
        <v>206.2</v>
      </c>
      <c r="I656" s="34">
        <f t="shared" si="75"/>
        <v>280.07</v>
      </c>
    </row>
    <row r="657" spans="1:9">
      <c r="A657" s="81">
        <f t="shared" si="74"/>
        <v>515800802012</v>
      </c>
      <c r="B657">
        <v>5158008</v>
      </c>
      <c r="C657" t="s">
        <v>961</v>
      </c>
      <c r="D657" s="1">
        <v>41274</v>
      </c>
      <c r="E657" s="34">
        <f t="shared" si="75"/>
        <v>2419.46</v>
      </c>
      <c r="F657" s="34">
        <f t="shared" si="75"/>
        <v>1169.3399999999999</v>
      </c>
      <c r="G657" s="34">
        <f t="shared" si="75"/>
        <v>684.67</v>
      </c>
      <c r="H657" s="34">
        <f t="shared" si="75"/>
        <v>202.98</v>
      </c>
      <c r="I657" s="34">
        <f t="shared" si="75"/>
        <v>281.69</v>
      </c>
    </row>
    <row r="658" spans="1:9">
      <c r="A658" s="81">
        <f t="shared" si="74"/>
        <v>515800802011</v>
      </c>
      <c r="B658">
        <v>5158008</v>
      </c>
      <c r="C658" t="s">
        <v>961</v>
      </c>
      <c r="D658" s="1">
        <v>40908</v>
      </c>
      <c r="E658" s="34">
        <f t="shared" si="75"/>
        <v>2421.1999999999998</v>
      </c>
      <c r="F658" s="34">
        <f t="shared" si="75"/>
        <v>1165.46</v>
      </c>
      <c r="G658" s="34">
        <f t="shared" si="75"/>
        <v>679.97</v>
      </c>
      <c r="H658" s="34">
        <f t="shared" si="75"/>
        <v>204.86</v>
      </c>
      <c r="I658" s="34">
        <f t="shared" si="75"/>
        <v>280.63</v>
      </c>
    </row>
    <row r="659" spans="1:9">
      <c r="A659" s="81">
        <f t="shared" si="74"/>
        <v>515800802010</v>
      </c>
      <c r="B659">
        <v>5158008</v>
      </c>
      <c r="C659" t="s">
        <v>961</v>
      </c>
      <c r="D659" s="1">
        <v>40543</v>
      </c>
      <c r="E659" s="34">
        <f t="shared" si="75"/>
        <v>2421.2199999999998</v>
      </c>
      <c r="F659" s="34">
        <f t="shared" si="75"/>
        <v>1160.6600000000001</v>
      </c>
      <c r="G659" s="34">
        <f t="shared" si="75"/>
        <v>680.15</v>
      </c>
      <c r="H659" s="34">
        <f t="shared" si="75"/>
        <v>204.3</v>
      </c>
      <c r="I659" s="34">
        <f t="shared" si="75"/>
        <v>276.20999999999998</v>
      </c>
    </row>
    <row r="660" spans="1:9">
      <c r="A660" s="81">
        <f t="shared" si="74"/>
        <v>515800802009</v>
      </c>
      <c r="B660">
        <v>5158008</v>
      </c>
      <c r="C660" t="s">
        <v>961</v>
      </c>
      <c r="D660" s="1">
        <v>40178</v>
      </c>
      <c r="E660" s="34">
        <f t="shared" si="75"/>
        <v>2421.2199999999998</v>
      </c>
      <c r="F660" s="34">
        <f t="shared" si="75"/>
        <v>1159.49</v>
      </c>
      <c r="G660" s="34">
        <f t="shared" si="75"/>
        <v>678.53</v>
      </c>
      <c r="H660" s="34">
        <f t="shared" si="75"/>
        <v>204.97</v>
      </c>
      <c r="I660" s="34">
        <f t="shared" si="75"/>
        <v>275.99</v>
      </c>
    </row>
    <row r="661" spans="1:9">
      <c r="A661" s="81">
        <f t="shared" si="74"/>
        <v>515800802008</v>
      </c>
      <c r="B661">
        <v>5158008</v>
      </c>
      <c r="C661" t="s">
        <v>961</v>
      </c>
      <c r="D661" s="1">
        <v>39813</v>
      </c>
      <c r="E661" s="34">
        <f t="shared" si="75"/>
        <v>2421.2800000000002</v>
      </c>
      <c r="F661" s="34">
        <f t="shared" si="75"/>
        <v>1159.8200000000002</v>
      </c>
      <c r="G661" s="34">
        <f t="shared" si="75"/>
        <v>675.63</v>
      </c>
      <c r="H661" s="34">
        <f t="shared" si="75"/>
        <v>208.22</v>
      </c>
      <c r="I661" s="34">
        <f t="shared" si="75"/>
        <v>275.97000000000003</v>
      </c>
    </row>
    <row r="662" spans="1:9">
      <c r="A662" s="81">
        <f t="shared" si="74"/>
        <v>515800802007</v>
      </c>
      <c r="B662">
        <v>5158008</v>
      </c>
      <c r="C662" t="s">
        <v>961</v>
      </c>
      <c r="D662" s="1">
        <v>39447</v>
      </c>
      <c r="E662" s="34">
        <f t="shared" si="75"/>
        <v>2421.34</v>
      </c>
      <c r="F662" s="34">
        <f t="shared" si="75"/>
        <v>1138.3699999999999</v>
      </c>
      <c r="G662" s="34">
        <f t="shared" si="75"/>
        <v>664.05</v>
      </c>
      <c r="H662" s="34">
        <f t="shared" si="75"/>
        <v>199.23</v>
      </c>
      <c r="I662" s="34">
        <f t="shared" si="75"/>
        <v>275.08999999999997</v>
      </c>
    </row>
    <row r="663" spans="1:9">
      <c r="A663" s="81">
        <f t="shared" si="74"/>
        <v>515800802006</v>
      </c>
      <c r="B663">
        <v>5158008</v>
      </c>
      <c r="C663" t="s">
        <v>961</v>
      </c>
      <c r="D663" s="1">
        <v>39082</v>
      </c>
      <c r="E663" s="34">
        <f t="shared" si="75"/>
        <v>2421.58</v>
      </c>
      <c r="F663" s="34">
        <f t="shared" si="75"/>
        <v>1129.9100000000001</v>
      </c>
      <c r="G663" s="34">
        <f t="shared" si="75"/>
        <v>661.87</v>
      </c>
      <c r="H663" s="34">
        <f t="shared" si="75"/>
        <v>194.07</v>
      </c>
      <c r="I663" s="34">
        <f t="shared" si="75"/>
        <v>273.97000000000003</v>
      </c>
    </row>
    <row r="664" spans="1:9">
      <c r="A664" s="81">
        <f t="shared" si="74"/>
        <v>515801202025</v>
      </c>
      <c r="B664">
        <v>5158012</v>
      </c>
      <c r="C664" t="s">
        <v>962</v>
      </c>
      <c r="D664" s="1">
        <v>46022</v>
      </c>
      <c r="E664" s="34" t="str">
        <f t="shared" ref="E664:I673" si="76">IF(YEAR($D664)&lt;2016,VLOOKUP($A664,LDB_alt,COLUMN()-1,FALSE),IFERROR(VLOOKUP($A664,LDB_neu,COLUMN()-1,FALSE),""))</f>
        <v/>
      </c>
      <c r="F664" s="34" t="str">
        <f t="shared" si="76"/>
        <v/>
      </c>
      <c r="G664" s="34" t="str">
        <f t="shared" si="76"/>
        <v/>
      </c>
      <c r="H664" s="34" t="str">
        <f t="shared" si="76"/>
        <v/>
      </c>
      <c r="I664" s="34" t="str">
        <f t="shared" si="76"/>
        <v/>
      </c>
    </row>
    <row r="665" spans="1:9">
      <c r="A665" s="81">
        <f t="shared" si="74"/>
        <v>515801202024</v>
      </c>
      <c r="B665">
        <v>5158012</v>
      </c>
      <c r="C665" t="s">
        <v>962</v>
      </c>
      <c r="D665" s="1">
        <v>45657</v>
      </c>
      <c r="E665" s="34" t="str">
        <f t="shared" si="76"/>
        <v/>
      </c>
      <c r="F665" s="34" t="str">
        <f t="shared" si="76"/>
        <v/>
      </c>
      <c r="G665" s="34" t="str">
        <f t="shared" si="76"/>
        <v/>
      </c>
      <c r="H665" s="34" t="str">
        <f t="shared" si="76"/>
        <v/>
      </c>
      <c r="I665" s="34" t="str">
        <f t="shared" si="76"/>
        <v/>
      </c>
    </row>
    <row r="666" spans="1:9">
      <c r="A666" s="81">
        <f t="shared" si="74"/>
        <v>515801202023</v>
      </c>
      <c r="B666">
        <v>5158012</v>
      </c>
      <c r="C666" t="s">
        <v>962</v>
      </c>
      <c r="D666" s="1">
        <v>45291</v>
      </c>
      <c r="E666" s="34" t="str">
        <f t="shared" si="76"/>
        <v/>
      </c>
      <c r="F666" s="34" t="str">
        <f t="shared" si="76"/>
        <v/>
      </c>
      <c r="G666" s="34" t="str">
        <f t="shared" si="76"/>
        <v/>
      </c>
      <c r="H666" s="34" t="str">
        <f t="shared" si="76"/>
        <v/>
      </c>
      <c r="I666" s="34" t="str">
        <f t="shared" si="76"/>
        <v/>
      </c>
    </row>
    <row r="667" spans="1:9">
      <c r="A667" s="81">
        <f t="shared" si="74"/>
        <v>515801202022</v>
      </c>
      <c r="B667">
        <v>5158012</v>
      </c>
      <c r="C667" t="s">
        <v>962</v>
      </c>
      <c r="D667" s="1">
        <v>44926</v>
      </c>
      <c r="E667" s="34" t="str">
        <f t="shared" si="76"/>
        <v/>
      </c>
      <c r="F667" s="34" t="str">
        <f t="shared" si="76"/>
        <v/>
      </c>
      <c r="G667" s="34" t="str">
        <f t="shared" si="76"/>
        <v/>
      </c>
      <c r="H667" s="34" t="str">
        <f t="shared" si="76"/>
        <v/>
      </c>
      <c r="I667" s="34" t="str">
        <f t="shared" si="76"/>
        <v/>
      </c>
    </row>
    <row r="668" spans="1:9">
      <c r="A668" s="81">
        <f t="shared" si="74"/>
        <v>515801202021</v>
      </c>
      <c r="B668">
        <v>5158012</v>
      </c>
      <c r="C668" t="s">
        <v>962</v>
      </c>
      <c r="D668" s="1">
        <v>44561</v>
      </c>
      <c r="E668" s="34" t="str">
        <f t="shared" si="76"/>
        <v/>
      </c>
      <c r="F668" s="34" t="str">
        <f t="shared" si="76"/>
        <v/>
      </c>
      <c r="G668" s="34" t="str">
        <f t="shared" si="76"/>
        <v/>
      </c>
      <c r="H668" s="34" t="str">
        <f t="shared" si="76"/>
        <v/>
      </c>
      <c r="I668" s="34" t="str">
        <f t="shared" si="76"/>
        <v/>
      </c>
    </row>
    <row r="669" spans="1:9">
      <c r="A669" s="81">
        <f t="shared" si="74"/>
        <v>515801202020</v>
      </c>
      <c r="B669">
        <v>5158012</v>
      </c>
      <c r="C669" t="s">
        <v>962</v>
      </c>
      <c r="D669" s="1">
        <v>44196</v>
      </c>
      <c r="E669" s="34" t="str">
        <f t="shared" si="76"/>
        <v/>
      </c>
      <c r="F669" s="34" t="str">
        <f t="shared" si="76"/>
        <v/>
      </c>
      <c r="G669" s="34" t="str">
        <f t="shared" si="76"/>
        <v/>
      </c>
      <c r="H669" s="34" t="str">
        <f t="shared" si="76"/>
        <v/>
      </c>
      <c r="I669" s="34" t="str">
        <f t="shared" si="76"/>
        <v/>
      </c>
    </row>
    <row r="670" spans="1:9">
      <c r="A670" s="81">
        <f t="shared" si="74"/>
        <v>515801202019</v>
      </c>
      <c r="B670">
        <v>5158012</v>
      </c>
      <c r="C670" t="s">
        <v>962</v>
      </c>
      <c r="D670" s="1">
        <v>43830</v>
      </c>
      <c r="E670" s="34" t="str">
        <f t="shared" si="76"/>
        <v/>
      </c>
      <c r="F670" s="34" t="str">
        <f t="shared" si="76"/>
        <v/>
      </c>
      <c r="G670" s="34" t="str">
        <f t="shared" si="76"/>
        <v/>
      </c>
      <c r="H670" s="34" t="str">
        <f t="shared" si="76"/>
        <v/>
      </c>
      <c r="I670" s="34" t="str">
        <f t="shared" si="76"/>
        <v/>
      </c>
    </row>
    <row r="671" spans="1:9">
      <c r="A671" s="81">
        <f t="shared" si="74"/>
        <v>515801202018</v>
      </c>
      <c r="B671">
        <v>5158012</v>
      </c>
      <c r="C671" t="s">
        <v>962</v>
      </c>
      <c r="D671" s="1">
        <v>43465</v>
      </c>
      <c r="E671" s="34">
        <f t="shared" si="76"/>
        <v>2752</v>
      </c>
      <c r="F671" s="34">
        <f t="shared" si="76"/>
        <v>982</v>
      </c>
      <c r="G671" s="34">
        <f t="shared" si="76"/>
        <v>595</v>
      </c>
      <c r="H671" s="34">
        <f t="shared" si="76"/>
        <v>185</v>
      </c>
      <c r="I671" s="34">
        <f t="shared" si="76"/>
        <v>202</v>
      </c>
    </row>
    <row r="672" spans="1:9">
      <c r="A672" s="81">
        <f t="shared" si="74"/>
        <v>515801202017</v>
      </c>
      <c r="B672">
        <v>5158012</v>
      </c>
      <c r="C672" t="s">
        <v>962</v>
      </c>
      <c r="D672" s="1">
        <v>43100</v>
      </c>
      <c r="E672" s="34">
        <f t="shared" si="76"/>
        <v>2752</v>
      </c>
      <c r="F672" s="34">
        <f t="shared" si="76"/>
        <v>973</v>
      </c>
      <c r="G672" s="34">
        <f t="shared" si="76"/>
        <v>592</v>
      </c>
      <c r="H672" s="34">
        <f t="shared" si="76"/>
        <v>182</v>
      </c>
      <c r="I672" s="34">
        <f t="shared" si="76"/>
        <v>199</v>
      </c>
    </row>
    <row r="673" spans="1:9">
      <c r="A673" s="81">
        <f t="shared" si="74"/>
        <v>515801202016</v>
      </c>
      <c r="B673">
        <v>5158012</v>
      </c>
      <c r="C673" t="s">
        <v>962</v>
      </c>
      <c r="D673" s="1">
        <v>42735</v>
      </c>
      <c r="E673" s="34">
        <f t="shared" si="76"/>
        <v>2752</v>
      </c>
      <c r="F673" s="34">
        <f t="shared" si="76"/>
        <v>974</v>
      </c>
      <c r="G673" s="34">
        <f t="shared" si="76"/>
        <v>591</v>
      </c>
      <c r="H673" s="34">
        <f t="shared" si="76"/>
        <v>182</v>
      </c>
      <c r="I673" s="34">
        <f t="shared" si="76"/>
        <v>201</v>
      </c>
    </row>
    <row r="674" spans="1:9">
      <c r="A674" s="81">
        <f t="shared" si="74"/>
        <v>515801202015</v>
      </c>
      <c r="B674">
        <v>5158012</v>
      </c>
      <c r="C674" t="s">
        <v>962</v>
      </c>
      <c r="D674" s="1">
        <v>42369</v>
      </c>
      <c r="E674" s="34">
        <f t="shared" ref="E674:I683" si="77">IF(YEAR($D674)&lt;2016,VLOOKUP($A674,LDB_alt,COLUMN()-1,FALSE),IFERROR(VLOOKUP($A674,LDB_neu,COLUMN()-1,FALSE),""))</f>
        <v>2752.22</v>
      </c>
      <c r="F674" s="34">
        <f t="shared" si="77"/>
        <v>970.55</v>
      </c>
      <c r="G674" s="34">
        <f t="shared" si="77"/>
        <v>596.04</v>
      </c>
      <c r="H674" s="34">
        <f t="shared" si="77"/>
        <v>174.07</v>
      </c>
      <c r="I674" s="34">
        <f t="shared" si="77"/>
        <v>200.44</v>
      </c>
    </row>
    <row r="675" spans="1:9">
      <c r="A675" s="81">
        <f t="shared" si="74"/>
        <v>515801202014</v>
      </c>
      <c r="B675">
        <v>5158012</v>
      </c>
      <c r="C675" t="s">
        <v>962</v>
      </c>
      <c r="D675" s="1">
        <v>42004</v>
      </c>
      <c r="E675" s="34">
        <f t="shared" si="77"/>
        <v>2752.22</v>
      </c>
      <c r="F675" s="34">
        <f t="shared" si="77"/>
        <v>968.21</v>
      </c>
      <c r="G675" s="34">
        <f t="shared" si="77"/>
        <v>596.45000000000005</v>
      </c>
      <c r="H675" s="34">
        <f t="shared" si="77"/>
        <v>170.71</v>
      </c>
      <c r="I675" s="34">
        <f t="shared" si="77"/>
        <v>201.05</v>
      </c>
    </row>
    <row r="676" spans="1:9">
      <c r="A676" s="81">
        <f t="shared" si="74"/>
        <v>515801202013</v>
      </c>
      <c r="B676">
        <v>5158012</v>
      </c>
      <c r="C676" t="s">
        <v>962</v>
      </c>
      <c r="D676" s="1">
        <v>41639</v>
      </c>
      <c r="E676" s="34">
        <f t="shared" si="77"/>
        <v>2752.17</v>
      </c>
      <c r="F676" s="34">
        <f t="shared" si="77"/>
        <v>961.18000000000006</v>
      </c>
      <c r="G676" s="34">
        <f t="shared" si="77"/>
        <v>593.72</v>
      </c>
      <c r="H676" s="34">
        <f t="shared" si="77"/>
        <v>167.26</v>
      </c>
      <c r="I676" s="34">
        <f t="shared" si="77"/>
        <v>200.2</v>
      </c>
    </row>
    <row r="677" spans="1:9">
      <c r="A677" s="81">
        <f t="shared" si="74"/>
        <v>515801202012</v>
      </c>
      <c r="B677">
        <v>5158012</v>
      </c>
      <c r="C677" t="s">
        <v>962</v>
      </c>
      <c r="D677" s="1">
        <v>41274</v>
      </c>
      <c r="E677" s="34">
        <f t="shared" si="77"/>
        <v>2752.17</v>
      </c>
      <c r="F677" s="34">
        <f t="shared" si="77"/>
        <v>958.12999999999988</v>
      </c>
      <c r="G677" s="34">
        <f t="shared" si="77"/>
        <v>594.16</v>
      </c>
      <c r="H677" s="34">
        <f t="shared" si="77"/>
        <v>166.69</v>
      </c>
      <c r="I677" s="34">
        <f t="shared" si="77"/>
        <v>197.28</v>
      </c>
    </row>
    <row r="678" spans="1:9">
      <c r="A678" s="81">
        <f t="shared" si="74"/>
        <v>515801202011</v>
      </c>
      <c r="B678">
        <v>5158012</v>
      </c>
      <c r="C678" t="s">
        <v>962</v>
      </c>
      <c r="D678" s="1">
        <v>40908</v>
      </c>
      <c r="E678" s="34">
        <f t="shared" si="77"/>
        <v>2747.16</v>
      </c>
      <c r="F678" s="34">
        <f t="shared" si="77"/>
        <v>955.5</v>
      </c>
      <c r="G678" s="34">
        <f t="shared" si="77"/>
        <v>594.70000000000005</v>
      </c>
      <c r="H678" s="34">
        <f t="shared" si="77"/>
        <v>164.6</v>
      </c>
      <c r="I678" s="34">
        <f t="shared" si="77"/>
        <v>196.2</v>
      </c>
    </row>
    <row r="679" spans="1:9">
      <c r="A679" s="81">
        <f t="shared" si="74"/>
        <v>515801202010</v>
      </c>
      <c r="B679">
        <v>5158012</v>
      </c>
      <c r="C679" t="s">
        <v>962</v>
      </c>
      <c r="D679" s="1">
        <v>40543</v>
      </c>
      <c r="E679" s="34">
        <f t="shared" si="77"/>
        <v>2747.16</v>
      </c>
      <c r="F679" s="34">
        <f t="shared" si="77"/>
        <v>953.48</v>
      </c>
      <c r="G679" s="34">
        <f t="shared" si="77"/>
        <v>594.66999999999996</v>
      </c>
      <c r="H679" s="34">
        <f t="shared" si="77"/>
        <v>163.07</v>
      </c>
      <c r="I679" s="34">
        <f t="shared" si="77"/>
        <v>195.74</v>
      </c>
    </row>
    <row r="680" spans="1:9">
      <c r="A680" s="81">
        <f t="shared" si="74"/>
        <v>515801202009</v>
      </c>
      <c r="B680">
        <v>5158012</v>
      </c>
      <c r="C680" t="s">
        <v>962</v>
      </c>
      <c r="D680" s="1">
        <v>40178</v>
      </c>
      <c r="E680" s="34">
        <f t="shared" si="77"/>
        <v>2747.15</v>
      </c>
      <c r="F680" s="34">
        <f t="shared" si="77"/>
        <v>951.82999999999993</v>
      </c>
      <c r="G680" s="34">
        <f t="shared" si="77"/>
        <v>597.16999999999996</v>
      </c>
      <c r="H680" s="34">
        <f t="shared" si="77"/>
        <v>158.84</v>
      </c>
      <c r="I680" s="34">
        <f t="shared" si="77"/>
        <v>195.82</v>
      </c>
    </row>
    <row r="681" spans="1:9">
      <c r="A681" s="81">
        <f t="shared" si="74"/>
        <v>515801202008</v>
      </c>
      <c r="B681">
        <v>5158012</v>
      </c>
      <c r="C681" t="s">
        <v>962</v>
      </c>
      <c r="D681" s="1">
        <v>39813</v>
      </c>
      <c r="E681" s="34">
        <f t="shared" si="77"/>
        <v>2747.16</v>
      </c>
      <c r="F681" s="34">
        <f t="shared" si="77"/>
        <v>940.66</v>
      </c>
      <c r="G681" s="34">
        <f t="shared" si="77"/>
        <v>590.13</v>
      </c>
      <c r="H681" s="34">
        <f t="shared" si="77"/>
        <v>156.51</v>
      </c>
      <c r="I681" s="34">
        <f t="shared" si="77"/>
        <v>194.02</v>
      </c>
    </row>
    <row r="682" spans="1:9">
      <c r="A682" s="81">
        <f t="shared" si="74"/>
        <v>515801202007</v>
      </c>
      <c r="B682">
        <v>5158012</v>
      </c>
      <c r="C682" t="s">
        <v>962</v>
      </c>
      <c r="D682" s="1">
        <v>39447</v>
      </c>
      <c r="E682" s="34">
        <f t="shared" si="77"/>
        <v>2747.18</v>
      </c>
      <c r="F682" s="34">
        <f t="shared" si="77"/>
        <v>926.77</v>
      </c>
      <c r="G682" s="34">
        <f t="shared" si="77"/>
        <v>588.41999999999996</v>
      </c>
      <c r="H682" s="34">
        <f t="shared" si="77"/>
        <v>145.11000000000001</v>
      </c>
      <c r="I682" s="34">
        <f t="shared" si="77"/>
        <v>193.24</v>
      </c>
    </row>
    <row r="683" spans="1:9">
      <c r="A683" s="81">
        <f t="shared" si="74"/>
        <v>515801202006</v>
      </c>
      <c r="B683">
        <v>5158012</v>
      </c>
      <c r="C683" t="s">
        <v>962</v>
      </c>
      <c r="D683" s="1">
        <v>39082</v>
      </c>
      <c r="E683" s="34">
        <f t="shared" si="77"/>
        <v>2747.18</v>
      </c>
      <c r="F683" s="34">
        <f t="shared" si="77"/>
        <v>908.35</v>
      </c>
      <c r="G683" s="34">
        <f t="shared" si="77"/>
        <v>576.59</v>
      </c>
      <c r="H683" s="34">
        <f t="shared" si="77"/>
        <v>139.04</v>
      </c>
      <c r="I683" s="34">
        <f t="shared" si="77"/>
        <v>192.72</v>
      </c>
    </row>
    <row r="684" spans="1:9">
      <c r="A684" s="81">
        <f t="shared" si="74"/>
        <v>515801602025</v>
      </c>
      <c r="B684">
        <v>5158016</v>
      </c>
      <c r="C684" t="s">
        <v>963</v>
      </c>
      <c r="D684" s="1">
        <v>46022</v>
      </c>
      <c r="E684" s="34" t="str">
        <f t="shared" ref="E684:I693" si="78">IF(YEAR($D684)&lt;2016,VLOOKUP($A684,LDB_alt,COLUMN()-1,FALSE),IFERROR(VLOOKUP($A684,LDB_neu,COLUMN()-1,FALSE),""))</f>
        <v/>
      </c>
      <c r="F684" s="34" t="str">
        <f t="shared" si="78"/>
        <v/>
      </c>
      <c r="G684" s="34" t="str">
        <f t="shared" si="78"/>
        <v/>
      </c>
      <c r="H684" s="34" t="str">
        <f t="shared" si="78"/>
        <v/>
      </c>
      <c r="I684" s="34" t="str">
        <f t="shared" si="78"/>
        <v/>
      </c>
    </row>
    <row r="685" spans="1:9">
      <c r="A685" s="81">
        <f t="shared" si="74"/>
        <v>515801602024</v>
      </c>
      <c r="B685">
        <v>5158016</v>
      </c>
      <c r="C685" t="s">
        <v>963</v>
      </c>
      <c r="D685" s="1">
        <v>45657</v>
      </c>
      <c r="E685" s="34" t="str">
        <f t="shared" si="78"/>
        <v/>
      </c>
      <c r="F685" s="34" t="str">
        <f t="shared" si="78"/>
        <v/>
      </c>
      <c r="G685" s="34" t="str">
        <f t="shared" si="78"/>
        <v/>
      </c>
      <c r="H685" s="34" t="str">
        <f t="shared" si="78"/>
        <v/>
      </c>
      <c r="I685" s="34" t="str">
        <f t="shared" si="78"/>
        <v/>
      </c>
    </row>
    <row r="686" spans="1:9">
      <c r="A686" s="81">
        <f t="shared" si="74"/>
        <v>515801602023</v>
      </c>
      <c r="B686">
        <v>5158016</v>
      </c>
      <c r="C686" t="s">
        <v>963</v>
      </c>
      <c r="D686" s="1">
        <v>45291</v>
      </c>
      <c r="E686" s="34" t="str">
        <f t="shared" si="78"/>
        <v/>
      </c>
      <c r="F686" s="34" t="str">
        <f t="shared" si="78"/>
        <v/>
      </c>
      <c r="G686" s="34" t="str">
        <f t="shared" si="78"/>
        <v/>
      </c>
      <c r="H686" s="34" t="str">
        <f t="shared" si="78"/>
        <v/>
      </c>
      <c r="I686" s="34" t="str">
        <f t="shared" si="78"/>
        <v/>
      </c>
    </row>
    <row r="687" spans="1:9">
      <c r="A687" s="81">
        <f t="shared" si="74"/>
        <v>515801602022</v>
      </c>
      <c r="B687">
        <v>5158016</v>
      </c>
      <c r="C687" t="s">
        <v>963</v>
      </c>
      <c r="D687" s="1">
        <v>44926</v>
      </c>
      <c r="E687" s="34" t="str">
        <f t="shared" si="78"/>
        <v/>
      </c>
      <c r="F687" s="34" t="str">
        <f t="shared" si="78"/>
        <v/>
      </c>
      <c r="G687" s="34" t="str">
        <f t="shared" si="78"/>
        <v/>
      </c>
      <c r="H687" s="34" t="str">
        <f t="shared" si="78"/>
        <v/>
      </c>
      <c r="I687" s="34" t="str">
        <f t="shared" si="78"/>
        <v/>
      </c>
    </row>
    <row r="688" spans="1:9">
      <c r="A688" s="81">
        <f t="shared" si="74"/>
        <v>515801602021</v>
      </c>
      <c r="B688">
        <v>5158016</v>
      </c>
      <c r="C688" t="s">
        <v>963</v>
      </c>
      <c r="D688" s="1">
        <v>44561</v>
      </c>
      <c r="E688" s="34" t="str">
        <f t="shared" si="78"/>
        <v/>
      </c>
      <c r="F688" s="34" t="str">
        <f t="shared" si="78"/>
        <v/>
      </c>
      <c r="G688" s="34" t="str">
        <f t="shared" si="78"/>
        <v/>
      </c>
      <c r="H688" s="34" t="str">
        <f t="shared" si="78"/>
        <v/>
      </c>
      <c r="I688" s="34" t="str">
        <f t="shared" si="78"/>
        <v/>
      </c>
    </row>
    <row r="689" spans="1:9">
      <c r="A689" s="81">
        <f t="shared" si="74"/>
        <v>515801602020</v>
      </c>
      <c r="B689">
        <v>5158016</v>
      </c>
      <c r="C689" t="s">
        <v>963</v>
      </c>
      <c r="D689" s="1">
        <v>44196</v>
      </c>
      <c r="E689" s="34" t="str">
        <f t="shared" si="78"/>
        <v/>
      </c>
      <c r="F689" s="34" t="str">
        <f t="shared" si="78"/>
        <v/>
      </c>
      <c r="G689" s="34" t="str">
        <f t="shared" si="78"/>
        <v/>
      </c>
      <c r="H689" s="34" t="str">
        <f t="shared" si="78"/>
        <v/>
      </c>
      <c r="I689" s="34" t="str">
        <f t="shared" si="78"/>
        <v/>
      </c>
    </row>
    <row r="690" spans="1:9">
      <c r="A690" s="81">
        <f t="shared" si="74"/>
        <v>515801602019</v>
      </c>
      <c r="B690">
        <v>5158016</v>
      </c>
      <c r="C690" t="s">
        <v>963</v>
      </c>
      <c r="D690" s="1">
        <v>43830</v>
      </c>
      <c r="E690" s="34" t="str">
        <f t="shared" si="78"/>
        <v/>
      </c>
      <c r="F690" s="34" t="str">
        <f t="shared" si="78"/>
        <v/>
      </c>
      <c r="G690" s="34" t="str">
        <f t="shared" si="78"/>
        <v/>
      </c>
      <c r="H690" s="34" t="str">
        <f t="shared" si="78"/>
        <v/>
      </c>
      <c r="I690" s="34" t="str">
        <f t="shared" si="78"/>
        <v/>
      </c>
    </row>
    <row r="691" spans="1:9">
      <c r="A691" s="81">
        <f t="shared" si="74"/>
        <v>515801602018</v>
      </c>
      <c r="B691">
        <v>5158016</v>
      </c>
      <c r="C691" t="s">
        <v>963</v>
      </c>
      <c r="D691" s="1">
        <v>43465</v>
      </c>
      <c r="E691" s="34">
        <f t="shared" si="78"/>
        <v>2595</v>
      </c>
      <c r="F691" s="34">
        <f t="shared" si="78"/>
        <v>1498</v>
      </c>
      <c r="G691" s="34">
        <f t="shared" si="78"/>
        <v>982</v>
      </c>
      <c r="H691" s="34">
        <f t="shared" si="78"/>
        <v>186</v>
      </c>
      <c r="I691" s="34">
        <f t="shared" si="78"/>
        <v>330</v>
      </c>
    </row>
    <row r="692" spans="1:9">
      <c r="A692" s="81">
        <f t="shared" si="74"/>
        <v>515801602017</v>
      </c>
      <c r="B692">
        <v>5158016</v>
      </c>
      <c r="C692" t="s">
        <v>963</v>
      </c>
      <c r="D692" s="1">
        <v>43100</v>
      </c>
      <c r="E692" s="34">
        <f t="shared" si="78"/>
        <v>2595</v>
      </c>
      <c r="F692" s="34">
        <f t="shared" si="78"/>
        <v>1498</v>
      </c>
      <c r="G692" s="34">
        <f t="shared" si="78"/>
        <v>983</v>
      </c>
      <c r="H692" s="34">
        <f t="shared" si="78"/>
        <v>185</v>
      </c>
      <c r="I692" s="34">
        <f t="shared" si="78"/>
        <v>330</v>
      </c>
    </row>
    <row r="693" spans="1:9">
      <c r="A693" s="81">
        <f t="shared" si="74"/>
        <v>515801602016</v>
      </c>
      <c r="B693">
        <v>5158016</v>
      </c>
      <c r="C693" t="s">
        <v>963</v>
      </c>
      <c r="D693" s="1">
        <v>42735</v>
      </c>
      <c r="E693" s="34">
        <f t="shared" si="78"/>
        <v>2595</v>
      </c>
      <c r="F693" s="34">
        <f t="shared" si="78"/>
        <v>1498</v>
      </c>
      <c r="G693" s="34">
        <f t="shared" si="78"/>
        <v>984</v>
      </c>
      <c r="H693" s="34">
        <f t="shared" si="78"/>
        <v>186</v>
      </c>
      <c r="I693" s="34">
        <f t="shared" si="78"/>
        <v>328</v>
      </c>
    </row>
    <row r="694" spans="1:9">
      <c r="A694" s="81">
        <f t="shared" si="74"/>
        <v>515801602015</v>
      </c>
      <c r="B694">
        <v>5158016</v>
      </c>
      <c r="C694" t="s">
        <v>963</v>
      </c>
      <c r="D694" s="1">
        <v>42369</v>
      </c>
      <c r="E694" s="34">
        <f t="shared" ref="E694:I703" si="79">IF(YEAR($D694)&lt;2016,VLOOKUP($A694,LDB_alt,COLUMN()-1,FALSE),IFERROR(VLOOKUP($A694,LDB_neu,COLUMN()-1,FALSE),""))</f>
        <v>2594.9499999999998</v>
      </c>
      <c r="F694" s="34">
        <f t="shared" si="79"/>
        <v>1509.3899999999999</v>
      </c>
      <c r="G694" s="34">
        <f t="shared" si="79"/>
        <v>1019.89</v>
      </c>
      <c r="H694" s="34">
        <f t="shared" si="79"/>
        <v>161.19999999999999</v>
      </c>
      <c r="I694" s="34">
        <f t="shared" si="79"/>
        <v>328.3</v>
      </c>
    </row>
    <row r="695" spans="1:9">
      <c r="A695" s="81">
        <f t="shared" si="74"/>
        <v>515801602014</v>
      </c>
      <c r="B695">
        <v>5158016</v>
      </c>
      <c r="C695" t="s">
        <v>963</v>
      </c>
      <c r="D695" s="1">
        <v>42004</v>
      </c>
      <c r="E695" s="34">
        <f t="shared" si="79"/>
        <v>2594.9299999999998</v>
      </c>
      <c r="F695" s="34">
        <f t="shared" si="79"/>
        <v>1500.78</v>
      </c>
      <c r="G695" s="34">
        <f t="shared" si="79"/>
        <v>1024.3</v>
      </c>
      <c r="H695" s="34">
        <f t="shared" si="79"/>
        <v>153.91</v>
      </c>
      <c r="I695" s="34">
        <f t="shared" si="79"/>
        <v>322.57</v>
      </c>
    </row>
    <row r="696" spans="1:9">
      <c r="A696" s="81">
        <f t="shared" si="74"/>
        <v>515801602013</v>
      </c>
      <c r="B696">
        <v>5158016</v>
      </c>
      <c r="C696" t="s">
        <v>963</v>
      </c>
      <c r="D696" s="1">
        <v>41639</v>
      </c>
      <c r="E696" s="34">
        <f t="shared" si="79"/>
        <v>2594.9299999999998</v>
      </c>
      <c r="F696" s="34">
        <f t="shared" si="79"/>
        <v>1517.13</v>
      </c>
      <c r="G696" s="34">
        <f t="shared" si="79"/>
        <v>1024.21</v>
      </c>
      <c r="H696" s="34">
        <f t="shared" si="79"/>
        <v>159.71</v>
      </c>
      <c r="I696" s="34">
        <f t="shared" si="79"/>
        <v>333.21</v>
      </c>
    </row>
    <row r="697" spans="1:9">
      <c r="A697" s="81">
        <f t="shared" si="74"/>
        <v>515801602012</v>
      </c>
      <c r="B697">
        <v>5158016</v>
      </c>
      <c r="C697" t="s">
        <v>963</v>
      </c>
      <c r="D697" s="1">
        <v>41274</v>
      </c>
      <c r="E697" s="34">
        <f t="shared" si="79"/>
        <v>2594.9299999999998</v>
      </c>
      <c r="F697" s="34">
        <f t="shared" si="79"/>
        <v>1518.2600000000002</v>
      </c>
      <c r="G697" s="34">
        <f t="shared" si="79"/>
        <v>1023.27</v>
      </c>
      <c r="H697" s="34">
        <f t="shared" si="79"/>
        <v>161.36000000000001</v>
      </c>
      <c r="I697" s="34">
        <f t="shared" si="79"/>
        <v>333.63</v>
      </c>
    </row>
    <row r="698" spans="1:9">
      <c r="A698" s="81">
        <f t="shared" si="74"/>
        <v>515801602011</v>
      </c>
      <c r="B698">
        <v>5158016</v>
      </c>
      <c r="C698" t="s">
        <v>963</v>
      </c>
      <c r="D698" s="1">
        <v>40908</v>
      </c>
      <c r="E698" s="34">
        <f t="shared" si="79"/>
        <v>2595.54</v>
      </c>
      <c r="F698" s="34">
        <f t="shared" si="79"/>
        <v>1503.18</v>
      </c>
      <c r="G698" s="34">
        <f t="shared" si="79"/>
        <v>1022.34</v>
      </c>
      <c r="H698" s="34">
        <f t="shared" si="79"/>
        <v>145.85</v>
      </c>
      <c r="I698" s="34">
        <f t="shared" si="79"/>
        <v>334.99</v>
      </c>
    </row>
    <row r="699" spans="1:9">
      <c r="A699" s="81">
        <f t="shared" si="74"/>
        <v>515801602010</v>
      </c>
      <c r="B699">
        <v>5158016</v>
      </c>
      <c r="C699" t="s">
        <v>963</v>
      </c>
      <c r="D699" s="1">
        <v>40543</v>
      </c>
      <c r="E699" s="34">
        <f t="shared" si="79"/>
        <v>2595.5500000000002</v>
      </c>
      <c r="F699" s="34">
        <f t="shared" si="79"/>
        <v>1504.9</v>
      </c>
      <c r="G699" s="34">
        <f t="shared" si="79"/>
        <v>1021.62</v>
      </c>
      <c r="H699" s="34">
        <f t="shared" si="79"/>
        <v>147.38999999999999</v>
      </c>
      <c r="I699" s="34">
        <f t="shared" si="79"/>
        <v>335.89</v>
      </c>
    </row>
    <row r="700" spans="1:9">
      <c r="A700" s="81">
        <f t="shared" si="74"/>
        <v>515801602009</v>
      </c>
      <c r="B700">
        <v>5158016</v>
      </c>
      <c r="C700" t="s">
        <v>963</v>
      </c>
      <c r="D700" s="1">
        <v>40178</v>
      </c>
      <c r="E700" s="34">
        <f t="shared" si="79"/>
        <v>2595.6</v>
      </c>
      <c r="F700" s="34">
        <f t="shared" si="79"/>
        <v>1507.1699999999998</v>
      </c>
      <c r="G700" s="34">
        <f t="shared" si="79"/>
        <v>1023.74</v>
      </c>
      <c r="H700" s="34">
        <f t="shared" si="79"/>
        <v>147.84</v>
      </c>
      <c r="I700" s="34">
        <f t="shared" si="79"/>
        <v>335.59</v>
      </c>
    </row>
    <row r="701" spans="1:9">
      <c r="A701" s="81">
        <f t="shared" si="74"/>
        <v>515801602008</v>
      </c>
      <c r="B701">
        <v>5158016</v>
      </c>
      <c r="C701" t="s">
        <v>963</v>
      </c>
      <c r="D701" s="1">
        <v>39813</v>
      </c>
      <c r="E701" s="34">
        <f t="shared" si="79"/>
        <v>2595.6</v>
      </c>
      <c r="F701" s="34">
        <f t="shared" si="79"/>
        <v>1475.04</v>
      </c>
      <c r="G701" s="34">
        <f t="shared" si="79"/>
        <v>999.37</v>
      </c>
      <c r="H701" s="34">
        <f t="shared" si="79"/>
        <v>141.32</v>
      </c>
      <c r="I701" s="34">
        <f t="shared" si="79"/>
        <v>334.35</v>
      </c>
    </row>
    <row r="702" spans="1:9">
      <c r="A702" s="81">
        <f t="shared" si="74"/>
        <v>515801602007</v>
      </c>
      <c r="B702">
        <v>5158016</v>
      </c>
      <c r="C702" t="s">
        <v>963</v>
      </c>
      <c r="D702" s="1">
        <v>39447</v>
      </c>
      <c r="E702" s="34">
        <f t="shared" si="79"/>
        <v>2595.58</v>
      </c>
      <c r="F702" s="34">
        <f t="shared" si="79"/>
        <v>1473.24</v>
      </c>
      <c r="G702" s="34">
        <f t="shared" si="79"/>
        <v>999.65</v>
      </c>
      <c r="H702" s="34">
        <f t="shared" si="79"/>
        <v>138.34</v>
      </c>
      <c r="I702" s="34">
        <f t="shared" si="79"/>
        <v>335.25</v>
      </c>
    </row>
    <row r="703" spans="1:9">
      <c r="A703" s="81">
        <f t="shared" si="74"/>
        <v>515801602006</v>
      </c>
      <c r="B703">
        <v>5158016</v>
      </c>
      <c r="C703" t="s">
        <v>963</v>
      </c>
      <c r="D703" s="1">
        <v>39082</v>
      </c>
      <c r="E703" s="34">
        <f t="shared" si="79"/>
        <v>2595.58</v>
      </c>
      <c r="F703" s="34">
        <f t="shared" si="79"/>
        <v>1461.5500000000002</v>
      </c>
      <c r="G703" s="34">
        <f t="shared" si="79"/>
        <v>997.48</v>
      </c>
      <c r="H703" s="34">
        <f t="shared" si="79"/>
        <v>135.47</v>
      </c>
      <c r="I703" s="34">
        <f t="shared" si="79"/>
        <v>328.6</v>
      </c>
    </row>
    <row r="704" spans="1:9">
      <c r="A704" s="81">
        <f t="shared" si="74"/>
        <v>515802002025</v>
      </c>
      <c r="B704">
        <v>5158020</v>
      </c>
      <c r="C704" t="s">
        <v>964</v>
      </c>
      <c r="D704" s="1">
        <v>46022</v>
      </c>
      <c r="E704" s="34" t="str">
        <f t="shared" ref="E704:I713" si="80">IF(YEAR($D704)&lt;2016,VLOOKUP($A704,LDB_alt,COLUMN()-1,FALSE),IFERROR(VLOOKUP($A704,LDB_neu,COLUMN()-1,FALSE),""))</f>
        <v/>
      </c>
      <c r="F704" s="34" t="str">
        <f t="shared" si="80"/>
        <v/>
      </c>
      <c r="G704" s="34" t="str">
        <f t="shared" si="80"/>
        <v/>
      </c>
      <c r="H704" s="34" t="str">
        <f t="shared" si="80"/>
        <v/>
      </c>
      <c r="I704" s="34" t="str">
        <f t="shared" si="80"/>
        <v/>
      </c>
    </row>
    <row r="705" spans="1:9">
      <c r="A705" s="81">
        <f t="shared" si="74"/>
        <v>515802002024</v>
      </c>
      <c r="B705">
        <v>5158020</v>
      </c>
      <c r="C705" t="s">
        <v>964</v>
      </c>
      <c r="D705" s="1">
        <v>45657</v>
      </c>
      <c r="E705" s="34" t="str">
        <f t="shared" si="80"/>
        <v/>
      </c>
      <c r="F705" s="34" t="str">
        <f t="shared" si="80"/>
        <v/>
      </c>
      <c r="G705" s="34" t="str">
        <f t="shared" si="80"/>
        <v/>
      </c>
      <c r="H705" s="34" t="str">
        <f t="shared" si="80"/>
        <v/>
      </c>
      <c r="I705" s="34" t="str">
        <f t="shared" si="80"/>
        <v/>
      </c>
    </row>
    <row r="706" spans="1:9">
      <c r="A706" s="81">
        <f t="shared" si="74"/>
        <v>515802002023</v>
      </c>
      <c r="B706">
        <v>5158020</v>
      </c>
      <c r="C706" t="s">
        <v>964</v>
      </c>
      <c r="D706" s="1">
        <v>45291</v>
      </c>
      <c r="E706" s="34" t="str">
        <f t="shared" si="80"/>
        <v/>
      </c>
      <c r="F706" s="34" t="str">
        <f t="shared" si="80"/>
        <v/>
      </c>
      <c r="G706" s="34" t="str">
        <f t="shared" si="80"/>
        <v/>
      </c>
      <c r="H706" s="34" t="str">
        <f t="shared" si="80"/>
        <v/>
      </c>
      <c r="I706" s="34" t="str">
        <f t="shared" si="80"/>
        <v/>
      </c>
    </row>
    <row r="707" spans="1:9">
      <c r="A707" s="81">
        <f t="shared" si="74"/>
        <v>515802002022</v>
      </c>
      <c r="B707">
        <v>5158020</v>
      </c>
      <c r="C707" t="s">
        <v>964</v>
      </c>
      <c r="D707" s="1">
        <v>44926</v>
      </c>
      <c r="E707" s="34" t="str">
        <f t="shared" si="80"/>
        <v/>
      </c>
      <c r="F707" s="34" t="str">
        <f t="shared" si="80"/>
        <v/>
      </c>
      <c r="G707" s="34" t="str">
        <f t="shared" si="80"/>
        <v/>
      </c>
      <c r="H707" s="34" t="str">
        <f t="shared" si="80"/>
        <v/>
      </c>
      <c r="I707" s="34" t="str">
        <f t="shared" si="80"/>
        <v/>
      </c>
    </row>
    <row r="708" spans="1:9">
      <c r="A708" s="81">
        <f t="shared" si="74"/>
        <v>515802002021</v>
      </c>
      <c r="B708">
        <v>5158020</v>
      </c>
      <c r="C708" t="s">
        <v>964</v>
      </c>
      <c r="D708" s="1">
        <v>44561</v>
      </c>
      <c r="E708" s="34" t="str">
        <f t="shared" si="80"/>
        <v/>
      </c>
      <c r="F708" s="34" t="str">
        <f t="shared" si="80"/>
        <v/>
      </c>
      <c r="G708" s="34" t="str">
        <f t="shared" si="80"/>
        <v/>
      </c>
      <c r="H708" s="34" t="str">
        <f t="shared" si="80"/>
        <v/>
      </c>
      <c r="I708" s="34" t="str">
        <f t="shared" si="80"/>
        <v/>
      </c>
    </row>
    <row r="709" spans="1:9">
      <c r="A709" s="81">
        <f t="shared" ref="A709:A772" si="81">(LEFT(B709&amp;"00000000",8)&amp;YEAR(D709))+0</f>
        <v>515802002020</v>
      </c>
      <c r="B709">
        <v>5158020</v>
      </c>
      <c r="C709" t="s">
        <v>964</v>
      </c>
      <c r="D709" s="1">
        <v>44196</v>
      </c>
      <c r="E709" s="34" t="str">
        <f t="shared" si="80"/>
        <v/>
      </c>
      <c r="F709" s="34" t="str">
        <f t="shared" si="80"/>
        <v/>
      </c>
      <c r="G709" s="34" t="str">
        <f t="shared" si="80"/>
        <v/>
      </c>
      <c r="H709" s="34" t="str">
        <f t="shared" si="80"/>
        <v/>
      </c>
      <c r="I709" s="34" t="str">
        <f t="shared" si="80"/>
        <v/>
      </c>
    </row>
    <row r="710" spans="1:9">
      <c r="A710" s="81">
        <f t="shared" si="81"/>
        <v>515802002019</v>
      </c>
      <c r="B710">
        <v>5158020</v>
      </c>
      <c r="C710" t="s">
        <v>964</v>
      </c>
      <c r="D710" s="1">
        <v>43830</v>
      </c>
      <c r="E710" s="34" t="str">
        <f t="shared" si="80"/>
        <v/>
      </c>
      <c r="F710" s="34" t="str">
        <f t="shared" si="80"/>
        <v/>
      </c>
      <c r="G710" s="34" t="str">
        <f t="shared" si="80"/>
        <v/>
      </c>
      <c r="H710" s="34" t="str">
        <f t="shared" si="80"/>
        <v/>
      </c>
      <c r="I710" s="34" t="str">
        <f t="shared" si="80"/>
        <v/>
      </c>
    </row>
    <row r="711" spans="1:9">
      <c r="A711" s="81">
        <f t="shared" si="81"/>
        <v>515802002018</v>
      </c>
      <c r="B711">
        <v>5158020</v>
      </c>
      <c r="C711" t="s">
        <v>964</v>
      </c>
      <c r="D711" s="1">
        <v>43465</v>
      </c>
      <c r="E711" s="34">
        <f t="shared" si="80"/>
        <v>4115</v>
      </c>
      <c r="F711" s="34">
        <f t="shared" si="80"/>
        <v>2118</v>
      </c>
      <c r="G711" s="34">
        <f t="shared" si="80"/>
        <v>1282</v>
      </c>
      <c r="H711" s="34">
        <f t="shared" si="80"/>
        <v>271</v>
      </c>
      <c r="I711" s="34">
        <f t="shared" si="80"/>
        <v>565</v>
      </c>
    </row>
    <row r="712" spans="1:9">
      <c r="A712" s="81">
        <f t="shared" si="81"/>
        <v>515802002017</v>
      </c>
      <c r="B712">
        <v>5158020</v>
      </c>
      <c r="C712" t="s">
        <v>964</v>
      </c>
      <c r="D712" s="1">
        <v>43100</v>
      </c>
      <c r="E712" s="34">
        <f t="shared" si="80"/>
        <v>4115</v>
      </c>
      <c r="F712" s="34">
        <f t="shared" si="80"/>
        <v>2116</v>
      </c>
      <c r="G712" s="34">
        <f t="shared" si="80"/>
        <v>1279</v>
      </c>
      <c r="H712" s="34">
        <f t="shared" si="80"/>
        <v>273</v>
      </c>
      <c r="I712" s="34">
        <f t="shared" si="80"/>
        <v>564</v>
      </c>
    </row>
    <row r="713" spans="1:9">
      <c r="A713" s="81">
        <f t="shared" si="81"/>
        <v>515802002016</v>
      </c>
      <c r="B713">
        <v>5158020</v>
      </c>
      <c r="C713" t="s">
        <v>964</v>
      </c>
      <c r="D713" s="1">
        <v>42735</v>
      </c>
      <c r="E713" s="34">
        <f t="shared" si="80"/>
        <v>4115</v>
      </c>
      <c r="F713" s="34">
        <f t="shared" si="80"/>
        <v>2114</v>
      </c>
      <c r="G713" s="34">
        <f t="shared" si="80"/>
        <v>1275</v>
      </c>
      <c r="H713" s="34">
        <f t="shared" si="80"/>
        <v>273</v>
      </c>
      <c r="I713" s="34">
        <f t="shared" si="80"/>
        <v>566</v>
      </c>
    </row>
    <row r="714" spans="1:9">
      <c r="A714" s="81">
        <f t="shared" si="81"/>
        <v>515802002015</v>
      </c>
      <c r="B714">
        <v>5158020</v>
      </c>
      <c r="C714" t="s">
        <v>964</v>
      </c>
      <c r="D714" s="1">
        <v>42369</v>
      </c>
      <c r="E714" s="34">
        <f t="shared" ref="E714:I723" si="82">IF(YEAR($D714)&lt;2016,VLOOKUP($A714,LDB_alt,COLUMN()-1,FALSE),IFERROR(VLOOKUP($A714,LDB_neu,COLUMN()-1,FALSE),""))</f>
        <v>4114.8900000000003</v>
      </c>
      <c r="F714" s="34">
        <f t="shared" si="82"/>
        <v>2118.27</v>
      </c>
      <c r="G714" s="34">
        <f t="shared" si="82"/>
        <v>1293.47</v>
      </c>
      <c r="H714" s="34">
        <f t="shared" si="82"/>
        <v>237.7</v>
      </c>
      <c r="I714" s="34">
        <f t="shared" si="82"/>
        <v>587.1</v>
      </c>
    </row>
    <row r="715" spans="1:9">
      <c r="A715" s="81">
        <f t="shared" si="81"/>
        <v>515802002014</v>
      </c>
      <c r="B715">
        <v>5158020</v>
      </c>
      <c r="C715" t="s">
        <v>964</v>
      </c>
      <c r="D715" s="1">
        <v>42004</v>
      </c>
      <c r="E715" s="34">
        <f t="shared" si="82"/>
        <v>4114.8900000000003</v>
      </c>
      <c r="F715" s="34">
        <f t="shared" si="82"/>
        <v>2099.75</v>
      </c>
      <c r="G715" s="34">
        <f t="shared" si="82"/>
        <v>1282.6600000000001</v>
      </c>
      <c r="H715" s="34">
        <f t="shared" si="82"/>
        <v>233.2</v>
      </c>
      <c r="I715" s="34">
        <f t="shared" si="82"/>
        <v>583.89</v>
      </c>
    </row>
    <row r="716" spans="1:9">
      <c r="A716" s="81">
        <f t="shared" si="81"/>
        <v>515802002013</v>
      </c>
      <c r="B716">
        <v>5158020</v>
      </c>
      <c r="C716" t="s">
        <v>964</v>
      </c>
      <c r="D716" s="1">
        <v>41639</v>
      </c>
      <c r="E716" s="34">
        <f t="shared" si="82"/>
        <v>4114.8900000000003</v>
      </c>
      <c r="F716" s="34">
        <f t="shared" si="82"/>
        <v>2089.06</v>
      </c>
      <c r="G716" s="34">
        <f t="shared" si="82"/>
        <v>1272.76</v>
      </c>
      <c r="H716" s="34">
        <f t="shared" si="82"/>
        <v>234.14</v>
      </c>
      <c r="I716" s="34">
        <f t="shared" si="82"/>
        <v>582.16</v>
      </c>
    </row>
    <row r="717" spans="1:9">
      <c r="A717" s="81">
        <f t="shared" si="81"/>
        <v>515802002012</v>
      </c>
      <c r="B717">
        <v>5158020</v>
      </c>
      <c r="C717" t="s">
        <v>964</v>
      </c>
      <c r="D717" s="1">
        <v>41274</v>
      </c>
      <c r="E717" s="34">
        <f t="shared" si="82"/>
        <v>4114.8900000000003</v>
      </c>
      <c r="F717" s="34">
        <f t="shared" si="82"/>
        <v>2084.42</v>
      </c>
      <c r="G717" s="34">
        <f t="shared" si="82"/>
        <v>1267.8800000000001</v>
      </c>
      <c r="H717" s="34">
        <f t="shared" si="82"/>
        <v>235.22</v>
      </c>
      <c r="I717" s="34">
        <f t="shared" si="82"/>
        <v>581.32000000000005</v>
      </c>
    </row>
    <row r="718" spans="1:9">
      <c r="A718" s="81">
        <f t="shared" si="81"/>
        <v>515802002011</v>
      </c>
      <c r="B718">
        <v>5158020</v>
      </c>
      <c r="C718" t="s">
        <v>964</v>
      </c>
      <c r="D718" s="1">
        <v>40908</v>
      </c>
      <c r="E718" s="34">
        <f t="shared" si="82"/>
        <v>4114.62</v>
      </c>
      <c r="F718" s="34">
        <f t="shared" si="82"/>
        <v>2079.41</v>
      </c>
      <c r="G718" s="34">
        <f t="shared" si="82"/>
        <v>1265.8499999999999</v>
      </c>
      <c r="H718" s="34">
        <f t="shared" si="82"/>
        <v>232.35</v>
      </c>
      <c r="I718" s="34">
        <f t="shared" si="82"/>
        <v>581.21</v>
      </c>
    </row>
    <row r="719" spans="1:9">
      <c r="A719" s="81">
        <f t="shared" si="81"/>
        <v>515802002010</v>
      </c>
      <c r="B719">
        <v>5158020</v>
      </c>
      <c r="C719" t="s">
        <v>964</v>
      </c>
      <c r="D719" s="1">
        <v>40543</v>
      </c>
      <c r="E719" s="34">
        <f t="shared" si="82"/>
        <v>4114.62</v>
      </c>
      <c r="F719" s="34">
        <f t="shared" si="82"/>
        <v>2125.9499999999998</v>
      </c>
      <c r="G719" s="34">
        <f t="shared" si="82"/>
        <v>1267.45</v>
      </c>
      <c r="H719" s="34">
        <f t="shared" si="82"/>
        <v>277.3</v>
      </c>
      <c r="I719" s="34">
        <f t="shared" si="82"/>
        <v>581.20000000000005</v>
      </c>
    </row>
    <row r="720" spans="1:9">
      <c r="A720" s="81">
        <f t="shared" si="81"/>
        <v>515802002009</v>
      </c>
      <c r="B720">
        <v>5158020</v>
      </c>
      <c r="C720" t="s">
        <v>964</v>
      </c>
      <c r="D720" s="1">
        <v>40178</v>
      </c>
      <c r="E720" s="34">
        <f t="shared" si="82"/>
        <v>4114.62</v>
      </c>
      <c r="F720" s="34">
        <f t="shared" si="82"/>
        <v>2118.2200000000003</v>
      </c>
      <c r="G720" s="34">
        <f t="shared" si="82"/>
        <v>1262.44</v>
      </c>
      <c r="H720" s="34">
        <f t="shared" si="82"/>
        <v>273.67</v>
      </c>
      <c r="I720" s="34">
        <f t="shared" si="82"/>
        <v>582.11</v>
      </c>
    </row>
    <row r="721" spans="1:9">
      <c r="A721" s="81">
        <f t="shared" si="81"/>
        <v>515802002008</v>
      </c>
      <c r="B721">
        <v>5158020</v>
      </c>
      <c r="C721" t="s">
        <v>964</v>
      </c>
      <c r="D721" s="1">
        <v>39813</v>
      </c>
      <c r="E721" s="34">
        <f t="shared" si="82"/>
        <v>4114.62</v>
      </c>
      <c r="F721" s="34">
        <f t="shared" si="82"/>
        <v>2034</v>
      </c>
      <c r="G721" s="34">
        <f t="shared" si="82"/>
        <v>1260.56</v>
      </c>
      <c r="H721" s="34">
        <f t="shared" si="82"/>
        <v>193.21</v>
      </c>
      <c r="I721" s="34">
        <f t="shared" si="82"/>
        <v>580.23</v>
      </c>
    </row>
    <row r="722" spans="1:9">
      <c r="A722" s="81">
        <f t="shared" si="81"/>
        <v>515802002007</v>
      </c>
      <c r="B722">
        <v>5158020</v>
      </c>
      <c r="C722" t="s">
        <v>964</v>
      </c>
      <c r="D722" s="1">
        <v>39447</v>
      </c>
      <c r="E722" s="34">
        <f t="shared" si="82"/>
        <v>4106.57</v>
      </c>
      <c r="F722" s="34">
        <f t="shared" si="82"/>
        <v>2012.4499999999998</v>
      </c>
      <c r="G722" s="34">
        <f t="shared" si="82"/>
        <v>1275.45</v>
      </c>
      <c r="H722" s="34">
        <f t="shared" si="82"/>
        <v>168.1</v>
      </c>
      <c r="I722" s="34">
        <f t="shared" si="82"/>
        <v>568.9</v>
      </c>
    </row>
    <row r="723" spans="1:9">
      <c r="A723" s="81">
        <f t="shared" si="81"/>
        <v>515802002006</v>
      </c>
      <c r="B723">
        <v>5158020</v>
      </c>
      <c r="C723" t="s">
        <v>964</v>
      </c>
      <c r="D723" s="1">
        <v>39082</v>
      </c>
      <c r="E723" s="34">
        <f t="shared" si="82"/>
        <v>4106.58</v>
      </c>
      <c r="F723" s="34">
        <f t="shared" si="82"/>
        <v>2002.24</v>
      </c>
      <c r="G723" s="34">
        <f t="shared" si="82"/>
        <v>1268.23</v>
      </c>
      <c r="H723" s="34">
        <f t="shared" si="82"/>
        <v>165.54</v>
      </c>
      <c r="I723" s="34">
        <f t="shared" si="82"/>
        <v>568.47</v>
      </c>
    </row>
    <row r="724" spans="1:9">
      <c r="A724" s="81">
        <f t="shared" si="81"/>
        <v>515802402025</v>
      </c>
      <c r="B724">
        <v>5158024</v>
      </c>
      <c r="C724" t="s">
        <v>965</v>
      </c>
      <c r="D724" s="1">
        <v>46022</v>
      </c>
      <c r="E724" s="34" t="str">
        <f t="shared" ref="E724:I733" si="83">IF(YEAR($D724)&lt;2016,VLOOKUP($A724,LDB_alt,COLUMN()-1,FALSE),IFERROR(VLOOKUP($A724,LDB_neu,COLUMN()-1,FALSE),""))</f>
        <v/>
      </c>
      <c r="F724" s="34" t="str">
        <f t="shared" si="83"/>
        <v/>
      </c>
      <c r="G724" s="34" t="str">
        <f t="shared" si="83"/>
        <v/>
      </c>
      <c r="H724" s="34" t="str">
        <f t="shared" si="83"/>
        <v/>
      </c>
      <c r="I724" s="34" t="str">
        <f t="shared" si="83"/>
        <v/>
      </c>
    </row>
    <row r="725" spans="1:9">
      <c r="A725" s="81">
        <f t="shared" si="81"/>
        <v>515802402024</v>
      </c>
      <c r="B725">
        <v>5158024</v>
      </c>
      <c r="C725" t="s">
        <v>965</v>
      </c>
      <c r="D725" s="1">
        <v>45657</v>
      </c>
      <c r="E725" s="34" t="str">
        <f t="shared" si="83"/>
        <v/>
      </c>
      <c r="F725" s="34" t="str">
        <f t="shared" si="83"/>
        <v/>
      </c>
      <c r="G725" s="34" t="str">
        <f t="shared" si="83"/>
        <v/>
      </c>
      <c r="H725" s="34" t="str">
        <f t="shared" si="83"/>
        <v/>
      </c>
      <c r="I725" s="34" t="str">
        <f t="shared" si="83"/>
        <v/>
      </c>
    </row>
    <row r="726" spans="1:9">
      <c r="A726" s="81">
        <f t="shared" si="81"/>
        <v>515802402023</v>
      </c>
      <c r="B726">
        <v>5158024</v>
      </c>
      <c r="C726" t="s">
        <v>965</v>
      </c>
      <c r="D726" s="1">
        <v>45291</v>
      </c>
      <c r="E726" s="34" t="str">
        <f t="shared" si="83"/>
        <v/>
      </c>
      <c r="F726" s="34" t="str">
        <f t="shared" si="83"/>
        <v/>
      </c>
      <c r="G726" s="34" t="str">
        <f t="shared" si="83"/>
        <v/>
      </c>
      <c r="H726" s="34" t="str">
        <f t="shared" si="83"/>
        <v/>
      </c>
      <c r="I726" s="34" t="str">
        <f t="shared" si="83"/>
        <v/>
      </c>
    </row>
    <row r="727" spans="1:9">
      <c r="A727" s="81">
        <f t="shared" si="81"/>
        <v>515802402022</v>
      </c>
      <c r="B727">
        <v>5158024</v>
      </c>
      <c r="C727" t="s">
        <v>965</v>
      </c>
      <c r="D727" s="1">
        <v>44926</v>
      </c>
      <c r="E727" s="34" t="str">
        <f t="shared" si="83"/>
        <v/>
      </c>
      <c r="F727" s="34" t="str">
        <f t="shared" si="83"/>
        <v/>
      </c>
      <c r="G727" s="34" t="str">
        <f t="shared" si="83"/>
        <v/>
      </c>
      <c r="H727" s="34" t="str">
        <f t="shared" si="83"/>
        <v/>
      </c>
      <c r="I727" s="34" t="str">
        <f t="shared" si="83"/>
        <v/>
      </c>
    </row>
    <row r="728" spans="1:9">
      <c r="A728" s="81">
        <f t="shared" si="81"/>
        <v>515802402021</v>
      </c>
      <c r="B728">
        <v>5158024</v>
      </c>
      <c r="C728" t="s">
        <v>965</v>
      </c>
      <c r="D728" s="1">
        <v>44561</v>
      </c>
      <c r="E728" s="34" t="str">
        <f t="shared" si="83"/>
        <v/>
      </c>
      <c r="F728" s="34" t="str">
        <f t="shared" si="83"/>
        <v/>
      </c>
      <c r="G728" s="34" t="str">
        <f t="shared" si="83"/>
        <v/>
      </c>
      <c r="H728" s="34" t="str">
        <f t="shared" si="83"/>
        <v/>
      </c>
      <c r="I728" s="34" t="str">
        <f t="shared" si="83"/>
        <v/>
      </c>
    </row>
    <row r="729" spans="1:9">
      <c r="A729" s="81">
        <f t="shared" si="81"/>
        <v>515802402020</v>
      </c>
      <c r="B729">
        <v>5158024</v>
      </c>
      <c r="C729" t="s">
        <v>965</v>
      </c>
      <c r="D729" s="1">
        <v>44196</v>
      </c>
      <c r="E729" s="34" t="str">
        <f t="shared" si="83"/>
        <v/>
      </c>
      <c r="F729" s="34" t="str">
        <f t="shared" si="83"/>
        <v/>
      </c>
      <c r="G729" s="34" t="str">
        <f t="shared" si="83"/>
        <v/>
      </c>
      <c r="H729" s="34" t="str">
        <f t="shared" si="83"/>
        <v/>
      </c>
      <c r="I729" s="34" t="str">
        <f t="shared" si="83"/>
        <v/>
      </c>
    </row>
    <row r="730" spans="1:9">
      <c r="A730" s="81">
        <f t="shared" si="81"/>
        <v>515802402019</v>
      </c>
      <c r="B730">
        <v>5158024</v>
      </c>
      <c r="C730" t="s">
        <v>965</v>
      </c>
      <c r="D730" s="1">
        <v>43830</v>
      </c>
      <c r="E730" s="34" t="str">
        <f t="shared" si="83"/>
        <v/>
      </c>
      <c r="F730" s="34" t="str">
        <f t="shared" si="83"/>
        <v/>
      </c>
      <c r="G730" s="34" t="str">
        <f t="shared" si="83"/>
        <v/>
      </c>
      <c r="H730" s="34" t="str">
        <f t="shared" si="83"/>
        <v/>
      </c>
      <c r="I730" s="34" t="str">
        <f t="shared" si="83"/>
        <v/>
      </c>
    </row>
    <row r="731" spans="1:9">
      <c r="A731" s="81">
        <f t="shared" si="81"/>
        <v>515802402018</v>
      </c>
      <c r="B731">
        <v>5158024</v>
      </c>
      <c r="C731" t="s">
        <v>965</v>
      </c>
      <c r="D731" s="1">
        <v>43465</v>
      </c>
      <c r="E731" s="34">
        <f t="shared" si="83"/>
        <v>4256</v>
      </c>
      <c r="F731" s="34">
        <f t="shared" si="83"/>
        <v>1347</v>
      </c>
      <c r="G731" s="34">
        <f t="shared" si="83"/>
        <v>798</v>
      </c>
      <c r="H731" s="34">
        <f t="shared" si="83"/>
        <v>273</v>
      </c>
      <c r="I731" s="34">
        <f t="shared" si="83"/>
        <v>276</v>
      </c>
    </row>
    <row r="732" spans="1:9">
      <c r="A732" s="81">
        <f t="shared" si="81"/>
        <v>515802402017</v>
      </c>
      <c r="B732">
        <v>5158024</v>
      </c>
      <c r="C732" t="s">
        <v>965</v>
      </c>
      <c r="D732" s="1">
        <v>43100</v>
      </c>
      <c r="E732" s="34">
        <f t="shared" si="83"/>
        <v>4256</v>
      </c>
      <c r="F732" s="34">
        <f t="shared" si="83"/>
        <v>1347</v>
      </c>
      <c r="G732" s="34">
        <f t="shared" si="83"/>
        <v>798</v>
      </c>
      <c r="H732" s="34">
        <f t="shared" si="83"/>
        <v>273</v>
      </c>
      <c r="I732" s="34">
        <f t="shared" si="83"/>
        <v>276</v>
      </c>
    </row>
    <row r="733" spans="1:9">
      <c r="A733" s="81">
        <f t="shared" si="81"/>
        <v>515802402016</v>
      </c>
      <c r="B733">
        <v>5158024</v>
      </c>
      <c r="C733" t="s">
        <v>965</v>
      </c>
      <c r="D733" s="1">
        <v>42735</v>
      </c>
      <c r="E733" s="34">
        <f t="shared" si="83"/>
        <v>4256</v>
      </c>
      <c r="F733" s="34">
        <f t="shared" si="83"/>
        <v>1351</v>
      </c>
      <c r="G733" s="34">
        <f t="shared" si="83"/>
        <v>799</v>
      </c>
      <c r="H733" s="34">
        <f t="shared" si="83"/>
        <v>276</v>
      </c>
      <c r="I733" s="34">
        <f t="shared" si="83"/>
        <v>276</v>
      </c>
    </row>
    <row r="734" spans="1:9">
      <c r="A734" s="81">
        <f t="shared" si="81"/>
        <v>515802402015</v>
      </c>
      <c r="B734">
        <v>5158024</v>
      </c>
      <c r="C734" t="s">
        <v>965</v>
      </c>
      <c r="D734" s="1">
        <v>42369</v>
      </c>
      <c r="E734" s="34">
        <f t="shared" ref="E734:I743" si="84">IF(YEAR($D734)&lt;2016,VLOOKUP($A734,LDB_alt,COLUMN()-1,FALSE),IFERROR(VLOOKUP($A734,LDB_neu,COLUMN()-1,FALSE),""))</f>
        <v>4255.78</v>
      </c>
      <c r="F734" s="34">
        <f t="shared" si="84"/>
        <v>1354.79</v>
      </c>
      <c r="G734" s="34">
        <f t="shared" si="84"/>
        <v>803.48</v>
      </c>
      <c r="H734" s="34">
        <f t="shared" si="84"/>
        <v>271.44</v>
      </c>
      <c r="I734" s="34">
        <f t="shared" si="84"/>
        <v>279.87</v>
      </c>
    </row>
    <row r="735" spans="1:9">
      <c r="A735" s="81">
        <f t="shared" si="81"/>
        <v>515802402014</v>
      </c>
      <c r="B735">
        <v>5158024</v>
      </c>
      <c r="C735" t="s">
        <v>965</v>
      </c>
      <c r="D735" s="1">
        <v>42004</v>
      </c>
      <c r="E735" s="34">
        <f t="shared" si="84"/>
        <v>4255.78</v>
      </c>
      <c r="F735" s="34">
        <f t="shared" si="84"/>
        <v>1334.8899999999999</v>
      </c>
      <c r="G735" s="34">
        <f t="shared" si="84"/>
        <v>798.9</v>
      </c>
      <c r="H735" s="34">
        <f t="shared" si="84"/>
        <v>268.13</v>
      </c>
      <c r="I735" s="34">
        <f t="shared" si="84"/>
        <v>267.86</v>
      </c>
    </row>
    <row r="736" spans="1:9">
      <c r="A736" s="81">
        <f t="shared" si="81"/>
        <v>515802402013</v>
      </c>
      <c r="B736">
        <v>5158024</v>
      </c>
      <c r="C736" t="s">
        <v>965</v>
      </c>
      <c r="D736" s="1">
        <v>41639</v>
      </c>
      <c r="E736" s="34">
        <f t="shared" si="84"/>
        <v>4255.7700000000004</v>
      </c>
      <c r="F736" s="34">
        <f t="shared" si="84"/>
        <v>1330.73</v>
      </c>
      <c r="G736" s="34">
        <f t="shared" si="84"/>
        <v>808.76</v>
      </c>
      <c r="H736" s="34">
        <f t="shared" si="84"/>
        <v>249.48</v>
      </c>
      <c r="I736" s="34">
        <f t="shared" si="84"/>
        <v>272.49</v>
      </c>
    </row>
    <row r="737" spans="1:9">
      <c r="A737" s="81">
        <f t="shared" si="81"/>
        <v>515802402012</v>
      </c>
      <c r="B737">
        <v>5158024</v>
      </c>
      <c r="C737" t="s">
        <v>965</v>
      </c>
      <c r="D737" s="1">
        <v>41274</v>
      </c>
      <c r="E737" s="34">
        <f t="shared" si="84"/>
        <v>4255.7700000000004</v>
      </c>
      <c r="F737" s="34">
        <f t="shared" si="84"/>
        <v>1324.4099999999999</v>
      </c>
      <c r="G737" s="34">
        <f t="shared" si="84"/>
        <v>805.56</v>
      </c>
      <c r="H737" s="34">
        <f t="shared" si="84"/>
        <v>247.04</v>
      </c>
      <c r="I737" s="34">
        <f t="shared" si="84"/>
        <v>271.81</v>
      </c>
    </row>
    <row r="738" spans="1:9">
      <c r="A738" s="81">
        <f t="shared" si="81"/>
        <v>515802402011</v>
      </c>
      <c r="B738">
        <v>5158024</v>
      </c>
      <c r="C738" t="s">
        <v>965</v>
      </c>
      <c r="D738" s="1">
        <v>40908</v>
      </c>
      <c r="E738" s="34">
        <f t="shared" si="84"/>
        <v>4252.51</v>
      </c>
      <c r="F738" s="34">
        <f t="shared" si="84"/>
        <v>1317.02</v>
      </c>
      <c r="G738" s="34">
        <f t="shared" si="84"/>
        <v>801.98</v>
      </c>
      <c r="H738" s="34">
        <f t="shared" si="84"/>
        <v>244.68</v>
      </c>
      <c r="I738" s="34">
        <f t="shared" si="84"/>
        <v>270.36</v>
      </c>
    </row>
    <row r="739" spans="1:9">
      <c r="A739" s="81">
        <f t="shared" si="81"/>
        <v>515802402010</v>
      </c>
      <c r="B739">
        <v>5158024</v>
      </c>
      <c r="C739" t="s">
        <v>965</v>
      </c>
      <c r="D739" s="1">
        <v>40543</v>
      </c>
      <c r="E739" s="34">
        <f t="shared" si="84"/>
        <v>4252.51</v>
      </c>
      <c r="F739" s="34">
        <f t="shared" si="84"/>
        <v>1308.8700000000001</v>
      </c>
      <c r="G739" s="34">
        <f t="shared" si="84"/>
        <v>792.69</v>
      </c>
      <c r="H739" s="34">
        <f t="shared" si="84"/>
        <v>244.97</v>
      </c>
      <c r="I739" s="34">
        <f t="shared" si="84"/>
        <v>271.20999999999998</v>
      </c>
    </row>
    <row r="740" spans="1:9">
      <c r="A740" s="81">
        <f t="shared" si="81"/>
        <v>515802402009</v>
      </c>
      <c r="B740">
        <v>5158024</v>
      </c>
      <c r="C740" t="s">
        <v>965</v>
      </c>
      <c r="D740" s="1">
        <v>40178</v>
      </c>
      <c r="E740" s="34">
        <f t="shared" si="84"/>
        <v>4252.6099999999997</v>
      </c>
      <c r="F740" s="34">
        <f t="shared" si="84"/>
        <v>1304.9000000000001</v>
      </c>
      <c r="G740" s="34">
        <f t="shared" si="84"/>
        <v>791.01</v>
      </c>
      <c r="H740" s="34">
        <f t="shared" si="84"/>
        <v>243.27</v>
      </c>
      <c r="I740" s="34">
        <f t="shared" si="84"/>
        <v>270.62</v>
      </c>
    </row>
    <row r="741" spans="1:9">
      <c r="A741" s="81">
        <f t="shared" si="81"/>
        <v>515802402008</v>
      </c>
      <c r="B741">
        <v>5158024</v>
      </c>
      <c r="C741" t="s">
        <v>965</v>
      </c>
      <c r="D741" s="1">
        <v>39813</v>
      </c>
      <c r="E741" s="34">
        <f t="shared" si="84"/>
        <v>4252.6000000000004</v>
      </c>
      <c r="F741" s="34">
        <f t="shared" si="84"/>
        <v>1302.1600000000001</v>
      </c>
      <c r="G741" s="34">
        <f t="shared" si="84"/>
        <v>791.71</v>
      </c>
      <c r="H741" s="34">
        <f t="shared" si="84"/>
        <v>240.26</v>
      </c>
      <c r="I741" s="34">
        <f t="shared" si="84"/>
        <v>270.19</v>
      </c>
    </row>
    <row r="742" spans="1:9">
      <c r="A742" s="81">
        <f t="shared" si="81"/>
        <v>515802402007</v>
      </c>
      <c r="B742">
        <v>5158024</v>
      </c>
      <c r="C742" t="s">
        <v>965</v>
      </c>
      <c r="D742" s="1">
        <v>39447</v>
      </c>
      <c r="E742" s="34">
        <f t="shared" si="84"/>
        <v>4252.58</v>
      </c>
      <c r="F742" s="34">
        <f t="shared" si="84"/>
        <v>1291.75</v>
      </c>
      <c r="G742" s="34">
        <f t="shared" si="84"/>
        <v>787.36</v>
      </c>
      <c r="H742" s="34">
        <f t="shared" si="84"/>
        <v>234.67</v>
      </c>
      <c r="I742" s="34">
        <f t="shared" si="84"/>
        <v>269.72000000000003</v>
      </c>
    </row>
    <row r="743" spans="1:9">
      <c r="A743" s="81">
        <f t="shared" si="81"/>
        <v>515802402006</v>
      </c>
      <c r="B743">
        <v>5158024</v>
      </c>
      <c r="C743" t="s">
        <v>965</v>
      </c>
      <c r="D743" s="1">
        <v>39082</v>
      </c>
      <c r="E743" s="34">
        <f t="shared" si="84"/>
        <v>4252.43</v>
      </c>
      <c r="F743" s="34">
        <f t="shared" si="84"/>
        <v>1285.72</v>
      </c>
      <c r="G743" s="34">
        <f t="shared" si="84"/>
        <v>786.09</v>
      </c>
      <c r="H743" s="34">
        <f t="shared" si="84"/>
        <v>231.17</v>
      </c>
      <c r="I743" s="34">
        <f t="shared" si="84"/>
        <v>268.45999999999998</v>
      </c>
    </row>
    <row r="744" spans="1:9">
      <c r="A744" s="81">
        <f t="shared" si="81"/>
        <v>515802602025</v>
      </c>
      <c r="B744">
        <v>5158026</v>
      </c>
      <c r="C744" t="s">
        <v>966</v>
      </c>
      <c r="D744" s="1">
        <v>46022</v>
      </c>
      <c r="E744" s="34" t="str">
        <f t="shared" ref="E744:I753" si="85">IF(YEAR($D744)&lt;2016,VLOOKUP($A744,LDB_alt,COLUMN()-1,FALSE),IFERROR(VLOOKUP($A744,LDB_neu,COLUMN()-1,FALSE),""))</f>
        <v/>
      </c>
      <c r="F744" s="34" t="str">
        <f t="shared" si="85"/>
        <v/>
      </c>
      <c r="G744" s="34" t="str">
        <f t="shared" si="85"/>
        <v/>
      </c>
      <c r="H744" s="34" t="str">
        <f t="shared" si="85"/>
        <v/>
      </c>
      <c r="I744" s="34" t="str">
        <f t="shared" si="85"/>
        <v/>
      </c>
    </row>
    <row r="745" spans="1:9">
      <c r="A745" s="81">
        <f t="shared" si="81"/>
        <v>515802602024</v>
      </c>
      <c r="B745">
        <v>5158026</v>
      </c>
      <c r="C745" t="s">
        <v>966</v>
      </c>
      <c r="D745" s="1">
        <v>45657</v>
      </c>
      <c r="E745" s="34" t="str">
        <f t="shared" si="85"/>
        <v/>
      </c>
      <c r="F745" s="34" t="str">
        <f t="shared" si="85"/>
        <v/>
      </c>
      <c r="G745" s="34" t="str">
        <f t="shared" si="85"/>
        <v/>
      </c>
      <c r="H745" s="34" t="str">
        <f t="shared" si="85"/>
        <v/>
      </c>
      <c r="I745" s="34" t="str">
        <f t="shared" si="85"/>
        <v/>
      </c>
    </row>
    <row r="746" spans="1:9">
      <c r="A746" s="81">
        <f t="shared" si="81"/>
        <v>515802602023</v>
      </c>
      <c r="B746">
        <v>5158026</v>
      </c>
      <c r="C746" t="s">
        <v>966</v>
      </c>
      <c r="D746" s="1">
        <v>45291</v>
      </c>
      <c r="E746" s="34" t="str">
        <f t="shared" si="85"/>
        <v/>
      </c>
      <c r="F746" s="34" t="str">
        <f t="shared" si="85"/>
        <v/>
      </c>
      <c r="G746" s="34" t="str">
        <f t="shared" si="85"/>
        <v/>
      </c>
      <c r="H746" s="34" t="str">
        <f t="shared" si="85"/>
        <v/>
      </c>
      <c r="I746" s="34" t="str">
        <f t="shared" si="85"/>
        <v/>
      </c>
    </row>
    <row r="747" spans="1:9">
      <c r="A747" s="81">
        <f t="shared" si="81"/>
        <v>515802602022</v>
      </c>
      <c r="B747">
        <v>5158026</v>
      </c>
      <c r="C747" t="s">
        <v>966</v>
      </c>
      <c r="D747" s="1">
        <v>44926</v>
      </c>
      <c r="E747" s="34" t="str">
        <f t="shared" si="85"/>
        <v/>
      </c>
      <c r="F747" s="34" t="str">
        <f t="shared" si="85"/>
        <v/>
      </c>
      <c r="G747" s="34" t="str">
        <f t="shared" si="85"/>
        <v/>
      </c>
      <c r="H747" s="34" t="str">
        <f t="shared" si="85"/>
        <v/>
      </c>
      <c r="I747" s="34" t="str">
        <f t="shared" si="85"/>
        <v/>
      </c>
    </row>
    <row r="748" spans="1:9">
      <c r="A748" s="81">
        <f t="shared" si="81"/>
        <v>515802602021</v>
      </c>
      <c r="B748">
        <v>5158026</v>
      </c>
      <c r="C748" t="s">
        <v>966</v>
      </c>
      <c r="D748" s="1">
        <v>44561</v>
      </c>
      <c r="E748" s="34" t="str">
        <f t="shared" si="85"/>
        <v/>
      </c>
      <c r="F748" s="34" t="str">
        <f t="shared" si="85"/>
        <v/>
      </c>
      <c r="G748" s="34" t="str">
        <f t="shared" si="85"/>
        <v/>
      </c>
      <c r="H748" s="34" t="str">
        <f t="shared" si="85"/>
        <v/>
      </c>
      <c r="I748" s="34" t="str">
        <f t="shared" si="85"/>
        <v/>
      </c>
    </row>
    <row r="749" spans="1:9">
      <c r="A749" s="81">
        <f t="shared" si="81"/>
        <v>515802602020</v>
      </c>
      <c r="B749">
        <v>5158026</v>
      </c>
      <c r="C749" t="s">
        <v>966</v>
      </c>
      <c r="D749" s="1">
        <v>44196</v>
      </c>
      <c r="E749" s="34" t="str">
        <f t="shared" si="85"/>
        <v/>
      </c>
      <c r="F749" s="34" t="str">
        <f t="shared" si="85"/>
        <v/>
      </c>
      <c r="G749" s="34" t="str">
        <f t="shared" si="85"/>
        <v/>
      </c>
      <c r="H749" s="34" t="str">
        <f t="shared" si="85"/>
        <v/>
      </c>
      <c r="I749" s="34" t="str">
        <f t="shared" si="85"/>
        <v/>
      </c>
    </row>
    <row r="750" spans="1:9">
      <c r="A750" s="81">
        <f t="shared" si="81"/>
        <v>515802602019</v>
      </c>
      <c r="B750">
        <v>5158026</v>
      </c>
      <c r="C750" t="s">
        <v>966</v>
      </c>
      <c r="D750" s="1">
        <v>43830</v>
      </c>
      <c r="E750" s="34" t="str">
        <f t="shared" si="85"/>
        <v/>
      </c>
      <c r="F750" s="34" t="str">
        <f t="shared" si="85"/>
        <v/>
      </c>
      <c r="G750" s="34" t="str">
        <f t="shared" si="85"/>
        <v/>
      </c>
      <c r="H750" s="34" t="str">
        <f t="shared" si="85"/>
        <v/>
      </c>
      <c r="I750" s="34" t="str">
        <f t="shared" si="85"/>
        <v/>
      </c>
    </row>
    <row r="751" spans="1:9">
      <c r="A751" s="81">
        <f t="shared" si="81"/>
        <v>515802602018</v>
      </c>
      <c r="B751">
        <v>5158026</v>
      </c>
      <c r="C751" t="s">
        <v>966</v>
      </c>
      <c r="D751" s="1">
        <v>43465</v>
      </c>
      <c r="E751" s="34">
        <f t="shared" si="85"/>
        <v>2305</v>
      </c>
      <c r="F751" s="34">
        <f t="shared" si="85"/>
        <v>996</v>
      </c>
      <c r="G751" s="34">
        <f t="shared" si="85"/>
        <v>670</v>
      </c>
      <c r="H751" s="34">
        <f t="shared" si="85"/>
        <v>132</v>
      </c>
      <c r="I751" s="34">
        <f t="shared" si="85"/>
        <v>194</v>
      </c>
    </row>
    <row r="752" spans="1:9">
      <c r="A752" s="81">
        <f t="shared" si="81"/>
        <v>515802602017</v>
      </c>
      <c r="B752">
        <v>5158026</v>
      </c>
      <c r="C752" t="s">
        <v>966</v>
      </c>
      <c r="D752" s="1">
        <v>43100</v>
      </c>
      <c r="E752" s="34">
        <f t="shared" si="85"/>
        <v>2305</v>
      </c>
      <c r="F752" s="34">
        <f t="shared" si="85"/>
        <v>985</v>
      </c>
      <c r="G752" s="34">
        <f t="shared" si="85"/>
        <v>669</v>
      </c>
      <c r="H752" s="34">
        <f t="shared" si="85"/>
        <v>123</v>
      </c>
      <c r="I752" s="34">
        <f t="shared" si="85"/>
        <v>193</v>
      </c>
    </row>
    <row r="753" spans="1:9">
      <c r="A753" s="81">
        <f t="shared" si="81"/>
        <v>515802602016</v>
      </c>
      <c r="B753">
        <v>5158026</v>
      </c>
      <c r="C753" t="s">
        <v>966</v>
      </c>
      <c r="D753" s="1">
        <v>42735</v>
      </c>
      <c r="E753" s="34">
        <f t="shared" si="85"/>
        <v>2305</v>
      </c>
      <c r="F753" s="34">
        <f t="shared" si="85"/>
        <v>982</v>
      </c>
      <c r="G753" s="34">
        <f t="shared" si="85"/>
        <v>667</v>
      </c>
      <c r="H753" s="34">
        <f t="shared" si="85"/>
        <v>123</v>
      </c>
      <c r="I753" s="34">
        <f t="shared" si="85"/>
        <v>192</v>
      </c>
    </row>
    <row r="754" spans="1:9">
      <c r="A754" s="81">
        <f t="shared" si="81"/>
        <v>515802602015</v>
      </c>
      <c r="B754">
        <v>5158026</v>
      </c>
      <c r="C754" t="s">
        <v>966</v>
      </c>
      <c r="D754" s="1">
        <v>42369</v>
      </c>
      <c r="E754" s="34">
        <f t="shared" ref="E754:I763" si="86">IF(YEAR($D754)&lt;2016,VLOOKUP($A754,LDB_alt,COLUMN()-1,FALSE),IFERROR(VLOOKUP($A754,LDB_neu,COLUMN()-1,FALSE),""))</f>
        <v>2304.6</v>
      </c>
      <c r="F754" s="34">
        <f t="shared" si="86"/>
        <v>986.41999999999985</v>
      </c>
      <c r="G754" s="34">
        <f t="shared" si="86"/>
        <v>677.42</v>
      </c>
      <c r="H754" s="34">
        <f t="shared" si="86"/>
        <v>117.05</v>
      </c>
      <c r="I754" s="34">
        <f t="shared" si="86"/>
        <v>191.95</v>
      </c>
    </row>
    <row r="755" spans="1:9">
      <c r="A755" s="81">
        <f t="shared" si="81"/>
        <v>515802602014</v>
      </c>
      <c r="B755">
        <v>5158026</v>
      </c>
      <c r="C755" t="s">
        <v>966</v>
      </c>
      <c r="D755" s="1">
        <v>42004</v>
      </c>
      <c r="E755" s="34">
        <f t="shared" si="86"/>
        <v>2304.6</v>
      </c>
      <c r="F755" s="34">
        <f t="shared" si="86"/>
        <v>986.21</v>
      </c>
      <c r="G755" s="34">
        <f t="shared" si="86"/>
        <v>692.48</v>
      </c>
      <c r="H755" s="34">
        <f t="shared" si="86"/>
        <v>103.22</v>
      </c>
      <c r="I755" s="34">
        <f t="shared" si="86"/>
        <v>190.51</v>
      </c>
    </row>
    <row r="756" spans="1:9">
      <c r="A756" s="81">
        <f t="shared" si="81"/>
        <v>515802602013</v>
      </c>
      <c r="B756">
        <v>5158026</v>
      </c>
      <c r="C756" t="s">
        <v>966</v>
      </c>
      <c r="D756" s="1">
        <v>41639</v>
      </c>
      <c r="E756" s="34">
        <f t="shared" si="86"/>
        <v>2304.6</v>
      </c>
      <c r="F756" s="34">
        <f t="shared" si="86"/>
        <v>988.45</v>
      </c>
      <c r="G756" s="34">
        <f t="shared" si="86"/>
        <v>694.01</v>
      </c>
      <c r="H756" s="34">
        <f t="shared" si="86"/>
        <v>103.99</v>
      </c>
      <c r="I756" s="34">
        <f t="shared" si="86"/>
        <v>190.45</v>
      </c>
    </row>
    <row r="757" spans="1:9">
      <c r="A757" s="81">
        <f t="shared" si="81"/>
        <v>515802602012</v>
      </c>
      <c r="B757">
        <v>5158026</v>
      </c>
      <c r="C757" t="s">
        <v>966</v>
      </c>
      <c r="D757" s="1">
        <v>41274</v>
      </c>
      <c r="E757" s="34">
        <f t="shared" si="86"/>
        <v>2304.6</v>
      </c>
      <c r="F757" s="34">
        <f t="shared" si="86"/>
        <v>984.55</v>
      </c>
      <c r="G757" s="34">
        <f t="shared" si="86"/>
        <v>694.28</v>
      </c>
      <c r="H757" s="34">
        <f t="shared" si="86"/>
        <v>99.54</v>
      </c>
      <c r="I757" s="34">
        <f t="shared" si="86"/>
        <v>190.73</v>
      </c>
    </row>
    <row r="758" spans="1:9">
      <c r="A758" s="81">
        <f t="shared" si="81"/>
        <v>515802602011</v>
      </c>
      <c r="B758">
        <v>5158026</v>
      </c>
      <c r="C758" t="s">
        <v>966</v>
      </c>
      <c r="D758" s="1">
        <v>40908</v>
      </c>
      <c r="E758" s="34">
        <f t="shared" si="86"/>
        <v>2304.87</v>
      </c>
      <c r="F758" s="34">
        <f t="shared" si="86"/>
        <v>985.06999999999994</v>
      </c>
      <c r="G758" s="34">
        <f t="shared" si="86"/>
        <v>692.92</v>
      </c>
      <c r="H758" s="34">
        <f t="shared" si="86"/>
        <v>99.84</v>
      </c>
      <c r="I758" s="34">
        <f t="shared" si="86"/>
        <v>192.31</v>
      </c>
    </row>
    <row r="759" spans="1:9">
      <c r="A759" s="81">
        <f t="shared" si="81"/>
        <v>515802602010</v>
      </c>
      <c r="B759">
        <v>5158026</v>
      </c>
      <c r="C759" t="s">
        <v>966</v>
      </c>
      <c r="D759" s="1">
        <v>40543</v>
      </c>
      <c r="E759" s="34">
        <f t="shared" si="86"/>
        <v>2304.87</v>
      </c>
      <c r="F759" s="34">
        <f t="shared" si="86"/>
        <v>985.32</v>
      </c>
      <c r="G759" s="34">
        <f t="shared" si="86"/>
        <v>692.99</v>
      </c>
      <c r="H759" s="34">
        <f t="shared" si="86"/>
        <v>99.72</v>
      </c>
      <c r="I759" s="34">
        <f t="shared" si="86"/>
        <v>192.61</v>
      </c>
    </row>
    <row r="760" spans="1:9">
      <c r="A760" s="81">
        <f t="shared" si="81"/>
        <v>515802602009</v>
      </c>
      <c r="B760">
        <v>5158026</v>
      </c>
      <c r="C760" t="s">
        <v>966</v>
      </c>
      <c r="D760" s="1">
        <v>40178</v>
      </c>
      <c r="E760" s="34">
        <f t="shared" si="86"/>
        <v>2304.86</v>
      </c>
      <c r="F760" s="34">
        <f t="shared" si="86"/>
        <v>984.93</v>
      </c>
      <c r="G760" s="34">
        <f t="shared" si="86"/>
        <v>694.38</v>
      </c>
      <c r="H760" s="34">
        <f t="shared" si="86"/>
        <v>97.88</v>
      </c>
      <c r="I760" s="34">
        <f t="shared" si="86"/>
        <v>192.67</v>
      </c>
    </row>
    <row r="761" spans="1:9">
      <c r="A761" s="81">
        <f t="shared" si="81"/>
        <v>515802602008</v>
      </c>
      <c r="B761">
        <v>5158026</v>
      </c>
      <c r="C761" t="s">
        <v>966</v>
      </c>
      <c r="D761" s="1">
        <v>39813</v>
      </c>
      <c r="E761" s="34">
        <f t="shared" si="86"/>
        <v>2304.86</v>
      </c>
      <c r="F761" s="34">
        <f t="shared" si="86"/>
        <v>982.75</v>
      </c>
      <c r="G761" s="34">
        <f t="shared" si="86"/>
        <v>694.27</v>
      </c>
      <c r="H761" s="34">
        <f t="shared" si="86"/>
        <v>96.05</v>
      </c>
      <c r="I761" s="34">
        <f t="shared" si="86"/>
        <v>192.43</v>
      </c>
    </row>
    <row r="762" spans="1:9">
      <c r="A762" s="81">
        <f t="shared" si="81"/>
        <v>515802602007</v>
      </c>
      <c r="B762">
        <v>5158026</v>
      </c>
      <c r="C762" t="s">
        <v>966</v>
      </c>
      <c r="D762" s="1">
        <v>39447</v>
      </c>
      <c r="E762" s="34">
        <f t="shared" si="86"/>
        <v>2312.92</v>
      </c>
      <c r="F762" s="34">
        <f t="shared" si="86"/>
        <v>963.78000000000009</v>
      </c>
      <c r="G762" s="34">
        <f t="shared" si="86"/>
        <v>688.82</v>
      </c>
      <c r="H762" s="34">
        <f t="shared" si="86"/>
        <v>70.569999999999993</v>
      </c>
      <c r="I762" s="34">
        <f t="shared" si="86"/>
        <v>204.39</v>
      </c>
    </row>
    <row r="763" spans="1:9">
      <c r="A763" s="81">
        <f t="shared" si="81"/>
        <v>515802602006</v>
      </c>
      <c r="B763">
        <v>5158026</v>
      </c>
      <c r="C763" t="s">
        <v>966</v>
      </c>
      <c r="D763" s="1">
        <v>39082</v>
      </c>
      <c r="E763" s="34">
        <f t="shared" si="86"/>
        <v>2312.9299999999998</v>
      </c>
      <c r="F763" s="34">
        <f t="shared" si="86"/>
        <v>961.76</v>
      </c>
      <c r="G763" s="34">
        <f t="shared" si="86"/>
        <v>686.72</v>
      </c>
      <c r="H763" s="34">
        <f t="shared" si="86"/>
        <v>70.89</v>
      </c>
      <c r="I763" s="34">
        <f t="shared" si="86"/>
        <v>204.15</v>
      </c>
    </row>
    <row r="764" spans="1:9">
      <c r="A764" s="81">
        <f t="shared" si="81"/>
        <v>515802802025</v>
      </c>
      <c r="B764">
        <v>5158028</v>
      </c>
      <c r="C764" t="s">
        <v>967</v>
      </c>
      <c r="D764" s="1">
        <v>46022</v>
      </c>
      <c r="E764" s="34" t="str">
        <f t="shared" ref="E764:I773" si="87">IF(YEAR($D764)&lt;2016,VLOOKUP($A764,LDB_alt,COLUMN()-1,FALSE),IFERROR(VLOOKUP($A764,LDB_neu,COLUMN()-1,FALSE),""))</f>
        <v/>
      </c>
      <c r="F764" s="34" t="str">
        <f t="shared" si="87"/>
        <v/>
      </c>
      <c r="G764" s="34" t="str">
        <f t="shared" si="87"/>
        <v/>
      </c>
      <c r="H764" s="34" t="str">
        <f t="shared" si="87"/>
        <v/>
      </c>
      <c r="I764" s="34" t="str">
        <f t="shared" si="87"/>
        <v/>
      </c>
    </row>
    <row r="765" spans="1:9">
      <c r="A765" s="81">
        <f t="shared" si="81"/>
        <v>515802802024</v>
      </c>
      <c r="B765">
        <v>5158028</v>
      </c>
      <c r="C765" t="s">
        <v>967</v>
      </c>
      <c r="D765" s="1">
        <v>45657</v>
      </c>
      <c r="E765" s="34" t="str">
        <f t="shared" si="87"/>
        <v/>
      </c>
      <c r="F765" s="34" t="str">
        <f t="shared" si="87"/>
        <v/>
      </c>
      <c r="G765" s="34" t="str">
        <f t="shared" si="87"/>
        <v/>
      </c>
      <c r="H765" s="34" t="str">
        <f t="shared" si="87"/>
        <v/>
      </c>
      <c r="I765" s="34" t="str">
        <f t="shared" si="87"/>
        <v/>
      </c>
    </row>
    <row r="766" spans="1:9">
      <c r="A766" s="81">
        <f t="shared" si="81"/>
        <v>515802802023</v>
      </c>
      <c r="B766">
        <v>5158028</v>
      </c>
      <c r="C766" t="s">
        <v>967</v>
      </c>
      <c r="D766" s="1">
        <v>45291</v>
      </c>
      <c r="E766" s="34" t="str">
        <f t="shared" si="87"/>
        <v/>
      </c>
      <c r="F766" s="34" t="str">
        <f t="shared" si="87"/>
        <v/>
      </c>
      <c r="G766" s="34" t="str">
        <f t="shared" si="87"/>
        <v/>
      </c>
      <c r="H766" s="34" t="str">
        <f t="shared" si="87"/>
        <v/>
      </c>
      <c r="I766" s="34" t="str">
        <f t="shared" si="87"/>
        <v/>
      </c>
    </row>
    <row r="767" spans="1:9">
      <c r="A767" s="81">
        <f t="shared" si="81"/>
        <v>515802802022</v>
      </c>
      <c r="B767">
        <v>5158028</v>
      </c>
      <c r="C767" t="s">
        <v>967</v>
      </c>
      <c r="D767" s="1">
        <v>44926</v>
      </c>
      <c r="E767" s="34" t="str">
        <f t="shared" si="87"/>
        <v/>
      </c>
      <c r="F767" s="34" t="str">
        <f t="shared" si="87"/>
        <v/>
      </c>
      <c r="G767" s="34" t="str">
        <f t="shared" si="87"/>
        <v/>
      </c>
      <c r="H767" s="34" t="str">
        <f t="shared" si="87"/>
        <v/>
      </c>
      <c r="I767" s="34" t="str">
        <f t="shared" si="87"/>
        <v/>
      </c>
    </row>
    <row r="768" spans="1:9">
      <c r="A768" s="81">
        <f t="shared" si="81"/>
        <v>515802802021</v>
      </c>
      <c r="B768">
        <v>5158028</v>
      </c>
      <c r="C768" t="s">
        <v>967</v>
      </c>
      <c r="D768" s="1">
        <v>44561</v>
      </c>
      <c r="E768" s="34" t="str">
        <f t="shared" si="87"/>
        <v/>
      </c>
      <c r="F768" s="34" t="str">
        <f t="shared" si="87"/>
        <v/>
      </c>
      <c r="G768" s="34" t="str">
        <f t="shared" si="87"/>
        <v/>
      </c>
      <c r="H768" s="34" t="str">
        <f t="shared" si="87"/>
        <v/>
      </c>
      <c r="I768" s="34" t="str">
        <f t="shared" si="87"/>
        <v/>
      </c>
    </row>
    <row r="769" spans="1:9">
      <c r="A769" s="81">
        <f t="shared" si="81"/>
        <v>515802802020</v>
      </c>
      <c r="B769">
        <v>5158028</v>
      </c>
      <c r="C769" t="s">
        <v>967</v>
      </c>
      <c r="D769" s="1">
        <v>44196</v>
      </c>
      <c r="E769" s="34" t="str">
        <f t="shared" si="87"/>
        <v/>
      </c>
      <c r="F769" s="34" t="str">
        <f t="shared" si="87"/>
        <v/>
      </c>
      <c r="G769" s="34" t="str">
        <f t="shared" si="87"/>
        <v/>
      </c>
      <c r="H769" s="34" t="str">
        <f t="shared" si="87"/>
        <v/>
      </c>
      <c r="I769" s="34" t="str">
        <f t="shared" si="87"/>
        <v/>
      </c>
    </row>
    <row r="770" spans="1:9">
      <c r="A770" s="81">
        <f t="shared" si="81"/>
        <v>515802802019</v>
      </c>
      <c r="B770">
        <v>5158028</v>
      </c>
      <c r="C770" t="s">
        <v>967</v>
      </c>
      <c r="D770" s="1">
        <v>43830</v>
      </c>
      <c r="E770" s="34" t="str">
        <f t="shared" si="87"/>
        <v/>
      </c>
      <c r="F770" s="34" t="str">
        <f t="shared" si="87"/>
        <v/>
      </c>
      <c r="G770" s="34" t="str">
        <f t="shared" si="87"/>
        <v/>
      </c>
      <c r="H770" s="34" t="str">
        <f t="shared" si="87"/>
        <v/>
      </c>
      <c r="I770" s="34" t="str">
        <f t="shared" si="87"/>
        <v/>
      </c>
    </row>
    <row r="771" spans="1:9">
      <c r="A771" s="81">
        <f t="shared" si="81"/>
        <v>515802802018</v>
      </c>
      <c r="B771">
        <v>5158028</v>
      </c>
      <c r="C771" t="s">
        <v>967</v>
      </c>
      <c r="D771" s="1">
        <v>43465</v>
      </c>
      <c r="E771" s="34">
        <f t="shared" si="87"/>
        <v>8874</v>
      </c>
      <c r="F771" s="34">
        <f t="shared" si="87"/>
        <v>3254</v>
      </c>
      <c r="G771" s="34">
        <f t="shared" si="87"/>
        <v>1746</v>
      </c>
      <c r="H771" s="34">
        <f t="shared" si="87"/>
        <v>660</v>
      </c>
      <c r="I771" s="34">
        <f t="shared" si="87"/>
        <v>848</v>
      </c>
    </row>
    <row r="772" spans="1:9">
      <c r="A772" s="81">
        <f t="shared" si="81"/>
        <v>515802802017</v>
      </c>
      <c r="B772">
        <v>5158028</v>
      </c>
      <c r="C772" t="s">
        <v>967</v>
      </c>
      <c r="D772" s="1">
        <v>43100</v>
      </c>
      <c r="E772" s="34">
        <f t="shared" si="87"/>
        <v>8874</v>
      </c>
      <c r="F772" s="34">
        <f t="shared" si="87"/>
        <v>3261</v>
      </c>
      <c r="G772" s="34">
        <f t="shared" si="87"/>
        <v>1744</v>
      </c>
      <c r="H772" s="34">
        <f t="shared" si="87"/>
        <v>667</v>
      </c>
      <c r="I772" s="34">
        <f t="shared" si="87"/>
        <v>850</v>
      </c>
    </row>
    <row r="773" spans="1:9">
      <c r="A773" s="81">
        <f t="shared" ref="A773:A836" si="88">(LEFT(B773&amp;"00000000",8)&amp;YEAR(D773))+0</f>
        <v>515802802016</v>
      </c>
      <c r="B773">
        <v>5158028</v>
      </c>
      <c r="C773" t="s">
        <v>967</v>
      </c>
      <c r="D773" s="1">
        <v>42735</v>
      </c>
      <c r="E773" s="34">
        <f t="shared" si="87"/>
        <v>8874</v>
      </c>
      <c r="F773" s="34">
        <f t="shared" si="87"/>
        <v>3294</v>
      </c>
      <c r="G773" s="34">
        <f t="shared" si="87"/>
        <v>1777</v>
      </c>
      <c r="H773" s="34">
        <f t="shared" si="87"/>
        <v>672</v>
      </c>
      <c r="I773" s="34">
        <f t="shared" si="87"/>
        <v>845</v>
      </c>
    </row>
    <row r="774" spans="1:9">
      <c r="A774" s="81">
        <f t="shared" si="88"/>
        <v>515802802015</v>
      </c>
      <c r="B774">
        <v>5158028</v>
      </c>
      <c r="C774" t="s">
        <v>967</v>
      </c>
      <c r="D774" s="1">
        <v>42369</v>
      </c>
      <c r="E774" s="34">
        <f t="shared" ref="E774:I783" si="89">IF(YEAR($D774)&lt;2016,VLOOKUP($A774,LDB_alt,COLUMN()-1,FALSE),IFERROR(VLOOKUP($A774,LDB_neu,COLUMN()-1,FALSE),""))</f>
        <v>8874.2199999999993</v>
      </c>
      <c r="F774" s="34">
        <f t="shared" si="89"/>
        <v>3298.48</v>
      </c>
      <c r="G774" s="34">
        <f t="shared" si="89"/>
        <v>1797.18</v>
      </c>
      <c r="H774" s="34">
        <f t="shared" si="89"/>
        <v>653.67999999999995</v>
      </c>
      <c r="I774" s="34">
        <f t="shared" si="89"/>
        <v>847.62</v>
      </c>
    </row>
    <row r="775" spans="1:9">
      <c r="A775" s="81">
        <f t="shared" si="88"/>
        <v>515802802014</v>
      </c>
      <c r="B775">
        <v>5158028</v>
      </c>
      <c r="C775" t="s">
        <v>967</v>
      </c>
      <c r="D775" s="1">
        <v>42004</v>
      </c>
      <c r="E775" s="34">
        <f t="shared" si="89"/>
        <v>8874.2199999999993</v>
      </c>
      <c r="F775" s="34">
        <f t="shared" si="89"/>
        <v>3302.07</v>
      </c>
      <c r="G775" s="34">
        <f t="shared" si="89"/>
        <v>1797.85</v>
      </c>
      <c r="H775" s="34">
        <f t="shared" si="89"/>
        <v>651.63</v>
      </c>
      <c r="I775" s="34">
        <f t="shared" si="89"/>
        <v>852.59</v>
      </c>
    </row>
    <row r="776" spans="1:9">
      <c r="A776" s="81">
        <f t="shared" si="88"/>
        <v>515802802013</v>
      </c>
      <c r="B776">
        <v>5158028</v>
      </c>
      <c r="C776" t="s">
        <v>967</v>
      </c>
      <c r="D776" s="1">
        <v>41639</v>
      </c>
      <c r="E776" s="34">
        <f t="shared" si="89"/>
        <v>8874.24</v>
      </c>
      <c r="F776" s="34">
        <f t="shared" si="89"/>
        <v>3302.04</v>
      </c>
      <c r="G776" s="34">
        <f t="shared" si="89"/>
        <v>1795.23</v>
      </c>
      <c r="H776" s="34">
        <f t="shared" si="89"/>
        <v>655.02</v>
      </c>
      <c r="I776" s="34">
        <f t="shared" si="89"/>
        <v>851.79</v>
      </c>
    </row>
    <row r="777" spans="1:9">
      <c r="A777" s="81">
        <f t="shared" si="88"/>
        <v>515802802012</v>
      </c>
      <c r="B777">
        <v>5158028</v>
      </c>
      <c r="C777" t="s">
        <v>967</v>
      </c>
      <c r="D777" s="1">
        <v>41274</v>
      </c>
      <c r="E777" s="34">
        <f t="shared" si="89"/>
        <v>8874.24</v>
      </c>
      <c r="F777" s="34">
        <f t="shared" si="89"/>
        <v>3287.3700000000003</v>
      </c>
      <c r="G777" s="34">
        <f t="shared" si="89"/>
        <v>1783.43</v>
      </c>
      <c r="H777" s="34">
        <f t="shared" si="89"/>
        <v>651.46</v>
      </c>
      <c r="I777" s="34">
        <f t="shared" si="89"/>
        <v>852.48</v>
      </c>
    </row>
    <row r="778" spans="1:9">
      <c r="A778" s="81">
        <f t="shared" si="88"/>
        <v>515802802011</v>
      </c>
      <c r="B778">
        <v>5158028</v>
      </c>
      <c r="C778" t="s">
        <v>967</v>
      </c>
      <c r="D778" s="1">
        <v>40908</v>
      </c>
      <c r="E778" s="34">
        <f t="shared" si="89"/>
        <v>8872.3700000000008</v>
      </c>
      <c r="F778" s="34">
        <f t="shared" si="89"/>
        <v>3277.8900000000003</v>
      </c>
      <c r="G778" s="34">
        <f t="shared" si="89"/>
        <v>1784.38</v>
      </c>
      <c r="H778" s="34">
        <f t="shared" si="89"/>
        <v>641.5</v>
      </c>
      <c r="I778" s="34">
        <f t="shared" si="89"/>
        <v>852.01</v>
      </c>
    </row>
    <row r="779" spans="1:9">
      <c r="A779" s="81">
        <f t="shared" si="88"/>
        <v>515802802010</v>
      </c>
      <c r="B779">
        <v>5158028</v>
      </c>
      <c r="C779" t="s">
        <v>967</v>
      </c>
      <c r="D779" s="1">
        <v>40543</v>
      </c>
      <c r="E779" s="34">
        <f t="shared" si="89"/>
        <v>8872.39</v>
      </c>
      <c r="F779" s="34">
        <f t="shared" si="89"/>
        <v>3244.2</v>
      </c>
      <c r="G779" s="34">
        <f t="shared" si="89"/>
        <v>1781.28</v>
      </c>
      <c r="H779" s="34">
        <f t="shared" si="89"/>
        <v>613.34</v>
      </c>
      <c r="I779" s="34">
        <f t="shared" si="89"/>
        <v>849.58</v>
      </c>
    </row>
    <row r="780" spans="1:9">
      <c r="A780" s="81">
        <f t="shared" si="88"/>
        <v>515802802009</v>
      </c>
      <c r="B780">
        <v>5158028</v>
      </c>
      <c r="C780" t="s">
        <v>967</v>
      </c>
      <c r="D780" s="1">
        <v>40178</v>
      </c>
      <c r="E780" s="34">
        <f t="shared" si="89"/>
        <v>8872.3799999999992</v>
      </c>
      <c r="F780" s="34">
        <f t="shared" si="89"/>
        <v>3213.83</v>
      </c>
      <c r="G780" s="34">
        <f t="shared" si="89"/>
        <v>1770.26</v>
      </c>
      <c r="H780" s="34">
        <f t="shared" si="89"/>
        <v>596.54999999999995</v>
      </c>
      <c r="I780" s="34">
        <f t="shared" si="89"/>
        <v>847.02</v>
      </c>
    </row>
    <row r="781" spans="1:9">
      <c r="A781" s="81">
        <f t="shared" si="88"/>
        <v>515802802008</v>
      </c>
      <c r="B781">
        <v>5158028</v>
      </c>
      <c r="C781" t="s">
        <v>967</v>
      </c>
      <c r="D781" s="1">
        <v>39813</v>
      </c>
      <c r="E781" s="34">
        <f t="shared" si="89"/>
        <v>8872.39</v>
      </c>
      <c r="F781" s="34">
        <f t="shared" si="89"/>
        <v>3203.57</v>
      </c>
      <c r="G781" s="34">
        <f t="shared" si="89"/>
        <v>1764.03</v>
      </c>
      <c r="H781" s="34">
        <f t="shared" si="89"/>
        <v>593.66</v>
      </c>
      <c r="I781" s="34">
        <f t="shared" si="89"/>
        <v>845.88</v>
      </c>
    </row>
    <row r="782" spans="1:9">
      <c r="A782" s="81">
        <f t="shared" si="88"/>
        <v>515802802007</v>
      </c>
      <c r="B782">
        <v>5158028</v>
      </c>
      <c r="C782" t="s">
        <v>967</v>
      </c>
      <c r="D782" s="1">
        <v>39447</v>
      </c>
      <c r="E782" s="34">
        <f t="shared" si="89"/>
        <v>8872.3799999999992</v>
      </c>
      <c r="F782" s="34">
        <f t="shared" si="89"/>
        <v>3192.21</v>
      </c>
      <c r="G782" s="34">
        <f t="shared" si="89"/>
        <v>1762.67</v>
      </c>
      <c r="H782" s="34">
        <f t="shared" si="89"/>
        <v>584.85</v>
      </c>
      <c r="I782" s="34">
        <f t="shared" si="89"/>
        <v>844.69</v>
      </c>
    </row>
    <row r="783" spans="1:9">
      <c r="A783" s="81">
        <f t="shared" si="88"/>
        <v>515802802006</v>
      </c>
      <c r="B783">
        <v>5158028</v>
      </c>
      <c r="C783" t="s">
        <v>967</v>
      </c>
      <c r="D783" s="1">
        <v>39082</v>
      </c>
      <c r="E783" s="34">
        <f t="shared" si="89"/>
        <v>8872.3799999999992</v>
      </c>
      <c r="F783" s="34">
        <f t="shared" si="89"/>
        <v>3152.64</v>
      </c>
      <c r="G783" s="34">
        <f t="shared" si="89"/>
        <v>1768.15</v>
      </c>
      <c r="H783" s="34">
        <f t="shared" si="89"/>
        <v>538.66</v>
      </c>
      <c r="I783" s="34">
        <f t="shared" si="89"/>
        <v>845.83</v>
      </c>
    </row>
    <row r="784" spans="1:9">
      <c r="A784" s="81">
        <f t="shared" si="88"/>
        <v>515803202025</v>
      </c>
      <c r="B784">
        <v>5158032</v>
      </c>
      <c r="C784" t="s">
        <v>968</v>
      </c>
      <c r="D784" s="1">
        <v>46022</v>
      </c>
      <c r="E784" s="34" t="str">
        <f t="shared" ref="E784:I793" si="90">IF(YEAR($D784)&lt;2016,VLOOKUP($A784,LDB_alt,COLUMN()-1,FALSE),IFERROR(VLOOKUP($A784,LDB_neu,COLUMN()-1,FALSE),""))</f>
        <v/>
      </c>
      <c r="F784" s="34" t="str">
        <f t="shared" si="90"/>
        <v/>
      </c>
      <c r="G784" s="34" t="str">
        <f t="shared" si="90"/>
        <v/>
      </c>
      <c r="H784" s="34" t="str">
        <f t="shared" si="90"/>
        <v/>
      </c>
      <c r="I784" s="34" t="str">
        <f t="shared" si="90"/>
        <v/>
      </c>
    </row>
    <row r="785" spans="1:9">
      <c r="A785" s="81">
        <f t="shared" si="88"/>
        <v>515803202024</v>
      </c>
      <c r="B785">
        <v>5158032</v>
      </c>
      <c r="C785" t="s">
        <v>968</v>
      </c>
      <c r="D785" s="1">
        <v>45657</v>
      </c>
      <c r="E785" s="34" t="str">
        <f t="shared" si="90"/>
        <v/>
      </c>
      <c r="F785" s="34" t="str">
        <f t="shared" si="90"/>
        <v/>
      </c>
      <c r="G785" s="34" t="str">
        <f t="shared" si="90"/>
        <v/>
      </c>
      <c r="H785" s="34" t="str">
        <f t="shared" si="90"/>
        <v/>
      </c>
      <c r="I785" s="34" t="str">
        <f t="shared" si="90"/>
        <v/>
      </c>
    </row>
    <row r="786" spans="1:9">
      <c r="A786" s="81">
        <f t="shared" si="88"/>
        <v>515803202023</v>
      </c>
      <c r="B786">
        <v>5158032</v>
      </c>
      <c r="C786" t="s">
        <v>968</v>
      </c>
      <c r="D786" s="1">
        <v>45291</v>
      </c>
      <c r="E786" s="34" t="str">
        <f t="shared" si="90"/>
        <v/>
      </c>
      <c r="F786" s="34" t="str">
        <f t="shared" si="90"/>
        <v/>
      </c>
      <c r="G786" s="34" t="str">
        <f t="shared" si="90"/>
        <v/>
      </c>
      <c r="H786" s="34" t="str">
        <f t="shared" si="90"/>
        <v/>
      </c>
      <c r="I786" s="34" t="str">
        <f t="shared" si="90"/>
        <v/>
      </c>
    </row>
    <row r="787" spans="1:9">
      <c r="A787" s="81">
        <f t="shared" si="88"/>
        <v>515803202022</v>
      </c>
      <c r="B787">
        <v>5158032</v>
      </c>
      <c r="C787" t="s">
        <v>968</v>
      </c>
      <c r="D787" s="1">
        <v>44926</v>
      </c>
      <c r="E787" s="34" t="str">
        <f t="shared" si="90"/>
        <v/>
      </c>
      <c r="F787" s="34" t="str">
        <f t="shared" si="90"/>
        <v/>
      </c>
      <c r="G787" s="34" t="str">
        <f t="shared" si="90"/>
        <v/>
      </c>
      <c r="H787" s="34" t="str">
        <f t="shared" si="90"/>
        <v/>
      </c>
      <c r="I787" s="34" t="str">
        <f t="shared" si="90"/>
        <v/>
      </c>
    </row>
    <row r="788" spans="1:9">
      <c r="A788" s="81">
        <f t="shared" si="88"/>
        <v>515803202021</v>
      </c>
      <c r="B788">
        <v>5158032</v>
      </c>
      <c r="C788" t="s">
        <v>968</v>
      </c>
      <c r="D788" s="1">
        <v>44561</v>
      </c>
      <c r="E788" s="34" t="str">
        <f t="shared" si="90"/>
        <v/>
      </c>
      <c r="F788" s="34" t="str">
        <f t="shared" si="90"/>
        <v/>
      </c>
      <c r="G788" s="34" t="str">
        <f t="shared" si="90"/>
        <v/>
      </c>
      <c r="H788" s="34" t="str">
        <f t="shared" si="90"/>
        <v/>
      </c>
      <c r="I788" s="34" t="str">
        <f t="shared" si="90"/>
        <v/>
      </c>
    </row>
    <row r="789" spans="1:9">
      <c r="A789" s="81">
        <f t="shared" si="88"/>
        <v>515803202020</v>
      </c>
      <c r="B789">
        <v>5158032</v>
      </c>
      <c r="C789" t="s">
        <v>968</v>
      </c>
      <c r="D789" s="1">
        <v>44196</v>
      </c>
      <c r="E789" s="34" t="str">
        <f t="shared" si="90"/>
        <v/>
      </c>
      <c r="F789" s="34" t="str">
        <f t="shared" si="90"/>
        <v/>
      </c>
      <c r="G789" s="34" t="str">
        <f t="shared" si="90"/>
        <v/>
      </c>
      <c r="H789" s="34" t="str">
        <f t="shared" si="90"/>
        <v/>
      </c>
      <c r="I789" s="34" t="str">
        <f t="shared" si="90"/>
        <v/>
      </c>
    </row>
    <row r="790" spans="1:9">
      <c r="A790" s="81">
        <f t="shared" si="88"/>
        <v>515803202019</v>
      </c>
      <c r="B790">
        <v>5158032</v>
      </c>
      <c r="C790" t="s">
        <v>968</v>
      </c>
      <c r="D790" s="1">
        <v>43830</v>
      </c>
      <c r="E790" s="34" t="str">
        <f t="shared" si="90"/>
        <v/>
      </c>
      <c r="F790" s="34" t="str">
        <f t="shared" si="90"/>
        <v/>
      </c>
      <c r="G790" s="34" t="str">
        <f t="shared" si="90"/>
        <v/>
      </c>
      <c r="H790" s="34" t="str">
        <f t="shared" si="90"/>
        <v/>
      </c>
      <c r="I790" s="34" t="str">
        <f t="shared" si="90"/>
        <v/>
      </c>
    </row>
    <row r="791" spans="1:9">
      <c r="A791" s="81">
        <f t="shared" si="88"/>
        <v>515803202018</v>
      </c>
      <c r="B791">
        <v>5158032</v>
      </c>
      <c r="C791" t="s">
        <v>968</v>
      </c>
      <c r="D791" s="1">
        <v>43465</v>
      </c>
      <c r="E791" s="34">
        <f t="shared" si="90"/>
        <v>7490</v>
      </c>
      <c r="F791" s="34">
        <f t="shared" si="90"/>
        <v>2773</v>
      </c>
      <c r="G791" s="34">
        <f t="shared" si="90"/>
        <v>1733</v>
      </c>
      <c r="H791" s="34">
        <f t="shared" si="90"/>
        <v>419</v>
      </c>
      <c r="I791" s="34">
        <f t="shared" si="90"/>
        <v>621</v>
      </c>
    </row>
    <row r="792" spans="1:9">
      <c r="A792" s="81">
        <f t="shared" si="88"/>
        <v>515803202017</v>
      </c>
      <c r="B792">
        <v>5158032</v>
      </c>
      <c r="C792" t="s">
        <v>968</v>
      </c>
      <c r="D792" s="1">
        <v>43100</v>
      </c>
      <c r="E792" s="34">
        <f t="shared" si="90"/>
        <v>7490</v>
      </c>
      <c r="F792" s="34">
        <f t="shared" si="90"/>
        <v>2775</v>
      </c>
      <c r="G792" s="34">
        <f t="shared" si="90"/>
        <v>1729</v>
      </c>
      <c r="H792" s="34">
        <f t="shared" si="90"/>
        <v>423</v>
      </c>
      <c r="I792" s="34">
        <f t="shared" si="90"/>
        <v>623</v>
      </c>
    </row>
    <row r="793" spans="1:9">
      <c r="A793" s="81">
        <f t="shared" si="88"/>
        <v>515803202016</v>
      </c>
      <c r="B793">
        <v>5158032</v>
      </c>
      <c r="C793" t="s">
        <v>968</v>
      </c>
      <c r="D793" s="1">
        <v>42735</v>
      </c>
      <c r="E793" s="34">
        <f t="shared" si="90"/>
        <v>7490</v>
      </c>
      <c r="F793" s="34">
        <f t="shared" si="90"/>
        <v>2779</v>
      </c>
      <c r="G793" s="34">
        <f t="shared" si="90"/>
        <v>1725</v>
      </c>
      <c r="H793" s="34">
        <f t="shared" si="90"/>
        <v>432</v>
      </c>
      <c r="I793" s="34">
        <f t="shared" si="90"/>
        <v>622</v>
      </c>
    </row>
    <row r="794" spans="1:9">
      <c r="A794" s="81">
        <f t="shared" si="88"/>
        <v>515803202015</v>
      </c>
      <c r="B794">
        <v>5158032</v>
      </c>
      <c r="C794" t="s">
        <v>968</v>
      </c>
      <c r="D794" s="1">
        <v>42369</v>
      </c>
      <c r="E794" s="34">
        <f t="shared" ref="E794:I803" si="91">IF(YEAR($D794)&lt;2016,VLOOKUP($A794,LDB_alt,COLUMN()-1,FALSE),IFERROR(VLOOKUP($A794,LDB_neu,COLUMN()-1,FALSE),""))</f>
        <v>7490.26</v>
      </c>
      <c r="F794" s="34">
        <f t="shared" si="91"/>
        <v>2776.95</v>
      </c>
      <c r="G794" s="34">
        <f t="shared" si="91"/>
        <v>1751.29</v>
      </c>
      <c r="H794" s="34">
        <f t="shared" si="91"/>
        <v>401.1</v>
      </c>
      <c r="I794" s="34">
        <f t="shared" si="91"/>
        <v>624.55999999999995</v>
      </c>
    </row>
    <row r="795" spans="1:9">
      <c r="A795" s="81">
        <f t="shared" si="88"/>
        <v>515803202014</v>
      </c>
      <c r="B795">
        <v>5158032</v>
      </c>
      <c r="C795" t="s">
        <v>968</v>
      </c>
      <c r="D795" s="1">
        <v>42004</v>
      </c>
      <c r="E795" s="34">
        <f t="shared" si="91"/>
        <v>7490.26</v>
      </c>
      <c r="F795" s="34">
        <f t="shared" si="91"/>
        <v>2770.05</v>
      </c>
      <c r="G795" s="34">
        <f t="shared" si="91"/>
        <v>1745.74</v>
      </c>
      <c r="H795" s="34">
        <f t="shared" si="91"/>
        <v>400.56</v>
      </c>
      <c r="I795" s="34">
        <f t="shared" si="91"/>
        <v>623.75</v>
      </c>
    </row>
    <row r="796" spans="1:9">
      <c r="A796" s="81">
        <f t="shared" si="88"/>
        <v>515803202013</v>
      </c>
      <c r="B796">
        <v>5158032</v>
      </c>
      <c r="C796" t="s">
        <v>968</v>
      </c>
      <c r="D796" s="1">
        <v>41639</v>
      </c>
      <c r="E796" s="34">
        <f t="shared" si="91"/>
        <v>7490.26</v>
      </c>
      <c r="F796" s="34">
        <f t="shared" si="91"/>
        <v>2761.88</v>
      </c>
      <c r="G796" s="34">
        <f t="shared" si="91"/>
        <v>1744.26</v>
      </c>
      <c r="H796" s="34">
        <f t="shared" si="91"/>
        <v>401.65</v>
      </c>
      <c r="I796" s="34">
        <f t="shared" si="91"/>
        <v>615.97</v>
      </c>
    </row>
    <row r="797" spans="1:9">
      <c r="A797" s="81">
        <f t="shared" si="88"/>
        <v>515803202012</v>
      </c>
      <c r="B797">
        <v>5158032</v>
      </c>
      <c r="C797" t="s">
        <v>968</v>
      </c>
      <c r="D797" s="1">
        <v>41274</v>
      </c>
      <c r="E797" s="34">
        <f t="shared" si="91"/>
        <v>7490.26</v>
      </c>
      <c r="F797" s="34">
        <f t="shared" si="91"/>
        <v>2760.56</v>
      </c>
      <c r="G797" s="34">
        <f t="shared" si="91"/>
        <v>1745.78</v>
      </c>
      <c r="H797" s="34">
        <f t="shared" si="91"/>
        <v>398.93</v>
      </c>
      <c r="I797" s="34">
        <f t="shared" si="91"/>
        <v>615.85</v>
      </c>
    </row>
    <row r="798" spans="1:9">
      <c r="A798" s="81">
        <f t="shared" si="88"/>
        <v>515803202011</v>
      </c>
      <c r="B798">
        <v>5158032</v>
      </c>
      <c r="C798" t="s">
        <v>968</v>
      </c>
      <c r="D798" s="1">
        <v>40908</v>
      </c>
      <c r="E798" s="34">
        <f t="shared" si="91"/>
        <v>7491.42</v>
      </c>
      <c r="F798" s="34">
        <f t="shared" si="91"/>
        <v>2770.45</v>
      </c>
      <c r="G798" s="34">
        <f t="shared" si="91"/>
        <v>1750.34</v>
      </c>
      <c r="H798" s="34">
        <f t="shared" si="91"/>
        <v>406.43</v>
      </c>
      <c r="I798" s="34">
        <f t="shared" si="91"/>
        <v>613.67999999999995</v>
      </c>
    </row>
    <row r="799" spans="1:9">
      <c r="A799" s="81">
        <f t="shared" si="88"/>
        <v>515803202010</v>
      </c>
      <c r="B799">
        <v>5158032</v>
      </c>
      <c r="C799" t="s">
        <v>968</v>
      </c>
      <c r="D799" s="1">
        <v>40543</v>
      </c>
      <c r="E799" s="34">
        <f t="shared" si="91"/>
        <v>7491.44</v>
      </c>
      <c r="F799" s="34">
        <f t="shared" si="91"/>
        <v>2769.21</v>
      </c>
      <c r="G799" s="34">
        <f t="shared" si="91"/>
        <v>1749.05</v>
      </c>
      <c r="H799" s="34">
        <f t="shared" si="91"/>
        <v>406.33</v>
      </c>
      <c r="I799" s="34">
        <f t="shared" si="91"/>
        <v>613.83000000000004</v>
      </c>
    </row>
    <row r="800" spans="1:9">
      <c r="A800" s="81">
        <f t="shared" si="88"/>
        <v>515803202009</v>
      </c>
      <c r="B800">
        <v>5158032</v>
      </c>
      <c r="C800" t="s">
        <v>968</v>
      </c>
      <c r="D800" s="1">
        <v>40178</v>
      </c>
      <c r="E800" s="34">
        <f t="shared" si="91"/>
        <v>7491.54</v>
      </c>
      <c r="F800" s="34">
        <f t="shared" si="91"/>
        <v>2766.46</v>
      </c>
      <c r="G800" s="34">
        <f t="shared" si="91"/>
        <v>1747.5</v>
      </c>
      <c r="H800" s="34">
        <f t="shared" si="91"/>
        <v>407.9</v>
      </c>
      <c r="I800" s="34">
        <f t="shared" si="91"/>
        <v>611.05999999999995</v>
      </c>
    </row>
    <row r="801" spans="1:9">
      <c r="A801" s="81">
        <f t="shared" si="88"/>
        <v>515803202008</v>
      </c>
      <c r="B801">
        <v>5158032</v>
      </c>
      <c r="C801" t="s">
        <v>968</v>
      </c>
      <c r="D801" s="1">
        <v>39813</v>
      </c>
      <c r="E801" s="34">
        <f t="shared" si="91"/>
        <v>7491.4</v>
      </c>
      <c r="F801" s="34">
        <f t="shared" si="91"/>
        <v>2767.15</v>
      </c>
      <c r="G801" s="34">
        <f t="shared" si="91"/>
        <v>1746.41</v>
      </c>
      <c r="H801" s="34">
        <f t="shared" si="91"/>
        <v>404.57</v>
      </c>
      <c r="I801" s="34">
        <f t="shared" si="91"/>
        <v>616.16999999999996</v>
      </c>
    </row>
    <row r="802" spans="1:9">
      <c r="A802" s="81">
        <f t="shared" si="88"/>
        <v>515803202007</v>
      </c>
      <c r="B802">
        <v>5158032</v>
      </c>
      <c r="C802" t="s">
        <v>968</v>
      </c>
      <c r="D802" s="1">
        <v>39447</v>
      </c>
      <c r="E802" s="34">
        <f t="shared" si="91"/>
        <v>7491.24</v>
      </c>
      <c r="F802" s="34">
        <f t="shared" si="91"/>
        <v>2743.33</v>
      </c>
      <c r="G802" s="34">
        <f t="shared" si="91"/>
        <v>1746.85</v>
      </c>
      <c r="H802" s="34">
        <f t="shared" si="91"/>
        <v>386.72</v>
      </c>
      <c r="I802" s="34">
        <f t="shared" si="91"/>
        <v>609.76</v>
      </c>
    </row>
    <row r="803" spans="1:9">
      <c r="A803" s="81">
        <f t="shared" si="88"/>
        <v>515803202006</v>
      </c>
      <c r="B803">
        <v>5158032</v>
      </c>
      <c r="C803" t="s">
        <v>968</v>
      </c>
      <c r="D803" s="1">
        <v>39082</v>
      </c>
      <c r="E803" s="34">
        <f t="shared" si="91"/>
        <v>7491.29</v>
      </c>
      <c r="F803" s="34">
        <f t="shared" si="91"/>
        <v>2677.99</v>
      </c>
      <c r="G803" s="34">
        <f t="shared" si="91"/>
        <v>1749.61</v>
      </c>
      <c r="H803" s="34">
        <f t="shared" si="91"/>
        <v>315.68</v>
      </c>
      <c r="I803" s="34">
        <f t="shared" si="91"/>
        <v>612.70000000000005</v>
      </c>
    </row>
    <row r="804" spans="1:9">
      <c r="A804" s="81">
        <f t="shared" si="88"/>
        <v>515803602025</v>
      </c>
      <c r="B804">
        <v>5158036</v>
      </c>
      <c r="C804" t="s">
        <v>969</v>
      </c>
      <c r="D804" s="1">
        <v>46022</v>
      </c>
      <c r="E804" s="34" t="str">
        <f t="shared" ref="E804:I813" si="92">IF(YEAR($D804)&lt;2016,VLOOKUP($A804,LDB_alt,COLUMN()-1,FALSE),IFERROR(VLOOKUP($A804,LDB_neu,COLUMN()-1,FALSE),""))</f>
        <v/>
      </c>
      <c r="F804" s="34" t="str">
        <f t="shared" si="92"/>
        <v/>
      </c>
      <c r="G804" s="34" t="str">
        <f t="shared" si="92"/>
        <v/>
      </c>
      <c r="H804" s="34" t="str">
        <f t="shared" si="92"/>
        <v/>
      </c>
      <c r="I804" s="34" t="str">
        <f t="shared" si="92"/>
        <v/>
      </c>
    </row>
    <row r="805" spans="1:9">
      <c r="A805" s="81">
        <f t="shared" si="88"/>
        <v>515803602024</v>
      </c>
      <c r="B805">
        <v>5158036</v>
      </c>
      <c r="C805" t="s">
        <v>969</v>
      </c>
      <c r="D805" s="1">
        <v>45657</v>
      </c>
      <c r="E805" s="34" t="str">
        <f t="shared" si="92"/>
        <v/>
      </c>
      <c r="F805" s="34" t="str">
        <f t="shared" si="92"/>
        <v/>
      </c>
      <c r="G805" s="34" t="str">
        <f t="shared" si="92"/>
        <v/>
      </c>
      <c r="H805" s="34" t="str">
        <f t="shared" si="92"/>
        <v/>
      </c>
      <c r="I805" s="34" t="str">
        <f t="shared" si="92"/>
        <v/>
      </c>
    </row>
    <row r="806" spans="1:9">
      <c r="A806" s="81">
        <f t="shared" si="88"/>
        <v>515803602023</v>
      </c>
      <c r="B806">
        <v>5158036</v>
      </c>
      <c r="C806" t="s">
        <v>969</v>
      </c>
      <c r="D806" s="1">
        <v>45291</v>
      </c>
      <c r="E806" s="34" t="str">
        <f t="shared" si="92"/>
        <v/>
      </c>
      <c r="F806" s="34" t="str">
        <f t="shared" si="92"/>
        <v/>
      </c>
      <c r="G806" s="34" t="str">
        <f t="shared" si="92"/>
        <v/>
      </c>
      <c r="H806" s="34" t="str">
        <f t="shared" si="92"/>
        <v/>
      </c>
      <c r="I806" s="34" t="str">
        <f t="shared" si="92"/>
        <v/>
      </c>
    </row>
    <row r="807" spans="1:9">
      <c r="A807" s="81">
        <f t="shared" si="88"/>
        <v>515803602022</v>
      </c>
      <c r="B807">
        <v>5158036</v>
      </c>
      <c r="C807" t="s">
        <v>969</v>
      </c>
      <c r="D807" s="1">
        <v>44926</v>
      </c>
      <c r="E807" s="34" t="str">
        <f t="shared" si="92"/>
        <v/>
      </c>
      <c r="F807" s="34" t="str">
        <f t="shared" si="92"/>
        <v/>
      </c>
      <c r="G807" s="34" t="str">
        <f t="shared" si="92"/>
        <v/>
      </c>
      <c r="H807" s="34" t="str">
        <f t="shared" si="92"/>
        <v/>
      </c>
      <c r="I807" s="34" t="str">
        <f t="shared" si="92"/>
        <v/>
      </c>
    </row>
    <row r="808" spans="1:9">
      <c r="A808" s="81">
        <f t="shared" si="88"/>
        <v>515803602021</v>
      </c>
      <c r="B808">
        <v>5158036</v>
      </c>
      <c r="C808" t="s">
        <v>969</v>
      </c>
      <c r="D808" s="1">
        <v>44561</v>
      </c>
      <c r="E808" s="34" t="str">
        <f t="shared" si="92"/>
        <v/>
      </c>
      <c r="F808" s="34" t="str">
        <f t="shared" si="92"/>
        <v/>
      </c>
      <c r="G808" s="34" t="str">
        <f t="shared" si="92"/>
        <v/>
      </c>
      <c r="H808" s="34" t="str">
        <f t="shared" si="92"/>
        <v/>
      </c>
      <c r="I808" s="34" t="str">
        <f t="shared" si="92"/>
        <v/>
      </c>
    </row>
    <row r="809" spans="1:9">
      <c r="A809" s="81">
        <f t="shared" si="88"/>
        <v>515803602020</v>
      </c>
      <c r="B809">
        <v>5158036</v>
      </c>
      <c r="C809" t="s">
        <v>969</v>
      </c>
      <c r="D809" s="1">
        <v>44196</v>
      </c>
      <c r="E809" s="34" t="str">
        <f t="shared" si="92"/>
        <v/>
      </c>
      <c r="F809" s="34" t="str">
        <f t="shared" si="92"/>
        <v/>
      </c>
      <c r="G809" s="34" t="str">
        <f t="shared" si="92"/>
        <v/>
      </c>
      <c r="H809" s="34" t="str">
        <f t="shared" si="92"/>
        <v/>
      </c>
      <c r="I809" s="34" t="str">
        <f t="shared" si="92"/>
        <v/>
      </c>
    </row>
    <row r="810" spans="1:9">
      <c r="A810" s="81">
        <f t="shared" si="88"/>
        <v>515803602019</v>
      </c>
      <c r="B810">
        <v>5158036</v>
      </c>
      <c r="C810" t="s">
        <v>969</v>
      </c>
      <c r="D810" s="1">
        <v>43830</v>
      </c>
      <c r="E810" s="34" t="str">
        <f t="shared" si="92"/>
        <v/>
      </c>
      <c r="F810" s="34" t="str">
        <f t="shared" si="92"/>
        <v/>
      </c>
      <c r="G810" s="34" t="str">
        <f t="shared" si="92"/>
        <v/>
      </c>
      <c r="H810" s="34" t="str">
        <f t="shared" si="92"/>
        <v/>
      </c>
      <c r="I810" s="34" t="str">
        <f t="shared" si="92"/>
        <v/>
      </c>
    </row>
    <row r="811" spans="1:9">
      <c r="A811" s="81">
        <f t="shared" si="88"/>
        <v>515803602018</v>
      </c>
      <c r="B811">
        <v>5158036</v>
      </c>
      <c r="C811" t="s">
        <v>969</v>
      </c>
      <c r="D811" s="1">
        <v>43465</v>
      </c>
      <c r="E811" s="34">
        <f t="shared" si="92"/>
        <v>3227</v>
      </c>
      <c r="F811" s="34">
        <f t="shared" si="92"/>
        <v>901</v>
      </c>
      <c r="G811" s="34">
        <f t="shared" si="92"/>
        <v>574</v>
      </c>
      <c r="H811" s="34">
        <f t="shared" si="92"/>
        <v>116</v>
      </c>
      <c r="I811" s="34">
        <f t="shared" si="92"/>
        <v>211</v>
      </c>
    </row>
    <row r="812" spans="1:9">
      <c r="A812" s="81">
        <f t="shared" si="88"/>
        <v>515803602017</v>
      </c>
      <c r="B812">
        <v>5158036</v>
      </c>
      <c r="C812" t="s">
        <v>969</v>
      </c>
      <c r="D812" s="1">
        <v>43100</v>
      </c>
      <c r="E812" s="34">
        <f t="shared" si="92"/>
        <v>3227</v>
      </c>
      <c r="F812" s="34">
        <f t="shared" si="92"/>
        <v>892</v>
      </c>
      <c r="G812" s="34">
        <f t="shared" si="92"/>
        <v>577</v>
      </c>
      <c r="H812" s="34">
        <f t="shared" si="92"/>
        <v>109</v>
      </c>
      <c r="I812" s="34">
        <f t="shared" si="92"/>
        <v>206</v>
      </c>
    </row>
    <row r="813" spans="1:9">
      <c r="A813" s="81">
        <f t="shared" si="88"/>
        <v>515803602016</v>
      </c>
      <c r="B813">
        <v>5158036</v>
      </c>
      <c r="C813" t="s">
        <v>969</v>
      </c>
      <c r="D813" s="1">
        <v>42735</v>
      </c>
      <c r="E813" s="34">
        <f t="shared" si="92"/>
        <v>3227</v>
      </c>
      <c r="F813" s="34">
        <f t="shared" si="92"/>
        <v>891</v>
      </c>
      <c r="G813" s="34">
        <f t="shared" si="92"/>
        <v>577</v>
      </c>
      <c r="H813" s="34">
        <f t="shared" si="92"/>
        <v>109</v>
      </c>
      <c r="I813" s="34">
        <f t="shared" si="92"/>
        <v>205</v>
      </c>
    </row>
    <row r="814" spans="1:9">
      <c r="A814" s="81">
        <f t="shared" si="88"/>
        <v>515803602015</v>
      </c>
      <c r="B814">
        <v>5158036</v>
      </c>
      <c r="C814" t="s">
        <v>969</v>
      </c>
      <c r="D814" s="1">
        <v>42369</v>
      </c>
      <c r="E814" s="34">
        <f t="shared" ref="E814:I823" si="93">IF(YEAR($D814)&lt;2016,VLOOKUP($A814,LDB_alt,COLUMN()-1,FALSE),IFERROR(VLOOKUP($A814,LDB_neu,COLUMN()-1,FALSE),""))</f>
        <v>3226.94</v>
      </c>
      <c r="F814" s="34">
        <f t="shared" si="93"/>
        <v>959.66</v>
      </c>
      <c r="G814" s="34">
        <f t="shared" si="93"/>
        <v>649.42999999999995</v>
      </c>
      <c r="H814" s="34">
        <f t="shared" si="93"/>
        <v>111</v>
      </c>
      <c r="I814" s="34">
        <f t="shared" si="93"/>
        <v>199.23</v>
      </c>
    </row>
    <row r="815" spans="1:9">
      <c r="A815" s="81">
        <f t="shared" si="88"/>
        <v>515803602014</v>
      </c>
      <c r="B815">
        <v>5158036</v>
      </c>
      <c r="C815" t="s">
        <v>969</v>
      </c>
      <c r="D815" s="1">
        <v>42004</v>
      </c>
      <c r="E815" s="34">
        <f t="shared" si="93"/>
        <v>3226.94</v>
      </c>
      <c r="F815" s="34">
        <f t="shared" si="93"/>
        <v>966.92000000000007</v>
      </c>
      <c r="G815" s="34">
        <f t="shared" si="93"/>
        <v>657.25</v>
      </c>
      <c r="H815" s="34">
        <f t="shared" si="93"/>
        <v>107.96</v>
      </c>
      <c r="I815" s="34">
        <f t="shared" si="93"/>
        <v>201.71</v>
      </c>
    </row>
    <row r="816" spans="1:9">
      <c r="A816" s="81">
        <f t="shared" si="88"/>
        <v>515803602013</v>
      </c>
      <c r="B816">
        <v>5158036</v>
      </c>
      <c r="C816" t="s">
        <v>969</v>
      </c>
      <c r="D816" s="1">
        <v>41639</v>
      </c>
      <c r="E816" s="34">
        <f t="shared" si="93"/>
        <v>3226.94</v>
      </c>
      <c r="F816" s="34">
        <f t="shared" si="93"/>
        <v>977.42</v>
      </c>
      <c r="G816" s="34">
        <f t="shared" si="93"/>
        <v>667.55</v>
      </c>
      <c r="H816" s="34">
        <f t="shared" si="93"/>
        <v>105.25</v>
      </c>
      <c r="I816" s="34">
        <f t="shared" si="93"/>
        <v>204.62</v>
      </c>
    </row>
    <row r="817" spans="1:9">
      <c r="A817" s="81">
        <f t="shared" si="88"/>
        <v>515803602012</v>
      </c>
      <c r="B817">
        <v>5158036</v>
      </c>
      <c r="C817" t="s">
        <v>969</v>
      </c>
      <c r="D817" s="1">
        <v>41274</v>
      </c>
      <c r="E817" s="34">
        <f t="shared" si="93"/>
        <v>3226.94</v>
      </c>
      <c r="F817" s="34">
        <f t="shared" si="93"/>
        <v>976.73</v>
      </c>
      <c r="G817" s="34">
        <f t="shared" si="93"/>
        <v>667.03</v>
      </c>
      <c r="H817" s="34">
        <f t="shared" si="93"/>
        <v>105.08</v>
      </c>
      <c r="I817" s="34">
        <f t="shared" si="93"/>
        <v>204.62</v>
      </c>
    </row>
    <row r="818" spans="1:9">
      <c r="A818" s="81">
        <f t="shared" si="88"/>
        <v>515803602011</v>
      </c>
      <c r="B818">
        <v>5158036</v>
      </c>
      <c r="C818" t="s">
        <v>969</v>
      </c>
      <c r="D818" s="1">
        <v>40908</v>
      </c>
      <c r="E818" s="34">
        <f t="shared" si="93"/>
        <v>3223.7</v>
      </c>
      <c r="F818" s="34">
        <f t="shared" si="93"/>
        <v>985.69</v>
      </c>
      <c r="G818" s="34">
        <f t="shared" si="93"/>
        <v>680.34</v>
      </c>
      <c r="H818" s="34">
        <f t="shared" si="93"/>
        <v>100.91</v>
      </c>
      <c r="I818" s="34">
        <f t="shared" si="93"/>
        <v>204.44</v>
      </c>
    </row>
    <row r="819" spans="1:9">
      <c r="A819" s="81">
        <f t="shared" si="88"/>
        <v>515803602010</v>
      </c>
      <c r="B819">
        <v>5158036</v>
      </c>
      <c r="C819" t="s">
        <v>969</v>
      </c>
      <c r="D819" s="1">
        <v>40543</v>
      </c>
      <c r="E819" s="34">
        <f t="shared" si="93"/>
        <v>3223.7</v>
      </c>
      <c r="F819" s="34">
        <f t="shared" si="93"/>
        <v>984.44999999999993</v>
      </c>
      <c r="G819" s="34">
        <f t="shared" si="93"/>
        <v>678.42</v>
      </c>
      <c r="H819" s="34">
        <f t="shared" si="93"/>
        <v>101.94</v>
      </c>
      <c r="I819" s="34">
        <f t="shared" si="93"/>
        <v>204.09</v>
      </c>
    </row>
    <row r="820" spans="1:9">
      <c r="A820" s="81">
        <f t="shared" si="88"/>
        <v>515803602009</v>
      </c>
      <c r="B820">
        <v>5158036</v>
      </c>
      <c r="C820" t="s">
        <v>969</v>
      </c>
      <c r="D820" s="1">
        <v>40178</v>
      </c>
      <c r="E820" s="34">
        <f t="shared" si="93"/>
        <v>3223.71</v>
      </c>
      <c r="F820" s="34">
        <f t="shared" si="93"/>
        <v>979.43</v>
      </c>
      <c r="G820" s="34">
        <f t="shared" si="93"/>
        <v>675.71</v>
      </c>
      <c r="H820" s="34">
        <f t="shared" si="93"/>
        <v>98.8</v>
      </c>
      <c r="I820" s="34">
        <f t="shared" si="93"/>
        <v>204.92</v>
      </c>
    </row>
    <row r="821" spans="1:9">
      <c r="A821" s="81">
        <f t="shared" si="88"/>
        <v>515803602008</v>
      </c>
      <c r="B821">
        <v>5158036</v>
      </c>
      <c r="C821" t="s">
        <v>969</v>
      </c>
      <c r="D821" s="1">
        <v>39813</v>
      </c>
      <c r="E821" s="34">
        <f t="shared" si="93"/>
        <v>3223.69</v>
      </c>
      <c r="F821" s="34">
        <f t="shared" si="93"/>
        <v>956.08000000000015</v>
      </c>
      <c r="G821" s="34">
        <f t="shared" si="93"/>
        <v>672.94</v>
      </c>
      <c r="H821" s="34">
        <f t="shared" si="93"/>
        <v>80.33</v>
      </c>
      <c r="I821" s="34">
        <f t="shared" si="93"/>
        <v>202.81</v>
      </c>
    </row>
    <row r="822" spans="1:9">
      <c r="A822" s="81">
        <f t="shared" si="88"/>
        <v>515803602007</v>
      </c>
      <c r="B822">
        <v>5158036</v>
      </c>
      <c r="C822" t="s">
        <v>969</v>
      </c>
      <c r="D822" s="1">
        <v>39447</v>
      </c>
      <c r="E822" s="34">
        <f t="shared" si="93"/>
        <v>3223.7</v>
      </c>
      <c r="F822" s="34">
        <f t="shared" si="93"/>
        <v>954.4</v>
      </c>
      <c r="G822" s="34">
        <f t="shared" si="93"/>
        <v>672.3</v>
      </c>
      <c r="H822" s="34">
        <f t="shared" si="93"/>
        <v>79.11</v>
      </c>
      <c r="I822" s="34">
        <f t="shared" si="93"/>
        <v>202.99</v>
      </c>
    </row>
    <row r="823" spans="1:9">
      <c r="A823" s="81">
        <f t="shared" si="88"/>
        <v>515803602006</v>
      </c>
      <c r="B823">
        <v>5158036</v>
      </c>
      <c r="C823" t="s">
        <v>969</v>
      </c>
      <c r="D823" s="1">
        <v>39082</v>
      </c>
      <c r="E823" s="34">
        <f t="shared" si="93"/>
        <v>3223.4</v>
      </c>
      <c r="F823" s="34">
        <f t="shared" si="93"/>
        <v>939.51</v>
      </c>
      <c r="G823" s="34">
        <f t="shared" si="93"/>
        <v>668.14</v>
      </c>
      <c r="H823" s="34">
        <f t="shared" si="93"/>
        <v>66.66</v>
      </c>
      <c r="I823" s="34">
        <f t="shared" si="93"/>
        <v>204.71</v>
      </c>
    </row>
    <row r="824" spans="1:9">
      <c r="A824" s="81">
        <f t="shared" si="88"/>
        <v>516200002025</v>
      </c>
      <c r="B824">
        <v>5162</v>
      </c>
      <c r="C824" t="s">
        <v>446</v>
      </c>
      <c r="D824" s="1">
        <v>46022</v>
      </c>
      <c r="E824" s="34" t="str">
        <f t="shared" ref="E824:I833" si="94">IF(YEAR($D824)&lt;2016,VLOOKUP($A824,LDB_alt,COLUMN()-1,FALSE),IFERROR(VLOOKUP($A824,LDB_neu,COLUMN()-1,FALSE),""))</f>
        <v/>
      </c>
      <c r="F824" s="34" t="str">
        <f t="shared" si="94"/>
        <v/>
      </c>
      <c r="G824" s="34" t="str">
        <f t="shared" si="94"/>
        <v/>
      </c>
      <c r="H824" s="34" t="str">
        <f t="shared" si="94"/>
        <v/>
      </c>
      <c r="I824" s="34" t="str">
        <f t="shared" si="94"/>
        <v/>
      </c>
    </row>
    <row r="825" spans="1:9">
      <c r="A825" s="81">
        <f t="shared" si="88"/>
        <v>516200002024</v>
      </c>
      <c r="B825">
        <v>5162</v>
      </c>
      <c r="C825" t="s">
        <v>446</v>
      </c>
      <c r="D825" s="1">
        <v>45657</v>
      </c>
      <c r="E825" s="34" t="str">
        <f t="shared" si="94"/>
        <v/>
      </c>
      <c r="F825" s="34" t="str">
        <f t="shared" si="94"/>
        <v/>
      </c>
      <c r="G825" s="34" t="str">
        <f t="shared" si="94"/>
        <v/>
      </c>
      <c r="H825" s="34" t="str">
        <f t="shared" si="94"/>
        <v/>
      </c>
      <c r="I825" s="34" t="str">
        <f t="shared" si="94"/>
        <v/>
      </c>
    </row>
    <row r="826" spans="1:9">
      <c r="A826" s="81">
        <f t="shared" si="88"/>
        <v>516200002023</v>
      </c>
      <c r="B826">
        <v>5162</v>
      </c>
      <c r="C826" t="s">
        <v>446</v>
      </c>
      <c r="D826" s="1">
        <v>45291</v>
      </c>
      <c r="E826" s="34" t="str">
        <f t="shared" si="94"/>
        <v/>
      </c>
      <c r="F826" s="34" t="str">
        <f t="shared" si="94"/>
        <v/>
      </c>
      <c r="G826" s="34" t="str">
        <f t="shared" si="94"/>
        <v/>
      </c>
      <c r="H826" s="34" t="str">
        <f t="shared" si="94"/>
        <v/>
      </c>
      <c r="I826" s="34" t="str">
        <f t="shared" si="94"/>
        <v/>
      </c>
    </row>
    <row r="827" spans="1:9">
      <c r="A827" s="81">
        <f t="shared" si="88"/>
        <v>516200002022</v>
      </c>
      <c r="B827">
        <v>5162</v>
      </c>
      <c r="C827" t="s">
        <v>446</v>
      </c>
      <c r="D827" s="1">
        <v>44926</v>
      </c>
      <c r="E827" s="34" t="str">
        <f t="shared" si="94"/>
        <v/>
      </c>
      <c r="F827" s="34" t="str">
        <f t="shared" si="94"/>
        <v/>
      </c>
      <c r="G827" s="34" t="str">
        <f t="shared" si="94"/>
        <v/>
      </c>
      <c r="H827" s="34" t="str">
        <f t="shared" si="94"/>
        <v/>
      </c>
      <c r="I827" s="34" t="str">
        <f t="shared" si="94"/>
        <v/>
      </c>
    </row>
    <row r="828" spans="1:9">
      <c r="A828" s="81">
        <f t="shared" si="88"/>
        <v>516200002021</v>
      </c>
      <c r="B828">
        <v>5162</v>
      </c>
      <c r="C828" t="s">
        <v>446</v>
      </c>
      <c r="D828" s="1">
        <v>44561</v>
      </c>
      <c r="E828" s="34" t="str">
        <f t="shared" si="94"/>
        <v/>
      </c>
      <c r="F828" s="34" t="str">
        <f t="shared" si="94"/>
        <v/>
      </c>
      <c r="G828" s="34" t="str">
        <f t="shared" si="94"/>
        <v/>
      </c>
      <c r="H828" s="34" t="str">
        <f t="shared" si="94"/>
        <v/>
      </c>
      <c r="I828" s="34" t="str">
        <f t="shared" si="94"/>
        <v/>
      </c>
    </row>
    <row r="829" spans="1:9">
      <c r="A829" s="81">
        <f t="shared" si="88"/>
        <v>516200002020</v>
      </c>
      <c r="B829">
        <v>5162</v>
      </c>
      <c r="C829" t="s">
        <v>446</v>
      </c>
      <c r="D829" s="1">
        <v>44196</v>
      </c>
      <c r="E829" s="34" t="str">
        <f t="shared" si="94"/>
        <v/>
      </c>
      <c r="F829" s="34" t="str">
        <f t="shared" si="94"/>
        <v/>
      </c>
      <c r="G829" s="34" t="str">
        <f t="shared" si="94"/>
        <v/>
      </c>
      <c r="H829" s="34" t="str">
        <f t="shared" si="94"/>
        <v/>
      </c>
      <c r="I829" s="34" t="str">
        <f t="shared" si="94"/>
        <v/>
      </c>
    </row>
    <row r="830" spans="1:9">
      <c r="A830" s="81">
        <f t="shared" si="88"/>
        <v>516200002019</v>
      </c>
      <c r="B830">
        <v>5162</v>
      </c>
      <c r="C830" t="s">
        <v>446</v>
      </c>
      <c r="D830" s="1">
        <v>43830</v>
      </c>
      <c r="E830" s="34" t="str">
        <f t="shared" si="94"/>
        <v/>
      </c>
      <c r="F830" s="34" t="str">
        <f t="shared" si="94"/>
        <v/>
      </c>
      <c r="G830" s="34" t="str">
        <f t="shared" si="94"/>
        <v/>
      </c>
      <c r="H830" s="34" t="str">
        <f t="shared" si="94"/>
        <v/>
      </c>
      <c r="I830" s="34" t="str">
        <f t="shared" si="94"/>
        <v/>
      </c>
    </row>
    <row r="831" spans="1:9">
      <c r="A831" s="81">
        <f t="shared" si="88"/>
        <v>516200002018</v>
      </c>
      <c r="B831">
        <v>5162</v>
      </c>
      <c r="C831" t="s">
        <v>446</v>
      </c>
      <c r="D831" s="1">
        <v>43465</v>
      </c>
      <c r="E831" s="34">
        <f t="shared" si="94"/>
        <v>57628</v>
      </c>
      <c r="F831" s="34">
        <f t="shared" si="94"/>
        <v>18148</v>
      </c>
      <c r="G831" s="34">
        <f t="shared" si="94"/>
        <v>10810</v>
      </c>
      <c r="H831" s="34">
        <f t="shared" si="94"/>
        <v>2460</v>
      </c>
      <c r="I831" s="34">
        <f t="shared" si="94"/>
        <v>4878</v>
      </c>
    </row>
    <row r="832" spans="1:9">
      <c r="A832" s="81">
        <f t="shared" si="88"/>
        <v>516200002017</v>
      </c>
      <c r="B832">
        <v>5162</v>
      </c>
      <c r="C832" t="s">
        <v>446</v>
      </c>
      <c r="D832" s="1">
        <v>43100</v>
      </c>
      <c r="E832" s="34">
        <f t="shared" si="94"/>
        <v>57642</v>
      </c>
      <c r="F832" s="34">
        <f t="shared" si="94"/>
        <v>18017</v>
      </c>
      <c r="G832" s="34">
        <f t="shared" si="94"/>
        <v>10794</v>
      </c>
      <c r="H832" s="34">
        <f t="shared" si="94"/>
        <v>2388</v>
      </c>
      <c r="I832" s="34">
        <f t="shared" si="94"/>
        <v>4835</v>
      </c>
    </row>
    <row r="833" spans="1:9">
      <c r="A833" s="81">
        <f t="shared" si="88"/>
        <v>516200002016</v>
      </c>
      <c r="B833">
        <v>5162</v>
      </c>
      <c r="C833" t="s">
        <v>446</v>
      </c>
      <c r="D833" s="1">
        <v>42735</v>
      </c>
      <c r="E833" s="34">
        <f t="shared" si="94"/>
        <v>57642</v>
      </c>
      <c r="F833" s="34">
        <f t="shared" si="94"/>
        <v>17934</v>
      </c>
      <c r="G833" s="34">
        <f t="shared" si="94"/>
        <v>10746</v>
      </c>
      <c r="H833" s="34">
        <f t="shared" si="94"/>
        <v>2362</v>
      </c>
      <c r="I833" s="34">
        <f t="shared" si="94"/>
        <v>4826</v>
      </c>
    </row>
    <row r="834" spans="1:9">
      <c r="A834" s="81">
        <f t="shared" si="88"/>
        <v>516200002015</v>
      </c>
      <c r="B834">
        <v>5162</v>
      </c>
      <c r="C834" t="s">
        <v>446</v>
      </c>
      <c r="D834" s="1">
        <v>42369</v>
      </c>
      <c r="E834" s="34">
        <f t="shared" ref="E834:I843" si="95">IF(YEAR($D834)&lt;2016,VLOOKUP($A834,LDB_alt,COLUMN()-1,FALSE),IFERROR(VLOOKUP($A834,LDB_neu,COLUMN()-1,FALSE),""))</f>
        <v>57652.23</v>
      </c>
      <c r="F834" s="34">
        <f t="shared" si="95"/>
        <v>17882.219999999998</v>
      </c>
      <c r="G834" s="34">
        <f t="shared" si="95"/>
        <v>10903.73</v>
      </c>
      <c r="H834" s="34">
        <f t="shared" si="95"/>
        <v>2161.5500000000002</v>
      </c>
      <c r="I834" s="34">
        <f t="shared" si="95"/>
        <v>4816.9399999999996</v>
      </c>
    </row>
    <row r="835" spans="1:9">
      <c r="A835" s="81">
        <f t="shared" si="88"/>
        <v>516200002014</v>
      </c>
      <c r="B835">
        <v>5162</v>
      </c>
      <c r="C835" t="s">
        <v>446</v>
      </c>
      <c r="D835" s="1">
        <v>42004</v>
      </c>
      <c r="E835" s="34">
        <f t="shared" si="95"/>
        <v>57652.23</v>
      </c>
      <c r="F835" s="34">
        <f t="shared" si="95"/>
        <v>17904.22</v>
      </c>
      <c r="G835" s="34">
        <f t="shared" si="95"/>
        <v>10916.1</v>
      </c>
      <c r="H835" s="34">
        <f t="shared" si="95"/>
        <v>2153.92</v>
      </c>
      <c r="I835" s="34">
        <f t="shared" si="95"/>
        <v>4834.2</v>
      </c>
    </row>
    <row r="836" spans="1:9">
      <c r="A836" s="81">
        <f t="shared" si="88"/>
        <v>516200002013</v>
      </c>
      <c r="B836">
        <v>5162</v>
      </c>
      <c r="C836" t="s">
        <v>446</v>
      </c>
      <c r="D836" s="1">
        <v>41639</v>
      </c>
      <c r="E836" s="34">
        <f t="shared" si="95"/>
        <v>57651.81</v>
      </c>
      <c r="F836" s="34">
        <f t="shared" si="95"/>
        <v>17846.16</v>
      </c>
      <c r="G836" s="34">
        <f t="shared" si="95"/>
        <v>10889.72</v>
      </c>
      <c r="H836" s="34">
        <f t="shared" si="95"/>
        <v>2138.94</v>
      </c>
      <c r="I836" s="34">
        <f t="shared" si="95"/>
        <v>4817.5</v>
      </c>
    </row>
    <row r="837" spans="1:9">
      <c r="A837" s="81">
        <f t="shared" ref="A837:A900" si="96">(LEFT(B837&amp;"00000000",8)&amp;YEAR(D837))+0</f>
        <v>516200002012</v>
      </c>
      <c r="B837">
        <v>5162</v>
      </c>
      <c r="C837" t="s">
        <v>446</v>
      </c>
      <c r="D837" s="1">
        <v>41274</v>
      </c>
      <c r="E837" s="34">
        <f t="shared" si="95"/>
        <v>57651.8</v>
      </c>
      <c r="F837" s="34">
        <f t="shared" si="95"/>
        <v>17823.77</v>
      </c>
      <c r="G837" s="34">
        <f t="shared" si="95"/>
        <v>10874.03</v>
      </c>
      <c r="H837" s="34">
        <f t="shared" si="95"/>
        <v>2136.42</v>
      </c>
      <c r="I837" s="34">
        <f t="shared" si="95"/>
        <v>4813.32</v>
      </c>
    </row>
    <row r="838" spans="1:9">
      <c r="A838" s="81">
        <f t="shared" si="96"/>
        <v>516200002011</v>
      </c>
      <c r="B838">
        <v>5162</v>
      </c>
      <c r="C838" t="s">
        <v>446</v>
      </c>
      <c r="D838" s="1">
        <v>40908</v>
      </c>
      <c r="E838" s="34">
        <f t="shared" si="95"/>
        <v>57651.77</v>
      </c>
      <c r="F838" s="34">
        <f t="shared" si="95"/>
        <v>17787.16</v>
      </c>
      <c r="G838" s="34">
        <f t="shared" si="95"/>
        <v>10852.59</v>
      </c>
      <c r="H838" s="34">
        <f t="shared" si="95"/>
        <v>2124.41</v>
      </c>
      <c r="I838" s="34">
        <f t="shared" si="95"/>
        <v>4810.16</v>
      </c>
    </row>
    <row r="839" spans="1:9">
      <c r="A839" s="81">
        <f t="shared" si="96"/>
        <v>516200002010</v>
      </c>
      <c r="B839">
        <v>5162</v>
      </c>
      <c r="C839" t="s">
        <v>446</v>
      </c>
      <c r="D839" s="1">
        <v>40543</v>
      </c>
      <c r="E839" s="34">
        <f t="shared" si="95"/>
        <v>57651.88</v>
      </c>
      <c r="F839" s="34">
        <f t="shared" si="95"/>
        <v>17627.5</v>
      </c>
      <c r="G839" s="34">
        <f t="shared" si="95"/>
        <v>10797.19</v>
      </c>
      <c r="H839" s="34">
        <f t="shared" si="95"/>
        <v>2017.62</v>
      </c>
      <c r="I839" s="34">
        <f t="shared" si="95"/>
        <v>4812.6899999999996</v>
      </c>
    </row>
    <row r="840" spans="1:9">
      <c r="A840" s="81">
        <f t="shared" si="96"/>
        <v>516200002009</v>
      </c>
      <c r="B840">
        <v>5162</v>
      </c>
      <c r="C840" t="s">
        <v>446</v>
      </c>
      <c r="D840" s="1">
        <v>40178</v>
      </c>
      <c r="E840" s="34">
        <f t="shared" si="95"/>
        <v>57651.77</v>
      </c>
      <c r="F840" s="34">
        <f t="shared" si="95"/>
        <v>17451.120000000003</v>
      </c>
      <c r="G840" s="34">
        <f t="shared" si="95"/>
        <v>10762.29</v>
      </c>
      <c r="H840" s="34">
        <f t="shared" si="95"/>
        <v>1891.86</v>
      </c>
      <c r="I840" s="34">
        <f t="shared" si="95"/>
        <v>4796.97</v>
      </c>
    </row>
    <row r="841" spans="1:9">
      <c r="A841" s="81">
        <f t="shared" si="96"/>
        <v>516200002008</v>
      </c>
      <c r="B841">
        <v>5162</v>
      </c>
      <c r="C841" t="s">
        <v>446</v>
      </c>
      <c r="D841" s="1">
        <v>39813</v>
      </c>
      <c r="E841" s="34">
        <f t="shared" si="95"/>
        <v>57651.86</v>
      </c>
      <c r="F841" s="34">
        <f t="shared" si="95"/>
        <v>17353.88</v>
      </c>
      <c r="G841" s="34">
        <f t="shared" si="95"/>
        <v>10715.33</v>
      </c>
      <c r="H841" s="34">
        <f t="shared" si="95"/>
        <v>1861.59</v>
      </c>
      <c r="I841" s="34">
        <f t="shared" si="95"/>
        <v>4776.96</v>
      </c>
    </row>
    <row r="842" spans="1:9">
      <c r="A842" s="81">
        <f t="shared" si="96"/>
        <v>516200002007</v>
      </c>
      <c r="B842">
        <v>5162</v>
      </c>
      <c r="C842" t="s">
        <v>446</v>
      </c>
      <c r="D842" s="1">
        <v>39447</v>
      </c>
      <c r="E842" s="34">
        <f t="shared" si="95"/>
        <v>57644.86</v>
      </c>
      <c r="F842" s="34">
        <f t="shared" si="95"/>
        <v>17161.43</v>
      </c>
      <c r="G842" s="34">
        <f t="shared" si="95"/>
        <v>10559.6</v>
      </c>
      <c r="H842" s="34">
        <f t="shared" si="95"/>
        <v>1838.14</v>
      </c>
      <c r="I842" s="34">
        <f t="shared" si="95"/>
        <v>4763.6899999999996</v>
      </c>
    </row>
    <row r="843" spans="1:9">
      <c r="A843" s="81">
        <f t="shared" si="96"/>
        <v>516200002006</v>
      </c>
      <c r="B843">
        <v>5162</v>
      </c>
      <c r="C843" t="s">
        <v>446</v>
      </c>
      <c r="D843" s="1">
        <v>39082</v>
      </c>
      <c r="E843" s="34">
        <f t="shared" si="95"/>
        <v>57633.15</v>
      </c>
      <c r="F843" s="34">
        <f t="shared" si="95"/>
        <v>17036.030000000002</v>
      </c>
      <c r="G843" s="34">
        <f t="shared" si="95"/>
        <v>10442.19</v>
      </c>
      <c r="H843" s="34">
        <f t="shared" si="95"/>
        <v>1785.2</v>
      </c>
      <c r="I843" s="34">
        <f t="shared" si="95"/>
        <v>4808.6400000000003</v>
      </c>
    </row>
    <row r="844" spans="1:9">
      <c r="A844" s="81">
        <f t="shared" si="96"/>
        <v>516200402025</v>
      </c>
      <c r="B844">
        <v>5162004</v>
      </c>
      <c r="C844" t="s">
        <v>970</v>
      </c>
      <c r="D844" s="1">
        <v>46022</v>
      </c>
      <c r="E844" s="34" t="str">
        <f t="shared" ref="E844:I853" si="97">IF(YEAR($D844)&lt;2016,VLOOKUP($A844,LDB_alt,COLUMN()-1,FALSE),IFERROR(VLOOKUP($A844,LDB_neu,COLUMN()-1,FALSE),""))</f>
        <v/>
      </c>
      <c r="F844" s="34" t="str">
        <f t="shared" si="97"/>
        <v/>
      </c>
      <c r="G844" s="34" t="str">
        <f t="shared" si="97"/>
        <v/>
      </c>
      <c r="H844" s="34" t="str">
        <f t="shared" si="97"/>
        <v/>
      </c>
      <c r="I844" s="34" t="str">
        <f t="shared" si="97"/>
        <v/>
      </c>
    </row>
    <row r="845" spans="1:9">
      <c r="A845" s="81">
        <f t="shared" si="96"/>
        <v>516200402024</v>
      </c>
      <c r="B845">
        <v>5162004</v>
      </c>
      <c r="C845" t="s">
        <v>970</v>
      </c>
      <c r="D845" s="1">
        <v>45657</v>
      </c>
      <c r="E845" s="34" t="str">
        <f t="shared" si="97"/>
        <v/>
      </c>
      <c r="F845" s="34" t="str">
        <f t="shared" si="97"/>
        <v/>
      </c>
      <c r="G845" s="34" t="str">
        <f t="shared" si="97"/>
        <v/>
      </c>
      <c r="H845" s="34" t="str">
        <f t="shared" si="97"/>
        <v/>
      </c>
      <c r="I845" s="34" t="str">
        <f t="shared" si="97"/>
        <v/>
      </c>
    </row>
    <row r="846" spans="1:9">
      <c r="A846" s="81">
        <f t="shared" si="96"/>
        <v>516200402023</v>
      </c>
      <c r="B846">
        <v>5162004</v>
      </c>
      <c r="C846" t="s">
        <v>970</v>
      </c>
      <c r="D846" s="1">
        <v>45291</v>
      </c>
      <c r="E846" s="34" t="str">
        <f t="shared" si="97"/>
        <v/>
      </c>
      <c r="F846" s="34" t="str">
        <f t="shared" si="97"/>
        <v/>
      </c>
      <c r="G846" s="34" t="str">
        <f t="shared" si="97"/>
        <v/>
      </c>
      <c r="H846" s="34" t="str">
        <f t="shared" si="97"/>
        <v/>
      </c>
      <c r="I846" s="34" t="str">
        <f t="shared" si="97"/>
        <v/>
      </c>
    </row>
    <row r="847" spans="1:9">
      <c r="A847" s="81">
        <f t="shared" si="96"/>
        <v>516200402022</v>
      </c>
      <c r="B847">
        <v>5162004</v>
      </c>
      <c r="C847" t="s">
        <v>970</v>
      </c>
      <c r="D847" s="1">
        <v>44926</v>
      </c>
      <c r="E847" s="34" t="str">
        <f t="shared" si="97"/>
        <v/>
      </c>
      <c r="F847" s="34" t="str">
        <f t="shared" si="97"/>
        <v/>
      </c>
      <c r="G847" s="34" t="str">
        <f t="shared" si="97"/>
        <v/>
      </c>
      <c r="H847" s="34" t="str">
        <f t="shared" si="97"/>
        <v/>
      </c>
      <c r="I847" s="34" t="str">
        <f t="shared" si="97"/>
        <v/>
      </c>
    </row>
    <row r="848" spans="1:9">
      <c r="A848" s="81">
        <f t="shared" si="96"/>
        <v>516200402021</v>
      </c>
      <c r="B848">
        <v>5162004</v>
      </c>
      <c r="C848" t="s">
        <v>970</v>
      </c>
      <c r="D848" s="1">
        <v>44561</v>
      </c>
      <c r="E848" s="34" t="str">
        <f t="shared" si="97"/>
        <v/>
      </c>
      <c r="F848" s="34" t="str">
        <f t="shared" si="97"/>
        <v/>
      </c>
      <c r="G848" s="34" t="str">
        <f t="shared" si="97"/>
        <v/>
      </c>
      <c r="H848" s="34" t="str">
        <f t="shared" si="97"/>
        <v/>
      </c>
      <c r="I848" s="34" t="str">
        <f t="shared" si="97"/>
        <v/>
      </c>
    </row>
    <row r="849" spans="1:9">
      <c r="A849" s="81">
        <f t="shared" si="96"/>
        <v>516200402020</v>
      </c>
      <c r="B849">
        <v>5162004</v>
      </c>
      <c r="C849" t="s">
        <v>970</v>
      </c>
      <c r="D849" s="1">
        <v>44196</v>
      </c>
      <c r="E849" s="34" t="str">
        <f t="shared" si="97"/>
        <v/>
      </c>
      <c r="F849" s="34" t="str">
        <f t="shared" si="97"/>
        <v/>
      </c>
      <c r="G849" s="34" t="str">
        <f t="shared" si="97"/>
        <v/>
      </c>
      <c r="H849" s="34" t="str">
        <f t="shared" si="97"/>
        <v/>
      </c>
      <c r="I849" s="34" t="str">
        <f t="shared" si="97"/>
        <v/>
      </c>
    </row>
    <row r="850" spans="1:9">
      <c r="A850" s="81">
        <f t="shared" si="96"/>
        <v>516200402019</v>
      </c>
      <c r="B850">
        <v>5162004</v>
      </c>
      <c r="C850" t="s">
        <v>970</v>
      </c>
      <c r="D850" s="1">
        <v>43830</v>
      </c>
      <c r="E850" s="34" t="str">
        <f t="shared" si="97"/>
        <v/>
      </c>
      <c r="F850" s="34" t="str">
        <f t="shared" si="97"/>
        <v/>
      </c>
      <c r="G850" s="34" t="str">
        <f t="shared" si="97"/>
        <v/>
      </c>
      <c r="H850" s="34" t="str">
        <f t="shared" si="97"/>
        <v/>
      </c>
      <c r="I850" s="34" t="str">
        <f t="shared" si="97"/>
        <v/>
      </c>
    </row>
    <row r="851" spans="1:9">
      <c r="A851" s="81">
        <f t="shared" si="96"/>
        <v>516200402018</v>
      </c>
      <c r="B851">
        <v>5162004</v>
      </c>
      <c r="C851" t="s">
        <v>970</v>
      </c>
      <c r="D851" s="1">
        <v>43465</v>
      </c>
      <c r="E851" s="34">
        <f t="shared" si="97"/>
        <v>8549</v>
      </c>
      <c r="F851" s="34">
        <f t="shared" si="97"/>
        <v>2668</v>
      </c>
      <c r="G851" s="34">
        <f t="shared" si="97"/>
        <v>1723</v>
      </c>
      <c r="H851" s="34">
        <f t="shared" si="97"/>
        <v>295</v>
      </c>
      <c r="I851" s="34">
        <f t="shared" si="97"/>
        <v>650</v>
      </c>
    </row>
    <row r="852" spans="1:9">
      <c r="A852" s="81">
        <f t="shared" si="96"/>
        <v>516200402017</v>
      </c>
      <c r="B852">
        <v>5162004</v>
      </c>
      <c r="C852" t="s">
        <v>970</v>
      </c>
      <c r="D852" s="1">
        <v>43100</v>
      </c>
      <c r="E852" s="34">
        <f t="shared" si="97"/>
        <v>8550</v>
      </c>
      <c r="F852" s="34">
        <f t="shared" si="97"/>
        <v>2658</v>
      </c>
      <c r="G852" s="34">
        <f t="shared" si="97"/>
        <v>1737</v>
      </c>
      <c r="H852" s="34">
        <f t="shared" si="97"/>
        <v>288</v>
      </c>
      <c r="I852" s="34">
        <f t="shared" si="97"/>
        <v>633</v>
      </c>
    </row>
    <row r="853" spans="1:9">
      <c r="A853" s="81">
        <f t="shared" si="96"/>
        <v>516200402016</v>
      </c>
      <c r="B853">
        <v>5162004</v>
      </c>
      <c r="C853" t="s">
        <v>970</v>
      </c>
      <c r="D853" s="1">
        <v>42735</v>
      </c>
      <c r="E853" s="34">
        <f t="shared" si="97"/>
        <v>8550</v>
      </c>
      <c r="F853" s="34">
        <f t="shared" si="97"/>
        <v>2671</v>
      </c>
      <c r="G853" s="34">
        <f t="shared" si="97"/>
        <v>1736</v>
      </c>
      <c r="H853" s="34">
        <f t="shared" si="97"/>
        <v>301</v>
      </c>
      <c r="I853" s="34">
        <f t="shared" si="97"/>
        <v>634</v>
      </c>
    </row>
    <row r="854" spans="1:9">
      <c r="A854" s="81">
        <f t="shared" si="96"/>
        <v>516200402015</v>
      </c>
      <c r="B854">
        <v>5162004</v>
      </c>
      <c r="C854" t="s">
        <v>970</v>
      </c>
      <c r="D854" s="1">
        <v>42369</v>
      </c>
      <c r="E854" s="34">
        <f t="shared" ref="E854:I863" si="98">IF(YEAR($D854)&lt;2016,VLOOKUP($A854,LDB_alt,COLUMN()-1,FALSE),IFERROR(VLOOKUP($A854,LDB_neu,COLUMN()-1,FALSE),""))</f>
        <v>8549.57</v>
      </c>
      <c r="F854" s="34">
        <f t="shared" si="98"/>
        <v>2654.1800000000003</v>
      </c>
      <c r="G854" s="34">
        <f t="shared" si="98"/>
        <v>1795.74</v>
      </c>
      <c r="H854" s="34">
        <f t="shared" si="98"/>
        <v>266.60000000000002</v>
      </c>
      <c r="I854" s="34">
        <f t="shared" si="98"/>
        <v>591.84</v>
      </c>
    </row>
    <row r="855" spans="1:9">
      <c r="A855" s="81">
        <f t="shared" si="96"/>
        <v>516200402014</v>
      </c>
      <c r="B855">
        <v>5162004</v>
      </c>
      <c r="C855" t="s">
        <v>970</v>
      </c>
      <c r="D855" s="1">
        <v>42004</v>
      </c>
      <c r="E855" s="34">
        <f t="shared" si="98"/>
        <v>8549.57</v>
      </c>
      <c r="F855" s="34">
        <f t="shared" si="98"/>
        <v>2648.6899999999996</v>
      </c>
      <c r="G855" s="34">
        <f t="shared" si="98"/>
        <v>1792.09</v>
      </c>
      <c r="H855" s="34">
        <f t="shared" si="98"/>
        <v>264.48</v>
      </c>
      <c r="I855" s="34">
        <f t="shared" si="98"/>
        <v>592.12</v>
      </c>
    </row>
    <row r="856" spans="1:9">
      <c r="A856" s="81">
        <f t="shared" si="96"/>
        <v>516200402013</v>
      </c>
      <c r="B856">
        <v>5162004</v>
      </c>
      <c r="C856" t="s">
        <v>970</v>
      </c>
      <c r="D856" s="1">
        <v>41639</v>
      </c>
      <c r="E856" s="34">
        <f t="shared" si="98"/>
        <v>8549.27</v>
      </c>
      <c r="F856" s="34">
        <f t="shared" si="98"/>
        <v>2655.7799999999997</v>
      </c>
      <c r="G856" s="34">
        <f t="shared" si="98"/>
        <v>1800.28</v>
      </c>
      <c r="H856" s="34">
        <f t="shared" si="98"/>
        <v>264.42</v>
      </c>
      <c r="I856" s="34">
        <f t="shared" si="98"/>
        <v>591.08000000000004</v>
      </c>
    </row>
    <row r="857" spans="1:9">
      <c r="A857" s="81">
        <f t="shared" si="96"/>
        <v>516200402012</v>
      </c>
      <c r="B857">
        <v>5162004</v>
      </c>
      <c r="C857" t="s">
        <v>970</v>
      </c>
      <c r="D857" s="1">
        <v>41274</v>
      </c>
      <c r="E857" s="34">
        <f t="shared" si="98"/>
        <v>8549.27</v>
      </c>
      <c r="F857" s="34">
        <f t="shared" si="98"/>
        <v>2654.22</v>
      </c>
      <c r="G857" s="34">
        <f t="shared" si="98"/>
        <v>1799.06</v>
      </c>
      <c r="H857" s="34">
        <f t="shared" si="98"/>
        <v>264.2</v>
      </c>
      <c r="I857" s="34">
        <f t="shared" si="98"/>
        <v>590.96</v>
      </c>
    </row>
    <row r="858" spans="1:9">
      <c r="A858" s="81">
        <f t="shared" si="96"/>
        <v>516200402011</v>
      </c>
      <c r="B858">
        <v>5162004</v>
      </c>
      <c r="C858" t="s">
        <v>970</v>
      </c>
      <c r="D858" s="1">
        <v>40908</v>
      </c>
      <c r="E858" s="34">
        <f t="shared" si="98"/>
        <v>8549.23</v>
      </c>
      <c r="F858" s="34">
        <f t="shared" si="98"/>
        <v>2645.88</v>
      </c>
      <c r="G858" s="34">
        <f t="shared" si="98"/>
        <v>1797.64</v>
      </c>
      <c r="H858" s="34">
        <f t="shared" si="98"/>
        <v>260.47000000000003</v>
      </c>
      <c r="I858" s="34">
        <f t="shared" si="98"/>
        <v>587.77</v>
      </c>
    </row>
    <row r="859" spans="1:9">
      <c r="A859" s="81">
        <f t="shared" si="96"/>
        <v>516200402010</v>
      </c>
      <c r="B859">
        <v>5162004</v>
      </c>
      <c r="C859" t="s">
        <v>970</v>
      </c>
      <c r="D859" s="1">
        <v>40543</v>
      </c>
      <c r="E859" s="34">
        <f t="shared" si="98"/>
        <v>8549.25</v>
      </c>
      <c r="F859" s="34">
        <f t="shared" si="98"/>
        <v>2629.08</v>
      </c>
      <c r="G859" s="34">
        <f t="shared" si="98"/>
        <v>1791.97</v>
      </c>
      <c r="H859" s="34">
        <f t="shared" si="98"/>
        <v>250.86</v>
      </c>
      <c r="I859" s="34">
        <f t="shared" si="98"/>
        <v>586.25</v>
      </c>
    </row>
    <row r="860" spans="1:9">
      <c r="A860" s="81">
        <f t="shared" si="96"/>
        <v>516200402009</v>
      </c>
      <c r="B860">
        <v>5162004</v>
      </c>
      <c r="C860" t="s">
        <v>970</v>
      </c>
      <c r="D860" s="1">
        <v>40178</v>
      </c>
      <c r="E860" s="34">
        <f t="shared" si="98"/>
        <v>8549.2199999999993</v>
      </c>
      <c r="F860" s="34">
        <f t="shared" si="98"/>
        <v>2622.74</v>
      </c>
      <c r="G860" s="34">
        <f t="shared" si="98"/>
        <v>1788.83</v>
      </c>
      <c r="H860" s="34">
        <f t="shared" si="98"/>
        <v>249.74</v>
      </c>
      <c r="I860" s="34">
        <f t="shared" si="98"/>
        <v>584.16999999999996</v>
      </c>
    </row>
    <row r="861" spans="1:9">
      <c r="A861" s="81">
        <f t="shared" si="96"/>
        <v>516200402008</v>
      </c>
      <c r="B861">
        <v>5162004</v>
      </c>
      <c r="C861" t="s">
        <v>970</v>
      </c>
      <c r="D861" s="1">
        <v>39813</v>
      </c>
      <c r="E861" s="34">
        <f t="shared" si="98"/>
        <v>8549.08</v>
      </c>
      <c r="F861" s="34">
        <f t="shared" si="98"/>
        <v>2595.56</v>
      </c>
      <c r="G861" s="34">
        <f t="shared" si="98"/>
        <v>1767.38</v>
      </c>
      <c r="H861" s="34">
        <f t="shared" si="98"/>
        <v>245.27</v>
      </c>
      <c r="I861" s="34">
        <f t="shared" si="98"/>
        <v>582.91</v>
      </c>
    </row>
    <row r="862" spans="1:9">
      <c r="A862" s="81">
        <f t="shared" si="96"/>
        <v>516200402007</v>
      </c>
      <c r="B862">
        <v>5162004</v>
      </c>
      <c r="C862" t="s">
        <v>970</v>
      </c>
      <c r="D862" s="1">
        <v>39447</v>
      </c>
      <c r="E862" s="34">
        <f t="shared" si="98"/>
        <v>8548.5300000000007</v>
      </c>
      <c r="F862" s="34">
        <f t="shared" si="98"/>
        <v>2566.0100000000002</v>
      </c>
      <c r="G862" s="34">
        <f t="shared" si="98"/>
        <v>1743.68</v>
      </c>
      <c r="H862" s="34">
        <f t="shared" si="98"/>
        <v>242.96</v>
      </c>
      <c r="I862" s="34">
        <f t="shared" si="98"/>
        <v>579.37</v>
      </c>
    </row>
    <row r="863" spans="1:9">
      <c r="A863" s="81">
        <f t="shared" si="96"/>
        <v>516200402006</v>
      </c>
      <c r="B863">
        <v>5162004</v>
      </c>
      <c r="C863" t="s">
        <v>970</v>
      </c>
      <c r="D863" s="1">
        <v>39082</v>
      </c>
      <c r="E863" s="34">
        <f t="shared" si="98"/>
        <v>8541.2900000000009</v>
      </c>
      <c r="F863" s="34">
        <f t="shared" si="98"/>
        <v>2558.4</v>
      </c>
      <c r="G863" s="34">
        <f t="shared" si="98"/>
        <v>1738.02</v>
      </c>
      <c r="H863" s="34">
        <f t="shared" si="98"/>
        <v>241.56</v>
      </c>
      <c r="I863" s="34">
        <f t="shared" si="98"/>
        <v>578.82000000000005</v>
      </c>
    </row>
    <row r="864" spans="1:9">
      <c r="A864" s="81">
        <f t="shared" si="96"/>
        <v>516200802025</v>
      </c>
      <c r="B864">
        <v>5162008</v>
      </c>
      <c r="C864" t="s">
        <v>971</v>
      </c>
      <c r="D864" s="1">
        <v>46022</v>
      </c>
      <c r="E864" s="34" t="str">
        <f t="shared" ref="E864:I873" si="99">IF(YEAR($D864)&lt;2016,VLOOKUP($A864,LDB_alt,COLUMN()-1,FALSE),IFERROR(VLOOKUP($A864,LDB_neu,COLUMN()-1,FALSE),""))</f>
        <v/>
      </c>
      <c r="F864" s="34" t="str">
        <f t="shared" si="99"/>
        <v/>
      </c>
      <c r="G864" s="34" t="str">
        <f t="shared" si="99"/>
        <v/>
      </c>
      <c r="H864" s="34" t="str">
        <f t="shared" si="99"/>
        <v/>
      </c>
      <c r="I864" s="34" t="str">
        <f t="shared" si="99"/>
        <v/>
      </c>
    </row>
    <row r="865" spans="1:9">
      <c r="A865" s="81">
        <f t="shared" si="96"/>
        <v>516200802024</v>
      </c>
      <c r="B865">
        <v>5162008</v>
      </c>
      <c r="C865" t="s">
        <v>971</v>
      </c>
      <c r="D865" s="1">
        <v>45657</v>
      </c>
      <c r="E865" s="34" t="str">
        <f t="shared" si="99"/>
        <v/>
      </c>
      <c r="F865" s="34" t="str">
        <f t="shared" si="99"/>
        <v/>
      </c>
      <c r="G865" s="34" t="str">
        <f t="shared" si="99"/>
        <v/>
      </c>
      <c r="H865" s="34" t="str">
        <f t="shared" si="99"/>
        <v/>
      </c>
      <c r="I865" s="34" t="str">
        <f t="shared" si="99"/>
        <v/>
      </c>
    </row>
    <row r="866" spans="1:9">
      <c r="A866" s="81">
        <f t="shared" si="96"/>
        <v>516200802023</v>
      </c>
      <c r="B866">
        <v>5162008</v>
      </c>
      <c r="C866" t="s">
        <v>971</v>
      </c>
      <c r="D866" s="1">
        <v>45291</v>
      </c>
      <c r="E866" s="34" t="str">
        <f t="shared" si="99"/>
        <v/>
      </c>
      <c r="F866" s="34" t="str">
        <f t="shared" si="99"/>
        <v/>
      </c>
      <c r="G866" s="34" t="str">
        <f t="shared" si="99"/>
        <v/>
      </c>
      <c r="H866" s="34" t="str">
        <f t="shared" si="99"/>
        <v/>
      </c>
      <c r="I866" s="34" t="str">
        <f t="shared" si="99"/>
        <v/>
      </c>
    </row>
    <row r="867" spans="1:9">
      <c r="A867" s="81">
        <f t="shared" si="96"/>
        <v>516200802022</v>
      </c>
      <c r="B867">
        <v>5162008</v>
      </c>
      <c r="C867" t="s">
        <v>971</v>
      </c>
      <c r="D867" s="1">
        <v>44926</v>
      </c>
      <c r="E867" s="34" t="str">
        <f t="shared" si="99"/>
        <v/>
      </c>
      <c r="F867" s="34" t="str">
        <f t="shared" si="99"/>
        <v/>
      </c>
      <c r="G867" s="34" t="str">
        <f t="shared" si="99"/>
        <v/>
      </c>
      <c r="H867" s="34" t="str">
        <f t="shared" si="99"/>
        <v/>
      </c>
      <c r="I867" s="34" t="str">
        <f t="shared" si="99"/>
        <v/>
      </c>
    </row>
    <row r="868" spans="1:9">
      <c r="A868" s="81">
        <f t="shared" si="96"/>
        <v>516200802021</v>
      </c>
      <c r="B868">
        <v>5162008</v>
      </c>
      <c r="C868" t="s">
        <v>971</v>
      </c>
      <c r="D868" s="1">
        <v>44561</v>
      </c>
      <c r="E868" s="34" t="str">
        <f t="shared" si="99"/>
        <v/>
      </c>
      <c r="F868" s="34" t="str">
        <f t="shared" si="99"/>
        <v/>
      </c>
      <c r="G868" s="34" t="str">
        <f t="shared" si="99"/>
        <v/>
      </c>
      <c r="H868" s="34" t="str">
        <f t="shared" si="99"/>
        <v/>
      </c>
      <c r="I868" s="34" t="str">
        <f t="shared" si="99"/>
        <v/>
      </c>
    </row>
    <row r="869" spans="1:9">
      <c r="A869" s="81">
        <f t="shared" si="96"/>
        <v>516200802020</v>
      </c>
      <c r="B869">
        <v>5162008</v>
      </c>
      <c r="C869" t="s">
        <v>971</v>
      </c>
      <c r="D869" s="1">
        <v>44196</v>
      </c>
      <c r="E869" s="34" t="str">
        <f t="shared" si="99"/>
        <v/>
      </c>
      <c r="F869" s="34" t="str">
        <f t="shared" si="99"/>
        <v/>
      </c>
      <c r="G869" s="34" t="str">
        <f t="shared" si="99"/>
        <v/>
      </c>
      <c r="H869" s="34" t="str">
        <f t="shared" si="99"/>
        <v/>
      </c>
      <c r="I869" s="34" t="str">
        <f t="shared" si="99"/>
        <v/>
      </c>
    </row>
    <row r="870" spans="1:9">
      <c r="A870" s="81">
        <f t="shared" si="96"/>
        <v>516200802019</v>
      </c>
      <c r="B870">
        <v>5162008</v>
      </c>
      <c r="C870" t="s">
        <v>971</v>
      </c>
      <c r="D870" s="1">
        <v>43830</v>
      </c>
      <c r="E870" s="34" t="str">
        <f t="shared" si="99"/>
        <v/>
      </c>
      <c r="F870" s="34" t="str">
        <f t="shared" si="99"/>
        <v/>
      </c>
      <c r="G870" s="34" t="str">
        <f t="shared" si="99"/>
        <v/>
      </c>
      <c r="H870" s="34" t="str">
        <f t="shared" si="99"/>
        <v/>
      </c>
      <c r="I870" s="34" t="str">
        <f t="shared" si="99"/>
        <v/>
      </c>
    </row>
    <row r="871" spans="1:9">
      <c r="A871" s="81">
        <f t="shared" si="96"/>
        <v>516200802018</v>
      </c>
      <c r="B871">
        <v>5162008</v>
      </c>
      <c r="C871" t="s">
        <v>971</v>
      </c>
      <c r="D871" s="1">
        <v>43465</v>
      </c>
      <c r="E871" s="34">
        <f t="shared" si="99"/>
        <v>10241</v>
      </c>
      <c r="F871" s="34">
        <f t="shared" si="99"/>
        <v>3178</v>
      </c>
      <c r="G871" s="34">
        <f t="shared" si="99"/>
        <v>1998</v>
      </c>
      <c r="H871" s="34">
        <f t="shared" si="99"/>
        <v>306</v>
      </c>
      <c r="I871" s="34">
        <f t="shared" si="99"/>
        <v>874</v>
      </c>
    </row>
    <row r="872" spans="1:9">
      <c r="A872" s="81">
        <f t="shared" si="96"/>
        <v>516200802017</v>
      </c>
      <c r="B872">
        <v>5162008</v>
      </c>
      <c r="C872" t="s">
        <v>971</v>
      </c>
      <c r="D872" s="1">
        <v>43100</v>
      </c>
      <c r="E872" s="34">
        <f t="shared" si="99"/>
        <v>10241</v>
      </c>
      <c r="F872" s="34">
        <f t="shared" si="99"/>
        <v>3140</v>
      </c>
      <c r="G872" s="34">
        <f t="shared" si="99"/>
        <v>1965</v>
      </c>
      <c r="H872" s="34">
        <f t="shared" si="99"/>
        <v>303</v>
      </c>
      <c r="I872" s="34">
        <f t="shared" si="99"/>
        <v>872</v>
      </c>
    </row>
    <row r="873" spans="1:9">
      <c r="A873" s="81">
        <f t="shared" si="96"/>
        <v>516200802016</v>
      </c>
      <c r="B873">
        <v>5162008</v>
      </c>
      <c r="C873" t="s">
        <v>971</v>
      </c>
      <c r="D873" s="1">
        <v>42735</v>
      </c>
      <c r="E873" s="34">
        <f t="shared" si="99"/>
        <v>10241</v>
      </c>
      <c r="F873" s="34">
        <f t="shared" si="99"/>
        <v>3122</v>
      </c>
      <c r="G873" s="34">
        <f t="shared" si="99"/>
        <v>1957</v>
      </c>
      <c r="H873" s="34">
        <f t="shared" si="99"/>
        <v>292</v>
      </c>
      <c r="I873" s="34">
        <f t="shared" si="99"/>
        <v>873</v>
      </c>
    </row>
    <row r="874" spans="1:9">
      <c r="A874" s="81">
        <f t="shared" si="96"/>
        <v>516200802015</v>
      </c>
      <c r="B874">
        <v>5162008</v>
      </c>
      <c r="C874" t="s">
        <v>971</v>
      </c>
      <c r="D874" s="1">
        <v>42369</v>
      </c>
      <c r="E874" s="34">
        <f t="shared" ref="E874:I883" si="100">IF(YEAR($D874)&lt;2016,VLOOKUP($A874,LDB_alt,COLUMN()-1,FALSE),IFERROR(VLOOKUP($A874,LDB_neu,COLUMN()-1,FALSE),""))</f>
        <v>10250.9</v>
      </c>
      <c r="F874" s="34">
        <f t="shared" si="100"/>
        <v>3115.7400000000002</v>
      </c>
      <c r="G874" s="34">
        <f t="shared" si="100"/>
        <v>2002.39</v>
      </c>
      <c r="H874" s="34">
        <f t="shared" si="100"/>
        <v>251.12</v>
      </c>
      <c r="I874" s="34">
        <f t="shared" si="100"/>
        <v>862.23</v>
      </c>
    </row>
    <row r="875" spans="1:9">
      <c r="A875" s="81">
        <f t="shared" si="96"/>
        <v>516200802014</v>
      </c>
      <c r="B875">
        <v>5162008</v>
      </c>
      <c r="C875" t="s">
        <v>971</v>
      </c>
      <c r="D875" s="1">
        <v>42004</v>
      </c>
      <c r="E875" s="34">
        <f t="shared" si="100"/>
        <v>10250.9</v>
      </c>
      <c r="F875" s="34">
        <f t="shared" si="100"/>
        <v>3111</v>
      </c>
      <c r="G875" s="34">
        <f t="shared" si="100"/>
        <v>1998.32</v>
      </c>
      <c r="H875" s="34">
        <f t="shared" si="100"/>
        <v>250.33</v>
      </c>
      <c r="I875" s="34">
        <f t="shared" si="100"/>
        <v>862.35</v>
      </c>
    </row>
    <row r="876" spans="1:9">
      <c r="A876" s="81">
        <f t="shared" si="96"/>
        <v>516200802013</v>
      </c>
      <c r="B876">
        <v>5162008</v>
      </c>
      <c r="C876" t="s">
        <v>971</v>
      </c>
      <c r="D876" s="1">
        <v>41639</v>
      </c>
      <c r="E876" s="34">
        <f t="shared" si="100"/>
        <v>10250.950000000001</v>
      </c>
      <c r="F876" s="34">
        <f t="shared" si="100"/>
        <v>3107.52</v>
      </c>
      <c r="G876" s="34">
        <f t="shared" si="100"/>
        <v>1993.81</v>
      </c>
      <c r="H876" s="34">
        <f t="shared" si="100"/>
        <v>252.4</v>
      </c>
      <c r="I876" s="34">
        <f t="shared" si="100"/>
        <v>861.31</v>
      </c>
    </row>
    <row r="877" spans="1:9">
      <c r="A877" s="81">
        <f t="shared" si="96"/>
        <v>516200802012</v>
      </c>
      <c r="B877">
        <v>5162008</v>
      </c>
      <c r="C877" t="s">
        <v>971</v>
      </c>
      <c r="D877" s="1">
        <v>41274</v>
      </c>
      <c r="E877" s="34">
        <f t="shared" si="100"/>
        <v>10250.950000000001</v>
      </c>
      <c r="F877" s="34">
        <f t="shared" si="100"/>
        <v>3106.83</v>
      </c>
      <c r="G877" s="34">
        <f t="shared" si="100"/>
        <v>1993.03</v>
      </c>
      <c r="H877" s="34">
        <f t="shared" si="100"/>
        <v>252.53</v>
      </c>
      <c r="I877" s="34">
        <f t="shared" si="100"/>
        <v>861.27</v>
      </c>
    </row>
    <row r="878" spans="1:9">
      <c r="A878" s="81">
        <f t="shared" si="96"/>
        <v>516200802011</v>
      </c>
      <c r="B878">
        <v>5162008</v>
      </c>
      <c r="C878" t="s">
        <v>971</v>
      </c>
      <c r="D878" s="1">
        <v>40908</v>
      </c>
      <c r="E878" s="34">
        <f t="shared" si="100"/>
        <v>10250.959999999999</v>
      </c>
      <c r="F878" s="34">
        <f t="shared" si="100"/>
        <v>3099.31</v>
      </c>
      <c r="G878" s="34">
        <f t="shared" si="100"/>
        <v>1987.72</v>
      </c>
      <c r="H878" s="34">
        <f t="shared" si="100"/>
        <v>251.16</v>
      </c>
      <c r="I878" s="34">
        <f t="shared" si="100"/>
        <v>860.43</v>
      </c>
    </row>
    <row r="879" spans="1:9">
      <c r="A879" s="81">
        <f t="shared" si="96"/>
        <v>516200802010</v>
      </c>
      <c r="B879">
        <v>5162008</v>
      </c>
      <c r="C879" t="s">
        <v>971</v>
      </c>
      <c r="D879" s="1">
        <v>40543</v>
      </c>
      <c r="E879" s="34">
        <f t="shared" si="100"/>
        <v>10250.969999999999</v>
      </c>
      <c r="F879" s="34">
        <f t="shared" si="100"/>
        <v>3033.99</v>
      </c>
      <c r="G879" s="34">
        <f t="shared" si="100"/>
        <v>1958.84</v>
      </c>
      <c r="H879" s="34">
        <f t="shared" si="100"/>
        <v>217.94</v>
      </c>
      <c r="I879" s="34">
        <f t="shared" si="100"/>
        <v>857.21</v>
      </c>
    </row>
    <row r="880" spans="1:9">
      <c r="A880" s="81">
        <f t="shared" si="96"/>
        <v>516200802009</v>
      </c>
      <c r="B880">
        <v>5162008</v>
      </c>
      <c r="C880" t="s">
        <v>971</v>
      </c>
      <c r="D880" s="1">
        <v>40178</v>
      </c>
      <c r="E880" s="34">
        <f t="shared" si="100"/>
        <v>10250.969999999999</v>
      </c>
      <c r="F880" s="34">
        <f t="shared" si="100"/>
        <v>3026.0200000000004</v>
      </c>
      <c r="G880" s="34">
        <f t="shared" si="100"/>
        <v>1953.4</v>
      </c>
      <c r="H880" s="34">
        <f t="shared" si="100"/>
        <v>215.74</v>
      </c>
      <c r="I880" s="34">
        <f t="shared" si="100"/>
        <v>856.88</v>
      </c>
    </row>
    <row r="881" spans="1:9">
      <c r="A881" s="81">
        <f t="shared" si="96"/>
        <v>516200802008</v>
      </c>
      <c r="B881">
        <v>5162008</v>
      </c>
      <c r="C881" t="s">
        <v>971</v>
      </c>
      <c r="D881" s="1">
        <v>39813</v>
      </c>
      <c r="E881" s="34">
        <f t="shared" si="100"/>
        <v>10250.799999999999</v>
      </c>
      <c r="F881" s="34">
        <f t="shared" si="100"/>
        <v>3008.3100000000004</v>
      </c>
      <c r="G881" s="34">
        <f t="shared" si="100"/>
        <v>1932.4</v>
      </c>
      <c r="H881" s="34">
        <f t="shared" si="100"/>
        <v>218.55</v>
      </c>
      <c r="I881" s="34">
        <f t="shared" si="100"/>
        <v>857.36</v>
      </c>
    </row>
    <row r="882" spans="1:9">
      <c r="A882" s="81">
        <f t="shared" si="96"/>
        <v>516200802007</v>
      </c>
      <c r="B882">
        <v>5162008</v>
      </c>
      <c r="C882" t="s">
        <v>971</v>
      </c>
      <c r="D882" s="1">
        <v>39447</v>
      </c>
      <c r="E882" s="34">
        <f t="shared" si="100"/>
        <v>10245.629999999999</v>
      </c>
      <c r="F882" s="34">
        <f t="shared" si="100"/>
        <v>2946.97</v>
      </c>
      <c r="G882" s="34">
        <f t="shared" si="100"/>
        <v>1879.1</v>
      </c>
      <c r="H882" s="34">
        <f t="shared" si="100"/>
        <v>213.1</v>
      </c>
      <c r="I882" s="34">
        <f t="shared" si="100"/>
        <v>854.77</v>
      </c>
    </row>
    <row r="883" spans="1:9">
      <c r="A883" s="81">
        <f t="shared" si="96"/>
        <v>516200802006</v>
      </c>
      <c r="B883">
        <v>5162008</v>
      </c>
      <c r="C883" t="s">
        <v>971</v>
      </c>
      <c r="D883" s="1">
        <v>39082</v>
      </c>
      <c r="E883" s="34">
        <f t="shared" si="100"/>
        <v>10245.68</v>
      </c>
      <c r="F883" s="34">
        <f t="shared" si="100"/>
        <v>2940.14</v>
      </c>
      <c r="G883" s="34">
        <f t="shared" si="100"/>
        <v>1872.24</v>
      </c>
      <c r="H883" s="34">
        <f t="shared" si="100"/>
        <v>213.11</v>
      </c>
      <c r="I883" s="34">
        <f t="shared" si="100"/>
        <v>854.79</v>
      </c>
    </row>
    <row r="884" spans="1:9">
      <c r="A884" s="81">
        <f t="shared" si="96"/>
        <v>516201202025</v>
      </c>
      <c r="B884">
        <v>5162012</v>
      </c>
      <c r="C884" t="s">
        <v>447</v>
      </c>
      <c r="D884" s="1">
        <v>46022</v>
      </c>
      <c r="E884" s="34" t="str">
        <f t="shared" ref="E884:I893" si="101">IF(YEAR($D884)&lt;2016,VLOOKUP($A884,LDB_alt,COLUMN()-1,FALSE),IFERROR(VLOOKUP($A884,LDB_neu,COLUMN()-1,FALSE),""))</f>
        <v/>
      </c>
      <c r="F884" s="34" t="str">
        <f t="shared" si="101"/>
        <v/>
      </c>
      <c r="G884" s="34" t="str">
        <f t="shared" si="101"/>
        <v/>
      </c>
      <c r="H884" s="34" t="str">
        <f t="shared" si="101"/>
        <v/>
      </c>
      <c r="I884" s="34" t="str">
        <f t="shared" si="101"/>
        <v/>
      </c>
    </row>
    <row r="885" spans="1:9">
      <c r="A885" s="81">
        <f t="shared" si="96"/>
        <v>516201202024</v>
      </c>
      <c r="B885">
        <v>5162012</v>
      </c>
      <c r="C885" t="s">
        <v>447</v>
      </c>
      <c r="D885" s="1">
        <v>45657</v>
      </c>
      <c r="E885" s="34" t="str">
        <f t="shared" si="101"/>
        <v/>
      </c>
      <c r="F885" s="34" t="str">
        <f t="shared" si="101"/>
        <v/>
      </c>
      <c r="G885" s="34" t="str">
        <f t="shared" si="101"/>
        <v/>
      </c>
      <c r="H885" s="34" t="str">
        <f t="shared" si="101"/>
        <v/>
      </c>
      <c r="I885" s="34" t="str">
        <f t="shared" si="101"/>
        <v/>
      </c>
    </row>
    <row r="886" spans="1:9">
      <c r="A886" s="81">
        <f t="shared" si="96"/>
        <v>516201202023</v>
      </c>
      <c r="B886">
        <v>5162012</v>
      </c>
      <c r="C886" t="s">
        <v>447</v>
      </c>
      <c r="D886" s="1">
        <v>45291</v>
      </c>
      <c r="E886" s="34" t="str">
        <f t="shared" si="101"/>
        <v/>
      </c>
      <c r="F886" s="34" t="str">
        <f t="shared" si="101"/>
        <v/>
      </c>
      <c r="G886" s="34" t="str">
        <f t="shared" si="101"/>
        <v/>
      </c>
      <c r="H886" s="34" t="str">
        <f t="shared" si="101"/>
        <v/>
      </c>
      <c r="I886" s="34" t="str">
        <f t="shared" si="101"/>
        <v/>
      </c>
    </row>
    <row r="887" spans="1:9">
      <c r="A887" s="81">
        <f t="shared" si="96"/>
        <v>516201202022</v>
      </c>
      <c r="B887">
        <v>5162012</v>
      </c>
      <c r="C887" t="s">
        <v>447</v>
      </c>
      <c r="D887" s="1">
        <v>44926</v>
      </c>
      <c r="E887" s="34" t="str">
        <f t="shared" si="101"/>
        <v/>
      </c>
      <c r="F887" s="34" t="str">
        <f t="shared" si="101"/>
        <v/>
      </c>
      <c r="G887" s="34" t="str">
        <f t="shared" si="101"/>
        <v/>
      </c>
      <c r="H887" s="34" t="str">
        <f t="shared" si="101"/>
        <v/>
      </c>
      <c r="I887" s="34" t="str">
        <f t="shared" si="101"/>
        <v/>
      </c>
    </row>
    <row r="888" spans="1:9">
      <c r="A888" s="81">
        <f t="shared" si="96"/>
        <v>516201202021</v>
      </c>
      <c r="B888">
        <v>5162012</v>
      </c>
      <c r="C888" t="s">
        <v>447</v>
      </c>
      <c r="D888" s="1">
        <v>44561</v>
      </c>
      <c r="E888" s="34" t="str">
        <f t="shared" si="101"/>
        <v/>
      </c>
      <c r="F888" s="34" t="str">
        <f t="shared" si="101"/>
        <v/>
      </c>
      <c r="G888" s="34" t="str">
        <f t="shared" si="101"/>
        <v/>
      </c>
      <c r="H888" s="34" t="str">
        <f t="shared" si="101"/>
        <v/>
      </c>
      <c r="I888" s="34" t="str">
        <f t="shared" si="101"/>
        <v/>
      </c>
    </row>
    <row r="889" spans="1:9">
      <c r="A889" s="81">
        <f t="shared" si="96"/>
        <v>516201202020</v>
      </c>
      <c r="B889">
        <v>5162012</v>
      </c>
      <c r="C889" t="s">
        <v>447</v>
      </c>
      <c r="D889" s="1">
        <v>44196</v>
      </c>
      <c r="E889" s="34" t="str">
        <f t="shared" si="101"/>
        <v/>
      </c>
      <c r="F889" s="34" t="str">
        <f t="shared" si="101"/>
        <v/>
      </c>
      <c r="G889" s="34" t="str">
        <f t="shared" si="101"/>
        <v/>
      </c>
      <c r="H889" s="34" t="str">
        <f t="shared" si="101"/>
        <v/>
      </c>
      <c r="I889" s="34" t="str">
        <f t="shared" si="101"/>
        <v/>
      </c>
    </row>
    <row r="890" spans="1:9">
      <c r="A890" s="81">
        <f t="shared" si="96"/>
        <v>516201202019</v>
      </c>
      <c r="B890">
        <v>5162012</v>
      </c>
      <c r="C890" t="s">
        <v>447</v>
      </c>
      <c r="D890" s="1">
        <v>43830</v>
      </c>
      <c r="E890" s="34" t="str">
        <f t="shared" si="101"/>
        <v/>
      </c>
      <c r="F890" s="34" t="str">
        <f t="shared" si="101"/>
        <v/>
      </c>
      <c r="G890" s="34" t="str">
        <f t="shared" si="101"/>
        <v/>
      </c>
      <c r="H890" s="34" t="str">
        <f t="shared" si="101"/>
        <v/>
      </c>
      <c r="I890" s="34" t="str">
        <f t="shared" si="101"/>
        <v/>
      </c>
    </row>
    <row r="891" spans="1:9">
      <c r="A891" s="81">
        <f t="shared" si="96"/>
        <v>516201202018</v>
      </c>
      <c r="B891">
        <v>5162012</v>
      </c>
      <c r="C891" t="s">
        <v>447</v>
      </c>
      <c r="D891" s="1">
        <v>43465</v>
      </c>
      <c r="E891" s="34">
        <f t="shared" si="101"/>
        <v>7187</v>
      </c>
      <c r="F891" s="34">
        <f t="shared" si="101"/>
        <v>1247</v>
      </c>
      <c r="G891" s="34">
        <f t="shared" si="101"/>
        <v>694</v>
      </c>
      <c r="H891" s="34">
        <f t="shared" si="101"/>
        <v>194</v>
      </c>
      <c r="I891" s="34">
        <f t="shared" si="101"/>
        <v>359</v>
      </c>
    </row>
    <row r="892" spans="1:9">
      <c r="A892" s="81">
        <f t="shared" si="96"/>
        <v>516201202017</v>
      </c>
      <c r="B892">
        <v>5162012</v>
      </c>
      <c r="C892" t="s">
        <v>447</v>
      </c>
      <c r="D892" s="1">
        <v>43100</v>
      </c>
      <c r="E892" s="34">
        <f t="shared" si="101"/>
        <v>7187</v>
      </c>
      <c r="F892" s="34">
        <f t="shared" si="101"/>
        <v>1243</v>
      </c>
      <c r="G892" s="34">
        <f t="shared" si="101"/>
        <v>694</v>
      </c>
      <c r="H892" s="34">
        <f t="shared" si="101"/>
        <v>191</v>
      </c>
      <c r="I892" s="34">
        <f t="shared" si="101"/>
        <v>358</v>
      </c>
    </row>
    <row r="893" spans="1:9">
      <c r="A893" s="81">
        <f t="shared" si="96"/>
        <v>516201202016</v>
      </c>
      <c r="B893">
        <v>5162012</v>
      </c>
      <c r="C893" t="s">
        <v>447</v>
      </c>
      <c r="D893" s="1">
        <v>42735</v>
      </c>
      <c r="E893" s="34">
        <f t="shared" si="101"/>
        <v>7187</v>
      </c>
      <c r="F893" s="34">
        <f t="shared" si="101"/>
        <v>1236</v>
      </c>
      <c r="G893" s="34">
        <f t="shared" si="101"/>
        <v>692</v>
      </c>
      <c r="H893" s="34">
        <f t="shared" si="101"/>
        <v>187</v>
      </c>
      <c r="I893" s="34">
        <f t="shared" si="101"/>
        <v>357</v>
      </c>
    </row>
    <row r="894" spans="1:9">
      <c r="A894" s="81">
        <f t="shared" si="96"/>
        <v>516201202015</v>
      </c>
      <c r="B894">
        <v>5162012</v>
      </c>
      <c r="C894" t="s">
        <v>447</v>
      </c>
      <c r="D894" s="1">
        <v>42369</v>
      </c>
      <c r="E894" s="34">
        <f t="shared" ref="E894:I903" si="102">IF(YEAR($D894)&lt;2016,VLOOKUP($A894,LDB_alt,COLUMN()-1,FALSE),IFERROR(VLOOKUP($A894,LDB_neu,COLUMN()-1,FALSE),""))</f>
        <v>7187.21</v>
      </c>
      <c r="F894" s="34">
        <f t="shared" si="102"/>
        <v>1227.1999999999998</v>
      </c>
      <c r="G894" s="34">
        <f t="shared" si="102"/>
        <v>692.17</v>
      </c>
      <c r="H894" s="34">
        <f t="shared" si="102"/>
        <v>174.45</v>
      </c>
      <c r="I894" s="34">
        <f t="shared" si="102"/>
        <v>360.58</v>
      </c>
    </row>
    <row r="895" spans="1:9">
      <c r="A895" s="81">
        <f t="shared" si="96"/>
        <v>516201202014</v>
      </c>
      <c r="B895">
        <v>5162012</v>
      </c>
      <c r="C895" t="s">
        <v>447</v>
      </c>
      <c r="D895" s="1">
        <v>42004</v>
      </c>
      <c r="E895" s="34">
        <f t="shared" si="102"/>
        <v>7187.21</v>
      </c>
      <c r="F895" s="34">
        <f t="shared" si="102"/>
        <v>1286.99</v>
      </c>
      <c r="G895" s="34">
        <f t="shared" si="102"/>
        <v>729.76</v>
      </c>
      <c r="H895" s="34">
        <f t="shared" si="102"/>
        <v>175.09</v>
      </c>
      <c r="I895" s="34">
        <f t="shared" si="102"/>
        <v>382.14</v>
      </c>
    </row>
    <row r="896" spans="1:9">
      <c r="A896" s="81">
        <f t="shared" si="96"/>
        <v>516201202013</v>
      </c>
      <c r="B896">
        <v>5162012</v>
      </c>
      <c r="C896" t="s">
        <v>447</v>
      </c>
      <c r="D896" s="1">
        <v>41639</v>
      </c>
      <c r="E896" s="34">
        <f t="shared" si="102"/>
        <v>7187.29</v>
      </c>
      <c r="F896" s="34">
        <f t="shared" si="102"/>
        <v>1275.4199999999998</v>
      </c>
      <c r="G896" s="34">
        <f t="shared" si="102"/>
        <v>718.17</v>
      </c>
      <c r="H896" s="34">
        <f t="shared" si="102"/>
        <v>175.42</v>
      </c>
      <c r="I896" s="34">
        <f t="shared" si="102"/>
        <v>381.83</v>
      </c>
    </row>
    <row r="897" spans="1:9">
      <c r="A897" s="81">
        <f t="shared" si="96"/>
        <v>516201202012</v>
      </c>
      <c r="B897">
        <v>5162012</v>
      </c>
      <c r="C897" t="s">
        <v>447</v>
      </c>
      <c r="D897" s="1">
        <v>41274</v>
      </c>
      <c r="E897" s="34">
        <f t="shared" si="102"/>
        <v>7187.29</v>
      </c>
      <c r="F897" s="34">
        <f t="shared" si="102"/>
        <v>1275.28</v>
      </c>
      <c r="G897" s="34">
        <f t="shared" si="102"/>
        <v>717.98</v>
      </c>
      <c r="H897" s="34">
        <f t="shared" si="102"/>
        <v>175.42</v>
      </c>
      <c r="I897" s="34">
        <f t="shared" si="102"/>
        <v>381.88</v>
      </c>
    </row>
    <row r="898" spans="1:9">
      <c r="A898" s="81">
        <f t="shared" si="96"/>
        <v>516201202011</v>
      </c>
      <c r="B898">
        <v>5162012</v>
      </c>
      <c r="C898" t="s">
        <v>447</v>
      </c>
      <c r="D898" s="1">
        <v>40908</v>
      </c>
      <c r="E898" s="34">
        <f t="shared" si="102"/>
        <v>7187.31</v>
      </c>
      <c r="F898" s="34">
        <f t="shared" si="102"/>
        <v>1290.32</v>
      </c>
      <c r="G898" s="34">
        <f t="shared" si="102"/>
        <v>734.53</v>
      </c>
      <c r="H898" s="34">
        <f t="shared" si="102"/>
        <v>173.82</v>
      </c>
      <c r="I898" s="34">
        <f t="shared" si="102"/>
        <v>381.97</v>
      </c>
    </row>
    <row r="899" spans="1:9">
      <c r="A899" s="81">
        <f t="shared" si="96"/>
        <v>516201202010</v>
      </c>
      <c r="B899">
        <v>5162012</v>
      </c>
      <c r="C899" t="s">
        <v>447</v>
      </c>
      <c r="D899" s="1">
        <v>40543</v>
      </c>
      <c r="E899" s="34">
        <f t="shared" si="102"/>
        <v>7187.31</v>
      </c>
      <c r="F899" s="34">
        <f t="shared" si="102"/>
        <v>1245.6600000000001</v>
      </c>
      <c r="G899" s="34">
        <f t="shared" si="102"/>
        <v>713.09</v>
      </c>
      <c r="H899" s="34">
        <f t="shared" si="102"/>
        <v>154.33000000000001</v>
      </c>
      <c r="I899" s="34">
        <f t="shared" si="102"/>
        <v>378.24</v>
      </c>
    </row>
    <row r="900" spans="1:9">
      <c r="A900" s="81">
        <f t="shared" si="96"/>
        <v>516201202009</v>
      </c>
      <c r="B900">
        <v>5162012</v>
      </c>
      <c r="C900" t="s">
        <v>447</v>
      </c>
      <c r="D900" s="1">
        <v>40178</v>
      </c>
      <c r="E900" s="34">
        <f t="shared" si="102"/>
        <v>7187.29</v>
      </c>
      <c r="F900" s="34">
        <f t="shared" si="102"/>
        <v>1243.48</v>
      </c>
      <c r="G900" s="34">
        <f t="shared" si="102"/>
        <v>709.51</v>
      </c>
      <c r="H900" s="34">
        <f t="shared" si="102"/>
        <v>144.4</v>
      </c>
      <c r="I900" s="34">
        <f t="shared" si="102"/>
        <v>389.57</v>
      </c>
    </row>
    <row r="901" spans="1:9">
      <c r="A901" s="81">
        <f t="shared" ref="A901:A964" si="103">(LEFT(B901&amp;"00000000",8)&amp;YEAR(D901))+0</f>
        <v>516201202008</v>
      </c>
      <c r="B901">
        <v>5162012</v>
      </c>
      <c r="C901" t="s">
        <v>447</v>
      </c>
      <c r="D901" s="1">
        <v>39813</v>
      </c>
      <c r="E901" s="34">
        <f t="shared" si="102"/>
        <v>7187.46</v>
      </c>
      <c r="F901" s="34">
        <f t="shared" si="102"/>
        <v>1289.19</v>
      </c>
      <c r="G901" s="34">
        <f t="shared" si="102"/>
        <v>723.57</v>
      </c>
      <c r="H901" s="34">
        <f t="shared" si="102"/>
        <v>147.43</v>
      </c>
      <c r="I901" s="34">
        <f t="shared" si="102"/>
        <v>418.19</v>
      </c>
    </row>
    <row r="902" spans="1:9">
      <c r="A902" s="81">
        <f t="shared" si="103"/>
        <v>516201202007</v>
      </c>
      <c r="B902">
        <v>5162012</v>
      </c>
      <c r="C902" t="s">
        <v>447</v>
      </c>
      <c r="D902" s="1">
        <v>39447</v>
      </c>
      <c r="E902" s="34">
        <f t="shared" si="102"/>
        <v>7187.45</v>
      </c>
      <c r="F902" s="34">
        <f t="shared" si="102"/>
        <v>1285.21</v>
      </c>
      <c r="G902" s="34">
        <f t="shared" si="102"/>
        <v>721.15</v>
      </c>
      <c r="H902" s="34">
        <f t="shared" si="102"/>
        <v>146.28</v>
      </c>
      <c r="I902" s="34">
        <f t="shared" si="102"/>
        <v>417.78</v>
      </c>
    </row>
    <row r="903" spans="1:9">
      <c r="A903" s="81">
        <f t="shared" si="103"/>
        <v>516201202006</v>
      </c>
      <c r="B903">
        <v>5162012</v>
      </c>
      <c r="C903" t="s">
        <v>447</v>
      </c>
      <c r="D903" s="1">
        <v>39082</v>
      </c>
      <c r="E903" s="34">
        <f t="shared" si="102"/>
        <v>7187.41</v>
      </c>
      <c r="F903" s="34">
        <f t="shared" si="102"/>
        <v>1322.5</v>
      </c>
      <c r="G903" s="34">
        <f t="shared" si="102"/>
        <v>698.19</v>
      </c>
      <c r="H903" s="34">
        <f t="shared" si="102"/>
        <v>144.68</v>
      </c>
      <c r="I903" s="34">
        <f t="shared" si="102"/>
        <v>479.63</v>
      </c>
    </row>
    <row r="904" spans="1:9">
      <c r="A904" s="81">
        <f t="shared" si="103"/>
        <v>516201602025</v>
      </c>
      <c r="B904">
        <v>5162016</v>
      </c>
      <c r="C904" t="s">
        <v>972</v>
      </c>
      <c r="D904" s="1">
        <v>46022</v>
      </c>
      <c r="E904" s="34" t="str">
        <f t="shared" ref="E904:I913" si="104">IF(YEAR($D904)&lt;2016,VLOOKUP($A904,LDB_alt,COLUMN()-1,FALSE),IFERROR(VLOOKUP($A904,LDB_neu,COLUMN()-1,FALSE),""))</f>
        <v/>
      </c>
      <c r="F904" s="34" t="str">
        <f t="shared" si="104"/>
        <v/>
      </c>
      <c r="G904" s="34" t="str">
        <f t="shared" si="104"/>
        <v/>
      </c>
      <c r="H904" s="34" t="str">
        <f t="shared" si="104"/>
        <v/>
      </c>
      <c r="I904" s="34" t="str">
        <f t="shared" si="104"/>
        <v/>
      </c>
    </row>
    <row r="905" spans="1:9">
      <c r="A905" s="81">
        <f t="shared" si="103"/>
        <v>516201602024</v>
      </c>
      <c r="B905">
        <v>5162016</v>
      </c>
      <c r="C905" t="s">
        <v>972</v>
      </c>
      <c r="D905" s="1">
        <v>45657</v>
      </c>
      <c r="E905" s="34" t="str">
        <f t="shared" si="104"/>
        <v/>
      </c>
      <c r="F905" s="34" t="str">
        <f t="shared" si="104"/>
        <v/>
      </c>
      <c r="G905" s="34" t="str">
        <f t="shared" si="104"/>
        <v/>
      </c>
      <c r="H905" s="34" t="str">
        <f t="shared" si="104"/>
        <v/>
      </c>
      <c r="I905" s="34" t="str">
        <f t="shared" si="104"/>
        <v/>
      </c>
    </row>
    <row r="906" spans="1:9">
      <c r="A906" s="81">
        <f t="shared" si="103"/>
        <v>516201602023</v>
      </c>
      <c r="B906">
        <v>5162016</v>
      </c>
      <c r="C906" t="s">
        <v>972</v>
      </c>
      <c r="D906" s="1">
        <v>45291</v>
      </c>
      <c r="E906" s="34" t="str">
        <f t="shared" si="104"/>
        <v/>
      </c>
      <c r="F906" s="34" t="str">
        <f t="shared" si="104"/>
        <v/>
      </c>
      <c r="G906" s="34" t="str">
        <f t="shared" si="104"/>
        <v/>
      </c>
      <c r="H906" s="34" t="str">
        <f t="shared" si="104"/>
        <v/>
      </c>
      <c r="I906" s="34" t="str">
        <f t="shared" si="104"/>
        <v/>
      </c>
    </row>
    <row r="907" spans="1:9">
      <c r="A907" s="81">
        <f t="shared" si="103"/>
        <v>516201602022</v>
      </c>
      <c r="B907">
        <v>5162016</v>
      </c>
      <c r="C907" t="s">
        <v>972</v>
      </c>
      <c r="D907" s="1">
        <v>44926</v>
      </c>
      <c r="E907" s="34" t="str">
        <f t="shared" si="104"/>
        <v/>
      </c>
      <c r="F907" s="34" t="str">
        <f t="shared" si="104"/>
        <v/>
      </c>
      <c r="G907" s="34" t="str">
        <f t="shared" si="104"/>
        <v/>
      </c>
      <c r="H907" s="34" t="str">
        <f t="shared" si="104"/>
        <v/>
      </c>
      <c r="I907" s="34" t="str">
        <f t="shared" si="104"/>
        <v/>
      </c>
    </row>
    <row r="908" spans="1:9">
      <c r="A908" s="81">
        <f t="shared" si="103"/>
        <v>516201602021</v>
      </c>
      <c r="B908">
        <v>5162016</v>
      </c>
      <c r="C908" t="s">
        <v>972</v>
      </c>
      <c r="D908" s="1">
        <v>44561</v>
      </c>
      <c r="E908" s="34" t="str">
        <f t="shared" si="104"/>
        <v/>
      </c>
      <c r="F908" s="34" t="str">
        <f t="shared" si="104"/>
        <v/>
      </c>
      <c r="G908" s="34" t="str">
        <f t="shared" si="104"/>
        <v/>
      </c>
      <c r="H908" s="34" t="str">
        <f t="shared" si="104"/>
        <v/>
      </c>
      <c r="I908" s="34" t="str">
        <f t="shared" si="104"/>
        <v/>
      </c>
    </row>
    <row r="909" spans="1:9">
      <c r="A909" s="81">
        <f t="shared" si="103"/>
        <v>516201602020</v>
      </c>
      <c r="B909">
        <v>5162016</v>
      </c>
      <c r="C909" t="s">
        <v>972</v>
      </c>
      <c r="D909" s="1">
        <v>44196</v>
      </c>
      <c r="E909" s="34" t="str">
        <f t="shared" si="104"/>
        <v/>
      </c>
      <c r="F909" s="34" t="str">
        <f t="shared" si="104"/>
        <v/>
      </c>
      <c r="G909" s="34" t="str">
        <f t="shared" si="104"/>
        <v/>
      </c>
      <c r="H909" s="34" t="str">
        <f t="shared" si="104"/>
        <v/>
      </c>
      <c r="I909" s="34" t="str">
        <f t="shared" si="104"/>
        <v/>
      </c>
    </row>
    <row r="910" spans="1:9">
      <c r="A910" s="81">
        <f t="shared" si="103"/>
        <v>516201602019</v>
      </c>
      <c r="B910">
        <v>5162016</v>
      </c>
      <c r="C910" t="s">
        <v>972</v>
      </c>
      <c r="D910" s="1">
        <v>43830</v>
      </c>
      <c r="E910" s="34" t="str">
        <f t="shared" si="104"/>
        <v/>
      </c>
      <c r="F910" s="34" t="str">
        <f t="shared" si="104"/>
        <v/>
      </c>
      <c r="G910" s="34" t="str">
        <f t="shared" si="104"/>
        <v/>
      </c>
      <c r="H910" s="34" t="str">
        <f t="shared" si="104"/>
        <v/>
      </c>
      <c r="I910" s="34" t="str">
        <f t="shared" si="104"/>
        <v/>
      </c>
    </row>
    <row r="911" spans="1:9">
      <c r="A911" s="81">
        <f t="shared" si="103"/>
        <v>516201602018</v>
      </c>
      <c r="B911">
        <v>5162016</v>
      </c>
      <c r="C911" t="s">
        <v>972</v>
      </c>
      <c r="D911" s="1">
        <v>43465</v>
      </c>
      <c r="E911" s="34">
        <f t="shared" si="104"/>
        <v>3726</v>
      </c>
      <c r="F911" s="34">
        <f t="shared" si="104"/>
        <v>1384</v>
      </c>
      <c r="G911" s="34">
        <f t="shared" si="104"/>
        <v>840</v>
      </c>
      <c r="H911" s="34">
        <f t="shared" si="104"/>
        <v>144</v>
      </c>
      <c r="I911" s="34">
        <f t="shared" si="104"/>
        <v>400</v>
      </c>
    </row>
    <row r="912" spans="1:9">
      <c r="A912" s="81">
        <f t="shared" si="103"/>
        <v>516201602017</v>
      </c>
      <c r="B912">
        <v>5162016</v>
      </c>
      <c r="C912" t="s">
        <v>972</v>
      </c>
      <c r="D912" s="1">
        <v>43100</v>
      </c>
      <c r="E912" s="34">
        <f t="shared" si="104"/>
        <v>3739</v>
      </c>
      <c r="F912" s="34">
        <f t="shared" si="104"/>
        <v>1377</v>
      </c>
      <c r="G912" s="34">
        <f t="shared" si="104"/>
        <v>838</v>
      </c>
      <c r="H912" s="34">
        <f t="shared" si="104"/>
        <v>141</v>
      </c>
      <c r="I912" s="34">
        <f t="shared" si="104"/>
        <v>398</v>
      </c>
    </row>
    <row r="913" spans="1:9">
      <c r="A913" s="81">
        <f t="shared" si="103"/>
        <v>516201602016</v>
      </c>
      <c r="B913">
        <v>5162016</v>
      </c>
      <c r="C913" t="s">
        <v>972</v>
      </c>
      <c r="D913" s="1">
        <v>42735</v>
      </c>
      <c r="E913" s="34">
        <f t="shared" si="104"/>
        <v>3739</v>
      </c>
      <c r="F913" s="34">
        <f t="shared" si="104"/>
        <v>1373</v>
      </c>
      <c r="G913" s="34">
        <f t="shared" si="104"/>
        <v>839</v>
      </c>
      <c r="H913" s="34">
        <f t="shared" si="104"/>
        <v>135</v>
      </c>
      <c r="I913" s="34">
        <f t="shared" si="104"/>
        <v>399</v>
      </c>
    </row>
    <row r="914" spans="1:9">
      <c r="A914" s="81">
        <f t="shared" si="103"/>
        <v>516201602015</v>
      </c>
      <c r="B914">
        <v>5162016</v>
      </c>
      <c r="C914" t="s">
        <v>972</v>
      </c>
      <c r="D914" s="1">
        <v>42369</v>
      </c>
      <c r="E914" s="34">
        <f t="shared" ref="E914:I923" si="105">IF(YEAR($D914)&lt;2016,VLOOKUP($A914,LDB_alt,COLUMN()-1,FALSE),IFERROR(VLOOKUP($A914,LDB_neu,COLUMN()-1,FALSE),""))</f>
        <v>3739.46</v>
      </c>
      <c r="F914" s="34">
        <f t="shared" si="105"/>
        <v>1353.56</v>
      </c>
      <c r="G914" s="34">
        <f t="shared" si="105"/>
        <v>847.46</v>
      </c>
      <c r="H914" s="34">
        <f t="shared" si="105"/>
        <v>108.08</v>
      </c>
      <c r="I914" s="34">
        <f t="shared" si="105"/>
        <v>398.02</v>
      </c>
    </row>
    <row r="915" spans="1:9">
      <c r="A915" s="81">
        <f t="shared" si="103"/>
        <v>516201602014</v>
      </c>
      <c r="B915">
        <v>5162016</v>
      </c>
      <c r="C915" t="s">
        <v>972</v>
      </c>
      <c r="D915" s="1">
        <v>42004</v>
      </c>
      <c r="E915" s="34">
        <f t="shared" si="105"/>
        <v>3739.46</v>
      </c>
      <c r="F915" s="34">
        <f t="shared" si="105"/>
        <v>1350.47</v>
      </c>
      <c r="G915" s="34">
        <f t="shared" si="105"/>
        <v>844.52</v>
      </c>
      <c r="H915" s="34">
        <f t="shared" si="105"/>
        <v>108.2</v>
      </c>
      <c r="I915" s="34">
        <f t="shared" si="105"/>
        <v>397.75</v>
      </c>
    </row>
    <row r="916" spans="1:9">
      <c r="A916" s="81">
        <f t="shared" si="103"/>
        <v>516201602013</v>
      </c>
      <c r="B916">
        <v>5162016</v>
      </c>
      <c r="C916" t="s">
        <v>972</v>
      </c>
      <c r="D916" s="1">
        <v>41639</v>
      </c>
      <c r="E916" s="34">
        <f t="shared" si="105"/>
        <v>3739.5</v>
      </c>
      <c r="F916" s="34">
        <f t="shared" si="105"/>
        <v>1346.9</v>
      </c>
      <c r="G916" s="34">
        <f t="shared" si="105"/>
        <v>844.28</v>
      </c>
      <c r="H916" s="34">
        <f t="shared" si="105"/>
        <v>105.85</v>
      </c>
      <c r="I916" s="34">
        <f t="shared" si="105"/>
        <v>396.77</v>
      </c>
    </row>
    <row r="917" spans="1:9">
      <c r="A917" s="81">
        <f t="shared" si="103"/>
        <v>516201602012</v>
      </c>
      <c r="B917">
        <v>5162016</v>
      </c>
      <c r="C917" t="s">
        <v>972</v>
      </c>
      <c r="D917" s="1">
        <v>41274</v>
      </c>
      <c r="E917" s="34">
        <f t="shared" si="105"/>
        <v>3739.51</v>
      </c>
      <c r="F917" s="34">
        <f t="shared" si="105"/>
        <v>1343.9</v>
      </c>
      <c r="G917" s="34">
        <f t="shared" si="105"/>
        <v>844.22</v>
      </c>
      <c r="H917" s="34">
        <f t="shared" si="105"/>
        <v>105.7</v>
      </c>
      <c r="I917" s="34">
        <f t="shared" si="105"/>
        <v>393.98</v>
      </c>
    </row>
    <row r="918" spans="1:9">
      <c r="A918" s="81">
        <f t="shared" si="103"/>
        <v>516201602011</v>
      </c>
      <c r="B918">
        <v>5162016</v>
      </c>
      <c r="C918" t="s">
        <v>972</v>
      </c>
      <c r="D918" s="1">
        <v>40908</v>
      </c>
      <c r="E918" s="34">
        <f t="shared" si="105"/>
        <v>3739.5</v>
      </c>
      <c r="F918" s="34">
        <f t="shared" si="105"/>
        <v>1340.69</v>
      </c>
      <c r="G918" s="34">
        <f t="shared" si="105"/>
        <v>841.68</v>
      </c>
      <c r="H918" s="34">
        <f t="shared" si="105"/>
        <v>105.85</v>
      </c>
      <c r="I918" s="34">
        <f t="shared" si="105"/>
        <v>393.16</v>
      </c>
    </row>
    <row r="919" spans="1:9">
      <c r="A919" s="81">
        <f t="shared" si="103"/>
        <v>516201602010</v>
      </c>
      <c r="B919">
        <v>5162016</v>
      </c>
      <c r="C919" t="s">
        <v>972</v>
      </c>
      <c r="D919" s="1">
        <v>40543</v>
      </c>
      <c r="E919" s="34">
        <f t="shared" si="105"/>
        <v>3739.5</v>
      </c>
      <c r="F919" s="34">
        <f t="shared" si="105"/>
        <v>1339.97</v>
      </c>
      <c r="G919" s="34">
        <f t="shared" si="105"/>
        <v>841.06</v>
      </c>
      <c r="H919" s="34">
        <f t="shared" si="105"/>
        <v>105.85</v>
      </c>
      <c r="I919" s="34">
        <f t="shared" si="105"/>
        <v>393.06</v>
      </c>
    </row>
    <row r="920" spans="1:9">
      <c r="A920" s="81">
        <f t="shared" si="103"/>
        <v>516201602009</v>
      </c>
      <c r="B920">
        <v>5162016</v>
      </c>
      <c r="C920" t="s">
        <v>972</v>
      </c>
      <c r="D920" s="1">
        <v>40178</v>
      </c>
      <c r="E920" s="34">
        <f t="shared" si="105"/>
        <v>3739.51</v>
      </c>
      <c r="F920" s="34">
        <f t="shared" si="105"/>
        <v>1328.76</v>
      </c>
      <c r="G920" s="34">
        <f t="shared" si="105"/>
        <v>832.78</v>
      </c>
      <c r="H920" s="34">
        <f t="shared" si="105"/>
        <v>103.81</v>
      </c>
      <c r="I920" s="34">
        <f t="shared" si="105"/>
        <v>392.17</v>
      </c>
    </row>
    <row r="921" spans="1:9">
      <c r="A921" s="81">
        <f t="shared" si="103"/>
        <v>516201602008</v>
      </c>
      <c r="B921">
        <v>5162016</v>
      </c>
      <c r="C921" t="s">
        <v>972</v>
      </c>
      <c r="D921" s="1">
        <v>39813</v>
      </c>
      <c r="E921" s="34">
        <f t="shared" si="105"/>
        <v>3739.52</v>
      </c>
      <c r="F921" s="34">
        <f t="shared" si="105"/>
        <v>1300.94</v>
      </c>
      <c r="G921" s="34">
        <f t="shared" si="105"/>
        <v>829.76</v>
      </c>
      <c r="H921" s="34">
        <f t="shared" si="105"/>
        <v>80.12</v>
      </c>
      <c r="I921" s="34">
        <f t="shared" si="105"/>
        <v>391.06</v>
      </c>
    </row>
    <row r="922" spans="1:9">
      <c r="A922" s="81">
        <f t="shared" si="103"/>
        <v>516201602007</v>
      </c>
      <c r="B922">
        <v>5162016</v>
      </c>
      <c r="C922" t="s">
        <v>972</v>
      </c>
      <c r="D922" s="1">
        <v>39447</v>
      </c>
      <c r="E922" s="34">
        <f t="shared" si="105"/>
        <v>3739.66</v>
      </c>
      <c r="F922" s="34">
        <f t="shared" si="105"/>
        <v>1294.18</v>
      </c>
      <c r="G922" s="34">
        <f t="shared" si="105"/>
        <v>823.21</v>
      </c>
      <c r="H922" s="34">
        <f t="shared" si="105"/>
        <v>79.7</v>
      </c>
      <c r="I922" s="34">
        <f t="shared" si="105"/>
        <v>391.27</v>
      </c>
    </row>
    <row r="923" spans="1:9">
      <c r="A923" s="81">
        <f t="shared" si="103"/>
        <v>516201602006</v>
      </c>
      <c r="B923">
        <v>5162016</v>
      </c>
      <c r="C923" t="s">
        <v>972</v>
      </c>
      <c r="D923" s="1">
        <v>39082</v>
      </c>
      <c r="E923" s="34">
        <f t="shared" si="105"/>
        <v>3739.67</v>
      </c>
      <c r="F923" s="34">
        <f t="shared" si="105"/>
        <v>1286.05</v>
      </c>
      <c r="G923" s="34">
        <f t="shared" si="105"/>
        <v>816.21</v>
      </c>
      <c r="H923" s="34">
        <f t="shared" si="105"/>
        <v>79.55</v>
      </c>
      <c r="I923" s="34">
        <f t="shared" si="105"/>
        <v>390.29</v>
      </c>
    </row>
    <row r="924" spans="1:9">
      <c r="A924" s="81">
        <f t="shared" si="103"/>
        <v>516202002025</v>
      </c>
      <c r="B924">
        <v>5162020</v>
      </c>
      <c r="C924" t="s">
        <v>973</v>
      </c>
      <c r="D924" s="1">
        <v>46022</v>
      </c>
      <c r="E924" s="34" t="str">
        <f t="shared" ref="E924:I933" si="106">IF(YEAR($D924)&lt;2016,VLOOKUP($A924,LDB_alt,COLUMN()-1,FALSE),IFERROR(VLOOKUP($A924,LDB_neu,COLUMN()-1,FALSE),""))</f>
        <v/>
      </c>
      <c r="F924" s="34" t="str">
        <f t="shared" si="106"/>
        <v/>
      </c>
      <c r="G924" s="34" t="str">
        <f t="shared" si="106"/>
        <v/>
      </c>
      <c r="H924" s="34" t="str">
        <f t="shared" si="106"/>
        <v/>
      </c>
      <c r="I924" s="34" t="str">
        <f t="shared" si="106"/>
        <v/>
      </c>
    </row>
    <row r="925" spans="1:9">
      <c r="A925" s="81">
        <f t="shared" si="103"/>
        <v>516202002024</v>
      </c>
      <c r="B925">
        <v>5162020</v>
      </c>
      <c r="C925" t="s">
        <v>973</v>
      </c>
      <c r="D925" s="1">
        <v>45657</v>
      </c>
      <c r="E925" s="34" t="str">
        <f t="shared" si="106"/>
        <v/>
      </c>
      <c r="F925" s="34" t="str">
        <f t="shared" si="106"/>
        <v/>
      </c>
      <c r="G925" s="34" t="str">
        <f t="shared" si="106"/>
        <v/>
      </c>
      <c r="H925" s="34" t="str">
        <f t="shared" si="106"/>
        <v/>
      </c>
      <c r="I925" s="34" t="str">
        <f t="shared" si="106"/>
        <v/>
      </c>
    </row>
    <row r="926" spans="1:9">
      <c r="A926" s="81">
        <f t="shared" si="103"/>
        <v>516202002023</v>
      </c>
      <c r="B926">
        <v>5162020</v>
      </c>
      <c r="C926" t="s">
        <v>973</v>
      </c>
      <c r="D926" s="1">
        <v>45291</v>
      </c>
      <c r="E926" s="34" t="str">
        <f t="shared" si="106"/>
        <v/>
      </c>
      <c r="F926" s="34" t="str">
        <f t="shared" si="106"/>
        <v/>
      </c>
      <c r="G926" s="34" t="str">
        <f t="shared" si="106"/>
        <v/>
      </c>
      <c r="H926" s="34" t="str">
        <f t="shared" si="106"/>
        <v/>
      </c>
      <c r="I926" s="34" t="str">
        <f t="shared" si="106"/>
        <v/>
      </c>
    </row>
    <row r="927" spans="1:9">
      <c r="A927" s="81">
        <f t="shared" si="103"/>
        <v>516202002022</v>
      </c>
      <c r="B927">
        <v>5162020</v>
      </c>
      <c r="C927" t="s">
        <v>973</v>
      </c>
      <c r="D927" s="1">
        <v>44926</v>
      </c>
      <c r="E927" s="34" t="str">
        <f t="shared" si="106"/>
        <v/>
      </c>
      <c r="F927" s="34" t="str">
        <f t="shared" si="106"/>
        <v/>
      </c>
      <c r="G927" s="34" t="str">
        <f t="shared" si="106"/>
        <v/>
      </c>
      <c r="H927" s="34" t="str">
        <f t="shared" si="106"/>
        <v/>
      </c>
      <c r="I927" s="34" t="str">
        <f t="shared" si="106"/>
        <v/>
      </c>
    </row>
    <row r="928" spans="1:9">
      <c r="A928" s="81">
        <f t="shared" si="103"/>
        <v>516202002021</v>
      </c>
      <c r="B928">
        <v>5162020</v>
      </c>
      <c r="C928" t="s">
        <v>973</v>
      </c>
      <c r="D928" s="1">
        <v>44561</v>
      </c>
      <c r="E928" s="34" t="str">
        <f t="shared" si="106"/>
        <v/>
      </c>
      <c r="F928" s="34" t="str">
        <f t="shared" si="106"/>
        <v/>
      </c>
      <c r="G928" s="34" t="str">
        <f t="shared" si="106"/>
        <v/>
      </c>
      <c r="H928" s="34" t="str">
        <f t="shared" si="106"/>
        <v/>
      </c>
      <c r="I928" s="34" t="str">
        <f t="shared" si="106"/>
        <v/>
      </c>
    </row>
    <row r="929" spans="1:9">
      <c r="A929" s="81">
        <f t="shared" si="103"/>
        <v>516202002020</v>
      </c>
      <c r="B929">
        <v>5162020</v>
      </c>
      <c r="C929" t="s">
        <v>973</v>
      </c>
      <c r="D929" s="1">
        <v>44196</v>
      </c>
      <c r="E929" s="34" t="str">
        <f t="shared" si="106"/>
        <v/>
      </c>
      <c r="F929" s="34" t="str">
        <f t="shared" si="106"/>
        <v/>
      </c>
      <c r="G929" s="34" t="str">
        <f t="shared" si="106"/>
        <v/>
      </c>
      <c r="H929" s="34" t="str">
        <f t="shared" si="106"/>
        <v/>
      </c>
      <c r="I929" s="34" t="str">
        <f t="shared" si="106"/>
        <v/>
      </c>
    </row>
    <row r="930" spans="1:9">
      <c r="A930" s="81">
        <f t="shared" si="103"/>
        <v>516202002019</v>
      </c>
      <c r="B930">
        <v>5162020</v>
      </c>
      <c r="C930" t="s">
        <v>973</v>
      </c>
      <c r="D930" s="1">
        <v>43830</v>
      </c>
      <c r="E930" s="34" t="str">
        <f t="shared" si="106"/>
        <v/>
      </c>
      <c r="F930" s="34" t="str">
        <f t="shared" si="106"/>
        <v/>
      </c>
      <c r="G930" s="34" t="str">
        <f t="shared" si="106"/>
        <v/>
      </c>
      <c r="H930" s="34" t="str">
        <f t="shared" si="106"/>
        <v/>
      </c>
      <c r="I930" s="34" t="str">
        <f t="shared" si="106"/>
        <v/>
      </c>
    </row>
    <row r="931" spans="1:9">
      <c r="A931" s="81">
        <f t="shared" si="103"/>
        <v>516202002018</v>
      </c>
      <c r="B931">
        <v>5162020</v>
      </c>
      <c r="C931" t="s">
        <v>973</v>
      </c>
      <c r="D931" s="1">
        <v>43465</v>
      </c>
      <c r="E931" s="34">
        <f t="shared" si="106"/>
        <v>5526</v>
      </c>
      <c r="F931" s="34">
        <f t="shared" si="106"/>
        <v>1566</v>
      </c>
      <c r="G931" s="34">
        <f t="shared" si="106"/>
        <v>898</v>
      </c>
      <c r="H931" s="34">
        <f t="shared" si="106"/>
        <v>251</v>
      </c>
      <c r="I931" s="34">
        <f t="shared" si="106"/>
        <v>417</v>
      </c>
    </row>
    <row r="932" spans="1:9">
      <c r="A932" s="81">
        <f t="shared" si="103"/>
        <v>516202002017</v>
      </c>
      <c r="B932">
        <v>5162020</v>
      </c>
      <c r="C932" t="s">
        <v>973</v>
      </c>
      <c r="D932" s="1">
        <v>43100</v>
      </c>
      <c r="E932" s="34">
        <f t="shared" si="106"/>
        <v>5526</v>
      </c>
      <c r="F932" s="34">
        <f t="shared" si="106"/>
        <v>1549</v>
      </c>
      <c r="G932" s="34">
        <f t="shared" si="106"/>
        <v>908</v>
      </c>
      <c r="H932" s="34">
        <f t="shared" si="106"/>
        <v>225</v>
      </c>
      <c r="I932" s="34">
        <f t="shared" si="106"/>
        <v>416</v>
      </c>
    </row>
    <row r="933" spans="1:9">
      <c r="A933" s="81">
        <f t="shared" si="103"/>
        <v>516202002016</v>
      </c>
      <c r="B933">
        <v>5162020</v>
      </c>
      <c r="C933" t="s">
        <v>973</v>
      </c>
      <c r="D933" s="1">
        <v>42735</v>
      </c>
      <c r="E933" s="34">
        <f t="shared" si="106"/>
        <v>5526</v>
      </c>
      <c r="F933" s="34">
        <f t="shared" si="106"/>
        <v>1520</v>
      </c>
      <c r="G933" s="34">
        <f t="shared" si="106"/>
        <v>891</v>
      </c>
      <c r="H933" s="34">
        <f t="shared" si="106"/>
        <v>217</v>
      </c>
      <c r="I933" s="34">
        <f t="shared" si="106"/>
        <v>412</v>
      </c>
    </row>
    <row r="934" spans="1:9">
      <c r="A934" s="81">
        <f t="shared" si="103"/>
        <v>516202002015</v>
      </c>
      <c r="B934">
        <v>5162020</v>
      </c>
      <c r="C934" t="s">
        <v>973</v>
      </c>
      <c r="D934" s="1">
        <v>42369</v>
      </c>
      <c r="E934" s="34">
        <f t="shared" ref="E934:I943" si="107">IF(YEAR($D934)&lt;2016,VLOOKUP($A934,LDB_alt,COLUMN()-1,FALSE),IFERROR(VLOOKUP($A934,LDB_neu,COLUMN()-1,FALSE),""))</f>
        <v>5525.63</v>
      </c>
      <c r="F934" s="34">
        <f t="shared" si="107"/>
        <v>1509.1499999999999</v>
      </c>
      <c r="G934" s="34">
        <f t="shared" si="107"/>
        <v>891.54</v>
      </c>
      <c r="H934" s="34">
        <f t="shared" si="107"/>
        <v>203.82</v>
      </c>
      <c r="I934" s="34">
        <f t="shared" si="107"/>
        <v>413.79</v>
      </c>
    </row>
    <row r="935" spans="1:9">
      <c r="A935" s="81">
        <f t="shared" si="103"/>
        <v>516202002014</v>
      </c>
      <c r="B935">
        <v>5162020</v>
      </c>
      <c r="C935" t="s">
        <v>973</v>
      </c>
      <c r="D935" s="1">
        <v>42004</v>
      </c>
      <c r="E935" s="34">
        <f t="shared" si="107"/>
        <v>5525.63</v>
      </c>
      <c r="F935" s="34">
        <f t="shared" si="107"/>
        <v>1506.69</v>
      </c>
      <c r="G935" s="34">
        <f t="shared" si="107"/>
        <v>889.05</v>
      </c>
      <c r="H935" s="34">
        <f t="shared" si="107"/>
        <v>203.79</v>
      </c>
      <c r="I935" s="34">
        <f t="shared" si="107"/>
        <v>413.85</v>
      </c>
    </row>
    <row r="936" spans="1:9">
      <c r="A936" s="81">
        <f t="shared" si="103"/>
        <v>516202002013</v>
      </c>
      <c r="B936">
        <v>5162020</v>
      </c>
      <c r="C936" t="s">
        <v>973</v>
      </c>
      <c r="D936" s="1">
        <v>41639</v>
      </c>
      <c r="E936" s="34">
        <f t="shared" si="107"/>
        <v>5525.77</v>
      </c>
      <c r="F936" s="34">
        <f t="shared" si="107"/>
        <v>1501.99</v>
      </c>
      <c r="G936" s="34">
        <f t="shared" si="107"/>
        <v>885.12</v>
      </c>
      <c r="H936" s="34">
        <f t="shared" si="107"/>
        <v>204.31</v>
      </c>
      <c r="I936" s="34">
        <f t="shared" si="107"/>
        <v>412.56</v>
      </c>
    </row>
    <row r="937" spans="1:9">
      <c r="A937" s="81">
        <f t="shared" si="103"/>
        <v>516202002012</v>
      </c>
      <c r="B937">
        <v>5162020</v>
      </c>
      <c r="C937" t="s">
        <v>973</v>
      </c>
      <c r="D937" s="1">
        <v>41274</v>
      </c>
      <c r="E937" s="34">
        <f t="shared" si="107"/>
        <v>5525.77</v>
      </c>
      <c r="F937" s="34">
        <f t="shared" si="107"/>
        <v>1491.83</v>
      </c>
      <c r="G937" s="34">
        <f t="shared" si="107"/>
        <v>876.37</v>
      </c>
      <c r="H937" s="34">
        <f t="shared" si="107"/>
        <v>202.9</v>
      </c>
      <c r="I937" s="34">
        <f t="shared" si="107"/>
        <v>412.56</v>
      </c>
    </row>
    <row r="938" spans="1:9">
      <c r="A938" s="81">
        <f t="shared" si="103"/>
        <v>516202002011</v>
      </c>
      <c r="B938">
        <v>5162020</v>
      </c>
      <c r="C938" t="s">
        <v>973</v>
      </c>
      <c r="D938" s="1">
        <v>40908</v>
      </c>
      <c r="E938" s="34">
        <f t="shared" si="107"/>
        <v>5525.75</v>
      </c>
      <c r="F938" s="34">
        <f t="shared" si="107"/>
        <v>1488.01</v>
      </c>
      <c r="G938" s="34">
        <f t="shared" si="107"/>
        <v>873.36</v>
      </c>
      <c r="H938" s="34">
        <f t="shared" si="107"/>
        <v>201.93</v>
      </c>
      <c r="I938" s="34">
        <f t="shared" si="107"/>
        <v>412.72</v>
      </c>
    </row>
    <row r="939" spans="1:9">
      <c r="A939" s="81">
        <f t="shared" si="103"/>
        <v>516202002010</v>
      </c>
      <c r="B939">
        <v>5162020</v>
      </c>
      <c r="C939" t="s">
        <v>973</v>
      </c>
      <c r="D939" s="1">
        <v>40543</v>
      </c>
      <c r="E939" s="34">
        <f t="shared" si="107"/>
        <v>5525.76</v>
      </c>
      <c r="F939" s="34">
        <f t="shared" si="107"/>
        <v>1479.52</v>
      </c>
      <c r="G939" s="34">
        <f t="shared" si="107"/>
        <v>870.55</v>
      </c>
      <c r="H939" s="34">
        <f t="shared" si="107"/>
        <v>196.51</v>
      </c>
      <c r="I939" s="34">
        <f t="shared" si="107"/>
        <v>412.46</v>
      </c>
    </row>
    <row r="940" spans="1:9">
      <c r="A940" s="81">
        <f t="shared" si="103"/>
        <v>516202002009</v>
      </c>
      <c r="B940">
        <v>5162020</v>
      </c>
      <c r="C940" t="s">
        <v>973</v>
      </c>
      <c r="D940" s="1">
        <v>40178</v>
      </c>
      <c r="E940" s="34">
        <f t="shared" si="107"/>
        <v>5525.79</v>
      </c>
      <c r="F940" s="34">
        <f t="shared" si="107"/>
        <v>1466.69</v>
      </c>
      <c r="G940" s="34">
        <f t="shared" si="107"/>
        <v>866.09</v>
      </c>
      <c r="H940" s="34">
        <f t="shared" si="107"/>
        <v>190.58</v>
      </c>
      <c r="I940" s="34">
        <f t="shared" si="107"/>
        <v>410.02</v>
      </c>
    </row>
    <row r="941" spans="1:9">
      <c r="A941" s="81">
        <f t="shared" si="103"/>
        <v>516202002008</v>
      </c>
      <c r="B941">
        <v>5162020</v>
      </c>
      <c r="C941" t="s">
        <v>973</v>
      </c>
      <c r="D941" s="1">
        <v>39813</v>
      </c>
      <c r="E941" s="34">
        <f t="shared" si="107"/>
        <v>5525.79</v>
      </c>
      <c r="F941" s="34">
        <f t="shared" si="107"/>
        <v>1462.13</v>
      </c>
      <c r="G941" s="34">
        <f t="shared" si="107"/>
        <v>862.97</v>
      </c>
      <c r="H941" s="34">
        <f t="shared" si="107"/>
        <v>189.55</v>
      </c>
      <c r="I941" s="34">
        <f t="shared" si="107"/>
        <v>409.61</v>
      </c>
    </row>
    <row r="942" spans="1:9">
      <c r="A942" s="81">
        <f t="shared" si="103"/>
        <v>516202002007</v>
      </c>
      <c r="B942">
        <v>5162020</v>
      </c>
      <c r="C942" t="s">
        <v>973</v>
      </c>
      <c r="D942" s="1">
        <v>39447</v>
      </c>
      <c r="E942" s="34">
        <f t="shared" si="107"/>
        <v>5525.72</v>
      </c>
      <c r="F942" s="34">
        <f t="shared" si="107"/>
        <v>1449.29</v>
      </c>
      <c r="G942" s="34">
        <f t="shared" si="107"/>
        <v>849.91</v>
      </c>
      <c r="H942" s="34">
        <f t="shared" si="107"/>
        <v>188.99</v>
      </c>
      <c r="I942" s="34">
        <f t="shared" si="107"/>
        <v>410.39</v>
      </c>
    </row>
    <row r="943" spans="1:9">
      <c r="A943" s="81">
        <f t="shared" si="103"/>
        <v>516202002006</v>
      </c>
      <c r="B943">
        <v>5162020</v>
      </c>
      <c r="C943" t="s">
        <v>973</v>
      </c>
      <c r="D943" s="1">
        <v>39082</v>
      </c>
      <c r="E943" s="34">
        <f t="shared" si="107"/>
        <v>5525.65</v>
      </c>
      <c r="F943" s="34">
        <f t="shared" si="107"/>
        <v>1432.98</v>
      </c>
      <c r="G943" s="34">
        <f t="shared" si="107"/>
        <v>834.08</v>
      </c>
      <c r="H943" s="34">
        <f t="shared" si="107"/>
        <v>188.5</v>
      </c>
      <c r="I943" s="34">
        <f t="shared" si="107"/>
        <v>410.4</v>
      </c>
    </row>
    <row r="944" spans="1:9">
      <c r="A944" s="81">
        <f t="shared" si="103"/>
        <v>516202202025</v>
      </c>
      <c r="B944">
        <v>5162022</v>
      </c>
      <c r="C944" t="s">
        <v>974</v>
      </c>
      <c r="D944" s="1">
        <v>46022</v>
      </c>
      <c r="E944" s="34" t="str">
        <f t="shared" ref="E944:I953" si="108">IF(YEAR($D944)&lt;2016,VLOOKUP($A944,LDB_alt,COLUMN()-1,FALSE),IFERROR(VLOOKUP($A944,LDB_neu,COLUMN()-1,FALSE),""))</f>
        <v/>
      </c>
      <c r="F944" s="34" t="str">
        <f t="shared" si="108"/>
        <v/>
      </c>
      <c r="G944" s="34" t="str">
        <f t="shared" si="108"/>
        <v/>
      </c>
      <c r="H944" s="34" t="str">
        <f t="shared" si="108"/>
        <v/>
      </c>
      <c r="I944" s="34" t="str">
        <f t="shared" si="108"/>
        <v/>
      </c>
    </row>
    <row r="945" spans="1:9">
      <c r="A945" s="81">
        <f t="shared" si="103"/>
        <v>516202202024</v>
      </c>
      <c r="B945">
        <v>5162022</v>
      </c>
      <c r="C945" t="s">
        <v>974</v>
      </c>
      <c r="D945" s="1">
        <v>45657</v>
      </c>
      <c r="E945" s="34" t="str">
        <f t="shared" si="108"/>
        <v/>
      </c>
      <c r="F945" s="34" t="str">
        <f t="shared" si="108"/>
        <v/>
      </c>
      <c r="G945" s="34" t="str">
        <f t="shared" si="108"/>
        <v/>
      </c>
      <c r="H945" s="34" t="str">
        <f t="shared" si="108"/>
        <v/>
      </c>
      <c r="I945" s="34" t="str">
        <f t="shared" si="108"/>
        <v/>
      </c>
    </row>
    <row r="946" spans="1:9">
      <c r="A946" s="81">
        <f t="shared" si="103"/>
        <v>516202202023</v>
      </c>
      <c r="B946">
        <v>5162022</v>
      </c>
      <c r="C946" t="s">
        <v>974</v>
      </c>
      <c r="D946" s="1">
        <v>45291</v>
      </c>
      <c r="E946" s="34" t="str">
        <f t="shared" si="108"/>
        <v/>
      </c>
      <c r="F946" s="34" t="str">
        <f t="shared" si="108"/>
        <v/>
      </c>
      <c r="G946" s="34" t="str">
        <f t="shared" si="108"/>
        <v/>
      </c>
      <c r="H946" s="34" t="str">
        <f t="shared" si="108"/>
        <v/>
      </c>
      <c r="I946" s="34" t="str">
        <f t="shared" si="108"/>
        <v/>
      </c>
    </row>
    <row r="947" spans="1:9">
      <c r="A947" s="81">
        <f t="shared" si="103"/>
        <v>516202202022</v>
      </c>
      <c r="B947">
        <v>5162022</v>
      </c>
      <c r="C947" t="s">
        <v>974</v>
      </c>
      <c r="D947" s="1">
        <v>44926</v>
      </c>
      <c r="E947" s="34" t="str">
        <f t="shared" si="108"/>
        <v/>
      </c>
      <c r="F947" s="34" t="str">
        <f t="shared" si="108"/>
        <v/>
      </c>
      <c r="G947" s="34" t="str">
        <f t="shared" si="108"/>
        <v/>
      </c>
      <c r="H947" s="34" t="str">
        <f t="shared" si="108"/>
        <v/>
      </c>
      <c r="I947" s="34" t="str">
        <f t="shared" si="108"/>
        <v/>
      </c>
    </row>
    <row r="948" spans="1:9">
      <c r="A948" s="81">
        <f t="shared" si="103"/>
        <v>516202202021</v>
      </c>
      <c r="B948">
        <v>5162022</v>
      </c>
      <c r="C948" t="s">
        <v>974</v>
      </c>
      <c r="D948" s="1">
        <v>44561</v>
      </c>
      <c r="E948" s="34" t="str">
        <f t="shared" si="108"/>
        <v/>
      </c>
      <c r="F948" s="34" t="str">
        <f t="shared" si="108"/>
        <v/>
      </c>
      <c r="G948" s="34" t="str">
        <f t="shared" si="108"/>
        <v/>
      </c>
      <c r="H948" s="34" t="str">
        <f t="shared" si="108"/>
        <v/>
      </c>
      <c r="I948" s="34" t="str">
        <f t="shared" si="108"/>
        <v/>
      </c>
    </row>
    <row r="949" spans="1:9">
      <c r="A949" s="81">
        <f t="shared" si="103"/>
        <v>516202202020</v>
      </c>
      <c r="B949">
        <v>5162022</v>
      </c>
      <c r="C949" t="s">
        <v>974</v>
      </c>
      <c r="D949" s="1">
        <v>44196</v>
      </c>
      <c r="E949" s="34" t="str">
        <f t="shared" si="108"/>
        <v/>
      </c>
      <c r="F949" s="34" t="str">
        <f t="shared" si="108"/>
        <v/>
      </c>
      <c r="G949" s="34" t="str">
        <f t="shared" si="108"/>
        <v/>
      </c>
      <c r="H949" s="34" t="str">
        <f t="shared" si="108"/>
        <v/>
      </c>
      <c r="I949" s="34" t="str">
        <f t="shared" si="108"/>
        <v/>
      </c>
    </row>
    <row r="950" spans="1:9">
      <c r="A950" s="81">
        <f t="shared" si="103"/>
        <v>516202202019</v>
      </c>
      <c r="B950">
        <v>5162022</v>
      </c>
      <c r="C950" t="s">
        <v>974</v>
      </c>
      <c r="D950" s="1">
        <v>43830</v>
      </c>
      <c r="E950" s="34" t="str">
        <f t="shared" si="108"/>
        <v/>
      </c>
      <c r="F950" s="34" t="str">
        <f t="shared" si="108"/>
        <v/>
      </c>
      <c r="G950" s="34" t="str">
        <f t="shared" si="108"/>
        <v/>
      </c>
      <c r="H950" s="34" t="str">
        <f t="shared" si="108"/>
        <v/>
      </c>
      <c r="I950" s="34" t="str">
        <f t="shared" si="108"/>
        <v/>
      </c>
    </row>
    <row r="951" spans="1:9">
      <c r="A951" s="81">
        <f t="shared" si="103"/>
        <v>516202202018</v>
      </c>
      <c r="B951">
        <v>5162022</v>
      </c>
      <c r="C951" t="s">
        <v>974</v>
      </c>
      <c r="D951" s="1">
        <v>43465</v>
      </c>
      <c r="E951" s="34">
        <f t="shared" si="108"/>
        <v>6439</v>
      </c>
      <c r="F951" s="34">
        <f t="shared" si="108"/>
        <v>2090</v>
      </c>
      <c r="G951" s="34">
        <f t="shared" si="108"/>
        <v>1275</v>
      </c>
      <c r="H951" s="34">
        <f t="shared" si="108"/>
        <v>263</v>
      </c>
      <c r="I951" s="34">
        <f t="shared" si="108"/>
        <v>552</v>
      </c>
    </row>
    <row r="952" spans="1:9">
      <c r="A952" s="81">
        <f t="shared" si="103"/>
        <v>516202202017</v>
      </c>
      <c r="B952">
        <v>5162022</v>
      </c>
      <c r="C952" t="s">
        <v>974</v>
      </c>
      <c r="D952" s="1">
        <v>43100</v>
      </c>
      <c r="E952" s="34">
        <f t="shared" si="108"/>
        <v>6439</v>
      </c>
      <c r="F952" s="34">
        <f t="shared" si="108"/>
        <v>2082</v>
      </c>
      <c r="G952" s="34">
        <f t="shared" si="108"/>
        <v>1273</v>
      </c>
      <c r="H952" s="34">
        <f t="shared" si="108"/>
        <v>258</v>
      </c>
      <c r="I952" s="34">
        <f t="shared" si="108"/>
        <v>551</v>
      </c>
    </row>
    <row r="953" spans="1:9">
      <c r="A953" s="81">
        <f t="shared" si="103"/>
        <v>516202202016</v>
      </c>
      <c r="B953">
        <v>5162022</v>
      </c>
      <c r="C953" t="s">
        <v>974</v>
      </c>
      <c r="D953" s="1">
        <v>42735</v>
      </c>
      <c r="E953" s="34">
        <f t="shared" si="108"/>
        <v>6439</v>
      </c>
      <c r="F953" s="34">
        <f t="shared" si="108"/>
        <v>2072</v>
      </c>
      <c r="G953" s="34">
        <f t="shared" si="108"/>
        <v>1269</v>
      </c>
      <c r="H953" s="34">
        <f t="shared" si="108"/>
        <v>252</v>
      </c>
      <c r="I953" s="34">
        <f t="shared" si="108"/>
        <v>551</v>
      </c>
    </row>
    <row r="954" spans="1:9">
      <c r="A954" s="81">
        <f t="shared" si="103"/>
        <v>516202202015</v>
      </c>
      <c r="B954">
        <v>5162022</v>
      </c>
      <c r="C954" t="s">
        <v>974</v>
      </c>
      <c r="D954" s="1">
        <v>42369</v>
      </c>
      <c r="E954" s="34">
        <f t="shared" ref="E954:I963" si="109">IF(YEAR($D954)&lt;2016,VLOOKUP($A954,LDB_alt,COLUMN()-1,FALSE),IFERROR(VLOOKUP($A954,LDB_neu,COLUMN()-1,FALSE),""))</f>
        <v>6439.46</v>
      </c>
      <c r="F954" s="34">
        <f t="shared" si="109"/>
        <v>2097.8900000000003</v>
      </c>
      <c r="G954" s="34">
        <f t="shared" si="109"/>
        <v>1281.75</v>
      </c>
      <c r="H954" s="34">
        <f t="shared" si="109"/>
        <v>231.95</v>
      </c>
      <c r="I954" s="34">
        <f t="shared" si="109"/>
        <v>584.19000000000005</v>
      </c>
    </row>
    <row r="955" spans="1:9">
      <c r="A955" s="81">
        <f t="shared" si="103"/>
        <v>516202202014</v>
      </c>
      <c r="B955">
        <v>5162022</v>
      </c>
      <c r="C955" t="s">
        <v>974</v>
      </c>
      <c r="D955" s="1">
        <v>42004</v>
      </c>
      <c r="E955" s="34">
        <f t="shared" si="109"/>
        <v>6439.46</v>
      </c>
      <c r="F955" s="34">
        <f t="shared" si="109"/>
        <v>2089.5100000000002</v>
      </c>
      <c r="G955" s="34">
        <f t="shared" si="109"/>
        <v>1280.1099999999999</v>
      </c>
      <c r="H955" s="34">
        <f t="shared" si="109"/>
        <v>227.46</v>
      </c>
      <c r="I955" s="34">
        <f t="shared" si="109"/>
        <v>581.94000000000005</v>
      </c>
    </row>
    <row r="956" spans="1:9">
      <c r="A956" s="81">
        <f t="shared" si="103"/>
        <v>516202202013</v>
      </c>
      <c r="B956">
        <v>5162022</v>
      </c>
      <c r="C956" t="s">
        <v>974</v>
      </c>
      <c r="D956" s="1">
        <v>41639</v>
      </c>
      <c r="E956" s="34">
        <f t="shared" si="109"/>
        <v>6438.79</v>
      </c>
      <c r="F956" s="34">
        <f t="shared" si="109"/>
        <v>2075.0700000000002</v>
      </c>
      <c r="G956" s="34">
        <f t="shared" si="109"/>
        <v>1274.21</v>
      </c>
      <c r="H956" s="34">
        <f t="shared" si="109"/>
        <v>222.73</v>
      </c>
      <c r="I956" s="34">
        <f t="shared" si="109"/>
        <v>578.13</v>
      </c>
    </row>
    <row r="957" spans="1:9">
      <c r="A957" s="81">
        <f t="shared" si="103"/>
        <v>516202202012</v>
      </c>
      <c r="B957">
        <v>5162022</v>
      </c>
      <c r="C957" t="s">
        <v>974</v>
      </c>
      <c r="D957" s="1">
        <v>41274</v>
      </c>
      <c r="E957" s="34">
        <f t="shared" si="109"/>
        <v>6438.79</v>
      </c>
      <c r="F957" s="34">
        <f t="shared" si="109"/>
        <v>2072</v>
      </c>
      <c r="G957" s="34">
        <f t="shared" si="109"/>
        <v>1273.29</v>
      </c>
      <c r="H957" s="34">
        <f t="shared" si="109"/>
        <v>222.31</v>
      </c>
      <c r="I957" s="34">
        <f t="shared" si="109"/>
        <v>576.4</v>
      </c>
    </row>
    <row r="958" spans="1:9">
      <c r="A958" s="81">
        <f t="shared" si="103"/>
        <v>516202202011</v>
      </c>
      <c r="B958">
        <v>5162022</v>
      </c>
      <c r="C958" t="s">
        <v>974</v>
      </c>
      <c r="D958" s="1">
        <v>40908</v>
      </c>
      <c r="E958" s="34">
        <f t="shared" si="109"/>
        <v>6438.79</v>
      </c>
      <c r="F958" s="34">
        <f t="shared" si="109"/>
        <v>2059.59</v>
      </c>
      <c r="G958" s="34">
        <f t="shared" si="109"/>
        <v>1262.17</v>
      </c>
      <c r="H958" s="34">
        <f t="shared" si="109"/>
        <v>221.48</v>
      </c>
      <c r="I958" s="34">
        <f t="shared" si="109"/>
        <v>575.94000000000005</v>
      </c>
    </row>
    <row r="959" spans="1:9">
      <c r="A959" s="81">
        <f t="shared" si="103"/>
        <v>516202202010</v>
      </c>
      <c r="B959">
        <v>5162022</v>
      </c>
      <c r="C959" t="s">
        <v>974</v>
      </c>
      <c r="D959" s="1">
        <v>40543</v>
      </c>
      <c r="E959" s="34">
        <f t="shared" si="109"/>
        <v>6438.81</v>
      </c>
      <c r="F959" s="34">
        <f t="shared" si="109"/>
        <v>2058.11</v>
      </c>
      <c r="G959" s="34">
        <f t="shared" si="109"/>
        <v>1264.3599999999999</v>
      </c>
      <c r="H959" s="34">
        <f t="shared" si="109"/>
        <v>217.87</v>
      </c>
      <c r="I959" s="34">
        <f t="shared" si="109"/>
        <v>575.88</v>
      </c>
    </row>
    <row r="960" spans="1:9">
      <c r="A960" s="81">
        <f t="shared" si="103"/>
        <v>516202202009</v>
      </c>
      <c r="B960">
        <v>5162022</v>
      </c>
      <c r="C960" t="s">
        <v>974</v>
      </c>
      <c r="D960" s="1">
        <v>40178</v>
      </c>
      <c r="E960" s="34">
        <f t="shared" si="109"/>
        <v>6438.71</v>
      </c>
      <c r="F960" s="34">
        <f t="shared" si="109"/>
        <v>2020.9199999999998</v>
      </c>
      <c r="G960" s="34">
        <f t="shared" si="109"/>
        <v>1262.51</v>
      </c>
      <c r="H960" s="34">
        <f t="shared" si="109"/>
        <v>196.11</v>
      </c>
      <c r="I960" s="34">
        <f t="shared" si="109"/>
        <v>562.29999999999995</v>
      </c>
    </row>
    <row r="961" spans="1:9">
      <c r="A961" s="81">
        <f t="shared" si="103"/>
        <v>516202202008</v>
      </c>
      <c r="B961">
        <v>5162022</v>
      </c>
      <c r="C961" t="s">
        <v>974</v>
      </c>
      <c r="D961" s="1">
        <v>39813</v>
      </c>
      <c r="E961" s="34">
        <f t="shared" si="109"/>
        <v>6438.9</v>
      </c>
      <c r="F961" s="34">
        <f t="shared" si="109"/>
        <v>1978.69</v>
      </c>
      <c r="G961" s="34">
        <f t="shared" si="109"/>
        <v>1262.1500000000001</v>
      </c>
      <c r="H961" s="34">
        <f t="shared" si="109"/>
        <v>192.07</v>
      </c>
      <c r="I961" s="34">
        <f t="shared" si="109"/>
        <v>524.47</v>
      </c>
    </row>
    <row r="962" spans="1:9">
      <c r="A962" s="81">
        <f t="shared" si="103"/>
        <v>516202202007</v>
      </c>
      <c r="B962">
        <v>5162022</v>
      </c>
      <c r="C962" t="s">
        <v>974</v>
      </c>
      <c r="D962" s="1">
        <v>39447</v>
      </c>
      <c r="E962" s="34">
        <f t="shared" si="109"/>
        <v>6437.68</v>
      </c>
      <c r="F962" s="34">
        <f t="shared" si="109"/>
        <v>1962.9</v>
      </c>
      <c r="G962" s="34">
        <f t="shared" si="109"/>
        <v>1252.8800000000001</v>
      </c>
      <c r="H962" s="34">
        <f t="shared" si="109"/>
        <v>191.38</v>
      </c>
      <c r="I962" s="34">
        <f t="shared" si="109"/>
        <v>518.64</v>
      </c>
    </row>
    <row r="963" spans="1:9">
      <c r="A963" s="81">
        <f t="shared" si="103"/>
        <v>516202202006</v>
      </c>
      <c r="B963">
        <v>5162022</v>
      </c>
      <c r="C963" t="s">
        <v>974</v>
      </c>
      <c r="D963" s="1">
        <v>39082</v>
      </c>
      <c r="E963" s="34">
        <f t="shared" si="109"/>
        <v>6437.78</v>
      </c>
      <c r="F963" s="34">
        <f t="shared" si="109"/>
        <v>1929.46</v>
      </c>
      <c r="G963" s="34">
        <f t="shared" si="109"/>
        <v>1226.0999999999999</v>
      </c>
      <c r="H963" s="34">
        <f t="shared" si="109"/>
        <v>187.15</v>
      </c>
      <c r="I963" s="34">
        <f t="shared" si="109"/>
        <v>516.21</v>
      </c>
    </row>
    <row r="964" spans="1:9">
      <c r="A964" s="81">
        <f t="shared" si="103"/>
        <v>516202402025</v>
      </c>
      <c r="B964">
        <v>5162024</v>
      </c>
      <c r="C964" t="s">
        <v>975</v>
      </c>
      <c r="D964" s="1">
        <v>46022</v>
      </c>
      <c r="E964" s="34" t="str">
        <f t="shared" ref="E964:I973" si="110">IF(YEAR($D964)&lt;2016,VLOOKUP($A964,LDB_alt,COLUMN()-1,FALSE),IFERROR(VLOOKUP($A964,LDB_neu,COLUMN()-1,FALSE),""))</f>
        <v/>
      </c>
      <c r="F964" s="34" t="str">
        <f t="shared" si="110"/>
        <v/>
      </c>
      <c r="G964" s="34" t="str">
        <f t="shared" si="110"/>
        <v/>
      </c>
      <c r="H964" s="34" t="str">
        <f t="shared" si="110"/>
        <v/>
      </c>
      <c r="I964" s="34" t="str">
        <f t="shared" si="110"/>
        <v/>
      </c>
    </row>
    <row r="965" spans="1:9">
      <c r="A965" s="81">
        <f t="shared" ref="A965:A1028" si="111">(LEFT(B965&amp;"00000000",8)&amp;YEAR(D965))+0</f>
        <v>516202402024</v>
      </c>
      <c r="B965">
        <v>5162024</v>
      </c>
      <c r="C965" t="s">
        <v>975</v>
      </c>
      <c r="D965" s="1">
        <v>45657</v>
      </c>
      <c r="E965" s="34" t="str">
        <f t="shared" si="110"/>
        <v/>
      </c>
      <c r="F965" s="34" t="str">
        <f t="shared" si="110"/>
        <v/>
      </c>
      <c r="G965" s="34" t="str">
        <f t="shared" si="110"/>
        <v/>
      </c>
      <c r="H965" s="34" t="str">
        <f t="shared" si="110"/>
        <v/>
      </c>
      <c r="I965" s="34" t="str">
        <f t="shared" si="110"/>
        <v/>
      </c>
    </row>
    <row r="966" spans="1:9">
      <c r="A966" s="81">
        <f t="shared" si="111"/>
        <v>516202402023</v>
      </c>
      <c r="B966">
        <v>5162024</v>
      </c>
      <c r="C966" t="s">
        <v>975</v>
      </c>
      <c r="D966" s="1">
        <v>45291</v>
      </c>
      <c r="E966" s="34" t="str">
        <f t="shared" si="110"/>
        <v/>
      </c>
      <c r="F966" s="34" t="str">
        <f t="shared" si="110"/>
        <v/>
      </c>
      <c r="G966" s="34" t="str">
        <f t="shared" si="110"/>
        <v/>
      </c>
      <c r="H966" s="34" t="str">
        <f t="shared" si="110"/>
        <v/>
      </c>
      <c r="I966" s="34" t="str">
        <f t="shared" si="110"/>
        <v/>
      </c>
    </row>
    <row r="967" spans="1:9">
      <c r="A967" s="81">
        <f t="shared" si="111"/>
        <v>516202402022</v>
      </c>
      <c r="B967">
        <v>5162024</v>
      </c>
      <c r="C967" t="s">
        <v>975</v>
      </c>
      <c r="D967" s="1">
        <v>44926</v>
      </c>
      <c r="E967" s="34" t="str">
        <f t="shared" si="110"/>
        <v/>
      </c>
      <c r="F967" s="34" t="str">
        <f t="shared" si="110"/>
        <v/>
      </c>
      <c r="G967" s="34" t="str">
        <f t="shared" si="110"/>
        <v/>
      </c>
      <c r="H967" s="34" t="str">
        <f t="shared" si="110"/>
        <v/>
      </c>
      <c r="I967" s="34" t="str">
        <f t="shared" si="110"/>
        <v/>
      </c>
    </row>
    <row r="968" spans="1:9">
      <c r="A968" s="81">
        <f t="shared" si="111"/>
        <v>516202402021</v>
      </c>
      <c r="B968">
        <v>5162024</v>
      </c>
      <c r="C968" t="s">
        <v>975</v>
      </c>
      <c r="D968" s="1">
        <v>44561</v>
      </c>
      <c r="E968" s="34" t="str">
        <f t="shared" si="110"/>
        <v/>
      </c>
      <c r="F968" s="34" t="str">
        <f t="shared" si="110"/>
        <v/>
      </c>
      <c r="G968" s="34" t="str">
        <f t="shared" si="110"/>
        <v/>
      </c>
      <c r="H968" s="34" t="str">
        <f t="shared" si="110"/>
        <v/>
      </c>
      <c r="I968" s="34" t="str">
        <f t="shared" si="110"/>
        <v/>
      </c>
    </row>
    <row r="969" spans="1:9">
      <c r="A969" s="81">
        <f t="shared" si="111"/>
        <v>516202402020</v>
      </c>
      <c r="B969">
        <v>5162024</v>
      </c>
      <c r="C969" t="s">
        <v>975</v>
      </c>
      <c r="D969" s="1">
        <v>44196</v>
      </c>
      <c r="E969" s="34" t="str">
        <f t="shared" si="110"/>
        <v/>
      </c>
      <c r="F969" s="34" t="str">
        <f t="shared" si="110"/>
        <v/>
      </c>
      <c r="G969" s="34" t="str">
        <f t="shared" si="110"/>
        <v/>
      </c>
      <c r="H969" s="34" t="str">
        <f t="shared" si="110"/>
        <v/>
      </c>
      <c r="I969" s="34" t="str">
        <f t="shared" si="110"/>
        <v/>
      </c>
    </row>
    <row r="970" spans="1:9">
      <c r="A970" s="81">
        <f t="shared" si="111"/>
        <v>516202402019</v>
      </c>
      <c r="B970">
        <v>5162024</v>
      </c>
      <c r="C970" t="s">
        <v>975</v>
      </c>
      <c r="D970" s="1">
        <v>43830</v>
      </c>
      <c r="E970" s="34" t="str">
        <f t="shared" si="110"/>
        <v/>
      </c>
      <c r="F970" s="34" t="str">
        <f t="shared" si="110"/>
        <v/>
      </c>
      <c r="G970" s="34" t="str">
        <f t="shared" si="110"/>
        <v/>
      </c>
      <c r="H970" s="34" t="str">
        <f t="shared" si="110"/>
        <v/>
      </c>
      <c r="I970" s="34" t="str">
        <f t="shared" si="110"/>
        <v/>
      </c>
    </row>
    <row r="971" spans="1:9">
      <c r="A971" s="81">
        <f t="shared" si="111"/>
        <v>516202402018</v>
      </c>
      <c r="B971">
        <v>5162024</v>
      </c>
      <c r="C971" t="s">
        <v>975</v>
      </c>
      <c r="D971" s="1">
        <v>43465</v>
      </c>
      <c r="E971" s="34">
        <f t="shared" si="110"/>
        <v>9952</v>
      </c>
      <c r="F971" s="34">
        <f t="shared" si="110"/>
        <v>5147</v>
      </c>
      <c r="G971" s="34">
        <f t="shared" si="110"/>
        <v>2952</v>
      </c>
      <c r="H971" s="34">
        <f t="shared" si="110"/>
        <v>896</v>
      </c>
      <c r="I971" s="34">
        <f t="shared" si="110"/>
        <v>1299</v>
      </c>
    </row>
    <row r="972" spans="1:9">
      <c r="A972" s="81">
        <f t="shared" si="111"/>
        <v>516202402017</v>
      </c>
      <c r="B972">
        <v>5162024</v>
      </c>
      <c r="C972" t="s">
        <v>975</v>
      </c>
      <c r="D972" s="1">
        <v>43100</v>
      </c>
      <c r="E972" s="34">
        <f t="shared" si="110"/>
        <v>9952</v>
      </c>
      <c r="F972" s="34">
        <f t="shared" si="110"/>
        <v>5125</v>
      </c>
      <c r="G972" s="34">
        <f t="shared" si="110"/>
        <v>2953</v>
      </c>
      <c r="H972" s="34">
        <f t="shared" si="110"/>
        <v>874</v>
      </c>
      <c r="I972" s="34">
        <f t="shared" si="110"/>
        <v>1298</v>
      </c>
    </row>
    <row r="973" spans="1:9">
      <c r="A973" s="81">
        <f t="shared" si="111"/>
        <v>516202402016</v>
      </c>
      <c r="B973">
        <v>5162024</v>
      </c>
      <c r="C973" t="s">
        <v>975</v>
      </c>
      <c r="D973" s="1">
        <v>42735</v>
      </c>
      <c r="E973" s="34">
        <f t="shared" si="110"/>
        <v>9952</v>
      </c>
      <c r="F973" s="34">
        <f t="shared" si="110"/>
        <v>5098</v>
      </c>
      <c r="G973" s="34">
        <f t="shared" si="110"/>
        <v>2935</v>
      </c>
      <c r="H973" s="34">
        <f t="shared" si="110"/>
        <v>872</v>
      </c>
      <c r="I973" s="34">
        <f t="shared" si="110"/>
        <v>1291</v>
      </c>
    </row>
    <row r="974" spans="1:9">
      <c r="A974" s="81">
        <f t="shared" si="111"/>
        <v>516202402015</v>
      </c>
      <c r="B974">
        <v>5162024</v>
      </c>
      <c r="C974" t="s">
        <v>975</v>
      </c>
      <c r="D974" s="1">
        <v>42369</v>
      </c>
      <c r="E974" s="34">
        <f t="shared" ref="E974:I983" si="112">IF(YEAR($D974)&lt;2016,VLOOKUP($A974,LDB_alt,COLUMN()-1,FALSE),IFERROR(VLOOKUP($A974,LDB_neu,COLUMN()-1,FALSE),""))</f>
        <v>9952.14</v>
      </c>
      <c r="F974" s="34">
        <f t="shared" si="112"/>
        <v>5087.91</v>
      </c>
      <c r="G974" s="34">
        <f t="shared" si="112"/>
        <v>2970.39</v>
      </c>
      <c r="H974" s="34">
        <f t="shared" si="112"/>
        <v>824.14</v>
      </c>
      <c r="I974" s="34">
        <f t="shared" si="112"/>
        <v>1293.3800000000001</v>
      </c>
    </row>
    <row r="975" spans="1:9">
      <c r="A975" s="81">
        <f t="shared" si="111"/>
        <v>516202402014</v>
      </c>
      <c r="B975">
        <v>5162024</v>
      </c>
      <c r="C975" t="s">
        <v>975</v>
      </c>
      <c r="D975" s="1">
        <v>42004</v>
      </c>
      <c r="E975" s="34">
        <f t="shared" si="112"/>
        <v>9952.14</v>
      </c>
      <c r="F975" s="34">
        <f t="shared" si="112"/>
        <v>5083.4699999999993</v>
      </c>
      <c r="G975" s="34">
        <f t="shared" si="112"/>
        <v>2968.43</v>
      </c>
      <c r="H975" s="34">
        <f t="shared" si="112"/>
        <v>823.31</v>
      </c>
      <c r="I975" s="34">
        <f t="shared" si="112"/>
        <v>1291.73</v>
      </c>
    </row>
    <row r="976" spans="1:9">
      <c r="A976" s="81">
        <f t="shared" si="111"/>
        <v>516202402013</v>
      </c>
      <c r="B976">
        <v>5162024</v>
      </c>
      <c r="C976" t="s">
        <v>975</v>
      </c>
      <c r="D976" s="1">
        <v>41639</v>
      </c>
      <c r="E976" s="34">
        <f t="shared" si="112"/>
        <v>9952.76</v>
      </c>
      <c r="F976" s="34">
        <f t="shared" si="112"/>
        <v>5059.68</v>
      </c>
      <c r="G976" s="34">
        <f t="shared" si="112"/>
        <v>2962.85</v>
      </c>
      <c r="H976" s="34">
        <f t="shared" si="112"/>
        <v>812.61</v>
      </c>
      <c r="I976" s="34">
        <f t="shared" si="112"/>
        <v>1284.22</v>
      </c>
    </row>
    <row r="977" spans="1:9">
      <c r="A977" s="81">
        <f t="shared" si="111"/>
        <v>516202402012</v>
      </c>
      <c r="B977">
        <v>5162024</v>
      </c>
      <c r="C977" t="s">
        <v>975</v>
      </c>
      <c r="D977" s="1">
        <v>41274</v>
      </c>
      <c r="E977" s="34">
        <f t="shared" si="112"/>
        <v>9952.75</v>
      </c>
      <c r="F977" s="34">
        <f t="shared" si="112"/>
        <v>5058.8999999999996</v>
      </c>
      <c r="G977" s="34">
        <f t="shared" si="112"/>
        <v>2961.44</v>
      </c>
      <c r="H977" s="34">
        <f t="shared" si="112"/>
        <v>812.25</v>
      </c>
      <c r="I977" s="34">
        <f t="shared" si="112"/>
        <v>1285.21</v>
      </c>
    </row>
    <row r="978" spans="1:9">
      <c r="A978" s="81">
        <f t="shared" si="111"/>
        <v>516202402011</v>
      </c>
      <c r="B978">
        <v>5162024</v>
      </c>
      <c r="C978" t="s">
        <v>975</v>
      </c>
      <c r="D978" s="1">
        <v>40908</v>
      </c>
      <c r="E978" s="34">
        <f t="shared" si="112"/>
        <v>9952.76</v>
      </c>
      <c r="F978" s="34">
        <f t="shared" si="112"/>
        <v>5050.55</v>
      </c>
      <c r="G978" s="34">
        <f t="shared" si="112"/>
        <v>2952.56</v>
      </c>
      <c r="H978" s="34">
        <f t="shared" si="112"/>
        <v>809.94</v>
      </c>
      <c r="I978" s="34">
        <f t="shared" si="112"/>
        <v>1288.05</v>
      </c>
    </row>
    <row r="979" spans="1:9">
      <c r="A979" s="81">
        <f t="shared" si="111"/>
        <v>516202402010</v>
      </c>
      <c r="B979">
        <v>5162024</v>
      </c>
      <c r="C979" t="s">
        <v>975</v>
      </c>
      <c r="D979" s="1">
        <v>40543</v>
      </c>
      <c r="E979" s="34">
        <f t="shared" si="112"/>
        <v>9952.82</v>
      </c>
      <c r="F979" s="34">
        <f t="shared" si="112"/>
        <v>5028.9399999999996</v>
      </c>
      <c r="G979" s="34">
        <f t="shared" si="112"/>
        <v>2954.52</v>
      </c>
      <c r="H979" s="34">
        <f t="shared" si="112"/>
        <v>774.62</v>
      </c>
      <c r="I979" s="34">
        <f t="shared" si="112"/>
        <v>1299.8</v>
      </c>
    </row>
    <row r="980" spans="1:9">
      <c r="A980" s="81">
        <f t="shared" si="111"/>
        <v>516202402009</v>
      </c>
      <c r="B980">
        <v>5162024</v>
      </c>
      <c r="C980" t="s">
        <v>975</v>
      </c>
      <c r="D980" s="1">
        <v>40178</v>
      </c>
      <c r="E980" s="34">
        <f t="shared" si="112"/>
        <v>9952.77</v>
      </c>
      <c r="F980" s="34">
        <f t="shared" si="112"/>
        <v>5005.1099999999997</v>
      </c>
      <c r="G980" s="34">
        <f t="shared" si="112"/>
        <v>2950</v>
      </c>
      <c r="H980" s="34">
        <f t="shared" si="112"/>
        <v>761.79</v>
      </c>
      <c r="I980" s="34">
        <f t="shared" si="112"/>
        <v>1293.32</v>
      </c>
    </row>
    <row r="981" spans="1:9">
      <c r="A981" s="81">
        <f t="shared" si="111"/>
        <v>516202402008</v>
      </c>
      <c r="B981">
        <v>5162024</v>
      </c>
      <c r="C981" t="s">
        <v>975</v>
      </c>
      <c r="D981" s="1">
        <v>39813</v>
      </c>
      <c r="E981" s="34">
        <f t="shared" si="112"/>
        <v>9952.81</v>
      </c>
      <c r="F981" s="34">
        <f t="shared" si="112"/>
        <v>4991.6000000000004</v>
      </c>
      <c r="G981" s="34">
        <f t="shared" si="112"/>
        <v>2945.74</v>
      </c>
      <c r="H981" s="34">
        <f t="shared" si="112"/>
        <v>760.21</v>
      </c>
      <c r="I981" s="34">
        <f t="shared" si="112"/>
        <v>1285.6500000000001</v>
      </c>
    </row>
    <row r="982" spans="1:9">
      <c r="A982" s="81">
        <f t="shared" si="111"/>
        <v>516202402007</v>
      </c>
      <c r="B982">
        <v>5162024</v>
      </c>
      <c r="C982" t="s">
        <v>975</v>
      </c>
      <c r="D982" s="1">
        <v>39447</v>
      </c>
      <c r="E982" s="34">
        <f t="shared" si="112"/>
        <v>9952.5499999999993</v>
      </c>
      <c r="F982" s="34">
        <f t="shared" si="112"/>
        <v>4945.6499999999996</v>
      </c>
      <c r="G982" s="34">
        <f t="shared" si="112"/>
        <v>2912.16</v>
      </c>
      <c r="H982" s="34">
        <f t="shared" si="112"/>
        <v>749.68</v>
      </c>
      <c r="I982" s="34">
        <f t="shared" si="112"/>
        <v>1283.81</v>
      </c>
    </row>
    <row r="983" spans="1:9">
      <c r="A983" s="81">
        <f t="shared" si="111"/>
        <v>516202402006</v>
      </c>
      <c r="B983">
        <v>5162024</v>
      </c>
      <c r="C983" t="s">
        <v>975</v>
      </c>
      <c r="D983" s="1">
        <v>39082</v>
      </c>
      <c r="E983" s="34">
        <f t="shared" si="112"/>
        <v>9948.0300000000007</v>
      </c>
      <c r="F983" s="34">
        <f t="shared" si="112"/>
        <v>4863.25</v>
      </c>
      <c r="G983" s="34">
        <f t="shared" si="112"/>
        <v>2885.06</v>
      </c>
      <c r="H983" s="34">
        <f t="shared" si="112"/>
        <v>704.79</v>
      </c>
      <c r="I983" s="34">
        <f t="shared" si="112"/>
        <v>1273.4000000000001</v>
      </c>
    </row>
    <row r="984" spans="1:9">
      <c r="A984" s="81">
        <f t="shared" si="111"/>
        <v>516202802025</v>
      </c>
      <c r="B984">
        <v>5162028</v>
      </c>
      <c r="C984" t="s">
        <v>448</v>
      </c>
      <c r="D984" s="1">
        <v>46022</v>
      </c>
      <c r="E984" s="34" t="str">
        <f t="shared" ref="E984:I993" si="113">IF(YEAR($D984)&lt;2016,VLOOKUP($A984,LDB_alt,COLUMN()-1,FALSE),IFERROR(VLOOKUP($A984,LDB_neu,COLUMN()-1,FALSE),""))</f>
        <v/>
      </c>
      <c r="F984" s="34" t="str">
        <f t="shared" si="113"/>
        <v/>
      </c>
      <c r="G984" s="34" t="str">
        <f t="shared" si="113"/>
        <v/>
      </c>
      <c r="H984" s="34" t="str">
        <f t="shared" si="113"/>
        <v/>
      </c>
      <c r="I984" s="34" t="str">
        <f t="shared" si="113"/>
        <v/>
      </c>
    </row>
    <row r="985" spans="1:9">
      <c r="A985" s="81">
        <f t="shared" si="111"/>
        <v>516202802024</v>
      </c>
      <c r="B985">
        <v>5162028</v>
      </c>
      <c r="C985" t="s">
        <v>448</v>
      </c>
      <c r="D985" s="1">
        <v>45657</v>
      </c>
      <c r="E985" s="34" t="str">
        <f t="shared" si="113"/>
        <v/>
      </c>
      <c r="F985" s="34" t="str">
        <f t="shared" si="113"/>
        <v/>
      </c>
      <c r="G985" s="34" t="str">
        <f t="shared" si="113"/>
        <v/>
      </c>
      <c r="H985" s="34" t="str">
        <f t="shared" si="113"/>
        <v/>
      </c>
      <c r="I985" s="34" t="str">
        <f t="shared" si="113"/>
        <v/>
      </c>
    </row>
    <row r="986" spans="1:9">
      <c r="A986" s="81">
        <f t="shared" si="111"/>
        <v>516202802023</v>
      </c>
      <c r="B986">
        <v>5162028</v>
      </c>
      <c r="C986" t="s">
        <v>448</v>
      </c>
      <c r="D986" s="1">
        <v>45291</v>
      </c>
      <c r="E986" s="34" t="str">
        <f t="shared" si="113"/>
        <v/>
      </c>
      <c r="F986" s="34" t="str">
        <f t="shared" si="113"/>
        <v/>
      </c>
      <c r="G986" s="34" t="str">
        <f t="shared" si="113"/>
        <v/>
      </c>
      <c r="H986" s="34" t="str">
        <f t="shared" si="113"/>
        <v/>
      </c>
      <c r="I986" s="34" t="str">
        <f t="shared" si="113"/>
        <v/>
      </c>
    </row>
    <row r="987" spans="1:9">
      <c r="A987" s="81">
        <f t="shared" si="111"/>
        <v>516202802022</v>
      </c>
      <c r="B987">
        <v>5162028</v>
      </c>
      <c r="C987" t="s">
        <v>448</v>
      </c>
      <c r="D987" s="1">
        <v>44926</v>
      </c>
      <c r="E987" s="34" t="str">
        <f t="shared" si="113"/>
        <v/>
      </c>
      <c r="F987" s="34" t="str">
        <f t="shared" si="113"/>
        <v/>
      </c>
      <c r="G987" s="34" t="str">
        <f t="shared" si="113"/>
        <v/>
      </c>
      <c r="H987" s="34" t="str">
        <f t="shared" si="113"/>
        <v/>
      </c>
      <c r="I987" s="34" t="str">
        <f t="shared" si="113"/>
        <v/>
      </c>
    </row>
    <row r="988" spans="1:9">
      <c r="A988" s="81">
        <f t="shared" si="111"/>
        <v>516202802021</v>
      </c>
      <c r="B988">
        <v>5162028</v>
      </c>
      <c r="C988" t="s">
        <v>448</v>
      </c>
      <c r="D988" s="1">
        <v>44561</v>
      </c>
      <c r="E988" s="34" t="str">
        <f t="shared" si="113"/>
        <v/>
      </c>
      <c r="F988" s="34" t="str">
        <f t="shared" si="113"/>
        <v/>
      </c>
      <c r="G988" s="34" t="str">
        <f t="shared" si="113"/>
        <v/>
      </c>
      <c r="H988" s="34" t="str">
        <f t="shared" si="113"/>
        <v/>
      </c>
      <c r="I988" s="34" t="str">
        <f t="shared" si="113"/>
        <v/>
      </c>
    </row>
    <row r="989" spans="1:9">
      <c r="A989" s="81">
        <f t="shared" si="111"/>
        <v>516202802020</v>
      </c>
      <c r="B989">
        <v>5162028</v>
      </c>
      <c r="C989" t="s">
        <v>448</v>
      </c>
      <c r="D989" s="1">
        <v>44196</v>
      </c>
      <c r="E989" s="34" t="str">
        <f t="shared" si="113"/>
        <v/>
      </c>
      <c r="F989" s="34" t="str">
        <f t="shared" si="113"/>
        <v/>
      </c>
      <c r="G989" s="34" t="str">
        <f t="shared" si="113"/>
        <v/>
      </c>
      <c r="H989" s="34" t="str">
        <f t="shared" si="113"/>
        <v/>
      </c>
      <c r="I989" s="34" t="str">
        <f t="shared" si="113"/>
        <v/>
      </c>
    </row>
    <row r="990" spans="1:9">
      <c r="A990" s="81">
        <f t="shared" si="111"/>
        <v>516202802019</v>
      </c>
      <c r="B990">
        <v>5162028</v>
      </c>
      <c r="C990" t="s">
        <v>448</v>
      </c>
      <c r="D990" s="1">
        <v>43830</v>
      </c>
      <c r="E990" s="34" t="str">
        <f t="shared" si="113"/>
        <v/>
      </c>
      <c r="F990" s="34" t="str">
        <f t="shared" si="113"/>
        <v/>
      </c>
      <c r="G990" s="34" t="str">
        <f t="shared" si="113"/>
        <v/>
      </c>
      <c r="H990" s="34" t="str">
        <f t="shared" si="113"/>
        <v/>
      </c>
      <c r="I990" s="34" t="str">
        <f t="shared" si="113"/>
        <v/>
      </c>
    </row>
    <row r="991" spans="1:9">
      <c r="A991" s="81">
        <f t="shared" si="111"/>
        <v>516202802018</v>
      </c>
      <c r="B991">
        <v>5162028</v>
      </c>
      <c r="C991" t="s">
        <v>448</v>
      </c>
      <c r="D991" s="1">
        <v>43465</v>
      </c>
      <c r="E991" s="34">
        <f t="shared" si="113"/>
        <v>6008</v>
      </c>
      <c r="F991" s="34">
        <f t="shared" si="113"/>
        <v>869</v>
      </c>
      <c r="G991" s="34">
        <f t="shared" si="113"/>
        <v>429</v>
      </c>
      <c r="H991" s="34">
        <f t="shared" si="113"/>
        <v>112</v>
      </c>
      <c r="I991" s="34">
        <f t="shared" si="113"/>
        <v>328</v>
      </c>
    </row>
    <row r="992" spans="1:9">
      <c r="A992" s="81">
        <f t="shared" si="111"/>
        <v>516202802017</v>
      </c>
      <c r="B992">
        <v>5162028</v>
      </c>
      <c r="C992" t="s">
        <v>448</v>
      </c>
      <c r="D992" s="1">
        <v>43100</v>
      </c>
      <c r="E992" s="34">
        <f t="shared" si="113"/>
        <v>6008</v>
      </c>
      <c r="F992" s="34">
        <f t="shared" si="113"/>
        <v>843</v>
      </c>
      <c r="G992" s="34">
        <f t="shared" si="113"/>
        <v>426</v>
      </c>
      <c r="H992" s="34">
        <f t="shared" si="113"/>
        <v>109</v>
      </c>
      <c r="I992" s="34">
        <f t="shared" si="113"/>
        <v>308</v>
      </c>
    </row>
    <row r="993" spans="1:9">
      <c r="A993" s="81">
        <f t="shared" si="111"/>
        <v>516202802016</v>
      </c>
      <c r="B993">
        <v>5162028</v>
      </c>
      <c r="C993" t="s">
        <v>448</v>
      </c>
      <c r="D993" s="1">
        <v>42735</v>
      </c>
      <c r="E993" s="34">
        <f t="shared" si="113"/>
        <v>6008</v>
      </c>
      <c r="F993" s="34">
        <f t="shared" si="113"/>
        <v>838</v>
      </c>
      <c r="G993" s="34">
        <f t="shared" si="113"/>
        <v>425</v>
      </c>
      <c r="H993" s="34">
        <f t="shared" si="113"/>
        <v>105</v>
      </c>
      <c r="I993" s="34">
        <f t="shared" si="113"/>
        <v>308</v>
      </c>
    </row>
    <row r="994" spans="1:9">
      <c r="A994" s="81">
        <f t="shared" si="111"/>
        <v>516202802015</v>
      </c>
      <c r="B994">
        <v>5162028</v>
      </c>
      <c r="C994" t="s">
        <v>448</v>
      </c>
      <c r="D994" s="1">
        <v>42369</v>
      </c>
      <c r="E994" s="34">
        <f t="shared" ref="E994:I1003" si="114">IF(YEAR($D994)&lt;2016,VLOOKUP($A994,LDB_alt,COLUMN()-1,FALSE),IFERROR(VLOOKUP($A994,LDB_neu,COLUMN()-1,FALSE),""))</f>
        <v>6007.86</v>
      </c>
      <c r="F994" s="34">
        <f t="shared" si="114"/>
        <v>836.59000000000015</v>
      </c>
      <c r="G994" s="34">
        <f t="shared" si="114"/>
        <v>422.29</v>
      </c>
      <c r="H994" s="34">
        <f t="shared" si="114"/>
        <v>101.39</v>
      </c>
      <c r="I994" s="34">
        <f t="shared" si="114"/>
        <v>312.91000000000003</v>
      </c>
    </row>
    <row r="995" spans="1:9">
      <c r="A995" s="81">
        <f t="shared" si="111"/>
        <v>516202802014</v>
      </c>
      <c r="B995">
        <v>5162028</v>
      </c>
      <c r="C995" t="s">
        <v>448</v>
      </c>
      <c r="D995" s="1">
        <v>42004</v>
      </c>
      <c r="E995" s="34">
        <f t="shared" si="114"/>
        <v>6007.86</v>
      </c>
      <c r="F995" s="34">
        <f t="shared" si="114"/>
        <v>827.40000000000009</v>
      </c>
      <c r="G995" s="34">
        <f t="shared" si="114"/>
        <v>413.82</v>
      </c>
      <c r="H995" s="34">
        <f t="shared" si="114"/>
        <v>101.26</v>
      </c>
      <c r="I995" s="34">
        <f t="shared" si="114"/>
        <v>312.32</v>
      </c>
    </row>
    <row r="996" spans="1:9">
      <c r="A996" s="81">
        <f t="shared" si="111"/>
        <v>516202802013</v>
      </c>
      <c r="B996">
        <v>5162028</v>
      </c>
      <c r="C996" t="s">
        <v>448</v>
      </c>
      <c r="D996" s="1">
        <v>41639</v>
      </c>
      <c r="E996" s="34">
        <f t="shared" si="114"/>
        <v>6007.48</v>
      </c>
      <c r="F996" s="34">
        <f t="shared" si="114"/>
        <v>823.80000000000007</v>
      </c>
      <c r="G996" s="34">
        <f t="shared" si="114"/>
        <v>411</v>
      </c>
      <c r="H996" s="34">
        <f t="shared" si="114"/>
        <v>101.2</v>
      </c>
      <c r="I996" s="34">
        <f t="shared" si="114"/>
        <v>311.60000000000002</v>
      </c>
    </row>
    <row r="997" spans="1:9">
      <c r="A997" s="81">
        <f t="shared" si="111"/>
        <v>516202802012</v>
      </c>
      <c r="B997">
        <v>5162028</v>
      </c>
      <c r="C997" t="s">
        <v>448</v>
      </c>
      <c r="D997" s="1">
        <v>41274</v>
      </c>
      <c r="E997" s="34">
        <f t="shared" si="114"/>
        <v>6007.47</v>
      </c>
      <c r="F997" s="34">
        <f t="shared" si="114"/>
        <v>820.81</v>
      </c>
      <c r="G997" s="34">
        <f t="shared" si="114"/>
        <v>408.64</v>
      </c>
      <c r="H997" s="34">
        <f t="shared" si="114"/>
        <v>101.11</v>
      </c>
      <c r="I997" s="34">
        <f t="shared" si="114"/>
        <v>311.06</v>
      </c>
    </row>
    <row r="998" spans="1:9">
      <c r="A998" s="81">
        <f t="shared" si="111"/>
        <v>516202802011</v>
      </c>
      <c r="B998">
        <v>5162028</v>
      </c>
      <c r="C998" t="s">
        <v>448</v>
      </c>
      <c r="D998" s="1">
        <v>40908</v>
      </c>
      <c r="E998" s="34">
        <f t="shared" si="114"/>
        <v>6007.47</v>
      </c>
      <c r="F998" s="34">
        <f t="shared" si="114"/>
        <v>812.81</v>
      </c>
      <c r="G998" s="34">
        <f t="shared" si="114"/>
        <v>402.93</v>
      </c>
      <c r="H998" s="34">
        <f t="shared" si="114"/>
        <v>99.76</v>
      </c>
      <c r="I998" s="34">
        <f t="shared" si="114"/>
        <v>310.12</v>
      </c>
    </row>
    <row r="999" spans="1:9">
      <c r="A999" s="81">
        <f t="shared" si="111"/>
        <v>516202802010</v>
      </c>
      <c r="B999">
        <v>5162028</v>
      </c>
      <c r="C999" t="s">
        <v>448</v>
      </c>
      <c r="D999" s="1">
        <v>40543</v>
      </c>
      <c r="E999" s="34">
        <f t="shared" si="114"/>
        <v>6007.46</v>
      </c>
      <c r="F999" s="34">
        <f t="shared" si="114"/>
        <v>812.23</v>
      </c>
      <c r="G999" s="34">
        <f t="shared" si="114"/>
        <v>402.8</v>
      </c>
      <c r="H999" s="34">
        <f t="shared" si="114"/>
        <v>99.64</v>
      </c>
      <c r="I999" s="34">
        <f t="shared" si="114"/>
        <v>309.79000000000002</v>
      </c>
    </row>
    <row r="1000" spans="1:9">
      <c r="A1000" s="81">
        <f t="shared" si="111"/>
        <v>516202802009</v>
      </c>
      <c r="B1000">
        <v>5162028</v>
      </c>
      <c r="C1000" t="s">
        <v>448</v>
      </c>
      <c r="D1000" s="1">
        <v>40178</v>
      </c>
      <c r="E1000" s="34">
        <f t="shared" si="114"/>
        <v>6007.51</v>
      </c>
      <c r="F1000" s="34">
        <f t="shared" si="114"/>
        <v>737.40000000000009</v>
      </c>
      <c r="G1000" s="34">
        <f t="shared" si="114"/>
        <v>399.17</v>
      </c>
      <c r="H1000" s="34">
        <f t="shared" si="114"/>
        <v>29.69</v>
      </c>
      <c r="I1000" s="34">
        <f t="shared" si="114"/>
        <v>308.54000000000002</v>
      </c>
    </row>
    <row r="1001" spans="1:9">
      <c r="A1001" s="81">
        <f t="shared" si="111"/>
        <v>516202802008</v>
      </c>
      <c r="B1001">
        <v>5162028</v>
      </c>
      <c r="C1001" t="s">
        <v>448</v>
      </c>
      <c r="D1001" s="1">
        <v>39813</v>
      </c>
      <c r="E1001" s="34">
        <f t="shared" si="114"/>
        <v>6007.5</v>
      </c>
      <c r="F1001" s="34">
        <f t="shared" si="114"/>
        <v>727.46</v>
      </c>
      <c r="G1001" s="34">
        <f t="shared" si="114"/>
        <v>391.36</v>
      </c>
      <c r="H1001" s="34">
        <f t="shared" si="114"/>
        <v>28.39</v>
      </c>
      <c r="I1001" s="34">
        <f t="shared" si="114"/>
        <v>307.70999999999998</v>
      </c>
    </row>
    <row r="1002" spans="1:9">
      <c r="A1002" s="81">
        <f t="shared" si="111"/>
        <v>516202802007</v>
      </c>
      <c r="B1002">
        <v>5162028</v>
      </c>
      <c r="C1002" t="s">
        <v>448</v>
      </c>
      <c r="D1002" s="1">
        <v>39447</v>
      </c>
      <c r="E1002" s="34">
        <f t="shared" si="114"/>
        <v>6007.64</v>
      </c>
      <c r="F1002" s="34">
        <f t="shared" si="114"/>
        <v>711.22</v>
      </c>
      <c r="G1002" s="34">
        <f t="shared" si="114"/>
        <v>377.51</v>
      </c>
      <c r="H1002" s="34">
        <f t="shared" si="114"/>
        <v>26.05</v>
      </c>
      <c r="I1002" s="34">
        <f t="shared" si="114"/>
        <v>307.66000000000003</v>
      </c>
    </row>
    <row r="1003" spans="1:9">
      <c r="A1003" s="81">
        <f t="shared" si="111"/>
        <v>516202802006</v>
      </c>
      <c r="B1003">
        <v>5162028</v>
      </c>
      <c r="C1003" t="s">
        <v>448</v>
      </c>
      <c r="D1003" s="1">
        <v>39082</v>
      </c>
      <c r="E1003" s="34">
        <f t="shared" si="114"/>
        <v>6007.64</v>
      </c>
      <c r="F1003" s="34">
        <f t="shared" si="114"/>
        <v>703.25</v>
      </c>
      <c r="G1003" s="34">
        <f t="shared" si="114"/>
        <v>372.29</v>
      </c>
      <c r="H1003" s="34">
        <f t="shared" si="114"/>
        <v>25.86</v>
      </c>
      <c r="I1003" s="34">
        <f t="shared" si="114"/>
        <v>305.10000000000002</v>
      </c>
    </row>
    <row r="1004" spans="1:9">
      <c r="A1004" s="81">
        <f t="shared" si="111"/>
        <v>516600002025</v>
      </c>
      <c r="B1004">
        <v>5166</v>
      </c>
      <c r="C1004" t="s">
        <v>449</v>
      </c>
      <c r="D1004" s="1">
        <v>46022</v>
      </c>
      <c r="E1004" s="34" t="str">
        <f t="shared" ref="E1004:I1013" si="115">IF(YEAR($D1004)&lt;2016,VLOOKUP($A1004,LDB_alt,COLUMN()-1,FALSE),IFERROR(VLOOKUP($A1004,LDB_neu,COLUMN()-1,FALSE),""))</f>
        <v/>
      </c>
      <c r="F1004" s="34" t="str">
        <f t="shared" si="115"/>
        <v/>
      </c>
      <c r="G1004" s="34" t="str">
        <f t="shared" si="115"/>
        <v/>
      </c>
      <c r="H1004" s="34" t="str">
        <f t="shared" si="115"/>
        <v/>
      </c>
      <c r="I1004" s="34" t="str">
        <f t="shared" si="115"/>
        <v/>
      </c>
    </row>
    <row r="1005" spans="1:9">
      <c r="A1005" s="81">
        <f t="shared" si="111"/>
        <v>516600002024</v>
      </c>
      <c r="B1005">
        <v>5166</v>
      </c>
      <c r="C1005" t="s">
        <v>449</v>
      </c>
      <c r="D1005" s="1">
        <v>45657</v>
      </c>
      <c r="E1005" s="34" t="str">
        <f t="shared" si="115"/>
        <v/>
      </c>
      <c r="F1005" s="34" t="str">
        <f t="shared" si="115"/>
        <v/>
      </c>
      <c r="G1005" s="34" t="str">
        <f t="shared" si="115"/>
        <v/>
      </c>
      <c r="H1005" s="34" t="str">
        <f t="shared" si="115"/>
        <v/>
      </c>
      <c r="I1005" s="34" t="str">
        <f t="shared" si="115"/>
        <v/>
      </c>
    </row>
    <row r="1006" spans="1:9">
      <c r="A1006" s="81">
        <f t="shared" si="111"/>
        <v>516600002023</v>
      </c>
      <c r="B1006">
        <v>5166</v>
      </c>
      <c r="C1006" t="s">
        <v>449</v>
      </c>
      <c r="D1006" s="1">
        <v>45291</v>
      </c>
      <c r="E1006" s="34" t="str">
        <f t="shared" si="115"/>
        <v/>
      </c>
      <c r="F1006" s="34" t="str">
        <f t="shared" si="115"/>
        <v/>
      </c>
      <c r="G1006" s="34" t="str">
        <f t="shared" si="115"/>
        <v/>
      </c>
      <c r="H1006" s="34" t="str">
        <f t="shared" si="115"/>
        <v/>
      </c>
      <c r="I1006" s="34" t="str">
        <f t="shared" si="115"/>
        <v/>
      </c>
    </row>
    <row r="1007" spans="1:9">
      <c r="A1007" s="81">
        <f t="shared" si="111"/>
        <v>516600002022</v>
      </c>
      <c r="B1007">
        <v>5166</v>
      </c>
      <c r="C1007" t="s">
        <v>449</v>
      </c>
      <c r="D1007" s="1">
        <v>44926</v>
      </c>
      <c r="E1007" s="34" t="str">
        <f t="shared" si="115"/>
        <v/>
      </c>
      <c r="F1007" s="34" t="str">
        <f t="shared" si="115"/>
        <v/>
      </c>
      <c r="G1007" s="34" t="str">
        <f t="shared" si="115"/>
        <v/>
      </c>
      <c r="H1007" s="34" t="str">
        <f t="shared" si="115"/>
        <v/>
      </c>
      <c r="I1007" s="34" t="str">
        <f t="shared" si="115"/>
        <v/>
      </c>
    </row>
    <row r="1008" spans="1:9">
      <c r="A1008" s="81">
        <f t="shared" si="111"/>
        <v>516600002021</v>
      </c>
      <c r="B1008">
        <v>5166</v>
      </c>
      <c r="C1008" t="s">
        <v>449</v>
      </c>
      <c r="D1008" s="1">
        <v>44561</v>
      </c>
      <c r="E1008" s="34" t="str">
        <f t="shared" si="115"/>
        <v/>
      </c>
      <c r="F1008" s="34" t="str">
        <f t="shared" si="115"/>
        <v/>
      </c>
      <c r="G1008" s="34" t="str">
        <f t="shared" si="115"/>
        <v/>
      </c>
      <c r="H1008" s="34" t="str">
        <f t="shared" si="115"/>
        <v/>
      </c>
      <c r="I1008" s="34" t="str">
        <f t="shared" si="115"/>
        <v/>
      </c>
    </row>
    <row r="1009" spans="1:9">
      <c r="A1009" s="81">
        <f t="shared" si="111"/>
        <v>516600002020</v>
      </c>
      <c r="B1009">
        <v>5166</v>
      </c>
      <c r="C1009" t="s">
        <v>449</v>
      </c>
      <c r="D1009" s="1">
        <v>44196</v>
      </c>
      <c r="E1009" s="34" t="str">
        <f t="shared" si="115"/>
        <v/>
      </c>
      <c r="F1009" s="34" t="str">
        <f t="shared" si="115"/>
        <v/>
      </c>
      <c r="G1009" s="34" t="str">
        <f t="shared" si="115"/>
        <v/>
      </c>
      <c r="H1009" s="34" t="str">
        <f t="shared" si="115"/>
        <v/>
      </c>
      <c r="I1009" s="34" t="str">
        <f t="shared" si="115"/>
        <v/>
      </c>
    </row>
    <row r="1010" spans="1:9">
      <c r="A1010" s="81">
        <f t="shared" si="111"/>
        <v>516600002019</v>
      </c>
      <c r="B1010">
        <v>5166</v>
      </c>
      <c r="C1010" t="s">
        <v>449</v>
      </c>
      <c r="D1010" s="1">
        <v>43830</v>
      </c>
      <c r="E1010" s="34" t="str">
        <f t="shared" si="115"/>
        <v/>
      </c>
      <c r="F1010" s="34" t="str">
        <f t="shared" si="115"/>
        <v/>
      </c>
      <c r="G1010" s="34" t="str">
        <f t="shared" si="115"/>
        <v/>
      </c>
      <c r="H1010" s="34" t="str">
        <f t="shared" si="115"/>
        <v/>
      </c>
      <c r="I1010" s="34" t="str">
        <f t="shared" si="115"/>
        <v/>
      </c>
    </row>
    <row r="1011" spans="1:9">
      <c r="A1011" s="81">
        <f t="shared" si="111"/>
        <v>516600002018</v>
      </c>
      <c r="B1011">
        <v>5166</v>
      </c>
      <c r="C1011" t="s">
        <v>449</v>
      </c>
      <c r="D1011" s="1">
        <v>43465</v>
      </c>
      <c r="E1011" s="34">
        <f t="shared" si="115"/>
        <v>56328</v>
      </c>
      <c r="F1011" s="34">
        <f t="shared" si="115"/>
        <v>14629</v>
      </c>
      <c r="G1011" s="34">
        <f t="shared" si="115"/>
        <v>8915</v>
      </c>
      <c r="H1011" s="34">
        <f t="shared" si="115"/>
        <v>1393</v>
      </c>
      <c r="I1011" s="34">
        <f t="shared" si="115"/>
        <v>4321</v>
      </c>
    </row>
    <row r="1012" spans="1:9">
      <c r="A1012" s="81">
        <f t="shared" si="111"/>
        <v>516600002017</v>
      </c>
      <c r="B1012">
        <v>5166</v>
      </c>
      <c r="C1012" t="s">
        <v>449</v>
      </c>
      <c r="D1012" s="1">
        <v>43100</v>
      </c>
      <c r="E1012" s="34">
        <f t="shared" si="115"/>
        <v>56328</v>
      </c>
      <c r="F1012" s="34">
        <f t="shared" si="115"/>
        <v>14611</v>
      </c>
      <c r="G1012" s="34">
        <f t="shared" si="115"/>
        <v>8884</v>
      </c>
      <c r="H1012" s="34">
        <f t="shared" si="115"/>
        <v>1406</v>
      </c>
      <c r="I1012" s="34">
        <f t="shared" si="115"/>
        <v>4321</v>
      </c>
    </row>
    <row r="1013" spans="1:9">
      <c r="A1013" s="81">
        <f t="shared" si="111"/>
        <v>516600002016</v>
      </c>
      <c r="B1013">
        <v>5166</v>
      </c>
      <c r="C1013" t="s">
        <v>449</v>
      </c>
      <c r="D1013" s="1">
        <v>42735</v>
      </c>
      <c r="E1013" s="34">
        <f t="shared" si="115"/>
        <v>56328</v>
      </c>
      <c r="F1013" s="34">
        <f t="shared" si="115"/>
        <v>14559</v>
      </c>
      <c r="G1013" s="34">
        <f t="shared" si="115"/>
        <v>8845</v>
      </c>
      <c r="H1013" s="34">
        <f t="shared" si="115"/>
        <v>1396</v>
      </c>
      <c r="I1013" s="34">
        <f t="shared" si="115"/>
        <v>4318</v>
      </c>
    </row>
    <row r="1014" spans="1:9">
      <c r="A1014" s="81">
        <f t="shared" si="111"/>
        <v>516600002015</v>
      </c>
      <c r="B1014">
        <v>5166</v>
      </c>
      <c r="C1014" t="s">
        <v>449</v>
      </c>
      <c r="D1014" s="1">
        <v>42369</v>
      </c>
      <c r="E1014" s="34">
        <f t="shared" ref="E1014:I1023" si="116">IF(YEAR($D1014)&lt;2016,VLOOKUP($A1014,LDB_alt,COLUMN()-1,FALSE),IFERROR(VLOOKUP($A1014,LDB_neu,COLUMN()-1,FALSE),""))</f>
        <v>56327.76</v>
      </c>
      <c r="F1014" s="34">
        <f t="shared" si="116"/>
        <v>14525.35</v>
      </c>
      <c r="G1014" s="34">
        <f t="shared" si="116"/>
        <v>8904.09</v>
      </c>
      <c r="H1014" s="34">
        <f t="shared" si="116"/>
        <v>1291.44</v>
      </c>
      <c r="I1014" s="34">
        <f t="shared" si="116"/>
        <v>4329.82</v>
      </c>
    </row>
    <row r="1015" spans="1:9">
      <c r="A1015" s="81">
        <f t="shared" si="111"/>
        <v>516600002014</v>
      </c>
      <c r="B1015">
        <v>5166</v>
      </c>
      <c r="C1015" t="s">
        <v>449</v>
      </c>
      <c r="D1015" s="1">
        <v>42004</v>
      </c>
      <c r="E1015" s="34">
        <f t="shared" si="116"/>
        <v>56327.76</v>
      </c>
      <c r="F1015" s="34">
        <f t="shared" si="116"/>
        <v>14468.739999999998</v>
      </c>
      <c r="G1015" s="34">
        <f t="shared" si="116"/>
        <v>8865.7199999999993</v>
      </c>
      <c r="H1015" s="34">
        <f t="shared" si="116"/>
        <v>1283.4000000000001</v>
      </c>
      <c r="I1015" s="34">
        <f t="shared" si="116"/>
        <v>4319.62</v>
      </c>
    </row>
    <row r="1016" spans="1:9">
      <c r="A1016" s="81">
        <f t="shared" si="111"/>
        <v>516600002013</v>
      </c>
      <c r="B1016">
        <v>5166</v>
      </c>
      <c r="C1016" t="s">
        <v>449</v>
      </c>
      <c r="D1016" s="1">
        <v>41639</v>
      </c>
      <c r="E1016" s="34">
        <f t="shared" si="116"/>
        <v>56327.75</v>
      </c>
      <c r="F1016" s="34">
        <f t="shared" si="116"/>
        <v>14456.25</v>
      </c>
      <c r="G1016" s="34">
        <f t="shared" si="116"/>
        <v>8849.1299999999992</v>
      </c>
      <c r="H1016" s="34">
        <f t="shared" si="116"/>
        <v>1253.76</v>
      </c>
      <c r="I1016" s="34">
        <f t="shared" si="116"/>
        <v>4353.3599999999997</v>
      </c>
    </row>
    <row r="1017" spans="1:9">
      <c r="A1017" s="81">
        <f t="shared" si="111"/>
        <v>516600002012</v>
      </c>
      <c r="B1017">
        <v>5166</v>
      </c>
      <c r="C1017" t="s">
        <v>449</v>
      </c>
      <c r="D1017" s="1">
        <v>41274</v>
      </c>
      <c r="E1017" s="34">
        <f t="shared" si="116"/>
        <v>56326.02</v>
      </c>
      <c r="F1017" s="34">
        <f t="shared" si="116"/>
        <v>14412.310000000001</v>
      </c>
      <c r="G1017" s="34">
        <f t="shared" si="116"/>
        <v>8802.7800000000007</v>
      </c>
      <c r="H1017" s="34">
        <f t="shared" si="116"/>
        <v>1273.3699999999999</v>
      </c>
      <c r="I1017" s="34">
        <f t="shared" si="116"/>
        <v>4336.16</v>
      </c>
    </row>
    <row r="1018" spans="1:9">
      <c r="A1018" s="81">
        <f t="shared" si="111"/>
        <v>516600002011</v>
      </c>
      <c r="B1018">
        <v>5166</v>
      </c>
      <c r="C1018" t="s">
        <v>449</v>
      </c>
      <c r="D1018" s="1">
        <v>40908</v>
      </c>
      <c r="E1018" s="34">
        <f t="shared" si="116"/>
        <v>56325.87</v>
      </c>
      <c r="F1018" s="34">
        <f t="shared" si="116"/>
        <v>14368.17</v>
      </c>
      <c r="G1018" s="34">
        <f t="shared" si="116"/>
        <v>8774.61</v>
      </c>
      <c r="H1018" s="34">
        <f t="shared" si="116"/>
        <v>1268.1500000000001</v>
      </c>
      <c r="I1018" s="34">
        <f t="shared" si="116"/>
        <v>4325.41</v>
      </c>
    </row>
    <row r="1019" spans="1:9">
      <c r="A1019" s="81">
        <f t="shared" si="111"/>
        <v>516600002010</v>
      </c>
      <c r="B1019">
        <v>5166</v>
      </c>
      <c r="C1019" t="s">
        <v>449</v>
      </c>
      <c r="D1019" s="1">
        <v>40543</v>
      </c>
      <c r="E1019" s="34">
        <f t="shared" si="116"/>
        <v>56324.78</v>
      </c>
      <c r="F1019" s="34">
        <f t="shared" si="116"/>
        <v>14324.179999999998</v>
      </c>
      <c r="G1019" s="34">
        <f t="shared" si="116"/>
        <v>8751.7199999999993</v>
      </c>
      <c r="H1019" s="34">
        <f t="shared" si="116"/>
        <v>1259.8</v>
      </c>
      <c r="I1019" s="34">
        <f t="shared" si="116"/>
        <v>4312.66</v>
      </c>
    </row>
    <row r="1020" spans="1:9">
      <c r="A1020" s="81">
        <f t="shared" si="111"/>
        <v>516600002009</v>
      </c>
      <c r="B1020">
        <v>5166</v>
      </c>
      <c r="C1020" t="s">
        <v>449</v>
      </c>
      <c r="D1020" s="1">
        <v>40178</v>
      </c>
      <c r="E1020" s="34">
        <f t="shared" si="116"/>
        <v>56324.87</v>
      </c>
      <c r="F1020" s="34">
        <f t="shared" si="116"/>
        <v>14281.119999999999</v>
      </c>
      <c r="G1020" s="34">
        <f t="shared" si="116"/>
        <v>8718.7800000000007</v>
      </c>
      <c r="H1020" s="34">
        <f t="shared" si="116"/>
        <v>1249.06</v>
      </c>
      <c r="I1020" s="34">
        <f t="shared" si="116"/>
        <v>4313.28</v>
      </c>
    </row>
    <row r="1021" spans="1:9">
      <c r="A1021" s="81">
        <f t="shared" si="111"/>
        <v>516600002008</v>
      </c>
      <c r="B1021">
        <v>5166</v>
      </c>
      <c r="C1021" t="s">
        <v>449</v>
      </c>
      <c r="D1021" s="1">
        <v>39813</v>
      </c>
      <c r="E1021" s="34">
        <f t="shared" si="116"/>
        <v>56326.22</v>
      </c>
      <c r="F1021" s="34">
        <f t="shared" si="116"/>
        <v>14225.279999999999</v>
      </c>
      <c r="G1021" s="34">
        <f t="shared" si="116"/>
        <v>8694.1</v>
      </c>
      <c r="H1021" s="34">
        <f t="shared" si="116"/>
        <v>1245.4000000000001</v>
      </c>
      <c r="I1021" s="34">
        <f t="shared" si="116"/>
        <v>4285.78</v>
      </c>
    </row>
    <row r="1022" spans="1:9">
      <c r="A1022" s="81">
        <f t="shared" si="111"/>
        <v>516600002007</v>
      </c>
      <c r="B1022">
        <v>5166</v>
      </c>
      <c r="C1022" t="s">
        <v>449</v>
      </c>
      <c r="D1022" s="1">
        <v>39447</v>
      </c>
      <c r="E1022" s="34">
        <f t="shared" si="116"/>
        <v>56325.99</v>
      </c>
      <c r="F1022" s="34">
        <f t="shared" si="116"/>
        <v>14158.970000000001</v>
      </c>
      <c r="G1022" s="34">
        <f t="shared" si="116"/>
        <v>8625.7999999999993</v>
      </c>
      <c r="H1022" s="34">
        <f t="shared" si="116"/>
        <v>1243.53</v>
      </c>
      <c r="I1022" s="34">
        <f t="shared" si="116"/>
        <v>4289.6400000000003</v>
      </c>
    </row>
    <row r="1023" spans="1:9">
      <c r="A1023" s="81">
        <f t="shared" si="111"/>
        <v>516600002006</v>
      </c>
      <c r="B1023">
        <v>5166</v>
      </c>
      <c r="C1023" t="s">
        <v>449</v>
      </c>
      <c r="D1023" s="1">
        <v>39082</v>
      </c>
      <c r="E1023" s="34">
        <f t="shared" si="116"/>
        <v>56325.58</v>
      </c>
      <c r="F1023" s="34">
        <f t="shared" si="116"/>
        <v>14097.19</v>
      </c>
      <c r="G1023" s="34">
        <f t="shared" si="116"/>
        <v>8581.98</v>
      </c>
      <c r="H1023" s="34">
        <f t="shared" si="116"/>
        <v>1230.8800000000001</v>
      </c>
      <c r="I1023" s="34">
        <f t="shared" si="116"/>
        <v>4284.33</v>
      </c>
    </row>
    <row r="1024" spans="1:9">
      <c r="A1024" s="81">
        <f t="shared" si="111"/>
        <v>516600402025</v>
      </c>
      <c r="B1024">
        <v>5166004</v>
      </c>
      <c r="C1024" t="s">
        <v>450</v>
      </c>
      <c r="D1024" s="1">
        <v>46022</v>
      </c>
      <c r="E1024" s="34" t="str">
        <f t="shared" ref="E1024:I1033" si="117">IF(YEAR($D1024)&lt;2016,VLOOKUP($A1024,LDB_alt,COLUMN()-1,FALSE),IFERROR(VLOOKUP($A1024,LDB_neu,COLUMN()-1,FALSE),""))</f>
        <v/>
      </c>
      <c r="F1024" s="34" t="str">
        <f t="shared" si="117"/>
        <v/>
      </c>
      <c r="G1024" s="34" t="str">
        <f t="shared" si="117"/>
        <v/>
      </c>
      <c r="H1024" s="34" t="str">
        <f t="shared" si="117"/>
        <v/>
      </c>
      <c r="I1024" s="34" t="str">
        <f t="shared" si="117"/>
        <v/>
      </c>
    </row>
    <row r="1025" spans="1:9">
      <c r="A1025" s="81">
        <f t="shared" si="111"/>
        <v>516600402024</v>
      </c>
      <c r="B1025">
        <v>5166004</v>
      </c>
      <c r="C1025" t="s">
        <v>450</v>
      </c>
      <c r="D1025" s="1">
        <v>45657</v>
      </c>
      <c r="E1025" s="34" t="str">
        <f t="shared" si="117"/>
        <v/>
      </c>
      <c r="F1025" s="34" t="str">
        <f t="shared" si="117"/>
        <v/>
      </c>
      <c r="G1025" s="34" t="str">
        <f t="shared" si="117"/>
        <v/>
      </c>
      <c r="H1025" s="34" t="str">
        <f t="shared" si="117"/>
        <v/>
      </c>
      <c r="I1025" s="34" t="str">
        <f t="shared" si="117"/>
        <v/>
      </c>
    </row>
    <row r="1026" spans="1:9">
      <c r="A1026" s="81">
        <f t="shared" si="111"/>
        <v>516600402023</v>
      </c>
      <c r="B1026">
        <v>5166004</v>
      </c>
      <c r="C1026" t="s">
        <v>450</v>
      </c>
      <c r="D1026" s="1">
        <v>45291</v>
      </c>
      <c r="E1026" s="34" t="str">
        <f t="shared" si="117"/>
        <v/>
      </c>
      <c r="F1026" s="34" t="str">
        <f t="shared" si="117"/>
        <v/>
      </c>
      <c r="G1026" s="34" t="str">
        <f t="shared" si="117"/>
        <v/>
      </c>
      <c r="H1026" s="34" t="str">
        <f t="shared" si="117"/>
        <v/>
      </c>
      <c r="I1026" s="34" t="str">
        <f t="shared" si="117"/>
        <v/>
      </c>
    </row>
    <row r="1027" spans="1:9">
      <c r="A1027" s="81">
        <f t="shared" si="111"/>
        <v>516600402022</v>
      </c>
      <c r="B1027">
        <v>5166004</v>
      </c>
      <c r="C1027" t="s">
        <v>450</v>
      </c>
      <c r="D1027" s="1">
        <v>44926</v>
      </c>
      <c r="E1027" s="34" t="str">
        <f t="shared" si="117"/>
        <v/>
      </c>
      <c r="F1027" s="34" t="str">
        <f t="shared" si="117"/>
        <v/>
      </c>
      <c r="G1027" s="34" t="str">
        <f t="shared" si="117"/>
        <v/>
      </c>
      <c r="H1027" s="34" t="str">
        <f t="shared" si="117"/>
        <v/>
      </c>
      <c r="I1027" s="34" t="str">
        <f t="shared" si="117"/>
        <v/>
      </c>
    </row>
    <row r="1028" spans="1:9">
      <c r="A1028" s="81">
        <f t="shared" si="111"/>
        <v>516600402021</v>
      </c>
      <c r="B1028">
        <v>5166004</v>
      </c>
      <c r="C1028" t="s">
        <v>450</v>
      </c>
      <c r="D1028" s="1">
        <v>44561</v>
      </c>
      <c r="E1028" s="34" t="str">
        <f t="shared" si="117"/>
        <v/>
      </c>
      <c r="F1028" s="34" t="str">
        <f t="shared" si="117"/>
        <v/>
      </c>
      <c r="G1028" s="34" t="str">
        <f t="shared" si="117"/>
        <v/>
      </c>
      <c r="H1028" s="34" t="str">
        <f t="shared" si="117"/>
        <v/>
      </c>
      <c r="I1028" s="34" t="str">
        <f t="shared" si="117"/>
        <v/>
      </c>
    </row>
    <row r="1029" spans="1:9">
      <c r="A1029" s="81">
        <f t="shared" ref="A1029:A1092" si="118">(LEFT(B1029&amp;"00000000",8)&amp;YEAR(D1029))+0</f>
        <v>516600402020</v>
      </c>
      <c r="B1029">
        <v>5166004</v>
      </c>
      <c r="C1029" t="s">
        <v>450</v>
      </c>
      <c r="D1029" s="1">
        <v>44196</v>
      </c>
      <c r="E1029" s="34" t="str">
        <f t="shared" si="117"/>
        <v/>
      </c>
      <c r="F1029" s="34" t="str">
        <f t="shared" si="117"/>
        <v/>
      </c>
      <c r="G1029" s="34" t="str">
        <f t="shared" si="117"/>
        <v/>
      </c>
      <c r="H1029" s="34" t="str">
        <f t="shared" si="117"/>
        <v/>
      </c>
      <c r="I1029" s="34" t="str">
        <f t="shared" si="117"/>
        <v/>
      </c>
    </row>
    <row r="1030" spans="1:9">
      <c r="A1030" s="81">
        <f t="shared" si="118"/>
        <v>516600402019</v>
      </c>
      <c r="B1030">
        <v>5166004</v>
      </c>
      <c r="C1030" t="s">
        <v>450</v>
      </c>
      <c r="D1030" s="1">
        <v>43830</v>
      </c>
      <c r="E1030" s="34" t="str">
        <f t="shared" si="117"/>
        <v/>
      </c>
      <c r="F1030" s="34" t="str">
        <f t="shared" si="117"/>
        <v/>
      </c>
      <c r="G1030" s="34" t="str">
        <f t="shared" si="117"/>
        <v/>
      </c>
      <c r="H1030" s="34" t="str">
        <f t="shared" si="117"/>
        <v/>
      </c>
      <c r="I1030" s="34" t="str">
        <f t="shared" si="117"/>
        <v/>
      </c>
    </row>
    <row r="1031" spans="1:9">
      <c r="A1031" s="81">
        <f t="shared" si="118"/>
        <v>516600402018</v>
      </c>
      <c r="B1031">
        <v>5166004</v>
      </c>
      <c r="C1031" t="s">
        <v>450</v>
      </c>
      <c r="D1031" s="1">
        <v>43465</v>
      </c>
      <c r="E1031" s="34">
        <f t="shared" si="117"/>
        <v>6120</v>
      </c>
      <c r="F1031" s="34">
        <f t="shared" si="117"/>
        <v>1030</v>
      </c>
      <c r="G1031" s="34">
        <f t="shared" si="117"/>
        <v>623</v>
      </c>
      <c r="H1031" s="34">
        <f t="shared" si="117"/>
        <v>68</v>
      </c>
      <c r="I1031" s="34">
        <f t="shared" si="117"/>
        <v>339</v>
      </c>
    </row>
    <row r="1032" spans="1:9">
      <c r="A1032" s="81">
        <f t="shared" si="118"/>
        <v>516600402017</v>
      </c>
      <c r="B1032">
        <v>5166004</v>
      </c>
      <c r="C1032" t="s">
        <v>450</v>
      </c>
      <c r="D1032" s="1">
        <v>43100</v>
      </c>
      <c r="E1032" s="34">
        <f t="shared" si="117"/>
        <v>6120</v>
      </c>
      <c r="F1032" s="34">
        <f t="shared" si="117"/>
        <v>1030</v>
      </c>
      <c r="G1032" s="34">
        <f t="shared" si="117"/>
        <v>623</v>
      </c>
      <c r="H1032" s="34">
        <f t="shared" si="117"/>
        <v>68</v>
      </c>
      <c r="I1032" s="34">
        <f t="shared" si="117"/>
        <v>339</v>
      </c>
    </row>
    <row r="1033" spans="1:9">
      <c r="A1033" s="81">
        <f t="shared" si="118"/>
        <v>516600402016</v>
      </c>
      <c r="B1033">
        <v>5166004</v>
      </c>
      <c r="C1033" t="s">
        <v>450</v>
      </c>
      <c r="D1033" s="1">
        <v>42735</v>
      </c>
      <c r="E1033" s="34">
        <f t="shared" si="117"/>
        <v>6120</v>
      </c>
      <c r="F1033" s="34">
        <f t="shared" si="117"/>
        <v>1024</v>
      </c>
      <c r="G1033" s="34">
        <f t="shared" si="117"/>
        <v>619</v>
      </c>
      <c r="H1033" s="34">
        <f t="shared" si="117"/>
        <v>66</v>
      </c>
      <c r="I1033" s="34">
        <f t="shared" si="117"/>
        <v>339</v>
      </c>
    </row>
    <row r="1034" spans="1:9">
      <c r="A1034" s="81">
        <f t="shared" si="118"/>
        <v>516600402015</v>
      </c>
      <c r="B1034">
        <v>5166004</v>
      </c>
      <c r="C1034" t="s">
        <v>450</v>
      </c>
      <c r="D1034" s="1">
        <v>42369</v>
      </c>
      <c r="E1034" s="34">
        <f t="shared" ref="E1034:I1043" si="119">IF(YEAR($D1034)&lt;2016,VLOOKUP($A1034,LDB_alt,COLUMN()-1,FALSE),IFERROR(VLOOKUP($A1034,LDB_neu,COLUMN()-1,FALSE),""))</f>
        <v>6120.16</v>
      </c>
      <c r="F1034" s="34">
        <f t="shared" si="119"/>
        <v>1017.04</v>
      </c>
      <c r="G1034" s="34">
        <f t="shared" si="119"/>
        <v>628.12</v>
      </c>
      <c r="H1034" s="34">
        <f t="shared" si="119"/>
        <v>50.52</v>
      </c>
      <c r="I1034" s="34">
        <f t="shared" si="119"/>
        <v>338.4</v>
      </c>
    </row>
    <row r="1035" spans="1:9">
      <c r="A1035" s="81">
        <f t="shared" si="118"/>
        <v>516600402014</v>
      </c>
      <c r="B1035">
        <v>5166004</v>
      </c>
      <c r="C1035" t="s">
        <v>450</v>
      </c>
      <c r="D1035" s="1">
        <v>42004</v>
      </c>
      <c r="E1035" s="34">
        <f t="shared" si="119"/>
        <v>6120.16</v>
      </c>
      <c r="F1035" s="34">
        <f t="shared" si="119"/>
        <v>1014.8999999999999</v>
      </c>
      <c r="G1035" s="34">
        <f t="shared" si="119"/>
        <v>625.92999999999995</v>
      </c>
      <c r="H1035" s="34">
        <f t="shared" si="119"/>
        <v>50.67</v>
      </c>
      <c r="I1035" s="34">
        <f t="shared" si="119"/>
        <v>338.3</v>
      </c>
    </row>
    <row r="1036" spans="1:9">
      <c r="A1036" s="81">
        <f t="shared" si="118"/>
        <v>516600402013</v>
      </c>
      <c r="B1036">
        <v>5166004</v>
      </c>
      <c r="C1036" t="s">
        <v>450</v>
      </c>
      <c r="D1036" s="1">
        <v>41639</v>
      </c>
      <c r="E1036" s="34">
        <f t="shared" si="119"/>
        <v>6120.16</v>
      </c>
      <c r="F1036" s="34">
        <f t="shared" si="119"/>
        <v>1051.1799999999998</v>
      </c>
      <c r="G1036" s="34">
        <f t="shared" si="119"/>
        <v>628.41</v>
      </c>
      <c r="H1036" s="34">
        <f t="shared" si="119"/>
        <v>49.55</v>
      </c>
      <c r="I1036" s="34">
        <f t="shared" si="119"/>
        <v>373.22</v>
      </c>
    </row>
    <row r="1037" spans="1:9">
      <c r="A1037" s="81">
        <f t="shared" si="118"/>
        <v>516600402012</v>
      </c>
      <c r="B1037">
        <v>5166004</v>
      </c>
      <c r="C1037" t="s">
        <v>450</v>
      </c>
      <c r="D1037" s="1">
        <v>41274</v>
      </c>
      <c r="E1037" s="34">
        <f t="shared" si="119"/>
        <v>6124.81</v>
      </c>
      <c r="F1037" s="34">
        <f t="shared" si="119"/>
        <v>1051.1100000000001</v>
      </c>
      <c r="G1037" s="34">
        <f t="shared" si="119"/>
        <v>622.36</v>
      </c>
      <c r="H1037" s="34">
        <f t="shared" si="119"/>
        <v>51.57</v>
      </c>
      <c r="I1037" s="34">
        <f t="shared" si="119"/>
        <v>377.18</v>
      </c>
    </row>
    <row r="1038" spans="1:9">
      <c r="A1038" s="81">
        <f t="shared" si="118"/>
        <v>516600402011</v>
      </c>
      <c r="B1038">
        <v>5166004</v>
      </c>
      <c r="C1038" t="s">
        <v>450</v>
      </c>
      <c r="D1038" s="1">
        <v>40908</v>
      </c>
      <c r="E1038" s="34">
        <f t="shared" si="119"/>
        <v>6124.79</v>
      </c>
      <c r="F1038" s="34">
        <f t="shared" si="119"/>
        <v>1043.6199999999999</v>
      </c>
      <c r="G1038" s="34">
        <f t="shared" si="119"/>
        <v>615.95000000000005</v>
      </c>
      <c r="H1038" s="34">
        <f t="shared" si="119"/>
        <v>50.92</v>
      </c>
      <c r="I1038" s="34">
        <f t="shared" si="119"/>
        <v>376.75</v>
      </c>
    </row>
    <row r="1039" spans="1:9">
      <c r="A1039" s="81">
        <f t="shared" si="118"/>
        <v>516600402010</v>
      </c>
      <c r="B1039">
        <v>5166004</v>
      </c>
      <c r="C1039" t="s">
        <v>450</v>
      </c>
      <c r="D1039" s="1">
        <v>40543</v>
      </c>
      <c r="E1039" s="34">
        <f t="shared" si="119"/>
        <v>6124.78</v>
      </c>
      <c r="F1039" s="34">
        <f t="shared" si="119"/>
        <v>1038.76</v>
      </c>
      <c r="G1039" s="34">
        <f t="shared" si="119"/>
        <v>611.5</v>
      </c>
      <c r="H1039" s="34">
        <f t="shared" si="119"/>
        <v>50.8</v>
      </c>
      <c r="I1039" s="34">
        <f t="shared" si="119"/>
        <v>376.46</v>
      </c>
    </row>
    <row r="1040" spans="1:9">
      <c r="A1040" s="81">
        <f t="shared" si="118"/>
        <v>516600402009</v>
      </c>
      <c r="B1040">
        <v>5166004</v>
      </c>
      <c r="C1040" t="s">
        <v>450</v>
      </c>
      <c r="D1040" s="1">
        <v>40178</v>
      </c>
      <c r="E1040" s="34">
        <f t="shared" si="119"/>
        <v>6124.78</v>
      </c>
      <c r="F1040" s="34">
        <f t="shared" si="119"/>
        <v>1047.6300000000001</v>
      </c>
      <c r="G1040" s="34">
        <f t="shared" si="119"/>
        <v>617.86</v>
      </c>
      <c r="H1040" s="34">
        <f t="shared" si="119"/>
        <v>50.1</v>
      </c>
      <c r="I1040" s="34">
        <f t="shared" si="119"/>
        <v>379.67</v>
      </c>
    </row>
    <row r="1041" spans="1:9">
      <c r="A1041" s="81">
        <f t="shared" si="118"/>
        <v>516600402008</v>
      </c>
      <c r="B1041">
        <v>5166004</v>
      </c>
      <c r="C1041" t="s">
        <v>450</v>
      </c>
      <c r="D1041" s="1">
        <v>39813</v>
      </c>
      <c r="E1041" s="34">
        <f t="shared" si="119"/>
        <v>6125.54</v>
      </c>
      <c r="F1041" s="34">
        <f t="shared" si="119"/>
        <v>1045.08</v>
      </c>
      <c r="G1041" s="34">
        <f t="shared" si="119"/>
        <v>616.02</v>
      </c>
      <c r="H1041" s="34">
        <f t="shared" si="119"/>
        <v>49.83</v>
      </c>
      <c r="I1041" s="34">
        <f t="shared" si="119"/>
        <v>379.23</v>
      </c>
    </row>
    <row r="1042" spans="1:9">
      <c r="A1042" s="81">
        <f t="shared" si="118"/>
        <v>516600402007</v>
      </c>
      <c r="B1042">
        <v>5166004</v>
      </c>
      <c r="C1042" t="s">
        <v>450</v>
      </c>
      <c r="D1042" s="1">
        <v>39447</v>
      </c>
      <c r="E1042" s="34">
        <f t="shared" si="119"/>
        <v>6125.54</v>
      </c>
      <c r="F1042" s="34">
        <f t="shared" si="119"/>
        <v>1042.75</v>
      </c>
      <c r="G1042" s="34">
        <f t="shared" si="119"/>
        <v>612.82000000000005</v>
      </c>
      <c r="H1042" s="34">
        <f t="shared" si="119"/>
        <v>49.95</v>
      </c>
      <c r="I1042" s="34">
        <f t="shared" si="119"/>
        <v>379.98</v>
      </c>
    </row>
    <row r="1043" spans="1:9">
      <c r="A1043" s="81">
        <f t="shared" si="118"/>
        <v>516600402006</v>
      </c>
      <c r="B1043">
        <v>5166004</v>
      </c>
      <c r="C1043" t="s">
        <v>450</v>
      </c>
      <c r="D1043" s="1">
        <v>39082</v>
      </c>
      <c r="E1043" s="34">
        <f t="shared" si="119"/>
        <v>6125.53</v>
      </c>
      <c r="F1043" s="34">
        <f t="shared" si="119"/>
        <v>1040.5300000000002</v>
      </c>
      <c r="G1043" s="34">
        <f t="shared" si="119"/>
        <v>612.09</v>
      </c>
      <c r="H1043" s="34">
        <f t="shared" si="119"/>
        <v>50.22</v>
      </c>
      <c r="I1043" s="34">
        <f t="shared" si="119"/>
        <v>378.22</v>
      </c>
    </row>
    <row r="1044" spans="1:9">
      <c r="A1044" s="81">
        <f t="shared" si="118"/>
        <v>516600802025</v>
      </c>
      <c r="B1044">
        <v>5166008</v>
      </c>
      <c r="C1044" t="s">
        <v>451</v>
      </c>
      <c r="D1044" s="1">
        <v>46022</v>
      </c>
      <c r="E1044" s="34" t="str">
        <f t="shared" ref="E1044:I1053" si="120">IF(YEAR($D1044)&lt;2016,VLOOKUP($A1044,LDB_alt,COLUMN()-1,FALSE),IFERROR(VLOOKUP($A1044,LDB_neu,COLUMN()-1,FALSE),""))</f>
        <v/>
      </c>
      <c r="F1044" s="34" t="str">
        <f t="shared" si="120"/>
        <v/>
      </c>
      <c r="G1044" s="34" t="str">
        <f t="shared" si="120"/>
        <v/>
      </c>
      <c r="H1044" s="34" t="str">
        <f t="shared" si="120"/>
        <v/>
      </c>
      <c r="I1044" s="34" t="str">
        <f t="shared" si="120"/>
        <v/>
      </c>
    </row>
    <row r="1045" spans="1:9">
      <c r="A1045" s="81">
        <f t="shared" si="118"/>
        <v>516600802024</v>
      </c>
      <c r="B1045">
        <v>5166008</v>
      </c>
      <c r="C1045" t="s">
        <v>451</v>
      </c>
      <c r="D1045" s="1">
        <v>45657</v>
      </c>
      <c r="E1045" s="34" t="str">
        <f t="shared" si="120"/>
        <v/>
      </c>
      <c r="F1045" s="34" t="str">
        <f t="shared" si="120"/>
        <v/>
      </c>
      <c r="G1045" s="34" t="str">
        <f t="shared" si="120"/>
        <v/>
      </c>
      <c r="H1045" s="34" t="str">
        <f t="shared" si="120"/>
        <v/>
      </c>
      <c r="I1045" s="34" t="str">
        <f t="shared" si="120"/>
        <v/>
      </c>
    </row>
    <row r="1046" spans="1:9">
      <c r="A1046" s="81">
        <f t="shared" si="118"/>
        <v>516600802023</v>
      </c>
      <c r="B1046">
        <v>5166008</v>
      </c>
      <c r="C1046" t="s">
        <v>451</v>
      </c>
      <c r="D1046" s="1">
        <v>45291</v>
      </c>
      <c r="E1046" s="34" t="str">
        <f t="shared" si="120"/>
        <v/>
      </c>
      <c r="F1046" s="34" t="str">
        <f t="shared" si="120"/>
        <v/>
      </c>
      <c r="G1046" s="34" t="str">
        <f t="shared" si="120"/>
        <v/>
      </c>
      <c r="H1046" s="34" t="str">
        <f t="shared" si="120"/>
        <v/>
      </c>
      <c r="I1046" s="34" t="str">
        <f t="shared" si="120"/>
        <v/>
      </c>
    </row>
    <row r="1047" spans="1:9">
      <c r="A1047" s="81">
        <f t="shared" si="118"/>
        <v>516600802022</v>
      </c>
      <c r="B1047">
        <v>5166008</v>
      </c>
      <c r="C1047" t="s">
        <v>451</v>
      </c>
      <c r="D1047" s="1">
        <v>44926</v>
      </c>
      <c r="E1047" s="34" t="str">
        <f t="shared" si="120"/>
        <v/>
      </c>
      <c r="F1047" s="34" t="str">
        <f t="shared" si="120"/>
        <v/>
      </c>
      <c r="G1047" s="34" t="str">
        <f t="shared" si="120"/>
        <v/>
      </c>
      <c r="H1047" s="34" t="str">
        <f t="shared" si="120"/>
        <v/>
      </c>
      <c r="I1047" s="34" t="str">
        <f t="shared" si="120"/>
        <v/>
      </c>
    </row>
    <row r="1048" spans="1:9">
      <c r="A1048" s="81">
        <f t="shared" si="118"/>
        <v>516600802021</v>
      </c>
      <c r="B1048">
        <v>5166008</v>
      </c>
      <c r="C1048" t="s">
        <v>451</v>
      </c>
      <c r="D1048" s="1">
        <v>44561</v>
      </c>
      <c r="E1048" s="34" t="str">
        <f t="shared" si="120"/>
        <v/>
      </c>
      <c r="F1048" s="34" t="str">
        <f t="shared" si="120"/>
        <v/>
      </c>
      <c r="G1048" s="34" t="str">
        <f t="shared" si="120"/>
        <v/>
      </c>
      <c r="H1048" s="34" t="str">
        <f t="shared" si="120"/>
        <v/>
      </c>
      <c r="I1048" s="34" t="str">
        <f t="shared" si="120"/>
        <v/>
      </c>
    </row>
    <row r="1049" spans="1:9">
      <c r="A1049" s="81">
        <f t="shared" si="118"/>
        <v>516600802020</v>
      </c>
      <c r="B1049">
        <v>5166008</v>
      </c>
      <c r="C1049" t="s">
        <v>451</v>
      </c>
      <c r="D1049" s="1">
        <v>44196</v>
      </c>
      <c r="E1049" s="34" t="str">
        <f t="shared" si="120"/>
        <v/>
      </c>
      <c r="F1049" s="34" t="str">
        <f t="shared" si="120"/>
        <v/>
      </c>
      <c r="G1049" s="34" t="str">
        <f t="shared" si="120"/>
        <v/>
      </c>
      <c r="H1049" s="34" t="str">
        <f t="shared" si="120"/>
        <v/>
      </c>
      <c r="I1049" s="34" t="str">
        <f t="shared" si="120"/>
        <v/>
      </c>
    </row>
    <row r="1050" spans="1:9">
      <c r="A1050" s="81">
        <f t="shared" si="118"/>
        <v>516600802019</v>
      </c>
      <c r="B1050">
        <v>5166008</v>
      </c>
      <c r="C1050" t="s">
        <v>451</v>
      </c>
      <c r="D1050" s="1">
        <v>43830</v>
      </c>
      <c r="E1050" s="34" t="str">
        <f t="shared" si="120"/>
        <v/>
      </c>
      <c r="F1050" s="34" t="str">
        <f t="shared" si="120"/>
        <v/>
      </c>
      <c r="G1050" s="34" t="str">
        <f t="shared" si="120"/>
        <v/>
      </c>
      <c r="H1050" s="34" t="str">
        <f t="shared" si="120"/>
        <v/>
      </c>
      <c r="I1050" s="34" t="str">
        <f t="shared" si="120"/>
        <v/>
      </c>
    </row>
    <row r="1051" spans="1:9">
      <c r="A1051" s="81">
        <f t="shared" si="118"/>
        <v>516600802018</v>
      </c>
      <c r="B1051">
        <v>5166008</v>
      </c>
      <c r="C1051" t="s">
        <v>451</v>
      </c>
      <c r="D1051" s="1">
        <v>43465</v>
      </c>
      <c r="E1051" s="34">
        <f t="shared" si="120"/>
        <v>3098</v>
      </c>
      <c r="F1051" s="34">
        <f t="shared" si="120"/>
        <v>768</v>
      </c>
      <c r="G1051" s="34">
        <f t="shared" si="120"/>
        <v>486</v>
      </c>
      <c r="H1051" s="34">
        <f t="shared" si="120"/>
        <v>61</v>
      </c>
      <c r="I1051" s="34">
        <f t="shared" si="120"/>
        <v>221</v>
      </c>
    </row>
    <row r="1052" spans="1:9">
      <c r="A1052" s="81">
        <f t="shared" si="118"/>
        <v>516600802017</v>
      </c>
      <c r="B1052">
        <v>5166008</v>
      </c>
      <c r="C1052" t="s">
        <v>451</v>
      </c>
      <c r="D1052" s="1">
        <v>43100</v>
      </c>
      <c r="E1052" s="34">
        <f t="shared" si="120"/>
        <v>3098</v>
      </c>
      <c r="F1052" s="34">
        <f t="shared" si="120"/>
        <v>776</v>
      </c>
      <c r="G1052" s="34">
        <f t="shared" si="120"/>
        <v>487</v>
      </c>
      <c r="H1052" s="34">
        <f t="shared" si="120"/>
        <v>68</v>
      </c>
      <c r="I1052" s="34">
        <f t="shared" si="120"/>
        <v>221</v>
      </c>
    </row>
    <row r="1053" spans="1:9">
      <c r="A1053" s="81">
        <f t="shared" si="118"/>
        <v>516600802016</v>
      </c>
      <c r="B1053">
        <v>5166008</v>
      </c>
      <c r="C1053" t="s">
        <v>451</v>
      </c>
      <c r="D1053" s="1">
        <v>42735</v>
      </c>
      <c r="E1053" s="34">
        <f t="shared" si="120"/>
        <v>3098</v>
      </c>
      <c r="F1053" s="34">
        <f t="shared" si="120"/>
        <v>775</v>
      </c>
      <c r="G1053" s="34">
        <f t="shared" si="120"/>
        <v>485</v>
      </c>
      <c r="H1053" s="34">
        <f t="shared" si="120"/>
        <v>68</v>
      </c>
      <c r="I1053" s="34">
        <f t="shared" si="120"/>
        <v>222</v>
      </c>
    </row>
    <row r="1054" spans="1:9">
      <c r="A1054" s="81">
        <f t="shared" si="118"/>
        <v>516600802015</v>
      </c>
      <c r="B1054">
        <v>5166008</v>
      </c>
      <c r="C1054" t="s">
        <v>451</v>
      </c>
      <c r="D1054" s="1">
        <v>42369</v>
      </c>
      <c r="E1054" s="34">
        <f t="shared" ref="E1054:I1063" si="121">IF(YEAR($D1054)&lt;2016,VLOOKUP($A1054,LDB_alt,COLUMN()-1,FALSE),IFERROR(VLOOKUP($A1054,LDB_neu,COLUMN()-1,FALSE),""))</f>
        <v>3097.81</v>
      </c>
      <c r="F1054" s="34">
        <f t="shared" si="121"/>
        <v>782.31000000000006</v>
      </c>
      <c r="G1054" s="34">
        <f t="shared" si="121"/>
        <v>490.65</v>
      </c>
      <c r="H1054" s="34">
        <f t="shared" si="121"/>
        <v>62.07</v>
      </c>
      <c r="I1054" s="34">
        <f t="shared" si="121"/>
        <v>229.59</v>
      </c>
    </row>
    <row r="1055" spans="1:9">
      <c r="A1055" s="81">
        <f t="shared" si="118"/>
        <v>516600802014</v>
      </c>
      <c r="B1055">
        <v>5166008</v>
      </c>
      <c r="C1055" t="s">
        <v>451</v>
      </c>
      <c r="D1055" s="1">
        <v>42004</v>
      </c>
      <c r="E1055" s="34">
        <f t="shared" si="121"/>
        <v>3097.81</v>
      </c>
      <c r="F1055" s="34">
        <f t="shared" si="121"/>
        <v>779.27</v>
      </c>
      <c r="G1055" s="34">
        <f t="shared" si="121"/>
        <v>487.82</v>
      </c>
      <c r="H1055" s="34">
        <f t="shared" si="121"/>
        <v>62.2</v>
      </c>
      <c r="I1055" s="34">
        <f t="shared" si="121"/>
        <v>229.25</v>
      </c>
    </row>
    <row r="1056" spans="1:9">
      <c r="A1056" s="81">
        <f t="shared" si="118"/>
        <v>516600802013</v>
      </c>
      <c r="B1056">
        <v>5166008</v>
      </c>
      <c r="C1056" t="s">
        <v>451</v>
      </c>
      <c r="D1056" s="1">
        <v>41639</v>
      </c>
      <c r="E1056" s="34">
        <f t="shared" si="121"/>
        <v>3097.81</v>
      </c>
      <c r="F1056" s="34">
        <f t="shared" si="121"/>
        <v>778.49</v>
      </c>
      <c r="G1056" s="34">
        <f t="shared" si="121"/>
        <v>487.54</v>
      </c>
      <c r="H1056" s="34">
        <f t="shared" si="121"/>
        <v>62.22</v>
      </c>
      <c r="I1056" s="34">
        <f t="shared" si="121"/>
        <v>228.73</v>
      </c>
    </row>
    <row r="1057" spans="1:9">
      <c r="A1057" s="81">
        <f t="shared" si="118"/>
        <v>516600802012</v>
      </c>
      <c r="B1057">
        <v>5166008</v>
      </c>
      <c r="C1057" t="s">
        <v>451</v>
      </c>
      <c r="D1057" s="1">
        <v>41274</v>
      </c>
      <c r="E1057" s="34">
        <f t="shared" si="121"/>
        <v>3098.03</v>
      </c>
      <c r="F1057" s="34">
        <f t="shared" si="121"/>
        <v>771.58999999999992</v>
      </c>
      <c r="G1057" s="34">
        <f t="shared" si="121"/>
        <v>475.44</v>
      </c>
      <c r="H1057" s="34">
        <f t="shared" si="121"/>
        <v>67.88</v>
      </c>
      <c r="I1057" s="34">
        <f t="shared" si="121"/>
        <v>228.27</v>
      </c>
    </row>
    <row r="1058" spans="1:9">
      <c r="A1058" s="81">
        <f t="shared" si="118"/>
        <v>516600802011</v>
      </c>
      <c r="B1058">
        <v>5166008</v>
      </c>
      <c r="C1058" t="s">
        <v>451</v>
      </c>
      <c r="D1058" s="1">
        <v>40908</v>
      </c>
      <c r="E1058" s="34">
        <f t="shared" si="121"/>
        <v>3098.02</v>
      </c>
      <c r="F1058" s="34">
        <f t="shared" si="121"/>
        <v>770</v>
      </c>
      <c r="G1058" s="34">
        <f t="shared" si="121"/>
        <v>473.74</v>
      </c>
      <c r="H1058" s="34">
        <f t="shared" si="121"/>
        <v>67.86</v>
      </c>
      <c r="I1058" s="34">
        <f t="shared" si="121"/>
        <v>228.4</v>
      </c>
    </row>
    <row r="1059" spans="1:9">
      <c r="A1059" s="81">
        <f t="shared" si="118"/>
        <v>516600802010</v>
      </c>
      <c r="B1059">
        <v>5166008</v>
      </c>
      <c r="C1059" t="s">
        <v>451</v>
      </c>
      <c r="D1059" s="1">
        <v>40543</v>
      </c>
      <c r="E1059" s="34">
        <f t="shared" si="121"/>
        <v>3097.92</v>
      </c>
      <c r="F1059" s="34">
        <f t="shared" si="121"/>
        <v>767.53</v>
      </c>
      <c r="G1059" s="34">
        <f t="shared" si="121"/>
        <v>472.45</v>
      </c>
      <c r="H1059" s="34">
        <f t="shared" si="121"/>
        <v>67.37</v>
      </c>
      <c r="I1059" s="34">
        <f t="shared" si="121"/>
        <v>227.71</v>
      </c>
    </row>
    <row r="1060" spans="1:9">
      <c r="A1060" s="81">
        <f t="shared" si="118"/>
        <v>516600802009</v>
      </c>
      <c r="B1060">
        <v>5166008</v>
      </c>
      <c r="C1060" t="s">
        <v>451</v>
      </c>
      <c r="D1060" s="1">
        <v>40178</v>
      </c>
      <c r="E1060" s="34">
        <f t="shared" si="121"/>
        <v>3097.82</v>
      </c>
      <c r="F1060" s="34">
        <f t="shared" si="121"/>
        <v>764.44</v>
      </c>
      <c r="G1060" s="34">
        <f t="shared" si="121"/>
        <v>471.7</v>
      </c>
      <c r="H1060" s="34">
        <f t="shared" si="121"/>
        <v>65.180000000000007</v>
      </c>
      <c r="I1060" s="34">
        <f t="shared" si="121"/>
        <v>227.56</v>
      </c>
    </row>
    <row r="1061" spans="1:9">
      <c r="A1061" s="81">
        <f t="shared" si="118"/>
        <v>516600802008</v>
      </c>
      <c r="B1061">
        <v>5166008</v>
      </c>
      <c r="C1061" t="s">
        <v>451</v>
      </c>
      <c r="D1061" s="1">
        <v>39813</v>
      </c>
      <c r="E1061" s="34">
        <f t="shared" si="121"/>
        <v>3097.75</v>
      </c>
      <c r="F1061" s="34">
        <f t="shared" si="121"/>
        <v>764.23</v>
      </c>
      <c r="G1061" s="34">
        <f t="shared" si="121"/>
        <v>471.51</v>
      </c>
      <c r="H1061" s="34">
        <f t="shared" si="121"/>
        <v>64.98</v>
      </c>
      <c r="I1061" s="34">
        <f t="shared" si="121"/>
        <v>227.74</v>
      </c>
    </row>
    <row r="1062" spans="1:9">
      <c r="A1062" s="81">
        <f t="shared" si="118"/>
        <v>516600802007</v>
      </c>
      <c r="B1062">
        <v>5166008</v>
      </c>
      <c r="C1062" t="s">
        <v>451</v>
      </c>
      <c r="D1062" s="1">
        <v>39447</v>
      </c>
      <c r="E1062" s="34">
        <f t="shared" si="121"/>
        <v>3097.74</v>
      </c>
      <c r="F1062" s="34">
        <f t="shared" si="121"/>
        <v>763.41</v>
      </c>
      <c r="G1062" s="34">
        <f t="shared" si="121"/>
        <v>470.31</v>
      </c>
      <c r="H1062" s="34">
        <f t="shared" si="121"/>
        <v>65.22</v>
      </c>
      <c r="I1062" s="34">
        <f t="shared" si="121"/>
        <v>227.88</v>
      </c>
    </row>
    <row r="1063" spans="1:9">
      <c r="A1063" s="81">
        <f t="shared" si="118"/>
        <v>516600802006</v>
      </c>
      <c r="B1063">
        <v>5166008</v>
      </c>
      <c r="C1063" t="s">
        <v>451</v>
      </c>
      <c r="D1063" s="1">
        <v>39082</v>
      </c>
      <c r="E1063" s="34">
        <f t="shared" si="121"/>
        <v>3097.73</v>
      </c>
      <c r="F1063" s="34">
        <f t="shared" si="121"/>
        <v>760.28</v>
      </c>
      <c r="G1063" s="34">
        <f t="shared" si="121"/>
        <v>467.99</v>
      </c>
      <c r="H1063" s="34">
        <f t="shared" si="121"/>
        <v>64.569999999999993</v>
      </c>
      <c r="I1063" s="34">
        <f t="shared" si="121"/>
        <v>227.72</v>
      </c>
    </row>
    <row r="1064" spans="1:9">
      <c r="A1064" s="81">
        <f t="shared" si="118"/>
        <v>516601202025</v>
      </c>
      <c r="B1064">
        <v>5166012</v>
      </c>
      <c r="C1064" t="s">
        <v>976</v>
      </c>
      <c r="D1064" s="1">
        <v>46022</v>
      </c>
      <c r="E1064" s="34" t="str">
        <f t="shared" ref="E1064:I1073" si="122">IF(YEAR($D1064)&lt;2016,VLOOKUP($A1064,LDB_alt,COLUMN()-1,FALSE),IFERROR(VLOOKUP($A1064,LDB_neu,COLUMN()-1,FALSE),""))</f>
        <v/>
      </c>
      <c r="F1064" s="34" t="str">
        <f t="shared" si="122"/>
        <v/>
      </c>
      <c r="G1064" s="34" t="str">
        <f t="shared" si="122"/>
        <v/>
      </c>
      <c r="H1064" s="34" t="str">
        <f t="shared" si="122"/>
        <v/>
      </c>
      <c r="I1064" s="34" t="str">
        <f t="shared" si="122"/>
        <v/>
      </c>
    </row>
    <row r="1065" spans="1:9">
      <c r="A1065" s="81">
        <f t="shared" si="118"/>
        <v>516601202024</v>
      </c>
      <c r="B1065">
        <v>5166012</v>
      </c>
      <c r="C1065" t="s">
        <v>976</v>
      </c>
      <c r="D1065" s="1">
        <v>45657</v>
      </c>
      <c r="E1065" s="34" t="str">
        <f t="shared" si="122"/>
        <v/>
      </c>
      <c r="F1065" s="34" t="str">
        <f t="shared" si="122"/>
        <v/>
      </c>
      <c r="G1065" s="34" t="str">
        <f t="shared" si="122"/>
        <v/>
      </c>
      <c r="H1065" s="34" t="str">
        <f t="shared" si="122"/>
        <v/>
      </c>
      <c r="I1065" s="34" t="str">
        <f t="shared" si="122"/>
        <v/>
      </c>
    </row>
    <row r="1066" spans="1:9">
      <c r="A1066" s="81">
        <f t="shared" si="118"/>
        <v>516601202023</v>
      </c>
      <c r="B1066">
        <v>5166012</v>
      </c>
      <c r="C1066" t="s">
        <v>976</v>
      </c>
      <c r="D1066" s="1">
        <v>45291</v>
      </c>
      <c r="E1066" s="34" t="str">
        <f t="shared" si="122"/>
        <v/>
      </c>
      <c r="F1066" s="34" t="str">
        <f t="shared" si="122"/>
        <v/>
      </c>
      <c r="G1066" s="34" t="str">
        <f t="shared" si="122"/>
        <v/>
      </c>
      <c r="H1066" s="34" t="str">
        <f t="shared" si="122"/>
        <v/>
      </c>
      <c r="I1066" s="34" t="str">
        <f t="shared" si="122"/>
        <v/>
      </c>
    </row>
    <row r="1067" spans="1:9">
      <c r="A1067" s="81">
        <f t="shared" si="118"/>
        <v>516601202022</v>
      </c>
      <c r="B1067">
        <v>5166012</v>
      </c>
      <c r="C1067" t="s">
        <v>976</v>
      </c>
      <c r="D1067" s="1">
        <v>44926</v>
      </c>
      <c r="E1067" s="34" t="str">
        <f t="shared" si="122"/>
        <v/>
      </c>
      <c r="F1067" s="34" t="str">
        <f t="shared" si="122"/>
        <v/>
      </c>
      <c r="G1067" s="34" t="str">
        <f t="shared" si="122"/>
        <v/>
      </c>
      <c r="H1067" s="34" t="str">
        <f t="shared" si="122"/>
        <v/>
      </c>
      <c r="I1067" s="34" t="str">
        <f t="shared" si="122"/>
        <v/>
      </c>
    </row>
    <row r="1068" spans="1:9">
      <c r="A1068" s="81">
        <f t="shared" si="118"/>
        <v>516601202021</v>
      </c>
      <c r="B1068">
        <v>5166012</v>
      </c>
      <c r="C1068" t="s">
        <v>976</v>
      </c>
      <c r="D1068" s="1">
        <v>44561</v>
      </c>
      <c r="E1068" s="34" t="str">
        <f t="shared" si="122"/>
        <v/>
      </c>
      <c r="F1068" s="34" t="str">
        <f t="shared" si="122"/>
        <v/>
      </c>
      <c r="G1068" s="34" t="str">
        <f t="shared" si="122"/>
        <v/>
      </c>
      <c r="H1068" s="34" t="str">
        <f t="shared" si="122"/>
        <v/>
      </c>
      <c r="I1068" s="34" t="str">
        <f t="shared" si="122"/>
        <v/>
      </c>
    </row>
    <row r="1069" spans="1:9">
      <c r="A1069" s="81">
        <f t="shared" si="118"/>
        <v>516601202020</v>
      </c>
      <c r="B1069">
        <v>5166012</v>
      </c>
      <c r="C1069" t="s">
        <v>976</v>
      </c>
      <c r="D1069" s="1">
        <v>44196</v>
      </c>
      <c r="E1069" s="34" t="str">
        <f t="shared" si="122"/>
        <v/>
      </c>
      <c r="F1069" s="34" t="str">
        <f t="shared" si="122"/>
        <v/>
      </c>
      <c r="G1069" s="34" t="str">
        <f t="shared" si="122"/>
        <v/>
      </c>
      <c r="H1069" s="34" t="str">
        <f t="shared" si="122"/>
        <v/>
      </c>
      <c r="I1069" s="34" t="str">
        <f t="shared" si="122"/>
        <v/>
      </c>
    </row>
    <row r="1070" spans="1:9">
      <c r="A1070" s="81">
        <f t="shared" si="118"/>
        <v>516601202019</v>
      </c>
      <c r="B1070">
        <v>5166012</v>
      </c>
      <c r="C1070" t="s">
        <v>976</v>
      </c>
      <c r="D1070" s="1">
        <v>43830</v>
      </c>
      <c r="E1070" s="34" t="str">
        <f t="shared" si="122"/>
        <v/>
      </c>
      <c r="F1070" s="34" t="str">
        <f t="shared" si="122"/>
        <v/>
      </c>
      <c r="G1070" s="34" t="str">
        <f t="shared" si="122"/>
        <v/>
      </c>
      <c r="H1070" s="34" t="str">
        <f t="shared" si="122"/>
        <v/>
      </c>
      <c r="I1070" s="34" t="str">
        <f t="shared" si="122"/>
        <v/>
      </c>
    </row>
    <row r="1071" spans="1:9">
      <c r="A1071" s="81">
        <f t="shared" si="118"/>
        <v>516601202018</v>
      </c>
      <c r="B1071">
        <v>5166012</v>
      </c>
      <c r="C1071" t="s">
        <v>976</v>
      </c>
      <c r="D1071" s="1">
        <v>43465</v>
      </c>
      <c r="E1071" s="34">
        <f t="shared" si="122"/>
        <v>6880</v>
      </c>
      <c r="F1071" s="34">
        <f t="shared" si="122"/>
        <v>1686</v>
      </c>
      <c r="G1071" s="34">
        <f t="shared" si="122"/>
        <v>1073</v>
      </c>
      <c r="H1071" s="34">
        <f t="shared" si="122"/>
        <v>149</v>
      </c>
      <c r="I1071" s="34">
        <f t="shared" si="122"/>
        <v>464</v>
      </c>
    </row>
    <row r="1072" spans="1:9">
      <c r="A1072" s="81">
        <f t="shared" si="118"/>
        <v>516601202017</v>
      </c>
      <c r="B1072">
        <v>5166012</v>
      </c>
      <c r="C1072" t="s">
        <v>976</v>
      </c>
      <c r="D1072" s="1">
        <v>43100</v>
      </c>
      <c r="E1072" s="34">
        <f t="shared" si="122"/>
        <v>6880</v>
      </c>
      <c r="F1072" s="34">
        <f t="shared" si="122"/>
        <v>1683</v>
      </c>
      <c r="G1072" s="34">
        <f t="shared" si="122"/>
        <v>1071</v>
      </c>
      <c r="H1072" s="34">
        <f t="shared" si="122"/>
        <v>147</v>
      </c>
      <c r="I1072" s="34">
        <f t="shared" si="122"/>
        <v>465</v>
      </c>
    </row>
    <row r="1073" spans="1:9">
      <c r="A1073" s="81">
        <f t="shared" si="118"/>
        <v>516601202016</v>
      </c>
      <c r="B1073">
        <v>5166012</v>
      </c>
      <c r="C1073" t="s">
        <v>976</v>
      </c>
      <c r="D1073" s="1">
        <v>42735</v>
      </c>
      <c r="E1073" s="34">
        <f t="shared" si="122"/>
        <v>6880</v>
      </c>
      <c r="F1073" s="34">
        <f t="shared" si="122"/>
        <v>1678</v>
      </c>
      <c r="G1073" s="34">
        <f t="shared" si="122"/>
        <v>1066</v>
      </c>
      <c r="H1073" s="34">
        <f t="shared" si="122"/>
        <v>147</v>
      </c>
      <c r="I1073" s="34">
        <f t="shared" si="122"/>
        <v>465</v>
      </c>
    </row>
    <row r="1074" spans="1:9">
      <c r="A1074" s="81">
        <f t="shared" si="118"/>
        <v>516601202015</v>
      </c>
      <c r="B1074">
        <v>5166012</v>
      </c>
      <c r="C1074" t="s">
        <v>976</v>
      </c>
      <c r="D1074" s="1">
        <v>42369</v>
      </c>
      <c r="E1074" s="34">
        <f t="shared" ref="E1074:I1083" si="123">IF(YEAR($D1074)&lt;2016,VLOOKUP($A1074,LDB_alt,COLUMN()-1,FALSE),IFERROR(VLOOKUP($A1074,LDB_neu,COLUMN()-1,FALSE),""))</f>
        <v>6879.78</v>
      </c>
      <c r="F1074" s="34">
        <f t="shared" si="123"/>
        <v>1670.2</v>
      </c>
      <c r="G1074" s="34">
        <f t="shared" si="123"/>
        <v>1077.96</v>
      </c>
      <c r="H1074" s="34">
        <f t="shared" si="123"/>
        <v>127.41</v>
      </c>
      <c r="I1074" s="34">
        <f t="shared" si="123"/>
        <v>464.83</v>
      </c>
    </row>
    <row r="1075" spans="1:9">
      <c r="A1075" s="81">
        <f t="shared" si="118"/>
        <v>516601202014</v>
      </c>
      <c r="B1075">
        <v>5166012</v>
      </c>
      <c r="C1075" t="s">
        <v>976</v>
      </c>
      <c r="D1075" s="1">
        <v>42004</v>
      </c>
      <c r="E1075" s="34">
        <f t="shared" si="123"/>
        <v>6879.78</v>
      </c>
      <c r="F1075" s="34">
        <f t="shared" si="123"/>
        <v>1662.63</v>
      </c>
      <c r="G1075" s="34">
        <f t="shared" si="123"/>
        <v>1073.58</v>
      </c>
      <c r="H1075" s="34">
        <f t="shared" si="123"/>
        <v>124.45</v>
      </c>
      <c r="I1075" s="34">
        <f t="shared" si="123"/>
        <v>464.6</v>
      </c>
    </row>
    <row r="1076" spans="1:9">
      <c r="A1076" s="81">
        <f t="shared" si="118"/>
        <v>516601202013</v>
      </c>
      <c r="B1076">
        <v>5166012</v>
      </c>
      <c r="C1076" t="s">
        <v>976</v>
      </c>
      <c r="D1076" s="1">
        <v>41639</v>
      </c>
      <c r="E1076" s="34">
        <f t="shared" si="123"/>
        <v>6879.78</v>
      </c>
      <c r="F1076" s="34">
        <f t="shared" si="123"/>
        <v>1663.77</v>
      </c>
      <c r="G1076" s="34">
        <f t="shared" si="123"/>
        <v>1069.26</v>
      </c>
      <c r="H1076" s="34">
        <f t="shared" si="123"/>
        <v>130.94999999999999</v>
      </c>
      <c r="I1076" s="34">
        <f t="shared" si="123"/>
        <v>463.56</v>
      </c>
    </row>
    <row r="1077" spans="1:9">
      <c r="A1077" s="81">
        <f t="shared" si="118"/>
        <v>516601202012</v>
      </c>
      <c r="B1077">
        <v>5166012</v>
      </c>
      <c r="C1077" t="s">
        <v>976</v>
      </c>
      <c r="D1077" s="1">
        <v>41274</v>
      </c>
      <c r="E1077" s="34">
        <f t="shared" si="123"/>
        <v>6880.99</v>
      </c>
      <c r="F1077" s="34">
        <f t="shared" si="123"/>
        <v>1665.04</v>
      </c>
      <c r="G1077" s="34">
        <f t="shared" si="123"/>
        <v>1066.77</v>
      </c>
      <c r="H1077" s="34">
        <f t="shared" si="123"/>
        <v>133.58000000000001</v>
      </c>
      <c r="I1077" s="34">
        <f t="shared" si="123"/>
        <v>464.69</v>
      </c>
    </row>
    <row r="1078" spans="1:9">
      <c r="A1078" s="81">
        <f t="shared" si="118"/>
        <v>516601202011</v>
      </c>
      <c r="B1078">
        <v>5166012</v>
      </c>
      <c r="C1078" t="s">
        <v>976</v>
      </c>
      <c r="D1078" s="1">
        <v>40908</v>
      </c>
      <c r="E1078" s="34">
        <f t="shared" si="123"/>
        <v>6880.88</v>
      </c>
      <c r="F1078" s="34">
        <f t="shared" si="123"/>
        <v>1662.1600000000003</v>
      </c>
      <c r="G1078" s="34">
        <f t="shared" si="123"/>
        <v>1064.3800000000001</v>
      </c>
      <c r="H1078" s="34">
        <f t="shared" si="123"/>
        <v>133.43</v>
      </c>
      <c r="I1078" s="34">
        <f t="shared" si="123"/>
        <v>464.35</v>
      </c>
    </row>
    <row r="1079" spans="1:9">
      <c r="A1079" s="81">
        <f t="shared" si="118"/>
        <v>516601202010</v>
      </c>
      <c r="B1079">
        <v>5166012</v>
      </c>
      <c r="C1079" t="s">
        <v>976</v>
      </c>
      <c r="D1079" s="1">
        <v>40543</v>
      </c>
      <c r="E1079" s="34">
        <f t="shared" si="123"/>
        <v>6880.7</v>
      </c>
      <c r="F1079" s="34">
        <f t="shared" si="123"/>
        <v>1656.73</v>
      </c>
      <c r="G1079" s="34">
        <f t="shared" si="123"/>
        <v>1060.6500000000001</v>
      </c>
      <c r="H1079" s="34">
        <f t="shared" si="123"/>
        <v>133.44</v>
      </c>
      <c r="I1079" s="34">
        <f t="shared" si="123"/>
        <v>462.64</v>
      </c>
    </row>
    <row r="1080" spans="1:9">
      <c r="A1080" s="81">
        <f t="shared" si="118"/>
        <v>516601202009</v>
      </c>
      <c r="B1080">
        <v>5166012</v>
      </c>
      <c r="C1080" t="s">
        <v>976</v>
      </c>
      <c r="D1080" s="1">
        <v>40178</v>
      </c>
      <c r="E1080" s="34">
        <f t="shared" si="123"/>
        <v>6881.19</v>
      </c>
      <c r="F1080" s="34">
        <f t="shared" si="123"/>
        <v>1653.3300000000002</v>
      </c>
      <c r="G1080" s="34">
        <f t="shared" si="123"/>
        <v>1056.96</v>
      </c>
      <c r="H1080" s="34">
        <f t="shared" si="123"/>
        <v>133.41999999999999</v>
      </c>
      <c r="I1080" s="34">
        <f t="shared" si="123"/>
        <v>462.95</v>
      </c>
    </row>
    <row r="1081" spans="1:9">
      <c r="A1081" s="81">
        <f t="shared" si="118"/>
        <v>516601202008</v>
      </c>
      <c r="B1081">
        <v>5166012</v>
      </c>
      <c r="C1081" t="s">
        <v>976</v>
      </c>
      <c r="D1081" s="1">
        <v>39813</v>
      </c>
      <c r="E1081" s="34">
        <f t="shared" si="123"/>
        <v>6881.22</v>
      </c>
      <c r="F1081" s="34">
        <f t="shared" si="123"/>
        <v>1643.51</v>
      </c>
      <c r="G1081" s="34">
        <f t="shared" si="123"/>
        <v>1051.04</v>
      </c>
      <c r="H1081" s="34">
        <f t="shared" si="123"/>
        <v>131.05000000000001</v>
      </c>
      <c r="I1081" s="34">
        <f t="shared" si="123"/>
        <v>461.42</v>
      </c>
    </row>
    <row r="1082" spans="1:9">
      <c r="A1082" s="81">
        <f t="shared" si="118"/>
        <v>516601202007</v>
      </c>
      <c r="B1082">
        <v>5166012</v>
      </c>
      <c r="C1082" t="s">
        <v>976</v>
      </c>
      <c r="D1082" s="1">
        <v>39447</v>
      </c>
      <c r="E1082" s="34">
        <f t="shared" si="123"/>
        <v>6881.38</v>
      </c>
      <c r="F1082" s="34">
        <f t="shared" si="123"/>
        <v>1616.48</v>
      </c>
      <c r="G1082" s="34">
        <f t="shared" si="123"/>
        <v>1023.77</v>
      </c>
      <c r="H1082" s="34">
        <f t="shared" si="123"/>
        <v>130.72</v>
      </c>
      <c r="I1082" s="34">
        <f t="shared" si="123"/>
        <v>461.99</v>
      </c>
    </row>
    <row r="1083" spans="1:9">
      <c r="A1083" s="81">
        <f t="shared" si="118"/>
        <v>516601202006</v>
      </c>
      <c r="B1083">
        <v>5166012</v>
      </c>
      <c r="C1083" t="s">
        <v>976</v>
      </c>
      <c r="D1083" s="1">
        <v>39082</v>
      </c>
      <c r="E1083" s="34">
        <f t="shared" si="123"/>
        <v>6881.44</v>
      </c>
      <c r="F1083" s="34">
        <f t="shared" si="123"/>
        <v>1611.9499999999998</v>
      </c>
      <c r="G1083" s="34">
        <f t="shared" si="123"/>
        <v>1021.68</v>
      </c>
      <c r="H1083" s="34">
        <f t="shared" si="123"/>
        <v>129.88999999999999</v>
      </c>
      <c r="I1083" s="34">
        <f t="shared" si="123"/>
        <v>460.38</v>
      </c>
    </row>
    <row r="1084" spans="1:9">
      <c r="A1084" s="81">
        <f t="shared" si="118"/>
        <v>516601602025</v>
      </c>
      <c r="B1084">
        <v>5166016</v>
      </c>
      <c r="C1084" t="s">
        <v>977</v>
      </c>
      <c r="D1084" s="1">
        <v>46022</v>
      </c>
      <c r="E1084" s="34" t="str">
        <f t="shared" ref="E1084:I1093" si="124">IF(YEAR($D1084)&lt;2016,VLOOKUP($A1084,LDB_alt,COLUMN()-1,FALSE),IFERROR(VLOOKUP($A1084,LDB_neu,COLUMN()-1,FALSE),""))</f>
        <v/>
      </c>
      <c r="F1084" s="34" t="str">
        <f t="shared" si="124"/>
        <v/>
      </c>
      <c r="G1084" s="34" t="str">
        <f t="shared" si="124"/>
        <v/>
      </c>
      <c r="H1084" s="34" t="str">
        <f t="shared" si="124"/>
        <v/>
      </c>
      <c r="I1084" s="34" t="str">
        <f t="shared" si="124"/>
        <v/>
      </c>
    </row>
    <row r="1085" spans="1:9">
      <c r="A1085" s="81">
        <f t="shared" si="118"/>
        <v>516601602024</v>
      </c>
      <c r="B1085">
        <v>5166016</v>
      </c>
      <c r="C1085" t="s">
        <v>977</v>
      </c>
      <c r="D1085" s="1">
        <v>45657</v>
      </c>
      <c r="E1085" s="34" t="str">
        <f t="shared" si="124"/>
        <v/>
      </c>
      <c r="F1085" s="34" t="str">
        <f t="shared" si="124"/>
        <v/>
      </c>
      <c r="G1085" s="34" t="str">
        <f t="shared" si="124"/>
        <v/>
      </c>
      <c r="H1085" s="34" t="str">
        <f t="shared" si="124"/>
        <v/>
      </c>
      <c r="I1085" s="34" t="str">
        <f t="shared" si="124"/>
        <v/>
      </c>
    </row>
    <row r="1086" spans="1:9">
      <c r="A1086" s="81">
        <f t="shared" si="118"/>
        <v>516601602023</v>
      </c>
      <c r="B1086">
        <v>5166016</v>
      </c>
      <c r="C1086" t="s">
        <v>977</v>
      </c>
      <c r="D1086" s="1">
        <v>45291</v>
      </c>
      <c r="E1086" s="34" t="str">
        <f t="shared" si="124"/>
        <v/>
      </c>
      <c r="F1086" s="34" t="str">
        <f t="shared" si="124"/>
        <v/>
      </c>
      <c r="G1086" s="34" t="str">
        <f t="shared" si="124"/>
        <v/>
      </c>
      <c r="H1086" s="34" t="str">
        <f t="shared" si="124"/>
        <v/>
      </c>
      <c r="I1086" s="34" t="str">
        <f t="shared" si="124"/>
        <v/>
      </c>
    </row>
    <row r="1087" spans="1:9">
      <c r="A1087" s="81">
        <f t="shared" si="118"/>
        <v>516601602022</v>
      </c>
      <c r="B1087">
        <v>5166016</v>
      </c>
      <c r="C1087" t="s">
        <v>977</v>
      </c>
      <c r="D1087" s="1">
        <v>44926</v>
      </c>
      <c r="E1087" s="34" t="str">
        <f t="shared" si="124"/>
        <v/>
      </c>
      <c r="F1087" s="34" t="str">
        <f t="shared" si="124"/>
        <v/>
      </c>
      <c r="G1087" s="34" t="str">
        <f t="shared" si="124"/>
        <v/>
      </c>
      <c r="H1087" s="34" t="str">
        <f t="shared" si="124"/>
        <v/>
      </c>
      <c r="I1087" s="34" t="str">
        <f t="shared" si="124"/>
        <v/>
      </c>
    </row>
    <row r="1088" spans="1:9">
      <c r="A1088" s="81">
        <f t="shared" si="118"/>
        <v>516601602021</v>
      </c>
      <c r="B1088">
        <v>5166016</v>
      </c>
      <c r="C1088" t="s">
        <v>977</v>
      </c>
      <c r="D1088" s="1">
        <v>44561</v>
      </c>
      <c r="E1088" s="34" t="str">
        <f t="shared" si="124"/>
        <v/>
      </c>
      <c r="F1088" s="34" t="str">
        <f t="shared" si="124"/>
        <v/>
      </c>
      <c r="G1088" s="34" t="str">
        <f t="shared" si="124"/>
        <v/>
      </c>
      <c r="H1088" s="34" t="str">
        <f t="shared" si="124"/>
        <v/>
      </c>
      <c r="I1088" s="34" t="str">
        <f t="shared" si="124"/>
        <v/>
      </c>
    </row>
    <row r="1089" spans="1:9">
      <c r="A1089" s="81">
        <f t="shared" si="118"/>
        <v>516601602020</v>
      </c>
      <c r="B1089">
        <v>5166016</v>
      </c>
      <c r="C1089" t="s">
        <v>977</v>
      </c>
      <c r="D1089" s="1">
        <v>44196</v>
      </c>
      <c r="E1089" s="34" t="str">
        <f t="shared" si="124"/>
        <v/>
      </c>
      <c r="F1089" s="34" t="str">
        <f t="shared" si="124"/>
        <v/>
      </c>
      <c r="G1089" s="34" t="str">
        <f t="shared" si="124"/>
        <v/>
      </c>
      <c r="H1089" s="34" t="str">
        <f t="shared" si="124"/>
        <v/>
      </c>
      <c r="I1089" s="34" t="str">
        <f t="shared" si="124"/>
        <v/>
      </c>
    </row>
    <row r="1090" spans="1:9">
      <c r="A1090" s="81">
        <f t="shared" si="118"/>
        <v>516601602019</v>
      </c>
      <c r="B1090">
        <v>5166016</v>
      </c>
      <c r="C1090" t="s">
        <v>977</v>
      </c>
      <c r="D1090" s="1">
        <v>43830</v>
      </c>
      <c r="E1090" s="34" t="str">
        <f t="shared" si="124"/>
        <v/>
      </c>
      <c r="F1090" s="34" t="str">
        <f t="shared" si="124"/>
        <v/>
      </c>
      <c r="G1090" s="34" t="str">
        <f t="shared" si="124"/>
        <v/>
      </c>
      <c r="H1090" s="34" t="str">
        <f t="shared" si="124"/>
        <v/>
      </c>
      <c r="I1090" s="34" t="str">
        <f t="shared" si="124"/>
        <v/>
      </c>
    </row>
    <row r="1091" spans="1:9">
      <c r="A1091" s="81">
        <f t="shared" si="118"/>
        <v>516601602018</v>
      </c>
      <c r="B1091">
        <v>5166016</v>
      </c>
      <c r="C1091" t="s">
        <v>977</v>
      </c>
      <c r="D1091" s="1">
        <v>43465</v>
      </c>
      <c r="E1091" s="34">
        <f t="shared" si="124"/>
        <v>8387</v>
      </c>
      <c r="F1091" s="34">
        <f t="shared" si="124"/>
        <v>2223</v>
      </c>
      <c r="G1091" s="34">
        <f t="shared" si="124"/>
        <v>1386</v>
      </c>
      <c r="H1091" s="34">
        <f t="shared" si="124"/>
        <v>225</v>
      </c>
      <c r="I1091" s="34">
        <f t="shared" si="124"/>
        <v>612</v>
      </c>
    </row>
    <row r="1092" spans="1:9">
      <c r="A1092" s="81">
        <f t="shared" si="118"/>
        <v>516601602017</v>
      </c>
      <c r="B1092">
        <v>5166016</v>
      </c>
      <c r="C1092" t="s">
        <v>977</v>
      </c>
      <c r="D1092" s="1">
        <v>43100</v>
      </c>
      <c r="E1092" s="34">
        <f t="shared" si="124"/>
        <v>8387</v>
      </c>
      <c r="F1092" s="34">
        <f t="shared" si="124"/>
        <v>2205</v>
      </c>
      <c r="G1092" s="34">
        <f t="shared" si="124"/>
        <v>1366</v>
      </c>
      <c r="H1092" s="34">
        <f t="shared" si="124"/>
        <v>227</v>
      </c>
      <c r="I1092" s="34">
        <f t="shared" si="124"/>
        <v>612</v>
      </c>
    </row>
    <row r="1093" spans="1:9">
      <c r="A1093" s="81">
        <f t="shared" ref="A1093:A1156" si="125">(LEFT(B1093&amp;"00000000",8)&amp;YEAR(D1093))+0</f>
        <v>516601602016</v>
      </c>
      <c r="B1093">
        <v>5166016</v>
      </c>
      <c r="C1093" t="s">
        <v>977</v>
      </c>
      <c r="D1093" s="1">
        <v>42735</v>
      </c>
      <c r="E1093" s="34">
        <f t="shared" si="124"/>
        <v>8387</v>
      </c>
      <c r="F1093" s="34">
        <f t="shared" si="124"/>
        <v>2193</v>
      </c>
      <c r="G1093" s="34">
        <f t="shared" si="124"/>
        <v>1358</v>
      </c>
      <c r="H1093" s="34">
        <f t="shared" si="124"/>
        <v>223</v>
      </c>
      <c r="I1093" s="34">
        <f t="shared" si="124"/>
        <v>612</v>
      </c>
    </row>
    <row r="1094" spans="1:9">
      <c r="A1094" s="81">
        <f t="shared" si="125"/>
        <v>516601602015</v>
      </c>
      <c r="B1094">
        <v>5166016</v>
      </c>
      <c r="C1094" t="s">
        <v>977</v>
      </c>
      <c r="D1094" s="1">
        <v>42369</v>
      </c>
      <c r="E1094" s="34">
        <f t="shared" ref="E1094:I1103" si="126">IF(YEAR($D1094)&lt;2016,VLOOKUP($A1094,LDB_alt,COLUMN()-1,FALSE),IFERROR(VLOOKUP($A1094,LDB_neu,COLUMN()-1,FALSE),""))</f>
        <v>8387.3700000000008</v>
      </c>
      <c r="F1094" s="34">
        <f t="shared" si="126"/>
        <v>2184.33</v>
      </c>
      <c r="G1094" s="34">
        <f t="shared" si="126"/>
        <v>1360.34</v>
      </c>
      <c r="H1094" s="34">
        <f t="shared" si="126"/>
        <v>212.03</v>
      </c>
      <c r="I1094" s="34">
        <f t="shared" si="126"/>
        <v>611.96</v>
      </c>
    </row>
    <row r="1095" spans="1:9">
      <c r="A1095" s="81">
        <f t="shared" si="125"/>
        <v>516601602014</v>
      </c>
      <c r="B1095">
        <v>5166016</v>
      </c>
      <c r="C1095" t="s">
        <v>977</v>
      </c>
      <c r="D1095" s="1">
        <v>42004</v>
      </c>
      <c r="E1095" s="34">
        <f t="shared" si="126"/>
        <v>8387.3700000000008</v>
      </c>
      <c r="F1095" s="34">
        <f t="shared" si="126"/>
        <v>2177.2799999999997</v>
      </c>
      <c r="G1095" s="34">
        <f t="shared" si="126"/>
        <v>1355.47</v>
      </c>
      <c r="H1095" s="34">
        <f t="shared" si="126"/>
        <v>212.3</v>
      </c>
      <c r="I1095" s="34">
        <f t="shared" si="126"/>
        <v>609.51</v>
      </c>
    </row>
    <row r="1096" spans="1:9">
      <c r="A1096" s="81">
        <f t="shared" si="125"/>
        <v>516601602013</v>
      </c>
      <c r="B1096">
        <v>5166016</v>
      </c>
      <c r="C1096" t="s">
        <v>977</v>
      </c>
      <c r="D1096" s="1">
        <v>41639</v>
      </c>
      <c r="E1096" s="34">
        <f t="shared" si="126"/>
        <v>8387.3700000000008</v>
      </c>
      <c r="F1096" s="34">
        <f t="shared" si="126"/>
        <v>2172.7600000000002</v>
      </c>
      <c r="G1096" s="34">
        <f t="shared" si="126"/>
        <v>1350.71</v>
      </c>
      <c r="H1096" s="34">
        <f t="shared" si="126"/>
        <v>211.69</v>
      </c>
      <c r="I1096" s="34">
        <f t="shared" si="126"/>
        <v>610.36</v>
      </c>
    </row>
    <row r="1097" spans="1:9">
      <c r="A1097" s="81">
        <f t="shared" si="125"/>
        <v>516601602012</v>
      </c>
      <c r="B1097">
        <v>5166016</v>
      </c>
      <c r="C1097" t="s">
        <v>977</v>
      </c>
      <c r="D1097" s="1">
        <v>41274</v>
      </c>
      <c r="E1097" s="34">
        <f t="shared" si="126"/>
        <v>8386.27</v>
      </c>
      <c r="F1097" s="34">
        <f t="shared" si="126"/>
        <v>2152.67</v>
      </c>
      <c r="G1097" s="34">
        <f t="shared" si="126"/>
        <v>1351.61</v>
      </c>
      <c r="H1097" s="34">
        <f t="shared" si="126"/>
        <v>215.25</v>
      </c>
      <c r="I1097" s="34">
        <f t="shared" si="126"/>
        <v>585.80999999999995</v>
      </c>
    </row>
    <row r="1098" spans="1:9">
      <c r="A1098" s="81">
        <f t="shared" si="125"/>
        <v>516601602011</v>
      </c>
      <c r="B1098">
        <v>5166016</v>
      </c>
      <c r="C1098" t="s">
        <v>977</v>
      </c>
      <c r="D1098" s="1">
        <v>40908</v>
      </c>
      <c r="E1098" s="34">
        <f t="shared" si="126"/>
        <v>8386.27</v>
      </c>
      <c r="F1098" s="34">
        <f t="shared" si="126"/>
        <v>2141.96</v>
      </c>
      <c r="G1098" s="34">
        <f t="shared" si="126"/>
        <v>1345.17</v>
      </c>
      <c r="H1098" s="34">
        <f t="shared" si="126"/>
        <v>214.12</v>
      </c>
      <c r="I1098" s="34">
        <f t="shared" si="126"/>
        <v>582.66999999999996</v>
      </c>
    </row>
    <row r="1099" spans="1:9">
      <c r="A1099" s="81">
        <f t="shared" si="125"/>
        <v>516601602010</v>
      </c>
      <c r="B1099">
        <v>5166016</v>
      </c>
      <c r="C1099" t="s">
        <v>977</v>
      </c>
      <c r="D1099" s="1">
        <v>40543</v>
      </c>
      <c r="E1099" s="34">
        <f t="shared" si="126"/>
        <v>8385.99</v>
      </c>
      <c r="F1099" s="34">
        <f t="shared" si="126"/>
        <v>2135.19</v>
      </c>
      <c r="G1099" s="34">
        <f t="shared" si="126"/>
        <v>1348.8</v>
      </c>
      <c r="H1099" s="34">
        <f t="shared" si="126"/>
        <v>214.04</v>
      </c>
      <c r="I1099" s="34">
        <f t="shared" si="126"/>
        <v>572.35</v>
      </c>
    </row>
    <row r="1100" spans="1:9">
      <c r="A1100" s="81">
        <f t="shared" si="125"/>
        <v>516601602009</v>
      </c>
      <c r="B1100">
        <v>5166016</v>
      </c>
      <c r="C1100" t="s">
        <v>977</v>
      </c>
      <c r="D1100" s="1">
        <v>40178</v>
      </c>
      <c r="E1100" s="34">
        <f t="shared" si="126"/>
        <v>8385.93</v>
      </c>
      <c r="F1100" s="34">
        <f t="shared" si="126"/>
        <v>2131.0299999999997</v>
      </c>
      <c r="G1100" s="34">
        <f t="shared" si="126"/>
        <v>1344.28</v>
      </c>
      <c r="H1100" s="34">
        <f t="shared" si="126"/>
        <v>214.22</v>
      </c>
      <c r="I1100" s="34">
        <f t="shared" si="126"/>
        <v>572.53</v>
      </c>
    </row>
    <row r="1101" spans="1:9">
      <c r="A1101" s="81">
        <f t="shared" si="125"/>
        <v>516601602008</v>
      </c>
      <c r="B1101">
        <v>5166016</v>
      </c>
      <c r="C1101" t="s">
        <v>977</v>
      </c>
      <c r="D1101" s="1">
        <v>39813</v>
      </c>
      <c r="E1101" s="34">
        <f t="shared" si="126"/>
        <v>8386.01</v>
      </c>
      <c r="F1101" s="34">
        <f t="shared" si="126"/>
        <v>2130.0600000000004</v>
      </c>
      <c r="G1101" s="34">
        <f t="shared" si="126"/>
        <v>1342.89</v>
      </c>
      <c r="H1101" s="34">
        <f t="shared" si="126"/>
        <v>214.15</v>
      </c>
      <c r="I1101" s="34">
        <f t="shared" si="126"/>
        <v>573.02</v>
      </c>
    </row>
    <row r="1102" spans="1:9">
      <c r="A1102" s="81">
        <f t="shared" si="125"/>
        <v>516601602007</v>
      </c>
      <c r="B1102">
        <v>5166016</v>
      </c>
      <c r="C1102" t="s">
        <v>977</v>
      </c>
      <c r="D1102" s="1">
        <v>39447</v>
      </c>
      <c r="E1102" s="34">
        <f t="shared" si="126"/>
        <v>8386.0499999999993</v>
      </c>
      <c r="F1102" s="34">
        <f t="shared" si="126"/>
        <v>2127.0100000000002</v>
      </c>
      <c r="G1102" s="34">
        <f t="shared" si="126"/>
        <v>1339.93</v>
      </c>
      <c r="H1102" s="34">
        <f t="shared" si="126"/>
        <v>214.36</v>
      </c>
      <c r="I1102" s="34">
        <f t="shared" si="126"/>
        <v>572.72</v>
      </c>
    </row>
    <row r="1103" spans="1:9">
      <c r="A1103" s="81">
        <f t="shared" si="125"/>
        <v>516601602006</v>
      </c>
      <c r="B1103">
        <v>5166016</v>
      </c>
      <c r="C1103" t="s">
        <v>977</v>
      </c>
      <c r="D1103" s="1">
        <v>39082</v>
      </c>
      <c r="E1103" s="34">
        <f t="shared" si="126"/>
        <v>8386.06</v>
      </c>
      <c r="F1103" s="34">
        <f t="shared" si="126"/>
        <v>2118.8399999999997</v>
      </c>
      <c r="G1103" s="34">
        <f t="shared" si="126"/>
        <v>1331.87</v>
      </c>
      <c r="H1103" s="34">
        <f t="shared" si="126"/>
        <v>214.1</v>
      </c>
      <c r="I1103" s="34">
        <f t="shared" si="126"/>
        <v>572.87</v>
      </c>
    </row>
    <row r="1104" spans="1:9">
      <c r="A1104" s="81">
        <f t="shared" si="125"/>
        <v>516602002025</v>
      </c>
      <c r="B1104">
        <v>5166020</v>
      </c>
      <c r="C1104" t="s">
        <v>452</v>
      </c>
      <c r="D1104" s="1">
        <v>46022</v>
      </c>
      <c r="E1104" s="34" t="str">
        <f t="shared" ref="E1104:I1113" si="127">IF(YEAR($D1104)&lt;2016,VLOOKUP($A1104,LDB_alt,COLUMN()-1,FALSE),IFERROR(VLOOKUP($A1104,LDB_neu,COLUMN()-1,FALSE),""))</f>
        <v/>
      </c>
      <c r="F1104" s="34" t="str">
        <f t="shared" si="127"/>
        <v/>
      </c>
      <c r="G1104" s="34" t="str">
        <f t="shared" si="127"/>
        <v/>
      </c>
      <c r="H1104" s="34" t="str">
        <f t="shared" si="127"/>
        <v/>
      </c>
      <c r="I1104" s="34" t="str">
        <f t="shared" si="127"/>
        <v/>
      </c>
    </row>
    <row r="1105" spans="1:9">
      <c r="A1105" s="81">
        <f t="shared" si="125"/>
        <v>516602002024</v>
      </c>
      <c r="B1105">
        <v>5166020</v>
      </c>
      <c r="C1105" t="s">
        <v>452</v>
      </c>
      <c r="D1105" s="1">
        <v>45657</v>
      </c>
      <c r="E1105" s="34" t="str">
        <f t="shared" si="127"/>
        <v/>
      </c>
      <c r="F1105" s="34" t="str">
        <f t="shared" si="127"/>
        <v/>
      </c>
      <c r="G1105" s="34" t="str">
        <f t="shared" si="127"/>
        <v/>
      </c>
      <c r="H1105" s="34" t="str">
        <f t="shared" si="127"/>
        <v/>
      </c>
      <c r="I1105" s="34" t="str">
        <f t="shared" si="127"/>
        <v/>
      </c>
    </row>
    <row r="1106" spans="1:9">
      <c r="A1106" s="81">
        <f t="shared" si="125"/>
        <v>516602002023</v>
      </c>
      <c r="B1106">
        <v>5166020</v>
      </c>
      <c r="C1106" t="s">
        <v>452</v>
      </c>
      <c r="D1106" s="1">
        <v>45291</v>
      </c>
      <c r="E1106" s="34" t="str">
        <f t="shared" si="127"/>
        <v/>
      </c>
      <c r="F1106" s="34" t="str">
        <f t="shared" si="127"/>
        <v/>
      </c>
      <c r="G1106" s="34" t="str">
        <f t="shared" si="127"/>
        <v/>
      </c>
      <c r="H1106" s="34" t="str">
        <f t="shared" si="127"/>
        <v/>
      </c>
      <c r="I1106" s="34" t="str">
        <f t="shared" si="127"/>
        <v/>
      </c>
    </row>
    <row r="1107" spans="1:9">
      <c r="A1107" s="81">
        <f t="shared" si="125"/>
        <v>516602002022</v>
      </c>
      <c r="B1107">
        <v>5166020</v>
      </c>
      <c r="C1107" t="s">
        <v>452</v>
      </c>
      <c r="D1107" s="1">
        <v>44926</v>
      </c>
      <c r="E1107" s="34" t="str">
        <f t="shared" si="127"/>
        <v/>
      </c>
      <c r="F1107" s="34" t="str">
        <f t="shared" si="127"/>
        <v/>
      </c>
      <c r="G1107" s="34" t="str">
        <f t="shared" si="127"/>
        <v/>
      </c>
      <c r="H1107" s="34" t="str">
        <f t="shared" si="127"/>
        <v/>
      </c>
      <c r="I1107" s="34" t="str">
        <f t="shared" si="127"/>
        <v/>
      </c>
    </row>
    <row r="1108" spans="1:9">
      <c r="A1108" s="81">
        <f t="shared" si="125"/>
        <v>516602002021</v>
      </c>
      <c r="B1108">
        <v>5166020</v>
      </c>
      <c r="C1108" t="s">
        <v>452</v>
      </c>
      <c r="D1108" s="1">
        <v>44561</v>
      </c>
      <c r="E1108" s="34" t="str">
        <f t="shared" si="127"/>
        <v/>
      </c>
      <c r="F1108" s="34" t="str">
        <f t="shared" si="127"/>
        <v/>
      </c>
      <c r="G1108" s="34" t="str">
        <f t="shared" si="127"/>
        <v/>
      </c>
      <c r="H1108" s="34" t="str">
        <f t="shared" si="127"/>
        <v/>
      </c>
      <c r="I1108" s="34" t="str">
        <f t="shared" si="127"/>
        <v/>
      </c>
    </row>
    <row r="1109" spans="1:9">
      <c r="A1109" s="81">
        <f t="shared" si="125"/>
        <v>516602002020</v>
      </c>
      <c r="B1109">
        <v>5166020</v>
      </c>
      <c r="C1109" t="s">
        <v>452</v>
      </c>
      <c r="D1109" s="1">
        <v>44196</v>
      </c>
      <c r="E1109" s="34" t="str">
        <f t="shared" si="127"/>
        <v/>
      </c>
      <c r="F1109" s="34" t="str">
        <f t="shared" si="127"/>
        <v/>
      </c>
      <c r="G1109" s="34" t="str">
        <f t="shared" si="127"/>
        <v/>
      </c>
      <c r="H1109" s="34" t="str">
        <f t="shared" si="127"/>
        <v/>
      </c>
      <c r="I1109" s="34" t="str">
        <f t="shared" si="127"/>
        <v/>
      </c>
    </row>
    <row r="1110" spans="1:9">
      <c r="A1110" s="81">
        <f t="shared" si="125"/>
        <v>516602002019</v>
      </c>
      <c r="B1110">
        <v>5166020</v>
      </c>
      <c r="C1110" t="s">
        <v>452</v>
      </c>
      <c r="D1110" s="1">
        <v>43830</v>
      </c>
      <c r="E1110" s="34" t="str">
        <f t="shared" si="127"/>
        <v/>
      </c>
      <c r="F1110" s="34" t="str">
        <f t="shared" si="127"/>
        <v/>
      </c>
      <c r="G1110" s="34" t="str">
        <f t="shared" si="127"/>
        <v/>
      </c>
      <c r="H1110" s="34" t="str">
        <f t="shared" si="127"/>
        <v/>
      </c>
      <c r="I1110" s="34" t="str">
        <f t="shared" si="127"/>
        <v/>
      </c>
    </row>
    <row r="1111" spans="1:9">
      <c r="A1111" s="81">
        <f t="shared" si="125"/>
        <v>516602002018</v>
      </c>
      <c r="B1111">
        <v>5166020</v>
      </c>
      <c r="C1111" t="s">
        <v>452</v>
      </c>
      <c r="D1111" s="1">
        <v>43465</v>
      </c>
      <c r="E1111" s="34">
        <f t="shared" si="127"/>
        <v>6707</v>
      </c>
      <c r="F1111" s="34">
        <f t="shared" si="127"/>
        <v>1521</v>
      </c>
      <c r="G1111" s="34">
        <f t="shared" si="127"/>
        <v>684</v>
      </c>
      <c r="H1111" s="34">
        <f t="shared" si="127"/>
        <v>161</v>
      </c>
      <c r="I1111" s="34">
        <f t="shared" si="127"/>
        <v>676</v>
      </c>
    </row>
    <row r="1112" spans="1:9">
      <c r="A1112" s="81">
        <f t="shared" si="125"/>
        <v>516602002017</v>
      </c>
      <c r="B1112">
        <v>5166020</v>
      </c>
      <c r="C1112" t="s">
        <v>452</v>
      </c>
      <c r="D1112" s="1">
        <v>43100</v>
      </c>
      <c r="E1112" s="34">
        <f t="shared" si="127"/>
        <v>6707</v>
      </c>
      <c r="F1112" s="34">
        <f t="shared" si="127"/>
        <v>1520</v>
      </c>
      <c r="G1112" s="34">
        <f t="shared" si="127"/>
        <v>684</v>
      </c>
      <c r="H1112" s="34">
        <f t="shared" si="127"/>
        <v>160</v>
      </c>
      <c r="I1112" s="34">
        <f t="shared" si="127"/>
        <v>676</v>
      </c>
    </row>
    <row r="1113" spans="1:9">
      <c r="A1113" s="81">
        <f t="shared" si="125"/>
        <v>516602002016</v>
      </c>
      <c r="B1113">
        <v>5166020</v>
      </c>
      <c r="C1113" t="s">
        <v>452</v>
      </c>
      <c r="D1113" s="1">
        <v>42735</v>
      </c>
      <c r="E1113" s="34">
        <f t="shared" si="127"/>
        <v>6707</v>
      </c>
      <c r="F1113" s="34">
        <f t="shared" si="127"/>
        <v>1519</v>
      </c>
      <c r="G1113" s="34">
        <f t="shared" si="127"/>
        <v>683</v>
      </c>
      <c r="H1113" s="34">
        <f t="shared" si="127"/>
        <v>160</v>
      </c>
      <c r="I1113" s="34">
        <f t="shared" si="127"/>
        <v>676</v>
      </c>
    </row>
    <row r="1114" spans="1:9">
      <c r="A1114" s="81">
        <f t="shared" si="125"/>
        <v>516602002015</v>
      </c>
      <c r="B1114">
        <v>5166020</v>
      </c>
      <c r="C1114" t="s">
        <v>452</v>
      </c>
      <c r="D1114" s="1">
        <v>42369</v>
      </c>
      <c r="E1114" s="34">
        <f t="shared" ref="E1114:I1123" si="128">IF(YEAR($D1114)&lt;2016,VLOOKUP($A1114,LDB_alt,COLUMN()-1,FALSE),IFERROR(VLOOKUP($A1114,LDB_neu,COLUMN()-1,FALSE),""))</f>
        <v>6707.09</v>
      </c>
      <c r="F1114" s="34">
        <f t="shared" si="128"/>
        <v>1515.68</v>
      </c>
      <c r="G1114" s="34">
        <f t="shared" si="128"/>
        <v>693.46</v>
      </c>
      <c r="H1114" s="34">
        <f t="shared" si="128"/>
        <v>146.85</v>
      </c>
      <c r="I1114" s="34">
        <f t="shared" si="128"/>
        <v>675.37</v>
      </c>
    </row>
    <row r="1115" spans="1:9">
      <c r="A1115" s="81">
        <f t="shared" si="125"/>
        <v>516602002014</v>
      </c>
      <c r="B1115">
        <v>5166020</v>
      </c>
      <c r="C1115" t="s">
        <v>452</v>
      </c>
      <c r="D1115" s="1">
        <v>42004</v>
      </c>
      <c r="E1115" s="34">
        <f t="shared" si="128"/>
        <v>6707.09</v>
      </c>
      <c r="F1115" s="34">
        <f t="shared" si="128"/>
        <v>1512.28</v>
      </c>
      <c r="G1115" s="34">
        <f t="shared" si="128"/>
        <v>691.81</v>
      </c>
      <c r="H1115" s="34">
        <f t="shared" si="128"/>
        <v>146.77000000000001</v>
      </c>
      <c r="I1115" s="34">
        <f t="shared" si="128"/>
        <v>673.7</v>
      </c>
    </row>
    <row r="1116" spans="1:9">
      <c r="A1116" s="81">
        <f t="shared" si="125"/>
        <v>516602002013</v>
      </c>
      <c r="B1116">
        <v>5166020</v>
      </c>
      <c r="C1116" t="s">
        <v>452</v>
      </c>
      <c r="D1116" s="1">
        <v>41639</v>
      </c>
      <c r="E1116" s="34">
        <f t="shared" si="128"/>
        <v>6707.09</v>
      </c>
      <c r="F1116" s="34">
        <f t="shared" si="128"/>
        <v>1509.9899999999998</v>
      </c>
      <c r="G1116" s="34">
        <f t="shared" si="128"/>
        <v>688.27</v>
      </c>
      <c r="H1116" s="34">
        <f t="shared" si="128"/>
        <v>147.55000000000001</v>
      </c>
      <c r="I1116" s="34">
        <f t="shared" si="128"/>
        <v>674.17</v>
      </c>
    </row>
    <row r="1117" spans="1:9">
      <c r="A1117" s="81">
        <f t="shared" si="125"/>
        <v>516602002012</v>
      </c>
      <c r="B1117">
        <v>5166020</v>
      </c>
      <c r="C1117" t="s">
        <v>452</v>
      </c>
      <c r="D1117" s="1">
        <v>41274</v>
      </c>
      <c r="E1117" s="34">
        <f t="shared" si="128"/>
        <v>6707.02</v>
      </c>
      <c r="F1117" s="34">
        <f t="shared" si="128"/>
        <v>1518.1599999999999</v>
      </c>
      <c r="G1117" s="34">
        <f t="shared" si="128"/>
        <v>688.76</v>
      </c>
      <c r="H1117" s="34">
        <f t="shared" si="128"/>
        <v>149.81</v>
      </c>
      <c r="I1117" s="34">
        <f t="shared" si="128"/>
        <v>679.59</v>
      </c>
    </row>
    <row r="1118" spans="1:9">
      <c r="A1118" s="81">
        <f t="shared" si="125"/>
        <v>516602002011</v>
      </c>
      <c r="B1118">
        <v>5166020</v>
      </c>
      <c r="C1118" t="s">
        <v>452</v>
      </c>
      <c r="D1118" s="1">
        <v>40908</v>
      </c>
      <c r="E1118" s="34">
        <f t="shared" si="128"/>
        <v>6707.06</v>
      </c>
      <c r="F1118" s="34">
        <f t="shared" si="128"/>
        <v>1514.3400000000001</v>
      </c>
      <c r="G1118" s="34">
        <f t="shared" si="128"/>
        <v>687.89</v>
      </c>
      <c r="H1118" s="34">
        <f t="shared" si="128"/>
        <v>148.87</v>
      </c>
      <c r="I1118" s="34">
        <f t="shared" si="128"/>
        <v>677.58</v>
      </c>
    </row>
    <row r="1119" spans="1:9">
      <c r="A1119" s="81">
        <f t="shared" si="125"/>
        <v>516602002010</v>
      </c>
      <c r="B1119">
        <v>5166020</v>
      </c>
      <c r="C1119" t="s">
        <v>452</v>
      </c>
      <c r="D1119" s="1">
        <v>40543</v>
      </c>
      <c r="E1119" s="34">
        <f t="shared" si="128"/>
        <v>6707.04</v>
      </c>
      <c r="F1119" s="34">
        <f t="shared" si="128"/>
        <v>1511.67</v>
      </c>
      <c r="G1119" s="34">
        <f t="shared" si="128"/>
        <v>686.24</v>
      </c>
      <c r="H1119" s="34">
        <f t="shared" si="128"/>
        <v>147.29</v>
      </c>
      <c r="I1119" s="34">
        <f t="shared" si="128"/>
        <v>678.14</v>
      </c>
    </row>
    <row r="1120" spans="1:9">
      <c r="A1120" s="81">
        <f t="shared" si="125"/>
        <v>516602002009</v>
      </c>
      <c r="B1120">
        <v>5166020</v>
      </c>
      <c r="C1120" t="s">
        <v>452</v>
      </c>
      <c r="D1120" s="1">
        <v>40178</v>
      </c>
      <c r="E1120" s="34">
        <f t="shared" si="128"/>
        <v>6707.03</v>
      </c>
      <c r="F1120" s="34">
        <f t="shared" si="128"/>
        <v>1510.1399999999999</v>
      </c>
      <c r="G1120" s="34">
        <f t="shared" si="128"/>
        <v>685.79</v>
      </c>
      <c r="H1120" s="34">
        <f t="shared" si="128"/>
        <v>146.1</v>
      </c>
      <c r="I1120" s="34">
        <f t="shared" si="128"/>
        <v>678.25</v>
      </c>
    </row>
    <row r="1121" spans="1:9">
      <c r="A1121" s="81">
        <f t="shared" si="125"/>
        <v>516602002008</v>
      </c>
      <c r="B1121">
        <v>5166020</v>
      </c>
      <c r="C1121" t="s">
        <v>452</v>
      </c>
      <c r="D1121" s="1">
        <v>39813</v>
      </c>
      <c r="E1121" s="34">
        <f t="shared" si="128"/>
        <v>6707.03</v>
      </c>
      <c r="F1121" s="34">
        <f t="shared" si="128"/>
        <v>1487.45</v>
      </c>
      <c r="G1121" s="34">
        <f t="shared" si="128"/>
        <v>685.6</v>
      </c>
      <c r="H1121" s="34">
        <f t="shared" si="128"/>
        <v>147.81</v>
      </c>
      <c r="I1121" s="34">
        <f t="shared" si="128"/>
        <v>654.04</v>
      </c>
    </row>
    <row r="1122" spans="1:9">
      <c r="A1122" s="81">
        <f t="shared" si="125"/>
        <v>516602002007</v>
      </c>
      <c r="B1122">
        <v>5166020</v>
      </c>
      <c r="C1122" t="s">
        <v>452</v>
      </c>
      <c r="D1122" s="1">
        <v>39447</v>
      </c>
      <c r="E1122" s="34">
        <f t="shared" si="128"/>
        <v>6707</v>
      </c>
      <c r="F1122" s="34">
        <f t="shared" si="128"/>
        <v>1485.52</v>
      </c>
      <c r="G1122" s="34">
        <f t="shared" si="128"/>
        <v>683.84</v>
      </c>
      <c r="H1122" s="34">
        <f t="shared" si="128"/>
        <v>147.72</v>
      </c>
      <c r="I1122" s="34">
        <f t="shared" si="128"/>
        <v>653.96</v>
      </c>
    </row>
    <row r="1123" spans="1:9">
      <c r="A1123" s="81">
        <f t="shared" si="125"/>
        <v>516602002006</v>
      </c>
      <c r="B1123">
        <v>5166020</v>
      </c>
      <c r="C1123" t="s">
        <v>452</v>
      </c>
      <c r="D1123" s="1">
        <v>39082</v>
      </c>
      <c r="E1123" s="34">
        <f t="shared" si="128"/>
        <v>6707.04</v>
      </c>
      <c r="F1123" s="34">
        <f t="shared" si="128"/>
        <v>1483.2399999999998</v>
      </c>
      <c r="G1123" s="34">
        <f t="shared" si="128"/>
        <v>682.05</v>
      </c>
      <c r="H1123" s="34">
        <f t="shared" si="128"/>
        <v>147.41999999999999</v>
      </c>
      <c r="I1123" s="34">
        <f t="shared" si="128"/>
        <v>653.77</v>
      </c>
    </row>
    <row r="1124" spans="1:9">
      <c r="A1124" s="81">
        <f t="shared" si="125"/>
        <v>516602402025</v>
      </c>
      <c r="B1124">
        <v>5166024</v>
      </c>
      <c r="C1124" t="s">
        <v>453</v>
      </c>
      <c r="D1124" s="1">
        <v>46022</v>
      </c>
      <c r="E1124" s="34" t="str">
        <f t="shared" ref="E1124:I1133" si="129">IF(YEAR($D1124)&lt;2016,VLOOKUP($A1124,LDB_alt,COLUMN()-1,FALSE),IFERROR(VLOOKUP($A1124,LDB_neu,COLUMN()-1,FALSE),""))</f>
        <v/>
      </c>
      <c r="F1124" s="34" t="str">
        <f t="shared" si="129"/>
        <v/>
      </c>
      <c r="G1124" s="34" t="str">
        <f t="shared" si="129"/>
        <v/>
      </c>
      <c r="H1124" s="34" t="str">
        <f t="shared" si="129"/>
        <v/>
      </c>
      <c r="I1124" s="34" t="str">
        <f t="shared" si="129"/>
        <v/>
      </c>
    </row>
    <row r="1125" spans="1:9">
      <c r="A1125" s="81">
        <f t="shared" si="125"/>
        <v>516602402024</v>
      </c>
      <c r="B1125">
        <v>5166024</v>
      </c>
      <c r="C1125" t="s">
        <v>453</v>
      </c>
      <c r="D1125" s="1">
        <v>45657</v>
      </c>
      <c r="E1125" s="34" t="str">
        <f t="shared" si="129"/>
        <v/>
      </c>
      <c r="F1125" s="34" t="str">
        <f t="shared" si="129"/>
        <v/>
      </c>
      <c r="G1125" s="34" t="str">
        <f t="shared" si="129"/>
        <v/>
      </c>
      <c r="H1125" s="34" t="str">
        <f t="shared" si="129"/>
        <v/>
      </c>
      <c r="I1125" s="34" t="str">
        <f t="shared" si="129"/>
        <v/>
      </c>
    </row>
    <row r="1126" spans="1:9">
      <c r="A1126" s="81">
        <f t="shared" si="125"/>
        <v>516602402023</v>
      </c>
      <c r="B1126">
        <v>5166024</v>
      </c>
      <c r="C1126" t="s">
        <v>453</v>
      </c>
      <c r="D1126" s="1">
        <v>45291</v>
      </c>
      <c r="E1126" s="34" t="str">
        <f t="shared" si="129"/>
        <v/>
      </c>
      <c r="F1126" s="34" t="str">
        <f t="shared" si="129"/>
        <v/>
      </c>
      <c r="G1126" s="34" t="str">
        <f t="shared" si="129"/>
        <v/>
      </c>
      <c r="H1126" s="34" t="str">
        <f t="shared" si="129"/>
        <v/>
      </c>
      <c r="I1126" s="34" t="str">
        <f t="shared" si="129"/>
        <v/>
      </c>
    </row>
    <row r="1127" spans="1:9">
      <c r="A1127" s="81">
        <f t="shared" si="125"/>
        <v>516602402022</v>
      </c>
      <c r="B1127">
        <v>5166024</v>
      </c>
      <c r="C1127" t="s">
        <v>453</v>
      </c>
      <c r="D1127" s="1">
        <v>44926</v>
      </c>
      <c r="E1127" s="34" t="str">
        <f t="shared" si="129"/>
        <v/>
      </c>
      <c r="F1127" s="34" t="str">
        <f t="shared" si="129"/>
        <v/>
      </c>
      <c r="G1127" s="34" t="str">
        <f t="shared" si="129"/>
        <v/>
      </c>
      <c r="H1127" s="34" t="str">
        <f t="shared" si="129"/>
        <v/>
      </c>
      <c r="I1127" s="34" t="str">
        <f t="shared" si="129"/>
        <v/>
      </c>
    </row>
    <row r="1128" spans="1:9">
      <c r="A1128" s="81">
        <f t="shared" si="125"/>
        <v>516602402021</v>
      </c>
      <c r="B1128">
        <v>5166024</v>
      </c>
      <c r="C1128" t="s">
        <v>453</v>
      </c>
      <c r="D1128" s="1">
        <v>44561</v>
      </c>
      <c r="E1128" s="34" t="str">
        <f t="shared" si="129"/>
        <v/>
      </c>
      <c r="F1128" s="34" t="str">
        <f t="shared" si="129"/>
        <v/>
      </c>
      <c r="G1128" s="34" t="str">
        <f t="shared" si="129"/>
        <v/>
      </c>
      <c r="H1128" s="34" t="str">
        <f t="shared" si="129"/>
        <v/>
      </c>
      <c r="I1128" s="34" t="str">
        <f t="shared" si="129"/>
        <v/>
      </c>
    </row>
    <row r="1129" spans="1:9">
      <c r="A1129" s="81">
        <f t="shared" si="125"/>
        <v>516602402020</v>
      </c>
      <c r="B1129">
        <v>5166024</v>
      </c>
      <c r="C1129" t="s">
        <v>453</v>
      </c>
      <c r="D1129" s="1">
        <v>44196</v>
      </c>
      <c r="E1129" s="34" t="str">
        <f t="shared" si="129"/>
        <v/>
      </c>
      <c r="F1129" s="34" t="str">
        <f t="shared" si="129"/>
        <v/>
      </c>
      <c r="G1129" s="34" t="str">
        <f t="shared" si="129"/>
        <v/>
      </c>
      <c r="H1129" s="34" t="str">
        <f t="shared" si="129"/>
        <v/>
      </c>
      <c r="I1129" s="34" t="str">
        <f t="shared" si="129"/>
        <v/>
      </c>
    </row>
    <row r="1130" spans="1:9">
      <c r="A1130" s="81">
        <f t="shared" si="125"/>
        <v>516602402019</v>
      </c>
      <c r="B1130">
        <v>5166024</v>
      </c>
      <c r="C1130" t="s">
        <v>453</v>
      </c>
      <c r="D1130" s="1">
        <v>43830</v>
      </c>
      <c r="E1130" s="34" t="str">
        <f t="shared" si="129"/>
        <v/>
      </c>
      <c r="F1130" s="34" t="str">
        <f t="shared" si="129"/>
        <v/>
      </c>
      <c r="G1130" s="34" t="str">
        <f t="shared" si="129"/>
        <v/>
      </c>
      <c r="H1130" s="34" t="str">
        <f t="shared" si="129"/>
        <v/>
      </c>
      <c r="I1130" s="34" t="str">
        <f t="shared" si="129"/>
        <v/>
      </c>
    </row>
    <row r="1131" spans="1:9">
      <c r="A1131" s="81">
        <f t="shared" si="125"/>
        <v>516602402018</v>
      </c>
      <c r="B1131">
        <v>5166024</v>
      </c>
      <c r="C1131" t="s">
        <v>453</v>
      </c>
      <c r="D1131" s="1">
        <v>43465</v>
      </c>
      <c r="E1131" s="34">
        <f t="shared" si="129"/>
        <v>4811</v>
      </c>
      <c r="F1131" s="34">
        <f t="shared" si="129"/>
        <v>1018</v>
      </c>
      <c r="G1131" s="34">
        <f t="shared" si="129"/>
        <v>625</v>
      </c>
      <c r="H1131" s="34">
        <f t="shared" si="129"/>
        <v>62</v>
      </c>
      <c r="I1131" s="34">
        <f t="shared" si="129"/>
        <v>331</v>
      </c>
    </row>
    <row r="1132" spans="1:9">
      <c r="A1132" s="81">
        <f t="shared" si="125"/>
        <v>516602402017</v>
      </c>
      <c r="B1132">
        <v>5166024</v>
      </c>
      <c r="C1132" t="s">
        <v>453</v>
      </c>
      <c r="D1132" s="1">
        <v>43100</v>
      </c>
      <c r="E1132" s="34">
        <f t="shared" si="129"/>
        <v>4811</v>
      </c>
      <c r="F1132" s="34">
        <f t="shared" si="129"/>
        <v>1018</v>
      </c>
      <c r="G1132" s="34">
        <f t="shared" si="129"/>
        <v>624</v>
      </c>
      <c r="H1132" s="34">
        <f t="shared" si="129"/>
        <v>63</v>
      </c>
      <c r="I1132" s="34">
        <f t="shared" si="129"/>
        <v>331</v>
      </c>
    </row>
    <row r="1133" spans="1:9">
      <c r="A1133" s="81">
        <f t="shared" si="125"/>
        <v>516602402016</v>
      </c>
      <c r="B1133">
        <v>5166024</v>
      </c>
      <c r="C1133" t="s">
        <v>453</v>
      </c>
      <c r="D1133" s="1">
        <v>42735</v>
      </c>
      <c r="E1133" s="34">
        <f t="shared" si="129"/>
        <v>4811</v>
      </c>
      <c r="F1133" s="34">
        <f t="shared" si="129"/>
        <v>1012</v>
      </c>
      <c r="G1133" s="34">
        <f t="shared" si="129"/>
        <v>618</v>
      </c>
      <c r="H1133" s="34">
        <f t="shared" si="129"/>
        <v>62</v>
      </c>
      <c r="I1133" s="34">
        <f t="shared" si="129"/>
        <v>332</v>
      </c>
    </row>
    <row r="1134" spans="1:9">
      <c r="A1134" s="81">
        <f t="shared" si="125"/>
        <v>516602402015</v>
      </c>
      <c r="B1134">
        <v>5166024</v>
      </c>
      <c r="C1134" t="s">
        <v>453</v>
      </c>
      <c r="D1134" s="1">
        <v>42369</v>
      </c>
      <c r="E1134" s="34">
        <f t="shared" ref="E1134:I1143" si="130">IF(YEAR($D1134)&lt;2016,VLOOKUP($A1134,LDB_alt,COLUMN()-1,FALSE),IFERROR(VLOOKUP($A1134,LDB_neu,COLUMN()-1,FALSE),""))</f>
        <v>4810.8900000000003</v>
      </c>
      <c r="F1134" s="34">
        <f t="shared" si="130"/>
        <v>1008.97</v>
      </c>
      <c r="G1134" s="34">
        <f t="shared" si="130"/>
        <v>621.52</v>
      </c>
      <c r="H1134" s="34">
        <f t="shared" si="130"/>
        <v>56.47</v>
      </c>
      <c r="I1134" s="34">
        <f t="shared" si="130"/>
        <v>330.98</v>
      </c>
    </row>
    <row r="1135" spans="1:9">
      <c r="A1135" s="81">
        <f t="shared" si="125"/>
        <v>516602402014</v>
      </c>
      <c r="B1135">
        <v>5166024</v>
      </c>
      <c r="C1135" t="s">
        <v>453</v>
      </c>
      <c r="D1135" s="1">
        <v>42004</v>
      </c>
      <c r="E1135" s="34">
        <f t="shared" si="130"/>
        <v>4810.8900000000003</v>
      </c>
      <c r="F1135" s="34">
        <f t="shared" si="130"/>
        <v>1007.53</v>
      </c>
      <c r="G1135" s="34">
        <f t="shared" si="130"/>
        <v>621.07000000000005</v>
      </c>
      <c r="H1135" s="34">
        <f t="shared" si="130"/>
        <v>56.43</v>
      </c>
      <c r="I1135" s="34">
        <f t="shared" si="130"/>
        <v>330.03</v>
      </c>
    </row>
    <row r="1136" spans="1:9">
      <c r="A1136" s="81">
        <f t="shared" si="125"/>
        <v>516602402013</v>
      </c>
      <c r="B1136">
        <v>5166024</v>
      </c>
      <c r="C1136" t="s">
        <v>453</v>
      </c>
      <c r="D1136" s="1">
        <v>41639</v>
      </c>
      <c r="E1136" s="34">
        <f t="shared" si="130"/>
        <v>4810.8900000000003</v>
      </c>
      <c r="F1136" s="34">
        <f t="shared" si="130"/>
        <v>1009.78</v>
      </c>
      <c r="G1136" s="34">
        <f t="shared" si="130"/>
        <v>624.58000000000004</v>
      </c>
      <c r="H1136" s="34">
        <f t="shared" si="130"/>
        <v>56.75</v>
      </c>
      <c r="I1136" s="34">
        <f t="shared" si="130"/>
        <v>328.45</v>
      </c>
    </row>
    <row r="1137" spans="1:9">
      <c r="A1137" s="81">
        <f t="shared" si="125"/>
        <v>516602402012</v>
      </c>
      <c r="B1137">
        <v>5166024</v>
      </c>
      <c r="C1137" t="s">
        <v>453</v>
      </c>
      <c r="D1137" s="1">
        <v>41274</v>
      </c>
      <c r="E1137" s="34">
        <f t="shared" si="130"/>
        <v>4810.8999999999996</v>
      </c>
      <c r="F1137" s="34">
        <f t="shared" si="130"/>
        <v>1005.72</v>
      </c>
      <c r="G1137" s="34">
        <f t="shared" si="130"/>
        <v>621.13</v>
      </c>
      <c r="H1137" s="34">
        <f t="shared" si="130"/>
        <v>56.3</v>
      </c>
      <c r="I1137" s="34">
        <f t="shared" si="130"/>
        <v>328.29</v>
      </c>
    </row>
    <row r="1138" spans="1:9">
      <c r="A1138" s="81">
        <f t="shared" si="125"/>
        <v>516602402011</v>
      </c>
      <c r="B1138">
        <v>5166024</v>
      </c>
      <c r="C1138" t="s">
        <v>453</v>
      </c>
      <c r="D1138" s="1">
        <v>40908</v>
      </c>
      <c r="E1138" s="34">
        <f t="shared" si="130"/>
        <v>4810.92</v>
      </c>
      <c r="F1138" s="34">
        <f t="shared" si="130"/>
        <v>1000.76</v>
      </c>
      <c r="G1138" s="34">
        <f t="shared" si="130"/>
        <v>618.5</v>
      </c>
      <c r="H1138" s="34">
        <f t="shared" si="130"/>
        <v>55.78</v>
      </c>
      <c r="I1138" s="34">
        <f t="shared" si="130"/>
        <v>326.48</v>
      </c>
    </row>
    <row r="1139" spans="1:9">
      <c r="A1139" s="81">
        <f t="shared" si="125"/>
        <v>516602402010</v>
      </c>
      <c r="B1139">
        <v>5166024</v>
      </c>
      <c r="C1139" t="s">
        <v>453</v>
      </c>
      <c r="D1139" s="1">
        <v>40543</v>
      </c>
      <c r="E1139" s="34">
        <f t="shared" si="130"/>
        <v>4810.8999999999996</v>
      </c>
      <c r="F1139" s="34">
        <f t="shared" si="130"/>
        <v>998.05</v>
      </c>
      <c r="G1139" s="34">
        <f t="shared" si="130"/>
        <v>615.79999999999995</v>
      </c>
      <c r="H1139" s="34">
        <f t="shared" si="130"/>
        <v>55.66</v>
      </c>
      <c r="I1139" s="34">
        <f t="shared" si="130"/>
        <v>326.58999999999997</v>
      </c>
    </row>
    <row r="1140" spans="1:9">
      <c r="A1140" s="81">
        <f t="shared" si="125"/>
        <v>516602402009</v>
      </c>
      <c r="B1140">
        <v>5166024</v>
      </c>
      <c r="C1140" t="s">
        <v>453</v>
      </c>
      <c r="D1140" s="1">
        <v>40178</v>
      </c>
      <c r="E1140" s="34">
        <f t="shared" si="130"/>
        <v>4810.91</v>
      </c>
      <c r="F1140" s="34">
        <f t="shared" si="130"/>
        <v>995.6400000000001</v>
      </c>
      <c r="G1140" s="34">
        <f t="shared" si="130"/>
        <v>613.57000000000005</v>
      </c>
      <c r="H1140" s="34">
        <f t="shared" si="130"/>
        <v>55.45</v>
      </c>
      <c r="I1140" s="34">
        <f t="shared" si="130"/>
        <v>326.62</v>
      </c>
    </row>
    <row r="1141" spans="1:9">
      <c r="A1141" s="81">
        <f t="shared" si="125"/>
        <v>516602402008</v>
      </c>
      <c r="B1141">
        <v>5166024</v>
      </c>
      <c r="C1141" t="s">
        <v>453</v>
      </c>
      <c r="D1141" s="1">
        <v>39813</v>
      </c>
      <c r="E1141" s="34">
        <f t="shared" si="130"/>
        <v>4810.88</v>
      </c>
      <c r="F1141" s="34">
        <f t="shared" si="130"/>
        <v>994.55</v>
      </c>
      <c r="G1141" s="34">
        <f t="shared" si="130"/>
        <v>612.25</v>
      </c>
      <c r="H1141" s="34">
        <f t="shared" si="130"/>
        <v>55.28</v>
      </c>
      <c r="I1141" s="34">
        <f t="shared" si="130"/>
        <v>327.02</v>
      </c>
    </row>
    <row r="1142" spans="1:9">
      <c r="A1142" s="81">
        <f t="shared" si="125"/>
        <v>516602402007</v>
      </c>
      <c r="B1142">
        <v>5166024</v>
      </c>
      <c r="C1142" t="s">
        <v>453</v>
      </c>
      <c r="D1142" s="1">
        <v>39447</v>
      </c>
      <c r="E1142" s="34">
        <f t="shared" si="130"/>
        <v>4810.88</v>
      </c>
      <c r="F1142" s="34">
        <f t="shared" si="130"/>
        <v>989.96</v>
      </c>
      <c r="G1142" s="34">
        <f t="shared" si="130"/>
        <v>609.87</v>
      </c>
      <c r="H1142" s="34">
        <f t="shared" si="130"/>
        <v>54.41</v>
      </c>
      <c r="I1142" s="34">
        <f t="shared" si="130"/>
        <v>325.68</v>
      </c>
    </row>
    <row r="1143" spans="1:9">
      <c r="A1143" s="81">
        <f t="shared" si="125"/>
        <v>516602402006</v>
      </c>
      <c r="B1143">
        <v>5166024</v>
      </c>
      <c r="C1143" t="s">
        <v>453</v>
      </c>
      <c r="D1143" s="1">
        <v>39082</v>
      </c>
      <c r="E1143" s="34">
        <f t="shared" si="130"/>
        <v>4810.88</v>
      </c>
      <c r="F1143" s="34">
        <f t="shared" si="130"/>
        <v>986.69</v>
      </c>
      <c r="G1143" s="34">
        <f t="shared" si="130"/>
        <v>607.29999999999995</v>
      </c>
      <c r="H1143" s="34">
        <f t="shared" si="130"/>
        <v>53.71</v>
      </c>
      <c r="I1143" s="34">
        <f t="shared" si="130"/>
        <v>325.68</v>
      </c>
    </row>
    <row r="1144" spans="1:9">
      <c r="A1144" s="81">
        <f t="shared" si="125"/>
        <v>516602802025</v>
      </c>
      <c r="B1144">
        <v>5166028</v>
      </c>
      <c r="C1144" t="s">
        <v>978</v>
      </c>
      <c r="D1144" s="1">
        <v>46022</v>
      </c>
      <c r="E1144" s="34" t="str">
        <f t="shared" ref="E1144:I1153" si="131">IF(YEAR($D1144)&lt;2016,VLOOKUP($A1144,LDB_alt,COLUMN()-1,FALSE),IFERROR(VLOOKUP($A1144,LDB_neu,COLUMN()-1,FALSE),""))</f>
        <v/>
      </c>
      <c r="F1144" s="34" t="str">
        <f t="shared" si="131"/>
        <v/>
      </c>
      <c r="G1144" s="34" t="str">
        <f t="shared" si="131"/>
        <v/>
      </c>
      <c r="H1144" s="34" t="str">
        <f t="shared" si="131"/>
        <v/>
      </c>
      <c r="I1144" s="34" t="str">
        <f t="shared" si="131"/>
        <v/>
      </c>
    </row>
    <row r="1145" spans="1:9">
      <c r="A1145" s="81">
        <f t="shared" si="125"/>
        <v>516602802024</v>
      </c>
      <c r="B1145">
        <v>5166028</v>
      </c>
      <c r="C1145" t="s">
        <v>978</v>
      </c>
      <c r="D1145" s="1">
        <v>45657</v>
      </c>
      <c r="E1145" s="34" t="str">
        <f t="shared" si="131"/>
        <v/>
      </c>
      <c r="F1145" s="34" t="str">
        <f t="shared" si="131"/>
        <v/>
      </c>
      <c r="G1145" s="34" t="str">
        <f t="shared" si="131"/>
        <v/>
      </c>
      <c r="H1145" s="34" t="str">
        <f t="shared" si="131"/>
        <v/>
      </c>
      <c r="I1145" s="34" t="str">
        <f t="shared" si="131"/>
        <v/>
      </c>
    </row>
    <row r="1146" spans="1:9">
      <c r="A1146" s="81">
        <f t="shared" si="125"/>
        <v>516602802023</v>
      </c>
      <c r="B1146">
        <v>5166028</v>
      </c>
      <c r="C1146" t="s">
        <v>978</v>
      </c>
      <c r="D1146" s="1">
        <v>45291</v>
      </c>
      <c r="E1146" s="34" t="str">
        <f t="shared" si="131"/>
        <v/>
      </c>
      <c r="F1146" s="34" t="str">
        <f t="shared" si="131"/>
        <v/>
      </c>
      <c r="G1146" s="34" t="str">
        <f t="shared" si="131"/>
        <v/>
      </c>
      <c r="H1146" s="34" t="str">
        <f t="shared" si="131"/>
        <v/>
      </c>
      <c r="I1146" s="34" t="str">
        <f t="shared" si="131"/>
        <v/>
      </c>
    </row>
    <row r="1147" spans="1:9">
      <c r="A1147" s="81">
        <f t="shared" si="125"/>
        <v>516602802022</v>
      </c>
      <c r="B1147">
        <v>5166028</v>
      </c>
      <c r="C1147" t="s">
        <v>978</v>
      </c>
      <c r="D1147" s="1">
        <v>44926</v>
      </c>
      <c r="E1147" s="34" t="str">
        <f t="shared" si="131"/>
        <v/>
      </c>
      <c r="F1147" s="34" t="str">
        <f t="shared" si="131"/>
        <v/>
      </c>
      <c r="G1147" s="34" t="str">
        <f t="shared" si="131"/>
        <v/>
      </c>
      <c r="H1147" s="34" t="str">
        <f t="shared" si="131"/>
        <v/>
      </c>
      <c r="I1147" s="34" t="str">
        <f t="shared" si="131"/>
        <v/>
      </c>
    </row>
    <row r="1148" spans="1:9">
      <c r="A1148" s="81">
        <f t="shared" si="125"/>
        <v>516602802021</v>
      </c>
      <c r="B1148">
        <v>5166028</v>
      </c>
      <c r="C1148" t="s">
        <v>978</v>
      </c>
      <c r="D1148" s="1">
        <v>44561</v>
      </c>
      <c r="E1148" s="34" t="str">
        <f t="shared" si="131"/>
        <v/>
      </c>
      <c r="F1148" s="34" t="str">
        <f t="shared" si="131"/>
        <v/>
      </c>
      <c r="G1148" s="34" t="str">
        <f t="shared" si="131"/>
        <v/>
      </c>
      <c r="H1148" s="34" t="str">
        <f t="shared" si="131"/>
        <v/>
      </c>
      <c r="I1148" s="34" t="str">
        <f t="shared" si="131"/>
        <v/>
      </c>
    </row>
    <row r="1149" spans="1:9">
      <c r="A1149" s="81">
        <f t="shared" si="125"/>
        <v>516602802020</v>
      </c>
      <c r="B1149">
        <v>5166028</v>
      </c>
      <c r="C1149" t="s">
        <v>978</v>
      </c>
      <c r="D1149" s="1">
        <v>44196</v>
      </c>
      <c r="E1149" s="34" t="str">
        <f t="shared" si="131"/>
        <v/>
      </c>
      <c r="F1149" s="34" t="str">
        <f t="shared" si="131"/>
        <v/>
      </c>
      <c r="G1149" s="34" t="str">
        <f t="shared" si="131"/>
        <v/>
      </c>
      <c r="H1149" s="34" t="str">
        <f t="shared" si="131"/>
        <v/>
      </c>
      <c r="I1149" s="34" t="str">
        <f t="shared" si="131"/>
        <v/>
      </c>
    </row>
    <row r="1150" spans="1:9">
      <c r="A1150" s="81">
        <f t="shared" si="125"/>
        <v>516602802019</v>
      </c>
      <c r="B1150">
        <v>5166028</v>
      </c>
      <c r="C1150" t="s">
        <v>978</v>
      </c>
      <c r="D1150" s="1">
        <v>43830</v>
      </c>
      <c r="E1150" s="34" t="str">
        <f t="shared" si="131"/>
        <v/>
      </c>
      <c r="F1150" s="34" t="str">
        <f t="shared" si="131"/>
        <v/>
      </c>
      <c r="G1150" s="34" t="str">
        <f t="shared" si="131"/>
        <v/>
      </c>
      <c r="H1150" s="34" t="str">
        <f t="shared" si="131"/>
        <v/>
      </c>
      <c r="I1150" s="34" t="str">
        <f t="shared" si="131"/>
        <v/>
      </c>
    </row>
    <row r="1151" spans="1:9">
      <c r="A1151" s="81">
        <f t="shared" si="125"/>
        <v>516602802018</v>
      </c>
      <c r="B1151">
        <v>5166028</v>
      </c>
      <c r="C1151" t="s">
        <v>978</v>
      </c>
      <c r="D1151" s="1">
        <v>43465</v>
      </c>
      <c r="E1151" s="34">
        <f t="shared" si="131"/>
        <v>4434</v>
      </c>
      <c r="F1151" s="34">
        <f t="shared" si="131"/>
        <v>1111</v>
      </c>
      <c r="G1151" s="34">
        <f t="shared" si="131"/>
        <v>752</v>
      </c>
      <c r="H1151" s="34">
        <f t="shared" si="131"/>
        <v>84</v>
      </c>
      <c r="I1151" s="34">
        <f t="shared" si="131"/>
        <v>275</v>
      </c>
    </row>
    <row r="1152" spans="1:9">
      <c r="A1152" s="81">
        <f t="shared" si="125"/>
        <v>516602802017</v>
      </c>
      <c r="B1152">
        <v>5166028</v>
      </c>
      <c r="C1152" t="s">
        <v>978</v>
      </c>
      <c r="D1152" s="1">
        <v>43100</v>
      </c>
      <c r="E1152" s="34">
        <f t="shared" si="131"/>
        <v>4434</v>
      </c>
      <c r="F1152" s="34">
        <f t="shared" si="131"/>
        <v>1110</v>
      </c>
      <c r="G1152" s="34">
        <f t="shared" si="131"/>
        <v>750</v>
      </c>
      <c r="H1152" s="34">
        <f t="shared" si="131"/>
        <v>85</v>
      </c>
      <c r="I1152" s="34">
        <f t="shared" si="131"/>
        <v>275</v>
      </c>
    </row>
    <row r="1153" spans="1:9">
      <c r="A1153" s="81">
        <f t="shared" si="125"/>
        <v>516602802016</v>
      </c>
      <c r="B1153">
        <v>5166028</v>
      </c>
      <c r="C1153" t="s">
        <v>978</v>
      </c>
      <c r="D1153" s="1">
        <v>42735</v>
      </c>
      <c r="E1153" s="34">
        <f t="shared" si="131"/>
        <v>4434</v>
      </c>
      <c r="F1153" s="34">
        <f t="shared" si="131"/>
        <v>1104</v>
      </c>
      <c r="G1153" s="34">
        <f t="shared" si="131"/>
        <v>746</v>
      </c>
      <c r="H1153" s="34">
        <f t="shared" si="131"/>
        <v>84</v>
      </c>
      <c r="I1153" s="34">
        <f t="shared" si="131"/>
        <v>274</v>
      </c>
    </row>
    <row r="1154" spans="1:9">
      <c r="A1154" s="81">
        <f t="shared" si="125"/>
        <v>516602802015</v>
      </c>
      <c r="B1154">
        <v>5166028</v>
      </c>
      <c r="C1154" t="s">
        <v>978</v>
      </c>
      <c r="D1154" s="1">
        <v>42369</v>
      </c>
      <c r="E1154" s="34">
        <f t="shared" ref="E1154:I1163" si="132">IF(YEAR($D1154)&lt;2016,VLOOKUP($A1154,LDB_alt,COLUMN()-1,FALSE),IFERROR(VLOOKUP($A1154,LDB_neu,COLUMN()-1,FALSE),""))</f>
        <v>4434.2700000000004</v>
      </c>
      <c r="F1154" s="34">
        <f t="shared" si="132"/>
        <v>1095.69</v>
      </c>
      <c r="G1154" s="34">
        <f t="shared" si="132"/>
        <v>746.59</v>
      </c>
      <c r="H1154" s="34">
        <f t="shared" si="132"/>
        <v>75.400000000000006</v>
      </c>
      <c r="I1154" s="34">
        <f t="shared" si="132"/>
        <v>273.7</v>
      </c>
    </row>
    <row r="1155" spans="1:9">
      <c r="A1155" s="81">
        <f t="shared" si="125"/>
        <v>516602802014</v>
      </c>
      <c r="B1155">
        <v>5166028</v>
      </c>
      <c r="C1155" t="s">
        <v>978</v>
      </c>
      <c r="D1155" s="1">
        <v>42004</v>
      </c>
      <c r="E1155" s="34">
        <f t="shared" si="132"/>
        <v>4434.0600000000004</v>
      </c>
      <c r="F1155" s="34">
        <f t="shared" si="132"/>
        <v>1091.7</v>
      </c>
      <c r="G1155" s="34">
        <f t="shared" si="132"/>
        <v>744.38</v>
      </c>
      <c r="H1155" s="34">
        <f t="shared" si="132"/>
        <v>73.760000000000005</v>
      </c>
      <c r="I1155" s="34">
        <f t="shared" si="132"/>
        <v>273.56</v>
      </c>
    </row>
    <row r="1156" spans="1:9">
      <c r="A1156" s="81">
        <f t="shared" si="125"/>
        <v>516602802013</v>
      </c>
      <c r="B1156">
        <v>5166028</v>
      </c>
      <c r="C1156" t="s">
        <v>978</v>
      </c>
      <c r="D1156" s="1">
        <v>41639</v>
      </c>
      <c r="E1156" s="34">
        <f t="shared" si="132"/>
        <v>4434.0600000000004</v>
      </c>
      <c r="F1156" s="34">
        <f t="shared" si="132"/>
        <v>1090.6399999999999</v>
      </c>
      <c r="G1156" s="34">
        <f t="shared" si="132"/>
        <v>743.26</v>
      </c>
      <c r="H1156" s="34">
        <f t="shared" si="132"/>
        <v>73.78</v>
      </c>
      <c r="I1156" s="34">
        <f t="shared" si="132"/>
        <v>273.60000000000002</v>
      </c>
    </row>
    <row r="1157" spans="1:9">
      <c r="A1157" s="81">
        <f t="shared" ref="A1157:A1220" si="133">(LEFT(B1157&amp;"00000000",8)&amp;YEAR(D1157))+0</f>
        <v>516602802012</v>
      </c>
      <c r="B1157">
        <v>5166028</v>
      </c>
      <c r="C1157" t="s">
        <v>978</v>
      </c>
      <c r="D1157" s="1">
        <v>41274</v>
      </c>
      <c r="E1157" s="34">
        <f t="shared" si="132"/>
        <v>4433.2299999999996</v>
      </c>
      <c r="F1157" s="34">
        <f t="shared" si="132"/>
        <v>1090.8399999999999</v>
      </c>
      <c r="G1157" s="34">
        <f t="shared" si="132"/>
        <v>740.03</v>
      </c>
      <c r="H1157" s="34">
        <f t="shared" si="132"/>
        <v>76.81</v>
      </c>
      <c r="I1157" s="34">
        <f t="shared" si="132"/>
        <v>274</v>
      </c>
    </row>
    <row r="1158" spans="1:9">
      <c r="A1158" s="81">
        <f t="shared" si="133"/>
        <v>516602802011</v>
      </c>
      <c r="B1158">
        <v>5166028</v>
      </c>
      <c r="C1158" t="s">
        <v>978</v>
      </c>
      <c r="D1158" s="1">
        <v>40908</v>
      </c>
      <c r="E1158" s="34">
        <f t="shared" si="132"/>
        <v>4433.12</v>
      </c>
      <c r="F1158" s="34">
        <f t="shared" si="132"/>
        <v>1085.03</v>
      </c>
      <c r="G1158" s="34">
        <f t="shared" si="132"/>
        <v>737.76</v>
      </c>
      <c r="H1158" s="34">
        <f t="shared" si="132"/>
        <v>73.39</v>
      </c>
      <c r="I1158" s="34">
        <f t="shared" si="132"/>
        <v>273.88</v>
      </c>
    </row>
    <row r="1159" spans="1:9">
      <c r="A1159" s="81">
        <f t="shared" si="133"/>
        <v>516602802010</v>
      </c>
      <c r="B1159">
        <v>5166028</v>
      </c>
      <c r="C1159" t="s">
        <v>978</v>
      </c>
      <c r="D1159" s="1">
        <v>40543</v>
      </c>
      <c r="E1159" s="34">
        <f t="shared" si="132"/>
        <v>4432.8900000000003</v>
      </c>
      <c r="F1159" s="34">
        <f t="shared" si="132"/>
        <v>1079.46</v>
      </c>
      <c r="G1159" s="34">
        <f t="shared" si="132"/>
        <v>735.01</v>
      </c>
      <c r="H1159" s="34">
        <f t="shared" si="132"/>
        <v>70.94</v>
      </c>
      <c r="I1159" s="34">
        <f t="shared" si="132"/>
        <v>273.51</v>
      </c>
    </row>
    <row r="1160" spans="1:9">
      <c r="A1160" s="81">
        <f t="shared" si="133"/>
        <v>516602802009</v>
      </c>
      <c r="B1160">
        <v>5166028</v>
      </c>
      <c r="C1160" t="s">
        <v>978</v>
      </c>
      <c r="D1160" s="1">
        <v>40178</v>
      </c>
      <c r="E1160" s="34">
        <f t="shared" si="132"/>
        <v>4432.6899999999996</v>
      </c>
      <c r="F1160" s="34">
        <f t="shared" si="132"/>
        <v>1067.02</v>
      </c>
      <c r="G1160" s="34">
        <f t="shared" si="132"/>
        <v>724.19</v>
      </c>
      <c r="H1160" s="34">
        <f t="shared" si="132"/>
        <v>69.790000000000006</v>
      </c>
      <c r="I1160" s="34">
        <f t="shared" si="132"/>
        <v>273.04000000000002</v>
      </c>
    </row>
    <row r="1161" spans="1:9">
      <c r="A1161" s="81">
        <f t="shared" si="133"/>
        <v>516602802008</v>
      </c>
      <c r="B1161">
        <v>5166028</v>
      </c>
      <c r="C1161" t="s">
        <v>978</v>
      </c>
      <c r="D1161" s="1">
        <v>39813</v>
      </c>
      <c r="E1161" s="34">
        <f t="shared" si="132"/>
        <v>4432.82</v>
      </c>
      <c r="F1161" s="34">
        <f t="shared" si="132"/>
        <v>1063.9100000000001</v>
      </c>
      <c r="G1161" s="34">
        <f t="shared" si="132"/>
        <v>721.23</v>
      </c>
      <c r="H1161" s="34">
        <f t="shared" si="132"/>
        <v>69.709999999999994</v>
      </c>
      <c r="I1161" s="34">
        <f t="shared" si="132"/>
        <v>272.97000000000003</v>
      </c>
    </row>
    <row r="1162" spans="1:9">
      <c r="A1162" s="81">
        <f t="shared" si="133"/>
        <v>516602802007</v>
      </c>
      <c r="B1162">
        <v>5166028</v>
      </c>
      <c r="C1162" t="s">
        <v>978</v>
      </c>
      <c r="D1162" s="1">
        <v>39447</v>
      </c>
      <c r="E1162" s="34">
        <f t="shared" si="132"/>
        <v>4432.74</v>
      </c>
      <c r="F1162" s="34">
        <f t="shared" si="132"/>
        <v>1062.05</v>
      </c>
      <c r="G1162" s="34">
        <f t="shared" si="132"/>
        <v>719.43</v>
      </c>
      <c r="H1162" s="34">
        <f t="shared" si="132"/>
        <v>69.760000000000005</v>
      </c>
      <c r="I1162" s="34">
        <f t="shared" si="132"/>
        <v>272.86</v>
      </c>
    </row>
    <row r="1163" spans="1:9">
      <c r="A1163" s="81">
        <f t="shared" si="133"/>
        <v>516602802006</v>
      </c>
      <c r="B1163">
        <v>5166028</v>
      </c>
      <c r="C1163" t="s">
        <v>978</v>
      </c>
      <c r="D1163" s="1">
        <v>39082</v>
      </c>
      <c r="E1163" s="34">
        <f t="shared" si="132"/>
        <v>4432.71</v>
      </c>
      <c r="F1163" s="34">
        <f t="shared" si="132"/>
        <v>1055.3399999999999</v>
      </c>
      <c r="G1163" s="34">
        <f t="shared" si="132"/>
        <v>720.4</v>
      </c>
      <c r="H1163" s="34">
        <f t="shared" si="132"/>
        <v>66.63</v>
      </c>
      <c r="I1163" s="34">
        <f t="shared" si="132"/>
        <v>268.31</v>
      </c>
    </row>
    <row r="1164" spans="1:9">
      <c r="A1164" s="81">
        <f t="shared" si="133"/>
        <v>516603202025</v>
      </c>
      <c r="B1164">
        <v>5166032</v>
      </c>
      <c r="C1164" t="s">
        <v>979</v>
      </c>
      <c r="D1164" s="1">
        <v>46022</v>
      </c>
      <c r="E1164" s="34" t="str">
        <f t="shared" ref="E1164:I1173" si="134">IF(YEAR($D1164)&lt;2016,VLOOKUP($A1164,LDB_alt,COLUMN()-1,FALSE),IFERROR(VLOOKUP($A1164,LDB_neu,COLUMN()-1,FALSE),""))</f>
        <v/>
      </c>
      <c r="F1164" s="34" t="str">
        <f t="shared" si="134"/>
        <v/>
      </c>
      <c r="G1164" s="34" t="str">
        <f t="shared" si="134"/>
        <v/>
      </c>
      <c r="H1164" s="34" t="str">
        <f t="shared" si="134"/>
        <v/>
      </c>
      <c r="I1164" s="34" t="str">
        <f t="shared" si="134"/>
        <v/>
      </c>
    </row>
    <row r="1165" spans="1:9">
      <c r="A1165" s="81">
        <f t="shared" si="133"/>
        <v>516603202024</v>
      </c>
      <c r="B1165">
        <v>5166032</v>
      </c>
      <c r="C1165" t="s">
        <v>979</v>
      </c>
      <c r="D1165" s="1">
        <v>45657</v>
      </c>
      <c r="E1165" s="34" t="str">
        <f t="shared" si="134"/>
        <v/>
      </c>
      <c r="F1165" s="34" t="str">
        <f t="shared" si="134"/>
        <v/>
      </c>
      <c r="G1165" s="34" t="str">
        <f t="shared" si="134"/>
        <v/>
      </c>
      <c r="H1165" s="34" t="str">
        <f t="shared" si="134"/>
        <v/>
      </c>
      <c r="I1165" s="34" t="str">
        <f t="shared" si="134"/>
        <v/>
      </c>
    </row>
    <row r="1166" spans="1:9">
      <c r="A1166" s="81">
        <f t="shared" si="133"/>
        <v>516603202023</v>
      </c>
      <c r="B1166">
        <v>5166032</v>
      </c>
      <c r="C1166" t="s">
        <v>979</v>
      </c>
      <c r="D1166" s="1">
        <v>45291</v>
      </c>
      <c r="E1166" s="34" t="str">
        <f t="shared" si="134"/>
        <v/>
      </c>
      <c r="F1166" s="34" t="str">
        <f t="shared" si="134"/>
        <v/>
      </c>
      <c r="G1166" s="34" t="str">
        <f t="shared" si="134"/>
        <v/>
      </c>
      <c r="H1166" s="34" t="str">
        <f t="shared" si="134"/>
        <v/>
      </c>
      <c r="I1166" s="34" t="str">
        <f t="shared" si="134"/>
        <v/>
      </c>
    </row>
    <row r="1167" spans="1:9">
      <c r="A1167" s="81">
        <f t="shared" si="133"/>
        <v>516603202022</v>
      </c>
      <c r="B1167">
        <v>5166032</v>
      </c>
      <c r="C1167" t="s">
        <v>979</v>
      </c>
      <c r="D1167" s="1">
        <v>44926</v>
      </c>
      <c r="E1167" s="34" t="str">
        <f t="shared" si="134"/>
        <v/>
      </c>
      <c r="F1167" s="34" t="str">
        <f t="shared" si="134"/>
        <v/>
      </c>
      <c r="G1167" s="34" t="str">
        <f t="shared" si="134"/>
        <v/>
      </c>
      <c r="H1167" s="34" t="str">
        <f t="shared" si="134"/>
        <v/>
      </c>
      <c r="I1167" s="34" t="str">
        <f t="shared" si="134"/>
        <v/>
      </c>
    </row>
    <row r="1168" spans="1:9">
      <c r="A1168" s="81">
        <f t="shared" si="133"/>
        <v>516603202021</v>
      </c>
      <c r="B1168">
        <v>5166032</v>
      </c>
      <c r="C1168" t="s">
        <v>979</v>
      </c>
      <c r="D1168" s="1">
        <v>44561</v>
      </c>
      <c r="E1168" s="34" t="str">
        <f t="shared" si="134"/>
        <v/>
      </c>
      <c r="F1168" s="34" t="str">
        <f t="shared" si="134"/>
        <v/>
      </c>
      <c r="G1168" s="34" t="str">
        <f t="shared" si="134"/>
        <v/>
      </c>
      <c r="H1168" s="34" t="str">
        <f t="shared" si="134"/>
        <v/>
      </c>
      <c r="I1168" s="34" t="str">
        <f t="shared" si="134"/>
        <v/>
      </c>
    </row>
    <row r="1169" spans="1:9">
      <c r="A1169" s="81">
        <f t="shared" si="133"/>
        <v>516603202020</v>
      </c>
      <c r="B1169">
        <v>5166032</v>
      </c>
      <c r="C1169" t="s">
        <v>979</v>
      </c>
      <c r="D1169" s="1">
        <v>44196</v>
      </c>
      <c r="E1169" s="34" t="str">
        <f t="shared" si="134"/>
        <v/>
      </c>
      <c r="F1169" s="34" t="str">
        <f t="shared" si="134"/>
        <v/>
      </c>
      <c r="G1169" s="34" t="str">
        <f t="shared" si="134"/>
        <v/>
      </c>
      <c r="H1169" s="34" t="str">
        <f t="shared" si="134"/>
        <v/>
      </c>
      <c r="I1169" s="34" t="str">
        <f t="shared" si="134"/>
        <v/>
      </c>
    </row>
    <row r="1170" spans="1:9">
      <c r="A1170" s="81">
        <f t="shared" si="133"/>
        <v>516603202019</v>
      </c>
      <c r="B1170">
        <v>5166032</v>
      </c>
      <c r="C1170" t="s">
        <v>979</v>
      </c>
      <c r="D1170" s="1">
        <v>43830</v>
      </c>
      <c r="E1170" s="34" t="str">
        <f t="shared" si="134"/>
        <v/>
      </c>
      <c r="F1170" s="34" t="str">
        <f t="shared" si="134"/>
        <v/>
      </c>
      <c r="G1170" s="34" t="str">
        <f t="shared" si="134"/>
        <v/>
      </c>
      <c r="H1170" s="34" t="str">
        <f t="shared" si="134"/>
        <v/>
      </c>
      <c r="I1170" s="34" t="str">
        <f t="shared" si="134"/>
        <v/>
      </c>
    </row>
    <row r="1171" spans="1:9">
      <c r="A1171" s="81">
        <f t="shared" si="133"/>
        <v>516603202018</v>
      </c>
      <c r="B1171">
        <v>5166032</v>
      </c>
      <c r="C1171" t="s">
        <v>979</v>
      </c>
      <c r="D1171" s="1">
        <v>43465</v>
      </c>
      <c r="E1171" s="34">
        <f t="shared" si="134"/>
        <v>9110</v>
      </c>
      <c r="F1171" s="34">
        <f t="shared" si="134"/>
        <v>3030</v>
      </c>
      <c r="G1171" s="34">
        <f t="shared" si="134"/>
        <v>1938</v>
      </c>
      <c r="H1171" s="34">
        <f t="shared" si="134"/>
        <v>289</v>
      </c>
      <c r="I1171" s="34">
        <f t="shared" si="134"/>
        <v>803</v>
      </c>
    </row>
    <row r="1172" spans="1:9">
      <c r="A1172" s="81">
        <f t="shared" si="133"/>
        <v>516603202017</v>
      </c>
      <c r="B1172">
        <v>5166032</v>
      </c>
      <c r="C1172" t="s">
        <v>979</v>
      </c>
      <c r="D1172" s="1">
        <v>43100</v>
      </c>
      <c r="E1172" s="34">
        <f t="shared" si="134"/>
        <v>9110</v>
      </c>
      <c r="F1172" s="34">
        <f t="shared" si="134"/>
        <v>3023</v>
      </c>
      <c r="G1172" s="34">
        <f t="shared" si="134"/>
        <v>1933</v>
      </c>
      <c r="H1172" s="34">
        <f t="shared" si="134"/>
        <v>288</v>
      </c>
      <c r="I1172" s="34">
        <f t="shared" si="134"/>
        <v>802</v>
      </c>
    </row>
    <row r="1173" spans="1:9">
      <c r="A1173" s="81">
        <f t="shared" si="133"/>
        <v>516603202016</v>
      </c>
      <c r="B1173">
        <v>5166032</v>
      </c>
      <c r="C1173" t="s">
        <v>979</v>
      </c>
      <c r="D1173" s="1">
        <v>42735</v>
      </c>
      <c r="E1173" s="34">
        <f t="shared" si="134"/>
        <v>9110</v>
      </c>
      <c r="F1173" s="34">
        <f t="shared" si="134"/>
        <v>3015</v>
      </c>
      <c r="G1173" s="34">
        <f t="shared" si="134"/>
        <v>1930</v>
      </c>
      <c r="H1173" s="34">
        <f t="shared" si="134"/>
        <v>285</v>
      </c>
      <c r="I1173" s="34">
        <f t="shared" si="134"/>
        <v>800</v>
      </c>
    </row>
    <row r="1174" spans="1:9">
      <c r="A1174" s="81">
        <f t="shared" si="133"/>
        <v>516603202015</v>
      </c>
      <c r="B1174">
        <v>5166032</v>
      </c>
      <c r="C1174" t="s">
        <v>979</v>
      </c>
      <c r="D1174" s="1">
        <v>42369</v>
      </c>
      <c r="E1174" s="34">
        <f t="shared" ref="E1174:I1183" si="135">IF(YEAR($D1174)&lt;2016,VLOOKUP($A1174,LDB_alt,COLUMN()-1,FALSE),IFERROR(VLOOKUP($A1174,LDB_neu,COLUMN()-1,FALSE),""))</f>
        <v>9110.33</v>
      </c>
      <c r="F1174" s="34">
        <f t="shared" si="135"/>
        <v>3010.7200000000003</v>
      </c>
      <c r="G1174" s="34">
        <f t="shared" si="135"/>
        <v>1932.52</v>
      </c>
      <c r="H1174" s="34">
        <f t="shared" si="135"/>
        <v>274.77999999999997</v>
      </c>
      <c r="I1174" s="34">
        <f t="shared" si="135"/>
        <v>803.42</v>
      </c>
    </row>
    <row r="1175" spans="1:9">
      <c r="A1175" s="81">
        <f t="shared" si="133"/>
        <v>516603202014</v>
      </c>
      <c r="B1175">
        <v>5166032</v>
      </c>
      <c r="C1175" t="s">
        <v>979</v>
      </c>
      <c r="D1175" s="1">
        <v>42004</v>
      </c>
      <c r="E1175" s="34">
        <f t="shared" si="135"/>
        <v>9110.33</v>
      </c>
      <c r="F1175" s="34">
        <f t="shared" si="135"/>
        <v>2991.97</v>
      </c>
      <c r="G1175" s="34">
        <f t="shared" si="135"/>
        <v>1918.06</v>
      </c>
      <c r="H1175" s="34">
        <f t="shared" si="135"/>
        <v>274.54000000000002</v>
      </c>
      <c r="I1175" s="34">
        <f t="shared" si="135"/>
        <v>799.37</v>
      </c>
    </row>
    <row r="1176" spans="1:9">
      <c r="A1176" s="81">
        <f t="shared" si="133"/>
        <v>516603202013</v>
      </c>
      <c r="B1176">
        <v>5166032</v>
      </c>
      <c r="C1176" t="s">
        <v>979</v>
      </c>
      <c r="D1176" s="1">
        <v>41639</v>
      </c>
      <c r="E1176" s="34">
        <f t="shared" si="135"/>
        <v>9110.33</v>
      </c>
      <c r="F1176" s="34">
        <f t="shared" si="135"/>
        <v>2993.21</v>
      </c>
      <c r="G1176" s="34">
        <f t="shared" si="135"/>
        <v>1915.18</v>
      </c>
      <c r="H1176" s="34">
        <f t="shared" si="135"/>
        <v>277.13</v>
      </c>
      <c r="I1176" s="34">
        <f t="shared" si="135"/>
        <v>800.9</v>
      </c>
    </row>
    <row r="1177" spans="1:9">
      <c r="A1177" s="81">
        <f t="shared" si="133"/>
        <v>516603202012</v>
      </c>
      <c r="B1177">
        <v>5166032</v>
      </c>
      <c r="C1177" t="s">
        <v>979</v>
      </c>
      <c r="D1177" s="1">
        <v>41274</v>
      </c>
      <c r="E1177" s="34">
        <f t="shared" si="135"/>
        <v>9107.5499999999993</v>
      </c>
      <c r="F1177" s="34">
        <f t="shared" si="135"/>
        <v>2973.23</v>
      </c>
      <c r="G1177" s="34">
        <f t="shared" si="135"/>
        <v>1898.47</v>
      </c>
      <c r="H1177" s="34">
        <f t="shared" si="135"/>
        <v>276.74</v>
      </c>
      <c r="I1177" s="34">
        <f t="shared" si="135"/>
        <v>798.02</v>
      </c>
    </row>
    <row r="1178" spans="1:9">
      <c r="A1178" s="81">
        <f t="shared" si="133"/>
        <v>516603202011</v>
      </c>
      <c r="B1178">
        <v>5166032</v>
      </c>
      <c r="C1178" t="s">
        <v>979</v>
      </c>
      <c r="D1178" s="1">
        <v>40908</v>
      </c>
      <c r="E1178" s="34">
        <f t="shared" si="135"/>
        <v>9107.5499999999993</v>
      </c>
      <c r="F1178" s="34">
        <f t="shared" si="135"/>
        <v>2972.36</v>
      </c>
      <c r="G1178" s="34">
        <f t="shared" si="135"/>
        <v>1894.42</v>
      </c>
      <c r="H1178" s="34">
        <f t="shared" si="135"/>
        <v>281.19</v>
      </c>
      <c r="I1178" s="34">
        <f t="shared" si="135"/>
        <v>796.75</v>
      </c>
    </row>
    <row r="1179" spans="1:9">
      <c r="A1179" s="81">
        <f t="shared" si="133"/>
        <v>516603202010</v>
      </c>
      <c r="B1179">
        <v>5166032</v>
      </c>
      <c r="C1179" t="s">
        <v>979</v>
      </c>
      <c r="D1179" s="1">
        <v>40543</v>
      </c>
      <c r="E1179" s="34">
        <f t="shared" si="135"/>
        <v>9107.25</v>
      </c>
      <c r="F1179" s="34">
        <f t="shared" si="135"/>
        <v>2960.5299999999997</v>
      </c>
      <c r="G1179" s="34">
        <f t="shared" si="135"/>
        <v>1884.81</v>
      </c>
      <c r="H1179" s="34">
        <f t="shared" si="135"/>
        <v>279.47000000000003</v>
      </c>
      <c r="I1179" s="34">
        <f t="shared" si="135"/>
        <v>796.25</v>
      </c>
    </row>
    <row r="1180" spans="1:9">
      <c r="A1180" s="81">
        <f t="shared" si="133"/>
        <v>516603202009</v>
      </c>
      <c r="B1180">
        <v>5166032</v>
      </c>
      <c r="C1180" t="s">
        <v>979</v>
      </c>
      <c r="D1180" s="1">
        <v>40178</v>
      </c>
      <c r="E1180" s="34">
        <f t="shared" si="135"/>
        <v>9107.2800000000007</v>
      </c>
      <c r="F1180" s="34">
        <f t="shared" si="135"/>
        <v>2946.2599999999998</v>
      </c>
      <c r="G1180" s="34">
        <f t="shared" si="135"/>
        <v>1873.7</v>
      </c>
      <c r="H1180" s="34">
        <f t="shared" si="135"/>
        <v>278.14999999999998</v>
      </c>
      <c r="I1180" s="34">
        <f t="shared" si="135"/>
        <v>794.41</v>
      </c>
    </row>
    <row r="1181" spans="1:9">
      <c r="A1181" s="81">
        <f t="shared" si="133"/>
        <v>516603202008</v>
      </c>
      <c r="B1181">
        <v>5166032</v>
      </c>
      <c r="C1181" t="s">
        <v>979</v>
      </c>
      <c r="D1181" s="1">
        <v>39813</v>
      </c>
      <c r="E1181" s="34">
        <f t="shared" si="135"/>
        <v>9107.2900000000009</v>
      </c>
      <c r="F1181" s="34">
        <f t="shared" si="135"/>
        <v>2943.7599999999998</v>
      </c>
      <c r="G1181" s="34">
        <f t="shared" si="135"/>
        <v>1870.36</v>
      </c>
      <c r="H1181" s="34">
        <f t="shared" si="135"/>
        <v>278.95999999999998</v>
      </c>
      <c r="I1181" s="34">
        <f t="shared" si="135"/>
        <v>794.44</v>
      </c>
    </row>
    <row r="1182" spans="1:9">
      <c r="A1182" s="81">
        <f t="shared" si="133"/>
        <v>516603202007</v>
      </c>
      <c r="B1182">
        <v>5166032</v>
      </c>
      <c r="C1182" t="s">
        <v>979</v>
      </c>
      <c r="D1182" s="1">
        <v>39447</v>
      </c>
      <c r="E1182" s="34">
        <f t="shared" si="135"/>
        <v>9107.42</v>
      </c>
      <c r="F1182" s="34">
        <f t="shared" si="135"/>
        <v>2926.41</v>
      </c>
      <c r="G1182" s="34">
        <f t="shared" si="135"/>
        <v>1854.79</v>
      </c>
      <c r="H1182" s="34">
        <f t="shared" si="135"/>
        <v>278.02999999999997</v>
      </c>
      <c r="I1182" s="34">
        <f t="shared" si="135"/>
        <v>793.59</v>
      </c>
    </row>
    <row r="1183" spans="1:9">
      <c r="A1183" s="81">
        <f t="shared" si="133"/>
        <v>516603202006</v>
      </c>
      <c r="B1183">
        <v>5166032</v>
      </c>
      <c r="C1183" t="s">
        <v>979</v>
      </c>
      <c r="D1183" s="1">
        <v>39082</v>
      </c>
      <c r="E1183" s="34">
        <f t="shared" si="135"/>
        <v>9107.4599999999991</v>
      </c>
      <c r="F1183" s="34">
        <f t="shared" si="135"/>
        <v>2918.42</v>
      </c>
      <c r="G1183" s="34">
        <f t="shared" si="135"/>
        <v>1846.44</v>
      </c>
      <c r="H1183" s="34">
        <f t="shared" si="135"/>
        <v>277.06</v>
      </c>
      <c r="I1183" s="34">
        <f t="shared" si="135"/>
        <v>794.92</v>
      </c>
    </row>
    <row r="1184" spans="1:9">
      <c r="A1184" s="81">
        <f t="shared" si="133"/>
        <v>516603602025</v>
      </c>
      <c r="B1184">
        <v>5166036</v>
      </c>
      <c r="C1184" t="s">
        <v>980</v>
      </c>
      <c r="D1184" s="1">
        <v>46022</v>
      </c>
      <c r="E1184" s="34" t="str">
        <f t="shared" ref="E1184:I1193" si="136">IF(YEAR($D1184)&lt;2016,VLOOKUP($A1184,LDB_alt,COLUMN()-1,FALSE),IFERROR(VLOOKUP($A1184,LDB_neu,COLUMN()-1,FALSE),""))</f>
        <v/>
      </c>
      <c r="F1184" s="34" t="str">
        <f t="shared" si="136"/>
        <v/>
      </c>
      <c r="G1184" s="34" t="str">
        <f t="shared" si="136"/>
        <v/>
      </c>
      <c r="H1184" s="34" t="str">
        <f t="shared" si="136"/>
        <v/>
      </c>
      <c r="I1184" s="34" t="str">
        <f t="shared" si="136"/>
        <v/>
      </c>
    </row>
    <row r="1185" spans="1:9">
      <c r="A1185" s="81">
        <f t="shared" si="133"/>
        <v>516603602024</v>
      </c>
      <c r="B1185">
        <v>5166036</v>
      </c>
      <c r="C1185" t="s">
        <v>980</v>
      </c>
      <c r="D1185" s="1">
        <v>45657</v>
      </c>
      <c r="E1185" s="34" t="str">
        <f t="shared" si="136"/>
        <v/>
      </c>
      <c r="F1185" s="34" t="str">
        <f t="shared" si="136"/>
        <v/>
      </c>
      <c r="G1185" s="34" t="str">
        <f t="shared" si="136"/>
        <v/>
      </c>
      <c r="H1185" s="34" t="str">
        <f t="shared" si="136"/>
        <v/>
      </c>
      <c r="I1185" s="34" t="str">
        <f t="shared" si="136"/>
        <v/>
      </c>
    </row>
    <row r="1186" spans="1:9">
      <c r="A1186" s="81">
        <f t="shared" si="133"/>
        <v>516603602023</v>
      </c>
      <c r="B1186">
        <v>5166036</v>
      </c>
      <c r="C1186" t="s">
        <v>980</v>
      </c>
      <c r="D1186" s="1">
        <v>45291</v>
      </c>
      <c r="E1186" s="34" t="str">
        <f t="shared" si="136"/>
        <v/>
      </c>
      <c r="F1186" s="34" t="str">
        <f t="shared" si="136"/>
        <v/>
      </c>
      <c r="G1186" s="34" t="str">
        <f t="shared" si="136"/>
        <v/>
      </c>
      <c r="H1186" s="34" t="str">
        <f t="shared" si="136"/>
        <v/>
      </c>
      <c r="I1186" s="34" t="str">
        <f t="shared" si="136"/>
        <v/>
      </c>
    </row>
    <row r="1187" spans="1:9">
      <c r="A1187" s="81">
        <f t="shared" si="133"/>
        <v>516603602022</v>
      </c>
      <c r="B1187">
        <v>5166036</v>
      </c>
      <c r="C1187" t="s">
        <v>980</v>
      </c>
      <c r="D1187" s="1">
        <v>44926</v>
      </c>
      <c r="E1187" s="34" t="str">
        <f t="shared" si="136"/>
        <v/>
      </c>
      <c r="F1187" s="34" t="str">
        <f t="shared" si="136"/>
        <v/>
      </c>
      <c r="G1187" s="34" t="str">
        <f t="shared" si="136"/>
        <v/>
      </c>
      <c r="H1187" s="34" t="str">
        <f t="shared" si="136"/>
        <v/>
      </c>
      <c r="I1187" s="34" t="str">
        <f t="shared" si="136"/>
        <v/>
      </c>
    </row>
    <row r="1188" spans="1:9">
      <c r="A1188" s="81">
        <f t="shared" si="133"/>
        <v>516603602021</v>
      </c>
      <c r="B1188">
        <v>5166036</v>
      </c>
      <c r="C1188" t="s">
        <v>980</v>
      </c>
      <c r="D1188" s="1">
        <v>44561</v>
      </c>
      <c r="E1188" s="34" t="str">
        <f t="shared" si="136"/>
        <v/>
      </c>
      <c r="F1188" s="34" t="str">
        <f t="shared" si="136"/>
        <v/>
      </c>
      <c r="G1188" s="34" t="str">
        <f t="shared" si="136"/>
        <v/>
      </c>
      <c r="H1188" s="34" t="str">
        <f t="shared" si="136"/>
        <v/>
      </c>
      <c r="I1188" s="34" t="str">
        <f t="shared" si="136"/>
        <v/>
      </c>
    </row>
    <row r="1189" spans="1:9">
      <c r="A1189" s="81">
        <f t="shared" si="133"/>
        <v>516603602020</v>
      </c>
      <c r="B1189">
        <v>5166036</v>
      </c>
      <c r="C1189" t="s">
        <v>980</v>
      </c>
      <c r="D1189" s="1">
        <v>44196</v>
      </c>
      <c r="E1189" s="34" t="str">
        <f t="shared" si="136"/>
        <v/>
      </c>
      <c r="F1189" s="34" t="str">
        <f t="shared" si="136"/>
        <v/>
      </c>
      <c r="G1189" s="34" t="str">
        <f t="shared" si="136"/>
        <v/>
      </c>
      <c r="H1189" s="34" t="str">
        <f t="shared" si="136"/>
        <v/>
      </c>
      <c r="I1189" s="34" t="str">
        <f t="shared" si="136"/>
        <v/>
      </c>
    </row>
    <row r="1190" spans="1:9">
      <c r="A1190" s="81">
        <f t="shared" si="133"/>
        <v>516603602019</v>
      </c>
      <c r="B1190">
        <v>5166036</v>
      </c>
      <c r="C1190" t="s">
        <v>980</v>
      </c>
      <c r="D1190" s="1">
        <v>43830</v>
      </c>
      <c r="E1190" s="34" t="str">
        <f t="shared" si="136"/>
        <v/>
      </c>
      <c r="F1190" s="34" t="str">
        <f t="shared" si="136"/>
        <v/>
      </c>
      <c r="G1190" s="34" t="str">
        <f t="shared" si="136"/>
        <v/>
      </c>
      <c r="H1190" s="34" t="str">
        <f t="shared" si="136"/>
        <v/>
      </c>
      <c r="I1190" s="34" t="str">
        <f t="shared" si="136"/>
        <v/>
      </c>
    </row>
    <row r="1191" spans="1:9">
      <c r="A1191" s="81">
        <f t="shared" si="133"/>
        <v>516603602018</v>
      </c>
      <c r="B1191">
        <v>5166036</v>
      </c>
      <c r="C1191" t="s">
        <v>980</v>
      </c>
      <c r="D1191" s="1">
        <v>43465</v>
      </c>
      <c r="E1191" s="34">
        <f t="shared" si="136"/>
        <v>6780</v>
      </c>
      <c r="F1191" s="34">
        <f t="shared" si="136"/>
        <v>2241</v>
      </c>
      <c r="G1191" s="34">
        <f t="shared" si="136"/>
        <v>1346</v>
      </c>
      <c r="H1191" s="34">
        <f t="shared" si="136"/>
        <v>295</v>
      </c>
      <c r="I1191" s="34">
        <f t="shared" si="136"/>
        <v>600</v>
      </c>
    </row>
    <row r="1192" spans="1:9">
      <c r="A1192" s="81">
        <f t="shared" si="133"/>
        <v>516603602017</v>
      </c>
      <c r="B1192">
        <v>5166036</v>
      </c>
      <c r="C1192" t="s">
        <v>980</v>
      </c>
      <c r="D1192" s="1">
        <v>43100</v>
      </c>
      <c r="E1192" s="34">
        <f t="shared" si="136"/>
        <v>6780</v>
      </c>
      <c r="F1192" s="34">
        <f t="shared" si="136"/>
        <v>2246</v>
      </c>
      <c r="G1192" s="34">
        <f t="shared" si="136"/>
        <v>1344</v>
      </c>
      <c r="H1192" s="34">
        <f t="shared" si="136"/>
        <v>302</v>
      </c>
      <c r="I1192" s="34">
        <f t="shared" si="136"/>
        <v>600</v>
      </c>
    </row>
    <row r="1193" spans="1:9">
      <c r="A1193" s="81">
        <f t="shared" si="133"/>
        <v>516603602016</v>
      </c>
      <c r="B1193">
        <v>5166036</v>
      </c>
      <c r="C1193" t="s">
        <v>980</v>
      </c>
      <c r="D1193" s="1">
        <v>42735</v>
      </c>
      <c r="E1193" s="34">
        <f t="shared" si="136"/>
        <v>6780</v>
      </c>
      <c r="F1193" s="34">
        <f t="shared" si="136"/>
        <v>2242</v>
      </c>
      <c r="G1193" s="34">
        <f t="shared" si="136"/>
        <v>1341</v>
      </c>
      <c r="H1193" s="34">
        <f t="shared" si="136"/>
        <v>302</v>
      </c>
      <c r="I1193" s="34">
        <f t="shared" si="136"/>
        <v>599</v>
      </c>
    </row>
    <row r="1194" spans="1:9">
      <c r="A1194" s="81">
        <f t="shared" si="133"/>
        <v>516603602015</v>
      </c>
      <c r="B1194">
        <v>5166036</v>
      </c>
      <c r="C1194" t="s">
        <v>980</v>
      </c>
      <c r="D1194" s="1">
        <v>42369</v>
      </c>
      <c r="E1194" s="34">
        <f t="shared" ref="E1194:I1203" si="137">IF(YEAR($D1194)&lt;2016,VLOOKUP($A1194,LDB_alt,COLUMN()-1,FALSE),IFERROR(VLOOKUP($A1194,LDB_neu,COLUMN()-1,FALSE),""))</f>
        <v>6780.06</v>
      </c>
      <c r="F1194" s="34">
        <f t="shared" si="137"/>
        <v>2240.4100000000003</v>
      </c>
      <c r="G1194" s="34">
        <f t="shared" si="137"/>
        <v>1352.93</v>
      </c>
      <c r="H1194" s="34">
        <f t="shared" si="137"/>
        <v>285.91000000000003</v>
      </c>
      <c r="I1194" s="34">
        <f t="shared" si="137"/>
        <v>601.57000000000005</v>
      </c>
    </row>
    <row r="1195" spans="1:9">
      <c r="A1195" s="81">
        <f t="shared" si="133"/>
        <v>516603602014</v>
      </c>
      <c r="B1195">
        <v>5166036</v>
      </c>
      <c r="C1195" t="s">
        <v>980</v>
      </c>
      <c r="D1195" s="1">
        <v>42004</v>
      </c>
      <c r="E1195" s="34">
        <f t="shared" si="137"/>
        <v>6780.27</v>
      </c>
      <c r="F1195" s="34">
        <f t="shared" si="137"/>
        <v>2231.1799999999998</v>
      </c>
      <c r="G1195" s="34">
        <f t="shared" si="137"/>
        <v>1347.6</v>
      </c>
      <c r="H1195" s="34">
        <f t="shared" si="137"/>
        <v>282.27999999999997</v>
      </c>
      <c r="I1195" s="34">
        <f t="shared" si="137"/>
        <v>601.29999999999995</v>
      </c>
    </row>
    <row r="1196" spans="1:9">
      <c r="A1196" s="81">
        <f t="shared" si="133"/>
        <v>516603602013</v>
      </c>
      <c r="B1196">
        <v>5166036</v>
      </c>
      <c r="C1196" t="s">
        <v>980</v>
      </c>
      <c r="D1196" s="1">
        <v>41639</v>
      </c>
      <c r="E1196" s="34">
        <f t="shared" si="137"/>
        <v>6780.26</v>
      </c>
      <c r="F1196" s="34">
        <f t="shared" si="137"/>
        <v>2186.4299999999998</v>
      </c>
      <c r="G1196" s="34">
        <f t="shared" si="137"/>
        <v>1341.92</v>
      </c>
      <c r="H1196" s="34">
        <f t="shared" si="137"/>
        <v>244.14</v>
      </c>
      <c r="I1196" s="34">
        <f t="shared" si="137"/>
        <v>600.37</v>
      </c>
    </row>
    <row r="1197" spans="1:9">
      <c r="A1197" s="81">
        <f t="shared" si="133"/>
        <v>516603602012</v>
      </c>
      <c r="B1197">
        <v>5166036</v>
      </c>
      <c r="C1197" t="s">
        <v>980</v>
      </c>
      <c r="D1197" s="1">
        <v>41274</v>
      </c>
      <c r="E1197" s="34">
        <f t="shared" si="137"/>
        <v>6777.22</v>
      </c>
      <c r="F1197" s="34">
        <f t="shared" si="137"/>
        <v>2183.9499999999998</v>
      </c>
      <c r="G1197" s="34">
        <f t="shared" si="137"/>
        <v>1338.21</v>
      </c>
      <c r="H1197" s="34">
        <f t="shared" si="137"/>
        <v>245.43</v>
      </c>
      <c r="I1197" s="34">
        <f t="shared" si="137"/>
        <v>600.30999999999995</v>
      </c>
    </row>
    <row r="1198" spans="1:9">
      <c r="A1198" s="81">
        <f t="shared" si="133"/>
        <v>516603602011</v>
      </c>
      <c r="B1198">
        <v>5166036</v>
      </c>
      <c r="C1198" t="s">
        <v>980</v>
      </c>
      <c r="D1198" s="1">
        <v>40908</v>
      </c>
      <c r="E1198" s="34">
        <f t="shared" si="137"/>
        <v>6777.26</v>
      </c>
      <c r="F1198" s="34">
        <f t="shared" si="137"/>
        <v>2177.9399999999996</v>
      </c>
      <c r="G1198" s="34">
        <f t="shared" si="137"/>
        <v>1336.8</v>
      </c>
      <c r="H1198" s="34">
        <f t="shared" si="137"/>
        <v>242.59</v>
      </c>
      <c r="I1198" s="34">
        <f t="shared" si="137"/>
        <v>598.54999999999995</v>
      </c>
    </row>
    <row r="1199" spans="1:9">
      <c r="A1199" s="81">
        <f t="shared" si="133"/>
        <v>516603602010</v>
      </c>
      <c r="B1199">
        <v>5166036</v>
      </c>
      <c r="C1199" t="s">
        <v>980</v>
      </c>
      <c r="D1199" s="1">
        <v>40543</v>
      </c>
      <c r="E1199" s="34">
        <f t="shared" si="137"/>
        <v>6777.31</v>
      </c>
      <c r="F1199" s="34">
        <f t="shared" si="137"/>
        <v>2176.2600000000002</v>
      </c>
      <c r="G1199" s="34">
        <f t="shared" si="137"/>
        <v>1336.46</v>
      </c>
      <c r="H1199" s="34">
        <f t="shared" si="137"/>
        <v>240.79</v>
      </c>
      <c r="I1199" s="34">
        <f t="shared" si="137"/>
        <v>599.01</v>
      </c>
    </row>
    <row r="1200" spans="1:9">
      <c r="A1200" s="81">
        <f t="shared" si="133"/>
        <v>516603602009</v>
      </c>
      <c r="B1200">
        <v>5166036</v>
      </c>
      <c r="C1200" t="s">
        <v>980</v>
      </c>
      <c r="D1200" s="1">
        <v>40178</v>
      </c>
      <c r="E1200" s="34">
        <f t="shared" si="137"/>
        <v>6777.24</v>
      </c>
      <c r="F1200" s="34">
        <f t="shared" si="137"/>
        <v>2165.63</v>
      </c>
      <c r="G1200" s="34">
        <f t="shared" si="137"/>
        <v>1330.73</v>
      </c>
      <c r="H1200" s="34">
        <f t="shared" si="137"/>
        <v>236.65</v>
      </c>
      <c r="I1200" s="34">
        <f t="shared" si="137"/>
        <v>598.25</v>
      </c>
    </row>
    <row r="1201" spans="1:9">
      <c r="A1201" s="81">
        <f t="shared" si="133"/>
        <v>516603602008</v>
      </c>
      <c r="B1201">
        <v>5166036</v>
      </c>
      <c r="C1201" t="s">
        <v>980</v>
      </c>
      <c r="D1201" s="1">
        <v>39813</v>
      </c>
      <c r="E1201" s="34">
        <f t="shared" si="137"/>
        <v>6777.68</v>
      </c>
      <c r="F1201" s="34">
        <f t="shared" si="137"/>
        <v>2152.73</v>
      </c>
      <c r="G1201" s="34">
        <f t="shared" si="137"/>
        <v>1323.2</v>
      </c>
      <c r="H1201" s="34">
        <f t="shared" si="137"/>
        <v>233.63</v>
      </c>
      <c r="I1201" s="34">
        <f t="shared" si="137"/>
        <v>595.9</v>
      </c>
    </row>
    <row r="1202" spans="1:9">
      <c r="A1202" s="81">
        <f t="shared" si="133"/>
        <v>516603602007</v>
      </c>
      <c r="B1202">
        <v>5166036</v>
      </c>
      <c r="C1202" t="s">
        <v>980</v>
      </c>
      <c r="D1202" s="1">
        <v>39447</v>
      </c>
      <c r="E1202" s="34">
        <f t="shared" si="137"/>
        <v>6777.24</v>
      </c>
      <c r="F1202" s="34">
        <f t="shared" si="137"/>
        <v>2145.38</v>
      </c>
      <c r="G1202" s="34">
        <f t="shared" si="137"/>
        <v>1311.04</v>
      </c>
      <c r="H1202" s="34">
        <f t="shared" si="137"/>
        <v>233.36</v>
      </c>
      <c r="I1202" s="34">
        <f t="shared" si="137"/>
        <v>600.98</v>
      </c>
    </row>
    <row r="1203" spans="1:9">
      <c r="A1203" s="81">
        <f t="shared" si="133"/>
        <v>516603602006</v>
      </c>
      <c r="B1203">
        <v>5166036</v>
      </c>
      <c r="C1203" t="s">
        <v>980</v>
      </c>
      <c r="D1203" s="1">
        <v>39082</v>
      </c>
      <c r="E1203" s="34">
        <f t="shared" si="137"/>
        <v>6776.73</v>
      </c>
      <c r="F1203" s="34">
        <f t="shared" si="137"/>
        <v>2121.9</v>
      </c>
      <c r="G1203" s="34">
        <f t="shared" si="137"/>
        <v>1292.1600000000001</v>
      </c>
      <c r="H1203" s="34">
        <f t="shared" si="137"/>
        <v>227.28</v>
      </c>
      <c r="I1203" s="34">
        <f t="shared" si="137"/>
        <v>602.46</v>
      </c>
    </row>
    <row r="1204" spans="1:9">
      <c r="A1204" s="81">
        <f t="shared" si="133"/>
        <v>517000002025</v>
      </c>
      <c r="B1204">
        <v>5170</v>
      </c>
      <c r="C1204" t="s">
        <v>454</v>
      </c>
      <c r="D1204" s="1">
        <v>46022</v>
      </c>
      <c r="E1204" s="34" t="str">
        <f t="shared" ref="E1204:I1213" si="138">IF(YEAR($D1204)&lt;2016,VLOOKUP($A1204,LDB_alt,COLUMN()-1,FALSE),IFERROR(VLOOKUP($A1204,LDB_neu,COLUMN()-1,FALSE),""))</f>
        <v/>
      </c>
      <c r="F1204" s="34" t="str">
        <f t="shared" si="138"/>
        <v/>
      </c>
      <c r="G1204" s="34" t="str">
        <f t="shared" si="138"/>
        <v/>
      </c>
      <c r="H1204" s="34" t="str">
        <f t="shared" si="138"/>
        <v/>
      </c>
      <c r="I1204" s="34" t="str">
        <f t="shared" si="138"/>
        <v/>
      </c>
    </row>
    <row r="1205" spans="1:9">
      <c r="A1205" s="81">
        <f t="shared" si="133"/>
        <v>517000002024</v>
      </c>
      <c r="B1205">
        <v>5170</v>
      </c>
      <c r="C1205" t="s">
        <v>454</v>
      </c>
      <c r="D1205" s="1">
        <v>45657</v>
      </c>
      <c r="E1205" s="34" t="str">
        <f t="shared" si="138"/>
        <v/>
      </c>
      <c r="F1205" s="34" t="str">
        <f t="shared" si="138"/>
        <v/>
      </c>
      <c r="G1205" s="34" t="str">
        <f t="shared" si="138"/>
        <v/>
      </c>
      <c r="H1205" s="34" t="str">
        <f t="shared" si="138"/>
        <v/>
      </c>
      <c r="I1205" s="34" t="str">
        <f t="shared" si="138"/>
        <v/>
      </c>
    </row>
    <row r="1206" spans="1:9">
      <c r="A1206" s="81">
        <f t="shared" si="133"/>
        <v>517000002023</v>
      </c>
      <c r="B1206">
        <v>5170</v>
      </c>
      <c r="C1206" t="s">
        <v>454</v>
      </c>
      <c r="D1206" s="1">
        <v>45291</v>
      </c>
      <c r="E1206" s="34" t="str">
        <f t="shared" si="138"/>
        <v/>
      </c>
      <c r="F1206" s="34" t="str">
        <f t="shared" si="138"/>
        <v/>
      </c>
      <c r="G1206" s="34" t="str">
        <f t="shared" si="138"/>
        <v/>
      </c>
      <c r="H1206" s="34" t="str">
        <f t="shared" si="138"/>
        <v/>
      </c>
      <c r="I1206" s="34" t="str">
        <f t="shared" si="138"/>
        <v/>
      </c>
    </row>
    <row r="1207" spans="1:9">
      <c r="A1207" s="81">
        <f t="shared" si="133"/>
        <v>517000002022</v>
      </c>
      <c r="B1207">
        <v>5170</v>
      </c>
      <c r="C1207" t="s">
        <v>454</v>
      </c>
      <c r="D1207" s="1">
        <v>44926</v>
      </c>
      <c r="E1207" s="34" t="str">
        <f t="shared" si="138"/>
        <v/>
      </c>
      <c r="F1207" s="34" t="str">
        <f t="shared" si="138"/>
        <v/>
      </c>
      <c r="G1207" s="34" t="str">
        <f t="shared" si="138"/>
        <v/>
      </c>
      <c r="H1207" s="34" t="str">
        <f t="shared" si="138"/>
        <v/>
      </c>
      <c r="I1207" s="34" t="str">
        <f t="shared" si="138"/>
        <v/>
      </c>
    </row>
    <row r="1208" spans="1:9">
      <c r="A1208" s="81">
        <f t="shared" si="133"/>
        <v>517000002021</v>
      </c>
      <c r="B1208">
        <v>5170</v>
      </c>
      <c r="C1208" t="s">
        <v>454</v>
      </c>
      <c r="D1208" s="1">
        <v>44561</v>
      </c>
      <c r="E1208" s="34" t="str">
        <f t="shared" si="138"/>
        <v/>
      </c>
      <c r="F1208" s="34" t="str">
        <f t="shared" si="138"/>
        <v/>
      </c>
      <c r="G1208" s="34" t="str">
        <f t="shared" si="138"/>
        <v/>
      </c>
      <c r="H1208" s="34" t="str">
        <f t="shared" si="138"/>
        <v/>
      </c>
      <c r="I1208" s="34" t="str">
        <f t="shared" si="138"/>
        <v/>
      </c>
    </row>
    <row r="1209" spans="1:9">
      <c r="A1209" s="81">
        <f t="shared" si="133"/>
        <v>517000002020</v>
      </c>
      <c r="B1209">
        <v>5170</v>
      </c>
      <c r="C1209" t="s">
        <v>454</v>
      </c>
      <c r="D1209" s="1">
        <v>44196</v>
      </c>
      <c r="E1209" s="34" t="str">
        <f t="shared" si="138"/>
        <v/>
      </c>
      <c r="F1209" s="34" t="str">
        <f t="shared" si="138"/>
        <v/>
      </c>
      <c r="G1209" s="34" t="str">
        <f t="shared" si="138"/>
        <v/>
      </c>
      <c r="H1209" s="34" t="str">
        <f t="shared" si="138"/>
        <v/>
      </c>
      <c r="I1209" s="34" t="str">
        <f t="shared" si="138"/>
        <v/>
      </c>
    </row>
    <row r="1210" spans="1:9">
      <c r="A1210" s="81">
        <f t="shared" si="133"/>
        <v>517000002019</v>
      </c>
      <c r="B1210">
        <v>5170</v>
      </c>
      <c r="C1210" t="s">
        <v>454</v>
      </c>
      <c r="D1210" s="1">
        <v>43830</v>
      </c>
      <c r="E1210" s="34" t="str">
        <f t="shared" si="138"/>
        <v/>
      </c>
      <c r="F1210" s="34" t="str">
        <f t="shared" si="138"/>
        <v/>
      </c>
      <c r="G1210" s="34" t="str">
        <f t="shared" si="138"/>
        <v/>
      </c>
      <c r="H1210" s="34" t="str">
        <f t="shared" si="138"/>
        <v/>
      </c>
      <c r="I1210" s="34" t="str">
        <f t="shared" si="138"/>
        <v/>
      </c>
    </row>
    <row r="1211" spans="1:9">
      <c r="A1211" s="81">
        <f t="shared" si="133"/>
        <v>517000002018</v>
      </c>
      <c r="B1211">
        <v>5170</v>
      </c>
      <c r="C1211" t="s">
        <v>454</v>
      </c>
      <c r="D1211" s="1">
        <v>43465</v>
      </c>
      <c r="E1211" s="34">
        <f t="shared" si="138"/>
        <v>104280</v>
      </c>
      <c r="F1211" s="34">
        <f t="shared" si="138"/>
        <v>23298</v>
      </c>
      <c r="G1211" s="34">
        <f t="shared" si="138"/>
        <v>13152</v>
      </c>
      <c r="H1211" s="34">
        <f t="shared" si="138"/>
        <v>3604</v>
      </c>
      <c r="I1211" s="34">
        <f t="shared" si="138"/>
        <v>6542</v>
      </c>
    </row>
    <row r="1212" spans="1:9">
      <c r="A1212" s="81">
        <f t="shared" si="133"/>
        <v>517000002017</v>
      </c>
      <c r="B1212">
        <v>5170</v>
      </c>
      <c r="C1212" t="s">
        <v>454</v>
      </c>
      <c r="D1212" s="1">
        <v>43100</v>
      </c>
      <c r="E1212" s="34">
        <f t="shared" si="138"/>
        <v>104280</v>
      </c>
      <c r="F1212" s="34">
        <f t="shared" si="138"/>
        <v>23454</v>
      </c>
      <c r="G1212" s="34">
        <f t="shared" si="138"/>
        <v>13451</v>
      </c>
      <c r="H1212" s="34">
        <f t="shared" si="138"/>
        <v>3408</v>
      </c>
      <c r="I1212" s="34">
        <f t="shared" si="138"/>
        <v>6595</v>
      </c>
    </row>
    <row r="1213" spans="1:9">
      <c r="A1213" s="81">
        <f t="shared" si="133"/>
        <v>517000002016</v>
      </c>
      <c r="B1213">
        <v>5170</v>
      </c>
      <c r="C1213" t="s">
        <v>454</v>
      </c>
      <c r="D1213" s="1">
        <v>42735</v>
      </c>
      <c r="E1213" s="34">
        <f t="shared" si="138"/>
        <v>104280</v>
      </c>
      <c r="F1213" s="34">
        <f t="shared" si="138"/>
        <v>23405</v>
      </c>
      <c r="G1213" s="34">
        <f t="shared" si="138"/>
        <v>13572</v>
      </c>
      <c r="H1213" s="34">
        <f t="shared" si="138"/>
        <v>3192</v>
      </c>
      <c r="I1213" s="34">
        <f t="shared" si="138"/>
        <v>6641</v>
      </c>
    </row>
    <row r="1214" spans="1:9">
      <c r="A1214" s="81">
        <f t="shared" si="133"/>
        <v>517000002015</v>
      </c>
      <c r="B1214">
        <v>5170</v>
      </c>
      <c r="C1214" t="s">
        <v>454</v>
      </c>
      <c r="D1214" s="1">
        <v>42369</v>
      </c>
      <c r="E1214" s="34">
        <f t="shared" ref="E1214:I1223" si="139">IF(YEAR($D1214)&lt;2016,VLOOKUP($A1214,LDB_alt,COLUMN()-1,FALSE),IFERROR(VLOOKUP($A1214,LDB_neu,COLUMN()-1,FALSE),""))</f>
        <v>104280.28</v>
      </c>
      <c r="F1214" s="34">
        <f t="shared" si="139"/>
        <v>24168.95</v>
      </c>
      <c r="G1214" s="34">
        <f t="shared" si="139"/>
        <v>13607</v>
      </c>
      <c r="H1214" s="34">
        <f t="shared" si="139"/>
        <v>2789.86</v>
      </c>
      <c r="I1214" s="34">
        <f t="shared" si="139"/>
        <v>7772.09</v>
      </c>
    </row>
    <row r="1215" spans="1:9">
      <c r="A1215" s="81">
        <f t="shared" si="133"/>
        <v>517000002014</v>
      </c>
      <c r="B1215">
        <v>5170</v>
      </c>
      <c r="C1215" t="s">
        <v>454</v>
      </c>
      <c r="D1215" s="1">
        <v>42004</v>
      </c>
      <c r="E1215" s="34">
        <f t="shared" si="139"/>
        <v>104280.34</v>
      </c>
      <c r="F1215" s="34">
        <f t="shared" si="139"/>
        <v>23796.62</v>
      </c>
      <c r="G1215" s="34">
        <f t="shared" si="139"/>
        <v>13667.4</v>
      </c>
      <c r="H1215" s="34">
        <f t="shared" si="139"/>
        <v>2647.59</v>
      </c>
      <c r="I1215" s="34">
        <f t="shared" si="139"/>
        <v>7481.63</v>
      </c>
    </row>
    <row r="1216" spans="1:9">
      <c r="A1216" s="81">
        <f t="shared" si="133"/>
        <v>517000002013</v>
      </c>
      <c r="B1216">
        <v>5170</v>
      </c>
      <c r="C1216" t="s">
        <v>454</v>
      </c>
      <c r="D1216" s="1">
        <v>41639</v>
      </c>
      <c r="E1216" s="34">
        <f t="shared" si="139"/>
        <v>104280.35</v>
      </c>
      <c r="F1216" s="34">
        <f t="shared" si="139"/>
        <v>23479.41</v>
      </c>
      <c r="G1216" s="34">
        <f t="shared" si="139"/>
        <v>13748.76</v>
      </c>
      <c r="H1216" s="34">
        <f t="shared" si="139"/>
        <v>2553.5100000000002</v>
      </c>
      <c r="I1216" s="34">
        <f t="shared" si="139"/>
        <v>7177.14</v>
      </c>
    </row>
    <row r="1217" spans="1:9">
      <c r="A1217" s="81">
        <f t="shared" si="133"/>
        <v>517000002012</v>
      </c>
      <c r="B1217">
        <v>5170</v>
      </c>
      <c r="C1217" t="s">
        <v>454</v>
      </c>
      <c r="D1217" s="1">
        <v>41274</v>
      </c>
      <c r="E1217" s="34">
        <f t="shared" si="139"/>
        <v>104280.34</v>
      </c>
      <c r="F1217" s="34">
        <f t="shared" si="139"/>
        <v>22857.89</v>
      </c>
      <c r="G1217" s="34">
        <f t="shared" si="139"/>
        <v>13836.91</v>
      </c>
      <c r="H1217" s="34">
        <f t="shared" si="139"/>
        <v>2486.56</v>
      </c>
      <c r="I1217" s="34">
        <f t="shared" si="139"/>
        <v>6534.42</v>
      </c>
    </row>
    <row r="1218" spans="1:9">
      <c r="A1218" s="81">
        <f t="shared" si="133"/>
        <v>517000002011</v>
      </c>
      <c r="B1218">
        <v>5170</v>
      </c>
      <c r="C1218" t="s">
        <v>454</v>
      </c>
      <c r="D1218" s="1">
        <v>40908</v>
      </c>
      <c r="E1218" s="34">
        <f t="shared" si="139"/>
        <v>104246.21</v>
      </c>
      <c r="F1218" s="34">
        <f t="shared" si="139"/>
        <v>22745.7</v>
      </c>
      <c r="G1218" s="34">
        <f t="shared" si="139"/>
        <v>13866</v>
      </c>
      <c r="H1218" s="34">
        <f t="shared" si="139"/>
        <v>2388.38</v>
      </c>
      <c r="I1218" s="34">
        <f t="shared" si="139"/>
        <v>6491.32</v>
      </c>
    </row>
    <row r="1219" spans="1:9">
      <c r="A1219" s="81">
        <f t="shared" si="133"/>
        <v>517000002010</v>
      </c>
      <c r="B1219">
        <v>5170</v>
      </c>
      <c r="C1219" t="s">
        <v>454</v>
      </c>
      <c r="D1219" s="1">
        <v>40543</v>
      </c>
      <c r="E1219" s="34">
        <f t="shared" si="139"/>
        <v>104246.31</v>
      </c>
      <c r="F1219" s="34">
        <f t="shared" si="139"/>
        <v>22610.16</v>
      </c>
      <c r="G1219" s="34">
        <f t="shared" si="139"/>
        <v>13815.81</v>
      </c>
      <c r="H1219" s="34">
        <f t="shared" si="139"/>
        <v>2311.71</v>
      </c>
      <c r="I1219" s="34">
        <f t="shared" si="139"/>
        <v>6482.64</v>
      </c>
    </row>
    <row r="1220" spans="1:9">
      <c r="A1220" s="81">
        <f t="shared" si="133"/>
        <v>517000002009</v>
      </c>
      <c r="B1220">
        <v>5170</v>
      </c>
      <c r="C1220" t="s">
        <v>454</v>
      </c>
      <c r="D1220" s="1">
        <v>40178</v>
      </c>
      <c r="E1220" s="34">
        <f t="shared" si="139"/>
        <v>104246.81</v>
      </c>
      <c r="F1220" s="34">
        <f t="shared" si="139"/>
        <v>22439.77</v>
      </c>
      <c r="G1220" s="34">
        <f t="shared" si="139"/>
        <v>13755.75</v>
      </c>
      <c r="H1220" s="34">
        <f t="shared" si="139"/>
        <v>2226.06</v>
      </c>
      <c r="I1220" s="34">
        <f t="shared" si="139"/>
        <v>6457.96</v>
      </c>
    </row>
    <row r="1221" spans="1:9">
      <c r="A1221" s="81">
        <f t="shared" ref="A1221:A1284" si="140">(LEFT(B1221&amp;"00000000",8)&amp;YEAR(D1221))+0</f>
        <v>517000002008</v>
      </c>
      <c r="B1221">
        <v>5170</v>
      </c>
      <c r="C1221" t="s">
        <v>454</v>
      </c>
      <c r="D1221" s="1">
        <v>39813</v>
      </c>
      <c r="E1221" s="34">
        <f t="shared" si="139"/>
        <v>104246.93</v>
      </c>
      <c r="F1221" s="34">
        <f t="shared" si="139"/>
        <v>22305.86</v>
      </c>
      <c r="G1221" s="34">
        <f t="shared" si="139"/>
        <v>13701.18</v>
      </c>
      <c r="H1221" s="34">
        <f t="shared" si="139"/>
        <v>2159.9299999999998</v>
      </c>
      <c r="I1221" s="34">
        <f t="shared" si="139"/>
        <v>6444.75</v>
      </c>
    </row>
    <row r="1222" spans="1:9">
      <c r="A1222" s="81">
        <f t="shared" si="140"/>
        <v>517000002007</v>
      </c>
      <c r="B1222">
        <v>5170</v>
      </c>
      <c r="C1222" t="s">
        <v>454</v>
      </c>
      <c r="D1222" s="1">
        <v>39447</v>
      </c>
      <c r="E1222" s="34">
        <f t="shared" si="139"/>
        <v>104245.61</v>
      </c>
      <c r="F1222" s="34">
        <f t="shared" si="139"/>
        <v>22157.78</v>
      </c>
      <c r="G1222" s="34">
        <f t="shared" si="139"/>
        <v>13620.57</v>
      </c>
      <c r="H1222" s="34">
        <f t="shared" si="139"/>
        <v>2121.23</v>
      </c>
      <c r="I1222" s="34">
        <f t="shared" si="139"/>
        <v>6415.98</v>
      </c>
    </row>
    <row r="1223" spans="1:9">
      <c r="A1223" s="81">
        <f t="shared" si="140"/>
        <v>517000002006</v>
      </c>
      <c r="B1223">
        <v>5170</v>
      </c>
      <c r="C1223" t="s">
        <v>454</v>
      </c>
      <c r="D1223" s="1">
        <v>39082</v>
      </c>
      <c r="E1223" s="34">
        <f t="shared" si="139"/>
        <v>104246.09</v>
      </c>
      <c r="F1223" s="34">
        <f t="shared" si="139"/>
        <v>22052.9</v>
      </c>
      <c r="G1223" s="34">
        <f t="shared" si="139"/>
        <v>13600.58</v>
      </c>
      <c r="H1223" s="34">
        <f t="shared" si="139"/>
        <v>2059.85</v>
      </c>
      <c r="I1223" s="34">
        <f t="shared" si="139"/>
        <v>6392.47</v>
      </c>
    </row>
    <row r="1224" spans="1:9">
      <c r="A1224" s="81">
        <f t="shared" si="140"/>
        <v>517000402025</v>
      </c>
      <c r="B1224">
        <v>5170004</v>
      </c>
      <c r="C1224" t="s">
        <v>455</v>
      </c>
      <c r="D1224" s="1">
        <v>46022</v>
      </c>
      <c r="E1224" s="34" t="str">
        <f t="shared" ref="E1224:I1233" si="141">IF(YEAR($D1224)&lt;2016,VLOOKUP($A1224,LDB_alt,COLUMN()-1,FALSE),IFERROR(VLOOKUP($A1224,LDB_neu,COLUMN()-1,FALSE),""))</f>
        <v/>
      </c>
      <c r="F1224" s="34" t="str">
        <f t="shared" si="141"/>
        <v/>
      </c>
      <c r="G1224" s="34" t="str">
        <f t="shared" si="141"/>
        <v/>
      </c>
      <c r="H1224" s="34" t="str">
        <f t="shared" si="141"/>
        <v/>
      </c>
      <c r="I1224" s="34" t="str">
        <f t="shared" si="141"/>
        <v/>
      </c>
    </row>
    <row r="1225" spans="1:9">
      <c r="A1225" s="81">
        <f t="shared" si="140"/>
        <v>517000402024</v>
      </c>
      <c r="B1225">
        <v>5170004</v>
      </c>
      <c r="C1225" t="s">
        <v>455</v>
      </c>
      <c r="D1225" s="1">
        <v>45657</v>
      </c>
      <c r="E1225" s="34" t="str">
        <f t="shared" si="141"/>
        <v/>
      </c>
      <c r="F1225" s="34" t="str">
        <f t="shared" si="141"/>
        <v/>
      </c>
      <c r="G1225" s="34" t="str">
        <f t="shared" si="141"/>
        <v/>
      </c>
      <c r="H1225" s="34" t="str">
        <f t="shared" si="141"/>
        <v/>
      </c>
      <c r="I1225" s="34" t="str">
        <f t="shared" si="141"/>
        <v/>
      </c>
    </row>
    <row r="1226" spans="1:9">
      <c r="A1226" s="81">
        <f t="shared" si="140"/>
        <v>517000402023</v>
      </c>
      <c r="B1226">
        <v>5170004</v>
      </c>
      <c r="C1226" t="s">
        <v>455</v>
      </c>
      <c r="D1226" s="1">
        <v>45291</v>
      </c>
      <c r="E1226" s="34" t="str">
        <f t="shared" si="141"/>
        <v/>
      </c>
      <c r="F1226" s="34" t="str">
        <f t="shared" si="141"/>
        <v/>
      </c>
      <c r="G1226" s="34" t="str">
        <f t="shared" si="141"/>
        <v/>
      </c>
      <c r="H1226" s="34" t="str">
        <f t="shared" si="141"/>
        <v/>
      </c>
      <c r="I1226" s="34" t="str">
        <f t="shared" si="141"/>
        <v/>
      </c>
    </row>
    <row r="1227" spans="1:9">
      <c r="A1227" s="81">
        <f t="shared" si="140"/>
        <v>517000402022</v>
      </c>
      <c r="B1227">
        <v>5170004</v>
      </c>
      <c r="C1227" t="s">
        <v>455</v>
      </c>
      <c r="D1227" s="1">
        <v>44926</v>
      </c>
      <c r="E1227" s="34" t="str">
        <f t="shared" si="141"/>
        <v/>
      </c>
      <c r="F1227" s="34" t="str">
        <f t="shared" si="141"/>
        <v/>
      </c>
      <c r="G1227" s="34" t="str">
        <f t="shared" si="141"/>
        <v/>
      </c>
      <c r="H1227" s="34" t="str">
        <f t="shared" si="141"/>
        <v/>
      </c>
      <c r="I1227" s="34" t="str">
        <f t="shared" si="141"/>
        <v/>
      </c>
    </row>
    <row r="1228" spans="1:9">
      <c r="A1228" s="81">
        <f t="shared" si="140"/>
        <v>517000402021</v>
      </c>
      <c r="B1228">
        <v>5170004</v>
      </c>
      <c r="C1228" t="s">
        <v>455</v>
      </c>
      <c r="D1228" s="1">
        <v>44561</v>
      </c>
      <c r="E1228" s="34" t="str">
        <f t="shared" si="141"/>
        <v/>
      </c>
      <c r="F1228" s="34" t="str">
        <f t="shared" si="141"/>
        <v/>
      </c>
      <c r="G1228" s="34" t="str">
        <f t="shared" si="141"/>
        <v/>
      </c>
      <c r="H1228" s="34" t="str">
        <f t="shared" si="141"/>
        <v/>
      </c>
      <c r="I1228" s="34" t="str">
        <f t="shared" si="141"/>
        <v/>
      </c>
    </row>
    <row r="1229" spans="1:9">
      <c r="A1229" s="81">
        <f t="shared" si="140"/>
        <v>517000402020</v>
      </c>
      <c r="B1229">
        <v>5170004</v>
      </c>
      <c r="C1229" t="s">
        <v>455</v>
      </c>
      <c r="D1229" s="1">
        <v>44196</v>
      </c>
      <c r="E1229" s="34" t="str">
        <f t="shared" si="141"/>
        <v/>
      </c>
      <c r="F1229" s="34" t="str">
        <f t="shared" si="141"/>
        <v/>
      </c>
      <c r="G1229" s="34" t="str">
        <f t="shared" si="141"/>
        <v/>
      </c>
      <c r="H1229" s="34" t="str">
        <f t="shared" si="141"/>
        <v/>
      </c>
      <c r="I1229" s="34" t="str">
        <f t="shared" si="141"/>
        <v/>
      </c>
    </row>
    <row r="1230" spans="1:9">
      <c r="A1230" s="81">
        <f t="shared" si="140"/>
        <v>517000402019</v>
      </c>
      <c r="B1230">
        <v>5170004</v>
      </c>
      <c r="C1230" t="s">
        <v>455</v>
      </c>
      <c r="D1230" s="1">
        <v>43830</v>
      </c>
      <c r="E1230" s="34" t="str">
        <f t="shared" si="141"/>
        <v/>
      </c>
      <c r="F1230" s="34" t="str">
        <f t="shared" si="141"/>
        <v/>
      </c>
      <c r="G1230" s="34" t="str">
        <f t="shared" si="141"/>
        <v/>
      </c>
      <c r="H1230" s="34" t="str">
        <f t="shared" si="141"/>
        <v/>
      </c>
      <c r="I1230" s="34" t="str">
        <f t="shared" si="141"/>
        <v/>
      </c>
    </row>
    <row r="1231" spans="1:9">
      <c r="A1231" s="81">
        <f t="shared" si="140"/>
        <v>517000402018</v>
      </c>
      <c r="B1231">
        <v>5170004</v>
      </c>
      <c r="C1231" t="s">
        <v>455</v>
      </c>
      <c r="D1231" s="1">
        <v>43465</v>
      </c>
      <c r="E1231" s="34">
        <f t="shared" si="141"/>
        <v>5960</v>
      </c>
      <c r="F1231" s="34">
        <f t="shared" si="141"/>
        <v>957</v>
      </c>
      <c r="G1231" s="34">
        <f t="shared" si="141"/>
        <v>559</v>
      </c>
      <c r="H1231" s="34">
        <f t="shared" si="141"/>
        <v>113</v>
      </c>
      <c r="I1231" s="34">
        <f t="shared" si="141"/>
        <v>285</v>
      </c>
    </row>
    <row r="1232" spans="1:9">
      <c r="A1232" s="81">
        <f t="shared" si="140"/>
        <v>517000402017</v>
      </c>
      <c r="B1232">
        <v>5170004</v>
      </c>
      <c r="C1232" t="s">
        <v>455</v>
      </c>
      <c r="D1232" s="1">
        <v>43100</v>
      </c>
      <c r="E1232" s="34">
        <f t="shared" si="141"/>
        <v>5960</v>
      </c>
      <c r="F1232" s="34">
        <f t="shared" si="141"/>
        <v>956</v>
      </c>
      <c r="G1232" s="34">
        <f t="shared" si="141"/>
        <v>558</v>
      </c>
      <c r="H1232" s="34">
        <f t="shared" si="141"/>
        <v>113</v>
      </c>
      <c r="I1232" s="34">
        <f t="shared" si="141"/>
        <v>285</v>
      </c>
    </row>
    <row r="1233" spans="1:9">
      <c r="A1233" s="81">
        <f t="shared" si="140"/>
        <v>517000402016</v>
      </c>
      <c r="B1233">
        <v>5170004</v>
      </c>
      <c r="C1233" t="s">
        <v>455</v>
      </c>
      <c r="D1233" s="1">
        <v>42735</v>
      </c>
      <c r="E1233" s="34">
        <f t="shared" si="141"/>
        <v>5960</v>
      </c>
      <c r="F1233" s="34">
        <f t="shared" si="141"/>
        <v>947</v>
      </c>
      <c r="G1233" s="34">
        <f t="shared" si="141"/>
        <v>551</v>
      </c>
      <c r="H1233" s="34">
        <f t="shared" si="141"/>
        <v>113</v>
      </c>
      <c r="I1233" s="34">
        <f t="shared" si="141"/>
        <v>283</v>
      </c>
    </row>
    <row r="1234" spans="1:9">
      <c r="A1234" s="81">
        <f t="shared" si="140"/>
        <v>517000402015</v>
      </c>
      <c r="B1234">
        <v>5170004</v>
      </c>
      <c r="C1234" t="s">
        <v>455</v>
      </c>
      <c r="D1234" s="1">
        <v>42369</v>
      </c>
      <c r="E1234" s="34">
        <f t="shared" ref="E1234:I1243" si="142">IF(YEAR($D1234)&lt;2016,VLOOKUP($A1234,LDB_alt,COLUMN()-1,FALSE),IFERROR(VLOOKUP($A1234,LDB_neu,COLUMN()-1,FALSE),""))</f>
        <v>5960.06</v>
      </c>
      <c r="F1234" s="34">
        <f t="shared" si="142"/>
        <v>928.8900000000001</v>
      </c>
      <c r="G1234" s="34">
        <f t="shared" si="142"/>
        <v>534.98</v>
      </c>
      <c r="H1234" s="34">
        <f t="shared" si="142"/>
        <v>99.33</v>
      </c>
      <c r="I1234" s="34">
        <f t="shared" si="142"/>
        <v>294.58</v>
      </c>
    </row>
    <row r="1235" spans="1:9">
      <c r="A1235" s="81">
        <f t="shared" si="140"/>
        <v>517000402014</v>
      </c>
      <c r="B1235">
        <v>5170004</v>
      </c>
      <c r="C1235" t="s">
        <v>455</v>
      </c>
      <c r="D1235" s="1">
        <v>42004</v>
      </c>
      <c r="E1235" s="34">
        <f t="shared" si="142"/>
        <v>5960.06</v>
      </c>
      <c r="F1235" s="34">
        <f t="shared" si="142"/>
        <v>913.72</v>
      </c>
      <c r="G1235" s="34">
        <f t="shared" si="142"/>
        <v>540.87</v>
      </c>
      <c r="H1235" s="34">
        <f t="shared" si="142"/>
        <v>95.49</v>
      </c>
      <c r="I1235" s="34">
        <f t="shared" si="142"/>
        <v>277.36</v>
      </c>
    </row>
    <row r="1236" spans="1:9">
      <c r="A1236" s="81">
        <f t="shared" si="140"/>
        <v>517000402013</v>
      </c>
      <c r="B1236">
        <v>5170004</v>
      </c>
      <c r="C1236" t="s">
        <v>455</v>
      </c>
      <c r="D1236" s="1">
        <v>41639</v>
      </c>
      <c r="E1236" s="34">
        <f t="shared" si="142"/>
        <v>5960.06</v>
      </c>
      <c r="F1236" s="34">
        <f t="shared" si="142"/>
        <v>909.02</v>
      </c>
      <c r="G1236" s="34">
        <f t="shared" si="142"/>
        <v>535.54999999999995</v>
      </c>
      <c r="H1236" s="34">
        <f t="shared" si="142"/>
        <v>97.48</v>
      </c>
      <c r="I1236" s="34">
        <f t="shared" si="142"/>
        <v>275.99</v>
      </c>
    </row>
    <row r="1237" spans="1:9">
      <c r="A1237" s="81">
        <f t="shared" si="140"/>
        <v>517000402012</v>
      </c>
      <c r="B1237">
        <v>5170004</v>
      </c>
      <c r="C1237" t="s">
        <v>455</v>
      </c>
      <c r="D1237" s="1">
        <v>41274</v>
      </c>
      <c r="E1237" s="34">
        <f t="shared" si="142"/>
        <v>5960.05</v>
      </c>
      <c r="F1237" s="34">
        <f t="shared" si="142"/>
        <v>907.12000000000012</v>
      </c>
      <c r="G1237" s="34">
        <f t="shared" si="142"/>
        <v>534.69000000000005</v>
      </c>
      <c r="H1237" s="34">
        <f t="shared" si="142"/>
        <v>96.97</v>
      </c>
      <c r="I1237" s="34">
        <f t="shared" si="142"/>
        <v>275.45999999999998</v>
      </c>
    </row>
    <row r="1238" spans="1:9">
      <c r="A1238" s="81">
        <f t="shared" si="140"/>
        <v>517000402011</v>
      </c>
      <c r="B1238">
        <v>5170004</v>
      </c>
      <c r="C1238" t="s">
        <v>455</v>
      </c>
      <c r="D1238" s="1">
        <v>40908</v>
      </c>
      <c r="E1238" s="34">
        <f t="shared" si="142"/>
        <v>5956.29</v>
      </c>
      <c r="F1238" s="34">
        <f t="shared" si="142"/>
        <v>905.32999999999993</v>
      </c>
      <c r="G1238" s="34">
        <f t="shared" si="142"/>
        <v>537.52</v>
      </c>
      <c r="H1238" s="34">
        <f t="shared" si="142"/>
        <v>93.86</v>
      </c>
      <c r="I1238" s="34">
        <f t="shared" si="142"/>
        <v>273.95</v>
      </c>
    </row>
    <row r="1239" spans="1:9">
      <c r="A1239" s="81">
        <f t="shared" si="140"/>
        <v>517000402010</v>
      </c>
      <c r="B1239">
        <v>5170004</v>
      </c>
      <c r="C1239" t="s">
        <v>455</v>
      </c>
      <c r="D1239" s="1">
        <v>40543</v>
      </c>
      <c r="E1239" s="34">
        <f t="shared" si="142"/>
        <v>5956.21</v>
      </c>
      <c r="F1239" s="34">
        <f t="shared" si="142"/>
        <v>900.62</v>
      </c>
      <c r="G1239" s="34">
        <f t="shared" si="142"/>
        <v>535.16999999999996</v>
      </c>
      <c r="H1239" s="34">
        <f t="shared" si="142"/>
        <v>91.47</v>
      </c>
      <c r="I1239" s="34">
        <f t="shared" si="142"/>
        <v>273.98</v>
      </c>
    </row>
    <row r="1240" spans="1:9">
      <c r="A1240" s="81">
        <f t="shared" si="140"/>
        <v>517000402009</v>
      </c>
      <c r="B1240">
        <v>5170004</v>
      </c>
      <c r="C1240" t="s">
        <v>455</v>
      </c>
      <c r="D1240" s="1">
        <v>40178</v>
      </c>
      <c r="E1240" s="34">
        <f t="shared" si="142"/>
        <v>5956.11</v>
      </c>
      <c r="F1240" s="34">
        <f t="shared" si="142"/>
        <v>866.27</v>
      </c>
      <c r="G1240" s="34">
        <f t="shared" si="142"/>
        <v>534.1</v>
      </c>
      <c r="H1240" s="34">
        <f t="shared" si="142"/>
        <v>58.36</v>
      </c>
      <c r="I1240" s="34">
        <f t="shared" si="142"/>
        <v>273.81</v>
      </c>
    </row>
    <row r="1241" spans="1:9">
      <c r="A1241" s="81">
        <f t="shared" si="140"/>
        <v>517000402008</v>
      </c>
      <c r="B1241">
        <v>5170004</v>
      </c>
      <c r="C1241" t="s">
        <v>455</v>
      </c>
      <c r="D1241" s="1">
        <v>39813</v>
      </c>
      <c r="E1241" s="34">
        <f t="shared" si="142"/>
        <v>5956.74</v>
      </c>
      <c r="F1241" s="34">
        <f t="shared" si="142"/>
        <v>861.16000000000008</v>
      </c>
      <c r="G1241" s="34">
        <f t="shared" si="142"/>
        <v>530.82000000000005</v>
      </c>
      <c r="H1241" s="34">
        <f t="shared" si="142"/>
        <v>57.42</v>
      </c>
      <c r="I1241" s="34">
        <f t="shared" si="142"/>
        <v>272.92</v>
      </c>
    </row>
    <row r="1242" spans="1:9">
      <c r="A1242" s="81">
        <f t="shared" si="140"/>
        <v>517000402007</v>
      </c>
      <c r="B1242">
        <v>5170004</v>
      </c>
      <c r="C1242" t="s">
        <v>455</v>
      </c>
      <c r="D1242" s="1">
        <v>39447</v>
      </c>
      <c r="E1242" s="34">
        <f t="shared" si="142"/>
        <v>5956.54</v>
      </c>
      <c r="F1242" s="34">
        <f t="shared" si="142"/>
        <v>847.3599999999999</v>
      </c>
      <c r="G1242" s="34">
        <f t="shared" si="142"/>
        <v>522.79</v>
      </c>
      <c r="H1242" s="34">
        <f t="shared" si="142"/>
        <v>52.89</v>
      </c>
      <c r="I1242" s="34">
        <f t="shared" si="142"/>
        <v>271.68</v>
      </c>
    </row>
    <row r="1243" spans="1:9">
      <c r="A1243" s="81">
        <f t="shared" si="140"/>
        <v>517000402006</v>
      </c>
      <c r="B1243">
        <v>5170004</v>
      </c>
      <c r="C1243" t="s">
        <v>455</v>
      </c>
      <c r="D1243" s="1">
        <v>39082</v>
      </c>
      <c r="E1243" s="34">
        <f t="shared" si="142"/>
        <v>5956.6</v>
      </c>
      <c r="F1243" s="34">
        <f t="shared" si="142"/>
        <v>838.49</v>
      </c>
      <c r="G1243" s="34">
        <f t="shared" si="142"/>
        <v>515.11</v>
      </c>
      <c r="H1243" s="34">
        <f t="shared" si="142"/>
        <v>52.23</v>
      </c>
      <c r="I1243" s="34">
        <f t="shared" si="142"/>
        <v>271.14999999999998</v>
      </c>
    </row>
    <row r="1244" spans="1:9">
      <c r="A1244" s="81">
        <f t="shared" si="140"/>
        <v>517000802025</v>
      </c>
      <c r="B1244">
        <v>5170008</v>
      </c>
      <c r="C1244" t="s">
        <v>981</v>
      </c>
      <c r="D1244" s="1">
        <v>46022</v>
      </c>
      <c r="E1244" s="34" t="str">
        <f t="shared" ref="E1244:I1253" si="143">IF(YEAR($D1244)&lt;2016,VLOOKUP($A1244,LDB_alt,COLUMN()-1,FALSE),IFERROR(VLOOKUP($A1244,LDB_neu,COLUMN()-1,FALSE),""))</f>
        <v/>
      </c>
      <c r="F1244" s="34" t="str">
        <f t="shared" si="143"/>
        <v/>
      </c>
      <c r="G1244" s="34" t="str">
        <f t="shared" si="143"/>
        <v/>
      </c>
      <c r="H1244" s="34" t="str">
        <f t="shared" si="143"/>
        <v/>
      </c>
      <c r="I1244" s="34" t="str">
        <f t="shared" si="143"/>
        <v/>
      </c>
    </row>
    <row r="1245" spans="1:9">
      <c r="A1245" s="81">
        <f t="shared" si="140"/>
        <v>517000802024</v>
      </c>
      <c r="B1245">
        <v>5170008</v>
      </c>
      <c r="C1245" t="s">
        <v>981</v>
      </c>
      <c r="D1245" s="1">
        <v>45657</v>
      </c>
      <c r="E1245" s="34" t="str">
        <f t="shared" si="143"/>
        <v/>
      </c>
      <c r="F1245" s="34" t="str">
        <f t="shared" si="143"/>
        <v/>
      </c>
      <c r="G1245" s="34" t="str">
        <f t="shared" si="143"/>
        <v/>
      </c>
      <c r="H1245" s="34" t="str">
        <f t="shared" si="143"/>
        <v/>
      </c>
      <c r="I1245" s="34" t="str">
        <f t="shared" si="143"/>
        <v/>
      </c>
    </row>
    <row r="1246" spans="1:9">
      <c r="A1246" s="81">
        <f t="shared" si="140"/>
        <v>517000802023</v>
      </c>
      <c r="B1246">
        <v>5170008</v>
      </c>
      <c r="C1246" t="s">
        <v>981</v>
      </c>
      <c r="D1246" s="1">
        <v>45291</v>
      </c>
      <c r="E1246" s="34" t="str">
        <f t="shared" si="143"/>
        <v/>
      </c>
      <c r="F1246" s="34" t="str">
        <f t="shared" si="143"/>
        <v/>
      </c>
      <c r="G1246" s="34" t="str">
        <f t="shared" si="143"/>
        <v/>
      </c>
      <c r="H1246" s="34" t="str">
        <f t="shared" si="143"/>
        <v/>
      </c>
      <c r="I1246" s="34" t="str">
        <f t="shared" si="143"/>
        <v/>
      </c>
    </row>
    <row r="1247" spans="1:9">
      <c r="A1247" s="81">
        <f t="shared" si="140"/>
        <v>517000802022</v>
      </c>
      <c r="B1247">
        <v>5170008</v>
      </c>
      <c r="C1247" t="s">
        <v>981</v>
      </c>
      <c r="D1247" s="1">
        <v>44926</v>
      </c>
      <c r="E1247" s="34" t="str">
        <f t="shared" si="143"/>
        <v/>
      </c>
      <c r="F1247" s="34" t="str">
        <f t="shared" si="143"/>
        <v/>
      </c>
      <c r="G1247" s="34" t="str">
        <f t="shared" si="143"/>
        <v/>
      </c>
      <c r="H1247" s="34" t="str">
        <f t="shared" si="143"/>
        <v/>
      </c>
      <c r="I1247" s="34" t="str">
        <f t="shared" si="143"/>
        <v/>
      </c>
    </row>
    <row r="1248" spans="1:9">
      <c r="A1248" s="81">
        <f t="shared" si="140"/>
        <v>517000802021</v>
      </c>
      <c r="B1248">
        <v>5170008</v>
      </c>
      <c r="C1248" t="s">
        <v>981</v>
      </c>
      <c r="D1248" s="1">
        <v>44561</v>
      </c>
      <c r="E1248" s="34" t="str">
        <f t="shared" si="143"/>
        <v/>
      </c>
      <c r="F1248" s="34" t="str">
        <f t="shared" si="143"/>
        <v/>
      </c>
      <c r="G1248" s="34" t="str">
        <f t="shared" si="143"/>
        <v/>
      </c>
      <c r="H1248" s="34" t="str">
        <f t="shared" si="143"/>
        <v/>
      </c>
      <c r="I1248" s="34" t="str">
        <f t="shared" si="143"/>
        <v/>
      </c>
    </row>
    <row r="1249" spans="1:9">
      <c r="A1249" s="81">
        <f t="shared" si="140"/>
        <v>517000802020</v>
      </c>
      <c r="B1249">
        <v>5170008</v>
      </c>
      <c r="C1249" t="s">
        <v>981</v>
      </c>
      <c r="D1249" s="1">
        <v>44196</v>
      </c>
      <c r="E1249" s="34" t="str">
        <f t="shared" si="143"/>
        <v/>
      </c>
      <c r="F1249" s="34" t="str">
        <f t="shared" si="143"/>
        <v/>
      </c>
      <c r="G1249" s="34" t="str">
        <f t="shared" si="143"/>
        <v/>
      </c>
      <c r="H1249" s="34" t="str">
        <f t="shared" si="143"/>
        <v/>
      </c>
      <c r="I1249" s="34" t="str">
        <f t="shared" si="143"/>
        <v/>
      </c>
    </row>
    <row r="1250" spans="1:9">
      <c r="A1250" s="81">
        <f t="shared" si="140"/>
        <v>517000802019</v>
      </c>
      <c r="B1250">
        <v>5170008</v>
      </c>
      <c r="C1250" t="s">
        <v>981</v>
      </c>
      <c r="D1250" s="1">
        <v>43830</v>
      </c>
      <c r="E1250" s="34" t="str">
        <f t="shared" si="143"/>
        <v/>
      </c>
      <c r="F1250" s="34" t="str">
        <f t="shared" si="143"/>
        <v/>
      </c>
      <c r="G1250" s="34" t="str">
        <f t="shared" si="143"/>
        <v/>
      </c>
      <c r="H1250" s="34" t="str">
        <f t="shared" si="143"/>
        <v/>
      </c>
      <c r="I1250" s="34" t="str">
        <f t="shared" si="143"/>
        <v/>
      </c>
    </row>
    <row r="1251" spans="1:9">
      <c r="A1251" s="81">
        <f t="shared" si="140"/>
        <v>517000802018</v>
      </c>
      <c r="B1251">
        <v>5170008</v>
      </c>
      <c r="C1251" t="s">
        <v>981</v>
      </c>
      <c r="D1251" s="1">
        <v>43465</v>
      </c>
      <c r="E1251" s="34">
        <f t="shared" si="143"/>
        <v>4766</v>
      </c>
      <c r="F1251" s="34">
        <f t="shared" si="143"/>
        <v>2292</v>
      </c>
      <c r="G1251" s="34">
        <f t="shared" si="143"/>
        <v>1464</v>
      </c>
      <c r="H1251" s="34">
        <f t="shared" si="143"/>
        <v>316</v>
      </c>
      <c r="I1251" s="34">
        <f t="shared" si="143"/>
        <v>512</v>
      </c>
    </row>
    <row r="1252" spans="1:9">
      <c r="A1252" s="81">
        <f t="shared" si="140"/>
        <v>517000802017</v>
      </c>
      <c r="B1252">
        <v>5170008</v>
      </c>
      <c r="C1252" t="s">
        <v>981</v>
      </c>
      <c r="D1252" s="1">
        <v>43100</v>
      </c>
      <c r="E1252" s="34">
        <f t="shared" si="143"/>
        <v>4766</v>
      </c>
      <c r="F1252" s="34">
        <f t="shared" si="143"/>
        <v>2334</v>
      </c>
      <c r="G1252" s="34">
        <f t="shared" si="143"/>
        <v>1529</v>
      </c>
      <c r="H1252" s="34">
        <f t="shared" si="143"/>
        <v>283</v>
      </c>
      <c r="I1252" s="34">
        <f t="shared" si="143"/>
        <v>522</v>
      </c>
    </row>
    <row r="1253" spans="1:9">
      <c r="A1253" s="81">
        <f t="shared" si="140"/>
        <v>517000802016</v>
      </c>
      <c r="B1253">
        <v>5170008</v>
      </c>
      <c r="C1253" t="s">
        <v>981</v>
      </c>
      <c r="D1253" s="1">
        <v>42735</v>
      </c>
      <c r="E1253" s="34">
        <f t="shared" si="143"/>
        <v>4766</v>
      </c>
      <c r="F1253" s="34">
        <f t="shared" si="143"/>
        <v>2335</v>
      </c>
      <c r="G1253" s="34">
        <f t="shared" si="143"/>
        <v>1533</v>
      </c>
      <c r="H1253" s="34">
        <f t="shared" si="143"/>
        <v>280</v>
      </c>
      <c r="I1253" s="34">
        <f t="shared" si="143"/>
        <v>522</v>
      </c>
    </row>
    <row r="1254" spans="1:9">
      <c r="A1254" s="81">
        <f t="shared" si="140"/>
        <v>517000802015</v>
      </c>
      <c r="B1254">
        <v>5170008</v>
      </c>
      <c r="C1254" t="s">
        <v>981</v>
      </c>
      <c r="D1254" s="1">
        <v>42369</v>
      </c>
      <c r="E1254" s="34">
        <f t="shared" ref="E1254:I1263" si="144">IF(YEAR($D1254)&lt;2016,VLOOKUP($A1254,LDB_alt,COLUMN()-1,FALSE),IFERROR(VLOOKUP($A1254,LDB_neu,COLUMN()-1,FALSE),""))</f>
        <v>4765.7700000000004</v>
      </c>
      <c r="F1254" s="34">
        <f t="shared" si="144"/>
        <v>2375.83</v>
      </c>
      <c r="G1254" s="34">
        <f t="shared" si="144"/>
        <v>1535.01</v>
      </c>
      <c r="H1254" s="34">
        <f t="shared" si="144"/>
        <v>267.57</v>
      </c>
      <c r="I1254" s="34">
        <f t="shared" si="144"/>
        <v>573.25</v>
      </c>
    </row>
    <row r="1255" spans="1:9">
      <c r="A1255" s="81">
        <f t="shared" si="140"/>
        <v>517000802014</v>
      </c>
      <c r="B1255">
        <v>5170008</v>
      </c>
      <c r="C1255" t="s">
        <v>981</v>
      </c>
      <c r="D1255" s="1">
        <v>42004</v>
      </c>
      <c r="E1255" s="34">
        <f t="shared" si="144"/>
        <v>4765.7700000000004</v>
      </c>
      <c r="F1255" s="34">
        <f t="shared" si="144"/>
        <v>2375.6799999999998</v>
      </c>
      <c r="G1255" s="34">
        <f t="shared" si="144"/>
        <v>1539.52</v>
      </c>
      <c r="H1255" s="34">
        <f t="shared" si="144"/>
        <v>264.60000000000002</v>
      </c>
      <c r="I1255" s="34">
        <f t="shared" si="144"/>
        <v>571.55999999999995</v>
      </c>
    </row>
    <row r="1256" spans="1:9">
      <c r="A1256" s="81">
        <f t="shared" si="140"/>
        <v>517000802013</v>
      </c>
      <c r="B1256">
        <v>5170008</v>
      </c>
      <c r="C1256" t="s">
        <v>981</v>
      </c>
      <c r="D1256" s="1">
        <v>41639</v>
      </c>
      <c r="E1256" s="34">
        <f t="shared" si="144"/>
        <v>4765.7700000000004</v>
      </c>
      <c r="F1256" s="34">
        <f t="shared" si="144"/>
        <v>2363.5500000000002</v>
      </c>
      <c r="G1256" s="34">
        <f t="shared" si="144"/>
        <v>1547.8</v>
      </c>
      <c r="H1256" s="34">
        <f t="shared" si="144"/>
        <v>249.71</v>
      </c>
      <c r="I1256" s="34">
        <f t="shared" si="144"/>
        <v>566.04</v>
      </c>
    </row>
    <row r="1257" spans="1:9">
      <c r="A1257" s="81">
        <f t="shared" si="140"/>
        <v>517000802012</v>
      </c>
      <c r="B1257">
        <v>5170008</v>
      </c>
      <c r="C1257" t="s">
        <v>981</v>
      </c>
      <c r="D1257" s="1">
        <v>41274</v>
      </c>
      <c r="E1257" s="34">
        <f t="shared" si="144"/>
        <v>4765.72</v>
      </c>
      <c r="F1257" s="34">
        <f t="shared" si="144"/>
        <v>2315.5100000000002</v>
      </c>
      <c r="G1257" s="34">
        <f t="shared" si="144"/>
        <v>1552.29</v>
      </c>
      <c r="H1257" s="34">
        <f t="shared" si="144"/>
        <v>244.92</v>
      </c>
      <c r="I1257" s="34">
        <f t="shared" si="144"/>
        <v>518.29999999999995</v>
      </c>
    </row>
    <row r="1258" spans="1:9">
      <c r="A1258" s="81">
        <f t="shared" si="140"/>
        <v>517000802011</v>
      </c>
      <c r="B1258">
        <v>5170008</v>
      </c>
      <c r="C1258" t="s">
        <v>981</v>
      </c>
      <c r="D1258" s="1">
        <v>40908</v>
      </c>
      <c r="E1258" s="34">
        <f t="shared" si="144"/>
        <v>4768.05</v>
      </c>
      <c r="F1258" s="34">
        <f t="shared" si="144"/>
        <v>2313.4300000000003</v>
      </c>
      <c r="G1258" s="34">
        <f t="shared" si="144"/>
        <v>1561.92</v>
      </c>
      <c r="H1258" s="34">
        <f t="shared" si="144"/>
        <v>236.4</v>
      </c>
      <c r="I1258" s="34">
        <f t="shared" si="144"/>
        <v>515.11</v>
      </c>
    </row>
    <row r="1259" spans="1:9">
      <c r="A1259" s="81">
        <f t="shared" si="140"/>
        <v>517000802010</v>
      </c>
      <c r="B1259">
        <v>5170008</v>
      </c>
      <c r="C1259" t="s">
        <v>981</v>
      </c>
      <c r="D1259" s="1">
        <v>40543</v>
      </c>
      <c r="E1259" s="34">
        <f t="shared" si="144"/>
        <v>4768.01</v>
      </c>
      <c r="F1259" s="34">
        <f t="shared" si="144"/>
        <v>2312.0499999999997</v>
      </c>
      <c r="G1259" s="34">
        <f t="shared" si="144"/>
        <v>1558.35</v>
      </c>
      <c r="H1259" s="34">
        <f t="shared" si="144"/>
        <v>236.39</v>
      </c>
      <c r="I1259" s="34">
        <f t="shared" si="144"/>
        <v>517.30999999999995</v>
      </c>
    </row>
    <row r="1260" spans="1:9">
      <c r="A1260" s="81">
        <f t="shared" si="140"/>
        <v>517000802009</v>
      </c>
      <c r="B1260">
        <v>5170008</v>
      </c>
      <c r="C1260" t="s">
        <v>981</v>
      </c>
      <c r="D1260" s="1">
        <v>40178</v>
      </c>
      <c r="E1260" s="34">
        <f t="shared" si="144"/>
        <v>4767.47</v>
      </c>
      <c r="F1260" s="34">
        <f t="shared" si="144"/>
        <v>2294.8199999999997</v>
      </c>
      <c r="G1260" s="34">
        <f t="shared" si="144"/>
        <v>1544.71</v>
      </c>
      <c r="H1260" s="34">
        <f t="shared" si="144"/>
        <v>234.3</v>
      </c>
      <c r="I1260" s="34">
        <f t="shared" si="144"/>
        <v>515.80999999999995</v>
      </c>
    </row>
    <row r="1261" spans="1:9">
      <c r="A1261" s="81">
        <f t="shared" si="140"/>
        <v>517000802008</v>
      </c>
      <c r="B1261">
        <v>5170008</v>
      </c>
      <c r="C1261" t="s">
        <v>981</v>
      </c>
      <c r="D1261" s="1">
        <v>39813</v>
      </c>
      <c r="E1261" s="34">
        <f t="shared" si="144"/>
        <v>4767.5200000000004</v>
      </c>
      <c r="F1261" s="34">
        <f t="shared" si="144"/>
        <v>2286.67</v>
      </c>
      <c r="G1261" s="34">
        <f t="shared" si="144"/>
        <v>1544.74</v>
      </c>
      <c r="H1261" s="34">
        <f t="shared" si="144"/>
        <v>229.48</v>
      </c>
      <c r="I1261" s="34">
        <f t="shared" si="144"/>
        <v>512.45000000000005</v>
      </c>
    </row>
    <row r="1262" spans="1:9">
      <c r="A1262" s="81">
        <f t="shared" si="140"/>
        <v>517000802007</v>
      </c>
      <c r="B1262">
        <v>5170008</v>
      </c>
      <c r="C1262" t="s">
        <v>981</v>
      </c>
      <c r="D1262" s="1">
        <v>39447</v>
      </c>
      <c r="E1262" s="34">
        <f t="shared" si="144"/>
        <v>4767.49</v>
      </c>
      <c r="F1262" s="34">
        <f t="shared" si="144"/>
        <v>2282.96</v>
      </c>
      <c r="G1262" s="34">
        <f t="shared" si="144"/>
        <v>1541.3</v>
      </c>
      <c r="H1262" s="34">
        <f t="shared" si="144"/>
        <v>229.01</v>
      </c>
      <c r="I1262" s="34">
        <f t="shared" si="144"/>
        <v>512.65</v>
      </c>
    </row>
    <row r="1263" spans="1:9">
      <c r="A1263" s="81">
        <f t="shared" si="140"/>
        <v>517000802006</v>
      </c>
      <c r="B1263">
        <v>5170008</v>
      </c>
      <c r="C1263" t="s">
        <v>981</v>
      </c>
      <c r="D1263" s="1">
        <v>39082</v>
      </c>
      <c r="E1263" s="34">
        <f t="shared" si="144"/>
        <v>4767.49</v>
      </c>
      <c r="F1263" s="34">
        <f t="shared" si="144"/>
        <v>2279</v>
      </c>
      <c r="G1263" s="34">
        <f t="shared" si="144"/>
        <v>1538.79</v>
      </c>
      <c r="H1263" s="34">
        <f t="shared" si="144"/>
        <v>227.38</v>
      </c>
      <c r="I1263" s="34">
        <f t="shared" si="144"/>
        <v>512.83000000000004</v>
      </c>
    </row>
    <row r="1264" spans="1:9">
      <c r="A1264" s="81">
        <f t="shared" si="140"/>
        <v>517001202025</v>
      </c>
      <c r="B1264">
        <v>5170012</v>
      </c>
      <c r="C1264" t="s">
        <v>982</v>
      </c>
      <c r="D1264" s="1">
        <v>46022</v>
      </c>
      <c r="E1264" s="34" t="str">
        <f t="shared" ref="E1264:I1273" si="145">IF(YEAR($D1264)&lt;2016,VLOOKUP($A1264,LDB_alt,COLUMN()-1,FALSE),IFERROR(VLOOKUP($A1264,LDB_neu,COLUMN()-1,FALSE),""))</f>
        <v/>
      </c>
      <c r="F1264" s="34" t="str">
        <f t="shared" si="145"/>
        <v/>
      </c>
      <c r="G1264" s="34" t="str">
        <f t="shared" si="145"/>
        <v/>
      </c>
      <c r="H1264" s="34" t="str">
        <f t="shared" si="145"/>
        <v/>
      </c>
      <c r="I1264" s="34" t="str">
        <f t="shared" si="145"/>
        <v/>
      </c>
    </row>
    <row r="1265" spans="1:9">
      <c r="A1265" s="81">
        <f t="shared" si="140"/>
        <v>517001202024</v>
      </c>
      <c r="B1265">
        <v>5170012</v>
      </c>
      <c r="C1265" t="s">
        <v>982</v>
      </c>
      <c r="D1265" s="1">
        <v>45657</v>
      </c>
      <c r="E1265" s="34" t="str">
        <f t="shared" si="145"/>
        <v/>
      </c>
      <c r="F1265" s="34" t="str">
        <f t="shared" si="145"/>
        <v/>
      </c>
      <c r="G1265" s="34" t="str">
        <f t="shared" si="145"/>
        <v/>
      </c>
      <c r="H1265" s="34" t="str">
        <f t="shared" si="145"/>
        <v/>
      </c>
      <c r="I1265" s="34" t="str">
        <f t="shared" si="145"/>
        <v/>
      </c>
    </row>
    <row r="1266" spans="1:9">
      <c r="A1266" s="81">
        <f t="shared" si="140"/>
        <v>517001202023</v>
      </c>
      <c r="B1266">
        <v>5170012</v>
      </c>
      <c r="C1266" t="s">
        <v>982</v>
      </c>
      <c r="D1266" s="1">
        <v>45291</v>
      </c>
      <c r="E1266" s="34" t="str">
        <f t="shared" si="145"/>
        <v/>
      </c>
      <c r="F1266" s="34" t="str">
        <f t="shared" si="145"/>
        <v/>
      </c>
      <c r="G1266" s="34" t="str">
        <f t="shared" si="145"/>
        <v/>
      </c>
      <c r="H1266" s="34" t="str">
        <f t="shared" si="145"/>
        <v/>
      </c>
      <c r="I1266" s="34" t="str">
        <f t="shared" si="145"/>
        <v/>
      </c>
    </row>
    <row r="1267" spans="1:9">
      <c r="A1267" s="81">
        <f t="shared" si="140"/>
        <v>517001202022</v>
      </c>
      <c r="B1267">
        <v>5170012</v>
      </c>
      <c r="C1267" t="s">
        <v>982</v>
      </c>
      <c r="D1267" s="1">
        <v>44926</v>
      </c>
      <c r="E1267" s="34" t="str">
        <f t="shared" si="145"/>
        <v/>
      </c>
      <c r="F1267" s="34" t="str">
        <f t="shared" si="145"/>
        <v/>
      </c>
      <c r="G1267" s="34" t="str">
        <f t="shared" si="145"/>
        <v/>
      </c>
      <c r="H1267" s="34" t="str">
        <f t="shared" si="145"/>
        <v/>
      </c>
      <c r="I1267" s="34" t="str">
        <f t="shared" si="145"/>
        <v/>
      </c>
    </row>
    <row r="1268" spans="1:9">
      <c r="A1268" s="81">
        <f t="shared" si="140"/>
        <v>517001202021</v>
      </c>
      <c r="B1268">
        <v>5170012</v>
      </c>
      <c r="C1268" t="s">
        <v>982</v>
      </c>
      <c r="D1268" s="1">
        <v>44561</v>
      </c>
      <c r="E1268" s="34" t="str">
        <f t="shared" si="145"/>
        <v/>
      </c>
      <c r="F1268" s="34" t="str">
        <f t="shared" si="145"/>
        <v/>
      </c>
      <c r="G1268" s="34" t="str">
        <f t="shared" si="145"/>
        <v/>
      </c>
      <c r="H1268" s="34" t="str">
        <f t="shared" si="145"/>
        <v/>
      </c>
      <c r="I1268" s="34" t="str">
        <f t="shared" si="145"/>
        <v/>
      </c>
    </row>
    <row r="1269" spans="1:9">
      <c r="A1269" s="81">
        <f t="shared" si="140"/>
        <v>517001202020</v>
      </c>
      <c r="B1269">
        <v>5170012</v>
      </c>
      <c r="C1269" t="s">
        <v>982</v>
      </c>
      <c r="D1269" s="1">
        <v>44196</v>
      </c>
      <c r="E1269" s="34" t="str">
        <f t="shared" si="145"/>
        <v/>
      </c>
      <c r="F1269" s="34" t="str">
        <f t="shared" si="145"/>
        <v/>
      </c>
      <c r="G1269" s="34" t="str">
        <f t="shared" si="145"/>
        <v/>
      </c>
      <c r="H1269" s="34" t="str">
        <f t="shared" si="145"/>
        <v/>
      </c>
      <c r="I1269" s="34" t="str">
        <f t="shared" si="145"/>
        <v/>
      </c>
    </row>
    <row r="1270" spans="1:9">
      <c r="A1270" s="81">
        <f t="shared" si="140"/>
        <v>517001202019</v>
      </c>
      <c r="B1270">
        <v>5170012</v>
      </c>
      <c r="C1270" t="s">
        <v>982</v>
      </c>
      <c r="D1270" s="1">
        <v>43830</v>
      </c>
      <c r="E1270" s="34" t="str">
        <f t="shared" si="145"/>
        <v/>
      </c>
      <c r="F1270" s="34" t="str">
        <f t="shared" si="145"/>
        <v/>
      </c>
      <c r="G1270" s="34" t="str">
        <f t="shared" si="145"/>
        <v/>
      </c>
      <c r="H1270" s="34" t="str">
        <f t="shared" si="145"/>
        <v/>
      </c>
      <c r="I1270" s="34" t="str">
        <f t="shared" si="145"/>
        <v/>
      </c>
    </row>
    <row r="1271" spans="1:9">
      <c r="A1271" s="81">
        <f t="shared" si="140"/>
        <v>517001202018</v>
      </c>
      <c r="B1271">
        <v>5170012</v>
      </c>
      <c r="C1271" t="s">
        <v>982</v>
      </c>
      <c r="D1271" s="1">
        <v>43465</v>
      </c>
      <c r="E1271" s="34">
        <f t="shared" si="145"/>
        <v>16453</v>
      </c>
      <c r="F1271" s="34">
        <f t="shared" si="145"/>
        <v>2305</v>
      </c>
      <c r="G1271" s="34">
        <f t="shared" si="145"/>
        <v>1142</v>
      </c>
      <c r="H1271" s="34">
        <f t="shared" si="145"/>
        <v>321</v>
      </c>
      <c r="I1271" s="34">
        <f t="shared" si="145"/>
        <v>842</v>
      </c>
    </row>
    <row r="1272" spans="1:9">
      <c r="A1272" s="81">
        <f t="shared" si="140"/>
        <v>517001202017</v>
      </c>
      <c r="B1272">
        <v>5170012</v>
      </c>
      <c r="C1272" t="s">
        <v>982</v>
      </c>
      <c r="D1272" s="1">
        <v>43100</v>
      </c>
      <c r="E1272" s="34">
        <f t="shared" si="145"/>
        <v>16453</v>
      </c>
      <c r="F1272" s="34">
        <f t="shared" si="145"/>
        <v>2315</v>
      </c>
      <c r="G1272" s="34">
        <f t="shared" si="145"/>
        <v>1156</v>
      </c>
      <c r="H1272" s="34">
        <f t="shared" si="145"/>
        <v>317</v>
      </c>
      <c r="I1272" s="34">
        <f t="shared" si="145"/>
        <v>842</v>
      </c>
    </row>
    <row r="1273" spans="1:9">
      <c r="A1273" s="81">
        <f t="shared" si="140"/>
        <v>517001202016</v>
      </c>
      <c r="B1273">
        <v>5170012</v>
      </c>
      <c r="C1273" t="s">
        <v>982</v>
      </c>
      <c r="D1273" s="1">
        <v>42735</v>
      </c>
      <c r="E1273" s="34">
        <f t="shared" si="145"/>
        <v>16453</v>
      </c>
      <c r="F1273" s="34">
        <f t="shared" si="145"/>
        <v>2290</v>
      </c>
      <c r="G1273" s="34">
        <f t="shared" si="145"/>
        <v>1188</v>
      </c>
      <c r="H1273" s="34">
        <f t="shared" si="145"/>
        <v>246</v>
      </c>
      <c r="I1273" s="34">
        <f t="shared" si="145"/>
        <v>856</v>
      </c>
    </row>
    <row r="1274" spans="1:9">
      <c r="A1274" s="81">
        <f t="shared" si="140"/>
        <v>517001202015</v>
      </c>
      <c r="B1274">
        <v>5170012</v>
      </c>
      <c r="C1274" t="s">
        <v>982</v>
      </c>
      <c r="D1274" s="1">
        <v>42369</v>
      </c>
      <c r="E1274" s="34">
        <f t="shared" ref="E1274:I1283" si="146">IF(YEAR($D1274)&lt;2016,VLOOKUP($A1274,LDB_alt,COLUMN()-1,FALSE),IFERROR(VLOOKUP($A1274,LDB_neu,COLUMN()-1,FALSE),""))</f>
        <v>16453.48</v>
      </c>
      <c r="F1274" s="34">
        <f t="shared" si="146"/>
        <v>2214.7399999999998</v>
      </c>
      <c r="G1274" s="34">
        <f t="shared" si="146"/>
        <v>1195.72</v>
      </c>
      <c r="H1274" s="34">
        <f t="shared" si="146"/>
        <v>151.81</v>
      </c>
      <c r="I1274" s="34">
        <f t="shared" si="146"/>
        <v>867.21</v>
      </c>
    </row>
    <row r="1275" spans="1:9">
      <c r="A1275" s="81">
        <f t="shared" si="140"/>
        <v>517001202014</v>
      </c>
      <c r="B1275">
        <v>5170012</v>
      </c>
      <c r="C1275" t="s">
        <v>982</v>
      </c>
      <c r="D1275" s="1">
        <v>42004</v>
      </c>
      <c r="E1275" s="34">
        <f t="shared" si="146"/>
        <v>16453.54</v>
      </c>
      <c r="F1275" s="34">
        <f t="shared" si="146"/>
        <v>2192.6099999999997</v>
      </c>
      <c r="G1275" s="34">
        <f t="shared" si="146"/>
        <v>1195.0899999999999</v>
      </c>
      <c r="H1275" s="34">
        <f t="shared" si="146"/>
        <v>143.38</v>
      </c>
      <c r="I1275" s="34">
        <f t="shared" si="146"/>
        <v>854.14</v>
      </c>
    </row>
    <row r="1276" spans="1:9">
      <c r="A1276" s="81">
        <f t="shared" si="140"/>
        <v>517001202013</v>
      </c>
      <c r="B1276">
        <v>5170012</v>
      </c>
      <c r="C1276" t="s">
        <v>982</v>
      </c>
      <c r="D1276" s="1">
        <v>41639</v>
      </c>
      <c r="E1276" s="34">
        <f t="shared" si="146"/>
        <v>16453.54</v>
      </c>
      <c r="F1276" s="34">
        <f t="shared" si="146"/>
        <v>2182.38</v>
      </c>
      <c r="G1276" s="34">
        <f t="shared" si="146"/>
        <v>1193.76</v>
      </c>
      <c r="H1276" s="34">
        <f t="shared" si="146"/>
        <v>140.44999999999999</v>
      </c>
      <c r="I1276" s="34">
        <f t="shared" si="146"/>
        <v>848.17</v>
      </c>
    </row>
    <row r="1277" spans="1:9">
      <c r="A1277" s="81">
        <f t="shared" si="140"/>
        <v>517001202012</v>
      </c>
      <c r="B1277">
        <v>5170012</v>
      </c>
      <c r="C1277" t="s">
        <v>982</v>
      </c>
      <c r="D1277" s="1">
        <v>41274</v>
      </c>
      <c r="E1277" s="34">
        <f t="shared" si="146"/>
        <v>16453.54</v>
      </c>
      <c r="F1277" s="34">
        <f t="shared" si="146"/>
        <v>2176.5</v>
      </c>
      <c r="G1277" s="34">
        <f t="shared" si="146"/>
        <v>1187.33</v>
      </c>
      <c r="H1277" s="34">
        <f t="shared" si="146"/>
        <v>142.18</v>
      </c>
      <c r="I1277" s="34">
        <f t="shared" si="146"/>
        <v>846.99</v>
      </c>
    </row>
    <row r="1278" spans="1:9">
      <c r="A1278" s="81">
        <f t="shared" si="140"/>
        <v>517001202011</v>
      </c>
      <c r="B1278">
        <v>5170012</v>
      </c>
      <c r="C1278" t="s">
        <v>982</v>
      </c>
      <c r="D1278" s="1">
        <v>40908</v>
      </c>
      <c r="E1278" s="34">
        <f t="shared" si="146"/>
        <v>16436.93</v>
      </c>
      <c r="F1278" s="34">
        <f t="shared" si="146"/>
        <v>2151.4900000000002</v>
      </c>
      <c r="G1278" s="34">
        <f t="shared" si="146"/>
        <v>1172.1400000000001</v>
      </c>
      <c r="H1278" s="34">
        <f t="shared" si="146"/>
        <v>138.13999999999999</v>
      </c>
      <c r="I1278" s="34">
        <f t="shared" si="146"/>
        <v>841.21</v>
      </c>
    </row>
    <row r="1279" spans="1:9">
      <c r="A1279" s="81">
        <f t="shared" si="140"/>
        <v>517001202010</v>
      </c>
      <c r="B1279">
        <v>5170012</v>
      </c>
      <c r="C1279" t="s">
        <v>982</v>
      </c>
      <c r="D1279" s="1">
        <v>40543</v>
      </c>
      <c r="E1279" s="34">
        <f t="shared" si="146"/>
        <v>16436.89</v>
      </c>
      <c r="F1279" s="34">
        <f t="shared" si="146"/>
        <v>2129.2699999999995</v>
      </c>
      <c r="G1279" s="34">
        <f t="shared" si="146"/>
        <v>1179.8399999999999</v>
      </c>
      <c r="H1279" s="34">
        <f t="shared" si="146"/>
        <v>109.63</v>
      </c>
      <c r="I1279" s="34">
        <f t="shared" si="146"/>
        <v>839.8</v>
      </c>
    </row>
    <row r="1280" spans="1:9">
      <c r="A1280" s="81">
        <f t="shared" si="140"/>
        <v>517001202009</v>
      </c>
      <c r="B1280">
        <v>5170012</v>
      </c>
      <c r="C1280" t="s">
        <v>982</v>
      </c>
      <c r="D1280" s="1">
        <v>40178</v>
      </c>
      <c r="E1280" s="34">
        <f t="shared" si="146"/>
        <v>16436.71</v>
      </c>
      <c r="F1280" s="34">
        <f t="shared" si="146"/>
        <v>2119.69</v>
      </c>
      <c r="G1280" s="34">
        <f t="shared" si="146"/>
        <v>1168.7</v>
      </c>
      <c r="H1280" s="34">
        <f t="shared" si="146"/>
        <v>111.19</v>
      </c>
      <c r="I1280" s="34">
        <f t="shared" si="146"/>
        <v>839.8</v>
      </c>
    </row>
    <row r="1281" spans="1:9">
      <c r="A1281" s="81">
        <f t="shared" si="140"/>
        <v>517001202008</v>
      </c>
      <c r="B1281">
        <v>5170012</v>
      </c>
      <c r="C1281" t="s">
        <v>982</v>
      </c>
      <c r="D1281" s="1">
        <v>39813</v>
      </c>
      <c r="E1281" s="34">
        <f t="shared" si="146"/>
        <v>16436.38</v>
      </c>
      <c r="F1281" s="34">
        <f t="shared" si="146"/>
        <v>2103.84</v>
      </c>
      <c r="G1281" s="34">
        <f t="shared" si="146"/>
        <v>1157.3</v>
      </c>
      <c r="H1281" s="34">
        <f t="shared" si="146"/>
        <v>106.92</v>
      </c>
      <c r="I1281" s="34">
        <f t="shared" si="146"/>
        <v>839.62</v>
      </c>
    </row>
    <row r="1282" spans="1:9">
      <c r="A1282" s="81">
        <f t="shared" si="140"/>
        <v>517001202007</v>
      </c>
      <c r="B1282">
        <v>5170012</v>
      </c>
      <c r="C1282" t="s">
        <v>982</v>
      </c>
      <c r="D1282" s="1">
        <v>39447</v>
      </c>
      <c r="E1282" s="34">
        <f t="shared" si="146"/>
        <v>16436.259999999998</v>
      </c>
      <c r="F1282" s="34">
        <f t="shared" si="146"/>
        <v>2085.6099999999997</v>
      </c>
      <c r="G1282" s="34">
        <f t="shared" si="146"/>
        <v>1147.8</v>
      </c>
      <c r="H1282" s="34">
        <f t="shared" si="146"/>
        <v>99.8</v>
      </c>
      <c r="I1282" s="34">
        <f t="shared" si="146"/>
        <v>838.01</v>
      </c>
    </row>
    <row r="1283" spans="1:9">
      <c r="A1283" s="81">
        <f t="shared" si="140"/>
        <v>517001202006</v>
      </c>
      <c r="B1283">
        <v>5170012</v>
      </c>
      <c r="C1283" t="s">
        <v>982</v>
      </c>
      <c r="D1283" s="1">
        <v>39082</v>
      </c>
      <c r="E1283" s="34">
        <f t="shared" si="146"/>
        <v>16436.22</v>
      </c>
      <c r="F1283" s="34">
        <f t="shared" si="146"/>
        <v>2077.67</v>
      </c>
      <c r="G1283" s="34">
        <f t="shared" si="146"/>
        <v>1143.52</v>
      </c>
      <c r="H1283" s="34">
        <f t="shared" si="146"/>
        <v>99.83</v>
      </c>
      <c r="I1283" s="34">
        <f t="shared" si="146"/>
        <v>834.32</v>
      </c>
    </row>
    <row r="1284" spans="1:9">
      <c r="A1284" s="81">
        <f t="shared" si="140"/>
        <v>517001602025</v>
      </c>
      <c r="B1284">
        <v>5170016</v>
      </c>
      <c r="C1284" t="s">
        <v>456</v>
      </c>
      <c r="D1284" s="1">
        <v>46022</v>
      </c>
      <c r="E1284" s="34" t="str">
        <f t="shared" ref="E1284:I1293" si="147">IF(YEAR($D1284)&lt;2016,VLOOKUP($A1284,LDB_alt,COLUMN()-1,FALSE),IFERROR(VLOOKUP($A1284,LDB_neu,COLUMN()-1,FALSE),""))</f>
        <v/>
      </c>
      <c r="F1284" s="34" t="str">
        <f t="shared" si="147"/>
        <v/>
      </c>
      <c r="G1284" s="34" t="str">
        <f t="shared" si="147"/>
        <v/>
      </c>
      <c r="H1284" s="34" t="str">
        <f t="shared" si="147"/>
        <v/>
      </c>
      <c r="I1284" s="34" t="str">
        <f t="shared" si="147"/>
        <v/>
      </c>
    </row>
    <row r="1285" spans="1:9">
      <c r="A1285" s="81">
        <f t="shared" ref="A1285:A1348" si="148">(LEFT(B1285&amp;"00000000",8)&amp;YEAR(D1285))+0</f>
        <v>517001602024</v>
      </c>
      <c r="B1285">
        <v>5170016</v>
      </c>
      <c r="C1285" t="s">
        <v>456</v>
      </c>
      <c r="D1285" s="1">
        <v>45657</v>
      </c>
      <c r="E1285" s="34" t="str">
        <f t="shared" si="147"/>
        <v/>
      </c>
      <c r="F1285" s="34" t="str">
        <f t="shared" si="147"/>
        <v/>
      </c>
      <c r="G1285" s="34" t="str">
        <f t="shared" si="147"/>
        <v/>
      </c>
      <c r="H1285" s="34" t="str">
        <f t="shared" si="147"/>
        <v/>
      </c>
      <c r="I1285" s="34" t="str">
        <f t="shared" si="147"/>
        <v/>
      </c>
    </row>
    <row r="1286" spans="1:9">
      <c r="A1286" s="81">
        <f t="shared" si="148"/>
        <v>517001602023</v>
      </c>
      <c r="B1286">
        <v>5170016</v>
      </c>
      <c r="C1286" t="s">
        <v>456</v>
      </c>
      <c r="D1286" s="1">
        <v>45291</v>
      </c>
      <c r="E1286" s="34" t="str">
        <f t="shared" si="147"/>
        <v/>
      </c>
      <c r="F1286" s="34" t="str">
        <f t="shared" si="147"/>
        <v/>
      </c>
      <c r="G1286" s="34" t="str">
        <f t="shared" si="147"/>
        <v/>
      </c>
      <c r="H1286" s="34" t="str">
        <f t="shared" si="147"/>
        <v/>
      </c>
      <c r="I1286" s="34" t="str">
        <f t="shared" si="147"/>
        <v/>
      </c>
    </row>
    <row r="1287" spans="1:9">
      <c r="A1287" s="81">
        <f t="shared" si="148"/>
        <v>517001602022</v>
      </c>
      <c r="B1287">
        <v>5170016</v>
      </c>
      <c r="C1287" t="s">
        <v>456</v>
      </c>
      <c r="D1287" s="1">
        <v>44926</v>
      </c>
      <c r="E1287" s="34" t="str">
        <f t="shared" si="147"/>
        <v/>
      </c>
      <c r="F1287" s="34" t="str">
        <f t="shared" si="147"/>
        <v/>
      </c>
      <c r="G1287" s="34" t="str">
        <f t="shared" si="147"/>
        <v/>
      </c>
      <c r="H1287" s="34" t="str">
        <f t="shared" si="147"/>
        <v/>
      </c>
      <c r="I1287" s="34" t="str">
        <f t="shared" si="147"/>
        <v/>
      </c>
    </row>
    <row r="1288" spans="1:9">
      <c r="A1288" s="81">
        <f t="shared" si="148"/>
        <v>517001602021</v>
      </c>
      <c r="B1288">
        <v>5170016</v>
      </c>
      <c r="C1288" t="s">
        <v>456</v>
      </c>
      <c r="D1288" s="1">
        <v>44561</v>
      </c>
      <c r="E1288" s="34" t="str">
        <f t="shared" si="147"/>
        <v/>
      </c>
      <c r="F1288" s="34" t="str">
        <f t="shared" si="147"/>
        <v/>
      </c>
      <c r="G1288" s="34" t="str">
        <f t="shared" si="147"/>
        <v/>
      </c>
      <c r="H1288" s="34" t="str">
        <f t="shared" si="147"/>
        <v/>
      </c>
      <c r="I1288" s="34" t="str">
        <f t="shared" si="147"/>
        <v/>
      </c>
    </row>
    <row r="1289" spans="1:9">
      <c r="A1289" s="81">
        <f t="shared" si="148"/>
        <v>517001602020</v>
      </c>
      <c r="B1289">
        <v>5170016</v>
      </c>
      <c r="C1289" t="s">
        <v>456</v>
      </c>
      <c r="D1289" s="1">
        <v>44196</v>
      </c>
      <c r="E1289" s="34" t="str">
        <f t="shared" si="147"/>
        <v/>
      </c>
      <c r="F1289" s="34" t="str">
        <f t="shared" si="147"/>
        <v/>
      </c>
      <c r="G1289" s="34" t="str">
        <f t="shared" si="147"/>
        <v/>
      </c>
      <c r="H1289" s="34" t="str">
        <f t="shared" si="147"/>
        <v/>
      </c>
      <c r="I1289" s="34" t="str">
        <f t="shared" si="147"/>
        <v/>
      </c>
    </row>
    <row r="1290" spans="1:9">
      <c r="A1290" s="81">
        <f t="shared" si="148"/>
        <v>517001602019</v>
      </c>
      <c r="B1290">
        <v>5170016</v>
      </c>
      <c r="C1290" t="s">
        <v>456</v>
      </c>
      <c r="D1290" s="1">
        <v>43830</v>
      </c>
      <c r="E1290" s="34" t="str">
        <f t="shared" si="147"/>
        <v/>
      </c>
      <c r="F1290" s="34" t="str">
        <f t="shared" si="147"/>
        <v/>
      </c>
      <c r="G1290" s="34" t="str">
        <f t="shared" si="147"/>
        <v/>
      </c>
      <c r="H1290" s="34" t="str">
        <f t="shared" si="147"/>
        <v/>
      </c>
      <c r="I1290" s="34" t="str">
        <f t="shared" si="147"/>
        <v/>
      </c>
    </row>
    <row r="1291" spans="1:9">
      <c r="A1291" s="81">
        <f t="shared" si="148"/>
        <v>517001602018</v>
      </c>
      <c r="B1291">
        <v>5170016</v>
      </c>
      <c r="C1291" t="s">
        <v>456</v>
      </c>
      <c r="D1291" s="1">
        <v>43465</v>
      </c>
      <c r="E1291" s="34">
        <f t="shared" si="147"/>
        <v>10686</v>
      </c>
      <c r="F1291" s="34">
        <f t="shared" si="147"/>
        <v>1561</v>
      </c>
      <c r="G1291" s="34">
        <f t="shared" si="147"/>
        <v>787</v>
      </c>
      <c r="H1291" s="34">
        <f t="shared" si="147"/>
        <v>251</v>
      </c>
      <c r="I1291" s="34">
        <f t="shared" si="147"/>
        <v>523</v>
      </c>
    </row>
    <row r="1292" spans="1:9">
      <c r="A1292" s="81">
        <f t="shared" si="148"/>
        <v>517001602017</v>
      </c>
      <c r="B1292">
        <v>5170016</v>
      </c>
      <c r="C1292" t="s">
        <v>456</v>
      </c>
      <c r="D1292" s="1">
        <v>43100</v>
      </c>
      <c r="E1292" s="34">
        <f t="shared" si="147"/>
        <v>10686</v>
      </c>
      <c r="F1292" s="34">
        <f t="shared" si="147"/>
        <v>1610</v>
      </c>
      <c r="G1292" s="34">
        <f t="shared" si="147"/>
        <v>858</v>
      </c>
      <c r="H1292" s="34">
        <f t="shared" si="147"/>
        <v>205</v>
      </c>
      <c r="I1292" s="34">
        <f t="shared" si="147"/>
        <v>547</v>
      </c>
    </row>
    <row r="1293" spans="1:9">
      <c r="A1293" s="81">
        <f t="shared" si="148"/>
        <v>517001602016</v>
      </c>
      <c r="B1293">
        <v>5170016</v>
      </c>
      <c r="C1293" t="s">
        <v>456</v>
      </c>
      <c r="D1293" s="1">
        <v>42735</v>
      </c>
      <c r="E1293" s="34">
        <f t="shared" si="147"/>
        <v>10686</v>
      </c>
      <c r="F1293" s="34">
        <f t="shared" si="147"/>
        <v>1622</v>
      </c>
      <c r="G1293" s="34">
        <f t="shared" si="147"/>
        <v>883</v>
      </c>
      <c r="H1293" s="34">
        <f t="shared" si="147"/>
        <v>193</v>
      </c>
      <c r="I1293" s="34">
        <f t="shared" si="147"/>
        <v>546</v>
      </c>
    </row>
    <row r="1294" spans="1:9">
      <c r="A1294" s="81">
        <f t="shared" si="148"/>
        <v>517001602015</v>
      </c>
      <c r="B1294">
        <v>5170016</v>
      </c>
      <c r="C1294" t="s">
        <v>456</v>
      </c>
      <c r="D1294" s="1">
        <v>42369</v>
      </c>
      <c r="E1294" s="34">
        <f t="shared" ref="E1294:I1303" si="149">IF(YEAR($D1294)&lt;2016,VLOOKUP($A1294,LDB_alt,COLUMN()-1,FALSE),IFERROR(VLOOKUP($A1294,LDB_neu,COLUMN()-1,FALSE),""))</f>
        <v>10685.5</v>
      </c>
      <c r="F1294" s="34">
        <f t="shared" si="149"/>
        <v>1664.21</v>
      </c>
      <c r="G1294" s="34">
        <f t="shared" si="149"/>
        <v>881.35</v>
      </c>
      <c r="H1294" s="34">
        <f t="shared" si="149"/>
        <v>188.71</v>
      </c>
      <c r="I1294" s="34">
        <f t="shared" si="149"/>
        <v>594.15</v>
      </c>
    </row>
    <row r="1295" spans="1:9">
      <c r="A1295" s="81">
        <f t="shared" si="148"/>
        <v>517001602014</v>
      </c>
      <c r="B1295">
        <v>5170016</v>
      </c>
      <c r="C1295" t="s">
        <v>456</v>
      </c>
      <c r="D1295" s="1">
        <v>42004</v>
      </c>
      <c r="E1295" s="34">
        <f t="shared" si="149"/>
        <v>10685.5</v>
      </c>
      <c r="F1295" s="34">
        <f t="shared" si="149"/>
        <v>1661.72</v>
      </c>
      <c r="G1295" s="34">
        <f t="shared" si="149"/>
        <v>883.24</v>
      </c>
      <c r="H1295" s="34">
        <f t="shared" si="149"/>
        <v>188</v>
      </c>
      <c r="I1295" s="34">
        <f t="shared" si="149"/>
        <v>590.48</v>
      </c>
    </row>
    <row r="1296" spans="1:9">
      <c r="A1296" s="81">
        <f t="shared" si="148"/>
        <v>517001602013</v>
      </c>
      <c r="B1296">
        <v>5170016</v>
      </c>
      <c r="C1296" t="s">
        <v>456</v>
      </c>
      <c r="D1296" s="1">
        <v>41639</v>
      </c>
      <c r="E1296" s="34">
        <f t="shared" si="149"/>
        <v>10685.5</v>
      </c>
      <c r="F1296" s="34">
        <f t="shared" si="149"/>
        <v>1659.5500000000002</v>
      </c>
      <c r="G1296" s="34">
        <f t="shared" si="149"/>
        <v>885.85</v>
      </c>
      <c r="H1296" s="34">
        <f t="shared" si="149"/>
        <v>188.78</v>
      </c>
      <c r="I1296" s="34">
        <f t="shared" si="149"/>
        <v>584.91999999999996</v>
      </c>
    </row>
    <row r="1297" spans="1:9">
      <c r="A1297" s="81">
        <f t="shared" si="148"/>
        <v>517001602012</v>
      </c>
      <c r="B1297">
        <v>5170016</v>
      </c>
      <c r="C1297" t="s">
        <v>456</v>
      </c>
      <c r="D1297" s="1">
        <v>41274</v>
      </c>
      <c r="E1297" s="34">
        <f t="shared" si="149"/>
        <v>10685.55</v>
      </c>
      <c r="F1297" s="34">
        <f t="shared" si="149"/>
        <v>1631.41</v>
      </c>
      <c r="G1297" s="34">
        <f t="shared" si="149"/>
        <v>892.59</v>
      </c>
      <c r="H1297" s="34">
        <f t="shared" si="149"/>
        <v>205.83</v>
      </c>
      <c r="I1297" s="34">
        <f t="shared" si="149"/>
        <v>532.99</v>
      </c>
    </row>
    <row r="1298" spans="1:9">
      <c r="A1298" s="81">
        <f t="shared" si="148"/>
        <v>517001602011</v>
      </c>
      <c r="B1298">
        <v>5170016</v>
      </c>
      <c r="C1298" t="s">
        <v>456</v>
      </c>
      <c r="D1298" s="1">
        <v>40908</v>
      </c>
      <c r="E1298" s="34">
        <f t="shared" si="149"/>
        <v>10681.38</v>
      </c>
      <c r="F1298" s="34">
        <f t="shared" si="149"/>
        <v>1615.51</v>
      </c>
      <c r="G1298" s="34">
        <f t="shared" si="149"/>
        <v>896.26</v>
      </c>
      <c r="H1298" s="34">
        <f t="shared" si="149"/>
        <v>182.03</v>
      </c>
      <c r="I1298" s="34">
        <f t="shared" si="149"/>
        <v>537.22</v>
      </c>
    </row>
    <row r="1299" spans="1:9">
      <c r="A1299" s="81">
        <f t="shared" si="148"/>
        <v>517001602010</v>
      </c>
      <c r="B1299">
        <v>5170016</v>
      </c>
      <c r="C1299" t="s">
        <v>456</v>
      </c>
      <c r="D1299" s="1">
        <v>40543</v>
      </c>
      <c r="E1299" s="34">
        <f t="shared" si="149"/>
        <v>10681.53</v>
      </c>
      <c r="F1299" s="34">
        <f t="shared" si="149"/>
        <v>1599.37</v>
      </c>
      <c r="G1299" s="34">
        <f t="shared" si="149"/>
        <v>895.12</v>
      </c>
      <c r="H1299" s="34">
        <f t="shared" si="149"/>
        <v>167.19</v>
      </c>
      <c r="I1299" s="34">
        <f t="shared" si="149"/>
        <v>537.05999999999995</v>
      </c>
    </row>
    <row r="1300" spans="1:9">
      <c r="A1300" s="81">
        <f t="shared" si="148"/>
        <v>517001602009</v>
      </c>
      <c r="B1300">
        <v>5170016</v>
      </c>
      <c r="C1300" t="s">
        <v>456</v>
      </c>
      <c r="D1300" s="1">
        <v>40178</v>
      </c>
      <c r="E1300" s="34">
        <f t="shared" si="149"/>
        <v>10681.45</v>
      </c>
      <c r="F1300" s="34">
        <f t="shared" si="149"/>
        <v>1583.58</v>
      </c>
      <c r="G1300" s="34">
        <f t="shared" si="149"/>
        <v>900.75</v>
      </c>
      <c r="H1300" s="34">
        <f t="shared" si="149"/>
        <v>160</v>
      </c>
      <c r="I1300" s="34">
        <f t="shared" si="149"/>
        <v>522.83000000000004</v>
      </c>
    </row>
    <row r="1301" spans="1:9">
      <c r="A1301" s="81">
        <f t="shared" si="148"/>
        <v>517001602008</v>
      </c>
      <c r="B1301">
        <v>5170016</v>
      </c>
      <c r="C1301" t="s">
        <v>456</v>
      </c>
      <c r="D1301" s="1">
        <v>39813</v>
      </c>
      <c r="E1301" s="34">
        <f t="shared" si="149"/>
        <v>10681.39</v>
      </c>
      <c r="F1301" s="34">
        <f t="shared" si="149"/>
        <v>1570.9399999999998</v>
      </c>
      <c r="G1301" s="34">
        <f t="shared" si="149"/>
        <v>897.79</v>
      </c>
      <c r="H1301" s="34">
        <f t="shared" si="149"/>
        <v>152.38999999999999</v>
      </c>
      <c r="I1301" s="34">
        <f t="shared" si="149"/>
        <v>520.76</v>
      </c>
    </row>
    <row r="1302" spans="1:9">
      <c r="A1302" s="81">
        <f t="shared" si="148"/>
        <v>517001602007</v>
      </c>
      <c r="B1302">
        <v>5170016</v>
      </c>
      <c r="C1302" t="s">
        <v>456</v>
      </c>
      <c r="D1302" s="1">
        <v>39447</v>
      </c>
      <c r="E1302" s="34">
        <f t="shared" si="149"/>
        <v>10681.36</v>
      </c>
      <c r="F1302" s="34">
        <f t="shared" si="149"/>
        <v>1565.28</v>
      </c>
      <c r="G1302" s="34">
        <f t="shared" si="149"/>
        <v>892.23</v>
      </c>
      <c r="H1302" s="34">
        <f t="shared" si="149"/>
        <v>152.03</v>
      </c>
      <c r="I1302" s="34">
        <f t="shared" si="149"/>
        <v>521.02</v>
      </c>
    </row>
    <row r="1303" spans="1:9">
      <c r="A1303" s="81">
        <f t="shared" si="148"/>
        <v>517001602006</v>
      </c>
      <c r="B1303">
        <v>5170016</v>
      </c>
      <c r="C1303" t="s">
        <v>456</v>
      </c>
      <c r="D1303" s="1">
        <v>39082</v>
      </c>
      <c r="E1303" s="34">
        <f t="shared" si="149"/>
        <v>10681.3</v>
      </c>
      <c r="F1303" s="34">
        <f t="shared" si="149"/>
        <v>1558.37</v>
      </c>
      <c r="G1303" s="34">
        <f t="shared" si="149"/>
        <v>886.68</v>
      </c>
      <c r="H1303" s="34">
        <f t="shared" si="149"/>
        <v>151.33000000000001</v>
      </c>
      <c r="I1303" s="34">
        <f t="shared" si="149"/>
        <v>520.36</v>
      </c>
    </row>
    <row r="1304" spans="1:9">
      <c r="A1304" s="81">
        <f t="shared" si="148"/>
        <v>517002002025</v>
      </c>
      <c r="B1304">
        <v>5170020</v>
      </c>
      <c r="C1304" t="s">
        <v>983</v>
      </c>
      <c r="D1304" s="1">
        <v>46022</v>
      </c>
      <c r="E1304" s="34" t="str">
        <f t="shared" ref="E1304:I1313" si="150">IF(YEAR($D1304)&lt;2016,VLOOKUP($A1304,LDB_alt,COLUMN()-1,FALSE),IFERROR(VLOOKUP($A1304,LDB_neu,COLUMN()-1,FALSE),""))</f>
        <v/>
      </c>
      <c r="F1304" s="34" t="str">
        <f t="shared" si="150"/>
        <v/>
      </c>
      <c r="G1304" s="34" t="str">
        <f t="shared" si="150"/>
        <v/>
      </c>
      <c r="H1304" s="34" t="str">
        <f t="shared" si="150"/>
        <v/>
      </c>
      <c r="I1304" s="34" t="str">
        <f t="shared" si="150"/>
        <v/>
      </c>
    </row>
    <row r="1305" spans="1:9">
      <c r="A1305" s="81">
        <f t="shared" si="148"/>
        <v>517002002024</v>
      </c>
      <c r="B1305">
        <v>5170020</v>
      </c>
      <c r="C1305" t="s">
        <v>983</v>
      </c>
      <c r="D1305" s="1">
        <v>45657</v>
      </c>
      <c r="E1305" s="34" t="str">
        <f t="shared" si="150"/>
        <v/>
      </c>
      <c r="F1305" s="34" t="str">
        <f t="shared" si="150"/>
        <v/>
      </c>
      <c r="G1305" s="34" t="str">
        <f t="shared" si="150"/>
        <v/>
      </c>
      <c r="H1305" s="34" t="str">
        <f t="shared" si="150"/>
        <v/>
      </c>
      <c r="I1305" s="34" t="str">
        <f t="shared" si="150"/>
        <v/>
      </c>
    </row>
    <row r="1306" spans="1:9">
      <c r="A1306" s="81">
        <f t="shared" si="148"/>
        <v>517002002023</v>
      </c>
      <c r="B1306">
        <v>5170020</v>
      </c>
      <c r="C1306" t="s">
        <v>983</v>
      </c>
      <c r="D1306" s="1">
        <v>45291</v>
      </c>
      <c r="E1306" s="34" t="str">
        <f t="shared" si="150"/>
        <v/>
      </c>
      <c r="F1306" s="34" t="str">
        <f t="shared" si="150"/>
        <v/>
      </c>
      <c r="G1306" s="34" t="str">
        <f t="shared" si="150"/>
        <v/>
      </c>
      <c r="H1306" s="34" t="str">
        <f t="shared" si="150"/>
        <v/>
      </c>
      <c r="I1306" s="34" t="str">
        <f t="shared" si="150"/>
        <v/>
      </c>
    </row>
    <row r="1307" spans="1:9">
      <c r="A1307" s="81">
        <f t="shared" si="148"/>
        <v>517002002022</v>
      </c>
      <c r="B1307">
        <v>5170020</v>
      </c>
      <c r="C1307" t="s">
        <v>983</v>
      </c>
      <c r="D1307" s="1">
        <v>44926</v>
      </c>
      <c r="E1307" s="34" t="str">
        <f t="shared" si="150"/>
        <v/>
      </c>
      <c r="F1307" s="34" t="str">
        <f t="shared" si="150"/>
        <v/>
      </c>
      <c r="G1307" s="34" t="str">
        <f t="shared" si="150"/>
        <v/>
      </c>
      <c r="H1307" s="34" t="str">
        <f t="shared" si="150"/>
        <v/>
      </c>
      <c r="I1307" s="34" t="str">
        <f t="shared" si="150"/>
        <v/>
      </c>
    </row>
    <row r="1308" spans="1:9">
      <c r="A1308" s="81">
        <f t="shared" si="148"/>
        <v>517002002021</v>
      </c>
      <c r="B1308">
        <v>5170020</v>
      </c>
      <c r="C1308" t="s">
        <v>983</v>
      </c>
      <c r="D1308" s="1">
        <v>44561</v>
      </c>
      <c r="E1308" s="34" t="str">
        <f t="shared" si="150"/>
        <v/>
      </c>
      <c r="F1308" s="34" t="str">
        <f t="shared" si="150"/>
        <v/>
      </c>
      <c r="G1308" s="34" t="str">
        <f t="shared" si="150"/>
        <v/>
      </c>
      <c r="H1308" s="34" t="str">
        <f t="shared" si="150"/>
        <v/>
      </c>
      <c r="I1308" s="34" t="str">
        <f t="shared" si="150"/>
        <v/>
      </c>
    </row>
    <row r="1309" spans="1:9">
      <c r="A1309" s="81">
        <f t="shared" si="148"/>
        <v>517002002020</v>
      </c>
      <c r="B1309">
        <v>5170020</v>
      </c>
      <c r="C1309" t="s">
        <v>983</v>
      </c>
      <c r="D1309" s="1">
        <v>44196</v>
      </c>
      <c r="E1309" s="34" t="str">
        <f t="shared" si="150"/>
        <v/>
      </c>
      <c r="F1309" s="34" t="str">
        <f t="shared" si="150"/>
        <v/>
      </c>
      <c r="G1309" s="34" t="str">
        <f t="shared" si="150"/>
        <v/>
      </c>
      <c r="H1309" s="34" t="str">
        <f t="shared" si="150"/>
        <v/>
      </c>
      <c r="I1309" s="34" t="str">
        <f t="shared" si="150"/>
        <v/>
      </c>
    </row>
    <row r="1310" spans="1:9">
      <c r="A1310" s="81">
        <f t="shared" si="148"/>
        <v>517002002019</v>
      </c>
      <c r="B1310">
        <v>5170020</v>
      </c>
      <c r="C1310" t="s">
        <v>983</v>
      </c>
      <c r="D1310" s="1">
        <v>43830</v>
      </c>
      <c r="E1310" s="34" t="str">
        <f t="shared" si="150"/>
        <v/>
      </c>
      <c r="F1310" s="34" t="str">
        <f t="shared" si="150"/>
        <v/>
      </c>
      <c r="G1310" s="34" t="str">
        <f t="shared" si="150"/>
        <v/>
      </c>
      <c r="H1310" s="34" t="str">
        <f t="shared" si="150"/>
        <v/>
      </c>
      <c r="I1310" s="34" t="str">
        <f t="shared" si="150"/>
        <v/>
      </c>
    </row>
    <row r="1311" spans="1:9">
      <c r="A1311" s="81">
        <f t="shared" si="148"/>
        <v>517002002018</v>
      </c>
      <c r="B1311">
        <v>5170020</v>
      </c>
      <c r="C1311" t="s">
        <v>983</v>
      </c>
      <c r="D1311" s="1">
        <v>43465</v>
      </c>
      <c r="E1311" s="34">
        <f t="shared" si="150"/>
        <v>6314</v>
      </c>
      <c r="F1311" s="34">
        <f t="shared" si="150"/>
        <v>1796</v>
      </c>
      <c r="G1311" s="34">
        <f t="shared" si="150"/>
        <v>966</v>
      </c>
      <c r="H1311" s="34">
        <f t="shared" si="150"/>
        <v>362</v>
      </c>
      <c r="I1311" s="34">
        <f t="shared" si="150"/>
        <v>468</v>
      </c>
    </row>
    <row r="1312" spans="1:9">
      <c r="A1312" s="81">
        <f t="shared" si="148"/>
        <v>517002002017</v>
      </c>
      <c r="B1312">
        <v>5170020</v>
      </c>
      <c r="C1312" t="s">
        <v>983</v>
      </c>
      <c r="D1312" s="1">
        <v>43100</v>
      </c>
      <c r="E1312" s="34">
        <f t="shared" si="150"/>
        <v>6314</v>
      </c>
      <c r="F1312" s="34">
        <f t="shared" si="150"/>
        <v>1780</v>
      </c>
      <c r="G1312" s="34">
        <f t="shared" si="150"/>
        <v>1004</v>
      </c>
      <c r="H1312" s="34">
        <f t="shared" si="150"/>
        <v>305</v>
      </c>
      <c r="I1312" s="34">
        <f t="shared" si="150"/>
        <v>471</v>
      </c>
    </row>
    <row r="1313" spans="1:9">
      <c r="A1313" s="81">
        <f t="shared" si="148"/>
        <v>517002002016</v>
      </c>
      <c r="B1313">
        <v>5170020</v>
      </c>
      <c r="C1313" t="s">
        <v>983</v>
      </c>
      <c r="D1313" s="1">
        <v>42735</v>
      </c>
      <c r="E1313" s="34">
        <f t="shared" si="150"/>
        <v>6314</v>
      </c>
      <c r="F1313" s="34">
        <f t="shared" si="150"/>
        <v>1783</v>
      </c>
      <c r="G1313" s="34">
        <f t="shared" si="150"/>
        <v>1012</v>
      </c>
      <c r="H1313" s="34">
        <f t="shared" si="150"/>
        <v>302</v>
      </c>
      <c r="I1313" s="34">
        <f t="shared" si="150"/>
        <v>469</v>
      </c>
    </row>
    <row r="1314" spans="1:9">
      <c r="A1314" s="81">
        <f t="shared" si="148"/>
        <v>517002002015</v>
      </c>
      <c r="B1314">
        <v>5170020</v>
      </c>
      <c r="C1314" t="s">
        <v>983</v>
      </c>
      <c r="D1314" s="1">
        <v>42369</v>
      </c>
      <c r="E1314" s="34">
        <f t="shared" ref="E1314:I1323" si="151">IF(YEAR($D1314)&lt;2016,VLOOKUP($A1314,LDB_alt,COLUMN()-1,FALSE),IFERROR(VLOOKUP($A1314,LDB_neu,COLUMN()-1,FALSE),""))</f>
        <v>6314.08</v>
      </c>
      <c r="F1314" s="34">
        <f t="shared" si="151"/>
        <v>1831.77</v>
      </c>
      <c r="G1314" s="34">
        <f t="shared" si="151"/>
        <v>1010.85</v>
      </c>
      <c r="H1314" s="34">
        <f t="shared" si="151"/>
        <v>283.99</v>
      </c>
      <c r="I1314" s="34">
        <f t="shared" si="151"/>
        <v>536.92999999999995</v>
      </c>
    </row>
    <row r="1315" spans="1:9">
      <c r="A1315" s="81">
        <f t="shared" si="148"/>
        <v>517002002014</v>
      </c>
      <c r="B1315">
        <v>5170020</v>
      </c>
      <c r="C1315" t="s">
        <v>983</v>
      </c>
      <c r="D1315" s="1">
        <v>42004</v>
      </c>
      <c r="E1315" s="34">
        <f t="shared" si="151"/>
        <v>6314.08</v>
      </c>
      <c r="F1315" s="34">
        <f t="shared" si="151"/>
        <v>1828.92</v>
      </c>
      <c r="G1315" s="34">
        <f t="shared" si="151"/>
        <v>1004.83</v>
      </c>
      <c r="H1315" s="34">
        <f t="shared" si="151"/>
        <v>286.77999999999997</v>
      </c>
      <c r="I1315" s="34">
        <f t="shared" si="151"/>
        <v>537.30999999999995</v>
      </c>
    </row>
    <row r="1316" spans="1:9">
      <c r="A1316" s="81">
        <f t="shared" si="148"/>
        <v>517002002013</v>
      </c>
      <c r="B1316">
        <v>5170020</v>
      </c>
      <c r="C1316" t="s">
        <v>983</v>
      </c>
      <c r="D1316" s="1">
        <v>41639</v>
      </c>
      <c r="E1316" s="34">
        <f t="shared" si="151"/>
        <v>6314.08</v>
      </c>
      <c r="F1316" s="34">
        <f t="shared" si="151"/>
        <v>1801.4300000000003</v>
      </c>
      <c r="G1316" s="34">
        <f t="shared" si="151"/>
        <v>1004.59</v>
      </c>
      <c r="H1316" s="34">
        <f t="shared" si="151"/>
        <v>283.02</v>
      </c>
      <c r="I1316" s="34">
        <f t="shared" si="151"/>
        <v>513.82000000000005</v>
      </c>
    </row>
    <row r="1317" spans="1:9">
      <c r="A1317" s="81">
        <f t="shared" si="148"/>
        <v>517002002012</v>
      </c>
      <c r="B1317">
        <v>5170020</v>
      </c>
      <c r="C1317" t="s">
        <v>983</v>
      </c>
      <c r="D1317" s="1">
        <v>41274</v>
      </c>
      <c r="E1317" s="34">
        <f t="shared" si="151"/>
        <v>6314.08</v>
      </c>
      <c r="F1317" s="34">
        <f t="shared" si="151"/>
        <v>1785.13</v>
      </c>
      <c r="G1317" s="34">
        <f t="shared" si="151"/>
        <v>1080.49</v>
      </c>
      <c r="H1317" s="34">
        <f t="shared" si="151"/>
        <v>242.43</v>
      </c>
      <c r="I1317" s="34">
        <f t="shared" si="151"/>
        <v>462.21</v>
      </c>
    </row>
    <row r="1318" spans="1:9">
      <c r="A1318" s="81">
        <f t="shared" si="148"/>
        <v>517002002011</v>
      </c>
      <c r="B1318">
        <v>5170020</v>
      </c>
      <c r="C1318" t="s">
        <v>983</v>
      </c>
      <c r="D1318" s="1">
        <v>40908</v>
      </c>
      <c r="E1318" s="34">
        <f t="shared" si="151"/>
        <v>6315.05</v>
      </c>
      <c r="F1318" s="34">
        <f t="shared" si="151"/>
        <v>1754.12</v>
      </c>
      <c r="G1318" s="34">
        <f t="shared" si="151"/>
        <v>1088.03</v>
      </c>
      <c r="H1318" s="34">
        <f t="shared" si="151"/>
        <v>223.22</v>
      </c>
      <c r="I1318" s="34">
        <f t="shared" si="151"/>
        <v>442.87</v>
      </c>
    </row>
    <row r="1319" spans="1:9">
      <c r="A1319" s="81">
        <f t="shared" si="148"/>
        <v>517002002010</v>
      </c>
      <c r="B1319">
        <v>5170020</v>
      </c>
      <c r="C1319" t="s">
        <v>983</v>
      </c>
      <c r="D1319" s="1">
        <v>40543</v>
      </c>
      <c r="E1319" s="34">
        <f t="shared" si="151"/>
        <v>6314.85</v>
      </c>
      <c r="F1319" s="34">
        <f t="shared" si="151"/>
        <v>1743.1</v>
      </c>
      <c r="G1319" s="34">
        <f t="shared" si="151"/>
        <v>1081.8699999999999</v>
      </c>
      <c r="H1319" s="34">
        <f t="shared" si="151"/>
        <v>218.09</v>
      </c>
      <c r="I1319" s="34">
        <f t="shared" si="151"/>
        <v>443.14</v>
      </c>
    </row>
    <row r="1320" spans="1:9">
      <c r="A1320" s="81">
        <f t="shared" si="148"/>
        <v>517002002009</v>
      </c>
      <c r="B1320">
        <v>5170020</v>
      </c>
      <c r="C1320" t="s">
        <v>983</v>
      </c>
      <c r="D1320" s="1">
        <v>40178</v>
      </c>
      <c r="E1320" s="34">
        <f t="shared" si="151"/>
        <v>6316.09</v>
      </c>
      <c r="F1320" s="34">
        <f t="shared" si="151"/>
        <v>1731.46</v>
      </c>
      <c r="G1320" s="34">
        <f t="shared" si="151"/>
        <v>1073.28</v>
      </c>
      <c r="H1320" s="34">
        <f t="shared" si="151"/>
        <v>217</v>
      </c>
      <c r="I1320" s="34">
        <f t="shared" si="151"/>
        <v>441.18</v>
      </c>
    </row>
    <row r="1321" spans="1:9">
      <c r="A1321" s="81">
        <f t="shared" si="148"/>
        <v>517002002008</v>
      </c>
      <c r="B1321">
        <v>5170020</v>
      </c>
      <c r="C1321" t="s">
        <v>983</v>
      </c>
      <c r="D1321" s="1">
        <v>39813</v>
      </c>
      <c r="E1321" s="34">
        <f t="shared" si="151"/>
        <v>6315.99</v>
      </c>
      <c r="F1321" s="34">
        <f t="shared" si="151"/>
        <v>1724.3799999999999</v>
      </c>
      <c r="G1321" s="34">
        <f t="shared" si="151"/>
        <v>1073.55</v>
      </c>
      <c r="H1321" s="34">
        <f t="shared" si="151"/>
        <v>211</v>
      </c>
      <c r="I1321" s="34">
        <f t="shared" si="151"/>
        <v>439.83</v>
      </c>
    </row>
    <row r="1322" spans="1:9">
      <c r="A1322" s="81">
        <f t="shared" si="148"/>
        <v>517002002007</v>
      </c>
      <c r="B1322">
        <v>5170020</v>
      </c>
      <c r="C1322" t="s">
        <v>983</v>
      </c>
      <c r="D1322" s="1">
        <v>39447</v>
      </c>
      <c r="E1322" s="34">
        <f t="shared" si="151"/>
        <v>6314.98</v>
      </c>
      <c r="F1322" s="34">
        <f t="shared" si="151"/>
        <v>1717.41</v>
      </c>
      <c r="G1322" s="34">
        <f t="shared" si="151"/>
        <v>1072.46</v>
      </c>
      <c r="H1322" s="34">
        <f t="shared" si="151"/>
        <v>210.52</v>
      </c>
      <c r="I1322" s="34">
        <f t="shared" si="151"/>
        <v>434.43</v>
      </c>
    </row>
    <row r="1323" spans="1:9">
      <c r="A1323" s="81">
        <f t="shared" si="148"/>
        <v>517002002006</v>
      </c>
      <c r="B1323">
        <v>5170020</v>
      </c>
      <c r="C1323" t="s">
        <v>983</v>
      </c>
      <c r="D1323" s="1">
        <v>39082</v>
      </c>
      <c r="E1323" s="34">
        <f t="shared" si="151"/>
        <v>6315.09</v>
      </c>
      <c r="F1323" s="34">
        <f t="shared" si="151"/>
        <v>1709.54</v>
      </c>
      <c r="G1323" s="34">
        <f t="shared" si="151"/>
        <v>1067.3</v>
      </c>
      <c r="H1323" s="34">
        <f t="shared" si="151"/>
        <v>209.07</v>
      </c>
      <c r="I1323" s="34">
        <f t="shared" si="151"/>
        <v>433.17</v>
      </c>
    </row>
    <row r="1324" spans="1:9">
      <c r="A1324" s="81">
        <f t="shared" si="148"/>
        <v>517002402025</v>
      </c>
      <c r="B1324">
        <v>5170024</v>
      </c>
      <c r="C1324" t="s">
        <v>984</v>
      </c>
      <c r="D1324" s="1">
        <v>46022</v>
      </c>
      <c r="E1324" s="34" t="str">
        <f t="shared" ref="E1324:I1333" si="152">IF(YEAR($D1324)&lt;2016,VLOOKUP($A1324,LDB_alt,COLUMN()-1,FALSE),IFERROR(VLOOKUP($A1324,LDB_neu,COLUMN()-1,FALSE),""))</f>
        <v/>
      </c>
      <c r="F1324" s="34" t="str">
        <f t="shared" si="152"/>
        <v/>
      </c>
      <c r="G1324" s="34" t="str">
        <f t="shared" si="152"/>
        <v/>
      </c>
      <c r="H1324" s="34" t="str">
        <f t="shared" si="152"/>
        <v/>
      </c>
      <c r="I1324" s="34" t="str">
        <f t="shared" si="152"/>
        <v/>
      </c>
    </row>
    <row r="1325" spans="1:9">
      <c r="A1325" s="81">
        <f t="shared" si="148"/>
        <v>517002402024</v>
      </c>
      <c r="B1325">
        <v>5170024</v>
      </c>
      <c r="C1325" t="s">
        <v>984</v>
      </c>
      <c r="D1325" s="1">
        <v>45657</v>
      </c>
      <c r="E1325" s="34" t="str">
        <f t="shared" si="152"/>
        <v/>
      </c>
      <c r="F1325" s="34" t="str">
        <f t="shared" si="152"/>
        <v/>
      </c>
      <c r="G1325" s="34" t="str">
        <f t="shared" si="152"/>
        <v/>
      </c>
      <c r="H1325" s="34" t="str">
        <f t="shared" si="152"/>
        <v/>
      </c>
      <c r="I1325" s="34" t="str">
        <f t="shared" si="152"/>
        <v/>
      </c>
    </row>
    <row r="1326" spans="1:9">
      <c r="A1326" s="81">
        <f t="shared" si="148"/>
        <v>517002402023</v>
      </c>
      <c r="B1326">
        <v>5170024</v>
      </c>
      <c r="C1326" t="s">
        <v>984</v>
      </c>
      <c r="D1326" s="1">
        <v>45291</v>
      </c>
      <c r="E1326" s="34" t="str">
        <f t="shared" si="152"/>
        <v/>
      </c>
      <c r="F1326" s="34" t="str">
        <f t="shared" si="152"/>
        <v/>
      </c>
      <c r="G1326" s="34" t="str">
        <f t="shared" si="152"/>
        <v/>
      </c>
      <c r="H1326" s="34" t="str">
        <f t="shared" si="152"/>
        <v/>
      </c>
      <c r="I1326" s="34" t="str">
        <f t="shared" si="152"/>
        <v/>
      </c>
    </row>
    <row r="1327" spans="1:9">
      <c r="A1327" s="81">
        <f t="shared" si="148"/>
        <v>517002402022</v>
      </c>
      <c r="B1327">
        <v>5170024</v>
      </c>
      <c r="C1327" t="s">
        <v>984</v>
      </c>
      <c r="D1327" s="1">
        <v>44926</v>
      </c>
      <c r="E1327" s="34" t="str">
        <f t="shared" si="152"/>
        <v/>
      </c>
      <c r="F1327" s="34" t="str">
        <f t="shared" si="152"/>
        <v/>
      </c>
      <c r="G1327" s="34" t="str">
        <f t="shared" si="152"/>
        <v/>
      </c>
      <c r="H1327" s="34" t="str">
        <f t="shared" si="152"/>
        <v/>
      </c>
      <c r="I1327" s="34" t="str">
        <f t="shared" si="152"/>
        <v/>
      </c>
    </row>
    <row r="1328" spans="1:9">
      <c r="A1328" s="81">
        <f t="shared" si="148"/>
        <v>517002402021</v>
      </c>
      <c r="B1328">
        <v>5170024</v>
      </c>
      <c r="C1328" t="s">
        <v>984</v>
      </c>
      <c r="D1328" s="1">
        <v>44561</v>
      </c>
      <c r="E1328" s="34" t="str">
        <f t="shared" si="152"/>
        <v/>
      </c>
      <c r="F1328" s="34" t="str">
        <f t="shared" si="152"/>
        <v/>
      </c>
      <c r="G1328" s="34" t="str">
        <f t="shared" si="152"/>
        <v/>
      </c>
      <c r="H1328" s="34" t="str">
        <f t="shared" si="152"/>
        <v/>
      </c>
      <c r="I1328" s="34" t="str">
        <f t="shared" si="152"/>
        <v/>
      </c>
    </row>
    <row r="1329" spans="1:9">
      <c r="A1329" s="81">
        <f t="shared" si="148"/>
        <v>517002402020</v>
      </c>
      <c r="B1329">
        <v>5170024</v>
      </c>
      <c r="C1329" t="s">
        <v>984</v>
      </c>
      <c r="D1329" s="1">
        <v>44196</v>
      </c>
      <c r="E1329" s="34" t="str">
        <f t="shared" si="152"/>
        <v/>
      </c>
      <c r="F1329" s="34" t="str">
        <f t="shared" si="152"/>
        <v/>
      </c>
      <c r="G1329" s="34" t="str">
        <f t="shared" si="152"/>
        <v/>
      </c>
      <c r="H1329" s="34" t="str">
        <f t="shared" si="152"/>
        <v/>
      </c>
      <c r="I1329" s="34" t="str">
        <f t="shared" si="152"/>
        <v/>
      </c>
    </row>
    <row r="1330" spans="1:9">
      <c r="A1330" s="81">
        <f t="shared" si="148"/>
        <v>517002402019</v>
      </c>
      <c r="B1330">
        <v>5170024</v>
      </c>
      <c r="C1330" t="s">
        <v>984</v>
      </c>
      <c r="D1330" s="1">
        <v>43830</v>
      </c>
      <c r="E1330" s="34" t="str">
        <f t="shared" si="152"/>
        <v/>
      </c>
      <c r="F1330" s="34" t="str">
        <f t="shared" si="152"/>
        <v/>
      </c>
      <c r="G1330" s="34" t="str">
        <f t="shared" si="152"/>
        <v/>
      </c>
      <c r="H1330" s="34" t="str">
        <f t="shared" si="152"/>
        <v/>
      </c>
      <c r="I1330" s="34" t="str">
        <f t="shared" si="152"/>
        <v/>
      </c>
    </row>
    <row r="1331" spans="1:9">
      <c r="A1331" s="81">
        <f t="shared" si="148"/>
        <v>517002402018</v>
      </c>
      <c r="B1331">
        <v>5170024</v>
      </c>
      <c r="C1331" t="s">
        <v>984</v>
      </c>
      <c r="D1331" s="1">
        <v>43465</v>
      </c>
      <c r="E1331" s="34">
        <f t="shared" si="152"/>
        <v>6768</v>
      </c>
      <c r="F1331" s="34">
        <f t="shared" si="152"/>
        <v>3608</v>
      </c>
      <c r="G1331" s="34">
        <f t="shared" si="152"/>
        <v>2200</v>
      </c>
      <c r="H1331" s="34">
        <f t="shared" si="152"/>
        <v>504</v>
      </c>
      <c r="I1331" s="34">
        <f t="shared" si="152"/>
        <v>904</v>
      </c>
    </row>
    <row r="1332" spans="1:9">
      <c r="A1332" s="81">
        <f t="shared" si="148"/>
        <v>517002402017</v>
      </c>
      <c r="B1332">
        <v>5170024</v>
      </c>
      <c r="C1332" t="s">
        <v>984</v>
      </c>
      <c r="D1332" s="1">
        <v>43100</v>
      </c>
      <c r="E1332" s="34">
        <f t="shared" si="152"/>
        <v>6768</v>
      </c>
      <c r="F1332" s="34">
        <f t="shared" si="152"/>
        <v>3675</v>
      </c>
      <c r="G1332" s="34">
        <f t="shared" si="152"/>
        <v>2312</v>
      </c>
      <c r="H1332" s="34">
        <f t="shared" si="152"/>
        <v>449</v>
      </c>
      <c r="I1332" s="34">
        <f t="shared" si="152"/>
        <v>914</v>
      </c>
    </row>
    <row r="1333" spans="1:9">
      <c r="A1333" s="81">
        <f t="shared" si="148"/>
        <v>517002402016</v>
      </c>
      <c r="B1333">
        <v>5170024</v>
      </c>
      <c r="C1333" t="s">
        <v>984</v>
      </c>
      <c r="D1333" s="1">
        <v>42735</v>
      </c>
      <c r="E1333" s="34">
        <f t="shared" si="152"/>
        <v>6768</v>
      </c>
      <c r="F1333" s="34">
        <f t="shared" si="152"/>
        <v>3632</v>
      </c>
      <c r="G1333" s="34">
        <f t="shared" si="152"/>
        <v>2270</v>
      </c>
      <c r="H1333" s="34">
        <f t="shared" si="152"/>
        <v>449</v>
      </c>
      <c r="I1333" s="34">
        <f t="shared" si="152"/>
        <v>913</v>
      </c>
    </row>
    <row r="1334" spans="1:9">
      <c r="A1334" s="81">
        <f t="shared" si="148"/>
        <v>517002402015</v>
      </c>
      <c r="B1334">
        <v>5170024</v>
      </c>
      <c r="C1334" t="s">
        <v>984</v>
      </c>
      <c r="D1334" s="1">
        <v>42369</v>
      </c>
      <c r="E1334" s="34">
        <f t="shared" ref="E1334:I1343" si="153">IF(YEAR($D1334)&lt;2016,VLOOKUP($A1334,LDB_alt,COLUMN()-1,FALSE),IFERROR(VLOOKUP($A1334,LDB_neu,COLUMN()-1,FALSE),""))</f>
        <v>6768.32</v>
      </c>
      <c r="F1334" s="34">
        <f t="shared" si="153"/>
        <v>3629.2799999999997</v>
      </c>
      <c r="G1334" s="34">
        <f t="shared" si="153"/>
        <v>2306.21</v>
      </c>
      <c r="H1334" s="34">
        <f t="shared" si="153"/>
        <v>413.68</v>
      </c>
      <c r="I1334" s="34">
        <f t="shared" si="153"/>
        <v>909.39</v>
      </c>
    </row>
    <row r="1335" spans="1:9">
      <c r="A1335" s="81">
        <f t="shared" si="148"/>
        <v>517002402014</v>
      </c>
      <c r="B1335">
        <v>5170024</v>
      </c>
      <c r="C1335" t="s">
        <v>984</v>
      </c>
      <c r="D1335" s="1">
        <v>42004</v>
      </c>
      <c r="E1335" s="34">
        <f t="shared" si="153"/>
        <v>6768.33</v>
      </c>
      <c r="F1335" s="34">
        <f t="shared" si="153"/>
        <v>3620.5</v>
      </c>
      <c r="G1335" s="34">
        <f t="shared" si="153"/>
        <v>2309.37</v>
      </c>
      <c r="H1335" s="34">
        <f t="shared" si="153"/>
        <v>404.34</v>
      </c>
      <c r="I1335" s="34">
        <f t="shared" si="153"/>
        <v>906.79</v>
      </c>
    </row>
    <row r="1336" spans="1:9">
      <c r="A1336" s="81">
        <f t="shared" si="148"/>
        <v>517002402013</v>
      </c>
      <c r="B1336">
        <v>5170024</v>
      </c>
      <c r="C1336" t="s">
        <v>984</v>
      </c>
      <c r="D1336" s="1">
        <v>41639</v>
      </c>
      <c r="E1336" s="34">
        <f t="shared" si="153"/>
        <v>6768.34</v>
      </c>
      <c r="F1336" s="34">
        <f t="shared" si="153"/>
        <v>3621.9599999999996</v>
      </c>
      <c r="G1336" s="34">
        <f t="shared" si="153"/>
        <v>2309.41</v>
      </c>
      <c r="H1336" s="34">
        <f t="shared" si="153"/>
        <v>405.45</v>
      </c>
      <c r="I1336" s="34">
        <f t="shared" si="153"/>
        <v>907.1</v>
      </c>
    </row>
    <row r="1337" spans="1:9">
      <c r="A1337" s="81">
        <f t="shared" si="148"/>
        <v>517002402012</v>
      </c>
      <c r="B1337">
        <v>5170024</v>
      </c>
      <c r="C1337" t="s">
        <v>984</v>
      </c>
      <c r="D1337" s="1">
        <v>41274</v>
      </c>
      <c r="E1337" s="34">
        <f t="shared" si="153"/>
        <v>6768.34</v>
      </c>
      <c r="F1337" s="34">
        <f t="shared" si="153"/>
        <v>3614.33</v>
      </c>
      <c r="G1337" s="34">
        <f t="shared" si="153"/>
        <v>2309.46</v>
      </c>
      <c r="H1337" s="34">
        <f t="shared" si="153"/>
        <v>400.34</v>
      </c>
      <c r="I1337" s="34">
        <f t="shared" si="153"/>
        <v>904.53</v>
      </c>
    </row>
    <row r="1338" spans="1:9">
      <c r="A1338" s="81">
        <f t="shared" si="148"/>
        <v>517002402011</v>
      </c>
      <c r="B1338">
        <v>5170024</v>
      </c>
      <c r="C1338" t="s">
        <v>984</v>
      </c>
      <c r="D1338" s="1">
        <v>40908</v>
      </c>
      <c r="E1338" s="34">
        <f t="shared" si="153"/>
        <v>6768.91</v>
      </c>
      <c r="F1338" s="34">
        <f t="shared" si="153"/>
        <v>3613.88</v>
      </c>
      <c r="G1338" s="34">
        <f t="shared" si="153"/>
        <v>2313.89</v>
      </c>
      <c r="H1338" s="34">
        <f t="shared" si="153"/>
        <v>399.77</v>
      </c>
      <c r="I1338" s="34">
        <f t="shared" si="153"/>
        <v>900.22</v>
      </c>
    </row>
    <row r="1339" spans="1:9">
      <c r="A1339" s="81">
        <f t="shared" si="148"/>
        <v>517002402010</v>
      </c>
      <c r="B1339">
        <v>5170024</v>
      </c>
      <c r="C1339" t="s">
        <v>984</v>
      </c>
      <c r="D1339" s="1">
        <v>40543</v>
      </c>
      <c r="E1339" s="34">
        <f t="shared" si="153"/>
        <v>6768.95</v>
      </c>
      <c r="F1339" s="34">
        <f t="shared" si="153"/>
        <v>3611.1800000000003</v>
      </c>
      <c r="G1339" s="34">
        <f t="shared" si="153"/>
        <v>2312.36</v>
      </c>
      <c r="H1339" s="34">
        <f t="shared" si="153"/>
        <v>399.13</v>
      </c>
      <c r="I1339" s="34">
        <f t="shared" si="153"/>
        <v>899.69</v>
      </c>
    </row>
    <row r="1340" spans="1:9">
      <c r="A1340" s="81">
        <f t="shared" si="148"/>
        <v>517002402009</v>
      </c>
      <c r="B1340">
        <v>5170024</v>
      </c>
      <c r="C1340" t="s">
        <v>984</v>
      </c>
      <c r="D1340" s="1">
        <v>40178</v>
      </c>
      <c r="E1340" s="34">
        <f t="shared" si="153"/>
        <v>6769.28</v>
      </c>
      <c r="F1340" s="34">
        <f t="shared" si="153"/>
        <v>3617.4300000000003</v>
      </c>
      <c r="G1340" s="34">
        <f t="shared" si="153"/>
        <v>2311.94</v>
      </c>
      <c r="H1340" s="34">
        <f t="shared" si="153"/>
        <v>404.99</v>
      </c>
      <c r="I1340" s="34">
        <f t="shared" si="153"/>
        <v>900.5</v>
      </c>
    </row>
    <row r="1341" spans="1:9">
      <c r="A1341" s="81">
        <f t="shared" si="148"/>
        <v>517002402008</v>
      </c>
      <c r="B1341">
        <v>5170024</v>
      </c>
      <c r="C1341" t="s">
        <v>984</v>
      </c>
      <c r="D1341" s="1">
        <v>39813</v>
      </c>
      <c r="E1341" s="34">
        <f t="shared" si="153"/>
        <v>6769.22</v>
      </c>
      <c r="F1341" s="34">
        <f t="shared" si="153"/>
        <v>3606.22</v>
      </c>
      <c r="G1341" s="34">
        <f t="shared" si="153"/>
        <v>2310.46</v>
      </c>
      <c r="H1341" s="34">
        <f t="shared" si="153"/>
        <v>398.74</v>
      </c>
      <c r="I1341" s="34">
        <f t="shared" si="153"/>
        <v>897.02</v>
      </c>
    </row>
    <row r="1342" spans="1:9">
      <c r="A1342" s="81">
        <f t="shared" si="148"/>
        <v>517002402007</v>
      </c>
      <c r="B1342">
        <v>5170024</v>
      </c>
      <c r="C1342" t="s">
        <v>984</v>
      </c>
      <c r="D1342" s="1">
        <v>39447</v>
      </c>
      <c r="E1342" s="34">
        <f t="shared" si="153"/>
        <v>6769.19</v>
      </c>
      <c r="F1342" s="34">
        <f t="shared" si="153"/>
        <v>3601.57</v>
      </c>
      <c r="G1342" s="34">
        <f t="shared" si="153"/>
        <v>2309.0500000000002</v>
      </c>
      <c r="H1342" s="34">
        <f t="shared" si="153"/>
        <v>394.44</v>
      </c>
      <c r="I1342" s="34">
        <f t="shared" si="153"/>
        <v>898.08</v>
      </c>
    </row>
    <row r="1343" spans="1:9">
      <c r="A1343" s="81">
        <f t="shared" si="148"/>
        <v>517002402006</v>
      </c>
      <c r="B1343">
        <v>5170024</v>
      </c>
      <c r="C1343" t="s">
        <v>984</v>
      </c>
      <c r="D1343" s="1">
        <v>39082</v>
      </c>
      <c r="E1343" s="34">
        <f t="shared" si="153"/>
        <v>6769.19</v>
      </c>
      <c r="F1343" s="34">
        <f t="shared" si="153"/>
        <v>3567</v>
      </c>
      <c r="G1343" s="34">
        <f t="shared" si="153"/>
        <v>2311.84</v>
      </c>
      <c r="H1343" s="34">
        <f t="shared" si="153"/>
        <v>360.49</v>
      </c>
      <c r="I1343" s="34">
        <f t="shared" si="153"/>
        <v>894.67</v>
      </c>
    </row>
    <row r="1344" spans="1:9">
      <c r="A1344" s="81">
        <f t="shared" si="148"/>
        <v>517002802025</v>
      </c>
      <c r="B1344">
        <v>5170028</v>
      </c>
      <c r="C1344" t="s">
        <v>985</v>
      </c>
      <c r="D1344" s="1">
        <v>46022</v>
      </c>
      <c r="E1344" s="34" t="str">
        <f t="shared" ref="E1344:I1353" si="154">IF(YEAR($D1344)&lt;2016,VLOOKUP($A1344,LDB_alt,COLUMN()-1,FALSE),IFERROR(VLOOKUP($A1344,LDB_neu,COLUMN()-1,FALSE),""))</f>
        <v/>
      </c>
      <c r="F1344" s="34" t="str">
        <f t="shared" si="154"/>
        <v/>
      </c>
      <c r="G1344" s="34" t="str">
        <f t="shared" si="154"/>
        <v/>
      </c>
      <c r="H1344" s="34" t="str">
        <f t="shared" si="154"/>
        <v/>
      </c>
      <c r="I1344" s="34" t="str">
        <f t="shared" si="154"/>
        <v/>
      </c>
    </row>
    <row r="1345" spans="1:9">
      <c r="A1345" s="81">
        <f t="shared" si="148"/>
        <v>517002802024</v>
      </c>
      <c r="B1345">
        <v>5170028</v>
      </c>
      <c r="C1345" t="s">
        <v>985</v>
      </c>
      <c r="D1345" s="1">
        <v>45657</v>
      </c>
      <c r="E1345" s="34" t="str">
        <f t="shared" si="154"/>
        <v/>
      </c>
      <c r="F1345" s="34" t="str">
        <f t="shared" si="154"/>
        <v/>
      </c>
      <c r="G1345" s="34" t="str">
        <f t="shared" si="154"/>
        <v/>
      </c>
      <c r="H1345" s="34" t="str">
        <f t="shared" si="154"/>
        <v/>
      </c>
      <c r="I1345" s="34" t="str">
        <f t="shared" si="154"/>
        <v/>
      </c>
    </row>
    <row r="1346" spans="1:9">
      <c r="A1346" s="81">
        <f t="shared" si="148"/>
        <v>517002802023</v>
      </c>
      <c r="B1346">
        <v>5170028</v>
      </c>
      <c r="C1346" t="s">
        <v>985</v>
      </c>
      <c r="D1346" s="1">
        <v>45291</v>
      </c>
      <c r="E1346" s="34" t="str">
        <f t="shared" si="154"/>
        <v/>
      </c>
      <c r="F1346" s="34" t="str">
        <f t="shared" si="154"/>
        <v/>
      </c>
      <c r="G1346" s="34" t="str">
        <f t="shared" si="154"/>
        <v/>
      </c>
      <c r="H1346" s="34" t="str">
        <f t="shared" si="154"/>
        <v/>
      </c>
      <c r="I1346" s="34" t="str">
        <f t="shared" si="154"/>
        <v/>
      </c>
    </row>
    <row r="1347" spans="1:9">
      <c r="A1347" s="81">
        <f t="shared" si="148"/>
        <v>517002802022</v>
      </c>
      <c r="B1347">
        <v>5170028</v>
      </c>
      <c r="C1347" t="s">
        <v>985</v>
      </c>
      <c r="D1347" s="1">
        <v>44926</v>
      </c>
      <c r="E1347" s="34" t="str">
        <f t="shared" si="154"/>
        <v/>
      </c>
      <c r="F1347" s="34" t="str">
        <f t="shared" si="154"/>
        <v/>
      </c>
      <c r="G1347" s="34" t="str">
        <f t="shared" si="154"/>
        <v/>
      </c>
      <c r="H1347" s="34" t="str">
        <f t="shared" si="154"/>
        <v/>
      </c>
      <c r="I1347" s="34" t="str">
        <f t="shared" si="154"/>
        <v/>
      </c>
    </row>
    <row r="1348" spans="1:9">
      <c r="A1348" s="81">
        <f t="shared" si="148"/>
        <v>517002802021</v>
      </c>
      <c r="B1348">
        <v>5170028</v>
      </c>
      <c r="C1348" t="s">
        <v>985</v>
      </c>
      <c r="D1348" s="1">
        <v>44561</v>
      </c>
      <c r="E1348" s="34" t="str">
        <f t="shared" si="154"/>
        <v/>
      </c>
      <c r="F1348" s="34" t="str">
        <f t="shared" si="154"/>
        <v/>
      </c>
      <c r="G1348" s="34" t="str">
        <f t="shared" si="154"/>
        <v/>
      </c>
      <c r="H1348" s="34" t="str">
        <f t="shared" si="154"/>
        <v/>
      </c>
      <c r="I1348" s="34" t="str">
        <f t="shared" si="154"/>
        <v/>
      </c>
    </row>
    <row r="1349" spans="1:9">
      <c r="A1349" s="81">
        <f t="shared" ref="A1349:A1412" si="155">(LEFT(B1349&amp;"00000000",8)&amp;YEAR(D1349))+0</f>
        <v>517002802020</v>
      </c>
      <c r="B1349">
        <v>5170028</v>
      </c>
      <c r="C1349" t="s">
        <v>985</v>
      </c>
      <c r="D1349" s="1">
        <v>44196</v>
      </c>
      <c r="E1349" s="34" t="str">
        <f t="shared" si="154"/>
        <v/>
      </c>
      <c r="F1349" s="34" t="str">
        <f t="shared" si="154"/>
        <v/>
      </c>
      <c r="G1349" s="34" t="str">
        <f t="shared" si="154"/>
        <v/>
      </c>
      <c r="H1349" s="34" t="str">
        <f t="shared" si="154"/>
        <v/>
      </c>
      <c r="I1349" s="34" t="str">
        <f t="shared" si="154"/>
        <v/>
      </c>
    </row>
    <row r="1350" spans="1:9">
      <c r="A1350" s="81">
        <f t="shared" si="155"/>
        <v>517002802019</v>
      </c>
      <c r="B1350">
        <v>5170028</v>
      </c>
      <c r="C1350" t="s">
        <v>985</v>
      </c>
      <c r="D1350" s="1">
        <v>43830</v>
      </c>
      <c r="E1350" s="34" t="str">
        <f t="shared" si="154"/>
        <v/>
      </c>
      <c r="F1350" s="34" t="str">
        <f t="shared" si="154"/>
        <v/>
      </c>
      <c r="G1350" s="34" t="str">
        <f t="shared" si="154"/>
        <v/>
      </c>
      <c r="H1350" s="34" t="str">
        <f t="shared" si="154"/>
        <v/>
      </c>
      <c r="I1350" s="34" t="str">
        <f t="shared" si="154"/>
        <v/>
      </c>
    </row>
    <row r="1351" spans="1:9">
      <c r="A1351" s="81">
        <f t="shared" si="155"/>
        <v>517002802018</v>
      </c>
      <c r="B1351">
        <v>5170028</v>
      </c>
      <c r="C1351" t="s">
        <v>985</v>
      </c>
      <c r="D1351" s="1">
        <v>43465</v>
      </c>
      <c r="E1351" s="34">
        <f t="shared" si="154"/>
        <v>4350</v>
      </c>
      <c r="F1351" s="34">
        <f t="shared" si="154"/>
        <v>1280</v>
      </c>
      <c r="G1351" s="34">
        <f t="shared" si="154"/>
        <v>763</v>
      </c>
      <c r="H1351" s="34">
        <f t="shared" si="154"/>
        <v>180</v>
      </c>
      <c r="I1351" s="34">
        <f t="shared" si="154"/>
        <v>337</v>
      </c>
    </row>
    <row r="1352" spans="1:9">
      <c r="A1352" s="81">
        <f t="shared" si="155"/>
        <v>517002802017</v>
      </c>
      <c r="B1352">
        <v>5170028</v>
      </c>
      <c r="C1352" t="s">
        <v>985</v>
      </c>
      <c r="D1352" s="1">
        <v>43100</v>
      </c>
      <c r="E1352" s="34">
        <f t="shared" si="154"/>
        <v>4350</v>
      </c>
      <c r="F1352" s="34">
        <f t="shared" si="154"/>
        <v>1280</v>
      </c>
      <c r="G1352" s="34">
        <f t="shared" si="154"/>
        <v>766</v>
      </c>
      <c r="H1352" s="34">
        <f t="shared" si="154"/>
        <v>177</v>
      </c>
      <c r="I1352" s="34">
        <f t="shared" si="154"/>
        <v>337</v>
      </c>
    </row>
    <row r="1353" spans="1:9">
      <c r="A1353" s="81">
        <f t="shared" si="155"/>
        <v>517002802016</v>
      </c>
      <c r="B1353">
        <v>5170028</v>
      </c>
      <c r="C1353" t="s">
        <v>985</v>
      </c>
      <c r="D1353" s="1">
        <v>42735</v>
      </c>
      <c r="E1353" s="34">
        <f t="shared" si="154"/>
        <v>4350</v>
      </c>
      <c r="F1353" s="34">
        <f t="shared" si="154"/>
        <v>1276</v>
      </c>
      <c r="G1353" s="34">
        <f t="shared" si="154"/>
        <v>766</v>
      </c>
      <c r="H1353" s="34">
        <f t="shared" si="154"/>
        <v>177</v>
      </c>
      <c r="I1353" s="34">
        <f t="shared" si="154"/>
        <v>333</v>
      </c>
    </row>
    <row r="1354" spans="1:9">
      <c r="A1354" s="81">
        <f t="shared" si="155"/>
        <v>517002802015</v>
      </c>
      <c r="B1354">
        <v>5170028</v>
      </c>
      <c r="C1354" t="s">
        <v>985</v>
      </c>
      <c r="D1354" s="1">
        <v>42369</v>
      </c>
      <c r="E1354" s="34">
        <f t="shared" ref="E1354:I1363" si="156">IF(YEAR($D1354)&lt;2016,VLOOKUP($A1354,LDB_alt,COLUMN()-1,FALSE),IFERROR(VLOOKUP($A1354,LDB_neu,COLUMN()-1,FALSE),""))</f>
        <v>4349.53</v>
      </c>
      <c r="F1354" s="34">
        <f t="shared" si="156"/>
        <v>1263.1100000000001</v>
      </c>
      <c r="G1354" s="34">
        <f t="shared" si="156"/>
        <v>785.27</v>
      </c>
      <c r="H1354" s="34">
        <f t="shared" si="156"/>
        <v>143.19999999999999</v>
      </c>
      <c r="I1354" s="34">
        <f t="shared" si="156"/>
        <v>334.64</v>
      </c>
    </row>
    <row r="1355" spans="1:9">
      <c r="A1355" s="81">
        <f t="shared" si="155"/>
        <v>517002802014</v>
      </c>
      <c r="B1355">
        <v>5170028</v>
      </c>
      <c r="C1355" t="s">
        <v>985</v>
      </c>
      <c r="D1355" s="1">
        <v>42004</v>
      </c>
      <c r="E1355" s="34">
        <f t="shared" si="156"/>
        <v>4349.53</v>
      </c>
      <c r="F1355" s="34">
        <f t="shared" si="156"/>
        <v>1257.8800000000001</v>
      </c>
      <c r="G1355" s="34">
        <f t="shared" si="156"/>
        <v>793.32</v>
      </c>
      <c r="H1355" s="34">
        <f t="shared" si="156"/>
        <v>132.24</v>
      </c>
      <c r="I1355" s="34">
        <f t="shared" si="156"/>
        <v>332.32</v>
      </c>
    </row>
    <row r="1356" spans="1:9">
      <c r="A1356" s="81">
        <f t="shared" si="155"/>
        <v>517002802013</v>
      </c>
      <c r="B1356">
        <v>5170028</v>
      </c>
      <c r="C1356" t="s">
        <v>985</v>
      </c>
      <c r="D1356" s="1">
        <v>41639</v>
      </c>
      <c r="E1356" s="34">
        <f t="shared" si="156"/>
        <v>4349.54</v>
      </c>
      <c r="F1356" s="34">
        <f t="shared" si="156"/>
        <v>1249.17</v>
      </c>
      <c r="G1356" s="34">
        <f t="shared" si="156"/>
        <v>800.26</v>
      </c>
      <c r="H1356" s="34">
        <f t="shared" si="156"/>
        <v>118.25</v>
      </c>
      <c r="I1356" s="34">
        <f t="shared" si="156"/>
        <v>330.66</v>
      </c>
    </row>
    <row r="1357" spans="1:9">
      <c r="A1357" s="81">
        <f t="shared" si="155"/>
        <v>517002802012</v>
      </c>
      <c r="B1357">
        <v>5170028</v>
      </c>
      <c r="C1357" t="s">
        <v>985</v>
      </c>
      <c r="D1357" s="1">
        <v>41274</v>
      </c>
      <c r="E1357" s="34">
        <f t="shared" si="156"/>
        <v>4349.54</v>
      </c>
      <c r="F1357" s="34">
        <f t="shared" si="156"/>
        <v>1237.8399999999999</v>
      </c>
      <c r="G1357" s="34">
        <f t="shared" si="156"/>
        <v>802.28</v>
      </c>
      <c r="H1357" s="34">
        <f t="shared" si="156"/>
        <v>109.9</v>
      </c>
      <c r="I1357" s="34">
        <f t="shared" si="156"/>
        <v>325.66000000000003</v>
      </c>
    </row>
    <row r="1358" spans="1:9">
      <c r="A1358" s="81">
        <f t="shared" si="155"/>
        <v>517002802011</v>
      </c>
      <c r="B1358">
        <v>5170028</v>
      </c>
      <c r="C1358" t="s">
        <v>985</v>
      </c>
      <c r="D1358" s="1">
        <v>40908</v>
      </c>
      <c r="E1358" s="34">
        <f t="shared" si="156"/>
        <v>4348.3599999999997</v>
      </c>
      <c r="F1358" s="34">
        <f t="shared" si="156"/>
        <v>1234.6500000000001</v>
      </c>
      <c r="G1358" s="34">
        <f t="shared" si="156"/>
        <v>801.13</v>
      </c>
      <c r="H1358" s="34">
        <f t="shared" si="156"/>
        <v>108.49</v>
      </c>
      <c r="I1358" s="34">
        <f t="shared" si="156"/>
        <v>325.02999999999997</v>
      </c>
    </row>
    <row r="1359" spans="1:9">
      <c r="A1359" s="81">
        <f t="shared" si="155"/>
        <v>517002802010</v>
      </c>
      <c r="B1359">
        <v>5170028</v>
      </c>
      <c r="C1359" t="s">
        <v>985</v>
      </c>
      <c r="D1359" s="1">
        <v>40543</v>
      </c>
      <c r="E1359" s="34">
        <f t="shared" si="156"/>
        <v>4348.2700000000004</v>
      </c>
      <c r="F1359" s="34">
        <f t="shared" si="156"/>
        <v>1230.8799999999999</v>
      </c>
      <c r="G1359" s="34">
        <f t="shared" si="156"/>
        <v>800.06</v>
      </c>
      <c r="H1359" s="34">
        <f t="shared" si="156"/>
        <v>106.77</v>
      </c>
      <c r="I1359" s="34">
        <f t="shared" si="156"/>
        <v>324.05</v>
      </c>
    </row>
    <row r="1360" spans="1:9">
      <c r="A1360" s="81">
        <f t="shared" si="155"/>
        <v>517002802009</v>
      </c>
      <c r="B1360">
        <v>5170028</v>
      </c>
      <c r="C1360" t="s">
        <v>985</v>
      </c>
      <c r="D1360" s="1">
        <v>40178</v>
      </c>
      <c r="E1360" s="34">
        <f t="shared" si="156"/>
        <v>4348.22</v>
      </c>
      <c r="F1360" s="34">
        <f t="shared" si="156"/>
        <v>1227.4099999999999</v>
      </c>
      <c r="G1360" s="34">
        <f t="shared" si="156"/>
        <v>796.72</v>
      </c>
      <c r="H1360" s="34">
        <f t="shared" si="156"/>
        <v>107.57</v>
      </c>
      <c r="I1360" s="34">
        <f t="shared" si="156"/>
        <v>323.12</v>
      </c>
    </row>
    <row r="1361" spans="1:9">
      <c r="A1361" s="81">
        <f t="shared" si="155"/>
        <v>517002802008</v>
      </c>
      <c r="B1361">
        <v>5170028</v>
      </c>
      <c r="C1361" t="s">
        <v>985</v>
      </c>
      <c r="D1361" s="1">
        <v>39813</v>
      </c>
      <c r="E1361" s="34">
        <f t="shared" si="156"/>
        <v>4348.28</v>
      </c>
      <c r="F1361" s="34">
        <f t="shared" si="156"/>
        <v>1216.5700000000002</v>
      </c>
      <c r="G1361" s="34">
        <f t="shared" si="156"/>
        <v>790.96</v>
      </c>
      <c r="H1361" s="34">
        <f t="shared" si="156"/>
        <v>102.13</v>
      </c>
      <c r="I1361" s="34">
        <f t="shared" si="156"/>
        <v>323.48</v>
      </c>
    </row>
    <row r="1362" spans="1:9">
      <c r="A1362" s="81">
        <f t="shared" si="155"/>
        <v>517002802007</v>
      </c>
      <c r="B1362">
        <v>5170028</v>
      </c>
      <c r="C1362" t="s">
        <v>985</v>
      </c>
      <c r="D1362" s="1">
        <v>39447</v>
      </c>
      <c r="E1362" s="34">
        <f t="shared" si="156"/>
        <v>4348.2700000000004</v>
      </c>
      <c r="F1362" s="34">
        <f t="shared" si="156"/>
        <v>1215.75</v>
      </c>
      <c r="G1362" s="34">
        <f t="shared" si="156"/>
        <v>791.83</v>
      </c>
      <c r="H1362" s="34">
        <f t="shared" si="156"/>
        <v>100.75</v>
      </c>
      <c r="I1362" s="34">
        <f t="shared" si="156"/>
        <v>323.17</v>
      </c>
    </row>
    <row r="1363" spans="1:9">
      <c r="A1363" s="81">
        <f t="shared" si="155"/>
        <v>517002802006</v>
      </c>
      <c r="B1363">
        <v>5170028</v>
      </c>
      <c r="C1363" t="s">
        <v>985</v>
      </c>
      <c r="D1363" s="1">
        <v>39082</v>
      </c>
      <c r="E1363" s="34">
        <f t="shared" si="156"/>
        <v>4348.28</v>
      </c>
      <c r="F1363" s="34">
        <f t="shared" si="156"/>
        <v>1216.1600000000001</v>
      </c>
      <c r="G1363" s="34">
        <f t="shared" si="156"/>
        <v>795.24</v>
      </c>
      <c r="H1363" s="34">
        <f t="shared" si="156"/>
        <v>99</v>
      </c>
      <c r="I1363" s="34">
        <f t="shared" si="156"/>
        <v>321.92</v>
      </c>
    </row>
    <row r="1364" spans="1:9">
      <c r="A1364" s="81">
        <f t="shared" si="155"/>
        <v>517003202025</v>
      </c>
      <c r="B1364">
        <v>5170032</v>
      </c>
      <c r="C1364" t="s">
        <v>986</v>
      </c>
      <c r="D1364" s="1">
        <v>46022</v>
      </c>
      <c r="E1364" s="34" t="str">
        <f t="shared" ref="E1364:I1373" si="157">IF(YEAR($D1364)&lt;2016,VLOOKUP($A1364,LDB_alt,COLUMN()-1,FALSE),IFERROR(VLOOKUP($A1364,LDB_neu,COLUMN()-1,FALSE),""))</f>
        <v/>
      </c>
      <c r="F1364" s="34" t="str">
        <f t="shared" si="157"/>
        <v/>
      </c>
      <c r="G1364" s="34" t="str">
        <f t="shared" si="157"/>
        <v/>
      </c>
      <c r="H1364" s="34" t="str">
        <f t="shared" si="157"/>
        <v/>
      </c>
      <c r="I1364" s="34" t="str">
        <f t="shared" si="157"/>
        <v/>
      </c>
    </row>
    <row r="1365" spans="1:9">
      <c r="A1365" s="81">
        <f t="shared" si="155"/>
        <v>517003202024</v>
      </c>
      <c r="B1365">
        <v>5170032</v>
      </c>
      <c r="C1365" t="s">
        <v>986</v>
      </c>
      <c r="D1365" s="1">
        <v>45657</v>
      </c>
      <c r="E1365" s="34" t="str">
        <f t="shared" si="157"/>
        <v/>
      </c>
      <c r="F1365" s="34" t="str">
        <f t="shared" si="157"/>
        <v/>
      </c>
      <c r="G1365" s="34" t="str">
        <f t="shared" si="157"/>
        <v/>
      </c>
      <c r="H1365" s="34" t="str">
        <f t="shared" si="157"/>
        <v/>
      </c>
      <c r="I1365" s="34" t="str">
        <f t="shared" si="157"/>
        <v/>
      </c>
    </row>
    <row r="1366" spans="1:9">
      <c r="A1366" s="81">
        <f t="shared" si="155"/>
        <v>517003202023</v>
      </c>
      <c r="B1366">
        <v>5170032</v>
      </c>
      <c r="C1366" t="s">
        <v>986</v>
      </c>
      <c r="D1366" s="1">
        <v>45291</v>
      </c>
      <c r="E1366" s="34" t="str">
        <f t="shared" si="157"/>
        <v/>
      </c>
      <c r="F1366" s="34" t="str">
        <f t="shared" si="157"/>
        <v/>
      </c>
      <c r="G1366" s="34" t="str">
        <f t="shared" si="157"/>
        <v/>
      </c>
      <c r="H1366" s="34" t="str">
        <f t="shared" si="157"/>
        <v/>
      </c>
      <c r="I1366" s="34" t="str">
        <f t="shared" si="157"/>
        <v/>
      </c>
    </row>
    <row r="1367" spans="1:9">
      <c r="A1367" s="81">
        <f t="shared" si="155"/>
        <v>517003202022</v>
      </c>
      <c r="B1367">
        <v>5170032</v>
      </c>
      <c r="C1367" t="s">
        <v>986</v>
      </c>
      <c r="D1367" s="1">
        <v>44926</v>
      </c>
      <c r="E1367" s="34" t="str">
        <f t="shared" si="157"/>
        <v/>
      </c>
      <c r="F1367" s="34" t="str">
        <f t="shared" si="157"/>
        <v/>
      </c>
      <c r="G1367" s="34" t="str">
        <f t="shared" si="157"/>
        <v/>
      </c>
      <c r="H1367" s="34" t="str">
        <f t="shared" si="157"/>
        <v/>
      </c>
      <c r="I1367" s="34" t="str">
        <f t="shared" si="157"/>
        <v/>
      </c>
    </row>
    <row r="1368" spans="1:9">
      <c r="A1368" s="81">
        <f t="shared" si="155"/>
        <v>517003202021</v>
      </c>
      <c r="B1368">
        <v>5170032</v>
      </c>
      <c r="C1368" t="s">
        <v>986</v>
      </c>
      <c r="D1368" s="1">
        <v>44561</v>
      </c>
      <c r="E1368" s="34" t="str">
        <f t="shared" si="157"/>
        <v/>
      </c>
      <c r="F1368" s="34" t="str">
        <f t="shared" si="157"/>
        <v/>
      </c>
      <c r="G1368" s="34" t="str">
        <f t="shared" si="157"/>
        <v/>
      </c>
      <c r="H1368" s="34" t="str">
        <f t="shared" si="157"/>
        <v/>
      </c>
      <c r="I1368" s="34" t="str">
        <f t="shared" si="157"/>
        <v/>
      </c>
    </row>
    <row r="1369" spans="1:9">
      <c r="A1369" s="81">
        <f t="shared" si="155"/>
        <v>517003202020</v>
      </c>
      <c r="B1369">
        <v>5170032</v>
      </c>
      <c r="C1369" t="s">
        <v>986</v>
      </c>
      <c r="D1369" s="1">
        <v>44196</v>
      </c>
      <c r="E1369" s="34" t="str">
        <f t="shared" si="157"/>
        <v/>
      </c>
      <c r="F1369" s="34" t="str">
        <f t="shared" si="157"/>
        <v/>
      </c>
      <c r="G1369" s="34" t="str">
        <f t="shared" si="157"/>
        <v/>
      </c>
      <c r="H1369" s="34" t="str">
        <f t="shared" si="157"/>
        <v/>
      </c>
      <c r="I1369" s="34" t="str">
        <f t="shared" si="157"/>
        <v/>
      </c>
    </row>
    <row r="1370" spans="1:9">
      <c r="A1370" s="81">
        <f t="shared" si="155"/>
        <v>517003202019</v>
      </c>
      <c r="B1370">
        <v>5170032</v>
      </c>
      <c r="C1370" t="s">
        <v>986</v>
      </c>
      <c r="D1370" s="1">
        <v>43830</v>
      </c>
      <c r="E1370" s="34" t="str">
        <f t="shared" si="157"/>
        <v/>
      </c>
      <c r="F1370" s="34" t="str">
        <f t="shared" si="157"/>
        <v/>
      </c>
      <c r="G1370" s="34" t="str">
        <f t="shared" si="157"/>
        <v/>
      </c>
      <c r="H1370" s="34" t="str">
        <f t="shared" si="157"/>
        <v/>
      </c>
      <c r="I1370" s="34" t="str">
        <f t="shared" si="157"/>
        <v/>
      </c>
    </row>
    <row r="1371" spans="1:9">
      <c r="A1371" s="81">
        <f t="shared" si="155"/>
        <v>517003202018</v>
      </c>
      <c r="B1371">
        <v>5170032</v>
      </c>
      <c r="C1371" t="s">
        <v>986</v>
      </c>
      <c r="D1371" s="1">
        <v>43465</v>
      </c>
      <c r="E1371" s="34">
        <f t="shared" si="157"/>
        <v>7524</v>
      </c>
      <c r="F1371" s="34">
        <f t="shared" si="157"/>
        <v>1619</v>
      </c>
      <c r="G1371" s="34">
        <f t="shared" si="157"/>
        <v>961</v>
      </c>
      <c r="H1371" s="34">
        <f t="shared" si="157"/>
        <v>233</v>
      </c>
      <c r="I1371" s="34">
        <f t="shared" si="157"/>
        <v>425</v>
      </c>
    </row>
    <row r="1372" spans="1:9">
      <c r="A1372" s="81">
        <f t="shared" si="155"/>
        <v>517003202017</v>
      </c>
      <c r="B1372">
        <v>5170032</v>
      </c>
      <c r="C1372" t="s">
        <v>986</v>
      </c>
      <c r="D1372" s="1">
        <v>43100</v>
      </c>
      <c r="E1372" s="34">
        <f t="shared" si="157"/>
        <v>7524</v>
      </c>
      <c r="F1372" s="34">
        <f t="shared" si="157"/>
        <v>1617</v>
      </c>
      <c r="G1372" s="34">
        <f t="shared" si="157"/>
        <v>962</v>
      </c>
      <c r="H1372" s="34">
        <f t="shared" si="157"/>
        <v>232</v>
      </c>
      <c r="I1372" s="34">
        <f t="shared" si="157"/>
        <v>423</v>
      </c>
    </row>
    <row r="1373" spans="1:9">
      <c r="A1373" s="81">
        <f t="shared" si="155"/>
        <v>517003202016</v>
      </c>
      <c r="B1373">
        <v>5170032</v>
      </c>
      <c r="C1373" t="s">
        <v>986</v>
      </c>
      <c r="D1373" s="1">
        <v>42735</v>
      </c>
      <c r="E1373" s="34">
        <f t="shared" si="157"/>
        <v>7524</v>
      </c>
      <c r="F1373" s="34">
        <f t="shared" si="157"/>
        <v>1613</v>
      </c>
      <c r="G1373" s="34">
        <f t="shared" si="157"/>
        <v>966</v>
      </c>
      <c r="H1373" s="34">
        <f t="shared" si="157"/>
        <v>225</v>
      </c>
      <c r="I1373" s="34">
        <f t="shared" si="157"/>
        <v>422</v>
      </c>
    </row>
    <row r="1374" spans="1:9">
      <c r="A1374" s="81">
        <f t="shared" si="155"/>
        <v>517003202015</v>
      </c>
      <c r="B1374">
        <v>5170032</v>
      </c>
      <c r="C1374" t="s">
        <v>986</v>
      </c>
      <c r="D1374" s="1">
        <v>42369</v>
      </c>
      <c r="E1374" s="34">
        <f t="shared" ref="E1374:I1383" si="158">IF(YEAR($D1374)&lt;2016,VLOOKUP($A1374,LDB_alt,COLUMN()-1,FALSE),IFERROR(VLOOKUP($A1374,LDB_neu,COLUMN()-1,FALSE),""))</f>
        <v>7523.99</v>
      </c>
      <c r="F1374" s="34">
        <f t="shared" si="158"/>
        <v>2041.0100000000002</v>
      </c>
      <c r="G1374" s="34">
        <f t="shared" si="158"/>
        <v>959.71</v>
      </c>
      <c r="H1374" s="34">
        <f t="shared" si="158"/>
        <v>210.73</v>
      </c>
      <c r="I1374" s="34">
        <f t="shared" si="158"/>
        <v>870.57</v>
      </c>
    </row>
    <row r="1375" spans="1:9">
      <c r="A1375" s="81">
        <f t="shared" si="155"/>
        <v>517003202014</v>
      </c>
      <c r="B1375">
        <v>5170032</v>
      </c>
      <c r="C1375" t="s">
        <v>986</v>
      </c>
      <c r="D1375" s="1">
        <v>42004</v>
      </c>
      <c r="E1375" s="34">
        <f t="shared" si="158"/>
        <v>7523.99</v>
      </c>
      <c r="F1375" s="34">
        <f t="shared" si="158"/>
        <v>2043.5700000000002</v>
      </c>
      <c r="G1375" s="34">
        <f t="shared" si="158"/>
        <v>955.63</v>
      </c>
      <c r="H1375" s="34">
        <f t="shared" si="158"/>
        <v>216.25</v>
      </c>
      <c r="I1375" s="34">
        <f t="shared" si="158"/>
        <v>871.69</v>
      </c>
    </row>
    <row r="1376" spans="1:9">
      <c r="A1376" s="81">
        <f t="shared" si="155"/>
        <v>517003202013</v>
      </c>
      <c r="B1376">
        <v>5170032</v>
      </c>
      <c r="C1376" t="s">
        <v>986</v>
      </c>
      <c r="D1376" s="1">
        <v>41639</v>
      </c>
      <c r="E1376" s="34">
        <f t="shared" si="158"/>
        <v>7523.98</v>
      </c>
      <c r="F1376" s="34">
        <f t="shared" si="158"/>
        <v>1934.9699999999998</v>
      </c>
      <c r="G1376" s="34">
        <f t="shared" si="158"/>
        <v>1029.47</v>
      </c>
      <c r="H1376" s="34">
        <f t="shared" si="158"/>
        <v>157.35</v>
      </c>
      <c r="I1376" s="34">
        <f t="shared" si="158"/>
        <v>748.15</v>
      </c>
    </row>
    <row r="1377" spans="1:9">
      <c r="A1377" s="81">
        <f t="shared" si="155"/>
        <v>517003202012</v>
      </c>
      <c r="B1377">
        <v>5170032</v>
      </c>
      <c r="C1377" t="s">
        <v>986</v>
      </c>
      <c r="D1377" s="1">
        <v>41274</v>
      </c>
      <c r="E1377" s="34">
        <f t="shared" si="158"/>
        <v>7523.98</v>
      </c>
      <c r="F1377" s="34">
        <f t="shared" si="158"/>
        <v>1575.63</v>
      </c>
      <c r="G1377" s="34">
        <f t="shared" si="158"/>
        <v>1039.46</v>
      </c>
      <c r="H1377" s="34">
        <f t="shared" si="158"/>
        <v>127.3</v>
      </c>
      <c r="I1377" s="34">
        <f t="shared" si="158"/>
        <v>408.87</v>
      </c>
    </row>
    <row r="1378" spans="1:9">
      <c r="A1378" s="81">
        <f t="shared" si="155"/>
        <v>517003202011</v>
      </c>
      <c r="B1378">
        <v>5170032</v>
      </c>
      <c r="C1378" t="s">
        <v>986</v>
      </c>
      <c r="D1378" s="1">
        <v>40908</v>
      </c>
      <c r="E1378" s="34">
        <f t="shared" si="158"/>
        <v>7516.07</v>
      </c>
      <c r="F1378" s="34">
        <f t="shared" si="158"/>
        <v>1571.27</v>
      </c>
      <c r="G1378" s="34">
        <f t="shared" si="158"/>
        <v>1038.67</v>
      </c>
      <c r="H1378" s="34">
        <f t="shared" si="158"/>
        <v>125.32</v>
      </c>
      <c r="I1378" s="34">
        <f t="shared" si="158"/>
        <v>407.28</v>
      </c>
    </row>
    <row r="1379" spans="1:9">
      <c r="A1379" s="81">
        <f t="shared" si="155"/>
        <v>517003202010</v>
      </c>
      <c r="B1379">
        <v>5170032</v>
      </c>
      <c r="C1379" t="s">
        <v>986</v>
      </c>
      <c r="D1379" s="1">
        <v>40543</v>
      </c>
      <c r="E1379" s="34">
        <f t="shared" si="158"/>
        <v>7515.97</v>
      </c>
      <c r="F1379" s="34">
        <f t="shared" si="158"/>
        <v>1540.9</v>
      </c>
      <c r="G1379" s="34">
        <f t="shared" si="158"/>
        <v>1014.73</v>
      </c>
      <c r="H1379" s="34">
        <f t="shared" si="158"/>
        <v>124.02</v>
      </c>
      <c r="I1379" s="34">
        <f t="shared" si="158"/>
        <v>402.15</v>
      </c>
    </row>
    <row r="1380" spans="1:9">
      <c r="A1380" s="81">
        <f t="shared" si="155"/>
        <v>517003202009</v>
      </c>
      <c r="B1380">
        <v>5170032</v>
      </c>
      <c r="C1380" t="s">
        <v>986</v>
      </c>
      <c r="D1380" s="1">
        <v>40178</v>
      </c>
      <c r="E1380" s="34">
        <f t="shared" si="158"/>
        <v>7515.92</v>
      </c>
      <c r="F1380" s="34">
        <f t="shared" si="158"/>
        <v>1533.9</v>
      </c>
      <c r="G1380" s="34">
        <f t="shared" si="158"/>
        <v>1014.08</v>
      </c>
      <c r="H1380" s="34">
        <f t="shared" si="158"/>
        <v>117.42</v>
      </c>
      <c r="I1380" s="34">
        <f t="shared" si="158"/>
        <v>402.4</v>
      </c>
    </row>
    <row r="1381" spans="1:9">
      <c r="A1381" s="81">
        <f t="shared" si="155"/>
        <v>517003202008</v>
      </c>
      <c r="B1381">
        <v>5170032</v>
      </c>
      <c r="C1381" t="s">
        <v>986</v>
      </c>
      <c r="D1381" s="1">
        <v>39813</v>
      </c>
      <c r="E1381" s="34">
        <f t="shared" si="158"/>
        <v>7515.74</v>
      </c>
      <c r="F1381" s="34">
        <f t="shared" si="158"/>
        <v>1523.33</v>
      </c>
      <c r="G1381" s="34">
        <f t="shared" si="158"/>
        <v>1006.43</v>
      </c>
      <c r="H1381" s="34">
        <f t="shared" si="158"/>
        <v>115.89</v>
      </c>
      <c r="I1381" s="34">
        <f t="shared" si="158"/>
        <v>401.01</v>
      </c>
    </row>
    <row r="1382" spans="1:9">
      <c r="A1382" s="81">
        <f t="shared" si="155"/>
        <v>517003202007</v>
      </c>
      <c r="B1382">
        <v>5170032</v>
      </c>
      <c r="C1382" t="s">
        <v>986</v>
      </c>
      <c r="D1382" s="1">
        <v>39447</v>
      </c>
      <c r="E1382" s="34">
        <f t="shared" si="158"/>
        <v>7515.51</v>
      </c>
      <c r="F1382" s="34">
        <f t="shared" si="158"/>
        <v>1512.6699999999998</v>
      </c>
      <c r="G1382" s="34">
        <f t="shared" si="158"/>
        <v>998.42</v>
      </c>
      <c r="H1382" s="34">
        <f t="shared" si="158"/>
        <v>115.22</v>
      </c>
      <c r="I1382" s="34">
        <f t="shared" si="158"/>
        <v>399.03</v>
      </c>
    </row>
    <row r="1383" spans="1:9">
      <c r="A1383" s="81">
        <f t="shared" si="155"/>
        <v>517003202006</v>
      </c>
      <c r="B1383">
        <v>5170032</v>
      </c>
      <c r="C1383" t="s">
        <v>986</v>
      </c>
      <c r="D1383" s="1">
        <v>39082</v>
      </c>
      <c r="E1383" s="34">
        <f t="shared" si="158"/>
        <v>7515.53</v>
      </c>
      <c r="F1383" s="34">
        <f t="shared" si="158"/>
        <v>1511.23</v>
      </c>
      <c r="G1383" s="34">
        <f t="shared" si="158"/>
        <v>997.71</v>
      </c>
      <c r="H1383" s="34">
        <f t="shared" si="158"/>
        <v>115.13</v>
      </c>
      <c r="I1383" s="34">
        <f t="shared" si="158"/>
        <v>398.39</v>
      </c>
    </row>
    <row r="1384" spans="1:9">
      <c r="A1384" s="81">
        <f t="shared" si="155"/>
        <v>517003602025</v>
      </c>
      <c r="B1384">
        <v>5170036</v>
      </c>
      <c r="C1384" t="s">
        <v>457</v>
      </c>
      <c r="D1384" s="1">
        <v>46022</v>
      </c>
      <c r="E1384" s="34" t="str">
        <f t="shared" ref="E1384:I1393" si="159">IF(YEAR($D1384)&lt;2016,VLOOKUP($A1384,LDB_alt,COLUMN()-1,FALSE),IFERROR(VLOOKUP($A1384,LDB_neu,COLUMN()-1,FALSE),""))</f>
        <v/>
      </c>
      <c r="F1384" s="34" t="str">
        <f t="shared" si="159"/>
        <v/>
      </c>
      <c r="G1384" s="34" t="str">
        <f t="shared" si="159"/>
        <v/>
      </c>
      <c r="H1384" s="34" t="str">
        <f t="shared" si="159"/>
        <v/>
      </c>
      <c r="I1384" s="34" t="str">
        <f t="shared" si="159"/>
        <v/>
      </c>
    </row>
    <row r="1385" spans="1:9">
      <c r="A1385" s="81">
        <f t="shared" si="155"/>
        <v>517003602024</v>
      </c>
      <c r="B1385">
        <v>5170036</v>
      </c>
      <c r="C1385" t="s">
        <v>457</v>
      </c>
      <c r="D1385" s="1">
        <v>45657</v>
      </c>
      <c r="E1385" s="34" t="str">
        <f t="shared" si="159"/>
        <v/>
      </c>
      <c r="F1385" s="34" t="str">
        <f t="shared" si="159"/>
        <v/>
      </c>
      <c r="G1385" s="34" t="str">
        <f t="shared" si="159"/>
        <v/>
      </c>
      <c r="H1385" s="34" t="str">
        <f t="shared" si="159"/>
        <v/>
      </c>
      <c r="I1385" s="34" t="str">
        <f t="shared" si="159"/>
        <v/>
      </c>
    </row>
    <row r="1386" spans="1:9">
      <c r="A1386" s="81">
        <f t="shared" si="155"/>
        <v>517003602023</v>
      </c>
      <c r="B1386">
        <v>5170036</v>
      </c>
      <c r="C1386" t="s">
        <v>457</v>
      </c>
      <c r="D1386" s="1">
        <v>45291</v>
      </c>
      <c r="E1386" s="34" t="str">
        <f t="shared" si="159"/>
        <v/>
      </c>
      <c r="F1386" s="34" t="str">
        <f t="shared" si="159"/>
        <v/>
      </c>
      <c r="G1386" s="34" t="str">
        <f t="shared" si="159"/>
        <v/>
      </c>
      <c r="H1386" s="34" t="str">
        <f t="shared" si="159"/>
        <v/>
      </c>
      <c r="I1386" s="34" t="str">
        <f t="shared" si="159"/>
        <v/>
      </c>
    </row>
    <row r="1387" spans="1:9">
      <c r="A1387" s="81">
        <f t="shared" si="155"/>
        <v>517003602022</v>
      </c>
      <c r="B1387">
        <v>5170036</v>
      </c>
      <c r="C1387" t="s">
        <v>457</v>
      </c>
      <c r="D1387" s="1">
        <v>44926</v>
      </c>
      <c r="E1387" s="34" t="str">
        <f t="shared" si="159"/>
        <v/>
      </c>
      <c r="F1387" s="34" t="str">
        <f t="shared" si="159"/>
        <v/>
      </c>
      <c r="G1387" s="34" t="str">
        <f t="shared" si="159"/>
        <v/>
      </c>
      <c r="H1387" s="34" t="str">
        <f t="shared" si="159"/>
        <v/>
      </c>
      <c r="I1387" s="34" t="str">
        <f t="shared" si="159"/>
        <v/>
      </c>
    </row>
    <row r="1388" spans="1:9">
      <c r="A1388" s="81">
        <f t="shared" si="155"/>
        <v>517003602021</v>
      </c>
      <c r="B1388">
        <v>5170036</v>
      </c>
      <c r="C1388" t="s">
        <v>457</v>
      </c>
      <c r="D1388" s="1">
        <v>44561</v>
      </c>
      <c r="E1388" s="34" t="str">
        <f t="shared" si="159"/>
        <v/>
      </c>
      <c r="F1388" s="34" t="str">
        <f t="shared" si="159"/>
        <v/>
      </c>
      <c r="G1388" s="34" t="str">
        <f t="shared" si="159"/>
        <v/>
      </c>
      <c r="H1388" s="34" t="str">
        <f t="shared" si="159"/>
        <v/>
      </c>
      <c r="I1388" s="34" t="str">
        <f t="shared" si="159"/>
        <v/>
      </c>
    </row>
    <row r="1389" spans="1:9">
      <c r="A1389" s="81">
        <f t="shared" si="155"/>
        <v>517003602020</v>
      </c>
      <c r="B1389">
        <v>5170036</v>
      </c>
      <c r="C1389" t="s">
        <v>457</v>
      </c>
      <c r="D1389" s="1">
        <v>44196</v>
      </c>
      <c r="E1389" s="34" t="str">
        <f t="shared" si="159"/>
        <v/>
      </c>
      <c r="F1389" s="34" t="str">
        <f t="shared" si="159"/>
        <v/>
      </c>
      <c r="G1389" s="34" t="str">
        <f t="shared" si="159"/>
        <v/>
      </c>
      <c r="H1389" s="34" t="str">
        <f t="shared" si="159"/>
        <v/>
      </c>
      <c r="I1389" s="34" t="str">
        <f t="shared" si="159"/>
        <v/>
      </c>
    </row>
    <row r="1390" spans="1:9">
      <c r="A1390" s="81">
        <f t="shared" si="155"/>
        <v>517003602019</v>
      </c>
      <c r="B1390">
        <v>5170036</v>
      </c>
      <c r="C1390" t="s">
        <v>457</v>
      </c>
      <c r="D1390" s="1">
        <v>43830</v>
      </c>
      <c r="E1390" s="34" t="str">
        <f t="shared" si="159"/>
        <v/>
      </c>
      <c r="F1390" s="34" t="str">
        <f t="shared" si="159"/>
        <v/>
      </c>
      <c r="G1390" s="34" t="str">
        <f t="shared" si="159"/>
        <v/>
      </c>
      <c r="H1390" s="34" t="str">
        <f t="shared" si="159"/>
        <v/>
      </c>
      <c r="I1390" s="34" t="str">
        <f t="shared" si="159"/>
        <v/>
      </c>
    </row>
    <row r="1391" spans="1:9">
      <c r="A1391" s="81">
        <f t="shared" si="155"/>
        <v>517003602018</v>
      </c>
      <c r="B1391">
        <v>5170036</v>
      </c>
      <c r="C1391" t="s">
        <v>457</v>
      </c>
      <c r="D1391" s="1">
        <v>43465</v>
      </c>
      <c r="E1391" s="34">
        <f t="shared" si="159"/>
        <v>11071</v>
      </c>
      <c r="F1391" s="34">
        <f t="shared" si="159"/>
        <v>1232</v>
      </c>
      <c r="G1391" s="34">
        <f t="shared" si="159"/>
        <v>583</v>
      </c>
      <c r="H1391" s="34">
        <f t="shared" si="159"/>
        <v>215</v>
      </c>
      <c r="I1391" s="34">
        <f t="shared" si="159"/>
        <v>434</v>
      </c>
    </row>
    <row r="1392" spans="1:9">
      <c r="A1392" s="81">
        <f t="shared" si="155"/>
        <v>517003602017</v>
      </c>
      <c r="B1392">
        <v>5170036</v>
      </c>
      <c r="C1392" t="s">
        <v>457</v>
      </c>
      <c r="D1392" s="1">
        <v>43100</v>
      </c>
      <c r="E1392" s="34">
        <f t="shared" si="159"/>
        <v>11071</v>
      </c>
      <c r="F1392" s="34">
        <f t="shared" si="159"/>
        <v>1244</v>
      </c>
      <c r="G1392" s="34">
        <f t="shared" si="159"/>
        <v>586</v>
      </c>
      <c r="H1392" s="34">
        <f t="shared" si="159"/>
        <v>214</v>
      </c>
      <c r="I1392" s="34">
        <f t="shared" si="159"/>
        <v>444</v>
      </c>
    </row>
    <row r="1393" spans="1:9">
      <c r="A1393" s="81">
        <f t="shared" si="155"/>
        <v>517003602016</v>
      </c>
      <c r="B1393">
        <v>5170036</v>
      </c>
      <c r="C1393" t="s">
        <v>457</v>
      </c>
      <c r="D1393" s="1">
        <v>42735</v>
      </c>
      <c r="E1393" s="34">
        <f t="shared" si="159"/>
        <v>11071</v>
      </c>
      <c r="F1393" s="34">
        <f t="shared" si="159"/>
        <v>1282</v>
      </c>
      <c r="G1393" s="34">
        <f t="shared" si="159"/>
        <v>637</v>
      </c>
      <c r="H1393" s="34">
        <f t="shared" si="159"/>
        <v>164</v>
      </c>
      <c r="I1393" s="34">
        <f t="shared" si="159"/>
        <v>481</v>
      </c>
    </row>
    <row r="1394" spans="1:9">
      <c r="A1394" s="81">
        <f t="shared" si="155"/>
        <v>517003602015</v>
      </c>
      <c r="B1394">
        <v>5170036</v>
      </c>
      <c r="C1394" t="s">
        <v>457</v>
      </c>
      <c r="D1394" s="1">
        <v>42369</v>
      </c>
      <c r="E1394" s="34">
        <f t="shared" ref="E1394:I1403" si="160">IF(YEAR($D1394)&lt;2016,VLOOKUP($A1394,LDB_alt,COLUMN()-1,FALSE),IFERROR(VLOOKUP($A1394,LDB_neu,COLUMN()-1,FALSE),""))</f>
        <v>11070.53</v>
      </c>
      <c r="F1394" s="34">
        <f t="shared" si="160"/>
        <v>1268.27</v>
      </c>
      <c r="G1394" s="34">
        <f t="shared" si="160"/>
        <v>617.02</v>
      </c>
      <c r="H1394" s="34">
        <f t="shared" si="160"/>
        <v>152.15</v>
      </c>
      <c r="I1394" s="34">
        <f t="shared" si="160"/>
        <v>499.1</v>
      </c>
    </row>
    <row r="1395" spans="1:9">
      <c r="A1395" s="81">
        <f t="shared" si="155"/>
        <v>517003602014</v>
      </c>
      <c r="B1395">
        <v>5170036</v>
      </c>
      <c r="C1395" t="s">
        <v>457</v>
      </c>
      <c r="D1395" s="1">
        <v>42004</v>
      </c>
      <c r="E1395" s="34">
        <f t="shared" si="160"/>
        <v>11070.52</v>
      </c>
      <c r="F1395" s="34">
        <f t="shared" si="160"/>
        <v>1265</v>
      </c>
      <c r="G1395" s="34">
        <f t="shared" si="160"/>
        <v>615.91999999999996</v>
      </c>
      <c r="H1395" s="34">
        <f t="shared" si="160"/>
        <v>153.28</v>
      </c>
      <c r="I1395" s="34">
        <f t="shared" si="160"/>
        <v>495.8</v>
      </c>
    </row>
    <row r="1396" spans="1:9">
      <c r="A1396" s="81">
        <f t="shared" si="155"/>
        <v>517003602013</v>
      </c>
      <c r="B1396">
        <v>5170036</v>
      </c>
      <c r="C1396" t="s">
        <v>457</v>
      </c>
      <c r="D1396" s="1">
        <v>41639</v>
      </c>
      <c r="E1396" s="34">
        <f t="shared" si="160"/>
        <v>11070.52</v>
      </c>
      <c r="F1396" s="34">
        <f t="shared" si="160"/>
        <v>1257.7800000000002</v>
      </c>
      <c r="G1396" s="34">
        <f t="shared" si="160"/>
        <v>612.73</v>
      </c>
      <c r="H1396" s="34">
        <f t="shared" si="160"/>
        <v>152.19999999999999</v>
      </c>
      <c r="I1396" s="34">
        <f t="shared" si="160"/>
        <v>492.85</v>
      </c>
    </row>
    <row r="1397" spans="1:9">
      <c r="A1397" s="81">
        <f t="shared" si="155"/>
        <v>517003602012</v>
      </c>
      <c r="B1397">
        <v>5170036</v>
      </c>
      <c r="C1397" t="s">
        <v>457</v>
      </c>
      <c r="D1397" s="1">
        <v>41274</v>
      </c>
      <c r="E1397" s="34">
        <f t="shared" si="160"/>
        <v>11070.52</v>
      </c>
      <c r="F1397" s="34">
        <f t="shared" si="160"/>
        <v>1247.54</v>
      </c>
      <c r="G1397" s="34">
        <f t="shared" si="160"/>
        <v>607.80999999999995</v>
      </c>
      <c r="H1397" s="34">
        <f t="shared" si="160"/>
        <v>152.5</v>
      </c>
      <c r="I1397" s="34">
        <f t="shared" si="160"/>
        <v>487.23</v>
      </c>
    </row>
    <row r="1398" spans="1:9">
      <c r="A1398" s="81">
        <f t="shared" si="155"/>
        <v>517003602011</v>
      </c>
      <c r="B1398">
        <v>5170036</v>
      </c>
      <c r="C1398" t="s">
        <v>457</v>
      </c>
      <c r="D1398" s="1">
        <v>40908</v>
      </c>
      <c r="E1398" s="34">
        <f t="shared" si="160"/>
        <v>11073.01</v>
      </c>
      <c r="F1398" s="34">
        <f t="shared" si="160"/>
        <v>1243.1400000000001</v>
      </c>
      <c r="G1398" s="34">
        <f t="shared" si="160"/>
        <v>609.16</v>
      </c>
      <c r="H1398" s="34">
        <f t="shared" si="160"/>
        <v>143.82</v>
      </c>
      <c r="I1398" s="34">
        <f t="shared" si="160"/>
        <v>490.16</v>
      </c>
    </row>
    <row r="1399" spans="1:9">
      <c r="A1399" s="81">
        <f t="shared" si="155"/>
        <v>517003602010</v>
      </c>
      <c r="B1399">
        <v>5170036</v>
      </c>
      <c r="C1399" t="s">
        <v>457</v>
      </c>
      <c r="D1399" s="1">
        <v>40543</v>
      </c>
      <c r="E1399" s="34">
        <f t="shared" si="160"/>
        <v>11073.22</v>
      </c>
      <c r="F1399" s="34">
        <f t="shared" si="160"/>
        <v>1240.19</v>
      </c>
      <c r="G1399" s="34">
        <f t="shared" si="160"/>
        <v>605.54999999999995</v>
      </c>
      <c r="H1399" s="34">
        <f t="shared" si="160"/>
        <v>142.59</v>
      </c>
      <c r="I1399" s="34">
        <f t="shared" si="160"/>
        <v>492.05</v>
      </c>
    </row>
    <row r="1400" spans="1:9">
      <c r="A1400" s="81">
        <f t="shared" si="155"/>
        <v>517003602009</v>
      </c>
      <c r="B1400">
        <v>5170036</v>
      </c>
      <c r="C1400" t="s">
        <v>457</v>
      </c>
      <c r="D1400" s="1">
        <v>40178</v>
      </c>
      <c r="E1400" s="34">
        <f t="shared" si="160"/>
        <v>11073.21</v>
      </c>
      <c r="F1400" s="34">
        <f t="shared" si="160"/>
        <v>1215.0800000000002</v>
      </c>
      <c r="G1400" s="34">
        <f t="shared" si="160"/>
        <v>587.45000000000005</v>
      </c>
      <c r="H1400" s="34">
        <f t="shared" si="160"/>
        <v>137.96</v>
      </c>
      <c r="I1400" s="34">
        <f t="shared" si="160"/>
        <v>489.67</v>
      </c>
    </row>
    <row r="1401" spans="1:9">
      <c r="A1401" s="81">
        <f t="shared" si="155"/>
        <v>517003602008</v>
      </c>
      <c r="B1401">
        <v>5170036</v>
      </c>
      <c r="C1401" t="s">
        <v>457</v>
      </c>
      <c r="D1401" s="1">
        <v>39813</v>
      </c>
      <c r="E1401" s="34">
        <f t="shared" si="160"/>
        <v>11073.15</v>
      </c>
      <c r="F1401" s="34">
        <f t="shared" si="160"/>
        <v>1206.6299999999999</v>
      </c>
      <c r="G1401" s="34">
        <f t="shared" si="160"/>
        <v>581.04999999999995</v>
      </c>
      <c r="H1401" s="34">
        <f t="shared" si="160"/>
        <v>136.75</v>
      </c>
      <c r="I1401" s="34">
        <f t="shared" si="160"/>
        <v>488.83</v>
      </c>
    </row>
    <row r="1402" spans="1:9">
      <c r="A1402" s="81">
        <f t="shared" si="155"/>
        <v>517003602007</v>
      </c>
      <c r="B1402">
        <v>5170036</v>
      </c>
      <c r="C1402" t="s">
        <v>457</v>
      </c>
      <c r="D1402" s="1">
        <v>39447</v>
      </c>
      <c r="E1402" s="34">
        <f t="shared" si="160"/>
        <v>11073.38</v>
      </c>
      <c r="F1402" s="34">
        <f t="shared" si="160"/>
        <v>1188.3800000000001</v>
      </c>
      <c r="G1402" s="34">
        <f t="shared" si="160"/>
        <v>570.9</v>
      </c>
      <c r="H1402" s="34">
        <f t="shared" si="160"/>
        <v>132.22</v>
      </c>
      <c r="I1402" s="34">
        <f t="shared" si="160"/>
        <v>485.26</v>
      </c>
    </row>
    <row r="1403" spans="1:9">
      <c r="A1403" s="81">
        <f t="shared" si="155"/>
        <v>517003602006</v>
      </c>
      <c r="B1403">
        <v>5170036</v>
      </c>
      <c r="C1403" t="s">
        <v>457</v>
      </c>
      <c r="D1403" s="1">
        <v>39082</v>
      </c>
      <c r="E1403" s="34">
        <f t="shared" si="160"/>
        <v>11073.49</v>
      </c>
      <c r="F1403" s="34">
        <f t="shared" si="160"/>
        <v>1170.8400000000001</v>
      </c>
      <c r="G1403" s="34">
        <f t="shared" si="160"/>
        <v>569.70000000000005</v>
      </c>
      <c r="H1403" s="34">
        <f t="shared" si="160"/>
        <v>121.03</v>
      </c>
      <c r="I1403" s="34">
        <f t="shared" si="160"/>
        <v>480.11</v>
      </c>
    </row>
    <row r="1404" spans="1:9">
      <c r="A1404" s="81">
        <f t="shared" si="155"/>
        <v>517004002025</v>
      </c>
      <c r="B1404">
        <v>5170040</v>
      </c>
      <c r="C1404" t="s">
        <v>458</v>
      </c>
      <c r="D1404" s="1">
        <v>46022</v>
      </c>
      <c r="E1404" s="34" t="str">
        <f t="shared" ref="E1404:I1413" si="161">IF(YEAR($D1404)&lt;2016,VLOOKUP($A1404,LDB_alt,COLUMN()-1,FALSE),IFERROR(VLOOKUP($A1404,LDB_neu,COLUMN()-1,FALSE),""))</f>
        <v/>
      </c>
      <c r="F1404" s="34" t="str">
        <f t="shared" si="161"/>
        <v/>
      </c>
      <c r="G1404" s="34" t="str">
        <f t="shared" si="161"/>
        <v/>
      </c>
      <c r="H1404" s="34" t="str">
        <f t="shared" si="161"/>
        <v/>
      </c>
      <c r="I1404" s="34" t="str">
        <f t="shared" si="161"/>
        <v/>
      </c>
    </row>
    <row r="1405" spans="1:9">
      <c r="A1405" s="81">
        <f t="shared" si="155"/>
        <v>517004002024</v>
      </c>
      <c r="B1405">
        <v>5170040</v>
      </c>
      <c r="C1405" t="s">
        <v>458</v>
      </c>
      <c r="D1405" s="1">
        <v>45657</v>
      </c>
      <c r="E1405" s="34" t="str">
        <f t="shared" si="161"/>
        <v/>
      </c>
      <c r="F1405" s="34" t="str">
        <f t="shared" si="161"/>
        <v/>
      </c>
      <c r="G1405" s="34" t="str">
        <f t="shared" si="161"/>
        <v/>
      </c>
      <c r="H1405" s="34" t="str">
        <f t="shared" si="161"/>
        <v/>
      </c>
      <c r="I1405" s="34" t="str">
        <f t="shared" si="161"/>
        <v/>
      </c>
    </row>
    <row r="1406" spans="1:9">
      <c r="A1406" s="81">
        <f t="shared" si="155"/>
        <v>517004002023</v>
      </c>
      <c r="B1406">
        <v>5170040</v>
      </c>
      <c r="C1406" t="s">
        <v>458</v>
      </c>
      <c r="D1406" s="1">
        <v>45291</v>
      </c>
      <c r="E1406" s="34" t="str">
        <f t="shared" si="161"/>
        <v/>
      </c>
      <c r="F1406" s="34" t="str">
        <f t="shared" si="161"/>
        <v/>
      </c>
      <c r="G1406" s="34" t="str">
        <f t="shared" si="161"/>
        <v/>
      </c>
      <c r="H1406" s="34" t="str">
        <f t="shared" si="161"/>
        <v/>
      </c>
      <c r="I1406" s="34" t="str">
        <f t="shared" si="161"/>
        <v/>
      </c>
    </row>
    <row r="1407" spans="1:9">
      <c r="A1407" s="81">
        <f t="shared" si="155"/>
        <v>517004002022</v>
      </c>
      <c r="B1407">
        <v>5170040</v>
      </c>
      <c r="C1407" t="s">
        <v>458</v>
      </c>
      <c r="D1407" s="1">
        <v>44926</v>
      </c>
      <c r="E1407" s="34" t="str">
        <f t="shared" si="161"/>
        <v/>
      </c>
      <c r="F1407" s="34" t="str">
        <f t="shared" si="161"/>
        <v/>
      </c>
      <c r="G1407" s="34" t="str">
        <f t="shared" si="161"/>
        <v/>
      </c>
      <c r="H1407" s="34" t="str">
        <f t="shared" si="161"/>
        <v/>
      </c>
      <c r="I1407" s="34" t="str">
        <f t="shared" si="161"/>
        <v/>
      </c>
    </row>
    <row r="1408" spans="1:9">
      <c r="A1408" s="81">
        <f t="shared" si="155"/>
        <v>517004002021</v>
      </c>
      <c r="B1408">
        <v>5170040</v>
      </c>
      <c r="C1408" t="s">
        <v>458</v>
      </c>
      <c r="D1408" s="1">
        <v>44561</v>
      </c>
      <c r="E1408" s="34" t="str">
        <f t="shared" si="161"/>
        <v/>
      </c>
      <c r="F1408" s="34" t="str">
        <f t="shared" si="161"/>
        <v/>
      </c>
      <c r="G1408" s="34" t="str">
        <f t="shared" si="161"/>
        <v/>
      </c>
      <c r="H1408" s="34" t="str">
        <f t="shared" si="161"/>
        <v/>
      </c>
      <c r="I1408" s="34" t="str">
        <f t="shared" si="161"/>
        <v/>
      </c>
    </row>
    <row r="1409" spans="1:9">
      <c r="A1409" s="81">
        <f t="shared" si="155"/>
        <v>517004002020</v>
      </c>
      <c r="B1409">
        <v>5170040</v>
      </c>
      <c r="C1409" t="s">
        <v>458</v>
      </c>
      <c r="D1409" s="1">
        <v>44196</v>
      </c>
      <c r="E1409" s="34" t="str">
        <f t="shared" si="161"/>
        <v/>
      </c>
      <c r="F1409" s="34" t="str">
        <f t="shared" si="161"/>
        <v/>
      </c>
      <c r="G1409" s="34" t="str">
        <f t="shared" si="161"/>
        <v/>
      </c>
      <c r="H1409" s="34" t="str">
        <f t="shared" si="161"/>
        <v/>
      </c>
      <c r="I1409" s="34" t="str">
        <f t="shared" si="161"/>
        <v/>
      </c>
    </row>
    <row r="1410" spans="1:9">
      <c r="A1410" s="81">
        <f t="shared" si="155"/>
        <v>517004002019</v>
      </c>
      <c r="B1410">
        <v>5170040</v>
      </c>
      <c r="C1410" t="s">
        <v>458</v>
      </c>
      <c r="D1410" s="1">
        <v>43830</v>
      </c>
      <c r="E1410" s="34" t="str">
        <f t="shared" si="161"/>
        <v/>
      </c>
      <c r="F1410" s="34" t="str">
        <f t="shared" si="161"/>
        <v/>
      </c>
      <c r="G1410" s="34" t="str">
        <f t="shared" si="161"/>
        <v/>
      </c>
      <c r="H1410" s="34" t="str">
        <f t="shared" si="161"/>
        <v/>
      </c>
      <c r="I1410" s="34" t="str">
        <f t="shared" si="161"/>
        <v/>
      </c>
    </row>
    <row r="1411" spans="1:9">
      <c r="A1411" s="81">
        <f t="shared" si="155"/>
        <v>517004002018</v>
      </c>
      <c r="B1411">
        <v>5170040</v>
      </c>
      <c r="C1411" t="s">
        <v>458</v>
      </c>
      <c r="D1411" s="1">
        <v>43465</v>
      </c>
      <c r="E1411" s="34">
        <f t="shared" si="161"/>
        <v>5541</v>
      </c>
      <c r="F1411" s="34">
        <f t="shared" si="161"/>
        <v>787</v>
      </c>
      <c r="G1411" s="34">
        <f t="shared" si="161"/>
        <v>367</v>
      </c>
      <c r="H1411" s="34">
        <f t="shared" si="161"/>
        <v>127</v>
      </c>
      <c r="I1411" s="34">
        <f t="shared" si="161"/>
        <v>293</v>
      </c>
    </row>
    <row r="1412" spans="1:9">
      <c r="A1412" s="81">
        <f t="shared" si="155"/>
        <v>517004002017</v>
      </c>
      <c r="B1412">
        <v>5170040</v>
      </c>
      <c r="C1412" t="s">
        <v>458</v>
      </c>
      <c r="D1412" s="1">
        <v>43100</v>
      </c>
      <c r="E1412" s="34">
        <f t="shared" si="161"/>
        <v>5541</v>
      </c>
      <c r="F1412" s="34">
        <f t="shared" si="161"/>
        <v>783</v>
      </c>
      <c r="G1412" s="34">
        <f t="shared" si="161"/>
        <v>365</v>
      </c>
      <c r="H1412" s="34">
        <f t="shared" si="161"/>
        <v>126</v>
      </c>
      <c r="I1412" s="34">
        <f t="shared" si="161"/>
        <v>292</v>
      </c>
    </row>
    <row r="1413" spans="1:9">
      <c r="A1413" s="81">
        <f t="shared" ref="A1413:A1476" si="162">(LEFT(B1413&amp;"00000000",8)&amp;YEAR(D1413))+0</f>
        <v>517004002016</v>
      </c>
      <c r="B1413">
        <v>5170040</v>
      </c>
      <c r="C1413" t="s">
        <v>458</v>
      </c>
      <c r="D1413" s="1">
        <v>42735</v>
      </c>
      <c r="E1413" s="34">
        <f t="shared" si="161"/>
        <v>5541</v>
      </c>
      <c r="F1413" s="34">
        <f t="shared" si="161"/>
        <v>783</v>
      </c>
      <c r="G1413" s="34">
        <f t="shared" si="161"/>
        <v>365</v>
      </c>
      <c r="H1413" s="34">
        <f t="shared" si="161"/>
        <v>127</v>
      </c>
      <c r="I1413" s="34">
        <f t="shared" si="161"/>
        <v>291</v>
      </c>
    </row>
    <row r="1414" spans="1:9">
      <c r="A1414" s="81">
        <f t="shared" si="162"/>
        <v>517004002015</v>
      </c>
      <c r="B1414">
        <v>5170040</v>
      </c>
      <c r="C1414" t="s">
        <v>458</v>
      </c>
      <c r="D1414" s="1">
        <v>42369</v>
      </c>
      <c r="E1414" s="34">
        <f t="shared" ref="E1414:I1423" si="163">IF(YEAR($D1414)&lt;2016,VLOOKUP($A1414,LDB_alt,COLUMN()-1,FALSE),IFERROR(VLOOKUP($A1414,LDB_neu,COLUMN()-1,FALSE),""))</f>
        <v>5541.05</v>
      </c>
      <c r="F1414" s="34">
        <f t="shared" si="163"/>
        <v>785.65</v>
      </c>
      <c r="G1414" s="34">
        <f t="shared" si="163"/>
        <v>363.09</v>
      </c>
      <c r="H1414" s="34">
        <f t="shared" si="163"/>
        <v>103.14</v>
      </c>
      <c r="I1414" s="34">
        <f t="shared" si="163"/>
        <v>319.42</v>
      </c>
    </row>
    <row r="1415" spans="1:9">
      <c r="A1415" s="81">
        <f t="shared" si="162"/>
        <v>517004002014</v>
      </c>
      <c r="B1415">
        <v>5170040</v>
      </c>
      <c r="C1415" t="s">
        <v>458</v>
      </c>
      <c r="D1415" s="1">
        <v>42004</v>
      </c>
      <c r="E1415" s="34">
        <f t="shared" si="163"/>
        <v>5541.05</v>
      </c>
      <c r="F1415" s="34">
        <f t="shared" si="163"/>
        <v>742.45</v>
      </c>
      <c r="G1415" s="34">
        <f t="shared" si="163"/>
        <v>389.51</v>
      </c>
      <c r="H1415" s="34">
        <f t="shared" si="163"/>
        <v>71.930000000000007</v>
      </c>
      <c r="I1415" s="34">
        <f t="shared" si="163"/>
        <v>281.01</v>
      </c>
    </row>
    <row r="1416" spans="1:9">
      <c r="A1416" s="81">
        <f t="shared" si="162"/>
        <v>517004002013</v>
      </c>
      <c r="B1416">
        <v>5170040</v>
      </c>
      <c r="C1416" t="s">
        <v>458</v>
      </c>
      <c r="D1416" s="1">
        <v>41639</v>
      </c>
      <c r="E1416" s="34">
        <f t="shared" si="163"/>
        <v>5541.05</v>
      </c>
      <c r="F1416" s="34">
        <f t="shared" si="163"/>
        <v>736.94</v>
      </c>
      <c r="G1416" s="34">
        <f t="shared" si="163"/>
        <v>386.55</v>
      </c>
      <c r="H1416" s="34">
        <f t="shared" si="163"/>
        <v>71.540000000000006</v>
      </c>
      <c r="I1416" s="34">
        <f t="shared" si="163"/>
        <v>278.85000000000002</v>
      </c>
    </row>
    <row r="1417" spans="1:9">
      <c r="A1417" s="81">
        <f t="shared" si="162"/>
        <v>517004002012</v>
      </c>
      <c r="B1417">
        <v>5170040</v>
      </c>
      <c r="C1417" t="s">
        <v>458</v>
      </c>
      <c r="D1417" s="1">
        <v>41274</v>
      </c>
      <c r="E1417" s="34">
        <f t="shared" si="163"/>
        <v>5541.06</v>
      </c>
      <c r="F1417" s="34">
        <f t="shared" si="163"/>
        <v>732.14</v>
      </c>
      <c r="G1417" s="34">
        <f t="shared" si="163"/>
        <v>382.4</v>
      </c>
      <c r="H1417" s="34">
        <f t="shared" si="163"/>
        <v>71.38</v>
      </c>
      <c r="I1417" s="34">
        <f t="shared" si="163"/>
        <v>278.36</v>
      </c>
    </row>
    <row r="1418" spans="1:9">
      <c r="A1418" s="81">
        <f t="shared" si="162"/>
        <v>517004002011</v>
      </c>
      <c r="B1418">
        <v>5170040</v>
      </c>
      <c r="C1418" t="s">
        <v>458</v>
      </c>
      <c r="D1418" s="1">
        <v>40908</v>
      </c>
      <c r="E1418" s="34">
        <f t="shared" si="163"/>
        <v>5541.03</v>
      </c>
      <c r="F1418" s="34">
        <f t="shared" si="163"/>
        <v>729.79</v>
      </c>
      <c r="G1418" s="34">
        <f t="shared" si="163"/>
        <v>379.65</v>
      </c>
      <c r="H1418" s="34">
        <f t="shared" si="163"/>
        <v>71.8</v>
      </c>
      <c r="I1418" s="34">
        <f t="shared" si="163"/>
        <v>278.33999999999997</v>
      </c>
    </row>
    <row r="1419" spans="1:9">
      <c r="A1419" s="81">
        <f t="shared" si="162"/>
        <v>517004002010</v>
      </c>
      <c r="B1419">
        <v>5170040</v>
      </c>
      <c r="C1419" t="s">
        <v>458</v>
      </c>
      <c r="D1419" s="1">
        <v>40543</v>
      </c>
      <c r="E1419" s="34">
        <f t="shared" si="163"/>
        <v>5541.17</v>
      </c>
      <c r="F1419" s="34">
        <f t="shared" si="163"/>
        <v>724.13</v>
      </c>
      <c r="G1419" s="34">
        <f t="shared" si="163"/>
        <v>374.48</v>
      </c>
      <c r="H1419" s="34">
        <f t="shared" si="163"/>
        <v>71.94</v>
      </c>
      <c r="I1419" s="34">
        <f t="shared" si="163"/>
        <v>277.70999999999998</v>
      </c>
    </row>
    <row r="1420" spans="1:9">
      <c r="A1420" s="81">
        <f t="shared" si="162"/>
        <v>517004002009</v>
      </c>
      <c r="B1420">
        <v>5170040</v>
      </c>
      <c r="C1420" t="s">
        <v>458</v>
      </c>
      <c r="D1420" s="1">
        <v>40178</v>
      </c>
      <c r="E1420" s="34">
        <f t="shared" si="163"/>
        <v>5541.16</v>
      </c>
      <c r="F1420" s="34">
        <f t="shared" si="163"/>
        <v>722.88000000000011</v>
      </c>
      <c r="G1420" s="34">
        <f t="shared" si="163"/>
        <v>374.47</v>
      </c>
      <c r="H1420" s="34">
        <f t="shared" si="163"/>
        <v>70.73</v>
      </c>
      <c r="I1420" s="34">
        <f t="shared" si="163"/>
        <v>277.68</v>
      </c>
    </row>
    <row r="1421" spans="1:9">
      <c r="A1421" s="81">
        <f t="shared" si="162"/>
        <v>517004002008</v>
      </c>
      <c r="B1421">
        <v>5170040</v>
      </c>
      <c r="C1421" t="s">
        <v>458</v>
      </c>
      <c r="D1421" s="1">
        <v>39813</v>
      </c>
      <c r="E1421" s="34">
        <f t="shared" si="163"/>
        <v>5541.18</v>
      </c>
      <c r="F1421" s="34">
        <f t="shared" si="163"/>
        <v>721.29</v>
      </c>
      <c r="G1421" s="34">
        <f t="shared" si="163"/>
        <v>372.36</v>
      </c>
      <c r="H1421" s="34">
        <f t="shared" si="163"/>
        <v>71.89</v>
      </c>
      <c r="I1421" s="34">
        <f t="shared" si="163"/>
        <v>277.04000000000002</v>
      </c>
    </row>
    <row r="1422" spans="1:9">
      <c r="A1422" s="81">
        <f t="shared" si="162"/>
        <v>517004002007</v>
      </c>
      <c r="B1422">
        <v>5170040</v>
      </c>
      <c r="C1422" t="s">
        <v>458</v>
      </c>
      <c r="D1422" s="1">
        <v>39447</v>
      </c>
      <c r="E1422" s="34">
        <f t="shared" si="163"/>
        <v>5541.18</v>
      </c>
      <c r="F1422" s="34">
        <f t="shared" si="163"/>
        <v>720.13</v>
      </c>
      <c r="G1422" s="34">
        <f t="shared" si="163"/>
        <v>370.7</v>
      </c>
      <c r="H1422" s="34">
        <f t="shared" si="163"/>
        <v>72.52</v>
      </c>
      <c r="I1422" s="34">
        <f t="shared" si="163"/>
        <v>276.91000000000003</v>
      </c>
    </row>
    <row r="1423" spans="1:9">
      <c r="A1423" s="81">
        <f t="shared" si="162"/>
        <v>517004002006</v>
      </c>
      <c r="B1423">
        <v>5170040</v>
      </c>
      <c r="C1423" t="s">
        <v>458</v>
      </c>
      <c r="D1423" s="1">
        <v>39082</v>
      </c>
      <c r="E1423" s="34">
        <f t="shared" si="163"/>
        <v>5541.24</v>
      </c>
      <c r="F1423" s="34">
        <f t="shared" si="163"/>
        <v>717.72</v>
      </c>
      <c r="G1423" s="34">
        <f t="shared" si="163"/>
        <v>368.9</v>
      </c>
      <c r="H1423" s="34">
        <f t="shared" si="163"/>
        <v>72.489999999999995</v>
      </c>
      <c r="I1423" s="34">
        <f t="shared" si="163"/>
        <v>276.33</v>
      </c>
    </row>
    <row r="1424" spans="1:9">
      <c r="A1424" s="81">
        <f t="shared" si="162"/>
        <v>517004402025</v>
      </c>
      <c r="B1424">
        <v>5170044</v>
      </c>
      <c r="C1424" t="s">
        <v>987</v>
      </c>
      <c r="D1424" s="1">
        <v>46022</v>
      </c>
      <c r="E1424" s="34" t="str">
        <f t="shared" ref="E1424:I1433" si="164">IF(YEAR($D1424)&lt;2016,VLOOKUP($A1424,LDB_alt,COLUMN()-1,FALSE),IFERROR(VLOOKUP($A1424,LDB_neu,COLUMN()-1,FALSE),""))</f>
        <v/>
      </c>
      <c r="F1424" s="34" t="str">
        <f t="shared" si="164"/>
        <v/>
      </c>
      <c r="G1424" s="34" t="str">
        <f t="shared" si="164"/>
        <v/>
      </c>
      <c r="H1424" s="34" t="str">
        <f t="shared" si="164"/>
        <v/>
      </c>
      <c r="I1424" s="34" t="str">
        <f t="shared" si="164"/>
        <v/>
      </c>
    </row>
    <row r="1425" spans="1:9">
      <c r="A1425" s="81">
        <f t="shared" si="162"/>
        <v>517004402024</v>
      </c>
      <c r="B1425">
        <v>5170044</v>
      </c>
      <c r="C1425" t="s">
        <v>987</v>
      </c>
      <c r="D1425" s="1">
        <v>45657</v>
      </c>
      <c r="E1425" s="34" t="str">
        <f t="shared" si="164"/>
        <v/>
      </c>
      <c r="F1425" s="34" t="str">
        <f t="shared" si="164"/>
        <v/>
      </c>
      <c r="G1425" s="34" t="str">
        <f t="shared" si="164"/>
        <v/>
      </c>
      <c r="H1425" s="34" t="str">
        <f t="shared" si="164"/>
        <v/>
      </c>
      <c r="I1425" s="34" t="str">
        <f t="shared" si="164"/>
        <v/>
      </c>
    </row>
    <row r="1426" spans="1:9">
      <c r="A1426" s="81">
        <f t="shared" si="162"/>
        <v>517004402023</v>
      </c>
      <c r="B1426">
        <v>5170044</v>
      </c>
      <c r="C1426" t="s">
        <v>987</v>
      </c>
      <c r="D1426" s="1">
        <v>45291</v>
      </c>
      <c r="E1426" s="34" t="str">
        <f t="shared" si="164"/>
        <v/>
      </c>
      <c r="F1426" s="34" t="str">
        <f t="shared" si="164"/>
        <v/>
      </c>
      <c r="G1426" s="34" t="str">
        <f t="shared" si="164"/>
        <v/>
      </c>
      <c r="H1426" s="34" t="str">
        <f t="shared" si="164"/>
        <v/>
      </c>
      <c r="I1426" s="34" t="str">
        <f t="shared" si="164"/>
        <v/>
      </c>
    </row>
    <row r="1427" spans="1:9">
      <c r="A1427" s="81">
        <f t="shared" si="162"/>
        <v>517004402022</v>
      </c>
      <c r="B1427">
        <v>5170044</v>
      </c>
      <c r="C1427" t="s">
        <v>987</v>
      </c>
      <c r="D1427" s="1">
        <v>44926</v>
      </c>
      <c r="E1427" s="34" t="str">
        <f t="shared" si="164"/>
        <v/>
      </c>
      <c r="F1427" s="34" t="str">
        <f t="shared" si="164"/>
        <v/>
      </c>
      <c r="G1427" s="34" t="str">
        <f t="shared" si="164"/>
        <v/>
      </c>
      <c r="H1427" s="34" t="str">
        <f t="shared" si="164"/>
        <v/>
      </c>
      <c r="I1427" s="34" t="str">
        <f t="shared" si="164"/>
        <v/>
      </c>
    </row>
    <row r="1428" spans="1:9">
      <c r="A1428" s="81">
        <f t="shared" si="162"/>
        <v>517004402021</v>
      </c>
      <c r="B1428">
        <v>5170044</v>
      </c>
      <c r="C1428" t="s">
        <v>987</v>
      </c>
      <c r="D1428" s="1">
        <v>44561</v>
      </c>
      <c r="E1428" s="34" t="str">
        <f t="shared" si="164"/>
        <v/>
      </c>
      <c r="F1428" s="34" t="str">
        <f t="shared" si="164"/>
        <v/>
      </c>
      <c r="G1428" s="34" t="str">
        <f t="shared" si="164"/>
        <v/>
      </c>
      <c r="H1428" s="34" t="str">
        <f t="shared" si="164"/>
        <v/>
      </c>
      <c r="I1428" s="34" t="str">
        <f t="shared" si="164"/>
        <v/>
      </c>
    </row>
    <row r="1429" spans="1:9">
      <c r="A1429" s="81">
        <f t="shared" si="162"/>
        <v>517004402020</v>
      </c>
      <c r="B1429">
        <v>5170044</v>
      </c>
      <c r="C1429" t="s">
        <v>987</v>
      </c>
      <c r="D1429" s="1">
        <v>44196</v>
      </c>
      <c r="E1429" s="34" t="str">
        <f t="shared" si="164"/>
        <v/>
      </c>
      <c r="F1429" s="34" t="str">
        <f t="shared" si="164"/>
        <v/>
      </c>
      <c r="G1429" s="34" t="str">
        <f t="shared" si="164"/>
        <v/>
      </c>
      <c r="H1429" s="34" t="str">
        <f t="shared" si="164"/>
        <v/>
      </c>
      <c r="I1429" s="34" t="str">
        <f t="shared" si="164"/>
        <v/>
      </c>
    </row>
    <row r="1430" spans="1:9">
      <c r="A1430" s="81">
        <f t="shared" si="162"/>
        <v>517004402019</v>
      </c>
      <c r="B1430">
        <v>5170044</v>
      </c>
      <c r="C1430" t="s">
        <v>987</v>
      </c>
      <c r="D1430" s="1">
        <v>43830</v>
      </c>
      <c r="E1430" s="34" t="str">
        <f t="shared" si="164"/>
        <v/>
      </c>
      <c r="F1430" s="34" t="str">
        <f t="shared" si="164"/>
        <v/>
      </c>
      <c r="G1430" s="34" t="str">
        <f t="shared" si="164"/>
        <v/>
      </c>
      <c r="H1430" s="34" t="str">
        <f t="shared" si="164"/>
        <v/>
      </c>
      <c r="I1430" s="34" t="str">
        <f t="shared" si="164"/>
        <v/>
      </c>
    </row>
    <row r="1431" spans="1:9">
      <c r="A1431" s="81">
        <f t="shared" si="162"/>
        <v>517004402018</v>
      </c>
      <c r="B1431">
        <v>5170044</v>
      </c>
      <c r="C1431" t="s">
        <v>987</v>
      </c>
      <c r="D1431" s="1">
        <v>43465</v>
      </c>
      <c r="E1431" s="34">
        <f t="shared" si="164"/>
        <v>5349</v>
      </c>
      <c r="F1431" s="34">
        <f t="shared" si="164"/>
        <v>1641</v>
      </c>
      <c r="G1431" s="34">
        <f t="shared" si="164"/>
        <v>994</v>
      </c>
      <c r="H1431" s="34">
        <f t="shared" si="164"/>
        <v>245</v>
      </c>
      <c r="I1431" s="34">
        <f t="shared" si="164"/>
        <v>402</v>
      </c>
    </row>
    <row r="1432" spans="1:9">
      <c r="A1432" s="81">
        <f t="shared" si="162"/>
        <v>517004402017</v>
      </c>
      <c r="B1432">
        <v>5170044</v>
      </c>
      <c r="C1432" t="s">
        <v>987</v>
      </c>
      <c r="D1432" s="1">
        <v>43100</v>
      </c>
      <c r="E1432" s="34">
        <f t="shared" si="164"/>
        <v>5349</v>
      </c>
      <c r="F1432" s="34">
        <f t="shared" si="164"/>
        <v>1639</v>
      </c>
      <c r="G1432" s="34">
        <f t="shared" si="164"/>
        <v>992</v>
      </c>
      <c r="H1432" s="34">
        <f t="shared" si="164"/>
        <v>245</v>
      </c>
      <c r="I1432" s="34">
        <f t="shared" si="164"/>
        <v>402</v>
      </c>
    </row>
    <row r="1433" spans="1:9">
      <c r="A1433" s="81">
        <f t="shared" si="162"/>
        <v>517004402016</v>
      </c>
      <c r="B1433">
        <v>5170044</v>
      </c>
      <c r="C1433" t="s">
        <v>987</v>
      </c>
      <c r="D1433" s="1">
        <v>42735</v>
      </c>
      <c r="E1433" s="34">
        <f t="shared" si="164"/>
        <v>5349</v>
      </c>
      <c r="F1433" s="34">
        <f t="shared" si="164"/>
        <v>1610</v>
      </c>
      <c r="G1433" s="34">
        <f t="shared" si="164"/>
        <v>1035</v>
      </c>
      <c r="H1433" s="34">
        <f t="shared" si="164"/>
        <v>171</v>
      </c>
      <c r="I1433" s="34">
        <f t="shared" si="164"/>
        <v>404</v>
      </c>
    </row>
    <row r="1434" spans="1:9">
      <c r="A1434" s="81">
        <f t="shared" si="162"/>
        <v>517004402015</v>
      </c>
      <c r="B1434">
        <v>5170044</v>
      </c>
      <c r="C1434" t="s">
        <v>987</v>
      </c>
      <c r="D1434" s="1">
        <v>42369</v>
      </c>
      <c r="E1434" s="34">
        <f t="shared" ref="E1434:I1443" si="165">IF(YEAR($D1434)&lt;2016,VLOOKUP($A1434,LDB_alt,COLUMN()-1,FALSE),IFERROR(VLOOKUP($A1434,LDB_neu,COLUMN()-1,FALSE),""))</f>
        <v>5348.66</v>
      </c>
      <c r="F1434" s="34">
        <f t="shared" si="165"/>
        <v>1646.4299999999998</v>
      </c>
      <c r="G1434" s="34">
        <f t="shared" si="165"/>
        <v>1053.43</v>
      </c>
      <c r="H1434" s="34">
        <f t="shared" si="165"/>
        <v>155.63</v>
      </c>
      <c r="I1434" s="34">
        <f t="shared" si="165"/>
        <v>437.37</v>
      </c>
    </row>
    <row r="1435" spans="1:9">
      <c r="A1435" s="81">
        <f t="shared" si="162"/>
        <v>517004402014</v>
      </c>
      <c r="B1435">
        <v>5170044</v>
      </c>
      <c r="C1435" t="s">
        <v>987</v>
      </c>
      <c r="D1435" s="1">
        <v>42004</v>
      </c>
      <c r="E1435" s="34">
        <f t="shared" si="165"/>
        <v>5348.66</v>
      </c>
      <c r="F1435" s="34">
        <f t="shared" si="165"/>
        <v>1641.56</v>
      </c>
      <c r="G1435" s="34">
        <f t="shared" si="165"/>
        <v>1052.4000000000001</v>
      </c>
      <c r="H1435" s="34">
        <f t="shared" si="165"/>
        <v>154.12</v>
      </c>
      <c r="I1435" s="34">
        <f t="shared" si="165"/>
        <v>435.04</v>
      </c>
    </row>
    <row r="1436" spans="1:9">
      <c r="A1436" s="81">
        <f t="shared" si="162"/>
        <v>517004402013</v>
      </c>
      <c r="B1436">
        <v>5170044</v>
      </c>
      <c r="C1436" t="s">
        <v>987</v>
      </c>
      <c r="D1436" s="1">
        <v>41639</v>
      </c>
      <c r="E1436" s="34">
        <f t="shared" si="165"/>
        <v>5348.66</v>
      </c>
      <c r="F1436" s="34">
        <f t="shared" si="165"/>
        <v>1653.35</v>
      </c>
      <c r="G1436" s="34">
        <f t="shared" si="165"/>
        <v>1072.83</v>
      </c>
      <c r="H1436" s="34">
        <f t="shared" si="165"/>
        <v>151.84</v>
      </c>
      <c r="I1436" s="34">
        <f t="shared" si="165"/>
        <v>428.68</v>
      </c>
    </row>
    <row r="1437" spans="1:9">
      <c r="A1437" s="81">
        <f t="shared" si="162"/>
        <v>517004402012</v>
      </c>
      <c r="B1437">
        <v>5170044</v>
      </c>
      <c r="C1437" t="s">
        <v>987</v>
      </c>
      <c r="D1437" s="1">
        <v>41274</v>
      </c>
      <c r="E1437" s="34">
        <f t="shared" si="165"/>
        <v>5348.65</v>
      </c>
      <c r="F1437" s="34">
        <f t="shared" si="165"/>
        <v>1630.2600000000002</v>
      </c>
      <c r="G1437" s="34">
        <f t="shared" si="165"/>
        <v>1074.67</v>
      </c>
      <c r="H1437" s="34">
        <f t="shared" si="165"/>
        <v>153.16</v>
      </c>
      <c r="I1437" s="34">
        <f t="shared" si="165"/>
        <v>402.43</v>
      </c>
    </row>
    <row r="1438" spans="1:9">
      <c r="A1438" s="81">
        <f t="shared" si="162"/>
        <v>517004402011</v>
      </c>
      <c r="B1438">
        <v>5170044</v>
      </c>
      <c r="C1438" t="s">
        <v>987</v>
      </c>
      <c r="D1438" s="1">
        <v>40908</v>
      </c>
      <c r="E1438" s="34">
        <f t="shared" si="165"/>
        <v>5348.51</v>
      </c>
      <c r="F1438" s="34">
        <f t="shared" si="165"/>
        <v>1620.93</v>
      </c>
      <c r="G1438" s="34">
        <f t="shared" si="165"/>
        <v>1083.5</v>
      </c>
      <c r="H1438" s="34">
        <f t="shared" si="165"/>
        <v>136.46</v>
      </c>
      <c r="I1438" s="34">
        <f t="shared" si="165"/>
        <v>400.97</v>
      </c>
    </row>
    <row r="1439" spans="1:9">
      <c r="A1439" s="81">
        <f t="shared" si="162"/>
        <v>517004402010</v>
      </c>
      <c r="B1439">
        <v>5170044</v>
      </c>
      <c r="C1439" t="s">
        <v>987</v>
      </c>
      <c r="D1439" s="1">
        <v>40543</v>
      </c>
      <c r="E1439" s="34">
        <f t="shared" si="165"/>
        <v>5348.55</v>
      </c>
      <c r="F1439" s="34">
        <f t="shared" si="165"/>
        <v>1604.2599999999998</v>
      </c>
      <c r="G1439" s="34">
        <f t="shared" si="165"/>
        <v>1075.0999999999999</v>
      </c>
      <c r="H1439" s="34">
        <f t="shared" si="165"/>
        <v>134.81</v>
      </c>
      <c r="I1439" s="34">
        <f t="shared" si="165"/>
        <v>394.35</v>
      </c>
    </row>
    <row r="1440" spans="1:9">
      <c r="A1440" s="81">
        <f t="shared" si="162"/>
        <v>517004402009</v>
      </c>
      <c r="B1440">
        <v>5170044</v>
      </c>
      <c r="C1440" t="s">
        <v>987</v>
      </c>
      <c r="D1440" s="1">
        <v>40178</v>
      </c>
      <c r="E1440" s="34">
        <f t="shared" si="165"/>
        <v>5348.54</v>
      </c>
      <c r="F1440" s="34">
        <f t="shared" si="165"/>
        <v>1601.8400000000001</v>
      </c>
      <c r="G1440" s="34">
        <f t="shared" si="165"/>
        <v>1070.92</v>
      </c>
      <c r="H1440" s="34">
        <f t="shared" si="165"/>
        <v>133.38</v>
      </c>
      <c r="I1440" s="34">
        <f t="shared" si="165"/>
        <v>397.54</v>
      </c>
    </row>
    <row r="1441" spans="1:9">
      <c r="A1441" s="81">
        <f t="shared" si="162"/>
        <v>517004402008</v>
      </c>
      <c r="B1441">
        <v>5170044</v>
      </c>
      <c r="C1441" t="s">
        <v>987</v>
      </c>
      <c r="D1441" s="1">
        <v>39813</v>
      </c>
      <c r="E1441" s="34">
        <f t="shared" si="165"/>
        <v>5348.61</v>
      </c>
      <c r="F1441" s="34">
        <f t="shared" si="165"/>
        <v>1595.83</v>
      </c>
      <c r="G1441" s="34">
        <f t="shared" si="165"/>
        <v>1067.6199999999999</v>
      </c>
      <c r="H1441" s="34">
        <f t="shared" si="165"/>
        <v>133.07</v>
      </c>
      <c r="I1441" s="34">
        <f t="shared" si="165"/>
        <v>395.14</v>
      </c>
    </row>
    <row r="1442" spans="1:9">
      <c r="A1442" s="81">
        <f t="shared" si="162"/>
        <v>517004402007</v>
      </c>
      <c r="B1442">
        <v>5170044</v>
      </c>
      <c r="C1442" t="s">
        <v>987</v>
      </c>
      <c r="D1442" s="1">
        <v>39447</v>
      </c>
      <c r="E1442" s="34">
        <f t="shared" si="165"/>
        <v>5348.34</v>
      </c>
      <c r="F1442" s="34">
        <f t="shared" si="165"/>
        <v>1579.75</v>
      </c>
      <c r="G1442" s="34">
        <f t="shared" si="165"/>
        <v>1059.69</v>
      </c>
      <c r="H1442" s="34">
        <f t="shared" si="165"/>
        <v>131.66999999999999</v>
      </c>
      <c r="I1442" s="34">
        <f t="shared" si="165"/>
        <v>388.39</v>
      </c>
    </row>
    <row r="1443" spans="1:9">
      <c r="A1443" s="81">
        <f t="shared" si="162"/>
        <v>517004402006</v>
      </c>
      <c r="B1443">
        <v>5170044</v>
      </c>
      <c r="C1443" t="s">
        <v>987</v>
      </c>
      <c r="D1443" s="1">
        <v>39082</v>
      </c>
      <c r="E1443" s="34">
        <f t="shared" si="165"/>
        <v>5348.3</v>
      </c>
      <c r="F1443" s="34">
        <f t="shared" si="165"/>
        <v>1594.27</v>
      </c>
      <c r="G1443" s="34">
        <f t="shared" si="165"/>
        <v>1080.6500000000001</v>
      </c>
      <c r="H1443" s="34">
        <f t="shared" si="165"/>
        <v>127.81</v>
      </c>
      <c r="I1443" s="34">
        <f t="shared" si="165"/>
        <v>385.81</v>
      </c>
    </row>
    <row r="1444" spans="1:9">
      <c r="A1444" s="81">
        <f t="shared" si="162"/>
        <v>517004802025</v>
      </c>
      <c r="B1444">
        <v>5170048</v>
      </c>
      <c r="C1444" t="s">
        <v>988</v>
      </c>
      <c r="D1444" s="1">
        <v>46022</v>
      </c>
      <c r="E1444" s="34" t="str">
        <f t="shared" ref="E1444:I1453" si="166">IF(YEAR($D1444)&lt;2016,VLOOKUP($A1444,LDB_alt,COLUMN()-1,FALSE),IFERROR(VLOOKUP($A1444,LDB_neu,COLUMN()-1,FALSE),""))</f>
        <v/>
      </c>
      <c r="F1444" s="34" t="str">
        <f t="shared" si="166"/>
        <v/>
      </c>
      <c r="G1444" s="34" t="str">
        <f t="shared" si="166"/>
        <v/>
      </c>
      <c r="H1444" s="34" t="str">
        <f t="shared" si="166"/>
        <v/>
      </c>
      <c r="I1444" s="34" t="str">
        <f t="shared" si="166"/>
        <v/>
      </c>
    </row>
    <row r="1445" spans="1:9">
      <c r="A1445" s="81">
        <f t="shared" si="162"/>
        <v>517004802024</v>
      </c>
      <c r="B1445">
        <v>5170048</v>
      </c>
      <c r="C1445" t="s">
        <v>988</v>
      </c>
      <c r="D1445" s="1">
        <v>45657</v>
      </c>
      <c r="E1445" s="34" t="str">
        <f t="shared" si="166"/>
        <v/>
      </c>
      <c r="F1445" s="34" t="str">
        <f t="shared" si="166"/>
        <v/>
      </c>
      <c r="G1445" s="34" t="str">
        <f t="shared" si="166"/>
        <v/>
      </c>
      <c r="H1445" s="34" t="str">
        <f t="shared" si="166"/>
        <v/>
      </c>
      <c r="I1445" s="34" t="str">
        <f t="shared" si="166"/>
        <v/>
      </c>
    </row>
    <row r="1446" spans="1:9">
      <c r="A1446" s="81">
        <f t="shared" si="162"/>
        <v>517004802023</v>
      </c>
      <c r="B1446">
        <v>5170048</v>
      </c>
      <c r="C1446" t="s">
        <v>988</v>
      </c>
      <c r="D1446" s="1">
        <v>45291</v>
      </c>
      <c r="E1446" s="34" t="str">
        <f t="shared" si="166"/>
        <v/>
      </c>
      <c r="F1446" s="34" t="str">
        <f t="shared" si="166"/>
        <v/>
      </c>
      <c r="G1446" s="34" t="str">
        <f t="shared" si="166"/>
        <v/>
      </c>
      <c r="H1446" s="34" t="str">
        <f t="shared" si="166"/>
        <v/>
      </c>
      <c r="I1446" s="34" t="str">
        <f t="shared" si="166"/>
        <v/>
      </c>
    </row>
    <row r="1447" spans="1:9">
      <c r="A1447" s="81">
        <f t="shared" si="162"/>
        <v>517004802022</v>
      </c>
      <c r="B1447">
        <v>5170048</v>
      </c>
      <c r="C1447" t="s">
        <v>988</v>
      </c>
      <c r="D1447" s="1">
        <v>44926</v>
      </c>
      <c r="E1447" s="34" t="str">
        <f t="shared" si="166"/>
        <v/>
      </c>
      <c r="F1447" s="34" t="str">
        <f t="shared" si="166"/>
        <v/>
      </c>
      <c r="G1447" s="34" t="str">
        <f t="shared" si="166"/>
        <v/>
      </c>
      <c r="H1447" s="34" t="str">
        <f t="shared" si="166"/>
        <v/>
      </c>
      <c r="I1447" s="34" t="str">
        <f t="shared" si="166"/>
        <v/>
      </c>
    </row>
    <row r="1448" spans="1:9">
      <c r="A1448" s="81">
        <f t="shared" si="162"/>
        <v>517004802021</v>
      </c>
      <c r="B1448">
        <v>5170048</v>
      </c>
      <c r="C1448" t="s">
        <v>988</v>
      </c>
      <c r="D1448" s="1">
        <v>44561</v>
      </c>
      <c r="E1448" s="34" t="str">
        <f t="shared" si="166"/>
        <v/>
      </c>
      <c r="F1448" s="34" t="str">
        <f t="shared" si="166"/>
        <v/>
      </c>
      <c r="G1448" s="34" t="str">
        <f t="shared" si="166"/>
        <v/>
      </c>
      <c r="H1448" s="34" t="str">
        <f t="shared" si="166"/>
        <v/>
      </c>
      <c r="I1448" s="34" t="str">
        <f t="shared" si="166"/>
        <v/>
      </c>
    </row>
    <row r="1449" spans="1:9">
      <c r="A1449" s="81">
        <f t="shared" si="162"/>
        <v>517004802020</v>
      </c>
      <c r="B1449">
        <v>5170048</v>
      </c>
      <c r="C1449" t="s">
        <v>988</v>
      </c>
      <c r="D1449" s="1">
        <v>44196</v>
      </c>
      <c r="E1449" s="34" t="str">
        <f t="shared" si="166"/>
        <v/>
      </c>
      <c r="F1449" s="34" t="str">
        <f t="shared" si="166"/>
        <v/>
      </c>
      <c r="G1449" s="34" t="str">
        <f t="shared" si="166"/>
        <v/>
      </c>
      <c r="H1449" s="34" t="str">
        <f t="shared" si="166"/>
        <v/>
      </c>
      <c r="I1449" s="34" t="str">
        <f t="shared" si="166"/>
        <v/>
      </c>
    </row>
    <row r="1450" spans="1:9">
      <c r="A1450" s="81">
        <f t="shared" si="162"/>
        <v>517004802019</v>
      </c>
      <c r="B1450">
        <v>5170048</v>
      </c>
      <c r="C1450" t="s">
        <v>988</v>
      </c>
      <c r="D1450" s="1">
        <v>43830</v>
      </c>
      <c r="E1450" s="34" t="str">
        <f t="shared" si="166"/>
        <v/>
      </c>
      <c r="F1450" s="34" t="str">
        <f t="shared" si="166"/>
        <v/>
      </c>
      <c r="G1450" s="34" t="str">
        <f t="shared" si="166"/>
        <v/>
      </c>
      <c r="H1450" s="34" t="str">
        <f t="shared" si="166"/>
        <v/>
      </c>
      <c r="I1450" s="34" t="str">
        <f t="shared" si="166"/>
        <v/>
      </c>
    </row>
    <row r="1451" spans="1:9">
      <c r="A1451" s="81">
        <f t="shared" si="162"/>
        <v>517004802018</v>
      </c>
      <c r="B1451">
        <v>5170048</v>
      </c>
      <c r="C1451" t="s">
        <v>988</v>
      </c>
      <c r="D1451" s="1">
        <v>43465</v>
      </c>
      <c r="E1451" s="34">
        <f t="shared" si="166"/>
        <v>12256</v>
      </c>
      <c r="F1451" s="34">
        <f t="shared" si="166"/>
        <v>2810</v>
      </c>
      <c r="G1451" s="34">
        <f t="shared" si="166"/>
        <v>1600</v>
      </c>
      <c r="H1451" s="34">
        <f t="shared" si="166"/>
        <v>438</v>
      </c>
      <c r="I1451" s="34">
        <f t="shared" si="166"/>
        <v>772</v>
      </c>
    </row>
    <row r="1452" spans="1:9">
      <c r="A1452" s="81">
        <f t="shared" si="162"/>
        <v>517004802017</v>
      </c>
      <c r="B1452">
        <v>5170048</v>
      </c>
      <c r="C1452" t="s">
        <v>988</v>
      </c>
      <c r="D1452" s="1">
        <v>43100</v>
      </c>
      <c r="E1452" s="34">
        <f t="shared" si="166"/>
        <v>12256</v>
      </c>
      <c r="F1452" s="34">
        <f t="shared" si="166"/>
        <v>2812</v>
      </c>
      <c r="G1452" s="34">
        <f t="shared" si="166"/>
        <v>1598</v>
      </c>
      <c r="H1452" s="34">
        <f t="shared" si="166"/>
        <v>443</v>
      </c>
      <c r="I1452" s="34">
        <f t="shared" si="166"/>
        <v>771</v>
      </c>
    </row>
    <row r="1453" spans="1:9">
      <c r="A1453" s="81">
        <f t="shared" si="162"/>
        <v>517004802016</v>
      </c>
      <c r="B1453">
        <v>5170048</v>
      </c>
      <c r="C1453" t="s">
        <v>988</v>
      </c>
      <c r="D1453" s="1">
        <v>42735</v>
      </c>
      <c r="E1453" s="34">
        <f t="shared" si="166"/>
        <v>12256</v>
      </c>
      <c r="F1453" s="34">
        <f t="shared" si="166"/>
        <v>2815</v>
      </c>
      <c r="G1453" s="34">
        <f t="shared" si="166"/>
        <v>1601</v>
      </c>
      <c r="H1453" s="34">
        <f t="shared" si="166"/>
        <v>438</v>
      </c>
      <c r="I1453" s="34">
        <f t="shared" si="166"/>
        <v>776</v>
      </c>
    </row>
    <row r="1454" spans="1:9">
      <c r="A1454" s="81">
        <f t="shared" si="162"/>
        <v>517004802015</v>
      </c>
      <c r="B1454">
        <v>5170048</v>
      </c>
      <c r="C1454" t="s">
        <v>988</v>
      </c>
      <c r="D1454" s="1">
        <v>42369</v>
      </c>
      <c r="E1454" s="34">
        <f t="shared" ref="E1454:I1463" si="167">IF(YEAR($D1454)&lt;2016,VLOOKUP($A1454,LDB_alt,COLUMN()-1,FALSE),IFERROR(VLOOKUP($A1454,LDB_neu,COLUMN()-1,FALSE),""))</f>
        <v>12256.27</v>
      </c>
      <c r="F1454" s="34">
        <f t="shared" si="167"/>
        <v>3013.49</v>
      </c>
      <c r="G1454" s="34">
        <f t="shared" si="167"/>
        <v>1637.37</v>
      </c>
      <c r="H1454" s="34">
        <f t="shared" si="167"/>
        <v>356.31</v>
      </c>
      <c r="I1454" s="34">
        <f t="shared" si="167"/>
        <v>1019.81</v>
      </c>
    </row>
    <row r="1455" spans="1:9">
      <c r="A1455" s="81">
        <f t="shared" si="162"/>
        <v>517004802014</v>
      </c>
      <c r="B1455">
        <v>5170048</v>
      </c>
      <c r="C1455" t="s">
        <v>988</v>
      </c>
      <c r="D1455" s="1">
        <v>42004</v>
      </c>
      <c r="E1455" s="34">
        <f t="shared" si="167"/>
        <v>12256.27</v>
      </c>
      <c r="F1455" s="34">
        <f t="shared" si="167"/>
        <v>2882.4300000000003</v>
      </c>
      <c r="G1455" s="34">
        <f t="shared" si="167"/>
        <v>1655.42</v>
      </c>
      <c r="H1455" s="34">
        <f t="shared" si="167"/>
        <v>286.70999999999998</v>
      </c>
      <c r="I1455" s="34">
        <f t="shared" si="167"/>
        <v>940.3</v>
      </c>
    </row>
    <row r="1456" spans="1:9">
      <c r="A1456" s="81">
        <f t="shared" si="162"/>
        <v>517004802013</v>
      </c>
      <c r="B1456">
        <v>5170048</v>
      </c>
      <c r="C1456" t="s">
        <v>988</v>
      </c>
      <c r="D1456" s="1">
        <v>41639</v>
      </c>
      <c r="E1456" s="34">
        <f t="shared" si="167"/>
        <v>12256.27</v>
      </c>
      <c r="F1456" s="34">
        <f t="shared" si="167"/>
        <v>2811.67</v>
      </c>
      <c r="G1456" s="34">
        <f t="shared" si="167"/>
        <v>1654.16</v>
      </c>
      <c r="H1456" s="34">
        <f t="shared" si="167"/>
        <v>282.04000000000002</v>
      </c>
      <c r="I1456" s="34">
        <f t="shared" si="167"/>
        <v>875.47</v>
      </c>
    </row>
    <row r="1457" spans="1:9">
      <c r="A1457" s="81">
        <f t="shared" si="162"/>
        <v>517004802012</v>
      </c>
      <c r="B1457">
        <v>5170048</v>
      </c>
      <c r="C1457" t="s">
        <v>988</v>
      </c>
      <c r="D1457" s="1">
        <v>41274</v>
      </c>
      <c r="E1457" s="34">
        <f t="shared" si="167"/>
        <v>12256.27</v>
      </c>
      <c r="F1457" s="34">
        <f t="shared" si="167"/>
        <v>2712.06</v>
      </c>
      <c r="G1457" s="34">
        <f t="shared" si="167"/>
        <v>1661.17</v>
      </c>
      <c r="H1457" s="34">
        <f t="shared" si="167"/>
        <v>285.55</v>
      </c>
      <c r="I1457" s="34">
        <f t="shared" si="167"/>
        <v>765.34</v>
      </c>
    </row>
    <row r="1458" spans="1:9">
      <c r="A1458" s="81">
        <f t="shared" si="162"/>
        <v>517004802011</v>
      </c>
      <c r="B1458">
        <v>5170048</v>
      </c>
      <c r="C1458" t="s">
        <v>988</v>
      </c>
      <c r="D1458" s="1">
        <v>40908</v>
      </c>
      <c r="E1458" s="34">
        <f t="shared" si="167"/>
        <v>12252.75</v>
      </c>
      <c r="F1458" s="34">
        <f t="shared" si="167"/>
        <v>2709.69</v>
      </c>
      <c r="G1458" s="34">
        <f t="shared" si="167"/>
        <v>1677.46</v>
      </c>
      <c r="H1458" s="34">
        <f t="shared" si="167"/>
        <v>276.87</v>
      </c>
      <c r="I1458" s="34">
        <f t="shared" si="167"/>
        <v>755.36</v>
      </c>
    </row>
    <row r="1459" spans="1:9">
      <c r="A1459" s="81">
        <f t="shared" si="162"/>
        <v>517004802010</v>
      </c>
      <c r="B1459">
        <v>5170048</v>
      </c>
      <c r="C1459" t="s">
        <v>988</v>
      </c>
      <c r="D1459" s="1">
        <v>40543</v>
      </c>
      <c r="E1459" s="34">
        <f t="shared" si="167"/>
        <v>12252.81</v>
      </c>
      <c r="F1459" s="34">
        <f t="shared" si="167"/>
        <v>2698.7599999999998</v>
      </c>
      <c r="G1459" s="34">
        <f t="shared" si="167"/>
        <v>1671.59</v>
      </c>
      <c r="H1459" s="34">
        <f t="shared" si="167"/>
        <v>271.06</v>
      </c>
      <c r="I1459" s="34">
        <f t="shared" si="167"/>
        <v>756.11</v>
      </c>
    </row>
    <row r="1460" spans="1:9">
      <c r="A1460" s="81">
        <f t="shared" si="162"/>
        <v>517004802009</v>
      </c>
      <c r="B1460">
        <v>5170048</v>
      </c>
      <c r="C1460" t="s">
        <v>988</v>
      </c>
      <c r="D1460" s="1">
        <v>40178</v>
      </c>
      <c r="E1460" s="34">
        <f t="shared" si="167"/>
        <v>12252.82</v>
      </c>
      <c r="F1460" s="34">
        <f t="shared" si="167"/>
        <v>2693.94</v>
      </c>
      <c r="G1460" s="34">
        <f t="shared" si="167"/>
        <v>1669.77</v>
      </c>
      <c r="H1460" s="34">
        <f t="shared" si="167"/>
        <v>268.88</v>
      </c>
      <c r="I1460" s="34">
        <f t="shared" si="167"/>
        <v>755.29</v>
      </c>
    </row>
    <row r="1461" spans="1:9">
      <c r="A1461" s="81">
        <f t="shared" si="162"/>
        <v>517004802008</v>
      </c>
      <c r="B1461">
        <v>5170048</v>
      </c>
      <c r="C1461" t="s">
        <v>988</v>
      </c>
      <c r="D1461" s="1">
        <v>39813</v>
      </c>
      <c r="E1461" s="34">
        <f t="shared" si="167"/>
        <v>12252.87</v>
      </c>
      <c r="F1461" s="34">
        <f t="shared" si="167"/>
        <v>2675.1800000000003</v>
      </c>
      <c r="G1461" s="34">
        <f t="shared" si="167"/>
        <v>1666.03</v>
      </c>
      <c r="H1461" s="34">
        <f t="shared" si="167"/>
        <v>254.17</v>
      </c>
      <c r="I1461" s="34">
        <f t="shared" si="167"/>
        <v>754.98</v>
      </c>
    </row>
    <row r="1462" spans="1:9">
      <c r="A1462" s="81">
        <f t="shared" si="162"/>
        <v>517004802007</v>
      </c>
      <c r="B1462">
        <v>5170048</v>
      </c>
      <c r="C1462" t="s">
        <v>988</v>
      </c>
      <c r="D1462" s="1">
        <v>39447</v>
      </c>
      <c r="E1462" s="34">
        <f t="shared" si="167"/>
        <v>12252.87</v>
      </c>
      <c r="F1462" s="34">
        <f t="shared" si="167"/>
        <v>2657</v>
      </c>
      <c r="G1462" s="34">
        <f t="shared" si="167"/>
        <v>1648.75</v>
      </c>
      <c r="H1462" s="34">
        <f t="shared" si="167"/>
        <v>254.13</v>
      </c>
      <c r="I1462" s="34">
        <f t="shared" si="167"/>
        <v>754.12</v>
      </c>
    </row>
    <row r="1463" spans="1:9">
      <c r="A1463" s="81">
        <f t="shared" si="162"/>
        <v>517004802006</v>
      </c>
      <c r="B1463">
        <v>5170048</v>
      </c>
      <c r="C1463" t="s">
        <v>988</v>
      </c>
      <c r="D1463" s="1">
        <v>39082</v>
      </c>
      <c r="E1463" s="34">
        <f t="shared" si="167"/>
        <v>12253.08</v>
      </c>
      <c r="F1463" s="34">
        <f t="shared" si="167"/>
        <v>2641.91</v>
      </c>
      <c r="G1463" s="34">
        <f t="shared" si="167"/>
        <v>1638.71</v>
      </c>
      <c r="H1463" s="34">
        <f t="shared" si="167"/>
        <v>252.82</v>
      </c>
      <c r="I1463" s="34">
        <f t="shared" si="167"/>
        <v>750.38</v>
      </c>
    </row>
    <row r="1464" spans="1:9">
      <c r="A1464" s="81">
        <f t="shared" si="162"/>
        <v>517005202025</v>
      </c>
      <c r="B1464">
        <v>5170052</v>
      </c>
      <c r="C1464" t="s">
        <v>989</v>
      </c>
      <c r="D1464" s="1">
        <v>46022</v>
      </c>
      <c r="E1464" s="34" t="str">
        <f t="shared" ref="E1464:I1473" si="168">IF(YEAR($D1464)&lt;2016,VLOOKUP($A1464,LDB_alt,COLUMN()-1,FALSE),IFERROR(VLOOKUP($A1464,LDB_neu,COLUMN()-1,FALSE),""))</f>
        <v/>
      </c>
      <c r="F1464" s="34" t="str">
        <f t="shared" si="168"/>
        <v/>
      </c>
      <c r="G1464" s="34" t="str">
        <f t="shared" si="168"/>
        <v/>
      </c>
      <c r="H1464" s="34" t="str">
        <f t="shared" si="168"/>
        <v/>
      </c>
      <c r="I1464" s="34" t="str">
        <f t="shared" si="168"/>
        <v/>
      </c>
    </row>
    <row r="1465" spans="1:9">
      <c r="A1465" s="81">
        <f t="shared" si="162"/>
        <v>517005202024</v>
      </c>
      <c r="B1465">
        <v>5170052</v>
      </c>
      <c r="C1465" t="s">
        <v>989</v>
      </c>
      <c r="D1465" s="1">
        <v>45657</v>
      </c>
      <c r="E1465" s="34" t="str">
        <f t="shared" si="168"/>
        <v/>
      </c>
      <c r="F1465" s="34" t="str">
        <f t="shared" si="168"/>
        <v/>
      </c>
      <c r="G1465" s="34" t="str">
        <f t="shared" si="168"/>
        <v/>
      </c>
      <c r="H1465" s="34" t="str">
        <f t="shared" si="168"/>
        <v/>
      </c>
      <c r="I1465" s="34" t="str">
        <f t="shared" si="168"/>
        <v/>
      </c>
    </row>
    <row r="1466" spans="1:9">
      <c r="A1466" s="81">
        <f t="shared" si="162"/>
        <v>517005202023</v>
      </c>
      <c r="B1466">
        <v>5170052</v>
      </c>
      <c r="C1466" t="s">
        <v>989</v>
      </c>
      <c r="D1466" s="1">
        <v>45291</v>
      </c>
      <c r="E1466" s="34" t="str">
        <f t="shared" si="168"/>
        <v/>
      </c>
      <c r="F1466" s="34" t="str">
        <f t="shared" si="168"/>
        <v/>
      </c>
      <c r="G1466" s="34" t="str">
        <f t="shared" si="168"/>
        <v/>
      </c>
      <c r="H1466" s="34" t="str">
        <f t="shared" si="168"/>
        <v/>
      </c>
      <c r="I1466" s="34" t="str">
        <f t="shared" si="168"/>
        <v/>
      </c>
    </row>
    <row r="1467" spans="1:9">
      <c r="A1467" s="81">
        <f t="shared" si="162"/>
        <v>517005202022</v>
      </c>
      <c r="B1467">
        <v>5170052</v>
      </c>
      <c r="C1467" t="s">
        <v>989</v>
      </c>
      <c r="D1467" s="1">
        <v>44926</v>
      </c>
      <c r="E1467" s="34" t="str">
        <f t="shared" si="168"/>
        <v/>
      </c>
      <c r="F1467" s="34" t="str">
        <f t="shared" si="168"/>
        <v/>
      </c>
      <c r="G1467" s="34" t="str">
        <f t="shared" si="168"/>
        <v/>
      </c>
      <c r="H1467" s="34" t="str">
        <f t="shared" si="168"/>
        <v/>
      </c>
      <c r="I1467" s="34" t="str">
        <f t="shared" si="168"/>
        <v/>
      </c>
    </row>
    <row r="1468" spans="1:9">
      <c r="A1468" s="81">
        <f t="shared" si="162"/>
        <v>517005202021</v>
      </c>
      <c r="B1468">
        <v>5170052</v>
      </c>
      <c r="C1468" t="s">
        <v>989</v>
      </c>
      <c r="D1468" s="1">
        <v>44561</v>
      </c>
      <c r="E1468" s="34" t="str">
        <f t="shared" si="168"/>
        <v/>
      </c>
      <c r="F1468" s="34" t="str">
        <f t="shared" si="168"/>
        <v/>
      </c>
      <c r="G1468" s="34" t="str">
        <f t="shared" si="168"/>
        <v/>
      </c>
      <c r="H1468" s="34" t="str">
        <f t="shared" si="168"/>
        <v/>
      </c>
      <c r="I1468" s="34" t="str">
        <f t="shared" si="168"/>
        <v/>
      </c>
    </row>
    <row r="1469" spans="1:9">
      <c r="A1469" s="81">
        <f t="shared" si="162"/>
        <v>517005202020</v>
      </c>
      <c r="B1469">
        <v>5170052</v>
      </c>
      <c r="C1469" t="s">
        <v>989</v>
      </c>
      <c r="D1469" s="1">
        <v>44196</v>
      </c>
      <c r="E1469" s="34" t="str">
        <f t="shared" si="168"/>
        <v/>
      </c>
      <c r="F1469" s="34" t="str">
        <f t="shared" si="168"/>
        <v/>
      </c>
      <c r="G1469" s="34" t="str">
        <f t="shared" si="168"/>
        <v/>
      </c>
      <c r="H1469" s="34" t="str">
        <f t="shared" si="168"/>
        <v/>
      </c>
      <c r="I1469" s="34" t="str">
        <f t="shared" si="168"/>
        <v/>
      </c>
    </row>
    <row r="1470" spans="1:9">
      <c r="A1470" s="81">
        <f t="shared" si="162"/>
        <v>517005202019</v>
      </c>
      <c r="B1470">
        <v>5170052</v>
      </c>
      <c r="C1470" t="s">
        <v>989</v>
      </c>
      <c r="D1470" s="1">
        <v>43830</v>
      </c>
      <c r="E1470" s="34" t="str">
        <f t="shared" si="168"/>
        <v/>
      </c>
      <c r="F1470" s="34" t="str">
        <f t="shared" si="168"/>
        <v/>
      </c>
      <c r="G1470" s="34" t="str">
        <f t="shared" si="168"/>
        <v/>
      </c>
      <c r="H1470" s="34" t="str">
        <f t="shared" si="168"/>
        <v/>
      </c>
      <c r="I1470" s="34" t="str">
        <f t="shared" si="168"/>
        <v/>
      </c>
    </row>
    <row r="1471" spans="1:9">
      <c r="A1471" s="81">
        <f t="shared" si="162"/>
        <v>517005202018</v>
      </c>
      <c r="B1471">
        <v>5170052</v>
      </c>
      <c r="C1471" t="s">
        <v>989</v>
      </c>
      <c r="D1471" s="1">
        <v>43465</v>
      </c>
      <c r="E1471" s="34">
        <f t="shared" si="168"/>
        <v>7243</v>
      </c>
      <c r="F1471" s="34">
        <f t="shared" si="168"/>
        <v>1409</v>
      </c>
      <c r="G1471" s="34">
        <f t="shared" si="168"/>
        <v>765</v>
      </c>
      <c r="H1471" s="34">
        <f t="shared" si="168"/>
        <v>299</v>
      </c>
      <c r="I1471" s="34">
        <f t="shared" si="168"/>
        <v>345</v>
      </c>
    </row>
    <row r="1472" spans="1:9">
      <c r="A1472" s="81">
        <f t="shared" si="162"/>
        <v>517005202017</v>
      </c>
      <c r="B1472">
        <v>5170052</v>
      </c>
      <c r="C1472" t="s">
        <v>989</v>
      </c>
      <c r="D1472" s="1">
        <v>43100</v>
      </c>
      <c r="E1472" s="34">
        <f t="shared" si="168"/>
        <v>7243</v>
      </c>
      <c r="F1472" s="34">
        <f t="shared" si="168"/>
        <v>1409</v>
      </c>
      <c r="G1472" s="34">
        <f t="shared" si="168"/>
        <v>765</v>
      </c>
      <c r="H1472" s="34">
        <f t="shared" si="168"/>
        <v>298</v>
      </c>
      <c r="I1472" s="34">
        <f t="shared" si="168"/>
        <v>346</v>
      </c>
    </row>
    <row r="1473" spans="1:9">
      <c r="A1473" s="81">
        <f t="shared" si="162"/>
        <v>517005202016</v>
      </c>
      <c r="B1473">
        <v>5170052</v>
      </c>
      <c r="C1473" t="s">
        <v>989</v>
      </c>
      <c r="D1473" s="1">
        <v>42735</v>
      </c>
      <c r="E1473" s="34">
        <f t="shared" si="168"/>
        <v>7243</v>
      </c>
      <c r="F1473" s="34">
        <f t="shared" si="168"/>
        <v>1417</v>
      </c>
      <c r="G1473" s="34">
        <f t="shared" si="168"/>
        <v>767</v>
      </c>
      <c r="H1473" s="34">
        <f t="shared" si="168"/>
        <v>306</v>
      </c>
      <c r="I1473" s="34">
        <f t="shared" si="168"/>
        <v>344</v>
      </c>
    </row>
    <row r="1474" spans="1:9">
      <c r="A1474" s="81">
        <f t="shared" si="162"/>
        <v>517005202015</v>
      </c>
      <c r="B1474">
        <v>5170052</v>
      </c>
      <c r="C1474" t="s">
        <v>989</v>
      </c>
      <c r="D1474" s="1">
        <v>42369</v>
      </c>
      <c r="E1474" s="34">
        <f t="shared" ref="E1474:I1483" si="169">IF(YEAR($D1474)&lt;2016,VLOOKUP($A1474,LDB_alt,COLUMN()-1,FALSE),IFERROR(VLOOKUP($A1474,LDB_neu,COLUMN()-1,FALSE),""))</f>
        <v>7243.04</v>
      </c>
      <c r="F1474" s="34">
        <f t="shared" si="169"/>
        <v>1506.27</v>
      </c>
      <c r="G1474" s="34">
        <f t="shared" si="169"/>
        <v>726.99</v>
      </c>
      <c r="H1474" s="34">
        <f t="shared" si="169"/>
        <v>263.61</v>
      </c>
      <c r="I1474" s="34">
        <f t="shared" si="169"/>
        <v>515.66999999999996</v>
      </c>
    </row>
    <row r="1475" spans="1:9">
      <c r="A1475" s="81">
        <f t="shared" si="162"/>
        <v>517005202014</v>
      </c>
      <c r="B1475">
        <v>5170052</v>
      </c>
      <c r="C1475" t="s">
        <v>989</v>
      </c>
      <c r="D1475" s="1">
        <v>42004</v>
      </c>
      <c r="E1475" s="34">
        <f t="shared" si="169"/>
        <v>7243.04</v>
      </c>
      <c r="F1475" s="34">
        <f t="shared" si="169"/>
        <v>1370.58</v>
      </c>
      <c r="G1475" s="34">
        <f t="shared" si="169"/>
        <v>732.28</v>
      </c>
      <c r="H1475" s="34">
        <f t="shared" si="169"/>
        <v>250.47</v>
      </c>
      <c r="I1475" s="34">
        <f t="shared" si="169"/>
        <v>387.83</v>
      </c>
    </row>
    <row r="1476" spans="1:9">
      <c r="A1476" s="81">
        <f t="shared" si="162"/>
        <v>517005202013</v>
      </c>
      <c r="B1476">
        <v>5170052</v>
      </c>
      <c r="C1476" t="s">
        <v>989</v>
      </c>
      <c r="D1476" s="1">
        <v>41639</v>
      </c>
      <c r="E1476" s="34">
        <f t="shared" si="169"/>
        <v>7243.04</v>
      </c>
      <c r="F1476" s="34">
        <f t="shared" si="169"/>
        <v>1297.6399999999999</v>
      </c>
      <c r="G1476" s="34">
        <f t="shared" si="169"/>
        <v>715.8</v>
      </c>
      <c r="H1476" s="34">
        <f t="shared" si="169"/>
        <v>255.4</v>
      </c>
      <c r="I1476" s="34">
        <f t="shared" si="169"/>
        <v>326.44</v>
      </c>
    </row>
    <row r="1477" spans="1:9">
      <c r="A1477" s="81">
        <f t="shared" ref="A1477:A1540" si="170">(LEFT(B1477&amp;"00000000",8)&amp;YEAR(D1477))+0</f>
        <v>517005202012</v>
      </c>
      <c r="B1477">
        <v>5170052</v>
      </c>
      <c r="C1477" t="s">
        <v>989</v>
      </c>
      <c r="D1477" s="1">
        <v>41274</v>
      </c>
      <c r="E1477" s="34">
        <f t="shared" si="169"/>
        <v>7243.04</v>
      </c>
      <c r="F1477" s="34">
        <f t="shared" si="169"/>
        <v>1292.42</v>
      </c>
      <c r="G1477" s="34">
        <f t="shared" si="169"/>
        <v>712.27</v>
      </c>
      <c r="H1477" s="34">
        <f t="shared" si="169"/>
        <v>254.1</v>
      </c>
      <c r="I1477" s="34">
        <f t="shared" si="169"/>
        <v>326.05</v>
      </c>
    </row>
    <row r="1478" spans="1:9">
      <c r="A1478" s="81">
        <f t="shared" si="170"/>
        <v>517005202011</v>
      </c>
      <c r="B1478">
        <v>5170052</v>
      </c>
      <c r="C1478" t="s">
        <v>989</v>
      </c>
      <c r="D1478" s="1">
        <v>40908</v>
      </c>
      <c r="E1478" s="34">
        <f t="shared" si="169"/>
        <v>7239.87</v>
      </c>
      <c r="F1478" s="34">
        <f t="shared" si="169"/>
        <v>1282.4699999999998</v>
      </c>
      <c r="G1478" s="34">
        <f t="shared" si="169"/>
        <v>706.67</v>
      </c>
      <c r="H1478" s="34">
        <f t="shared" si="169"/>
        <v>252.2</v>
      </c>
      <c r="I1478" s="34">
        <f t="shared" si="169"/>
        <v>323.60000000000002</v>
      </c>
    </row>
    <row r="1479" spans="1:9">
      <c r="A1479" s="81">
        <f t="shared" si="170"/>
        <v>517005202010</v>
      </c>
      <c r="B1479">
        <v>5170052</v>
      </c>
      <c r="C1479" t="s">
        <v>989</v>
      </c>
      <c r="D1479" s="1">
        <v>40543</v>
      </c>
      <c r="E1479" s="34">
        <f t="shared" si="169"/>
        <v>7239.88</v>
      </c>
      <c r="F1479" s="34">
        <f t="shared" si="169"/>
        <v>1275.45</v>
      </c>
      <c r="G1479" s="34">
        <f t="shared" si="169"/>
        <v>711.59</v>
      </c>
      <c r="H1479" s="34">
        <f t="shared" si="169"/>
        <v>238.62</v>
      </c>
      <c r="I1479" s="34">
        <f t="shared" si="169"/>
        <v>325.24</v>
      </c>
    </row>
    <row r="1480" spans="1:9">
      <c r="A1480" s="81">
        <f t="shared" si="170"/>
        <v>517005202009</v>
      </c>
      <c r="B1480">
        <v>5170052</v>
      </c>
      <c r="C1480" t="s">
        <v>989</v>
      </c>
      <c r="D1480" s="1">
        <v>40178</v>
      </c>
      <c r="E1480" s="34">
        <f t="shared" si="169"/>
        <v>7239.83</v>
      </c>
      <c r="F1480" s="34">
        <f t="shared" si="169"/>
        <v>1231.47</v>
      </c>
      <c r="G1480" s="34">
        <f t="shared" si="169"/>
        <v>708.86</v>
      </c>
      <c r="H1480" s="34">
        <f t="shared" si="169"/>
        <v>204.28</v>
      </c>
      <c r="I1480" s="34">
        <f t="shared" si="169"/>
        <v>318.33</v>
      </c>
    </row>
    <row r="1481" spans="1:9">
      <c r="A1481" s="81">
        <f t="shared" si="170"/>
        <v>517005202008</v>
      </c>
      <c r="B1481">
        <v>5170052</v>
      </c>
      <c r="C1481" t="s">
        <v>989</v>
      </c>
      <c r="D1481" s="1">
        <v>39813</v>
      </c>
      <c r="E1481" s="34">
        <f t="shared" si="169"/>
        <v>7239.86</v>
      </c>
      <c r="F1481" s="34">
        <f t="shared" si="169"/>
        <v>1213.8200000000002</v>
      </c>
      <c r="G1481" s="34">
        <f t="shared" si="169"/>
        <v>702.07</v>
      </c>
      <c r="H1481" s="34">
        <f t="shared" si="169"/>
        <v>190.08</v>
      </c>
      <c r="I1481" s="34">
        <f t="shared" si="169"/>
        <v>321.67</v>
      </c>
    </row>
    <row r="1482" spans="1:9">
      <c r="A1482" s="81">
        <f t="shared" si="170"/>
        <v>517005202007</v>
      </c>
      <c r="B1482">
        <v>5170052</v>
      </c>
      <c r="C1482" t="s">
        <v>989</v>
      </c>
      <c r="D1482" s="1">
        <v>39447</v>
      </c>
      <c r="E1482" s="34">
        <f t="shared" si="169"/>
        <v>7240.24</v>
      </c>
      <c r="F1482" s="34">
        <f t="shared" si="169"/>
        <v>1183.9099999999999</v>
      </c>
      <c r="G1482" s="34">
        <f t="shared" si="169"/>
        <v>694.65</v>
      </c>
      <c r="H1482" s="34">
        <f t="shared" si="169"/>
        <v>176.03</v>
      </c>
      <c r="I1482" s="34">
        <f t="shared" si="169"/>
        <v>313.23</v>
      </c>
    </row>
    <row r="1483" spans="1:9">
      <c r="A1483" s="81">
        <f t="shared" si="170"/>
        <v>517005202006</v>
      </c>
      <c r="B1483">
        <v>5170052</v>
      </c>
      <c r="C1483" t="s">
        <v>989</v>
      </c>
      <c r="D1483" s="1">
        <v>39082</v>
      </c>
      <c r="E1483" s="34">
        <f t="shared" si="169"/>
        <v>7240.28</v>
      </c>
      <c r="F1483" s="34">
        <f t="shared" si="169"/>
        <v>1170.6999999999998</v>
      </c>
      <c r="G1483" s="34">
        <f t="shared" si="169"/>
        <v>686.43</v>
      </c>
      <c r="H1483" s="34">
        <f t="shared" si="169"/>
        <v>171.24</v>
      </c>
      <c r="I1483" s="34">
        <f t="shared" si="169"/>
        <v>313.02999999999997</v>
      </c>
    </row>
    <row r="1484" spans="1:9">
      <c r="A1484" s="81">
        <f t="shared" si="170"/>
        <v>530000002025</v>
      </c>
      <c r="B1484">
        <v>53</v>
      </c>
      <c r="C1484" t="s">
        <v>883</v>
      </c>
      <c r="D1484" s="1">
        <v>46022</v>
      </c>
      <c r="E1484" s="34" t="str">
        <f t="shared" ref="E1484:I1493" si="171">IF(YEAR($D1484)&lt;2016,VLOOKUP($A1484,LDB_alt,COLUMN()-1,FALSE),IFERROR(VLOOKUP($A1484,LDB_neu,COLUMN()-1,FALSE),""))</f>
        <v/>
      </c>
      <c r="F1484" s="34" t="str">
        <f t="shared" si="171"/>
        <v/>
      </c>
      <c r="G1484" s="34" t="str">
        <f t="shared" si="171"/>
        <v/>
      </c>
      <c r="H1484" s="34" t="str">
        <f t="shared" si="171"/>
        <v/>
      </c>
      <c r="I1484" s="34" t="str">
        <f t="shared" si="171"/>
        <v/>
      </c>
    </row>
    <row r="1485" spans="1:9">
      <c r="A1485" s="81">
        <f t="shared" si="170"/>
        <v>530000002024</v>
      </c>
      <c r="B1485">
        <v>53</v>
      </c>
      <c r="C1485" t="s">
        <v>883</v>
      </c>
      <c r="D1485" s="1">
        <v>45657</v>
      </c>
      <c r="E1485" s="34" t="str">
        <f t="shared" si="171"/>
        <v/>
      </c>
      <c r="F1485" s="34" t="str">
        <f t="shared" si="171"/>
        <v/>
      </c>
      <c r="G1485" s="34" t="str">
        <f t="shared" si="171"/>
        <v/>
      </c>
      <c r="H1485" s="34" t="str">
        <f t="shared" si="171"/>
        <v/>
      </c>
      <c r="I1485" s="34" t="str">
        <f t="shared" si="171"/>
        <v/>
      </c>
    </row>
    <row r="1486" spans="1:9">
      <c r="A1486" s="81">
        <f t="shared" si="170"/>
        <v>530000002023</v>
      </c>
      <c r="B1486">
        <v>53</v>
      </c>
      <c r="C1486" t="s">
        <v>883</v>
      </c>
      <c r="D1486" s="1">
        <v>45291</v>
      </c>
      <c r="E1486" s="34" t="str">
        <f t="shared" si="171"/>
        <v/>
      </c>
      <c r="F1486" s="34" t="str">
        <f t="shared" si="171"/>
        <v/>
      </c>
      <c r="G1486" s="34" t="str">
        <f t="shared" si="171"/>
        <v/>
      </c>
      <c r="H1486" s="34" t="str">
        <f t="shared" si="171"/>
        <v/>
      </c>
      <c r="I1486" s="34" t="str">
        <f t="shared" si="171"/>
        <v/>
      </c>
    </row>
    <row r="1487" spans="1:9">
      <c r="A1487" s="81">
        <f t="shared" si="170"/>
        <v>530000002022</v>
      </c>
      <c r="B1487">
        <v>53</v>
      </c>
      <c r="C1487" t="s">
        <v>883</v>
      </c>
      <c r="D1487" s="1">
        <v>44926</v>
      </c>
      <c r="E1487" s="34" t="str">
        <f t="shared" si="171"/>
        <v/>
      </c>
      <c r="F1487" s="34" t="str">
        <f t="shared" si="171"/>
        <v/>
      </c>
      <c r="G1487" s="34" t="str">
        <f t="shared" si="171"/>
        <v/>
      </c>
      <c r="H1487" s="34" t="str">
        <f t="shared" si="171"/>
        <v/>
      </c>
      <c r="I1487" s="34" t="str">
        <f t="shared" si="171"/>
        <v/>
      </c>
    </row>
    <row r="1488" spans="1:9">
      <c r="A1488" s="81">
        <f t="shared" si="170"/>
        <v>530000002021</v>
      </c>
      <c r="B1488">
        <v>53</v>
      </c>
      <c r="C1488" t="s">
        <v>883</v>
      </c>
      <c r="D1488" s="1">
        <v>44561</v>
      </c>
      <c r="E1488" s="34" t="str">
        <f t="shared" si="171"/>
        <v/>
      </c>
      <c r="F1488" s="34" t="str">
        <f t="shared" si="171"/>
        <v/>
      </c>
      <c r="G1488" s="34" t="str">
        <f t="shared" si="171"/>
        <v/>
      </c>
      <c r="H1488" s="34" t="str">
        <f t="shared" si="171"/>
        <v/>
      </c>
      <c r="I1488" s="34" t="str">
        <f t="shared" si="171"/>
        <v/>
      </c>
    </row>
    <row r="1489" spans="1:9">
      <c r="A1489" s="81">
        <f t="shared" si="170"/>
        <v>530000002020</v>
      </c>
      <c r="B1489">
        <v>53</v>
      </c>
      <c r="C1489" t="s">
        <v>883</v>
      </c>
      <c r="D1489" s="1">
        <v>44196</v>
      </c>
      <c r="E1489" s="34" t="str">
        <f t="shared" si="171"/>
        <v/>
      </c>
      <c r="F1489" s="34" t="str">
        <f t="shared" si="171"/>
        <v/>
      </c>
      <c r="G1489" s="34" t="str">
        <f t="shared" si="171"/>
        <v/>
      </c>
      <c r="H1489" s="34" t="str">
        <f t="shared" si="171"/>
        <v/>
      </c>
      <c r="I1489" s="34" t="str">
        <f t="shared" si="171"/>
        <v/>
      </c>
    </row>
    <row r="1490" spans="1:9">
      <c r="A1490" s="81">
        <f t="shared" si="170"/>
        <v>530000002019</v>
      </c>
      <c r="B1490">
        <v>53</v>
      </c>
      <c r="C1490" t="s">
        <v>883</v>
      </c>
      <c r="D1490" s="1">
        <v>43830</v>
      </c>
      <c r="E1490" s="34" t="str">
        <f t="shared" si="171"/>
        <v/>
      </c>
      <c r="F1490" s="34" t="str">
        <f t="shared" si="171"/>
        <v/>
      </c>
      <c r="G1490" s="34" t="str">
        <f t="shared" si="171"/>
        <v/>
      </c>
      <c r="H1490" s="34" t="str">
        <f t="shared" si="171"/>
        <v/>
      </c>
      <c r="I1490" s="34" t="str">
        <f t="shared" si="171"/>
        <v/>
      </c>
    </row>
    <row r="1491" spans="1:9">
      <c r="A1491" s="81">
        <f t="shared" si="170"/>
        <v>530000002018</v>
      </c>
      <c r="B1491">
        <v>53</v>
      </c>
      <c r="C1491" t="s">
        <v>883</v>
      </c>
      <c r="D1491" s="1">
        <v>43465</v>
      </c>
      <c r="E1491" s="34">
        <f t="shared" si="171"/>
        <v>736406</v>
      </c>
      <c r="F1491" s="34">
        <f t="shared" si="171"/>
        <v>179194</v>
      </c>
      <c r="G1491" s="34">
        <f t="shared" si="171"/>
        <v>99565</v>
      </c>
      <c r="H1491" s="34">
        <f t="shared" si="171"/>
        <v>23140</v>
      </c>
      <c r="I1491" s="34">
        <f t="shared" si="171"/>
        <v>56489</v>
      </c>
    </row>
    <row r="1492" spans="1:9">
      <c r="A1492" s="81">
        <f t="shared" si="170"/>
        <v>530000002017</v>
      </c>
      <c r="B1492">
        <v>53</v>
      </c>
      <c r="C1492" t="s">
        <v>883</v>
      </c>
      <c r="D1492" s="1">
        <v>43100</v>
      </c>
      <c r="E1492" s="34">
        <f t="shared" si="171"/>
        <v>736406</v>
      </c>
      <c r="F1492" s="34">
        <f t="shared" si="171"/>
        <v>178628</v>
      </c>
      <c r="G1492" s="34">
        <f t="shared" si="171"/>
        <v>99826</v>
      </c>
      <c r="H1492" s="34">
        <f t="shared" si="171"/>
        <v>22461</v>
      </c>
      <c r="I1492" s="34">
        <f t="shared" si="171"/>
        <v>56341</v>
      </c>
    </row>
    <row r="1493" spans="1:9">
      <c r="A1493" s="81">
        <f t="shared" si="170"/>
        <v>530000002016</v>
      </c>
      <c r="B1493">
        <v>53</v>
      </c>
      <c r="C1493" t="s">
        <v>883</v>
      </c>
      <c r="D1493" s="1">
        <v>42735</v>
      </c>
      <c r="E1493" s="34">
        <f t="shared" si="171"/>
        <v>736435</v>
      </c>
      <c r="F1493" s="34">
        <f t="shared" si="171"/>
        <v>178096</v>
      </c>
      <c r="G1493" s="34">
        <f t="shared" si="171"/>
        <v>99993</v>
      </c>
      <c r="H1493" s="34">
        <f t="shared" si="171"/>
        <v>21537</v>
      </c>
      <c r="I1493" s="34">
        <f t="shared" si="171"/>
        <v>56566</v>
      </c>
    </row>
    <row r="1494" spans="1:9">
      <c r="A1494" s="81">
        <f t="shared" si="170"/>
        <v>530000002015</v>
      </c>
      <c r="B1494">
        <v>53</v>
      </c>
      <c r="C1494" t="s">
        <v>883</v>
      </c>
      <c r="D1494" s="1">
        <v>42369</v>
      </c>
      <c r="E1494" s="34">
        <f t="shared" ref="E1494:I1503" si="172">IF(YEAR($D1494)&lt;2016,VLOOKUP($A1494,LDB_alt,COLUMN()-1,FALSE),IFERROR(VLOOKUP($A1494,LDB_neu,COLUMN()-1,FALSE),""))</f>
        <v>736405.95</v>
      </c>
      <c r="F1494" s="34">
        <f t="shared" si="172"/>
        <v>178160.63</v>
      </c>
      <c r="G1494" s="34">
        <f t="shared" si="172"/>
        <v>101775.88</v>
      </c>
      <c r="H1494" s="34">
        <f t="shared" si="172"/>
        <v>18956.64</v>
      </c>
      <c r="I1494" s="34">
        <f t="shared" si="172"/>
        <v>57428.11</v>
      </c>
    </row>
    <row r="1495" spans="1:9">
      <c r="A1495" s="81">
        <f t="shared" si="170"/>
        <v>530000002014</v>
      </c>
      <c r="B1495">
        <v>53</v>
      </c>
      <c r="C1495" t="s">
        <v>883</v>
      </c>
      <c r="D1495" s="1">
        <v>42004</v>
      </c>
      <c r="E1495" s="34">
        <f t="shared" si="172"/>
        <v>736396.83</v>
      </c>
      <c r="F1495" s="34">
        <f t="shared" si="172"/>
        <v>177891.55</v>
      </c>
      <c r="G1495" s="34">
        <f t="shared" si="172"/>
        <v>101957.89</v>
      </c>
      <c r="H1495" s="34">
        <f t="shared" si="172"/>
        <v>18269.990000000002</v>
      </c>
      <c r="I1495" s="34">
        <f t="shared" si="172"/>
        <v>57663.67</v>
      </c>
    </row>
    <row r="1496" spans="1:9">
      <c r="A1496" s="81">
        <f t="shared" si="170"/>
        <v>530000002013</v>
      </c>
      <c r="B1496">
        <v>53</v>
      </c>
      <c r="C1496" t="s">
        <v>883</v>
      </c>
      <c r="D1496" s="1">
        <v>41639</v>
      </c>
      <c r="E1496" s="34">
        <f t="shared" si="172"/>
        <v>736396.86</v>
      </c>
      <c r="F1496" s="34">
        <f t="shared" si="172"/>
        <v>177496.26</v>
      </c>
      <c r="G1496" s="34">
        <f t="shared" si="172"/>
        <v>101687.58</v>
      </c>
      <c r="H1496" s="34">
        <f t="shared" si="172"/>
        <v>17934.47</v>
      </c>
      <c r="I1496" s="34">
        <f t="shared" si="172"/>
        <v>57874.21</v>
      </c>
    </row>
    <row r="1497" spans="1:9">
      <c r="A1497" s="81">
        <f t="shared" si="170"/>
        <v>530000002012</v>
      </c>
      <c r="B1497">
        <v>53</v>
      </c>
      <c r="C1497" t="s">
        <v>883</v>
      </c>
      <c r="D1497" s="1">
        <v>41274</v>
      </c>
      <c r="E1497" s="34">
        <f t="shared" si="172"/>
        <v>736431.18</v>
      </c>
      <c r="F1497" s="34">
        <f t="shared" si="172"/>
        <v>177075.33000000002</v>
      </c>
      <c r="G1497" s="34">
        <f t="shared" si="172"/>
        <v>101679.13</v>
      </c>
      <c r="H1497" s="34">
        <f t="shared" si="172"/>
        <v>17662.59</v>
      </c>
      <c r="I1497" s="34">
        <f t="shared" si="172"/>
        <v>57733.61</v>
      </c>
    </row>
    <row r="1498" spans="1:9">
      <c r="A1498" s="81">
        <f t="shared" si="170"/>
        <v>530000002011</v>
      </c>
      <c r="B1498">
        <v>53</v>
      </c>
      <c r="C1498" t="s">
        <v>883</v>
      </c>
      <c r="D1498" s="1">
        <v>40908</v>
      </c>
      <c r="E1498" s="34">
        <f t="shared" si="172"/>
        <v>736446.72</v>
      </c>
      <c r="F1498" s="34">
        <f t="shared" si="172"/>
        <v>176252.44</v>
      </c>
      <c r="G1498" s="34">
        <f t="shared" si="172"/>
        <v>101557.96</v>
      </c>
      <c r="H1498" s="34">
        <f t="shared" si="172"/>
        <v>17104.830000000002</v>
      </c>
      <c r="I1498" s="34">
        <f t="shared" si="172"/>
        <v>57589.65</v>
      </c>
    </row>
    <row r="1499" spans="1:9">
      <c r="A1499" s="81">
        <f t="shared" si="170"/>
        <v>530000002010</v>
      </c>
      <c r="B1499">
        <v>53</v>
      </c>
      <c r="C1499" t="s">
        <v>883</v>
      </c>
      <c r="D1499" s="1">
        <v>40543</v>
      </c>
      <c r="E1499" s="34">
        <f t="shared" si="172"/>
        <v>736436.5</v>
      </c>
      <c r="F1499" s="34">
        <f t="shared" si="172"/>
        <v>175494.87</v>
      </c>
      <c r="G1499" s="34">
        <f t="shared" si="172"/>
        <v>101266.13</v>
      </c>
      <c r="H1499" s="34">
        <f t="shared" si="172"/>
        <v>16724.57</v>
      </c>
      <c r="I1499" s="34">
        <f t="shared" si="172"/>
        <v>57504.17</v>
      </c>
    </row>
    <row r="1500" spans="1:9">
      <c r="A1500" s="81">
        <f t="shared" si="170"/>
        <v>530000002009</v>
      </c>
      <c r="B1500">
        <v>53</v>
      </c>
      <c r="C1500" t="s">
        <v>883</v>
      </c>
      <c r="D1500" s="1">
        <v>40178</v>
      </c>
      <c r="E1500" s="34">
        <f t="shared" si="172"/>
        <v>736460.57</v>
      </c>
      <c r="F1500" s="34">
        <f t="shared" si="172"/>
        <v>174488.65</v>
      </c>
      <c r="G1500" s="34">
        <f t="shared" si="172"/>
        <v>100668.66</v>
      </c>
      <c r="H1500" s="34">
        <f t="shared" si="172"/>
        <v>16546.89</v>
      </c>
      <c r="I1500" s="34">
        <f t="shared" si="172"/>
        <v>57273.1</v>
      </c>
    </row>
    <row r="1501" spans="1:9">
      <c r="A1501" s="81">
        <f t="shared" si="170"/>
        <v>530000002008</v>
      </c>
      <c r="B1501">
        <v>53</v>
      </c>
      <c r="C1501" t="s">
        <v>883</v>
      </c>
      <c r="D1501" s="1">
        <v>39813</v>
      </c>
      <c r="E1501" s="34">
        <f t="shared" si="172"/>
        <v>736455.28</v>
      </c>
      <c r="F1501" s="34">
        <f t="shared" si="172"/>
        <v>173813.81</v>
      </c>
      <c r="G1501" s="34">
        <f t="shared" si="172"/>
        <v>101023.78</v>
      </c>
      <c r="H1501" s="34">
        <f t="shared" si="172"/>
        <v>16094.42</v>
      </c>
      <c r="I1501" s="34">
        <f t="shared" si="172"/>
        <v>56695.61</v>
      </c>
    </row>
    <row r="1502" spans="1:9">
      <c r="A1502" s="81">
        <f t="shared" si="170"/>
        <v>530000002007</v>
      </c>
      <c r="B1502">
        <v>53</v>
      </c>
      <c r="C1502" t="s">
        <v>883</v>
      </c>
      <c r="D1502" s="1">
        <v>39447</v>
      </c>
      <c r="E1502" s="34">
        <f t="shared" si="172"/>
        <v>736461.95</v>
      </c>
      <c r="F1502" s="34">
        <f t="shared" si="172"/>
        <v>172386.46999999997</v>
      </c>
      <c r="G1502" s="34">
        <f t="shared" si="172"/>
        <v>101364.48</v>
      </c>
      <c r="H1502" s="34">
        <f t="shared" si="172"/>
        <v>15375.4</v>
      </c>
      <c r="I1502" s="34">
        <f t="shared" si="172"/>
        <v>55646.59</v>
      </c>
    </row>
    <row r="1503" spans="1:9">
      <c r="A1503" s="81">
        <f t="shared" si="170"/>
        <v>530000002006</v>
      </c>
      <c r="B1503">
        <v>53</v>
      </c>
      <c r="C1503" t="s">
        <v>883</v>
      </c>
      <c r="D1503" s="1">
        <v>39082</v>
      </c>
      <c r="E1503" s="34">
        <f t="shared" si="172"/>
        <v>736460.27</v>
      </c>
      <c r="F1503" s="34">
        <f t="shared" si="172"/>
        <v>170971.93</v>
      </c>
      <c r="G1503" s="34">
        <f t="shared" si="172"/>
        <v>100960.1</v>
      </c>
      <c r="H1503" s="34">
        <f t="shared" si="172"/>
        <v>14904</v>
      </c>
      <c r="I1503" s="34">
        <f t="shared" si="172"/>
        <v>55107.83</v>
      </c>
    </row>
    <row r="1504" spans="1:9">
      <c r="A1504" s="81">
        <f t="shared" si="170"/>
        <v>531400002025</v>
      </c>
      <c r="B1504">
        <v>5314</v>
      </c>
      <c r="C1504" t="s">
        <v>990</v>
      </c>
      <c r="D1504" s="1">
        <v>46022</v>
      </c>
      <c r="E1504" s="34" t="str">
        <f t="shared" ref="E1504:I1513" si="173">IF(YEAR($D1504)&lt;2016,VLOOKUP($A1504,LDB_alt,COLUMN()-1,FALSE),IFERROR(VLOOKUP($A1504,LDB_neu,COLUMN()-1,FALSE),""))</f>
        <v/>
      </c>
      <c r="F1504" s="34" t="str">
        <f t="shared" si="173"/>
        <v/>
      </c>
      <c r="G1504" s="34" t="str">
        <f t="shared" si="173"/>
        <v/>
      </c>
      <c r="H1504" s="34" t="str">
        <f t="shared" si="173"/>
        <v/>
      </c>
      <c r="I1504" s="34" t="str">
        <f t="shared" si="173"/>
        <v/>
      </c>
    </row>
    <row r="1505" spans="1:9">
      <c r="A1505" s="81">
        <f t="shared" si="170"/>
        <v>531400002024</v>
      </c>
      <c r="B1505">
        <v>5314</v>
      </c>
      <c r="C1505" t="s">
        <v>990</v>
      </c>
      <c r="D1505" s="1">
        <v>45657</v>
      </c>
      <c r="E1505" s="34" t="str">
        <f t="shared" si="173"/>
        <v/>
      </c>
      <c r="F1505" s="34" t="str">
        <f t="shared" si="173"/>
        <v/>
      </c>
      <c r="G1505" s="34" t="str">
        <f t="shared" si="173"/>
        <v/>
      </c>
      <c r="H1505" s="34" t="str">
        <f t="shared" si="173"/>
        <v/>
      </c>
      <c r="I1505" s="34" t="str">
        <f t="shared" si="173"/>
        <v/>
      </c>
    </row>
    <row r="1506" spans="1:9">
      <c r="A1506" s="81">
        <f t="shared" si="170"/>
        <v>531400002023</v>
      </c>
      <c r="B1506">
        <v>5314</v>
      </c>
      <c r="C1506" t="s">
        <v>990</v>
      </c>
      <c r="D1506" s="1">
        <v>45291</v>
      </c>
      <c r="E1506" s="34" t="str">
        <f t="shared" si="173"/>
        <v/>
      </c>
      <c r="F1506" s="34" t="str">
        <f t="shared" si="173"/>
        <v/>
      </c>
      <c r="G1506" s="34" t="str">
        <f t="shared" si="173"/>
        <v/>
      </c>
      <c r="H1506" s="34" t="str">
        <f t="shared" si="173"/>
        <v/>
      </c>
      <c r="I1506" s="34" t="str">
        <f t="shared" si="173"/>
        <v/>
      </c>
    </row>
    <row r="1507" spans="1:9">
      <c r="A1507" s="81">
        <f t="shared" si="170"/>
        <v>531400002022</v>
      </c>
      <c r="B1507">
        <v>5314</v>
      </c>
      <c r="C1507" t="s">
        <v>990</v>
      </c>
      <c r="D1507" s="1">
        <v>44926</v>
      </c>
      <c r="E1507" s="34" t="str">
        <f t="shared" si="173"/>
        <v/>
      </c>
      <c r="F1507" s="34" t="str">
        <f t="shared" si="173"/>
        <v/>
      </c>
      <c r="G1507" s="34" t="str">
        <f t="shared" si="173"/>
        <v/>
      </c>
      <c r="H1507" s="34" t="str">
        <f t="shared" si="173"/>
        <v/>
      </c>
      <c r="I1507" s="34" t="str">
        <f t="shared" si="173"/>
        <v/>
      </c>
    </row>
    <row r="1508" spans="1:9">
      <c r="A1508" s="81">
        <f t="shared" si="170"/>
        <v>531400002021</v>
      </c>
      <c r="B1508">
        <v>5314</v>
      </c>
      <c r="C1508" t="s">
        <v>990</v>
      </c>
      <c r="D1508" s="1">
        <v>44561</v>
      </c>
      <c r="E1508" s="34" t="str">
        <f t="shared" si="173"/>
        <v/>
      </c>
      <c r="F1508" s="34" t="str">
        <f t="shared" si="173"/>
        <v/>
      </c>
      <c r="G1508" s="34" t="str">
        <f t="shared" si="173"/>
        <v/>
      </c>
      <c r="H1508" s="34" t="str">
        <f t="shared" si="173"/>
        <v/>
      </c>
      <c r="I1508" s="34" t="str">
        <f t="shared" si="173"/>
        <v/>
      </c>
    </row>
    <row r="1509" spans="1:9">
      <c r="A1509" s="81">
        <f t="shared" si="170"/>
        <v>531400002020</v>
      </c>
      <c r="B1509">
        <v>5314</v>
      </c>
      <c r="C1509" t="s">
        <v>990</v>
      </c>
      <c r="D1509" s="1">
        <v>44196</v>
      </c>
      <c r="E1509" s="34" t="str">
        <f t="shared" si="173"/>
        <v/>
      </c>
      <c r="F1509" s="34" t="str">
        <f t="shared" si="173"/>
        <v/>
      </c>
      <c r="G1509" s="34" t="str">
        <f t="shared" si="173"/>
        <v/>
      </c>
      <c r="H1509" s="34" t="str">
        <f t="shared" si="173"/>
        <v/>
      </c>
      <c r="I1509" s="34" t="str">
        <f t="shared" si="173"/>
        <v/>
      </c>
    </row>
    <row r="1510" spans="1:9">
      <c r="A1510" s="81">
        <f t="shared" si="170"/>
        <v>531400002019</v>
      </c>
      <c r="B1510">
        <v>5314</v>
      </c>
      <c r="C1510" t="s">
        <v>990</v>
      </c>
      <c r="D1510" s="1">
        <v>43830</v>
      </c>
      <c r="E1510" s="34" t="str">
        <f t="shared" si="173"/>
        <v/>
      </c>
      <c r="F1510" s="34" t="str">
        <f t="shared" si="173"/>
        <v/>
      </c>
      <c r="G1510" s="34" t="str">
        <f t="shared" si="173"/>
        <v/>
      </c>
      <c r="H1510" s="34" t="str">
        <f t="shared" si="173"/>
        <v/>
      </c>
      <c r="I1510" s="34" t="str">
        <f t="shared" si="173"/>
        <v/>
      </c>
    </row>
    <row r="1511" spans="1:9">
      <c r="A1511" s="81">
        <f t="shared" si="170"/>
        <v>531400002018</v>
      </c>
      <c r="B1511">
        <v>5314</v>
      </c>
      <c r="C1511" t="s">
        <v>990</v>
      </c>
      <c r="D1511" s="1">
        <v>43465</v>
      </c>
      <c r="E1511" s="34">
        <f t="shared" si="173"/>
        <v>14106</v>
      </c>
      <c r="F1511" s="34">
        <f t="shared" si="173"/>
        <v>7179</v>
      </c>
      <c r="G1511" s="34">
        <f t="shared" si="173"/>
        <v>4653</v>
      </c>
      <c r="H1511" s="34">
        <f t="shared" si="173"/>
        <v>823</v>
      </c>
      <c r="I1511" s="34">
        <f t="shared" si="173"/>
        <v>1703</v>
      </c>
    </row>
    <row r="1512" spans="1:9">
      <c r="A1512" s="81">
        <f t="shared" si="170"/>
        <v>531400002017</v>
      </c>
      <c r="B1512">
        <v>5314</v>
      </c>
      <c r="C1512" t="s">
        <v>990</v>
      </c>
      <c r="D1512" s="1">
        <v>43100</v>
      </c>
      <c r="E1512" s="34">
        <f t="shared" si="173"/>
        <v>14106</v>
      </c>
      <c r="F1512" s="34">
        <f t="shared" si="173"/>
        <v>7170</v>
      </c>
      <c r="G1512" s="34">
        <f t="shared" si="173"/>
        <v>4654</v>
      </c>
      <c r="H1512" s="34">
        <f t="shared" si="173"/>
        <v>800</v>
      </c>
      <c r="I1512" s="34">
        <f t="shared" si="173"/>
        <v>1716</v>
      </c>
    </row>
    <row r="1513" spans="1:9">
      <c r="A1513" s="81">
        <f t="shared" si="170"/>
        <v>531400002016</v>
      </c>
      <c r="B1513">
        <v>5314</v>
      </c>
      <c r="C1513" t="s">
        <v>990</v>
      </c>
      <c r="D1513" s="1">
        <v>42735</v>
      </c>
      <c r="E1513" s="34">
        <f t="shared" si="173"/>
        <v>14106</v>
      </c>
      <c r="F1513" s="34">
        <f t="shared" si="173"/>
        <v>7162</v>
      </c>
      <c r="G1513" s="34">
        <f t="shared" si="173"/>
        <v>4655</v>
      </c>
      <c r="H1513" s="34">
        <f t="shared" si="173"/>
        <v>799</v>
      </c>
      <c r="I1513" s="34">
        <f t="shared" si="173"/>
        <v>1708</v>
      </c>
    </row>
    <row r="1514" spans="1:9">
      <c r="A1514" s="81">
        <f t="shared" si="170"/>
        <v>531400002015</v>
      </c>
      <c r="B1514">
        <v>5314</v>
      </c>
      <c r="C1514" t="s">
        <v>990</v>
      </c>
      <c r="D1514" s="1">
        <v>42369</v>
      </c>
      <c r="E1514" s="34">
        <f t="shared" ref="E1514:I1523" si="174">IF(YEAR($D1514)&lt;2016,VLOOKUP($A1514,LDB_alt,COLUMN()-1,FALSE),IFERROR(VLOOKUP($A1514,LDB_neu,COLUMN()-1,FALSE),""))</f>
        <v>14106.32</v>
      </c>
      <c r="F1514" s="34">
        <f t="shared" si="174"/>
        <v>7150.08</v>
      </c>
      <c r="G1514" s="34">
        <f t="shared" si="174"/>
        <v>4689.59</v>
      </c>
      <c r="H1514" s="34">
        <f t="shared" si="174"/>
        <v>745.68</v>
      </c>
      <c r="I1514" s="34">
        <f t="shared" si="174"/>
        <v>1714.81</v>
      </c>
    </row>
    <row r="1515" spans="1:9">
      <c r="A1515" s="81">
        <f t="shared" si="170"/>
        <v>531400002014</v>
      </c>
      <c r="B1515">
        <v>5314</v>
      </c>
      <c r="C1515" t="s">
        <v>990</v>
      </c>
      <c r="D1515" s="1">
        <v>42004</v>
      </c>
      <c r="E1515" s="34">
        <f t="shared" si="174"/>
        <v>14106.32</v>
      </c>
      <c r="F1515" s="34">
        <f t="shared" si="174"/>
        <v>7141.35</v>
      </c>
      <c r="G1515" s="34">
        <f t="shared" si="174"/>
        <v>4702.6000000000004</v>
      </c>
      <c r="H1515" s="34">
        <f t="shared" si="174"/>
        <v>741.31</v>
      </c>
      <c r="I1515" s="34">
        <f t="shared" si="174"/>
        <v>1697.44</v>
      </c>
    </row>
    <row r="1516" spans="1:9">
      <c r="A1516" s="81">
        <f t="shared" si="170"/>
        <v>531400002013</v>
      </c>
      <c r="B1516">
        <v>5314</v>
      </c>
      <c r="C1516" t="s">
        <v>990</v>
      </c>
      <c r="D1516" s="1">
        <v>41639</v>
      </c>
      <c r="E1516" s="34">
        <f t="shared" si="174"/>
        <v>14106.32</v>
      </c>
      <c r="F1516" s="34">
        <f t="shared" si="174"/>
        <v>7122.95</v>
      </c>
      <c r="G1516" s="34">
        <f t="shared" si="174"/>
        <v>4689.38</v>
      </c>
      <c r="H1516" s="34">
        <f t="shared" si="174"/>
        <v>737.82</v>
      </c>
      <c r="I1516" s="34">
        <f t="shared" si="174"/>
        <v>1695.75</v>
      </c>
    </row>
    <row r="1517" spans="1:9">
      <c r="A1517" s="81">
        <f t="shared" si="170"/>
        <v>531400002012</v>
      </c>
      <c r="B1517">
        <v>5314</v>
      </c>
      <c r="C1517" t="s">
        <v>990</v>
      </c>
      <c r="D1517" s="1">
        <v>41274</v>
      </c>
      <c r="E1517" s="34">
        <f t="shared" si="174"/>
        <v>14108.61</v>
      </c>
      <c r="F1517" s="34">
        <f t="shared" si="174"/>
        <v>7120.6399999999994</v>
      </c>
      <c r="G1517" s="34">
        <f t="shared" si="174"/>
        <v>4687.42</v>
      </c>
      <c r="H1517" s="34">
        <f t="shared" si="174"/>
        <v>738.31</v>
      </c>
      <c r="I1517" s="34">
        <f t="shared" si="174"/>
        <v>1694.91</v>
      </c>
    </row>
    <row r="1518" spans="1:9">
      <c r="A1518" s="81">
        <f t="shared" si="170"/>
        <v>531400002011</v>
      </c>
      <c r="B1518">
        <v>5314</v>
      </c>
      <c r="C1518" t="s">
        <v>990</v>
      </c>
      <c r="D1518" s="1">
        <v>40908</v>
      </c>
      <c r="E1518" s="34">
        <f t="shared" si="174"/>
        <v>14121.89</v>
      </c>
      <c r="F1518" s="34">
        <f t="shared" si="174"/>
        <v>7117.6799999999994</v>
      </c>
      <c r="G1518" s="34">
        <f t="shared" si="174"/>
        <v>4680.4799999999996</v>
      </c>
      <c r="H1518" s="34">
        <f t="shared" si="174"/>
        <v>742.45</v>
      </c>
      <c r="I1518" s="34">
        <f t="shared" si="174"/>
        <v>1694.75</v>
      </c>
    </row>
    <row r="1519" spans="1:9">
      <c r="A1519" s="81">
        <f t="shared" si="170"/>
        <v>531400002010</v>
      </c>
      <c r="B1519">
        <v>5314</v>
      </c>
      <c r="C1519" t="s">
        <v>990</v>
      </c>
      <c r="D1519" s="1">
        <v>40543</v>
      </c>
      <c r="E1519" s="34">
        <f t="shared" si="174"/>
        <v>14121.92</v>
      </c>
      <c r="F1519" s="34">
        <f t="shared" si="174"/>
        <v>7114.63</v>
      </c>
      <c r="G1519" s="34">
        <f t="shared" si="174"/>
        <v>4677.28</v>
      </c>
      <c r="H1519" s="34">
        <f t="shared" si="174"/>
        <v>741.92</v>
      </c>
      <c r="I1519" s="34">
        <f t="shared" si="174"/>
        <v>1695.43</v>
      </c>
    </row>
    <row r="1520" spans="1:9">
      <c r="A1520" s="81">
        <f t="shared" si="170"/>
        <v>531400002009</v>
      </c>
      <c r="B1520">
        <v>5314</v>
      </c>
      <c r="C1520" t="s">
        <v>990</v>
      </c>
      <c r="D1520" s="1">
        <v>40178</v>
      </c>
      <c r="E1520" s="34">
        <f t="shared" si="174"/>
        <v>14121.92</v>
      </c>
      <c r="F1520" s="34">
        <f t="shared" si="174"/>
        <v>7122.15</v>
      </c>
      <c r="G1520" s="34">
        <f t="shared" si="174"/>
        <v>4668.8500000000004</v>
      </c>
      <c r="H1520" s="34">
        <f t="shared" si="174"/>
        <v>757.61</v>
      </c>
      <c r="I1520" s="34">
        <f t="shared" si="174"/>
        <v>1695.69</v>
      </c>
    </row>
    <row r="1521" spans="1:9">
      <c r="A1521" s="81">
        <f t="shared" si="170"/>
        <v>531400002008</v>
      </c>
      <c r="B1521">
        <v>5314</v>
      </c>
      <c r="C1521" t="s">
        <v>990</v>
      </c>
      <c r="D1521" s="1">
        <v>39813</v>
      </c>
      <c r="E1521" s="34">
        <f t="shared" si="174"/>
        <v>14121.94</v>
      </c>
      <c r="F1521" s="34">
        <f t="shared" si="174"/>
        <v>7111.4600000000009</v>
      </c>
      <c r="G1521" s="34">
        <f t="shared" si="174"/>
        <v>4662.6400000000003</v>
      </c>
      <c r="H1521" s="34">
        <f t="shared" si="174"/>
        <v>754.84</v>
      </c>
      <c r="I1521" s="34">
        <f t="shared" si="174"/>
        <v>1693.98</v>
      </c>
    </row>
    <row r="1522" spans="1:9">
      <c r="A1522" s="81">
        <f t="shared" si="170"/>
        <v>531400002007</v>
      </c>
      <c r="B1522">
        <v>5314</v>
      </c>
      <c r="C1522" t="s">
        <v>990</v>
      </c>
      <c r="D1522" s="1">
        <v>39447</v>
      </c>
      <c r="E1522" s="34">
        <f t="shared" si="174"/>
        <v>14121.96</v>
      </c>
      <c r="F1522" s="34">
        <f t="shared" si="174"/>
        <v>7101.96</v>
      </c>
      <c r="G1522" s="34">
        <f t="shared" si="174"/>
        <v>4664.97</v>
      </c>
      <c r="H1522" s="34">
        <f t="shared" si="174"/>
        <v>749.86</v>
      </c>
      <c r="I1522" s="34">
        <f t="shared" si="174"/>
        <v>1687.13</v>
      </c>
    </row>
    <row r="1523" spans="1:9">
      <c r="A1523" s="81">
        <f t="shared" si="170"/>
        <v>531400002006</v>
      </c>
      <c r="B1523">
        <v>5314</v>
      </c>
      <c r="C1523" t="s">
        <v>990</v>
      </c>
      <c r="D1523" s="1">
        <v>39082</v>
      </c>
      <c r="E1523" s="34">
        <f t="shared" si="174"/>
        <v>14122.15</v>
      </c>
      <c r="F1523" s="34">
        <f t="shared" si="174"/>
        <v>7066.3200000000006</v>
      </c>
      <c r="G1523" s="34">
        <f t="shared" si="174"/>
        <v>4643.8500000000004</v>
      </c>
      <c r="H1523" s="34">
        <f t="shared" si="174"/>
        <v>738</v>
      </c>
      <c r="I1523" s="34">
        <f t="shared" si="174"/>
        <v>1684.47</v>
      </c>
    </row>
    <row r="1524" spans="1:9">
      <c r="A1524" s="81">
        <f t="shared" si="170"/>
        <v>531500002025</v>
      </c>
      <c r="B1524">
        <v>5315</v>
      </c>
      <c r="C1524" t="s">
        <v>991</v>
      </c>
      <c r="D1524" s="1">
        <v>46022</v>
      </c>
      <c r="E1524" s="34" t="str">
        <f t="shared" ref="E1524:I1533" si="175">IF(YEAR($D1524)&lt;2016,VLOOKUP($A1524,LDB_alt,COLUMN()-1,FALSE),IFERROR(VLOOKUP($A1524,LDB_neu,COLUMN()-1,FALSE),""))</f>
        <v/>
      </c>
      <c r="F1524" s="34" t="str">
        <f t="shared" si="175"/>
        <v/>
      </c>
      <c r="G1524" s="34" t="str">
        <f t="shared" si="175"/>
        <v/>
      </c>
      <c r="H1524" s="34" t="str">
        <f t="shared" si="175"/>
        <v/>
      </c>
      <c r="I1524" s="34" t="str">
        <f t="shared" si="175"/>
        <v/>
      </c>
    </row>
    <row r="1525" spans="1:9">
      <c r="A1525" s="81">
        <f t="shared" si="170"/>
        <v>531500002024</v>
      </c>
      <c r="B1525">
        <v>5315</v>
      </c>
      <c r="C1525" t="s">
        <v>991</v>
      </c>
      <c r="D1525" s="1">
        <v>45657</v>
      </c>
      <c r="E1525" s="34" t="str">
        <f t="shared" si="175"/>
        <v/>
      </c>
      <c r="F1525" s="34" t="str">
        <f t="shared" si="175"/>
        <v/>
      </c>
      <c r="G1525" s="34" t="str">
        <f t="shared" si="175"/>
        <v/>
      </c>
      <c r="H1525" s="34" t="str">
        <f t="shared" si="175"/>
        <v/>
      </c>
      <c r="I1525" s="34" t="str">
        <f t="shared" si="175"/>
        <v/>
      </c>
    </row>
    <row r="1526" spans="1:9">
      <c r="A1526" s="81">
        <f t="shared" si="170"/>
        <v>531500002023</v>
      </c>
      <c r="B1526">
        <v>5315</v>
      </c>
      <c r="C1526" t="s">
        <v>991</v>
      </c>
      <c r="D1526" s="1">
        <v>45291</v>
      </c>
      <c r="E1526" s="34" t="str">
        <f t="shared" si="175"/>
        <v/>
      </c>
      <c r="F1526" s="34" t="str">
        <f t="shared" si="175"/>
        <v/>
      </c>
      <c r="G1526" s="34" t="str">
        <f t="shared" si="175"/>
        <v/>
      </c>
      <c r="H1526" s="34" t="str">
        <f t="shared" si="175"/>
        <v/>
      </c>
      <c r="I1526" s="34" t="str">
        <f t="shared" si="175"/>
        <v/>
      </c>
    </row>
    <row r="1527" spans="1:9">
      <c r="A1527" s="81">
        <f t="shared" si="170"/>
        <v>531500002022</v>
      </c>
      <c r="B1527">
        <v>5315</v>
      </c>
      <c r="C1527" t="s">
        <v>991</v>
      </c>
      <c r="D1527" s="1">
        <v>44926</v>
      </c>
      <c r="E1527" s="34" t="str">
        <f t="shared" si="175"/>
        <v/>
      </c>
      <c r="F1527" s="34" t="str">
        <f t="shared" si="175"/>
        <v/>
      </c>
      <c r="G1527" s="34" t="str">
        <f t="shared" si="175"/>
        <v/>
      </c>
      <c r="H1527" s="34" t="str">
        <f t="shared" si="175"/>
        <v/>
      </c>
      <c r="I1527" s="34" t="str">
        <f t="shared" si="175"/>
        <v/>
      </c>
    </row>
    <row r="1528" spans="1:9">
      <c r="A1528" s="81">
        <f t="shared" si="170"/>
        <v>531500002021</v>
      </c>
      <c r="B1528">
        <v>5315</v>
      </c>
      <c r="C1528" t="s">
        <v>991</v>
      </c>
      <c r="D1528" s="1">
        <v>44561</v>
      </c>
      <c r="E1528" s="34" t="str">
        <f t="shared" si="175"/>
        <v/>
      </c>
      <c r="F1528" s="34" t="str">
        <f t="shared" si="175"/>
        <v/>
      </c>
      <c r="G1528" s="34" t="str">
        <f t="shared" si="175"/>
        <v/>
      </c>
      <c r="H1528" s="34" t="str">
        <f t="shared" si="175"/>
        <v/>
      </c>
      <c r="I1528" s="34" t="str">
        <f t="shared" si="175"/>
        <v/>
      </c>
    </row>
    <row r="1529" spans="1:9">
      <c r="A1529" s="81">
        <f t="shared" si="170"/>
        <v>531500002020</v>
      </c>
      <c r="B1529">
        <v>5315</v>
      </c>
      <c r="C1529" t="s">
        <v>991</v>
      </c>
      <c r="D1529" s="1">
        <v>44196</v>
      </c>
      <c r="E1529" s="34" t="str">
        <f t="shared" si="175"/>
        <v/>
      </c>
      <c r="F1529" s="34" t="str">
        <f t="shared" si="175"/>
        <v/>
      </c>
      <c r="G1529" s="34" t="str">
        <f t="shared" si="175"/>
        <v/>
      </c>
      <c r="H1529" s="34" t="str">
        <f t="shared" si="175"/>
        <v/>
      </c>
      <c r="I1529" s="34" t="str">
        <f t="shared" si="175"/>
        <v/>
      </c>
    </row>
    <row r="1530" spans="1:9">
      <c r="A1530" s="81">
        <f t="shared" si="170"/>
        <v>531500002019</v>
      </c>
      <c r="B1530">
        <v>5315</v>
      </c>
      <c r="C1530" t="s">
        <v>991</v>
      </c>
      <c r="D1530" s="1">
        <v>43830</v>
      </c>
      <c r="E1530" s="34" t="str">
        <f t="shared" si="175"/>
        <v/>
      </c>
      <c r="F1530" s="34" t="str">
        <f t="shared" si="175"/>
        <v/>
      </c>
      <c r="G1530" s="34" t="str">
        <f t="shared" si="175"/>
        <v/>
      </c>
      <c r="H1530" s="34" t="str">
        <f t="shared" si="175"/>
        <v/>
      </c>
      <c r="I1530" s="34" t="str">
        <f t="shared" si="175"/>
        <v/>
      </c>
    </row>
    <row r="1531" spans="1:9">
      <c r="A1531" s="81">
        <f t="shared" si="170"/>
        <v>531500002018</v>
      </c>
      <c r="B1531">
        <v>5315</v>
      </c>
      <c r="C1531" t="s">
        <v>991</v>
      </c>
      <c r="D1531" s="1">
        <v>43465</v>
      </c>
      <c r="E1531" s="34">
        <f t="shared" si="175"/>
        <v>40501</v>
      </c>
      <c r="F1531" s="34">
        <f t="shared" si="175"/>
        <v>24675</v>
      </c>
      <c r="G1531" s="34">
        <f t="shared" si="175"/>
        <v>13110</v>
      </c>
      <c r="H1531" s="34">
        <f t="shared" si="175"/>
        <v>4948</v>
      </c>
      <c r="I1531" s="34">
        <f t="shared" si="175"/>
        <v>6617</v>
      </c>
    </row>
    <row r="1532" spans="1:9">
      <c r="A1532" s="81">
        <f t="shared" si="170"/>
        <v>531500002017</v>
      </c>
      <c r="B1532">
        <v>5315</v>
      </c>
      <c r="C1532" t="s">
        <v>991</v>
      </c>
      <c r="D1532" s="1">
        <v>43100</v>
      </c>
      <c r="E1532" s="34">
        <f t="shared" si="175"/>
        <v>40501</v>
      </c>
      <c r="F1532" s="34">
        <f t="shared" si="175"/>
        <v>24697</v>
      </c>
      <c r="G1532" s="34">
        <f t="shared" si="175"/>
        <v>13118</v>
      </c>
      <c r="H1532" s="34">
        <f t="shared" si="175"/>
        <v>4959</v>
      </c>
      <c r="I1532" s="34">
        <f t="shared" si="175"/>
        <v>6620</v>
      </c>
    </row>
    <row r="1533" spans="1:9">
      <c r="A1533" s="81">
        <f t="shared" si="170"/>
        <v>531500002016</v>
      </c>
      <c r="B1533">
        <v>5315</v>
      </c>
      <c r="C1533" t="s">
        <v>991</v>
      </c>
      <c r="D1533" s="1">
        <v>42735</v>
      </c>
      <c r="E1533" s="34">
        <f t="shared" si="175"/>
        <v>40502</v>
      </c>
      <c r="F1533" s="34">
        <f t="shared" si="175"/>
        <v>24719</v>
      </c>
      <c r="G1533" s="34">
        <f t="shared" si="175"/>
        <v>13141</v>
      </c>
      <c r="H1533" s="34">
        <f t="shared" si="175"/>
        <v>4963</v>
      </c>
      <c r="I1533" s="34">
        <f t="shared" si="175"/>
        <v>6615</v>
      </c>
    </row>
    <row r="1534" spans="1:9">
      <c r="A1534" s="81">
        <f t="shared" si="170"/>
        <v>531500002015</v>
      </c>
      <c r="B1534">
        <v>5315</v>
      </c>
      <c r="C1534" t="s">
        <v>991</v>
      </c>
      <c r="D1534" s="1">
        <v>42369</v>
      </c>
      <c r="E1534" s="34">
        <f t="shared" ref="E1534:I1543" si="176">IF(YEAR($D1534)&lt;2016,VLOOKUP($A1534,LDB_alt,COLUMN()-1,FALSE),IFERROR(VLOOKUP($A1534,LDB_neu,COLUMN()-1,FALSE),""))</f>
        <v>40501.5</v>
      </c>
      <c r="F1534" s="34">
        <f t="shared" si="176"/>
        <v>24756.53</v>
      </c>
      <c r="G1534" s="34">
        <f t="shared" si="176"/>
        <v>13345.15</v>
      </c>
      <c r="H1534" s="34">
        <f t="shared" si="176"/>
        <v>4794.0600000000004</v>
      </c>
      <c r="I1534" s="34">
        <f t="shared" si="176"/>
        <v>6617.32</v>
      </c>
    </row>
    <row r="1535" spans="1:9">
      <c r="A1535" s="81">
        <f t="shared" si="170"/>
        <v>531500002014</v>
      </c>
      <c r="B1535">
        <v>5315</v>
      </c>
      <c r="C1535" t="s">
        <v>991</v>
      </c>
      <c r="D1535" s="1">
        <v>42004</v>
      </c>
      <c r="E1535" s="34">
        <f t="shared" si="176"/>
        <v>40501.5</v>
      </c>
      <c r="F1535" s="34">
        <f t="shared" si="176"/>
        <v>24699.599999999999</v>
      </c>
      <c r="G1535" s="34">
        <f t="shared" si="176"/>
        <v>13340.26</v>
      </c>
      <c r="H1535" s="34">
        <f t="shared" si="176"/>
        <v>4792.7700000000004</v>
      </c>
      <c r="I1535" s="34">
        <f t="shared" si="176"/>
        <v>6566.57</v>
      </c>
    </row>
    <row r="1536" spans="1:9">
      <c r="A1536" s="81">
        <f t="shared" si="170"/>
        <v>531500002013</v>
      </c>
      <c r="B1536">
        <v>5315</v>
      </c>
      <c r="C1536" t="s">
        <v>991</v>
      </c>
      <c r="D1536" s="1">
        <v>41639</v>
      </c>
      <c r="E1536" s="34">
        <f t="shared" si="176"/>
        <v>40501.1</v>
      </c>
      <c r="F1536" s="34">
        <f t="shared" si="176"/>
        <v>24652.33</v>
      </c>
      <c r="G1536" s="34">
        <f t="shared" si="176"/>
        <v>13319.2</v>
      </c>
      <c r="H1536" s="34">
        <f t="shared" si="176"/>
        <v>4785.28</v>
      </c>
      <c r="I1536" s="34">
        <f t="shared" si="176"/>
        <v>6547.85</v>
      </c>
    </row>
    <row r="1537" spans="1:9">
      <c r="A1537" s="81">
        <f t="shared" si="170"/>
        <v>531500002012</v>
      </c>
      <c r="B1537">
        <v>5315</v>
      </c>
      <c r="C1537" t="s">
        <v>991</v>
      </c>
      <c r="D1537" s="1">
        <v>41274</v>
      </c>
      <c r="E1537" s="34">
        <f t="shared" si="176"/>
        <v>40516.410000000003</v>
      </c>
      <c r="F1537" s="34">
        <f t="shared" si="176"/>
        <v>24644.03</v>
      </c>
      <c r="G1537" s="34">
        <f t="shared" si="176"/>
        <v>13416.63</v>
      </c>
      <c r="H1537" s="34">
        <f t="shared" si="176"/>
        <v>4777.8599999999997</v>
      </c>
      <c r="I1537" s="34">
        <f t="shared" si="176"/>
        <v>6449.54</v>
      </c>
    </row>
    <row r="1538" spans="1:9">
      <c r="A1538" s="81">
        <f t="shared" si="170"/>
        <v>531500002011</v>
      </c>
      <c r="B1538">
        <v>5315</v>
      </c>
      <c r="C1538" t="s">
        <v>991</v>
      </c>
      <c r="D1538" s="1">
        <v>40908</v>
      </c>
      <c r="E1538" s="34">
        <f t="shared" si="176"/>
        <v>40517.269999999997</v>
      </c>
      <c r="F1538" s="34">
        <f t="shared" si="176"/>
        <v>24572.829999999998</v>
      </c>
      <c r="G1538" s="34">
        <f t="shared" si="176"/>
        <v>13428.13</v>
      </c>
      <c r="H1538" s="34">
        <f t="shared" si="176"/>
        <v>4681.68</v>
      </c>
      <c r="I1538" s="34">
        <f t="shared" si="176"/>
        <v>6463.02</v>
      </c>
    </row>
    <row r="1539" spans="1:9">
      <c r="A1539" s="81">
        <f t="shared" si="170"/>
        <v>531500002010</v>
      </c>
      <c r="B1539">
        <v>5315</v>
      </c>
      <c r="C1539" t="s">
        <v>991</v>
      </c>
      <c r="D1539" s="1">
        <v>40543</v>
      </c>
      <c r="E1539" s="34">
        <f t="shared" si="176"/>
        <v>40516.67</v>
      </c>
      <c r="F1539" s="34">
        <f t="shared" si="176"/>
        <v>24711.85</v>
      </c>
      <c r="G1539" s="34">
        <f t="shared" si="176"/>
        <v>13528.24</v>
      </c>
      <c r="H1539" s="34">
        <f t="shared" si="176"/>
        <v>4723.17</v>
      </c>
      <c r="I1539" s="34">
        <f t="shared" si="176"/>
        <v>6460.44</v>
      </c>
    </row>
    <row r="1540" spans="1:9">
      <c r="A1540" s="81">
        <f t="shared" si="170"/>
        <v>531500002009</v>
      </c>
      <c r="B1540">
        <v>5315</v>
      </c>
      <c r="C1540" t="s">
        <v>991</v>
      </c>
      <c r="D1540" s="1">
        <v>40178</v>
      </c>
      <c r="E1540" s="34">
        <f t="shared" si="176"/>
        <v>40516.550000000003</v>
      </c>
      <c r="F1540" s="34">
        <f t="shared" si="176"/>
        <v>24672</v>
      </c>
      <c r="G1540" s="34">
        <f t="shared" si="176"/>
        <v>13536.55</v>
      </c>
      <c r="H1540" s="34">
        <f t="shared" si="176"/>
        <v>4722.28</v>
      </c>
      <c r="I1540" s="34">
        <f t="shared" si="176"/>
        <v>6413.17</v>
      </c>
    </row>
    <row r="1541" spans="1:9">
      <c r="A1541" s="81">
        <f t="shared" ref="A1541:A1604" si="177">(LEFT(B1541&amp;"00000000",8)&amp;YEAR(D1541))+0</f>
        <v>531500002008</v>
      </c>
      <c r="B1541">
        <v>5315</v>
      </c>
      <c r="C1541" t="s">
        <v>991</v>
      </c>
      <c r="D1541" s="1">
        <v>39813</v>
      </c>
      <c r="E1541" s="34">
        <f t="shared" si="176"/>
        <v>40515.980000000003</v>
      </c>
      <c r="F1541" s="34">
        <f t="shared" si="176"/>
        <v>24688.019999999997</v>
      </c>
      <c r="G1541" s="34">
        <f t="shared" si="176"/>
        <v>13621.08</v>
      </c>
      <c r="H1541" s="34">
        <f t="shared" si="176"/>
        <v>4656.8599999999997</v>
      </c>
      <c r="I1541" s="34">
        <f t="shared" si="176"/>
        <v>6410.08</v>
      </c>
    </row>
    <row r="1542" spans="1:9">
      <c r="A1542" s="81">
        <f t="shared" si="177"/>
        <v>531500002007</v>
      </c>
      <c r="B1542">
        <v>5315</v>
      </c>
      <c r="C1542" t="s">
        <v>991</v>
      </c>
      <c r="D1542" s="1">
        <v>39447</v>
      </c>
      <c r="E1542" s="34">
        <f t="shared" si="176"/>
        <v>40516.28</v>
      </c>
      <c r="F1542" s="34">
        <f t="shared" si="176"/>
        <v>24668.120000000003</v>
      </c>
      <c r="G1542" s="34">
        <f t="shared" si="176"/>
        <v>13621.93</v>
      </c>
      <c r="H1542" s="34">
        <f t="shared" si="176"/>
        <v>4661.38</v>
      </c>
      <c r="I1542" s="34">
        <f t="shared" si="176"/>
        <v>6384.81</v>
      </c>
    </row>
    <row r="1543" spans="1:9">
      <c r="A1543" s="81">
        <f t="shared" si="177"/>
        <v>531500002006</v>
      </c>
      <c r="B1543">
        <v>5315</v>
      </c>
      <c r="C1543" t="s">
        <v>991</v>
      </c>
      <c r="D1543" s="1">
        <v>39082</v>
      </c>
      <c r="E1543" s="34">
        <f t="shared" si="176"/>
        <v>40515.94</v>
      </c>
      <c r="F1543" s="34">
        <f t="shared" si="176"/>
        <v>24604.69</v>
      </c>
      <c r="G1543" s="34">
        <f t="shared" si="176"/>
        <v>13613.31</v>
      </c>
      <c r="H1543" s="34">
        <f t="shared" si="176"/>
        <v>4625.74</v>
      </c>
      <c r="I1543" s="34">
        <f t="shared" si="176"/>
        <v>6365.64</v>
      </c>
    </row>
    <row r="1544" spans="1:9">
      <c r="A1544" s="81">
        <f t="shared" si="177"/>
        <v>531600002025</v>
      </c>
      <c r="B1544">
        <v>5316</v>
      </c>
      <c r="C1544" t="s">
        <v>992</v>
      </c>
      <c r="D1544" s="1">
        <v>46022</v>
      </c>
      <c r="E1544" s="34" t="str">
        <f t="shared" ref="E1544:I1553" si="178">IF(YEAR($D1544)&lt;2016,VLOOKUP($A1544,LDB_alt,COLUMN()-1,FALSE),IFERROR(VLOOKUP($A1544,LDB_neu,COLUMN()-1,FALSE),""))</f>
        <v/>
      </c>
      <c r="F1544" s="34" t="str">
        <f t="shared" si="178"/>
        <v/>
      </c>
      <c r="G1544" s="34" t="str">
        <f t="shared" si="178"/>
        <v/>
      </c>
      <c r="H1544" s="34" t="str">
        <f t="shared" si="178"/>
        <v/>
      </c>
      <c r="I1544" s="34" t="str">
        <f t="shared" si="178"/>
        <v/>
      </c>
    </row>
    <row r="1545" spans="1:9">
      <c r="A1545" s="81">
        <f t="shared" si="177"/>
        <v>531600002024</v>
      </c>
      <c r="B1545">
        <v>5316</v>
      </c>
      <c r="C1545" t="s">
        <v>992</v>
      </c>
      <c r="D1545" s="1">
        <v>45657</v>
      </c>
      <c r="E1545" s="34" t="str">
        <f t="shared" si="178"/>
        <v/>
      </c>
      <c r="F1545" s="34" t="str">
        <f t="shared" si="178"/>
        <v/>
      </c>
      <c r="G1545" s="34" t="str">
        <f t="shared" si="178"/>
        <v/>
      </c>
      <c r="H1545" s="34" t="str">
        <f t="shared" si="178"/>
        <v/>
      </c>
      <c r="I1545" s="34" t="str">
        <f t="shared" si="178"/>
        <v/>
      </c>
    </row>
    <row r="1546" spans="1:9">
      <c r="A1546" s="81">
        <f t="shared" si="177"/>
        <v>531600002023</v>
      </c>
      <c r="B1546">
        <v>5316</v>
      </c>
      <c r="C1546" t="s">
        <v>992</v>
      </c>
      <c r="D1546" s="1">
        <v>45291</v>
      </c>
      <c r="E1546" s="34" t="str">
        <f t="shared" si="178"/>
        <v/>
      </c>
      <c r="F1546" s="34" t="str">
        <f t="shared" si="178"/>
        <v/>
      </c>
      <c r="G1546" s="34" t="str">
        <f t="shared" si="178"/>
        <v/>
      </c>
      <c r="H1546" s="34" t="str">
        <f t="shared" si="178"/>
        <v/>
      </c>
      <c r="I1546" s="34" t="str">
        <f t="shared" si="178"/>
        <v/>
      </c>
    </row>
    <row r="1547" spans="1:9">
      <c r="A1547" s="81">
        <f t="shared" si="177"/>
        <v>531600002022</v>
      </c>
      <c r="B1547">
        <v>5316</v>
      </c>
      <c r="C1547" t="s">
        <v>992</v>
      </c>
      <c r="D1547" s="1">
        <v>44926</v>
      </c>
      <c r="E1547" s="34" t="str">
        <f t="shared" si="178"/>
        <v/>
      </c>
      <c r="F1547" s="34" t="str">
        <f t="shared" si="178"/>
        <v/>
      </c>
      <c r="G1547" s="34" t="str">
        <f t="shared" si="178"/>
        <v/>
      </c>
      <c r="H1547" s="34" t="str">
        <f t="shared" si="178"/>
        <v/>
      </c>
      <c r="I1547" s="34" t="str">
        <f t="shared" si="178"/>
        <v/>
      </c>
    </row>
    <row r="1548" spans="1:9">
      <c r="A1548" s="81">
        <f t="shared" si="177"/>
        <v>531600002021</v>
      </c>
      <c r="B1548">
        <v>5316</v>
      </c>
      <c r="C1548" t="s">
        <v>992</v>
      </c>
      <c r="D1548" s="1">
        <v>44561</v>
      </c>
      <c r="E1548" s="34" t="str">
        <f t="shared" si="178"/>
        <v/>
      </c>
      <c r="F1548" s="34" t="str">
        <f t="shared" si="178"/>
        <v/>
      </c>
      <c r="G1548" s="34" t="str">
        <f t="shared" si="178"/>
        <v/>
      </c>
      <c r="H1548" s="34" t="str">
        <f t="shared" si="178"/>
        <v/>
      </c>
      <c r="I1548" s="34" t="str">
        <f t="shared" si="178"/>
        <v/>
      </c>
    </row>
    <row r="1549" spans="1:9">
      <c r="A1549" s="81">
        <f t="shared" si="177"/>
        <v>531600002020</v>
      </c>
      <c r="B1549">
        <v>5316</v>
      </c>
      <c r="C1549" t="s">
        <v>992</v>
      </c>
      <c r="D1549" s="1">
        <v>44196</v>
      </c>
      <c r="E1549" s="34" t="str">
        <f t="shared" si="178"/>
        <v/>
      </c>
      <c r="F1549" s="34" t="str">
        <f t="shared" si="178"/>
        <v/>
      </c>
      <c r="G1549" s="34" t="str">
        <f t="shared" si="178"/>
        <v/>
      </c>
      <c r="H1549" s="34" t="str">
        <f t="shared" si="178"/>
        <v/>
      </c>
      <c r="I1549" s="34" t="str">
        <f t="shared" si="178"/>
        <v/>
      </c>
    </row>
    <row r="1550" spans="1:9">
      <c r="A1550" s="81">
        <f t="shared" si="177"/>
        <v>531600002019</v>
      </c>
      <c r="B1550">
        <v>5316</v>
      </c>
      <c r="C1550" t="s">
        <v>992</v>
      </c>
      <c r="D1550" s="1">
        <v>43830</v>
      </c>
      <c r="E1550" s="34" t="str">
        <f t="shared" si="178"/>
        <v/>
      </c>
      <c r="F1550" s="34" t="str">
        <f t="shared" si="178"/>
        <v/>
      </c>
      <c r="G1550" s="34" t="str">
        <f t="shared" si="178"/>
        <v/>
      </c>
      <c r="H1550" s="34" t="str">
        <f t="shared" si="178"/>
        <v/>
      </c>
      <c r="I1550" s="34" t="str">
        <f t="shared" si="178"/>
        <v/>
      </c>
    </row>
    <row r="1551" spans="1:9">
      <c r="A1551" s="81">
        <f t="shared" si="177"/>
        <v>531600002018</v>
      </c>
      <c r="B1551">
        <v>5316</v>
      </c>
      <c r="C1551" t="s">
        <v>992</v>
      </c>
      <c r="D1551" s="1">
        <v>43465</v>
      </c>
      <c r="E1551" s="34">
        <f t="shared" si="178"/>
        <v>7887</v>
      </c>
      <c r="F1551" s="34">
        <f t="shared" si="178"/>
        <v>4631</v>
      </c>
      <c r="G1551" s="34">
        <f t="shared" si="178"/>
        <v>2905</v>
      </c>
      <c r="H1551" s="34">
        <f t="shared" si="178"/>
        <v>748</v>
      </c>
      <c r="I1551" s="34">
        <f t="shared" si="178"/>
        <v>978</v>
      </c>
    </row>
    <row r="1552" spans="1:9">
      <c r="A1552" s="81">
        <f t="shared" si="177"/>
        <v>531600002017</v>
      </c>
      <c r="B1552">
        <v>5316</v>
      </c>
      <c r="C1552" t="s">
        <v>992</v>
      </c>
      <c r="D1552" s="1">
        <v>43100</v>
      </c>
      <c r="E1552" s="34">
        <f t="shared" si="178"/>
        <v>7887</v>
      </c>
      <c r="F1552" s="34">
        <f t="shared" si="178"/>
        <v>4638</v>
      </c>
      <c r="G1552" s="34">
        <f t="shared" si="178"/>
        <v>2886</v>
      </c>
      <c r="H1552" s="34">
        <f t="shared" si="178"/>
        <v>772</v>
      </c>
      <c r="I1552" s="34">
        <f t="shared" si="178"/>
        <v>980</v>
      </c>
    </row>
    <row r="1553" spans="1:9">
      <c r="A1553" s="81">
        <f t="shared" si="177"/>
        <v>531600002016</v>
      </c>
      <c r="B1553">
        <v>5316</v>
      </c>
      <c r="C1553" t="s">
        <v>992</v>
      </c>
      <c r="D1553" s="1">
        <v>42735</v>
      </c>
      <c r="E1553" s="34">
        <f t="shared" si="178"/>
        <v>7887</v>
      </c>
      <c r="F1553" s="34">
        <f t="shared" si="178"/>
        <v>4650</v>
      </c>
      <c r="G1553" s="34">
        <f t="shared" si="178"/>
        <v>2881</v>
      </c>
      <c r="H1553" s="34">
        <f t="shared" si="178"/>
        <v>782</v>
      </c>
      <c r="I1553" s="34">
        <f t="shared" si="178"/>
        <v>987</v>
      </c>
    </row>
    <row r="1554" spans="1:9">
      <c r="A1554" s="81">
        <f t="shared" si="177"/>
        <v>531600002015</v>
      </c>
      <c r="B1554">
        <v>5316</v>
      </c>
      <c r="C1554" t="s">
        <v>992</v>
      </c>
      <c r="D1554" s="1">
        <v>42369</v>
      </c>
      <c r="E1554" s="34">
        <f t="shared" ref="E1554:I1563" si="179">IF(YEAR($D1554)&lt;2016,VLOOKUP($A1554,LDB_alt,COLUMN()-1,FALSE),IFERROR(VLOOKUP($A1554,LDB_neu,COLUMN()-1,FALSE),""))</f>
        <v>7886.74</v>
      </c>
      <c r="F1554" s="34">
        <f t="shared" si="179"/>
        <v>4696.32</v>
      </c>
      <c r="G1554" s="34">
        <f t="shared" si="179"/>
        <v>2962.37</v>
      </c>
      <c r="H1554" s="34">
        <f t="shared" si="179"/>
        <v>720.86</v>
      </c>
      <c r="I1554" s="34">
        <f t="shared" si="179"/>
        <v>1013.09</v>
      </c>
    </row>
    <row r="1555" spans="1:9">
      <c r="A1555" s="81">
        <f t="shared" si="177"/>
        <v>531600002014</v>
      </c>
      <c r="B1555">
        <v>5316</v>
      </c>
      <c r="C1555" t="s">
        <v>992</v>
      </c>
      <c r="D1555" s="1">
        <v>42004</v>
      </c>
      <c r="E1555" s="34">
        <f t="shared" si="179"/>
        <v>7886.74</v>
      </c>
      <c r="F1555" s="34">
        <f t="shared" si="179"/>
        <v>4703.79</v>
      </c>
      <c r="G1555" s="34">
        <f t="shared" si="179"/>
        <v>2954.78</v>
      </c>
      <c r="H1555" s="34">
        <f t="shared" si="179"/>
        <v>727.62</v>
      </c>
      <c r="I1555" s="34">
        <f t="shared" si="179"/>
        <v>1021.39</v>
      </c>
    </row>
    <row r="1556" spans="1:9">
      <c r="A1556" s="81">
        <f t="shared" si="177"/>
        <v>531600002013</v>
      </c>
      <c r="B1556">
        <v>5316</v>
      </c>
      <c r="C1556" t="s">
        <v>992</v>
      </c>
      <c r="D1556" s="1">
        <v>41639</v>
      </c>
      <c r="E1556" s="34">
        <f t="shared" si="179"/>
        <v>7886.76</v>
      </c>
      <c r="F1556" s="34">
        <f t="shared" si="179"/>
        <v>4708.5200000000004</v>
      </c>
      <c r="G1556" s="34">
        <f t="shared" si="179"/>
        <v>2966.85</v>
      </c>
      <c r="H1556" s="34">
        <f t="shared" si="179"/>
        <v>709.09</v>
      </c>
      <c r="I1556" s="34">
        <f t="shared" si="179"/>
        <v>1032.58</v>
      </c>
    </row>
    <row r="1557" spans="1:9">
      <c r="A1557" s="81">
        <f t="shared" si="177"/>
        <v>531600002012</v>
      </c>
      <c r="B1557">
        <v>5316</v>
      </c>
      <c r="C1557" t="s">
        <v>992</v>
      </c>
      <c r="D1557" s="1">
        <v>41274</v>
      </c>
      <c r="E1557" s="34">
        <f t="shared" si="179"/>
        <v>7886.76</v>
      </c>
      <c r="F1557" s="34">
        <f t="shared" si="179"/>
        <v>4696.29</v>
      </c>
      <c r="G1557" s="34">
        <f t="shared" si="179"/>
        <v>2980.78</v>
      </c>
      <c r="H1557" s="34">
        <f t="shared" si="179"/>
        <v>679.35</v>
      </c>
      <c r="I1557" s="34">
        <f t="shared" si="179"/>
        <v>1036.1600000000001</v>
      </c>
    </row>
    <row r="1558" spans="1:9">
      <c r="A1558" s="81">
        <f t="shared" si="177"/>
        <v>531600002011</v>
      </c>
      <c r="B1558">
        <v>5316</v>
      </c>
      <c r="C1558" t="s">
        <v>992</v>
      </c>
      <c r="D1558" s="1">
        <v>40908</v>
      </c>
      <c r="E1558" s="34">
        <f t="shared" si="179"/>
        <v>7886.76</v>
      </c>
      <c r="F1558" s="34">
        <f t="shared" si="179"/>
        <v>4683.84</v>
      </c>
      <c r="G1558" s="34">
        <f t="shared" si="179"/>
        <v>2984.92</v>
      </c>
      <c r="H1558" s="34">
        <f t="shared" si="179"/>
        <v>666.71</v>
      </c>
      <c r="I1558" s="34">
        <f t="shared" si="179"/>
        <v>1032.21</v>
      </c>
    </row>
    <row r="1559" spans="1:9">
      <c r="A1559" s="81">
        <f t="shared" si="177"/>
        <v>531600002010</v>
      </c>
      <c r="B1559">
        <v>5316</v>
      </c>
      <c r="C1559" t="s">
        <v>992</v>
      </c>
      <c r="D1559" s="1">
        <v>40543</v>
      </c>
      <c r="E1559" s="34">
        <f t="shared" si="179"/>
        <v>7886.76</v>
      </c>
      <c r="F1559" s="34">
        <f t="shared" si="179"/>
        <v>4666.53</v>
      </c>
      <c r="G1559" s="34">
        <f t="shared" si="179"/>
        <v>2987.23</v>
      </c>
      <c r="H1559" s="34">
        <f t="shared" si="179"/>
        <v>651.83000000000004</v>
      </c>
      <c r="I1559" s="34">
        <f t="shared" si="179"/>
        <v>1027.47</v>
      </c>
    </row>
    <row r="1560" spans="1:9">
      <c r="A1560" s="81">
        <f t="shared" si="177"/>
        <v>531600002009</v>
      </c>
      <c r="B1560">
        <v>5316</v>
      </c>
      <c r="C1560" t="s">
        <v>992</v>
      </c>
      <c r="D1560" s="1">
        <v>40178</v>
      </c>
      <c r="E1560" s="34">
        <f t="shared" si="179"/>
        <v>7886.72</v>
      </c>
      <c r="F1560" s="34">
        <f t="shared" si="179"/>
        <v>4624.45</v>
      </c>
      <c r="G1560" s="34">
        <f t="shared" si="179"/>
        <v>2972.22</v>
      </c>
      <c r="H1560" s="34">
        <f t="shared" si="179"/>
        <v>638.26</v>
      </c>
      <c r="I1560" s="34">
        <f t="shared" si="179"/>
        <v>1013.97</v>
      </c>
    </row>
    <row r="1561" spans="1:9">
      <c r="A1561" s="81">
        <f t="shared" si="177"/>
        <v>531600002008</v>
      </c>
      <c r="B1561">
        <v>5316</v>
      </c>
      <c r="C1561" t="s">
        <v>992</v>
      </c>
      <c r="D1561" s="1">
        <v>39813</v>
      </c>
      <c r="E1561" s="34">
        <f t="shared" si="179"/>
        <v>7884.96</v>
      </c>
      <c r="F1561" s="34">
        <f t="shared" si="179"/>
        <v>4615.01</v>
      </c>
      <c r="G1561" s="34">
        <f t="shared" si="179"/>
        <v>2961.49</v>
      </c>
      <c r="H1561" s="34">
        <f t="shared" si="179"/>
        <v>632.47</v>
      </c>
      <c r="I1561" s="34">
        <f t="shared" si="179"/>
        <v>1021.05</v>
      </c>
    </row>
    <row r="1562" spans="1:9">
      <c r="A1562" s="81">
        <f t="shared" si="177"/>
        <v>531600002007</v>
      </c>
      <c r="B1562">
        <v>5316</v>
      </c>
      <c r="C1562" t="s">
        <v>992</v>
      </c>
      <c r="D1562" s="1">
        <v>39447</v>
      </c>
      <c r="E1562" s="34">
        <f t="shared" si="179"/>
        <v>7885.11</v>
      </c>
      <c r="F1562" s="34">
        <f t="shared" si="179"/>
        <v>4589.9799999999996</v>
      </c>
      <c r="G1562" s="34">
        <f t="shared" si="179"/>
        <v>2963.94</v>
      </c>
      <c r="H1562" s="34">
        <f t="shared" si="179"/>
        <v>620.6</v>
      </c>
      <c r="I1562" s="34">
        <f t="shared" si="179"/>
        <v>1005.44</v>
      </c>
    </row>
    <row r="1563" spans="1:9">
      <c r="A1563" s="81">
        <f t="shared" si="177"/>
        <v>531600002006</v>
      </c>
      <c r="B1563">
        <v>5316</v>
      </c>
      <c r="C1563" t="s">
        <v>992</v>
      </c>
      <c r="D1563" s="1">
        <v>39082</v>
      </c>
      <c r="E1563" s="34">
        <f t="shared" si="179"/>
        <v>7885.13</v>
      </c>
      <c r="F1563" s="34">
        <f t="shared" si="179"/>
        <v>4574.2700000000004</v>
      </c>
      <c r="G1563" s="34">
        <f t="shared" si="179"/>
        <v>2963.1</v>
      </c>
      <c r="H1563" s="34">
        <f t="shared" si="179"/>
        <v>608.98</v>
      </c>
      <c r="I1563" s="34">
        <f t="shared" si="179"/>
        <v>1002.19</v>
      </c>
    </row>
    <row r="1564" spans="1:9">
      <c r="A1564" s="81">
        <f t="shared" si="177"/>
        <v>533400002025</v>
      </c>
      <c r="B1564">
        <v>5334</v>
      </c>
      <c r="C1564" t="s">
        <v>993</v>
      </c>
      <c r="D1564" s="1">
        <v>46022</v>
      </c>
      <c r="E1564" s="34" t="str">
        <f t="shared" ref="E1564:I1573" si="180">IF(YEAR($D1564)&lt;2016,VLOOKUP($A1564,LDB_alt,COLUMN()-1,FALSE),IFERROR(VLOOKUP($A1564,LDB_neu,COLUMN()-1,FALSE),""))</f>
        <v/>
      </c>
      <c r="F1564" s="34" t="str">
        <f t="shared" si="180"/>
        <v/>
      </c>
      <c r="G1564" s="34" t="str">
        <f t="shared" si="180"/>
        <v/>
      </c>
      <c r="H1564" s="34" t="str">
        <f t="shared" si="180"/>
        <v/>
      </c>
      <c r="I1564" s="34" t="str">
        <f t="shared" si="180"/>
        <v/>
      </c>
    </row>
    <row r="1565" spans="1:9">
      <c r="A1565" s="81">
        <f t="shared" si="177"/>
        <v>533400002024</v>
      </c>
      <c r="B1565">
        <v>5334</v>
      </c>
      <c r="C1565" t="s">
        <v>993</v>
      </c>
      <c r="D1565" s="1">
        <v>45657</v>
      </c>
      <c r="E1565" s="34" t="str">
        <f t="shared" si="180"/>
        <v/>
      </c>
      <c r="F1565" s="34" t="str">
        <f t="shared" si="180"/>
        <v/>
      </c>
      <c r="G1565" s="34" t="str">
        <f t="shared" si="180"/>
        <v/>
      </c>
      <c r="H1565" s="34" t="str">
        <f t="shared" si="180"/>
        <v/>
      </c>
      <c r="I1565" s="34" t="str">
        <f t="shared" si="180"/>
        <v/>
      </c>
    </row>
    <row r="1566" spans="1:9">
      <c r="A1566" s="81">
        <f t="shared" si="177"/>
        <v>533400002023</v>
      </c>
      <c r="B1566">
        <v>5334</v>
      </c>
      <c r="C1566" t="s">
        <v>993</v>
      </c>
      <c r="D1566" s="1">
        <v>45291</v>
      </c>
      <c r="E1566" s="34" t="str">
        <f t="shared" si="180"/>
        <v/>
      </c>
      <c r="F1566" s="34" t="str">
        <f t="shared" si="180"/>
        <v/>
      </c>
      <c r="G1566" s="34" t="str">
        <f t="shared" si="180"/>
        <v/>
      </c>
      <c r="H1566" s="34" t="str">
        <f t="shared" si="180"/>
        <v/>
      </c>
      <c r="I1566" s="34" t="str">
        <f t="shared" si="180"/>
        <v/>
      </c>
    </row>
    <row r="1567" spans="1:9">
      <c r="A1567" s="81">
        <f t="shared" si="177"/>
        <v>533400002022</v>
      </c>
      <c r="B1567">
        <v>5334</v>
      </c>
      <c r="C1567" t="s">
        <v>993</v>
      </c>
      <c r="D1567" s="1">
        <v>44926</v>
      </c>
      <c r="E1567" s="34" t="str">
        <f t="shared" si="180"/>
        <v/>
      </c>
      <c r="F1567" s="34" t="str">
        <f t="shared" si="180"/>
        <v/>
      </c>
      <c r="G1567" s="34" t="str">
        <f t="shared" si="180"/>
        <v/>
      </c>
      <c r="H1567" s="34" t="str">
        <f t="shared" si="180"/>
        <v/>
      </c>
      <c r="I1567" s="34" t="str">
        <f t="shared" si="180"/>
        <v/>
      </c>
    </row>
    <row r="1568" spans="1:9">
      <c r="A1568" s="81">
        <f t="shared" si="177"/>
        <v>533400002021</v>
      </c>
      <c r="B1568">
        <v>5334</v>
      </c>
      <c r="C1568" t="s">
        <v>993</v>
      </c>
      <c r="D1568" s="1">
        <v>44561</v>
      </c>
      <c r="E1568" s="34" t="str">
        <f t="shared" si="180"/>
        <v/>
      </c>
      <c r="F1568" s="34" t="str">
        <f t="shared" si="180"/>
        <v/>
      </c>
      <c r="G1568" s="34" t="str">
        <f t="shared" si="180"/>
        <v/>
      </c>
      <c r="H1568" s="34" t="str">
        <f t="shared" si="180"/>
        <v/>
      </c>
      <c r="I1568" s="34" t="str">
        <f t="shared" si="180"/>
        <v/>
      </c>
    </row>
    <row r="1569" spans="1:9">
      <c r="A1569" s="81">
        <f t="shared" si="177"/>
        <v>533400002020</v>
      </c>
      <c r="B1569">
        <v>5334</v>
      </c>
      <c r="C1569" t="s">
        <v>993</v>
      </c>
      <c r="D1569" s="1">
        <v>44196</v>
      </c>
      <c r="E1569" s="34" t="str">
        <f t="shared" si="180"/>
        <v/>
      </c>
      <c r="F1569" s="34" t="str">
        <f t="shared" si="180"/>
        <v/>
      </c>
      <c r="G1569" s="34" t="str">
        <f t="shared" si="180"/>
        <v/>
      </c>
      <c r="H1569" s="34" t="str">
        <f t="shared" si="180"/>
        <v/>
      </c>
      <c r="I1569" s="34" t="str">
        <f t="shared" si="180"/>
        <v/>
      </c>
    </row>
    <row r="1570" spans="1:9">
      <c r="A1570" s="81">
        <f t="shared" si="177"/>
        <v>533400002019</v>
      </c>
      <c r="B1570">
        <v>5334</v>
      </c>
      <c r="C1570" t="s">
        <v>993</v>
      </c>
      <c r="D1570" s="1">
        <v>43830</v>
      </c>
      <c r="E1570" s="34" t="str">
        <f t="shared" si="180"/>
        <v/>
      </c>
      <c r="F1570" s="34" t="str">
        <f t="shared" si="180"/>
        <v/>
      </c>
      <c r="G1570" s="34" t="str">
        <f t="shared" si="180"/>
        <v/>
      </c>
      <c r="H1570" s="34" t="str">
        <f t="shared" si="180"/>
        <v/>
      </c>
      <c r="I1570" s="34" t="str">
        <f t="shared" si="180"/>
        <v/>
      </c>
    </row>
    <row r="1571" spans="1:9">
      <c r="A1571" s="81">
        <f t="shared" si="177"/>
        <v>533400002018</v>
      </c>
      <c r="B1571">
        <v>5334</v>
      </c>
      <c r="C1571" t="s">
        <v>993</v>
      </c>
      <c r="D1571" s="1">
        <v>43465</v>
      </c>
      <c r="E1571" s="34">
        <f t="shared" si="180"/>
        <v>70691</v>
      </c>
      <c r="F1571" s="34">
        <f t="shared" si="180"/>
        <v>19740</v>
      </c>
      <c r="G1571" s="34">
        <f t="shared" si="180"/>
        <v>12333</v>
      </c>
      <c r="H1571" s="34">
        <f t="shared" si="180"/>
        <v>2211</v>
      </c>
      <c r="I1571" s="34">
        <f t="shared" si="180"/>
        <v>5196</v>
      </c>
    </row>
    <row r="1572" spans="1:9">
      <c r="A1572" s="81">
        <f t="shared" si="177"/>
        <v>533400002017</v>
      </c>
      <c r="B1572">
        <v>5334</v>
      </c>
      <c r="C1572" t="s">
        <v>993</v>
      </c>
      <c r="D1572" s="1">
        <v>43100</v>
      </c>
      <c r="E1572" s="34">
        <f t="shared" si="180"/>
        <v>70691</v>
      </c>
      <c r="F1572" s="34">
        <f t="shared" si="180"/>
        <v>19733</v>
      </c>
      <c r="G1572" s="34">
        <f t="shared" si="180"/>
        <v>12423</v>
      </c>
      <c r="H1572" s="34">
        <f t="shared" si="180"/>
        <v>2108</v>
      </c>
      <c r="I1572" s="34">
        <f t="shared" si="180"/>
        <v>5202</v>
      </c>
    </row>
    <row r="1573" spans="1:9">
      <c r="A1573" s="81">
        <f t="shared" si="177"/>
        <v>533400002016</v>
      </c>
      <c r="B1573">
        <v>5334</v>
      </c>
      <c r="C1573" t="s">
        <v>993</v>
      </c>
      <c r="D1573" s="1">
        <v>42735</v>
      </c>
      <c r="E1573" s="34">
        <f t="shared" si="180"/>
        <v>70683</v>
      </c>
      <c r="F1573" s="34">
        <f t="shared" si="180"/>
        <v>19558</v>
      </c>
      <c r="G1573" s="34">
        <f t="shared" si="180"/>
        <v>12449</v>
      </c>
      <c r="H1573" s="34">
        <f t="shared" si="180"/>
        <v>1916</v>
      </c>
      <c r="I1573" s="34">
        <f t="shared" si="180"/>
        <v>5193</v>
      </c>
    </row>
    <row r="1574" spans="1:9">
      <c r="A1574" s="81">
        <f t="shared" si="177"/>
        <v>533400002015</v>
      </c>
      <c r="B1574">
        <v>5334</v>
      </c>
      <c r="C1574" t="s">
        <v>993</v>
      </c>
      <c r="D1574" s="1">
        <v>42369</v>
      </c>
      <c r="E1574" s="34">
        <f t="shared" ref="E1574:I1583" si="181">IF(YEAR($D1574)&lt;2016,VLOOKUP($A1574,LDB_alt,COLUMN()-1,FALSE),IFERROR(VLOOKUP($A1574,LDB_neu,COLUMN()-1,FALSE),""))</f>
        <v>70695.039999999994</v>
      </c>
      <c r="F1574" s="34">
        <f t="shared" si="181"/>
        <v>19428.88</v>
      </c>
      <c r="G1574" s="34">
        <f t="shared" si="181"/>
        <v>12630.33</v>
      </c>
      <c r="H1574" s="34">
        <f t="shared" si="181"/>
        <v>1606.37</v>
      </c>
      <c r="I1574" s="34">
        <f t="shared" si="181"/>
        <v>5192.18</v>
      </c>
    </row>
    <row r="1575" spans="1:9">
      <c r="A1575" s="81">
        <f t="shared" si="177"/>
        <v>533400002014</v>
      </c>
      <c r="B1575">
        <v>5334</v>
      </c>
      <c r="C1575" t="s">
        <v>993</v>
      </c>
      <c r="D1575" s="1">
        <v>42004</v>
      </c>
      <c r="E1575" s="34">
        <f t="shared" si="181"/>
        <v>70695.05</v>
      </c>
      <c r="F1575" s="34">
        <f t="shared" si="181"/>
        <v>19343.059999999998</v>
      </c>
      <c r="G1575" s="34">
        <f t="shared" si="181"/>
        <v>12544.55</v>
      </c>
      <c r="H1575" s="34">
        <f t="shared" si="181"/>
        <v>1596.61</v>
      </c>
      <c r="I1575" s="34">
        <f t="shared" si="181"/>
        <v>5201.8999999999996</v>
      </c>
    </row>
    <row r="1576" spans="1:9">
      <c r="A1576" s="81">
        <f t="shared" si="177"/>
        <v>533400002013</v>
      </c>
      <c r="B1576">
        <v>5334</v>
      </c>
      <c r="C1576" t="s">
        <v>993</v>
      </c>
      <c r="D1576" s="1">
        <v>41639</v>
      </c>
      <c r="E1576" s="34">
        <f t="shared" si="181"/>
        <v>70695.05</v>
      </c>
      <c r="F1576" s="34">
        <f t="shared" si="181"/>
        <v>19278.96</v>
      </c>
      <c r="G1576" s="34">
        <f t="shared" si="181"/>
        <v>12500.99</v>
      </c>
      <c r="H1576" s="34">
        <f t="shared" si="181"/>
        <v>1589.58</v>
      </c>
      <c r="I1576" s="34">
        <f t="shared" si="181"/>
        <v>5188.3900000000003</v>
      </c>
    </row>
    <row r="1577" spans="1:9">
      <c r="A1577" s="81">
        <f t="shared" si="177"/>
        <v>533400002012</v>
      </c>
      <c r="B1577">
        <v>5334</v>
      </c>
      <c r="C1577" t="s">
        <v>993</v>
      </c>
      <c r="D1577" s="1">
        <v>41274</v>
      </c>
      <c r="E1577" s="34">
        <f t="shared" si="181"/>
        <v>70710.039999999994</v>
      </c>
      <c r="F1577" s="34">
        <f t="shared" si="181"/>
        <v>19256.989999999998</v>
      </c>
      <c r="G1577" s="34">
        <f t="shared" si="181"/>
        <v>12475.46</v>
      </c>
      <c r="H1577" s="34">
        <f t="shared" si="181"/>
        <v>1598.05</v>
      </c>
      <c r="I1577" s="34">
        <f t="shared" si="181"/>
        <v>5183.4799999999996</v>
      </c>
    </row>
    <row r="1578" spans="1:9">
      <c r="A1578" s="81">
        <f t="shared" si="177"/>
        <v>533400002011</v>
      </c>
      <c r="B1578">
        <v>5334</v>
      </c>
      <c r="C1578" t="s">
        <v>993</v>
      </c>
      <c r="D1578" s="1">
        <v>40908</v>
      </c>
      <c r="E1578" s="34">
        <f t="shared" si="181"/>
        <v>70711.850000000006</v>
      </c>
      <c r="F1578" s="34">
        <f t="shared" si="181"/>
        <v>19358.79</v>
      </c>
      <c r="G1578" s="34">
        <f t="shared" si="181"/>
        <v>12619.5</v>
      </c>
      <c r="H1578" s="34">
        <f t="shared" si="181"/>
        <v>1594.26</v>
      </c>
      <c r="I1578" s="34">
        <f t="shared" si="181"/>
        <v>5145.03</v>
      </c>
    </row>
    <row r="1579" spans="1:9">
      <c r="A1579" s="81">
        <f t="shared" si="177"/>
        <v>533400002010</v>
      </c>
      <c r="B1579">
        <v>5334</v>
      </c>
      <c r="C1579" t="s">
        <v>993</v>
      </c>
      <c r="D1579" s="1">
        <v>40543</v>
      </c>
      <c r="E1579" s="34">
        <f t="shared" si="181"/>
        <v>70708.36</v>
      </c>
      <c r="F1579" s="34">
        <f t="shared" si="181"/>
        <v>19289.39</v>
      </c>
      <c r="G1579" s="34">
        <f t="shared" si="181"/>
        <v>12578.58</v>
      </c>
      <c r="H1579" s="34">
        <f t="shared" si="181"/>
        <v>1586.19</v>
      </c>
      <c r="I1579" s="34">
        <f t="shared" si="181"/>
        <v>5124.62</v>
      </c>
    </row>
    <row r="1580" spans="1:9">
      <c r="A1580" s="81">
        <f t="shared" si="177"/>
        <v>533400002009</v>
      </c>
      <c r="B1580">
        <v>5334</v>
      </c>
      <c r="C1580" t="s">
        <v>993</v>
      </c>
      <c r="D1580" s="1">
        <v>40178</v>
      </c>
      <c r="E1580" s="34">
        <f t="shared" si="181"/>
        <v>70715.899999999994</v>
      </c>
      <c r="F1580" s="34">
        <f t="shared" si="181"/>
        <v>18968.62</v>
      </c>
      <c r="G1580" s="34">
        <f t="shared" si="181"/>
        <v>12340.84</v>
      </c>
      <c r="H1580" s="34">
        <f t="shared" si="181"/>
        <v>1553.87</v>
      </c>
      <c r="I1580" s="34">
        <f t="shared" si="181"/>
        <v>5073.91</v>
      </c>
    </row>
    <row r="1581" spans="1:9">
      <c r="A1581" s="81">
        <f t="shared" si="177"/>
        <v>533400002008</v>
      </c>
      <c r="B1581">
        <v>5334</v>
      </c>
      <c r="C1581" t="s">
        <v>993</v>
      </c>
      <c r="D1581" s="1">
        <v>39813</v>
      </c>
      <c r="E1581" s="34">
        <f t="shared" si="181"/>
        <v>70716.149999999994</v>
      </c>
      <c r="F1581" s="34">
        <f t="shared" si="181"/>
        <v>18974.560000000001</v>
      </c>
      <c r="G1581" s="34">
        <f t="shared" si="181"/>
        <v>12335.69</v>
      </c>
      <c r="H1581" s="34">
        <f t="shared" si="181"/>
        <v>1588.6</v>
      </c>
      <c r="I1581" s="34">
        <f t="shared" si="181"/>
        <v>5050.2700000000004</v>
      </c>
    </row>
    <row r="1582" spans="1:9">
      <c r="A1582" s="81">
        <f t="shared" si="177"/>
        <v>533400002007</v>
      </c>
      <c r="B1582">
        <v>5334</v>
      </c>
      <c r="C1582" t="s">
        <v>993</v>
      </c>
      <c r="D1582" s="1">
        <v>39447</v>
      </c>
      <c r="E1582" s="34">
        <f t="shared" si="181"/>
        <v>70716.289999999994</v>
      </c>
      <c r="F1582" s="34">
        <f t="shared" si="181"/>
        <v>18898.960000000003</v>
      </c>
      <c r="G1582" s="34">
        <f t="shared" si="181"/>
        <v>12304.37</v>
      </c>
      <c r="H1582" s="34">
        <f t="shared" si="181"/>
        <v>1579.71</v>
      </c>
      <c r="I1582" s="34">
        <f t="shared" si="181"/>
        <v>5014.88</v>
      </c>
    </row>
    <row r="1583" spans="1:9">
      <c r="A1583" s="81">
        <f t="shared" si="177"/>
        <v>533400002006</v>
      </c>
      <c r="B1583">
        <v>5334</v>
      </c>
      <c r="C1583" t="s">
        <v>993</v>
      </c>
      <c r="D1583" s="1">
        <v>39082</v>
      </c>
      <c r="E1583" s="34">
        <f t="shared" si="181"/>
        <v>70715.41</v>
      </c>
      <c r="F1583" s="34">
        <f t="shared" si="181"/>
        <v>18847.419999999998</v>
      </c>
      <c r="G1583" s="34">
        <f t="shared" si="181"/>
        <v>12274.06</v>
      </c>
      <c r="H1583" s="34">
        <f t="shared" si="181"/>
        <v>1568.38</v>
      </c>
      <c r="I1583" s="34">
        <f t="shared" si="181"/>
        <v>5004.9799999999996</v>
      </c>
    </row>
    <row r="1584" spans="1:9">
      <c r="A1584" s="81">
        <f t="shared" si="177"/>
        <v>533400202025</v>
      </c>
      <c r="B1584">
        <v>5334002</v>
      </c>
      <c r="C1584" t="s">
        <v>994</v>
      </c>
      <c r="D1584" s="1">
        <v>46022</v>
      </c>
      <c r="E1584" s="34" t="str">
        <f t="shared" ref="E1584:I1593" si="182">IF(YEAR($D1584)&lt;2016,VLOOKUP($A1584,LDB_alt,COLUMN()-1,FALSE),IFERROR(VLOOKUP($A1584,LDB_neu,COLUMN()-1,FALSE),""))</f>
        <v/>
      </c>
      <c r="F1584" s="34" t="str">
        <f t="shared" si="182"/>
        <v/>
      </c>
      <c r="G1584" s="34" t="str">
        <f t="shared" si="182"/>
        <v/>
      </c>
      <c r="H1584" s="34" t="str">
        <f t="shared" si="182"/>
        <v/>
      </c>
      <c r="I1584" s="34" t="str">
        <f t="shared" si="182"/>
        <v/>
      </c>
    </row>
    <row r="1585" spans="1:9">
      <c r="A1585" s="81">
        <f t="shared" si="177"/>
        <v>533400202024</v>
      </c>
      <c r="B1585">
        <v>5334002</v>
      </c>
      <c r="C1585" t="s">
        <v>994</v>
      </c>
      <c r="D1585" s="1">
        <v>45657</v>
      </c>
      <c r="E1585" s="34" t="str">
        <f t="shared" si="182"/>
        <v/>
      </c>
      <c r="F1585" s="34" t="str">
        <f t="shared" si="182"/>
        <v/>
      </c>
      <c r="G1585" s="34" t="str">
        <f t="shared" si="182"/>
        <v/>
      </c>
      <c r="H1585" s="34" t="str">
        <f t="shared" si="182"/>
        <v/>
      </c>
      <c r="I1585" s="34" t="str">
        <f t="shared" si="182"/>
        <v/>
      </c>
    </row>
    <row r="1586" spans="1:9">
      <c r="A1586" s="81">
        <f t="shared" si="177"/>
        <v>533400202023</v>
      </c>
      <c r="B1586">
        <v>5334002</v>
      </c>
      <c r="C1586" t="s">
        <v>994</v>
      </c>
      <c r="D1586" s="1">
        <v>45291</v>
      </c>
      <c r="E1586" s="34" t="str">
        <f t="shared" si="182"/>
        <v/>
      </c>
      <c r="F1586" s="34" t="str">
        <f t="shared" si="182"/>
        <v/>
      </c>
      <c r="G1586" s="34" t="str">
        <f t="shared" si="182"/>
        <v/>
      </c>
      <c r="H1586" s="34" t="str">
        <f t="shared" si="182"/>
        <v/>
      </c>
      <c r="I1586" s="34" t="str">
        <f t="shared" si="182"/>
        <v/>
      </c>
    </row>
    <row r="1587" spans="1:9">
      <c r="A1587" s="81">
        <f t="shared" si="177"/>
        <v>533400202022</v>
      </c>
      <c r="B1587">
        <v>5334002</v>
      </c>
      <c r="C1587" t="s">
        <v>994</v>
      </c>
      <c r="D1587" s="1">
        <v>44926</v>
      </c>
      <c r="E1587" s="34" t="str">
        <f t="shared" si="182"/>
        <v/>
      </c>
      <c r="F1587" s="34" t="str">
        <f t="shared" si="182"/>
        <v/>
      </c>
      <c r="G1587" s="34" t="str">
        <f t="shared" si="182"/>
        <v/>
      </c>
      <c r="H1587" s="34" t="str">
        <f t="shared" si="182"/>
        <v/>
      </c>
      <c r="I1587" s="34" t="str">
        <f t="shared" si="182"/>
        <v/>
      </c>
    </row>
    <row r="1588" spans="1:9">
      <c r="A1588" s="81">
        <f t="shared" si="177"/>
        <v>533400202021</v>
      </c>
      <c r="B1588">
        <v>5334002</v>
      </c>
      <c r="C1588" t="s">
        <v>994</v>
      </c>
      <c r="D1588" s="1">
        <v>44561</v>
      </c>
      <c r="E1588" s="34" t="str">
        <f t="shared" si="182"/>
        <v/>
      </c>
      <c r="F1588" s="34" t="str">
        <f t="shared" si="182"/>
        <v/>
      </c>
      <c r="G1588" s="34" t="str">
        <f t="shared" si="182"/>
        <v/>
      </c>
      <c r="H1588" s="34" t="str">
        <f t="shared" si="182"/>
        <v/>
      </c>
      <c r="I1588" s="34" t="str">
        <f t="shared" si="182"/>
        <v/>
      </c>
    </row>
    <row r="1589" spans="1:9">
      <c r="A1589" s="81">
        <f t="shared" si="177"/>
        <v>533400202020</v>
      </c>
      <c r="B1589">
        <v>5334002</v>
      </c>
      <c r="C1589" t="s">
        <v>994</v>
      </c>
      <c r="D1589" s="1">
        <v>44196</v>
      </c>
      <c r="E1589" s="34" t="str">
        <f t="shared" si="182"/>
        <v/>
      </c>
      <c r="F1589" s="34" t="str">
        <f t="shared" si="182"/>
        <v/>
      </c>
      <c r="G1589" s="34" t="str">
        <f t="shared" si="182"/>
        <v/>
      </c>
      <c r="H1589" s="34" t="str">
        <f t="shared" si="182"/>
        <v/>
      </c>
      <c r="I1589" s="34" t="str">
        <f t="shared" si="182"/>
        <v/>
      </c>
    </row>
    <row r="1590" spans="1:9">
      <c r="A1590" s="81">
        <f t="shared" si="177"/>
        <v>533400202019</v>
      </c>
      <c r="B1590">
        <v>5334002</v>
      </c>
      <c r="C1590" t="s">
        <v>994</v>
      </c>
      <c r="D1590" s="1">
        <v>43830</v>
      </c>
      <c r="E1590" s="34" t="str">
        <f t="shared" si="182"/>
        <v/>
      </c>
      <c r="F1590" s="34" t="str">
        <f t="shared" si="182"/>
        <v/>
      </c>
      <c r="G1590" s="34" t="str">
        <f t="shared" si="182"/>
        <v/>
      </c>
      <c r="H1590" s="34" t="str">
        <f t="shared" si="182"/>
        <v/>
      </c>
      <c r="I1590" s="34" t="str">
        <f t="shared" si="182"/>
        <v/>
      </c>
    </row>
    <row r="1591" spans="1:9">
      <c r="A1591" s="81">
        <f t="shared" si="177"/>
        <v>533400202018</v>
      </c>
      <c r="B1591">
        <v>5334002</v>
      </c>
      <c r="C1591" t="s">
        <v>994</v>
      </c>
      <c r="D1591" s="1">
        <v>43465</v>
      </c>
      <c r="E1591" s="34">
        <f t="shared" si="182"/>
        <v>16085</v>
      </c>
      <c r="F1591" s="34">
        <f t="shared" si="182"/>
        <v>6390</v>
      </c>
      <c r="G1591" s="34">
        <f t="shared" si="182"/>
        <v>3856</v>
      </c>
      <c r="H1591" s="34">
        <f t="shared" si="182"/>
        <v>917</v>
      </c>
      <c r="I1591" s="34">
        <f t="shared" si="182"/>
        <v>1617</v>
      </c>
    </row>
    <row r="1592" spans="1:9">
      <c r="A1592" s="81">
        <f t="shared" si="177"/>
        <v>533400202017</v>
      </c>
      <c r="B1592">
        <v>5334002</v>
      </c>
      <c r="C1592" t="s">
        <v>994</v>
      </c>
      <c r="D1592" s="1">
        <v>43100</v>
      </c>
      <c r="E1592" s="34">
        <f t="shared" si="182"/>
        <v>16085</v>
      </c>
      <c r="F1592" s="34">
        <f t="shared" si="182"/>
        <v>6355</v>
      </c>
      <c r="G1592" s="34">
        <f t="shared" si="182"/>
        <v>3858</v>
      </c>
      <c r="H1592" s="34">
        <f t="shared" si="182"/>
        <v>877</v>
      </c>
      <c r="I1592" s="34">
        <f t="shared" si="182"/>
        <v>1620</v>
      </c>
    </row>
    <row r="1593" spans="1:9">
      <c r="A1593" s="81">
        <f t="shared" si="177"/>
        <v>533400202016</v>
      </c>
      <c r="B1593">
        <v>5334002</v>
      </c>
      <c r="C1593" t="s">
        <v>994</v>
      </c>
      <c r="D1593" s="1">
        <v>42735</v>
      </c>
      <c r="E1593" s="34">
        <f t="shared" si="182"/>
        <v>16085</v>
      </c>
      <c r="F1593" s="34">
        <f t="shared" si="182"/>
        <v>6341</v>
      </c>
      <c r="G1593" s="34">
        <f t="shared" si="182"/>
        <v>3883</v>
      </c>
      <c r="H1593" s="34">
        <f t="shared" si="182"/>
        <v>824</v>
      </c>
      <c r="I1593" s="34">
        <f t="shared" si="182"/>
        <v>1634</v>
      </c>
    </row>
    <row r="1594" spans="1:9">
      <c r="A1594" s="81">
        <f t="shared" si="177"/>
        <v>533400202015</v>
      </c>
      <c r="B1594">
        <v>5334002</v>
      </c>
      <c r="C1594" t="s">
        <v>994</v>
      </c>
      <c r="D1594" s="1">
        <v>42369</v>
      </c>
      <c r="E1594" s="34">
        <f t="shared" ref="E1594:I1603" si="183">IF(YEAR($D1594)&lt;2016,VLOOKUP($A1594,LDB_alt,COLUMN()-1,FALSE),IFERROR(VLOOKUP($A1594,LDB_neu,COLUMN()-1,FALSE),""))</f>
        <v>16085.06</v>
      </c>
      <c r="F1594" s="34">
        <f t="shared" si="183"/>
        <v>6343.94</v>
      </c>
      <c r="G1594" s="34">
        <f t="shared" si="183"/>
        <v>4001.99</v>
      </c>
      <c r="H1594" s="34">
        <f t="shared" si="183"/>
        <v>697.42</v>
      </c>
      <c r="I1594" s="34">
        <f t="shared" si="183"/>
        <v>1644.53</v>
      </c>
    </row>
    <row r="1595" spans="1:9">
      <c r="A1595" s="81">
        <f t="shared" si="177"/>
        <v>533400202014</v>
      </c>
      <c r="B1595">
        <v>5334002</v>
      </c>
      <c r="C1595" t="s">
        <v>994</v>
      </c>
      <c r="D1595" s="1">
        <v>42004</v>
      </c>
      <c r="E1595" s="34">
        <f t="shared" si="183"/>
        <v>16085.07</v>
      </c>
      <c r="F1595" s="34">
        <f t="shared" si="183"/>
        <v>6333.85</v>
      </c>
      <c r="G1595" s="34">
        <f t="shared" si="183"/>
        <v>3971.12</v>
      </c>
      <c r="H1595" s="34">
        <f t="shared" si="183"/>
        <v>696.51</v>
      </c>
      <c r="I1595" s="34">
        <f t="shared" si="183"/>
        <v>1666.22</v>
      </c>
    </row>
    <row r="1596" spans="1:9">
      <c r="A1596" s="81">
        <f t="shared" si="177"/>
        <v>533400202013</v>
      </c>
      <c r="B1596">
        <v>5334002</v>
      </c>
      <c r="C1596" t="s">
        <v>994</v>
      </c>
      <c r="D1596" s="1">
        <v>41639</v>
      </c>
      <c r="E1596" s="34">
        <f t="shared" si="183"/>
        <v>16085.07</v>
      </c>
      <c r="F1596" s="34">
        <f t="shared" si="183"/>
        <v>6328.7099999999991</v>
      </c>
      <c r="G1596" s="34">
        <f t="shared" si="183"/>
        <v>3986.66</v>
      </c>
      <c r="H1596" s="34">
        <f t="shared" si="183"/>
        <v>692.03</v>
      </c>
      <c r="I1596" s="34">
        <f t="shared" si="183"/>
        <v>1650.02</v>
      </c>
    </row>
    <row r="1597" spans="1:9">
      <c r="A1597" s="81">
        <f t="shared" si="177"/>
        <v>533400202012</v>
      </c>
      <c r="B1597">
        <v>5334002</v>
      </c>
      <c r="C1597" t="s">
        <v>994</v>
      </c>
      <c r="D1597" s="1">
        <v>41274</v>
      </c>
      <c r="E1597" s="34">
        <f t="shared" si="183"/>
        <v>16085.29</v>
      </c>
      <c r="F1597" s="34">
        <f t="shared" si="183"/>
        <v>6320.75</v>
      </c>
      <c r="G1597" s="34">
        <f t="shared" si="183"/>
        <v>3981.46</v>
      </c>
      <c r="H1597" s="34">
        <f t="shared" si="183"/>
        <v>691.42</v>
      </c>
      <c r="I1597" s="34">
        <f t="shared" si="183"/>
        <v>1647.87</v>
      </c>
    </row>
    <row r="1598" spans="1:9">
      <c r="A1598" s="81">
        <f t="shared" si="177"/>
        <v>533400202011</v>
      </c>
      <c r="B1598">
        <v>5334002</v>
      </c>
      <c r="C1598" t="s">
        <v>994</v>
      </c>
      <c r="D1598" s="1">
        <v>40908</v>
      </c>
      <c r="E1598" s="34">
        <f t="shared" si="183"/>
        <v>16087.12</v>
      </c>
      <c r="F1598" s="34">
        <f t="shared" si="183"/>
        <v>6316.61</v>
      </c>
      <c r="G1598" s="34">
        <f t="shared" si="183"/>
        <v>3978.77</v>
      </c>
      <c r="H1598" s="34">
        <f t="shared" si="183"/>
        <v>693.23</v>
      </c>
      <c r="I1598" s="34">
        <f t="shared" si="183"/>
        <v>1644.61</v>
      </c>
    </row>
    <row r="1599" spans="1:9">
      <c r="A1599" s="81">
        <f t="shared" si="177"/>
        <v>533400202010</v>
      </c>
      <c r="B1599">
        <v>5334002</v>
      </c>
      <c r="C1599" t="s">
        <v>994</v>
      </c>
      <c r="D1599" s="1">
        <v>40543</v>
      </c>
      <c r="E1599" s="34">
        <f t="shared" si="183"/>
        <v>16084.03</v>
      </c>
      <c r="F1599" s="34">
        <f t="shared" si="183"/>
        <v>6304.32</v>
      </c>
      <c r="G1599" s="34">
        <f t="shared" si="183"/>
        <v>3975.54</v>
      </c>
      <c r="H1599" s="34">
        <f t="shared" si="183"/>
        <v>684.66</v>
      </c>
      <c r="I1599" s="34">
        <f t="shared" si="183"/>
        <v>1644.12</v>
      </c>
    </row>
    <row r="1600" spans="1:9">
      <c r="A1600" s="81">
        <f t="shared" si="177"/>
        <v>533400202009</v>
      </c>
      <c r="B1600">
        <v>5334002</v>
      </c>
      <c r="C1600" t="s">
        <v>994</v>
      </c>
      <c r="D1600" s="1">
        <v>40178</v>
      </c>
      <c r="E1600" s="34">
        <f t="shared" si="183"/>
        <v>16083.7</v>
      </c>
      <c r="F1600" s="34">
        <f t="shared" si="183"/>
        <v>6281.93</v>
      </c>
      <c r="G1600" s="34">
        <f t="shared" si="183"/>
        <v>3965.61</v>
      </c>
      <c r="H1600" s="34">
        <f t="shared" si="183"/>
        <v>669.99</v>
      </c>
      <c r="I1600" s="34">
        <f t="shared" si="183"/>
        <v>1646.33</v>
      </c>
    </row>
    <row r="1601" spans="1:9">
      <c r="A1601" s="81">
        <f t="shared" si="177"/>
        <v>533400202008</v>
      </c>
      <c r="B1601">
        <v>5334002</v>
      </c>
      <c r="C1601" t="s">
        <v>994</v>
      </c>
      <c r="D1601" s="1">
        <v>39813</v>
      </c>
      <c r="E1601" s="34">
        <f t="shared" si="183"/>
        <v>16083.1</v>
      </c>
      <c r="F1601" s="34">
        <f t="shared" si="183"/>
        <v>6272.5099999999993</v>
      </c>
      <c r="G1601" s="34">
        <f t="shared" si="183"/>
        <v>3964.64</v>
      </c>
      <c r="H1601" s="34">
        <f t="shared" si="183"/>
        <v>672.42</v>
      </c>
      <c r="I1601" s="34">
        <f t="shared" si="183"/>
        <v>1635.45</v>
      </c>
    </row>
    <row r="1602" spans="1:9">
      <c r="A1602" s="81">
        <f t="shared" si="177"/>
        <v>533400202007</v>
      </c>
      <c r="B1602">
        <v>5334002</v>
      </c>
      <c r="C1602" t="s">
        <v>994</v>
      </c>
      <c r="D1602" s="1">
        <v>39447</v>
      </c>
      <c r="E1602" s="34">
        <f t="shared" si="183"/>
        <v>16082.91</v>
      </c>
      <c r="F1602" s="34">
        <f t="shared" si="183"/>
        <v>6233.17</v>
      </c>
      <c r="G1602" s="34">
        <f t="shared" si="183"/>
        <v>3956.03</v>
      </c>
      <c r="H1602" s="34">
        <f t="shared" si="183"/>
        <v>663.64</v>
      </c>
      <c r="I1602" s="34">
        <f t="shared" si="183"/>
        <v>1613.5</v>
      </c>
    </row>
    <row r="1603" spans="1:9">
      <c r="A1603" s="81">
        <f t="shared" si="177"/>
        <v>533400202006</v>
      </c>
      <c r="B1603">
        <v>5334002</v>
      </c>
      <c r="C1603" t="s">
        <v>994</v>
      </c>
      <c r="D1603" s="1">
        <v>39082</v>
      </c>
      <c r="E1603" s="34">
        <f t="shared" si="183"/>
        <v>16082.38</v>
      </c>
      <c r="F1603" s="34">
        <f t="shared" si="183"/>
        <v>6213.63</v>
      </c>
      <c r="G1603" s="34">
        <f t="shared" si="183"/>
        <v>3950.78</v>
      </c>
      <c r="H1603" s="34">
        <f t="shared" si="183"/>
        <v>649.13</v>
      </c>
      <c r="I1603" s="34">
        <f t="shared" si="183"/>
        <v>1613.72</v>
      </c>
    </row>
    <row r="1604" spans="1:9">
      <c r="A1604" s="81">
        <f t="shared" si="177"/>
        <v>533400402025</v>
      </c>
      <c r="B1604">
        <v>5334004</v>
      </c>
      <c r="C1604" t="s">
        <v>995</v>
      </c>
      <c r="D1604" s="1">
        <v>46022</v>
      </c>
      <c r="E1604" s="34" t="str">
        <f t="shared" ref="E1604:I1613" si="184">IF(YEAR($D1604)&lt;2016,VLOOKUP($A1604,LDB_alt,COLUMN()-1,FALSE),IFERROR(VLOOKUP($A1604,LDB_neu,COLUMN()-1,FALSE),""))</f>
        <v/>
      </c>
      <c r="F1604" s="34" t="str">
        <f t="shared" si="184"/>
        <v/>
      </c>
      <c r="G1604" s="34" t="str">
        <f t="shared" si="184"/>
        <v/>
      </c>
      <c r="H1604" s="34" t="str">
        <f t="shared" si="184"/>
        <v/>
      </c>
      <c r="I1604" s="34" t="str">
        <f t="shared" si="184"/>
        <v/>
      </c>
    </row>
    <row r="1605" spans="1:9">
      <c r="A1605" s="81">
        <f t="shared" ref="A1605:A1668" si="185">(LEFT(B1605&amp;"00000000",8)&amp;YEAR(D1605))+0</f>
        <v>533400402024</v>
      </c>
      <c r="B1605">
        <v>5334004</v>
      </c>
      <c r="C1605" t="s">
        <v>995</v>
      </c>
      <c r="D1605" s="1">
        <v>45657</v>
      </c>
      <c r="E1605" s="34" t="str">
        <f t="shared" si="184"/>
        <v/>
      </c>
      <c r="F1605" s="34" t="str">
        <f t="shared" si="184"/>
        <v/>
      </c>
      <c r="G1605" s="34" t="str">
        <f t="shared" si="184"/>
        <v/>
      </c>
      <c r="H1605" s="34" t="str">
        <f t="shared" si="184"/>
        <v/>
      </c>
      <c r="I1605" s="34" t="str">
        <f t="shared" si="184"/>
        <v/>
      </c>
    </row>
    <row r="1606" spans="1:9">
      <c r="A1606" s="81">
        <f t="shared" si="185"/>
        <v>533400402023</v>
      </c>
      <c r="B1606">
        <v>5334004</v>
      </c>
      <c r="C1606" t="s">
        <v>995</v>
      </c>
      <c r="D1606" s="1">
        <v>45291</v>
      </c>
      <c r="E1606" s="34" t="str">
        <f t="shared" si="184"/>
        <v/>
      </c>
      <c r="F1606" s="34" t="str">
        <f t="shared" si="184"/>
        <v/>
      </c>
      <c r="G1606" s="34" t="str">
        <f t="shared" si="184"/>
        <v/>
      </c>
      <c r="H1606" s="34" t="str">
        <f t="shared" si="184"/>
        <v/>
      </c>
      <c r="I1606" s="34" t="str">
        <f t="shared" si="184"/>
        <v/>
      </c>
    </row>
    <row r="1607" spans="1:9">
      <c r="A1607" s="81">
        <f t="shared" si="185"/>
        <v>533400402022</v>
      </c>
      <c r="B1607">
        <v>5334004</v>
      </c>
      <c r="C1607" t="s">
        <v>995</v>
      </c>
      <c r="D1607" s="1">
        <v>44926</v>
      </c>
      <c r="E1607" s="34" t="str">
        <f t="shared" si="184"/>
        <v/>
      </c>
      <c r="F1607" s="34" t="str">
        <f t="shared" si="184"/>
        <v/>
      </c>
      <c r="G1607" s="34" t="str">
        <f t="shared" si="184"/>
        <v/>
      </c>
      <c r="H1607" s="34" t="str">
        <f t="shared" si="184"/>
        <v/>
      </c>
      <c r="I1607" s="34" t="str">
        <f t="shared" si="184"/>
        <v/>
      </c>
    </row>
    <row r="1608" spans="1:9">
      <c r="A1608" s="81">
        <f t="shared" si="185"/>
        <v>533400402021</v>
      </c>
      <c r="B1608">
        <v>5334004</v>
      </c>
      <c r="C1608" t="s">
        <v>995</v>
      </c>
      <c r="D1608" s="1">
        <v>44561</v>
      </c>
      <c r="E1608" s="34" t="str">
        <f t="shared" si="184"/>
        <v/>
      </c>
      <c r="F1608" s="34" t="str">
        <f t="shared" si="184"/>
        <v/>
      </c>
      <c r="G1608" s="34" t="str">
        <f t="shared" si="184"/>
        <v/>
      </c>
      <c r="H1608" s="34" t="str">
        <f t="shared" si="184"/>
        <v/>
      </c>
      <c r="I1608" s="34" t="str">
        <f t="shared" si="184"/>
        <v/>
      </c>
    </row>
    <row r="1609" spans="1:9">
      <c r="A1609" s="81">
        <f t="shared" si="185"/>
        <v>533400402020</v>
      </c>
      <c r="B1609">
        <v>5334004</v>
      </c>
      <c r="C1609" t="s">
        <v>995</v>
      </c>
      <c r="D1609" s="1">
        <v>44196</v>
      </c>
      <c r="E1609" s="34" t="str">
        <f t="shared" si="184"/>
        <v/>
      </c>
      <c r="F1609" s="34" t="str">
        <f t="shared" si="184"/>
        <v/>
      </c>
      <c r="G1609" s="34" t="str">
        <f t="shared" si="184"/>
        <v/>
      </c>
      <c r="H1609" s="34" t="str">
        <f t="shared" si="184"/>
        <v/>
      </c>
      <c r="I1609" s="34" t="str">
        <f t="shared" si="184"/>
        <v/>
      </c>
    </row>
    <row r="1610" spans="1:9">
      <c r="A1610" s="81">
        <f t="shared" si="185"/>
        <v>533400402019</v>
      </c>
      <c r="B1610">
        <v>5334004</v>
      </c>
      <c r="C1610" t="s">
        <v>995</v>
      </c>
      <c r="D1610" s="1">
        <v>43830</v>
      </c>
      <c r="E1610" s="34" t="str">
        <f t="shared" si="184"/>
        <v/>
      </c>
      <c r="F1610" s="34" t="str">
        <f t="shared" si="184"/>
        <v/>
      </c>
      <c r="G1610" s="34" t="str">
        <f t="shared" si="184"/>
        <v/>
      </c>
      <c r="H1610" s="34" t="str">
        <f t="shared" si="184"/>
        <v/>
      </c>
      <c r="I1610" s="34" t="str">
        <f t="shared" si="184"/>
        <v/>
      </c>
    </row>
    <row r="1611" spans="1:9">
      <c r="A1611" s="81">
        <f t="shared" si="185"/>
        <v>533400402018</v>
      </c>
      <c r="B1611">
        <v>5334004</v>
      </c>
      <c r="C1611" t="s">
        <v>995</v>
      </c>
      <c r="D1611" s="1">
        <v>43465</v>
      </c>
      <c r="E1611" s="34">
        <f t="shared" si="184"/>
        <v>3168</v>
      </c>
      <c r="F1611" s="34">
        <f t="shared" si="184"/>
        <v>1654</v>
      </c>
      <c r="G1611" s="34">
        <f t="shared" si="184"/>
        <v>1124</v>
      </c>
      <c r="H1611" s="34">
        <f t="shared" si="184"/>
        <v>164</v>
      </c>
      <c r="I1611" s="34">
        <f t="shared" si="184"/>
        <v>366</v>
      </c>
    </row>
    <row r="1612" spans="1:9">
      <c r="A1612" s="81">
        <f t="shared" si="185"/>
        <v>533400402017</v>
      </c>
      <c r="B1612">
        <v>5334004</v>
      </c>
      <c r="C1612" t="s">
        <v>995</v>
      </c>
      <c r="D1612" s="1">
        <v>43100</v>
      </c>
      <c r="E1612" s="34">
        <f t="shared" si="184"/>
        <v>3168</v>
      </c>
      <c r="F1612" s="34">
        <f t="shared" si="184"/>
        <v>1670</v>
      </c>
      <c r="G1612" s="34">
        <f t="shared" si="184"/>
        <v>1147</v>
      </c>
      <c r="H1612" s="34">
        <f t="shared" si="184"/>
        <v>159</v>
      </c>
      <c r="I1612" s="34">
        <f t="shared" si="184"/>
        <v>364</v>
      </c>
    </row>
    <row r="1613" spans="1:9">
      <c r="A1613" s="81">
        <f t="shared" si="185"/>
        <v>533400402016</v>
      </c>
      <c r="B1613">
        <v>5334004</v>
      </c>
      <c r="C1613" t="s">
        <v>995</v>
      </c>
      <c r="D1613" s="1">
        <v>42735</v>
      </c>
      <c r="E1613" s="34">
        <f t="shared" si="184"/>
        <v>3168</v>
      </c>
      <c r="F1613" s="34">
        <f t="shared" si="184"/>
        <v>1664</v>
      </c>
      <c r="G1613" s="34">
        <f t="shared" si="184"/>
        <v>1144</v>
      </c>
      <c r="H1613" s="34">
        <f t="shared" si="184"/>
        <v>157</v>
      </c>
      <c r="I1613" s="34">
        <f t="shared" si="184"/>
        <v>363</v>
      </c>
    </row>
    <row r="1614" spans="1:9">
      <c r="A1614" s="81">
        <f t="shared" si="185"/>
        <v>533400402015</v>
      </c>
      <c r="B1614">
        <v>5334004</v>
      </c>
      <c r="C1614" t="s">
        <v>995</v>
      </c>
      <c r="D1614" s="1">
        <v>42369</v>
      </c>
      <c r="E1614" s="34">
        <f t="shared" ref="E1614:I1623" si="186">IF(YEAR($D1614)&lt;2016,VLOOKUP($A1614,LDB_alt,COLUMN()-1,FALSE),IFERROR(VLOOKUP($A1614,LDB_neu,COLUMN()-1,FALSE),""))</f>
        <v>3167.78</v>
      </c>
      <c r="F1614" s="34">
        <f t="shared" si="186"/>
        <v>1650.45</v>
      </c>
      <c r="G1614" s="34">
        <f t="shared" si="186"/>
        <v>1139.18</v>
      </c>
      <c r="H1614" s="34">
        <f t="shared" si="186"/>
        <v>149.1</v>
      </c>
      <c r="I1614" s="34">
        <f t="shared" si="186"/>
        <v>362.17</v>
      </c>
    </row>
    <row r="1615" spans="1:9">
      <c r="A1615" s="81">
        <f t="shared" si="185"/>
        <v>533400402014</v>
      </c>
      <c r="B1615">
        <v>5334004</v>
      </c>
      <c r="C1615" t="s">
        <v>995</v>
      </c>
      <c r="D1615" s="1">
        <v>42004</v>
      </c>
      <c r="E1615" s="34">
        <f t="shared" si="186"/>
        <v>3167.78</v>
      </c>
      <c r="F1615" s="34">
        <f t="shared" si="186"/>
        <v>1647.3700000000001</v>
      </c>
      <c r="G1615" s="34">
        <f t="shared" si="186"/>
        <v>1137.3800000000001</v>
      </c>
      <c r="H1615" s="34">
        <f t="shared" si="186"/>
        <v>148.07</v>
      </c>
      <c r="I1615" s="34">
        <f t="shared" si="186"/>
        <v>361.92</v>
      </c>
    </row>
    <row r="1616" spans="1:9">
      <c r="A1616" s="81">
        <f t="shared" si="185"/>
        <v>533400402013</v>
      </c>
      <c r="B1616">
        <v>5334004</v>
      </c>
      <c r="C1616" t="s">
        <v>995</v>
      </c>
      <c r="D1616" s="1">
        <v>41639</v>
      </c>
      <c r="E1616" s="34">
        <f t="shared" si="186"/>
        <v>3167.78</v>
      </c>
      <c r="F1616" s="34">
        <f t="shared" si="186"/>
        <v>1643.9</v>
      </c>
      <c r="G1616" s="34">
        <f t="shared" si="186"/>
        <v>1133.1300000000001</v>
      </c>
      <c r="H1616" s="34">
        <f t="shared" si="186"/>
        <v>148.97</v>
      </c>
      <c r="I1616" s="34">
        <f t="shared" si="186"/>
        <v>361.8</v>
      </c>
    </row>
    <row r="1617" spans="1:9">
      <c r="A1617" s="81">
        <f t="shared" si="185"/>
        <v>533400402012</v>
      </c>
      <c r="B1617">
        <v>5334004</v>
      </c>
      <c r="C1617" t="s">
        <v>995</v>
      </c>
      <c r="D1617" s="1">
        <v>41274</v>
      </c>
      <c r="E1617" s="34">
        <f t="shared" si="186"/>
        <v>3166.77</v>
      </c>
      <c r="F1617" s="34">
        <f t="shared" si="186"/>
        <v>1644.2700000000002</v>
      </c>
      <c r="G1617" s="34">
        <f t="shared" si="186"/>
        <v>1131.4100000000001</v>
      </c>
      <c r="H1617" s="34">
        <f t="shared" si="186"/>
        <v>151.44999999999999</v>
      </c>
      <c r="I1617" s="34">
        <f t="shared" si="186"/>
        <v>361.41</v>
      </c>
    </row>
    <row r="1618" spans="1:9">
      <c r="A1618" s="81">
        <f t="shared" si="185"/>
        <v>533400402011</v>
      </c>
      <c r="B1618">
        <v>5334004</v>
      </c>
      <c r="C1618" t="s">
        <v>995</v>
      </c>
      <c r="D1618" s="1">
        <v>40908</v>
      </c>
      <c r="E1618" s="34">
        <f t="shared" si="186"/>
        <v>3166.77</v>
      </c>
      <c r="F1618" s="34">
        <f t="shared" si="186"/>
        <v>1642.8799999999999</v>
      </c>
      <c r="G1618" s="34">
        <f t="shared" si="186"/>
        <v>1130.57</v>
      </c>
      <c r="H1618" s="34">
        <f t="shared" si="186"/>
        <v>151.51</v>
      </c>
      <c r="I1618" s="34">
        <f t="shared" si="186"/>
        <v>360.8</v>
      </c>
    </row>
    <row r="1619" spans="1:9">
      <c r="A1619" s="81">
        <f t="shared" si="185"/>
        <v>533400402010</v>
      </c>
      <c r="B1619">
        <v>5334004</v>
      </c>
      <c r="C1619" t="s">
        <v>995</v>
      </c>
      <c r="D1619" s="1">
        <v>40543</v>
      </c>
      <c r="E1619" s="34">
        <f t="shared" si="186"/>
        <v>3166.78</v>
      </c>
      <c r="F1619" s="34">
        <f t="shared" si="186"/>
        <v>1637.9</v>
      </c>
      <c r="G1619" s="34">
        <f t="shared" si="186"/>
        <v>1123.81</v>
      </c>
      <c r="H1619" s="34">
        <f t="shared" si="186"/>
        <v>153.63</v>
      </c>
      <c r="I1619" s="34">
        <f t="shared" si="186"/>
        <v>360.46</v>
      </c>
    </row>
    <row r="1620" spans="1:9">
      <c r="A1620" s="81">
        <f t="shared" si="185"/>
        <v>533400402009</v>
      </c>
      <c r="B1620">
        <v>5334004</v>
      </c>
      <c r="C1620" t="s">
        <v>995</v>
      </c>
      <c r="D1620" s="1">
        <v>40178</v>
      </c>
      <c r="E1620" s="34">
        <f t="shared" si="186"/>
        <v>3166.76</v>
      </c>
      <c r="F1620" s="34">
        <f t="shared" si="186"/>
        <v>1636.83</v>
      </c>
      <c r="G1620" s="34">
        <f t="shared" si="186"/>
        <v>1123.57</v>
      </c>
      <c r="H1620" s="34">
        <f t="shared" si="186"/>
        <v>153.44999999999999</v>
      </c>
      <c r="I1620" s="34">
        <f t="shared" si="186"/>
        <v>359.81</v>
      </c>
    </row>
    <row r="1621" spans="1:9">
      <c r="A1621" s="81">
        <f t="shared" si="185"/>
        <v>533400402008</v>
      </c>
      <c r="B1621">
        <v>5334004</v>
      </c>
      <c r="C1621" t="s">
        <v>995</v>
      </c>
      <c r="D1621" s="1">
        <v>39813</v>
      </c>
      <c r="E1621" s="34">
        <f t="shared" si="186"/>
        <v>3166.75</v>
      </c>
      <c r="F1621" s="34">
        <f t="shared" si="186"/>
        <v>1632.83</v>
      </c>
      <c r="G1621" s="34">
        <f t="shared" si="186"/>
        <v>1132</v>
      </c>
      <c r="H1621" s="34">
        <f t="shared" si="186"/>
        <v>142.22999999999999</v>
      </c>
      <c r="I1621" s="34">
        <f t="shared" si="186"/>
        <v>358.6</v>
      </c>
    </row>
    <row r="1622" spans="1:9">
      <c r="A1622" s="81">
        <f t="shared" si="185"/>
        <v>533400402007</v>
      </c>
      <c r="B1622">
        <v>5334004</v>
      </c>
      <c r="C1622" t="s">
        <v>995</v>
      </c>
      <c r="D1622" s="1">
        <v>39447</v>
      </c>
      <c r="E1622" s="34">
        <f t="shared" si="186"/>
        <v>3166.77</v>
      </c>
      <c r="F1622" s="34">
        <f t="shared" si="186"/>
        <v>1627.81</v>
      </c>
      <c r="G1622" s="34">
        <f t="shared" si="186"/>
        <v>1129.72</v>
      </c>
      <c r="H1622" s="34">
        <f t="shared" si="186"/>
        <v>141.02000000000001</v>
      </c>
      <c r="I1622" s="34">
        <f t="shared" si="186"/>
        <v>357.07</v>
      </c>
    </row>
    <row r="1623" spans="1:9">
      <c r="A1623" s="81">
        <f t="shared" si="185"/>
        <v>533400402006</v>
      </c>
      <c r="B1623">
        <v>5334004</v>
      </c>
      <c r="C1623" t="s">
        <v>995</v>
      </c>
      <c r="D1623" s="1">
        <v>39082</v>
      </c>
      <c r="E1623" s="34">
        <f t="shared" si="186"/>
        <v>3166.77</v>
      </c>
      <c r="F1623" s="34">
        <f t="shared" si="186"/>
        <v>1626.6</v>
      </c>
      <c r="G1623" s="34">
        <f t="shared" si="186"/>
        <v>1128.06</v>
      </c>
      <c r="H1623" s="34">
        <f t="shared" si="186"/>
        <v>141.46</v>
      </c>
      <c r="I1623" s="34">
        <f t="shared" si="186"/>
        <v>357.08</v>
      </c>
    </row>
    <row r="1624" spans="1:9">
      <c r="A1624" s="81">
        <f t="shared" si="185"/>
        <v>533400802025</v>
      </c>
      <c r="B1624">
        <v>5334008</v>
      </c>
      <c r="C1624" t="s">
        <v>996</v>
      </c>
      <c r="D1624" s="1">
        <v>46022</v>
      </c>
      <c r="E1624" s="34" t="str">
        <f t="shared" ref="E1624:I1633" si="187">IF(YEAR($D1624)&lt;2016,VLOOKUP($A1624,LDB_alt,COLUMN()-1,FALSE),IFERROR(VLOOKUP($A1624,LDB_neu,COLUMN()-1,FALSE),""))</f>
        <v/>
      </c>
      <c r="F1624" s="34" t="str">
        <f t="shared" si="187"/>
        <v/>
      </c>
      <c r="G1624" s="34" t="str">
        <f t="shared" si="187"/>
        <v/>
      </c>
      <c r="H1624" s="34" t="str">
        <f t="shared" si="187"/>
        <v/>
      </c>
      <c r="I1624" s="34" t="str">
        <f t="shared" si="187"/>
        <v/>
      </c>
    </row>
    <row r="1625" spans="1:9">
      <c r="A1625" s="81">
        <f t="shared" si="185"/>
        <v>533400802024</v>
      </c>
      <c r="B1625">
        <v>5334008</v>
      </c>
      <c r="C1625" t="s">
        <v>996</v>
      </c>
      <c r="D1625" s="1">
        <v>45657</v>
      </c>
      <c r="E1625" s="34" t="str">
        <f t="shared" si="187"/>
        <v/>
      </c>
      <c r="F1625" s="34" t="str">
        <f t="shared" si="187"/>
        <v/>
      </c>
      <c r="G1625" s="34" t="str">
        <f t="shared" si="187"/>
        <v/>
      </c>
      <c r="H1625" s="34" t="str">
        <f t="shared" si="187"/>
        <v/>
      </c>
      <c r="I1625" s="34" t="str">
        <f t="shared" si="187"/>
        <v/>
      </c>
    </row>
    <row r="1626" spans="1:9">
      <c r="A1626" s="81">
        <f t="shared" si="185"/>
        <v>533400802023</v>
      </c>
      <c r="B1626">
        <v>5334008</v>
      </c>
      <c r="C1626" t="s">
        <v>996</v>
      </c>
      <c r="D1626" s="1">
        <v>45291</v>
      </c>
      <c r="E1626" s="34" t="str">
        <f t="shared" si="187"/>
        <v/>
      </c>
      <c r="F1626" s="34" t="str">
        <f t="shared" si="187"/>
        <v/>
      </c>
      <c r="G1626" s="34" t="str">
        <f t="shared" si="187"/>
        <v/>
      </c>
      <c r="H1626" s="34" t="str">
        <f t="shared" si="187"/>
        <v/>
      </c>
      <c r="I1626" s="34" t="str">
        <f t="shared" si="187"/>
        <v/>
      </c>
    </row>
    <row r="1627" spans="1:9">
      <c r="A1627" s="81">
        <f t="shared" si="185"/>
        <v>533400802022</v>
      </c>
      <c r="B1627">
        <v>5334008</v>
      </c>
      <c r="C1627" t="s">
        <v>996</v>
      </c>
      <c r="D1627" s="1">
        <v>44926</v>
      </c>
      <c r="E1627" s="34" t="str">
        <f t="shared" si="187"/>
        <v/>
      </c>
      <c r="F1627" s="34" t="str">
        <f t="shared" si="187"/>
        <v/>
      </c>
      <c r="G1627" s="34" t="str">
        <f t="shared" si="187"/>
        <v/>
      </c>
      <c r="H1627" s="34" t="str">
        <f t="shared" si="187"/>
        <v/>
      </c>
      <c r="I1627" s="34" t="str">
        <f t="shared" si="187"/>
        <v/>
      </c>
    </row>
    <row r="1628" spans="1:9">
      <c r="A1628" s="81">
        <f t="shared" si="185"/>
        <v>533400802021</v>
      </c>
      <c r="B1628">
        <v>5334008</v>
      </c>
      <c r="C1628" t="s">
        <v>996</v>
      </c>
      <c r="D1628" s="1">
        <v>44561</v>
      </c>
      <c r="E1628" s="34" t="str">
        <f t="shared" si="187"/>
        <v/>
      </c>
      <c r="F1628" s="34" t="str">
        <f t="shared" si="187"/>
        <v/>
      </c>
      <c r="G1628" s="34" t="str">
        <f t="shared" si="187"/>
        <v/>
      </c>
      <c r="H1628" s="34" t="str">
        <f t="shared" si="187"/>
        <v/>
      </c>
      <c r="I1628" s="34" t="str">
        <f t="shared" si="187"/>
        <v/>
      </c>
    </row>
    <row r="1629" spans="1:9">
      <c r="A1629" s="81">
        <f t="shared" si="185"/>
        <v>533400802020</v>
      </c>
      <c r="B1629">
        <v>5334008</v>
      </c>
      <c r="C1629" t="s">
        <v>996</v>
      </c>
      <c r="D1629" s="1">
        <v>44196</v>
      </c>
      <c r="E1629" s="34" t="str">
        <f t="shared" si="187"/>
        <v/>
      </c>
      <c r="F1629" s="34" t="str">
        <f t="shared" si="187"/>
        <v/>
      </c>
      <c r="G1629" s="34" t="str">
        <f t="shared" si="187"/>
        <v/>
      </c>
      <c r="H1629" s="34" t="str">
        <f t="shared" si="187"/>
        <v/>
      </c>
      <c r="I1629" s="34" t="str">
        <f t="shared" si="187"/>
        <v/>
      </c>
    </row>
    <row r="1630" spans="1:9">
      <c r="A1630" s="81">
        <f t="shared" si="185"/>
        <v>533400802019</v>
      </c>
      <c r="B1630">
        <v>5334008</v>
      </c>
      <c r="C1630" t="s">
        <v>996</v>
      </c>
      <c r="D1630" s="1">
        <v>43830</v>
      </c>
      <c r="E1630" s="34" t="str">
        <f t="shared" si="187"/>
        <v/>
      </c>
      <c r="F1630" s="34" t="str">
        <f t="shared" si="187"/>
        <v/>
      </c>
      <c r="G1630" s="34" t="str">
        <f t="shared" si="187"/>
        <v/>
      </c>
      <c r="H1630" s="34" t="str">
        <f t="shared" si="187"/>
        <v/>
      </c>
      <c r="I1630" s="34" t="str">
        <f t="shared" si="187"/>
        <v/>
      </c>
    </row>
    <row r="1631" spans="1:9">
      <c r="A1631" s="81">
        <f t="shared" si="185"/>
        <v>533400802018</v>
      </c>
      <c r="B1631">
        <v>5334008</v>
      </c>
      <c r="C1631" t="s">
        <v>996</v>
      </c>
      <c r="D1631" s="1">
        <v>43465</v>
      </c>
      <c r="E1631" s="34">
        <f t="shared" si="187"/>
        <v>2784</v>
      </c>
      <c r="F1631" s="34">
        <f t="shared" si="187"/>
        <v>987</v>
      </c>
      <c r="G1631" s="34">
        <f t="shared" si="187"/>
        <v>607</v>
      </c>
      <c r="H1631" s="34">
        <f t="shared" si="187"/>
        <v>134</v>
      </c>
      <c r="I1631" s="34">
        <f t="shared" si="187"/>
        <v>246</v>
      </c>
    </row>
    <row r="1632" spans="1:9">
      <c r="A1632" s="81">
        <f t="shared" si="185"/>
        <v>533400802017</v>
      </c>
      <c r="B1632">
        <v>5334008</v>
      </c>
      <c r="C1632" t="s">
        <v>996</v>
      </c>
      <c r="D1632" s="1">
        <v>43100</v>
      </c>
      <c r="E1632" s="34">
        <f t="shared" si="187"/>
        <v>2784</v>
      </c>
      <c r="F1632" s="34">
        <f t="shared" si="187"/>
        <v>980</v>
      </c>
      <c r="G1632" s="34">
        <f t="shared" si="187"/>
        <v>606</v>
      </c>
      <c r="H1632" s="34">
        <f t="shared" si="187"/>
        <v>129</v>
      </c>
      <c r="I1632" s="34">
        <f t="shared" si="187"/>
        <v>245</v>
      </c>
    </row>
    <row r="1633" spans="1:9">
      <c r="A1633" s="81">
        <f t="shared" si="185"/>
        <v>533400802016</v>
      </c>
      <c r="B1633">
        <v>5334008</v>
      </c>
      <c r="C1633" t="s">
        <v>996</v>
      </c>
      <c r="D1633" s="1">
        <v>42735</v>
      </c>
      <c r="E1633" s="34">
        <f t="shared" si="187"/>
        <v>2776</v>
      </c>
      <c r="F1633" s="34">
        <f t="shared" si="187"/>
        <v>886</v>
      </c>
      <c r="G1633" s="34">
        <f t="shared" si="187"/>
        <v>601</v>
      </c>
      <c r="H1633" s="34">
        <f t="shared" si="187"/>
        <v>63</v>
      </c>
      <c r="I1633" s="34">
        <f t="shared" si="187"/>
        <v>222</v>
      </c>
    </row>
    <row r="1634" spans="1:9">
      <c r="A1634" s="81">
        <f t="shared" si="185"/>
        <v>533400802015</v>
      </c>
      <c r="B1634">
        <v>5334008</v>
      </c>
      <c r="C1634" t="s">
        <v>996</v>
      </c>
      <c r="D1634" s="1">
        <v>42369</v>
      </c>
      <c r="E1634" s="34">
        <f t="shared" ref="E1634:I1643" si="188">IF(YEAR($D1634)&lt;2016,VLOOKUP($A1634,LDB_alt,COLUMN()-1,FALSE),IFERROR(VLOOKUP($A1634,LDB_neu,COLUMN()-1,FALSE),""))</f>
        <v>2776.22</v>
      </c>
      <c r="F1634" s="34">
        <f t="shared" si="188"/>
        <v>875.81</v>
      </c>
      <c r="G1634" s="34">
        <f t="shared" si="188"/>
        <v>605.14</v>
      </c>
      <c r="H1634" s="34">
        <f t="shared" si="188"/>
        <v>49.86</v>
      </c>
      <c r="I1634" s="34">
        <f t="shared" si="188"/>
        <v>220.81</v>
      </c>
    </row>
    <row r="1635" spans="1:9">
      <c r="A1635" s="81">
        <f t="shared" si="185"/>
        <v>533400802014</v>
      </c>
      <c r="B1635">
        <v>5334008</v>
      </c>
      <c r="C1635" t="s">
        <v>996</v>
      </c>
      <c r="D1635" s="1">
        <v>42004</v>
      </c>
      <c r="E1635" s="34">
        <f t="shared" si="188"/>
        <v>2776.22</v>
      </c>
      <c r="F1635" s="34">
        <f t="shared" si="188"/>
        <v>865.45</v>
      </c>
      <c r="G1635" s="34">
        <f t="shared" si="188"/>
        <v>603.52</v>
      </c>
      <c r="H1635" s="34">
        <f t="shared" si="188"/>
        <v>49.84</v>
      </c>
      <c r="I1635" s="34">
        <f t="shared" si="188"/>
        <v>212.09</v>
      </c>
    </row>
    <row r="1636" spans="1:9">
      <c r="A1636" s="81">
        <f t="shared" si="185"/>
        <v>533400802013</v>
      </c>
      <c r="B1636">
        <v>5334008</v>
      </c>
      <c r="C1636" t="s">
        <v>996</v>
      </c>
      <c r="D1636" s="1">
        <v>41639</v>
      </c>
      <c r="E1636" s="34">
        <f t="shared" si="188"/>
        <v>2776.22</v>
      </c>
      <c r="F1636" s="34">
        <f t="shared" si="188"/>
        <v>851.92000000000007</v>
      </c>
      <c r="G1636" s="34">
        <f t="shared" si="188"/>
        <v>587.94000000000005</v>
      </c>
      <c r="H1636" s="34">
        <f t="shared" si="188"/>
        <v>54.79</v>
      </c>
      <c r="I1636" s="34">
        <f t="shared" si="188"/>
        <v>209.19</v>
      </c>
    </row>
    <row r="1637" spans="1:9">
      <c r="A1637" s="81">
        <f t="shared" si="185"/>
        <v>533400802012</v>
      </c>
      <c r="B1637">
        <v>5334008</v>
      </c>
      <c r="C1637" t="s">
        <v>996</v>
      </c>
      <c r="D1637" s="1">
        <v>41274</v>
      </c>
      <c r="E1637" s="34">
        <f t="shared" si="188"/>
        <v>2776.81</v>
      </c>
      <c r="F1637" s="34">
        <f t="shared" si="188"/>
        <v>852.09</v>
      </c>
      <c r="G1637" s="34">
        <f t="shared" si="188"/>
        <v>587.27</v>
      </c>
      <c r="H1637" s="34">
        <f t="shared" si="188"/>
        <v>55.35</v>
      </c>
      <c r="I1637" s="34">
        <f t="shared" si="188"/>
        <v>209.47</v>
      </c>
    </row>
    <row r="1638" spans="1:9">
      <c r="A1638" s="81">
        <f t="shared" si="185"/>
        <v>533400802011</v>
      </c>
      <c r="B1638">
        <v>5334008</v>
      </c>
      <c r="C1638" t="s">
        <v>996</v>
      </c>
      <c r="D1638" s="1">
        <v>40908</v>
      </c>
      <c r="E1638" s="34">
        <f t="shared" si="188"/>
        <v>2776.97</v>
      </c>
      <c r="F1638" s="34">
        <f t="shared" si="188"/>
        <v>885.85000000000014</v>
      </c>
      <c r="G1638" s="34">
        <f t="shared" si="188"/>
        <v>620.94000000000005</v>
      </c>
      <c r="H1638" s="34">
        <f t="shared" si="188"/>
        <v>56.48</v>
      </c>
      <c r="I1638" s="34">
        <f t="shared" si="188"/>
        <v>208.43</v>
      </c>
    </row>
    <row r="1639" spans="1:9">
      <c r="A1639" s="81">
        <f t="shared" si="185"/>
        <v>533400802010</v>
      </c>
      <c r="B1639">
        <v>5334008</v>
      </c>
      <c r="C1639" t="s">
        <v>996</v>
      </c>
      <c r="D1639" s="1">
        <v>40543</v>
      </c>
      <c r="E1639" s="34">
        <f t="shared" si="188"/>
        <v>2776.74</v>
      </c>
      <c r="F1639" s="34">
        <f t="shared" si="188"/>
        <v>875.02</v>
      </c>
      <c r="G1639" s="34">
        <f t="shared" si="188"/>
        <v>621.91999999999996</v>
      </c>
      <c r="H1639" s="34">
        <f t="shared" si="188"/>
        <v>54.38</v>
      </c>
      <c r="I1639" s="34">
        <f t="shared" si="188"/>
        <v>198.72</v>
      </c>
    </row>
    <row r="1640" spans="1:9">
      <c r="A1640" s="81">
        <f t="shared" si="185"/>
        <v>533400802009</v>
      </c>
      <c r="B1640">
        <v>5334008</v>
      </c>
      <c r="C1640" t="s">
        <v>996</v>
      </c>
      <c r="D1640" s="1">
        <v>40178</v>
      </c>
      <c r="E1640" s="34">
        <f t="shared" si="188"/>
        <v>2776.67</v>
      </c>
      <c r="F1640" s="34">
        <f t="shared" si="188"/>
        <v>853.43000000000006</v>
      </c>
      <c r="G1640" s="34">
        <f t="shared" si="188"/>
        <v>607.20000000000005</v>
      </c>
      <c r="H1640" s="34">
        <f t="shared" si="188"/>
        <v>48.66</v>
      </c>
      <c r="I1640" s="34">
        <f t="shared" si="188"/>
        <v>197.57</v>
      </c>
    </row>
    <row r="1641" spans="1:9">
      <c r="A1641" s="81">
        <f t="shared" si="185"/>
        <v>533400802008</v>
      </c>
      <c r="B1641">
        <v>5334008</v>
      </c>
      <c r="C1641" t="s">
        <v>996</v>
      </c>
      <c r="D1641" s="1">
        <v>39813</v>
      </c>
      <c r="E1641" s="34">
        <f t="shared" si="188"/>
        <v>2777.08</v>
      </c>
      <c r="F1641" s="34">
        <f t="shared" si="188"/>
        <v>839.48</v>
      </c>
      <c r="G1641" s="34">
        <f t="shared" si="188"/>
        <v>598.04999999999995</v>
      </c>
      <c r="H1641" s="34">
        <f t="shared" si="188"/>
        <v>43.72</v>
      </c>
      <c r="I1641" s="34">
        <f t="shared" si="188"/>
        <v>197.71</v>
      </c>
    </row>
    <row r="1642" spans="1:9">
      <c r="A1642" s="81">
        <f t="shared" si="185"/>
        <v>533400802007</v>
      </c>
      <c r="B1642">
        <v>5334008</v>
      </c>
      <c r="C1642" t="s">
        <v>996</v>
      </c>
      <c r="D1642" s="1">
        <v>39447</v>
      </c>
      <c r="E1642" s="34">
        <f t="shared" si="188"/>
        <v>2777.12</v>
      </c>
      <c r="F1642" s="34">
        <f t="shared" si="188"/>
        <v>832.7</v>
      </c>
      <c r="G1642" s="34">
        <f t="shared" si="188"/>
        <v>590.15</v>
      </c>
      <c r="H1642" s="34">
        <f t="shared" si="188"/>
        <v>43.72</v>
      </c>
      <c r="I1642" s="34">
        <f t="shared" si="188"/>
        <v>198.83</v>
      </c>
    </row>
    <row r="1643" spans="1:9">
      <c r="A1643" s="81">
        <f t="shared" si="185"/>
        <v>533400802006</v>
      </c>
      <c r="B1643">
        <v>5334008</v>
      </c>
      <c r="C1643" t="s">
        <v>996</v>
      </c>
      <c r="D1643" s="1">
        <v>39082</v>
      </c>
      <c r="E1643" s="34">
        <f t="shared" si="188"/>
        <v>2777.19</v>
      </c>
      <c r="F1643" s="34">
        <f t="shared" si="188"/>
        <v>827.57999999999993</v>
      </c>
      <c r="G1643" s="34">
        <f t="shared" si="188"/>
        <v>584.89</v>
      </c>
      <c r="H1643" s="34">
        <f t="shared" si="188"/>
        <v>43.91</v>
      </c>
      <c r="I1643" s="34">
        <f t="shared" si="188"/>
        <v>198.78</v>
      </c>
    </row>
    <row r="1644" spans="1:9">
      <c r="A1644" s="81">
        <f t="shared" si="185"/>
        <v>533401202025</v>
      </c>
      <c r="B1644">
        <v>5334012</v>
      </c>
      <c r="C1644" t="s">
        <v>997</v>
      </c>
      <c r="D1644" s="1">
        <v>46022</v>
      </c>
      <c r="E1644" s="34" t="str">
        <f t="shared" ref="E1644:I1653" si="189">IF(YEAR($D1644)&lt;2016,VLOOKUP($A1644,LDB_alt,COLUMN()-1,FALSE),IFERROR(VLOOKUP($A1644,LDB_neu,COLUMN()-1,FALSE),""))</f>
        <v/>
      </c>
      <c r="F1644" s="34" t="str">
        <f t="shared" si="189"/>
        <v/>
      </c>
      <c r="G1644" s="34" t="str">
        <f t="shared" si="189"/>
        <v/>
      </c>
      <c r="H1644" s="34" t="str">
        <f t="shared" si="189"/>
        <v/>
      </c>
      <c r="I1644" s="34" t="str">
        <f t="shared" si="189"/>
        <v/>
      </c>
    </row>
    <row r="1645" spans="1:9">
      <c r="A1645" s="81">
        <f t="shared" si="185"/>
        <v>533401202024</v>
      </c>
      <c r="B1645">
        <v>5334012</v>
      </c>
      <c r="C1645" t="s">
        <v>997</v>
      </c>
      <c r="D1645" s="1">
        <v>45657</v>
      </c>
      <c r="E1645" s="34" t="str">
        <f t="shared" si="189"/>
        <v/>
      </c>
      <c r="F1645" s="34" t="str">
        <f t="shared" si="189"/>
        <v/>
      </c>
      <c r="G1645" s="34" t="str">
        <f t="shared" si="189"/>
        <v/>
      </c>
      <c r="H1645" s="34" t="str">
        <f t="shared" si="189"/>
        <v/>
      </c>
      <c r="I1645" s="34" t="str">
        <f t="shared" si="189"/>
        <v/>
      </c>
    </row>
    <row r="1646" spans="1:9">
      <c r="A1646" s="81">
        <f t="shared" si="185"/>
        <v>533401202023</v>
      </c>
      <c r="B1646">
        <v>5334012</v>
      </c>
      <c r="C1646" t="s">
        <v>997</v>
      </c>
      <c r="D1646" s="1">
        <v>45291</v>
      </c>
      <c r="E1646" s="34" t="str">
        <f t="shared" si="189"/>
        <v/>
      </c>
      <c r="F1646" s="34" t="str">
        <f t="shared" si="189"/>
        <v/>
      </c>
      <c r="G1646" s="34" t="str">
        <f t="shared" si="189"/>
        <v/>
      </c>
      <c r="H1646" s="34" t="str">
        <f t="shared" si="189"/>
        <v/>
      </c>
      <c r="I1646" s="34" t="str">
        <f t="shared" si="189"/>
        <v/>
      </c>
    </row>
    <row r="1647" spans="1:9">
      <c r="A1647" s="81">
        <f t="shared" si="185"/>
        <v>533401202022</v>
      </c>
      <c r="B1647">
        <v>5334012</v>
      </c>
      <c r="C1647" t="s">
        <v>997</v>
      </c>
      <c r="D1647" s="1">
        <v>44926</v>
      </c>
      <c r="E1647" s="34" t="str">
        <f t="shared" si="189"/>
        <v/>
      </c>
      <c r="F1647" s="34" t="str">
        <f t="shared" si="189"/>
        <v/>
      </c>
      <c r="G1647" s="34" t="str">
        <f t="shared" si="189"/>
        <v/>
      </c>
      <c r="H1647" s="34" t="str">
        <f t="shared" si="189"/>
        <v/>
      </c>
      <c r="I1647" s="34" t="str">
        <f t="shared" si="189"/>
        <v/>
      </c>
    </row>
    <row r="1648" spans="1:9">
      <c r="A1648" s="81">
        <f t="shared" si="185"/>
        <v>533401202021</v>
      </c>
      <c r="B1648">
        <v>5334012</v>
      </c>
      <c r="C1648" t="s">
        <v>997</v>
      </c>
      <c r="D1648" s="1">
        <v>44561</v>
      </c>
      <c r="E1648" s="34" t="str">
        <f t="shared" si="189"/>
        <v/>
      </c>
      <c r="F1648" s="34" t="str">
        <f t="shared" si="189"/>
        <v/>
      </c>
      <c r="G1648" s="34" t="str">
        <f t="shared" si="189"/>
        <v/>
      </c>
      <c r="H1648" s="34" t="str">
        <f t="shared" si="189"/>
        <v/>
      </c>
      <c r="I1648" s="34" t="str">
        <f t="shared" si="189"/>
        <v/>
      </c>
    </row>
    <row r="1649" spans="1:9">
      <c r="A1649" s="81">
        <f t="shared" si="185"/>
        <v>533401202020</v>
      </c>
      <c r="B1649">
        <v>5334012</v>
      </c>
      <c r="C1649" t="s">
        <v>997</v>
      </c>
      <c r="D1649" s="1">
        <v>44196</v>
      </c>
      <c r="E1649" s="34" t="str">
        <f t="shared" si="189"/>
        <v/>
      </c>
      <c r="F1649" s="34" t="str">
        <f t="shared" si="189"/>
        <v/>
      </c>
      <c r="G1649" s="34" t="str">
        <f t="shared" si="189"/>
        <v/>
      </c>
      <c r="H1649" s="34" t="str">
        <f t="shared" si="189"/>
        <v/>
      </c>
      <c r="I1649" s="34" t="str">
        <f t="shared" si="189"/>
        <v/>
      </c>
    </row>
    <row r="1650" spans="1:9">
      <c r="A1650" s="81">
        <f t="shared" si="185"/>
        <v>533401202019</v>
      </c>
      <c r="B1650">
        <v>5334012</v>
      </c>
      <c r="C1650" t="s">
        <v>997</v>
      </c>
      <c r="D1650" s="1">
        <v>43830</v>
      </c>
      <c r="E1650" s="34" t="str">
        <f t="shared" si="189"/>
        <v/>
      </c>
      <c r="F1650" s="34" t="str">
        <f t="shared" si="189"/>
        <v/>
      </c>
      <c r="G1650" s="34" t="str">
        <f t="shared" si="189"/>
        <v/>
      </c>
      <c r="H1650" s="34" t="str">
        <f t="shared" si="189"/>
        <v/>
      </c>
      <c r="I1650" s="34" t="str">
        <f t="shared" si="189"/>
        <v/>
      </c>
    </row>
    <row r="1651" spans="1:9">
      <c r="A1651" s="81">
        <f t="shared" si="185"/>
        <v>533401202018</v>
      </c>
      <c r="B1651">
        <v>5334012</v>
      </c>
      <c r="C1651" t="s">
        <v>997</v>
      </c>
      <c r="D1651" s="1">
        <v>43465</v>
      </c>
      <c r="E1651" s="34">
        <f t="shared" si="189"/>
        <v>7575</v>
      </c>
      <c r="F1651" s="34">
        <f t="shared" si="189"/>
        <v>2501</v>
      </c>
      <c r="G1651" s="34">
        <f t="shared" si="189"/>
        <v>1573</v>
      </c>
      <c r="H1651" s="34">
        <f t="shared" si="189"/>
        <v>242</v>
      </c>
      <c r="I1651" s="34">
        <f t="shared" si="189"/>
        <v>686</v>
      </c>
    </row>
    <row r="1652" spans="1:9">
      <c r="A1652" s="81">
        <f t="shared" si="185"/>
        <v>533401202017</v>
      </c>
      <c r="B1652">
        <v>5334012</v>
      </c>
      <c r="C1652" t="s">
        <v>997</v>
      </c>
      <c r="D1652" s="1">
        <v>43100</v>
      </c>
      <c r="E1652" s="34">
        <f t="shared" si="189"/>
        <v>7575</v>
      </c>
      <c r="F1652" s="34">
        <f t="shared" si="189"/>
        <v>2485</v>
      </c>
      <c r="G1652" s="34">
        <f t="shared" si="189"/>
        <v>1572</v>
      </c>
      <c r="H1652" s="34">
        <f t="shared" si="189"/>
        <v>231</v>
      </c>
      <c r="I1652" s="34">
        <f t="shared" si="189"/>
        <v>682</v>
      </c>
    </row>
    <row r="1653" spans="1:9">
      <c r="A1653" s="81">
        <f t="shared" si="185"/>
        <v>533401202016</v>
      </c>
      <c r="B1653">
        <v>5334012</v>
      </c>
      <c r="C1653" t="s">
        <v>997</v>
      </c>
      <c r="D1653" s="1">
        <v>42735</v>
      </c>
      <c r="E1653" s="34">
        <f t="shared" si="189"/>
        <v>7575</v>
      </c>
      <c r="F1653" s="34">
        <f t="shared" si="189"/>
        <v>2477</v>
      </c>
      <c r="G1653" s="34">
        <f t="shared" si="189"/>
        <v>1578</v>
      </c>
      <c r="H1653" s="34">
        <f t="shared" si="189"/>
        <v>219</v>
      </c>
      <c r="I1653" s="34">
        <f t="shared" si="189"/>
        <v>680</v>
      </c>
    </row>
    <row r="1654" spans="1:9">
      <c r="A1654" s="81">
        <f t="shared" si="185"/>
        <v>533401202015</v>
      </c>
      <c r="B1654">
        <v>5334012</v>
      </c>
      <c r="C1654" t="s">
        <v>997</v>
      </c>
      <c r="D1654" s="1">
        <v>42369</v>
      </c>
      <c r="E1654" s="34">
        <f t="shared" ref="E1654:I1663" si="190">IF(YEAR($D1654)&lt;2016,VLOOKUP($A1654,LDB_alt,COLUMN()-1,FALSE),IFERROR(VLOOKUP($A1654,LDB_neu,COLUMN()-1,FALSE),""))</f>
        <v>7586.87</v>
      </c>
      <c r="F1654" s="34">
        <f t="shared" si="190"/>
        <v>2472.87</v>
      </c>
      <c r="G1654" s="34">
        <f t="shared" si="190"/>
        <v>1612.41</v>
      </c>
      <c r="H1654" s="34">
        <f t="shared" si="190"/>
        <v>180.72</v>
      </c>
      <c r="I1654" s="34">
        <f t="shared" si="190"/>
        <v>679.74</v>
      </c>
    </row>
    <row r="1655" spans="1:9">
      <c r="A1655" s="81">
        <f t="shared" si="185"/>
        <v>533401202014</v>
      </c>
      <c r="B1655">
        <v>5334012</v>
      </c>
      <c r="C1655" t="s">
        <v>997</v>
      </c>
      <c r="D1655" s="1">
        <v>42004</v>
      </c>
      <c r="E1655" s="34">
        <f t="shared" si="190"/>
        <v>7586.87</v>
      </c>
      <c r="F1655" s="34">
        <f t="shared" si="190"/>
        <v>2459.08</v>
      </c>
      <c r="G1655" s="34">
        <f t="shared" si="190"/>
        <v>1601.13</v>
      </c>
      <c r="H1655" s="34">
        <f t="shared" si="190"/>
        <v>178.49</v>
      </c>
      <c r="I1655" s="34">
        <f t="shared" si="190"/>
        <v>679.46</v>
      </c>
    </row>
    <row r="1656" spans="1:9">
      <c r="A1656" s="81">
        <f t="shared" si="185"/>
        <v>533401202013</v>
      </c>
      <c r="B1656">
        <v>5334012</v>
      </c>
      <c r="C1656" t="s">
        <v>997</v>
      </c>
      <c r="D1656" s="1">
        <v>41639</v>
      </c>
      <c r="E1656" s="34">
        <f t="shared" si="190"/>
        <v>7586.87</v>
      </c>
      <c r="F1656" s="34">
        <f t="shared" si="190"/>
        <v>2453.02</v>
      </c>
      <c r="G1656" s="34">
        <f t="shared" si="190"/>
        <v>1598.05</v>
      </c>
      <c r="H1656" s="34">
        <f t="shared" si="190"/>
        <v>176.46</v>
      </c>
      <c r="I1656" s="34">
        <f t="shared" si="190"/>
        <v>678.51</v>
      </c>
    </row>
    <row r="1657" spans="1:9">
      <c r="A1657" s="81">
        <f t="shared" si="185"/>
        <v>533401202012</v>
      </c>
      <c r="B1657">
        <v>5334012</v>
      </c>
      <c r="C1657" t="s">
        <v>997</v>
      </c>
      <c r="D1657" s="1">
        <v>41274</v>
      </c>
      <c r="E1657" s="34">
        <f t="shared" si="190"/>
        <v>7587.98</v>
      </c>
      <c r="F1657" s="34">
        <f t="shared" si="190"/>
        <v>2450.9499999999998</v>
      </c>
      <c r="G1657" s="34">
        <f t="shared" si="190"/>
        <v>1595.91</v>
      </c>
      <c r="H1657" s="34">
        <f t="shared" si="190"/>
        <v>177.23</v>
      </c>
      <c r="I1657" s="34">
        <f t="shared" si="190"/>
        <v>677.81</v>
      </c>
    </row>
    <row r="1658" spans="1:9">
      <c r="A1658" s="81">
        <f t="shared" si="185"/>
        <v>533401202011</v>
      </c>
      <c r="B1658">
        <v>5334012</v>
      </c>
      <c r="C1658" t="s">
        <v>997</v>
      </c>
      <c r="D1658" s="1">
        <v>40908</v>
      </c>
      <c r="E1658" s="34">
        <f t="shared" si="190"/>
        <v>7587.89</v>
      </c>
      <c r="F1658" s="34">
        <f t="shared" si="190"/>
        <v>2418</v>
      </c>
      <c r="G1658" s="34">
        <f t="shared" si="190"/>
        <v>1590.05</v>
      </c>
      <c r="H1658" s="34">
        <f t="shared" si="190"/>
        <v>174.03</v>
      </c>
      <c r="I1658" s="34">
        <f t="shared" si="190"/>
        <v>653.91999999999996</v>
      </c>
    </row>
    <row r="1659" spans="1:9">
      <c r="A1659" s="81">
        <f t="shared" si="185"/>
        <v>533401202010</v>
      </c>
      <c r="B1659">
        <v>5334012</v>
      </c>
      <c r="C1659" t="s">
        <v>997</v>
      </c>
      <c r="D1659" s="1">
        <v>40543</v>
      </c>
      <c r="E1659" s="34">
        <f t="shared" si="190"/>
        <v>7587.81</v>
      </c>
      <c r="F1659" s="34">
        <f t="shared" si="190"/>
        <v>2406.4899999999998</v>
      </c>
      <c r="G1659" s="34">
        <f t="shared" si="190"/>
        <v>1584.45</v>
      </c>
      <c r="H1659" s="34">
        <f t="shared" si="190"/>
        <v>174.58</v>
      </c>
      <c r="I1659" s="34">
        <f t="shared" si="190"/>
        <v>647.46</v>
      </c>
    </row>
    <row r="1660" spans="1:9">
      <c r="A1660" s="81">
        <f t="shared" si="185"/>
        <v>533401202009</v>
      </c>
      <c r="B1660">
        <v>5334012</v>
      </c>
      <c r="C1660" t="s">
        <v>997</v>
      </c>
      <c r="D1660" s="1">
        <v>40178</v>
      </c>
      <c r="E1660" s="34">
        <f t="shared" si="190"/>
        <v>7592.85</v>
      </c>
      <c r="F1660" s="34">
        <f t="shared" si="190"/>
        <v>2312.69</v>
      </c>
      <c r="G1660" s="34">
        <f t="shared" si="190"/>
        <v>1536.2</v>
      </c>
      <c r="H1660" s="34">
        <f t="shared" si="190"/>
        <v>175.62</v>
      </c>
      <c r="I1660" s="34">
        <f t="shared" si="190"/>
        <v>600.87</v>
      </c>
    </row>
    <row r="1661" spans="1:9">
      <c r="A1661" s="81">
        <f t="shared" si="185"/>
        <v>533401202008</v>
      </c>
      <c r="B1661">
        <v>5334012</v>
      </c>
      <c r="C1661" t="s">
        <v>997</v>
      </c>
      <c r="D1661" s="1">
        <v>39813</v>
      </c>
      <c r="E1661" s="34">
        <f t="shared" si="190"/>
        <v>7592.83</v>
      </c>
      <c r="F1661" s="34">
        <f t="shared" si="190"/>
        <v>2326.88</v>
      </c>
      <c r="G1661" s="34">
        <f t="shared" si="190"/>
        <v>1537.96</v>
      </c>
      <c r="H1661" s="34">
        <f t="shared" si="190"/>
        <v>195.36</v>
      </c>
      <c r="I1661" s="34">
        <f t="shared" si="190"/>
        <v>593.55999999999995</v>
      </c>
    </row>
    <row r="1662" spans="1:9">
      <c r="A1662" s="81">
        <f t="shared" si="185"/>
        <v>533401202007</v>
      </c>
      <c r="B1662">
        <v>5334012</v>
      </c>
      <c r="C1662" t="s">
        <v>997</v>
      </c>
      <c r="D1662" s="1">
        <v>39447</v>
      </c>
      <c r="E1662" s="34">
        <f t="shared" si="190"/>
        <v>7592.8</v>
      </c>
      <c r="F1662" s="34">
        <f t="shared" si="190"/>
        <v>2313.63</v>
      </c>
      <c r="G1662" s="34">
        <f t="shared" si="190"/>
        <v>1528.49</v>
      </c>
      <c r="H1662" s="34">
        <f t="shared" si="190"/>
        <v>195.81</v>
      </c>
      <c r="I1662" s="34">
        <f t="shared" si="190"/>
        <v>589.33000000000004</v>
      </c>
    </row>
    <row r="1663" spans="1:9">
      <c r="A1663" s="81">
        <f t="shared" si="185"/>
        <v>533401202006</v>
      </c>
      <c r="B1663">
        <v>5334012</v>
      </c>
      <c r="C1663" t="s">
        <v>997</v>
      </c>
      <c r="D1663" s="1">
        <v>39082</v>
      </c>
      <c r="E1663" s="34">
        <f t="shared" si="190"/>
        <v>7592.81</v>
      </c>
      <c r="F1663" s="34">
        <f t="shared" si="190"/>
        <v>2302.0500000000002</v>
      </c>
      <c r="G1663" s="34">
        <f t="shared" si="190"/>
        <v>1522.44</v>
      </c>
      <c r="H1663" s="34">
        <f t="shared" si="190"/>
        <v>196.14</v>
      </c>
      <c r="I1663" s="34">
        <f t="shared" si="190"/>
        <v>583.47</v>
      </c>
    </row>
    <row r="1664" spans="1:9">
      <c r="A1664" s="81">
        <f t="shared" si="185"/>
        <v>533401602025</v>
      </c>
      <c r="B1664">
        <v>5334016</v>
      </c>
      <c r="C1664" t="s">
        <v>998</v>
      </c>
      <c r="D1664" s="1">
        <v>46022</v>
      </c>
      <c r="E1664" s="34" t="str">
        <f t="shared" ref="E1664:I1673" si="191">IF(YEAR($D1664)&lt;2016,VLOOKUP($A1664,LDB_alt,COLUMN()-1,FALSE),IFERROR(VLOOKUP($A1664,LDB_neu,COLUMN()-1,FALSE),""))</f>
        <v/>
      </c>
      <c r="F1664" s="34" t="str">
        <f t="shared" si="191"/>
        <v/>
      </c>
      <c r="G1664" s="34" t="str">
        <f t="shared" si="191"/>
        <v/>
      </c>
      <c r="H1664" s="34" t="str">
        <f t="shared" si="191"/>
        <v/>
      </c>
      <c r="I1664" s="34" t="str">
        <f t="shared" si="191"/>
        <v/>
      </c>
    </row>
    <row r="1665" spans="1:9">
      <c r="A1665" s="81">
        <f t="shared" si="185"/>
        <v>533401602024</v>
      </c>
      <c r="B1665">
        <v>5334016</v>
      </c>
      <c r="C1665" t="s">
        <v>998</v>
      </c>
      <c r="D1665" s="1">
        <v>45657</v>
      </c>
      <c r="E1665" s="34" t="str">
        <f t="shared" si="191"/>
        <v/>
      </c>
      <c r="F1665" s="34" t="str">
        <f t="shared" si="191"/>
        <v/>
      </c>
      <c r="G1665" s="34" t="str">
        <f t="shared" si="191"/>
        <v/>
      </c>
      <c r="H1665" s="34" t="str">
        <f t="shared" si="191"/>
        <v/>
      </c>
      <c r="I1665" s="34" t="str">
        <f t="shared" si="191"/>
        <v/>
      </c>
    </row>
    <row r="1666" spans="1:9">
      <c r="A1666" s="81">
        <f t="shared" si="185"/>
        <v>533401602023</v>
      </c>
      <c r="B1666">
        <v>5334016</v>
      </c>
      <c r="C1666" t="s">
        <v>998</v>
      </c>
      <c r="D1666" s="1">
        <v>45291</v>
      </c>
      <c r="E1666" s="34" t="str">
        <f t="shared" si="191"/>
        <v/>
      </c>
      <c r="F1666" s="34" t="str">
        <f t="shared" si="191"/>
        <v/>
      </c>
      <c r="G1666" s="34" t="str">
        <f t="shared" si="191"/>
        <v/>
      </c>
      <c r="H1666" s="34" t="str">
        <f t="shared" si="191"/>
        <v/>
      </c>
      <c r="I1666" s="34" t="str">
        <f t="shared" si="191"/>
        <v/>
      </c>
    </row>
    <row r="1667" spans="1:9">
      <c r="A1667" s="81">
        <f t="shared" si="185"/>
        <v>533401602022</v>
      </c>
      <c r="B1667">
        <v>5334016</v>
      </c>
      <c r="C1667" t="s">
        <v>998</v>
      </c>
      <c r="D1667" s="1">
        <v>44926</v>
      </c>
      <c r="E1667" s="34" t="str">
        <f t="shared" si="191"/>
        <v/>
      </c>
      <c r="F1667" s="34" t="str">
        <f t="shared" si="191"/>
        <v/>
      </c>
      <c r="G1667" s="34" t="str">
        <f t="shared" si="191"/>
        <v/>
      </c>
      <c r="H1667" s="34" t="str">
        <f t="shared" si="191"/>
        <v/>
      </c>
      <c r="I1667" s="34" t="str">
        <f t="shared" si="191"/>
        <v/>
      </c>
    </row>
    <row r="1668" spans="1:9">
      <c r="A1668" s="81">
        <f t="shared" si="185"/>
        <v>533401602021</v>
      </c>
      <c r="B1668">
        <v>5334016</v>
      </c>
      <c r="C1668" t="s">
        <v>998</v>
      </c>
      <c r="D1668" s="1">
        <v>44561</v>
      </c>
      <c r="E1668" s="34" t="str">
        <f t="shared" si="191"/>
        <v/>
      </c>
      <c r="F1668" s="34" t="str">
        <f t="shared" si="191"/>
        <v/>
      </c>
      <c r="G1668" s="34" t="str">
        <f t="shared" si="191"/>
        <v/>
      </c>
      <c r="H1668" s="34" t="str">
        <f t="shared" si="191"/>
        <v/>
      </c>
      <c r="I1668" s="34" t="str">
        <f t="shared" si="191"/>
        <v/>
      </c>
    </row>
    <row r="1669" spans="1:9">
      <c r="A1669" s="81">
        <f t="shared" ref="A1669:A1732" si="192">(LEFT(B1669&amp;"00000000",8)&amp;YEAR(D1669))+0</f>
        <v>533401602020</v>
      </c>
      <c r="B1669">
        <v>5334016</v>
      </c>
      <c r="C1669" t="s">
        <v>998</v>
      </c>
      <c r="D1669" s="1">
        <v>44196</v>
      </c>
      <c r="E1669" s="34" t="str">
        <f t="shared" si="191"/>
        <v/>
      </c>
      <c r="F1669" s="34" t="str">
        <f t="shared" si="191"/>
        <v/>
      </c>
      <c r="G1669" s="34" t="str">
        <f t="shared" si="191"/>
        <v/>
      </c>
      <c r="H1669" s="34" t="str">
        <f t="shared" si="191"/>
        <v/>
      </c>
      <c r="I1669" s="34" t="str">
        <f t="shared" si="191"/>
        <v/>
      </c>
    </row>
    <row r="1670" spans="1:9">
      <c r="A1670" s="81">
        <f t="shared" si="192"/>
        <v>533401602019</v>
      </c>
      <c r="B1670">
        <v>5334016</v>
      </c>
      <c r="C1670" t="s">
        <v>998</v>
      </c>
      <c r="D1670" s="1">
        <v>43830</v>
      </c>
      <c r="E1670" s="34" t="str">
        <f t="shared" si="191"/>
        <v/>
      </c>
      <c r="F1670" s="34" t="str">
        <f t="shared" si="191"/>
        <v/>
      </c>
      <c r="G1670" s="34" t="str">
        <f t="shared" si="191"/>
        <v/>
      </c>
      <c r="H1670" s="34" t="str">
        <f t="shared" si="191"/>
        <v/>
      </c>
      <c r="I1670" s="34" t="str">
        <f t="shared" si="191"/>
        <v/>
      </c>
    </row>
    <row r="1671" spans="1:9">
      <c r="A1671" s="81">
        <f t="shared" si="192"/>
        <v>533401602018</v>
      </c>
      <c r="B1671">
        <v>5334016</v>
      </c>
      <c r="C1671" t="s">
        <v>998</v>
      </c>
      <c r="D1671" s="1">
        <v>43465</v>
      </c>
      <c r="E1671" s="34">
        <f t="shared" si="191"/>
        <v>3338</v>
      </c>
      <c r="F1671" s="34">
        <f t="shared" si="191"/>
        <v>1489</v>
      </c>
      <c r="G1671" s="34">
        <f t="shared" si="191"/>
        <v>1015</v>
      </c>
      <c r="H1671" s="34">
        <f t="shared" si="191"/>
        <v>156</v>
      </c>
      <c r="I1671" s="34">
        <f t="shared" si="191"/>
        <v>318</v>
      </c>
    </row>
    <row r="1672" spans="1:9">
      <c r="A1672" s="81">
        <f t="shared" si="192"/>
        <v>533401602017</v>
      </c>
      <c r="B1672">
        <v>5334016</v>
      </c>
      <c r="C1672" t="s">
        <v>998</v>
      </c>
      <c r="D1672" s="1">
        <v>43100</v>
      </c>
      <c r="E1672" s="34">
        <f t="shared" si="191"/>
        <v>3338</v>
      </c>
      <c r="F1672" s="34">
        <f t="shared" si="191"/>
        <v>1526</v>
      </c>
      <c r="G1672" s="34">
        <f t="shared" si="191"/>
        <v>1074</v>
      </c>
      <c r="H1672" s="34">
        <f t="shared" si="191"/>
        <v>130</v>
      </c>
      <c r="I1672" s="34">
        <f t="shared" si="191"/>
        <v>322</v>
      </c>
    </row>
    <row r="1673" spans="1:9">
      <c r="A1673" s="81">
        <f t="shared" si="192"/>
        <v>533401602016</v>
      </c>
      <c r="B1673">
        <v>5334016</v>
      </c>
      <c r="C1673" t="s">
        <v>998</v>
      </c>
      <c r="D1673" s="1">
        <v>42735</v>
      </c>
      <c r="E1673" s="34">
        <f t="shared" si="191"/>
        <v>3338</v>
      </c>
      <c r="F1673" s="34">
        <f t="shared" si="191"/>
        <v>1511</v>
      </c>
      <c r="G1673" s="34">
        <f t="shared" si="191"/>
        <v>1068</v>
      </c>
      <c r="H1673" s="34">
        <f t="shared" si="191"/>
        <v>122</v>
      </c>
      <c r="I1673" s="34">
        <f t="shared" si="191"/>
        <v>321</v>
      </c>
    </row>
    <row r="1674" spans="1:9">
      <c r="A1674" s="81">
        <f t="shared" si="192"/>
        <v>533401602015</v>
      </c>
      <c r="B1674">
        <v>5334016</v>
      </c>
      <c r="C1674" t="s">
        <v>998</v>
      </c>
      <c r="D1674" s="1">
        <v>42369</v>
      </c>
      <c r="E1674" s="34">
        <f t="shared" ref="E1674:I1683" si="193">IF(YEAR($D1674)&lt;2016,VLOOKUP($A1674,LDB_alt,COLUMN()-1,FALSE),IFERROR(VLOOKUP($A1674,LDB_neu,COLUMN()-1,FALSE),""))</f>
        <v>3337.92</v>
      </c>
      <c r="F1674" s="34">
        <f t="shared" si="193"/>
        <v>1504.21</v>
      </c>
      <c r="G1674" s="34">
        <f t="shared" si="193"/>
        <v>1078.32</v>
      </c>
      <c r="H1674" s="34">
        <f t="shared" si="193"/>
        <v>105.01</v>
      </c>
      <c r="I1674" s="34">
        <f t="shared" si="193"/>
        <v>320.88</v>
      </c>
    </row>
    <row r="1675" spans="1:9">
      <c r="A1675" s="81">
        <f t="shared" si="192"/>
        <v>533401602014</v>
      </c>
      <c r="B1675">
        <v>5334016</v>
      </c>
      <c r="C1675" t="s">
        <v>998</v>
      </c>
      <c r="D1675" s="1">
        <v>42004</v>
      </c>
      <c r="E1675" s="34">
        <f t="shared" si="193"/>
        <v>3337.92</v>
      </c>
      <c r="F1675" s="34">
        <f t="shared" si="193"/>
        <v>1494.94</v>
      </c>
      <c r="G1675" s="34">
        <f t="shared" si="193"/>
        <v>1073.79</v>
      </c>
      <c r="H1675" s="34">
        <f t="shared" si="193"/>
        <v>100.76</v>
      </c>
      <c r="I1675" s="34">
        <f t="shared" si="193"/>
        <v>320.39</v>
      </c>
    </row>
    <row r="1676" spans="1:9">
      <c r="A1676" s="81">
        <f t="shared" si="192"/>
        <v>533401602013</v>
      </c>
      <c r="B1676">
        <v>5334016</v>
      </c>
      <c r="C1676" t="s">
        <v>998</v>
      </c>
      <c r="D1676" s="1">
        <v>41639</v>
      </c>
      <c r="E1676" s="34">
        <f t="shared" si="193"/>
        <v>3337.9</v>
      </c>
      <c r="F1676" s="34">
        <f t="shared" si="193"/>
        <v>1492.57</v>
      </c>
      <c r="G1676" s="34">
        <f t="shared" si="193"/>
        <v>1071.75</v>
      </c>
      <c r="H1676" s="34">
        <f t="shared" si="193"/>
        <v>101.52</v>
      </c>
      <c r="I1676" s="34">
        <f t="shared" si="193"/>
        <v>319.3</v>
      </c>
    </row>
    <row r="1677" spans="1:9">
      <c r="A1677" s="81">
        <f t="shared" si="192"/>
        <v>533401602012</v>
      </c>
      <c r="B1677">
        <v>5334016</v>
      </c>
      <c r="C1677" t="s">
        <v>998</v>
      </c>
      <c r="D1677" s="1">
        <v>41274</v>
      </c>
      <c r="E1677" s="34">
        <f t="shared" si="193"/>
        <v>3339.72</v>
      </c>
      <c r="F1677" s="34">
        <f t="shared" si="193"/>
        <v>1492.15</v>
      </c>
      <c r="G1677" s="34">
        <f t="shared" si="193"/>
        <v>1070.19</v>
      </c>
      <c r="H1677" s="34">
        <f t="shared" si="193"/>
        <v>101.47</v>
      </c>
      <c r="I1677" s="34">
        <f t="shared" si="193"/>
        <v>320.49</v>
      </c>
    </row>
    <row r="1678" spans="1:9">
      <c r="A1678" s="81">
        <f t="shared" si="192"/>
        <v>533401602011</v>
      </c>
      <c r="B1678">
        <v>5334016</v>
      </c>
      <c r="C1678" t="s">
        <v>998</v>
      </c>
      <c r="D1678" s="1">
        <v>40908</v>
      </c>
      <c r="E1678" s="34">
        <f t="shared" si="193"/>
        <v>3339.71</v>
      </c>
      <c r="F1678" s="34">
        <f t="shared" si="193"/>
        <v>1476.8</v>
      </c>
      <c r="G1678" s="34">
        <f t="shared" si="193"/>
        <v>1056.5</v>
      </c>
      <c r="H1678" s="34">
        <f t="shared" si="193"/>
        <v>100.96</v>
      </c>
      <c r="I1678" s="34">
        <f t="shared" si="193"/>
        <v>319.33999999999997</v>
      </c>
    </row>
    <row r="1679" spans="1:9">
      <c r="A1679" s="81">
        <f t="shared" si="192"/>
        <v>533401602010</v>
      </c>
      <c r="B1679">
        <v>5334016</v>
      </c>
      <c r="C1679" t="s">
        <v>998</v>
      </c>
      <c r="D1679" s="1">
        <v>40543</v>
      </c>
      <c r="E1679" s="34">
        <f t="shared" si="193"/>
        <v>3339.73</v>
      </c>
      <c r="F1679" s="34">
        <f t="shared" si="193"/>
        <v>1473.63</v>
      </c>
      <c r="G1679" s="34">
        <f t="shared" si="193"/>
        <v>1054.57</v>
      </c>
      <c r="H1679" s="34">
        <f t="shared" si="193"/>
        <v>100.93</v>
      </c>
      <c r="I1679" s="34">
        <f t="shared" si="193"/>
        <v>318.13</v>
      </c>
    </row>
    <row r="1680" spans="1:9">
      <c r="A1680" s="81">
        <f t="shared" si="192"/>
        <v>533401602009</v>
      </c>
      <c r="B1680">
        <v>5334016</v>
      </c>
      <c r="C1680" t="s">
        <v>998</v>
      </c>
      <c r="D1680" s="1">
        <v>40178</v>
      </c>
      <c r="E1680" s="34">
        <f t="shared" si="193"/>
        <v>3340.48</v>
      </c>
      <c r="F1680" s="34">
        <f t="shared" si="193"/>
        <v>1468.8700000000001</v>
      </c>
      <c r="G1680" s="34">
        <f t="shared" si="193"/>
        <v>1053.24</v>
      </c>
      <c r="H1680" s="34">
        <f t="shared" si="193"/>
        <v>97.15</v>
      </c>
      <c r="I1680" s="34">
        <f t="shared" si="193"/>
        <v>318.48</v>
      </c>
    </row>
    <row r="1681" spans="1:9">
      <c r="A1681" s="81">
        <f t="shared" si="192"/>
        <v>533401602008</v>
      </c>
      <c r="B1681">
        <v>5334016</v>
      </c>
      <c r="C1681" t="s">
        <v>998</v>
      </c>
      <c r="D1681" s="1">
        <v>39813</v>
      </c>
      <c r="E1681" s="34">
        <f t="shared" si="193"/>
        <v>3340.41</v>
      </c>
      <c r="F1681" s="34">
        <f t="shared" si="193"/>
        <v>1467.8</v>
      </c>
      <c r="G1681" s="34">
        <f t="shared" si="193"/>
        <v>1053.8900000000001</v>
      </c>
      <c r="H1681" s="34">
        <f t="shared" si="193"/>
        <v>97.84</v>
      </c>
      <c r="I1681" s="34">
        <f t="shared" si="193"/>
        <v>316.07</v>
      </c>
    </row>
    <row r="1682" spans="1:9">
      <c r="A1682" s="81">
        <f t="shared" si="192"/>
        <v>533401602007</v>
      </c>
      <c r="B1682">
        <v>5334016</v>
      </c>
      <c r="C1682" t="s">
        <v>998</v>
      </c>
      <c r="D1682" s="1">
        <v>39447</v>
      </c>
      <c r="E1682" s="34">
        <f t="shared" si="193"/>
        <v>3340.37</v>
      </c>
      <c r="F1682" s="34">
        <f t="shared" si="193"/>
        <v>1454.72</v>
      </c>
      <c r="G1682" s="34">
        <f t="shared" si="193"/>
        <v>1043.22</v>
      </c>
      <c r="H1682" s="34">
        <f t="shared" si="193"/>
        <v>96.98</v>
      </c>
      <c r="I1682" s="34">
        <f t="shared" si="193"/>
        <v>314.52</v>
      </c>
    </row>
    <row r="1683" spans="1:9">
      <c r="A1683" s="81">
        <f t="shared" si="192"/>
        <v>533401602006</v>
      </c>
      <c r="B1683">
        <v>5334016</v>
      </c>
      <c r="C1683" t="s">
        <v>998</v>
      </c>
      <c r="D1683" s="1">
        <v>39082</v>
      </c>
      <c r="E1683" s="34">
        <f t="shared" si="193"/>
        <v>3340.11</v>
      </c>
      <c r="F1683" s="34">
        <f t="shared" si="193"/>
        <v>1454.29</v>
      </c>
      <c r="G1683" s="34">
        <f t="shared" si="193"/>
        <v>1043.1099999999999</v>
      </c>
      <c r="H1683" s="34">
        <f t="shared" si="193"/>
        <v>97.14</v>
      </c>
      <c r="I1683" s="34">
        <f t="shared" si="193"/>
        <v>314.04000000000002</v>
      </c>
    </row>
    <row r="1684" spans="1:9">
      <c r="A1684" s="81">
        <f t="shared" si="192"/>
        <v>533402002025</v>
      </c>
      <c r="B1684">
        <v>5334020</v>
      </c>
      <c r="C1684" t="s">
        <v>999</v>
      </c>
      <c r="D1684" s="1">
        <v>46022</v>
      </c>
      <c r="E1684" s="34" t="str">
        <f t="shared" ref="E1684:I1693" si="194">IF(YEAR($D1684)&lt;2016,VLOOKUP($A1684,LDB_alt,COLUMN()-1,FALSE),IFERROR(VLOOKUP($A1684,LDB_neu,COLUMN()-1,FALSE),""))</f>
        <v/>
      </c>
      <c r="F1684" s="34" t="str">
        <f t="shared" si="194"/>
        <v/>
      </c>
      <c r="G1684" s="34" t="str">
        <f t="shared" si="194"/>
        <v/>
      </c>
      <c r="H1684" s="34" t="str">
        <f t="shared" si="194"/>
        <v/>
      </c>
      <c r="I1684" s="34" t="str">
        <f t="shared" si="194"/>
        <v/>
      </c>
    </row>
    <row r="1685" spans="1:9">
      <c r="A1685" s="81">
        <f t="shared" si="192"/>
        <v>533402002024</v>
      </c>
      <c r="B1685">
        <v>5334020</v>
      </c>
      <c r="C1685" t="s">
        <v>999</v>
      </c>
      <c r="D1685" s="1">
        <v>45657</v>
      </c>
      <c r="E1685" s="34" t="str">
        <f t="shared" si="194"/>
        <v/>
      </c>
      <c r="F1685" s="34" t="str">
        <f t="shared" si="194"/>
        <v/>
      </c>
      <c r="G1685" s="34" t="str">
        <f t="shared" si="194"/>
        <v/>
      </c>
      <c r="H1685" s="34" t="str">
        <f t="shared" si="194"/>
        <v/>
      </c>
      <c r="I1685" s="34" t="str">
        <f t="shared" si="194"/>
        <v/>
      </c>
    </row>
    <row r="1686" spans="1:9">
      <c r="A1686" s="81">
        <f t="shared" si="192"/>
        <v>533402002023</v>
      </c>
      <c r="B1686">
        <v>5334020</v>
      </c>
      <c r="C1686" t="s">
        <v>999</v>
      </c>
      <c r="D1686" s="1">
        <v>45291</v>
      </c>
      <c r="E1686" s="34" t="str">
        <f t="shared" si="194"/>
        <v/>
      </c>
      <c r="F1686" s="34" t="str">
        <f t="shared" si="194"/>
        <v/>
      </c>
      <c r="G1686" s="34" t="str">
        <f t="shared" si="194"/>
        <v/>
      </c>
      <c r="H1686" s="34" t="str">
        <f t="shared" si="194"/>
        <v/>
      </c>
      <c r="I1686" s="34" t="str">
        <f t="shared" si="194"/>
        <v/>
      </c>
    </row>
    <row r="1687" spans="1:9">
      <c r="A1687" s="81">
        <f t="shared" si="192"/>
        <v>533402002022</v>
      </c>
      <c r="B1687">
        <v>5334020</v>
      </c>
      <c r="C1687" t="s">
        <v>999</v>
      </c>
      <c r="D1687" s="1">
        <v>44926</v>
      </c>
      <c r="E1687" s="34" t="str">
        <f t="shared" si="194"/>
        <v/>
      </c>
      <c r="F1687" s="34" t="str">
        <f t="shared" si="194"/>
        <v/>
      </c>
      <c r="G1687" s="34" t="str">
        <f t="shared" si="194"/>
        <v/>
      </c>
      <c r="H1687" s="34" t="str">
        <f t="shared" si="194"/>
        <v/>
      </c>
      <c r="I1687" s="34" t="str">
        <f t="shared" si="194"/>
        <v/>
      </c>
    </row>
    <row r="1688" spans="1:9">
      <c r="A1688" s="81">
        <f t="shared" si="192"/>
        <v>533402002021</v>
      </c>
      <c r="B1688">
        <v>5334020</v>
      </c>
      <c r="C1688" t="s">
        <v>999</v>
      </c>
      <c r="D1688" s="1">
        <v>44561</v>
      </c>
      <c r="E1688" s="34" t="str">
        <f t="shared" si="194"/>
        <v/>
      </c>
      <c r="F1688" s="34" t="str">
        <f t="shared" si="194"/>
        <v/>
      </c>
      <c r="G1688" s="34" t="str">
        <f t="shared" si="194"/>
        <v/>
      </c>
      <c r="H1688" s="34" t="str">
        <f t="shared" si="194"/>
        <v/>
      </c>
      <c r="I1688" s="34" t="str">
        <f t="shared" si="194"/>
        <v/>
      </c>
    </row>
    <row r="1689" spans="1:9">
      <c r="A1689" s="81">
        <f t="shared" si="192"/>
        <v>533402002020</v>
      </c>
      <c r="B1689">
        <v>5334020</v>
      </c>
      <c r="C1689" t="s">
        <v>999</v>
      </c>
      <c r="D1689" s="1">
        <v>44196</v>
      </c>
      <c r="E1689" s="34" t="str">
        <f t="shared" si="194"/>
        <v/>
      </c>
      <c r="F1689" s="34" t="str">
        <f t="shared" si="194"/>
        <v/>
      </c>
      <c r="G1689" s="34" t="str">
        <f t="shared" si="194"/>
        <v/>
      </c>
      <c r="H1689" s="34" t="str">
        <f t="shared" si="194"/>
        <v/>
      </c>
      <c r="I1689" s="34" t="str">
        <f t="shared" si="194"/>
        <v/>
      </c>
    </row>
    <row r="1690" spans="1:9">
      <c r="A1690" s="81">
        <f t="shared" si="192"/>
        <v>533402002019</v>
      </c>
      <c r="B1690">
        <v>5334020</v>
      </c>
      <c r="C1690" t="s">
        <v>999</v>
      </c>
      <c r="D1690" s="1">
        <v>43830</v>
      </c>
      <c r="E1690" s="34" t="str">
        <f t="shared" si="194"/>
        <v/>
      </c>
      <c r="F1690" s="34" t="str">
        <f t="shared" si="194"/>
        <v/>
      </c>
      <c r="G1690" s="34" t="str">
        <f t="shared" si="194"/>
        <v/>
      </c>
      <c r="H1690" s="34" t="str">
        <f t="shared" si="194"/>
        <v/>
      </c>
      <c r="I1690" s="34" t="str">
        <f t="shared" si="194"/>
        <v/>
      </c>
    </row>
    <row r="1691" spans="1:9">
      <c r="A1691" s="81">
        <f t="shared" si="192"/>
        <v>533402002018</v>
      </c>
      <c r="B1691">
        <v>5334020</v>
      </c>
      <c r="C1691" t="s">
        <v>999</v>
      </c>
      <c r="D1691" s="1">
        <v>43465</v>
      </c>
      <c r="E1691" s="34">
        <f t="shared" si="194"/>
        <v>9460</v>
      </c>
      <c r="F1691" s="34">
        <f t="shared" si="194"/>
        <v>1248</v>
      </c>
      <c r="G1691" s="34">
        <f t="shared" si="194"/>
        <v>732</v>
      </c>
      <c r="H1691" s="34">
        <f t="shared" si="194"/>
        <v>83</v>
      </c>
      <c r="I1691" s="34">
        <f t="shared" si="194"/>
        <v>433</v>
      </c>
    </row>
    <row r="1692" spans="1:9">
      <c r="A1692" s="81">
        <f t="shared" si="192"/>
        <v>533402002017</v>
      </c>
      <c r="B1692">
        <v>5334020</v>
      </c>
      <c r="C1692" t="s">
        <v>999</v>
      </c>
      <c r="D1692" s="1">
        <v>43100</v>
      </c>
      <c r="E1692" s="34">
        <f t="shared" si="194"/>
        <v>9460</v>
      </c>
      <c r="F1692" s="34">
        <f t="shared" si="194"/>
        <v>1245</v>
      </c>
      <c r="G1692" s="34">
        <f t="shared" si="194"/>
        <v>731</v>
      </c>
      <c r="H1692" s="34">
        <f t="shared" si="194"/>
        <v>78</v>
      </c>
      <c r="I1692" s="34">
        <f t="shared" si="194"/>
        <v>436</v>
      </c>
    </row>
    <row r="1693" spans="1:9">
      <c r="A1693" s="81">
        <f t="shared" si="192"/>
        <v>533402002016</v>
      </c>
      <c r="B1693">
        <v>5334020</v>
      </c>
      <c r="C1693" t="s">
        <v>999</v>
      </c>
      <c r="D1693" s="1">
        <v>42735</v>
      </c>
      <c r="E1693" s="34">
        <f t="shared" si="194"/>
        <v>9460</v>
      </c>
      <c r="F1693" s="34">
        <f t="shared" si="194"/>
        <v>1234</v>
      </c>
      <c r="G1693" s="34">
        <f t="shared" si="194"/>
        <v>724</v>
      </c>
      <c r="H1693" s="34">
        <f t="shared" si="194"/>
        <v>74</v>
      </c>
      <c r="I1693" s="34">
        <f t="shared" si="194"/>
        <v>436</v>
      </c>
    </row>
    <row r="1694" spans="1:9">
      <c r="A1694" s="81">
        <f t="shared" si="192"/>
        <v>533402002015</v>
      </c>
      <c r="B1694">
        <v>5334020</v>
      </c>
      <c r="C1694" t="s">
        <v>999</v>
      </c>
      <c r="D1694" s="1">
        <v>42369</v>
      </c>
      <c r="E1694" s="34">
        <f t="shared" ref="E1694:I1703" si="195">IF(YEAR($D1694)&lt;2016,VLOOKUP($A1694,LDB_alt,COLUMN()-1,FALSE),IFERROR(VLOOKUP($A1694,LDB_neu,COLUMN()-1,FALSE),""))</f>
        <v>9459.68</v>
      </c>
      <c r="F1694" s="34">
        <f t="shared" si="195"/>
        <v>1190.17</v>
      </c>
      <c r="G1694" s="34">
        <f t="shared" si="195"/>
        <v>701.36</v>
      </c>
      <c r="H1694" s="34">
        <f t="shared" si="195"/>
        <v>52.76</v>
      </c>
      <c r="I1694" s="34">
        <f t="shared" si="195"/>
        <v>436.05</v>
      </c>
    </row>
    <row r="1695" spans="1:9">
      <c r="A1695" s="81">
        <f t="shared" si="192"/>
        <v>533402002014</v>
      </c>
      <c r="B1695">
        <v>5334020</v>
      </c>
      <c r="C1695" t="s">
        <v>999</v>
      </c>
      <c r="D1695" s="1">
        <v>42004</v>
      </c>
      <c r="E1695" s="34">
        <f t="shared" si="195"/>
        <v>9459.68</v>
      </c>
      <c r="F1695" s="34">
        <f t="shared" si="195"/>
        <v>1181.31</v>
      </c>
      <c r="G1695" s="34">
        <f t="shared" si="195"/>
        <v>695.06</v>
      </c>
      <c r="H1695" s="34">
        <f t="shared" si="195"/>
        <v>50.76</v>
      </c>
      <c r="I1695" s="34">
        <f t="shared" si="195"/>
        <v>435.49</v>
      </c>
    </row>
    <row r="1696" spans="1:9">
      <c r="A1696" s="81">
        <f t="shared" si="192"/>
        <v>533402002013</v>
      </c>
      <c r="B1696">
        <v>5334020</v>
      </c>
      <c r="C1696" t="s">
        <v>999</v>
      </c>
      <c r="D1696" s="1">
        <v>41639</v>
      </c>
      <c r="E1696" s="34">
        <f t="shared" si="195"/>
        <v>9459.69</v>
      </c>
      <c r="F1696" s="34">
        <f t="shared" si="195"/>
        <v>1171.5999999999999</v>
      </c>
      <c r="G1696" s="34">
        <f t="shared" si="195"/>
        <v>686.65</v>
      </c>
      <c r="H1696" s="34">
        <f t="shared" si="195"/>
        <v>49.85</v>
      </c>
      <c r="I1696" s="34">
        <f t="shared" si="195"/>
        <v>435.1</v>
      </c>
    </row>
    <row r="1697" spans="1:9">
      <c r="A1697" s="81">
        <f t="shared" si="192"/>
        <v>533402002012</v>
      </c>
      <c r="B1697">
        <v>5334020</v>
      </c>
      <c r="C1697" t="s">
        <v>999</v>
      </c>
      <c r="D1697" s="1">
        <v>41274</v>
      </c>
      <c r="E1697" s="34">
        <f t="shared" si="195"/>
        <v>9461.86</v>
      </c>
      <c r="F1697" s="34">
        <f t="shared" si="195"/>
        <v>1168.94</v>
      </c>
      <c r="G1697" s="34">
        <f t="shared" si="195"/>
        <v>681.25</v>
      </c>
      <c r="H1697" s="34">
        <f t="shared" si="195"/>
        <v>49.71</v>
      </c>
      <c r="I1697" s="34">
        <f t="shared" si="195"/>
        <v>437.98</v>
      </c>
    </row>
    <row r="1698" spans="1:9">
      <c r="A1698" s="81">
        <f t="shared" si="192"/>
        <v>533402002011</v>
      </c>
      <c r="B1698">
        <v>5334020</v>
      </c>
      <c r="C1698" t="s">
        <v>999</v>
      </c>
      <c r="D1698" s="1">
        <v>40908</v>
      </c>
      <c r="E1698" s="34">
        <f t="shared" si="195"/>
        <v>9461.86</v>
      </c>
      <c r="F1698" s="34">
        <f t="shared" si="195"/>
        <v>1307.23</v>
      </c>
      <c r="G1698" s="34">
        <f t="shared" si="195"/>
        <v>820.54</v>
      </c>
      <c r="H1698" s="34">
        <f t="shared" si="195"/>
        <v>49.59</v>
      </c>
      <c r="I1698" s="34">
        <f t="shared" si="195"/>
        <v>437.1</v>
      </c>
    </row>
    <row r="1699" spans="1:9">
      <c r="A1699" s="81">
        <f t="shared" si="192"/>
        <v>533402002010</v>
      </c>
      <c r="B1699">
        <v>5334020</v>
      </c>
      <c r="C1699" t="s">
        <v>999</v>
      </c>
      <c r="D1699" s="1">
        <v>40543</v>
      </c>
      <c r="E1699" s="34">
        <f t="shared" si="195"/>
        <v>9461.7000000000007</v>
      </c>
      <c r="F1699" s="34">
        <f t="shared" si="195"/>
        <v>1304.8699999999999</v>
      </c>
      <c r="G1699" s="34">
        <f t="shared" si="195"/>
        <v>818.43</v>
      </c>
      <c r="H1699" s="34">
        <f t="shared" si="195"/>
        <v>49.51</v>
      </c>
      <c r="I1699" s="34">
        <f t="shared" si="195"/>
        <v>436.93</v>
      </c>
    </row>
    <row r="1700" spans="1:9">
      <c r="A1700" s="81">
        <f t="shared" si="192"/>
        <v>533402002009</v>
      </c>
      <c r="B1700">
        <v>5334020</v>
      </c>
      <c r="C1700" t="s">
        <v>999</v>
      </c>
      <c r="D1700" s="1">
        <v>40178</v>
      </c>
      <c r="E1700" s="34">
        <f t="shared" si="195"/>
        <v>9462.2800000000007</v>
      </c>
      <c r="F1700" s="34">
        <f t="shared" si="195"/>
        <v>1155.97</v>
      </c>
      <c r="G1700" s="34">
        <f t="shared" si="195"/>
        <v>672.92</v>
      </c>
      <c r="H1700" s="34">
        <f t="shared" si="195"/>
        <v>46.63</v>
      </c>
      <c r="I1700" s="34">
        <f t="shared" si="195"/>
        <v>436.42</v>
      </c>
    </row>
    <row r="1701" spans="1:9">
      <c r="A1701" s="81">
        <f t="shared" si="192"/>
        <v>533402002008</v>
      </c>
      <c r="B1701">
        <v>5334020</v>
      </c>
      <c r="C1701" t="s">
        <v>999</v>
      </c>
      <c r="D1701" s="1">
        <v>39813</v>
      </c>
      <c r="E1701" s="34">
        <f t="shared" si="195"/>
        <v>9462.19</v>
      </c>
      <c r="F1701" s="34">
        <f t="shared" si="195"/>
        <v>1153.23</v>
      </c>
      <c r="G1701" s="34">
        <f t="shared" si="195"/>
        <v>670.76</v>
      </c>
      <c r="H1701" s="34">
        <f t="shared" si="195"/>
        <v>46.87</v>
      </c>
      <c r="I1701" s="34">
        <f t="shared" si="195"/>
        <v>435.6</v>
      </c>
    </row>
    <row r="1702" spans="1:9">
      <c r="A1702" s="81">
        <f t="shared" si="192"/>
        <v>533402002007</v>
      </c>
      <c r="B1702">
        <v>5334020</v>
      </c>
      <c r="C1702" t="s">
        <v>999</v>
      </c>
      <c r="D1702" s="1">
        <v>39447</v>
      </c>
      <c r="E1702" s="34">
        <f t="shared" si="195"/>
        <v>9462.17</v>
      </c>
      <c r="F1702" s="34">
        <f t="shared" si="195"/>
        <v>1151.26</v>
      </c>
      <c r="G1702" s="34">
        <f t="shared" si="195"/>
        <v>666.75</v>
      </c>
      <c r="H1702" s="34">
        <f t="shared" si="195"/>
        <v>48.99</v>
      </c>
      <c r="I1702" s="34">
        <f t="shared" si="195"/>
        <v>435.52</v>
      </c>
    </row>
    <row r="1703" spans="1:9">
      <c r="A1703" s="81">
        <f t="shared" si="192"/>
        <v>533402002006</v>
      </c>
      <c r="B1703">
        <v>5334020</v>
      </c>
      <c r="C1703" t="s">
        <v>999</v>
      </c>
      <c r="D1703" s="1">
        <v>39082</v>
      </c>
      <c r="E1703" s="34">
        <f t="shared" si="195"/>
        <v>9462.06</v>
      </c>
      <c r="F1703" s="34">
        <f t="shared" si="195"/>
        <v>1145.17</v>
      </c>
      <c r="G1703" s="34">
        <f t="shared" si="195"/>
        <v>659.64</v>
      </c>
      <c r="H1703" s="34">
        <f t="shared" si="195"/>
        <v>50.76</v>
      </c>
      <c r="I1703" s="34">
        <f t="shared" si="195"/>
        <v>434.77</v>
      </c>
    </row>
    <row r="1704" spans="1:9">
      <c r="A1704" s="81">
        <f t="shared" si="192"/>
        <v>533402402025</v>
      </c>
      <c r="B1704">
        <v>5334024</v>
      </c>
      <c r="C1704" t="s">
        <v>1000</v>
      </c>
      <c r="D1704" s="1">
        <v>46022</v>
      </c>
      <c r="E1704" s="34" t="str">
        <f t="shared" ref="E1704:I1713" si="196">IF(YEAR($D1704)&lt;2016,VLOOKUP($A1704,LDB_alt,COLUMN()-1,FALSE),IFERROR(VLOOKUP($A1704,LDB_neu,COLUMN()-1,FALSE),""))</f>
        <v/>
      </c>
      <c r="F1704" s="34" t="str">
        <f t="shared" si="196"/>
        <v/>
      </c>
      <c r="G1704" s="34" t="str">
        <f t="shared" si="196"/>
        <v/>
      </c>
      <c r="H1704" s="34" t="str">
        <f t="shared" si="196"/>
        <v/>
      </c>
      <c r="I1704" s="34" t="str">
        <f t="shared" si="196"/>
        <v/>
      </c>
    </row>
    <row r="1705" spans="1:9">
      <c r="A1705" s="81">
        <f t="shared" si="192"/>
        <v>533402402024</v>
      </c>
      <c r="B1705">
        <v>5334024</v>
      </c>
      <c r="C1705" t="s">
        <v>1000</v>
      </c>
      <c r="D1705" s="1">
        <v>45657</v>
      </c>
      <c r="E1705" s="34" t="str">
        <f t="shared" si="196"/>
        <v/>
      </c>
      <c r="F1705" s="34" t="str">
        <f t="shared" si="196"/>
        <v/>
      </c>
      <c r="G1705" s="34" t="str">
        <f t="shared" si="196"/>
        <v/>
      </c>
      <c r="H1705" s="34" t="str">
        <f t="shared" si="196"/>
        <v/>
      </c>
      <c r="I1705" s="34" t="str">
        <f t="shared" si="196"/>
        <v/>
      </c>
    </row>
    <row r="1706" spans="1:9">
      <c r="A1706" s="81">
        <f t="shared" si="192"/>
        <v>533402402023</v>
      </c>
      <c r="B1706">
        <v>5334024</v>
      </c>
      <c r="C1706" t="s">
        <v>1000</v>
      </c>
      <c r="D1706" s="1">
        <v>45291</v>
      </c>
      <c r="E1706" s="34" t="str">
        <f t="shared" si="196"/>
        <v/>
      </c>
      <c r="F1706" s="34" t="str">
        <f t="shared" si="196"/>
        <v/>
      </c>
      <c r="G1706" s="34" t="str">
        <f t="shared" si="196"/>
        <v/>
      </c>
      <c r="H1706" s="34" t="str">
        <f t="shared" si="196"/>
        <v/>
      </c>
      <c r="I1706" s="34" t="str">
        <f t="shared" si="196"/>
        <v/>
      </c>
    </row>
    <row r="1707" spans="1:9">
      <c r="A1707" s="81">
        <f t="shared" si="192"/>
        <v>533402402022</v>
      </c>
      <c r="B1707">
        <v>5334024</v>
      </c>
      <c r="C1707" t="s">
        <v>1000</v>
      </c>
      <c r="D1707" s="1">
        <v>44926</v>
      </c>
      <c r="E1707" s="34" t="str">
        <f t="shared" si="196"/>
        <v/>
      </c>
      <c r="F1707" s="34" t="str">
        <f t="shared" si="196"/>
        <v/>
      </c>
      <c r="G1707" s="34" t="str">
        <f t="shared" si="196"/>
        <v/>
      </c>
      <c r="H1707" s="34" t="str">
        <f t="shared" si="196"/>
        <v/>
      </c>
      <c r="I1707" s="34" t="str">
        <f t="shared" si="196"/>
        <v/>
      </c>
    </row>
    <row r="1708" spans="1:9">
      <c r="A1708" s="81">
        <f t="shared" si="192"/>
        <v>533402402021</v>
      </c>
      <c r="B1708">
        <v>5334024</v>
      </c>
      <c r="C1708" t="s">
        <v>1000</v>
      </c>
      <c r="D1708" s="1">
        <v>44561</v>
      </c>
      <c r="E1708" s="34" t="str">
        <f t="shared" si="196"/>
        <v/>
      </c>
      <c r="F1708" s="34" t="str">
        <f t="shared" si="196"/>
        <v/>
      </c>
      <c r="G1708" s="34" t="str">
        <f t="shared" si="196"/>
        <v/>
      </c>
      <c r="H1708" s="34" t="str">
        <f t="shared" si="196"/>
        <v/>
      </c>
      <c r="I1708" s="34" t="str">
        <f t="shared" si="196"/>
        <v/>
      </c>
    </row>
    <row r="1709" spans="1:9">
      <c r="A1709" s="81">
        <f t="shared" si="192"/>
        <v>533402402020</v>
      </c>
      <c r="B1709">
        <v>5334024</v>
      </c>
      <c r="C1709" t="s">
        <v>1000</v>
      </c>
      <c r="D1709" s="1">
        <v>44196</v>
      </c>
      <c r="E1709" s="34" t="str">
        <f t="shared" si="196"/>
        <v/>
      </c>
      <c r="F1709" s="34" t="str">
        <f t="shared" si="196"/>
        <v/>
      </c>
      <c r="G1709" s="34" t="str">
        <f t="shared" si="196"/>
        <v/>
      </c>
      <c r="H1709" s="34" t="str">
        <f t="shared" si="196"/>
        <v/>
      </c>
      <c r="I1709" s="34" t="str">
        <f t="shared" si="196"/>
        <v/>
      </c>
    </row>
    <row r="1710" spans="1:9">
      <c r="A1710" s="81">
        <f t="shared" si="192"/>
        <v>533402402019</v>
      </c>
      <c r="B1710">
        <v>5334024</v>
      </c>
      <c r="C1710" t="s">
        <v>1000</v>
      </c>
      <c r="D1710" s="1">
        <v>43830</v>
      </c>
      <c r="E1710" s="34" t="str">
        <f t="shared" si="196"/>
        <v/>
      </c>
      <c r="F1710" s="34" t="str">
        <f t="shared" si="196"/>
        <v/>
      </c>
      <c r="G1710" s="34" t="str">
        <f t="shared" si="196"/>
        <v/>
      </c>
      <c r="H1710" s="34" t="str">
        <f t="shared" si="196"/>
        <v/>
      </c>
      <c r="I1710" s="34" t="str">
        <f t="shared" si="196"/>
        <v/>
      </c>
    </row>
    <row r="1711" spans="1:9">
      <c r="A1711" s="81">
        <f t="shared" si="192"/>
        <v>533402402018</v>
      </c>
      <c r="B1711">
        <v>5334024</v>
      </c>
      <c r="C1711" t="s">
        <v>1000</v>
      </c>
      <c r="D1711" s="1">
        <v>43465</v>
      </c>
      <c r="E1711" s="34">
        <f t="shared" si="196"/>
        <v>3903</v>
      </c>
      <c r="F1711" s="34">
        <f t="shared" si="196"/>
        <v>499</v>
      </c>
      <c r="G1711" s="34">
        <f t="shared" si="196"/>
        <v>360</v>
      </c>
      <c r="H1711" s="34">
        <f t="shared" si="196"/>
        <v>31</v>
      </c>
      <c r="I1711" s="34">
        <f t="shared" si="196"/>
        <v>108</v>
      </c>
    </row>
    <row r="1712" spans="1:9">
      <c r="A1712" s="81">
        <f t="shared" si="192"/>
        <v>533402402017</v>
      </c>
      <c r="B1712">
        <v>5334024</v>
      </c>
      <c r="C1712" t="s">
        <v>1000</v>
      </c>
      <c r="D1712" s="1">
        <v>43100</v>
      </c>
      <c r="E1712" s="34">
        <f t="shared" si="196"/>
        <v>3903</v>
      </c>
      <c r="F1712" s="34">
        <f t="shared" si="196"/>
        <v>494</v>
      </c>
      <c r="G1712" s="34">
        <f t="shared" si="196"/>
        <v>357</v>
      </c>
      <c r="H1712" s="34">
        <f t="shared" si="196"/>
        <v>29</v>
      </c>
      <c r="I1712" s="34">
        <f t="shared" si="196"/>
        <v>108</v>
      </c>
    </row>
    <row r="1713" spans="1:9">
      <c r="A1713" s="81">
        <f t="shared" si="192"/>
        <v>533402402016</v>
      </c>
      <c r="B1713">
        <v>5334024</v>
      </c>
      <c r="C1713" t="s">
        <v>1000</v>
      </c>
      <c r="D1713" s="1">
        <v>42735</v>
      </c>
      <c r="E1713" s="34">
        <f t="shared" si="196"/>
        <v>3903</v>
      </c>
      <c r="F1713" s="34">
        <f t="shared" si="196"/>
        <v>483</v>
      </c>
      <c r="G1713" s="34">
        <f t="shared" si="196"/>
        <v>350</v>
      </c>
      <c r="H1713" s="34">
        <f t="shared" si="196"/>
        <v>25</v>
      </c>
      <c r="I1713" s="34">
        <f t="shared" si="196"/>
        <v>108</v>
      </c>
    </row>
    <row r="1714" spans="1:9">
      <c r="A1714" s="81">
        <f t="shared" si="192"/>
        <v>533402402015</v>
      </c>
      <c r="B1714">
        <v>5334024</v>
      </c>
      <c r="C1714" t="s">
        <v>1000</v>
      </c>
      <c r="D1714" s="1">
        <v>42369</v>
      </c>
      <c r="E1714" s="34">
        <f t="shared" ref="E1714:I1723" si="197">IF(YEAR($D1714)&lt;2016,VLOOKUP($A1714,LDB_alt,COLUMN()-1,FALSE),IFERROR(VLOOKUP($A1714,LDB_neu,COLUMN()-1,FALSE),""))</f>
        <v>3903.28</v>
      </c>
      <c r="F1714" s="34">
        <f t="shared" si="197"/>
        <v>479.83000000000004</v>
      </c>
      <c r="G1714" s="34">
        <f t="shared" si="197"/>
        <v>353.13</v>
      </c>
      <c r="H1714" s="34">
        <f t="shared" si="197"/>
        <v>18.97</v>
      </c>
      <c r="I1714" s="34">
        <f t="shared" si="197"/>
        <v>107.73</v>
      </c>
    </row>
    <row r="1715" spans="1:9">
      <c r="A1715" s="81">
        <f t="shared" si="192"/>
        <v>533402402014</v>
      </c>
      <c r="B1715">
        <v>5334024</v>
      </c>
      <c r="C1715" t="s">
        <v>1000</v>
      </c>
      <c r="D1715" s="1">
        <v>42004</v>
      </c>
      <c r="E1715" s="34">
        <f t="shared" si="197"/>
        <v>3903.28</v>
      </c>
      <c r="F1715" s="34">
        <f t="shared" si="197"/>
        <v>476.48999999999995</v>
      </c>
      <c r="G1715" s="34">
        <f t="shared" si="197"/>
        <v>350.07</v>
      </c>
      <c r="H1715" s="34">
        <f t="shared" si="197"/>
        <v>18.84</v>
      </c>
      <c r="I1715" s="34">
        <f t="shared" si="197"/>
        <v>107.58</v>
      </c>
    </row>
    <row r="1716" spans="1:9">
      <c r="A1716" s="81">
        <f t="shared" si="192"/>
        <v>533402402013</v>
      </c>
      <c r="B1716">
        <v>5334024</v>
      </c>
      <c r="C1716" t="s">
        <v>1000</v>
      </c>
      <c r="D1716" s="1">
        <v>41639</v>
      </c>
      <c r="E1716" s="34">
        <f t="shared" si="197"/>
        <v>3903.28</v>
      </c>
      <c r="F1716" s="34">
        <f t="shared" si="197"/>
        <v>469.9</v>
      </c>
      <c r="G1716" s="34">
        <f t="shared" si="197"/>
        <v>346.32</v>
      </c>
      <c r="H1716" s="34">
        <f t="shared" si="197"/>
        <v>16.440000000000001</v>
      </c>
      <c r="I1716" s="34">
        <f t="shared" si="197"/>
        <v>107.14</v>
      </c>
    </row>
    <row r="1717" spans="1:9">
      <c r="A1717" s="81">
        <f t="shared" si="192"/>
        <v>533402402012</v>
      </c>
      <c r="B1717">
        <v>5334024</v>
      </c>
      <c r="C1717" t="s">
        <v>1000</v>
      </c>
      <c r="D1717" s="1">
        <v>41274</v>
      </c>
      <c r="E1717" s="34">
        <f t="shared" si="197"/>
        <v>3901.89</v>
      </c>
      <c r="F1717" s="34">
        <f t="shared" si="197"/>
        <v>466.96</v>
      </c>
      <c r="G1717" s="34">
        <f t="shared" si="197"/>
        <v>344.19</v>
      </c>
      <c r="H1717" s="34">
        <f t="shared" si="197"/>
        <v>16.02</v>
      </c>
      <c r="I1717" s="34">
        <f t="shared" si="197"/>
        <v>106.75</v>
      </c>
    </row>
    <row r="1718" spans="1:9">
      <c r="A1718" s="81">
        <f t="shared" si="192"/>
        <v>533402402011</v>
      </c>
      <c r="B1718">
        <v>5334024</v>
      </c>
      <c r="C1718" t="s">
        <v>1000</v>
      </c>
      <c r="D1718" s="1">
        <v>40908</v>
      </c>
      <c r="E1718" s="34">
        <f t="shared" si="197"/>
        <v>3901.83</v>
      </c>
      <c r="F1718" s="34">
        <f t="shared" si="197"/>
        <v>466.42999999999995</v>
      </c>
      <c r="G1718" s="34">
        <f t="shared" si="197"/>
        <v>343.63</v>
      </c>
      <c r="H1718" s="34">
        <f t="shared" si="197"/>
        <v>16.02</v>
      </c>
      <c r="I1718" s="34">
        <f t="shared" si="197"/>
        <v>106.78</v>
      </c>
    </row>
    <row r="1719" spans="1:9">
      <c r="A1719" s="81">
        <f t="shared" si="192"/>
        <v>533402402010</v>
      </c>
      <c r="B1719">
        <v>5334024</v>
      </c>
      <c r="C1719" t="s">
        <v>1000</v>
      </c>
      <c r="D1719" s="1">
        <v>40543</v>
      </c>
      <c r="E1719" s="34">
        <f t="shared" si="197"/>
        <v>3901.84</v>
      </c>
      <c r="F1719" s="34">
        <f t="shared" si="197"/>
        <v>465.28999999999996</v>
      </c>
      <c r="G1719" s="34">
        <f t="shared" si="197"/>
        <v>342.4</v>
      </c>
      <c r="H1719" s="34">
        <f t="shared" si="197"/>
        <v>16.03</v>
      </c>
      <c r="I1719" s="34">
        <f t="shared" si="197"/>
        <v>106.86</v>
      </c>
    </row>
    <row r="1720" spans="1:9">
      <c r="A1720" s="81">
        <f t="shared" si="192"/>
        <v>533402402009</v>
      </c>
      <c r="B1720">
        <v>5334024</v>
      </c>
      <c r="C1720" t="s">
        <v>1000</v>
      </c>
      <c r="D1720" s="1">
        <v>40178</v>
      </c>
      <c r="E1720" s="34">
        <f t="shared" si="197"/>
        <v>3903.4</v>
      </c>
      <c r="F1720" s="34">
        <f t="shared" si="197"/>
        <v>463.2</v>
      </c>
      <c r="G1720" s="34">
        <f t="shared" si="197"/>
        <v>340.62</v>
      </c>
      <c r="H1720" s="34">
        <f t="shared" si="197"/>
        <v>15.64</v>
      </c>
      <c r="I1720" s="34">
        <f t="shared" si="197"/>
        <v>106.94</v>
      </c>
    </row>
    <row r="1721" spans="1:9">
      <c r="A1721" s="81">
        <f t="shared" si="192"/>
        <v>533402402008</v>
      </c>
      <c r="B1721">
        <v>5334024</v>
      </c>
      <c r="C1721" t="s">
        <v>1000</v>
      </c>
      <c r="D1721" s="1">
        <v>39813</v>
      </c>
      <c r="E1721" s="34">
        <f t="shared" si="197"/>
        <v>3903.4</v>
      </c>
      <c r="F1721" s="34">
        <f t="shared" si="197"/>
        <v>462.78</v>
      </c>
      <c r="G1721" s="34">
        <f t="shared" si="197"/>
        <v>340.27</v>
      </c>
      <c r="H1721" s="34">
        <f t="shared" si="197"/>
        <v>15.64</v>
      </c>
      <c r="I1721" s="34">
        <f t="shared" si="197"/>
        <v>106.87</v>
      </c>
    </row>
    <row r="1722" spans="1:9">
      <c r="A1722" s="81">
        <f t="shared" si="192"/>
        <v>533402402007</v>
      </c>
      <c r="B1722">
        <v>5334024</v>
      </c>
      <c r="C1722" t="s">
        <v>1000</v>
      </c>
      <c r="D1722" s="1">
        <v>39447</v>
      </c>
      <c r="E1722" s="34">
        <f t="shared" si="197"/>
        <v>3903.37</v>
      </c>
      <c r="F1722" s="34">
        <f t="shared" si="197"/>
        <v>461.26</v>
      </c>
      <c r="G1722" s="34">
        <f t="shared" si="197"/>
        <v>338.84</v>
      </c>
      <c r="H1722" s="34">
        <f t="shared" si="197"/>
        <v>15.55</v>
      </c>
      <c r="I1722" s="34">
        <f t="shared" si="197"/>
        <v>106.87</v>
      </c>
    </row>
    <row r="1723" spans="1:9">
      <c r="A1723" s="81">
        <f t="shared" si="192"/>
        <v>533402402006</v>
      </c>
      <c r="B1723">
        <v>5334024</v>
      </c>
      <c r="C1723" t="s">
        <v>1000</v>
      </c>
      <c r="D1723" s="1">
        <v>39082</v>
      </c>
      <c r="E1723" s="34">
        <f t="shared" si="197"/>
        <v>3903.37</v>
      </c>
      <c r="F1723" s="34">
        <f t="shared" si="197"/>
        <v>461.07000000000005</v>
      </c>
      <c r="G1723" s="34">
        <f t="shared" si="197"/>
        <v>338.36</v>
      </c>
      <c r="H1723" s="34">
        <f t="shared" si="197"/>
        <v>15.91</v>
      </c>
      <c r="I1723" s="34">
        <f t="shared" si="197"/>
        <v>106.8</v>
      </c>
    </row>
    <row r="1724" spans="1:9">
      <c r="A1724" s="81">
        <f t="shared" si="192"/>
        <v>533402802025</v>
      </c>
      <c r="B1724">
        <v>5334028</v>
      </c>
      <c r="C1724" t="s">
        <v>1001</v>
      </c>
      <c r="D1724" s="1">
        <v>46022</v>
      </c>
      <c r="E1724" s="34" t="str">
        <f t="shared" ref="E1724:I1733" si="198">IF(YEAR($D1724)&lt;2016,VLOOKUP($A1724,LDB_alt,COLUMN()-1,FALSE),IFERROR(VLOOKUP($A1724,LDB_neu,COLUMN()-1,FALSE),""))</f>
        <v/>
      </c>
      <c r="F1724" s="34" t="str">
        <f t="shared" si="198"/>
        <v/>
      </c>
      <c r="G1724" s="34" t="str">
        <f t="shared" si="198"/>
        <v/>
      </c>
      <c r="H1724" s="34" t="str">
        <f t="shared" si="198"/>
        <v/>
      </c>
      <c r="I1724" s="34" t="str">
        <f t="shared" si="198"/>
        <v/>
      </c>
    </row>
    <row r="1725" spans="1:9">
      <c r="A1725" s="81">
        <f t="shared" si="192"/>
        <v>533402802024</v>
      </c>
      <c r="B1725">
        <v>5334028</v>
      </c>
      <c r="C1725" t="s">
        <v>1001</v>
      </c>
      <c r="D1725" s="1">
        <v>45657</v>
      </c>
      <c r="E1725" s="34" t="str">
        <f t="shared" si="198"/>
        <v/>
      </c>
      <c r="F1725" s="34" t="str">
        <f t="shared" si="198"/>
        <v/>
      </c>
      <c r="G1725" s="34" t="str">
        <f t="shared" si="198"/>
        <v/>
      </c>
      <c r="H1725" s="34" t="str">
        <f t="shared" si="198"/>
        <v/>
      </c>
      <c r="I1725" s="34" t="str">
        <f t="shared" si="198"/>
        <v/>
      </c>
    </row>
    <row r="1726" spans="1:9">
      <c r="A1726" s="81">
        <f t="shared" si="192"/>
        <v>533402802023</v>
      </c>
      <c r="B1726">
        <v>5334028</v>
      </c>
      <c r="C1726" t="s">
        <v>1001</v>
      </c>
      <c r="D1726" s="1">
        <v>45291</v>
      </c>
      <c r="E1726" s="34" t="str">
        <f t="shared" si="198"/>
        <v/>
      </c>
      <c r="F1726" s="34" t="str">
        <f t="shared" si="198"/>
        <v/>
      </c>
      <c r="G1726" s="34" t="str">
        <f t="shared" si="198"/>
        <v/>
      </c>
      <c r="H1726" s="34" t="str">
        <f t="shared" si="198"/>
        <v/>
      </c>
      <c r="I1726" s="34" t="str">
        <f t="shared" si="198"/>
        <v/>
      </c>
    </row>
    <row r="1727" spans="1:9">
      <c r="A1727" s="81">
        <f t="shared" si="192"/>
        <v>533402802022</v>
      </c>
      <c r="B1727">
        <v>5334028</v>
      </c>
      <c r="C1727" t="s">
        <v>1001</v>
      </c>
      <c r="D1727" s="1">
        <v>44926</v>
      </c>
      <c r="E1727" s="34" t="str">
        <f t="shared" si="198"/>
        <v/>
      </c>
      <c r="F1727" s="34" t="str">
        <f t="shared" si="198"/>
        <v/>
      </c>
      <c r="G1727" s="34" t="str">
        <f t="shared" si="198"/>
        <v/>
      </c>
      <c r="H1727" s="34" t="str">
        <f t="shared" si="198"/>
        <v/>
      </c>
      <c r="I1727" s="34" t="str">
        <f t="shared" si="198"/>
        <v/>
      </c>
    </row>
    <row r="1728" spans="1:9">
      <c r="A1728" s="81">
        <f t="shared" si="192"/>
        <v>533402802021</v>
      </c>
      <c r="B1728">
        <v>5334028</v>
      </c>
      <c r="C1728" t="s">
        <v>1001</v>
      </c>
      <c r="D1728" s="1">
        <v>44561</v>
      </c>
      <c r="E1728" s="34" t="str">
        <f t="shared" si="198"/>
        <v/>
      </c>
      <c r="F1728" s="34" t="str">
        <f t="shared" si="198"/>
        <v/>
      </c>
      <c r="G1728" s="34" t="str">
        <f t="shared" si="198"/>
        <v/>
      </c>
      <c r="H1728" s="34" t="str">
        <f t="shared" si="198"/>
        <v/>
      </c>
      <c r="I1728" s="34" t="str">
        <f t="shared" si="198"/>
        <v/>
      </c>
    </row>
    <row r="1729" spans="1:9">
      <c r="A1729" s="81">
        <f t="shared" si="192"/>
        <v>533402802020</v>
      </c>
      <c r="B1729">
        <v>5334028</v>
      </c>
      <c r="C1729" t="s">
        <v>1001</v>
      </c>
      <c r="D1729" s="1">
        <v>44196</v>
      </c>
      <c r="E1729" s="34" t="str">
        <f t="shared" si="198"/>
        <v/>
      </c>
      <c r="F1729" s="34" t="str">
        <f t="shared" si="198"/>
        <v/>
      </c>
      <c r="G1729" s="34" t="str">
        <f t="shared" si="198"/>
        <v/>
      </c>
      <c r="H1729" s="34" t="str">
        <f t="shared" si="198"/>
        <v/>
      </c>
      <c r="I1729" s="34" t="str">
        <f t="shared" si="198"/>
        <v/>
      </c>
    </row>
    <row r="1730" spans="1:9">
      <c r="A1730" s="81">
        <f t="shared" si="192"/>
        <v>533402802019</v>
      </c>
      <c r="B1730">
        <v>5334028</v>
      </c>
      <c r="C1730" t="s">
        <v>1001</v>
      </c>
      <c r="D1730" s="1">
        <v>43830</v>
      </c>
      <c r="E1730" s="34" t="str">
        <f t="shared" si="198"/>
        <v/>
      </c>
      <c r="F1730" s="34" t="str">
        <f t="shared" si="198"/>
        <v/>
      </c>
      <c r="G1730" s="34" t="str">
        <f t="shared" si="198"/>
        <v/>
      </c>
      <c r="H1730" s="34" t="str">
        <f t="shared" si="198"/>
        <v/>
      </c>
      <c r="I1730" s="34" t="str">
        <f t="shared" si="198"/>
        <v/>
      </c>
    </row>
    <row r="1731" spans="1:9">
      <c r="A1731" s="81">
        <f t="shared" si="192"/>
        <v>533402802018</v>
      </c>
      <c r="B1731">
        <v>5334028</v>
      </c>
      <c r="C1731" t="s">
        <v>1001</v>
      </c>
      <c r="D1731" s="1">
        <v>43465</v>
      </c>
      <c r="E1731" s="34">
        <f t="shared" si="198"/>
        <v>11092</v>
      </c>
      <c r="F1731" s="34">
        <f t="shared" si="198"/>
        <v>1521</v>
      </c>
      <c r="G1731" s="34">
        <f t="shared" si="198"/>
        <v>828</v>
      </c>
      <c r="H1731" s="34">
        <f t="shared" si="198"/>
        <v>120</v>
      </c>
      <c r="I1731" s="34">
        <f t="shared" si="198"/>
        <v>573</v>
      </c>
    </row>
    <row r="1732" spans="1:9">
      <c r="A1732" s="81">
        <f t="shared" si="192"/>
        <v>533402802017</v>
      </c>
      <c r="B1732">
        <v>5334028</v>
      </c>
      <c r="C1732" t="s">
        <v>1001</v>
      </c>
      <c r="D1732" s="1">
        <v>43100</v>
      </c>
      <c r="E1732" s="34">
        <f t="shared" si="198"/>
        <v>11092</v>
      </c>
      <c r="F1732" s="34">
        <f t="shared" si="198"/>
        <v>1519</v>
      </c>
      <c r="G1732" s="34">
        <f t="shared" si="198"/>
        <v>826</v>
      </c>
      <c r="H1732" s="34">
        <f t="shared" si="198"/>
        <v>118</v>
      </c>
      <c r="I1732" s="34">
        <f t="shared" si="198"/>
        <v>575</v>
      </c>
    </row>
    <row r="1733" spans="1:9">
      <c r="A1733" s="81">
        <f t="shared" ref="A1733:A1796" si="199">(LEFT(B1733&amp;"00000000",8)&amp;YEAR(D1733))+0</f>
        <v>533402802016</v>
      </c>
      <c r="B1733">
        <v>5334028</v>
      </c>
      <c r="C1733" t="s">
        <v>1001</v>
      </c>
      <c r="D1733" s="1">
        <v>42735</v>
      </c>
      <c r="E1733" s="34">
        <f t="shared" si="198"/>
        <v>11092</v>
      </c>
      <c r="F1733" s="34">
        <f t="shared" si="198"/>
        <v>1506</v>
      </c>
      <c r="G1733" s="34">
        <f t="shared" si="198"/>
        <v>812</v>
      </c>
      <c r="H1733" s="34">
        <f t="shared" si="198"/>
        <v>118</v>
      </c>
      <c r="I1733" s="34">
        <f t="shared" si="198"/>
        <v>576</v>
      </c>
    </row>
    <row r="1734" spans="1:9">
      <c r="A1734" s="81">
        <f t="shared" si="199"/>
        <v>533402802015</v>
      </c>
      <c r="B1734">
        <v>5334028</v>
      </c>
      <c r="C1734" t="s">
        <v>1001</v>
      </c>
      <c r="D1734" s="1">
        <v>42369</v>
      </c>
      <c r="E1734" s="34">
        <f t="shared" ref="E1734:I1743" si="200">IF(YEAR($D1734)&lt;2016,VLOOKUP($A1734,LDB_alt,COLUMN()-1,FALSE),IFERROR(VLOOKUP($A1734,LDB_neu,COLUMN()-1,FALSE),""))</f>
        <v>11091.88</v>
      </c>
      <c r="F1734" s="34">
        <f t="shared" si="200"/>
        <v>1475.1799999999998</v>
      </c>
      <c r="G1734" s="34">
        <f t="shared" si="200"/>
        <v>821.05</v>
      </c>
      <c r="H1734" s="34">
        <f t="shared" si="200"/>
        <v>75.989999999999995</v>
      </c>
      <c r="I1734" s="34">
        <f t="shared" si="200"/>
        <v>578.14</v>
      </c>
    </row>
    <row r="1735" spans="1:9">
      <c r="A1735" s="81">
        <f t="shared" si="199"/>
        <v>533402802014</v>
      </c>
      <c r="B1735">
        <v>5334028</v>
      </c>
      <c r="C1735" t="s">
        <v>1001</v>
      </c>
      <c r="D1735" s="1">
        <v>42004</v>
      </c>
      <c r="E1735" s="34">
        <f t="shared" si="200"/>
        <v>11091.88</v>
      </c>
      <c r="F1735" s="34">
        <f t="shared" si="200"/>
        <v>1465.49</v>
      </c>
      <c r="G1735" s="34">
        <f t="shared" si="200"/>
        <v>815.11</v>
      </c>
      <c r="H1735" s="34">
        <f t="shared" si="200"/>
        <v>71.92</v>
      </c>
      <c r="I1735" s="34">
        <f t="shared" si="200"/>
        <v>578.46</v>
      </c>
    </row>
    <row r="1736" spans="1:9">
      <c r="A1736" s="81">
        <f t="shared" si="199"/>
        <v>533402802013</v>
      </c>
      <c r="B1736">
        <v>5334028</v>
      </c>
      <c r="C1736" t="s">
        <v>1001</v>
      </c>
      <c r="D1736" s="1">
        <v>41639</v>
      </c>
      <c r="E1736" s="34">
        <f t="shared" si="200"/>
        <v>11091.88</v>
      </c>
      <c r="F1736" s="34">
        <f t="shared" si="200"/>
        <v>1456.0100000000002</v>
      </c>
      <c r="G1736" s="34">
        <f t="shared" si="200"/>
        <v>806.59</v>
      </c>
      <c r="H1736" s="34">
        <f t="shared" si="200"/>
        <v>72.08</v>
      </c>
      <c r="I1736" s="34">
        <f t="shared" si="200"/>
        <v>577.34</v>
      </c>
    </row>
    <row r="1737" spans="1:9">
      <c r="A1737" s="81">
        <f t="shared" si="199"/>
        <v>533402802012</v>
      </c>
      <c r="B1737">
        <v>5334028</v>
      </c>
      <c r="C1737" t="s">
        <v>1001</v>
      </c>
      <c r="D1737" s="1">
        <v>41274</v>
      </c>
      <c r="E1737" s="34">
        <f t="shared" si="200"/>
        <v>11100.78</v>
      </c>
      <c r="F1737" s="34">
        <f t="shared" si="200"/>
        <v>1454.5500000000002</v>
      </c>
      <c r="G1737" s="34">
        <f t="shared" si="200"/>
        <v>800.29</v>
      </c>
      <c r="H1737" s="34">
        <f t="shared" si="200"/>
        <v>74.930000000000007</v>
      </c>
      <c r="I1737" s="34">
        <f t="shared" si="200"/>
        <v>579.33000000000004</v>
      </c>
    </row>
    <row r="1738" spans="1:9">
      <c r="A1738" s="81">
        <f t="shared" si="199"/>
        <v>533402802011</v>
      </c>
      <c r="B1738">
        <v>5334028</v>
      </c>
      <c r="C1738" t="s">
        <v>1001</v>
      </c>
      <c r="D1738" s="1">
        <v>40908</v>
      </c>
      <c r="E1738" s="34">
        <f t="shared" si="200"/>
        <v>11100.76</v>
      </c>
      <c r="F1738" s="34">
        <f t="shared" si="200"/>
        <v>1451.92</v>
      </c>
      <c r="G1738" s="34">
        <f t="shared" si="200"/>
        <v>798.09</v>
      </c>
      <c r="H1738" s="34">
        <f t="shared" si="200"/>
        <v>74.62</v>
      </c>
      <c r="I1738" s="34">
        <f t="shared" si="200"/>
        <v>579.21</v>
      </c>
    </row>
    <row r="1739" spans="1:9">
      <c r="A1739" s="81">
        <f t="shared" si="199"/>
        <v>533402802010</v>
      </c>
      <c r="B1739">
        <v>5334028</v>
      </c>
      <c r="C1739" t="s">
        <v>1001</v>
      </c>
      <c r="D1739" s="1">
        <v>40543</v>
      </c>
      <c r="E1739" s="34">
        <f t="shared" si="200"/>
        <v>11100.77</v>
      </c>
      <c r="F1739" s="34">
        <f t="shared" si="200"/>
        <v>1449.38</v>
      </c>
      <c r="G1739" s="34">
        <f t="shared" si="200"/>
        <v>794.36</v>
      </c>
      <c r="H1739" s="34">
        <f t="shared" si="200"/>
        <v>75.77</v>
      </c>
      <c r="I1739" s="34">
        <f t="shared" si="200"/>
        <v>579.25</v>
      </c>
    </row>
    <row r="1740" spans="1:9">
      <c r="A1740" s="81">
        <f t="shared" si="199"/>
        <v>533402802009</v>
      </c>
      <c r="B1740">
        <v>5334028</v>
      </c>
      <c r="C1740" t="s">
        <v>1001</v>
      </c>
      <c r="D1740" s="1">
        <v>40178</v>
      </c>
      <c r="E1740" s="34">
        <f t="shared" si="200"/>
        <v>11100.8</v>
      </c>
      <c r="F1740" s="34">
        <f t="shared" si="200"/>
        <v>1446.2199999999998</v>
      </c>
      <c r="G1740" s="34">
        <f t="shared" si="200"/>
        <v>790.12</v>
      </c>
      <c r="H1740" s="34">
        <f t="shared" si="200"/>
        <v>75.05</v>
      </c>
      <c r="I1740" s="34">
        <f t="shared" si="200"/>
        <v>581.04999999999995</v>
      </c>
    </row>
    <row r="1741" spans="1:9">
      <c r="A1741" s="81">
        <f t="shared" si="199"/>
        <v>533402802008</v>
      </c>
      <c r="B1741">
        <v>5334028</v>
      </c>
      <c r="C1741" t="s">
        <v>1001</v>
      </c>
      <c r="D1741" s="1">
        <v>39813</v>
      </c>
      <c r="E1741" s="34">
        <f t="shared" si="200"/>
        <v>11101.36</v>
      </c>
      <c r="F1741" s="34">
        <f t="shared" si="200"/>
        <v>1444.45</v>
      </c>
      <c r="G1741" s="34">
        <f t="shared" si="200"/>
        <v>788.69</v>
      </c>
      <c r="H1741" s="34">
        <f t="shared" si="200"/>
        <v>74.97</v>
      </c>
      <c r="I1741" s="34">
        <f t="shared" si="200"/>
        <v>580.79</v>
      </c>
    </row>
    <row r="1742" spans="1:9">
      <c r="A1742" s="81">
        <f t="shared" si="199"/>
        <v>533402802007</v>
      </c>
      <c r="B1742">
        <v>5334028</v>
      </c>
      <c r="C1742" t="s">
        <v>1001</v>
      </c>
      <c r="D1742" s="1">
        <v>39447</v>
      </c>
      <c r="E1742" s="34">
        <f t="shared" si="200"/>
        <v>11101.41</v>
      </c>
      <c r="F1742" s="34">
        <f t="shared" si="200"/>
        <v>1458.77</v>
      </c>
      <c r="G1742" s="34">
        <f t="shared" si="200"/>
        <v>807.8</v>
      </c>
      <c r="H1742" s="34">
        <f t="shared" si="200"/>
        <v>76.94</v>
      </c>
      <c r="I1742" s="34">
        <f t="shared" si="200"/>
        <v>574.03</v>
      </c>
    </row>
    <row r="1743" spans="1:9">
      <c r="A1743" s="81">
        <f t="shared" si="199"/>
        <v>533402802006</v>
      </c>
      <c r="B1743">
        <v>5334028</v>
      </c>
      <c r="C1743" t="s">
        <v>1001</v>
      </c>
      <c r="D1743" s="1">
        <v>39082</v>
      </c>
      <c r="E1743" s="34">
        <f t="shared" si="200"/>
        <v>11101.41</v>
      </c>
      <c r="F1743" s="34">
        <f t="shared" si="200"/>
        <v>1456.97</v>
      </c>
      <c r="G1743" s="34">
        <f t="shared" si="200"/>
        <v>806.68</v>
      </c>
      <c r="H1743" s="34">
        <f t="shared" si="200"/>
        <v>77.09</v>
      </c>
      <c r="I1743" s="34">
        <f t="shared" si="200"/>
        <v>573.20000000000005</v>
      </c>
    </row>
    <row r="1744" spans="1:9">
      <c r="A1744" s="81">
        <f t="shared" si="199"/>
        <v>533403202025</v>
      </c>
      <c r="B1744">
        <v>5334032</v>
      </c>
      <c r="C1744" t="s">
        <v>1002</v>
      </c>
      <c r="D1744" s="1">
        <v>46022</v>
      </c>
      <c r="E1744" s="34" t="str">
        <f t="shared" ref="E1744:I1753" si="201">IF(YEAR($D1744)&lt;2016,VLOOKUP($A1744,LDB_alt,COLUMN()-1,FALSE),IFERROR(VLOOKUP($A1744,LDB_neu,COLUMN()-1,FALSE),""))</f>
        <v/>
      </c>
      <c r="F1744" s="34" t="str">
        <f t="shared" si="201"/>
        <v/>
      </c>
      <c r="G1744" s="34" t="str">
        <f t="shared" si="201"/>
        <v/>
      </c>
      <c r="H1744" s="34" t="str">
        <f t="shared" si="201"/>
        <v/>
      </c>
      <c r="I1744" s="34" t="str">
        <f t="shared" si="201"/>
        <v/>
      </c>
    </row>
    <row r="1745" spans="1:9">
      <c r="A1745" s="81">
        <f t="shared" si="199"/>
        <v>533403202024</v>
      </c>
      <c r="B1745">
        <v>5334032</v>
      </c>
      <c r="C1745" t="s">
        <v>1002</v>
      </c>
      <c r="D1745" s="1">
        <v>45657</v>
      </c>
      <c r="E1745" s="34" t="str">
        <f t="shared" si="201"/>
        <v/>
      </c>
      <c r="F1745" s="34" t="str">
        <f t="shared" si="201"/>
        <v/>
      </c>
      <c r="G1745" s="34" t="str">
        <f t="shared" si="201"/>
        <v/>
      </c>
      <c r="H1745" s="34" t="str">
        <f t="shared" si="201"/>
        <v/>
      </c>
      <c r="I1745" s="34" t="str">
        <f t="shared" si="201"/>
        <v/>
      </c>
    </row>
    <row r="1746" spans="1:9">
      <c r="A1746" s="81">
        <f t="shared" si="199"/>
        <v>533403202023</v>
      </c>
      <c r="B1746">
        <v>5334032</v>
      </c>
      <c r="C1746" t="s">
        <v>1002</v>
      </c>
      <c r="D1746" s="1">
        <v>45291</v>
      </c>
      <c r="E1746" s="34" t="str">
        <f t="shared" si="201"/>
        <v/>
      </c>
      <c r="F1746" s="34" t="str">
        <f t="shared" si="201"/>
        <v/>
      </c>
      <c r="G1746" s="34" t="str">
        <f t="shared" si="201"/>
        <v/>
      </c>
      <c r="H1746" s="34" t="str">
        <f t="shared" si="201"/>
        <v/>
      </c>
      <c r="I1746" s="34" t="str">
        <f t="shared" si="201"/>
        <v/>
      </c>
    </row>
    <row r="1747" spans="1:9">
      <c r="A1747" s="81">
        <f t="shared" si="199"/>
        <v>533403202022</v>
      </c>
      <c r="B1747">
        <v>5334032</v>
      </c>
      <c r="C1747" t="s">
        <v>1002</v>
      </c>
      <c r="D1747" s="1">
        <v>44926</v>
      </c>
      <c r="E1747" s="34" t="str">
        <f t="shared" si="201"/>
        <v/>
      </c>
      <c r="F1747" s="34" t="str">
        <f t="shared" si="201"/>
        <v/>
      </c>
      <c r="G1747" s="34" t="str">
        <f t="shared" si="201"/>
        <v/>
      </c>
      <c r="H1747" s="34" t="str">
        <f t="shared" si="201"/>
        <v/>
      </c>
      <c r="I1747" s="34" t="str">
        <f t="shared" si="201"/>
        <v/>
      </c>
    </row>
    <row r="1748" spans="1:9">
      <c r="A1748" s="81">
        <f t="shared" si="199"/>
        <v>533403202021</v>
      </c>
      <c r="B1748">
        <v>5334032</v>
      </c>
      <c r="C1748" t="s">
        <v>1002</v>
      </c>
      <c r="D1748" s="1">
        <v>44561</v>
      </c>
      <c r="E1748" s="34" t="str">
        <f t="shared" si="201"/>
        <v/>
      </c>
      <c r="F1748" s="34" t="str">
        <f t="shared" si="201"/>
        <v/>
      </c>
      <c r="G1748" s="34" t="str">
        <f t="shared" si="201"/>
        <v/>
      </c>
      <c r="H1748" s="34" t="str">
        <f t="shared" si="201"/>
        <v/>
      </c>
      <c r="I1748" s="34" t="str">
        <f t="shared" si="201"/>
        <v/>
      </c>
    </row>
    <row r="1749" spans="1:9">
      <c r="A1749" s="81">
        <f t="shared" si="199"/>
        <v>533403202020</v>
      </c>
      <c r="B1749">
        <v>5334032</v>
      </c>
      <c r="C1749" t="s">
        <v>1002</v>
      </c>
      <c r="D1749" s="1">
        <v>44196</v>
      </c>
      <c r="E1749" s="34" t="str">
        <f t="shared" si="201"/>
        <v/>
      </c>
      <c r="F1749" s="34" t="str">
        <f t="shared" si="201"/>
        <v/>
      </c>
      <c r="G1749" s="34" t="str">
        <f t="shared" si="201"/>
        <v/>
      </c>
      <c r="H1749" s="34" t="str">
        <f t="shared" si="201"/>
        <v/>
      </c>
      <c r="I1749" s="34" t="str">
        <f t="shared" si="201"/>
        <v/>
      </c>
    </row>
    <row r="1750" spans="1:9">
      <c r="A1750" s="81">
        <f t="shared" si="199"/>
        <v>533403202019</v>
      </c>
      <c r="B1750">
        <v>5334032</v>
      </c>
      <c r="C1750" t="s">
        <v>1002</v>
      </c>
      <c r="D1750" s="1">
        <v>43830</v>
      </c>
      <c r="E1750" s="34" t="str">
        <f t="shared" si="201"/>
        <v/>
      </c>
      <c r="F1750" s="34" t="str">
        <f t="shared" si="201"/>
        <v/>
      </c>
      <c r="G1750" s="34" t="str">
        <f t="shared" si="201"/>
        <v/>
      </c>
      <c r="H1750" s="34" t="str">
        <f t="shared" si="201"/>
        <v/>
      </c>
      <c r="I1750" s="34" t="str">
        <f t="shared" si="201"/>
        <v/>
      </c>
    </row>
    <row r="1751" spans="1:9">
      <c r="A1751" s="81">
        <f t="shared" si="199"/>
        <v>533403202018</v>
      </c>
      <c r="B1751">
        <v>5334032</v>
      </c>
      <c r="C1751" t="s">
        <v>1002</v>
      </c>
      <c r="D1751" s="1">
        <v>43465</v>
      </c>
      <c r="E1751" s="34">
        <f t="shared" si="201"/>
        <v>9848</v>
      </c>
      <c r="F1751" s="34">
        <f t="shared" si="201"/>
        <v>2154</v>
      </c>
      <c r="G1751" s="34">
        <f t="shared" si="201"/>
        <v>1409</v>
      </c>
      <c r="H1751" s="34">
        <f t="shared" si="201"/>
        <v>244</v>
      </c>
      <c r="I1751" s="34">
        <f t="shared" si="201"/>
        <v>501</v>
      </c>
    </row>
    <row r="1752" spans="1:9">
      <c r="A1752" s="81">
        <f t="shared" si="199"/>
        <v>533403202017</v>
      </c>
      <c r="B1752">
        <v>5334032</v>
      </c>
      <c r="C1752" t="s">
        <v>1002</v>
      </c>
      <c r="D1752" s="1">
        <v>43100</v>
      </c>
      <c r="E1752" s="34">
        <f t="shared" si="201"/>
        <v>9848</v>
      </c>
      <c r="F1752" s="34">
        <f t="shared" si="201"/>
        <v>2172</v>
      </c>
      <c r="G1752" s="34">
        <f t="shared" si="201"/>
        <v>1423</v>
      </c>
      <c r="H1752" s="34">
        <f t="shared" si="201"/>
        <v>246</v>
      </c>
      <c r="I1752" s="34">
        <f t="shared" si="201"/>
        <v>503</v>
      </c>
    </row>
    <row r="1753" spans="1:9">
      <c r="A1753" s="81">
        <f t="shared" si="199"/>
        <v>533403202016</v>
      </c>
      <c r="B1753">
        <v>5334032</v>
      </c>
      <c r="C1753" t="s">
        <v>1002</v>
      </c>
      <c r="D1753" s="1">
        <v>42735</v>
      </c>
      <c r="E1753" s="34">
        <f t="shared" si="201"/>
        <v>9848</v>
      </c>
      <c r="F1753" s="34">
        <f t="shared" si="201"/>
        <v>2173</v>
      </c>
      <c r="G1753" s="34">
        <f t="shared" si="201"/>
        <v>1440</v>
      </c>
      <c r="H1753" s="34">
        <f t="shared" si="201"/>
        <v>225</v>
      </c>
      <c r="I1753" s="34">
        <f t="shared" si="201"/>
        <v>508</v>
      </c>
    </row>
    <row r="1754" spans="1:9">
      <c r="A1754" s="81">
        <f t="shared" si="199"/>
        <v>533403202015</v>
      </c>
      <c r="B1754">
        <v>5334032</v>
      </c>
      <c r="C1754" t="s">
        <v>1002</v>
      </c>
      <c r="D1754" s="1">
        <v>42369</v>
      </c>
      <c r="E1754" s="34">
        <f t="shared" ref="E1754:I1763" si="202">IF(YEAR($D1754)&lt;2016,VLOOKUP($A1754,LDB_alt,COLUMN()-1,FALSE),IFERROR(VLOOKUP($A1754,LDB_neu,COLUMN()-1,FALSE),""))</f>
        <v>9847.77</v>
      </c>
      <c r="F1754" s="34">
        <f t="shared" si="202"/>
        <v>2158.4</v>
      </c>
      <c r="G1754" s="34">
        <f t="shared" si="202"/>
        <v>1460.42</v>
      </c>
      <c r="H1754" s="34">
        <f t="shared" si="202"/>
        <v>201.58</v>
      </c>
      <c r="I1754" s="34">
        <f t="shared" si="202"/>
        <v>496.4</v>
      </c>
    </row>
    <row r="1755" spans="1:9">
      <c r="A1755" s="81">
        <f t="shared" si="199"/>
        <v>533403202014</v>
      </c>
      <c r="B1755">
        <v>5334032</v>
      </c>
      <c r="C1755" t="s">
        <v>1002</v>
      </c>
      <c r="D1755" s="1">
        <v>42004</v>
      </c>
      <c r="E1755" s="34">
        <f t="shared" si="202"/>
        <v>9847.77</v>
      </c>
      <c r="F1755" s="34">
        <f t="shared" si="202"/>
        <v>2151.0699999999997</v>
      </c>
      <c r="G1755" s="34">
        <f t="shared" si="202"/>
        <v>1448.35</v>
      </c>
      <c r="H1755" s="34">
        <f t="shared" si="202"/>
        <v>206.52</v>
      </c>
      <c r="I1755" s="34">
        <f t="shared" si="202"/>
        <v>496.2</v>
      </c>
    </row>
    <row r="1756" spans="1:9">
      <c r="A1756" s="81">
        <f t="shared" si="199"/>
        <v>533403202013</v>
      </c>
      <c r="B1756">
        <v>5334032</v>
      </c>
      <c r="C1756" t="s">
        <v>1002</v>
      </c>
      <c r="D1756" s="1">
        <v>41639</v>
      </c>
      <c r="E1756" s="34">
        <f t="shared" si="202"/>
        <v>9847.77</v>
      </c>
      <c r="F1756" s="34">
        <f t="shared" si="202"/>
        <v>2145.19</v>
      </c>
      <c r="G1756" s="34">
        <f t="shared" si="202"/>
        <v>1437.05</v>
      </c>
      <c r="H1756" s="34">
        <f t="shared" si="202"/>
        <v>204.23</v>
      </c>
      <c r="I1756" s="34">
        <f t="shared" si="202"/>
        <v>503.91</v>
      </c>
    </row>
    <row r="1757" spans="1:9">
      <c r="A1757" s="81">
        <f t="shared" si="199"/>
        <v>533403202012</v>
      </c>
      <c r="B1757">
        <v>5334032</v>
      </c>
      <c r="C1757" t="s">
        <v>1002</v>
      </c>
      <c r="D1757" s="1">
        <v>41274</v>
      </c>
      <c r="E1757" s="34">
        <f t="shared" si="202"/>
        <v>9850.3700000000008</v>
      </c>
      <c r="F1757" s="34">
        <f t="shared" si="202"/>
        <v>2144.0500000000002</v>
      </c>
      <c r="G1757" s="34">
        <f t="shared" si="202"/>
        <v>1436.59</v>
      </c>
      <c r="H1757" s="34">
        <f t="shared" si="202"/>
        <v>204.42</v>
      </c>
      <c r="I1757" s="34">
        <f t="shared" si="202"/>
        <v>503.04</v>
      </c>
    </row>
    <row r="1758" spans="1:9">
      <c r="A1758" s="81">
        <f t="shared" si="199"/>
        <v>533403202011</v>
      </c>
      <c r="B1758">
        <v>5334032</v>
      </c>
      <c r="C1758" t="s">
        <v>1002</v>
      </c>
      <c r="D1758" s="1">
        <v>40908</v>
      </c>
      <c r="E1758" s="34">
        <f t="shared" si="202"/>
        <v>9850.3700000000008</v>
      </c>
      <c r="F1758" s="34">
        <f t="shared" si="202"/>
        <v>2142.2999999999997</v>
      </c>
      <c r="G1758" s="34">
        <f t="shared" si="202"/>
        <v>1434.08</v>
      </c>
      <c r="H1758" s="34">
        <f t="shared" si="202"/>
        <v>204.62</v>
      </c>
      <c r="I1758" s="34">
        <f t="shared" si="202"/>
        <v>503.6</v>
      </c>
    </row>
    <row r="1759" spans="1:9">
      <c r="A1759" s="81">
        <f t="shared" si="199"/>
        <v>533403202010</v>
      </c>
      <c r="B1759">
        <v>5334032</v>
      </c>
      <c r="C1759" t="s">
        <v>1002</v>
      </c>
      <c r="D1759" s="1">
        <v>40543</v>
      </c>
      <c r="E1759" s="34">
        <f t="shared" si="202"/>
        <v>9850.3799999999992</v>
      </c>
      <c r="F1759" s="34">
        <f t="shared" si="202"/>
        <v>2130.5299999999997</v>
      </c>
      <c r="G1759" s="34">
        <f t="shared" si="202"/>
        <v>1424.28</v>
      </c>
      <c r="H1759" s="34">
        <f t="shared" si="202"/>
        <v>203.77</v>
      </c>
      <c r="I1759" s="34">
        <f t="shared" si="202"/>
        <v>502.48</v>
      </c>
    </row>
    <row r="1760" spans="1:9">
      <c r="A1760" s="81">
        <f t="shared" si="199"/>
        <v>533403202009</v>
      </c>
      <c r="B1760">
        <v>5334032</v>
      </c>
      <c r="C1760" t="s">
        <v>1002</v>
      </c>
      <c r="D1760" s="1">
        <v>40178</v>
      </c>
      <c r="E1760" s="34">
        <f t="shared" si="202"/>
        <v>9850.3799999999992</v>
      </c>
      <c r="F1760" s="34">
        <f t="shared" si="202"/>
        <v>2109.7400000000002</v>
      </c>
      <c r="G1760" s="34">
        <f t="shared" si="202"/>
        <v>1413.8</v>
      </c>
      <c r="H1760" s="34">
        <f t="shared" si="202"/>
        <v>198.62</v>
      </c>
      <c r="I1760" s="34">
        <f t="shared" si="202"/>
        <v>497.32</v>
      </c>
    </row>
    <row r="1761" spans="1:9">
      <c r="A1761" s="81">
        <f t="shared" si="199"/>
        <v>533403202008</v>
      </c>
      <c r="B1761">
        <v>5334032</v>
      </c>
      <c r="C1761" t="s">
        <v>1002</v>
      </c>
      <c r="D1761" s="1">
        <v>39813</v>
      </c>
      <c r="E1761" s="34">
        <f t="shared" si="202"/>
        <v>9850.4500000000007</v>
      </c>
      <c r="F1761" s="34">
        <f t="shared" si="202"/>
        <v>2137.92</v>
      </c>
      <c r="G1761" s="34">
        <f t="shared" si="202"/>
        <v>1413.53</v>
      </c>
      <c r="H1761" s="34">
        <f t="shared" si="202"/>
        <v>226.61</v>
      </c>
      <c r="I1761" s="34">
        <f t="shared" si="202"/>
        <v>497.78</v>
      </c>
    </row>
    <row r="1762" spans="1:9">
      <c r="A1762" s="81">
        <f t="shared" si="199"/>
        <v>533403202007</v>
      </c>
      <c r="B1762">
        <v>5334032</v>
      </c>
      <c r="C1762" t="s">
        <v>1002</v>
      </c>
      <c r="D1762" s="1">
        <v>39447</v>
      </c>
      <c r="E1762" s="34">
        <f t="shared" si="202"/>
        <v>9850.82</v>
      </c>
      <c r="F1762" s="34">
        <f t="shared" si="202"/>
        <v>2135.3599999999997</v>
      </c>
      <c r="G1762" s="34">
        <f t="shared" si="202"/>
        <v>1410.34</v>
      </c>
      <c r="H1762" s="34">
        <f t="shared" si="202"/>
        <v>227.11</v>
      </c>
      <c r="I1762" s="34">
        <f t="shared" si="202"/>
        <v>497.91</v>
      </c>
    </row>
    <row r="1763" spans="1:9">
      <c r="A1763" s="81">
        <f t="shared" si="199"/>
        <v>533403202006</v>
      </c>
      <c r="B1763">
        <v>5334032</v>
      </c>
      <c r="C1763" t="s">
        <v>1002</v>
      </c>
      <c r="D1763" s="1">
        <v>39082</v>
      </c>
      <c r="E1763" s="34">
        <f t="shared" si="202"/>
        <v>9850.7900000000009</v>
      </c>
      <c r="F1763" s="34">
        <f t="shared" si="202"/>
        <v>2131.14</v>
      </c>
      <c r="G1763" s="34">
        <f t="shared" si="202"/>
        <v>1406.09</v>
      </c>
      <c r="H1763" s="34">
        <f t="shared" si="202"/>
        <v>227.5</v>
      </c>
      <c r="I1763" s="34">
        <f t="shared" si="202"/>
        <v>497.55</v>
      </c>
    </row>
    <row r="1764" spans="1:9">
      <c r="A1764" s="81">
        <f t="shared" si="199"/>
        <v>533403602025</v>
      </c>
      <c r="B1764">
        <v>5334036</v>
      </c>
      <c r="C1764" t="s">
        <v>1003</v>
      </c>
      <c r="D1764" s="1">
        <v>46022</v>
      </c>
      <c r="E1764" s="34" t="str">
        <f t="shared" ref="E1764:I1773" si="203">IF(YEAR($D1764)&lt;2016,VLOOKUP($A1764,LDB_alt,COLUMN()-1,FALSE),IFERROR(VLOOKUP($A1764,LDB_neu,COLUMN()-1,FALSE),""))</f>
        <v/>
      </c>
      <c r="F1764" s="34" t="str">
        <f t="shared" si="203"/>
        <v/>
      </c>
      <c r="G1764" s="34" t="str">
        <f t="shared" si="203"/>
        <v/>
      </c>
      <c r="H1764" s="34" t="str">
        <f t="shared" si="203"/>
        <v/>
      </c>
      <c r="I1764" s="34" t="str">
        <f t="shared" si="203"/>
        <v/>
      </c>
    </row>
    <row r="1765" spans="1:9">
      <c r="A1765" s="81">
        <f t="shared" si="199"/>
        <v>533403602024</v>
      </c>
      <c r="B1765">
        <v>5334036</v>
      </c>
      <c r="C1765" t="s">
        <v>1003</v>
      </c>
      <c r="D1765" s="1">
        <v>45657</v>
      </c>
      <c r="E1765" s="34" t="str">
        <f t="shared" si="203"/>
        <v/>
      </c>
      <c r="F1765" s="34" t="str">
        <f t="shared" si="203"/>
        <v/>
      </c>
      <c r="G1765" s="34" t="str">
        <f t="shared" si="203"/>
        <v/>
      </c>
      <c r="H1765" s="34" t="str">
        <f t="shared" si="203"/>
        <v/>
      </c>
      <c r="I1765" s="34" t="str">
        <f t="shared" si="203"/>
        <v/>
      </c>
    </row>
    <row r="1766" spans="1:9">
      <c r="A1766" s="81">
        <f t="shared" si="199"/>
        <v>533403602023</v>
      </c>
      <c r="B1766">
        <v>5334036</v>
      </c>
      <c r="C1766" t="s">
        <v>1003</v>
      </c>
      <c r="D1766" s="1">
        <v>45291</v>
      </c>
      <c r="E1766" s="34" t="str">
        <f t="shared" si="203"/>
        <v/>
      </c>
      <c r="F1766" s="34" t="str">
        <f t="shared" si="203"/>
        <v/>
      </c>
      <c r="G1766" s="34" t="str">
        <f t="shared" si="203"/>
        <v/>
      </c>
      <c r="H1766" s="34" t="str">
        <f t="shared" si="203"/>
        <v/>
      </c>
      <c r="I1766" s="34" t="str">
        <f t="shared" si="203"/>
        <v/>
      </c>
    </row>
    <row r="1767" spans="1:9">
      <c r="A1767" s="81">
        <f t="shared" si="199"/>
        <v>533403602022</v>
      </c>
      <c r="B1767">
        <v>5334036</v>
      </c>
      <c r="C1767" t="s">
        <v>1003</v>
      </c>
      <c r="D1767" s="1">
        <v>44926</v>
      </c>
      <c r="E1767" s="34" t="str">
        <f t="shared" si="203"/>
        <v/>
      </c>
      <c r="F1767" s="34" t="str">
        <f t="shared" si="203"/>
        <v/>
      </c>
      <c r="G1767" s="34" t="str">
        <f t="shared" si="203"/>
        <v/>
      </c>
      <c r="H1767" s="34" t="str">
        <f t="shared" si="203"/>
        <v/>
      </c>
      <c r="I1767" s="34" t="str">
        <f t="shared" si="203"/>
        <v/>
      </c>
    </row>
    <row r="1768" spans="1:9">
      <c r="A1768" s="81">
        <f t="shared" si="199"/>
        <v>533403602021</v>
      </c>
      <c r="B1768">
        <v>5334036</v>
      </c>
      <c r="C1768" t="s">
        <v>1003</v>
      </c>
      <c r="D1768" s="1">
        <v>44561</v>
      </c>
      <c r="E1768" s="34" t="str">
        <f t="shared" si="203"/>
        <v/>
      </c>
      <c r="F1768" s="34" t="str">
        <f t="shared" si="203"/>
        <v/>
      </c>
      <c r="G1768" s="34" t="str">
        <f t="shared" si="203"/>
        <v/>
      </c>
      <c r="H1768" s="34" t="str">
        <f t="shared" si="203"/>
        <v/>
      </c>
      <c r="I1768" s="34" t="str">
        <f t="shared" si="203"/>
        <v/>
      </c>
    </row>
    <row r="1769" spans="1:9">
      <c r="A1769" s="81">
        <f t="shared" si="199"/>
        <v>533403602020</v>
      </c>
      <c r="B1769">
        <v>5334036</v>
      </c>
      <c r="C1769" t="s">
        <v>1003</v>
      </c>
      <c r="D1769" s="1">
        <v>44196</v>
      </c>
      <c r="E1769" s="34" t="str">
        <f t="shared" si="203"/>
        <v/>
      </c>
      <c r="F1769" s="34" t="str">
        <f t="shared" si="203"/>
        <v/>
      </c>
      <c r="G1769" s="34" t="str">
        <f t="shared" si="203"/>
        <v/>
      </c>
      <c r="H1769" s="34" t="str">
        <f t="shared" si="203"/>
        <v/>
      </c>
      <c r="I1769" s="34" t="str">
        <f t="shared" si="203"/>
        <v/>
      </c>
    </row>
    <row r="1770" spans="1:9">
      <c r="A1770" s="81">
        <f t="shared" si="199"/>
        <v>533403602019</v>
      </c>
      <c r="B1770">
        <v>5334036</v>
      </c>
      <c r="C1770" t="s">
        <v>1003</v>
      </c>
      <c r="D1770" s="1">
        <v>43830</v>
      </c>
      <c r="E1770" s="34" t="str">
        <f t="shared" si="203"/>
        <v/>
      </c>
      <c r="F1770" s="34" t="str">
        <f t="shared" si="203"/>
        <v/>
      </c>
      <c r="G1770" s="34" t="str">
        <f t="shared" si="203"/>
        <v/>
      </c>
      <c r="H1770" s="34" t="str">
        <f t="shared" si="203"/>
        <v/>
      </c>
      <c r="I1770" s="34" t="str">
        <f t="shared" si="203"/>
        <v/>
      </c>
    </row>
    <row r="1771" spans="1:9">
      <c r="A1771" s="81">
        <f t="shared" si="199"/>
        <v>533403602018</v>
      </c>
      <c r="B1771">
        <v>5334036</v>
      </c>
      <c r="C1771" t="s">
        <v>1003</v>
      </c>
      <c r="D1771" s="1">
        <v>43465</v>
      </c>
      <c r="E1771" s="34">
        <f t="shared" si="203"/>
        <v>3439</v>
      </c>
      <c r="F1771" s="34">
        <f t="shared" si="203"/>
        <v>1300</v>
      </c>
      <c r="G1771" s="34">
        <f t="shared" si="203"/>
        <v>828</v>
      </c>
      <c r="H1771" s="34">
        <f t="shared" si="203"/>
        <v>123</v>
      </c>
      <c r="I1771" s="34">
        <f t="shared" si="203"/>
        <v>349</v>
      </c>
    </row>
    <row r="1772" spans="1:9">
      <c r="A1772" s="81">
        <f t="shared" si="199"/>
        <v>533403602017</v>
      </c>
      <c r="B1772">
        <v>5334036</v>
      </c>
      <c r="C1772" t="s">
        <v>1003</v>
      </c>
      <c r="D1772" s="1">
        <v>43100</v>
      </c>
      <c r="E1772" s="34">
        <f t="shared" si="203"/>
        <v>3439</v>
      </c>
      <c r="F1772" s="34">
        <f t="shared" si="203"/>
        <v>1286</v>
      </c>
      <c r="G1772" s="34">
        <f t="shared" si="203"/>
        <v>828</v>
      </c>
      <c r="H1772" s="34">
        <f t="shared" si="203"/>
        <v>111</v>
      </c>
      <c r="I1772" s="34">
        <f t="shared" si="203"/>
        <v>347</v>
      </c>
    </row>
    <row r="1773" spans="1:9">
      <c r="A1773" s="81">
        <f t="shared" si="199"/>
        <v>533403602016</v>
      </c>
      <c r="B1773">
        <v>5334036</v>
      </c>
      <c r="C1773" t="s">
        <v>1003</v>
      </c>
      <c r="D1773" s="1">
        <v>42735</v>
      </c>
      <c r="E1773" s="34">
        <f t="shared" si="203"/>
        <v>3439</v>
      </c>
      <c r="F1773" s="34">
        <f t="shared" si="203"/>
        <v>1285</v>
      </c>
      <c r="G1773" s="34">
        <f t="shared" si="203"/>
        <v>848</v>
      </c>
      <c r="H1773" s="34">
        <f t="shared" si="203"/>
        <v>90</v>
      </c>
      <c r="I1773" s="34">
        <f t="shared" si="203"/>
        <v>347</v>
      </c>
    </row>
    <row r="1774" spans="1:9">
      <c r="A1774" s="81">
        <f t="shared" si="199"/>
        <v>533403602015</v>
      </c>
      <c r="B1774">
        <v>5334036</v>
      </c>
      <c r="C1774" t="s">
        <v>1003</v>
      </c>
      <c r="D1774" s="1">
        <v>42369</v>
      </c>
      <c r="E1774" s="34">
        <f t="shared" ref="E1774:I1783" si="204">IF(YEAR($D1774)&lt;2016,VLOOKUP($A1774,LDB_alt,COLUMN()-1,FALSE),IFERROR(VLOOKUP($A1774,LDB_neu,COLUMN()-1,FALSE),""))</f>
        <v>3438.58</v>
      </c>
      <c r="F1774" s="34">
        <f t="shared" si="204"/>
        <v>1278.02</v>
      </c>
      <c r="G1774" s="34">
        <f t="shared" si="204"/>
        <v>857.33</v>
      </c>
      <c r="H1774" s="34">
        <f t="shared" si="204"/>
        <v>74.959999999999994</v>
      </c>
      <c r="I1774" s="34">
        <f t="shared" si="204"/>
        <v>345.73</v>
      </c>
    </row>
    <row r="1775" spans="1:9">
      <c r="A1775" s="81">
        <f t="shared" si="199"/>
        <v>533403602014</v>
      </c>
      <c r="B1775">
        <v>5334036</v>
      </c>
      <c r="C1775" t="s">
        <v>1003</v>
      </c>
      <c r="D1775" s="1">
        <v>42004</v>
      </c>
      <c r="E1775" s="34">
        <f t="shared" si="204"/>
        <v>3438.58</v>
      </c>
      <c r="F1775" s="34">
        <f t="shared" si="204"/>
        <v>1268.01</v>
      </c>
      <c r="G1775" s="34">
        <f t="shared" si="204"/>
        <v>849.02</v>
      </c>
      <c r="H1775" s="34">
        <f t="shared" si="204"/>
        <v>74.900000000000006</v>
      </c>
      <c r="I1775" s="34">
        <f t="shared" si="204"/>
        <v>344.09</v>
      </c>
    </row>
    <row r="1776" spans="1:9">
      <c r="A1776" s="81">
        <f t="shared" si="199"/>
        <v>533403602013</v>
      </c>
      <c r="B1776">
        <v>5334036</v>
      </c>
      <c r="C1776" t="s">
        <v>1003</v>
      </c>
      <c r="D1776" s="1">
        <v>41639</v>
      </c>
      <c r="E1776" s="34">
        <f t="shared" si="204"/>
        <v>3438.59</v>
      </c>
      <c r="F1776" s="34">
        <f t="shared" si="204"/>
        <v>1266.1400000000001</v>
      </c>
      <c r="G1776" s="34">
        <f t="shared" si="204"/>
        <v>846.85</v>
      </c>
      <c r="H1776" s="34">
        <f t="shared" si="204"/>
        <v>73.209999999999994</v>
      </c>
      <c r="I1776" s="34">
        <f t="shared" si="204"/>
        <v>346.08</v>
      </c>
    </row>
    <row r="1777" spans="1:9">
      <c r="A1777" s="81">
        <f t="shared" si="199"/>
        <v>533403602012</v>
      </c>
      <c r="B1777">
        <v>5334036</v>
      </c>
      <c r="C1777" t="s">
        <v>1003</v>
      </c>
      <c r="D1777" s="1">
        <v>41274</v>
      </c>
      <c r="E1777" s="34">
        <f t="shared" si="204"/>
        <v>3438.57</v>
      </c>
      <c r="F1777" s="34">
        <f t="shared" si="204"/>
        <v>1262.28</v>
      </c>
      <c r="G1777" s="34">
        <f t="shared" si="204"/>
        <v>846.9</v>
      </c>
      <c r="H1777" s="34">
        <f t="shared" si="204"/>
        <v>76.05</v>
      </c>
      <c r="I1777" s="34">
        <f t="shared" si="204"/>
        <v>339.33</v>
      </c>
    </row>
    <row r="1778" spans="1:9">
      <c r="A1778" s="81">
        <f t="shared" si="199"/>
        <v>533403602011</v>
      </c>
      <c r="B1778">
        <v>5334036</v>
      </c>
      <c r="C1778" t="s">
        <v>1003</v>
      </c>
      <c r="D1778" s="1">
        <v>40908</v>
      </c>
      <c r="E1778" s="34">
        <f t="shared" si="204"/>
        <v>3438.57</v>
      </c>
      <c r="F1778" s="34">
        <f t="shared" si="204"/>
        <v>1250.77</v>
      </c>
      <c r="G1778" s="34">
        <f t="shared" si="204"/>
        <v>846.33</v>
      </c>
      <c r="H1778" s="34">
        <f t="shared" si="204"/>
        <v>73.2</v>
      </c>
      <c r="I1778" s="34">
        <f t="shared" si="204"/>
        <v>331.24</v>
      </c>
    </row>
    <row r="1779" spans="1:9">
      <c r="A1779" s="81">
        <f t="shared" si="199"/>
        <v>533403602010</v>
      </c>
      <c r="B1779">
        <v>5334036</v>
      </c>
      <c r="C1779" t="s">
        <v>1003</v>
      </c>
      <c r="D1779" s="1">
        <v>40543</v>
      </c>
      <c r="E1779" s="34">
        <f t="shared" si="204"/>
        <v>3438.58</v>
      </c>
      <c r="F1779" s="34">
        <f t="shared" si="204"/>
        <v>1241.96</v>
      </c>
      <c r="G1779" s="34">
        <f t="shared" si="204"/>
        <v>838.82</v>
      </c>
      <c r="H1779" s="34">
        <f t="shared" si="204"/>
        <v>72.930000000000007</v>
      </c>
      <c r="I1779" s="34">
        <f t="shared" si="204"/>
        <v>330.21</v>
      </c>
    </row>
    <row r="1780" spans="1:9">
      <c r="A1780" s="81">
        <f t="shared" si="199"/>
        <v>533403602009</v>
      </c>
      <c r="B1780">
        <v>5334036</v>
      </c>
      <c r="C1780" t="s">
        <v>1003</v>
      </c>
      <c r="D1780" s="1">
        <v>40178</v>
      </c>
      <c r="E1780" s="34">
        <f t="shared" si="204"/>
        <v>3438.58</v>
      </c>
      <c r="F1780" s="34">
        <f t="shared" si="204"/>
        <v>1239.7399999999998</v>
      </c>
      <c r="G1780" s="34">
        <f t="shared" si="204"/>
        <v>837.56</v>
      </c>
      <c r="H1780" s="34">
        <f t="shared" si="204"/>
        <v>73.06</v>
      </c>
      <c r="I1780" s="34">
        <f t="shared" si="204"/>
        <v>329.12</v>
      </c>
    </row>
    <row r="1781" spans="1:9">
      <c r="A1781" s="81">
        <f t="shared" si="199"/>
        <v>533403602008</v>
      </c>
      <c r="B1781">
        <v>5334036</v>
      </c>
      <c r="C1781" t="s">
        <v>1003</v>
      </c>
      <c r="D1781" s="1">
        <v>39813</v>
      </c>
      <c r="E1781" s="34">
        <f t="shared" si="204"/>
        <v>3438.58</v>
      </c>
      <c r="F1781" s="34">
        <f t="shared" si="204"/>
        <v>1236.6799999999998</v>
      </c>
      <c r="G1781" s="34">
        <f t="shared" si="204"/>
        <v>835.9</v>
      </c>
      <c r="H1781" s="34">
        <f t="shared" si="204"/>
        <v>72.94</v>
      </c>
      <c r="I1781" s="34">
        <f t="shared" si="204"/>
        <v>327.84</v>
      </c>
    </row>
    <row r="1782" spans="1:9">
      <c r="A1782" s="81">
        <f t="shared" si="199"/>
        <v>533403602007</v>
      </c>
      <c r="B1782">
        <v>5334036</v>
      </c>
      <c r="C1782" t="s">
        <v>1003</v>
      </c>
      <c r="D1782" s="1">
        <v>39447</v>
      </c>
      <c r="E1782" s="34">
        <f t="shared" si="204"/>
        <v>3438.55</v>
      </c>
      <c r="F1782" s="34">
        <f t="shared" si="204"/>
        <v>1230.28</v>
      </c>
      <c r="G1782" s="34">
        <f t="shared" si="204"/>
        <v>833.03</v>
      </c>
      <c r="H1782" s="34">
        <f t="shared" si="204"/>
        <v>69.95</v>
      </c>
      <c r="I1782" s="34">
        <f t="shared" si="204"/>
        <v>327.3</v>
      </c>
    </row>
    <row r="1783" spans="1:9">
      <c r="A1783" s="81">
        <f t="shared" si="199"/>
        <v>533403602006</v>
      </c>
      <c r="B1783">
        <v>5334036</v>
      </c>
      <c r="C1783" t="s">
        <v>1003</v>
      </c>
      <c r="D1783" s="1">
        <v>39082</v>
      </c>
      <c r="E1783" s="34">
        <f t="shared" si="204"/>
        <v>3438.52</v>
      </c>
      <c r="F1783" s="34">
        <f t="shared" si="204"/>
        <v>1228.92</v>
      </c>
      <c r="G1783" s="34">
        <f t="shared" si="204"/>
        <v>834.01</v>
      </c>
      <c r="H1783" s="34">
        <f t="shared" si="204"/>
        <v>69.34</v>
      </c>
      <c r="I1783" s="34">
        <f t="shared" si="204"/>
        <v>325.57</v>
      </c>
    </row>
    <row r="1784" spans="1:9">
      <c r="A1784" s="81">
        <f t="shared" si="199"/>
        <v>535800002025</v>
      </c>
      <c r="B1784">
        <v>5358</v>
      </c>
      <c r="C1784" t="s">
        <v>461</v>
      </c>
      <c r="D1784" s="1">
        <v>46022</v>
      </c>
      <c r="E1784" s="34" t="str">
        <f t="shared" ref="E1784:I1793" si="205">IF(YEAR($D1784)&lt;2016,VLOOKUP($A1784,LDB_alt,COLUMN()-1,FALSE),IFERROR(VLOOKUP($A1784,LDB_neu,COLUMN()-1,FALSE),""))</f>
        <v/>
      </c>
      <c r="F1784" s="34" t="str">
        <f t="shared" si="205"/>
        <v/>
      </c>
      <c r="G1784" s="34" t="str">
        <f t="shared" si="205"/>
        <v/>
      </c>
      <c r="H1784" s="34" t="str">
        <f t="shared" si="205"/>
        <v/>
      </c>
      <c r="I1784" s="34" t="str">
        <f t="shared" si="205"/>
        <v/>
      </c>
    </row>
    <row r="1785" spans="1:9">
      <c r="A1785" s="81">
        <f t="shared" si="199"/>
        <v>535800002024</v>
      </c>
      <c r="B1785">
        <v>5358</v>
      </c>
      <c r="C1785" t="s">
        <v>461</v>
      </c>
      <c r="D1785" s="1">
        <v>45657</v>
      </c>
      <c r="E1785" s="34" t="str">
        <f t="shared" si="205"/>
        <v/>
      </c>
      <c r="F1785" s="34" t="str">
        <f t="shared" si="205"/>
        <v/>
      </c>
      <c r="G1785" s="34" t="str">
        <f t="shared" si="205"/>
        <v/>
      </c>
      <c r="H1785" s="34" t="str">
        <f t="shared" si="205"/>
        <v/>
      </c>
      <c r="I1785" s="34" t="str">
        <f t="shared" si="205"/>
        <v/>
      </c>
    </row>
    <row r="1786" spans="1:9">
      <c r="A1786" s="81">
        <f t="shared" si="199"/>
        <v>535800002023</v>
      </c>
      <c r="B1786">
        <v>5358</v>
      </c>
      <c r="C1786" t="s">
        <v>461</v>
      </c>
      <c r="D1786" s="1">
        <v>45291</v>
      </c>
      <c r="E1786" s="34" t="str">
        <f t="shared" si="205"/>
        <v/>
      </c>
      <c r="F1786" s="34" t="str">
        <f t="shared" si="205"/>
        <v/>
      </c>
      <c r="G1786" s="34" t="str">
        <f t="shared" si="205"/>
        <v/>
      </c>
      <c r="H1786" s="34" t="str">
        <f t="shared" si="205"/>
        <v/>
      </c>
      <c r="I1786" s="34" t="str">
        <f t="shared" si="205"/>
        <v/>
      </c>
    </row>
    <row r="1787" spans="1:9">
      <c r="A1787" s="81">
        <f t="shared" si="199"/>
        <v>535800002022</v>
      </c>
      <c r="B1787">
        <v>5358</v>
      </c>
      <c r="C1787" t="s">
        <v>461</v>
      </c>
      <c r="D1787" s="1">
        <v>44926</v>
      </c>
      <c r="E1787" s="34" t="str">
        <f t="shared" si="205"/>
        <v/>
      </c>
      <c r="F1787" s="34" t="str">
        <f t="shared" si="205"/>
        <v/>
      </c>
      <c r="G1787" s="34" t="str">
        <f t="shared" si="205"/>
        <v/>
      </c>
      <c r="H1787" s="34" t="str">
        <f t="shared" si="205"/>
        <v/>
      </c>
      <c r="I1787" s="34" t="str">
        <f t="shared" si="205"/>
        <v/>
      </c>
    </row>
    <row r="1788" spans="1:9">
      <c r="A1788" s="81">
        <f t="shared" si="199"/>
        <v>535800002021</v>
      </c>
      <c r="B1788">
        <v>5358</v>
      </c>
      <c r="C1788" t="s">
        <v>461</v>
      </c>
      <c r="D1788" s="1">
        <v>44561</v>
      </c>
      <c r="E1788" s="34" t="str">
        <f t="shared" si="205"/>
        <v/>
      </c>
      <c r="F1788" s="34" t="str">
        <f t="shared" si="205"/>
        <v/>
      </c>
      <c r="G1788" s="34" t="str">
        <f t="shared" si="205"/>
        <v/>
      </c>
      <c r="H1788" s="34" t="str">
        <f t="shared" si="205"/>
        <v/>
      </c>
      <c r="I1788" s="34" t="str">
        <f t="shared" si="205"/>
        <v/>
      </c>
    </row>
    <row r="1789" spans="1:9">
      <c r="A1789" s="81">
        <f t="shared" si="199"/>
        <v>535800002020</v>
      </c>
      <c r="B1789">
        <v>5358</v>
      </c>
      <c r="C1789" t="s">
        <v>461</v>
      </c>
      <c r="D1789" s="1">
        <v>44196</v>
      </c>
      <c r="E1789" s="34" t="str">
        <f t="shared" si="205"/>
        <v/>
      </c>
      <c r="F1789" s="34" t="str">
        <f t="shared" si="205"/>
        <v/>
      </c>
      <c r="G1789" s="34" t="str">
        <f t="shared" si="205"/>
        <v/>
      </c>
      <c r="H1789" s="34" t="str">
        <f t="shared" si="205"/>
        <v/>
      </c>
      <c r="I1789" s="34" t="str">
        <f t="shared" si="205"/>
        <v/>
      </c>
    </row>
    <row r="1790" spans="1:9">
      <c r="A1790" s="81">
        <f t="shared" si="199"/>
        <v>535800002019</v>
      </c>
      <c r="B1790">
        <v>5358</v>
      </c>
      <c r="C1790" t="s">
        <v>461</v>
      </c>
      <c r="D1790" s="1">
        <v>43830</v>
      </c>
      <c r="E1790" s="34" t="str">
        <f t="shared" si="205"/>
        <v/>
      </c>
      <c r="F1790" s="34" t="str">
        <f t="shared" si="205"/>
        <v/>
      </c>
      <c r="G1790" s="34" t="str">
        <f t="shared" si="205"/>
        <v/>
      </c>
      <c r="H1790" s="34" t="str">
        <f t="shared" si="205"/>
        <v/>
      </c>
      <c r="I1790" s="34" t="str">
        <f t="shared" si="205"/>
        <v/>
      </c>
    </row>
    <row r="1791" spans="1:9">
      <c r="A1791" s="81">
        <f t="shared" si="199"/>
        <v>535800002018</v>
      </c>
      <c r="B1791">
        <v>5358</v>
      </c>
      <c r="C1791" t="s">
        <v>461</v>
      </c>
      <c r="D1791" s="1">
        <v>43465</v>
      </c>
      <c r="E1791" s="34">
        <f t="shared" si="205"/>
        <v>94149</v>
      </c>
      <c r="F1791" s="34">
        <f t="shared" si="205"/>
        <v>15423</v>
      </c>
      <c r="G1791" s="34">
        <f t="shared" si="205"/>
        <v>8056</v>
      </c>
      <c r="H1791" s="34">
        <f t="shared" si="205"/>
        <v>1515</v>
      </c>
      <c r="I1791" s="34">
        <f t="shared" si="205"/>
        <v>5852</v>
      </c>
    </row>
    <row r="1792" spans="1:9">
      <c r="A1792" s="81">
        <f t="shared" si="199"/>
        <v>535800002017</v>
      </c>
      <c r="B1792">
        <v>5358</v>
      </c>
      <c r="C1792" t="s">
        <v>461</v>
      </c>
      <c r="D1792" s="1">
        <v>43100</v>
      </c>
      <c r="E1792" s="34">
        <f t="shared" si="205"/>
        <v>94149</v>
      </c>
      <c r="F1792" s="34">
        <f t="shared" si="205"/>
        <v>15278</v>
      </c>
      <c r="G1792" s="34">
        <f t="shared" si="205"/>
        <v>8011</v>
      </c>
      <c r="H1792" s="34">
        <f t="shared" si="205"/>
        <v>1510</v>
      </c>
      <c r="I1792" s="34">
        <f t="shared" si="205"/>
        <v>5757</v>
      </c>
    </row>
    <row r="1793" spans="1:9">
      <c r="A1793" s="81">
        <f t="shared" si="199"/>
        <v>535800002016</v>
      </c>
      <c r="B1793">
        <v>5358</v>
      </c>
      <c r="C1793" t="s">
        <v>461</v>
      </c>
      <c r="D1793" s="1">
        <v>42735</v>
      </c>
      <c r="E1793" s="34">
        <f t="shared" si="205"/>
        <v>94177</v>
      </c>
      <c r="F1793" s="34">
        <f t="shared" si="205"/>
        <v>15225</v>
      </c>
      <c r="G1793" s="34">
        <f t="shared" si="205"/>
        <v>7979</v>
      </c>
      <c r="H1793" s="34">
        <f t="shared" si="205"/>
        <v>1505</v>
      </c>
      <c r="I1793" s="34">
        <f t="shared" si="205"/>
        <v>5741</v>
      </c>
    </row>
    <row r="1794" spans="1:9">
      <c r="A1794" s="81">
        <f t="shared" si="199"/>
        <v>535800002015</v>
      </c>
      <c r="B1794">
        <v>5358</v>
      </c>
      <c r="C1794" t="s">
        <v>461</v>
      </c>
      <c r="D1794" s="1">
        <v>42369</v>
      </c>
      <c r="E1794" s="34">
        <f t="shared" ref="E1794:I1803" si="206">IF(YEAR($D1794)&lt;2016,VLOOKUP($A1794,LDB_alt,COLUMN()-1,FALSE),IFERROR(VLOOKUP($A1794,LDB_neu,COLUMN()-1,FALSE),""))</f>
        <v>94137.05</v>
      </c>
      <c r="F1794" s="34">
        <f t="shared" si="206"/>
        <v>15449.75</v>
      </c>
      <c r="G1794" s="34">
        <f t="shared" si="206"/>
        <v>7993.08</v>
      </c>
      <c r="H1794" s="34">
        <f t="shared" si="206"/>
        <v>1422.39</v>
      </c>
      <c r="I1794" s="34">
        <f t="shared" si="206"/>
        <v>6034.28</v>
      </c>
    </row>
    <row r="1795" spans="1:9">
      <c r="A1795" s="81">
        <f t="shared" si="199"/>
        <v>535800002014</v>
      </c>
      <c r="B1795">
        <v>5358</v>
      </c>
      <c r="C1795" t="s">
        <v>461</v>
      </c>
      <c r="D1795" s="1">
        <v>42004</v>
      </c>
      <c r="E1795" s="34">
        <f t="shared" si="206"/>
        <v>94137.05</v>
      </c>
      <c r="F1795" s="34">
        <f t="shared" si="206"/>
        <v>15444.919999999998</v>
      </c>
      <c r="G1795" s="34">
        <f t="shared" si="206"/>
        <v>7973.94</v>
      </c>
      <c r="H1795" s="34">
        <f t="shared" si="206"/>
        <v>1424.35</v>
      </c>
      <c r="I1795" s="34">
        <f t="shared" si="206"/>
        <v>6046.63</v>
      </c>
    </row>
    <row r="1796" spans="1:9">
      <c r="A1796" s="81">
        <f t="shared" si="199"/>
        <v>535800002013</v>
      </c>
      <c r="B1796">
        <v>5358</v>
      </c>
      <c r="C1796" t="s">
        <v>461</v>
      </c>
      <c r="D1796" s="1">
        <v>41639</v>
      </c>
      <c r="E1796" s="34">
        <f t="shared" si="206"/>
        <v>94137.04</v>
      </c>
      <c r="F1796" s="34">
        <f t="shared" si="206"/>
        <v>15381.07</v>
      </c>
      <c r="G1796" s="34">
        <f t="shared" si="206"/>
        <v>7924.54</v>
      </c>
      <c r="H1796" s="34">
        <f t="shared" si="206"/>
        <v>1423.32</v>
      </c>
      <c r="I1796" s="34">
        <f t="shared" si="206"/>
        <v>6033.21</v>
      </c>
    </row>
    <row r="1797" spans="1:9">
      <c r="A1797" s="81">
        <f t="shared" ref="A1797:A1860" si="207">(LEFT(B1797&amp;"00000000",8)&amp;YEAR(D1797))+0</f>
        <v>535800002012</v>
      </c>
      <c r="B1797">
        <v>5358</v>
      </c>
      <c r="C1797" t="s">
        <v>461</v>
      </c>
      <c r="D1797" s="1">
        <v>41274</v>
      </c>
      <c r="E1797" s="34">
        <f t="shared" si="206"/>
        <v>94138.67</v>
      </c>
      <c r="F1797" s="34">
        <f t="shared" si="206"/>
        <v>15368.5</v>
      </c>
      <c r="G1797" s="34">
        <f t="shared" si="206"/>
        <v>7909.88</v>
      </c>
      <c r="H1797" s="34">
        <f t="shared" si="206"/>
        <v>1425.42</v>
      </c>
      <c r="I1797" s="34">
        <f t="shared" si="206"/>
        <v>6033.2</v>
      </c>
    </row>
    <row r="1798" spans="1:9">
      <c r="A1798" s="81">
        <f t="shared" si="207"/>
        <v>535800002011</v>
      </c>
      <c r="B1798">
        <v>5358</v>
      </c>
      <c r="C1798" t="s">
        <v>461</v>
      </c>
      <c r="D1798" s="1">
        <v>40908</v>
      </c>
      <c r="E1798" s="34">
        <f t="shared" si="206"/>
        <v>94138.65</v>
      </c>
      <c r="F1798" s="34">
        <f t="shared" si="206"/>
        <v>15334.929999999998</v>
      </c>
      <c r="G1798" s="34">
        <f t="shared" si="206"/>
        <v>7880.7</v>
      </c>
      <c r="H1798" s="34">
        <f t="shared" si="206"/>
        <v>1416.58</v>
      </c>
      <c r="I1798" s="34">
        <f t="shared" si="206"/>
        <v>6037.65</v>
      </c>
    </row>
    <row r="1799" spans="1:9">
      <c r="A1799" s="81">
        <f t="shared" si="207"/>
        <v>535800002010</v>
      </c>
      <c r="B1799">
        <v>5358</v>
      </c>
      <c r="C1799" t="s">
        <v>461</v>
      </c>
      <c r="D1799" s="1">
        <v>40543</v>
      </c>
      <c r="E1799" s="34">
        <f t="shared" si="206"/>
        <v>94140.57</v>
      </c>
      <c r="F1799" s="34">
        <f t="shared" si="206"/>
        <v>15251.54</v>
      </c>
      <c r="G1799" s="34">
        <f t="shared" si="206"/>
        <v>7848.56</v>
      </c>
      <c r="H1799" s="34">
        <f t="shared" si="206"/>
        <v>1412</v>
      </c>
      <c r="I1799" s="34">
        <f t="shared" si="206"/>
        <v>5990.98</v>
      </c>
    </row>
    <row r="1800" spans="1:9">
      <c r="A1800" s="81">
        <f t="shared" si="207"/>
        <v>535800002009</v>
      </c>
      <c r="B1800">
        <v>5358</v>
      </c>
      <c r="C1800" t="s">
        <v>461</v>
      </c>
      <c r="D1800" s="1">
        <v>40178</v>
      </c>
      <c r="E1800" s="34">
        <f t="shared" si="206"/>
        <v>94135.53</v>
      </c>
      <c r="F1800" s="34">
        <f t="shared" si="206"/>
        <v>15097.399999999998</v>
      </c>
      <c r="G1800" s="34">
        <f t="shared" si="206"/>
        <v>7736.38</v>
      </c>
      <c r="H1800" s="34">
        <f t="shared" si="206"/>
        <v>1405.08</v>
      </c>
      <c r="I1800" s="34">
        <f t="shared" si="206"/>
        <v>5955.94</v>
      </c>
    </row>
    <row r="1801" spans="1:9">
      <c r="A1801" s="81">
        <f t="shared" si="207"/>
        <v>535800002008</v>
      </c>
      <c r="B1801">
        <v>5358</v>
      </c>
      <c r="C1801" t="s">
        <v>461</v>
      </c>
      <c r="D1801" s="1">
        <v>39813</v>
      </c>
      <c r="E1801" s="34">
        <f t="shared" si="206"/>
        <v>94139.27</v>
      </c>
      <c r="F1801" s="34">
        <f t="shared" si="206"/>
        <v>14930.77</v>
      </c>
      <c r="G1801" s="34">
        <f t="shared" si="206"/>
        <v>7732.13</v>
      </c>
      <c r="H1801" s="34">
        <f t="shared" si="206"/>
        <v>1373.19</v>
      </c>
      <c r="I1801" s="34">
        <f t="shared" si="206"/>
        <v>5825.45</v>
      </c>
    </row>
    <row r="1802" spans="1:9">
      <c r="A1802" s="81">
        <f t="shared" si="207"/>
        <v>535800002007</v>
      </c>
      <c r="B1802">
        <v>5358</v>
      </c>
      <c r="C1802" t="s">
        <v>461</v>
      </c>
      <c r="D1802" s="1">
        <v>39447</v>
      </c>
      <c r="E1802" s="34">
        <f t="shared" si="206"/>
        <v>94139.38</v>
      </c>
      <c r="F1802" s="34">
        <f t="shared" si="206"/>
        <v>15057.91</v>
      </c>
      <c r="G1802" s="34">
        <f t="shared" si="206"/>
        <v>8116.6</v>
      </c>
      <c r="H1802" s="34">
        <f t="shared" si="206"/>
        <v>1324.01</v>
      </c>
      <c r="I1802" s="34">
        <f t="shared" si="206"/>
        <v>5617.3</v>
      </c>
    </row>
    <row r="1803" spans="1:9">
      <c r="A1803" s="81">
        <f t="shared" si="207"/>
        <v>535800002006</v>
      </c>
      <c r="B1803">
        <v>5358</v>
      </c>
      <c r="C1803" t="s">
        <v>461</v>
      </c>
      <c r="D1803" s="1">
        <v>39082</v>
      </c>
      <c r="E1803" s="34">
        <f t="shared" si="206"/>
        <v>94139.34</v>
      </c>
      <c r="F1803" s="34">
        <f t="shared" si="206"/>
        <v>14966.44</v>
      </c>
      <c r="G1803" s="34">
        <f t="shared" si="206"/>
        <v>8071.24</v>
      </c>
      <c r="H1803" s="34">
        <f t="shared" si="206"/>
        <v>1320.35</v>
      </c>
      <c r="I1803" s="34">
        <f t="shared" si="206"/>
        <v>5574.85</v>
      </c>
    </row>
    <row r="1804" spans="1:9">
      <c r="A1804" s="81">
        <f t="shared" si="207"/>
        <v>535800402025</v>
      </c>
      <c r="B1804">
        <v>5358004</v>
      </c>
      <c r="C1804" t="s">
        <v>462</v>
      </c>
      <c r="D1804" s="1">
        <v>46022</v>
      </c>
      <c r="E1804" s="34" t="str">
        <f t="shared" ref="E1804:I1813" si="208">IF(YEAR($D1804)&lt;2016,VLOOKUP($A1804,LDB_alt,COLUMN()-1,FALSE),IFERROR(VLOOKUP($A1804,LDB_neu,COLUMN()-1,FALSE),""))</f>
        <v/>
      </c>
      <c r="F1804" s="34" t="str">
        <f t="shared" si="208"/>
        <v/>
      </c>
      <c r="G1804" s="34" t="str">
        <f t="shared" si="208"/>
        <v/>
      </c>
      <c r="H1804" s="34" t="str">
        <f t="shared" si="208"/>
        <v/>
      </c>
      <c r="I1804" s="34" t="str">
        <f t="shared" si="208"/>
        <v/>
      </c>
    </row>
    <row r="1805" spans="1:9">
      <c r="A1805" s="81">
        <f t="shared" si="207"/>
        <v>535800402024</v>
      </c>
      <c r="B1805">
        <v>5358004</v>
      </c>
      <c r="C1805" t="s">
        <v>462</v>
      </c>
      <c r="D1805" s="1">
        <v>45657</v>
      </c>
      <c r="E1805" s="34" t="str">
        <f t="shared" si="208"/>
        <v/>
      </c>
      <c r="F1805" s="34" t="str">
        <f t="shared" si="208"/>
        <v/>
      </c>
      <c r="G1805" s="34" t="str">
        <f t="shared" si="208"/>
        <v/>
      </c>
      <c r="H1805" s="34" t="str">
        <f t="shared" si="208"/>
        <v/>
      </c>
      <c r="I1805" s="34" t="str">
        <f t="shared" si="208"/>
        <v/>
      </c>
    </row>
    <row r="1806" spans="1:9">
      <c r="A1806" s="81">
        <f t="shared" si="207"/>
        <v>535800402023</v>
      </c>
      <c r="B1806">
        <v>5358004</v>
      </c>
      <c r="C1806" t="s">
        <v>462</v>
      </c>
      <c r="D1806" s="1">
        <v>45291</v>
      </c>
      <c r="E1806" s="34" t="str">
        <f t="shared" si="208"/>
        <v/>
      </c>
      <c r="F1806" s="34" t="str">
        <f t="shared" si="208"/>
        <v/>
      </c>
      <c r="G1806" s="34" t="str">
        <f t="shared" si="208"/>
        <v/>
      </c>
      <c r="H1806" s="34" t="str">
        <f t="shared" si="208"/>
        <v/>
      </c>
      <c r="I1806" s="34" t="str">
        <f t="shared" si="208"/>
        <v/>
      </c>
    </row>
    <row r="1807" spans="1:9">
      <c r="A1807" s="81">
        <f t="shared" si="207"/>
        <v>535800402022</v>
      </c>
      <c r="B1807">
        <v>5358004</v>
      </c>
      <c r="C1807" t="s">
        <v>462</v>
      </c>
      <c r="D1807" s="1">
        <v>44926</v>
      </c>
      <c r="E1807" s="34" t="str">
        <f t="shared" si="208"/>
        <v/>
      </c>
      <c r="F1807" s="34" t="str">
        <f t="shared" si="208"/>
        <v/>
      </c>
      <c r="G1807" s="34" t="str">
        <f t="shared" si="208"/>
        <v/>
      </c>
      <c r="H1807" s="34" t="str">
        <f t="shared" si="208"/>
        <v/>
      </c>
      <c r="I1807" s="34" t="str">
        <f t="shared" si="208"/>
        <v/>
      </c>
    </row>
    <row r="1808" spans="1:9">
      <c r="A1808" s="81">
        <f t="shared" si="207"/>
        <v>535800402021</v>
      </c>
      <c r="B1808">
        <v>5358004</v>
      </c>
      <c r="C1808" t="s">
        <v>462</v>
      </c>
      <c r="D1808" s="1">
        <v>44561</v>
      </c>
      <c r="E1808" s="34" t="str">
        <f t="shared" si="208"/>
        <v/>
      </c>
      <c r="F1808" s="34" t="str">
        <f t="shared" si="208"/>
        <v/>
      </c>
      <c r="G1808" s="34" t="str">
        <f t="shared" si="208"/>
        <v/>
      </c>
      <c r="H1808" s="34" t="str">
        <f t="shared" si="208"/>
        <v/>
      </c>
      <c r="I1808" s="34" t="str">
        <f t="shared" si="208"/>
        <v/>
      </c>
    </row>
    <row r="1809" spans="1:9">
      <c r="A1809" s="81">
        <f t="shared" si="207"/>
        <v>535800402020</v>
      </c>
      <c r="B1809">
        <v>5358004</v>
      </c>
      <c r="C1809" t="s">
        <v>462</v>
      </c>
      <c r="D1809" s="1">
        <v>44196</v>
      </c>
      <c r="E1809" s="34" t="str">
        <f t="shared" si="208"/>
        <v/>
      </c>
      <c r="F1809" s="34" t="str">
        <f t="shared" si="208"/>
        <v/>
      </c>
      <c r="G1809" s="34" t="str">
        <f t="shared" si="208"/>
        <v/>
      </c>
      <c r="H1809" s="34" t="str">
        <f t="shared" si="208"/>
        <v/>
      </c>
      <c r="I1809" s="34" t="str">
        <f t="shared" si="208"/>
        <v/>
      </c>
    </row>
    <row r="1810" spans="1:9">
      <c r="A1810" s="81">
        <f t="shared" si="207"/>
        <v>535800402019</v>
      </c>
      <c r="B1810">
        <v>5358004</v>
      </c>
      <c r="C1810" t="s">
        <v>462</v>
      </c>
      <c r="D1810" s="1">
        <v>43830</v>
      </c>
      <c r="E1810" s="34" t="str">
        <f t="shared" si="208"/>
        <v/>
      </c>
      <c r="F1810" s="34" t="str">
        <f t="shared" si="208"/>
        <v/>
      </c>
      <c r="G1810" s="34" t="str">
        <f t="shared" si="208"/>
        <v/>
      </c>
      <c r="H1810" s="34" t="str">
        <f t="shared" si="208"/>
        <v/>
      </c>
      <c r="I1810" s="34" t="str">
        <f t="shared" si="208"/>
        <v/>
      </c>
    </row>
    <row r="1811" spans="1:9">
      <c r="A1811" s="81">
        <f t="shared" si="207"/>
        <v>535800402018</v>
      </c>
      <c r="B1811">
        <v>5358004</v>
      </c>
      <c r="C1811" t="s">
        <v>462</v>
      </c>
      <c r="D1811" s="1">
        <v>43465</v>
      </c>
      <c r="E1811" s="34">
        <f t="shared" si="208"/>
        <v>4425</v>
      </c>
      <c r="F1811" s="34">
        <f t="shared" si="208"/>
        <v>792</v>
      </c>
      <c r="G1811" s="34">
        <f t="shared" si="208"/>
        <v>431</v>
      </c>
      <c r="H1811" s="34">
        <f t="shared" si="208"/>
        <v>59</v>
      </c>
      <c r="I1811" s="34">
        <f t="shared" si="208"/>
        <v>302</v>
      </c>
    </row>
    <row r="1812" spans="1:9">
      <c r="A1812" s="81">
        <f t="shared" si="207"/>
        <v>535800402017</v>
      </c>
      <c r="B1812">
        <v>5358004</v>
      </c>
      <c r="C1812" t="s">
        <v>462</v>
      </c>
      <c r="D1812" s="1">
        <v>43100</v>
      </c>
      <c r="E1812" s="34">
        <f t="shared" si="208"/>
        <v>4425</v>
      </c>
      <c r="F1812" s="34">
        <f t="shared" si="208"/>
        <v>789</v>
      </c>
      <c r="G1812" s="34">
        <f t="shared" si="208"/>
        <v>428</v>
      </c>
      <c r="H1812" s="34">
        <f t="shared" si="208"/>
        <v>59</v>
      </c>
      <c r="I1812" s="34">
        <f t="shared" si="208"/>
        <v>302</v>
      </c>
    </row>
    <row r="1813" spans="1:9">
      <c r="A1813" s="81">
        <f t="shared" si="207"/>
        <v>535800402016</v>
      </c>
      <c r="B1813">
        <v>5358004</v>
      </c>
      <c r="C1813" t="s">
        <v>462</v>
      </c>
      <c r="D1813" s="1">
        <v>42735</v>
      </c>
      <c r="E1813" s="34">
        <f t="shared" si="208"/>
        <v>4454</v>
      </c>
      <c r="F1813" s="34">
        <f t="shared" si="208"/>
        <v>776</v>
      </c>
      <c r="G1813" s="34">
        <f t="shared" si="208"/>
        <v>423</v>
      </c>
      <c r="H1813" s="34">
        <f t="shared" si="208"/>
        <v>55</v>
      </c>
      <c r="I1813" s="34">
        <f t="shared" si="208"/>
        <v>298</v>
      </c>
    </row>
    <row r="1814" spans="1:9">
      <c r="A1814" s="81">
        <f t="shared" si="207"/>
        <v>535800402015</v>
      </c>
      <c r="B1814">
        <v>5358004</v>
      </c>
      <c r="C1814" t="s">
        <v>462</v>
      </c>
      <c r="D1814" s="1">
        <v>42369</v>
      </c>
      <c r="E1814" s="34">
        <f t="shared" ref="E1814:I1823" si="209">IF(YEAR($D1814)&lt;2016,VLOOKUP($A1814,LDB_alt,COLUMN()-1,FALSE),IFERROR(VLOOKUP($A1814,LDB_neu,COLUMN()-1,FALSE),""))</f>
        <v>4413.3900000000003</v>
      </c>
      <c r="F1814" s="34">
        <f t="shared" si="209"/>
        <v>813.11</v>
      </c>
      <c r="G1814" s="34">
        <f t="shared" si="209"/>
        <v>420.24</v>
      </c>
      <c r="H1814" s="34">
        <f t="shared" si="209"/>
        <v>52.79</v>
      </c>
      <c r="I1814" s="34">
        <f t="shared" si="209"/>
        <v>340.08</v>
      </c>
    </row>
    <row r="1815" spans="1:9">
      <c r="A1815" s="81">
        <f t="shared" si="207"/>
        <v>535800402014</v>
      </c>
      <c r="B1815">
        <v>5358004</v>
      </c>
      <c r="C1815" t="s">
        <v>462</v>
      </c>
      <c r="D1815" s="1">
        <v>42004</v>
      </c>
      <c r="E1815" s="34">
        <f t="shared" si="209"/>
        <v>4413.3900000000003</v>
      </c>
      <c r="F1815" s="34">
        <f t="shared" si="209"/>
        <v>812.73</v>
      </c>
      <c r="G1815" s="34">
        <f t="shared" si="209"/>
        <v>419.6</v>
      </c>
      <c r="H1815" s="34">
        <f t="shared" si="209"/>
        <v>53.11</v>
      </c>
      <c r="I1815" s="34">
        <f t="shared" si="209"/>
        <v>340.02</v>
      </c>
    </row>
    <row r="1816" spans="1:9">
      <c r="A1816" s="81">
        <f t="shared" si="207"/>
        <v>535800402013</v>
      </c>
      <c r="B1816">
        <v>5358004</v>
      </c>
      <c r="C1816" t="s">
        <v>462</v>
      </c>
      <c r="D1816" s="1">
        <v>41639</v>
      </c>
      <c r="E1816" s="34">
        <f t="shared" si="209"/>
        <v>4413.3900000000003</v>
      </c>
      <c r="F1816" s="34">
        <f t="shared" si="209"/>
        <v>810.57999999999993</v>
      </c>
      <c r="G1816" s="34">
        <f t="shared" si="209"/>
        <v>417.38</v>
      </c>
      <c r="H1816" s="34">
        <f t="shared" si="209"/>
        <v>53.45</v>
      </c>
      <c r="I1816" s="34">
        <f t="shared" si="209"/>
        <v>339.75</v>
      </c>
    </row>
    <row r="1817" spans="1:9">
      <c r="A1817" s="81">
        <f t="shared" si="207"/>
        <v>535800402012</v>
      </c>
      <c r="B1817">
        <v>5358004</v>
      </c>
      <c r="C1817" t="s">
        <v>462</v>
      </c>
      <c r="D1817" s="1">
        <v>41274</v>
      </c>
      <c r="E1817" s="34">
        <f t="shared" si="209"/>
        <v>4413.3900000000003</v>
      </c>
      <c r="F1817" s="34">
        <f t="shared" si="209"/>
        <v>803.88</v>
      </c>
      <c r="G1817" s="34">
        <f t="shared" si="209"/>
        <v>410.71</v>
      </c>
      <c r="H1817" s="34">
        <f t="shared" si="209"/>
        <v>53.74</v>
      </c>
      <c r="I1817" s="34">
        <f t="shared" si="209"/>
        <v>339.43</v>
      </c>
    </row>
    <row r="1818" spans="1:9">
      <c r="A1818" s="81">
        <f t="shared" si="207"/>
        <v>535800402011</v>
      </c>
      <c r="B1818">
        <v>5358004</v>
      </c>
      <c r="C1818" t="s">
        <v>462</v>
      </c>
      <c r="D1818" s="1">
        <v>40908</v>
      </c>
      <c r="E1818" s="34">
        <f t="shared" si="209"/>
        <v>4413.3900000000003</v>
      </c>
      <c r="F1818" s="34">
        <f t="shared" si="209"/>
        <v>802.81999999999994</v>
      </c>
      <c r="G1818" s="34">
        <f t="shared" si="209"/>
        <v>409.58</v>
      </c>
      <c r="H1818" s="34">
        <f t="shared" si="209"/>
        <v>53.95</v>
      </c>
      <c r="I1818" s="34">
        <f t="shared" si="209"/>
        <v>339.29</v>
      </c>
    </row>
    <row r="1819" spans="1:9">
      <c r="A1819" s="81">
        <f t="shared" si="207"/>
        <v>535800402010</v>
      </c>
      <c r="B1819">
        <v>5358004</v>
      </c>
      <c r="C1819" t="s">
        <v>462</v>
      </c>
      <c r="D1819" s="1">
        <v>40543</v>
      </c>
      <c r="E1819" s="34">
        <f t="shared" si="209"/>
        <v>4413.91</v>
      </c>
      <c r="F1819" s="34">
        <f t="shared" si="209"/>
        <v>794.76</v>
      </c>
      <c r="G1819" s="34">
        <f t="shared" si="209"/>
        <v>406.88</v>
      </c>
      <c r="H1819" s="34">
        <f t="shared" si="209"/>
        <v>54.34</v>
      </c>
      <c r="I1819" s="34">
        <f t="shared" si="209"/>
        <v>333.54</v>
      </c>
    </row>
    <row r="1820" spans="1:9">
      <c r="A1820" s="81">
        <f t="shared" si="207"/>
        <v>535800402009</v>
      </c>
      <c r="B1820">
        <v>5358004</v>
      </c>
      <c r="C1820" t="s">
        <v>462</v>
      </c>
      <c r="D1820" s="1">
        <v>40178</v>
      </c>
      <c r="E1820" s="34">
        <f t="shared" si="209"/>
        <v>4408.97</v>
      </c>
      <c r="F1820" s="34">
        <f t="shared" si="209"/>
        <v>799.66</v>
      </c>
      <c r="G1820" s="34">
        <f t="shared" si="209"/>
        <v>423.14</v>
      </c>
      <c r="H1820" s="34">
        <f t="shared" si="209"/>
        <v>54.07</v>
      </c>
      <c r="I1820" s="34">
        <f t="shared" si="209"/>
        <v>322.45</v>
      </c>
    </row>
    <row r="1821" spans="1:9">
      <c r="A1821" s="81">
        <f t="shared" si="207"/>
        <v>535800402008</v>
      </c>
      <c r="B1821">
        <v>5358004</v>
      </c>
      <c r="C1821" t="s">
        <v>462</v>
      </c>
      <c r="D1821" s="1">
        <v>39813</v>
      </c>
      <c r="E1821" s="34">
        <f t="shared" si="209"/>
        <v>4408.96</v>
      </c>
      <c r="F1821" s="34">
        <f t="shared" si="209"/>
        <v>798.76</v>
      </c>
      <c r="G1821" s="34">
        <f t="shared" si="209"/>
        <v>422.94</v>
      </c>
      <c r="H1821" s="34">
        <f t="shared" si="209"/>
        <v>53.66</v>
      </c>
      <c r="I1821" s="34">
        <f t="shared" si="209"/>
        <v>322.16000000000003</v>
      </c>
    </row>
    <row r="1822" spans="1:9">
      <c r="A1822" s="81">
        <f t="shared" si="207"/>
        <v>535800402007</v>
      </c>
      <c r="B1822">
        <v>5358004</v>
      </c>
      <c r="C1822" t="s">
        <v>462</v>
      </c>
      <c r="D1822" s="1">
        <v>39447</v>
      </c>
      <c r="E1822" s="34">
        <f t="shared" si="209"/>
        <v>4408.9399999999996</v>
      </c>
      <c r="F1822" s="34">
        <f t="shared" si="209"/>
        <v>784.82999999999993</v>
      </c>
      <c r="G1822" s="34">
        <f t="shared" si="209"/>
        <v>429.7</v>
      </c>
      <c r="H1822" s="34">
        <f t="shared" si="209"/>
        <v>54</v>
      </c>
      <c r="I1822" s="34">
        <f t="shared" si="209"/>
        <v>301.13</v>
      </c>
    </row>
    <row r="1823" spans="1:9">
      <c r="A1823" s="81">
        <f t="shared" si="207"/>
        <v>535800402006</v>
      </c>
      <c r="B1823">
        <v>5358004</v>
      </c>
      <c r="C1823" t="s">
        <v>462</v>
      </c>
      <c r="D1823" s="1">
        <v>39082</v>
      </c>
      <c r="E1823" s="34">
        <f t="shared" si="209"/>
        <v>4408.8599999999997</v>
      </c>
      <c r="F1823" s="34">
        <f t="shared" si="209"/>
        <v>767.3900000000001</v>
      </c>
      <c r="G1823" s="34">
        <f t="shared" si="209"/>
        <v>413.72</v>
      </c>
      <c r="H1823" s="34">
        <f t="shared" si="209"/>
        <v>53.69</v>
      </c>
      <c r="I1823" s="34">
        <f t="shared" si="209"/>
        <v>299.98</v>
      </c>
    </row>
    <row r="1824" spans="1:9">
      <c r="A1824" s="81">
        <f t="shared" si="207"/>
        <v>535800802025</v>
      </c>
      <c r="B1824">
        <v>5358008</v>
      </c>
      <c r="C1824" t="s">
        <v>1004</v>
      </c>
      <c r="D1824" s="1">
        <v>46022</v>
      </c>
      <c r="E1824" s="34" t="str">
        <f t="shared" ref="E1824:I1833" si="210">IF(YEAR($D1824)&lt;2016,VLOOKUP($A1824,LDB_alt,COLUMN()-1,FALSE),IFERROR(VLOOKUP($A1824,LDB_neu,COLUMN()-1,FALSE),""))</f>
        <v/>
      </c>
      <c r="F1824" s="34" t="str">
        <f t="shared" si="210"/>
        <v/>
      </c>
      <c r="G1824" s="34" t="str">
        <f t="shared" si="210"/>
        <v/>
      </c>
      <c r="H1824" s="34" t="str">
        <f t="shared" si="210"/>
        <v/>
      </c>
      <c r="I1824" s="34" t="str">
        <f t="shared" si="210"/>
        <v/>
      </c>
    </row>
    <row r="1825" spans="1:9">
      <c r="A1825" s="81">
        <f t="shared" si="207"/>
        <v>535800802024</v>
      </c>
      <c r="B1825">
        <v>5358008</v>
      </c>
      <c r="C1825" t="s">
        <v>1004</v>
      </c>
      <c r="D1825" s="1">
        <v>45657</v>
      </c>
      <c r="E1825" s="34" t="str">
        <f t="shared" si="210"/>
        <v/>
      </c>
      <c r="F1825" s="34" t="str">
        <f t="shared" si="210"/>
        <v/>
      </c>
      <c r="G1825" s="34" t="str">
        <f t="shared" si="210"/>
        <v/>
      </c>
      <c r="H1825" s="34" t="str">
        <f t="shared" si="210"/>
        <v/>
      </c>
      <c r="I1825" s="34" t="str">
        <f t="shared" si="210"/>
        <v/>
      </c>
    </row>
    <row r="1826" spans="1:9">
      <c r="A1826" s="81">
        <f t="shared" si="207"/>
        <v>535800802023</v>
      </c>
      <c r="B1826">
        <v>5358008</v>
      </c>
      <c r="C1826" t="s">
        <v>1004</v>
      </c>
      <c r="D1826" s="1">
        <v>45291</v>
      </c>
      <c r="E1826" s="34" t="str">
        <f t="shared" si="210"/>
        <v/>
      </c>
      <c r="F1826" s="34" t="str">
        <f t="shared" si="210"/>
        <v/>
      </c>
      <c r="G1826" s="34" t="str">
        <f t="shared" si="210"/>
        <v/>
      </c>
      <c r="H1826" s="34" t="str">
        <f t="shared" si="210"/>
        <v/>
      </c>
      <c r="I1826" s="34" t="str">
        <f t="shared" si="210"/>
        <v/>
      </c>
    </row>
    <row r="1827" spans="1:9">
      <c r="A1827" s="81">
        <f t="shared" si="207"/>
        <v>535800802022</v>
      </c>
      <c r="B1827">
        <v>5358008</v>
      </c>
      <c r="C1827" t="s">
        <v>1004</v>
      </c>
      <c r="D1827" s="1">
        <v>44926</v>
      </c>
      <c r="E1827" s="34" t="str">
        <f t="shared" si="210"/>
        <v/>
      </c>
      <c r="F1827" s="34" t="str">
        <f t="shared" si="210"/>
        <v/>
      </c>
      <c r="G1827" s="34" t="str">
        <f t="shared" si="210"/>
        <v/>
      </c>
      <c r="H1827" s="34" t="str">
        <f t="shared" si="210"/>
        <v/>
      </c>
      <c r="I1827" s="34" t="str">
        <f t="shared" si="210"/>
        <v/>
      </c>
    </row>
    <row r="1828" spans="1:9">
      <c r="A1828" s="81">
        <f t="shared" si="207"/>
        <v>535800802021</v>
      </c>
      <c r="B1828">
        <v>5358008</v>
      </c>
      <c r="C1828" t="s">
        <v>1004</v>
      </c>
      <c r="D1828" s="1">
        <v>44561</v>
      </c>
      <c r="E1828" s="34" t="str">
        <f t="shared" si="210"/>
        <v/>
      </c>
      <c r="F1828" s="34" t="str">
        <f t="shared" si="210"/>
        <v/>
      </c>
      <c r="G1828" s="34" t="str">
        <f t="shared" si="210"/>
        <v/>
      </c>
      <c r="H1828" s="34" t="str">
        <f t="shared" si="210"/>
        <v/>
      </c>
      <c r="I1828" s="34" t="str">
        <f t="shared" si="210"/>
        <v/>
      </c>
    </row>
    <row r="1829" spans="1:9">
      <c r="A1829" s="81">
        <f t="shared" si="207"/>
        <v>535800802020</v>
      </c>
      <c r="B1829">
        <v>5358008</v>
      </c>
      <c r="C1829" t="s">
        <v>1004</v>
      </c>
      <c r="D1829" s="1">
        <v>44196</v>
      </c>
      <c r="E1829" s="34" t="str">
        <f t="shared" si="210"/>
        <v/>
      </c>
      <c r="F1829" s="34" t="str">
        <f t="shared" si="210"/>
        <v/>
      </c>
      <c r="G1829" s="34" t="str">
        <f t="shared" si="210"/>
        <v/>
      </c>
      <c r="H1829" s="34" t="str">
        <f t="shared" si="210"/>
        <v/>
      </c>
      <c r="I1829" s="34" t="str">
        <f t="shared" si="210"/>
        <v/>
      </c>
    </row>
    <row r="1830" spans="1:9">
      <c r="A1830" s="81">
        <f t="shared" si="207"/>
        <v>535800802019</v>
      </c>
      <c r="B1830">
        <v>5358008</v>
      </c>
      <c r="C1830" t="s">
        <v>1004</v>
      </c>
      <c r="D1830" s="1">
        <v>43830</v>
      </c>
      <c r="E1830" s="34" t="str">
        <f t="shared" si="210"/>
        <v/>
      </c>
      <c r="F1830" s="34" t="str">
        <f t="shared" si="210"/>
        <v/>
      </c>
      <c r="G1830" s="34" t="str">
        <f t="shared" si="210"/>
        <v/>
      </c>
      <c r="H1830" s="34" t="str">
        <f t="shared" si="210"/>
        <v/>
      </c>
      <c r="I1830" s="34" t="str">
        <f t="shared" si="210"/>
        <v/>
      </c>
    </row>
    <row r="1831" spans="1:9">
      <c r="A1831" s="81">
        <f t="shared" si="207"/>
        <v>535800802018</v>
      </c>
      <c r="B1831">
        <v>5358008</v>
      </c>
      <c r="C1831" t="s">
        <v>1004</v>
      </c>
      <c r="D1831" s="1">
        <v>43465</v>
      </c>
      <c r="E1831" s="34">
        <f t="shared" si="210"/>
        <v>8500</v>
      </c>
      <c r="F1831" s="34">
        <f t="shared" si="210"/>
        <v>3222</v>
      </c>
      <c r="G1831" s="34">
        <f t="shared" si="210"/>
        <v>1969</v>
      </c>
      <c r="H1831" s="34">
        <f t="shared" si="210"/>
        <v>426</v>
      </c>
      <c r="I1831" s="34">
        <f t="shared" si="210"/>
        <v>827</v>
      </c>
    </row>
    <row r="1832" spans="1:9">
      <c r="A1832" s="81">
        <f t="shared" si="207"/>
        <v>535800802017</v>
      </c>
      <c r="B1832">
        <v>5358008</v>
      </c>
      <c r="C1832" t="s">
        <v>1004</v>
      </c>
      <c r="D1832" s="1">
        <v>43100</v>
      </c>
      <c r="E1832" s="34">
        <f t="shared" si="210"/>
        <v>8500</v>
      </c>
      <c r="F1832" s="34">
        <f t="shared" si="210"/>
        <v>3184</v>
      </c>
      <c r="G1832" s="34">
        <f t="shared" si="210"/>
        <v>1954</v>
      </c>
      <c r="H1832" s="34">
        <f t="shared" si="210"/>
        <v>424</v>
      </c>
      <c r="I1832" s="34">
        <f t="shared" si="210"/>
        <v>806</v>
      </c>
    </row>
    <row r="1833" spans="1:9">
      <c r="A1833" s="81">
        <f t="shared" si="207"/>
        <v>535800802016</v>
      </c>
      <c r="B1833">
        <v>5358008</v>
      </c>
      <c r="C1833" t="s">
        <v>1004</v>
      </c>
      <c r="D1833" s="1">
        <v>42735</v>
      </c>
      <c r="E1833" s="34">
        <f t="shared" si="210"/>
        <v>8500</v>
      </c>
      <c r="F1833" s="34">
        <f t="shared" si="210"/>
        <v>3178</v>
      </c>
      <c r="G1833" s="34">
        <f t="shared" si="210"/>
        <v>1947</v>
      </c>
      <c r="H1833" s="34">
        <f t="shared" si="210"/>
        <v>425</v>
      </c>
      <c r="I1833" s="34">
        <f t="shared" si="210"/>
        <v>806</v>
      </c>
    </row>
    <row r="1834" spans="1:9">
      <c r="A1834" s="81">
        <f t="shared" si="207"/>
        <v>535800802015</v>
      </c>
      <c r="B1834">
        <v>5358008</v>
      </c>
      <c r="C1834" t="s">
        <v>1004</v>
      </c>
      <c r="D1834" s="1">
        <v>42369</v>
      </c>
      <c r="E1834" s="34">
        <f t="shared" ref="E1834:I1843" si="211">IF(YEAR($D1834)&lt;2016,VLOOKUP($A1834,LDB_alt,COLUMN()-1,FALSE),IFERROR(VLOOKUP($A1834,LDB_neu,COLUMN()-1,FALSE),""))</f>
        <v>8500.3700000000008</v>
      </c>
      <c r="F1834" s="34">
        <f t="shared" si="211"/>
        <v>3181.23</v>
      </c>
      <c r="G1834" s="34">
        <f t="shared" si="211"/>
        <v>1969.44</v>
      </c>
      <c r="H1834" s="34">
        <f t="shared" si="211"/>
        <v>399.42</v>
      </c>
      <c r="I1834" s="34">
        <f t="shared" si="211"/>
        <v>812.37</v>
      </c>
    </row>
    <row r="1835" spans="1:9">
      <c r="A1835" s="81">
        <f t="shared" si="207"/>
        <v>535800802014</v>
      </c>
      <c r="B1835">
        <v>5358008</v>
      </c>
      <c r="C1835" t="s">
        <v>1004</v>
      </c>
      <c r="D1835" s="1">
        <v>42004</v>
      </c>
      <c r="E1835" s="34">
        <f t="shared" si="211"/>
        <v>8500.3700000000008</v>
      </c>
      <c r="F1835" s="34">
        <f t="shared" si="211"/>
        <v>3178.67</v>
      </c>
      <c r="G1835" s="34">
        <f t="shared" si="211"/>
        <v>1964.8</v>
      </c>
      <c r="H1835" s="34">
        <f t="shared" si="211"/>
        <v>399.91</v>
      </c>
      <c r="I1835" s="34">
        <f t="shared" si="211"/>
        <v>813.96</v>
      </c>
    </row>
    <row r="1836" spans="1:9">
      <c r="A1836" s="81">
        <f t="shared" si="207"/>
        <v>535800802013</v>
      </c>
      <c r="B1836">
        <v>5358008</v>
      </c>
      <c r="C1836" t="s">
        <v>1004</v>
      </c>
      <c r="D1836" s="1">
        <v>41639</v>
      </c>
      <c r="E1836" s="34">
        <f t="shared" si="211"/>
        <v>8500.3700000000008</v>
      </c>
      <c r="F1836" s="34">
        <f t="shared" si="211"/>
        <v>3175.9599999999996</v>
      </c>
      <c r="G1836" s="34">
        <f t="shared" si="211"/>
        <v>1966.52</v>
      </c>
      <c r="H1836" s="34">
        <f t="shared" si="211"/>
        <v>401.26</v>
      </c>
      <c r="I1836" s="34">
        <f t="shared" si="211"/>
        <v>808.18</v>
      </c>
    </row>
    <row r="1837" spans="1:9">
      <c r="A1837" s="81">
        <f t="shared" si="207"/>
        <v>535800802012</v>
      </c>
      <c r="B1837">
        <v>5358008</v>
      </c>
      <c r="C1837" t="s">
        <v>1004</v>
      </c>
      <c r="D1837" s="1">
        <v>41274</v>
      </c>
      <c r="E1837" s="34">
        <f t="shared" si="211"/>
        <v>8500.4</v>
      </c>
      <c r="F1837" s="34">
        <f t="shared" si="211"/>
        <v>3173.3500000000004</v>
      </c>
      <c r="G1837" s="34">
        <f t="shared" si="211"/>
        <v>1964.69</v>
      </c>
      <c r="H1837" s="34">
        <f t="shared" si="211"/>
        <v>401.74</v>
      </c>
      <c r="I1837" s="34">
        <f t="shared" si="211"/>
        <v>806.92</v>
      </c>
    </row>
    <row r="1838" spans="1:9">
      <c r="A1838" s="81">
        <f t="shared" si="207"/>
        <v>535800802011</v>
      </c>
      <c r="B1838">
        <v>5358008</v>
      </c>
      <c r="C1838" t="s">
        <v>1004</v>
      </c>
      <c r="D1838" s="1">
        <v>40908</v>
      </c>
      <c r="E1838" s="34">
        <f t="shared" si="211"/>
        <v>8500.4</v>
      </c>
      <c r="F1838" s="34">
        <f t="shared" si="211"/>
        <v>3168.86</v>
      </c>
      <c r="G1838" s="34">
        <f t="shared" si="211"/>
        <v>1970.09</v>
      </c>
      <c r="H1838" s="34">
        <f t="shared" si="211"/>
        <v>396.04</v>
      </c>
      <c r="I1838" s="34">
        <f t="shared" si="211"/>
        <v>802.73</v>
      </c>
    </row>
    <row r="1839" spans="1:9">
      <c r="A1839" s="81">
        <f t="shared" si="207"/>
        <v>535800802010</v>
      </c>
      <c r="B1839">
        <v>5358008</v>
      </c>
      <c r="C1839" t="s">
        <v>1004</v>
      </c>
      <c r="D1839" s="1">
        <v>40543</v>
      </c>
      <c r="E1839" s="34">
        <f t="shared" si="211"/>
        <v>8499.56</v>
      </c>
      <c r="F1839" s="34">
        <f t="shared" si="211"/>
        <v>3166.6800000000003</v>
      </c>
      <c r="G1839" s="34">
        <f t="shared" si="211"/>
        <v>1965.9</v>
      </c>
      <c r="H1839" s="34">
        <f t="shared" si="211"/>
        <v>400.21</v>
      </c>
      <c r="I1839" s="34">
        <f t="shared" si="211"/>
        <v>800.57</v>
      </c>
    </row>
    <row r="1840" spans="1:9">
      <c r="A1840" s="81">
        <f t="shared" si="207"/>
        <v>535800802009</v>
      </c>
      <c r="B1840">
        <v>5358008</v>
      </c>
      <c r="C1840" t="s">
        <v>1004</v>
      </c>
      <c r="D1840" s="1">
        <v>40178</v>
      </c>
      <c r="E1840" s="34">
        <f t="shared" si="211"/>
        <v>8499.5499999999993</v>
      </c>
      <c r="F1840" s="34">
        <f t="shared" si="211"/>
        <v>3151.5</v>
      </c>
      <c r="G1840" s="34">
        <f t="shared" si="211"/>
        <v>1953.31</v>
      </c>
      <c r="H1840" s="34">
        <f t="shared" si="211"/>
        <v>400.42</v>
      </c>
      <c r="I1840" s="34">
        <f t="shared" si="211"/>
        <v>797.77</v>
      </c>
    </row>
    <row r="1841" spans="1:9">
      <c r="A1841" s="81">
        <f t="shared" si="207"/>
        <v>535800802008</v>
      </c>
      <c r="B1841">
        <v>5358008</v>
      </c>
      <c r="C1841" t="s">
        <v>1004</v>
      </c>
      <c r="D1841" s="1">
        <v>39813</v>
      </c>
      <c r="E1841" s="34">
        <f t="shared" si="211"/>
        <v>8499.66</v>
      </c>
      <c r="F1841" s="34">
        <f t="shared" si="211"/>
        <v>3140.8199999999997</v>
      </c>
      <c r="G1841" s="34">
        <f t="shared" si="211"/>
        <v>1945.22</v>
      </c>
      <c r="H1841" s="34">
        <f t="shared" si="211"/>
        <v>400.21</v>
      </c>
      <c r="I1841" s="34">
        <f t="shared" si="211"/>
        <v>795.39</v>
      </c>
    </row>
    <row r="1842" spans="1:9">
      <c r="A1842" s="81">
        <f t="shared" si="207"/>
        <v>535800802007</v>
      </c>
      <c r="B1842">
        <v>5358008</v>
      </c>
      <c r="C1842" t="s">
        <v>1004</v>
      </c>
      <c r="D1842" s="1">
        <v>39447</v>
      </c>
      <c r="E1842" s="34">
        <f t="shared" si="211"/>
        <v>8499.64</v>
      </c>
      <c r="F1842" s="34">
        <f t="shared" si="211"/>
        <v>3135.92</v>
      </c>
      <c r="G1842" s="34">
        <f t="shared" si="211"/>
        <v>1941.61</v>
      </c>
      <c r="H1842" s="34">
        <f t="shared" si="211"/>
        <v>401.83</v>
      </c>
      <c r="I1842" s="34">
        <f t="shared" si="211"/>
        <v>792.48</v>
      </c>
    </row>
    <row r="1843" spans="1:9">
      <c r="A1843" s="81">
        <f t="shared" si="207"/>
        <v>535800802006</v>
      </c>
      <c r="B1843">
        <v>5358008</v>
      </c>
      <c r="C1843" t="s">
        <v>1004</v>
      </c>
      <c r="D1843" s="1">
        <v>39082</v>
      </c>
      <c r="E1843" s="34">
        <f t="shared" si="211"/>
        <v>8499.6200000000008</v>
      </c>
      <c r="F1843" s="34">
        <f t="shared" si="211"/>
        <v>3120.0699999999997</v>
      </c>
      <c r="G1843" s="34">
        <f t="shared" si="211"/>
        <v>1928.25</v>
      </c>
      <c r="H1843" s="34">
        <f t="shared" si="211"/>
        <v>401.79</v>
      </c>
      <c r="I1843" s="34">
        <f t="shared" si="211"/>
        <v>790.03</v>
      </c>
    </row>
    <row r="1844" spans="1:9">
      <c r="A1844" s="81">
        <f t="shared" si="207"/>
        <v>535801202025</v>
      </c>
      <c r="B1844">
        <v>5358012</v>
      </c>
      <c r="C1844" t="s">
        <v>1005</v>
      </c>
      <c r="D1844" s="1">
        <v>46022</v>
      </c>
      <c r="E1844" s="34" t="str">
        <f t="shared" ref="E1844:I1853" si="212">IF(YEAR($D1844)&lt;2016,VLOOKUP($A1844,LDB_alt,COLUMN()-1,FALSE),IFERROR(VLOOKUP($A1844,LDB_neu,COLUMN()-1,FALSE),""))</f>
        <v/>
      </c>
      <c r="F1844" s="34" t="str">
        <f t="shared" si="212"/>
        <v/>
      </c>
      <c r="G1844" s="34" t="str">
        <f t="shared" si="212"/>
        <v/>
      </c>
      <c r="H1844" s="34" t="str">
        <f t="shared" si="212"/>
        <v/>
      </c>
      <c r="I1844" s="34" t="str">
        <f t="shared" si="212"/>
        <v/>
      </c>
    </row>
    <row r="1845" spans="1:9">
      <c r="A1845" s="81">
        <f t="shared" si="207"/>
        <v>535801202024</v>
      </c>
      <c r="B1845">
        <v>5358012</v>
      </c>
      <c r="C1845" t="s">
        <v>1005</v>
      </c>
      <c r="D1845" s="1">
        <v>45657</v>
      </c>
      <c r="E1845" s="34" t="str">
        <f t="shared" si="212"/>
        <v/>
      </c>
      <c r="F1845" s="34" t="str">
        <f t="shared" si="212"/>
        <v/>
      </c>
      <c r="G1845" s="34" t="str">
        <f t="shared" si="212"/>
        <v/>
      </c>
      <c r="H1845" s="34" t="str">
        <f t="shared" si="212"/>
        <v/>
      </c>
      <c r="I1845" s="34" t="str">
        <f t="shared" si="212"/>
        <v/>
      </c>
    </row>
    <row r="1846" spans="1:9">
      <c r="A1846" s="81">
        <f t="shared" si="207"/>
        <v>535801202023</v>
      </c>
      <c r="B1846">
        <v>5358012</v>
      </c>
      <c r="C1846" t="s">
        <v>1005</v>
      </c>
      <c r="D1846" s="1">
        <v>45291</v>
      </c>
      <c r="E1846" s="34" t="str">
        <f t="shared" si="212"/>
        <v/>
      </c>
      <c r="F1846" s="34" t="str">
        <f t="shared" si="212"/>
        <v/>
      </c>
      <c r="G1846" s="34" t="str">
        <f t="shared" si="212"/>
        <v/>
      </c>
      <c r="H1846" s="34" t="str">
        <f t="shared" si="212"/>
        <v/>
      </c>
      <c r="I1846" s="34" t="str">
        <f t="shared" si="212"/>
        <v/>
      </c>
    </row>
    <row r="1847" spans="1:9">
      <c r="A1847" s="81">
        <f t="shared" si="207"/>
        <v>535801202022</v>
      </c>
      <c r="B1847">
        <v>5358012</v>
      </c>
      <c r="C1847" t="s">
        <v>1005</v>
      </c>
      <c r="D1847" s="1">
        <v>44926</v>
      </c>
      <c r="E1847" s="34" t="str">
        <f t="shared" si="212"/>
        <v/>
      </c>
      <c r="F1847" s="34" t="str">
        <f t="shared" si="212"/>
        <v/>
      </c>
      <c r="G1847" s="34" t="str">
        <f t="shared" si="212"/>
        <v/>
      </c>
      <c r="H1847" s="34" t="str">
        <f t="shared" si="212"/>
        <v/>
      </c>
      <c r="I1847" s="34" t="str">
        <f t="shared" si="212"/>
        <v/>
      </c>
    </row>
    <row r="1848" spans="1:9">
      <c r="A1848" s="81">
        <f t="shared" si="207"/>
        <v>535801202021</v>
      </c>
      <c r="B1848">
        <v>5358012</v>
      </c>
      <c r="C1848" t="s">
        <v>1005</v>
      </c>
      <c r="D1848" s="1">
        <v>44561</v>
      </c>
      <c r="E1848" s="34" t="str">
        <f t="shared" si="212"/>
        <v/>
      </c>
      <c r="F1848" s="34" t="str">
        <f t="shared" si="212"/>
        <v/>
      </c>
      <c r="G1848" s="34" t="str">
        <f t="shared" si="212"/>
        <v/>
      </c>
      <c r="H1848" s="34" t="str">
        <f t="shared" si="212"/>
        <v/>
      </c>
      <c r="I1848" s="34" t="str">
        <f t="shared" si="212"/>
        <v/>
      </c>
    </row>
    <row r="1849" spans="1:9">
      <c r="A1849" s="81">
        <f t="shared" si="207"/>
        <v>535801202020</v>
      </c>
      <c r="B1849">
        <v>5358012</v>
      </c>
      <c r="C1849" t="s">
        <v>1005</v>
      </c>
      <c r="D1849" s="1">
        <v>44196</v>
      </c>
      <c r="E1849" s="34" t="str">
        <f t="shared" si="212"/>
        <v/>
      </c>
      <c r="F1849" s="34" t="str">
        <f t="shared" si="212"/>
        <v/>
      </c>
      <c r="G1849" s="34" t="str">
        <f t="shared" si="212"/>
        <v/>
      </c>
      <c r="H1849" s="34" t="str">
        <f t="shared" si="212"/>
        <v/>
      </c>
      <c r="I1849" s="34" t="str">
        <f t="shared" si="212"/>
        <v/>
      </c>
    </row>
    <row r="1850" spans="1:9">
      <c r="A1850" s="81">
        <f t="shared" si="207"/>
        <v>535801202019</v>
      </c>
      <c r="B1850">
        <v>5358012</v>
      </c>
      <c r="C1850" t="s">
        <v>1005</v>
      </c>
      <c r="D1850" s="1">
        <v>43830</v>
      </c>
      <c r="E1850" s="34" t="str">
        <f t="shared" si="212"/>
        <v/>
      </c>
      <c r="F1850" s="34" t="str">
        <f t="shared" si="212"/>
        <v/>
      </c>
      <c r="G1850" s="34" t="str">
        <f t="shared" si="212"/>
        <v/>
      </c>
      <c r="H1850" s="34" t="str">
        <f t="shared" si="212"/>
        <v/>
      </c>
      <c r="I1850" s="34" t="str">
        <f t="shared" si="212"/>
        <v/>
      </c>
    </row>
    <row r="1851" spans="1:9">
      <c r="A1851" s="81">
        <f t="shared" si="207"/>
        <v>535801202018</v>
      </c>
      <c r="B1851">
        <v>5358012</v>
      </c>
      <c r="C1851" t="s">
        <v>1005</v>
      </c>
      <c r="D1851" s="1">
        <v>43465</v>
      </c>
      <c r="E1851" s="34">
        <f t="shared" si="212"/>
        <v>6496</v>
      </c>
      <c r="F1851" s="34">
        <f t="shared" si="212"/>
        <v>601</v>
      </c>
      <c r="G1851" s="34">
        <f t="shared" si="212"/>
        <v>194</v>
      </c>
      <c r="H1851" s="34">
        <f t="shared" si="212"/>
        <v>81</v>
      </c>
      <c r="I1851" s="34">
        <f t="shared" si="212"/>
        <v>326</v>
      </c>
    </row>
    <row r="1852" spans="1:9">
      <c r="A1852" s="81">
        <f t="shared" si="207"/>
        <v>535801202017</v>
      </c>
      <c r="B1852">
        <v>5358012</v>
      </c>
      <c r="C1852" t="s">
        <v>1005</v>
      </c>
      <c r="D1852" s="1">
        <v>43100</v>
      </c>
      <c r="E1852" s="34">
        <f t="shared" si="212"/>
        <v>6496</v>
      </c>
      <c r="F1852" s="34">
        <f t="shared" si="212"/>
        <v>600</v>
      </c>
      <c r="G1852" s="34">
        <f t="shared" si="212"/>
        <v>193</v>
      </c>
      <c r="H1852" s="34">
        <f t="shared" si="212"/>
        <v>81</v>
      </c>
      <c r="I1852" s="34">
        <f t="shared" si="212"/>
        <v>326</v>
      </c>
    </row>
    <row r="1853" spans="1:9">
      <c r="A1853" s="81">
        <f t="shared" si="207"/>
        <v>535801202016</v>
      </c>
      <c r="B1853">
        <v>5358012</v>
      </c>
      <c r="C1853" t="s">
        <v>1005</v>
      </c>
      <c r="D1853" s="1">
        <v>42735</v>
      </c>
      <c r="E1853" s="34">
        <f t="shared" si="212"/>
        <v>6496</v>
      </c>
      <c r="F1853" s="34">
        <f t="shared" si="212"/>
        <v>600</v>
      </c>
      <c r="G1853" s="34">
        <f t="shared" si="212"/>
        <v>193</v>
      </c>
      <c r="H1853" s="34">
        <f t="shared" si="212"/>
        <v>81</v>
      </c>
      <c r="I1853" s="34">
        <f t="shared" si="212"/>
        <v>326</v>
      </c>
    </row>
    <row r="1854" spans="1:9">
      <c r="A1854" s="81">
        <f t="shared" si="207"/>
        <v>535801202015</v>
      </c>
      <c r="B1854">
        <v>5358012</v>
      </c>
      <c r="C1854" t="s">
        <v>1005</v>
      </c>
      <c r="D1854" s="1">
        <v>42369</v>
      </c>
      <c r="E1854" s="34">
        <f t="shared" ref="E1854:I1863" si="213">IF(YEAR($D1854)&lt;2016,VLOOKUP($A1854,LDB_alt,COLUMN()-1,FALSE),IFERROR(VLOOKUP($A1854,LDB_neu,COLUMN()-1,FALSE),""))</f>
        <v>6495.57</v>
      </c>
      <c r="F1854" s="34">
        <f t="shared" si="213"/>
        <v>648.28</v>
      </c>
      <c r="G1854" s="34">
        <f t="shared" si="213"/>
        <v>200.12</v>
      </c>
      <c r="H1854" s="34">
        <f t="shared" si="213"/>
        <v>71.38</v>
      </c>
      <c r="I1854" s="34">
        <f t="shared" si="213"/>
        <v>376.78</v>
      </c>
    </row>
    <row r="1855" spans="1:9">
      <c r="A1855" s="81">
        <f t="shared" si="207"/>
        <v>535801202014</v>
      </c>
      <c r="B1855">
        <v>5358012</v>
      </c>
      <c r="C1855" t="s">
        <v>1005</v>
      </c>
      <c r="D1855" s="1">
        <v>42004</v>
      </c>
      <c r="E1855" s="34">
        <f t="shared" si="213"/>
        <v>6495.57</v>
      </c>
      <c r="F1855" s="34">
        <f t="shared" si="213"/>
        <v>648.08999999999992</v>
      </c>
      <c r="G1855" s="34">
        <f t="shared" si="213"/>
        <v>200.1</v>
      </c>
      <c r="H1855" s="34">
        <f t="shared" si="213"/>
        <v>71.400000000000006</v>
      </c>
      <c r="I1855" s="34">
        <f t="shared" si="213"/>
        <v>376.59</v>
      </c>
    </row>
    <row r="1856" spans="1:9">
      <c r="A1856" s="81">
        <f t="shared" si="207"/>
        <v>535801202013</v>
      </c>
      <c r="B1856">
        <v>5358012</v>
      </c>
      <c r="C1856" t="s">
        <v>1005</v>
      </c>
      <c r="D1856" s="1">
        <v>41639</v>
      </c>
      <c r="E1856" s="34">
        <f t="shared" si="213"/>
        <v>6495.57</v>
      </c>
      <c r="F1856" s="34">
        <f t="shared" si="213"/>
        <v>641.70000000000005</v>
      </c>
      <c r="G1856" s="34">
        <f t="shared" si="213"/>
        <v>193.74</v>
      </c>
      <c r="H1856" s="34">
        <f t="shared" si="213"/>
        <v>71.92</v>
      </c>
      <c r="I1856" s="34">
        <f t="shared" si="213"/>
        <v>376.04</v>
      </c>
    </row>
    <row r="1857" spans="1:9">
      <c r="A1857" s="81">
        <f t="shared" si="207"/>
        <v>535801202012</v>
      </c>
      <c r="B1857">
        <v>5358012</v>
      </c>
      <c r="C1857" t="s">
        <v>1005</v>
      </c>
      <c r="D1857" s="1">
        <v>41274</v>
      </c>
      <c r="E1857" s="34">
        <f t="shared" si="213"/>
        <v>6495.57</v>
      </c>
      <c r="F1857" s="34">
        <f t="shared" si="213"/>
        <v>640.81999999999994</v>
      </c>
      <c r="G1857" s="34">
        <f t="shared" si="213"/>
        <v>192.97</v>
      </c>
      <c r="H1857" s="34">
        <f t="shared" si="213"/>
        <v>72.05</v>
      </c>
      <c r="I1857" s="34">
        <f t="shared" si="213"/>
        <v>375.8</v>
      </c>
    </row>
    <row r="1858" spans="1:9">
      <c r="A1858" s="81">
        <f t="shared" si="207"/>
        <v>535801202011</v>
      </c>
      <c r="B1858">
        <v>5358012</v>
      </c>
      <c r="C1858" t="s">
        <v>1005</v>
      </c>
      <c r="D1858" s="1">
        <v>40908</v>
      </c>
      <c r="E1858" s="34">
        <f t="shared" si="213"/>
        <v>6495.57</v>
      </c>
      <c r="F1858" s="34">
        <f t="shared" si="213"/>
        <v>640.34</v>
      </c>
      <c r="G1858" s="34">
        <f t="shared" si="213"/>
        <v>192.36</v>
      </c>
      <c r="H1858" s="34">
        <f t="shared" si="213"/>
        <v>72.13</v>
      </c>
      <c r="I1858" s="34">
        <f t="shared" si="213"/>
        <v>375.85</v>
      </c>
    </row>
    <row r="1859" spans="1:9">
      <c r="A1859" s="81">
        <f t="shared" si="207"/>
        <v>535801202010</v>
      </c>
      <c r="B1859">
        <v>5358012</v>
      </c>
      <c r="C1859" t="s">
        <v>1005</v>
      </c>
      <c r="D1859" s="1">
        <v>40543</v>
      </c>
      <c r="E1859" s="34">
        <f t="shared" si="213"/>
        <v>6495.93</v>
      </c>
      <c r="F1859" s="34">
        <f t="shared" si="213"/>
        <v>641.06999999999994</v>
      </c>
      <c r="G1859" s="34">
        <f t="shared" si="213"/>
        <v>192.11</v>
      </c>
      <c r="H1859" s="34">
        <f t="shared" si="213"/>
        <v>72.14</v>
      </c>
      <c r="I1859" s="34">
        <f t="shared" si="213"/>
        <v>376.82</v>
      </c>
    </row>
    <row r="1860" spans="1:9">
      <c r="A1860" s="81">
        <f t="shared" si="207"/>
        <v>535801202009</v>
      </c>
      <c r="B1860">
        <v>5358012</v>
      </c>
      <c r="C1860" t="s">
        <v>1005</v>
      </c>
      <c r="D1860" s="1">
        <v>40178</v>
      </c>
      <c r="E1860" s="34">
        <f t="shared" si="213"/>
        <v>6495.93</v>
      </c>
      <c r="F1860" s="34">
        <f t="shared" si="213"/>
        <v>640.9</v>
      </c>
      <c r="G1860" s="34">
        <f t="shared" si="213"/>
        <v>191.2</v>
      </c>
      <c r="H1860" s="34">
        <f t="shared" si="213"/>
        <v>72.12</v>
      </c>
      <c r="I1860" s="34">
        <f t="shared" si="213"/>
        <v>377.58</v>
      </c>
    </row>
    <row r="1861" spans="1:9">
      <c r="A1861" s="81">
        <f t="shared" ref="A1861:A1924" si="214">(LEFT(B1861&amp;"00000000",8)&amp;YEAR(D1861))+0</f>
        <v>535801202008</v>
      </c>
      <c r="B1861">
        <v>5358012</v>
      </c>
      <c r="C1861" t="s">
        <v>1005</v>
      </c>
      <c r="D1861" s="1">
        <v>39813</v>
      </c>
      <c r="E1861" s="34">
        <f t="shared" si="213"/>
        <v>6498.39</v>
      </c>
      <c r="F1861" s="34">
        <f t="shared" si="213"/>
        <v>586.65000000000009</v>
      </c>
      <c r="G1861" s="34">
        <f t="shared" si="213"/>
        <v>206.15</v>
      </c>
      <c r="H1861" s="34">
        <f t="shared" si="213"/>
        <v>65.59</v>
      </c>
      <c r="I1861" s="34">
        <f t="shared" si="213"/>
        <v>314.91000000000003</v>
      </c>
    </row>
    <row r="1862" spans="1:9">
      <c r="A1862" s="81">
        <f t="shared" si="214"/>
        <v>535801202007</v>
      </c>
      <c r="B1862">
        <v>5358012</v>
      </c>
      <c r="C1862" t="s">
        <v>1005</v>
      </c>
      <c r="D1862" s="1">
        <v>39447</v>
      </c>
      <c r="E1862" s="34">
        <f t="shared" si="213"/>
        <v>6498.39</v>
      </c>
      <c r="F1862" s="34">
        <f t="shared" si="213"/>
        <v>586.09</v>
      </c>
      <c r="G1862" s="34">
        <f t="shared" si="213"/>
        <v>205.62</v>
      </c>
      <c r="H1862" s="34">
        <f t="shared" si="213"/>
        <v>65.59</v>
      </c>
      <c r="I1862" s="34">
        <f t="shared" si="213"/>
        <v>314.88</v>
      </c>
    </row>
    <row r="1863" spans="1:9">
      <c r="A1863" s="81">
        <f t="shared" si="214"/>
        <v>535801202006</v>
      </c>
      <c r="B1863">
        <v>5358012</v>
      </c>
      <c r="C1863" t="s">
        <v>1005</v>
      </c>
      <c r="D1863" s="1">
        <v>39082</v>
      </c>
      <c r="E1863" s="34">
        <f t="shared" si="213"/>
        <v>6498.39</v>
      </c>
      <c r="F1863" s="34">
        <f t="shared" si="213"/>
        <v>585.54</v>
      </c>
      <c r="G1863" s="34">
        <f t="shared" si="213"/>
        <v>205.16</v>
      </c>
      <c r="H1863" s="34">
        <f t="shared" si="213"/>
        <v>65.55</v>
      </c>
      <c r="I1863" s="34">
        <f t="shared" si="213"/>
        <v>314.83</v>
      </c>
    </row>
    <row r="1864" spans="1:9">
      <c r="A1864" s="81">
        <f t="shared" si="214"/>
        <v>535801602025</v>
      </c>
      <c r="B1864">
        <v>5358016</v>
      </c>
      <c r="C1864" t="s">
        <v>463</v>
      </c>
      <c r="D1864" s="1">
        <v>46022</v>
      </c>
      <c r="E1864" s="34" t="str">
        <f t="shared" ref="E1864:I1873" si="215">IF(YEAR($D1864)&lt;2016,VLOOKUP($A1864,LDB_alt,COLUMN()-1,FALSE),IFERROR(VLOOKUP($A1864,LDB_neu,COLUMN()-1,FALSE),""))</f>
        <v/>
      </c>
      <c r="F1864" s="34" t="str">
        <f t="shared" si="215"/>
        <v/>
      </c>
      <c r="G1864" s="34" t="str">
        <f t="shared" si="215"/>
        <v/>
      </c>
      <c r="H1864" s="34" t="str">
        <f t="shared" si="215"/>
        <v/>
      </c>
      <c r="I1864" s="34" t="str">
        <f t="shared" si="215"/>
        <v/>
      </c>
    </row>
    <row r="1865" spans="1:9">
      <c r="A1865" s="81">
        <f t="shared" si="214"/>
        <v>535801602024</v>
      </c>
      <c r="B1865">
        <v>5358016</v>
      </c>
      <c r="C1865" t="s">
        <v>463</v>
      </c>
      <c r="D1865" s="1">
        <v>45657</v>
      </c>
      <c r="E1865" s="34" t="str">
        <f t="shared" si="215"/>
        <v/>
      </c>
      <c r="F1865" s="34" t="str">
        <f t="shared" si="215"/>
        <v/>
      </c>
      <c r="G1865" s="34" t="str">
        <f t="shared" si="215"/>
        <v/>
      </c>
      <c r="H1865" s="34" t="str">
        <f t="shared" si="215"/>
        <v/>
      </c>
      <c r="I1865" s="34" t="str">
        <f t="shared" si="215"/>
        <v/>
      </c>
    </row>
    <row r="1866" spans="1:9">
      <c r="A1866" s="81">
        <f t="shared" si="214"/>
        <v>535801602023</v>
      </c>
      <c r="B1866">
        <v>5358016</v>
      </c>
      <c r="C1866" t="s">
        <v>463</v>
      </c>
      <c r="D1866" s="1">
        <v>45291</v>
      </c>
      <c r="E1866" s="34" t="str">
        <f t="shared" si="215"/>
        <v/>
      </c>
      <c r="F1866" s="34" t="str">
        <f t="shared" si="215"/>
        <v/>
      </c>
      <c r="G1866" s="34" t="str">
        <f t="shared" si="215"/>
        <v/>
      </c>
      <c r="H1866" s="34" t="str">
        <f t="shared" si="215"/>
        <v/>
      </c>
      <c r="I1866" s="34" t="str">
        <f t="shared" si="215"/>
        <v/>
      </c>
    </row>
    <row r="1867" spans="1:9">
      <c r="A1867" s="81">
        <f t="shared" si="214"/>
        <v>535801602022</v>
      </c>
      <c r="B1867">
        <v>5358016</v>
      </c>
      <c r="C1867" t="s">
        <v>463</v>
      </c>
      <c r="D1867" s="1">
        <v>44926</v>
      </c>
      <c r="E1867" s="34" t="str">
        <f t="shared" si="215"/>
        <v/>
      </c>
      <c r="F1867" s="34" t="str">
        <f t="shared" si="215"/>
        <v/>
      </c>
      <c r="G1867" s="34" t="str">
        <f t="shared" si="215"/>
        <v/>
      </c>
      <c r="H1867" s="34" t="str">
        <f t="shared" si="215"/>
        <v/>
      </c>
      <c r="I1867" s="34" t="str">
        <f t="shared" si="215"/>
        <v/>
      </c>
    </row>
    <row r="1868" spans="1:9">
      <c r="A1868" s="81">
        <f t="shared" si="214"/>
        <v>535801602021</v>
      </c>
      <c r="B1868">
        <v>5358016</v>
      </c>
      <c r="C1868" t="s">
        <v>463</v>
      </c>
      <c r="D1868" s="1">
        <v>44561</v>
      </c>
      <c r="E1868" s="34" t="str">
        <f t="shared" si="215"/>
        <v/>
      </c>
      <c r="F1868" s="34" t="str">
        <f t="shared" si="215"/>
        <v/>
      </c>
      <c r="G1868" s="34" t="str">
        <f t="shared" si="215"/>
        <v/>
      </c>
      <c r="H1868" s="34" t="str">
        <f t="shared" si="215"/>
        <v/>
      </c>
      <c r="I1868" s="34" t="str">
        <f t="shared" si="215"/>
        <v/>
      </c>
    </row>
    <row r="1869" spans="1:9">
      <c r="A1869" s="81">
        <f t="shared" si="214"/>
        <v>535801602020</v>
      </c>
      <c r="B1869">
        <v>5358016</v>
      </c>
      <c r="C1869" t="s">
        <v>463</v>
      </c>
      <c r="D1869" s="1">
        <v>44196</v>
      </c>
      <c r="E1869" s="34" t="str">
        <f t="shared" si="215"/>
        <v/>
      </c>
      <c r="F1869" s="34" t="str">
        <f t="shared" si="215"/>
        <v/>
      </c>
      <c r="G1869" s="34" t="str">
        <f t="shared" si="215"/>
        <v/>
      </c>
      <c r="H1869" s="34" t="str">
        <f t="shared" si="215"/>
        <v/>
      </c>
      <c r="I1869" s="34" t="str">
        <f t="shared" si="215"/>
        <v/>
      </c>
    </row>
    <row r="1870" spans="1:9">
      <c r="A1870" s="81">
        <f t="shared" si="214"/>
        <v>535801602019</v>
      </c>
      <c r="B1870">
        <v>5358016</v>
      </c>
      <c r="C1870" t="s">
        <v>463</v>
      </c>
      <c r="D1870" s="1">
        <v>43830</v>
      </c>
      <c r="E1870" s="34" t="str">
        <f t="shared" si="215"/>
        <v/>
      </c>
      <c r="F1870" s="34" t="str">
        <f t="shared" si="215"/>
        <v/>
      </c>
      <c r="G1870" s="34" t="str">
        <f t="shared" si="215"/>
        <v/>
      </c>
      <c r="H1870" s="34" t="str">
        <f t="shared" si="215"/>
        <v/>
      </c>
      <c r="I1870" s="34" t="str">
        <f t="shared" si="215"/>
        <v/>
      </c>
    </row>
    <row r="1871" spans="1:9">
      <c r="A1871" s="81">
        <f t="shared" si="214"/>
        <v>535801602018</v>
      </c>
      <c r="B1871">
        <v>5358016</v>
      </c>
      <c r="C1871" t="s">
        <v>463</v>
      </c>
      <c r="D1871" s="1">
        <v>43465</v>
      </c>
      <c r="E1871" s="34">
        <f t="shared" si="215"/>
        <v>8805</v>
      </c>
      <c r="F1871" s="34">
        <f t="shared" si="215"/>
        <v>920</v>
      </c>
      <c r="G1871" s="34">
        <f t="shared" si="215"/>
        <v>448</v>
      </c>
      <c r="H1871" s="34">
        <f t="shared" si="215"/>
        <v>61</v>
      </c>
      <c r="I1871" s="34">
        <f t="shared" si="215"/>
        <v>411</v>
      </c>
    </row>
    <row r="1872" spans="1:9">
      <c r="A1872" s="81">
        <f t="shared" si="214"/>
        <v>535801602017</v>
      </c>
      <c r="B1872">
        <v>5358016</v>
      </c>
      <c r="C1872" t="s">
        <v>463</v>
      </c>
      <c r="D1872" s="1">
        <v>43100</v>
      </c>
      <c r="E1872" s="34">
        <f t="shared" si="215"/>
        <v>8805</v>
      </c>
      <c r="F1872" s="34">
        <f t="shared" si="215"/>
        <v>916</v>
      </c>
      <c r="G1872" s="34">
        <f t="shared" si="215"/>
        <v>444</v>
      </c>
      <c r="H1872" s="34">
        <f t="shared" si="215"/>
        <v>61</v>
      </c>
      <c r="I1872" s="34">
        <f t="shared" si="215"/>
        <v>411</v>
      </c>
    </row>
    <row r="1873" spans="1:9">
      <c r="A1873" s="81">
        <f t="shared" si="214"/>
        <v>535801602016</v>
      </c>
      <c r="B1873">
        <v>5358016</v>
      </c>
      <c r="C1873" t="s">
        <v>463</v>
      </c>
      <c r="D1873" s="1">
        <v>42735</v>
      </c>
      <c r="E1873" s="34">
        <f t="shared" si="215"/>
        <v>8805</v>
      </c>
      <c r="F1873" s="34">
        <f t="shared" si="215"/>
        <v>914</v>
      </c>
      <c r="G1873" s="34">
        <f t="shared" si="215"/>
        <v>442</v>
      </c>
      <c r="H1873" s="34">
        <f t="shared" si="215"/>
        <v>61</v>
      </c>
      <c r="I1873" s="34">
        <f t="shared" si="215"/>
        <v>411</v>
      </c>
    </row>
    <row r="1874" spans="1:9">
      <c r="A1874" s="81">
        <f t="shared" si="214"/>
        <v>535801602015</v>
      </c>
      <c r="B1874">
        <v>5358016</v>
      </c>
      <c r="C1874" t="s">
        <v>463</v>
      </c>
      <c r="D1874" s="1">
        <v>42369</v>
      </c>
      <c r="E1874" s="34">
        <f t="shared" ref="E1874:I1883" si="216">IF(YEAR($D1874)&lt;2016,VLOOKUP($A1874,LDB_alt,COLUMN()-1,FALSE),IFERROR(VLOOKUP($A1874,LDB_neu,COLUMN()-1,FALSE),""))</f>
        <v>8804.7900000000009</v>
      </c>
      <c r="F1874" s="34">
        <f t="shared" si="216"/>
        <v>931.59999999999991</v>
      </c>
      <c r="G1874" s="34">
        <f t="shared" si="216"/>
        <v>444.52</v>
      </c>
      <c r="H1874" s="34">
        <f t="shared" si="216"/>
        <v>55.9</v>
      </c>
      <c r="I1874" s="34">
        <f t="shared" si="216"/>
        <v>431.18</v>
      </c>
    </row>
    <row r="1875" spans="1:9">
      <c r="A1875" s="81">
        <f t="shared" si="214"/>
        <v>535801602014</v>
      </c>
      <c r="B1875">
        <v>5358016</v>
      </c>
      <c r="C1875" t="s">
        <v>463</v>
      </c>
      <c r="D1875" s="1">
        <v>42004</v>
      </c>
      <c r="E1875" s="34">
        <f t="shared" si="216"/>
        <v>8804.76</v>
      </c>
      <c r="F1875" s="34">
        <f t="shared" si="216"/>
        <v>926.07999999999993</v>
      </c>
      <c r="G1875" s="34">
        <f t="shared" si="216"/>
        <v>444.01</v>
      </c>
      <c r="H1875" s="34">
        <f t="shared" si="216"/>
        <v>56.07</v>
      </c>
      <c r="I1875" s="34">
        <f t="shared" si="216"/>
        <v>426</v>
      </c>
    </row>
    <row r="1876" spans="1:9">
      <c r="A1876" s="81">
        <f t="shared" si="214"/>
        <v>535801602013</v>
      </c>
      <c r="B1876">
        <v>5358016</v>
      </c>
      <c r="C1876" t="s">
        <v>463</v>
      </c>
      <c r="D1876" s="1">
        <v>41639</v>
      </c>
      <c r="E1876" s="34">
        <f t="shared" si="216"/>
        <v>8804.76</v>
      </c>
      <c r="F1876" s="34">
        <f t="shared" si="216"/>
        <v>923.76</v>
      </c>
      <c r="G1876" s="34">
        <f t="shared" si="216"/>
        <v>441.58</v>
      </c>
      <c r="H1876" s="34">
        <f t="shared" si="216"/>
        <v>56.22</v>
      </c>
      <c r="I1876" s="34">
        <f t="shared" si="216"/>
        <v>425.96</v>
      </c>
    </row>
    <row r="1877" spans="1:9">
      <c r="A1877" s="81">
        <f t="shared" si="214"/>
        <v>535801602012</v>
      </c>
      <c r="B1877">
        <v>5358016</v>
      </c>
      <c r="C1877" t="s">
        <v>463</v>
      </c>
      <c r="D1877" s="1">
        <v>41274</v>
      </c>
      <c r="E1877" s="34">
        <f t="shared" si="216"/>
        <v>8804.75</v>
      </c>
      <c r="F1877" s="34">
        <f t="shared" si="216"/>
        <v>923.61</v>
      </c>
      <c r="G1877" s="34">
        <f t="shared" si="216"/>
        <v>441.36</v>
      </c>
      <c r="H1877" s="34">
        <f t="shared" si="216"/>
        <v>56.3</v>
      </c>
      <c r="I1877" s="34">
        <f t="shared" si="216"/>
        <v>425.95</v>
      </c>
    </row>
    <row r="1878" spans="1:9">
      <c r="A1878" s="81">
        <f t="shared" si="214"/>
        <v>535801602011</v>
      </c>
      <c r="B1878">
        <v>5358016</v>
      </c>
      <c r="C1878" t="s">
        <v>463</v>
      </c>
      <c r="D1878" s="1">
        <v>40908</v>
      </c>
      <c r="E1878" s="34">
        <f t="shared" si="216"/>
        <v>8804.75</v>
      </c>
      <c r="F1878" s="34">
        <f t="shared" si="216"/>
        <v>921.8</v>
      </c>
      <c r="G1878" s="34">
        <f t="shared" si="216"/>
        <v>439.73</v>
      </c>
      <c r="H1878" s="34">
        <f t="shared" si="216"/>
        <v>56.36</v>
      </c>
      <c r="I1878" s="34">
        <f t="shared" si="216"/>
        <v>425.71</v>
      </c>
    </row>
    <row r="1879" spans="1:9">
      <c r="A1879" s="81">
        <f t="shared" si="214"/>
        <v>535801602010</v>
      </c>
      <c r="B1879">
        <v>5358016</v>
      </c>
      <c r="C1879" t="s">
        <v>463</v>
      </c>
      <c r="D1879" s="1">
        <v>40543</v>
      </c>
      <c r="E1879" s="34">
        <f t="shared" si="216"/>
        <v>8804.2900000000009</v>
      </c>
      <c r="F1879" s="34">
        <f t="shared" si="216"/>
        <v>898.81999999999994</v>
      </c>
      <c r="G1879" s="34">
        <f t="shared" si="216"/>
        <v>436.68</v>
      </c>
      <c r="H1879" s="34">
        <f t="shared" si="216"/>
        <v>56.32</v>
      </c>
      <c r="I1879" s="34">
        <f t="shared" si="216"/>
        <v>405.82</v>
      </c>
    </row>
    <row r="1880" spans="1:9">
      <c r="A1880" s="81">
        <f t="shared" si="214"/>
        <v>535801602009</v>
      </c>
      <c r="B1880">
        <v>5358016</v>
      </c>
      <c r="C1880" t="s">
        <v>463</v>
      </c>
      <c r="D1880" s="1">
        <v>40178</v>
      </c>
      <c r="E1880" s="34">
        <f t="shared" si="216"/>
        <v>8804.2800000000007</v>
      </c>
      <c r="F1880" s="34">
        <f t="shared" si="216"/>
        <v>897.31999999999994</v>
      </c>
      <c r="G1880" s="34">
        <f t="shared" si="216"/>
        <v>435.2</v>
      </c>
      <c r="H1880" s="34">
        <f t="shared" si="216"/>
        <v>56.32</v>
      </c>
      <c r="I1880" s="34">
        <f t="shared" si="216"/>
        <v>405.8</v>
      </c>
    </row>
    <row r="1881" spans="1:9">
      <c r="A1881" s="81">
        <f t="shared" si="214"/>
        <v>535801602008</v>
      </c>
      <c r="B1881">
        <v>5358016</v>
      </c>
      <c r="C1881" t="s">
        <v>463</v>
      </c>
      <c r="D1881" s="1">
        <v>39813</v>
      </c>
      <c r="E1881" s="34">
        <f t="shared" si="216"/>
        <v>8805.0400000000009</v>
      </c>
      <c r="F1881" s="34">
        <f t="shared" si="216"/>
        <v>867.45</v>
      </c>
      <c r="G1881" s="34">
        <f t="shared" si="216"/>
        <v>430.55</v>
      </c>
      <c r="H1881" s="34">
        <f t="shared" si="216"/>
        <v>54.61</v>
      </c>
      <c r="I1881" s="34">
        <f t="shared" si="216"/>
        <v>382.29</v>
      </c>
    </row>
    <row r="1882" spans="1:9">
      <c r="A1882" s="81">
        <f t="shared" si="214"/>
        <v>535801602007</v>
      </c>
      <c r="B1882">
        <v>5358016</v>
      </c>
      <c r="C1882" t="s">
        <v>463</v>
      </c>
      <c r="D1882" s="1">
        <v>39447</v>
      </c>
      <c r="E1882" s="34">
        <f t="shared" si="216"/>
        <v>8805.0400000000009</v>
      </c>
      <c r="F1882" s="34">
        <f t="shared" si="216"/>
        <v>785.09</v>
      </c>
      <c r="G1882" s="34">
        <f t="shared" si="216"/>
        <v>431.6</v>
      </c>
      <c r="H1882" s="34">
        <f t="shared" si="216"/>
        <v>43.17</v>
      </c>
      <c r="I1882" s="34">
        <f t="shared" si="216"/>
        <v>310.32</v>
      </c>
    </row>
    <row r="1883" spans="1:9">
      <c r="A1883" s="81">
        <f t="shared" si="214"/>
        <v>535801602006</v>
      </c>
      <c r="B1883">
        <v>5358016</v>
      </c>
      <c r="C1883" t="s">
        <v>463</v>
      </c>
      <c r="D1883" s="1">
        <v>39082</v>
      </c>
      <c r="E1883" s="34">
        <f t="shared" si="216"/>
        <v>8805.0300000000007</v>
      </c>
      <c r="F1883" s="34">
        <f t="shared" si="216"/>
        <v>785.68000000000006</v>
      </c>
      <c r="G1883" s="34">
        <f t="shared" si="216"/>
        <v>434.83</v>
      </c>
      <c r="H1883" s="34">
        <f t="shared" si="216"/>
        <v>40.92</v>
      </c>
      <c r="I1883" s="34">
        <f t="shared" si="216"/>
        <v>309.93</v>
      </c>
    </row>
    <row r="1884" spans="1:9">
      <c r="A1884" s="81">
        <f t="shared" si="214"/>
        <v>535802002025</v>
      </c>
      <c r="B1884">
        <v>5358020</v>
      </c>
      <c r="C1884" t="s">
        <v>464</v>
      </c>
      <c r="D1884" s="1">
        <v>46022</v>
      </c>
      <c r="E1884" s="34" t="str">
        <f t="shared" ref="E1884:I1893" si="217">IF(YEAR($D1884)&lt;2016,VLOOKUP($A1884,LDB_alt,COLUMN()-1,FALSE),IFERROR(VLOOKUP($A1884,LDB_neu,COLUMN()-1,FALSE),""))</f>
        <v/>
      </c>
      <c r="F1884" s="34" t="str">
        <f t="shared" si="217"/>
        <v/>
      </c>
      <c r="G1884" s="34" t="str">
        <f t="shared" si="217"/>
        <v/>
      </c>
      <c r="H1884" s="34" t="str">
        <f t="shared" si="217"/>
        <v/>
      </c>
      <c r="I1884" s="34" t="str">
        <f t="shared" si="217"/>
        <v/>
      </c>
    </row>
    <row r="1885" spans="1:9">
      <c r="A1885" s="81">
        <f t="shared" si="214"/>
        <v>535802002024</v>
      </c>
      <c r="B1885">
        <v>5358020</v>
      </c>
      <c r="C1885" t="s">
        <v>464</v>
      </c>
      <c r="D1885" s="1">
        <v>45657</v>
      </c>
      <c r="E1885" s="34" t="str">
        <f t="shared" si="217"/>
        <v/>
      </c>
      <c r="F1885" s="34" t="str">
        <f t="shared" si="217"/>
        <v/>
      </c>
      <c r="G1885" s="34" t="str">
        <f t="shared" si="217"/>
        <v/>
      </c>
      <c r="H1885" s="34" t="str">
        <f t="shared" si="217"/>
        <v/>
      </c>
      <c r="I1885" s="34" t="str">
        <f t="shared" si="217"/>
        <v/>
      </c>
    </row>
    <row r="1886" spans="1:9">
      <c r="A1886" s="81">
        <f t="shared" si="214"/>
        <v>535802002023</v>
      </c>
      <c r="B1886">
        <v>5358020</v>
      </c>
      <c r="C1886" t="s">
        <v>464</v>
      </c>
      <c r="D1886" s="1">
        <v>45291</v>
      </c>
      <c r="E1886" s="34" t="str">
        <f t="shared" si="217"/>
        <v/>
      </c>
      <c r="F1886" s="34" t="str">
        <f t="shared" si="217"/>
        <v/>
      </c>
      <c r="G1886" s="34" t="str">
        <f t="shared" si="217"/>
        <v/>
      </c>
      <c r="H1886" s="34" t="str">
        <f t="shared" si="217"/>
        <v/>
      </c>
      <c r="I1886" s="34" t="str">
        <f t="shared" si="217"/>
        <v/>
      </c>
    </row>
    <row r="1887" spans="1:9">
      <c r="A1887" s="81">
        <f t="shared" si="214"/>
        <v>535802002022</v>
      </c>
      <c r="B1887">
        <v>5358020</v>
      </c>
      <c r="C1887" t="s">
        <v>464</v>
      </c>
      <c r="D1887" s="1">
        <v>44926</v>
      </c>
      <c r="E1887" s="34" t="str">
        <f t="shared" si="217"/>
        <v/>
      </c>
      <c r="F1887" s="34" t="str">
        <f t="shared" si="217"/>
        <v/>
      </c>
      <c r="G1887" s="34" t="str">
        <f t="shared" si="217"/>
        <v/>
      </c>
      <c r="H1887" s="34" t="str">
        <f t="shared" si="217"/>
        <v/>
      </c>
      <c r="I1887" s="34" t="str">
        <f t="shared" si="217"/>
        <v/>
      </c>
    </row>
    <row r="1888" spans="1:9">
      <c r="A1888" s="81">
        <f t="shared" si="214"/>
        <v>535802002021</v>
      </c>
      <c r="B1888">
        <v>5358020</v>
      </c>
      <c r="C1888" t="s">
        <v>464</v>
      </c>
      <c r="D1888" s="1">
        <v>44561</v>
      </c>
      <c r="E1888" s="34" t="str">
        <f t="shared" si="217"/>
        <v/>
      </c>
      <c r="F1888" s="34" t="str">
        <f t="shared" si="217"/>
        <v/>
      </c>
      <c r="G1888" s="34" t="str">
        <f t="shared" si="217"/>
        <v/>
      </c>
      <c r="H1888" s="34" t="str">
        <f t="shared" si="217"/>
        <v/>
      </c>
      <c r="I1888" s="34" t="str">
        <f t="shared" si="217"/>
        <v/>
      </c>
    </row>
    <row r="1889" spans="1:9">
      <c r="A1889" s="81">
        <f t="shared" si="214"/>
        <v>535802002020</v>
      </c>
      <c r="B1889">
        <v>5358020</v>
      </c>
      <c r="C1889" t="s">
        <v>464</v>
      </c>
      <c r="D1889" s="1">
        <v>44196</v>
      </c>
      <c r="E1889" s="34" t="str">
        <f t="shared" si="217"/>
        <v/>
      </c>
      <c r="F1889" s="34" t="str">
        <f t="shared" si="217"/>
        <v/>
      </c>
      <c r="G1889" s="34" t="str">
        <f t="shared" si="217"/>
        <v/>
      </c>
      <c r="H1889" s="34" t="str">
        <f t="shared" si="217"/>
        <v/>
      </c>
      <c r="I1889" s="34" t="str">
        <f t="shared" si="217"/>
        <v/>
      </c>
    </row>
    <row r="1890" spans="1:9">
      <c r="A1890" s="81">
        <f t="shared" si="214"/>
        <v>535802002019</v>
      </c>
      <c r="B1890">
        <v>5358020</v>
      </c>
      <c r="C1890" t="s">
        <v>464</v>
      </c>
      <c r="D1890" s="1">
        <v>43830</v>
      </c>
      <c r="E1890" s="34" t="str">
        <f t="shared" si="217"/>
        <v/>
      </c>
      <c r="F1890" s="34" t="str">
        <f t="shared" si="217"/>
        <v/>
      </c>
      <c r="G1890" s="34" t="str">
        <f t="shared" si="217"/>
        <v/>
      </c>
      <c r="H1890" s="34" t="str">
        <f t="shared" si="217"/>
        <v/>
      </c>
      <c r="I1890" s="34" t="str">
        <f t="shared" si="217"/>
        <v/>
      </c>
    </row>
    <row r="1891" spans="1:9">
      <c r="A1891" s="81">
        <f t="shared" si="214"/>
        <v>535802002018</v>
      </c>
      <c r="B1891">
        <v>5358020</v>
      </c>
      <c r="C1891" t="s">
        <v>464</v>
      </c>
      <c r="D1891" s="1">
        <v>43465</v>
      </c>
      <c r="E1891" s="34">
        <f t="shared" si="217"/>
        <v>3593</v>
      </c>
      <c r="F1891" s="34">
        <f t="shared" si="217"/>
        <v>485</v>
      </c>
      <c r="G1891" s="34">
        <f t="shared" si="217"/>
        <v>297</v>
      </c>
      <c r="H1891" s="34">
        <f t="shared" si="217"/>
        <v>51</v>
      </c>
      <c r="I1891" s="34">
        <f t="shared" si="217"/>
        <v>137</v>
      </c>
    </row>
    <row r="1892" spans="1:9">
      <c r="A1892" s="81">
        <f t="shared" si="214"/>
        <v>535802002017</v>
      </c>
      <c r="B1892">
        <v>5358020</v>
      </c>
      <c r="C1892" t="s">
        <v>464</v>
      </c>
      <c r="D1892" s="1">
        <v>43100</v>
      </c>
      <c r="E1892" s="34">
        <f t="shared" si="217"/>
        <v>3593</v>
      </c>
      <c r="F1892" s="34">
        <f t="shared" si="217"/>
        <v>482</v>
      </c>
      <c r="G1892" s="34">
        <f t="shared" si="217"/>
        <v>294</v>
      </c>
      <c r="H1892" s="34">
        <f t="shared" si="217"/>
        <v>51</v>
      </c>
      <c r="I1892" s="34">
        <f t="shared" si="217"/>
        <v>137</v>
      </c>
    </row>
    <row r="1893" spans="1:9">
      <c r="A1893" s="81">
        <f t="shared" si="214"/>
        <v>535802002016</v>
      </c>
      <c r="B1893">
        <v>5358020</v>
      </c>
      <c r="C1893" t="s">
        <v>464</v>
      </c>
      <c r="D1893" s="1">
        <v>42735</v>
      </c>
      <c r="E1893" s="34">
        <f t="shared" si="217"/>
        <v>3593</v>
      </c>
      <c r="F1893" s="34">
        <f t="shared" si="217"/>
        <v>482</v>
      </c>
      <c r="G1893" s="34">
        <f t="shared" si="217"/>
        <v>295</v>
      </c>
      <c r="H1893" s="34">
        <f t="shared" si="217"/>
        <v>50</v>
      </c>
      <c r="I1893" s="34">
        <f t="shared" si="217"/>
        <v>137</v>
      </c>
    </row>
    <row r="1894" spans="1:9">
      <c r="A1894" s="81">
        <f t="shared" si="214"/>
        <v>535802002015</v>
      </c>
      <c r="B1894">
        <v>5358020</v>
      </c>
      <c r="C1894" t="s">
        <v>464</v>
      </c>
      <c r="D1894" s="1">
        <v>42369</v>
      </c>
      <c r="E1894" s="34">
        <f t="shared" ref="E1894:I1903" si="218">IF(YEAR($D1894)&lt;2016,VLOOKUP($A1894,LDB_alt,COLUMN()-1,FALSE),IFERROR(VLOOKUP($A1894,LDB_neu,COLUMN()-1,FALSE),""))</f>
        <v>3592.54</v>
      </c>
      <c r="F1894" s="34">
        <f t="shared" si="218"/>
        <v>514.57000000000005</v>
      </c>
      <c r="G1894" s="34">
        <f t="shared" si="218"/>
        <v>295.05</v>
      </c>
      <c r="H1894" s="34">
        <f t="shared" si="218"/>
        <v>49.24</v>
      </c>
      <c r="I1894" s="34">
        <f t="shared" si="218"/>
        <v>170.28</v>
      </c>
    </row>
    <row r="1895" spans="1:9">
      <c r="A1895" s="81">
        <f t="shared" si="214"/>
        <v>535802002014</v>
      </c>
      <c r="B1895">
        <v>5358020</v>
      </c>
      <c r="C1895" t="s">
        <v>464</v>
      </c>
      <c r="D1895" s="1">
        <v>42004</v>
      </c>
      <c r="E1895" s="34">
        <f t="shared" si="218"/>
        <v>3592.55</v>
      </c>
      <c r="F1895" s="34">
        <f t="shared" si="218"/>
        <v>538.33000000000004</v>
      </c>
      <c r="G1895" s="34">
        <f t="shared" si="218"/>
        <v>300.75</v>
      </c>
      <c r="H1895" s="34">
        <f t="shared" si="218"/>
        <v>48.43</v>
      </c>
      <c r="I1895" s="34">
        <f t="shared" si="218"/>
        <v>189.15</v>
      </c>
    </row>
    <row r="1896" spans="1:9">
      <c r="A1896" s="81">
        <f t="shared" si="214"/>
        <v>535802002013</v>
      </c>
      <c r="B1896">
        <v>5358020</v>
      </c>
      <c r="C1896" t="s">
        <v>464</v>
      </c>
      <c r="D1896" s="1">
        <v>41639</v>
      </c>
      <c r="E1896" s="34">
        <f t="shared" si="218"/>
        <v>3592.55</v>
      </c>
      <c r="F1896" s="34">
        <f t="shared" si="218"/>
        <v>536.23</v>
      </c>
      <c r="G1896" s="34">
        <f t="shared" si="218"/>
        <v>299.37</v>
      </c>
      <c r="H1896" s="34">
        <f t="shared" si="218"/>
        <v>48.33</v>
      </c>
      <c r="I1896" s="34">
        <f t="shared" si="218"/>
        <v>188.53</v>
      </c>
    </row>
    <row r="1897" spans="1:9">
      <c r="A1897" s="81">
        <f t="shared" si="214"/>
        <v>535802002012</v>
      </c>
      <c r="B1897">
        <v>5358020</v>
      </c>
      <c r="C1897" t="s">
        <v>464</v>
      </c>
      <c r="D1897" s="1">
        <v>41274</v>
      </c>
      <c r="E1897" s="34">
        <f t="shared" si="218"/>
        <v>3592.55</v>
      </c>
      <c r="F1897" s="34">
        <f t="shared" si="218"/>
        <v>569.24</v>
      </c>
      <c r="G1897" s="34">
        <f t="shared" si="218"/>
        <v>323.92</v>
      </c>
      <c r="H1897" s="34">
        <f t="shared" si="218"/>
        <v>50.2</v>
      </c>
      <c r="I1897" s="34">
        <f t="shared" si="218"/>
        <v>195.12</v>
      </c>
    </row>
    <row r="1898" spans="1:9">
      <c r="A1898" s="81">
        <f t="shared" si="214"/>
        <v>535802002011</v>
      </c>
      <c r="B1898">
        <v>5358020</v>
      </c>
      <c r="C1898" t="s">
        <v>464</v>
      </c>
      <c r="D1898" s="1">
        <v>40908</v>
      </c>
      <c r="E1898" s="34">
        <f t="shared" si="218"/>
        <v>3592.55</v>
      </c>
      <c r="F1898" s="34">
        <f t="shared" si="218"/>
        <v>572.83000000000004</v>
      </c>
      <c r="G1898" s="34">
        <f t="shared" si="218"/>
        <v>317.67</v>
      </c>
      <c r="H1898" s="34">
        <f t="shared" si="218"/>
        <v>47.82</v>
      </c>
      <c r="I1898" s="34">
        <f t="shared" si="218"/>
        <v>207.34</v>
      </c>
    </row>
    <row r="1899" spans="1:9">
      <c r="A1899" s="81">
        <f t="shared" si="214"/>
        <v>535802002010</v>
      </c>
      <c r="B1899">
        <v>5358020</v>
      </c>
      <c r="C1899" t="s">
        <v>464</v>
      </c>
      <c r="D1899" s="1">
        <v>40543</v>
      </c>
      <c r="E1899" s="34">
        <f t="shared" si="218"/>
        <v>3592.49</v>
      </c>
      <c r="F1899" s="34">
        <f t="shared" si="218"/>
        <v>565.45000000000005</v>
      </c>
      <c r="G1899" s="34">
        <f t="shared" si="218"/>
        <v>316.02</v>
      </c>
      <c r="H1899" s="34">
        <f t="shared" si="218"/>
        <v>45.49</v>
      </c>
      <c r="I1899" s="34">
        <f t="shared" si="218"/>
        <v>203.94</v>
      </c>
    </row>
    <row r="1900" spans="1:9">
      <c r="A1900" s="81">
        <f t="shared" si="214"/>
        <v>535802002009</v>
      </c>
      <c r="B1900">
        <v>5358020</v>
      </c>
      <c r="C1900" t="s">
        <v>464</v>
      </c>
      <c r="D1900" s="1">
        <v>40178</v>
      </c>
      <c r="E1900" s="34">
        <f t="shared" si="218"/>
        <v>3592.41</v>
      </c>
      <c r="F1900" s="34">
        <f t="shared" si="218"/>
        <v>470.14</v>
      </c>
      <c r="G1900" s="34">
        <f t="shared" si="218"/>
        <v>240.14</v>
      </c>
      <c r="H1900" s="34">
        <f t="shared" si="218"/>
        <v>42.18</v>
      </c>
      <c r="I1900" s="34">
        <f t="shared" si="218"/>
        <v>187.82</v>
      </c>
    </row>
    <row r="1901" spans="1:9">
      <c r="A1901" s="81">
        <f t="shared" si="214"/>
        <v>535802002008</v>
      </c>
      <c r="B1901">
        <v>5358020</v>
      </c>
      <c r="C1901" t="s">
        <v>464</v>
      </c>
      <c r="D1901" s="1">
        <v>39813</v>
      </c>
      <c r="E1901" s="34">
        <f t="shared" si="218"/>
        <v>3592.42</v>
      </c>
      <c r="F1901" s="34">
        <f t="shared" si="218"/>
        <v>467.89</v>
      </c>
      <c r="G1901" s="34">
        <f t="shared" si="218"/>
        <v>239.77</v>
      </c>
      <c r="H1901" s="34">
        <f t="shared" si="218"/>
        <v>41.87</v>
      </c>
      <c r="I1901" s="34">
        <f t="shared" si="218"/>
        <v>186.25</v>
      </c>
    </row>
    <row r="1902" spans="1:9">
      <c r="A1902" s="81">
        <f t="shared" si="214"/>
        <v>535802002007</v>
      </c>
      <c r="B1902">
        <v>5358020</v>
      </c>
      <c r="C1902" t="s">
        <v>464</v>
      </c>
      <c r="D1902" s="1">
        <v>39447</v>
      </c>
      <c r="E1902" s="34">
        <f t="shared" si="218"/>
        <v>3592.43</v>
      </c>
      <c r="F1902" s="34">
        <f t="shared" si="218"/>
        <v>584.78</v>
      </c>
      <c r="G1902" s="34">
        <f t="shared" si="218"/>
        <v>302.54000000000002</v>
      </c>
      <c r="H1902" s="34">
        <f t="shared" si="218"/>
        <v>49.25</v>
      </c>
      <c r="I1902" s="34">
        <f t="shared" si="218"/>
        <v>232.99</v>
      </c>
    </row>
    <row r="1903" spans="1:9">
      <c r="A1903" s="81">
        <f t="shared" si="214"/>
        <v>535802002006</v>
      </c>
      <c r="B1903">
        <v>5358020</v>
      </c>
      <c r="C1903" t="s">
        <v>464</v>
      </c>
      <c r="D1903" s="1">
        <v>39082</v>
      </c>
      <c r="E1903" s="34">
        <f t="shared" si="218"/>
        <v>3592.45</v>
      </c>
      <c r="F1903" s="34">
        <f t="shared" si="218"/>
        <v>584.32000000000005</v>
      </c>
      <c r="G1903" s="34">
        <f t="shared" si="218"/>
        <v>302.29000000000002</v>
      </c>
      <c r="H1903" s="34">
        <f t="shared" si="218"/>
        <v>49.28</v>
      </c>
      <c r="I1903" s="34">
        <f t="shared" si="218"/>
        <v>232.75</v>
      </c>
    </row>
    <row r="1904" spans="1:9">
      <c r="A1904" s="81">
        <f t="shared" si="214"/>
        <v>535802402025</v>
      </c>
      <c r="B1904">
        <v>5358024</v>
      </c>
      <c r="C1904" t="s">
        <v>1006</v>
      </c>
      <c r="D1904" s="1">
        <v>46022</v>
      </c>
      <c r="E1904" s="34" t="str">
        <f t="shared" ref="E1904:I1913" si="219">IF(YEAR($D1904)&lt;2016,VLOOKUP($A1904,LDB_alt,COLUMN()-1,FALSE),IFERROR(VLOOKUP($A1904,LDB_neu,COLUMN()-1,FALSE),""))</f>
        <v/>
      </c>
      <c r="F1904" s="34" t="str">
        <f t="shared" si="219"/>
        <v/>
      </c>
      <c r="G1904" s="34" t="str">
        <f t="shared" si="219"/>
        <v/>
      </c>
      <c r="H1904" s="34" t="str">
        <f t="shared" si="219"/>
        <v/>
      </c>
      <c r="I1904" s="34" t="str">
        <f t="shared" si="219"/>
        <v/>
      </c>
    </row>
    <row r="1905" spans="1:9">
      <c r="A1905" s="81">
        <f t="shared" si="214"/>
        <v>535802402024</v>
      </c>
      <c r="B1905">
        <v>5358024</v>
      </c>
      <c r="C1905" t="s">
        <v>1006</v>
      </c>
      <c r="D1905" s="1">
        <v>45657</v>
      </c>
      <c r="E1905" s="34" t="str">
        <f t="shared" si="219"/>
        <v/>
      </c>
      <c r="F1905" s="34" t="str">
        <f t="shared" si="219"/>
        <v/>
      </c>
      <c r="G1905" s="34" t="str">
        <f t="shared" si="219"/>
        <v/>
      </c>
      <c r="H1905" s="34" t="str">
        <f t="shared" si="219"/>
        <v/>
      </c>
      <c r="I1905" s="34" t="str">
        <f t="shared" si="219"/>
        <v/>
      </c>
    </row>
    <row r="1906" spans="1:9">
      <c r="A1906" s="81">
        <f t="shared" si="214"/>
        <v>535802402023</v>
      </c>
      <c r="B1906">
        <v>5358024</v>
      </c>
      <c r="C1906" t="s">
        <v>1006</v>
      </c>
      <c r="D1906" s="1">
        <v>45291</v>
      </c>
      <c r="E1906" s="34" t="str">
        <f t="shared" si="219"/>
        <v/>
      </c>
      <c r="F1906" s="34" t="str">
        <f t="shared" si="219"/>
        <v/>
      </c>
      <c r="G1906" s="34" t="str">
        <f t="shared" si="219"/>
        <v/>
      </c>
      <c r="H1906" s="34" t="str">
        <f t="shared" si="219"/>
        <v/>
      </c>
      <c r="I1906" s="34" t="str">
        <f t="shared" si="219"/>
        <v/>
      </c>
    </row>
    <row r="1907" spans="1:9">
      <c r="A1907" s="81">
        <f t="shared" si="214"/>
        <v>535802402022</v>
      </c>
      <c r="B1907">
        <v>5358024</v>
      </c>
      <c r="C1907" t="s">
        <v>1006</v>
      </c>
      <c r="D1907" s="1">
        <v>44926</v>
      </c>
      <c r="E1907" s="34" t="str">
        <f t="shared" si="219"/>
        <v/>
      </c>
      <c r="F1907" s="34" t="str">
        <f t="shared" si="219"/>
        <v/>
      </c>
      <c r="G1907" s="34" t="str">
        <f t="shared" si="219"/>
        <v/>
      </c>
      <c r="H1907" s="34" t="str">
        <f t="shared" si="219"/>
        <v/>
      </c>
      <c r="I1907" s="34" t="str">
        <f t="shared" si="219"/>
        <v/>
      </c>
    </row>
    <row r="1908" spans="1:9">
      <c r="A1908" s="81">
        <f t="shared" si="214"/>
        <v>535802402021</v>
      </c>
      <c r="B1908">
        <v>5358024</v>
      </c>
      <c r="C1908" t="s">
        <v>1006</v>
      </c>
      <c r="D1908" s="1">
        <v>44561</v>
      </c>
      <c r="E1908" s="34" t="str">
        <f t="shared" si="219"/>
        <v/>
      </c>
      <c r="F1908" s="34" t="str">
        <f t="shared" si="219"/>
        <v/>
      </c>
      <c r="G1908" s="34" t="str">
        <f t="shared" si="219"/>
        <v/>
      </c>
      <c r="H1908" s="34" t="str">
        <f t="shared" si="219"/>
        <v/>
      </c>
      <c r="I1908" s="34" t="str">
        <f t="shared" si="219"/>
        <v/>
      </c>
    </row>
    <row r="1909" spans="1:9">
      <c r="A1909" s="81">
        <f t="shared" si="214"/>
        <v>535802402020</v>
      </c>
      <c r="B1909">
        <v>5358024</v>
      </c>
      <c r="C1909" t="s">
        <v>1006</v>
      </c>
      <c r="D1909" s="1">
        <v>44196</v>
      </c>
      <c r="E1909" s="34" t="str">
        <f t="shared" si="219"/>
        <v/>
      </c>
      <c r="F1909" s="34" t="str">
        <f t="shared" si="219"/>
        <v/>
      </c>
      <c r="G1909" s="34" t="str">
        <f t="shared" si="219"/>
        <v/>
      </c>
      <c r="H1909" s="34" t="str">
        <f t="shared" si="219"/>
        <v/>
      </c>
      <c r="I1909" s="34" t="str">
        <f t="shared" si="219"/>
        <v/>
      </c>
    </row>
    <row r="1910" spans="1:9">
      <c r="A1910" s="81">
        <f t="shared" si="214"/>
        <v>535802402019</v>
      </c>
      <c r="B1910">
        <v>5358024</v>
      </c>
      <c r="C1910" t="s">
        <v>1006</v>
      </c>
      <c r="D1910" s="1">
        <v>43830</v>
      </c>
      <c r="E1910" s="34" t="str">
        <f t="shared" si="219"/>
        <v/>
      </c>
      <c r="F1910" s="34" t="str">
        <f t="shared" si="219"/>
        <v/>
      </c>
      <c r="G1910" s="34" t="str">
        <f t="shared" si="219"/>
        <v/>
      </c>
      <c r="H1910" s="34" t="str">
        <f t="shared" si="219"/>
        <v/>
      </c>
      <c r="I1910" s="34" t="str">
        <f t="shared" si="219"/>
        <v/>
      </c>
    </row>
    <row r="1911" spans="1:9">
      <c r="A1911" s="81">
        <f t="shared" si="214"/>
        <v>535802402018</v>
      </c>
      <c r="B1911">
        <v>5358024</v>
      </c>
      <c r="C1911" t="s">
        <v>1006</v>
      </c>
      <c r="D1911" s="1">
        <v>43465</v>
      </c>
      <c r="E1911" s="34">
        <f t="shared" si="219"/>
        <v>9039</v>
      </c>
      <c r="F1911" s="34">
        <f t="shared" si="219"/>
        <v>1971</v>
      </c>
      <c r="G1911" s="34">
        <f t="shared" si="219"/>
        <v>1041</v>
      </c>
      <c r="H1911" s="34">
        <f t="shared" si="219"/>
        <v>252</v>
      </c>
      <c r="I1911" s="34">
        <f t="shared" si="219"/>
        <v>678</v>
      </c>
    </row>
    <row r="1912" spans="1:9">
      <c r="A1912" s="81">
        <f t="shared" si="214"/>
        <v>535802402017</v>
      </c>
      <c r="B1912">
        <v>5358024</v>
      </c>
      <c r="C1912" t="s">
        <v>1006</v>
      </c>
      <c r="D1912" s="1">
        <v>43100</v>
      </c>
      <c r="E1912" s="34">
        <f t="shared" si="219"/>
        <v>9039</v>
      </c>
      <c r="F1912" s="34">
        <f t="shared" si="219"/>
        <v>1970</v>
      </c>
      <c r="G1912" s="34">
        <f t="shared" si="219"/>
        <v>1040</v>
      </c>
      <c r="H1912" s="34">
        <f t="shared" si="219"/>
        <v>252</v>
      </c>
      <c r="I1912" s="34">
        <f t="shared" si="219"/>
        <v>678</v>
      </c>
    </row>
    <row r="1913" spans="1:9">
      <c r="A1913" s="81">
        <f t="shared" si="214"/>
        <v>535802402016</v>
      </c>
      <c r="B1913">
        <v>5358024</v>
      </c>
      <c r="C1913" t="s">
        <v>1006</v>
      </c>
      <c r="D1913" s="1">
        <v>42735</v>
      </c>
      <c r="E1913" s="34">
        <f t="shared" si="219"/>
        <v>9039</v>
      </c>
      <c r="F1913" s="34">
        <f t="shared" si="219"/>
        <v>1968</v>
      </c>
      <c r="G1913" s="34">
        <f t="shared" si="219"/>
        <v>1041</v>
      </c>
      <c r="H1913" s="34">
        <f t="shared" si="219"/>
        <v>252</v>
      </c>
      <c r="I1913" s="34">
        <f t="shared" si="219"/>
        <v>675</v>
      </c>
    </row>
    <row r="1914" spans="1:9">
      <c r="A1914" s="81">
        <f t="shared" si="214"/>
        <v>535802402015</v>
      </c>
      <c r="B1914">
        <v>5358024</v>
      </c>
      <c r="C1914" t="s">
        <v>1006</v>
      </c>
      <c r="D1914" s="1">
        <v>42369</v>
      </c>
      <c r="E1914" s="34">
        <f t="shared" ref="E1914:I1923" si="220">IF(YEAR($D1914)&lt;2016,VLOOKUP($A1914,LDB_alt,COLUMN()-1,FALSE),IFERROR(VLOOKUP($A1914,LDB_neu,COLUMN()-1,FALSE),""))</f>
        <v>9038.75</v>
      </c>
      <c r="F1914" s="34">
        <f t="shared" si="220"/>
        <v>1992.8600000000001</v>
      </c>
      <c r="G1914" s="34">
        <f t="shared" si="220"/>
        <v>1034.95</v>
      </c>
      <c r="H1914" s="34">
        <f t="shared" si="220"/>
        <v>242.49</v>
      </c>
      <c r="I1914" s="34">
        <f t="shared" si="220"/>
        <v>715.42</v>
      </c>
    </row>
    <row r="1915" spans="1:9">
      <c r="A1915" s="81">
        <f t="shared" si="214"/>
        <v>535802402014</v>
      </c>
      <c r="B1915">
        <v>5358024</v>
      </c>
      <c r="C1915" t="s">
        <v>1006</v>
      </c>
      <c r="D1915" s="1">
        <v>42004</v>
      </c>
      <c r="E1915" s="34">
        <f t="shared" si="220"/>
        <v>9038.75</v>
      </c>
      <c r="F1915" s="34">
        <f t="shared" si="220"/>
        <v>1987.4499999999998</v>
      </c>
      <c r="G1915" s="34">
        <f t="shared" si="220"/>
        <v>1032.83</v>
      </c>
      <c r="H1915" s="34">
        <f t="shared" si="220"/>
        <v>240.71</v>
      </c>
      <c r="I1915" s="34">
        <f t="shared" si="220"/>
        <v>713.91</v>
      </c>
    </row>
    <row r="1916" spans="1:9">
      <c r="A1916" s="81">
        <f t="shared" si="214"/>
        <v>535802402013</v>
      </c>
      <c r="B1916">
        <v>5358024</v>
      </c>
      <c r="C1916" t="s">
        <v>1006</v>
      </c>
      <c r="D1916" s="1">
        <v>41639</v>
      </c>
      <c r="E1916" s="34">
        <f t="shared" si="220"/>
        <v>9038.75</v>
      </c>
      <c r="F1916" s="34">
        <f t="shared" si="220"/>
        <v>1985.66</v>
      </c>
      <c r="G1916" s="34">
        <f t="shared" si="220"/>
        <v>1030.95</v>
      </c>
      <c r="H1916" s="34">
        <f t="shared" si="220"/>
        <v>240.99</v>
      </c>
      <c r="I1916" s="34">
        <f t="shared" si="220"/>
        <v>713.72</v>
      </c>
    </row>
    <row r="1917" spans="1:9">
      <c r="A1917" s="81">
        <f t="shared" si="214"/>
        <v>535802402012</v>
      </c>
      <c r="B1917">
        <v>5358024</v>
      </c>
      <c r="C1917" t="s">
        <v>1006</v>
      </c>
      <c r="D1917" s="1">
        <v>41274</v>
      </c>
      <c r="E1917" s="34">
        <f t="shared" si="220"/>
        <v>9038.75</v>
      </c>
      <c r="F1917" s="34">
        <f t="shared" si="220"/>
        <v>1978.8300000000002</v>
      </c>
      <c r="G1917" s="34">
        <f t="shared" si="220"/>
        <v>1024.94</v>
      </c>
      <c r="H1917" s="34">
        <f t="shared" si="220"/>
        <v>240.92</v>
      </c>
      <c r="I1917" s="34">
        <f t="shared" si="220"/>
        <v>712.97</v>
      </c>
    </row>
    <row r="1918" spans="1:9">
      <c r="A1918" s="81">
        <f t="shared" si="214"/>
        <v>535802402011</v>
      </c>
      <c r="B1918">
        <v>5358024</v>
      </c>
      <c r="C1918" t="s">
        <v>1006</v>
      </c>
      <c r="D1918" s="1">
        <v>40908</v>
      </c>
      <c r="E1918" s="34">
        <f t="shared" si="220"/>
        <v>9038.75</v>
      </c>
      <c r="F1918" s="34">
        <f t="shared" si="220"/>
        <v>1978.31</v>
      </c>
      <c r="G1918" s="34">
        <f t="shared" si="220"/>
        <v>1024.6500000000001</v>
      </c>
      <c r="H1918" s="34">
        <f t="shared" si="220"/>
        <v>240.54</v>
      </c>
      <c r="I1918" s="34">
        <f t="shared" si="220"/>
        <v>713.12</v>
      </c>
    </row>
    <row r="1919" spans="1:9">
      <c r="A1919" s="81">
        <f t="shared" si="214"/>
        <v>535802402010</v>
      </c>
      <c r="B1919">
        <v>5358024</v>
      </c>
      <c r="C1919" t="s">
        <v>1006</v>
      </c>
      <c r="D1919" s="1">
        <v>40543</v>
      </c>
      <c r="E1919" s="34">
        <f t="shared" si="220"/>
        <v>9040.17</v>
      </c>
      <c r="F1919" s="34">
        <f t="shared" si="220"/>
        <v>1976.84</v>
      </c>
      <c r="G1919" s="34">
        <f t="shared" si="220"/>
        <v>1017.01</v>
      </c>
      <c r="H1919" s="34">
        <f t="shared" si="220"/>
        <v>241.86</v>
      </c>
      <c r="I1919" s="34">
        <f t="shared" si="220"/>
        <v>717.97</v>
      </c>
    </row>
    <row r="1920" spans="1:9">
      <c r="A1920" s="81">
        <f t="shared" si="214"/>
        <v>535802402009</v>
      </c>
      <c r="B1920">
        <v>5358024</v>
      </c>
      <c r="C1920" t="s">
        <v>1006</v>
      </c>
      <c r="D1920" s="1">
        <v>40178</v>
      </c>
      <c r="E1920" s="34">
        <f t="shared" si="220"/>
        <v>9040.16</v>
      </c>
      <c r="F1920" s="34">
        <f t="shared" si="220"/>
        <v>1949.5900000000001</v>
      </c>
      <c r="G1920" s="34">
        <f t="shared" si="220"/>
        <v>992.18</v>
      </c>
      <c r="H1920" s="34">
        <f t="shared" si="220"/>
        <v>240.29</v>
      </c>
      <c r="I1920" s="34">
        <f t="shared" si="220"/>
        <v>717.12</v>
      </c>
    </row>
    <row r="1921" spans="1:9">
      <c r="A1921" s="81">
        <f t="shared" si="214"/>
        <v>535802402008</v>
      </c>
      <c r="B1921">
        <v>5358024</v>
      </c>
      <c r="C1921" t="s">
        <v>1006</v>
      </c>
      <c r="D1921" s="1">
        <v>39813</v>
      </c>
      <c r="E1921" s="34">
        <f t="shared" si="220"/>
        <v>9039.91</v>
      </c>
      <c r="F1921" s="34">
        <f t="shared" si="220"/>
        <v>1945.54</v>
      </c>
      <c r="G1921" s="34">
        <f t="shared" si="220"/>
        <v>989.6</v>
      </c>
      <c r="H1921" s="34">
        <f t="shared" si="220"/>
        <v>239.58</v>
      </c>
      <c r="I1921" s="34">
        <f t="shared" si="220"/>
        <v>716.36</v>
      </c>
    </row>
    <row r="1922" spans="1:9">
      <c r="A1922" s="81">
        <f t="shared" si="214"/>
        <v>535802402007</v>
      </c>
      <c r="B1922">
        <v>5358024</v>
      </c>
      <c r="C1922" t="s">
        <v>1006</v>
      </c>
      <c r="D1922" s="1">
        <v>39447</v>
      </c>
      <c r="E1922" s="34">
        <f t="shared" si="220"/>
        <v>9039.8799999999992</v>
      </c>
      <c r="F1922" s="34">
        <f t="shared" si="220"/>
        <v>1942.8600000000001</v>
      </c>
      <c r="G1922" s="34">
        <f t="shared" si="220"/>
        <v>984.76</v>
      </c>
      <c r="H1922" s="34">
        <f t="shared" si="220"/>
        <v>241.74</v>
      </c>
      <c r="I1922" s="34">
        <f t="shared" si="220"/>
        <v>716.36</v>
      </c>
    </row>
    <row r="1923" spans="1:9">
      <c r="A1923" s="81">
        <f t="shared" si="214"/>
        <v>535802402006</v>
      </c>
      <c r="B1923">
        <v>5358024</v>
      </c>
      <c r="C1923" t="s">
        <v>1006</v>
      </c>
      <c r="D1923" s="1">
        <v>39082</v>
      </c>
      <c r="E1923" s="34">
        <f t="shared" si="220"/>
        <v>9039.8700000000008</v>
      </c>
      <c r="F1923" s="34">
        <f t="shared" si="220"/>
        <v>1909.15</v>
      </c>
      <c r="G1923" s="34">
        <f t="shared" si="220"/>
        <v>985.33</v>
      </c>
      <c r="H1923" s="34">
        <f t="shared" si="220"/>
        <v>239.6</v>
      </c>
      <c r="I1923" s="34">
        <f t="shared" si="220"/>
        <v>684.22</v>
      </c>
    </row>
    <row r="1924" spans="1:9">
      <c r="A1924" s="81">
        <f t="shared" si="214"/>
        <v>535802802025</v>
      </c>
      <c r="B1924">
        <v>5358028</v>
      </c>
      <c r="C1924" t="s">
        <v>465</v>
      </c>
      <c r="D1924" s="1">
        <v>46022</v>
      </c>
      <c r="E1924" s="34" t="str">
        <f t="shared" ref="E1924:I1933" si="221">IF(YEAR($D1924)&lt;2016,VLOOKUP($A1924,LDB_alt,COLUMN()-1,FALSE),IFERROR(VLOOKUP($A1924,LDB_neu,COLUMN()-1,FALSE),""))</f>
        <v/>
      </c>
      <c r="F1924" s="34" t="str">
        <f t="shared" si="221"/>
        <v/>
      </c>
      <c r="G1924" s="34" t="str">
        <f t="shared" si="221"/>
        <v/>
      </c>
      <c r="H1924" s="34" t="str">
        <f t="shared" si="221"/>
        <v/>
      </c>
      <c r="I1924" s="34" t="str">
        <f t="shared" si="221"/>
        <v/>
      </c>
    </row>
    <row r="1925" spans="1:9">
      <c r="A1925" s="81">
        <f t="shared" ref="A1925:A1988" si="222">(LEFT(B1925&amp;"00000000",8)&amp;YEAR(D1925))+0</f>
        <v>535802802024</v>
      </c>
      <c r="B1925">
        <v>5358028</v>
      </c>
      <c r="C1925" t="s">
        <v>465</v>
      </c>
      <c r="D1925" s="1">
        <v>45657</v>
      </c>
      <c r="E1925" s="34" t="str">
        <f t="shared" si="221"/>
        <v/>
      </c>
      <c r="F1925" s="34" t="str">
        <f t="shared" si="221"/>
        <v/>
      </c>
      <c r="G1925" s="34" t="str">
        <f t="shared" si="221"/>
        <v/>
      </c>
      <c r="H1925" s="34" t="str">
        <f t="shared" si="221"/>
        <v/>
      </c>
      <c r="I1925" s="34" t="str">
        <f t="shared" si="221"/>
        <v/>
      </c>
    </row>
    <row r="1926" spans="1:9">
      <c r="A1926" s="81">
        <f t="shared" si="222"/>
        <v>535802802023</v>
      </c>
      <c r="B1926">
        <v>5358028</v>
      </c>
      <c r="C1926" t="s">
        <v>465</v>
      </c>
      <c r="D1926" s="1">
        <v>45291</v>
      </c>
      <c r="E1926" s="34" t="str">
        <f t="shared" si="221"/>
        <v/>
      </c>
      <c r="F1926" s="34" t="str">
        <f t="shared" si="221"/>
        <v/>
      </c>
      <c r="G1926" s="34" t="str">
        <f t="shared" si="221"/>
        <v/>
      </c>
      <c r="H1926" s="34" t="str">
        <f t="shared" si="221"/>
        <v/>
      </c>
      <c r="I1926" s="34" t="str">
        <f t="shared" si="221"/>
        <v/>
      </c>
    </row>
    <row r="1927" spans="1:9">
      <c r="A1927" s="81">
        <f t="shared" si="222"/>
        <v>535802802022</v>
      </c>
      <c r="B1927">
        <v>5358028</v>
      </c>
      <c r="C1927" t="s">
        <v>465</v>
      </c>
      <c r="D1927" s="1">
        <v>44926</v>
      </c>
      <c r="E1927" s="34" t="str">
        <f t="shared" si="221"/>
        <v/>
      </c>
      <c r="F1927" s="34" t="str">
        <f t="shared" si="221"/>
        <v/>
      </c>
      <c r="G1927" s="34" t="str">
        <f t="shared" si="221"/>
        <v/>
      </c>
      <c r="H1927" s="34" t="str">
        <f t="shared" si="221"/>
        <v/>
      </c>
      <c r="I1927" s="34" t="str">
        <f t="shared" si="221"/>
        <v/>
      </c>
    </row>
    <row r="1928" spans="1:9">
      <c r="A1928" s="81">
        <f t="shared" si="222"/>
        <v>535802802021</v>
      </c>
      <c r="B1928">
        <v>5358028</v>
      </c>
      <c r="C1928" t="s">
        <v>465</v>
      </c>
      <c r="D1928" s="1">
        <v>44561</v>
      </c>
      <c r="E1928" s="34" t="str">
        <f t="shared" si="221"/>
        <v/>
      </c>
      <c r="F1928" s="34" t="str">
        <f t="shared" si="221"/>
        <v/>
      </c>
      <c r="G1928" s="34" t="str">
        <f t="shared" si="221"/>
        <v/>
      </c>
      <c r="H1928" s="34" t="str">
        <f t="shared" si="221"/>
        <v/>
      </c>
      <c r="I1928" s="34" t="str">
        <f t="shared" si="221"/>
        <v/>
      </c>
    </row>
    <row r="1929" spans="1:9">
      <c r="A1929" s="81">
        <f t="shared" si="222"/>
        <v>535802802020</v>
      </c>
      <c r="B1929">
        <v>5358028</v>
      </c>
      <c r="C1929" t="s">
        <v>465</v>
      </c>
      <c r="D1929" s="1">
        <v>44196</v>
      </c>
      <c r="E1929" s="34" t="str">
        <f t="shared" si="221"/>
        <v/>
      </c>
      <c r="F1929" s="34" t="str">
        <f t="shared" si="221"/>
        <v/>
      </c>
      <c r="G1929" s="34" t="str">
        <f t="shared" si="221"/>
        <v/>
      </c>
      <c r="H1929" s="34" t="str">
        <f t="shared" si="221"/>
        <v/>
      </c>
      <c r="I1929" s="34" t="str">
        <f t="shared" si="221"/>
        <v/>
      </c>
    </row>
    <row r="1930" spans="1:9">
      <c r="A1930" s="81">
        <f t="shared" si="222"/>
        <v>535802802019</v>
      </c>
      <c r="B1930">
        <v>5358028</v>
      </c>
      <c r="C1930" t="s">
        <v>465</v>
      </c>
      <c r="D1930" s="1">
        <v>43830</v>
      </c>
      <c r="E1930" s="34" t="str">
        <f t="shared" si="221"/>
        <v/>
      </c>
      <c r="F1930" s="34" t="str">
        <f t="shared" si="221"/>
        <v/>
      </c>
      <c r="G1930" s="34" t="str">
        <f t="shared" si="221"/>
        <v/>
      </c>
      <c r="H1930" s="34" t="str">
        <f t="shared" si="221"/>
        <v/>
      </c>
      <c r="I1930" s="34" t="str">
        <f t="shared" si="221"/>
        <v/>
      </c>
    </row>
    <row r="1931" spans="1:9">
      <c r="A1931" s="81">
        <f t="shared" si="222"/>
        <v>535802802018</v>
      </c>
      <c r="B1931">
        <v>5358028</v>
      </c>
      <c r="C1931" t="s">
        <v>465</v>
      </c>
      <c r="D1931" s="1">
        <v>43465</v>
      </c>
      <c r="E1931" s="34">
        <f t="shared" si="221"/>
        <v>4173</v>
      </c>
      <c r="F1931" s="34">
        <f t="shared" si="221"/>
        <v>929</v>
      </c>
      <c r="G1931" s="34">
        <f t="shared" si="221"/>
        <v>534</v>
      </c>
      <c r="H1931" s="34">
        <f t="shared" si="221"/>
        <v>77</v>
      </c>
      <c r="I1931" s="34">
        <f t="shared" si="221"/>
        <v>318</v>
      </c>
    </row>
    <row r="1932" spans="1:9">
      <c r="A1932" s="81">
        <f t="shared" si="222"/>
        <v>535802802017</v>
      </c>
      <c r="B1932">
        <v>5358028</v>
      </c>
      <c r="C1932" t="s">
        <v>465</v>
      </c>
      <c r="D1932" s="1">
        <v>43100</v>
      </c>
      <c r="E1932" s="34">
        <f t="shared" si="221"/>
        <v>4173</v>
      </c>
      <c r="F1932" s="34">
        <f t="shared" si="221"/>
        <v>929</v>
      </c>
      <c r="G1932" s="34">
        <f t="shared" si="221"/>
        <v>534</v>
      </c>
      <c r="H1932" s="34">
        <f t="shared" si="221"/>
        <v>77</v>
      </c>
      <c r="I1932" s="34">
        <f t="shared" si="221"/>
        <v>318</v>
      </c>
    </row>
    <row r="1933" spans="1:9">
      <c r="A1933" s="81">
        <f t="shared" si="222"/>
        <v>535802802016</v>
      </c>
      <c r="B1933">
        <v>5358028</v>
      </c>
      <c r="C1933" t="s">
        <v>465</v>
      </c>
      <c r="D1933" s="1">
        <v>42735</v>
      </c>
      <c r="E1933" s="34">
        <f t="shared" si="221"/>
        <v>4173</v>
      </c>
      <c r="F1933" s="34">
        <f t="shared" si="221"/>
        <v>927</v>
      </c>
      <c r="G1933" s="34">
        <f t="shared" si="221"/>
        <v>531</v>
      </c>
      <c r="H1933" s="34">
        <f t="shared" si="221"/>
        <v>77</v>
      </c>
      <c r="I1933" s="34">
        <f t="shared" si="221"/>
        <v>319</v>
      </c>
    </row>
    <row r="1934" spans="1:9">
      <c r="A1934" s="81">
        <f t="shared" si="222"/>
        <v>535802802015</v>
      </c>
      <c r="B1934">
        <v>5358028</v>
      </c>
      <c r="C1934" t="s">
        <v>465</v>
      </c>
      <c r="D1934" s="1">
        <v>42369</v>
      </c>
      <c r="E1934" s="34">
        <f t="shared" ref="E1934:I1943" si="223">IF(YEAR($D1934)&lt;2016,VLOOKUP($A1934,LDB_alt,COLUMN()-1,FALSE),IFERROR(VLOOKUP($A1934,LDB_neu,COLUMN()-1,FALSE),""))</f>
        <v>4173.05</v>
      </c>
      <c r="F1934" s="34">
        <f t="shared" si="223"/>
        <v>944.64</v>
      </c>
      <c r="G1934" s="34">
        <f t="shared" si="223"/>
        <v>534.29</v>
      </c>
      <c r="H1934" s="34">
        <f t="shared" si="223"/>
        <v>70.95</v>
      </c>
      <c r="I1934" s="34">
        <f t="shared" si="223"/>
        <v>339.4</v>
      </c>
    </row>
    <row r="1935" spans="1:9">
      <c r="A1935" s="81">
        <f t="shared" si="222"/>
        <v>535802802014</v>
      </c>
      <c r="B1935">
        <v>5358028</v>
      </c>
      <c r="C1935" t="s">
        <v>465</v>
      </c>
      <c r="D1935" s="1">
        <v>42004</v>
      </c>
      <c r="E1935" s="34">
        <f t="shared" si="223"/>
        <v>4173.08</v>
      </c>
      <c r="F1935" s="34">
        <f t="shared" si="223"/>
        <v>944.37999999999988</v>
      </c>
      <c r="G1935" s="34">
        <f t="shared" si="223"/>
        <v>533.66999999999996</v>
      </c>
      <c r="H1935" s="34">
        <f t="shared" si="223"/>
        <v>71.3</v>
      </c>
      <c r="I1935" s="34">
        <f t="shared" si="223"/>
        <v>339.41</v>
      </c>
    </row>
    <row r="1936" spans="1:9">
      <c r="A1936" s="81">
        <f t="shared" si="222"/>
        <v>535802802013</v>
      </c>
      <c r="B1936">
        <v>5358028</v>
      </c>
      <c r="C1936" t="s">
        <v>465</v>
      </c>
      <c r="D1936" s="1">
        <v>41639</v>
      </c>
      <c r="E1936" s="34">
        <f t="shared" si="223"/>
        <v>4173.08</v>
      </c>
      <c r="F1936" s="34">
        <f t="shared" si="223"/>
        <v>939.3</v>
      </c>
      <c r="G1936" s="34">
        <f t="shared" si="223"/>
        <v>528.88</v>
      </c>
      <c r="H1936" s="34">
        <f t="shared" si="223"/>
        <v>71.680000000000007</v>
      </c>
      <c r="I1936" s="34">
        <f t="shared" si="223"/>
        <v>338.74</v>
      </c>
    </row>
    <row r="1937" spans="1:9">
      <c r="A1937" s="81">
        <f t="shared" si="222"/>
        <v>535802802012</v>
      </c>
      <c r="B1937">
        <v>5358028</v>
      </c>
      <c r="C1937" t="s">
        <v>465</v>
      </c>
      <c r="D1937" s="1">
        <v>41274</v>
      </c>
      <c r="E1937" s="34">
        <f t="shared" si="223"/>
        <v>4173.08</v>
      </c>
      <c r="F1937" s="34">
        <f t="shared" si="223"/>
        <v>941.86</v>
      </c>
      <c r="G1937" s="34">
        <f t="shared" si="223"/>
        <v>529.25</v>
      </c>
      <c r="H1937" s="34">
        <f t="shared" si="223"/>
        <v>71.989999999999995</v>
      </c>
      <c r="I1937" s="34">
        <f t="shared" si="223"/>
        <v>340.62</v>
      </c>
    </row>
    <row r="1938" spans="1:9">
      <c r="A1938" s="81">
        <f t="shared" si="222"/>
        <v>535802802011</v>
      </c>
      <c r="B1938">
        <v>5358028</v>
      </c>
      <c r="C1938" t="s">
        <v>465</v>
      </c>
      <c r="D1938" s="1">
        <v>40908</v>
      </c>
      <c r="E1938" s="34">
        <f t="shared" si="223"/>
        <v>4173.09</v>
      </c>
      <c r="F1938" s="34">
        <f t="shared" si="223"/>
        <v>930.41000000000008</v>
      </c>
      <c r="G1938" s="34">
        <f t="shared" si="223"/>
        <v>520.41999999999996</v>
      </c>
      <c r="H1938" s="34">
        <f t="shared" si="223"/>
        <v>71.56</v>
      </c>
      <c r="I1938" s="34">
        <f t="shared" si="223"/>
        <v>338.43</v>
      </c>
    </row>
    <row r="1939" spans="1:9">
      <c r="A1939" s="81">
        <f t="shared" si="222"/>
        <v>535802802010</v>
      </c>
      <c r="B1939">
        <v>5358028</v>
      </c>
      <c r="C1939" t="s">
        <v>465</v>
      </c>
      <c r="D1939" s="1">
        <v>40543</v>
      </c>
      <c r="E1939" s="34">
        <f t="shared" si="223"/>
        <v>4172.29</v>
      </c>
      <c r="F1939" s="34">
        <f t="shared" si="223"/>
        <v>923.16999999999985</v>
      </c>
      <c r="G1939" s="34">
        <f t="shared" si="223"/>
        <v>521.04999999999995</v>
      </c>
      <c r="H1939" s="34">
        <f t="shared" si="223"/>
        <v>70.42</v>
      </c>
      <c r="I1939" s="34">
        <f t="shared" si="223"/>
        <v>331.7</v>
      </c>
    </row>
    <row r="1940" spans="1:9">
      <c r="A1940" s="81">
        <f t="shared" si="222"/>
        <v>535802802009</v>
      </c>
      <c r="B1940">
        <v>5358028</v>
      </c>
      <c r="C1940" t="s">
        <v>465</v>
      </c>
      <c r="D1940" s="1">
        <v>40178</v>
      </c>
      <c r="E1940" s="34">
        <f t="shared" si="223"/>
        <v>4172.29</v>
      </c>
      <c r="F1940" s="34">
        <f t="shared" si="223"/>
        <v>923.06999999999994</v>
      </c>
      <c r="G1940" s="34">
        <f t="shared" si="223"/>
        <v>520.71</v>
      </c>
      <c r="H1940" s="34">
        <f t="shared" si="223"/>
        <v>70.52</v>
      </c>
      <c r="I1940" s="34">
        <f t="shared" si="223"/>
        <v>331.84</v>
      </c>
    </row>
    <row r="1941" spans="1:9">
      <c r="A1941" s="81">
        <f t="shared" si="222"/>
        <v>535802802008</v>
      </c>
      <c r="B1941">
        <v>5358028</v>
      </c>
      <c r="C1941" t="s">
        <v>465</v>
      </c>
      <c r="D1941" s="1">
        <v>39813</v>
      </c>
      <c r="E1941" s="34">
        <f t="shared" si="223"/>
        <v>4174.04</v>
      </c>
      <c r="F1941" s="34">
        <f t="shared" si="223"/>
        <v>921.07</v>
      </c>
      <c r="G1941" s="34">
        <f t="shared" si="223"/>
        <v>518.09</v>
      </c>
      <c r="H1941" s="34">
        <f t="shared" si="223"/>
        <v>69.12</v>
      </c>
      <c r="I1941" s="34">
        <f t="shared" si="223"/>
        <v>333.86</v>
      </c>
    </row>
    <row r="1942" spans="1:9">
      <c r="A1942" s="81">
        <f t="shared" si="222"/>
        <v>535802802007</v>
      </c>
      <c r="B1942">
        <v>5358028</v>
      </c>
      <c r="C1942" t="s">
        <v>465</v>
      </c>
      <c r="D1942" s="1">
        <v>39447</v>
      </c>
      <c r="E1942" s="34">
        <f t="shared" si="223"/>
        <v>4174.38</v>
      </c>
      <c r="F1942" s="34">
        <f t="shared" si="223"/>
        <v>907.66000000000008</v>
      </c>
      <c r="G1942" s="34">
        <f t="shared" si="223"/>
        <v>529.66999999999996</v>
      </c>
      <c r="H1942" s="34">
        <f t="shared" si="223"/>
        <v>59.32</v>
      </c>
      <c r="I1942" s="34">
        <f t="shared" si="223"/>
        <v>318.67</v>
      </c>
    </row>
    <row r="1943" spans="1:9">
      <c r="A1943" s="81">
        <f t="shared" si="222"/>
        <v>535802802006</v>
      </c>
      <c r="B1943">
        <v>5358028</v>
      </c>
      <c r="C1943" t="s">
        <v>465</v>
      </c>
      <c r="D1943" s="1">
        <v>39082</v>
      </c>
      <c r="E1943" s="34">
        <f t="shared" si="223"/>
        <v>4174.38</v>
      </c>
      <c r="F1943" s="34">
        <f t="shared" si="223"/>
        <v>904.82999999999993</v>
      </c>
      <c r="G1943" s="34">
        <f t="shared" si="223"/>
        <v>528.24</v>
      </c>
      <c r="H1943" s="34">
        <f t="shared" si="223"/>
        <v>59.02</v>
      </c>
      <c r="I1943" s="34">
        <f t="shared" si="223"/>
        <v>317.57</v>
      </c>
    </row>
    <row r="1944" spans="1:9">
      <c r="A1944" s="81">
        <f t="shared" si="222"/>
        <v>535803202025</v>
      </c>
      <c r="B1944">
        <v>5358032</v>
      </c>
      <c r="C1944" t="s">
        <v>466</v>
      </c>
      <c r="D1944" s="1">
        <v>46022</v>
      </c>
      <c r="E1944" s="34" t="str">
        <f t="shared" ref="E1944:I1953" si="224">IF(YEAR($D1944)&lt;2016,VLOOKUP($A1944,LDB_alt,COLUMN()-1,FALSE),IFERROR(VLOOKUP($A1944,LDB_neu,COLUMN()-1,FALSE),""))</f>
        <v/>
      </c>
      <c r="F1944" s="34" t="str">
        <f t="shared" si="224"/>
        <v/>
      </c>
      <c r="G1944" s="34" t="str">
        <f t="shared" si="224"/>
        <v/>
      </c>
      <c r="H1944" s="34" t="str">
        <f t="shared" si="224"/>
        <v/>
      </c>
      <c r="I1944" s="34" t="str">
        <f t="shared" si="224"/>
        <v/>
      </c>
    </row>
    <row r="1945" spans="1:9">
      <c r="A1945" s="81">
        <f t="shared" si="222"/>
        <v>535803202024</v>
      </c>
      <c r="B1945">
        <v>5358032</v>
      </c>
      <c r="C1945" t="s">
        <v>466</v>
      </c>
      <c r="D1945" s="1">
        <v>45657</v>
      </c>
      <c r="E1945" s="34" t="str">
        <f t="shared" si="224"/>
        <v/>
      </c>
      <c r="F1945" s="34" t="str">
        <f t="shared" si="224"/>
        <v/>
      </c>
      <c r="G1945" s="34" t="str">
        <f t="shared" si="224"/>
        <v/>
      </c>
      <c r="H1945" s="34" t="str">
        <f t="shared" si="224"/>
        <v/>
      </c>
      <c r="I1945" s="34" t="str">
        <f t="shared" si="224"/>
        <v/>
      </c>
    </row>
    <row r="1946" spans="1:9">
      <c r="A1946" s="81">
        <f t="shared" si="222"/>
        <v>535803202023</v>
      </c>
      <c r="B1946">
        <v>5358032</v>
      </c>
      <c r="C1946" t="s">
        <v>466</v>
      </c>
      <c r="D1946" s="1">
        <v>45291</v>
      </c>
      <c r="E1946" s="34" t="str">
        <f t="shared" si="224"/>
        <v/>
      </c>
      <c r="F1946" s="34" t="str">
        <f t="shared" si="224"/>
        <v/>
      </c>
      <c r="G1946" s="34" t="str">
        <f t="shared" si="224"/>
        <v/>
      </c>
      <c r="H1946" s="34" t="str">
        <f t="shared" si="224"/>
        <v/>
      </c>
      <c r="I1946" s="34" t="str">
        <f t="shared" si="224"/>
        <v/>
      </c>
    </row>
    <row r="1947" spans="1:9">
      <c r="A1947" s="81">
        <f t="shared" si="222"/>
        <v>535803202022</v>
      </c>
      <c r="B1947">
        <v>5358032</v>
      </c>
      <c r="C1947" t="s">
        <v>466</v>
      </c>
      <c r="D1947" s="1">
        <v>44926</v>
      </c>
      <c r="E1947" s="34" t="str">
        <f t="shared" si="224"/>
        <v/>
      </c>
      <c r="F1947" s="34" t="str">
        <f t="shared" si="224"/>
        <v/>
      </c>
      <c r="G1947" s="34" t="str">
        <f t="shared" si="224"/>
        <v/>
      </c>
      <c r="H1947" s="34" t="str">
        <f t="shared" si="224"/>
        <v/>
      </c>
      <c r="I1947" s="34" t="str">
        <f t="shared" si="224"/>
        <v/>
      </c>
    </row>
    <row r="1948" spans="1:9">
      <c r="A1948" s="81">
        <f t="shared" si="222"/>
        <v>535803202021</v>
      </c>
      <c r="B1948">
        <v>5358032</v>
      </c>
      <c r="C1948" t="s">
        <v>466</v>
      </c>
      <c r="D1948" s="1">
        <v>44561</v>
      </c>
      <c r="E1948" s="34" t="str">
        <f t="shared" si="224"/>
        <v/>
      </c>
      <c r="F1948" s="34" t="str">
        <f t="shared" si="224"/>
        <v/>
      </c>
      <c r="G1948" s="34" t="str">
        <f t="shared" si="224"/>
        <v/>
      </c>
      <c r="H1948" s="34" t="str">
        <f t="shared" si="224"/>
        <v/>
      </c>
      <c r="I1948" s="34" t="str">
        <f t="shared" si="224"/>
        <v/>
      </c>
    </row>
    <row r="1949" spans="1:9">
      <c r="A1949" s="81">
        <f t="shared" si="222"/>
        <v>535803202020</v>
      </c>
      <c r="B1949">
        <v>5358032</v>
      </c>
      <c r="C1949" t="s">
        <v>466</v>
      </c>
      <c r="D1949" s="1">
        <v>44196</v>
      </c>
      <c r="E1949" s="34" t="str">
        <f t="shared" si="224"/>
        <v/>
      </c>
      <c r="F1949" s="34" t="str">
        <f t="shared" si="224"/>
        <v/>
      </c>
      <c r="G1949" s="34" t="str">
        <f t="shared" si="224"/>
        <v/>
      </c>
      <c r="H1949" s="34" t="str">
        <f t="shared" si="224"/>
        <v/>
      </c>
      <c r="I1949" s="34" t="str">
        <f t="shared" si="224"/>
        <v/>
      </c>
    </row>
    <row r="1950" spans="1:9">
      <c r="A1950" s="81">
        <f t="shared" si="222"/>
        <v>535803202019</v>
      </c>
      <c r="B1950">
        <v>5358032</v>
      </c>
      <c r="C1950" t="s">
        <v>466</v>
      </c>
      <c r="D1950" s="1">
        <v>43830</v>
      </c>
      <c r="E1950" s="34" t="str">
        <f t="shared" si="224"/>
        <v/>
      </c>
      <c r="F1950" s="34" t="str">
        <f t="shared" si="224"/>
        <v/>
      </c>
      <c r="G1950" s="34" t="str">
        <f t="shared" si="224"/>
        <v/>
      </c>
      <c r="H1950" s="34" t="str">
        <f t="shared" si="224"/>
        <v/>
      </c>
      <c r="I1950" s="34" t="str">
        <f t="shared" si="224"/>
        <v/>
      </c>
    </row>
    <row r="1951" spans="1:9">
      <c r="A1951" s="81">
        <f t="shared" si="222"/>
        <v>535803202018</v>
      </c>
      <c r="B1951">
        <v>5358032</v>
      </c>
      <c r="C1951" t="s">
        <v>466</v>
      </c>
      <c r="D1951" s="1">
        <v>43465</v>
      </c>
      <c r="E1951" s="34">
        <f t="shared" si="224"/>
        <v>4146</v>
      </c>
      <c r="F1951" s="34">
        <f t="shared" si="224"/>
        <v>726</v>
      </c>
      <c r="G1951" s="34">
        <f t="shared" si="224"/>
        <v>390</v>
      </c>
      <c r="H1951" s="34">
        <f t="shared" si="224"/>
        <v>61</v>
      </c>
      <c r="I1951" s="34">
        <f t="shared" si="224"/>
        <v>275</v>
      </c>
    </row>
    <row r="1952" spans="1:9">
      <c r="A1952" s="81">
        <f t="shared" si="222"/>
        <v>535803202017</v>
      </c>
      <c r="B1952">
        <v>5358032</v>
      </c>
      <c r="C1952" t="s">
        <v>466</v>
      </c>
      <c r="D1952" s="1">
        <v>43100</v>
      </c>
      <c r="E1952" s="34">
        <f t="shared" si="224"/>
        <v>4146</v>
      </c>
      <c r="F1952" s="34">
        <f t="shared" si="224"/>
        <v>719</v>
      </c>
      <c r="G1952" s="34">
        <f t="shared" si="224"/>
        <v>384</v>
      </c>
      <c r="H1952" s="34">
        <f t="shared" si="224"/>
        <v>61</v>
      </c>
      <c r="I1952" s="34">
        <f t="shared" si="224"/>
        <v>274</v>
      </c>
    </row>
    <row r="1953" spans="1:9">
      <c r="A1953" s="81">
        <f t="shared" si="222"/>
        <v>535803202016</v>
      </c>
      <c r="B1953">
        <v>5358032</v>
      </c>
      <c r="C1953" t="s">
        <v>466</v>
      </c>
      <c r="D1953" s="1">
        <v>42735</v>
      </c>
      <c r="E1953" s="34">
        <f t="shared" si="224"/>
        <v>4146</v>
      </c>
      <c r="F1953" s="34">
        <f t="shared" si="224"/>
        <v>702</v>
      </c>
      <c r="G1953" s="34">
        <f t="shared" si="224"/>
        <v>378</v>
      </c>
      <c r="H1953" s="34">
        <f t="shared" si="224"/>
        <v>59</v>
      </c>
      <c r="I1953" s="34">
        <f t="shared" si="224"/>
        <v>265</v>
      </c>
    </row>
    <row r="1954" spans="1:9">
      <c r="A1954" s="81">
        <f t="shared" si="222"/>
        <v>535803202015</v>
      </c>
      <c r="B1954">
        <v>5358032</v>
      </c>
      <c r="C1954" t="s">
        <v>466</v>
      </c>
      <c r="D1954" s="1">
        <v>42369</v>
      </c>
      <c r="E1954" s="34">
        <f t="shared" ref="E1954:I1963" si="225">IF(YEAR($D1954)&lt;2016,VLOOKUP($A1954,LDB_alt,COLUMN()-1,FALSE),IFERROR(VLOOKUP($A1954,LDB_neu,COLUMN()-1,FALSE),""))</f>
        <v>4146.22</v>
      </c>
      <c r="F1954" s="34">
        <f t="shared" si="225"/>
        <v>704.3900000000001</v>
      </c>
      <c r="G1954" s="34">
        <f t="shared" si="225"/>
        <v>375.73</v>
      </c>
      <c r="H1954" s="34">
        <f t="shared" si="225"/>
        <v>57.43</v>
      </c>
      <c r="I1954" s="34">
        <f t="shared" si="225"/>
        <v>271.23</v>
      </c>
    </row>
    <row r="1955" spans="1:9">
      <c r="A1955" s="81">
        <f t="shared" si="222"/>
        <v>535803202014</v>
      </c>
      <c r="B1955">
        <v>5358032</v>
      </c>
      <c r="C1955" t="s">
        <v>466</v>
      </c>
      <c r="D1955" s="1">
        <v>42004</v>
      </c>
      <c r="E1955" s="34">
        <f t="shared" si="225"/>
        <v>4146.22</v>
      </c>
      <c r="F1955" s="34">
        <f t="shared" si="225"/>
        <v>703.93000000000006</v>
      </c>
      <c r="G1955" s="34">
        <f t="shared" si="225"/>
        <v>374.43</v>
      </c>
      <c r="H1955" s="34">
        <f t="shared" si="225"/>
        <v>58.1</v>
      </c>
      <c r="I1955" s="34">
        <f t="shared" si="225"/>
        <v>271.39999999999998</v>
      </c>
    </row>
    <row r="1956" spans="1:9">
      <c r="A1956" s="81">
        <f t="shared" si="222"/>
        <v>535803202013</v>
      </c>
      <c r="B1956">
        <v>5358032</v>
      </c>
      <c r="C1956" t="s">
        <v>466</v>
      </c>
      <c r="D1956" s="1">
        <v>41639</v>
      </c>
      <c r="E1956" s="34">
        <f t="shared" si="225"/>
        <v>4146.22</v>
      </c>
      <c r="F1956" s="34">
        <f t="shared" si="225"/>
        <v>703.24</v>
      </c>
      <c r="G1956" s="34">
        <f t="shared" si="225"/>
        <v>373.73</v>
      </c>
      <c r="H1956" s="34">
        <f t="shared" si="225"/>
        <v>58.22</v>
      </c>
      <c r="I1956" s="34">
        <f t="shared" si="225"/>
        <v>271.29000000000002</v>
      </c>
    </row>
    <row r="1957" spans="1:9">
      <c r="A1957" s="81">
        <f t="shared" si="222"/>
        <v>535803202012</v>
      </c>
      <c r="B1957">
        <v>5358032</v>
      </c>
      <c r="C1957" t="s">
        <v>466</v>
      </c>
      <c r="D1957" s="1">
        <v>41274</v>
      </c>
      <c r="E1957" s="34">
        <f t="shared" si="225"/>
        <v>4146.24</v>
      </c>
      <c r="F1957" s="34">
        <f t="shared" si="225"/>
        <v>701.84</v>
      </c>
      <c r="G1957" s="34">
        <f t="shared" si="225"/>
        <v>372.69</v>
      </c>
      <c r="H1957" s="34">
        <f t="shared" si="225"/>
        <v>58.24</v>
      </c>
      <c r="I1957" s="34">
        <f t="shared" si="225"/>
        <v>270.91000000000003</v>
      </c>
    </row>
    <row r="1958" spans="1:9">
      <c r="A1958" s="81">
        <f t="shared" si="222"/>
        <v>535803202011</v>
      </c>
      <c r="B1958">
        <v>5358032</v>
      </c>
      <c r="C1958" t="s">
        <v>466</v>
      </c>
      <c r="D1958" s="1">
        <v>40908</v>
      </c>
      <c r="E1958" s="34">
        <f t="shared" si="225"/>
        <v>4146.22</v>
      </c>
      <c r="F1958" s="34">
        <f t="shared" si="225"/>
        <v>701.33999999999992</v>
      </c>
      <c r="G1958" s="34">
        <f t="shared" si="225"/>
        <v>372.09</v>
      </c>
      <c r="H1958" s="34">
        <f t="shared" si="225"/>
        <v>58.36</v>
      </c>
      <c r="I1958" s="34">
        <f t="shared" si="225"/>
        <v>270.89</v>
      </c>
    </row>
    <row r="1959" spans="1:9">
      <c r="A1959" s="81">
        <f t="shared" si="222"/>
        <v>535803202010</v>
      </c>
      <c r="B1959">
        <v>5358032</v>
      </c>
      <c r="C1959" t="s">
        <v>466</v>
      </c>
      <c r="D1959" s="1">
        <v>40543</v>
      </c>
      <c r="E1959" s="34">
        <f t="shared" si="225"/>
        <v>4149.3900000000003</v>
      </c>
      <c r="F1959" s="34">
        <f t="shared" si="225"/>
        <v>700.36</v>
      </c>
      <c r="G1959" s="34">
        <f t="shared" si="225"/>
        <v>371.96</v>
      </c>
      <c r="H1959" s="34">
        <f t="shared" si="225"/>
        <v>58.28</v>
      </c>
      <c r="I1959" s="34">
        <f t="shared" si="225"/>
        <v>270.12</v>
      </c>
    </row>
    <row r="1960" spans="1:9">
      <c r="A1960" s="81">
        <f t="shared" si="222"/>
        <v>535803202009</v>
      </c>
      <c r="B1960">
        <v>5358032</v>
      </c>
      <c r="C1960" t="s">
        <v>466</v>
      </c>
      <c r="D1960" s="1">
        <v>40178</v>
      </c>
      <c r="E1960" s="34">
        <f t="shared" si="225"/>
        <v>4149.38</v>
      </c>
      <c r="F1960" s="34">
        <f t="shared" si="225"/>
        <v>697.33999999999992</v>
      </c>
      <c r="G1960" s="34">
        <f t="shared" si="225"/>
        <v>373.49</v>
      </c>
      <c r="H1960" s="34">
        <f t="shared" si="225"/>
        <v>57.32</v>
      </c>
      <c r="I1960" s="34">
        <f t="shared" si="225"/>
        <v>266.52999999999997</v>
      </c>
    </row>
    <row r="1961" spans="1:9">
      <c r="A1961" s="81">
        <f t="shared" si="222"/>
        <v>535803202008</v>
      </c>
      <c r="B1961">
        <v>5358032</v>
      </c>
      <c r="C1961" t="s">
        <v>466</v>
      </c>
      <c r="D1961" s="1">
        <v>39813</v>
      </c>
      <c r="E1961" s="34">
        <f t="shared" si="225"/>
        <v>4149.38</v>
      </c>
      <c r="F1961" s="34">
        <f t="shared" si="225"/>
        <v>675.31</v>
      </c>
      <c r="G1961" s="34">
        <f t="shared" si="225"/>
        <v>373.58</v>
      </c>
      <c r="H1961" s="34">
        <f t="shared" si="225"/>
        <v>55.03</v>
      </c>
      <c r="I1961" s="34">
        <f t="shared" si="225"/>
        <v>246.7</v>
      </c>
    </row>
    <row r="1962" spans="1:9">
      <c r="A1962" s="81">
        <f t="shared" si="222"/>
        <v>535803202007</v>
      </c>
      <c r="B1962">
        <v>5358032</v>
      </c>
      <c r="C1962" t="s">
        <v>466</v>
      </c>
      <c r="D1962" s="1">
        <v>39447</v>
      </c>
      <c r="E1962" s="34">
        <f t="shared" si="225"/>
        <v>4149.38</v>
      </c>
      <c r="F1962" s="34">
        <f t="shared" si="225"/>
        <v>655.53</v>
      </c>
      <c r="G1962" s="34">
        <f t="shared" si="225"/>
        <v>388.33</v>
      </c>
      <c r="H1962" s="34">
        <f t="shared" si="225"/>
        <v>43.93</v>
      </c>
      <c r="I1962" s="34">
        <f t="shared" si="225"/>
        <v>223.27</v>
      </c>
    </row>
    <row r="1963" spans="1:9">
      <c r="A1963" s="81">
        <f t="shared" si="222"/>
        <v>535803202006</v>
      </c>
      <c r="B1963">
        <v>5358032</v>
      </c>
      <c r="C1963" t="s">
        <v>466</v>
      </c>
      <c r="D1963" s="1">
        <v>39082</v>
      </c>
      <c r="E1963" s="34">
        <f t="shared" si="225"/>
        <v>4149.38</v>
      </c>
      <c r="F1963" s="34">
        <f t="shared" si="225"/>
        <v>654.66000000000008</v>
      </c>
      <c r="G1963" s="34">
        <f t="shared" si="225"/>
        <v>387.61</v>
      </c>
      <c r="H1963" s="34">
        <f t="shared" si="225"/>
        <v>43.68</v>
      </c>
      <c r="I1963" s="34">
        <f t="shared" si="225"/>
        <v>223.37</v>
      </c>
    </row>
    <row r="1964" spans="1:9">
      <c r="A1964" s="81">
        <f t="shared" si="222"/>
        <v>535803602025</v>
      </c>
      <c r="B1964">
        <v>5358036</v>
      </c>
      <c r="C1964" t="s">
        <v>1007</v>
      </c>
      <c r="D1964" s="1">
        <v>46022</v>
      </c>
      <c r="E1964" s="34" t="str">
        <f t="shared" ref="E1964:I1973" si="226">IF(YEAR($D1964)&lt;2016,VLOOKUP($A1964,LDB_alt,COLUMN()-1,FALSE),IFERROR(VLOOKUP($A1964,LDB_neu,COLUMN()-1,FALSE),""))</f>
        <v/>
      </c>
      <c r="F1964" s="34" t="str">
        <f t="shared" si="226"/>
        <v/>
      </c>
      <c r="G1964" s="34" t="str">
        <f t="shared" si="226"/>
        <v/>
      </c>
      <c r="H1964" s="34" t="str">
        <f t="shared" si="226"/>
        <v/>
      </c>
      <c r="I1964" s="34" t="str">
        <f t="shared" si="226"/>
        <v/>
      </c>
    </row>
    <row r="1965" spans="1:9">
      <c r="A1965" s="81">
        <f t="shared" si="222"/>
        <v>535803602024</v>
      </c>
      <c r="B1965">
        <v>5358036</v>
      </c>
      <c r="C1965" t="s">
        <v>1007</v>
      </c>
      <c r="D1965" s="1">
        <v>45657</v>
      </c>
      <c r="E1965" s="34" t="str">
        <f t="shared" si="226"/>
        <v/>
      </c>
      <c r="F1965" s="34" t="str">
        <f t="shared" si="226"/>
        <v/>
      </c>
      <c r="G1965" s="34" t="str">
        <f t="shared" si="226"/>
        <v/>
      </c>
      <c r="H1965" s="34" t="str">
        <f t="shared" si="226"/>
        <v/>
      </c>
      <c r="I1965" s="34" t="str">
        <f t="shared" si="226"/>
        <v/>
      </c>
    </row>
    <row r="1966" spans="1:9">
      <c r="A1966" s="81">
        <f t="shared" si="222"/>
        <v>535803602023</v>
      </c>
      <c r="B1966">
        <v>5358036</v>
      </c>
      <c r="C1966" t="s">
        <v>1007</v>
      </c>
      <c r="D1966" s="1">
        <v>45291</v>
      </c>
      <c r="E1966" s="34" t="str">
        <f t="shared" si="226"/>
        <v/>
      </c>
      <c r="F1966" s="34" t="str">
        <f t="shared" si="226"/>
        <v/>
      </c>
      <c r="G1966" s="34" t="str">
        <f t="shared" si="226"/>
        <v/>
      </c>
      <c r="H1966" s="34" t="str">
        <f t="shared" si="226"/>
        <v/>
      </c>
      <c r="I1966" s="34" t="str">
        <f t="shared" si="226"/>
        <v/>
      </c>
    </row>
    <row r="1967" spans="1:9">
      <c r="A1967" s="81">
        <f t="shared" si="222"/>
        <v>535803602022</v>
      </c>
      <c r="B1967">
        <v>5358036</v>
      </c>
      <c r="C1967" t="s">
        <v>1007</v>
      </c>
      <c r="D1967" s="1">
        <v>44926</v>
      </c>
      <c r="E1967" s="34" t="str">
        <f t="shared" si="226"/>
        <v/>
      </c>
      <c r="F1967" s="34" t="str">
        <f t="shared" si="226"/>
        <v/>
      </c>
      <c r="G1967" s="34" t="str">
        <f t="shared" si="226"/>
        <v/>
      </c>
      <c r="H1967" s="34" t="str">
        <f t="shared" si="226"/>
        <v/>
      </c>
      <c r="I1967" s="34" t="str">
        <f t="shared" si="226"/>
        <v/>
      </c>
    </row>
    <row r="1968" spans="1:9">
      <c r="A1968" s="81">
        <f t="shared" si="222"/>
        <v>535803602021</v>
      </c>
      <c r="B1968">
        <v>5358036</v>
      </c>
      <c r="C1968" t="s">
        <v>1007</v>
      </c>
      <c r="D1968" s="1">
        <v>44561</v>
      </c>
      <c r="E1968" s="34" t="str">
        <f t="shared" si="226"/>
        <v/>
      </c>
      <c r="F1968" s="34" t="str">
        <f t="shared" si="226"/>
        <v/>
      </c>
      <c r="G1968" s="34" t="str">
        <f t="shared" si="226"/>
        <v/>
      </c>
      <c r="H1968" s="34" t="str">
        <f t="shared" si="226"/>
        <v/>
      </c>
      <c r="I1968" s="34" t="str">
        <f t="shared" si="226"/>
        <v/>
      </c>
    </row>
    <row r="1969" spans="1:9">
      <c r="A1969" s="81">
        <f t="shared" si="222"/>
        <v>535803602020</v>
      </c>
      <c r="B1969">
        <v>5358036</v>
      </c>
      <c r="C1969" t="s">
        <v>1007</v>
      </c>
      <c r="D1969" s="1">
        <v>44196</v>
      </c>
      <c r="E1969" s="34" t="str">
        <f t="shared" si="226"/>
        <v/>
      </c>
      <c r="F1969" s="34" t="str">
        <f t="shared" si="226"/>
        <v/>
      </c>
      <c r="G1969" s="34" t="str">
        <f t="shared" si="226"/>
        <v/>
      </c>
      <c r="H1969" s="34" t="str">
        <f t="shared" si="226"/>
        <v/>
      </c>
      <c r="I1969" s="34" t="str">
        <f t="shared" si="226"/>
        <v/>
      </c>
    </row>
    <row r="1970" spans="1:9">
      <c r="A1970" s="81">
        <f t="shared" si="222"/>
        <v>535803602019</v>
      </c>
      <c r="B1970">
        <v>5358036</v>
      </c>
      <c r="C1970" t="s">
        <v>1007</v>
      </c>
      <c r="D1970" s="1">
        <v>43830</v>
      </c>
      <c r="E1970" s="34" t="str">
        <f t="shared" si="226"/>
        <v/>
      </c>
      <c r="F1970" s="34" t="str">
        <f t="shared" si="226"/>
        <v/>
      </c>
      <c r="G1970" s="34" t="str">
        <f t="shared" si="226"/>
        <v/>
      </c>
      <c r="H1970" s="34" t="str">
        <f t="shared" si="226"/>
        <v/>
      </c>
      <c r="I1970" s="34" t="str">
        <f t="shared" si="226"/>
        <v/>
      </c>
    </row>
    <row r="1971" spans="1:9">
      <c r="A1971" s="81">
        <f t="shared" si="222"/>
        <v>535803602018</v>
      </c>
      <c r="B1971">
        <v>5358036</v>
      </c>
      <c r="C1971" t="s">
        <v>1007</v>
      </c>
      <c r="D1971" s="1">
        <v>43465</v>
      </c>
      <c r="E1971" s="34">
        <f t="shared" si="226"/>
        <v>6543</v>
      </c>
      <c r="F1971" s="34">
        <f t="shared" si="226"/>
        <v>872</v>
      </c>
      <c r="G1971" s="34">
        <f t="shared" si="226"/>
        <v>458</v>
      </c>
      <c r="H1971" s="34">
        <f t="shared" si="226"/>
        <v>70</v>
      </c>
      <c r="I1971" s="34">
        <f t="shared" si="226"/>
        <v>344</v>
      </c>
    </row>
    <row r="1972" spans="1:9">
      <c r="A1972" s="81">
        <f t="shared" si="222"/>
        <v>535803602017</v>
      </c>
      <c r="B1972">
        <v>5358036</v>
      </c>
      <c r="C1972" t="s">
        <v>1007</v>
      </c>
      <c r="D1972" s="1">
        <v>43100</v>
      </c>
      <c r="E1972" s="34">
        <f t="shared" si="226"/>
        <v>6543</v>
      </c>
      <c r="F1972" s="34">
        <f t="shared" si="226"/>
        <v>866</v>
      </c>
      <c r="G1972" s="34">
        <f t="shared" si="226"/>
        <v>454</v>
      </c>
      <c r="H1972" s="34">
        <f t="shared" si="226"/>
        <v>68</v>
      </c>
      <c r="I1972" s="34">
        <f t="shared" si="226"/>
        <v>344</v>
      </c>
    </row>
    <row r="1973" spans="1:9">
      <c r="A1973" s="81">
        <f t="shared" si="222"/>
        <v>535803602016</v>
      </c>
      <c r="B1973">
        <v>5358036</v>
      </c>
      <c r="C1973" t="s">
        <v>1007</v>
      </c>
      <c r="D1973" s="1">
        <v>42735</v>
      </c>
      <c r="E1973" s="34">
        <f t="shared" si="226"/>
        <v>6543</v>
      </c>
      <c r="F1973" s="34">
        <f t="shared" si="226"/>
        <v>865</v>
      </c>
      <c r="G1973" s="34">
        <f t="shared" si="226"/>
        <v>453</v>
      </c>
      <c r="H1973" s="34">
        <f t="shared" si="226"/>
        <v>68</v>
      </c>
      <c r="I1973" s="34">
        <f t="shared" si="226"/>
        <v>344</v>
      </c>
    </row>
    <row r="1974" spans="1:9">
      <c r="A1974" s="81">
        <f t="shared" si="222"/>
        <v>535803602015</v>
      </c>
      <c r="B1974">
        <v>5358036</v>
      </c>
      <c r="C1974" t="s">
        <v>1007</v>
      </c>
      <c r="D1974" s="1">
        <v>42369</v>
      </c>
      <c r="E1974" s="34">
        <f t="shared" ref="E1974:I1983" si="227">IF(YEAR($D1974)&lt;2016,VLOOKUP($A1974,LDB_alt,COLUMN()-1,FALSE),IFERROR(VLOOKUP($A1974,LDB_neu,COLUMN()-1,FALSE),""))</f>
        <v>6543.16</v>
      </c>
      <c r="F1974" s="34">
        <f t="shared" si="227"/>
        <v>871.15</v>
      </c>
      <c r="G1974" s="34">
        <f t="shared" si="227"/>
        <v>451.03</v>
      </c>
      <c r="H1974" s="34">
        <f t="shared" si="227"/>
        <v>66.25</v>
      </c>
      <c r="I1974" s="34">
        <f t="shared" si="227"/>
        <v>353.87</v>
      </c>
    </row>
    <row r="1975" spans="1:9">
      <c r="A1975" s="81">
        <f t="shared" si="222"/>
        <v>535803602014</v>
      </c>
      <c r="B1975">
        <v>5358036</v>
      </c>
      <c r="C1975" t="s">
        <v>1007</v>
      </c>
      <c r="D1975" s="1">
        <v>42004</v>
      </c>
      <c r="E1975" s="34">
        <f t="shared" si="227"/>
        <v>6543.16</v>
      </c>
      <c r="F1975" s="34">
        <f t="shared" si="227"/>
        <v>869.22</v>
      </c>
      <c r="G1975" s="34">
        <f t="shared" si="227"/>
        <v>448.78</v>
      </c>
      <c r="H1975" s="34">
        <f t="shared" si="227"/>
        <v>66.680000000000007</v>
      </c>
      <c r="I1975" s="34">
        <f t="shared" si="227"/>
        <v>353.76</v>
      </c>
    </row>
    <row r="1976" spans="1:9">
      <c r="A1976" s="81">
        <f t="shared" si="222"/>
        <v>535803602013</v>
      </c>
      <c r="B1976">
        <v>5358036</v>
      </c>
      <c r="C1976" t="s">
        <v>1007</v>
      </c>
      <c r="D1976" s="1">
        <v>41639</v>
      </c>
      <c r="E1976" s="34">
        <f t="shared" si="227"/>
        <v>6543.16</v>
      </c>
      <c r="F1976" s="34">
        <f t="shared" si="227"/>
        <v>866.26</v>
      </c>
      <c r="G1976" s="34">
        <f t="shared" si="227"/>
        <v>447.68</v>
      </c>
      <c r="H1976" s="34">
        <f t="shared" si="227"/>
        <v>66.540000000000006</v>
      </c>
      <c r="I1976" s="34">
        <f t="shared" si="227"/>
        <v>352.04</v>
      </c>
    </row>
    <row r="1977" spans="1:9">
      <c r="A1977" s="81">
        <f t="shared" si="222"/>
        <v>535803602012</v>
      </c>
      <c r="B1977">
        <v>5358036</v>
      </c>
      <c r="C1977" t="s">
        <v>1007</v>
      </c>
      <c r="D1977" s="1">
        <v>41274</v>
      </c>
      <c r="E1977" s="34">
        <f t="shared" si="227"/>
        <v>6543.16</v>
      </c>
      <c r="F1977" s="34">
        <f t="shared" si="227"/>
        <v>859.47</v>
      </c>
      <c r="G1977" s="34">
        <f t="shared" si="227"/>
        <v>441.04</v>
      </c>
      <c r="H1977" s="34">
        <f t="shared" si="227"/>
        <v>66.489999999999995</v>
      </c>
      <c r="I1977" s="34">
        <f t="shared" si="227"/>
        <v>351.94</v>
      </c>
    </row>
    <row r="1978" spans="1:9">
      <c r="A1978" s="81">
        <f t="shared" si="222"/>
        <v>535803602011</v>
      </c>
      <c r="B1978">
        <v>5358036</v>
      </c>
      <c r="C1978" t="s">
        <v>1007</v>
      </c>
      <c r="D1978" s="1">
        <v>40908</v>
      </c>
      <c r="E1978" s="34">
        <f t="shared" si="227"/>
        <v>6543.16</v>
      </c>
      <c r="F1978" s="34">
        <f t="shared" si="227"/>
        <v>857.38</v>
      </c>
      <c r="G1978" s="34">
        <f t="shared" si="227"/>
        <v>439.2</v>
      </c>
      <c r="H1978" s="34">
        <f t="shared" si="227"/>
        <v>66.319999999999993</v>
      </c>
      <c r="I1978" s="34">
        <f t="shared" si="227"/>
        <v>351.86</v>
      </c>
    </row>
    <row r="1979" spans="1:9">
      <c r="A1979" s="81">
        <f t="shared" si="222"/>
        <v>535803602010</v>
      </c>
      <c r="B1979">
        <v>5358036</v>
      </c>
      <c r="C1979" t="s">
        <v>1007</v>
      </c>
      <c r="D1979" s="1">
        <v>40543</v>
      </c>
      <c r="E1979" s="34">
        <f t="shared" si="227"/>
        <v>6546.12</v>
      </c>
      <c r="F1979" s="34">
        <f t="shared" si="227"/>
        <v>853.28</v>
      </c>
      <c r="G1979" s="34">
        <f t="shared" si="227"/>
        <v>434.5</v>
      </c>
      <c r="H1979" s="34">
        <f t="shared" si="227"/>
        <v>66.209999999999994</v>
      </c>
      <c r="I1979" s="34">
        <f t="shared" si="227"/>
        <v>352.57</v>
      </c>
    </row>
    <row r="1980" spans="1:9">
      <c r="A1980" s="81">
        <f t="shared" si="222"/>
        <v>535803602009</v>
      </c>
      <c r="B1980">
        <v>5358036</v>
      </c>
      <c r="C1980" t="s">
        <v>1007</v>
      </c>
      <c r="D1980" s="1">
        <v>40178</v>
      </c>
      <c r="E1980" s="34">
        <f t="shared" si="227"/>
        <v>6546.14</v>
      </c>
      <c r="F1980" s="34">
        <f t="shared" si="227"/>
        <v>845.6400000000001</v>
      </c>
      <c r="G1980" s="34">
        <f t="shared" si="227"/>
        <v>430.66</v>
      </c>
      <c r="H1980" s="34">
        <f t="shared" si="227"/>
        <v>64.69</v>
      </c>
      <c r="I1980" s="34">
        <f t="shared" si="227"/>
        <v>350.29</v>
      </c>
    </row>
    <row r="1981" spans="1:9">
      <c r="A1981" s="81">
        <f t="shared" si="222"/>
        <v>535803602008</v>
      </c>
      <c r="B1981">
        <v>5358036</v>
      </c>
      <c r="C1981" t="s">
        <v>1007</v>
      </c>
      <c r="D1981" s="1">
        <v>39813</v>
      </c>
      <c r="E1981" s="34">
        <f t="shared" si="227"/>
        <v>6546.15</v>
      </c>
      <c r="F1981" s="34">
        <f t="shared" si="227"/>
        <v>844.89</v>
      </c>
      <c r="G1981" s="34">
        <f t="shared" si="227"/>
        <v>431.59</v>
      </c>
      <c r="H1981" s="34">
        <f t="shared" si="227"/>
        <v>64.62</v>
      </c>
      <c r="I1981" s="34">
        <f t="shared" si="227"/>
        <v>348.68</v>
      </c>
    </row>
    <row r="1982" spans="1:9">
      <c r="A1982" s="81">
        <f t="shared" si="222"/>
        <v>535803602007</v>
      </c>
      <c r="B1982">
        <v>5358036</v>
      </c>
      <c r="C1982" t="s">
        <v>1007</v>
      </c>
      <c r="D1982" s="1">
        <v>39447</v>
      </c>
      <c r="E1982" s="34">
        <f t="shared" si="227"/>
        <v>6546.14</v>
      </c>
      <c r="F1982" s="34">
        <f t="shared" si="227"/>
        <v>841.36</v>
      </c>
      <c r="G1982" s="34">
        <f t="shared" si="227"/>
        <v>428.08</v>
      </c>
      <c r="H1982" s="34">
        <f t="shared" si="227"/>
        <v>64.680000000000007</v>
      </c>
      <c r="I1982" s="34">
        <f t="shared" si="227"/>
        <v>348.6</v>
      </c>
    </row>
    <row r="1983" spans="1:9">
      <c r="A1983" s="81">
        <f t="shared" si="222"/>
        <v>535803602006</v>
      </c>
      <c r="B1983">
        <v>5358036</v>
      </c>
      <c r="C1983" t="s">
        <v>1007</v>
      </c>
      <c r="D1983" s="1">
        <v>39082</v>
      </c>
      <c r="E1983" s="34">
        <f t="shared" si="227"/>
        <v>6546.18</v>
      </c>
      <c r="F1983" s="34">
        <f t="shared" si="227"/>
        <v>836.72</v>
      </c>
      <c r="G1983" s="34">
        <f t="shared" si="227"/>
        <v>424.52</v>
      </c>
      <c r="H1983" s="34">
        <f t="shared" si="227"/>
        <v>64.73</v>
      </c>
      <c r="I1983" s="34">
        <f t="shared" si="227"/>
        <v>347.47</v>
      </c>
    </row>
    <row r="1984" spans="1:9">
      <c r="A1984" s="81">
        <f t="shared" si="222"/>
        <v>535804002025</v>
      </c>
      <c r="B1984">
        <v>5358040</v>
      </c>
      <c r="C1984" t="s">
        <v>467</v>
      </c>
      <c r="D1984" s="1">
        <v>46022</v>
      </c>
      <c r="E1984" s="34" t="str">
        <f t="shared" ref="E1984:I1993" si="228">IF(YEAR($D1984)&lt;2016,VLOOKUP($A1984,LDB_alt,COLUMN()-1,FALSE),IFERROR(VLOOKUP($A1984,LDB_neu,COLUMN()-1,FALSE),""))</f>
        <v/>
      </c>
      <c r="F1984" s="34" t="str">
        <f t="shared" si="228"/>
        <v/>
      </c>
      <c r="G1984" s="34" t="str">
        <f t="shared" si="228"/>
        <v/>
      </c>
      <c r="H1984" s="34" t="str">
        <f t="shared" si="228"/>
        <v/>
      </c>
      <c r="I1984" s="34" t="str">
        <f t="shared" si="228"/>
        <v/>
      </c>
    </row>
    <row r="1985" spans="1:9">
      <c r="A1985" s="81">
        <f t="shared" si="222"/>
        <v>535804002024</v>
      </c>
      <c r="B1985">
        <v>5358040</v>
      </c>
      <c r="C1985" t="s">
        <v>467</v>
      </c>
      <c r="D1985" s="1">
        <v>45657</v>
      </c>
      <c r="E1985" s="34" t="str">
        <f t="shared" si="228"/>
        <v/>
      </c>
      <c r="F1985" s="34" t="str">
        <f t="shared" si="228"/>
        <v/>
      </c>
      <c r="G1985" s="34" t="str">
        <f t="shared" si="228"/>
        <v/>
      </c>
      <c r="H1985" s="34" t="str">
        <f t="shared" si="228"/>
        <v/>
      </c>
      <c r="I1985" s="34" t="str">
        <f t="shared" si="228"/>
        <v/>
      </c>
    </row>
    <row r="1986" spans="1:9">
      <c r="A1986" s="81">
        <f t="shared" si="222"/>
        <v>535804002023</v>
      </c>
      <c r="B1986">
        <v>5358040</v>
      </c>
      <c r="C1986" t="s">
        <v>467</v>
      </c>
      <c r="D1986" s="1">
        <v>45291</v>
      </c>
      <c r="E1986" s="34" t="str">
        <f t="shared" si="228"/>
        <v/>
      </c>
      <c r="F1986" s="34" t="str">
        <f t="shared" si="228"/>
        <v/>
      </c>
      <c r="G1986" s="34" t="str">
        <f t="shared" si="228"/>
        <v/>
      </c>
      <c r="H1986" s="34" t="str">
        <f t="shared" si="228"/>
        <v/>
      </c>
      <c r="I1986" s="34" t="str">
        <f t="shared" si="228"/>
        <v/>
      </c>
    </row>
    <row r="1987" spans="1:9">
      <c r="A1987" s="81">
        <f t="shared" si="222"/>
        <v>535804002022</v>
      </c>
      <c r="B1987">
        <v>5358040</v>
      </c>
      <c r="C1987" t="s">
        <v>467</v>
      </c>
      <c r="D1987" s="1">
        <v>44926</v>
      </c>
      <c r="E1987" s="34" t="str">
        <f t="shared" si="228"/>
        <v/>
      </c>
      <c r="F1987" s="34" t="str">
        <f t="shared" si="228"/>
        <v/>
      </c>
      <c r="G1987" s="34" t="str">
        <f t="shared" si="228"/>
        <v/>
      </c>
      <c r="H1987" s="34" t="str">
        <f t="shared" si="228"/>
        <v/>
      </c>
      <c r="I1987" s="34" t="str">
        <f t="shared" si="228"/>
        <v/>
      </c>
    </row>
    <row r="1988" spans="1:9">
      <c r="A1988" s="81">
        <f t="shared" si="222"/>
        <v>535804002021</v>
      </c>
      <c r="B1988">
        <v>5358040</v>
      </c>
      <c r="C1988" t="s">
        <v>467</v>
      </c>
      <c r="D1988" s="1">
        <v>44561</v>
      </c>
      <c r="E1988" s="34" t="str">
        <f t="shared" si="228"/>
        <v/>
      </c>
      <c r="F1988" s="34" t="str">
        <f t="shared" si="228"/>
        <v/>
      </c>
      <c r="G1988" s="34" t="str">
        <f t="shared" si="228"/>
        <v/>
      </c>
      <c r="H1988" s="34" t="str">
        <f t="shared" si="228"/>
        <v/>
      </c>
      <c r="I1988" s="34" t="str">
        <f t="shared" si="228"/>
        <v/>
      </c>
    </row>
    <row r="1989" spans="1:9">
      <c r="A1989" s="81">
        <f t="shared" ref="A1989:A2052" si="229">(LEFT(B1989&amp;"00000000",8)&amp;YEAR(D1989))+0</f>
        <v>535804002020</v>
      </c>
      <c r="B1989">
        <v>5358040</v>
      </c>
      <c r="C1989" t="s">
        <v>467</v>
      </c>
      <c r="D1989" s="1">
        <v>44196</v>
      </c>
      <c r="E1989" s="34" t="str">
        <f t="shared" si="228"/>
        <v/>
      </c>
      <c r="F1989" s="34" t="str">
        <f t="shared" si="228"/>
        <v/>
      </c>
      <c r="G1989" s="34" t="str">
        <f t="shared" si="228"/>
        <v/>
      </c>
      <c r="H1989" s="34" t="str">
        <f t="shared" si="228"/>
        <v/>
      </c>
      <c r="I1989" s="34" t="str">
        <f t="shared" si="228"/>
        <v/>
      </c>
    </row>
    <row r="1990" spans="1:9">
      <c r="A1990" s="81">
        <f t="shared" si="229"/>
        <v>535804002019</v>
      </c>
      <c r="B1990">
        <v>5358040</v>
      </c>
      <c r="C1990" t="s">
        <v>467</v>
      </c>
      <c r="D1990" s="1">
        <v>43830</v>
      </c>
      <c r="E1990" s="34" t="str">
        <f t="shared" si="228"/>
        <v/>
      </c>
      <c r="F1990" s="34" t="str">
        <f t="shared" si="228"/>
        <v/>
      </c>
      <c r="G1990" s="34" t="str">
        <f t="shared" si="228"/>
        <v/>
      </c>
      <c r="H1990" s="34" t="str">
        <f t="shared" si="228"/>
        <v/>
      </c>
      <c r="I1990" s="34" t="str">
        <f t="shared" si="228"/>
        <v/>
      </c>
    </row>
    <row r="1991" spans="1:9">
      <c r="A1991" s="81">
        <f t="shared" si="229"/>
        <v>535804002018</v>
      </c>
      <c r="B1991">
        <v>5358040</v>
      </c>
      <c r="C1991" t="s">
        <v>467</v>
      </c>
      <c r="D1991" s="1">
        <v>43465</v>
      </c>
      <c r="E1991" s="34">
        <f t="shared" si="228"/>
        <v>3792</v>
      </c>
      <c r="F1991" s="34">
        <f t="shared" si="228"/>
        <v>587</v>
      </c>
      <c r="G1991" s="34">
        <f t="shared" si="228"/>
        <v>271</v>
      </c>
      <c r="H1991" s="34">
        <f t="shared" si="228"/>
        <v>51</v>
      </c>
      <c r="I1991" s="34">
        <f t="shared" si="228"/>
        <v>265</v>
      </c>
    </row>
    <row r="1992" spans="1:9">
      <c r="A1992" s="81">
        <f t="shared" si="229"/>
        <v>535804002017</v>
      </c>
      <c r="B1992">
        <v>5358040</v>
      </c>
      <c r="C1992" t="s">
        <v>467</v>
      </c>
      <c r="D1992" s="1">
        <v>43100</v>
      </c>
      <c r="E1992" s="34">
        <f t="shared" si="228"/>
        <v>3792</v>
      </c>
      <c r="F1992" s="34">
        <f t="shared" si="228"/>
        <v>526</v>
      </c>
      <c r="G1992" s="34">
        <f t="shared" si="228"/>
        <v>269</v>
      </c>
      <c r="H1992" s="34">
        <f t="shared" si="228"/>
        <v>51</v>
      </c>
      <c r="I1992" s="34">
        <f t="shared" si="228"/>
        <v>206</v>
      </c>
    </row>
    <row r="1993" spans="1:9">
      <c r="A1993" s="81">
        <f t="shared" si="229"/>
        <v>535804002016</v>
      </c>
      <c r="B1993">
        <v>5358040</v>
      </c>
      <c r="C1993" t="s">
        <v>467</v>
      </c>
      <c r="D1993" s="1">
        <v>42735</v>
      </c>
      <c r="E1993" s="34">
        <f t="shared" si="228"/>
        <v>3792</v>
      </c>
      <c r="F1993" s="34">
        <f t="shared" si="228"/>
        <v>524</v>
      </c>
      <c r="G1993" s="34">
        <f t="shared" si="228"/>
        <v>267</v>
      </c>
      <c r="H1993" s="34">
        <f t="shared" si="228"/>
        <v>51</v>
      </c>
      <c r="I1993" s="34">
        <f t="shared" si="228"/>
        <v>206</v>
      </c>
    </row>
    <row r="1994" spans="1:9">
      <c r="A1994" s="81">
        <f t="shared" si="229"/>
        <v>535804002015</v>
      </c>
      <c r="B1994">
        <v>5358040</v>
      </c>
      <c r="C1994" t="s">
        <v>467</v>
      </c>
      <c r="D1994" s="1">
        <v>42369</v>
      </c>
      <c r="E1994" s="34">
        <f t="shared" ref="E1994:I2003" si="230">IF(YEAR($D1994)&lt;2016,VLOOKUP($A1994,LDB_alt,COLUMN()-1,FALSE),IFERROR(VLOOKUP($A1994,LDB_neu,COLUMN()-1,FALSE),""))</f>
        <v>3791.73</v>
      </c>
      <c r="F1994" s="34">
        <f t="shared" si="230"/>
        <v>562.74</v>
      </c>
      <c r="G1994" s="34">
        <f t="shared" si="230"/>
        <v>267.37</v>
      </c>
      <c r="H1994" s="34">
        <f t="shared" si="230"/>
        <v>48.85</v>
      </c>
      <c r="I1994" s="34">
        <f t="shared" si="230"/>
        <v>246.52</v>
      </c>
    </row>
    <row r="1995" spans="1:9">
      <c r="A1995" s="81">
        <f t="shared" si="229"/>
        <v>535804002014</v>
      </c>
      <c r="B1995">
        <v>5358040</v>
      </c>
      <c r="C1995" t="s">
        <v>467</v>
      </c>
      <c r="D1995" s="1">
        <v>42004</v>
      </c>
      <c r="E1995" s="34">
        <f t="shared" si="230"/>
        <v>3791.73</v>
      </c>
      <c r="F1995" s="34">
        <f t="shared" si="230"/>
        <v>562.48</v>
      </c>
      <c r="G1995" s="34">
        <f t="shared" si="230"/>
        <v>265.63</v>
      </c>
      <c r="H1995" s="34">
        <f t="shared" si="230"/>
        <v>50.52</v>
      </c>
      <c r="I1995" s="34">
        <f t="shared" si="230"/>
        <v>246.33</v>
      </c>
    </row>
    <row r="1996" spans="1:9">
      <c r="A1996" s="81">
        <f t="shared" si="229"/>
        <v>535804002013</v>
      </c>
      <c r="B1996">
        <v>5358040</v>
      </c>
      <c r="C1996" t="s">
        <v>467</v>
      </c>
      <c r="D1996" s="1">
        <v>41639</v>
      </c>
      <c r="E1996" s="34">
        <f t="shared" si="230"/>
        <v>3791.73</v>
      </c>
      <c r="F1996" s="34">
        <f t="shared" si="230"/>
        <v>542.55999999999995</v>
      </c>
      <c r="G1996" s="34">
        <f t="shared" si="230"/>
        <v>254</v>
      </c>
      <c r="H1996" s="34">
        <f t="shared" si="230"/>
        <v>44.49</v>
      </c>
      <c r="I1996" s="34">
        <f t="shared" si="230"/>
        <v>244.07</v>
      </c>
    </row>
    <row r="1997" spans="1:9">
      <c r="A1997" s="81">
        <f t="shared" si="229"/>
        <v>535804002012</v>
      </c>
      <c r="B1997">
        <v>5358040</v>
      </c>
      <c r="C1997" t="s">
        <v>467</v>
      </c>
      <c r="D1997" s="1">
        <v>41274</v>
      </c>
      <c r="E1997" s="34">
        <f t="shared" si="230"/>
        <v>3791.73</v>
      </c>
      <c r="F1997" s="34">
        <f t="shared" si="230"/>
        <v>542.36</v>
      </c>
      <c r="G1997" s="34">
        <f t="shared" si="230"/>
        <v>253.77</v>
      </c>
      <c r="H1997" s="34">
        <f t="shared" si="230"/>
        <v>44.56</v>
      </c>
      <c r="I1997" s="34">
        <f t="shared" si="230"/>
        <v>244.03</v>
      </c>
    </row>
    <row r="1998" spans="1:9">
      <c r="A1998" s="81">
        <f t="shared" si="229"/>
        <v>535804002011</v>
      </c>
      <c r="B1998">
        <v>5358040</v>
      </c>
      <c r="C1998" t="s">
        <v>467</v>
      </c>
      <c r="D1998" s="1">
        <v>40908</v>
      </c>
      <c r="E1998" s="34">
        <f t="shared" si="230"/>
        <v>3791.73</v>
      </c>
      <c r="F1998" s="34">
        <f t="shared" si="230"/>
        <v>542.19000000000005</v>
      </c>
      <c r="G1998" s="34">
        <f t="shared" si="230"/>
        <v>253.65</v>
      </c>
      <c r="H1998" s="34">
        <f t="shared" si="230"/>
        <v>44.51</v>
      </c>
      <c r="I1998" s="34">
        <f t="shared" si="230"/>
        <v>244.03</v>
      </c>
    </row>
    <row r="1999" spans="1:9">
      <c r="A1999" s="81">
        <f t="shared" si="229"/>
        <v>535804002010</v>
      </c>
      <c r="B1999">
        <v>5358040</v>
      </c>
      <c r="C1999" t="s">
        <v>467</v>
      </c>
      <c r="D1999" s="1">
        <v>40543</v>
      </c>
      <c r="E1999" s="34">
        <f t="shared" si="230"/>
        <v>3791.58</v>
      </c>
      <c r="F1999" s="34">
        <f t="shared" si="230"/>
        <v>542.43999999999994</v>
      </c>
      <c r="G1999" s="34">
        <f t="shared" si="230"/>
        <v>253.59</v>
      </c>
      <c r="H1999" s="34">
        <f t="shared" si="230"/>
        <v>44.62</v>
      </c>
      <c r="I1999" s="34">
        <f t="shared" si="230"/>
        <v>244.23</v>
      </c>
    </row>
    <row r="2000" spans="1:9">
      <c r="A2000" s="81">
        <f t="shared" si="229"/>
        <v>535804002009</v>
      </c>
      <c r="B2000">
        <v>5358040</v>
      </c>
      <c r="C2000" t="s">
        <v>467</v>
      </c>
      <c r="D2000" s="1">
        <v>40178</v>
      </c>
      <c r="E2000" s="34">
        <f t="shared" si="230"/>
        <v>3791.58</v>
      </c>
      <c r="F2000" s="34">
        <f t="shared" si="230"/>
        <v>539.56999999999994</v>
      </c>
      <c r="G2000" s="34">
        <f t="shared" si="230"/>
        <v>253.59</v>
      </c>
      <c r="H2000" s="34">
        <f t="shared" si="230"/>
        <v>44.66</v>
      </c>
      <c r="I2000" s="34">
        <f t="shared" si="230"/>
        <v>241.32</v>
      </c>
    </row>
    <row r="2001" spans="1:9">
      <c r="A2001" s="81">
        <f t="shared" si="229"/>
        <v>535804002008</v>
      </c>
      <c r="B2001">
        <v>5358040</v>
      </c>
      <c r="C2001" t="s">
        <v>467</v>
      </c>
      <c r="D2001" s="1">
        <v>39813</v>
      </c>
      <c r="E2001" s="34">
        <f t="shared" si="230"/>
        <v>3791.58</v>
      </c>
      <c r="F2001" s="34">
        <f t="shared" si="230"/>
        <v>538.87</v>
      </c>
      <c r="G2001" s="34">
        <f t="shared" si="230"/>
        <v>253.22</v>
      </c>
      <c r="H2001" s="34">
        <f t="shared" si="230"/>
        <v>44.78</v>
      </c>
      <c r="I2001" s="34">
        <f t="shared" si="230"/>
        <v>240.87</v>
      </c>
    </row>
    <row r="2002" spans="1:9">
      <c r="A2002" s="81">
        <f t="shared" si="229"/>
        <v>535804002007</v>
      </c>
      <c r="B2002">
        <v>5358040</v>
      </c>
      <c r="C2002" t="s">
        <v>467</v>
      </c>
      <c r="D2002" s="1">
        <v>39447</v>
      </c>
      <c r="E2002" s="34">
        <f t="shared" si="230"/>
        <v>3791.56</v>
      </c>
      <c r="F2002" s="34">
        <f t="shared" si="230"/>
        <v>537.18000000000006</v>
      </c>
      <c r="G2002" s="34">
        <f t="shared" si="230"/>
        <v>251.61</v>
      </c>
      <c r="H2002" s="34">
        <f t="shared" si="230"/>
        <v>41.63</v>
      </c>
      <c r="I2002" s="34">
        <f t="shared" si="230"/>
        <v>243.94</v>
      </c>
    </row>
    <row r="2003" spans="1:9">
      <c r="A2003" s="81">
        <f t="shared" si="229"/>
        <v>535804002006</v>
      </c>
      <c r="B2003">
        <v>5358040</v>
      </c>
      <c r="C2003" t="s">
        <v>467</v>
      </c>
      <c r="D2003" s="1">
        <v>39082</v>
      </c>
      <c r="E2003" s="34">
        <f t="shared" si="230"/>
        <v>3791.59</v>
      </c>
      <c r="F2003" s="34">
        <f t="shared" si="230"/>
        <v>531.26</v>
      </c>
      <c r="G2003" s="34">
        <f t="shared" si="230"/>
        <v>249.42</v>
      </c>
      <c r="H2003" s="34">
        <f t="shared" si="230"/>
        <v>41.42</v>
      </c>
      <c r="I2003" s="34">
        <f t="shared" si="230"/>
        <v>240.42</v>
      </c>
    </row>
    <row r="2004" spans="1:9">
      <c r="A2004" s="81">
        <f t="shared" si="229"/>
        <v>535804402025</v>
      </c>
      <c r="B2004">
        <v>5358044</v>
      </c>
      <c r="C2004" t="s">
        <v>1008</v>
      </c>
      <c r="D2004" s="1">
        <v>46022</v>
      </c>
      <c r="E2004" s="34" t="str">
        <f t="shared" ref="E2004:I2013" si="231">IF(YEAR($D2004)&lt;2016,VLOOKUP($A2004,LDB_alt,COLUMN()-1,FALSE),IFERROR(VLOOKUP($A2004,LDB_neu,COLUMN()-1,FALSE),""))</f>
        <v/>
      </c>
      <c r="F2004" s="34" t="str">
        <f t="shared" si="231"/>
        <v/>
      </c>
      <c r="G2004" s="34" t="str">
        <f t="shared" si="231"/>
        <v/>
      </c>
      <c r="H2004" s="34" t="str">
        <f t="shared" si="231"/>
        <v/>
      </c>
      <c r="I2004" s="34" t="str">
        <f t="shared" si="231"/>
        <v/>
      </c>
    </row>
    <row r="2005" spans="1:9">
      <c r="A2005" s="81">
        <f t="shared" si="229"/>
        <v>535804402024</v>
      </c>
      <c r="B2005">
        <v>5358044</v>
      </c>
      <c r="C2005" t="s">
        <v>1008</v>
      </c>
      <c r="D2005" s="1">
        <v>45657</v>
      </c>
      <c r="E2005" s="34" t="str">
        <f t="shared" si="231"/>
        <v/>
      </c>
      <c r="F2005" s="34" t="str">
        <f t="shared" si="231"/>
        <v/>
      </c>
      <c r="G2005" s="34" t="str">
        <f t="shared" si="231"/>
        <v/>
      </c>
      <c r="H2005" s="34" t="str">
        <f t="shared" si="231"/>
        <v/>
      </c>
      <c r="I2005" s="34" t="str">
        <f t="shared" si="231"/>
        <v/>
      </c>
    </row>
    <row r="2006" spans="1:9">
      <c r="A2006" s="81">
        <f t="shared" si="229"/>
        <v>535804402023</v>
      </c>
      <c r="B2006">
        <v>5358044</v>
      </c>
      <c r="C2006" t="s">
        <v>1008</v>
      </c>
      <c r="D2006" s="1">
        <v>45291</v>
      </c>
      <c r="E2006" s="34" t="str">
        <f t="shared" si="231"/>
        <v/>
      </c>
      <c r="F2006" s="34" t="str">
        <f t="shared" si="231"/>
        <v/>
      </c>
      <c r="G2006" s="34" t="str">
        <f t="shared" si="231"/>
        <v/>
      </c>
      <c r="H2006" s="34" t="str">
        <f t="shared" si="231"/>
        <v/>
      </c>
      <c r="I2006" s="34" t="str">
        <f t="shared" si="231"/>
        <v/>
      </c>
    </row>
    <row r="2007" spans="1:9">
      <c r="A2007" s="81">
        <f t="shared" si="229"/>
        <v>535804402022</v>
      </c>
      <c r="B2007">
        <v>5358044</v>
      </c>
      <c r="C2007" t="s">
        <v>1008</v>
      </c>
      <c r="D2007" s="1">
        <v>44926</v>
      </c>
      <c r="E2007" s="34" t="str">
        <f t="shared" si="231"/>
        <v/>
      </c>
      <c r="F2007" s="34" t="str">
        <f t="shared" si="231"/>
        <v/>
      </c>
      <c r="G2007" s="34" t="str">
        <f t="shared" si="231"/>
        <v/>
      </c>
      <c r="H2007" s="34" t="str">
        <f t="shared" si="231"/>
        <v/>
      </c>
      <c r="I2007" s="34" t="str">
        <f t="shared" si="231"/>
        <v/>
      </c>
    </row>
    <row r="2008" spans="1:9">
      <c r="A2008" s="81">
        <f t="shared" si="229"/>
        <v>535804402021</v>
      </c>
      <c r="B2008">
        <v>5358044</v>
      </c>
      <c r="C2008" t="s">
        <v>1008</v>
      </c>
      <c r="D2008" s="1">
        <v>44561</v>
      </c>
      <c r="E2008" s="34" t="str">
        <f t="shared" si="231"/>
        <v/>
      </c>
      <c r="F2008" s="34" t="str">
        <f t="shared" si="231"/>
        <v/>
      </c>
      <c r="G2008" s="34" t="str">
        <f t="shared" si="231"/>
        <v/>
      </c>
      <c r="H2008" s="34" t="str">
        <f t="shared" si="231"/>
        <v/>
      </c>
      <c r="I2008" s="34" t="str">
        <f t="shared" si="231"/>
        <v/>
      </c>
    </row>
    <row r="2009" spans="1:9">
      <c r="A2009" s="81">
        <f t="shared" si="229"/>
        <v>535804402020</v>
      </c>
      <c r="B2009">
        <v>5358044</v>
      </c>
      <c r="C2009" t="s">
        <v>1008</v>
      </c>
      <c r="D2009" s="1">
        <v>44196</v>
      </c>
      <c r="E2009" s="34" t="str">
        <f t="shared" si="231"/>
        <v/>
      </c>
      <c r="F2009" s="34" t="str">
        <f t="shared" si="231"/>
        <v/>
      </c>
      <c r="G2009" s="34" t="str">
        <f t="shared" si="231"/>
        <v/>
      </c>
      <c r="H2009" s="34" t="str">
        <f t="shared" si="231"/>
        <v/>
      </c>
      <c r="I2009" s="34" t="str">
        <f t="shared" si="231"/>
        <v/>
      </c>
    </row>
    <row r="2010" spans="1:9">
      <c r="A2010" s="81">
        <f t="shared" si="229"/>
        <v>535804402019</v>
      </c>
      <c r="B2010">
        <v>5358044</v>
      </c>
      <c r="C2010" t="s">
        <v>1008</v>
      </c>
      <c r="D2010" s="1">
        <v>43830</v>
      </c>
      <c r="E2010" s="34" t="str">
        <f t="shared" si="231"/>
        <v/>
      </c>
      <c r="F2010" s="34" t="str">
        <f t="shared" si="231"/>
        <v/>
      </c>
      <c r="G2010" s="34" t="str">
        <f t="shared" si="231"/>
        <v/>
      </c>
      <c r="H2010" s="34" t="str">
        <f t="shared" si="231"/>
        <v/>
      </c>
      <c r="I2010" s="34" t="str">
        <f t="shared" si="231"/>
        <v/>
      </c>
    </row>
    <row r="2011" spans="1:9">
      <c r="A2011" s="81">
        <f t="shared" si="229"/>
        <v>535804402018</v>
      </c>
      <c r="B2011">
        <v>5358044</v>
      </c>
      <c r="C2011" t="s">
        <v>1008</v>
      </c>
      <c r="D2011" s="1">
        <v>43465</v>
      </c>
      <c r="E2011" s="34">
        <f t="shared" si="231"/>
        <v>6504</v>
      </c>
      <c r="F2011" s="34">
        <f t="shared" si="231"/>
        <v>959</v>
      </c>
      <c r="G2011" s="34">
        <f t="shared" si="231"/>
        <v>433</v>
      </c>
      <c r="H2011" s="34">
        <f t="shared" si="231"/>
        <v>73</v>
      </c>
      <c r="I2011" s="34">
        <f t="shared" si="231"/>
        <v>453</v>
      </c>
    </row>
    <row r="2012" spans="1:9">
      <c r="A2012" s="81">
        <f t="shared" si="229"/>
        <v>535804402017</v>
      </c>
      <c r="B2012">
        <v>5358044</v>
      </c>
      <c r="C2012" t="s">
        <v>1008</v>
      </c>
      <c r="D2012" s="1">
        <v>43100</v>
      </c>
      <c r="E2012" s="34">
        <f t="shared" si="231"/>
        <v>6504</v>
      </c>
      <c r="F2012" s="34">
        <f t="shared" si="231"/>
        <v>959</v>
      </c>
      <c r="G2012" s="34">
        <f t="shared" si="231"/>
        <v>432</v>
      </c>
      <c r="H2012" s="34">
        <f t="shared" si="231"/>
        <v>73</v>
      </c>
      <c r="I2012" s="34">
        <f t="shared" si="231"/>
        <v>454</v>
      </c>
    </row>
    <row r="2013" spans="1:9">
      <c r="A2013" s="81">
        <f t="shared" si="229"/>
        <v>535804402016</v>
      </c>
      <c r="B2013">
        <v>5358044</v>
      </c>
      <c r="C2013" t="s">
        <v>1008</v>
      </c>
      <c r="D2013" s="1">
        <v>42735</v>
      </c>
      <c r="E2013" s="34">
        <f t="shared" si="231"/>
        <v>6504</v>
      </c>
      <c r="F2013" s="34">
        <f t="shared" si="231"/>
        <v>955</v>
      </c>
      <c r="G2013" s="34">
        <f t="shared" si="231"/>
        <v>428</v>
      </c>
      <c r="H2013" s="34">
        <f t="shared" si="231"/>
        <v>74</v>
      </c>
      <c r="I2013" s="34">
        <f t="shared" si="231"/>
        <v>453</v>
      </c>
    </row>
    <row r="2014" spans="1:9">
      <c r="A2014" s="81">
        <f t="shared" si="229"/>
        <v>535804402015</v>
      </c>
      <c r="B2014">
        <v>5358044</v>
      </c>
      <c r="C2014" t="s">
        <v>1008</v>
      </c>
      <c r="D2014" s="1">
        <v>42369</v>
      </c>
      <c r="E2014" s="34">
        <f t="shared" ref="E2014:I2023" si="232">IF(YEAR($D2014)&lt;2016,VLOOKUP($A2014,LDB_alt,COLUMN()-1,FALSE),IFERROR(VLOOKUP($A2014,LDB_neu,COLUMN()-1,FALSE),""))</f>
        <v>6504.26</v>
      </c>
      <c r="F2014" s="34">
        <f t="shared" si="232"/>
        <v>962.15</v>
      </c>
      <c r="G2014" s="34">
        <f t="shared" si="232"/>
        <v>434.12</v>
      </c>
      <c r="H2014" s="34">
        <f t="shared" si="232"/>
        <v>65.91</v>
      </c>
      <c r="I2014" s="34">
        <f t="shared" si="232"/>
        <v>462.12</v>
      </c>
    </row>
    <row r="2015" spans="1:9">
      <c r="A2015" s="81">
        <f t="shared" si="229"/>
        <v>535804402014</v>
      </c>
      <c r="B2015">
        <v>5358044</v>
      </c>
      <c r="C2015" t="s">
        <v>1008</v>
      </c>
      <c r="D2015" s="1">
        <v>42004</v>
      </c>
      <c r="E2015" s="34">
        <f t="shared" si="232"/>
        <v>6504.26</v>
      </c>
      <c r="F2015" s="34">
        <f t="shared" si="232"/>
        <v>961.55</v>
      </c>
      <c r="G2015" s="34">
        <f t="shared" si="232"/>
        <v>432.87</v>
      </c>
      <c r="H2015" s="34">
        <f t="shared" si="232"/>
        <v>66.040000000000006</v>
      </c>
      <c r="I2015" s="34">
        <f t="shared" si="232"/>
        <v>462.64</v>
      </c>
    </row>
    <row r="2016" spans="1:9">
      <c r="A2016" s="81">
        <f t="shared" si="229"/>
        <v>535804402013</v>
      </c>
      <c r="B2016">
        <v>5358044</v>
      </c>
      <c r="C2016" t="s">
        <v>1008</v>
      </c>
      <c r="D2016" s="1">
        <v>41639</v>
      </c>
      <c r="E2016" s="34">
        <f t="shared" si="232"/>
        <v>6504.26</v>
      </c>
      <c r="F2016" s="34">
        <f t="shared" si="232"/>
        <v>957.71</v>
      </c>
      <c r="G2016" s="34">
        <f t="shared" si="232"/>
        <v>429.05</v>
      </c>
      <c r="H2016" s="34">
        <f t="shared" si="232"/>
        <v>66.05</v>
      </c>
      <c r="I2016" s="34">
        <f t="shared" si="232"/>
        <v>462.61</v>
      </c>
    </row>
    <row r="2017" spans="1:9">
      <c r="A2017" s="81">
        <f t="shared" si="229"/>
        <v>535804402012</v>
      </c>
      <c r="B2017">
        <v>5358044</v>
      </c>
      <c r="C2017" t="s">
        <v>1008</v>
      </c>
      <c r="D2017" s="1">
        <v>41274</v>
      </c>
      <c r="E2017" s="34">
        <f t="shared" si="232"/>
        <v>6505.87</v>
      </c>
      <c r="F2017" s="34">
        <f t="shared" si="232"/>
        <v>955.4</v>
      </c>
      <c r="G2017" s="34">
        <f t="shared" si="232"/>
        <v>428.03</v>
      </c>
      <c r="H2017" s="34">
        <f t="shared" si="232"/>
        <v>66.17</v>
      </c>
      <c r="I2017" s="34">
        <f t="shared" si="232"/>
        <v>461.2</v>
      </c>
    </row>
    <row r="2018" spans="1:9">
      <c r="A2018" s="81">
        <f t="shared" si="229"/>
        <v>535804402011</v>
      </c>
      <c r="B2018">
        <v>5358044</v>
      </c>
      <c r="C2018" t="s">
        <v>1008</v>
      </c>
      <c r="D2018" s="1">
        <v>40908</v>
      </c>
      <c r="E2018" s="34">
        <f t="shared" si="232"/>
        <v>6505.87</v>
      </c>
      <c r="F2018" s="34">
        <f t="shared" si="232"/>
        <v>955.06</v>
      </c>
      <c r="G2018" s="34">
        <f t="shared" si="232"/>
        <v>427.79</v>
      </c>
      <c r="H2018" s="34">
        <f t="shared" si="232"/>
        <v>66.06</v>
      </c>
      <c r="I2018" s="34">
        <f t="shared" si="232"/>
        <v>461.21</v>
      </c>
    </row>
    <row r="2019" spans="1:9">
      <c r="A2019" s="81">
        <f t="shared" si="229"/>
        <v>535804402010</v>
      </c>
      <c r="B2019">
        <v>5358044</v>
      </c>
      <c r="C2019" t="s">
        <v>1008</v>
      </c>
      <c r="D2019" s="1">
        <v>40543</v>
      </c>
      <c r="E2019" s="34">
        <f t="shared" si="232"/>
        <v>6505.02</v>
      </c>
      <c r="F2019" s="34">
        <f t="shared" si="232"/>
        <v>934.22</v>
      </c>
      <c r="G2019" s="34">
        <f t="shared" si="232"/>
        <v>428.79</v>
      </c>
      <c r="H2019" s="34">
        <f t="shared" si="232"/>
        <v>58.69</v>
      </c>
      <c r="I2019" s="34">
        <f t="shared" si="232"/>
        <v>446.74</v>
      </c>
    </row>
    <row r="2020" spans="1:9">
      <c r="A2020" s="81">
        <f t="shared" si="229"/>
        <v>535804402009</v>
      </c>
      <c r="B2020">
        <v>5358044</v>
      </c>
      <c r="C2020" t="s">
        <v>1008</v>
      </c>
      <c r="D2020" s="1">
        <v>40178</v>
      </c>
      <c r="E2020" s="34">
        <f t="shared" si="232"/>
        <v>6505.01</v>
      </c>
      <c r="F2020" s="34">
        <f t="shared" si="232"/>
        <v>933.97</v>
      </c>
      <c r="G2020" s="34">
        <f t="shared" si="232"/>
        <v>428.57</v>
      </c>
      <c r="H2020" s="34">
        <f t="shared" si="232"/>
        <v>58.72</v>
      </c>
      <c r="I2020" s="34">
        <f t="shared" si="232"/>
        <v>446.68</v>
      </c>
    </row>
    <row r="2021" spans="1:9">
      <c r="A2021" s="81">
        <f t="shared" si="229"/>
        <v>535804402008</v>
      </c>
      <c r="B2021">
        <v>5358044</v>
      </c>
      <c r="C2021" t="s">
        <v>1008</v>
      </c>
      <c r="D2021" s="1">
        <v>39813</v>
      </c>
      <c r="E2021" s="34">
        <f t="shared" si="232"/>
        <v>6503.82</v>
      </c>
      <c r="F2021" s="34">
        <f t="shared" si="232"/>
        <v>904.82999999999993</v>
      </c>
      <c r="G2021" s="34">
        <f t="shared" si="232"/>
        <v>435.01</v>
      </c>
      <c r="H2021" s="34">
        <f t="shared" si="232"/>
        <v>39.71</v>
      </c>
      <c r="I2021" s="34">
        <f t="shared" si="232"/>
        <v>430.11</v>
      </c>
    </row>
    <row r="2022" spans="1:9">
      <c r="A2022" s="81">
        <f t="shared" si="229"/>
        <v>535804402007</v>
      </c>
      <c r="B2022">
        <v>5358044</v>
      </c>
      <c r="C2022" t="s">
        <v>1008</v>
      </c>
      <c r="D2022" s="1">
        <v>39447</v>
      </c>
      <c r="E2022" s="34">
        <f t="shared" si="232"/>
        <v>6503.82</v>
      </c>
      <c r="F2022" s="34">
        <f t="shared" si="232"/>
        <v>899.3</v>
      </c>
      <c r="G2022" s="34">
        <f t="shared" si="232"/>
        <v>433.04</v>
      </c>
      <c r="H2022" s="34">
        <f t="shared" si="232"/>
        <v>38.590000000000003</v>
      </c>
      <c r="I2022" s="34">
        <f t="shared" si="232"/>
        <v>427.67</v>
      </c>
    </row>
    <row r="2023" spans="1:9">
      <c r="A2023" s="81">
        <f t="shared" si="229"/>
        <v>535804402006</v>
      </c>
      <c r="B2023">
        <v>5358044</v>
      </c>
      <c r="C2023" t="s">
        <v>1008</v>
      </c>
      <c r="D2023" s="1">
        <v>39082</v>
      </c>
      <c r="E2023" s="34">
        <f t="shared" si="232"/>
        <v>6503.82</v>
      </c>
      <c r="F2023" s="34">
        <f t="shared" si="232"/>
        <v>893.5</v>
      </c>
      <c r="G2023" s="34">
        <f t="shared" si="232"/>
        <v>427.76</v>
      </c>
      <c r="H2023" s="34">
        <f t="shared" si="232"/>
        <v>38.36</v>
      </c>
      <c r="I2023" s="34">
        <f t="shared" si="232"/>
        <v>427.38</v>
      </c>
    </row>
    <row r="2024" spans="1:9">
      <c r="A2024" s="81">
        <f t="shared" si="229"/>
        <v>535804802025</v>
      </c>
      <c r="B2024">
        <v>5358048</v>
      </c>
      <c r="C2024" t="s">
        <v>468</v>
      </c>
      <c r="D2024" s="1">
        <v>46022</v>
      </c>
      <c r="E2024" s="34" t="str">
        <f t="shared" ref="E2024:I2033" si="233">IF(YEAR($D2024)&lt;2016,VLOOKUP($A2024,LDB_alt,COLUMN()-1,FALSE),IFERROR(VLOOKUP($A2024,LDB_neu,COLUMN()-1,FALSE),""))</f>
        <v/>
      </c>
      <c r="F2024" s="34" t="str">
        <f t="shared" si="233"/>
        <v/>
      </c>
      <c r="G2024" s="34" t="str">
        <f t="shared" si="233"/>
        <v/>
      </c>
      <c r="H2024" s="34" t="str">
        <f t="shared" si="233"/>
        <v/>
      </c>
      <c r="I2024" s="34" t="str">
        <f t="shared" si="233"/>
        <v/>
      </c>
    </row>
    <row r="2025" spans="1:9">
      <c r="A2025" s="81">
        <f t="shared" si="229"/>
        <v>535804802024</v>
      </c>
      <c r="B2025">
        <v>5358048</v>
      </c>
      <c r="C2025" t="s">
        <v>468</v>
      </c>
      <c r="D2025" s="1">
        <v>45657</v>
      </c>
      <c r="E2025" s="34" t="str">
        <f t="shared" si="233"/>
        <v/>
      </c>
      <c r="F2025" s="34" t="str">
        <f t="shared" si="233"/>
        <v/>
      </c>
      <c r="G2025" s="34" t="str">
        <f t="shared" si="233"/>
        <v/>
      </c>
      <c r="H2025" s="34" t="str">
        <f t="shared" si="233"/>
        <v/>
      </c>
      <c r="I2025" s="34" t="str">
        <f t="shared" si="233"/>
        <v/>
      </c>
    </row>
    <row r="2026" spans="1:9">
      <c r="A2026" s="81">
        <f t="shared" si="229"/>
        <v>535804802023</v>
      </c>
      <c r="B2026">
        <v>5358048</v>
      </c>
      <c r="C2026" t="s">
        <v>468</v>
      </c>
      <c r="D2026" s="1">
        <v>45291</v>
      </c>
      <c r="E2026" s="34" t="str">
        <f t="shared" si="233"/>
        <v/>
      </c>
      <c r="F2026" s="34" t="str">
        <f t="shared" si="233"/>
        <v/>
      </c>
      <c r="G2026" s="34" t="str">
        <f t="shared" si="233"/>
        <v/>
      </c>
      <c r="H2026" s="34" t="str">
        <f t="shared" si="233"/>
        <v/>
      </c>
      <c r="I2026" s="34" t="str">
        <f t="shared" si="233"/>
        <v/>
      </c>
    </row>
    <row r="2027" spans="1:9">
      <c r="A2027" s="81">
        <f t="shared" si="229"/>
        <v>535804802022</v>
      </c>
      <c r="B2027">
        <v>5358048</v>
      </c>
      <c r="C2027" t="s">
        <v>468</v>
      </c>
      <c r="D2027" s="1">
        <v>44926</v>
      </c>
      <c r="E2027" s="34" t="str">
        <f t="shared" si="233"/>
        <v/>
      </c>
      <c r="F2027" s="34" t="str">
        <f t="shared" si="233"/>
        <v/>
      </c>
      <c r="G2027" s="34" t="str">
        <f t="shared" si="233"/>
        <v/>
      </c>
      <c r="H2027" s="34" t="str">
        <f t="shared" si="233"/>
        <v/>
      </c>
      <c r="I2027" s="34" t="str">
        <f t="shared" si="233"/>
        <v/>
      </c>
    </row>
    <row r="2028" spans="1:9">
      <c r="A2028" s="81">
        <f t="shared" si="229"/>
        <v>535804802021</v>
      </c>
      <c r="B2028">
        <v>5358048</v>
      </c>
      <c r="C2028" t="s">
        <v>468</v>
      </c>
      <c r="D2028" s="1">
        <v>44561</v>
      </c>
      <c r="E2028" s="34" t="str">
        <f t="shared" si="233"/>
        <v/>
      </c>
      <c r="F2028" s="34" t="str">
        <f t="shared" si="233"/>
        <v/>
      </c>
      <c r="G2028" s="34" t="str">
        <f t="shared" si="233"/>
        <v/>
      </c>
      <c r="H2028" s="34" t="str">
        <f t="shared" si="233"/>
        <v/>
      </c>
      <c r="I2028" s="34" t="str">
        <f t="shared" si="233"/>
        <v/>
      </c>
    </row>
    <row r="2029" spans="1:9">
      <c r="A2029" s="81">
        <f t="shared" si="229"/>
        <v>535804802020</v>
      </c>
      <c r="B2029">
        <v>5358048</v>
      </c>
      <c r="C2029" t="s">
        <v>468</v>
      </c>
      <c r="D2029" s="1">
        <v>44196</v>
      </c>
      <c r="E2029" s="34" t="str">
        <f t="shared" si="233"/>
        <v/>
      </c>
      <c r="F2029" s="34" t="str">
        <f t="shared" si="233"/>
        <v/>
      </c>
      <c r="G2029" s="34" t="str">
        <f t="shared" si="233"/>
        <v/>
      </c>
      <c r="H2029" s="34" t="str">
        <f t="shared" si="233"/>
        <v/>
      </c>
      <c r="I2029" s="34" t="str">
        <f t="shared" si="233"/>
        <v/>
      </c>
    </row>
    <row r="2030" spans="1:9">
      <c r="A2030" s="81">
        <f t="shared" si="229"/>
        <v>535804802019</v>
      </c>
      <c r="B2030">
        <v>5358048</v>
      </c>
      <c r="C2030" t="s">
        <v>468</v>
      </c>
      <c r="D2030" s="1">
        <v>43830</v>
      </c>
      <c r="E2030" s="34" t="str">
        <f t="shared" si="233"/>
        <v/>
      </c>
      <c r="F2030" s="34" t="str">
        <f t="shared" si="233"/>
        <v/>
      </c>
      <c r="G2030" s="34" t="str">
        <f t="shared" si="233"/>
        <v/>
      </c>
      <c r="H2030" s="34" t="str">
        <f t="shared" si="233"/>
        <v/>
      </c>
      <c r="I2030" s="34" t="str">
        <f t="shared" si="233"/>
        <v/>
      </c>
    </row>
    <row r="2031" spans="1:9">
      <c r="A2031" s="81">
        <f t="shared" si="229"/>
        <v>535804802018</v>
      </c>
      <c r="B2031">
        <v>5358048</v>
      </c>
      <c r="C2031" t="s">
        <v>468</v>
      </c>
      <c r="D2031" s="1">
        <v>43465</v>
      </c>
      <c r="E2031" s="34">
        <f t="shared" si="233"/>
        <v>6346</v>
      </c>
      <c r="F2031" s="34">
        <f t="shared" si="233"/>
        <v>875</v>
      </c>
      <c r="G2031" s="34">
        <f t="shared" si="233"/>
        <v>482</v>
      </c>
      <c r="H2031" s="34">
        <f t="shared" si="233"/>
        <v>87</v>
      </c>
      <c r="I2031" s="34">
        <f t="shared" si="233"/>
        <v>306</v>
      </c>
    </row>
    <row r="2032" spans="1:9">
      <c r="A2032" s="81">
        <f t="shared" si="229"/>
        <v>535804802017</v>
      </c>
      <c r="B2032">
        <v>5358048</v>
      </c>
      <c r="C2032" t="s">
        <v>468</v>
      </c>
      <c r="D2032" s="1">
        <v>43100</v>
      </c>
      <c r="E2032" s="34">
        <f t="shared" si="233"/>
        <v>6346</v>
      </c>
      <c r="F2032" s="34">
        <f t="shared" si="233"/>
        <v>862</v>
      </c>
      <c r="G2032" s="34">
        <f t="shared" si="233"/>
        <v>477</v>
      </c>
      <c r="H2032" s="34">
        <f t="shared" si="233"/>
        <v>88</v>
      </c>
      <c r="I2032" s="34">
        <f t="shared" si="233"/>
        <v>297</v>
      </c>
    </row>
    <row r="2033" spans="1:9">
      <c r="A2033" s="81">
        <f t="shared" si="229"/>
        <v>535804802016</v>
      </c>
      <c r="B2033">
        <v>5358048</v>
      </c>
      <c r="C2033" t="s">
        <v>468</v>
      </c>
      <c r="D2033" s="1">
        <v>42735</v>
      </c>
      <c r="E2033" s="34">
        <f t="shared" si="233"/>
        <v>6346</v>
      </c>
      <c r="F2033" s="34">
        <f t="shared" si="233"/>
        <v>861</v>
      </c>
      <c r="G2033" s="34">
        <f t="shared" si="233"/>
        <v>476</v>
      </c>
      <c r="H2033" s="34">
        <f t="shared" si="233"/>
        <v>88</v>
      </c>
      <c r="I2033" s="34">
        <f t="shared" si="233"/>
        <v>297</v>
      </c>
    </row>
    <row r="2034" spans="1:9">
      <c r="A2034" s="81">
        <f t="shared" si="229"/>
        <v>535804802015</v>
      </c>
      <c r="B2034">
        <v>5358048</v>
      </c>
      <c r="C2034" t="s">
        <v>468</v>
      </c>
      <c r="D2034" s="1">
        <v>42369</v>
      </c>
      <c r="E2034" s="34">
        <f t="shared" ref="E2034:I2043" si="234">IF(YEAR($D2034)&lt;2016,VLOOKUP($A2034,LDB_alt,COLUMN()-1,FALSE),IFERROR(VLOOKUP($A2034,LDB_neu,COLUMN()-1,FALSE),""))</f>
        <v>6346.21</v>
      </c>
      <c r="F2034" s="34">
        <f t="shared" si="234"/>
        <v>875.68000000000006</v>
      </c>
      <c r="G2034" s="34">
        <f t="shared" si="234"/>
        <v>479.76</v>
      </c>
      <c r="H2034" s="34">
        <f t="shared" si="234"/>
        <v>81.95</v>
      </c>
      <c r="I2034" s="34">
        <f t="shared" si="234"/>
        <v>313.97000000000003</v>
      </c>
    </row>
    <row r="2035" spans="1:9">
      <c r="A2035" s="81">
        <f t="shared" si="229"/>
        <v>535804802014</v>
      </c>
      <c r="B2035">
        <v>5358048</v>
      </c>
      <c r="C2035" t="s">
        <v>468</v>
      </c>
      <c r="D2035" s="1">
        <v>42004</v>
      </c>
      <c r="E2035" s="34">
        <f t="shared" si="234"/>
        <v>6346.2</v>
      </c>
      <c r="F2035" s="34">
        <f t="shared" si="234"/>
        <v>871.69</v>
      </c>
      <c r="G2035" s="34">
        <f t="shared" si="234"/>
        <v>476.54</v>
      </c>
      <c r="H2035" s="34">
        <f t="shared" si="234"/>
        <v>82.28</v>
      </c>
      <c r="I2035" s="34">
        <f t="shared" si="234"/>
        <v>312.87</v>
      </c>
    </row>
    <row r="2036" spans="1:9">
      <c r="A2036" s="81">
        <f t="shared" si="229"/>
        <v>535804802013</v>
      </c>
      <c r="B2036">
        <v>5358048</v>
      </c>
      <c r="C2036" t="s">
        <v>468</v>
      </c>
      <c r="D2036" s="1">
        <v>41639</v>
      </c>
      <c r="E2036" s="34">
        <f t="shared" si="234"/>
        <v>6346.2</v>
      </c>
      <c r="F2036" s="34">
        <f t="shared" si="234"/>
        <v>870.41000000000008</v>
      </c>
      <c r="G2036" s="34">
        <f t="shared" si="234"/>
        <v>474.54</v>
      </c>
      <c r="H2036" s="34">
        <f t="shared" si="234"/>
        <v>84.05</v>
      </c>
      <c r="I2036" s="34">
        <f t="shared" si="234"/>
        <v>311.82</v>
      </c>
    </row>
    <row r="2037" spans="1:9">
      <c r="A2037" s="81">
        <f t="shared" si="229"/>
        <v>535804802012</v>
      </c>
      <c r="B2037">
        <v>5358048</v>
      </c>
      <c r="C2037" t="s">
        <v>468</v>
      </c>
      <c r="D2037" s="1">
        <v>41274</v>
      </c>
      <c r="E2037" s="34">
        <f t="shared" si="234"/>
        <v>6346.2</v>
      </c>
      <c r="F2037" s="34">
        <f t="shared" si="234"/>
        <v>867.68000000000006</v>
      </c>
      <c r="G2037" s="34">
        <f t="shared" si="234"/>
        <v>472.79</v>
      </c>
      <c r="H2037" s="34">
        <f t="shared" si="234"/>
        <v>83.85</v>
      </c>
      <c r="I2037" s="34">
        <f t="shared" si="234"/>
        <v>311.04000000000002</v>
      </c>
    </row>
    <row r="2038" spans="1:9">
      <c r="A2038" s="81">
        <f t="shared" si="229"/>
        <v>535804802011</v>
      </c>
      <c r="B2038">
        <v>5358048</v>
      </c>
      <c r="C2038" t="s">
        <v>468</v>
      </c>
      <c r="D2038" s="1">
        <v>40908</v>
      </c>
      <c r="E2038" s="34">
        <f t="shared" si="234"/>
        <v>6346.2</v>
      </c>
      <c r="F2038" s="34">
        <f t="shared" si="234"/>
        <v>863.06999999999994</v>
      </c>
      <c r="G2038" s="34">
        <f t="shared" si="234"/>
        <v>468.19</v>
      </c>
      <c r="H2038" s="34">
        <f t="shared" si="234"/>
        <v>83.88</v>
      </c>
      <c r="I2038" s="34">
        <f t="shared" si="234"/>
        <v>311</v>
      </c>
    </row>
    <row r="2039" spans="1:9">
      <c r="A2039" s="81">
        <f t="shared" si="229"/>
        <v>535804802010</v>
      </c>
      <c r="B2039">
        <v>5358048</v>
      </c>
      <c r="C2039" t="s">
        <v>468</v>
      </c>
      <c r="D2039" s="1">
        <v>40543</v>
      </c>
      <c r="E2039" s="34">
        <f t="shared" si="234"/>
        <v>6342.66</v>
      </c>
      <c r="F2039" s="34">
        <f t="shared" si="234"/>
        <v>861.07999999999993</v>
      </c>
      <c r="G2039" s="34">
        <f t="shared" si="234"/>
        <v>465.59</v>
      </c>
      <c r="H2039" s="34">
        <f t="shared" si="234"/>
        <v>84.83</v>
      </c>
      <c r="I2039" s="34">
        <f t="shared" si="234"/>
        <v>310.66000000000003</v>
      </c>
    </row>
    <row r="2040" spans="1:9">
      <c r="A2040" s="81">
        <f t="shared" si="229"/>
        <v>535804802009</v>
      </c>
      <c r="B2040">
        <v>5358048</v>
      </c>
      <c r="C2040" t="s">
        <v>468</v>
      </c>
      <c r="D2040" s="1">
        <v>40178</v>
      </c>
      <c r="E2040" s="34">
        <f t="shared" si="234"/>
        <v>6342.67</v>
      </c>
      <c r="F2040" s="34">
        <f t="shared" si="234"/>
        <v>856.23</v>
      </c>
      <c r="G2040" s="34">
        <f t="shared" si="234"/>
        <v>460.62</v>
      </c>
      <c r="H2040" s="34">
        <f t="shared" si="234"/>
        <v>84.83</v>
      </c>
      <c r="I2040" s="34">
        <f t="shared" si="234"/>
        <v>310.77999999999997</v>
      </c>
    </row>
    <row r="2041" spans="1:9">
      <c r="A2041" s="81">
        <f t="shared" si="229"/>
        <v>535804802008</v>
      </c>
      <c r="B2041">
        <v>5358048</v>
      </c>
      <c r="C2041" t="s">
        <v>468</v>
      </c>
      <c r="D2041" s="1">
        <v>39813</v>
      </c>
      <c r="E2041" s="34">
        <f t="shared" si="234"/>
        <v>6342.66</v>
      </c>
      <c r="F2041" s="34">
        <f t="shared" si="234"/>
        <v>851.68000000000006</v>
      </c>
      <c r="G2041" s="34">
        <f t="shared" si="234"/>
        <v>456.63</v>
      </c>
      <c r="H2041" s="34">
        <f t="shared" si="234"/>
        <v>85.01</v>
      </c>
      <c r="I2041" s="34">
        <f t="shared" si="234"/>
        <v>310.04000000000002</v>
      </c>
    </row>
    <row r="2042" spans="1:9">
      <c r="A2042" s="81">
        <f t="shared" si="229"/>
        <v>535804802007</v>
      </c>
      <c r="B2042">
        <v>5358048</v>
      </c>
      <c r="C2042" t="s">
        <v>468</v>
      </c>
      <c r="D2042" s="1">
        <v>39447</v>
      </c>
      <c r="E2042" s="34">
        <f t="shared" si="234"/>
        <v>6342.67</v>
      </c>
      <c r="F2042" s="34">
        <f t="shared" si="234"/>
        <v>891.81999999999994</v>
      </c>
      <c r="G2042" s="34">
        <f t="shared" si="234"/>
        <v>538.70000000000005</v>
      </c>
      <c r="H2042" s="34">
        <f t="shared" si="234"/>
        <v>74.290000000000006</v>
      </c>
      <c r="I2042" s="34">
        <f t="shared" si="234"/>
        <v>278.83</v>
      </c>
    </row>
    <row r="2043" spans="1:9">
      <c r="A2043" s="81">
        <f t="shared" si="229"/>
        <v>535804802006</v>
      </c>
      <c r="B2043">
        <v>5358048</v>
      </c>
      <c r="C2043" t="s">
        <v>468</v>
      </c>
      <c r="D2043" s="1">
        <v>39082</v>
      </c>
      <c r="E2043" s="34">
        <f t="shared" si="234"/>
        <v>6342.67</v>
      </c>
      <c r="F2043" s="34">
        <f t="shared" si="234"/>
        <v>893.21</v>
      </c>
      <c r="G2043" s="34">
        <f t="shared" si="234"/>
        <v>538.29</v>
      </c>
      <c r="H2043" s="34">
        <f t="shared" si="234"/>
        <v>76.11</v>
      </c>
      <c r="I2043" s="34">
        <f t="shared" si="234"/>
        <v>278.81</v>
      </c>
    </row>
    <row r="2044" spans="1:9">
      <c r="A2044" s="81">
        <f t="shared" si="229"/>
        <v>535805202025</v>
      </c>
      <c r="B2044">
        <v>5358052</v>
      </c>
      <c r="C2044" t="s">
        <v>469</v>
      </c>
      <c r="D2044" s="1">
        <v>46022</v>
      </c>
      <c r="E2044" s="34" t="str">
        <f t="shared" ref="E2044:I2053" si="235">IF(YEAR($D2044)&lt;2016,VLOOKUP($A2044,LDB_alt,COLUMN()-1,FALSE),IFERROR(VLOOKUP($A2044,LDB_neu,COLUMN()-1,FALSE),""))</f>
        <v/>
      </c>
      <c r="F2044" s="34" t="str">
        <f t="shared" si="235"/>
        <v/>
      </c>
      <c r="G2044" s="34" t="str">
        <f t="shared" si="235"/>
        <v/>
      </c>
      <c r="H2044" s="34" t="str">
        <f t="shared" si="235"/>
        <v/>
      </c>
      <c r="I2044" s="34" t="str">
        <f t="shared" si="235"/>
        <v/>
      </c>
    </row>
    <row r="2045" spans="1:9">
      <c r="A2045" s="81">
        <f t="shared" si="229"/>
        <v>535805202024</v>
      </c>
      <c r="B2045">
        <v>5358052</v>
      </c>
      <c r="C2045" t="s">
        <v>469</v>
      </c>
      <c r="D2045" s="1">
        <v>45657</v>
      </c>
      <c r="E2045" s="34" t="str">
        <f t="shared" si="235"/>
        <v/>
      </c>
      <c r="F2045" s="34" t="str">
        <f t="shared" si="235"/>
        <v/>
      </c>
      <c r="G2045" s="34" t="str">
        <f t="shared" si="235"/>
        <v/>
      </c>
      <c r="H2045" s="34" t="str">
        <f t="shared" si="235"/>
        <v/>
      </c>
      <c r="I2045" s="34" t="str">
        <f t="shared" si="235"/>
        <v/>
      </c>
    </row>
    <row r="2046" spans="1:9">
      <c r="A2046" s="81">
        <f t="shared" si="229"/>
        <v>535805202023</v>
      </c>
      <c r="B2046">
        <v>5358052</v>
      </c>
      <c r="C2046" t="s">
        <v>469</v>
      </c>
      <c r="D2046" s="1">
        <v>45291</v>
      </c>
      <c r="E2046" s="34" t="str">
        <f t="shared" si="235"/>
        <v/>
      </c>
      <c r="F2046" s="34" t="str">
        <f t="shared" si="235"/>
        <v/>
      </c>
      <c r="G2046" s="34" t="str">
        <f t="shared" si="235"/>
        <v/>
      </c>
      <c r="H2046" s="34" t="str">
        <f t="shared" si="235"/>
        <v/>
      </c>
      <c r="I2046" s="34" t="str">
        <f t="shared" si="235"/>
        <v/>
      </c>
    </row>
    <row r="2047" spans="1:9">
      <c r="A2047" s="81">
        <f t="shared" si="229"/>
        <v>535805202022</v>
      </c>
      <c r="B2047">
        <v>5358052</v>
      </c>
      <c r="C2047" t="s">
        <v>469</v>
      </c>
      <c r="D2047" s="1">
        <v>44926</v>
      </c>
      <c r="E2047" s="34" t="str">
        <f t="shared" si="235"/>
        <v/>
      </c>
      <c r="F2047" s="34" t="str">
        <f t="shared" si="235"/>
        <v/>
      </c>
      <c r="G2047" s="34" t="str">
        <f t="shared" si="235"/>
        <v/>
      </c>
      <c r="H2047" s="34" t="str">
        <f t="shared" si="235"/>
        <v/>
      </c>
      <c r="I2047" s="34" t="str">
        <f t="shared" si="235"/>
        <v/>
      </c>
    </row>
    <row r="2048" spans="1:9">
      <c r="A2048" s="81">
        <f t="shared" si="229"/>
        <v>535805202021</v>
      </c>
      <c r="B2048">
        <v>5358052</v>
      </c>
      <c r="C2048" t="s">
        <v>469</v>
      </c>
      <c r="D2048" s="1">
        <v>44561</v>
      </c>
      <c r="E2048" s="34" t="str">
        <f t="shared" si="235"/>
        <v/>
      </c>
      <c r="F2048" s="34" t="str">
        <f t="shared" si="235"/>
        <v/>
      </c>
      <c r="G2048" s="34" t="str">
        <f t="shared" si="235"/>
        <v/>
      </c>
      <c r="H2048" s="34" t="str">
        <f t="shared" si="235"/>
        <v/>
      </c>
      <c r="I2048" s="34" t="str">
        <f t="shared" si="235"/>
        <v/>
      </c>
    </row>
    <row r="2049" spans="1:9">
      <c r="A2049" s="81">
        <f t="shared" si="229"/>
        <v>535805202020</v>
      </c>
      <c r="B2049">
        <v>5358052</v>
      </c>
      <c r="C2049" t="s">
        <v>469</v>
      </c>
      <c r="D2049" s="1">
        <v>44196</v>
      </c>
      <c r="E2049" s="34" t="str">
        <f t="shared" si="235"/>
        <v/>
      </c>
      <c r="F2049" s="34" t="str">
        <f t="shared" si="235"/>
        <v/>
      </c>
      <c r="G2049" s="34" t="str">
        <f t="shared" si="235"/>
        <v/>
      </c>
      <c r="H2049" s="34" t="str">
        <f t="shared" si="235"/>
        <v/>
      </c>
      <c r="I2049" s="34" t="str">
        <f t="shared" si="235"/>
        <v/>
      </c>
    </row>
    <row r="2050" spans="1:9">
      <c r="A2050" s="81">
        <f t="shared" si="229"/>
        <v>535805202019</v>
      </c>
      <c r="B2050">
        <v>5358052</v>
      </c>
      <c r="C2050" t="s">
        <v>469</v>
      </c>
      <c r="D2050" s="1">
        <v>43830</v>
      </c>
      <c r="E2050" s="34" t="str">
        <f t="shared" si="235"/>
        <v/>
      </c>
      <c r="F2050" s="34" t="str">
        <f t="shared" si="235"/>
        <v/>
      </c>
      <c r="G2050" s="34" t="str">
        <f t="shared" si="235"/>
        <v/>
      </c>
      <c r="H2050" s="34" t="str">
        <f t="shared" si="235"/>
        <v/>
      </c>
      <c r="I2050" s="34" t="str">
        <f t="shared" si="235"/>
        <v/>
      </c>
    </row>
    <row r="2051" spans="1:9">
      <c r="A2051" s="81">
        <f t="shared" si="229"/>
        <v>535805202018</v>
      </c>
      <c r="B2051">
        <v>5358052</v>
      </c>
      <c r="C2051" t="s">
        <v>469</v>
      </c>
      <c r="D2051" s="1">
        <v>43465</v>
      </c>
      <c r="E2051" s="34">
        <f t="shared" si="235"/>
        <v>6621</v>
      </c>
      <c r="F2051" s="34">
        <f t="shared" si="235"/>
        <v>931</v>
      </c>
      <c r="G2051" s="34">
        <f t="shared" si="235"/>
        <v>433</v>
      </c>
      <c r="H2051" s="34">
        <f t="shared" si="235"/>
        <v>63</v>
      </c>
      <c r="I2051" s="34">
        <f t="shared" si="235"/>
        <v>435</v>
      </c>
    </row>
    <row r="2052" spans="1:9">
      <c r="A2052" s="81">
        <f t="shared" si="229"/>
        <v>535805202017</v>
      </c>
      <c r="B2052">
        <v>5358052</v>
      </c>
      <c r="C2052" t="s">
        <v>469</v>
      </c>
      <c r="D2052" s="1">
        <v>43100</v>
      </c>
      <c r="E2052" s="34">
        <f t="shared" si="235"/>
        <v>6621</v>
      </c>
      <c r="F2052" s="34">
        <f t="shared" si="235"/>
        <v>925</v>
      </c>
      <c r="G2052" s="34">
        <f t="shared" si="235"/>
        <v>433</v>
      </c>
      <c r="H2052" s="34">
        <f t="shared" si="235"/>
        <v>62</v>
      </c>
      <c r="I2052" s="34">
        <f t="shared" si="235"/>
        <v>430</v>
      </c>
    </row>
    <row r="2053" spans="1:9">
      <c r="A2053" s="81">
        <f t="shared" ref="A2053:A2116" si="236">(LEFT(B2053&amp;"00000000",8)&amp;YEAR(D2053))+0</f>
        <v>535805202016</v>
      </c>
      <c r="B2053">
        <v>5358052</v>
      </c>
      <c r="C2053" t="s">
        <v>469</v>
      </c>
      <c r="D2053" s="1">
        <v>42735</v>
      </c>
      <c r="E2053" s="34">
        <f t="shared" si="235"/>
        <v>6621</v>
      </c>
      <c r="F2053" s="34">
        <f t="shared" si="235"/>
        <v>922</v>
      </c>
      <c r="G2053" s="34">
        <f t="shared" si="235"/>
        <v>431</v>
      </c>
      <c r="H2053" s="34">
        <f t="shared" si="235"/>
        <v>62</v>
      </c>
      <c r="I2053" s="34">
        <f t="shared" si="235"/>
        <v>429</v>
      </c>
    </row>
    <row r="2054" spans="1:9">
      <c r="A2054" s="81">
        <f t="shared" si="236"/>
        <v>535805202015</v>
      </c>
      <c r="B2054">
        <v>5358052</v>
      </c>
      <c r="C2054" t="s">
        <v>469</v>
      </c>
      <c r="D2054" s="1">
        <v>42369</v>
      </c>
      <c r="E2054" s="34">
        <f t="shared" ref="E2054:I2063" si="237">IF(YEAR($D2054)&lt;2016,VLOOKUP($A2054,LDB_alt,COLUMN()-1,FALSE),IFERROR(VLOOKUP($A2054,LDB_neu,COLUMN()-1,FALSE),""))</f>
        <v>6620.93</v>
      </c>
      <c r="F2054" s="34">
        <f t="shared" si="237"/>
        <v>909.48</v>
      </c>
      <c r="G2054" s="34">
        <f t="shared" si="237"/>
        <v>423.62</v>
      </c>
      <c r="H2054" s="34">
        <f t="shared" si="237"/>
        <v>59.03</v>
      </c>
      <c r="I2054" s="34">
        <f t="shared" si="237"/>
        <v>426.83</v>
      </c>
    </row>
    <row r="2055" spans="1:9">
      <c r="A2055" s="81">
        <f t="shared" si="236"/>
        <v>535805202014</v>
      </c>
      <c r="B2055">
        <v>5358052</v>
      </c>
      <c r="C2055" t="s">
        <v>469</v>
      </c>
      <c r="D2055" s="1">
        <v>42004</v>
      </c>
      <c r="E2055" s="34">
        <f t="shared" si="237"/>
        <v>6620.94</v>
      </c>
      <c r="F2055" s="34">
        <f t="shared" si="237"/>
        <v>907.72</v>
      </c>
      <c r="G2055" s="34">
        <f t="shared" si="237"/>
        <v>421.83</v>
      </c>
      <c r="H2055" s="34">
        <f t="shared" si="237"/>
        <v>59.04</v>
      </c>
      <c r="I2055" s="34">
        <f t="shared" si="237"/>
        <v>426.85</v>
      </c>
    </row>
    <row r="2056" spans="1:9">
      <c r="A2056" s="81">
        <f t="shared" si="236"/>
        <v>535805202013</v>
      </c>
      <c r="B2056">
        <v>5358052</v>
      </c>
      <c r="C2056" t="s">
        <v>469</v>
      </c>
      <c r="D2056" s="1">
        <v>41639</v>
      </c>
      <c r="E2056" s="34">
        <f t="shared" si="237"/>
        <v>6620.93</v>
      </c>
      <c r="F2056" s="34">
        <f t="shared" si="237"/>
        <v>907.31999999999994</v>
      </c>
      <c r="G2056" s="34">
        <f t="shared" si="237"/>
        <v>421.32</v>
      </c>
      <c r="H2056" s="34">
        <f t="shared" si="237"/>
        <v>59.18</v>
      </c>
      <c r="I2056" s="34">
        <f t="shared" si="237"/>
        <v>426.82</v>
      </c>
    </row>
    <row r="2057" spans="1:9">
      <c r="A2057" s="81">
        <f t="shared" si="236"/>
        <v>535805202012</v>
      </c>
      <c r="B2057">
        <v>5358052</v>
      </c>
      <c r="C2057" t="s">
        <v>469</v>
      </c>
      <c r="D2057" s="1">
        <v>41274</v>
      </c>
      <c r="E2057" s="34">
        <f t="shared" si="237"/>
        <v>6620.91</v>
      </c>
      <c r="F2057" s="34">
        <f t="shared" si="237"/>
        <v>901.48</v>
      </c>
      <c r="G2057" s="34">
        <f t="shared" si="237"/>
        <v>416.52</v>
      </c>
      <c r="H2057" s="34">
        <f t="shared" si="237"/>
        <v>58.52</v>
      </c>
      <c r="I2057" s="34">
        <f t="shared" si="237"/>
        <v>426.44</v>
      </c>
    </row>
    <row r="2058" spans="1:9">
      <c r="A2058" s="81">
        <f t="shared" si="236"/>
        <v>535805202011</v>
      </c>
      <c r="B2058">
        <v>5358052</v>
      </c>
      <c r="C2058" t="s">
        <v>469</v>
      </c>
      <c r="D2058" s="1">
        <v>40908</v>
      </c>
      <c r="E2058" s="34">
        <f t="shared" si="237"/>
        <v>6620.91</v>
      </c>
      <c r="F2058" s="34">
        <f t="shared" si="237"/>
        <v>897.83999999999992</v>
      </c>
      <c r="G2058" s="34">
        <f t="shared" si="237"/>
        <v>413.07</v>
      </c>
      <c r="H2058" s="34">
        <f t="shared" si="237"/>
        <v>58.52</v>
      </c>
      <c r="I2058" s="34">
        <f t="shared" si="237"/>
        <v>426.25</v>
      </c>
    </row>
    <row r="2059" spans="1:9">
      <c r="A2059" s="81">
        <f t="shared" si="236"/>
        <v>535805202010</v>
      </c>
      <c r="B2059">
        <v>5358052</v>
      </c>
      <c r="C2059" t="s">
        <v>469</v>
      </c>
      <c r="D2059" s="1">
        <v>40543</v>
      </c>
      <c r="E2059" s="34">
        <f t="shared" si="237"/>
        <v>6620.46</v>
      </c>
      <c r="F2059" s="34">
        <f t="shared" si="237"/>
        <v>896.7</v>
      </c>
      <c r="G2059" s="34">
        <f t="shared" si="237"/>
        <v>412.26</v>
      </c>
      <c r="H2059" s="34">
        <f t="shared" si="237"/>
        <v>58.14</v>
      </c>
      <c r="I2059" s="34">
        <f t="shared" si="237"/>
        <v>426.3</v>
      </c>
    </row>
    <row r="2060" spans="1:9">
      <c r="A2060" s="81">
        <f t="shared" si="236"/>
        <v>535805202009</v>
      </c>
      <c r="B2060">
        <v>5358052</v>
      </c>
      <c r="C2060" t="s">
        <v>469</v>
      </c>
      <c r="D2060" s="1">
        <v>40178</v>
      </c>
      <c r="E2060" s="34">
        <f t="shared" si="237"/>
        <v>6620.46</v>
      </c>
      <c r="F2060" s="34">
        <f t="shared" si="237"/>
        <v>895.12</v>
      </c>
      <c r="G2060" s="34">
        <f t="shared" si="237"/>
        <v>411.05</v>
      </c>
      <c r="H2060" s="34">
        <f t="shared" si="237"/>
        <v>58.25</v>
      </c>
      <c r="I2060" s="34">
        <f t="shared" si="237"/>
        <v>425.82</v>
      </c>
    </row>
    <row r="2061" spans="1:9">
      <c r="A2061" s="81">
        <f t="shared" si="236"/>
        <v>535805202008</v>
      </c>
      <c r="B2061">
        <v>5358052</v>
      </c>
      <c r="C2061" t="s">
        <v>469</v>
      </c>
      <c r="D2061" s="1">
        <v>39813</v>
      </c>
      <c r="E2061" s="34">
        <f t="shared" si="237"/>
        <v>6620.46</v>
      </c>
      <c r="F2061" s="34">
        <f t="shared" si="237"/>
        <v>893.81000000000006</v>
      </c>
      <c r="G2061" s="34">
        <f t="shared" si="237"/>
        <v>411.29</v>
      </c>
      <c r="H2061" s="34">
        <f t="shared" si="237"/>
        <v>58.8</v>
      </c>
      <c r="I2061" s="34">
        <f t="shared" si="237"/>
        <v>423.72</v>
      </c>
    </row>
    <row r="2062" spans="1:9">
      <c r="A2062" s="81">
        <f t="shared" si="236"/>
        <v>535805202007</v>
      </c>
      <c r="B2062">
        <v>5358052</v>
      </c>
      <c r="C2062" t="s">
        <v>469</v>
      </c>
      <c r="D2062" s="1">
        <v>39447</v>
      </c>
      <c r="E2062" s="34">
        <f t="shared" si="237"/>
        <v>6620.46</v>
      </c>
      <c r="F2062" s="34">
        <f t="shared" si="237"/>
        <v>1013.4399999999999</v>
      </c>
      <c r="G2062" s="34">
        <f t="shared" si="237"/>
        <v>625.55999999999995</v>
      </c>
      <c r="H2062" s="34">
        <f t="shared" si="237"/>
        <v>54.89</v>
      </c>
      <c r="I2062" s="34">
        <f t="shared" si="237"/>
        <v>332.99</v>
      </c>
    </row>
    <row r="2063" spans="1:9">
      <c r="A2063" s="81">
        <f t="shared" si="236"/>
        <v>535805202006</v>
      </c>
      <c r="B2063">
        <v>5358052</v>
      </c>
      <c r="C2063" t="s">
        <v>469</v>
      </c>
      <c r="D2063" s="1">
        <v>39082</v>
      </c>
      <c r="E2063" s="34">
        <f t="shared" si="237"/>
        <v>6620.46</v>
      </c>
      <c r="F2063" s="34">
        <f t="shared" si="237"/>
        <v>1011.3100000000001</v>
      </c>
      <c r="G2063" s="34">
        <f t="shared" si="237"/>
        <v>623.08000000000004</v>
      </c>
      <c r="H2063" s="34">
        <f t="shared" si="237"/>
        <v>55.23</v>
      </c>
      <c r="I2063" s="34">
        <f t="shared" si="237"/>
        <v>333</v>
      </c>
    </row>
    <row r="2064" spans="1:9">
      <c r="A2064" s="81">
        <f t="shared" si="236"/>
        <v>535805602025</v>
      </c>
      <c r="B2064">
        <v>5358056</v>
      </c>
      <c r="C2064" t="s">
        <v>470</v>
      </c>
      <c r="D2064" s="1">
        <v>46022</v>
      </c>
      <c r="E2064" s="34" t="str">
        <f t="shared" ref="E2064:I2073" si="238">IF(YEAR($D2064)&lt;2016,VLOOKUP($A2064,LDB_alt,COLUMN()-1,FALSE),IFERROR(VLOOKUP($A2064,LDB_neu,COLUMN()-1,FALSE),""))</f>
        <v/>
      </c>
      <c r="F2064" s="34" t="str">
        <f t="shared" si="238"/>
        <v/>
      </c>
      <c r="G2064" s="34" t="str">
        <f t="shared" si="238"/>
        <v/>
      </c>
      <c r="H2064" s="34" t="str">
        <f t="shared" si="238"/>
        <v/>
      </c>
      <c r="I2064" s="34" t="str">
        <f t="shared" si="238"/>
        <v/>
      </c>
    </row>
    <row r="2065" spans="1:9">
      <c r="A2065" s="81">
        <f t="shared" si="236"/>
        <v>535805602024</v>
      </c>
      <c r="B2065">
        <v>5358056</v>
      </c>
      <c r="C2065" t="s">
        <v>470</v>
      </c>
      <c r="D2065" s="1">
        <v>45657</v>
      </c>
      <c r="E2065" s="34" t="str">
        <f t="shared" si="238"/>
        <v/>
      </c>
      <c r="F2065" s="34" t="str">
        <f t="shared" si="238"/>
        <v/>
      </c>
      <c r="G2065" s="34" t="str">
        <f t="shared" si="238"/>
        <v/>
      </c>
      <c r="H2065" s="34" t="str">
        <f t="shared" si="238"/>
        <v/>
      </c>
      <c r="I2065" s="34" t="str">
        <f t="shared" si="238"/>
        <v/>
      </c>
    </row>
    <row r="2066" spans="1:9">
      <c r="A2066" s="81">
        <f t="shared" si="236"/>
        <v>535805602023</v>
      </c>
      <c r="B2066">
        <v>5358056</v>
      </c>
      <c r="C2066" t="s">
        <v>470</v>
      </c>
      <c r="D2066" s="1">
        <v>45291</v>
      </c>
      <c r="E2066" s="34" t="str">
        <f t="shared" si="238"/>
        <v/>
      </c>
      <c r="F2066" s="34" t="str">
        <f t="shared" si="238"/>
        <v/>
      </c>
      <c r="G2066" s="34" t="str">
        <f t="shared" si="238"/>
        <v/>
      </c>
      <c r="H2066" s="34" t="str">
        <f t="shared" si="238"/>
        <v/>
      </c>
      <c r="I2066" s="34" t="str">
        <f t="shared" si="238"/>
        <v/>
      </c>
    </row>
    <row r="2067" spans="1:9">
      <c r="A2067" s="81">
        <f t="shared" si="236"/>
        <v>535805602022</v>
      </c>
      <c r="B2067">
        <v>5358056</v>
      </c>
      <c r="C2067" t="s">
        <v>470</v>
      </c>
      <c r="D2067" s="1">
        <v>44926</v>
      </c>
      <c r="E2067" s="34" t="str">
        <f t="shared" si="238"/>
        <v/>
      </c>
      <c r="F2067" s="34" t="str">
        <f t="shared" si="238"/>
        <v/>
      </c>
      <c r="G2067" s="34" t="str">
        <f t="shared" si="238"/>
        <v/>
      </c>
      <c r="H2067" s="34" t="str">
        <f t="shared" si="238"/>
        <v/>
      </c>
      <c r="I2067" s="34" t="str">
        <f t="shared" si="238"/>
        <v/>
      </c>
    </row>
    <row r="2068" spans="1:9">
      <c r="A2068" s="81">
        <f t="shared" si="236"/>
        <v>535805602021</v>
      </c>
      <c r="B2068">
        <v>5358056</v>
      </c>
      <c r="C2068" t="s">
        <v>470</v>
      </c>
      <c r="D2068" s="1">
        <v>44561</v>
      </c>
      <c r="E2068" s="34" t="str">
        <f t="shared" si="238"/>
        <v/>
      </c>
      <c r="F2068" s="34" t="str">
        <f t="shared" si="238"/>
        <v/>
      </c>
      <c r="G2068" s="34" t="str">
        <f t="shared" si="238"/>
        <v/>
      </c>
      <c r="H2068" s="34" t="str">
        <f t="shared" si="238"/>
        <v/>
      </c>
      <c r="I2068" s="34" t="str">
        <f t="shared" si="238"/>
        <v/>
      </c>
    </row>
    <row r="2069" spans="1:9">
      <c r="A2069" s="81">
        <f t="shared" si="236"/>
        <v>535805602020</v>
      </c>
      <c r="B2069">
        <v>5358056</v>
      </c>
      <c r="C2069" t="s">
        <v>470</v>
      </c>
      <c r="D2069" s="1">
        <v>44196</v>
      </c>
      <c r="E2069" s="34" t="str">
        <f t="shared" si="238"/>
        <v/>
      </c>
      <c r="F2069" s="34" t="str">
        <f t="shared" si="238"/>
        <v/>
      </c>
      <c r="G2069" s="34" t="str">
        <f t="shared" si="238"/>
        <v/>
      </c>
      <c r="H2069" s="34" t="str">
        <f t="shared" si="238"/>
        <v/>
      </c>
      <c r="I2069" s="34" t="str">
        <f t="shared" si="238"/>
        <v/>
      </c>
    </row>
    <row r="2070" spans="1:9">
      <c r="A2070" s="81">
        <f t="shared" si="236"/>
        <v>535805602019</v>
      </c>
      <c r="B2070">
        <v>5358056</v>
      </c>
      <c r="C2070" t="s">
        <v>470</v>
      </c>
      <c r="D2070" s="1">
        <v>43830</v>
      </c>
      <c r="E2070" s="34" t="str">
        <f t="shared" si="238"/>
        <v/>
      </c>
      <c r="F2070" s="34" t="str">
        <f t="shared" si="238"/>
        <v/>
      </c>
      <c r="G2070" s="34" t="str">
        <f t="shared" si="238"/>
        <v/>
      </c>
      <c r="H2070" s="34" t="str">
        <f t="shared" si="238"/>
        <v/>
      </c>
      <c r="I2070" s="34" t="str">
        <f t="shared" si="238"/>
        <v/>
      </c>
    </row>
    <row r="2071" spans="1:9">
      <c r="A2071" s="81">
        <f t="shared" si="236"/>
        <v>535805602018</v>
      </c>
      <c r="B2071">
        <v>5358056</v>
      </c>
      <c r="C2071" t="s">
        <v>470</v>
      </c>
      <c r="D2071" s="1">
        <v>43465</v>
      </c>
      <c r="E2071" s="34">
        <f t="shared" si="238"/>
        <v>6851</v>
      </c>
      <c r="F2071" s="34">
        <f t="shared" si="238"/>
        <v>783</v>
      </c>
      <c r="G2071" s="34">
        <f t="shared" si="238"/>
        <v>341</v>
      </c>
      <c r="H2071" s="34">
        <f t="shared" si="238"/>
        <v>52</v>
      </c>
      <c r="I2071" s="34">
        <f t="shared" si="238"/>
        <v>390</v>
      </c>
    </row>
    <row r="2072" spans="1:9">
      <c r="A2072" s="81">
        <f t="shared" si="236"/>
        <v>535805602017</v>
      </c>
      <c r="B2072">
        <v>5358056</v>
      </c>
      <c r="C2072" t="s">
        <v>470</v>
      </c>
      <c r="D2072" s="1">
        <v>43100</v>
      </c>
      <c r="E2072" s="34">
        <f t="shared" si="238"/>
        <v>6851</v>
      </c>
      <c r="F2072" s="34">
        <f t="shared" si="238"/>
        <v>781</v>
      </c>
      <c r="G2072" s="34">
        <f t="shared" si="238"/>
        <v>339</v>
      </c>
      <c r="H2072" s="34">
        <f t="shared" si="238"/>
        <v>52</v>
      </c>
      <c r="I2072" s="34">
        <f t="shared" si="238"/>
        <v>390</v>
      </c>
    </row>
    <row r="2073" spans="1:9">
      <c r="A2073" s="81">
        <f t="shared" si="236"/>
        <v>535805602016</v>
      </c>
      <c r="B2073">
        <v>5358056</v>
      </c>
      <c r="C2073" t="s">
        <v>470</v>
      </c>
      <c r="D2073" s="1">
        <v>42735</v>
      </c>
      <c r="E2073" s="34">
        <f t="shared" si="238"/>
        <v>6851</v>
      </c>
      <c r="F2073" s="34">
        <f t="shared" si="238"/>
        <v>780</v>
      </c>
      <c r="G2073" s="34">
        <f t="shared" si="238"/>
        <v>338</v>
      </c>
      <c r="H2073" s="34">
        <f t="shared" si="238"/>
        <v>52</v>
      </c>
      <c r="I2073" s="34">
        <f t="shared" si="238"/>
        <v>390</v>
      </c>
    </row>
    <row r="2074" spans="1:9">
      <c r="A2074" s="81">
        <f t="shared" si="236"/>
        <v>535805602015</v>
      </c>
      <c r="B2074">
        <v>5358056</v>
      </c>
      <c r="C2074" t="s">
        <v>470</v>
      </c>
      <c r="D2074" s="1">
        <v>42369</v>
      </c>
      <c r="E2074" s="34">
        <f t="shared" ref="E2074:I2083" si="239">IF(YEAR($D2074)&lt;2016,VLOOKUP($A2074,LDB_alt,COLUMN()-1,FALSE),IFERROR(VLOOKUP($A2074,LDB_neu,COLUMN()-1,FALSE),""))</f>
        <v>6851.49</v>
      </c>
      <c r="F2074" s="34">
        <f t="shared" si="239"/>
        <v>779.1099999999999</v>
      </c>
      <c r="G2074" s="34">
        <f t="shared" si="239"/>
        <v>337.58</v>
      </c>
      <c r="H2074" s="34">
        <f t="shared" si="239"/>
        <v>51.52</v>
      </c>
      <c r="I2074" s="34">
        <f t="shared" si="239"/>
        <v>390.01</v>
      </c>
    </row>
    <row r="2075" spans="1:9">
      <c r="A2075" s="81">
        <f t="shared" si="236"/>
        <v>535805602014</v>
      </c>
      <c r="B2075">
        <v>5358056</v>
      </c>
      <c r="C2075" t="s">
        <v>470</v>
      </c>
      <c r="D2075" s="1">
        <v>42004</v>
      </c>
      <c r="E2075" s="34">
        <f t="shared" si="239"/>
        <v>6851.48</v>
      </c>
      <c r="F2075" s="34">
        <f t="shared" si="239"/>
        <v>779.38</v>
      </c>
      <c r="G2075" s="34">
        <f t="shared" si="239"/>
        <v>338.04</v>
      </c>
      <c r="H2075" s="34">
        <f t="shared" si="239"/>
        <v>51.46</v>
      </c>
      <c r="I2075" s="34">
        <f t="shared" si="239"/>
        <v>389.88</v>
      </c>
    </row>
    <row r="2076" spans="1:9">
      <c r="A2076" s="81">
        <f t="shared" si="236"/>
        <v>535805602013</v>
      </c>
      <c r="B2076">
        <v>5358056</v>
      </c>
      <c r="C2076" t="s">
        <v>470</v>
      </c>
      <c r="D2076" s="1">
        <v>41639</v>
      </c>
      <c r="E2076" s="34">
        <f t="shared" si="239"/>
        <v>6851.48</v>
      </c>
      <c r="F2076" s="34">
        <f t="shared" si="239"/>
        <v>770.56</v>
      </c>
      <c r="G2076" s="34">
        <f t="shared" si="239"/>
        <v>329.34</v>
      </c>
      <c r="H2076" s="34">
        <f t="shared" si="239"/>
        <v>51.5</v>
      </c>
      <c r="I2076" s="34">
        <f t="shared" si="239"/>
        <v>389.72</v>
      </c>
    </row>
    <row r="2077" spans="1:9">
      <c r="A2077" s="81">
        <f t="shared" si="236"/>
        <v>535805602012</v>
      </c>
      <c r="B2077">
        <v>5358056</v>
      </c>
      <c r="C2077" t="s">
        <v>470</v>
      </c>
      <c r="D2077" s="1">
        <v>41274</v>
      </c>
      <c r="E2077" s="34">
        <f t="shared" si="239"/>
        <v>6851.48</v>
      </c>
      <c r="F2077" s="34">
        <f t="shared" si="239"/>
        <v>764.6400000000001</v>
      </c>
      <c r="G2077" s="34">
        <f t="shared" si="239"/>
        <v>325.87</v>
      </c>
      <c r="H2077" s="34">
        <f t="shared" si="239"/>
        <v>51.59</v>
      </c>
      <c r="I2077" s="34">
        <f t="shared" si="239"/>
        <v>387.18</v>
      </c>
    </row>
    <row r="2078" spans="1:9">
      <c r="A2078" s="81">
        <f t="shared" si="236"/>
        <v>535805602011</v>
      </c>
      <c r="B2078">
        <v>5358056</v>
      </c>
      <c r="C2078" t="s">
        <v>470</v>
      </c>
      <c r="D2078" s="1">
        <v>40908</v>
      </c>
      <c r="E2078" s="34">
        <f t="shared" si="239"/>
        <v>6851.47</v>
      </c>
      <c r="F2078" s="34">
        <f t="shared" si="239"/>
        <v>759.19</v>
      </c>
      <c r="G2078" s="34">
        <f t="shared" si="239"/>
        <v>321.26</v>
      </c>
      <c r="H2078" s="34">
        <f t="shared" si="239"/>
        <v>51.37</v>
      </c>
      <c r="I2078" s="34">
        <f t="shared" si="239"/>
        <v>386.56</v>
      </c>
    </row>
    <row r="2079" spans="1:9">
      <c r="A2079" s="81">
        <f t="shared" si="236"/>
        <v>535805602010</v>
      </c>
      <c r="B2079">
        <v>5358056</v>
      </c>
      <c r="C2079" t="s">
        <v>470</v>
      </c>
      <c r="D2079" s="1">
        <v>40543</v>
      </c>
      <c r="E2079" s="34">
        <f t="shared" si="239"/>
        <v>6851.93</v>
      </c>
      <c r="F2079" s="34">
        <f t="shared" si="239"/>
        <v>758.66000000000008</v>
      </c>
      <c r="G2079" s="34">
        <f t="shared" si="239"/>
        <v>320.57</v>
      </c>
      <c r="H2079" s="34">
        <f t="shared" si="239"/>
        <v>51.36</v>
      </c>
      <c r="I2079" s="34">
        <f t="shared" si="239"/>
        <v>386.73</v>
      </c>
    </row>
    <row r="2080" spans="1:9">
      <c r="A2080" s="81">
        <f t="shared" si="236"/>
        <v>535805602009</v>
      </c>
      <c r="B2080">
        <v>5358056</v>
      </c>
      <c r="C2080" t="s">
        <v>470</v>
      </c>
      <c r="D2080" s="1">
        <v>40178</v>
      </c>
      <c r="E2080" s="34">
        <f t="shared" si="239"/>
        <v>6851.93</v>
      </c>
      <c r="F2080" s="34">
        <f t="shared" si="239"/>
        <v>757.47</v>
      </c>
      <c r="G2080" s="34">
        <f t="shared" si="239"/>
        <v>319.13</v>
      </c>
      <c r="H2080" s="34">
        <f t="shared" si="239"/>
        <v>51.62</v>
      </c>
      <c r="I2080" s="34">
        <f t="shared" si="239"/>
        <v>386.72</v>
      </c>
    </row>
    <row r="2081" spans="1:9">
      <c r="A2081" s="81">
        <f t="shared" si="236"/>
        <v>535805602008</v>
      </c>
      <c r="B2081">
        <v>5358056</v>
      </c>
      <c r="C2081" t="s">
        <v>470</v>
      </c>
      <c r="D2081" s="1">
        <v>39813</v>
      </c>
      <c r="E2081" s="34">
        <f t="shared" si="239"/>
        <v>6851.93</v>
      </c>
      <c r="F2081" s="34">
        <f t="shared" si="239"/>
        <v>754.6099999999999</v>
      </c>
      <c r="G2081" s="34">
        <f t="shared" si="239"/>
        <v>316.52</v>
      </c>
      <c r="H2081" s="34">
        <f t="shared" si="239"/>
        <v>51.53</v>
      </c>
      <c r="I2081" s="34">
        <f t="shared" si="239"/>
        <v>386.56</v>
      </c>
    </row>
    <row r="2082" spans="1:9">
      <c r="A2082" s="81">
        <f t="shared" si="236"/>
        <v>535805602007</v>
      </c>
      <c r="B2082">
        <v>5358056</v>
      </c>
      <c r="C2082" t="s">
        <v>470</v>
      </c>
      <c r="D2082" s="1">
        <v>39447</v>
      </c>
      <c r="E2082" s="34">
        <f t="shared" si="239"/>
        <v>6851.93</v>
      </c>
      <c r="F2082" s="34">
        <f t="shared" si="239"/>
        <v>758.83</v>
      </c>
      <c r="G2082" s="34">
        <f t="shared" si="239"/>
        <v>327.48</v>
      </c>
      <c r="H2082" s="34">
        <f t="shared" si="239"/>
        <v>41.69</v>
      </c>
      <c r="I2082" s="34">
        <f t="shared" si="239"/>
        <v>389.66</v>
      </c>
    </row>
    <row r="2083" spans="1:9">
      <c r="A2083" s="81">
        <f t="shared" si="236"/>
        <v>535805602006</v>
      </c>
      <c r="B2083">
        <v>5358056</v>
      </c>
      <c r="C2083" t="s">
        <v>470</v>
      </c>
      <c r="D2083" s="1">
        <v>39082</v>
      </c>
      <c r="E2083" s="34">
        <f t="shared" si="239"/>
        <v>6851.93</v>
      </c>
      <c r="F2083" s="34">
        <f t="shared" si="239"/>
        <v>756.5</v>
      </c>
      <c r="G2083" s="34">
        <f t="shared" si="239"/>
        <v>325.45999999999998</v>
      </c>
      <c r="H2083" s="34">
        <f t="shared" si="239"/>
        <v>41.43</v>
      </c>
      <c r="I2083" s="34">
        <f t="shared" si="239"/>
        <v>389.61</v>
      </c>
    </row>
    <row r="2084" spans="1:9">
      <c r="A2084" s="81">
        <f t="shared" si="236"/>
        <v>535806002025</v>
      </c>
      <c r="B2084">
        <v>5358060</v>
      </c>
      <c r="C2084" t="s">
        <v>471</v>
      </c>
      <c r="D2084" s="1">
        <v>46022</v>
      </c>
      <c r="E2084" s="34" t="str">
        <f t="shared" ref="E2084:I2093" si="240">IF(YEAR($D2084)&lt;2016,VLOOKUP($A2084,LDB_alt,COLUMN()-1,FALSE),IFERROR(VLOOKUP($A2084,LDB_neu,COLUMN()-1,FALSE),""))</f>
        <v/>
      </c>
      <c r="F2084" s="34" t="str">
        <f t="shared" si="240"/>
        <v/>
      </c>
      <c r="G2084" s="34" t="str">
        <f t="shared" si="240"/>
        <v/>
      </c>
      <c r="H2084" s="34" t="str">
        <f t="shared" si="240"/>
        <v/>
      </c>
      <c r="I2084" s="34" t="str">
        <f t="shared" si="240"/>
        <v/>
      </c>
    </row>
    <row r="2085" spans="1:9">
      <c r="A2085" s="81">
        <f t="shared" si="236"/>
        <v>535806002024</v>
      </c>
      <c r="B2085">
        <v>5358060</v>
      </c>
      <c r="C2085" t="s">
        <v>471</v>
      </c>
      <c r="D2085" s="1">
        <v>45657</v>
      </c>
      <c r="E2085" s="34" t="str">
        <f t="shared" si="240"/>
        <v/>
      </c>
      <c r="F2085" s="34" t="str">
        <f t="shared" si="240"/>
        <v/>
      </c>
      <c r="G2085" s="34" t="str">
        <f t="shared" si="240"/>
        <v/>
      </c>
      <c r="H2085" s="34" t="str">
        <f t="shared" si="240"/>
        <v/>
      </c>
      <c r="I2085" s="34" t="str">
        <f t="shared" si="240"/>
        <v/>
      </c>
    </row>
    <row r="2086" spans="1:9">
      <c r="A2086" s="81">
        <f t="shared" si="236"/>
        <v>535806002023</v>
      </c>
      <c r="B2086">
        <v>5358060</v>
      </c>
      <c r="C2086" t="s">
        <v>471</v>
      </c>
      <c r="D2086" s="1">
        <v>45291</v>
      </c>
      <c r="E2086" s="34" t="str">
        <f t="shared" si="240"/>
        <v/>
      </c>
      <c r="F2086" s="34" t="str">
        <f t="shared" si="240"/>
        <v/>
      </c>
      <c r="G2086" s="34" t="str">
        <f t="shared" si="240"/>
        <v/>
      </c>
      <c r="H2086" s="34" t="str">
        <f t="shared" si="240"/>
        <v/>
      </c>
      <c r="I2086" s="34" t="str">
        <f t="shared" si="240"/>
        <v/>
      </c>
    </row>
    <row r="2087" spans="1:9">
      <c r="A2087" s="81">
        <f t="shared" si="236"/>
        <v>535806002022</v>
      </c>
      <c r="B2087">
        <v>5358060</v>
      </c>
      <c r="C2087" t="s">
        <v>471</v>
      </c>
      <c r="D2087" s="1">
        <v>44926</v>
      </c>
      <c r="E2087" s="34" t="str">
        <f t="shared" si="240"/>
        <v/>
      </c>
      <c r="F2087" s="34" t="str">
        <f t="shared" si="240"/>
        <v/>
      </c>
      <c r="G2087" s="34" t="str">
        <f t="shared" si="240"/>
        <v/>
      </c>
      <c r="H2087" s="34" t="str">
        <f t="shared" si="240"/>
        <v/>
      </c>
      <c r="I2087" s="34" t="str">
        <f t="shared" si="240"/>
        <v/>
      </c>
    </row>
    <row r="2088" spans="1:9">
      <c r="A2088" s="81">
        <f t="shared" si="236"/>
        <v>535806002021</v>
      </c>
      <c r="B2088">
        <v>5358060</v>
      </c>
      <c r="C2088" t="s">
        <v>471</v>
      </c>
      <c r="D2088" s="1">
        <v>44561</v>
      </c>
      <c r="E2088" s="34" t="str">
        <f t="shared" si="240"/>
        <v/>
      </c>
      <c r="F2088" s="34" t="str">
        <f t="shared" si="240"/>
        <v/>
      </c>
      <c r="G2088" s="34" t="str">
        <f t="shared" si="240"/>
        <v/>
      </c>
      <c r="H2088" s="34" t="str">
        <f t="shared" si="240"/>
        <v/>
      </c>
      <c r="I2088" s="34" t="str">
        <f t="shared" si="240"/>
        <v/>
      </c>
    </row>
    <row r="2089" spans="1:9">
      <c r="A2089" s="81">
        <f t="shared" si="236"/>
        <v>535806002020</v>
      </c>
      <c r="B2089">
        <v>5358060</v>
      </c>
      <c r="C2089" t="s">
        <v>471</v>
      </c>
      <c r="D2089" s="1">
        <v>44196</v>
      </c>
      <c r="E2089" s="34" t="str">
        <f t="shared" si="240"/>
        <v/>
      </c>
      <c r="F2089" s="34" t="str">
        <f t="shared" si="240"/>
        <v/>
      </c>
      <c r="G2089" s="34" t="str">
        <f t="shared" si="240"/>
        <v/>
      </c>
      <c r="H2089" s="34" t="str">
        <f t="shared" si="240"/>
        <v/>
      </c>
      <c r="I2089" s="34" t="str">
        <f t="shared" si="240"/>
        <v/>
      </c>
    </row>
    <row r="2090" spans="1:9">
      <c r="A2090" s="81">
        <f t="shared" si="236"/>
        <v>535806002019</v>
      </c>
      <c r="B2090">
        <v>5358060</v>
      </c>
      <c r="C2090" t="s">
        <v>471</v>
      </c>
      <c r="D2090" s="1">
        <v>43830</v>
      </c>
      <c r="E2090" s="34" t="str">
        <f t="shared" si="240"/>
        <v/>
      </c>
      <c r="F2090" s="34" t="str">
        <f t="shared" si="240"/>
        <v/>
      </c>
      <c r="G2090" s="34" t="str">
        <f t="shared" si="240"/>
        <v/>
      </c>
      <c r="H2090" s="34" t="str">
        <f t="shared" si="240"/>
        <v/>
      </c>
      <c r="I2090" s="34" t="str">
        <f t="shared" si="240"/>
        <v/>
      </c>
    </row>
    <row r="2091" spans="1:9">
      <c r="A2091" s="81">
        <f t="shared" si="236"/>
        <v>535806002018</v>
      </c>
      <c r="B2091">
        <v>5358060</v>
      </c>
      <c r="C2091" t="s">
        <v>471</v>
      </c>
      <c r="D2091" s="1">
        <v>43465</v>
      </c>
      <c r="E2091" s="34">
        <f t="shared" si="240"/>
        <v>8315</v>
      </c>
      <c r="F2091" s="34">
        <f t="shared" si="240"/>
        <v>773</v>
      </c>
      <c r="G2091" s="34">
        <f t="shared" si="240"/>
        <v>338</v>
      </c>
      <c r="H2091" s="34">
        <f t="shared" si="240"/>
        <v>51</v>
      </c>
      <c r="I2091" s="34">
        <f t="shared" si="240"/>
        <v>384</v>
      </c>
    </row>
    <row r="2092" spans="1:9">
      <c r="A2092" s="81">
        <f t="shared" si="236"/>
        <v>535806002017</v>
      </c>
      <c r="B2092">
        <v>5358060</v>
      </c>
      <c r="C2092" t="s">
        <v>471</v>
      </c>
      <c r="D2092" s="1">
        <v>43100</v>
      </c>
      <c r="E2092" s="34">
        <f t="shared" si="240"/>
        <v>8315</v>
      </c>
      <c r="F2092" s="34">
        <f t="shared" si="240"/>
        <v>770</v>
      </c>
      <c r="G2092" s="34">
        <f t="shared" si="240"/>
        <v>335</v>
      </c>
      <c r="H2092" s="34">
        <f t="shared" si="240"/>
        <v>51</v>
      </c>
      <c r="I2092" s="34">
        <f t="shared" si="240"/>
        <v>384</v>
      </c>
    </row>
    <row r="2093" spans="1:9">
      <c r="A2093" s="81">
        <f t="shared" si="236"/>
        <v>535806002016</v>
      </c>
      <c r="B2093">
        <v>5358060</v>
      </c>
      <c r="C2093" t="s">
        <v>471</v>
      </c>
      <c r="D2093" s="1">
        <v>42735</v>
      </c>
      <c r="E2093" s="34">
        <f t="shared" si="240"/>
        <v>8315</v>
      </c>
      <c r="F2093" s="34">
        <f t="shared" si="240"/>
        <v>770</v>
      </c>
      <c r="G2093" s="34">
        <f t="shared" si="240"/>
        <v>335</v>
      </c>
      <c r="H2093" s="34">
        <f t="shared" si="240"/>
        <v>51</v>
      </c>
      <c r="I2093" s="34">
        <f t="shared" si="240"/>
        <v>384</v>
      </c>
    </row>
    <row r="2094" spans="1:9">
      <c r="A2094" s="81">
        <f t="shared" si="236"/>
        <v>535806002015</v>
      </c>
      <c r="B2094">
        <v>5358060</v>
      </c>
      <c r="C2094" t="s">
        <v>471</v>
      </c>
      <c r="D2094" s="1">
        <v>42369</v>
      </c>
      <c r="E2094" s="34">
        <f t="shared" ref="E2094:I2103" si="241">IF(YEAR($D2094)&lt;2016,VLOOKUP($A2094,LDB_alt,COLUMN()-1,FALSE),IFERROR(VLOOKUP($A2094,LDB_neu,COLUMN()-1,FALSE),""))</f>
        <v>8314.59</v>
      </c>
      <c r="F2094" s="34">
        <f t="shared" si="241"/>
        <v>758.76</v>
      </c>
      <c r="G2094" s="34">
        <f t="shared" si="241"/>
        <v>325.26</v>
      </c>
      <c r="H2094" s="34">
        <f t="shared" si="241"/>
        <v>49.28</v>
      </c>
      <c r="I2094" s="34">
        <f t="shared" si="241"/>
        <v>384.22</v>
      </c>
    </row>
    <row r="2095" spans="1:9">
      <c r="A2095" s="81">
        <f t="shared" si="236"/>
        <v>535806002014</v>
      </c>
      <c r="B2095">
        <v>5358060</v>
      </c>
      <c r="C2095" t="s">
        <v>471</v>
      </c>
      <c r="D2095" s="1">
        <v>42004</v>
      </c>
      <c r="E2095" s="34">
        <f t="shared" si="241"/>
        <v>8314.59</v>
      </c>
      <c r="F2095" s="34">
        <f t="shared" si="241"/>
        <v>753.22</v>
      </c>
      <c r="G2095" s="34">
        <f t="shared" si="241"/>
        <v>320.06</v>
      </c>
      <c r="H2095" s="34">
        <f t="shared" si="241"/>
        <v>49.3</v>
      </c>
      <c r="I2095" s="34">
        <f t="shared" si="241"/>
        <v>383.86</v>
      </c>
    </row>
    <row r="2096" spans="1:9">
      <c r="A2096" s="81">
        <f t="shared" si="236"/>
        <v>535806002013</v>
      </c>
      <c r="B2096">
        <v>5358060</v>
      </c>
      <c r="C2096" t="s">
        <v>471</v>
      </c>
      <c r="D2096" s="1">
        <v>41639</v>
      </c>
      <c r="E2096" s="34">
        <f t="shared" si="241"/>
        <v>8314.59</v>
      </c>
      <c r="F2096" s="34">
        <f t="shared" si="241"/>
        <v>749.81999999999994</v>
      </c>
      <c r="G2096" s="34">
        <f t="shared" si="241"/>
        <v>316.45999999999998</v>
      </c>
      <c r="H2096" s="34">
        <f t="shared" si="241"/>
        <v>49.44</v>
      </c>
      <c r="I2096" s="34">
        <f t="shared" si="241"/>
        <v>383.92</v>
      </c>
    </row>
    <row r="2097" spans="1:9">
      <c r="A2097" s="81">
        <f t="shared" si="236"/>
        <v>535806002012</v>
      </c>
      <c r="B2097">
        <v>5358060</v>
      </c>
      <c r="C2097" t="s">
        <v>471</v>
      </c>
      <c r="D2097" s="1">
        <v>41274</v>
      </c>
      <c r="E2097" s="34">
        <f t="shared" si="241"/>
        <v>8314.59</v>
      </c>
      <c r="F2097" s="34">
        <f t="shared" si="241"/>
        <v>744.04</v>
      </c>
      <c r="G2097" s="34">
        <f t="shared" si="241"/>
        <v>311.33</v>
      </c>
      <c r="H2097" s="34">
        <f t="shared" si="241"/>
        <v>49.06</v>
      </c>
      <c r="I2097" s="34">
        <f t="shared" si="241"/>
        <v>383.65</v>
      </c>
    </row>
    <row r="2098" spans="1:9">
      <c r="A2098" s="81">
        <f t="shared" si="236"/>
        <v>535806002011</v>
      </c>
      <c r="B2098">
        <v>5358060</v>
      </c>
      <c r="C2098" t="s">
        <v>471</v>
      </c>
      <c r="D2098" s="1">
        <v>40908</v>
      </c>
      <c r="E2098" s="34">
        <f t="shared" si="241"/>
        <v>8314.59</v>
      </c>
      <c r="F2098" s="34">
        <f t="shared" si="241"/>
        <v>743.49</v>
      </c>
      <c r="G2098" s="34">
        <f t="shared" si="241"/>
        <v>310.95</v>
      </c>
      <c r="H2098" s="34">
        <f t="shared" si="241"/>
        <v>49.16</v>
      </c>
      <c r="I2098" s="34">
        <f t="shared" si="241"/>
        <v>383.38</v>
      </c>
    </row>
    <row r="2099" spans="1:9">
      <c r="A2099" s="81">
        <f t="shared" si="236"/>
        <v>535806002010</v>
      </c>
      <c r="B2099">
        <v>5358060</v>
      </c>
      <c r="C2099" t="s">
        <v>471</v>
      </c>
      <c r="D2099" s="1">
        <v>40543</v>
      </c>
      <c r="E2099" s="34">
        <f t="shared" si="241"/>
        <v>8314.77</v>
      </c>
      <c r="F2099" s="34">
        <f t="shared" si="241"/>
        <v>738.01</v>
      </c>
      <c r="G2099" s="34">
        <f t="shared" si="241"/>
        <v>305.64999999999998</v>
      </c>
      <c r="H2099" s="34">
        <f t="shared" si="241"/>
        <v>49.09</v>
      </c>
      <c r="I2099" s="34">
        <f t="shared" si="241"/>
        <v>383.27</v>
      </c>
    </row>
    <row r="2100" spans="1:9">
      <c r="A2100" s="81">
        <f t="shared" si="236"/>
        <v>535806002009</v>
      </c>
      <c r="B2100">
        <v>5358060</v>
      </c>
      <c r="C2100" t="s">
        <v>471</v>
      </c>
      <c r="D2100" s="1">
        <v>40178</v>
      </c>
      <c r="E2100" s="34">
        <f t="shared" si="241"/>
        <v>8314.77</v>
      </c>
      <c r="F2100" s="34">
        <f t="shared" si="241"/>
        <v>739.88</v>
      </c>
      <c r="G2100" s="34">
        <f t="shared" si="241"/>
        <v>303.39</v>
      </c>
      <c r="H2100" s="34">
        <f t="shared" si="241"/>
        <v>49.07</v>
      </c>
      <c r="I2100" s="34">
        <f t="shared" si="241"/>
        <v>387.42</v>
      </c>
    </row>
    <row r="2101" spans="1:9">
      <c r="A2101" s="81">
        <f t="shared" si="236"/>
        <v>535806002008</v>
      </c>
      <c r="B2101">
        <v>5358060</v>
      </c>
      <c r="C2101" t="s">
        <v>471</v>
      </c>
      <c r="D2101" s="1">
        <v>39813</v>
      </c>
      <c r="E2101" s="34">
        <f t="shared" si="241"/>
        <v>8314.8700000000008</v>
      </c>
      <c r="F2101" s="34">
        <f t="shared" si="241"/>
        <v>738.59</v>
      </c>
      <c r="G2101" s="34">
        <f t="shared" si="241"/>
        <v>301.97000000000003</v>
      </c>
      <c r="H2101" s="34">
        <f t="shared" si="241"/>
        <v>49.07</v>
      </c>
      <c r="I2101" s="34">
        <f t="shared" si="241"/>
        <v>387.55</v>
      </c>
    </row>
    <row r="2102" spans="1:9">
      <c r="A2102" s="81">
        <f t="shared" si="236"/>
        <v>535806002007</v>
      </c>
      <c r="B2102">
        <v>5358060</v>
      </c>
      <c r="C2102" t="s">
        <v>471</v>
      </c>
      <c r="D2102" s="1">
        <v>39447</v>
      </c>
      <c r="E2102" s="34">
        <f t="shared" si="241"/>
        <v>8314.7199999999993</v>
      </c>
      <c r="F2102" s="34">
        <f t="shared" si="241"/>
        <v>733.22</v>
      </c>
      <c r="G2102" s="34">
        <f t="shared" si="241"/>
        <v>298.3</v>
      </c>
      <c r="H2102" s="34">
        <f t="shared" si="241"/>
        <v>49.41</v>
      </c>
      <c r="I2102" s="34">
        <f t="shared" si="241"/>
        <v>385.51</v>
      </c>
    </row>
    <row r="2103" spans="1:9">
      <c r="A2103" s="81">
        <f t="shared" si="236"/>
        <v>535806002006</v>
      </c>
      <c r="B2103">
        <v>5358060</v>
      </c>
      <c r="C2103" t="s">
        <v>471</v>
      </c>
      <c r="D2103" s="1">
        <v>39082</v>
      </c>
      <c r="E2103" s="34">
        <f t="shared" si="241"/>
        <v>8314.7099999999991</v>
      </c>
      <c r="F2103" s="34">
        <f t="shared" si="241"/>
        <v>732.3</v>
      </c>
      <c r="G2103" s="34">
        <f t="shared" si="241"/>
        <v>297.27999999999997</v>
      </c>
      <c r="H2103" s="34">
        <f t="shared" si="241"/>
        <v>49.54</v>
      </c>
      <c r="I2103" s="34">
        <f t="shared" si="241"/>
        <v>385.48</v>
      </c>
    </row>
    <row r="2104" spans="1:9">
      <c r="A2104" s="81">
        <f t="shared" si="236"/>
        <v>536200002025</v>
      </c>
      <c r="B2104">
        <v>5362</v>
      </c>
      <c r="C2104" t="s">
        <v>472</v>
      </c>
      <c r="D2104" s="1">
        <v>46022</v>
      </c>
      <c r="E2104" s="34" t="str">
        <f t="shared" ref="E2104:I2113" si="242">IF(YEAR($D2104)&lt;2016,VLOOKUP($A2104,LDB_alt,COLUMN()-1,FALSE),IFERROR(VLOOKUP($A2104,LDB_neu,COLUMN()-1,FALSE),""))</f>
        <v/>
      </c>
      <c r="F2104" s="34" t="str">
        <f t="shared" si="242"/>
        <v/>
      </c>
      <c r="G2104" s="34" t="str">
        <f t="shared" si="242"/>
        <v/>
      </c>
      <c r="H2104" s="34" t="str">
        <f t="shared" si="242"/>
        <v/>
      </c>
      <c r="I2104" s="34" t="str">
        <f t="shared" si="242"/>
        <v/>
      </c>
    </row>
    <row r="2105" spans="1:9">
      <c r="A2105" s="81">
        <f t="shared" si="236"/>
        <v>536200002024</v>
      </c>
      <c r="B2105">
        <v>5362</v>
      </c>
      <c r="C2105" t="s">
        <v>472</v>
      </c>
      <c r="D2105" s="1">
        <v>45657</v>
      </c>
      <c r="E2105" s="34" t="str">
        <f t="shared" si="242"/>
        <v/>
      </c>
      <c r="F2105" s="34" t="str">
        <f t="shared" si="242"/>
        <v/>
      </c>
      <c r="G2105" s="34" t="str">
        <f t="shared" si="242"/>
        <v/>
      </c>
      <c r="H2105" s="34" t="str">
        <f t="shared" si="242"/>
        <v/>
      </c>
      <c r="I2105" s="34" t="str">
        <f t="shared" si="242"/>
        <v/>
      </c>
    </row>
    <row r="2106" spans="1:9">
      <c r="A2106" s="81">
        <f t="shared" si="236"/>
        <v>536200002023</v>
      </c>
      <c r="B2106">
        <v>5362</v>
      </c>
      <c r="C2106" t="s">
        <v>472</v>
      </c>
      <c r="D2106" s="1">
        <v>45291</v>
      </c>
      <c r="E2106" s="34" t="str">
        <f t="shared" si="242"/>
        <v/>
      </c>
      <c r="F2106" s="34" t="str">
        <f t="shared" si="242"/>
        <v/>
      </c>
      <c r="G2106" s="34" t="str">
        <f t="shared" si="242"/>
        <v/>
      </c>
      <c r="H2106" s="34" t="str">
        <f t="shared" si="242"/>
        <v/>
      </c>
      <c r="I2106" s="34" t="str">
        <f t="shared" si="242"/>
        <v/>
      </c>
    </row>
    <row r="2107" spans="1:9">
      <c r="A2107" s="81">
        <f t="shared" si="236"/>
        <v>536200002022</v>
      </c>
      <c r="B2107">
        <v>5362</v>
      </c>
      <c r="C2107" t="s">
        <v>472</v>
      </c>
      <c r="D2107" s="1">
        <v>44926</v>
      </c>
      <c r="E2107" s="34" t="str">
        <f t="shared" si="242"/>
        <v/>
      </c>
      <c r="F2107" s="34" t="str">
        <f t="shared" si="242"/>
        <v/>
      </c>
      <c r="G2107" s="34" t="str">
        <f t="shared" si="242"/>
        <v/>
      </c>
      <c r="H2107" s="34" t="str">
        <f t="shared" si="242"/>
        <v/>
      </c>
      <c r="I2107" s="34" t="str">
        <f t="shared" si="242"/>
        <v/>
      </c>
    </row>
    <row r="2108" spans="1:9">
      <c r="A2108" s="81">
        <f t="shared" si="236"/>
        <v>536200002021</v>
      </c>
      <c r="B2108">
        <v>5362</v>
      </c>
      <c r="C2108" t="s">
        <v>472</v>
      </c>
      <c r="D2108" s="1">
        <v>44561</v>
      </c>
      <c r="E2108" s="34" t="str">
        <f t="shared" si="242"/>
        <v/>
      </c>
      <c r="F2108" s="34" t="str">
        <f t="shared" si="242"/>
        <v/>
      </c>
      <c r="G2108" s="34" t="str">
        <f t="shared" si="242"/>
        <v/>
      </c>
      <c r="H2108" s="34" t="str">
        <f t="shared" si="242"/>
        <v/>
      </c>
      <c r="I2108" s="34" t="str">
        <f t="shared" si="242"/>
        <v/>
      </c>
    </row>
    <row r="2109" spans="1:9">
      <c r="A2109" s="81">
        <f t="shared" si="236"/>
        <v>536200002020</v>
      </c>
      <c r="B2109">
        <v>5362</v>
      </c>
      <c r="C2109" t="s">
        <v>472</v>
      </c>
      <c r="D2109" s="1">
        <v>44196</v>
      </c>
      <c r="E2109" s="34" t="str">
        <f t="shared" si="242"/>
        <v/>
      </c>
      <c r="F2109" s="34" t="str">
        <f t="shared" si="242"/>
        <v/>
      </c>
      <c r="G2109" s="34" t="str">
        <f t="shared" si="242"/>
        <v/>
      </c>
      <c r="H2109" s="34" t="str">
        <f t="shared" si="242"/>
        <v/>
      </c>
      <c r="I2109" s="34" t="str">
        <f t="shared" si="242"/>
        <v/>
      </c>
    </row>
    <row r="2110" spans="1:9">
      <c r="A2110" s="81">
        <f t="shared" si="236"/>
        <v>536200002019</v>
      </c>
      <c r="B2110">
        <v>5362</v>
      </c>
      <c r="C2110" t="s">
        <v>472</v>
      </c>
      <c r="D2110" s="1">
        <v>43830</v>
      </c>
      <c r="E2110" s="34" t="str">
        <f t="shared" si="242"/>
        <v/>
      </c>
      <c r="F2110" s="34" t="str">
        <f t="shared" si="242"/>
        <v/>
      </c>
      <c r="G2110" s="34" t="str">
        <f t="shared" si="242"/>
        <v/>
      </c>
      <c r="H2110" s="34" t="str">
        <f t="shared" si="242"/>
        <v/>
      </c>
      <c r="I2110" s="34" t="str">
        <f t="shared" si="242"/>
        <v/>
      </c>
    </row>
    <row r="2111" spans="1:9">
      <c r="A2111" s="81">
        <f t="shared" si="236"/>
        <v>536200002018</v>
      </c>
      <c r="B2111">
        <v>5362</v>
      </c>
      <c r="C2111" t="s">
        <v>472</v>
      </c>
      <c r="D2111" s="1">
        <v>43465</v>
      </c>
      <c r="E2111" s="34">
        <f t="shared" si="242"/>
        <v>70471</v>
      </c>
      <c r="F2111" s="34">
        <f t="shared" si="242"/>
        <v>19493</v>
      </c>
      <c r="G2111" s="34">
        <f t="shared" si="242"/>
        <v>10989</v>
      </c>
      <c r="H2111" s="34">
        <f t="shared" si="242"/>
        <v>2226</v>
      </c>
      <c r="I2111" s="34">
        <f t="shared" si="242"/>
        <v>6278</v>
      </c>
    </row>
    <row r="2112" spans="1:9">
      <c r="A2112" s="81">
        <f t="shared" si="236"/>
        <v>536200002017</v>
      </c>
      <c r="B2112">
        <v>5362</v>
      </c>
      <c r="C2112" t="s">
        <v>472</v>
      </c>
      <c r="D2112" s="1">
        <v>43100</v>
      </c>
      <c r="E2112" s="34">
        <f t="shared" si="242"/>
        <v>70471</v>
      </c>
      <c r="F2112" s="34">
        <f t="shared" si="242"/>
        <v>19387</v>
      </c>
      <c r="G2112" s="34">
        <f t="shared" si="242"/>
        <v>10906</v>
      </c>
      <c r="H2112" s="34">
        <f t="shared" si="242"/>
        <v>2173</v>
      </c>
      <c r="I2112" s="34">
        <f t="shared" si="242"/>
        <v>6308</v>
      </c>
    </row>
    <row r="2113" spans="1:9">
      <c r="A2113" s="81">
        <f t="shared" si="236"/>
        <v>536200002016</v>
      </c>
      <c r="B2113">
        <v>5362</v>
      </c>
      <c r="C2113" t="s">
        <v>472</v>
      </c>
      <c r="D2113" s="1">
        <v>42735</v>
      </c>
      <c r="E2113" s="34">
        <f t="shared" si="242"/>
        <v>70471</v>
      </c>
      <c r="F2113" s="34">
        <f t="shared" si="242"/>
        <v>19305</v>
      </c>
      <c r="G2113" s="34">
        <f t="shared" si="242"/>
        <v>10845</v>
      </c>
      <c r="H2113" s="34">
        <f t="shared" si="242"/>
        <v>2149</v>
      </c>
      <c r="I2113" s="34">
        <f t="shared" si="242"/>
        <v>6311</v>
      </c>
    </row>
    <row r="2114" spans="1:9">
      <c r="A2114" s="81">
        <f t="shared" si="236"/>
        <v>536200002015</v>
      </c>
      <c r="B2114">
        <v>5362</v>
      </c>
      <c r="C2114" t="s">
        <v>472</v>
      </c>
      <c r="D2114" s="1">
        <v>42369</v>
      </c>
      <c r="E2114" s="34">
        <f t="shared" ref="E2114:I2123" si="243">IF(YEAR($D2114)&lt;2016,VLOOKUP($A2114,LDB_alt,COLUMN()-1,FALSE),IFERROR(VLOOKUP($A2114,LDB_neu,COLUMN()-1,FALSE),""))</f>
        <v>70470.87</v>
      </c>
      <c r="F2114" s="34">
        <f t="shared" si="243"/>
        <v>19482.07</v>
      </c>
      <c r="G2114" s="34">
        <f t="shared" si="243"/>
        <v>10921.83</v>
      </c>
      <c r="H2114" s="34">
        <f t="shared" si="243"/>
        <v>2037.4</v>
      </c>
      <c r="I2114" s="34">
        <f t="shared" si="243"/>
        <v>6522.84</v>
      </c>
    </row>
    <row r="2115" spans="1:9">
      <c r="A2115" s="81">
        <f t="shared" si="236"/>
        <v>536200002014</v>
      </c>
      <c r="B2115">
        <v>5362</v>
      </c>
      <c r="C2115" t="s">
        <v>472</v>
      </c>
      <c r="D2115" s="1">
        <v>42004</v>
      </c>
      <c r="E2115" s="34">
        <f t="shared" si="243"/>
        <v>70462.17</v>
      </c>
      <c r="F2115" s="34">
        <f t="shared" si="243"/>
        <v>19147.919999999998</v>
      </c>
      <c r="G2115" s="34">
        <f t="shared" si="243"/>
        <v>10728.05</v>
      </c>
      <c r="H2115" s="34">
        <f t="shared" si="243"/>
        <v>2026.36</v>
      </c>
      <c r="I2115" s="34">
        <f t="shared" si="243"/>
        <v>6393.51</v>
      </c>
    </row>
    <row r="2116" spans="1:9">
      <c r="A2116" s="81">
        <f t="shared" si="236"/>
        <v>536200002013</v>
      </c>
      <c r="B2116">
        <v>5362</v>
      </c>
      <c r="C2116" t="s">
        <v>472</v>
      </c>
      <c r="D2116" s="1">
        <v>41639</v>
      </c>
      <c r="E2116" s="34">
        <f t="shared" si="243"/>
        <v>70462.16</v>
      </c>
      <c r="F2116" s="34">
        <f t="shared" si="243"/>
        <v>19125.990000000002</v>
      </c>
      <c r="G2116" s="34">
        <f t="shared" si="243"/>
        <v>10672.8</v>
      </c>
      <c r="H2116" s="34">
        <f t="shared" si="243"/>
        <v>2023.63</v>
      </c>
      <c r="I2116" s="34">
        <f t="shared" si="243"/>
        <v>6429.56</v>
      </c>
    </row>
    <row r="2117" spans="1:9">
      <c r="A2117" s="81">
        <f t="shared" ref="A2117:A2180" si="244">(LEFT(B2117&amp;"00000000",8)&amp;YEAR(D2117))+0</f>
        <v>536200002012</v>
      </c>
      <c r="B2117">
        <v>5362</v>
      </c>
      <c r="C2117" t="s">
        <v>472</v>
      </c>
      <c r="D2117" s="1">
        <v>41274</v>
      </c>
      <c r="E2117" s="34">
        <f t="shared" si="243"/>
        <v>70462.16</v>
      </c>
      <c r="F2117" s="34">
        <f t="shared" si="243"/>
        <v>19080.64</v>
      </c>
      <c r="G2117" s="34">
        <f t="shared" si="243"/>
        <v>10643.6</v>
      </c>
      <c r="H2117" s="34">
        <f t="shared" si="243"/>
        <v>2011.39</v>
      </c>
      <c r="I2117" s="34">
        <f t="shared" si="243"/>
        <v>6425.65</v>
      </c>
    </row>
    <row r="2118" spans="1:9">
      <c r="A2118" s="81">
        <f t="shared" si="244"/>
        <v>536200002011</v>
      </c>
      <c r="B2118">
        <v>5362</v>
      </c>
      <c r="C2118" t="s">
        <v>472</v>
      </c>
      <c r="D2118" s="1">
        <v>40908</v>
      </c>
      <c r="E2118" s="34">
        <f t="shared" si="243"/>
        <v>70462.16</v>
      </c>
      <c r="F2118" s="34">
        <f t="shared" si="243"/>
        <v>19003.68</v>
      </c>
      <c r="G2118" s="34">
        <f t="shared" si="243"/>
        <v>10611.22</v>
      </c>
      <c r="H2118" s="34">
        <f t="shared" si="243"/>
        <v>1969.97</v>
      </c>
      <c r="I2118" s="34">
        <f t="shared" si="243"/>
        <v>6422.49</v>
      </c>
    </row>
    <row r="2119" spans="1:9">
      <c r="A2119" s="81">
        <f t="shared" si="244"/>
        <v>536200002010</v>
      </c>
      <c r="B2119">
        <v>5362</v>
      </c>
      <c r="C2119" t="s">
        <v>472</v>
      </c>
      <c r="D2119" s="1">
        <v>40543</v>
      </c>
      <c r="E2119" s="34">
        <f t="shared" si="243"/>
        <v>70460.36</v>
      </c>
      <c r="F2119" s="34">
        <f t="shared" si="243"/>
        <v>18897.18</v>
      </c>
      <c r="G2119" s="34">
        <f t="shared" si="243"/>
        <v>10539.67</v>
      </c>
      <c r="H2119" s="34">
        <f t="shared" si="243"/>
        <v>1949.73</v>
      </c>
      <c r="I2119" s="34">
        <f t="shared" si="243"/>
        <v>6407.78</v>
      </c>
    </row>
    <row r="2120" spans="1:9">
      <c r="A2120" s="81">
        <f t="shared" si="244"/>
        <v>536200002009</v>
      </c>
      <c r="B2120">
        <v>5362</v>
      </c>
      <c r="C2120" t="s">
        <v>472</v>
      </c>
      <c r="D2120" s="1">
        <v>40178</v>
      </c>
      <c r="E2120" s="34">
        <f t="shared" si="243"/>
        <v>70460.37</v>
      </c>
      <c r="F2120" s="34">
        <f t="shared" si="243"/>
        <v>18819.669999999998</v>
      </c>
      <c r="G2120" s="34">
        <f t="shared" si="243"/>
        <v>10486.1</v>
      </c>
      <c r="H2120" s="34">
        <f t="shared" si="243"/>
        <v>1938.9</v>
      </c>
      <c r="I2120" s="34">
        <f t="shared" si="243"/>
        <v>6394.67</v>
      </c>
    </row>
    <row r="2121" spans="1:9">
      <c r="A2121" s="81">
        <f t="shared" si="244"/>
        <v>536200002008</v>
      </c>
      <c r="B2121">
        <v>5362</v>
      </c>
      <c r="C2121" t="s">
        <v>472</v>
      </c>
      <c r="D2121" s="1">
        <v>39813</v>
      </c>
      <c r="E2121" s="34">
        <f t="shared" si="243"/>
        <v>70453.67</v>
      </c>
      <c r="F2121" s="34">
        <f t="shared" si="243"/>
        <v>18786.919999999998</v>
      </c>
      <c r="G2121" s="34">
        <f t="shared" si="243"/>
        <v>10645.33</v>
      </c>
      <c r="H2121" s="34">
        <f t="shared" si="243"/>
        <v>1838.39</v>
      </c>
      <c r="I2121" s="34">
        <f t="shared" si="243"/>
        <v>6303.2</v>
      </c>
    </row>
    <row r="2122" spans="1:9">
      <c r="A2122" s="81">
        <f t="shared" si="244"/>
        <v>536200002007</v>
      </c>
      <c r="B2122">
        <v>5362</v>
      </c>
      <c r="C2122" t="s">
        <v>472</v>
      </c>
      <c r="D2122" s="1">
        <v>39447</v>
      </c>
      <c r="E2122" s="34">
        <f t="shared" si="243"/>
        <v>70453.850000000006</v>
      </c>
      <c r="F2122" s="34">
        <f t="shared" si="243"/>
        <v>18072.739999999998</v>
      </c>
      <c r="G2122" s="34">
        <f t="shared" si="243"/>
        <v>10950.85</v>
      </c>
      <c r="H2122" s="34">
        <f t="shared" si="243"/>
        <v>1400.05</v>
      </c>
      <c r="I2122" s="34">
        <f t="shared" si="243"/>
        <v>5721.84</v>
      </c>
    </row>
    <row r="2123" spans="1:9">
      <c r="A2123" s="81">
        <f t="shared" si="244"/>
        <v>536200002006</v>
      </c>
      <c r="B2123">
        <v>5362</v>
      </c>
      <c r="C2123" t="s">
        <v>472</v>
      </c>
      <c r="D2123" s="1">
        <v>39082</v>
      </c>
      <c r="E2123" s="34">
        <f t="shared" si="243"/>
        <v>70453.87</v>
      </c>
      <c r="F2123" s="34">
        <f t="shared" si="243"/>
        <v>17915.7</v>
      </c>
      <c r="G2123" s="34">
        <f t="shared" si="243"/>
        <v>10968.05</v>
      </c>
      <c r="H2123" s="34">
        <f t="shared" si="243"/>
        <v>1291.93</v>
      </c>
      <c r="I2123" s="34">
        <f t="shared" si="243"/>
        <v>5655.72</v>
      </c>
    </row>
    <row r="2124" spans="1:9">
      <c r="A2124" s="81">
        <f t="shared" si="244"/>
        <v>536200402025</v>
      </c>
      <c r="B2124">
        <v>5362004</v>
      </c>
      <c r="C2124" t="s">
        <v>1009</v>
      </c>
      <c r="D2124" s="1">
        <v>46022</v>
      </c>
      <c r="E2124" s="34" t="str">
        <f t="shared" ref="E2124:I2133" si="245">IF(YEAR($D2124)&lt;2016,VLOOKUP($A2124,LDB_alt,COLUMN()-1,FALSE),IFERROR(VLOOKUP($A2124,LDB_neu,COLUMN()-1,FALSE),""))</f>
        <v/>
      </c>
      <c r="F2124" s="34" t="str">
        <f t="shared" si="245"/>
        <v/>
      </c>
      <c r="G2124" s="34" t="str">
        <f t="shared" si="245"/>
        <v/>
      </c>
      <c r="H2124" s="34" t="str">
        <f t="shared" si="245"/>
        <v/>
      </c>
      <c r="I2124" s="34" t="str">
        <f t="shared" si="245"/>
        <v/>
      </c>
    </row>
    <row r="2125" spans="1:9">
      <c r="A2125" s="81">
        <f t="shared" si="244"/>
        <v>536200402024</v>
      </c>
      <c r="B2125">
        <v>5362004</v>
      </c>
      <c r="C2125" t="s">
        <v>1009</v>
      </c>
      <c r="D2125" s="1">
        <v>45657</v>
      </c>
      <c r="E2125" s="34" t="str">
        <f t="shared" si="245"/>
        <v/>
      </c>
      <c r="F2125" s="34" t="str">
        <f t="shared" si="245"/>
        <v/>
      </c>
      <c r="G2125" s="34" t="str">
        <f t="shared" si="245"/>
        <v/>
      </c>
      <c r="H2125" s="34" t="str">
        <f t="shared" si="245"/>
        <v/>
      </c>
      <c r="I2125" s="34" t="str">
        <f t="shared" si="245"/>
        <v/>
      </c>
    </row>
    <row r="2126" spans="1:9">
      <c r="A2126" s="81">
        <f t="shared" si="244"/>
        <v>536200402023</v>
      </c>
      <c r="B2126">
        <v>5362004</v>
      </c>
      <c r="C2126" t="s">
        <v>1009</v>
      </c>
      <c r="D2126" s="1">
        <v>45291</v>
      </c>
      <c r="E2126" s="34" t="str">
        <f t="shared" si="245"/>
        <v/>
      </c>
      <c r="F2126" s="34" t="str">
        <f t="shared" si="245"/>
        <v/>
      </c>
      <c r="G2126" s="34" t="str">
        <f t="shared" si="245"/>
        <v/>
      </c>
      <c r="H2126" s="34" t="str">
        <f t="shared" si="245"/>
        <v/>
      </c>
      <c r="I2126" s="34" t="str">
        <f t="shared" si="245"/>
        <v/>
      </c>
    </row>
    <row r="2127" spans="1:9">
      <c r="A2127" s="81">
        <f t="shared" si="244"/>
        <v>536200402022</v>
      </c>
      <c r="B2127">
        <v>5362004</v>
      </c>
      <c r="C2127" t="s">
        <v>1009</v>
      </c>
      <c r="D2127" s="1">
        <v>44926</v>
      </c>
      <c r="E2127" s="34" t="str">
        <f t="shared" si="245"/>
        <v/>
      </c>
      <c r="F2127" s="34" t="str">
        <f t="shared" si="245"/>
        <v/>
      </c>
      <c r="G2127" s="34" t="str">
        <f t="shared" si="245"/>
        <v/>
      </c>
      <c r="H2127" s="34" t="str">
        <f t="shared" si="245"/>
        <v/>
      </c>
      <c r="I2127" s="34" t="str">
        <f t="shared" si="245"/>
        <v/>
      </c>
    </row>
    <row r="2128" spans="1:9">
      <c r="A2128" s="81">
        <f t="shared" si="244"/>
        <v>536200402021</v>
      </c>
      <c r="B2128">
        <v>5362004</v>
      </c>
      <c r="C2128" t="s">
        <v>1009</v>
      </c>
      <c r="D2128" s="1">
        <v>44561</v>
      </c>
      <c r="E2128" s="34" t="str">
        <f t="shared" si="245"/>
        <v/>
      </c>
      <c r="F2128" s="34" t="str">
        <f t="shared" si="245"/>
        <v/>
      </c>
      <c r="G2128" s="34" t="str">
        <f t="shared" si="245"/>
        <v/>
      </c>
      <c r="H2128" s="34" t="str">
        <f t="shared" si="245"/>
        <v/>
      </c>
      <c r="I2128" s="34" t="str">
        <f t="shared" si="245"/>
        <v/>
      </c>
    </row>
    <row r="2129" spans="1:9">
      <c r="A2129" s="81">
        <f t="shared" si="244"/>
        <v>536200402020</v>
      </c>
      <c r="B2129">
        <v>5362004</v>
      </c>
      <c r="C2129" t="s">
        <v>1009</v>
      </c>
      <c r="D2129" s="1">
        <v>44196</v>
      </c>
      <c r="E2129" s="34" t="str">
        <f t="shared" si="245"/>
        <v/>
      </c>
      <c r="F2129" s="34" t="str">
        <f t="shared" si="245"/>
        <v/>
      </c>
      <c r="G2129" s="34" t="str">
        <f t="shared" si="245"/>
        <v/>
      </c>
      <c r="H2129" s="34" t="str">
        <f t="shared" si="245"/>
        <v/>
      </c>
      <c r="I2129" s="34" t="str">
        <f t="shared" si="245"/>
        <v/>
      </c>
    </row>
    <row r="2130" spans="1:9">
      <c r="A2130" s="81">
        <f t="shared" si="244"/>
        <v>536200402019</v>
      </c>
      <c r="B2130">
        <v>5362004</v>
      </c>
      <c r="C2130" t="s">
        <v>1009</v>
      </c>
      <c r="D2130" s="1">
        <v>43830</v>
      </c>
      <c r="E2130" s="34" t="str">
        <f t="shared" si="245"/>
        <v/>
      </c>
      <c r="F2130" s="34" t="str">
        <f t="shared" si="245"/>
        <v/>
      </c>
      <c r="G2130" s="34" t="str">
        <f t="shared" si="245"/>
        <v/>
      </c>
      <c r="H2130" s="34" t="str">
        <f t="shared" si="245"/>
        <v/>
      </c>
      <c r="I2130" s="34" t="str">
        <f t="shared" si="245"/>
        <v/>
      </c>
    </row>
    <row r="2131" spans="1:9">
      <c r="A2131" s="81">
        <f t="shared" si="244"/>
        <v>536200402018</v>
      </c>
      <c r="B2131">
        <v>5362004</v>
      </c>
      <c r="C2131" t="s">
        <v>1009</v>
      </c>
      <c r="D2131" s="1">
        <v>43465</v>
      </c>
      <c r="E2131" s="34">
        <f t="shared" si="245"/>
        <v>8042</v>
      </c>
      <c r="F2131" s="34">
        <f t="shared" si="245"/>
        <v>1574</v>
      </c>
      <c r="G2131" s="34">
        <f t="shared" si="245"/>
        <v>914</v>
      </c>
      <c r="H2131" s="34">
        <f t="shared" si="245"/>
        <v>120</v>
      </c>
      <c r="I2131" s="34">
        <f t="shared" si="245"/>
        <v>540</v>
      </c>
    </row>
    <row r="2132" spans="1:9">
      <c r="A2132" s="81">
        <f t="shared" si="244"/>
        <v>536200402017</v>
      </c>
      <c r="B2132">
        <v>5362004</v>
      </c>
      <c r="C2132" t="s">
        <v>1009</v>
      </c>
      <c r="D2132" s="1">
        <v>43100</v>
      </c>
      <c r="E2132" s="34">
        <f t="shared" si="245"/>
        <v>8042</v>
      </c>
      <c r="F2132" s="34">
        <f t="shared" si="245"/>
        <v>1537</v>
      </c>
      <c r="G2132" s="34">
        <f t="shared" si="245"/>
        <v>874</v>
      </c>
      <c r="H2132" s="34">
        <f t="shared" si="245"/>
        <v>121</v>
      </c>
      <c r="I2132" s="34">
        <f t="shared" si="245"/>
        <v>542</v>
      </c>
    </row>
    <row r="2133" spans="1:9">
      <c r="A2133" s="81">
        <f t="shared" si="244"/>
        <v>536200402016</v>
      </c>
      <c r="B2133">
        <v>5362004</v>
      </c>
      <c r="C2133" t="s">
        <v>1009</v>
      </c>
      <c r="D2133" s="1">
        <v>42735</v>
      </c>
      <c r="E2133" s="34">
        <f t="shared" si="245"/>
        <v>8042</v>
      </c>
      <c r="F2133" s="34">
        <f t="shared" si="245"/>
        <v>1526</v>
      </c>
      <c r="G2133" s="34">
        <f t="shared" si="245"/>
        <v>867</v>
      </c>
      <c r="H2133" s="34">
        <f t="shared" si="245"/>
        <v>117</v>
      </c>
      <c r="I2133" s="34">
        <f t="shared" si="245"/>
        <v>542</v>
      </c>
    </row>
    <row r="2134" spans="1:9">
      <c r="A2134" s="81">
        <f t="shared" si="244"/>
        <v>536200402015</v>
      </c>
      <c r="B2134">
        <v>5362004</v>
      </c>
      <c r="C2134" t="s">
        <v>1009</v>
      </c>
      <c r="D2134" s="1">
        <v>42369</v>
      </c>
      <c r="E2134" s="34">
        <f t="shared" ref="E2134:I2143" si="246">IF(YEAR($D2134)&lt;2016,VLOOKUP($A2134,LDB_alt,COLUMN()-1,FALSE),IFERROR(VLOOKUP($A2134,LDB_neu,COLUMN()-1,FALSE),""))</f>
        <v>8041.83</v>
      </c>
      <c r="F2134" s="34">
        <f t="shared" si="246"/>
        <v>1586.81</v>
      </c>
      <c r="G2134" s="34">
        <f t="shared" si="246"/>
        <v>901.93</v>
      </c>
      <c r="H2134" s="34">
        <f t="shared" si="246"/>
        <v>114.2</v>
      </c>
      <c r="I2134" s="34">
        <f t="shared" si="246"/>
        <v>570.67999999999995</v>
      </c>
    </row>
    <row r="2135" spans="1:9">
      <c r="A2135" s="81">
        <f t="shared" si="244"/>
        <v>536200402014</v>
      </c>
      <c r="B2135">
        <v>5362004</v>
      </c>
      <c r="C2135" t="s">
        <v>1009</v>
      </c>
      <c r="D2135" s="1">
        <v>42004</v>
      </c>
      <c r="E2135" s="34">
        <f t="shared" si="246"/>
        <v>8033.12</v>
      </c>
      <c r="F2135" s="34">
        <f t="shared" si="246"/>
        <v>1382.35</v>
      </c>
      <c r="G2135" s="34">
        <f t="shared" si="246"/>
        <v>704.58</v>
      </c>
      <c r="H2135" s="34">
        <f t="shared" si="246"/>
        <v>106.88</v>
      </c>
      <c r="I2135" s="34">
        <f t="shared" si="246"/>
        <v>570.89</v>
      </c>
    </row>
    <row r="2136" spans="1:9">
      <c r="A2136" s="81">
        <f t="shared" si="244"/>
        <v>536200402013</v>
      </c>
      <c r="B2136">
        <v>5362004</v>
      </c>
      <c r="C2136" t="s">
        <v>1009</v>
      </c>
      <c r="D2136" s="1">
        <v>41639</v>
      </c>
      <c r="E2136" s="34">
        <f t="shared" si="246"/>
        <v>8033.12</v>
      </c>
      <c r="F2136" s="34">
        <f t="shared" si="246"/>
        <v>1362.83</v>
      </c>
      <c r="G2136" s="34">
        <f t="shared" si="246"/>
        <v>684.66</v>
      </c>
      <c r="H2136" s="34">
        <f t="shared" si="246"/>
        <v>106.93</v>
      </c>
      <c r="I2136" s="34">
        <f t="shared" si="246"/>
        <v>571.24</v>
      </c>
    </row>
    <row r="2137" spans="1:9">
      <c r="A2137" s="81">
        <f t="shared" si="244"/>
        <v>536200402012</v>
      </c>
      <c r="B2137">
        <v>5362004</v>
      </c>
      <c r="C2137" t="s">
        <v>1009</v>
      </c>
      <c r="D2137" s="1">
        <v>41274</v>
      </c>
      <c r="E2137" s="34">
        <f t="shared" si="246"/>
        <v>8033.12</v>
      </c>
      <c r="F2137" s="34">
        <f t="shared" si="246"/>
        <v>1360.1499999999999</v>
      </c>
      <c r="G2137" s="34">
        <f t="shared" si="246"/>
        <v>683.05</v>
      </c>
      <c r="H2137" s="34">
        <f t="shared" si="246"/>
        <v>106.31</v>
      </c>
      <c r="I2137" s="34">
        <f t="shared" si="246"/>
        <v>570.79</v>
      </c>
    </row>
    <row r="2138" spans="1:9">
      <c r="A2138" s="81">
        <f t="shared" si="244"/>
        <v>536200402011</v>
      </c>
      <c r="B2138">
        <v>5362004</v>
      </c>
      <c r="C2138" t="s">
        <v>1009</v>
      </c>
      <c r="D2138" s="1">
        <v>40908</v>
      </c>
      <c r="E2138" s="34">
        <f t="shared" si="246"/>
        <v>8033.11</v>
      </c>
      <c r="F2138" s="34">
        <f t="shared" si="246"/>
        <v>1358.15</v>
      </c>
      <c r="G2138" s="34">
        <f t="shared" si="246"/>
        <v>685.37</v>
      </c>
      <c r="H2138" s="34">
        <f t="shared" si="246"/>
        <v>102.82</v>
      </c>
      <c r="I2138" s="34">
        <f t="shared" si="246"/>
        <v>569.96</v>
      </c>
    </row>
    <row r="2139" spans="1:9">
      <c r="A2139" s="81">
        <f t="shared" si="244"/>
        <v>536200402010</v>
      </c>
      <c r="B2139">
        <v>5362004</v>
      </c>
      <c r="C2139" t="s">
        <v>1009</v>
      </c>
      <c r="D2139" s="1">
        <v>40543</v>
      </c>
      <c r="E2139" s="34">
        <f t="shared" si="246"/>
        <v>8033.11</v>
      </c>
      <c r="F2139" s="34">
        <f t="shared" si="246"/>
        <v>1354.8400000000001</v>
      </c>
      <c r="G2139" s="34">
        <f t="shared" si="246"/>
        <v>682.35</v>
      </c>
      <c r="H2139" s="34">
        <f t="shared" si="246"/>
        <v>102.73</v>
      </c>
      <c r="I2139" s="34">
        <f t="shared" si="246"/>
        <v>569.76</v>
      </c>
    </row>
    <row r="2140" spans="1:9">
      <c r="A2140" s="81">
        <f t="shared" si="244"/>
        <v>536200402009</v>
      </c>
      <c r="B2140">
        <v>5362004</v>
      </c>
      <c r="C2140" t="s">
        <v>1009</v>
      </c>
      <c r="D2140" s="1">
        <v>40178</v>
      </c>
      <c r="E2140" s="34">
        <f t="shared" si="246"/>
        <v>8033.11</v>
      </c>
      <c r="F2140" s="34">
        <f t="shared" si="246"/>
        <v>1353.81</v>
      </c>
      <c r="G2140" s="34">
        <f t="shared" si="246"/>
        <v>680.95</v>
      </c>
      <c r="H2140" s="34">
        <f t="shared" si="246"/>
        <v>102.74</v>
      </c>
      <c r="I2140" s="34">
        <f t="shared" si="246"/>
        <v>570.12</v>
      </c>
    </row>
    <row r="2141" spans="1:9">
      <c r="A2141" s="81">
        <f t="shared" si="244"/>
        <v>536200402008</v>
      </c>
      <c r="B2141">
        <v>5362004</v>
      </c>
      <c r="C2141" t="s">
        <v>1009</v>
      </c>
      <c r="D2141" s="1">
        <v>39813</v>
      </c>
      <c r="E2141" s="34">
        <f t="shared" si="246"/>
        <v>8032.52</v>
      </c>
      <c r="F2141" s="34">
        <f t="shared" si="246"/>
        <v>1349.06</v>
      </c>
      <c r="G2141" s="34">
        <f t="shared" si="246"/>
        <v>676.43</v>
      </c>
      <c r="H2141" s="34">
        <f t="shared" si="246"/>
        <v>102.68</v>
      </c>
      <c r="I2141" s="34">
        <f t="shared" si="246"/>
        <v>569.95000000000005</v>
      </c>
    </row>
    <row r="2142" spans="1:9">
      <c r="A2142" s="81">
        <f t="shared" si="244"/>
        <v>536200402007</v>
      </c>
      <c r="B2142">
        <v>5362004</v>
      </c>
      <c r="C2142" t="s">
        <v>1009</v>
      </c>
      <c r="D2142" s="1">
        <v>39447</v>
      </c>
      <c r="E2142" s="34">
        <f t="shared" si="246"/>
        <v>8032.52</v>
      </c>
      <c r="F2142" s="34">
        <f t="shared" si="246"/>
        <v>1288.94</v>
      </c>
      <c r="G2142" s="34">
        <f t="shared" si="246"/>
        <v>683.35</v>
      </c>
      <c r="H2142" s="34">
        <f t="shared" si="246"/>
        <v>75.61</v>
      </c>
      <c r="I2142" s="34">
        <f t="shared" si="246"/>
        <v>529.98</v>
      </c>
    </row>
    <row r="2143" spans="1:9">
      <c r="A2143" s="81">
        <f t="shared" si="244"/>
        <v>536200402006</v>
      </c>
      <c r="B2143">
        <v>5362004</v>
      </c>
      <c r="C2143" t="s">
        <v>1009</v>
      </c>
      <c r="D2143" s="1">
        <v>39082</v>
      </c>
      <c r="E2143" s="34">
        <f t="shared" si="246"/>
        <v>8032.52</v>
      </c>
      <c r="F2143" s="34">
        <f t="shared" si="246"/>
        <v>1286.4899999999998</v>
      </c>
      <c r="G2143" s="34">
        <f t="shared" si="246"/>
        <v>685.27</v>
      </c>
      <c r="H2143" s="34">
        <f t="shared" si="246"/>
        <v>75.41</v>
      </c>
      <c r="I2143" s="34">
        <f t="shared" si="246"/>
        <v>525.80999999999995</v>
      </c>
    </row>
    <row r="2144" spans="1:9">
      <c r="A2144" s="81">
        <f t="shared" si="244"/>
        <v>536200802025</v>
      </c>
      <c r="B2144">
        <v>5362008</v>
      </c>
      <c r="C2144" t="s">
        <v>1010</v>
      </c>
      <c r="D2144" s="1">
        <v>46022</v>
      </c>
      <c r="E2144" s="34" t="str">
        <f t="shared" ref="E2144:I2153" si="247">IF(YEAR($D2144)&lt;2016,VLOOKUP($A2144,LDB_alt,COLUMN()-1,FALSE),IFERROR(VLOOKUP($A2144,LDB_neu,COLUMN()-1,FALSE),""))</f>
        <v/>
      </c>
      <c r="F2144" s="34" t="str">
        <f t="shared" si="247"/>
        <v/>
      </c>
      <c r="G2144" s="34" t="str">
        <f t="shared" si="247"/>
        <v/>
      </c>
      <c r="H2144" s="34" t="str">
        <f t="shared" si="247"/>
        <v/>
      </c>
      <c r="I2144" s="34" t="str">
        <f t="shared" si="247"/>
        <v/>
      </c>
    </row>
    <row r="2145" spans="1:9">
      <c r="A2145" s="81">
        <f t="shared" si="244"/>
        <v>536200802024</v>
      </c>
      <c r="B2145">
        <v>5362008</v>
      </c>
      <c r="C2145" t="s">
        <v>1010</v>
      </c>
      <c r="D2145" s="1">
        <v>45657</v>
      </c>
      <c r="E2145" s="34" t="str">
        <f t="shared" si="247"/>
        <v/>
      </c>
      <c r="F2145" s="34" t="str">
        <f t="shared" si="247"/>
        <v/>
      </c>
      <c r="G2145" s="34" t="str">
        <f t="shared" si="247"/>
        <v/>
      </c>
      <c r="H2145" s="34" t="str">
        <f t="shared" si="247"/>
        <v/>
      </c>
      <c r="I2145" s="34" t="str">
        <f t="shared" si="247"/>
        <v/>
      </c>
    </row>
    <row r="2146" spans="1:9">
      <c r="A2146" s="81">
        <f t="shared" si="244"/>
        <v>536200802023</v>
      </c>
      <c r="B2146">
        <v>5362008</v>
      </c>
      <c r="C2146" t="s">
        <v>1010</v>
      </c>
      <c r="D2146" s="1">
        <v>45291</v>
      </c>
      <c r="E2146" s="34" t="str">
        <f t="shared" si="247"/>
        <v/>
      </c>
      <c r="F2146" s="34" t="str">
        <f t="shared" si="247"/>
        <v/>
      </c>
      <c r="G2146" s="34" t="str">
        <f t="shared" si="247"/>
        <v/>
      </c>
      <c r="H2146" s="34" t="str">
        <f t="shared" si="247"/>
        <v/>
      </c>
      <c r="I2146" s="34" t="str">
        <f t="shared" si="247"/>
        <v/>
      </c>
    </row>
    <row r="2147" spans="1:9">
      <c r="A2147" s="81">
        <f t="shared" si="244"/>
        <v>536200802022</v>
      </c>
      <c r="B2147">
        <v>5362008</v>
      </c>
      <c r="C2147" t="s">
        <v>1010</v>
      </c>
      <c r="D2147" s="1">
        <v>44926</v>
      </c>
      <c r="E2147" s="34" t="str">
        <f t="shared" si="247"/>
        <v/>
      </c>
      <c r="F2147" s="34" t="str">
        <f t="shared" si="247"/>
        <v/>
      </c>
      <c r="G2147" s="34" t="str">
        <f t="shared" si="247"/>
        <v/>
      </c>
      <c r="H2147" s="34" t="str">
        <f t="shared" si="247"/>
        <v/>
      </c>
      <c r="I2147" s="34" t="str">
        <f t="shared" si="247"/>
        <v/>
      </c>
    </row>
    <row r="2148" spans="1:9">
      <c r="A2148" s="81">
        <f t="shared" si="244"/>
        <v>536200802021</v>
      </c>
      <c r="B2148">
        <v>5362008</v>
      </c>
      <c r="C2148" t="s">
        <v>1010</v>
      </c>
      <c r="D2148" s="1">
        <v>44561</v>
      </c>
      <c r="E2148" s="34" t="str">
        <f t="shared" si="247"/>
        <v/>
      </c>
      <c r="F2148" s="34" t="str">
        <f t="shared" si="247"/>
        <v/>
      </c>
      <c r="G2148" s="34" t="str">
        <f t="shared" si="247"/>
        <v/>
      </c>
      <c r="H2148" s="34" t="str">
        <f t="shared" si="247"/>
        <v/>
      </c>
      <c r="I2148" s="34" t="str">
        <f t="shared" si="247"/>
        <v/>
      </c>
    </row>
    <row r="2149" spans="1:9">
      <c r="A2149" s="81">
        <f t="shared" si="244"/>
        <v>536200802020</v>
      </c>
      <c r="B2149">
        <v>5362008</v>
      </c>
      <c r="C2149" t="s">
        <v>1010</v>
      </c>
      <c r="D2149" s="1">
        <v>44196</v>
      </c>
      <c r="E2149" s="34" t="str">
        <f t="shared" si="247"/>
        <v/>
      </c>
      <c r="F2149" s="34" t="str">
        <f t="shared" si="247"/>
        <v/>
      </c>
      <c r="G2149" s="34" t="str">
        <f t="shared" si="247"/>
        <v/>
      </c>
      <c r="H2149" s="34" t="str">
        <f t="shared" si="247"/>
        <v/>
      </c>
      <c r="I2149" s="34" t="str">
        <f t="shared" si="247"/>
        <v/>
      </c>
    </row>
    <row r="2150" spans="1:9">
      <c r="A2150" s="81">
        <f t="shared" si="244"/>
        <v>536200802019</v>
      </c>
      <c r="B2150">
        <v>5362008</v>
      </c>
      <c r="C2150" t="s">
        <v>1010</v>
      </c>
      <c r="D2150" s="1">
        <v>43830</v>
      </c>
      <c r="E2150" s="34" t="str">
        <f t="shared" si="247"/>
        <v/>
      </c>
      <c r="F2150" s="34" t="str">
        <f t="shared" si="247"/>
        <v/>
      </c>
      <c r="G2150" s="34" t="str">
        <f t="shared" si="247"/>
        <v/>
      </c>
      <c r="H2150" s="34" t="str">
        <f t="shared" si="247"/>
        <v/>
      </c>
      <c r="I2150" s="34" t="str">
        <f t="shared" si="247"/>
        <v/>
      </c>
    </row>
    <row r="2151" spans="1:9">
      <c r="A2151" s="81">
        <f t="shared" si="244"/>
        <v>536200802018</v>
      </c>
      <c r="B2151">
        <v>5362008</v>
      </c>
      <c r="C2151" t="s">
        <v>1010</v>
      </c>
      <c r="D2151" s="1">
        <v>43465</v>
      </c>
      <c r="E2151" s="34">
        <f t="shared" si="247"/>
        <v>9634</v>
      </c>
      <c r="F2151" s="34">
        <f t="shared" si="247"/>
        <v>2810</v>
      </c>
      <c r="G2151" s="34">
        <f t="shared" si="247"/>
        <v>1494</v>
      </c>
      <c r="H2151" s="34">
        <f t="shared" si="247"/>
        <v>348</v>
      </c>
      <c r="I2151" s="34">
        <f t="shared" si="247"/>
        <v>968</v>
      </c>
    </row>
    <row r="2152" spans="1:9">
      <c r="A2152" s="81">
        <f t="shared" si="244"/>
        <v>536200802017</v>
      </c>
      <c r="B2152">
        <v>5362008</v>
      </c>
      <c r="C2152" t="s">
        <v>1010</v>
      </c>
      <c r="D2152" s="1">
        <v>43100</v>
      </c>
      <c r="E2152" s="34">
        <f t="shared" si="247"/>
        <v>9634</v>
      </c>
      <c r="F2152" s="34">
        <f t="shared" si="247"/>
        <v>2769</v>
      </c>
      <c r="G2152" s="34">
        <f t="shared" si="247"/>
        <v>1453</v>
      </c>
      <c r="H2152" s="34">
        <f t="shared" si="247"/>
        <v>347</v>
      </c>
      <c r="I2152" s="34">
        <f t="shared" si="247"/>
        <v>969</v>
      </c>
    </row>
    <row r="2153" spans="1:9">
      <c r="A2153" s="81">
        <f t="shared" si="244"/>
        <v>536200802016</v>
      </c>
      <c r="B2153">
        <v>5362008</v>
      </c>
      <c r="C2153" t="s">
        <v>1010</v>
      </c>
      <c r="D2153" s="1">
        <v>42735</v>
      </c>
      <c r="E2153" s="34">
        <f t="shared" si="247"/>
        <v>9634</v>
      </c>
      <c r="F2153" s="34">
        <f t="shared" si="247"/>
        <v>2763</v>
      </c>
      <c r="G2153" s="34">
        <f t="shared" si="247"/>
        <v>1442</v>
      </c>
      <c r="H2153" s="34">
        <f t="shared" si="247"/>
        <v>349</v>
      </c>
      <c r="I2153" s="34">
        <f t="shared" si="247"/>
        <v>972</v>
      </c>
    </row>
    <row r="2154" spans="1:9">
      <c r="A2154" s="81">
        <f t="shared" si="244"/>
        <v>536200802015</v>
      </c>
      <c r="B2154">
        <v>5362008</v>
      </c>
      <c r="C2154" t="s">
        <v>1010</v>
      </c>
      <c r="D2154" s="1">
        <v>42369</v>
      </c>
      <c r="E2154" s="34">
        <f t="shared" ref="E2154:I2163" si="248">IF(YEAR($D2154)&lt;2016,VLOOKUP($A2154,LDB_alt,COLUMN()-1,FALSE),IFERROR(VLOOKUP($A2154,LDB_neu,COLUMN()-1,FALSE),""))</f>
        <v>9633.69</v>
      </c>
      <c r="F2154" s="34">
        <f t="shared" si="248"/>
        <v>2762.5299999999997</v>
      </c>
      <c r="G2154" s="34">
        <f t="shared" si="248"/>
        <v>1431.82</v>
      </c>
      <c r="H2154" s="34">
        <f t="shared" si="248"/>
        <v>329.34</v>
      </c>
      <c r="I2154" s="34">
        <f t="shared" si="248"/>
        <v>1001.37</v>
      </c>
    </row>
    <row r="2155" spans="1:9">
      <c r="A2155" s="81">
        <f t="shared" si="244"/>
        <v>536200802014</v>
      </c>
      <c r="B2155">
        <v>5362008</v>
      </c>
      <c r="C2155" t="s">
        <v>1010</v>
      </c>
      <c r="D2155" s="1">
        <v>42004</v>
      </c>
      <c r="E2155" s="34">
        <f t="shared" si="248"/>
        <v>9633.7000000000007</v>
      </c>
      <c r="F2155" s="34">
        <f t="shared" si="248"/>
        <v>2753.02</v>
      </c>
      <c r="G2155" s="34">
        <f t="shared" si="248"/>
        <v>1426.02</v>
      </c>
      <c r="H2155" s="34">
        <f t="shared" si="248"/>
        <v>328.68</v>
      </c>
      <c r="I2155" s="34">
        <f t="shared" si="248"/>
        <v>998.32</v>
      </c>
    </row>
    <row r="2156" spans="1:9">
      <c r="A2156" s="81">
        <f t="shared" si="244"/>
        <v>536200802013</v>
      </c>
      <c r="B2156">
        <v>5362008</v>
      </c>
      <c r="C2156" t="s">
        <v>1010</v>
      </c>
      <c r="D2156" s="1">
        <v>41639</v>
      </c>
      <c r="E2156" s="34">
        <f t="shared" si="248"/>
        <v>9633.7000000000007</v>
      </c>
      <c r="F2156" s="34">
        <f t="shared" si="248"/>
        <v>2756.88</v>
      </c>
      <c r="G2156" s="34">
        <f t="shared" si="248"/>
        <v>1419.49</v>
      </c>
      <c r="H2156" s="34">
        <f t="shared" si="248"/>
        <v>337.5</v>
      </c>
      <c r="I2156" s="34">
        <f t="shared" si="248"/>
        <v>999.89</v>
      </c>
    </row>
    <row r="2157" spans="1:9">
      <c r="A2157" s="81">
        <f t="shared" si="244"/>
        <v>536200802012</v>
      </c>
      <c r="B2157">
        <v>5362008</v>
      </c>
      <c r="C2157" t="s">
        <v>1010</v>
      </c>
      <c r="D2157" s="1">
        <v>41274</v>
      </c>
      <c r="E2157" s="34">
        <f t="shared" si="248"/>
        <v>9633.7000000000007</v>
      </c>
      <c r="F2157" s="34">
        <f t="shared" si="248"/>
        <v>2746.36</v>
      </c>
      <c r="G2157" s="34">
        <f t="shared" si="248"/>
        <v>1412.95</v>
      </c>
      <c r="H2157" s="34">
        <f t="shared" si="248"/>
        <v>334.06</v>
      </c>
      <c r="I2157" s="34">
        <f t="shared" si="248"/>
        <v>999.35</v>
      </c>
    </row>
    <row r="2158" spans="1:9">
      <c r="A2158" s="81">
        <f t="shared" si="244"/>
        <v>536200802011</v>
      </c>
      <c r="B2158">
        <v>5362008</v>
      </c>
      <c r="C2158" t="s">
        <v>1010</v>
      </c>
      <c r="D2158" s="1">
        <v>40908</v>
      </c>
      <c r="E2158" s="34">
        <f t="shared" si="248"/>
        <v>9633.7000000000007</v>
      </c>
      <c r="F2158" s="34">
        <f t="shared" si="248"/>
        <v>2747.4399999999996</v>
      </c>
      <c r="G2158" s="34">
        <f t="shared" si="248"/>
        <v>1413.51</v>
      </c>
      <c r="H2158" s="34">
        <f t="shared" si="248"/>
        <v>331.65</v>
      </c>
      <c r="I2158" s="34">
        <f t="shared" si="248"/>
        <v>1002.28</v>
      </c>
    </row>
    <row r="2159" spans="1:9">
      <c r="A2159" s="81">
        <f t="shared" si="244"/>
        <v>536200802010</v>
      </c>
      <c r="B2159">
        <v>5362008</v>
      </c>
      <c r="C2159" t="s">
        <v>1010</v>
      </c>
      <c r="D2159" s="1">
        <v>40543</v>
      </c>
      <c r="E2159" s="34">
        <f t="shared" si="248"/>
        <v>9633.7000000000007</v>
      </c>
      <c r="F2159" s="34">
        <f t="shared" si="248"/>
        <v>2743.68</v>
      </c>
      <c r="G2159" s="34">
        <f t="shared" si="248"/>
        <v>1410.87</v>
      </c>
      <c r="H2159" s="34">
        <f t="shared" si="248"/>
        <v>331.38</v>
      </c>
      <c r="I2159" s="34">
        <f t="shared" si="248"/>
        <v>1001.43</v>
      </c>
    </row>
    <row r="2160" spans="1:9">
      <c r="A2160" s="81">
        <f t="shared" si="244"/>
        <v>536200802009</v>
      </c>
      <c r="B2160">
        <v>5362008</v>
      </c>
      <c r="C2160" t="s">
        <v>1010</v>
      </c>
      <c r="D2160" s="1">
        <v>40178</v>
      </c>
      <c r="E2160" s="34">
        <f t="shared" si="248"/>
        <v>9633.7000000000007</v>
      </c>
      <c r="F2160" s="34">
        <f t="shared" si="248"/>
        <v>2735.05</v>
      </c>
      <c r="G2160" s="34">
        <f t="shared" si="248"/>
        <v>1405.01</v>
      </c>
      <c r="H2160" s="34">
        <f t="shared" si="248"/>
        <v>330.24</v>
      </c>
      <c r="I2160" s="34">
        <f t="shared" si="248"/>
        <v>999.8</v>
      </c>
    </row>
    <row r="2161" spans="1:9">
      <c r="A2161" s="81">
        <f t="shared" si="244"/>
        <v>536200802008</v>
      </c>
      <c r="B2161">
        <v>5362008</v>
      </c>
      <c r="C2161" t="s">
        <v>1010</v>
      </c>
      <c r="D2161" s="1">
        <v>39813</v>
      </c>
      <c r="E2161" s="34">
        <f t="shared" si="248"/>
        <v>9632.8700000000008</v>
      </c>
      <c r="F2161" s="34">
        <f t="shared" si="248"/>
        <v>2749.71</v>
      </c>
      <c r="G2161" s="34">
        <f t="shared" si="248"/>
        <v>1590.26</v>
      </c>
      <c r="H2161" s="34">
        <f t="shared" si="248"/>
        <v>249.02</v>
      </c>
      <c r="I2161" s="34">
        <f t="shared" si="248"/>
        <v>910.43</v>
      </c>
    </row>
    <row r="2162" spans="1:9">
      <c r="A2162" s="81">
        <f t="shared" si="244"/>
        <v>536200802007</v>
      </c>
      <c r="B2162">
        <v>5362008</v>
      </c>
      <c r="C2162" t="s">
        <v>1010</v>
      </c>
      <c r="D2162" s="1">
        <v>39447</v>
      </c>
      <c r="E2162" s="34">
        <f t="shared" si="248"/>
        <v>9632.8700000000008</v>
      </c>
      <c r="F2162" s="34">
        <f t="shared" si="248"/>
        <v>2604.98</v>
      </c>
      <c r="G2162" s="34">
        <f t="shared" si="248"/>
        <v>1602.66</v>
      </c>
      <c r="H2162" s="34">
        <f t="shared" si="248"/>
        <v>149.94</v>
      </c>
      <c r="I2162" s="34">
        <f t="shared" si="248"/>
        <v>852.38</v>
      </c>
    </row>
    <row r="2163" spans="1:9">
      <c r="A2163" s="81">
        <f t="shared" si="244"/>
        <v>536200802006</v>
      </c>
      <c r="B2163">
        <v>5362008</v>
      </c>
      <c r="C2163" t="s">
        <v>1010</v>
      </c>
      <c r="D2163" s="1">
        <v>39082</v>
      </c>
      <c r="E2163" s="34">
        <f t="shared" si="248"/>
        <v>9632.8799999999992</v>
      </c>
      <c r="F2163" s="34">
        <f t="shared" si="248"/>
        <v>2588.7399999999998</v>
      </c>
      <c r="G2163" s="34">
        <f t="shared" si="248"/>
        <v>1594.66</v>
      </c>
      <c r="H2163" s="34">
        <f t="shared" si="248"/>
        <v>143.29</v>
      </c>
      <c r="I2163" s="34">
        <f t="shared" si="248"/>
        <v>850.79</v>
      </c>
    </row>
    <row r="2164" spans="1:9">
      <c r="A2164" s="81">
        <f t="shared" si="244"/>
        <v>536201202025</v>
      </c>
      <c r="B2164">
        <v>5362012</v>
      </c>
      <c r="C2164" t="s">
        <v>1011</v>
      </c>
      <c r="D2164" s="1">
        <v>46022</v>
      </c>
      <c r="E2164" s="34" t="str">
        <f t="shared" ref="E2164:I2173" si="249">IF(YEAR($D2164)&lt;2016,VLOOKUP($A2164,LDB_alt,COLUMN()-1,FALSE),IFERROR(VLOOKUP($A2164,LDB_neu,COLUMN()-1,FALSE),""))</f>
        <v/>
      </c>
      <c r="F2164" s="34" t="str">
        <f t="shared" si="249"/>
        <v/>
      </c>
      <c r="G2164" s="34" t="str">
        <f t="shared" si="249"/>
        <v/>
      </c>
      <c r="H2164" s="34" t="str">
        <f t="shared" si="249"/>
        <v/>
      </c>
      <c r="I2164" s="34" t="str">
        <f t="shared" si="249"/>
        <v/>
      </c>
    </row>
    <row r="2165" spans="1:9">
      <c r="A2165" s="81">
        <f t="shared" si="244"/>
        <v>536201202024</v>
      </c>
      <c r="B2165">
        <v>5362012</v>
      </c>
      <c r="C2165" t="s">
        <v>1011</v>
      </c>
      <c r="D2165" s="1">
        <v>45657</v>
      </c>
      <c r="E2165" s="34" t="str">
        <f t="shared" si="249"/>
        <v/>
      </c>
      <c r="F2165" s="34" t="str">
        <f t="shared" si="249"/>
        <v/>
      </c>
      <c r="G2165" s="34" t="str">
        <f t="shared" si="249"/>
        <v/>
      </c>
      <c r="H2165" s="34" t="str">
        <f t="shared" si="249"/>
        <v/>
      </c>
      <c r="I2165" s="34" t="str">
        <f t="shared" si="249"/>
        <v/>
      </c>
    </row>
    <row r="2166" spans="1:9">
      <c r="A2166" s="81">
        <f t="shared" si="244"/>
        <v>536201202023</v>
      </c>
      <c r="B2166">
        <v>5362012</v>
      </c>
      <c r="C2166" t="s">
        <v>1011</v>
      </c>
      <c r="D2166" s="1">
        <v>45291</v>
      </c>
      <c r="E2166" s="34" t="str">
        <f t="shared" si="249"/>
        <v/>
      </c>
      <c r="F2166" s="34" t="str">
        <f t="shared" si="249"/>
        <v/>
      </c>
      <c r="G2166" s="34" t="str">
        <f t="shared" si="249"/>
        <v/>
      </c>
      <c r="H2166" s="34" t="str">
        <f t="shared" si="249"/>
        <v/>
      </c>
      <c r="I2166" s="34" t="str">
        <f t="shared" si="249"/>
        <v/>
      </c>
    </row>
    <row r="2167" spans="1:9">
      <c r="A2167" s="81">
        <f t="shared" si="244"/>
        <v>536201202022</v>
      </c>
      <c r="B2167">
        <v>5362012</v>
      </c>
      <c r="C2167" t="s">
        <v>1011</v>
      </c>
      <c r="D2167" s="1">
        <v>44926</v>
      </c>
      <c r="E2167" s="34" t="str">
        <f t="shared" si="249"/>
        <v/>
      </c>
      <c r="F2167" s="34" t="str">
        <f t="shared" si="249"/>
        <v/>
      </c>
      <c r="G2167" s="34" t="str">
        <f t="shared" si="249"/>
        <v/>
      </c>
      <c r="H2167" s="34" t="str">
        <f t="shared" si="249"/>
        <v/>
      </c>
      <c r="I2167" s="34" t="str">
        <f t="shared" si="249"/>
        <v/>
      </c>
    </row>
    <row r="2168" spans="1:9">
      <c r="A2168" s="81">
        <f t="shared" si="244"/>
        <v>536201202021</v>
      </c>
      <c r="B2168">
        <v>5362012</v>
      </c>
      <c r="C2168" t="s">
        <v>1011</v>
      </c>
      <c r="D2168" s="1">
        <v>44561</v>
      </c>
      <c r="E2168" s="34" t="str">
        <f t="shared" si="249"/>
        <v/>
      </c>
      <c r="F2168" s="34" t="str">
        <f t="shared" si="249"/>
        <v/>
      </c>
      <c r="G2168" s="34" t="str">
        <f t="shared" si="249"/>
        <v/>
      </c>
      <c r="H2168" s="34" t="str">
        <f t="shared" si="249"/>
        <v/>
      </c>
      <c r="I2168" s="34" t="str">
        <f t="shared" si="249"/>
        <v/>
      </c>
    </row>
    <row r="2169" spans="1:9">
      <c r="A2169" s="81">
        <f t="shared" si="244"/>
        <v>536201202020</v>
      </c>
      <c r="B2169">
        <v>5362012</v>
      </c>
      <c r="C2169" t="s">
        <v>1011</v>
      </c>
      <c r="D2169" s="1">
        <v>44196</v>
      </c>
      <c r="E2169" s="34" t="str">
        <f t="shared" si="249"/>
        <v/>
      </c>
      <c r="F2169" s="34" t="str">
        <f t="shared" si="249"/>
        <v/>
      </c>
      <c r="G2169" s="34" t="str">
        <f t="shared" si="249"/>
        <v/>
      </c>
      <c r="H2169" s="34" t="str">
        <f t="shared" si="249"/>
        <v/>
      </c>
      <c r="I2169" s="34" t="str">
        <f t="shared" si="249"/>
        <v/>
      </c>
    </row>
    <row r="2170" spans="1:9">
      <c r="A2170" s="81">
        <f t="shared" si="244"/>
        <v>536201202019</v>
      </c>
      <c r="B2170">
        <v>5362012</v>
      </c>
      <c r="C2170" t="s">
        <v>1011</v>
      </c>
      <c r="D2170" s="1">
        <v>43830</v>
      </c>
      <c r="E2170" s="34" t="str">
        <f t="shared" si="249"/>
        <v/>
      </c>
      <c r="F2170" s="34" t="str">
        <f t="shared" si="249"/>
        <v/>
      </c>
      <c r="G2170" s="34" t="str">
        <f t="shared" si="249"/>
        <v/>
      </c>
      <c r="H2170" s="34" t="str">
        <f t="shared" si="249"/>
        <v/>
      </c>
      <c r="I2170" s="34" t="str">
        <f t="shared" si="249"/>
        <v/>
      </c>
    </row>
    <row r="2171" spans="1:9">
      <c r="A2171" s="81">
        <f t="shared" si="244"/>
        <v>536201202018</v>
      </c>
      <c r="B2171">
        <v>5362012</v>
      </c>
      <c r="C2171" t="s">
        <v>1011</v>
      </c>
      <c r="D2171" s="1">
        <v>43465</v>
      </c>
      <c r="E2171" s="34">
        <f t="shared" si="249"/>
        <v>3612</v>
      </c>
      <c r="F2171" s="34">
        <f t="shared" si="249"/>
        <v>1390</v>
      </c>
      <c r="G2171" s="34">
        <f t="shared" si="249"/>
        <v>779</v>
      </c>
      <c r="H2171" s="34">
        <f t="shared" si="249"/>
        <v>191</v>
      </c>
      <c r="I2171" s="34">
        <f t="shared" si="249"/>
        <v>420</v>
      </c>
    </row>
    <row r="2172" spans="1:9">
      <c r="A2172" s="81">
        <f t="shared" si="244"/>
        <v>536201202017</v>
      </c>
      <c r="B2172">
        <v>5362012</v>
      </c>
      <c r="C2172" t="s">
        <v>1011</v>
      </c>
      <c r="D2172" s="1">
        <v>43100</v>
      </c>
      <c r="E2172" s="34">
        <f t="shared" si="249"/>
        <v>3612</v>
      </c>
      <c r="F2172" s="34">
        <f t="shared" si="249"/>
        <v>1371</v>
      </c>
      <c r="G2172" s="34">
        <f t="shared" si="249"/>
        <v>775</v>
      </c>
      <c r="H2172" s="34">
        <f t="shared" si="249"/>
        <v>186</v>
      </c>
      <c r="I2172" s="34">
        <f t="shared" si="249"/>
        <v>410</v>
      </c>
    </row>
    <row r="2173" spans="1:9">
      <c r="A2173" s="81">
        <f t="shared" si="244"/>
        <v>536201202016</v>
      </c>
      <c r="B2173">
        <v>5362012</v>
      </c>
      <c r="C2173" t="s">
        <v>1011</v>
      </c>
      <c r="D2173" s="1">
        <v>42735</v>
      </c>
      <c r="E2173" s="34">
        <f t="shared" si="249"/>
        <v>3612</v>
      </c>
      <c r="F2173" s="34">
        <f t="shared" si="249"/>
        <v>1367</v>
      </c>
      <c r="G2173" s="34">
        <f t="shared" si="249"/>
        <v>773</v>
      </c>
      <c r="H2173" s="34">
        <f t="shared" si="249"/>
        <v>185</v>
      </c>
      <c r="I2173" s="34">
        <f t="shared" si="249"/>
        <v>409</v>
      </c>
    </row>
    <row r="2174" spans="1:9">
      <c r="A2174" s="81">
        <f t="shared" si="244"/>
        <v>536201202015</v>
      </c>
      <c r="B2174">
        <v>5362012</v>
      </c>
      <c r="C2174" t="s">
        <v>1011</v>
      </c>
      <c r="D2174" s="1">
        <v>42369</v>
      </c>
      <c r="E2174" s="34">
        <f t="shared" ref="E2174:I2183" si="250">IF(YEAR($D2174)&lt;2016,VLOOKUP($A2174,LDB_alt,COLUMN()-1,FALSE),IFERROR(VLOOKUP($A2174,LDB_neu,COLUMN()-1,FALSE),""))</f>
        <v>3612.18</v>
      </c>
      <c r="F2174" s="34">
        <f t="shared" si="250"/>
        <v>1356.22</v>
      </c>
      <c r="G2174" s="34">
        <f t="shared" si="250"/>
        <v>766.87</v>
      </c>
      <c r="H2174" s="34">
        <f t="shared" si="250"/>
        <v>179.68</v>
      </c>
      <c r="I2174" s="34">
        <f t="shared" si="250"/>
        <v>409.67</v>
      </c>
    </row>
    <row r="2175" spans="1:9">
      <c r="A2175" s="81">
        <f t="shared" si="244"/>
        <v>536201202014</v>
      </c>
      <c r="B2175">
        <v>5362012</v>
      </c>
      <c r="C2175" t="s">
        <v>1011</v>
      </c>
      <c r="D2175" s="1">
        <v>42004</v>
      </c>
      <c r="E2175" s="34">
        <f t="shared" si="250"/>
        <v>3612.18</v>
      </c>
      <c r="F2175" s="34">
        <f t="shared" si="250"/>
        <v>1355.6499999999999</v>
      </c>
      <c r="G2175" s="34">
        <f t="shared" si="250"/>
        <v>766.15</v>
      </c>
      <c r="H2175" s="34">
        <f t="shared" si="250"/>
        <v>179.79</v>
      </c>
      <c r="I2175" s="34">
        <f t="shared" si="250"/>
        <v>409.71</v>
      </c>
    </row>
    <row r="2176" spans="1:9">
      <c r="A2176" s="81">
        <f t="shared" si="244"/>
        <v>536201202013</v>
      </c>
      <c r="B2176">
        <v>5362012</v>
      </c>
      <c r="C2176" t="s">
        <v>1011</v>
      </c>
      <c r="D2176" s="1">
        <v>41639</v>
      </c>
      <c r="E2176" s="34">
        <f t="shared" si="250"/>
        <v>3612.18</v>
      </c>
      <c r="F2176" s="34">
        <f t="shared" si="250"/>
        <v>1353.4</v>
      </c>
      <c r="G2176" s="34">
        <f t="shared" si="250"/>
        <v>764.09</v>
      </c>
      <c r="H2176" s="34">
        <f t="shared" si="250"/>
        <v>179.82</v>
      </c>
      <c r="I2176" s="34">
        <f t="shared" si="250"/>
        <v>409.49</v>
      </c>
    </row>
    <row r="2177" spans="1:9">
      <c r="A2177" s="81">
        <f t="shared" si="244"/>
        <v>536201202012</v>
      </c>
      <c r="B2177">
        <v>5362012</v>
      </c>
      <c r="C2177" t="s">
        <v>1011</v>
      </c>
      <c r="D2177" s="1">
        <v>41274</v>
      </c>
      <c r="E2177" s="34">
        <f t="shared" si="250"/>
        <v>3612.17</v>
      </c>
      <c r="F2177" s="34">
        <f t="shared" si="250"/>
        <v>1352.6399999999999</v>
      </c>
      <c r="G2177" s="34">
        <f t="shared" si="250"/>
        <v>763.16</v>
      </c>
      <c r="H2177" s="34">
        <f t="shared" si="250"/>
        <v>180.01</v>
      </c>
      <c r="I2177" s="34">
        <f t="shared" si="250"/>
        <v>409.47</v>
      </c>
    </row>
    <row r="2178" spans="1:9">
      <c r="A2178" s="81">
        <f t="shared" si="244"/>
        <v>536201202011</v>
      </c>
      <c r="B2178">
        <v>5362012</v>
      </c>
      <c r="C2178" t="s">
        <v>1011</v>
      </c>
      <c r="D2178" s="1">
        <v>40908</v>
      </c>
      <c r="E2178" s="34">
        <f t="shared" si="250"/>
        <v>3612.17</v>
      </c>
      <c r="F2178" s="34">
        <f t="shared" si="250"/>
        <v>1349.17</v>
      </c>
      <c r="G2178" s="34">
        <f t="shared" si="250"/>
        <v>758.92</v>
      </c>
      <c r="H2178" s="34">
        <f t="shared" si="250"/>
        <v>180.8</v>
      </c>
      <c r="I2178" s="34">
        <f t="shared" si="250"/>
        <v>409.45</v>
      </c>
    </row>
    <row r="2179" spans="1:9">
      <c r="A2179" s="81">
        <f t="shared" si="244"/>
        <v>536201202010</v>
      </c>
      <c r="B2179">
        <v>5362012</v>
      </c>
      <c r="C2179" t="s">
        <v>1011</v>
      </c>
      <c r="D2179" s="1">
        <v>40543</v>
      </c>
      <c r="E2179" s="34">
        <f t="shared" si="250"/>
        <v>3612.17</v>
      </c>
      <c r="F2179" s="34">
        <f t="shared" si="250"/>
        <v>1348.97</v>
      </c>
      <c r="G2179" s="34">
        <f t="shared" si="250"/>
        <v>756.11</v>
      </c>
      <c r="H2179" s="34">
        <f t="shared" si="250"/>
        <v>183.59</v>
      </c>
      <c r="I2179" s="34">
        <f t="shared" si="250"/>
        <v>409.27</v>
      </c>
    </row>
    <row r="2180" spans="1:9">
      <c r="A2180" s="81">
        <f t="shared" si="244"/>
        <v>536201202009</v>
      </c>
      <c r="B2180">
        <v>5362012</v>
      </c>
      <c r="C2180" t="s">
        <v>1011</v>
      </c>
      <c r="D2180" s="1">
        <v>40178</v>
      </c>
      <c r="E2180" s="34">
        <f t="shared" si="250"/>
        <v>3612.17</v>
      </c>
      <c r="F2180" s="34">
        <f t="shared" si="250"/>
        <v>1348.1499999999999</v>
      </c>
      <c r="G2180" s="34">
        <f t="shared" si="250"/>
        <v>755.42</v>
      </c>
      <c r="H2180" s="34">
        <f t="shared" si="250"/>
        <v>183.7</v>
      </c>
      <c r="I2180" s="34">
        <f t="shared" si="250"/>
        <v>409.03</v>
      </c>
    </row>
    <row r="2181" spans="1:9">
      <c r="A2181" s="81">
        <f t="shared" ref="A2181:A2244" si="251">(LEFT(B2181&amp;"00000000",8)&amp;YEAR(D2181))+0</f>
        <v>536201202008</v>
      </c>
      <c r="B2181">
        <v>5362012</v>
      </c>
      <c r="C2181" t="s">
        <v>1011</v>
      </c>
      <c r="D2181" s="1">
        <v>39813</v>
      </c>
      <c r="E2181" s="34">
        <f t="shared" si="250"/>
        <v>3612.27</v>
      </c>
      <c r="F2181" s="34">
        <f t="shared" si="250"/>
        <v>1345.48</v>
      </c>
      <c r="G2181" s="34">
        <f t="shared" si="250"/>
        <v>753.14</v>
      </c>
      <c r="H2181" s="34">
        <f t="shared" si="250"/>
        <v>183.32</v>
      </c>
      <c r="I2181" s="34">
        <f t="shared" si="250"/>
        <v>409.02</v>
      </c>
    </row>
    <row r="2182" spans="1:9">
      <c r="A2182" s="81">
        <f t="shared" si="251"/>
        <v>536201202007</v>
      </c>
      <c r="B2182">
        <v>5362012</v>
      </c>
      <c r="C2182" t="s">
        <v>1011</v>
      </c>
      <c r="D2182" s="1">
        <v>39447</v>
      </c>
      <c r="E2182" s="34">
        <f t="shared" si="250"/>
        <v>3612.27</v>
      </c>
      <c r="F2182" s="34">
        <f t="shared" si="250"/>
        <v>1355.34</v>
      </c>
      <c r="G2182" s="34">
        <f t="shared" si="250"/>
        <v>770.37</v>
      </c>
      <c r="H2182" s="34">
        <f t="shared" si="250"/>
        <v>185.65</v>
      </c>
      <c r="I2182" s="34">
        <f t="shared" si="250"/>
        <v>399.32</v>
      </c>
    </row>
    <row r="2183" spans="1:9">
      <c r="A2183" s="81">
        <f t="shared" si="251"/>
        <v>536201202006</v>
      </c>
      <c r="B2183">
        <v>5362012</v>
      </c>
      <c r="C2183" t="s">
        <v>1011</v>
      </c>
      <c r="D2183" s="1">
        <v>39082</v>
      </c>
      <c r="E2183" s="34">
        <f t="shared" si="250"/>
        <v>3612.27</v>
      </c>
      <c r="F2183" s="34">
        <f t="shared" si="250"/>
        <v>1330.15</v>
      </c>
      <c r="G2183" s="34">
        <f t="shared" si="250"/>
        <v>803.25</v>
      </c>
      <c r="H2183" s="34">
        <f t="shared" si="250"/>
        <v>158.69999999999999</v>
      </c>
      <c r="I2183" s="34">
        <f t="shared" si="250"/>
        <v>368.2</v>
      </c>
    </row>
    <row r="2184" spans="1:9">
      <c r="A2184" s="81">
        <f t="shared" si="251"/>
        <v>536201602025</v>
      </c>
      <c r="B2184">
        <v>5362016</v>
      </c>
      <c r="C2184" t="s">
        <v>1012</v>
      </c>
      <c r="D2184" s="1">
        <v>46022</v>
      </c>
      <c r="E2184" s="34" t="str">
        <f t="shared" ref="E2184:I2193" si="252">IF(YEAR($D2184)&lt;2016,VLOOKUP($A2184,LDB_alt,COLUMN()-1,FALSE),IFERROR(VLOOKUP($A2184,LDB_neu,COLUMN()-1,FALSE),""))</f>
        <v/>
      </c>
      <c r="F2184" s="34" t="str">
        <f t="shared" si="252"/>
        <v/>
      </c>
      <c r="G2184" s="34" t="str">
        <f t="shared" si="252"/>
        <v/>
      </c>
      <c r="H2184" s="34" t="str">
        <f t="shared" si="252"/>
        <v/>
      </c>
      <c r="I2184" s="34" t="str">
        <f t="shared" si="252"/>
        <v/>
      </c>
    </row>
    <row r="2185" spans="1:9">
      <c r="A2185" s="81">
        <f t="shared" si="251"/>
        <v>536201602024</v>
      </c>
      <c r="B2185">
        <v>5362016</v>
      </c>
      <c r="C2185" t="s">
        <v>1012</v>
      </c>
      <c r="D2185" s="1">
        <v>45657</v>
      </c>
      <c r="E2185" s="34" t="str">
        <f t="shared" si="252"/>
        <v/>
      </c>
      <c r="F2185" s="34" t="str">
        <f t="shared" si="252"/>
        <v/>
      </c>
      <c r="G2185" s="34" t="str">
        <f t="shared" si="252"/>
        <v/>
      </c>
      <c r="H2185" s="34" t="str">
        <f t="shared" si="252"/>
        <v/>
      </c>
      <c r="I2185" s="34" t="str">
        <f t="shared" si="252"/>
        <v/>
      </c>
    </row>
    <row r="2186" spans="1:9">
      <c r="A2186" s="81">
        <f t="shared" si="251"/>
        <v>536201602023</v>
      </c>
      <c r="B2186">
        <v>5362016</v>
      </c>
      <c r="C2186" t="s">
        <v>1012</v>
      </c>
      <c r="D2186" s="1">
        <v>45291</v>
      </c>
      <c r="E2186" s="34" t="str">
        <f t="shared" si="252"/>
        <v/>
      </c>
      <c r="F2186" s="34" t="str">
        <f t="shared" si="252"/>
        <v/>
      </c>
      <c r="G2186" s="34" t="str">
        <f t="shared" si="252"/>
        <v/>
      </c>
      <c r="H2186" s="34" t="str">
        <f t="shared" si="252"/>
        <v/>
      </c>
      <c r="I2186" s="34" t="str">
        <f t="shared" si="252"/>
        <v/>
      </c>
    </row>
    <row r="2187" spans="1:9">
      <c r="A2187" s="81">
        <f t="shared" si="251"/>
        <v>536201602022</v>
      </c>
      <c r="B2187">
        <v>5362016</v>
      </c>
      <c r="C2187" t="s">
        <v>1012</v>
      </c>
      <c r="D2187" s="1">
        <v>44926</v>
      </c>
      <c r="E2187" s="34" t="str">
        <f t="shared" si="252"/>
        <v/>
      </c>
      <c r="F2187" s="34" t="str">
        <f t="shared" si="252"/>
        <v/>
      </c>
      <c r="G2187" s="34" t="str">
        <f t="shared" si="252"/>
        <v/>
      </c>
      <c r="H2187" s="34" t="str">
        <f t="shared" si="252"/>
        <v/>
      </c>
      <c r="I2187" s="34" t="str">
        <f t="shared" si="252"/>
        <v/>
      </c>
    </row>
    <row r="2188" spans="1:9">
      <c r="A2188" s="81">
        <f t="shared" si="251"/>
        <v>536201602021</v>
      </c>
      <c r="B2188">
        <v>5362016</v>
      </c>
      <c r="C2188" t="s">
        <v>1012</v>
      </c>
      <c r="D2188" s="1">
        <v>44561</v>
      </c>
      <c r="E2188" s="34" t="str">
        <f t="shared" si="252"/>
        <v/>
      </c>
      <c r="F2188" s="34" t="str">
        <f t="shared" si="252"/>
        <v/>
      </c>
      <c r="G2188" s="34" t="str">
        <f t="shared" si="252"/>
        <v/>
      </c>
      <c r="H2188" s="34" t="str">
        <f t="shared" si="252"/>
        <v/>
      </c>
      <c r="I2188" s="34" t="str">
        <f t="shared" si="252"/>
        <v/>
      </c>
    </row>
    <row r="2189" spans="1:9">
      <c r="A2189" s="81">
        <f t="shared" si="251"/>
        <v>536201602020</v>
      </c>
      <c r="B2189">
        <v>5362016</v>
      </c>
      <c r="C2189" t="s">
        <v>1012</v>
      </c>
      <c r="D2189" s="1">
        <v>44196</v>
      </c>
      <c r="E2189" s="34" t="str">
        <f t="shared" si="252"/>
        <v/>
      </c>
      <c r="F2189" s="34" t="str">
        <f t="shared" si="252"/>
        <v/>
      </c>
      <c r="G2189" s="34" t="str">
        <f t="shared" si="252"/>
        <v/>
      </c>
      <c r="H2189" s="34" t="str">
        <f t="shared" si="252"/>
        <v/>
      </c>
      <c r="I2189" s="34" t="str">
        <f t="shared" si="252"/>
        <v/>
      </c>
    </row>
    <row r="2190" spans="1:9">
      <c r="A2190" s="81">
        <f t="shared" si="251"/>
        <v>536201602019</v>
      </c>
      <c r="B2190">
        <v>5362016</v>
      </c>
      <c r="C2190" t="s">
        <v>1012</v>
      </c>
      <c r="D2190" s="1">
        <v>43830</v>
      </c>
      <c r="E2190" s="34" t="str">
        <f t="shared" si="252"/>
        <v/>
      </c>
      <c r="F2190" s="34" t="str">
        <f t="shared" si="252"/>
        <v/>
      </c>
      <c r="G2190" s="34" t="str">
        <f t="shared" si="252"/>
        <v/>
      </c>
      <c r="H2190" s="34" t="str">
        <f t="shared" si="252"/>
        <v/>
      </c>
      <c r="I2190" s="34" t="str">
        <f t="shared" si="252"/>
        <v/>
      </c>
    </row>
    <row r="2191" spans="1:9">
      <c r="A2191" s="81">
        <f t="shared" si="251"/>
        <v>536201602018</v>
      </c>
      <c r="B2191">
        <v>5362016</v>
      </c>
      <c r="C2191" t="s">
        <v>1012</v>
      </c>
      <c r="D2191" s="1">
        <v>43465</v>
      </c>
      <c r="E2191" s="34">
        <f t="shared" si="252"/>
        <v>6617</v>
      </c>
      <c r="F2191" s="34">
        <f t="shared" si="252"/>
        <v>1040</v>
      </c>
      <c r="G2191" s="34">
        <f t="shared" si="252"/>
        <v>578</v>
      </c>
      <c r="H2191" s="34">
        <f t="shared" si="252"/>
        <v>93</v>
      </c>
      <c r="I2191" s="34">
        <f t="shared" si="252"/>
        <v>369</v>
      </c>
    </row>
    <row r="2192" spans="1:9">
      <c r="A2192" s="81">
        <f t="shared" si="251"/>
        <v>536201602017</v>
      </c>
      <c r="B2192">
        <v>5362016</v>
      </c>
      <c r="C2192" t="s">
        <v>1012</v>
      </c>
      <c r="D2192" s="1">
        <v>43100</v>
      </c>
      <c r="E2192" s="34">
        <f t="shared" si="252"/>
        <v>6617</v>
      </c>
      <c r="F2192" s="34">
        <f t="shared" si="252"/>
        <v>1046</v>
      </c>
      <c r="G2192" s="34">
        <f t="shared" si="252"/>
        <v>581</v>
      </c>
      <c r="H2192" s="34">
        <f t="shared" si="252"/>
        <v>91</v>
      </c>
      <c r="I2192" s="34">
        <f t="shared" si="252"/>
        <v>374</v>
      </c>
    </row>
    <row r="2193" spans="1:9">
      <c r="A2193" s="81">
        <f t="shared" si="251"/>
        <v>536201602016</v>
      </c>
      <c r="B2193">
        <v>5362016</v>
      </c>
      <c r="C2193" t="s">
        <v>1012</v>
      </c>
      <c r="D2193" s="1">
        <v>42735</v>
      </c>
      <c r="E2193" s="34">
        <f t="shared" si="252"/>
        <v>6617</v>
      </c>
      <c r="F2193" s="34">
        <f t="shared" si="252"/>
        <v>1046</v>
      </c>
      <c r="G2193" s="34">
        <f t="shared" si="252"/>
        <v>577</v>
      </c>
      <c r="H2193" s="34">
        <f t="shared" si="252"/>
        <v>84</v>
      </c>
      <c r="I2193" s="34">
        <f t="shared" si="252"/>
        <v>385</v>
      </c>
    </row>
    <row r="2194" spans="1:9">
      <c r="A2194" s="81">
        <f t="shared" si="251"/>
        <v>536201602015</v>
      </c>
      <c r="B2194">
        <v>5362016</v>
      </c>
      <c r="C2194" t="s">
        <v>1012</v>
      </c>
      <c r="D2194" s="1">
        <v>42369</v>
      </c>
      <c r="E2194" s="34">
        <f t="shared" ref="E2194:I2203" si="253">IF(YEAR($D2194)&lt;2016,VLOOKUP($A2194,LDB_alt,COLUMN()-1,FALSE),IFERROR(VLOOKUP($A2194,LDB_neu,COLUMN()-1,FALSE),""))</f>
        <v>6617.01</v>
      </c>
      <c r="F2194" s="34">
        <f t="shared" si="253"/>
        <v>1044.45</v>
      </c>
      <c r="G2194" s="34">
        <f t="shared" si="253"/>
        <v>588.6</v>
      </c>
      <c r="H2194" s="34">
        <f t="shared" si="253"/>
        <v>65.790000000000006</v>
      </c>
      <c r="I2194" s="34">
        <f t="shared" si="253"/>
        <v>390.06</v>
      </c>
    </row>
    <row r="2195" spans="1:9">
      <c r="A2195" s="81">
        <f t="shared" si="251"/>
        <v>536201602014</v>
      </c>
      <c r="B2195">
        <v>5362016</v>
      </c>
      <c r="C2195" t="s">
        <v>1012</v>
      </c>
      <c r="D2195" s="1">
        <v>42004</v>
      </c>
      <c r="E2195" s="34">
        <f t="shared" si="253"/>
        <v>6617.01</v>
      </c>
      <c r="F2195" s="34">
        <f t="shared" si="253"/>
        <v>1033.02</v>
      </c>
      <c r="G2195" s="34">
        <f t="shared" si="253"/>
        <v>601.54</v>
      </c>
      <c r="H2195" s="34">
        <f t="shared" si="253"/>
        <v>65.650000000000006</v>
      </c>
      <c r="I2195" s="34">
        <f t="shared" si="253"/>
        <v>365.83</v>
      </c>
    </row>
    <row r="2196" spans="1:9">
      <c r="A2196" s="81">
        <f t="shared" si="251"/>
        <v>536201602013</v>
      </c>
      <c r="B2196">
        <v>5362016</v>
      </c>
      <c r="C2196" t="s">
        <v>1012</v>
      </c>
      <c r="D2196" s="1">
        <v>41639</v>
      </c>
      <c r="E2196" s="34">
        <f t="shared" si="253"/>
        <v>6617.01</v>
      </c>
      <c r="F2196" s="34">
        <f t="shared" si="253"/>
        <v>1048.06</v>
      </c>
      <c r="G2196" s="34">
        <f t="shared" si="253"/>
        <v>585</v>
      </c>
      <c r="H2196" s="34">
        <f t="shared" si="253"/>
        <v>68.099999999999994</v>
      </c>
      <c r="I2196" s="34">
        <f t="shared" si="253"/>
        <v>394.96</v>
      </c>
    </row>
    <row r="2197" spans="1:9">
      <c r="A2197" s="81">
        <f t="shared" si="251"/>
        <v>536201602012</v>
      </c>
      <c r="B2197">
        <v>5362016</v>
      </c>
      <c r="C2197" t="s">
        <v>1012</v>
      </c>
      <c r="D2197" s="1">
        <v>41274</v>
      </c>
      <c r="E2197" s="34">
        <f t="shared" si="253"/>
        <v>6617.01</v>
      </c>
      <c r="F2197" s="34">
        <f t="shared" si="253"/>
        <v>1038.9100000000001</v>
      </c>
      <c r="G2197" s="34">
        <f t="shared" si="253"/>
        <v>578.24</v>
      </c>
      <c r="H2197" s="34">
        <f t="shared" si="253"/>
        <v>65.599999999999994</v>
      </c>
      <c r="I2197" s="34">
        <f t="shared" si="253"/>
        <v>395.07</v>
      </c>
    </row>
    <row r="2198" spans="1:9">
      <c r="A2198" s="81">
        <f t="shared" si="251"/>
        <v>536201602011</v>
      </c>
      <c r="B2198">
        <v>5362016</v>
      </c>
      <c r="C2198" t="s">
        <v>1012</v>
      </c>
      <c r="D2198" s="1">
        <v>40908</v>
      </c>
      <c r="E2198" s="34">
        <f t="shared" si="253"/>
        <v>6617.02</v>
      </c>
      <c r="F2198" s="34">
        <f t="shared" si="253"/>
        <v>1036.24</v>
      </c>
      <c r="G2198" s="34">
        <f t="shared" si="253"/>
        <v>575.74</v>
      </c>
      <c r="H2198" s="34">
        <f t="shared" si="253"/>
        <v>65.38</v>
      </c>
      <c r="I2198" s="34">
        <f t="shared" si="253"/>
        <v>395.12</v>
      </c>
    </row>
    <row r="2199" spans="1:9">
      <c r="A2199" s="81">
        <f t="shared" si="251"/>
        <v>536201602010</v>
      </c>
      <c r="B2199">
        <v>5362016</v>
      </c>
      <c r="C2199" t="s">
        <v>1012</v>
      </c>
      <c r="D2199" s="1">
        <v>40543</v>
      </c>
      <c r="E2199" s="34">
        <f t="shared" si="253"/>
        <v>6617.03</v>
      </c>
      <c r="F2199" s="34">
        <f t="shared" si="253"/>
        <v>1034.1300000000001</v>
      </c>
      <c r="G2199" s="34">
        <f t="shared" si="253"/>
        <v>574.36</v>
      </c>
      <c r="H2199" s="34">
        <f t="shared" si="253"/>
        <v>64.73</v>
      </c>
      <c r="I2199" s="34">
        <f t="shared" si="253"/>
        <v>395.04</v>
      </c>
    </row>
    <row r="2200" spans="1:9">
      <c r="A2200" s="81">
        <f t="shared" si="251"/>
        <v>536201602009</v>
      </c>
      <c r="B2200">
        <v>5362016</v>
      </c>
      <c r="C2200" t="s">
        <v>1012</v>
      </c>
      <c r="D2200" s="1">
        <v>40178</v>
      </c>
      <c r="E2200" s="34">
        <f t="shared" si="253"/>
        <v>6617.03</v>
      </c>
      <c r="F2200" s="34">
        <f t="shared" si="253"/>
        <v>1020.4300000000001</v>
      </c>
      <c r="G2200" s="34">
        <f t="shared" si="253"/>
        <v>564.77</v>
      </c>
      <c r="H2200" s="34">
        <f t="shared" si="253"/>
        <v>61.74</v>
      </c>
      <c r="I2200" s="34">
        <f t="shared" si="253"/>
        <v>393.92</v>
      </c>
    </row>
    <row r="2201" spans="1:9">
      <c r="A2201" s="81">
        <f t="shared" si="251"/>
        <v>536201602008</v>
      </c>
      <c r="B2201">
        <v>5362016</v>
      </c>
      <c r="C2201" t="s">
        <v>1012</v>
      </c>
      <c r="D2201" s="1">
        <v>39813</v>
      </c>
      <c r="E2201" s="34">
        <f t="shared" si="253"/>
        <v>6616.16</v>
      </c>
      <c r="F2201" s="34">
        <f t="shared" si="253"/>
        <v>1019.6500000000001</v>
      </c>
      <c r="G2201" s="34">
        <f t="shared" si="253"/>
        <v>560.08000000000004</v>
      </c>
      <c r="H2201" s="34">
        <f t="shared" si="253"/>
        <v>62.32</v>
      </c>
      <c r="I2201" s="34">
        <f t="shared" si="253"/>
        <v>397.25</v>
      </c>
    </row>
    <row r="2202" spans="1:9">
      <c r="A2202" s="81">
        <f t="shared" si="251"/>
        <v>536201602007</v>
      </c>
      <c r="B2202">
        <v>5362016</v>
      </c>
      <c r="C2202" t="s">
        <v>1012</v>
      </c>
      <c r="D2202" s="1">
        <v>39447</v>
      </c>
      <c r="E2202" s="34">
        <f t="shared" si="253"/>
        <v>6616.16</v>
      </c>
      <c r="F2202" s="34">
        <f t="shared" si="253"/>
        <v>1048.45</v>
      </c>
      <c r="G2202" s="34">
        <f t="shared" si="253"/>
        <v>604.33000000000004</v>
      </c>
      <c r="H2202" s="34">
        <f t="shared" si="253"/>
        <v>48.99</v>
      </c>
      <c r="I2202" s="34">
        <f t="shared" si="253"/>
        <v>395.13</v>
      </c>
    </row>
    <row r="2203" spans="1:9">
      <c r="A2203" s="81">
        <f t="shared" si="251"/>
        <v>536201602006</v>
      </c>
      <c r="B2203">
        <v>5362016</v>
      </c>
      <c r="C2203" t="s">
        <v>1012</v>
      </c>
      <c r="D2203" s="1">
        <v>39082</v>
      </c>
      <c r="E2203" s="34">
        <f t="shared" si="253"/>
        <v>6616.16</v>
      </c>
      <c r="F2203" s="34">
        <f t="shared" si="253"/>
        <v>1051.79</v>
      </c>
      <c r="G2203" s="34">
        <f t="shared" si="253"/>
        <v>613.15</v>
      </c>
      <c r="H2203" s="34">
        <f t="shared" si="253"/>
        <v>48.88</v>
      </c>
      <c r="I2203" s="34">
        <f t="shared" si="253"/>
        <v>389.76</v>
      </c>
    </row>
    <row r="2204" spans="1:9">
      <c r="A2204" s="81">
        <f t="shared" si="251"/>
        <v>536202002025</v>
      </c>
      <c r="B2204">
        <v>5362020</v>
      </c>
      <c r="C2204" t="s">
        <v>1013</v>
      </c>
      <c r="D2204" s="1">
        <v>46022</v>
      </c>
      <c r="E2204" s="34" t="str">
        <f t="shared" ref="E2204:I2213" si="254">IF(YEAR($D2204)&lt;2016,VLOOKUP($A2204,LDB_alt,COLUMN()-1,FALSE),IFERROR(VLOOKUP($A2204,LDB_neu,COLUMN()-1,FALSE),""))</f>
        <v/>
      </c>
      <c r="F2204" s="34" t="str">
        <f t="shared" si="254"/>
        <v/>
      </c>
      <c r="G2204" s="34" t="str">
        <f t="shared" si="254"/>
        <v/>
      </c>
      <c r="H2204" s="34" t="str">
        <f t="shared" si="254"/>
        <v/>
      </c>
      <c r="I2204" s="34" t="str">
        <f t="shared" si="254"/>
        <v/>
      </c>
    </row>
    <row r="2205" spans="1:9">
      <c r="A2205" s="81">
        <f t="shared" si="251"/>
        <v>536202002024</v>
      </c>
      <c r="B2205">
        <v>5362020</v>
      </c>
      <c r="C2205" t="s">
        <v>1013</v>
      </c>
      <c r="D2205" s="1">
        <v>45657</v>
      </c>
      <c r="E2205" s="34" t="str">
        <f t="shared" si="254"/>
        <v/>
      </c>
      <c r="F2205" s="34" t="str">
        <f t="shared" si="254"/>
        <v/>
      </c>
      <c r="G2205" s="34" t="str">
        <f t="shared" si="254"/>
        <v/>
      </c>
      <c r="H2205" s="34" t="str">
        <f t="shared" si="254"/>
        <v/>
      </c>
      <c r="I2205" s="34" t="str">
        <f t="shared" si="254"/>
        <v/>
      </c>
    </row>
    <row r="2206" spans="1:9">
      <c r="A2206" s="81">
        <f t="shared" si="251"/>
        <v>536202002023</v>
      </c>
      <c r="B2206">
        <v>5362020</v>
      </c>
      <c r="C2206" t="s">
        <v>1013</v>
      </c>
      <c r="D2206" s="1">
        <v>45291</v>
      </c>
      <c r="E2206" s="34" t="str">
        <f t="shared" si="254"/>
        <v/>
      </c>
      <c r="F2206" s="34" t="str">
        <f t="shared" si="254"/>
        <v/>
      </c>
      <c r="G2206" s="34" t="str">
        <f t="shared" si="254"/>
        <v/>
      </c>
      <c r="H2206" s="34" t="str">
        <f t="shared" si="254"/>
        <v/>
      </c>
      <c r="I2206" s="34" t="str">
        <f t="shared" si="254"/>
        <v/>
      </c>
    </row>
    <row r="2207" spans="1:9">
      <c r="A2207" s="81">
        <f t="shared" si="251"/>
        <v>536202002022</v>
      </c>
      <c r="B2207">
        <v>5362020</v>
      </c>
      <c r="C2207" t="s">
        <v>1013</v>
      </c>
      <c r="D2207" s="1">
        <v>44926</v>
      </c>
      <c r="E2207" s="34" t="str">
        <f t="shared" si="254"/>
        <v/>
      </c>
      <c r="F2207" s="34" t="str">
        <f t="shared" si="254"/>
        <v/>
      </c>
      <c r="G2207" s="34" t="str">
        <f t="shared" si="254"/>
        <v/>
      </c>
      <c r="H2207" s="34" t="str">
        <f t="shared" si="254"/>
        <v/>
      </c>
      <c r="I2207" s="34" t="str">
        <f t="shared" si="254"/>
        <v/>
      </c>
    </row>
    <row r="2208" spans="1:9">
      <c r="A2208" s="81">
        <f t="shared" si="251"/>
        <v>536202002021</v>
      </c>
      <c r="B2208">
        <v>5362020</v>
      </c>
      <c r="C2208" t="s">
        <v>1013</v>
      </c>
      <c r="D2208" s="1">
        <v>44561</v>
      </c>
      <c r="E2208" s="34" t="str">
        <f t="shared" si="254"/>
        <v/>
      </c>
      <c r="F2208" s="34" t="str">
        <f t="shared" si="254"/>
        <v/>
      </c>
      <c r="G2208" s="34" t="str">
        <f t="shared" si="254"/>
        <v/>
      </c>
      <c r="H2208" s="34" t="str">
        <f t="shared" si="254"/>
        <v/>
      </c>
      <c r="I2208" s="34" t="str">
        <f t="shared" si="254"/>
        <v/>
      </c>
    </row>
    <row r="2209" spans="1:9">
      <c r="A2209" s="81">
        <f t="shared" si="251"/>
        <v>536202002020</v>
      </c>
      <c r="B2209">
        <v>5362020</v>
      </c>
      <c r="C2209" t="s">
        <v>1013</v>
      </c>
      <c r="D2209" s="1">
        <v>44196</v>
      </c>
      <c r="E2209" s="34" t="str">
        <f t="shared" si="254"/>
        <v/>
      </c>
      <c r="F2209" s="34" t="str">
        <f t="shared" si="254"/>
        <v/>
      </c>
      <c r="G2209" s="34" t="str">
        <f t="shared" si="254"/>
        <v/>
      </c>
      <c r="H2209" s="34" t="str">
        <f t="shared" si="254"/>
        <v/>
      </c>
      <c r="I2209" s="34" t="str">
        <f t="shared" si="254"/>
        <v/>
      </c>
    </row>
    <row r="2210" spans="1:9">
      <c r="A2210" s="81">
        <f t="shared" si="251"/>
        <v>536202002019</v>
      </c>
      <c r="B2210">
        <v>5362020</v>
      </c>
      <c r="C2210" t="s">
        <v>1013</v>
      </c>
      <c r="D2210" s="1">
        <v>43830</v>
      </c>
      <c r="E2210" s="34" t="str">
        <f t="shared" si="254"/>
        <v/>
      </c>
      <c r="F2210" s="34" t="str">
        <f t="shared" si="254"/>
        <v/>
      </c>
      <c r="G2210" s="34" t="str">
        <f t="shared" si="254"/>
        <v/>
      </c>
      <c r="H2210" s="34" t="str">
        <f t="shared" si="254"/>
        <v/>
      </c>
      <c r="I2210" s="34" t="str">
        <f t="shared" si="254"/>
        <v/>
      </c>
    </row>
    <row r="2211" spans="1:9">
      <c r="A2211" s="81">
        <f t="shared" si="251"/>
        <v>536202002018</v>
      </c>
      <c r="B2211">
        <v>5362020</v>
      </c>
      <c r="C2211" t="s">
        <v>1013</v>
      </c>
      <c r="D2211" s="1">
        <v>43465</v>
      </c>
      <c r="E2211" s="34">
        <f t="shared" si="254"/>
        <v>11989</v>
      </c>
      <c r="F2211" s="34">
        <f t="shared" si="254"/>
        <v>2438</v>
      </c>
      <c r="G2211" s="34">
        <f t="shared" si="254"/>
        <v>1248</v>
      </c>
      <c r="H2211" s="34">
        <f t="shared" si="254"/>
        <v>330</v>
      </c>
      <c r="I2211" s="34">
        <f t="shared" si="254"/>
        <v>860</v>
      </c>
    </row>
    <row r="2212" spans="1:9">
      <c r="A2212" s="81">
        <f t="shared" si="251"/>
        <v>536202002017</v>
      </c>
      <c r="B2212">
        <v>5362020</v>
      </c>
      <c r="C2212" t="s">
        <v>1013</v>
      </c>
      <c r="D2212" s="1">
        <v>43100</v>
      </c>
      <c r="E2212" s="34">
        <f t="shared" si="254"/>
        <v>11989</v>
      </c>
      <c r="F2212" s="34">
        <f t="shared" si="254"/>
        <v>2420</v>
      </c>
      <c r="G2212" s="34">
        <f t="shared" si="254"/>
        <v>1245</v>
      </c>
      <c r="H2212" s="34">
        <f t="shared" si="254"/>
        <v>315</v>
      </c>
      <c r="I2212" s="34">
        <f t="shared" si="254"/>
        <v>860</v>
      </c>
    </row>
    <row r="2213" spans="1:9">
      <c r="A2213" s="81">
        <f t="shared" si="251"/>
        <v>536202002016</v>
      </c>
      <c r="B2213">
        <v>5362020</v>
      </c>
      <c r="C2213" t="s">
        <v>1013</v>
      </c>
      <c r="D2213" s="1">
        <v>42735</v>
      </c>
      <c r="E2213" s="34">
        <f t="shared" si="254"/>
        <v>11989</v>
      </c>
      <c r="F2213" s="34">
        <f t="shared" si="254"/>
        <v>2400</v>
      </c>
      <c r="G2213" s="34">
        <f t="shared" si="254"/>
        <v>1228</v>
      </c>
      <c r="H2213" s="34">
        <f t="shared" si="254"/>
        <v>313</v>
      </c>
      <c r="I2213" s="34">
        <f t="shared" si="254"/>
        <v>859</v>
      </c>
    </row>
    <row r="2214" spans="1:9">
      <c r="A2214" s="81">
        <f t="shared" si="251"/>
        <v>536202002015</v>
      </c>
      <c r="B2214">
        <v>5362020</v>
      </c>
      <c r="C2214" t="s">
        <v>1013</v>
      </c>
      <c r="D2214" s="1">
        <v>42369</v>
      </c>
      <c r="E2214" s="34">
        <f t="shared" ref="E2214:I2223" si="255">IF(YEAR($D2214)&lt;2016,VLOOKUP($A2214,LDB_alt,COLUMN()-1,FALSE),IFERROR(VLOOKUP($A2214,LDB_neu,COLUMN()-1,FALSE),""))</f>
        <v>11989.44</v>
      </c>
      <c r="F2214" s="34">
        <f t="shared" si="255"/>
        <v>2470.15</v>
      </c>
      <c r="G2214" s="34">
        <f t="shared" si="255"/>
        <v>1238.0899999999999</v>
      </c>
      <c r="H2214" s="34">
        <f t="shared" si="255"/>
        <v>311.72000000000003</v>
      </c>
      <c r="I2214" s="34">
        <f t="shared" si="255"/>
        <v>920.34</v>
      </c>
    </row>
    <row r="2215" spans="1:9">
      <c r="A2215" s="81">
        <f t="shared" si="251"/>
        <v>536202002014</v>
      </c>
      <c r="B2215">
        <v>5362020</v>
      </c>
      <c r="C2215" t="s">
        <v>1013</v>
      </c>
      <c r="D2215" s="1">
        <v>42004</v>
      </c>
      <c r="E2215" s="34">
        <f t="shared" si="255"/>
        <v>11989.44</v>
      </c>
      <c r="F2215" s="34">
        <f t="shared" si="255"/>
        <v>2485.4299999999998</v>
      </c>
      <c r="G2215" s="34">
        <f t="shared" si="255"/>
        <v>1252</v>
      </c>
      <c r="H2215" s="34">
        <f t="shared" si="255"/>
        <v>321.14</v>
      </c>
      <c r="I2215" s="34">
        <f t="shared" si="255"/>
        <v>912.29</v>
      </c>
    </row>
    <row r="2216" spans="1:9">
      <c r="A2216" s="81">
        <f t="shared" si="251"/>
        <v>536202002013</v>
      </c>
      <c r="B2216">
        <v>5362020</v>
      </c>
      <c r="C2216" t="s">
        <v>1013</v>
      </c>
      <c r="D2216" s="1">
        <v>41639</v>
      </c>
      <c r="E2216" s="34">
        <f t="shared" si="255"/>
        <v>11989.43</v>
      </c>
      <c r="F2216" s="34">
        <f t="shared" si="255"/>
        <v>2488.88</v>
      </c>
      <c r="G2216" s="34">
        <f t="shared" si="255"/>
        <v>1255.95</v>
      </c>
      <c r="H2216" s="34">
        <f t="shared" si="255"/>
        <v>312.18</v>
      </c>
      <c r="I2216" s="34">
        <f t="shared" si="255"/>
        <v>920.75</v>
      </c>
    </row>
    <row r="2217" spans="1:9">
      <c r="A2217" s="81">
        <f t="shared" si="251"/>
        <v>536202002012</v>
      </c>
      <c r="B2217">
        <v>5362020</v>
      </c>
      <c r="C2217" t="s">
        <v>1013</v>
      </c>
      <c r="D2217" s="1">
        <v>41274</v>
      </c>
      <c r="E2217" s="34">
        <f t="shared" si="255"/>
        <v>11989.43</v>
      </c>
      <c r="F2217" s="34">
        <f t="shared" si="255"/>
        <v>2480.65</v>
      </c>
      <c r="G2217" s="34">
        <f t="shared" si="255"/>
        <v>1254.3599999999999</v>
      </c>
      <c r="H2217" s="34">
        <f t="shared" si="255"/>
        <v>304.42</v>
      </c>
      <c r="I2217" s="34">
        <f t="shared" si="255"/>
        <v>921.87</v>
      </c>
    </row>
    <row r="2218" spans="1:9">
      <c r="A2218" s="81">
        <f t="shared" si="251"/>
        <v>536202002011</v>
      </c>
      <c r="B2218">
        <v>5362020</v>
      </c>
      <c r="C2218" t="s">
        <v>1013</v>
      </c>
      <c r="D2218" s="1">
        <v>40908</v>
      </c>
      <c r="E2218" s="34">
        <f t="shared" si="255"/>
        <v>11989.43</v>
      </c>
      <c r="F2218" s="34">
        <f t="shared" si="255"/>
        <v>2461.73</v>
      </c>
      <c r="G2218" s="34">
        <f t="shared" si="255"/>
        <v>1246.58</v>
      </c>
      <c r="H2218" s="34">
        <f t="shared" si="255"/>
        <v>293.76</v>
      </c>
      <c r="I2218" s="34">
        <f t="shared" si="255"/>
        <v>921.39</v>
      </c>
    </row>
    <row r="2219" spans="1:9">
      <c r="A2219" s="81">
        <f t="shared" si="251"/>
        <v>536202002010</v>
      </c>
      <c r="B2219">
        <v>5362020</v>
      </c>
      <c r="C2219" t="s">
        <v>1013</v>
      </c>
      <c r="D2219" s="1">
        <v>40543</v>
      </c>
      <c r="E2219" s="34">
        <f t="shared" si="255"/>
        <v>11989.43</v>
      </c>
      <c r="F2219" s="34">
        <f t="shared" si="255"/>
        <v>2458.1999999999998</v>
      </c>
      <c r="G2219" s="34">
        <f t="shared" si="255"/>
        <v>1244.68</v>
      </c>
      <c r="H2219" s="34">
        <f t="shared" si="255"/>
        <v>292</v>
      </c>
      <c r="I2219" s="34">
        <f t="shared" si="255"/>
        <v>921.52</v>
      </c>
    </row>
    <row r="2220" spans="1:9">
      <c r="A2220" s="81">
        <f t="shared" si="251"/>
        <v>536202002009</v>
      </c>
      <c r="B2220">
        <v>5362020</v>
      </c>
      <c r="C2220" t="s">
        <v>1013</v>
      </c>
      <c r="D2220" s="1">
        <v>40178</v>
      </c>
      <c r="E2220" s="34">
        <f t="shared" si="255"/>
        <v>11989.43</v>
      </c>
      <c r="F2220" s="34">
        <f t="shared" si="255"/>
        <v>2439.2200000000003</v>
      </c>
      <c r="G2220" s="34">
        <f t="shared" si="255"/>
        <v>1229.42</v>
      </c>
      <c r="H2220" s="34">
        <f t="shared" si="255"/>
        <v>288.91000000000003</v>
      </c>
      <c r="I2220" s="34">
        <f t="shared" si="255"/>
        <v>920.89</v>
      </c>
    </row>
    <row r="2221" spans="1:9">
      <c r="A2221" s="81">
        <f t="shared" si="251"/>
        <v>536202002008</v>
      </c>
      <c r="B2221">
        <v>5362020</v>
      </c>
      <c r="C2221" t="s">
        <v>1013</v>
      </c>
      <c r="D2221" s="1">
        <v>39813</v>
      </c>
      <c r="E2221" s="34">
        <f t="shared" si="255"/>
        <v>11987.71</v>
      </c>
      <c r="F2221" s="34">
        <f t="shared" si="255"/>
        <v>2430.33</v>
      </c>
      <c r="G2221" s="34">
        <f t="shared" si="255"/>
        <v>1222.81</v>
      </c>
      <c r="H2221" s="34">
        <f t="shared" si="255"/>
        <v>289.05</v>
      </c>
      <c r="I2221" s="34">
        <f t="shared" si="255"/>
        <v>918.47</v>
      </c>
    </row>
    <row r="2222" spans="1:9">
      <c r="A2222" s="81">
        <f t="shared" si="251"/>
        <v>536202002007</v>
      </c>
      <c r="B2222">
        <v>5362020</v>
      </c>
      <c r="C2222" t="s">
        <v>1013</v>
      </c>
      <c r="D2222" s="1">
        <v>39447</v>
      </c>
      <c r="E2222" s="34">
        <f t="shared" si="255"/>
        <v>11987.77</v>
      </c>
      <c r="F2222" s="34">
        <f t="shared" si="255"/>
        <v>2283.9300000000003</v>
      </c>
      <c r="G2222" s="34">
        <f t="shared" si="255"/>
        <v>1235.96</v>
      </c>
      <c r="H2222" s="34">
        <f t="shared" si="255"/>
        <v>208.17</v>
      </c>
      <c r="I2222" s="34">
        <f t="shared" si="255"/>
        <v>839.8</v>
      </c>
    </row>
    <row r="2223" spans="1:9">
      <c r="A2223" s="81">
        <f t="shared" si="251"/>
        <v>536202002006</v>
      </c>
      <c r="B2223">
        <v>5362020</v>
      </c>
      <c r="C2223" t="s">
        <v>1013</v>
      </c>
      <c r="D2223" s="1">
        <v>39082</v>
      </c>
      <c r="E2223" s="34">
        <f t="shared" si="255"/>
        <v>11987.73</v>
      </c>
      <c r="F2223" s="34">
        <f t="shared" si="255"/>
        <v>2243.91</v>
      </c>
      <c r="G2223" s="34">
        <f t="shared" si="255"/>
        <v>1212.2</v>
      </c>
      <c r="H2223" s="34">
        <f t="shared" si="255"/>
        <v>194.66</v>
      </c>
      <c r="I2223" s="34">
        <f t="shared" si="255"/>
        <v>837.05</v>
      </c>
    </row>
    <row r="2224" spans="1:9">
      <c r="A2224" s="81">
        <f t="shared" si="251"/>
        <v>536202402025</v>
      </c>
      <c r="B2224">
        <v>5362024</v>
      </c>
      <c r="C2224" t="s">
        <v>1014</v>
      </c>
      <c r="D2224" s="1">
        <v>46022</v>
      </c>
      <c r="E2224" s="34" t="str">
        <f t="shared" ref="E2224:I2233" si="256">IF(YEAR($D2224)&lt;2016,VLOOKUP($A2224,LDB_alt,COLUMN()-1,FALSE),IFERROR(VLOOKUP($A2224,LDB_neu,COLUMN()-1,FALSE),""))</f>
        <v/>
      </c>
      <c r="F2224" s="34" t="str">
        <f t="shared" si="256"/>
        <v/>
      </c>
      <c r="G2224" s="34" t="str">
        <f t="shared" si="256"/>
        <v/>
      </c>
      <c r="H2224" s="34" t="str">
        <f t="shared" si="256"/>
        <v/>
      </c>
      <c r="I2224" s="34" t="str">
        <f t="shared" si="256"/>
        <v/>
      </c>
    </row>
    <row r="2225" spans="1:9">
      <c r="A2225" s="81">
        <f t="shared" si="251"/>
        <v>536202402024</v>
      </c>
      <c r="B2225">
        <v>5362024</v>
      </c>
      <c r="C2225" t="s">
        <v>1014</v>
      </c>
      <c r="D2225" s="1">
        <v>45657</v>
      </c>
      <c r="E2225" s="34" t="str">
        <f t="shared" si="256"/>
        <v/>
      </c>
      <c r="F2225" s="34" t="str">
        <f t="shared" si="256"/>
        <v/>
      </c>
      <c r="G2225" s="34" t="str">
        <f t="shared" si="256"/>
        <v/>
      </c>
      <c r="H2225" s="34" t="str">
        <f t="shared" si="256"/>
        <v/>
      </c>
      <c r="I2225" s="34" t="str">
        <f t="shared" si="256"/>
        <v/>
      </c>
    </row>
    <row r="2226" spans="1:9">
      <c r="A2226" s="81">
        <f t="shared" si="251"/>
        <v>536202402023</v>
      </c>
      <c r="B2226">
        <v>5362024</v>
      </c>
      <c r="C2226" t="s">
        <v>1014</v>
      </c>
      <c r="D2226" s="1">
        <v>45291</v>
      </c>
      <c r="E2226" s="34" t="str">
        <f t="shared" si="256"/>
        <v/>
      </c>
      <c r="F2226" s="34" t="str">
        <f t="shared" si="256"/>
        <v/>
      </c>
      <c r="G2226" s="34" t="str">
        <f t="shared" si="256"/>
        <v/>
      </c>
      <c r="H2226" s="34" t="str">
        <f t="shared" si="256"/>
        <v/>
      </c>
      <c r="I2226" s="34" t="str">
        <f t="shared" si="256"/>
        <v/>
      </c>
    </row>
    <row r="2227" spans="1:9">
      <c r="A2227" s="81">
        <f t="shared" si="251"/>
        <v>536202402022</v>
      </c>
      <c r="B2227">
        <v>5362024</v>
      </c>
      <c r="C2227" t="s">
        <v>1014</v>
      </c>
      <c r="D2227" s="1">
        <v>44926</v>
      </c>
      <c r="E2227" s="34" t="str">
        <f t="shared" si="256"/>
        <v/>
      </c>
      <c r="F2227" s="34" t="str">
        <f t="shared" si="256"/>
        <v/>
      </c>
      <c r="G2227" s="34" t="str">
        <f t="shared" si="256"/>
        <v/>
      </c>
      <c r="H2227" s="34" t="str">
        <f t="shared" si="256"/>
        <v/>
      </c>
      <c r="I2227" s="34" t="str">
        <f t="shared" si="256"/>
        <v/>
      </c>
    </row>
    <row r="2228" spans="1:9">
      <c r="A2228" s="81">
        <f t="shared" si="251"/>
        <v>536202402021</v>
      </c>
      <c r="B2228">
        <v>5362024</v>
      </c>
      <c r="C2228" t="s">
        <v>1014</v>
      </c>
      <c r="D2228" s="1">
        <v>44561</v>
      </c>
      <c r="E2228" s="34" t="str">
        <f t="shared" si="256"/>
        <v/>
      </c>
      <c r="F2228" s="34" t="str">
        <f t="shared" si="256"/>
        <v/>
      </c>
      <c r="G2228" s="34" t="str">
        <f t="shared" si="256"/>
        <v/>
      </c>
      <c r="H2228" s="34" t="str">
        <f t="shared" si="256"/>
        <v/>
      </c>
      <c r="I2228" s="34" t="str">
        <f t="shared" si="256"/>
        <v/>
      </c>
    </row>
    <row r="2229" spans="1:9">
      <c r="A2229" s="81">
        <f t="shared" si="251"/>
        <v>536202402020</v>
      </c>
      <c r="B2229">
        <v>5362024</v>
      </c>
      <c r="C2229" t="s">
        <v>1014</v>
      </c>
      <c r="D2229" s="1">
        <v>44196</v>
      </c>
      <c r="E2229" s="34" t="str">
        <f t="shared" si="256"/>
        <v/>
      </c>
      <c r="F2229" s="34" t="str">
        <f t="shared" si="256"/>
        <v/>
      </c>
      <c r="G2229" s="34" t="str">
        <f t="shared" si="256"/>
        <v/>
      </c>
      <c r="H2229" s="34" t="str">
        <f t="shared" si="256"/>
        <v/>
      </c>
      <c r="I2229" s="34" t="str">
        <f t="shared" si="256"/>
        <v/>
      </c>
    </row>
    <row r="2230" spans="1:9">
      <c r="A2230" s="81">
        <f t="shared" si="251"/>
        <v>536202402019</v>
      </c>
      <c r="B2230">
        <v>5362024</v>
      </c>
      <c r="C2230" t="s">
        <v>1014</v>
      </c>
      <c r="D2230" s="1">
        <v>43830</v>
      </c>
      <c r="E2230" s="34" t="str">
        <f t="shared" si="256"/>
        <v/>
      </c>
      <c r="F2230" s="34" t="str">
        <f t="shared" si="256"/>
        <v/>
      </c>
      <c r="G2230" s="34" t="str">
        <f t="shared" si="256"/>
        <v/>
      </c>
      <c r="H2230" s="34" t="str">
        <f t="shared" si="256"/>
        <v/>
      </c>
      <c r="I2230" s="34" t="str">
        <f t="shared" si="256"/>
        <v/>
      </c>
    </row>
    <row r="2231" spans="1:9">
      <c r="A2231" s="81">
        <f t="shared" si="251"/>
        <v>536202402018</v>
      </c>
      <c r="B2231">
        <v>5362024</v>
      </c>
      <c r="C2231" t="s">
        <v>1014</v>
      </c>
      <c r="D2231" s="1">
        <v>43465</v>
      </c>
      <c r="E2231" s="34">
        <f t="shared" si="256"/>
        <v>4506</v>
      </c>
      <c r="F2231" s="34">
        <f t="shared" si="256"/>
        <v>1710</v>
      </c>
      <c r="G2231" s="34">
        <f t="shared" si="256"/>
        <v>1031</v>
      </c>
      <c r="H2231" s="34">
        <f t="shared" si="256"/>
        <v>158</v>
      </c>
      <c r="I2231" s="34">
        <f t="shared" si="256"/>
        <v>521</v>
      </c>
    </row>
    <row r="2232" spans="1:9">
      <c r="A2232" s="81">
        <f t="shared" si="251"/>
        <v>536202402017</v>
      </c>
      <c r="B2232">
        <v>5362024</v>
      </c>
      <c r="C2232" t="s">
        <v>1014</v>
      </c>
      <c r="D2232" s="1">
        <v>43100</v>
      </c>
      <c r="E2232" s="34">
        <f t="shared" si="256"/>
        <v>4506</v>
      </c>
      <c r="F2232" s="34">
        <f t="shared" si="256"/>
        <v>1736</v>
      </c>
      <c r="G2232" s="34">
        <f t="shared" si="256"/>
        <v>1044</v>
      </c>
      <c r="H2232" s="34">
        <f t="shared" si="256"/>
        <v>165</v>
      </c>
      <c r="I2232" s="34">
        <f t="shared" si="256"/>
        <v>527</v>
      </c>
    </row>
    <row r="2233" spans="1:9">
      <c r="A2233" s="81">
        <f t="shared" si="251"/>
        <v>536202402016</v>
      </c>
      <c r="B2233">
        <v>5362024</v>
      </c>
      <c r="C2233" t="s">
        <v>1014</v>
      </c>
      <c r="D2233" s="1">
        <v>42735</v>
      </c>
      <c r="E2233" s="34">
        <f t="shared" si="256"/>
        <v>4506</v>
      </c>
      <c r="F2233" s="34">
        <f t="shared" si="256"/>
        <v>1729</v>
      </c>
      <c r="G2233" s="34">
        <f t="shared" si="256"/>
        <v>1043</v>
      </c>
      <c r="H2233" s="34">
        <f t="shared" si="256"/>
        <v>165</v>
      </c>
      <c r="I2233" s="34">
        <f t="shared" si="256"/>
        <v>521</v>
      </c>
    </row>
    <row r="2234" spans="1:9">
      <c r="A2234" s="81">
        <f t="shared" si="251"/>
        <v>536202402015</v>
      </c>
      <c r="B2234">
        <v>5362024</v>
      </c>
      <c r="C2234" t="s">
        <v>1014</v>
      </c>
      <c r="D2234" s="1">
        <v>42369</v>
      </c>
      <c r="E2234" s="34">
        <f t="shared" ref="E2234:I2243" si="257">IF(YEAR($D2234)&lt;2016,VLOOKUP($A2234,LDB_alt,COLUMN()-1,FALSE),IFERROR(VLOOKUP($A2234,LDB_neu,COLUMN()-1,FALSE),""))</f>
        <v>4510.5</v>
      </c>
      <c r="F2234" s="34">
        <f t="shared" si="257"/>
        <v>1729.77</v>
      </c>
      <c r="G2234" s="34">
        <f t="shared" si="257"/>
        <v>1046.1600000000001</v>
      </c>
      <c r="H2234" s="34">
        <f t="shared" si="257"/>
        <v>158.75</v>
      </c>
      <c r="I2234" s="34">
        <f t="shared" si="257"/>
        <v>524.86</v>
      </c>
    </row>
    <row r="2235" spans="1:9">
      <c r="A2235" s="81">
        <f t="shared" si="251"/>
        <v>536202402014</v>
      </c>
      <c r="B2235">
        <v>5362024</v>
      </c>
      <c r="C2235" t="s">
        <v>1014</v>
      </c>
      <c r="D2235" s="1">
        <v>42004</v>
      </c>
      <c r="E2235" s="34">
        <f t="shared" si="257"/>
        <v>4510.5</v>
      </c>
      <c r="F2235" s="34">
        <f t="shared" si="257"/>
        <v>1729.29</v>
      </c>
      <c r="G2235" s="34">
        <f t="shared" si="257"/>
        <v>1044.67</v>
      </c>
      <c r="H2235" s="34">
        <f t="shared" si="257"/>
        <v>158.76</v>
      </c>
      <c r="I2235" s="34">
        <f t="shared" si="257"/>
        <v>525.86</v>
      </c>
    </row>
    <row r="2236" spans="1:9">
      <c r="A2236" s="81">
        <f t="shared" si="251"/>
        <v>536202402013</v>
      </c>
      <c r="B2236">
        <v>5362024</v>
      </c>
      <c r="C2236" t="s">
        <v>1014</v>
      </c>
      <c r="D2236" s="1">
        <v>41639</v>
      </c>
      <c r="E2236" s="34">
        <f t="shared" si="257"/>
        <v>4510.49</v>
      </c>
      <c r="F2236" s="34">
        <f t="shared" si="257"/>
        <v>1725.71</v>
      </c>
      <c r="G2236" s="34">
        <f t="shared" si="257"/>
        <v>1043.4100000000001</v>
      </c>
      <c r="H2236" s="34">
        <f t="shared" si="257"/>
        <v>157.75</v>
      </c>
      <c r="I2236" s="34">
        <f t="shared" si="257"/>
        <v>524.54999999999995</v>
      </c>
    </row>
    <row r="2237" spans="1:9">
      <c r="A2237" s="81">
        <f t="shared" si="251"/>
        <v>536202402012</v>
      </c>
      <c r="B2237">
        <v>5362024</v>
      </c>
      <c r="C2237" t="s">
        <v>1014</v>
      </c>
      <c r="D2237" s="1">
        <v>41274</v>
      </c>
      <c r="E2237" s="34">
        <f t="shared" si="257"/>
        <v>4510.49</v>
      </c>
      <c r="F2237" s="34">
        <f t="shared" si="257"/>
        <v>1727.04</v>
      </c>
      <c r="G2237" s="34">
        <f t="shared" si="257"/>
        <v>1045.25</v>
      </c>
      <c r="H2237" s="34">
        <f t="shared" si="257"/>
        <v>157.58000000000001</v>
      </c>
      <c r="I2237" s="34">
        <f t="shared" si="257"/>
        <v>524.21</v>
      </c>
    </row>
    <row r="2238" spans="1:9">
      <c r="A2238" s="81">
        <f t="shared" si="251"/>
        <v>536202402011</v>
      </c>
      <c r="B2238">
        <v>5362024</v>
      </c>
      <c r="C2238" t="s">
        <v>1014</v>
      </c>
      <c r="D2238" s="1">
        <v>40908</v>
      </c>
      <c r="E2238" s="34">
        <f t="shared" si="257"/>
        <v>4510.49</v>
      </c>
      <c r="F2238" s="34">
        <f t="shared" si="257"/>
        <v>1725.9800000000002</v>
      </c>
      <c r="G2238" s="34">
        <f t="shared" si="257"/>
        <v>1043.6300000000001</v>
      </c>
      <c r="H2238" s="34">
        <f t="shared" si="257"/>
        <v>158.36000000000001</v>
      </c>
      <c r="I2238" s="34">
        <f t="shared" si="257"/>
        <v>523.99</v>
      </c>
    </row>
    <row r="2239" spans="1:9">
      <c r="A2239" s="81">
        <f t="shared" si="251"/>
        <v>536202402010</v>
      </c>
      <c r="B2239">
        <v>5362024</v>
      </c>
      <c r="C2239" t="s">
        <v>1014</v>
      </c>
      <c r="D2239" s="1">
        <v>40543</v>
      </c>
      <c r="E2239" s="34">
        <f t="shared" si="257"/>
        <v>4510.49</v>
      </c>
      <c r="F2239" s="34">
        <f t="shared" si="257"/>
        <v>1725.21</v>
      </c>
      <c r="G2239" s="34">
        <f t="shared" si="257"/>
        <v>1041.68</v>
      </c>
      <c r="H2239" s="34">
        <f t="shared" si="257"/>
        <v>159.87</v>
      </c>
      <c r="I2239" s="34">
        <f t="shared" si="257"/>
        <v>523.66</v>
      </c>
    </row>
    <row r="2240" spans="1:9">
      <c r="A2240" s="81">
        <f t="shared" si="251"/>
        <v>536202402009</v>
      </c>
      <c r="B2240">
        <v>5362024</v>
      </c>
      <c r="C2240" t="s">
        <v>1014</v>
      </c>
      <c r="D2240" s="1">
        <v>40178</v>
      </c>
      <c r="E2240" s="34">
        <f t="shared" si="257"/>
        <v>4510.49</v>
      </c>
      <c r="F2240" s="34">
        <f t="shared" si="257"/>
        <v>1722.5600000000002</v>
      </c>
      <c r="G2240" s="34">
        <f t="shared" si="257"/>
        <v>1039.17</v>
      </c>
      <c r="H2240" s="34">
        <f t="shared" si="257"/>
        <v>160.16</v>
      </c>
      <c r="I2240" s="34">
        <f t="shared" si="257"/>
        <v>523.23</v>
      </c>
    </row>
    <row r="2241" spans="1:9">
      <c r="A2241" s="81">
        <f t="shared" si="251"/>
        <v>536202402008</v>
      </c>
      <c r="B2241">
        <v>5362024</v>
      </c>
      <c r="C2241" t="s">
        <v>1014</v>
      </c>
      <c r="D2241" s="1">
        <v>39813</v>
      </c>
      <c r="E2241" s="34">
        <f t="shared" si="257"/>
        <v>4510.74</v>
      </c>
      <c r="F2241" s="34">
        <f t="shared" si="257"/>
        <v>1719.65</v>
      </c>
      <c r="G2241" s="34">
        <f t="shared" si="257"/>
        <v>1037.24</v>
      </c>
      <c r="H2241" s="34">
        <f t="shared" si="257"/>
        <v>161.02000000000001</v>
      </c>
      <c r="I2241" s="34">
        <f t="shared" si="257"/>
        <v>521.39</v>
      </c>
    </row>
    <row r="2242" spans="1:9">
      <c r="A2242" s="81">
        <f t="shared" si="251"/>
        <v>536202402007</v>
      </c>
      <c r="B2242">
        <v>5362024</v>
      </c>
      <c r="C2242" t="s">
        <v>1014</v>
      </c>
      <c r="D2242" s="1">
        <v>39447</v>
      </c>
      <c r="E2242" s="34">
        <f t="shared" si="257"/>
        <v>4510.84</v>
      </c>
      <c r="F2242" s="34">
        <f t="shared" si="257"/>
        <v>1707.62</v>
      </c>
      <c r="G2242" s="34">
        <f t="shared" si="257"/>
        <v>1116.3399999999999</v>
      </c>
      <c r="H2242" s="34">
        <f t="shared" si="257"/>
        <v>118.84</v>
      </c>
      <c r="I2242" s="34">
        <f t="shared" si="257"/>
        <v>472.44</v>
      </c>
    </row>
    <row r="2243" spans="1:9">
      <c r="A2243" s="81">
        <f t="shared" si="251"/>
        <v>536202402006</v>
      </c>
      <c r="B2243">
        <v>5362024</v>
      </c>
      <c r="C2243" t="s">
        <v>1014</v>
      </c>
      <c r="D2243" s="1">
        <v>39082</v>
      </c>
      <c r="E2243" s="34">
        <f t="shared" si="257"/>
        <v>4510.8599999999997</v>
      </c>
      <c r="F2243" s="34">
        <f t="shared" si="257"/>
        <v>1709.73</v>
      </c>
      <c r="G2243" s="34">
        <f t="shared" si="257"/>
        <v>1131.18</v>
      </c>
      <c r="H2243" s="34">
        <f t="shared" si="257"/>
        <v>109.61</v>
      </c>
      <c r="I2243" s="34">
        <f t="shared" si="257"/>
        <v>468.94</v>
      </c>
    </row>
    <row r="2244" spans="1:9">
      <c r="A2244" s="81">
        <f t="shared" si="251"/>
        <v>536202802025</v>
      </c>
      <c r="B2244">
        <v>5362028</v>
      </c>
      <c r="C2244" t="s">
        <v>1015</v>
      </c>
      <c r="D2244" s="1">
        <v>46022</v>
      </c>
      <c r="E2244" s="34" t="str">
        <f t="shared" ref="E2244:I2253" si="258">IF(YEAR($D2244)&lt;2016,VLOOKUP($A2244,LDB_alt,COLUMN()-1,FALSE),IFERROR(VLOOKUP($A2244,LDB_neu,COLUMN()-1,FALSE),""))</f>
        <v/>
      </c>
      <c r="F2244" s="34" t="str">
        <f t="shared" si="258"/>
        <v/>
      </c>
      <c r="G2244" s="34" t="str">
        <f t="shared" si="258"/>
        <v/>
      </c>
      <c r="H2244" s="34" t="str">
        <f t="shared" si="258"/>
        <v/>
      </c>
      <c r="I2244" s="34" t="str">
        <f t="shared" si="258"/>
        <v/>
      </c>
    </row>
    <row r="2245" spans="1:9">
      <c r="A2245" s="81">
        <f t="shared" ref="A2245:A2308" si="259">(LEFT(B2245&amp;"00000000",8)&amp;YEAR(D2245))+0</f>
        <v>536202802024</v>
      </c>
      <c r="B2245">
        <v>5362028</v>
      </c>
      <c r="C2245" t="s">
        <v>1015</v>
      </c>
      <c r="D2245" s="1">
        <v>45657</v>
      </c>
      <c r="E2245" s="34" t="str">
        <f t="shared" si="258"/>
        <v/>
      </c>
      <c r="F2245" s="34" t="str">
        <f t="shared" si="258"/>
        <v/>
      </c>
      <c r="G2245" s="34" t="str">
        <f t="shared" si="258"/>
        <v/>
      </c>
      <c r="H2245" s="34" t="str">
        <f t="shared" si="258"/>
        <v/>
      </c>
      <c r="I2245" s="34" t="str">
        <f t="shared" si="258"/>
        <v/>
      </c>
    </row>
    <row r="2246" spans="1:9">
      <c r="A2246" s="81">
        <f t="shared" si="259"/>
        <v>536202802023</v>
      </c>
      <c r="B2246">
        <v>5362028</v>
      </c>
      <c r="C2246" t="s">
        <v>1015</v>
      </c>
      <c r="D2246" s="1">
        <v>45291</v>
      </c>
      <c r="E2246" s="34" t="str">
        <f t="shared" si="258"/>
        <v/>
      </c>
      <c r="F2246" s="34" t="str">
        <f t="shared" si="258"/>
        <v/>
      </c>
      <c r="G2246" s="34" t="str">
        <f t="shared" si="258"/>
        <v/>
      </c>
      <c r="H2246" s="34" t="str">
        <f t="shared" si="258"/>
        <v/>
      </c>
      <c r="I2246" s="34" t="str">
        <f t="shared" si="258"/>
        <v/>
      </c>
    </row>
    <row r="2247" spans="1:9">
      <c r="A2247" s="81">
        <f t="shared" si="259"/>
        <v>536202802022</v>
      </c>
      <c r="B2247">
        <v>5362028</v>
      </c>
      <c r="C2247" t="s">
        <v>1015</v>
      </c>
      <c r="D2247" s="1">
        <v>44926</v>
      </c>
      <c r="E2247" s="34" t="str">
        <f t="shared" si="258"/>
        <v/>
      </c>
      <c r="F2247" s="34" t="str">
        <f t="shared" si="258"/>
        <v/>
      </c>
      <c r="G2247" s="34" t="str">
        <f t="shared" si="258"/>
        <v/>
      </c>
      <c r="H2247" s="34" t="str">
        <f t="shared" si="258"/>
        <v/>
      </c>
      <c r="I2247" s="34" t="str">
        <f t="shared" si="258"/>
        <v/>
      </c>
    </row>
    <row r="2248" spans="1:9">
      <c r="A2248" s="81">
        <f t="shared" si="259"/>
        <v>536202802021</v>
      </c>
      <c r="B2248">
        <v>5362028</v>
      </c>
      <c r="C2248" t="s">
        <v>1015</v>
      </c>
      <c r="D2248" s="1">
        <v>44561</v>
      </c>
      <c r="E2248" s="34" t="str">
        <f t="shared" si="258"/>
        <v/>
      </c>
      <c r="F2248" s="34" t="str">
        <f t="shared" si="258"/>
        <v/>
      </c>
      <c r="G2248" s="34" t="str">
        <f t="shared" si="258"/>
        <v/>
      </c>
      <c r="H2248" s="34" t="str">
        <f t="shared" si="258"/>
        <v/>
      </c>
      <c r="I2248" s="34" t="str">
        <f t="shared" si="258"/>
        <v/>
      </c>
    </row>
    <row r="2249" spans="1:9">
      <c r="A2249" s="81">
        <f t="shared" si="259"/>
        <v>536202802020</v>
      </c>
      <c r="B2249">
        <v>5362028</v>
      </c>
      <c r="C2249" t="s">
        <v>1015</v>
      </c>
      <c r="D2249" s="1">
        <v>44196</v>
      </c>
      <c r="E2249" s="34" t="str">
        <f t="shared" si="258"/>
        <v/>
      </c>
      <c r="F2249" s="34" t="str">
        <f t="shared" si="258"/>
        <v/>
      </c>
      <c r="G2249" s="34" t="str">
        <f t="shared" si="258"/>
        <v/>
      </c>
      <c r="H2249" s="34" t="str">
        <f t="shared" si="258"/>
        <v/>
      </c>
      <c r="I2249" s="34" t="str">
        <f t="shared" si="258"/>
        <v/>
      </c>
    </row>
    <row r="2250" spans="1:9">
      <c r="A2250" s="81">
        <f t="shared" si="259"/>
        <v>536202802019</v>
      </c>
      <c r="B2250">
        <v>5362028</v>
      </c>
      <c r="C2250" t="s">
        <v>1015</v>
      </c>
      <c r="D2250" s="1">
        <v>43830</v>
      </c>
      <c r="E2250" s="34" t="str">
        <f t="shared" si="258"/>
        <v/>
      </c>
      <c r="F2250" s="34" t="str">
        <f t="shared" si="258"/>
        <v/>
      </c>
      <c r="G2250" s="34" t="str">
        <f t="shared" si="258"/>
        <v/>
      </c>
      <c r="H2250" s="34" t="str">
        <f t="shared" si="258"/>
        <v/>
      </c>
      <c r="I2250" s="34" t="str">
        <f t="shared" si="258"/>
        <v/>
      </c>
    </row>
    <row r="2251" spans="1:9">
      <c r="A2251" s="81">
        <f t="shared" si="259"/>
        <v>536202802018</v>
      </c>
      <c r="B2251">
        <v>5362028</v>
      </c>
      <c r="C2251" t="s">
        <v>1015</v>
      </c>
      <c r="D2251" s="1">
        <v>43465</v>
      </c>
      <c r="E2251" s="34">
        <f t="shared" si="258"/>
        <v>5122</v>
      </c>
      <c r="F2251" s="34">
        <f t="shared" si="258"/>
        <v>2240</v>
      </c>
      <c r="G2251" s="34">
        <f t="shared" si="258"/>
        <v>1413</v>
      </c>
      <c r="H2251" s="34">
        <f t="shared" si="258"/>
        <v>272</v>
      </c>
      <c r="I2251" s="34">
        <f t="shared" si="258"/>
        <v>555</v>
      </c>
    </row>
    <row r="2252" spans="1:9">
      <c r="A2252" s="81">
        <f t="shared" si="259"/>
        <v>536202802017</v>
      </c>
      <c r="B2252">
        <v>5362028</v>
      </c>
      <c r="C2252" t="s">
        <v>1015</v>
      </c>
      <c r="D2252" s="1">
        <v>43100</v>
      </c>
      <c r="E2252" s="34">
        <f t="shared" si="258"/>
        <v>5122</v>
      </c>
      <c r="F2252" s="34">
        <f t="shared" si="258"/>
        <v>2236</v>
      </c>
      <c r="G2252" s="34">
        <f t="shared" si="258"/>
        <v>1408</v>
      </c>
      <c r="H2252" s="34">
        <f t="shared" si="258"/>
        <v>273</v>
      </c>
      <c r="I2252" s="34">
        <f t="shared" si="258"/>
        <v>555</v>
      </c>
    </row>
    <row r="2253" spans="1:9">
      <c r="A2253" s="81">
        <f t="shared" si="259"/>
        <v>536202802016</v>
      </c>
      <c r="B2253">
        <v>5362028</v>
      </c>
      <c r="C2253" t="s">
        <v>1015</v>
      </c>
      <c r="D2253" s="1">
        <v>42735</v>
      </c>
      <c r="E2253" s="34">
        <f t="shared" si="258"/>
        <v>5122</v>
      </c>
      <c r="F2253" s="34">
        <f t="shared" si="258"/>
        <v>2234</v>
      </c>
      <c r="G2253" s="34">
        <f t="shared" si="258"/>
        <v>1406</v>
      </c>
      <c r="H2253" s="34">
        <f t="shared" si="258"/>
        <v>274</v>
      </c>
      <c r="I2253" s="34">
        <f t="shared" si="258"/>
        <v>554</v>
      </c>
    </row>
    <row r="2254" spans="1:9">
      <c r="A2254" s="81">
        <f t="shared" si="259"/>
        <v>536202802015</v>
      </c>
      <c r="B2254">
        <v>5362028</v>
      </c>
      <c r="C2254" t="s">
        <v>1015</v>
      </c>
      <c r="D2254" s="1">
        <v>42369</v>
      </c>
      <c r="E2254" s="34">
        <f t="shared" ref="E2254:I2263" si="260">IF(YEAR($D2254)&lt;2016,VLOOKUP($A2254,LDB_alt,COLUMN()-1,FALSE),IFERROR(VLOOKUP($A2254,LDB_neu,COLUMN()-1,FALSE),""))</f>
        <v>5122.01</v>
      </c>
      <c r="F2254" s="34">
        <f t="shared" si="260"/>
        <v>2233.84</v>
      </c>
      <c r="G2254" s="34">
        <f t="shared" si="260"/>
        <v>1409.33</v>
      </c>
      <c r="H2254" s="34">
        <f t="shared" si="260"/>
        <v>265.25</v>
      </c>
      <c r="I2254" s="34">
        <f t="shared" si="260"/>
        <v>559.26</v>
      </c>
    </row>
    <row r="2255" spans="1:9">
      <c r="A2255" s="81">
        <f t="shared" si="259"/>
        <v>536202802014</v>
      </c>
      <c r="B2255">
        <v>5362028</v>
      </c>
      <c r="C2255" t="s">
        <v>1015</v>
      </c>
      <c r="D2255" s="1">
        <v>42004</v>
      </c>
      <c r="E2255" s="34">
        <f t="shared" si="260"/>
        <v>5122.01</v>
      </c>
      <c r="F2255" s="34">
        <f t="shared" si="260"/>
        <v>2225.27</v>
      </c>
      <c r="G2255" s="34">
        <f t="shared" si="260"/>
        <v>1401.09</v>
      </c>
      <c r="H2255" s="34">
        <f t="shared" si="260"/>
        <v>265.16000000000003</v>
      </c>
      <c r="I2255" s="34">
        <f t="shared" si="260"/>
        <v>559.02</v>
      </c>
    </row>
    <row r="2256" spans="1:9">
      <c r="A2256" s="81">
        <f t="shared" si="259"/>
        <v>536202802013</v>
      </c>
      <c r="B2256">
        <v>5362028</v>
      </c>
      <c r="C2256" t="s">
        <v>1015</v>
      </c>
      <c r="D2256" s="1">
        <v>41639</v>
      </c>
      <c r="E2256" s="34">
        <f t="shared" si="260"/>
        <v>5122.0200000000004</v>
      </c>
      <c r="F2256" s="34">
        <f t="shared" si="260"/>
        <v>2222.3000000000002</v>
      </c>
      <c r="G2256" s="34">
        <f t="shared" si="260"/>
        <v>1397.5</v>
      </c>
      <c r="H2256" s="34">
        <f t="shared" si="260"/>
        <v>265.64999999999998</v>
      </c>
      <c r="I2256" s="34">
        <f t="shared" si="260"/>
        <v>559.15</v>
      </c>
    </row>
    <row r="2257" spans="1:9">
      <c r="A2257" s="81">
        <f t="shared" si="259"/>
        <v>536202802012</v>
      </c>
      <c r="B2257">
        <v>5362028</v>
      </c>
      <c r="C2257" t="s">
        <v>1015</v>
      </c>
      <c r="D2257" s="1">
        <v>41274</v>
      </c>
      <c r="E2257" s="34">
        <f t="shared" si="260"/>
        <v>5122.05</v>
      </c>
      <c r="F2257" s="34">
        <f t="shared" si="260"/>
        <v>2220.7800000000002</v>
      </c>
      <c r="G2257" s="34">
        <f t="shared" si="260"/>
        <v>1397.69</v>
      </c>
      <c r="H2257" s="34">
        <f t="shared" si="260"/>
        <v>265.66000000000003</v>
      </c>
      <c r="I2257" s="34">
        <f t="shared" si="260"/>
        <v>557.42999999999995</v>
      </c>
    </row>
    <row r="2258" spans="1:9">
      <c r="A2258" s="81">
        <f t="shared" si="259"/>
        <v>536202802011</v>
      </c>
      <c r="B2258">
        <v>5362028</v>
      </c>
      <c r="C2258" t="s">
        <v>1015</v>
      </c>
      <c r="D2258" s="1">
        <v>40908</v>
      </c>
      <c r="E2258" s="34">
        <f t="shared" si="260"/>
        <v>5122.05</v>
      </c>
      <c r="F2258" s="34">
        <f t="shared" si="260"/>
        <v>2215.7999999999997</v>
      </c>
      <c r="G2258" s="34">
        <f t="shared" si="260"/>
        <v>1392.56</v>
      </c>
      <c r="H2258" s="34">
        <f t="shared" si="260"/>
        <v>269.14</v>
      </c>
      <c r="I2258" s="34">
        <f t="shared" si="260"/>
        <v>554.1</v>
      </c>
    </row>
    <row r="2259" spans="1:9">
      <c r="A2259" s="81">
        <f t="shared" si="259"/>
        <v>536202802010</v>
      </c>
      <c r="B2259">
        <v>5362028</v>
      </c>
      <c r="C2259" t="s">
        <v>1015</v>
      </c>
      <c r="D2259" s="1">
        <v>40543</v>
      </c>
      <c r="E2259" s="34">
        <f t="shared" si="260"/>
        <v>5122.05</v>
      </c>
      <c r="F2259" s="34">
        <f t="shared" si="260"/>
        <v>2212.29</v>
      </c>
      <c r="G2259" s="34">
        <f t="shared" si="260"/>
        <v>1389.25</v>
      </c>
      <c r="H2259" s="34">
        <f t="shared" si="260"/>
        <v>270.04000000000002</v>
      </c>
      <c r="I2259" s="34">
        <f t="shared" si="260"/>
        <v>553</v>
      </c>
    </row>
    <row r="2260" spans="1:9">
      <c r="A2260" s="81">
        <f t="shared" si="259"/>
        <v>536202802009</v>
      </c>
      <c r="B2260">
        <v>5362028</v>
      </c>
      <c r="C2260" t="s">
        <v>1015</v>
      </c>
      <c r="D2260" s="1">
        <v>40178</v>
      </c>
      <c r="E2260" s="34">
        <f t="shared" si="260"/>
        <v>5122.05</v>
      </c>
      <c r="F2260" s="34">
        <f t="shared" si="260"/>
        <v>2202.13</v>
      </c>
      <c r="G2260" s="34">
        <f t="shared" si="260"/>
        <v>1382.41</v>
      </c>
      <c r="H2260" s="34">
        <f t="shared" si="260"/>
        <v>268.5</v>
      </c>
      <c r="I2260" s="34">
        <f t="shared" si="260"/>
        <v>551.22</v>
      </c>
    </row>
    <row r="2261" spans="1:9">
      <c r="A2261" s="81">
        <f t="shared" si="259"/>
        <v>536202802008</v>
      </c>
      <c r="B2261">
        <v>5362028</v>
      </c>
      <c r="C2261" t="s">
        <v>1015</v>
      </c>
      <c r="D2261" s="1">
        <v>39813</v>
      </c>
      <c r="E2261" s="34">
        <f t="shared" si="260"/>
        <v>5117.07</v>
      </c>
      <c r="F2261" s="34">
        <f t="shared" si="260"/>
        <v>2197.21</v>
      </c>
      <c r="G2261" s="34">
        <f t="shared" si="260"/>
        <v>1378.85</v>
      </c>
      <c r="H2261" s="34">
        <f t="shared" si="260"/>
        <v>266.94</v>
      </c>
      <c r="I2261" s="34">
        <f t="shared" si="260"/>
        <v>551.41999999999996</v>
      </c>
    </row>
    <row r="2262" spans="1:9">
      <c r="A2262" s="81">
        <f t="shared" si="259"/>
        <v>536202802007</v>
      </c>
      <c r="B2262">
        <v>5362028</v>
      </c>
      <c r="C2262" t="s">
        <v>1015</v>
      </c>
      <c r="D2262" s="1">
        <v>39447</v>
      </c>
      <c r="E2262" s="34">
        <f t="shared" si="260"/>
        <v>5117.1400000000003</v>
      </c>
      <c r="F2262" s="34">
        <f t="shared" si="260"/>
        <v>2100.81</v>
      </c>
      <c r="G2262" s="34">
        <f t="shared" si="260"/>
        <v>1408.76</v>
      </c>
      <c r="H2262" s="34">
        <f t="shared" si="260"/>
        <v>190.9</v>
      </c>
      <c r="I2262" s="34">
        <f t="shared" si="260"/>
        <v>501.15</v>
      </c>
    </row>
    <row r="2263" spans="1:9">
      <c r="A2263" s="81">
        <f t="shared" si="259"/>
        <v>536202802006</v>
      </c>
      <c r="B2263">
        <v>5362028</v>
      </c>
      <c r="C2263" t="s">
        <v>1015</v>
      </c>
      <c r="D2263" s="1">
        <v>39082</v>
      </c>
      <c r="E2263" s="34">
        <f t="shared" si="260"/>
        <v>5116.96</v>
      </c>
      <c r="F2263" s="34">
        <f t="shared" si="260"/>
        <v>2064.69</v>
      </c>
      <c r="G2263" s="34">
        <f t="shared" si="260"/>
        <v>1428.75</v>
      </c>
      <c r="H2263" s="34">
        <f t="shared" si="260"/>
        <v>151.38</v>
      </c>
      <c r="I2263" s="34">
        <f t="shared" si="260"/>
        <v>484.56</v>
      </c>
    </row>
    <row r="2264" spans="1:9">
      <c r="A2264" s="81">
        <f t="shared" si="259"/>
        <v>536203202025</v>
      </c>
      <c r="B2264">
        <v>5362032</v>
      </c>
      <c r="C2264" t="s">
        <v>1016</v>
      </c>
      <c r="D2264" s="1">
        <v>46022</v>
      </c>
      <c r="E2264" s="34" t="str">
        <f t="shared" ref="E2264:I2273" si="261">IF(YEAR($D2264)&lt;2016,VLOOKUP($A2264,LDB_alt,COLUMN()-1,FALSE),IFERROR(VLOOKUP($A2264,LDB_neu,COLUMN()-1,FALSE),""))</f>
        <v/>
      </c>
      <c r="F2264" s="34" t="str">
        <f t="shared" si="261"/>
        <v/>
      </c>
      <c r="G2264" s="34" t="str">
        <f t="shared" si="261"/>
        <v/>
      </c>
      <c r="H2264" s="34" t="str">
        <f t="shared" si="261"/>
        <v/>
      </c>
      <c r="I2264" s="34" t="str">
        <f t="shared" si="261"/>
        <v/>
      </c>
    </row>
    <row r="2265" spans="1:9">
      <c r="A2265" s="81">
        <f t="shared" si="259"/>
        <v>536203202024</v>
      </c>
      <c r="B2265">
        <v>5362032</v>
      </c>
      <c r="C2265" t="s">
        <v>1016</v>
      </c>
      <c r="D2265" s="1">
        <v>45657</v>
      </c>
      <c r="E2265" s="34" t="str">
        <f t="shared" si="261"/>
        <v/>
      </c>
      <c r="F2265" s="34" t="str">
        <f t="shared" si="261"/>
        <v/>
      </c>
      <c r="G2265" s="34" t="str">
        <f t="shared" si="261"/>
        <v/>
      </c>
      <c r="H2265" s="34" t="str">
        <f t="shared" si="261"/>
        <v/>
      </c>
      <c r="I2265" s="34" t="str">
        <f t="shared" si="261"/>
        <v/>
      </c>
    </row>
    <row r="2266" spans="1:9">
      <c r="A2266" s="81">
        <f t="shared" si="259"/>
        <v>536203202023</v>
      </c>
      <c r="B2266">
        <v>5362032</v>
      </c>
      <c r="C2266" t="s">
        <v>1016</v>
      </c>
      <c r="D2266" s="1">
        <v>45291</v>
      </c>
      <c r="E2266" s="34" t="str">
        <f t="shared" si="261"/>
        <v/>
      </c>
      <c r="F2266" s="34" t="str">
        <f t="shared" si="261"/>
        <v/>
      </c>
      <c r="G2266" s="34" t="str">
        <f t="shared" si="261"/>
        <v/>
      </c>
      <c r="H2266" s="34" t="str">
        <f t="shared" si="261"/>
        <v/>
      </c>
      <c r="I2266" s="34" t="str">
        <f t="shared" si="261"/>
        <v/>
      </c>
    </row>
    <row r="2267" spans="1:9">
      <c r="A2267" s="81">
        <f t="shared" si="259"/>
        <v>536203202022</v>
      </c>
      <c r="B2267">
        <v>5362032</v>
      </c>
      <c r="C2267" t="s">
        <v>1016</v>
      </c>
      <c r="D2267" s="1">
        <v>44926</v>
      </c>
      <c r="E2267" s="34" t="str">
        <f t="shared" si="261"/>
        <v/>
      </c>
      <c r="F2267" s="34" t="str">
        <f t="shared" si="261"/>
        <v/>
      </c>
      <c r="G2267" s="34" t="str">
        <f t="shared" si="261"/>
        <v/>
      </c>
      <c r="H2267" s="34" t="str">
        <f t="shared" si="261"/>
        <v/>
      </c>
      <c r="I2267" s="34" t="str">
        <f t="shared" si="261"/>
        <v/>
      </c>
    </row>
    <row r="2268" spans="1:9">
      <c r="A2268" s="81">
        <f t="shared" si="259"/>
        <v>536203202021</v>
      </c>
      <c r="B2268">
        <v>5362032</v>
      </c>
      <c r="C2268" t="s">
        <v>1016</v>
      </c>
      <c r="D2268" s="1">
        <v>44561</v>
      </c>
      <c r="E2268" s="34" t="str">
        <f t="shared" si="261"/>
        <v/>
      </c>
      <c r="F2268" s="34" t="str">
        <f t="shared" si="261"/>
        <v/>
      </c>
      <c r="G2268" s="34" t="str">
        <f t="shared" si="261"/>
        <v/>
      </c>
      <c r="H2268" s="34" t="str">
        <f t="shared" si="261"/>
        <v/>
      </c>
      <c r="I2268" s="34" t="str">
        <f t="shared" si="261"/>
        <v/>
      </c>
    </row>
    <row r="2269" spans="1:9">
      <c r="A2269" s="81">
        <f t="shared" si="259"/>
        <v>536203202020</v>
      </c>
      <c r="B2269">
        <v>5362032</v>
      </c>
      <c r="C2269" t="s">
        <v>1016</v>
      </c>
      <c r="D2269" s="1">
        <v>44196</v>
      </c>
      <c r="E2269" s="34" t="str">
        <f t="shared" si="261"/>
        <v/>
      </c>
      <c r="F2269" s="34" t="str">
        <f t="shared" si="261"/>
        <v/>
      </c>
      <c r="G2269" s="34" t="str">
        <f t="shared" si="261"/>
        <v/>
      </c>
      <c r="H2269" s="34" t="str">
        <f t="shared" si="261"/>
        <v/>
      </c>
      <c r="I2269" s="34" t="str">
        <f t="shared" si="261"/>
        <v/>
      </c>
    </row>
    <row r="2270" spans="1:9">
      <c r="A2270" s="81">
        <f t="shared" si="259"/>
        <v>536203202019</v>
      </c>
      <c r="B2270">
        <v>5362032</v>
      </c>
      <c r="C2270" t="s">
        <v>1016</v>
      </c>
      <c r="D2270" s="1">
        <v>43830</v>
      </c>
      <c r="E2270" s="34" t="str">
        <f t="shared" si="261"/>
        <v/>
      </c>
      <c r="F2270" s="34" t="str">
        <f t="shared" si="261"/>
        <v/>
      </c>
      <c r="G2270" s="34" t="str">
        <f t="shared" si="261"/>
        <v/>
      </c>
      <c r="H2270" s="34" t="str">
        <f t="shared" si="261"/>
        <v/>
      </c>
      <c r="I2270" s="34" t="str">
        <f t="shared" si="261"/>
        <v/>
      </c>
    </row>
    <row r="2271" spans="1:9">
      <c r="A2271" s="81">
        <f t="shared" si="259"/>
        <v>536203202018</v>
      </c>
      <c r="B2271">
        <v>5362032</v>
      </c>
      <c r="C2271" t="s">
        <v>1016</v>
      </c>
      <c r="D2271" s="1">
        <v>43465</v>
      </c>
      <c r="E2271" s="34">
        <f t="shared" si="261"/>
        <v>11396</v>
      </c>
      <c r="F2271" s="34">
        <f t="shared" si="261"/>
        <v>3039</v>
      </c>
      <c r="G2271" s="34">
        <f t="shared" si="261"/>
        <v>1550</v>
      </c>
      <c r="H2271" s="34">
        <f t="shared" si="261"/>
        <v>311</v>
      </c>
      <c r="I2271" s="34">
        <f t="shared" si="261"/>
        <v>1178</v>
      </c>
    </row>
    <row r="2272" spans="1:9">
      <c r="A2272" s="81">
        <f t="shared" si="259"/>
        <v>536203202017</v>
      </c>
      <c r="B2272">
        <v>5362032</v>
      </c>
      <c r="C2272" t="s">
        <v>1016</v>
      </c>
      <c r="D2272" s="1">
        <v>43100</v>
      </c>
      <c r="E2272" s="34">
        <f t="shared" si="261"/>
        <v>11396</v>
      </c>
      <c r="F2272" s="34">
        <f t="shared" si="261"/>
        <v>3065</v>
      </c>
      <c r="G2272" s="34">
        <f t="shared" si="261"/>
        <v>1565</v>
      </c>
      <c r="H2272" s="34">
        <f t="shared" si="261"/>
        <v>303</v>
      </c>
      <c r="I2272" s="34">
        <f t="shared" si="261"/>
        <v>1197</v>
      </c>
    </row>
    <row r="2273" spans="1:9">
      <c r="A2273" s="81">
        <f t="shared" si="259"/>
        <v>536203202016</v>
      </c>
      <c r="B2273">
        <v>5362032</v>
      </c>
      <c r="C2273" t="s">
        <v>1016</v>
      </c>
      <c r="D2273" s="1">
        <v>42735</v>
      </c>
      <c r="E2273" s="34">
        <f t="shared" si="261"/>
        <v>11396</v>
      </c>
      <c r="F2273" s="34">
        <f t="shared" si="261"/>
        <v>3045</v>
      </c>
      <c r="G2273" s="34">
        <f t="shared" si="261"/>
        <v>1558</v>
      </c>
      <c r="H2273" s="34">
        <f t="shared" si="261"/>
        <v>290</v>
      </c>
      <c r="I2273" s="34">
        <f t="shared" si="261"/>
        <v>1197</v>
      </c>
    </row>
    <row r="2274" spans="1:9">
      <c r="A2274" s="81">
        <f t="shared" si="259"/>
        <v>536203202015</v>
      </c>
      <c r="B2274">
        <v>5362032</v>
      </c>
      <c r="C2274" t="s">
        <v>1016</v>
      </c>
      <c r="D2274" s="1">
        <v>42369</v>
      </c>
      <c r="E2274" s="34">
        <f t="shared" ref="E2274:I2283" si="262">IF(YEAR($D2274)&lt;2016,VLOOKUP($A2274,LDB_alt,COLUMN()-1,FALSE),IFERROR(VLOOKUP($A2274,LDB_neu,COLUMN()-1,FALSE),""))</f>
        <v>11391.73</v>
      </c>
      <c r="F2274" s="34">
        <f t="shared" si="262"/>
        <v>3101.5299999999997</v>
      </c>
      <c r="G2274" s="34">
        <f t="shared" si="262"/>
        <v>1590.63</v>
      </c>
      <c r="H2274" s="34">
        <f t="shared" si="262"/>
        <v>258.02999999999997</v>
      </c>
      <c r="I2274" s="34">
        <f t="shared" si="262"/>
        <v>1252.8699999999999</v>
      </c>
    </row>
    <row r="2275" spans="1:9">
      <c r="A2275" s="81">
        <f t="shared" si="259"/>
        <v>536203202014</v>
      </c>
      <c r="B2275">
        <v>5362032</v>
      </c>
      <c r="C2275" t="s">
        <v>1016</v>
      </c>
      <c r="D2275" s="1">
        <v>42004</v>
      </c>
      <c r="E2275" s="34">
        <f t="shared" si="262"/>
        <v>11391.73</v>
      </c>
      <c r="F2275" s="34">
        <f t="shared" si="262"/>
        <v>2990.5699999999997</v>
      </c>
      <c r="G2275" s="34">
        <f t="shared" si="262"/>
        <v>1587.3</v>
      </c>
      <c r="H2275" s="34">
        <f t="shared" si="262"/>
        <v>244.82</v>
      </c>
      <c r="I2275" s="34">
        <f t="shared" si="262"/>
        <v>1158.45</v>
      </c>
    </row>
    <row r="2276" spans="1:9">
      <c r="A2276" s="81">
        <f t="shared" si="259"/>
        <v>536203202013</v>
      </c>
      <c r="B2276">
        <v>5362032</v>
      </c>
      <c r="C2276" t="s">
        <v>1016</v>
      </c>
      <c r="D2276" s="1">
        <v>41639</v>
      </c>
      <c r="E2276" s="34">
        <f t="shared" si="262"/>
        <v>11391.74</v>
      </c>
      <c r="F2276" s="34">
        <f t="shared" si="262"/>
        <v>2979.91</v>
      </c>
      <c r="G2276" s="34">
        <f t="shared" si="262"/>
        <v>1582.27</v>
      </c>
      <c r="H2276" s="34">
        <f t="shared" si="262"/>
        <v>239.58</v>
      </c>
      <c r="I2276" s="34">
        <f t="shared" si="262"/>
        <v>1158.06</v>
      </c>
    </row>
    <row r="2277" spans="1:9">
      <c r="A2277" s="81">
        <f t="shared" si="259"/>
        <v>536203202012</v>
      </c>
      <c r="B2277">
        <v>5362032</v>
      </c>
      <c r="C2277" t="s">
        <v>1016</v>
      </c>
      <c r="D2277" s="1">
        <v>41274</v>
      </c>
      <c r="E2277" s="34">
        <f t="shared" si="262"/>
        <v>11391.72</v>
      </c>
      <c r="F2277" s="34">
        <f t="shared" si="262"/>
        <v>2976.23</v>
      </c>
      <c r="G2277" s="34">
        <f t="shared" si="262"/>
        <v>1578.99</v>
      </c>
      <c r="H2277" s="34">
        <f t="shared" si="262"/>
        <v>239.91</v>
      </c>
      <c r="I2277" s="34">
        <f t="shared" si="262"/>
        <v>1157.33</v>
      </c>
    </row>
    <row r="2278" spans="1:9">
      <c r="A2278" s="81">
        <f t="shared" si="259"/>
        <v>536203202011</v>
      </c>
      <c r="B2278">
        <v>5362032</v>
      </c>
      <c r="C2278" t="s">
        <v>1016</v>
      </c>
      <c r="D2278" s="1">
        <v>40908</v>
      </c>
      <c r="E2278" s="34">
        <f t="shared" si="262"/>
        <v>11391.72</v>
      </c>
      <c r="F2278" s="34">
        <f t="shared" si="262"/>
        <v>2958.99</v>
      </c>
      <c r="G2278" s="34">
        <f t="shared" si="262"/>
        <v>1567.58</v>
      </c>
      <c r="H2278" s="34">
        <f t="shared" si="262"/>
        <v>235.01</v>
      </c>
      <c r="I2278" s="34">
        <f t="shared" si="262"/>
        <v>1156.4000000000001</v>
      </c>
    </row>
    <row r="2279" spans="1:9">
      <c r="A2279" s="81">
        <f t="shared" si="259"/>
        <v>536203202010</v>
      </c>
      <c r="B2279">
        <v>5362032</v>
      </c>
      <c r="C2279" t="s">
        <v>1016</v>
      </c>
      <c r="D2279" s="1">
        <v>40543</v>
      </c>
      <c r="E2279" s="34">
        <f t="shared" si="262"/>
        <v>11389.91</v>
      </c>
      <c r="F2279" s="34">
        <f t="shared" si="262"/>
        <v>2873.09</v>
      </c>
      <c r="G2279" s="34">
        <f t="shared" si="262"/>
        <v>1516.17</v>
      </c>
      <c r="H2279" s="34">
        <f t="shared" si="262"/>
        <v>213.15</v>
      </c>
      <c r="I2279" s="34">
        <f t="shared" si="262"/>
        <v>1143.77</v>
      </c>
    </row>
    <row r="2280" spans="1:9">
      <c r="A2280" s="81">
        <f t="shared" si="259"/>
        <v>536203202009</v>
      </c>
      <c r="B2280">
        <v>5362032</v>
      </c>
      <c r="C2280" t="s">
        <v>1016</v>
      </c>
      <c r="D2280" s="1">
        <v>40178</v>
      </c>
      <c r="E2280" s="34">
        <f t="shared" si="262"/>
        <v>11389.92</v>
      </c>
      <c r="F2280" s="34">
        <f t="shared" si="262"/>
        <v>2862.43</v>
      </c>
      <c r="G2280" s="34">
        <f t="shared" si="262"/>
        <v>1511.6</v>
      </c>
      <c r="H2280" s="34">
        <f t="shared" si="262"/>
        <v>213</v>
      </c>
      <c r="I2280" s="34">
        <f t="shared" si="262"/>
        <v>1137.83</v>
      </c>
    </row>
    <row r="2281" spans="1:9">
      <c r="A2281" s="81">
        <f t="shared" si="259"/>
        <v>536203202008</v>
      </c>
      <c r="B2281">
        <v>5362032</v>
      </c>
      <c r="C2281" t="s">
        <v>1016</v>
      </c>
      <c r="D2281" s="1">
        <v>39813</v>
      </c>
      <c r="E2281" s="34">
        <f t="shared" si="262"/>
        <v>11393.32</v>
      </c>
      <c r="F2281" s="34">
        <f t="shared" si="262"/>
        <v>2860.2300000000005</v>
      </c>
      <c r="G2281" s="34">
        <f t="shared" si="262"/>
        <v>1508.91</v>
      </c>
      <c r="H2281" s="34">
        <f t="shared" si="262"/>
        <v>212.15</v>
      </c>
      <c r="I2281" s="34">
        <f t="shared" si="262"/>
        <v>1139.17</v>
      </c>
    </row>
    <row r="2282" spans="1:9">
      <c r="A2282" s="81">
        <f t="shared" si="259"/>
        <v>536203202007</v>
      </c>
      <c r="B2282">
        <v>5362032</v>
      </c>
      <c r="C2282" t="s">
        <v>1016</v>
      </c>
      <c r="D2282" s="1">
        <v>39447</v>
      </c>
      <c r="E2282" s="34">
        <f t="shared" si="262"/>
        <v>11393.29</v>
      </c>
      <c r="F2282" s="34">
        <f t="shared" si="262"/>
        <v>2628.67</v>
      </c>
      <c r="G2282" s="34">
        <f t="shared" si="262"/>
        <v>1556.19</v>
      </c>
      <c r="H2282" s="34">
        <f t="shared" si="262"/>
        <v>172.37</v>
      </c>
      <c r="I2282" s="34">
        <f t="shared" si="262"/>
        <v>900.11</v>
      </c>
    </row>
    <row r="2283" spans="1:9">
      <c r="A2283" s="81">
        <f t="shared" si="259"/>
        <v>536203202006</v>
      </c>
      <c r="B2283">
        <v>5362032</v>
      </c>
      <c r="C2283" t="s">
        <v>1016</v>
      </c>
      <c r="D2283" s="1">
        <v>39082</v>
      </c>
      <c r="E2283" s="34">
        <f t="shared" si="262"/>
        <v>11393.5</v>
      </c>
      <c r="F2283" s="34">
        <f t="shared" si="262"/>
        <v>2619.98</v>
      </c>
      <c r="G2283" s="34">
        <f t="shared" si="262"/>
        <v>1556.91</v>
      </c>
      <c r="H2283" s="34">
        <f t="shared" si="262"/>
        <v>161</v>
      </c>
      <c r="I2283" s="34">
        <f t="shared" si="262"/>
        <v>902.07</v>
      </c>
    </row>
    <row r="2284" spans="1:9">
      <c r="A2284" s="81">
        <f t="shared" si="259"/>
        <v>536203602025</v>
      </c>
      <c r="B2284">
        <v>5362036</v>
      </c>
      <c r="C2284" t="s">
        <v>1017</v>
      </c>
      <c r="D2284" s="1">
        <v>46022</v>
      </c>
      <c r="E2284" s="34" t="str">
        <f t="shared" ref="E2284:I2293" si="263">IF(YEAR($D2284)&lt;2016,VLOOKUP($A2284,LDB_alt,COLUMN()-1,FALSE),IFERROR(VLOOKUP($A2284,LDB_neu,COLUMN()-1,FALSE),""))</f>
        <v/>
      </c>
      <c r="F2284" s="34" t="str">
        <f t="shared" si="263"/>
        <v/>
      </c>
      <c r="G2284" s="34" t="str">
        <f t="shared" si="263"/>
        <v/>
      </c>
      <c r="H2284" s="34" t="str">
        <f t="shared" si="263"/>
        <v/>
      </c>
      <c r="I2284" s="34" t="str">
        <f t="shared" si="263"/>
        <v/>
      </c>
    </row>
    <row r="2285" spans="1:9">
      <c r="A2285" s="81">
        <f t="shared" si="259"/>
        <v>536203602024</v>
      </c>
      <c r="B2285">
        <v>5362036</v>
      </c>
      <c r="C2285" t="s">
        <v>1017</v>
      </c>
      <c r="D2285" s="1">
        <v>45657</v>
      </c>
      <c r="E2285" s="34" t="str">
        <f t="shared" si="263"/>
        <v/>
      </c>
      <c r="F2285" s="34" t="str">
        <f t="shared" si="263"/>
        <v/>
      </c>
      <c r="G2285" s="34" t="str">
        <f t="shared" si="263"/>
        <v/>
      </c>
      <c r="H2285" s="34" t="str">
        <f t="shared" si="263"/>
        <v/>
      </c>
      <c r="I2285" s="34" t="str">
        <f t="shared" si="263"/>
        <v/>
      </c>
    </row>
    <row r="2286" spans="1:9">
      <c r="A2286" s="81">
        <f t="shared" si="259"/>
        <v>536203602023</v>
      </c>
      <c r="B2286">
        <v>5362036</v>
      </c>
      <c r="C2286" t="s">
        <v>1017</v>
      </c>
      <c r="D2286" s="1">
        <v>45291</v>
      </c>
      <c r="E2286" s="34" t="str">
        <f t="shared" si="263"/>
        <v/>
      </c>
      <c r="F2286" s="34" t="str">
        <f t="shared" si="263"/>
        <v/>
      </c>
      <c r="G2286" s="34" t="str">
        <f t="shared" si="263"/>
        <v/>
      </c>
      <c r="H2286" s="34" t="str">
        <f t="shared" si="263"/>
        <v/>
      </c>
      <c r="I2286" s="34" t="str">
        <f t="shared" si="263"/>
        <v/>
      </c>
    </row>
    <row r="2287" spans="1:9">
      <c r="A2287" s="81">
        <f t="shared" si="259"/>
        <v>536203602022</v>
      </c>
      <c r="B2287">
        <v>5362036</v>
      </c>
      <c r="C2287" t="s">
        <v>1017</v>
      </c>
      <c r="D2287" s="1">
        <v>44926</v>
      </c>
      <c r="E2287" s="34" t="str">
        <f t="shared" si="263"/>
        <v/>
      </c>
      <c r="F2287" s="34" t="str">
        <f t="shared" si="263"/>
        <v/>
      </c>
      <c r="G2287" s="34" t="str">
        <f t="shared" si="263"/>
        <v/>
      </c>
      <c r="H2287" s="34" t="str">
        <f t="shared" si="263"/>
        <v/>
      </c>
      <c r="I2287" s="34" t="str">
        <f t="shared" si="263"/>
        <v/>
      </c>
    </row>
    <row r="2288" spans="1:9">
      <c r="A2288" s="81">
        <f t="shared" si="259"/>
        <v>536203602021</v>
      </c>
      <c r="B2288">
        <v>5362036</v>
      </c>
      <c r="C2288" t="s">
        <v>1017</v>
      </c>
      <c r="D2288" s="1">
        <v>44561</v>
      </c>
      <c r="E2288" s="34" t="str">
        <f t="shared" si="263"/>
        <v/>
      </c>
      <c r="F2288" s="34" t="str">
        <f t="shared" si="263"/>
        <v/>
      </c>
      <c r="G2288" s="34" t="str">
        <f t="shared" si="263"/>
        <v/>
      </c>
      <c r="H2288" s="34" t="str">
        <f t="shared" si="263"/>
        <v/>
      </c>
      <c r="I2288" s="34" t="str">
        <f t="shared" si="263"/>
        <v/>
      </c>
    </row>
    <row r="2289" spans="1:9">
      <c r="A2289" s="81">
        <f t="shared" si="259"/>
        <v>536203602020</v>
      </c>
      <c r="B2289">
        <v>5362036</v>
      </c>
      <c r="C2289" t="s">
        <v>1017</v>
      </c>
      <c r="D2289" s="1">
        <v>44196</v>
      </c>
      <c r="E2289" s="34" t="str">
        <f t="shared" si="263"/>
        <v/>
      </c>
      <c r="F2289" s="34" t="str">
        <f t="shared" si="263"/>
        <v/>
      </c>
      <c r="G2289" s="34" t="str">
        <f t="shared" si="263"/>
        <v/>
      </c>
      <c r="H2289" s="34" t="str">
        <f t="shared" si="263"/>
        <v/>
      </c>
      <c r="I2289" s="34" t="str">
        <f t="shared" si="263"/>
        <v/>
      </c>
    </row>
    <row r="2290" spans="1:9">
      <c r="A2290" s="81">
        <f t="shared" si="259"/>
        <v>536203602019</v>
      </c>
      <c r="B2290">
        <v>5362036</v>
      </c>
      <c r="C2290" t="s">
        <v>1017</v>
      </c>
      <c r="D2290" s="1">
        <v>43830</v>
      </c>
      <c r="E2290" s="34" t="str">
        <f t="shared" si="263"/>
        <v/>
      </c>
      <c r="F2290" s="34" t="str">
        <f t="shared" si="263"/>
        <v/>
      </c>
      <c r="G2290" s="34" t="str">
        <f t="shared" si="263"/>
        <v/>
      </c>
      <c r="H2290" s="34" t="str">
        <f t="shared" si="263"/>
        <v/>
      </c>
      <c r="I2290" s="34" t="str">
        <f t="shared" si="263"/>
        <v/>
      </c>
    </row>
    <row r="2291" spans="1:9">
      <c r="A2291" s="81">
        <f t="shared" si="259"/>
        <v>536203602018</v>
      </c>
      <c r="B2291">
        <v>5362036</v>
      </c>
      <c r="C2291" t="s">
        <v>1017</v>
      </c>
      <c r="D2291" s="1">
        <v>43465</v>
      </c>
      <c r="E2291" s="34">
        <f t="shared" si="263"/>
        <v>7215</v>
      </c>
      <c r="F2291" s="34">
        <f t="shared" si="263"/>
        <v>1953</v>
      </c>
      <c r="G2291" s="34">
        <f t="shared" si="263"/>
        <v>1117</v>
      </c>
      <c r="H2291" s="34">
        <f t="shared" si="263"/>
        <v>275</v>
      </c>
      <c r="I2291" s="34">
        <f t="shared" si="263"/>
        <v>561</v>
      </c>
    </row>
    <row r="2292" spans="1:9">
      <c r="A2292" s="81">
        <f t="shared" si="259"/>
        <v>536203602017</v>
      </c>
      <c r="B2292">
        <v>5362036</v>
      </c>
      <c r="C2292" t="s">
        <v>1017</v>
      </c>
      <c r="D2292" s="1">
        <v>43100</v>
      </c>
      <c r="E2292" s="34">
        <f t="shared" si="263"/>
        <v>7215</v>
      </c>
      <c r="F2292" s="34">
        <f t="shared" si="263"/>
        <v>1926</v>
      </c>
      <c r="G2292" s="34">
        <f t="shared" si="263"/>
        <v>1096</v>
      </c>
      <c r="H2292" s="34">
        <f t="shared" si="263"/>
        <v>266</v>
      </c>
      <c r="I2292" s="34">
        <f t="shared" si="263"/>
        <v>564</v>
      </c>
    </row>
    <row r="2293" spans="1:9">
      <c r="A2293" s="81">
        <f t="shared" si="259"/>
        <v>536203602016</v>
      </c>
      <c r="B2293">
        <v>5362036</v>
      </c>
      <c r="C2293" t="s">
        <v>1017</v>
      </c>
      <c r="D2293" s="1">
        <v>42735</v>
      </c>
      <c r="E2293" s="34">
        <f t="shared" si="263"/>
        <v>7215</v>
      </c>
      <c r="F2293" s="34">
        <f t="shared" si="263"/>
        <v>1925</v>
      </c>
      <c r="G2293" s="34">
        <f t="shared" si="263"/>
        <v>1096</v>
      </c>
      <c r="H2293" s="34">
        <f t="shared" si="263"/>
        <v>265</v>
      </c>
      <c r="I2293" s="34">
        <f t="shared" si="263"/>
        <v>564</v>
      </c>
    </row>
    <row r="2294" spans="1:9">
      <c r="A2294" s="81">
        <f t="shared" si="259"/>
        <v>536203602015</v>
      </c>
      <c r="B2294">
        <v>5362036</v>
      </c>
      <c r="C2294" t="s">
        <v>1017</v>
      </c>
      <c r="D2294" s="1">
        <v>42369</v>
      </c>
      <c r="E2294" s="34">
        <f t="shared" ref="E2294:I2303" si="264">IF(YEAR($D2294)&lt;2016,VLOOKUP($A2294,LDB_alt,COLUMN()-1,FALSE),IFERROR(VLOOKUP($A2294,LDB_neu,COLUMN()-1,FALSE),""))</f>
        <v>7215.3</v>
      </c>
      <c r="F2294" s="34">
        <f t="shared" si="264"/>
        <v>1934.81</v>
      </c>
      <c r="G2294" s="34">
        <f t="shared" si="264"/>
        <v>1097.81</v>
      </c>
      <c r="H2294" s="34">
        <f t="shared" si="264"/>
        <v>252.65</v>
      </c>
      <c r="I2294" s="34">
        <f t="shared" si="264"/>
        <v>584.35</v>
      </c>
    </row>
    <row r="2295" spans="1:9">
      <c r="A2295" s="81">
        <f t="shared" si="259"/>
        <v>536203602014</v>
      </c>
      <c r="B2295">
        <v>5362036</v>
      </c>
      <c r="C2295" t="s">
        <v>1017</v>
      </c>
      <c r="D2295" s="1">
        <v>42004</v>
      </c>
      <c r="E2295" s="34">
        <f t="shared" si="264"/>
        <v>7215.3</v>
      </c>
      <c r="F2295" s="34">
        <f t="shared" si="264"/>
        <v>1932.04</v>
      </c>
      <c r="G2295" s="34">
        <f t="shared" si="264"/>
        <v>1094.8499999999999</v>
      </c>
      <c r="H2295" s="34">
        <f t="shared" si="264"/>
        <v>253.56</v>
      </c>
      <c r="I2295" s="34">
        <f t="shared" si="264"/>
        <v>583.63</v>
      </c>
    </row>
    <row r="2296" spans="1:9">
      <c r="A2296" s="81">
        <f t="shared" si="259"/>
        <v>536203602013</v>
      </c>
      <c r="B2296">
        <v>5362036</v>
      </c>
      <c r="C2296" t="s">
        <v>1017</v>
      </c>
      <c r="D2296" s="1">
        <v>41639</v>
      </c>
      <c r="E2296" s="34">
        <f t="shared" si="264"/>
        <v>7215.3</v>
      </c>
      <c r="F2296" s="34">
        <f t="shared" si="264"/>
        <v>1930.9099999999999</v>
      </c>
      <c r="G2296" s="34">
        <f t="shared" si="264"/>
        <v>1093.72</v>
      </c>
      <c r="H2296" s="34">
        <f t="shared" si="264"/>
        <v>254.08</v>
      </c>
      <c r="I2296" s="34">
        <f t="shared" si="264"/>
        <v>583.11</v>
      </c>
    </row>
    <row r="2297" spans="1:9">
      <c r="A2297" s="81">
        <f t="shared" si="259"/>
        <v>536203602012</v>
      </c>
      <c r="B2297">
        <v>5362036</v>
      </c>
      <c r="C2297" t="s">
        <v>1017</v>
      </c>
      <c r="D2297" s="1">
        <v>41274</v>
      </c>
      <c r="E2297" s="34">
        <f t="shared" si="264"/>
        <v>7215.3</v>
      </c>
      <c r="F2297" s="34">
        <f t="shared" si="264"/>
        <v>1926.23</v>
      </c>
      <c r="G2297" s="34">
        <f t="shared" si="264"/>
        <v>1089.28</v>
      </c>
      <c r="H2297" s="34">
        <f t="shared" si="264"/>
        <v>254.57</v>
      </c>
      <c r="I2297" s="34">
        <f t="shared" si="264"/>
        <v>582.38</v>
      </c>
    </row>
    <row r="2298" spans="1:9">
      <c r="A2298" s="81">
        <f t="shared" si="259"/>
        <v>536203602011</v>
      </c>
      <c r="B2298">
        <v>5362036</v>
      </c>
      <c r="C2298" t="s">
        <v>1017</v>
      </c>
      <c r="D2298" s="1">
        <v>40908</v>
      </c>
      <c r="E2298" s="34">
        <f t="shared" si="264"/>
        <v>7215.3</v>
      </c>
      <c r="F2298" s="34">
        <f t="shared" si="264"/>
        <v>1899.18</v>
      </c>
      <c r="G2298" s="34">
        <f t="shared" si="264"/>
        <v>1087.53</v>
      </c>
      <c r="H2298" s="34">
        <f t="shared" si="264"/>
        <v>229.64</v>
      </c>
      <c r="I2298" s="34">
        <f t="shared" si="264"/>
        <v>582.01</v>
      </c>
    </row>
    <row r="2299" spans="1:9">
      <c r="A2299" s="81">
        <f t="shared" si="259"/>
        <v>536203602010</v>
      </c>
      <c r="B2299">
        <v>5362036</v>
      </c>
      <c r="C2299" t="s">
        <v>1017</v>
      </c>
      <c r="D2299" s="1">
        <v>40543</v>
      </c>
      <c r="E2299" s="34">
        <f t="shared" si="264"/>
        <v>7215.3</v>
      </c>
      <c r="F2299" s="34">
        <f t="shared" si="264"/>
        <v>1896.9899999999998</v>
      </c>
      <c r="G2299" s="34">
        <f t="shared" si="264"/>
        <v>1084.5899999999999</v>
      </c>
      <c r="H2299" s="34">
        <f t="shared" si="264"/>
        <v>229.53</v>
      </c>
      <c r="I2299" s="34">
        <f t="shared" si="264"/>
        <v>582.87</v>
      </c>
    </row>
    <row r="2300" spans="1:9">
      <c r="A2300" s="81">
        <f t="shared" si="259"/>
        <v>536203602009</v>
      </c>
      <c r="B2300">
        <v>5362036</v>
      </c>
      <c r="C2300" t="s">
        <v>1017</v>
      </c>
      <c r="D2300" s="1">
        <v>40178</v>
      </c>
      <c r="E2300" s="34">
        <f t="shared" si="264"/>
        <v>7215.3</v>
      </c>
      <c r="F2300" s="34">
        <f t="shared" si="264"/>
        <v>1896.3400000000001</v>
      </c>
      <c r="G2300" s="34">
        <f t="shared" si="264"/>
        <v>1084.92</v>
      </c>
      <c r="H2300" s="34">
        <f t="shared" si="264"/>
        <v>229.72</v>
      </c>
      <c r="I2300" s="34">
        <f t="shared" si="264"/>
        <v>581.70000000000005</v>
      </c>
    </row>
    <row r="2301" spans="1:9">
      <c r="A2301" s="81">
        <f t="shared" si="259"/>
        <v>536203602008</v>
      </c>
      <c r="B2301">
        <v>5362036</v>
      </c>
      <c r="C2301" t="s">
        <v>1017</v>
      </c>
      <c r="D2301" s="1">
        <v>39813</v>
      </c>
      <c r="E2301" s="34">
        <f t="shared" si="264"/>
        <v>7213.66</v>
      </c>
      <c r="F2301" s="34">
        <f t="shared" si="264"/>
        <v>1876.29</v>
      </c>
      <c r="G2301" s="34">
        <f t="shared" si="264"/>
        <v>1080.25</v>
      </c>
      <c r="H2301" s="34">
        <f t="shared" si="264"/>
        <v>215.95</v>
      </c>
      <c r="I2301" s="34">
        <f t="shared" si="264"/>
        <v>580.09</v>
      </c>
    </row>
    <row r="2302" spans="1:9">
      <c r="A2302" s="81">
        <f t="shared" si="259"/>
        <v>536203602007</v>
      </c>
      <c r="B2302">
        <v>5362036</v>
      </c>
      <c r="C2302" t="s">
        <v>1017</v>
      </c>
      <c r="D2302" s="1">
        <v>39447</v>
      </c>
      <c r="E2302" s="34">
        <f t="shared" si="264"/>
        <v>7213.65</v>
      </c>
      <c r="F2302" s="34">
        <f t="shared" si="264"/>
        <v>1815.4599999999998</v>
      </c>
      <c r="G2302" s="34">
        <f t="shared" si="264"/>
        <v>1134.3399999999999</v>
      </c>
      <c r="H2302" s="34">
        <f t="shared" si="264"/>
        <v>154.58000000000001</v>
      </c>
      <c r="I2302" s="34">
        <f t="shared" si="264"/>
        <v>526.54</v>
      </c>
    </row>
    <row r="2303" spans="1:9">
      <c r="A2303" s="81">
        <f t="shared" si="259"/>
        <v>536203602006</v>
      </c>
      <c r="B2303">
        <v>5362036</v>
      </c>
      <c r="C2303" t="s">
        <v>1017</v>
      </c>
      <c r="D2303" s="1">
        <v>39082</v>
      </c>
      <c r="E2303" s="34">
        <f t="shared" si="264"/>
        <v>7213.63</v>
      </c>
      <c r="F2303" s="34">
        <f t="shared" si="264"/>
        <v>1782.97</v>
      </c>
      <c r="G2303" s="34">
        <f t="shared" si="264"/>
        <v>1103.67</v>
      </c>
      <c r="H2303" s="34">
        <f t="shared" si="264"/>
        <v>155</v>
      </c>
      <c r="I2303" s="34">
        <f t="shared" si="264"/>
        <v>524.29999999999995</v>
      </c>
    </row>
    <row r="2304" spans="1:9">
      <c r="A2304" s="81">
        <f t="shared" si="259"/>
        <v>536204002025</v>
      </c>
      <c r="B2304">
        <v>5362040</v>
      </c>
      <c r="C2304" t="s">
        <v>1018</v>
      </c>
      <c r="D2304" s="1">
        <v>46022</v>
      </c>
      <c r="E2304" s="34" t="str">
        <f t="shared" ref="E2304:I2313" si="265">IF(YEAR($D2304)&lt;2016,VLOOKUP($A2304,LDB_alt,COLUMN()-1,FALSE),IFERROR(VLOOKUP($A2304,LDB_neu,COLUMN()-1,FALSE),""))</f>
        <v/>
      </c>
      <c r="F2304" s="34" t="str">
        <f t="shared" si="265"/>
        <v/>
      </c>
      <c r="G2304" s="34" t="str">
        <f t="shared" si="265"/>
        <v/>
      </c>
      <c r="H2304" s="34" t="str">
        <f t="shared" si="265"/>
        <v/>
      </c>
      <c r="I2304" s="34" t="str">
        <f t="shared" si="265"/>
        <v/>
      </c>
    </row>
    <row r="2305" spans="1:9">
      <c r="A2305" s="81">
        <f t="shared" si="259"/>
        <v>536204002024</v>
      </c>
      <c r="B2305">
        <v>5362040</v>
      </c>
      <c r="C2305" t="s">
        <v>1018</v>
      </c>
      <c r="D2305" s="1">
        <v>45657</v>
      </c>
      <c r="E2305" s="34" t="str">
        <f t="shared" si="265"/>
        <v/>
      </c>
      <c r="F2305" s="34" t="str">
        <f t="shared" si="265"/>
        <v/>
      </c>
      <c r="G2305" s="34" t="str">
        <f t="shared" si="265"/>
        <v/>
      </c>
      <c r="H2305" s="34" t="str">
        <f t="shared" si="265"/>
        <v/>
      </c>
      <c r="I2305" s="34" t="str">
        <f t="shared" si="265"/>
        <v/>
      </c>
    </row>
    <row r="2306" spans="1:9">
      <c r="A2306" s="81">
        <f t="shared" si="259"/>
        <v>536204002023</v>
      </c>
      <c r="B2306">
        <v>5362040</v>
      </c>
      <c r="C2306" t="s">
        <v>1018</v>
      </c>
      <c r="D2306" s="1">
        <v>45291</v>
      </c>
      <c r="E2306" s="34" t="str">
        <f t="shared" si="265"/>
        <v/>
      </c>
      <c r="F2306" s="34" t="str">
        <f t="shared" si="265"/>
        <v/>
      </c>
      <c r="G2306" s="34" t="str">
        <f t="shared" si="265"/>
        <v/>
      </c>
      <c r="H2306" s="34" t="str">
        <f t="shared" si="265"/>
        <v/>
      </c>
      <c r="I2306" s="34" t="str">
        <f t="shared" si="265"/>
        <v/>
      </c>
    </row>
    <row r="2307" spans="1:9">
      <c r="A2307" s="81">
        <f t="shared" si="259"/>
        <v>536204002022</v>
      </c>
      <c r="B2307">
        <v>5362040</v>
      </c>
      <c r="C2307" t="s">
        <v>1018</v>
      </c>
      <c r="D2307" s="1">
        <v>44926</v>
      </c>
      <c r="E2307" s="34" t="str">
        <f t="shared" si="265"/>
        <v/>
      </c>
      <c r="F2307" s="34" t="str">
        <f t="shared" si="265"/>
        <v/>
      </c>
      <c r="G2307" s="34" t="str">
        <f t="shared" si="265"/>
        <v/>
      </c>
      <c r="H2307" s="34" t="str">
        <f t="shared" si="265"/>
        <v/>
      </c>
      <c r="I2307" s="34" t="str">
        <f t="shared" si="265"/>
        <v/>
      </c>
    </row>
    <row r="2308" spans="1:9">
      <c r="A2308" s="81">
        <f t="shared" si="259"/>
        <v>536204002021</v>
      </c>
      <c r="B2308">
        <v>5362040</v>
      </c>
      <c r="C2308" t="s">
        <v>1018</v>
      </c>
      <c r="D2308" s="1">
        <v>44561</v>
      </c>
      <c r="E2308" s="34" t="str">
        <f t="shared" si="265"/>
        <v/>
      </c>
      <c r="F2308" s="34" t="str">
        <f t="shared" si="265"/>
        <v/>
      </c>
      <c r="G2308" s="34" t="str">
        <f t="shared" si="265"/>
        <v/>
      </c>
      <c r="H2308" s="34" t="str">
        <f t="shared" si="265"/>
        <v/>
      </c>
      <c r="I2308" s="34" t="str">
        <f t="shared" si="265"/>
        <v/>
      </c>
    </row>
    <row r="2309" spans="1:9">
      <c r="A2309" s="81">
        <f t="shared" ref="A2309:A2372" si="266">(LEFT(B2309&amp;"00000000",8)&amp;YEAR(D2309))+0</f>
        <v>536204002020</v>
      </c>
      <c r="B2309">
        <v>5362040</v>
      </c>
      <c r="C2309" t="s">
        <v>1018</v>
      </c>
      <c r="D2309" s="1">
        <v>44196</v>
      </c>
      <c r="E2309" s="34" t="str">
        <f t="shared" si="265"/>
        <v/>
      </c>
      <c r="F2309" s="34" t="str">
        <f t="shared" si="265"/>
        <v/>
      </c>
      <c r="G2309" s="34" t="str">
        <f t="shared" si="265"/>
        <v/>
      </c>
      <c r="H2309" s="34" t="str">
        <f t="shared" si="265"/>
        <v/>
      </c>
      <c r="I2309" s="34" t="str">
        <f t="shared" si="265"/>
        <v/>
      </c>
    </row>
    <row r="2310" spans="1:9">
      <c r="A2310" s="81">
        <f t="shared" si="266"/>
        <v>536204002019</v>
      </c>
      <c r="B2310">
        <v>5362040</v>
      </c>
      <c r="C2310" t="s">
        <v>1018</v>
      </c>
      <c r="D2310" s="1">
        <v>43830</v>
      </c>
      <c r="E2310" s="34" t="str">
        <f t="shared" si="265"/>
        <v/>
      </c>
      <c r="F2310" s="34" t="str">
        <f t="shared" si="265"/>
        <v/>
      </c>
      <c r="G2310" s="34" t="str">
        <f t="shared" si="265"/>
        <v/>
      </c>
      <c r="H2310" s="34" t="str">
        <f t="shared" si="265"/>
        <v/>
      </c>
      <c r="I2310" s="34" t="str">
        <f t="shared" si="265"/>
        <v/>
      </c>
    </row>
    <row r="2311" spans="1:9">
      <c r="A2311" s="81">
        <f t="shared" si="266"/>
        <v>536204002018</v>
      </c>
      <c r="B2311">
        <v>5362040</v>
      </c>
      <c r="C2311" t="s">
        <v>1018</v>
      </c>
      <c r="D2311" s="1">
        <v>43465</v>
      </c>
      <c r="E2311" s="34">
        <f t="shared" si="265"/>
        <v>2337</v>
      </c>
      <c r="F2311" s="34">
        <f t="shared" si="265"/>
        <v>1301</v>
      </c>
      <c r="G2311" s="34">
        <f t="shared" si="265"/>
        <v>867</v>
      </c>
      <c r="H2311" s="34">
        <f t="shared" si="265"/>
        <v>127</v>
      </c>
      <c r="I2311" s="34">
        <f t="shared" si="265"/>
        <v>307</v>
      </c>
    </row>
    <row r="2312" spans="1:9">
      <c r="A2312" s="81">
        <f t="shared" si="266"/>
        <v>536204002017</v>
      </c>
      <c r="B2312">
        <v>5362040</v>
      </c>
      <c r="C2312" t="s">
        <v>1018</v>
      </c>
      <c r="D2312" s="1">
        <v>43100</v>
      </c>
      <c r="E2312" s="34">
        <f t="shared" si="265"/>
        <v>2337</v>
      </c>
      <c r="F2312" s="34">
        <f t="shared" si="265"/>
        <v>1281</v>
      </c>
      <c r="G2312" s="34">
        <f t="shared" si="265"/>
        <v>865</v>
      </c>
      <c r="H2312" s="34">
        <f t="shared" si="265"/>
        <v>107</v>
      </c>
      <c r="I2312" s="34">
        <f t="shared" si="265"/>
        <v>309</v>
      </c>
    </row>
    <row r="2313" spans="1:9">
      <c r="A2313" s="81">
        <f t="shared" si="266"/>
        <v>536204002016</v>
      </c>
      <c r="B2313">
        <v>5362040</v>
      </c>
      <c r="C2313" t="s">
        <v>1018</v>
      </c>
      <c r="D2313" s="1">
        <v>42735</v>
      </c>
      <c r="E2313" s="34">
        <f t="shared" si="265"/>
        <v>2337</v>
      </c>
      <c r="F2313" s="34">
        <f t="shared" si="265"/>
        <v>1266</v>
      </c>
      <c r="G2313" s="34">
        <f t="shared" si="265"/>
        <v>851</v>
      </c>
      <c r="H2313" s="34">
        <f t="shared" si="265"/>
        <v>109</v>
      </c>
      <c r="I2313" s="34">
        <f t="shared" si="265"/>
        <v>306</v>
      </c>
    </row>
    <row r="2314" spans="1:9">
      <c r="A2314" s="81">
        <f t="shared" si="266"/>
        <v>536204002015</v>
      </c>
      <c r="B2314">
        <v>5362040</v>
      </c>
      <c r="C2314" t="s">
        <v>1018</v>
      </c>
      <c r="D2314" s="1">
        <v>42369</v>
      </c>
      <c r="E2314" s="34">
        <f t="shared" ref="E2314:I2323" si="267">IF(YEAR($D2314)&lt;2016,VLOOKUP($A2314,LDB_alt,COLUMN()-1,FALSE),IFERROR(VLOOKUP($A2314,LDB_neu,COLUMN()-1,FALSE),""))</f>
        <v>2337.1799999999998</v>
      </c>
      <c r="F2314" s="34">
        <f t="shared" si="267"/>
        <v>1261.96</v>
      </c>
      <c r="G2314" s="34">
        <f t="shared" si="267"/>
        <v>850.59</v>
      </c>
      <c r="H2314" s="34">
        <f t="shared" si="267"/>
        <v>101.99</v>
      </c>
      <c r="I2314" s="34">
        <f t="shared" si="267"/>
        <v>309.38</v>
      </c>
    </row>
    <row r="2315" spans="1:9">
      <c r="A2315" s="81">
        <f t="shared" si="266"/>
        <v>536204002014</v>
      </c>
      <c r="B2315">
        <v>5362040</v>
      </c>
      <c r="C2315" t="s">
        <v>1018</v>
      </c>
      <c r="D2315" s="1">
        <v>42004</v>
      </c>
      <c r="E2315" s="34">
        <f t="shared" si="267"/>
        <v>2337.1799999999998</v>
      </c>
      <c r="F2315" s="34">
        <f t="shared" si="267"/>
        <v>1261.28</v>
      </c>
      <c r="G2315" s="34">
        <f t="shared" si="267"/>
        <v>849.85</v>
      </c>
      <c r="H2315" s="34">
        <f t="shared" si="267"/>
        <v>101.92</v>
      </c>
      <c r="I2315" s="34">
        <f t="shared" si="267"/>
        <v>309.51</v>
      </c>
    </row>
    <row r="2316" spans="1:9">
      <c r="A2316" s="81">
        <f t="shared" si="266"/>
        <v>536204002013</v>
      </c>
      <c r="B2316">
        <v>5362040</v>
      </c>
      <c r="C2316" t="s">
        <v>1018</v>
      </c>
      <c r="D2316" s="1">
        <v>41639</v>
      </c>
      <c r="E2316" s="34">
        <f t="shared" si="267"/>
        <v>2337.17</v>
      </c>
      <c r="F2316" s="34">
        <f t="shared" si="267"/>
        <v>1257.1100000000001</v>
      </c>
      <c r="G2316" s="34">
        <f t="shared" si="267"/>
        <v>846.71</v>
      </c>
      <c r="H2316" s="34">
        <f t="shared" si="267"/>
        <v>102.04</v>
      </c>
      <c r="I2316" s="34">
        <f t="shared" si="267"/>
        <v>308.36</v>
      </c>
    </row>
    <row r="2317" spans="1:9">
      <c r="A2317" s="81">
        <f t="shared" si="266"/>
        <v>536204002012</v>
      </c>
      <c r="B2317">
        <v>5362040</v>
      </c>
      <c r="C2317" t="s">
        <v>1018</v>
      </c>
      <c r="D2317" s="1">
        <v>41274</v>
      </c>
      <c r="E2317" s="34">
        <f t="shared" si="267"/>
        <v>2337.17</v>
      </c>
      <c r="F2317" s="34">
        <f t="shared" si="267"/>
        <v>1251.6500000000001</v>
      </c>
      <c r="G2317" s="34">
        <f t="shared" si="267"/>
        <v>840.63</v>
      </c>
      <c r="H2317" s="34">
        <f t="shared" si="267"/>
        <v>103.27</v>
      </c>
      <c r="I2317" s="34">
        <f t="shared" si="267"/>
        <v>307.75</v>
      </c>
    </row>
    <row r="2318" spans="1:9">
      <c r="A2318" s="81">
        <f t="shared" si="266"/>
        <v>536204002011</v>
      </c>
      <c r="B2318">
        <v>5362040</v>
      </c>
      <c r="C2318" t="s">
        <v>1018</v>
      </c>
      <c r="D2318" s="1">
        <v>40908</v>
      </c>
      <c r="E2318" s="34">
        <f t="shared" si="267"/>
        <v>2337.17</v>
      </c>
      <c r="F2318" s="34">
        <f t="shared" si="267"/>
        <v>1251</v>
      </c>
      <c r="G2318" s="34">
        <f t="shared" si="267"/>
        <v>839.8</v>
      </c>
      <c r="H2318" s="34">
        <f t="shared" si="267"/>
        <v>103.41</v>
      </c>
      <c r="I2318" s="34">
        <f t="shared" si="267"/>
        <v>307.79000000000002</v>
      </c>
    </row>
    <row r="2319" spans="1:9">
      <c r="A2319" s="81">
        <f t="shared" si="266"/>
        <v>536204002010</v>
      </c>
      <c r="B2319">
        <v>5362040</v>
      </c>
      <c r="C2319" t="s">
        <v>1018</v>
      </c>
      <c r="D2319" s="1">
        <v>40543</v>
      </c>
      <c r="E2319" s="34">
        <f t="shared" si="267"/>
        <v>2337.17</v>
      </c>
      <c r="F2319" s="34">
        <f t="shared" si="267"/>
        <v>1249.78</v>
      </c>
      <c r="G2319" s="34">
        <f t="shared" si="267"/>
        <v>839.61</v>
      </c>
      <c r="H2319" s="34">
        <f t="shared" si="267"/>
        <v>102.71</v>
      </c>
      <c r="I2319" s="34">
        <f t="shared" si="267"/>
        <v>307.45999999999998</v>
      </c>
    </row>
    <row r="2320" spans="1:9">
      <c r="A2320" s="81">
        <f t="shared" si="266"/>
        <v>536204002009</v>
      </c>
      <c r="B2320">
        <v>5362040</v>
      </c>
      <c r="C2320" t="s">
        <v>1018</v>
      </c>
      <c r="D2320" s="1">
        <v>40178</v>
      </c>
      <c r="E2320" s="34">
        <f t="shared" si="267"/>
        <v>2337.17</v>
      </c>
      <c r="F2320" s="34">
        <f t="shared" si="267"/>
        <v>1239.55</v>
      </c>
      <c r="G2320" s="34">
        <f t="shared" si="267"/>
        <v>832.43</v>
      </c>
      <c r="H2320" s="34">
        <f t="shared" si="267"/>
        <v>100.19</v>
      </c>
      <c r="I2320" s="34">
        <f t="shared" si="267"/>
        <v>306.93</v>
      </c>
    </row>
    <row r="2321" spans="1:9">
      <c r="A2321" s="81">
        <f t="shared" si="266"/>
        <v>536204002008</v>
      </c>
      <c r="B2321">
        <v>5362040</v>
      </c>
      <c r="C2321" t="s">
        <v>1018</v>
      </c>
      <c r="D2321" s="1">
        <v>39813</v>
      </c>
      <c r="E2321" s="34">
        <f t="shared" si="267"/>
        <v>2337.35</v>
      </c>
      <c r="F2321" s="34">
        <f t="shared" si="267"/>
        <v>1239.31</v>
      </c>
      <c r="G2321" s="34">
        <f t="shared" si="267"/>
        <v>837.36</v>
      </c>
      <c r="H2321" s="34">
        <f t="shared" si="267"/>
        <v>95.94</v>
      </c>
      <c r="I2321" s="34">
        <f t="shared" si="267"/>
        <v>306.01</v>
      </c>
    </row>
    <row r="2322" spans="1:9">
      <c r="A2322" s="81">
        <f t="shared" si="266"/>
        <v>536204002007</v>
      </c>
      <c r="B2322">
        <v>5362040</v>
      </c>
      <c r="C2322" t="s">
        <v>1018</v>
      </c>
      <c r="D2322" s="1">
        <v>39447</v>
      </c>
      <c r="E2322" s="34">
        <f t="shared" si="267"/>
        <v>2337.34</v>
      </c>
      <c r="F2322" s="34">
        <f t="shared" si="267"/>
        <v>1238.54</v>
      </c>
      <c r="G2322" s="34">
        <f t="shared" si="267"/>
        <v>838.55</v>
      </c>
      <c r="H2322" s="34">
        <f t="shared" si="267"/>
        <v>95</v>
      </c>
      <c r="I2322" s="34">
        <f t="shared" si="267"/>
        <v>304.99</v>
      </c>
    </row>
    <row r="2323" spans="1:9">
      <c r="A2323" s="81">
        <f t="shared" si="266"/>
        <v>536204002006</v>
      </c>
      <c r="B2323">
        <v>5362040</v>
      </c>
      <c r="C2323" t="s">
        <v>1018</v>
      </c>
      <c r="D2323" s="1">
        <v>39082</v>
      </c>
      <c r="E2323" s="34">
        <f t="shared" si="267"/>
        <v>2337.36</v>
      </c>
      <c r="F2323" s="34">
        <f t="shared" si="267"/>
        <v>1237.25</v>
      </c>
      <c r="G2323" s="34">
        <f t="shared" si="267"/>
        <v>839.01</v>
      </c>
      <c r="H2323" s="34">
        <f t="shared" si="267"/>
        <v>94</v>
      </c>
      <c r="I2323" s="34">
        <f t="shared" si="267"/>
        <v>304.24</v>
      </c>
    </row>
    <row r="2324" spans="1:9">
      <c r="A2324" s="81">
        <f t="shared" si="266"/>
        <v>536600002025</v>
      </c>
      <c r="B2324">
        <v>5366</v>
      </c>
      <c r="C2324" t="s">
        <v>474</v>
      </c>
      <c r="D2324" s="1">
        <v>46022</v>
      </c>
      <c r="E2324" s="34" t="str">
        <f t="shared" ref="E2324:I2333" si="268">IF(YEAR($D2324)&lt;2016,VLOOKUP($A2324,LDB_alt,COLUMN()-1,FALSE),IFERROR(VLOOKUP($A2324,LDB_neu,COLUMN()-1,FALSE),""))</f>
        <v/>
      </c>
      <c r="F2324" s="34" t="str">
        <f t="shared" si="268"/>
        <v/>
      </c>
      <c r="G2324" s="34" t="str">
        <f t="shared" si="268"/>
        <v/>
      </c>
      <c r="H2324" s="34" t="str">
        <f t="shared" si="268"/>
        <v/>
      </c>
      <c r="I2324" s="34" t="str">
        <f t="shared" si="268"/>
        <v/>
      </c>
    </row>
    <row r="2325" spans="1:9">
      <c r="A2325" s="81">
        <f t="shared" si="266"/>
        <v>536600002024</v>
      </c>
      <c r="B2325">
        <v>5366</v>
      </c>
      <c r="C2325" t="s">
        <v>474</v>
      </c>
      <c r="D2325" s="1">
        <v>45657</v>
      </c>
      <c r="E2325" s="34" t="str">
        <f t="shared" si="268"/>
        <v/>
      </c>
      <c r="F2325" s="34" t="str">
        <f t="shared" si="268"/>
        <v/>
      </c>
      <c r="G2325" s="34" t="str">
        <f t="shared" si="268"/>
        <v/>
      </c>
      <c r="H2325" s="34" t="str">
        <f t="shared" si="268"/>
        <v/>
      </c>
      <c r="I2325" s="34" t="str">
        <f t="shared" si="268"/>
        <v/>
      </c>
    </row>
    <row r="2326" spans="1:9">
      <c r="A2326" s="81">
        <f t="shared" si="266"/>
        <v>536600002023</v>
      </c>
      <c r="B2326">
        <v>5366</v>
      </c>
      <c r="C2326" t="s">
        <v>474</v>
      </c>
      <c r="D2326" s="1">
        <v>45291</v>
      </c>
      <c r="E2326" s="34" t="str">
        <f t="shared" si="268"/>
        <v/>
      </c>
      <c r="F2326" s="34" t="str">
        <f t="shared" si="268"/>
        <v/>
      </c>
      <c r="G2326" s="34" t="str">
        <f t="shared" si="268"/>
        <v/>
      </c>
      <c r="H2326" s="34" t="str">
        <f t="shared" si="268"/>
        <v/>
      </c>
      <c r="I2326" s="34" t="str">
        <f t="shared" si="268"/>
        <v/>
      </c>
    </row>
    <row r="2327" spans="1:9">
      <c r="A2327" s="81">
        <f t="shared" si="266"/>
        <v>536600002022</v>
      </c>
      <c r="B2327">
        <v>5366</v>
      </c>
      <c r="C2327" t="s">
        <v>474</v>
      </c>
      <c r="D2327" s="1">
        <v>44926</v>
      </c>
      <c r="E2327" s="34" t="str">
        <f t="shared" si="268"/>
        <v/>
      </c>
      <c r="F2327" s="34" t="str">
        <f t="shared" si="268"/>
        <v/>
      </c>
      <c r="G2327" s="34" t="str">
        <f t="shared" si="268"/>
        <v/>
      </c>
      <c r="H2327" s="34" t="str">
        <f t="shared" si="268"/>
        <v/>
      </c>
      <c r="I2327" s="34" t="str">
        <f t="shared" si="268"/>
        <v/>
      </c>
    </row>
    <row r="2328" spans="1:9">
      <c r="A2328" s="81">
        <f t="shared" si="266"/>
        <v>536600002021</v>
      </c>
      <c r="B2328">
        <v>5366</v>
      </c>
      <c r="C2328" t="s">
        <v>474</v>
      </c>
      <c r="D2328" s="1">
        <v>44561</v>
      </c>
      <c r="E2328" s="34" t="str">
        <f t="shared" si="268"/>
        <v/>
      </c>
      <c r="F2328" s="34" t="str">
        <f t="shared" si="268"/>
        <v/>
      </c>
      <c r="G2328" s="34" t="str">
        <f t="shared" si="268"/>
        <v/>
      </c>
      <c r="H2328" s="34" t="str">
        <f t="shared" si="268"/>
        <v/>
      </c>
      <c r="I2328" s="34" t="str">
        <f t="shared" si="268"/>
        <v/>
      </c>
    </row>
    <row r="2329" spans="1:9">
      <c r="A2329" s="81">
        <f t="shared" si="266"/>
        <v>536600002020</v>
      </c>
      <c r="B2329">
        <v>5366</v>
      </c>
      <c r="C2329" t="s">
        <v>474</v>
      </c>
      <c r="D2329" s="1">
        <v>44196</v>
      </c>
      <c r="E2329" s="34" t="str">
        <f t="shared" si="268"/>
        <v/>
      </c>
      <c r="F2329" s="34" t="str">
        <f t="shared" si="268"/>
        <v/>
      </c>
      <c r="G2329" s="34" t="str">
        <f t="shared" si="268"/>
        <v/>
      </c>
      <c r="H2329" s="34" t="str">
        <f t="shared" si="268"/>
        <v/>
      </c>
      <c r="I2329" s="34" t="str">
        <f t="shared" si="268"/>
        <v/>
      </c>
    </row>
    <row r="2330" spans="1:9">
      <c r="A2330" s="81">
        <f t="shared" si="266"/>
        <v>536600002019</v>
      </c>
      <c r="B2330">
        <v>5366</v>
      </c>
      <c r="C2330" t="s">
        <v>474</v>
      </c>
      <c r="D2330" s="1">
        <v>43830</v>
      </c>
      <c r="E2330" s="34" t="str">
        <f t="shared" si="268"/>
        <v/>
      </c>
      <c r="F2330" s="34" t="str">
        <f t="shared" si="268"/>
        <v/>
      </c>
      <c r="G2330" s="34" t="str">
        <f t="shared" si="268"/>
        <v/>
      </c>
      <c r="H2330" s="34" t="str">
        <f t="shared" si="268"/>
        <v/>
      </c>
      <c r="I2330" s="34" t="str">
        <f t="shared" si="268"/>
        <v/>
      </c>
    </row>
    <row r="2331" spans="1:9">
      <c r="A2331" s="81">
        <f t="shared" si="266"/>
        <v>536600002018</v>
      </c>
      <c r="B2331">
        <v>5366</v>
      </c>
      <c r="C2331" t="s">
        <v>474</v>
      </c>
      <c r="D2331" s="1">
        <v>43465</v>
      </c>
      <c r="E2331" s="34">
        <f t="shared" si="268"/>
        <v>124873</v>
      </c>
      <c r="F2331" s="34">
        <f t="shared" si="268"/>
        <v>16735</v>
      </c>
      <c r="G2331" s="34">
        <f t="shared" si="268"/>
        <v>7502</v>
      </c>
      <c r="H2331" s="34">
        <f t="shared" si="268"/>
        <v>1826</v>
      </c>
      <c r="I2331" s="34">
        <f t="shared" si="268"/>
        <v>7407</v>
      </c>
    </row>
    <row r="2332" spans="1:9">
      <c r="A2332" s="81">
        <f t="shared" si="266"/>
        <v>536600002017</v>
      </c>
      <c r="B2332">
        <v>5366</v>
      </c>
      <c r="C2332" t="s">
        <v>474</v>
      </c>
      <c r="D2332" s="1">
        <v>43100</v>
      </c>
      <c r="E2332" s="34">
        <f t="shared" si="268"/>
        <v>124873</v>
      </c>
      <c r="F2332" s="34">
        <f t="shared" si="268"/>
        <v>16717</v>
      </c>
      <c r="G2332" s="34">
        <f t="shared" si="268"/>
        <v>7583</v>
      </c>
      <c r="H2332" s="34">
        <f t="shared" si="268"/>
        <v>1789</v>
      </c>
      <c r="I2332" s="34">
        <f t="shared" si="268"/>
        <v>7345</v>
      </c>
    </row>
    <row r="2333" spans="1:9">
      <c r="A2333" s="81">
        <f t="shared" si="266"/>
        <v>536600002016</v>
      </c>
      <c r="B2333">
        <v>5366</v>
      </c>
      <c r="C2333" t="s">
        <v>474</v>
      </c>
      <c r="D2333" s="1">
        <v>42735</v>
      </c>
      <c r="E2333" s="34">
        <f t="shared" si="268"/>
        <v>124873</v>
      </c>
      <c r="F2333" s="34">
        <f t="shared" si="268"/>
        <v>16697</v>
      </c>
      <c r="G2333" s="34">
        <f t="shared" si="268"/>
        <v>7543</v>
      </c>
      <c r="H2333" s="34">
        <f t="shared" si="268"/>
        <v>1741</v>
      </c>
      <c r="I2333" s="34">
        <f t="shared" si="268"/>
        <v>7413</v>
      </c>
    </row>
    <row r="2334" spans="1:9">
      <c r="A2334" s="81">
        <f t="shared" si="266"/>
        <v>536600002015</v>
      </c>
      <c r="B2334">
        <v>5366</v>
      </c>
      <c r="C2334" t="s">
        <v>474</v>
      </c>
      <c r="D2334" s="1">
        <v>42369</v>
      </c>
      <c r="E2334" s="34">
        <f t="shared" ref="E2334:I2343" si="269">IF(YEAR($D2334)&lt;2016,VLOOKUP($A2334,LDB_alt,COLUMN()-1,FALSE),IFERROR(VLOOKUP($A2334,LDB_neu,COLUMN()-1,FALSE),""))</f>
        <v>124872.66</v>
      </c>
      <c r="F2334" s="34">
        <f t="shared" si="269"/>
        <v>16798.849999999999</v>
      </c>
      <c r="G2334" s="34">
        <f t="shared" si="269"/>
        <v>7668.98</v>
      </c>
      <c r="H2334" s="34">
        <f t="shared" si="269"/>
        <v>1521.37</v>
      </c>
      <c r="I2334" s="34">
        <f t="shared" si="269"/>
        <v>7608.5</v>
      </c>
    </row>
    <row r="2335" spans="1:9">
      <c r="A2335" s="81">
        <f t="shared" si="266"/>
        <v>536600002014</v>
      </c>
      <c r="B2335">
        <v>5366</v>
      </c>
      <c r="C2335" t="s">
        <v>474</v>
      </c>
      <c r="D2335" s="1">
        <v>42004</v>
      </c>
      <c r="E2335" s="34">
        <f t="shared" si="269"/>
        <v>124872.65</v>
      </c>
      <c r="F2335" s="34">
        <f t="shared" si="269"/>
        <v>16825.09</v>
      </c>
      <c r="G2335" s="34">
        <f t="shared" si="269"/>
        <v>7685.54</v>
      </c>
      <c r="H2335" s="34">
        <f t="shared" si="269"/>
        <v>1490.91</v>
      </c>
      <c r="I2335" s="34">
        <f t="shared" si="269"/>
        <v>7648.64</v>
      </c>
    </row>
    <row r="2336" spans="1:9">
      <c r="A2336" s="81">
        <f t="shared" si="266"/>
        <v>536600002013</v>
      </c>
      <c r="B2336">
        <v>5366</v>
      </c>
      <c r="C2336" t="s">
        <v>474</v>
      </c>
      <c r="D2336" s="1">
        <v>41639</v>
      </c>
      <c r="E2336" s="34">
        <f t="shared" si="269"/>
        <v>124872.67</v>
      </c>
      <c r="F2336" s="34">
        <f t="shared" si="269"/>
        <v>16718.600000000002</v>
      </c>
      <c r="G2336" s="34">
        <f t="shared" si="269"/>
        <v>7605.52</v>
      </c>
      <c r="H2336" s="34">
        <f t="shared" si="269"/>
        <v>1470.28</v>
      </c>
      <c r="I2336" s="34">
        <f t="shared" si="269"/>
        <v>7642.8</v>
      </c>
    </row>
    <row r="2337" spans="1:9">
      <c r="A2337" s="81">
        <f t="shared" si="266"/>
        <v>536600002012</v>
      </c>
      <c r="B2337">
        <v>5366</v>
      </c>
      <c r="C2337" t="s">
        <v>474</v>
      </c>
      <c r="D2337" s="1">
        <v>41274</v>
      </c>
      <c r="E2337" s="34">
        <f t="shared" si="269"/>
        <v>124872.67</v>
      </c>
      <c r="F2337" s="34">
        <f t="shared" si="269"/>
        <v>16674.02</v>
      </c>
      <c r="G2337" s="34">
        <f t="shared" si="269"/>
        <v>7618.99</v>
      </c>
      <c r="H2337" s="34">
        <f t="shared" si="269"/>
        <v>1417.39</v>
      </c>
      <c r="I2337" s="34">
        <f t="shared" si="269"/>
        <v>7637.64</v>
      </c>
    </row>
    <row r="2338" spans="1:9">
      <c r="A2338" s="81">
        <f t="shared" si="266"/>
        <v>536600002011</v>
      </c>
      <c r="B2338">
        <v>5366</v>
      </c>
      <c r="C2338" t="s">
        <v>474</v>
      </c>
      <c r="D2338" s="1">
        <v>40908</v>
      </c>
      <c r="E2338" s="34">
        <f t="shared" si="269"/>
        <v>124872.67</v>
      </c>
      <c r="F2338" s="34">
        <f t="shared" si="269"/>
        <v>16555.199999999997</v>
      </c>
      <c r="G2338" s="34">
        <f t="shared" si="269"/>
        <v>7586.88</v>
      </c>
      <c r="H2338" s="34">
        <f t="shared" si="269"/>
        <v>1377.84</v>
      </c>
      <c r="I2338" s="34">
        <f t="shared" si="269"/>
        <v>7590.48</v>
      </c>
    </row>
    <row r="2339" spans="1:9">
      <c r="A2339" s="81">
        <f t="shared" si="266"/>
        <v>536600002010</v>
      </c>
      <c r="B2339">
        <v>5366</v>
      </c>
      <c r="C2339" t="s">
        <v>474</v>
      </c>
      <c r="D2339" s="1">
        <v>40543</v>
      </c>
      <c r="E2339" s="34">
        <f t="shared" si="269"/>
        <v>124871.02</v>
      </c>
      <c r="F2339" s="34">
        <f t="shared" si="269"/>
        <v>16562.11</v>
      </c>
      <c r="G2339" s="34">
        <f t="shared" si="269"/>
        <v>7559.26</v>
      </c>
      <c r="H2339" s="34">
        <f t="shared" si="269"/>
        <v>1350.54</v>
      </c>
      <c r="I2339" s="34">
        <f t="shared" si="269"/>
        <v>7652.31</v>
      </c>
    </row>
    <row r="2340" spans="1:9">
      <c r="A2340" s="81">
        <f t="shared" si="266"/>
        <v>536600002009</v>
      </c>
      <c r="B2340">
        <v>5366</v>
      </c>
      <c r="C2340" t="s">
        <v>474</v>
      </c>
      <c r="D2340" s="1">
        <v>40178</v>
      </c>
      <c r="E2340" s="34">
        <f t="shared" si="269"/>
        <v>124885.81</v>
      </c>
      <c r="F2340" s="34">
        <f t="shared" si="269"/>
        <v>16533.61</v>
      </c>
      <c r="G2340" s="34">
        <f t="shared" si="269"/>
        <v>7534.36</v>
      </c>
      <c r="H2340" s="34">
        <f t="shared" si="269"/>
        <v>1341.38</v>
      </c>
      <c r="I2340" s="34">
        <f t="shared" si="269"/>
        <v>7657.87</v>
      </c>
    </row>
    <row r="2341" spans="1:9">
      <c r="A2341" s="81">
        <f t="shared" si="266"/>
        <v>536600002008</v>
      </c>
      <c r="B2341">
        <v>5366</v>
      </c>
      <c r="C2341" t="s">
        <v>474</v>
      </c>
      <c r="D2341" s="1">
        <v>39813</v>
      </c>
      <c r="E2341" s="34">
        <f t="shared" si="269"/>
        <v>124886.23</v>
      </c>
      <c r="F2341" s="34">
        <f t="shared" si="269"/>
        <v>16668.88</v>
      </c>
      <c r="G2341" s="34">
        <f t="shared" si="269"/>
        <v>7724.32</v>
      </c>
      <c r="H2341" s="34">
        <f t="shared" si="269"/>
        <v>1313.93</v>
      </c>
      <c r="I2341" s="34">
        <f t="shared" si="269"/>
        <v>7630.63</v>
      </c>
    </row>
    <row r="2342" spans="1:9">
      <c r="A2342" s="81">
        <f t="shared" si="266"/>
        <v>536600002007</v>
      </c>
      <c r="B2342">
        <v>5366</v>
      </c>
      <c r="C2342" t="s">
        <v>474</v>
      </c>
      <c r="D2342" s="1">
        <v>39447</v>
      </c>
      <c r="E2342" s="34">
        <f t="shared" si="269"/>
        <v>124885.49</v>
      </c>
      <c r="F2342" s="34">
        <f t="shared" si="269"/>
        <v>16290.810000000001</v>
      </c>
      <c r="G2342" s="34">
        <f t="shared" si="269"/>
        <v>7494.5</v>
      </c>
      <c r="H2342" s="34">
        <f t="shared" si="269"/>
        <v>1241.27</v>
      </c>
      <c r="I2342" s="34">
        <f t="shared" si="269"/>
        <v>7555.04</v>
      </c>
    </row>
    <row r="2343" spans="1:9">
      <c r="A2343" s="81">
        <f t="shared" si="266"/>
        <v>536600002006</v>
      </c>
      <c r="B2343">
        <v>5366</v>
      </c>
      <c r="C2343" t="s">
        <v>474</v>
      </c>
      <c r="D2343" s="1">
        <v>39082</v>
      </c>
      <c r="E2343" s="34">
        <f t="shared" si="269"/>
        <v>124885.52</v>
      </c>
      <c r="F2343" s="34">
        <f t="shared" si="269"/>
        <v>16166.14</v>
      </c>
      <c r="G2343" s="34">
        <f t="shared" si="269"/>
        <v>7565.24</v>
      </c>
      <c r="H2343" s="34">
        <f t="shared" si="269"/>
        <v>1110.55</v>
      </c>
      <c r="I2343" s="34">
        <f t="shared" si="269"/>
        <v>7490.35</v>
      </c>
    </row>
    <row r="2344" spans="1:9">
      <c r="A2344" s="81">
        <f t="shared" si="266"/>
        <v>536600402025</v>
      </c>
      <c r="B2344">
        <v>5366004</v>
      </c>
      <c r="C2344" t="s">
        <v>1019</v>
      </c>
      <c r="D2344" s="1">
        <v>46022</v>
      </c>
      <c r="E2344" s="34" t="str">
        <f t="shared" ref="E2344:I2353" si="270">IF(YEAR($D2344)&lt;2016,VLOOKUP($A2344,LDB_alt,COLUMN()-1,FALSE),IFERROR(VLOOKUP($A2344,LDB_neu,COLUMN()-1,FALSE),""))</f>
        <v/>
      </c>
      <c r="F2344" s="34" t="str">
        <f t="shared" si="270"/>
        <v/>
      </c>
      <c r="G2344" s="34" t="str">
        <f t="shared" si="270"/>
        <v/>
      </c>
      <c r="H2344" s="34" t="str">
        <f t="shared" si="270"/>
        <v/>
      </c>
      <c r="I2344" s="34" t="str">
        <f t="shared" si="270"/>
        <v/>
      </c>
    </row>
    <row r="2345" spans="1:9">
      <c r="A2345" s="81">
        <f t="shared" si="266"/>
        <v>536600402024</v>
      </c>
      <c r="B2345">
        <v>5366004</v>
      </c>
      <c r="C2345" t="s">
        <v>1019</v>
      </c>
      <c r="D2345" s="1">
        <v>45657</v>
      </c>
      <c r="E2345" s="34" t="str">
        <f t="shared" si="270"/>
        <v/>
      </c>
      <c r="F2345" s="34" t="str">
        <f t="shared" si="270"/>
        <v/>
      </c>
      <c r="G2345" s="34" t="str">
        <f t="shared" si="270"/>
        <v/>
      </c>
      <c r="H2345" s="34" t="str">
        <f t="shared" si="270"/>
        <v/>
      </c>
      <c r="I2345" s="34" t="str">
        <f t="shared" si="270"/>
        <v/>
      </c>
    </row>
    <row r="2346" spans="1:9">
      <c r="A2346" s="81">
        <f t="shared" si="266"/>
        <v>536600402023</v>
      </c>
      <c r="B2346">
        <v>5366004</v>
      </c>
      <c r="C2346" t="s">
        <v>1019</v>
      </c>
      <c r="D2346" s="1">
        <v>45291</v>
      </c>
      <c r="E2346" s="34" t="str">
        <f t="shared" si="270"/>
        <v/>
      </c>
      <c r="F2346" s="34" t="str">
        <f t="shared" si="270"/>
        <v/>
      </c>
      <c r="G2346" s="34" t="str">
        <f t="shared" si="270"/>
        <v/>
      </c>
      <c r="H2346" s="34" t="str">
        <f t="shared" si="270"/>
        <v/>
      </c>
      <c r="I2346" s="34" t="str">
        <f t="shared" si="270"/>
        <v/>
      </c>
    </row>
    <row r="2347" spans="1:9">
      <c r="A2347" s="81">
        <f t="shared" si="266"/>
        <v>536600402022</v>
      </c>
      <c r="B2347">
        <v>5366004</v>
      </c>
      <c r="C2347" t="s">
        <v>1019</v>
      </c>
      <c r="D2347" s="1">
        <v>44926</v>
      </c>
      <c r="E2347" s="34" t="str">
        <f t="shared" si="270"/>
        <v/>
      </c>
      <c r="F2347" s="34" t="str">
        <f t="shared" si="270"/>
        <v/>
      </c>
      <c r="G2347" s="34" t="str">
        <f t="shared" si="270"/>
        <v/>
      </c>
      <c r="H2347" s="34" t="str">
        <f t="shared" si="270"/>
        <v/>
      </c>
      <c r="I2347" s="34" t="str">
        <f t="shared" si="270"/>
        <v/>
      </c>
    </row>
    <row r="2348" spans="1:9">
      <c r="A2348" s="81">
        <f t="shared" si="266"/>
        <v>536600402021</v>
      </c>
      <c r="B2348">
        <v>5366004</v>
      </c>
      <c r="C2348" t="s">
        <v>1019</v>
      </c>
      <c r="D2348" s="1">
        <v>44561</v>
      </c>
      <c r="E2348" s="34" t="str">
        <f t="shared" si="270"/>
        <v/>
      </c>
      <c r="F2348" s="34" t="str">
        <f t="shared" si="270"/>
        <v/>
      </c>
      <c r="G2348" s="34" t="str">
        <f t="shared" si="270"/>
        <v/>
      </c>
      <c r="H2348" s="34" t="str">
        <f t="shared" si="270"/>
        <v/>
      </c>
      <c r="I2348" s="34" t="str">
        <f t="shared" si="270"/>
        <v/>
      </c>
    </row>
    <row r="2349" spans="1:9">
      <c r="A2349" s="81">
        <f t="shared" si="266"/>
        <v>536600402020</v>
      </c>
      <c r="B2349">
        <v>5366004</v>
      </c>
      <c r="C2349" t="s">
        <v>1019</v>
      </c>
      <c r="D2349" s="1">
        <v>44196</v>
      </c>
      <c r="E2349" s="34" t="str">
        <f t="shared" si="270"/>
        <v/>
      </c>
      <c r="F2349" s="34" t="str">
        <f t="shared" si="270"/>
        <v/>
      </c>
      <c r="G2349" s="34" t="str">
        <f t="shared" si="270"/>
        <v/>
      </c>
      <c r="H2349" s="34" t="str">
        <f t="shared" si="270"/>
        <v/>
      </c>
      <c r="I2349" s="34" t="str">
        <f t="shared" si="270"/>
        <v/>
      </c>
    </row>
    <row r="2350" spans="1:9">
      <c r="A2350" s="81">
        <f t="shared" si="266"/>
        <v>536600402019</v>
      </c>
      <c r="B2350">
        <v>5366004</v>
      </c>
      <c r="C2350" t="s">
        <v>1019</v>
      </c>
      <c r="D2350" s="1">
        <v>43830</v>
      </c>
      <c r="E2350" s="34" t="str">
        <f t="shared" si="270"/>
        <v/>
      </c>
      <c r="F2350" s="34" t="str">
        <f t="shared" si="270"/>
        <v/>
      </c>
      <c r="G2350" s="34" t="str">
        <f t="shared" si="270"/>
        <v/>
      </c>
      <c r="H2350" s="34" t="str">
        <f t="shared" si="270"/>
        <v/>
      </c>
      <c r="I2350" s="34" t="str">
        <f t="shared" si="270"/>
        <v/>
      </c>
    </row>
    <row r="2351" spans="1:9">
      <c r="A2351" s="81">
        <f t="shared" si="266"/>
        <v>536600402018</v>
      </c>
      <c r="B2351">
        <v>5366004</v>
      </c>
      <c r="C2351" t="s">
        <v>1019</v>
      </c>
      <c r="D2351" s="1">
        <v>43465</v>
      </c>
      <c r="E2351" s="34">
        <f t="shared" si="270"/>
        <v>15083</v>
      </c>
      <c r="F2351" s="34">
        <f t="shared" si="270"/>
        <v>1912</v>
      </c>
      <c r="G2351" s="34">
        <f t="shared" si="270"/>
        <v>791</v>
      </c>
      <c r="H2351" s="34">
        <f t="shared" si="270"/>
        <v>196</v>
      </c>
      <c r="I2351" s="34">
        <f t="shared" si="270"/>
        <v>925</v>
      </c>
    </row>
    <row r="2352" spans="1:9">
      <c r="A2352" s="81">
        <f t="shared" si="266"/>
        <v>536600402017</v>
      </c>
      <c r="B2352">
        <v>5366004</v>
      </c>
      <c r="C2352" t="s">
        <v>1019</v>
      </c>
      <c r="D2352" s="1">
        <v>43100</v>
      </c>
      <c r="E2352" s="34">
        <f t="shared" si="270"/>
        <v>15083</v>
      </c>
      <c r="F2352" s="34">
        <f t="shared" si="270"/>
        <v>1879</v>
      </c>
      <c r="G2352" s="34">
        <f t="shared" si="270"/>
        <v>788</v>
      </c>
      <c r="H2352" s="34">
        <f t="shared" si="270"/>
        <v>186</v>
      </c>
      <c r="I2352" s="34">
        <f t="shared" si="270"/>
        <v>905</v>
      </c>
    </row>
    <row r="2353" spans="1:9">
      <c r="A2353" s="81">
        <f t="shared" si="266"/>
        <v>536600402016</v>
      </c>
      <c r="B2353">
        <v>5366004</v>
      </c>
      <c r="C2353" t="s">
        <v>1019</v>
      </c>
      <c r="D2353" s="1">
        <v>42735</v>
      </c>
      <c r="E2353" s="34">
        <f t="shared" si="270"/>
        <v>15083</v>
      </c>
      <c r="F2353" s="34">
        <f t="shared" si="270"/>
        <v>1867</v>
      </c>
      <c r="G2353" s="34">
        <f t="shared" si="270"/>
        <v>779</v>
      </c>
      <c r="H2353" s="34">
        <f t="shared" si="270"/>
        <v>170</v>
      </c>
      <c r="I2353" s="34">
        <f t="shared" si="270"/>
        <v>918</v>
      </c>
    </row>
    <row r="2354" spans="1:9">
      <c r="A2354" s="81">
        <f t="shared" si="266"/>
        <v>536600402015</v>
      </c>
      <c r="B2354">
        <v>5366004</v>
      </c>
      <c r="C2354" t="s">
        <v>1019</v>
      </c>
      <c r="D2354" s="1">
        <v>42369</v>
      </c>
      <c r="E2354" s="34">
        <f t="shared" ref="E2354:I2363" si="271">IF(YEAR($D2354)&lt;2016,VLOOKUP($A2354,LDB_alt,COLUMN()-1,FALSE),IFERROR(VLOOKUP($A2354,LDB_neu,COLUMN()-1,FALSE),""))</f>
        <v>15083.13</v>
      </c>
      <c r="F2354" s="34">
        <f t="shared" si="271"/>
        <v>1867.3899999999999</v>
      </c>
      <c r="G2354" s="34">
        <f t="shared" si="271"/>
        <v>796.68</v>
      </c>
      <c r="H2354" s="34">
        <f t="shared" si="271"/>
        <v>132.47999999999999</v>
      </c>
      <c r="I2354" s="34">
        <f t="shared" si="271"/>
        <v>938.23</v>
      </c>
    </row>
    <row r="2355" spans="1:9">
      <c r="A2355" s="81">
        <f t="shared" si="266"/>
        <v>536600402014</v>
      </c>
      <c r="B2355">
        <v>5366004</v>
      </c>
      <c r="C2355" t="s">
        <v>1019</v>
      </c>
      <c r="D2355" s="1">
        <v>42004</v>
      </c>
      <c r="E2355" s="34">
        <f t="shared" si="271"/>
        <v>15083.13</v>
      </c>
      <c r="F2355" s="34">
        <f t="shared" si="271"/>
        <v>1874.71</v>
      </c>
      <c r="G2355" s="34">
        <f t="shared" si="271"/>
        <v>793.89</v>
      </c>
      <c r="H2355" s="34">
        <f t="shared" si="271"/>
        <v>134.81</v>
      </c>
      <c r="I2355" s="34">
        <f t="shared" si="271"/>
        <v>946.01</v>
      </c>
    </row>
    <row r="2356" spans="1:9">
      <c r="A2356" s="81">
        <f t="shared" si="266"/>
        <v>536600402013</v>
      </c>
      <c r="B2356">
        <v>5366004</v>
      </c>
      <c r="C2356" t="s">
        <v>1019</v>
      </c>
      <c r="D2356" s="1">
        <v>41639</v>
      </c>
      <c r="E2356" s="34">
        <f t="shared" si="271"/>
        <v>15083.14</v>
      </c>
      <c r="F2356" s="34">
        <f t="shared" si="271"/>
        <v>1871.0900000000001</v>
      </c>
      <c r="G2356" s="34">
        <f t="shared" si="271"/>
        <v>788.96</v>
      </c>
      <c r="H2356" s="34">
        <f t="shared" si="271"/>
        <v>135.63</v>
      </c>
      <c r="I2356" s="34">
        <f t="shared" si="271"/>
        <v>946.5</v>
      </c>
    </row>
    <row r="2357" spans="1:9">
      <c r="A2357" s="81">
        <f t="shared" si="266"/>
        <v>536600402012</v>
      </c>
      <c r="B2357">
        <v>5366004</v>
      </c>
      <c r="C2357" t="s">
        <v>1019</v>
      </c>
      <c r="D2357" s="1">
        <v>41274</v>
      </c>
      <c r="E2357" s="34">
        <f t="shared" si="271"/>
        <v>15082.87</v>
      </c>
      <c r="F2357" s="34">
        <f t="shared" si="271"/>
        <v>1857.44</v>
      </c>
      <c r="G2357" s="34">
        <f t="shared" si="271"/>
        <v>786.86</v>
      </c>
      <c r="H2357" s="34">
        <f t="shared" si="271"/>
        <v>135.53</v>
      </c>
      <c r="I2357" s="34">
        <f t="shared" si="271"/>
        <v>935.05</v>
      </c>
    </row>
    <row r="2358" spans="1:9">
      <c r="A2358" s="81">
        <f t="shared" si="266"/>
        <v>536600402011</v>
      </c>
      <c r="B2358">
        <v>5366004</v>
      </c>
      <c r="C2358" t="s">
        <v>1019</v>
      </c>
      <c r="D2358" s="1">
        <v>40908</v>
      </c>
      <c r="E2358" s="34">
        <f t="shared" si="271"/>
        <v>15082.87</v>
      </c>
      <c r="F2358" s="34">
        <f t="shared" si="271"/>
        <v>1852.5</v>
      </c>
      <c r="G2358" s="34">
        <f t="shared" si="271"/>
        <v>781.99</v>
      </c>
      <c r="H2358" s="34">
        <f t="shared" si="271"/>
        <v>135.47999999999999</v>
      </c>
      <c r="I2358" s="34">
        <f t="shared" si="271"/>
        <v>935.03</v>
      </c>
    </row>
    <row r="2359" spans="1:9">
      <c r="A2359" s="81">
        <f t="shared" si="266"/>
        <v>536600402010</v>
      </c>
      <c r="B2359">
        <v>5366004</v>
      </c>
      <c r="C2359" t="s">
        <v>1019</v>
      </c>
      <c r="D2359" s="1">
        <v>40543</v>
      </c>
      <c r="E2359" s="34">
        <f t="shared" si="271"/>
        <v>15082.88</v>
      </c>
      <c r="F2359" s="34">
        <f t="shared" si="271"/>
        <v>1850.08</v>
      </c>
      <c r="G2359" s="34">
        <f t="shared" si="271"/>
        <v>779.43</v>
      </c>
      <c r="H2359" s="34">
        <f t="shared" si="271"/>
        <v>135.37</v>
      </c>
      <c r="I2359" s="34">
        <f t="shared" si="271"/>
        <v>935.28</v>
      </c>
    </row>
    <row r="2360" spans="1:9">
      <c r="A2360" s="81">
        <f t="shared" si="266"/>
        <v>536600402009</v>
      </c>
      <c r="B2360">
        <v>5366004</v>
      </c>
      <c r="C2360" t="s">
        <v>1019</v>
      </c>
      <c r="D2360" s="1">
        <v>40178</v>
      </c>
      <c r="E2360" s="34">
        <f t="shared" si="271"/>
        <v>15083.85</v>
      </c>
      <c r="F2360" s="34">
        <f t="shared" si="271"/>
        <v>1844.39</v>
      </c>
      <c r="G2360" s="34">
        <f t="shared" si="271"/>
        <v>774.45</v>
      </c>
      <c r="H2360" s="34">
        <f t="shared" si="271"/>
        <v>136.99</v>
      </c>
      <c r="I2360" s="34">
        <f t="shared" si="271"/>
        <v>932.95</v>
      </c>
    </row>
    <row r="2361" spans="1:9">
      <c r="A2361" s="81">
        <f t="shared" si="266"/>
        <v>536600402008</v>
      </c>
      <c r="B2361">
        <v>5366004</v>
      </c>
      <c r="C2361" t="s">
        <v>1019</v>
      </c>
      <c r="D2361" s="1">
        <v>39813</v>
      </c>
      <c r="E2361" s="34">
        <f t="shared" si="271"/>
        <v>15083.85</v>
      </c>
      <c r="F2361" s="34">
        <f t="shared" si="271"/>
        <v>1844.6599999999999</v>
      </c>
      <c r="G2361" s="34">
        <f t="shared" si="271"/>
        <v>778.55</v>
      </c>
      <c r="H2361" s="34">
        <f t="shared" si="271"/>
        <v>129.15</v>
      </c>
      <c r="I2361" s="34">
        <f t="shared" si="271"/>
        <v>936.96</v>
      </c>
    </row>
    <row r="2362" spans="1:9">
      <c r="A2362" s="81">
        <f t="shared" si="266"/>
        <v>536600402007</v>
      </c>
      <c r="B2362">
        <v>5366004</v>
      </c>
      <c r="C2362" t="s">
        <v>1019</v>
      </c>
      <c r="D2362" s="1">
        <v>39447</v>
      </c>
      <c r="E2362" s="34">
        <f t="shared" si="271"/>
        <v>15083.88</v>
      </c>
      <c r="F2362" s="34">
        <f t="shared" si="271"/>
        <v>1843.27</v>
      </c>
      <c r="G2362" s="34">
        <f t="shared" si="271"/>
        <v>779.07</v>
      </c>
      <c r="H2362" s="34">
        <f t="shared" si="271"/>
        <v>126.8</v>
      </c>
      <c r="I2362" s="34">
        <f t="shared" si="271"/>
        <v>937.4</v>
      </c>
    </row>
    <row r="2363" spans="1:9">
      <c r="A2363" s="81">
        <f t="shared" si="266"/>
        <v>536600402006</v>
      </c>
      <c r="B2363">
        <v>5366004</v>
      </c>
      <c r="C2363" t="s">
        <v>1019</v>
      </c>
      <c r="D2363" s="1">
        <v>39082</v>
      </c>
      <c r="E2363" s="34">
        <f t="shared" si="271"/>
        <v>15083.89</v>
      </c>
      <c r="F2363" s="34">
        <f t="shared" si="271"/>
        <v>1839.92</v>
      </c>
      <c r="G2363" s="34">
        <f t="shared" si="271"/>
        <v>780.25</v>
      </c>
      <c r="H2363" s="34">
        <f t="shared" si="271"/>
        <v>122.15</v>
      </c>
      <c r="I2363" s="34">
        <f t="shared" si="271"/>
        <v>937.52</v>
      </c>
    </row>
    <row r="2364" spans="1:9">
      <c r="A2364" s="81">
        <f t="shared" si="266"/>
        <v>536600802025</v>
      </c>
      <c r="B2364">
        <v>5366008</v>
      </c>
      <c r="C2364" t="s">
        <v>475</v>
      </c>
      <c r="D2364" s="1">
        <v>46022</v>
      </c>
      <c r="E2364" s="34" t="str">
        <f t="shared" ref="E2364:I2373" si="272">IF(YEAR($D2364)&lt;2016,VLOOKUP($A2364,LDB_alt,COLUMN()-1,FALSE),IFERROR(VLOOKUP($A2364,LDB_neu,COLUMN()-1,FALSE),""))</f>
        <v/>
      </c>
      <c r="F2364" s="34" t="str">
        <f t="shared" si="272"/>
        <v/>
      </c>
      <c r="G2364" s="34" t="str">
        <f t="shared" si="272"/>
        <v/>
      </c>
      <c r="H2364" s="34" t="str">
        <f t="shared" si="272"/>
        <v/>
      </c>
      <c r="I2364" s="34" t="str">
        <f t="shared" si="272"/>
        <v/>
      </c>
    </row>
    <row r="2365" spans="1:9">
      <c r="A2365" s="81">
        <f t="shared" si="266"/>
        <v>536600802024</v>
      </c>
      <c r="B2365">
        <v>5366008</v>
      </c>
      <c r="C2365" t="s">
        <v>475</v>
      </c>
      <c r="D2365" s="1">
        <v>45657</v>
      </c>
      <c r="E2365" s="34" t="str">
        <f t="shared" si="272"/>
        <v/>
      </c>
      <c r="F2365" s="34" t="str">
        <f t="shared" si="272"/>
        <v/>
      </c>
      <c r="G2365" s="34" t="str">
        <f t="shared" si="272"/>
        <v/>
      </c>
      <c r="H2365" s="34" t="str">
        <f t="shared" si="272"/>
        <v/>
      </c>
      <c r="I2365" s="34" t="str">
        <f t="shared" si="272"/>
        <v/>
      </c>
    </row>
    <row r="2366" spans="1:9">
      <c r="A2366" s="81">
        <f t="shared" si="266"/>
        <v>536600802023</v>
      </c>
      <c r="B2366">
        <v>5366008</v>
      </c>
      <c r="C2366" t="s">
        <v>475</v>
      </c>
      <c r="D2366" s="1">
        <v>45291</v>
      </c>
      <c r="E2366" s="34" t="str">
        <f t="shared" si="272"/>
        <v/>
      </c>
      <c r="F2366" s="34" t="str">
        <f t="shared" si="272"/>
        <v/>
      </c>
      <c r="G2366" s="34" t="str">
        <f t="shared" si="272"/>
        <v/>
      </c>
      <c r="H2366" s="34" t="str">
        <f t="shared" si="272"/>
        <v/>
      </c>
      <c r="I2366" s="34" t="str">
        <f t="shared" si="272"/>
        <v/>
      </c>
    </row>
    <row r="2367" spans="1:9">
      <c r="A2367" s="81">
        <f t="shared" si="266"/>
        <v>536600802022</v>
      </c>
      <c r="B2367">
        <v>5366008</v>
      </c>
      <c r="C2367" t="s">
        <v>475</v>
      </c>
      <c r="D2367" s="1">
        <v>44926</v>
      </c>
      <c r="E2367" s="34" t="str">
        <f t="shared" si="272"/>
        <v/>
      </c>
      <c r="F2367" s="34" t="str">
        <f t="shared" si="272"/>
        <v/>
      </c>
      <c r="G2367" s="34" t="str">
        <f t="shared" si="272"/>
        <v/>
      </c>
      <c r="H2367" s="34" t="str">
        <f t="shared" si="272"/>
        <v/>
      </c>
      <c r="I2367" s="34" t="str">
        <f t="shared" si="272"/>
        <v/>
      </c>
    </row>
    <row r="2368" spans="1:9">
      <c r="A2368" s="81">
        <f t="shared" si="266"/>
        <v>536600802021</v>
      </c>
      <c r="B2368">
        <v>5366008</v>
      </c>
      <c r="C2368" t="s">
        <v>475</v>
      </c>
      <c r="D2368" s="1">
        <v>44561</v>
      </c>
      <c r="E2368" s="34" t="str">
        <f t="shared" si="272"/>
        <v/>
      </c>
      <c r="F2368" s="34" t="str">
        <f t="shared" si="272"/>
        <v/>
      </c>
      <c r="G2368" s="34" t="str">
        <f t="shared" si="272"/>
        <v/>
      </c>
      <c r="H2368" s="34" t="str">
        <f t="shared" si="272"/>
        <v/>
      </c>
      <c r="I2368" s="34" t="str">
        <f t="shared" si="272"/>
        <v/>
      </c>
    </row>
    <row r="2369" spans="1:9">
      <c r="A2369" s="81">
        <f t="shared" si="266"/>
        <v>536600802020</v>
      </c>
      <c r="B2369">
        <v>5366008</v>
      </c>
      <c r="C2369" t="s">
        <v>475</v>
      </c>
      <c r="D2369" s="1">
        <v>44196</v>
      </c>
      <c r="E2369" s="34" t="str">
        <f t="shared" si="272"/>
        <v/>
      </c>
      <c r="F2369" s="34" t="str">
        <f t="shared" si="272"/>
        <v/>
      </c>
      <c r="G2369" s="34" t="str">
        <f t="shared" si="272"/>
        <v/>
      </c>
      <c r="H2369" s="34" t="str">
        <f t="shared" si="272"/>
        <v/>
      </c>
      <c r="I2369" s="34" t="str">
        <f t="shared" si="272"/>
        <v/>
      </c>
    </row>
    <row r="2370" spans="1:9">
      <c r="A2370" s="81">
        <f t="shared" si="266"/>
        <v>536600802019</v>
      </c>
      <c r="B2370">
        <v>5366008</v>
      </c>
      <c r="C2370" t="s">
        <v>475</v>
      </c>
      <c r="D2370" s="1">
        <v>43830</v>
      </c>
      <c r="E2370" s="34" t="str">
        <f t="shared" si="272"/>
        <v/>
      </c>
      <c r="F2370" s="34" t="str">
        <f t="shared" si="272"/>
        <v/>
      </c>
      <c r="G2370" s="34" t="str">
        <f t="shared" si="272"/>
        <v/>
      </c>
      <c r="H2370" s="34" t="str">
        <f t="shared" si="272"/>
        <v/>
      </c>
      <c r="I2370" s="34" t="str">
        <f t="shared" si="272"/>
        <v/>
      </c>
    </row>
    <row r="2371" spans="1:9">
      <c r="A2371" s="81">
        <f t="shared" si="266"/>
        <v>536600802018</v>
      </c>
      <c r="B2371">
        <v>5366008</v>
      </c>
      <c r="C2371" t="s">
        <v>475</v>
      </c>
      <c r="D2371" s="1">
        <v>43465</v>
      </c>
      <c r="E2371" s="34">
        <f t="shared" si="272"/>
        <v>14862</v>
      </c>
      <c r="F2371" s="34">
        <f t="shared" si="272"/>
        <v>1509</v>
      </c>
      <c r="G2371" s="34">
        <f t="shared" si="272"/>
        <v>458</v>
      </c>
      <c r="H2371" s="34">
        <f t="shared" si="272"/>
        <v>138</v>
      </c>
      <c r="I2371" s="34">
        <f t="shared" si="272"/>
        <v>913</v>
      </c>
    </row>
    <row r="2372" spans="1:9">
      <c r="A2372" s="81">
        <f t="shared" si="266"/>
        <v>536600802017</v>
      </c>
      <c r="B2372">
        <v>5366008</v>
      </c>
      <c r="C2372" t="s">
        <v>475</v>
      </c>
      <c r="D2372" s="1">
        <v>43100</v>
      </c>
      <c r="E2372" s="34">
        <f t="shared" si="272"/>
        <v>14862</v>
      </c>
      <c r="F2372" s="34">
        <f t="shared" si="272"/>
        <v>1508</v>
      </c>
      <c r="G2372" s="34">
        <f t="shared" si="272"/>
        <v>460</v>
      </c>
      <c r="H2372" s="34">
        <f t="shared" si="272"/>
        <v>132</v>
      </c>
      <c r="I2372" s="34">
        <f t="shared" si="272"/>
        <v>916</v>
      </c>
    </row>
    <row r="2373" spans="1:9">
      <c r="A2373" s="81">
        <f t="shared" ref="A2373:A2436" si="273">(LEFT(B2373&amp;"00000000",8)&amp;YEAR(D2373))+0</f>
        <v>536600802016</v>
      </c>
      <c r="B2373">
        <v>5366008</v>
      </c>
      <c r="C2373" t="s">
        <v>475</v>
      </c>
      <c r="D2373" s="1">
        <v>42735</v>
      </c>
      <c r="E2373" s="34">
        <f t="shared" si="272"/>
        <v>14862</v>
      </c>
      <c r="F2373" s="34">
        <f t="shared" si="272"/>
        <v>1547</v>
      </c>
      <c r="G2373" s="34">
        <f t="shared" si="272"/>
        <v>461</v>
      </c>
      <c r="H2373" s="34">
        <f t="shared" si="272"/>
        <v>121</v>
      </c>
      <c r="I2373" s="34">
        <f t="shared" si="272"/>
        <v>965</v>
      </c>
    </row>
    <row r="2374" spans="1:9">
      <c r="A2374" s="81">
        <f t="shared" si="273"/>
        <v>536600802015</v>
      </c>
      <c r="B2374">
        <v>5366008</v>
      </c>
      <c r="C2374" t="s">
        <v>475</v>
      </c>
      <c r="D2374" s="1">
        <v>42369</v>
      </c>
      <c r="E2374" s="34">
        <f t="shared" ref="E2374:I2383" si="274">IF(YEAR($D2374)&lt;2016,VLOOKUP($A2374,LDB_alt,COLUMN()-1,FALSE),IFERROR(VLOOKUP($A2374,LDB_neu,COLUMN()-1,FALSE),""))</f>
        <v>14861.89</v>
      </c>
      <c r="F2374" s="34">
        <f t="shared" si="274"/>
        <v>1549.72</v>
      </c>
      <c r="G2374" s="34">
        <f t="shared" si="274"/>
        <v>487.87</v>
      </c>
      <c r="H2374" s="34">
        <f t="shared" si="274"/>
        <v>93.48</v>
      </c>
      <c r="I2374" s="34">
        <f t="shared" si="274"/>
        <v>968.37</v>
      </c>
    </row>
    <row r="2375" spans="1:9">
      <c r="A2375" s="81">
        <f t="shared" si="273"/>
        <v>536600802014</v>
      </c>
      <c r="B2375">
        <v>5366008</v>
      </c>
      <c r="C2375" t="s">
        <v>475</v>
      </c>
      <c r="D2375" s="1">
        <v>42004</v>
      </c>
      <c r="E2375" s="34">
        <f t="shared" si="274"/>
        <v>14861.89</v>
      </c>
      <c r="F2375" s="34">
        <f t="shared" si="274"/>
        <v>1547.6999999999998</v>
      </c>
      <c r="G2375" s="34">
        <f t="shared" si="274"/>
        <v>486.99</v>
      </c>
      <c r="H2375" s="34">
        <f t="shared" si="274"/>
        <v>92.28</v>
      </c>
      <c r="I2375" s="34">
        <f t="shared" si="274"/>
        <v>968.43</v>
      </c>
    </row>
    <row r="2376" spans="1:9">
      <c r="A2376" s="81">
        <f t="shared" si="273"/>
        <v>536600802013</v>
      </c>
      <c r="B2376">
        <v>5366008</v>
      </c>
      <c r="C2376" t="s">
        <v>475</v>
      </c>
      <c r="D2376" s="1">
        <v>41639</v>
      </c>
      <c r="E2376" s="34">
        <f t="shared" si="274"/>
        <v>14861.89</v>
      </c>
      <c r="F2376" s="34">
        <f t="shared" si="274"/>
        <v>1545.67</v>
      </c>
      <c r="G2376" s="34">
        <f t="shared" si="274"/>
        <v>485.48</v>
      </c>
      <c r="H2376" s="34">
        <f t="shared" si="274"/>
        <v>92.06</v>
      </c>
      <c r="I2376" s="34">
        <f t="shared" si="274"/>
        <v>968.13</v>
      </c>
    </row>
    <row r="2377" spans="1:9">
      <c r="A2377" s="81">
        <f t="shared" si="273"/>
        <v>536600802012</v>
      </c>
      <c r="B2377">
        <v>5366008</v>
      </c>
      <c r="C2377" t="s">
        <v>475</v>
      </c>
      <c r="D2377" s="1">
        <v>41274</v>
      </c>
      <c r="E2377" s="34">
        <f t="shared" si="274"/>
        <v>14861.89</v>
      </c>
      <c r="F2377" s="34">
        <f t="shared" si="274"/>
        <v>1544.19</v>
      </c>
      <c r="G2377" s="34">
        <f t="shared" si="274"/>
        <v>484.01</v>
      </c>
      <c r="H2377" s="34">
        <f t="shared" si="274"/>
        <v>91.98</v>
      </c>
      <c r="I2377" s="34">
        <f t="shared" si="274"/>
        <v>968.2</v>
      </c>
    </row>
    <row r="2378" spans="1:9">
      <c r="A2378" s="81">
        <f t="shared" si="273"/>
        <v>536600802011</v>
      </c>
      <c r="B2378">
        <v>5366008</v>
      </c>
      <c r="C2378" t="s">
        <v>475</v>
      </c>
      <c r="D2378" s="1">
        <v>40908</v>
      </c>
      <c r="E2378" s="34">
        <f t="shared" si="274"/>
        <v>14861.89</v>
      </c>
      <c r="F2378" s="34">
        <f t="shared" si="274"/>
        <v>1541.21</v>
      </c>
      <c r="G2378" s="34">
        <f t="shared" si="274"/>
        <v>480.99</v>
      </c>
      <c r="H2378" s="34">
        <f t="shared" si="274"/>
        <v>92.55</v>
      </c>
      <c r="I2378" s="34">
        <f t="shared" si="274"/>
        <v>967.67</v>
      </c>
    </row>
    <row r="2379" spans="1:9">
      <c r="A2379" s="81">
        <f t="shared" si="273"/>
        <v>536600802010</v>
      </c>
      <c r="B2379">
        <v>5366008</v>
      </c>
      <c r="C2379" t="s">
        <v>475</v>
      </c>
      <c r="D2379" s="1">
        <v>40543</v>
      </c>
      <c r="E2379" s="34">
        <f t="shared" si="274"/>
        <v>14861.88</v>
      </c>
      <c r="F2379" s="34">
        <f t="shared" si="274"/>
        <v>1540.47</v>
      </c>
      <c r="G2379" s="34">
        <f t="shared" si="274"/>
        <v>480.18</v>
      </c>
      <c r="H2379" s="34">
        <f t="shared" si="274"/>
        <v>92.52</v>
      </c>
      <c r="I2379" s="34">
        <f t="shared" si="274"/>
        <v>967.77</v>
      </c>
    </row>
    <row r="2380" spans="1:9">
      <c r="A2380" s="81">
        <f t="shared" si="273"/>
        <v>536600802009</v>
      </c>
      <c r="B2380">
        <v>5366008</v>
      </c>
      <c r="C2380" t="s">
        <v>475</v>
      </c>
      <c r="D2380" s="1">
        <v>40178</v>
      </c>
      <c r="E2380" s="34">
        <f t="shared" si="274"/>
        <v>14861.69</v>
      </c>
      <c r="F2380" s="34">
        <f t="shared" si="274"/>
        <v>1537.21</v>
      </c>
      <c r="G2380" s="34">
        <f t="shared" si="274"/>
        <v>478.59</v>
      </c>
      <c r="H2380" s="34">
        <f t="shared" si="274"/>
        <v>91.83</v>
      </c>
      <c r="I2380" s="34">
        <f t="shared" si="274"/>
        <v>966.79</v>
      </c>
    </row>
    <row r="2381" spans="1:9">
      <c r="A2381" s="81">
        <f t="shared" si="273"/>
        <v>536600802008</v>
      </c>
      <c r="B2381">
        <v>5366008</v>
      </c>
      <c r="C2381" t="s">
        <v>475</v>
      </c>
      <c r="D2381" s="1">
        <v>39813</v>
      </c>
      <c r="E2381" s="34">
        <f t="shared" si="274"/>
        <v>14861.68</v>
      </c>
      <c r="F2381" s="34">
        <f t="shared" si="274"/>
        <v>1537.85</v>
      </c>
      <c r="G2381" s="34">
        <f t="shared" si="274"/>
        <v>476.51</v>
      </c>
      <c r="H2381" s="34">
        <f t="shared" si="274"/>
        <v>91.96</v>
      </c>
      <c r="I2381" s="34">
        <f t="shared" si="274"/>
        <v>969.38</v>
      </c>
    </row>
    <row r="2382" spans="1:9">
      <c r="A2382" s="81">
        <f t="shared" si="273"/>
        <v>536600802007</v>
      </c>
      <c r="B2382">
        <v>5366008</v>
      </c>
      <c r="C2382" t="s">
        <v>475</v>
      </c>
      <c r="D2382" s="1">
        <v>39447</v>
      </c>
      <c r="E2382" s="34">
        <f t="shared" si="274"/>
        <v>14861.68</v>
      </c>
      <c r="F2382" s="34">
        <f t="shared" si="274"/>
        <v>1528.92</v>
      </c>
      <c r="G2382" s="34">
        <f t="shared" si="274"/>
        <v>479.69</v>
      </c>
      <c r="H2382" s="34">
        <f t="shared" si="274"/>
        <v>85.46</v>
      </c>
      <c r="I2382" s="34">
        <f t="shared" si="274"/>
        <v>963.77</v>
      </c>
    </row>
    <row r="2383" spans="1:9">
      <c r="A2383" s="81">
        <f t="shared" si="273"/>
        <v>536600802006</v>
      </c>
      <c r="B2383">
        <v>5366008</v>
      </c>
      <c r="C2383" t="s">
        <v>475</v>
      </c>
      <c r="D2383" s="1">
        <v>39082</v>
      </c>
      <c r="E2383" s="34">
        <f t="shared" si="274"/>
        <v>14861.68</v>
      </c>
      <c r="F2383" s="34">
        <f t="shared" si="274"/>
        <v>1521.12</v>
      </c>
      <c r="G2383" s="34">
        <f t="shared" si="274"/>
        <v>491.89</v>
      </c>
      <c r="H2383" s="34">
        <f t="shared" si="274"/>
        <v>63.29</v>
      </c>
      <c r="I2383" s="34">
        <f t="shared" si="274"/>
        <v>965.94</v>
      </c>
    </row>
    <row r="2384" spans="1:9">
      <c r="A2384" s="81">
        <f t="shared" si="273"/>
        <v>536601202025</v>
      </c>
      <c r="B2384">
        <v>5366012</v>
      </c>
      <c r="C2384" t="s">
        <v>476</v>
      </c>
      <c r="D2384" s="1">
        <v>46022</v>
      </c>
      <c r="E2384" s="34" t="str">
        <f t="shared" ref="E2384:I2393" si="275">IF(YEAR($D2384)&lt;2016,VLOOKUP($A2384,LDB_alt,COLUMN()-1,FALSE),IFERROR(VLOOKUP($A2384,LDB_neu,COLUMN()-1,FALSE),""))</f>
        <v/>
      </c>
      <c r="F2384" s="34" t="str">
        <f t="shared" si="275"/>
        <v/>
      </c>
      <c r="G2384" s="34" t="str">
        <f t="shared" si="275"/>
        <v/>
      </c>
      <c r="H2384" s="34" t="str">
        <f t="shared" si="275"/>
        <v/>
      </c>
      <c r="I2384" s="34" t="str">
        <f t="shared" si="275"/>
        <v/>
      </c>
    </row>
    <row r="2385" spans="1:9">
      <c r="A2385" s="81">
        <f t="shared" si="273"/>
        <v>536601202024</v>
      </c>
      <c r="B2385">
        <v>5366012</v>
      </c>
      <c r="C2385" t="s">
        <v>476</v>
      </c>
      <c r="D2385" s="1">
        <v>45657</v>
      </c>
      <c r="E2385" s="34" t="str">
        <f t="shared" si="275"/>
        <v/>
      </c>
      <c r="F2385" s="34" t="str">
        <f t="shared" si="275"/>
        <v/>
      </c>
      <c r="G2385" s="34" t="str">
        <f t="shared" si="275"/>
        <v/>
      </c>
      <c r="H2385" s="34" t="str">
        <f t="shared" si="275"/>
        <v/>
      </c>
      <c r="I2385" s="34" t="str">
        <f t="shared" si="275"/>
        <v/>
      </c>
    </row>
    <row r="2386" spans="1:9">
      <c r="A2386" s="81">
        <f t="shared" si="273"/>
        <v>536601202023</v>
      </c>
      <c r="B2386">
        <v>5366012</v>
      </c>
      <c r="C2386" t="s">
        <v>476</v>
      </c>
      <c r="D2386" s="1">
        <v>45291</v>
      </c>
      <c r="E2386" s="34" t="str">
        <f t="shared" si="275"/>
        <v/>
      </c>
      <c r="F2386" s="34" t="str">
        <f t="shared" si="275"/>
        <v/>
      </c>
      <c r="G2386" s="34" t="str">
        <f t="shared" si="275"/>
        <v/>
      </c>
      <c r="H2386" s="34" t="str">
        <f t="shared" si="275"/>
        <v/>
      </c>
      <c r="I2386" s="34" t="str">
        <f t="shared" si="275"/>
        <v/>
      </c>
    </row>
    <row r="2387" spans="1:9">
      <c r="A2387" s="81">
        <f t="shared" si="273"/>
        <v>536601202022</v>
      </c>
      <c r="B2387">
        <v>5366012</v>
      </c>
      <c r="C2387" t="s">
        <v>476</v>
      </c>
      <c r="D2387" s="1">
        <v>44926</v>
      </c>
      <c r="E2387" s="34" t="str">
        <f t="shared" si="275"/>
        <v/>
      </c>
      <c r="F2387" s="34" t="str">
        <f t="shared" si="275"/>
        <v/>
      </c>
      <c r="G2387" s="34" t="str">
        <f t="shared" si="275"/>
        <v/>
      </c>
      <c r="H2387" s="34" t="str">
        <f t="shared" si="275"/>
        <v/>
      </c>
      <c r="I2387" s="34" t="str">
        <f t="shared" si="275"/>
        <v/>
      </c>
    </row>
    <row r="2388" spans="1:9">
      <c r="A2388" s="81">
        <f t="shared" si="273"/>
        <v>536601202021</v>
      </c>
      <c r="B2388">
        <v>5366012</v>
      </c>
      <c r="C2388" t="s">
        <v>476</v>
      </c>
      <c r="D2388" s="1">
        <v>44561</v>
      </c>
      <c r="E2388" s="34" t="str">
        <f t="shared" si="275"/>
        <v/>
      </c>
      <c r="F2388" s="34" t="str">
        <f t="shared" si="275"/>
        <v/>
      </c>
      <c r="G2388" s="34" t="str">
        <f t="shared" si="275"/>
        <v/>
      </c>
      <c r="H2388" s="34" t="str">
        <f t="shared" si="275"/>
        <v/>
      </c>
      <c r="I2388" s="34" t="str">
        <f t="shared" si="275"/>
        <v/>
      </c>
    </row>
    <row r="2389" spans="1:9">
      <c r="A2389" s="81">
        <f t="shared" si="273"/>
        <v>536601202020</v>
      </c>
      <c r="B2389">
        <v>5366012</v>
      </c>
      <c r="C2389" t="s">
        <v>476</v>
      </c>
      <c r="D2389" s="1">
        <v>44196</v>
      </c>
      <c r="E2389" s="34" t="str">
        <f t="shared" si="275"/>
        <v/>
      </c>
      <c r="F2389" s="34" t="str">
        <f t="shared" si="275"/>
        <v/>
      </c>
      <c r="G2389" s="34" t="str">
        <f t="shared" si="275"/>
        <v/>
      </c>
      <c r="H2389" s="34" t="str">
        <f t="shared" si="275"/>
        <v/>
      </c>
      <c r="I2389" s="34" t="str">
        <f t="shared" si="275"/>
        <v/>
      </c>
    </row>
    <row r="2390" spans="1:9">
      <c r="A2390" s="81">
        <f t="shared" si="273"/>
        <v>536601202019</v>
      </c>
      <c r="B2390">
        <v>5366012</v>
      </c>
      <c r="C2390" t="s">
        <v>476</v>
      </c>
      <c r="D2390" s="1">
        <v>43830</v>
      </c>
      <c r="E2390" s="34" t="str">
        <f t="shared" si="275"/>
        <v/>
      </c>
      <c r="F2390" s="34" t="str">
        <f t="shared" si="275"/>
        <v/>
      </c>
      <c r="G2390" s="34" t="str">
        <f t="shared" si="275"/>
        <v/>
      </c>
      <c r="H2390" s="34" t="str">
        <f t="shared" si="275"/>
        <v/>
      </c>
      <c r="I2390" s="34" t="str">
        <f t="shared" si="275"/>
        <v/>
      </c>
    </row>
    <row r="2391" spans="1:9">
      <c r="A2391" s="81">
        <f t="shared" si="273"/>
        <v>536601202018</v>
      </c>
      <c r="B2391">
        <v>5366012</v>
      </c>
      <c r="C2391" t="s">
        <v>476</v>
      </c>
      <c r="D2391" s="1">
        <v>43465</v>
      </c>
      <c r="E2391" s="34">
        <f t="shared" si="275"/>
        <v>9521</v>
      </c>
      <c r="F2391" s="34">
        <f t="shared" si="275"/>
        <v>848</v>
      </c>
      <c r="G2391" s="34">
        <f t="shared" si="275"/>
        <v>275</v>
      </c>
      <c r="H2391" s="34">
        <f t="shared" si="275"/>
        <v>80</v>
      </c>
      <c r="I2391" s="34">
        <f t="shared" si="275"/>
        <v>493</v>
      </c>
    </row>
    <row r="2392" spans="1:9">
      <c r="A2392" s="81">
        <f t="shared" si="273"/>
        <v>536601202017</v>
      </c>
      <c r="B2392">
        <v>5366012</v>
      </c>
      <c r="C2392" t="s">
        <v>476</v>
      </c>
      <c r="D2392" s="1">
        <v>43100</v>
      </c>
      <c r="E2392" s="34">
        <f t="shared" si="275"/>
        <v>9521</v>
      </c>
      <c r="F2392" s="34">
        <f t="shared" si="275"/>
        <v>843</v>
      </c>
      <c r="G2392" s="34">
        <f t="shared" si="275"/>
        <v>274</v>
      </c>
      <c r="H2392" s="34">
        <f t="shared" si="275"/>
        <v>81</v>
      </c>
      <c r="I2392" s="34">
        <f t="shared" si="275"/>
        <v>488</v>
      </c>
    </row>
    <row r="2393" spans="1:9">
      <c r="A2393" s="81">
        <f t="shared" si="273"/>
        <v>536601202016</v>
      </c>
      <c r="B2393">
        <v>5366012</v>
      </c>
      <c r="C2393" t="s">
        <v>476</v>
      </c>
      <c r="D2393" s="1">
        <v>42735</v>
      </c>
      <c r="E2393" s="34">
        <f t="shared" si="275"/>
        <v>9521</v>
      </c>
      <c r="F2393" s="34">
        <f t="shared" si="275"/>
        <v>845</v>
      </c>
      <c r="G2393" s="34">
        <f t="shared" si="275"/>
        <v>274</v>
      </c>
      <c r="H2393" s="34">
        <f t="shared" si="275"/>
        <v>82</v>
      </c>
      <c r="I2393" s="34">
        <f t="shared" si="275"/>
        <v>489</v>
      </c>
    </row>
    <row r="2394" spans="1:9">
      <c r="A2394" s="81">
        <f t="shared" si="273"/>
        <v>536601202015</v>
      </c>
      <c r="B2394">
        <v>5366012</v>
      </c>
      <c r="C2394" t="s">
        <v>476</v>
      </c>
      <c r="D2394" s="1">
        <v>42369</v>
      </c>
      <c r="E2394" s="34">
        <f t="shared" ref="E2394:I2403" si="276">IF(YEAR($D2394)&lt;2016,VLOOKUP($A2394,LDB_alt,COLUMN()-1,FALSE),IFERROR(VLOOKUP($A2394,LDB_neu,COLUMN()-1,FALSE),""))</f>
        <v>9521.33</v>
      </c>
      <c r="F2394" s="34">
        <f t="shared" si="276"/>
        <v>838.35</v>
      </c>
      <c r="G2394" s="34">
        <f t="shared" si="276"/>
        <v>283.32</v>
      </c>
      <c r="H2394" s="34">
        <f t="shared" si="276"/>
        <v>65.66</v>
      </c>
      <c r="I2394" s="34">
        <f t="shared" si="276"/>
        <v>489.37</v>
      </c>
    </row>
    <row r="2395" spans="1:9">
      <c r="A2395" s="81">
        <f t="shared" si="273"/>
        <v>536601202014</v>
      </c>
      <c r="B2395">
        <v>5366012</v>
      </c>
      <c r="C2395" t="s">
        <v>476</v>
      </c>
      <c r="D2395" s="1">
        <v>42004</v>
      </c>
      <c r="E2395" s="34">
        <f t="shared" si="276"/>
        <v>9521.33</v>
      </c>
      <c r="F2395" s="34">
        <f t="shared" si="276"/>
        <v>837.93000000000006</v>
      </c>
      <c r="G2395" s="34">
        <f t="shared" si="276"/>
        <v>283.20999999999998</v>
      </c>
      <c r="H2395" s="34">
        <f t="shared" si="276"/>
        <v>65.37</v>
      </c>
      <c r="I2395" s="34">
        <f t="shared" si="276"/>
        <v>489.35</v>
      </c>
    </row>
    <row r="2396" spans="1:9">
      <c r="A2396" s="81">
        <f t="shared" si="273"/>
        <v>536601202013</v>
      </c>
      <c r="B2396">
        <v>5366012</v>
      </c>
      <c r="C2396" t="s">
        <v>476</v>
      </c>
      <c r="D2396" s="1">
        <v>41639</v>
      </c>
      <c r="E2396" s="34">
        <f t="shared" si="276"/>
        <v>9521.33</v>
      </c>
      <c r="F2396" s="34">
        <f t="shared" si="276"/>
        <v>834.19</v>
      </c>
      <c r="G2396" s="34">
        <f t="shared" si="276"/>
        <v>279.55</v>
      </c>
      <c r="H2396" s="34">
        <f t="shared" si="276"/>
        <v>65.47</v>
      </c>
      <c r="I2396" s="34">
        <f t="shared" si="276"/>
        <v>489.17</v>
      </c>
    </row>
    <row r="2397" spans="1:9">
      <c r="A2397" s="81">
        <f t="shared" si="273"/>
        <v>536601202012</v>
      </c>
      <c r="B2397">
        <v>5366012</v>
      </c>
      <c r="C2397" t="s">
        <v>476</v>
      </c>
      <c r="D2397" s="1">
        <v>41274</v>
      </c>
      <c r="E2397" s="34">
        <f t="shared" si="276"/>
        <v>9521.33</v>
      </c>
      <c r="F2397" s="34">
        <f t="shared" si="276"/>
        <v>833</v>
      </c>
      <c r="G2397" s="34">
        <f t="shared" si="276"/>
        <v>278.02999999999997</v>
      </c>
      <c r="H2397" s="34">
        <f t="shared" si="276"/>
        <v>65.739999999999995</v>
      </c>
      <c r="I2397" s="34">
        <f t="shared" si="276"/>
        <v>489.23</v>
      </c>
    </row>
    <row r="2398" spans="1:9">
      <c r="A2398" s="81">
        <f t="shared" si="273"/>
        <v>536601202011</v>
      </c>
      <c r="B2398">
        <v>5366012</v>
      </c>
      <c r="C2398" t="s">
        <v>476</v>
      </c>
      <c r="D2398" s="1">
        <v>40908</v>
      </c>
      <c r="E2398" s="34">
        <f t="shared" si="276"/>
        <v>9521.33</v>
      </c>
      <c r="F2398" s="34">
        <f t="shared" si="276"/>
        <v>787.27</v>
      </c>
      <c r="G2398" s="34">
        <f t="shared" si="276"/>
        <v>277.77999999999997</v>
      </c>
      <c r="H2398" s="34">
        <f t="shared" si="276"/>
        <v>62.65</v>
      </c>
      <c r="I2398" s="34">
        <f t="shared" si="276"/>
        <v>446.84</v>
      </c>
    </row>
    <row r="2399" spans="1:9">
      <c r="A2399" s="81">
        <f t="shared" si="273"/>
        <v>536601202010</v>
      </c>
      <c r="B2399">
        <v>5366012</v>
      </c>
      <c r="C2399" t="s">
        <v>476</v>
      </c>
      <c r="D2399" s="1">
        <v>40543</v>
      </c>
      <c r="E2399" s="34">
        <f t="shared" si="276"/>
        <v>9521.33</v>
      </c>
      <c r="F2399" s="34">
        <f t="shared" si="276"/>
        <v>845.7</v>
      </c>
      <c r="G2399" s="34">
        <f t="shared" si="276"/>
        <v>281.33999999999997</v>
      </c>
      <c r="H2399" s="34">
        <f t="shared" si="276"/>
        <v>58.14</v>
      </c>
      <c r="I2399" s="34">
        <f t="shared" si="276"/>
        <v>506.22</v>
      </c>
    </row>
    <row r="2400" spans="1:9">
      <c r="A2400" s="81">
        <f t="shared" si="273"/>
        <v>536601202009</v>
      </c>
      <c r="B2400">
        <v>5366012</v>
      </c>
      <c r="C2400" t="s">
        <v>476</v>
      </c>
      <c r="D2400" s="1">
        <v>40178</v>
      </c>
      <c r="E2400" s="34">
        <f t="shared" si="276"/>
        <v>9518.4599999999991</v>
      </c>
      <c r="F2400" s="34">
        <f t="shared" si="276"/>
        <v>859.76</v>
      </c>
      <c r="G2400" s="34">
        <f t="shared" si="276"/>
        <v>280.37</v>
      </c>
      <c r="H2400" s="34">
        <f t="shared" si="276"/>
        <v>66.290000000000006</v>
      </c>
      <c r="I2400" s="34">
        <f t="shared" si="276"/>
        <v>513.1</v>
      </c>
    </row>
    <row r="2401" spans="1:9">
      <c r="A2401" s="81">
        <f t="shared" si="273"/>
        <v>536601202008</v>
      </c>
      <c r="B2401">
        <v>5366012</v>
      </c>
      <c r="C2401" t="s">
        <v>476</v>
      </c>
      <c r="D2401" s="1">
        <v>39813</v>
      </c>
      <c r="E2401" s="34">
        <f t="shared" si="276"/>
        <v>9518.4599999999991</v>
      </c>
      <c r="F2401" s="34">
        <f t="shared" si="276"/>
        <v>859.15000000000009</v>
      </c>
      <c r="G2401" s="34">
        <f t="shared" si="276"/>
        <v>279.74</v>
      </c>
      <c r="H2401" s="34">
        <f t="shared" si="276"/>
        <v>66.44</v>
      </c>
      <c r="I2401" s="34">
        <f t="shared" si="276"/>
        <v>512.97</v>
      </c>
    </row>
    <row r="2402" spans="1:9">
      <c r="A2402" s="81">
        <f t="shared" si="273"/>
        <v>536601202007</v>
      </c>
      <c r="B2402">
        <v>5366012</v>
      </c>
      <c r="C2402" t="s">
        <v>476</v>
      </c>
      <c r="D2402" s="1">
        <v>39447</v>
      </c>
      <c r="E2402" s="34">
        <f t="shared" si="276"/>
        <v>9518.4599999999991</v>
      </c>
      <c r="F2402" s="34">
        <f t="shared" si="276"/>
        <v>859.09999999999991</v>
      </c>
      <c r="G2402" s="34">
        <f t="shared" si="276"/>
        <v>279.39</v>
      </c>
      <c r="H2402" s="34">
        <f t="shared" si="276"/>
        <v>66.55</v>
      </c>
      <c r="I2402" s="34">
        <f t="shared" si="276"/>
        <v>513.16</v>
      </c>
    </row>
    <row r="2403" spans="1:9">
      <c r="A2403" s="81">
        <f t="shared" si="273"/>
        <v>536601202006</v>
      </c>
      <c r="B2403">
        <v>5366012</v>
      </c>
      <c r="C2403" t="s">
        <v>476</v>
      </c>
      <c r="D2403" s="1">
        <v>39082</v>
      </c>
      <c r="E2403" s="34">
        <f t="shared" si="276"/>
        <v>9518.4699999999993</v>
      </c>
      <c r="F2403" s="34">
        <f t="shared" si="276"/>
        <v>847.67000000000007</v>
      </c>
      <c r="G2403" s="34">
        <f t="shared" si="276"/>
        <v>280.48</v>
      </c>
      <c r="H2403" s="34">
        <f t="shared" si="276"/>
        <v>55.99</v>
      </c>
      <c r="I2403" s="34">
        <f t="shared" si="276"/>
        <v>511.2</v>
      </c>
    </row>
    <row r="2404" spans="1:9">
      <c r="A2404" s="81">
        <f t="shared" si="273"/>
        <v>536601602025</v>
      </c>
      <c r="B2404">
        <v>5366016</v>
      </c>
      <c r="C2404" t="s">
        <v>1020</v>
      </c>
      <c r="D2404" s="1">
        <v>46022</v>
      </c>
      <c r="E2404" s="34" t="str">
        <f t="shared" ref="E2404:I2413" si="277">IF(YEAR($D2404)&lt;2016,VLOOKUP($A2404,LDB_alt,COLUMN()-1,FALSE),IFERROR(VLOOKUP($A2404,LDB_neu,COLUMN()-1,FALSE),""))</f>
        <v/>
      </c>
      <c r="F2404" s="34" t="str">
        <f t="shared" si="277"/>
        <v/>
      </c>
      <c r="G2404" s="34" t="str">
        <f t="shared" si="277"/>
        <v/>
      </c>
      <c r="H2404" s="34" t="str">
        <f t="shared" si="277"/>
        <v/>
      </c>
      <c r="I2404" s="34" t="str">
        <f t="shared" si="277"/>
        <v/>
      </c>
    </row>
    <row r="2405" spans="1:9">
      <c r="A2405" s="81">
        <f t="shared" si="273"/>
        <v>536601602024</v>
      </c>
      <c r="B2405">
        <v>5366016</v>
      </c>
      <c r="C2405" t="s">
        <v>1020</v>
      </c>
      <c r="D2405" s="1">
        <v>45657</v>
      </c>
      <c r="E2405" s="34" t="str">
        <f t="shared" si="277"/>
        <v/>
      </c>
      <c r="F2405" s="34" t="str">
        <f t="shared" si="277"/>
        <v/>
      </c>
      <c r="G2405" s="34" t="str">
        <f t="shared" si="277"/>
        <v/>
      </c>
      <c r="H2405" s="34" t="str">
        <f t="shared" si="277"/>
        <v/>
      </c>
      <c r="I2405" s="34" t="str">
        <f t="shared" si="277"/>
        <v/>
      </c>
    </row>
    <row r="2406" spans="1:9">
      <c r="A2406" s="81">
        <f t="shared" si="273"/>
        <v>536601602023</v>
      </c>
      <c r="B2406">
        <v>5366016</v>
      </c>
      <c r="C2406" t="s">
        <v>1020</v>
      </c>
      <c r="D2406" s="1">
        <v>45291</v>
      </c>
      <c r="E2406" s="34" t="str">
        <f t="shared" si="277"/>
        <v/>
      </c>
      <c r="F2406" s="34" t="str">
        <f t="shared" si="277"/>
        <v/>
      </c>
      <c r="G2406" s="34" t="str">
        <f t="shared" si="277"/>
        <v/>
      </c>
      <c r="H2406" s="34" t="str">
        <f t="shared" si="277"/>
        <v/>
      </c>
      <c r="I2406" s="34" t="str">
        <f t="shared" si="277"/>
        <v/>
      </c>
    </row>
    <row r="2407" spans="1:9">
      <c r="A2407" s="81">
        <f t="shared" si="273"/>
        <v>536601602022</v>
      </c>
      <c r="B2407">
        <v>5366016</v>
      </c>
      <c r="C2407" t="s">
        <v>1020</v>
      </c>
      <c r="D2407" s="1">
        <v>44926</v>
      </c>
      <c r="E2407" s="34" t="str">
        <f t="shared" si="277"/>
        <v/>
      </c>
      <c r="F2407" s="34" t="str">
        <f t="shared" si="277"/>
        <v/>
      </c>
      <c r="G2407" s="34" t="str">
        <f t="shared" si="277"/>
        <v/>
      </c>
      <c r="H2407" s="34" t="str">
        <f t="shared" si="277"/>
        <v/>
      </c>
      <c r="I2407" s="34" t="str">
        <f t="shared" si="277"/>
        <v/>
      </c>
    </row>
    <row r="2408" spans="1:9">
      <c r="A2408" s="81">
        <f t="shared" si="273"/>
        <v>536601602021</v>
      </c>
      <c r="B2408">
        <v>5366016</v>
      </c>
      <c r="C2408" t="s">
        <v>1020</v>
      </c>
      <c r="D2408" s="1">
        <v>44561</v>
      </c>
      <c r="E2408" s="34" t="str">
        <f t="shared" si="277"/>
        <v/>
      </c>
      <c r="F2408" s="34" t="str">
        <f t="shared" si="277"/>
        <v/>
      </c>
      <c r="G2408" s="34" t="str">
        <f t="shared" si="277"/>
        <v/>
      </c>
      <c r="H2408" s="34" t="str">
        <f t="shared" si="277"/>
        <v/>
      </c>
      <c r="I2408" s="34" t="str">
        <f t="shared" si="277"/>
        <v/>
      </c>
    </row>
    <row r="2409" spans="1:9">
      <c r="A2409" s="81">
        <f t="shared" si="273"/>
        <v>536601602020</v>
      </c>
      <c r="B2409">
        <v>5366016</v>
      </c>
      <c r="C2409" t="s">
        <v>1020</v>
      </c>
      <c r="D2409" s="1">
        <v>44196</v>
      </c>
      <c r="E2409" s="34" t="str">
        <f t="shared" si="277"/>
        <v/>
      </c>
      <c r="F2409" s="34" t="str">
        <f t="shared" si="277"/>
        <v/>
      </c>
      <c r="G2409" s="34" t="str">
        <f t="shared" si="277"/>
        <v/>
      </c>
      <c r="H2409" s="34" t="str">
        <f t="shared" si="277"/>
        <v/>
      </c>
      <c r="I2409" s="34" t="str">
        <f t="shared" si="277"/>
        <v/>
      </c>
    </row>
    <row r="2410" spans="1:9">
      <c r="A2410" s="81">
        <f t="shared" si="273"/>
        <v>536601602019</v>
      </c>
      <c r="B2410">
        <v>5366016</v>
      </c>
      <c r="C2410" t="s">
        <v>1020</v>
      </c>
      <c r="D2410" s="1">
        <v>43830</v>
      </c>
      <c r="E2410" s="34" t="str">
        <f t="shared" si="277"/>
        <v/>
      </c>
      <c r="F2410" s="34" t="str">
        <f t="shared" si="277"/>
        <v/>
      </c>
      <c r="G2410" s="34" t="str">
        <f t="shared" si="277"/>
        <v/>
      </c>
      <c r="H2410" s="34" t="str">
        <f t="shared" si="277"/>
        <v/>
      </c>
      <c r="I2410" s="34" t="str">
        <f t="shared" si="277"/>
        <v/>
      </c>
    </row>
    <row r="2411" spans="1:9">
      <c r="A2411" s="81">
        <f t="shared" si="273"/>
        <v>536601602018</v>
      </c>
      <c r="B2411">
        <v>5366016</v>
      </c>
      <c r="C2411" t="s">
        <v>1020</v>
      </c>
      <c r="D2411" s="1">
        <v>43465</v>
      </c>
      <c r="E2411" s="34">
        <f t="shared" si="277"/>
        <v>13949</v>
      </c>
      <c r="F2411" s="34">
        <f t="shared" si="277"/>
        <v>2909</v>
      </c>
      <c r="G2411" s="34">
        <f t="shared" si="277"/>
        <v>1655</v>
      </c>
      <c r="H2411" s="34">
        <f t="shared" si="277"/>
        <v>325</v>
      </c>
      <c r="I2411" s="34">
        <f t="shared" si="277"/>
        <v>929</v>
      </c>
    </row>
    <row r="2412" spans="1:9">
      <c r="A2412" s="81">
        <f t="shared" si="273"/>
        <v>536601602017</v>
      </c>
      <c r="B2412">
        <v>5366016</v>
      </c>
      <c r="C2412" t="s">
        <v>1020</v>
      </c>
      <c r="D2412" s="1">
        <v>43100</v>
      </c>
      <c r="E2412" s="34">
        <f t="shared" si="277"/>
        <v>13949</v>
      </c>
      <c r="F2412" s="34">
        <f t="shared" si="277"/>
        <v>2831</v>
      </c>
      <c r="G2412" s="34">
        <f t="shared" si="277"/>
        <v>1583</v>
      </c>
      <c r="H2412" s="34">
        <f t="shared" si="277"/>
        <v>322</v>
      </c>
      <c r="I2412" s="34">
        <f t="shared" si="277"/>
        <v>926</v>
      </c>
    </row>
    <row r="2413" spans="1:9">
      <c r="A2413" s="81">
        <f t="shared" si="273"/>
        <v>536601602016</v>
      </c>
      <c r="B2413">
        <v>5366016</v>
      </c>
      <c r="C2413" t="s">
        <v>1020</v>
      </c>
      <c r="D2413" s="1">
        <v>42735</v>
      </c>
      <c r="E2413" s="34">
        <f t="shared" si="277"/>
        <v>13949</v>
      </c>
      <c r="F2413" s="34">
        <f t="shared" si="277"/>
        <v>2819</v>
      </c>
      <c r="G2413" s="34">
        <f t="shared" si="277"/>
        <v>1572</v>
      </c>
      <c r="H2413" s="34">
        <f t="shared" si="277"/>
        <v>321</v>
      </c>
      <c r="I2413" s="34">
        <f t="shared" si="277"/>
        <v>926</v>
      </c>
    </row>
    <row r="2414" spans="1:9">
      <c r="A2414" s="81">
        <f t="shared" si="273"/>
        <v>536601602015</v>
      </c>
      <c r="B2414">
        <v>5366016</v>
      </c>
      <c r="C2414" t="s">
        <v>1020</v>
      </c>
      <c r="D2414" s="1">
        <v>42369</v>
      </c>
      <c r="E2414" s="34">
        <f t="shared" ref="E2414:I2423" si="278">IF(YEAR($D2414)&lt;2016,VLOOKUP($A2414,LDB_alt,COLUMN()-1,FALSE),IFERROR(VLOOKUP($A2414,LDB_neu,COLUMN()-1,FALSE),""))</f>
        <v>13948.86</v>
      </c>
      <c r="F2414" s="34">
        <f t="shared" si="278"/>
        <v>2827.46</v>
      </c>
      <c r="G2414" s="34">
        <f t="shared" si="278"/>
        <v>1581.12</v>
      </c>
      <c r="H2414" s="34">
        <f t="shared" si="278"/>
        <v>285.73</v>
      </c>
      <c r="I2414" s="34">
        <f t="shared" si="278"/>
        <v>960.61</v>
      </c>
    </row>
    <row r="2415" spans="1:9">
      <c r="A2415" s="81">
        <f t="shared" si="273"/>
        <v>536601602014</v>
      </c>
      <c r="B2415">
        <v>5366016</v>
      </c>
      <c r="C2415" t="s">
        <v>1020</v>
      </c>
      <c r="D2415" s="1">
        <v>42004</v>
      </c>
      <c r="E2415" s="34">
        <f t="shared" si="278"/>
        <v>13948.86</v>
      </c>
      <c r="F2415" s="34">
        <f t="shared" si="278"/>
        <v>2810.7400000000002</v>
      </c>
      <c r="G2415" s="34">
        <f t="shared" si="278"/>
        <v>1569.97</v>
      </c>
      <c r="H2415" s="34">
        <f t="shared" si="278"/>
        <v>280.60000000000002</v>
      </c>
      <c r="I2415" s="34">
        <f t="shared" si="278"/>
        <v>960.17</v>
      </c>
    </row>
    <row r="2416" spans="1:9">
      <c r="A2416" s="81">
        <f t="shared" si="273"/>
        <v>536601602013</v>
      </c>
      <c r="B2416">
        <v>5366016</v>
      </c>
      <c r="C2416" t="s">
        <v>1020</v>
      </c>
      <c r="D2416" s="1">
        <v>41639</v>
      </c>
      <c r="E2416" s="34">
        <f t="shared" si="278"/>
        <v>13948.85</v>
      </c>
      <c r="F2416" s="34">
        <f t="shared" si="278"/>
        <v>2785.5800000000004</v>
      </c>
      <c r="G2416" s="34">
        <f t="shared" si="278"/>
        <v>1543.91</v>
      </c>
      <c r="H2416" s="34">
        <f t="shared" si="278"/>
        <v>278.85000000000002</v>
      </c>
      <c r="I2416" s="34">
        <f t="shared" si="278"/>
        <v>962.82</v>
      </c>
    </row>
    <row r="2417" spans="1:9">
      <c r="A2417" s="81">
        <f t="shared" si="273"/>
        <v>536601602012</v>
      </c>
      <c r="B2417">
        <v>5366016</v>
      </c>
      <c r="C2417" t="s">
        <v>1020</v>
      </c>
      <c r="D2417" s="1">
        <v>41274</v>
      </c>
      <c r="E2417" s="34">
        <f t="shared" si="278"/>
        <v>13948.85</v>
      </c>
      <c r="F2417" s="34">
        <f t="shared" si="278"/>
        <v>2787.48</v>
      </c>
      <c r="G2417" s="34">
        <f t="shared" si="278"/>
        <v>1563.11</v>
      </c>
      <c r="H2417" s="34">
        <f t="shared" si="278"/>
        <v>262.37</v>
      </c>
      <c r="I2417" s="34">
        <f t="shared" si="278"/>
        <v>962</v>
      </c>
    </row>
    <row r="2418" spans="1:9">
      <c r="A2418" s="81">
        <f t="shared" si="273"/>
        <v>536601602011</v>
      </c>
      <c r="B2418">
        <v>5366016</v>
      </c>
      <c r="C2418" t="s">
        <v>1020</v>
      </c>
      <c r="D2418" s="1">
        <v>40908</v>
      </c>
      <c r="E2418" s="34">
        <f t="shared" si="278"/>
        <v>13948.85</v>
      </c>
      <c r="F2418" s="34">
        <f t="shared" si="278"/>
        <v>2778.46</v>
      </c>
      <c r="G2418" s="34">
        <f t="shared" si="278"/>
        <v>1552.14</v>
      </c>
      <c r="H2418" s="34">
        <f t="shared" si="278"/>
        <v>255.17</v>
      </c>
      <c r="I2418" s="34">
        <f t="shared" si="278"/>
        <v>971.15</v>
      </c>
    </row>
    <row r="2419" spans="1:9">
      <c r="A2419" s="81">
        <f t="shared" si="273"/>
        <v>536601602010</v>
      </c>
      <c r="B2419">
        <v>5366016</v>
      </c>
      <c r="C2419" t="s">
        <v>1020</v>
      </c>
      <c r="D2419" s="1">
        <v>40543</v>
      </c>
      <c r="E2419" s="34">
        <f t="shared" si="278"/>
        <v>13948.85</v>
      </c>
      <c r="F2419" s="34">
        <f t="shared" si="278"/>
        <v>2774.18</v>
      </c>
      <c r="G2419" s="34">
        <f t="shared" si="278"/>
        <v>1558.79</v>
      </c>
      <c r="H2419" s="34">
        <f t="shared" si="278"/>
        <v>241.39</v>
      </c>
      <c r="I2419" s="34">
        <f t="shared" si="278"/>
        <v>974</v>
      </c>
    </row>
    <row r="2420" spans="1:9">
      <c r="A2420" s="81">
        <f t="shared" si="273"/>
        <v>536601602009</v>
      </c>
      <c r="B2420">
        <v>5366016</v>
      </c>
      <c r="C2420" t="s">
        <v>1020</v>
      </c>
      <c r="D2420" s="1">
        <v>40178</v>
      </c>
      <c r="E2420" s="34">
        <f t="shared" si="278"/>
        <v>13950.34</v>
      </c>
      <c r="F2420" s="34">
        <f t="shared" si="278"/>
        <v>2765.74</v>
      </c>
      <c r="G2420" s="34">
        <f t="shared" si="278"/>
        <v>1559.18</v>
      </c>
      <c r="H2420" s="34">
        <f t="shared" si="278"/>
        <v>232.53</v>
      </c>
      <c r="I2420" s="34">
        <f t="shared" si="278"/>
        <v>974.03</v>
      </c>
    </row>
    <row r="2421" spans="1:9">
      <c r="A2421" s="81">
        <f t="shared" si="273"/>
        <v>536601602008</v>
      </c>
      <c r="B2421">
        <v>5366016</v>
      </c>
      <c r="C2421" t="s">
        <v>1020</v>
      </c>
      <c r="D2421" s="1">
        <v>39813</v>
      </c>
      <c r="E2421" s="34">
        <f t="shared" si="278"/>
        <v>13950.33</v>
      </c>
      <c r="F2421" s="34">
        <f t="shared" si="278"/>
        <v>2742.63</v>
      </c>
      <c r="G2421" s="34">
        <f t="shared" si="278"/>
        <v>1547.17</v>
      </c>
      <c r="H2421" s="34">
        <f t="shared" si="278"/>
        <v>225.37</v>
      </c>
      <c r="I2421" s="34">
        <f t="shared" si="278"/>
        <v>970.09</v>
      </c>
    </row>
    <row r="2422" spans="1:9">
      <c r="A2422" s="81">
        <f t="shared" si="273"/>
        <v>536601602007</v>
      </c>
      <c r="B2422">
        <v>5366016</v>
      </c>
      <c r="C2422" t="s">
        <v>1020</v>
      </c>
      <c r="D2422" s="1">
        <v>39447</v>
      </c>
      <c r="E2422" s="34">
        <f t="shared" si="278"/>
        <v>13950.32</v>
      </c>
      <c r="F2422" s="34">
        <f t="shared" si="278"/>
        <v>2728.19</v>
      </c>
      <c r="G2422" s="34">
        <f t="shared" si="278"/>
        <v>1545.96</v>
      </c>
      <c r="H2422" s="34">
        <f t="shared" si="278"/>
        <v>212.08</v>
      </c>
      <c r="I2422" s="34">
        <f t="shared" si="278"/>
        <v>970.15</v>
      </c>
    </row>
    <row r="2423" spans="1:9">
      <c r="A2423" s="81">
        <f t="shared" si="273"/>
        <v>536601602006</v>
      </c>
      <c r="B2423">
        <v>5366016</v>
      </c>
      <c r="C2423" t="s">
        <v>1020</v>
      </c>
      <c r="D2423" s="1">
        <v>39082</v>
      </c>
      <c r="E2423" s="34">
        <f t="shared" si="278"/>
        <v>13950.32</v>
      </c>
      <c r="F2423" s="34">
        <f t="shared" si="278"/>
        <v>2709.9300000000003</v>
      </c>
      <c r="G2423" s="34">
        <f t="shared" si="278"/>
        <v>1579.47</v>
      </c>
      <c r="H2423" s="34">
        <f t="shared" si="278"/>
        <v>188.51</v>
      </c>
      <c r="I2423" s="34">
        <f t="shared" si="278"/>
        <v>941.95</v>
      </c>
    </row>
    <row r="2424" spans="1:9">
      <c r="A2424" s="81">
        <f t="shared" si="273"/>
        <v>536602002025</v>
      </c>
      <c r="B2424">
        <v>5366020</v>
      </c>
      <c r="C2424" t="s">
        <v>477</v>
      </c>
      <c r="D2424" s="1">
        <v>46022</v>
      </c>
      <c r="E2424" s="34" t="str">
        <f t="shared" ref="E2424:I2433" si="279">IF(YEAR($D2424)&lt;2016,VLOOKUP($A2424,LDB_alt,COLUMN()-1,FALSE),IFERROR(VLOOKUP($A2424,LDB_neu,COLUMN()-1,FALSE),""))</f>
        <v/>
      </c>
      <c r="F2424" s="34" t="str">
        <f t="shared" si="279"/>
        <v/>
      </c>
      <c r="G2424" s="34" t="str">
        <f t="shared" si="279"/>
        <v/>
      </c>
      <c r="H2424" s="34" t="str">
        <f t="shared" si="279"/>
        <v/>
      </c>
      <c r="I2424" s="34" t="str">
        <f t="shared" si="279"/>
        <v/>
      </c>
    </row>
    <row r="2425" spans="1:9">
      <c r="A2425" s="81">
        <f t="shared" si="273"/>
        <v>536602002024</v>
      </c>
      <c r="B2425">
        <v>5366020</v>
      </c>
      <c r="C2425" t="s">
        <v>477</v>
      </c>
      <c r="D2425" s="1">
        <v>45657</v>
      </c>
      <c r="E2425" s="34" t="str">
        <f t="shared" si="279"/>
        <v/>
      </c>
      <c r="F2425" s="34" t="str">
        <f t="shared" si="279"/>
        <v/>
      </c>
      <c r="G2425" s="34" t="str">
        <f t="shared" si="279"/>
        <v/>
      </c>
      <c r="H2425" s="34" t="str">
        <f t="shared" si="279"/>
        <v/>
      </c>
      <c r="I2425" s="34" t="str">
        <f t="shared" si="279"/>
        <v/>
      </c>
    </row>
    <row r="2426" spans="1:9">
      <c r="A2426" s="81">
        <f t="shared" si="273"/>
        <v>536602002023</v>
      </c>
      <c r="B2426">
        <v>5366020</v>
      </c>
      <c r="C2426" t="s">
        <v>477</v>
      </c>
      <c r="D2426" s="1">
        <v>45291</v>
      </c>
      <c r="E2426" s="34" t="str">
        <f t="shared" si="279"/>
        <v/>
      </c>
      <c r="F2426" s="34" t="str">
        <f t="shared" si="279"/>
        <v/>
      </c>
      <c r="G2426" s="34" t="str">
        <f t="shared" si="279"/>
        <v/>
      </c>
      <c r="H2426" s="34" t="str">
        <f t="shared" si="279"/>
        <v/>
      </c>
      <c r="I2426" s="34" t="str">
        <f t="shared" si="279"/>
        <v/>
      </c>
    </row>
    <row r="2427" spans="1:9">
      <c r="A2427" s="81">
        <f t="shared" si="273"/>
        <v>536602002022</v>
      </c>
      <c r="B2427">
        <v>5366020</v>
      </c>
      <c r="C2427" t="s">
        <v>477</v>
      </c>
      <c r="D2427" s="1">
        <v>44926</v>
      </c>
      <c r="E2427" s="34" t="str">
        <f t="shared" si="279"/>
        <v/>
      </c>
      <c r="F2427" s="34" t="str">
        <f t="shared" si="279"/>
        <v/>
      </c>
      <c r="G2427" s="34" t="str">
        <f t="shared" si="279"/>
        <v/>
      </c>
      <c r="H2427" s="34" t="str">
        <f t="shared" si="279"/>
        <v/>
      </c>
      <c r="I2427" s="34" t="str">
        <f t="shared" si="279"/>
        <v/>
      </c>
    </row>
    <row r="2428" spans="1:9">
      <c r="A2428" s="81">
        <f t="shared" si="273"/>
        <v>536602002021</v>
      </c>
      <c r="B2428">
        <v>5366020</v>
      </c>
      <c r="C2428" t="s">
        <v>477</v>
      </c>
      <c r="D2428" s="1">
        <v>44561</v>
      </c>
      <c r="E2428" s="34" t="str">
        <f t="shared" si="279"/>
        <v/>
      </c>
      <c r="F2428" s="34" t="str">
        <f t="shared" si="279"/>
        <v/>
      </c>
      <c r="G2428" s="34" t="str">
        <f t="shared" si="279"/>
        <v/>
      </c>
      <c r="H2428" s="34" t="str">
        <f t="shared" si="279"/>
        <v/>
      </c>
      <c r="I2428" s="34" t="str">
        <f t="shared" si="279"/>
        <v/>
      </c>
    </row>
    <row r="2429" spans="1:9">
      <c r="A2429" s="81">
        <f t="shared" si="273"/>
        <v>536602002020</v>
      </c>
      <c r="B2429">
        <v>5366020</v>
      </c>
      <c r="C2429" t="s">
        <v>477</v>
      </c>
      <c r="D2429" s="1">
        <v>44196</v>
      </c>
      <c r="E2429" s="34" t="str">
        <f t="shared" si="279"/>
        <v/>
      </c>
      <c r="F2429" s="34" t="str">
        <f t="shared" si="279"/>
        <v/>
      </c>
      <c r="G2429" s="34" t="str">
        <f t="shared" si="279"/>
        <v/>
      </c>
      <c r="H2429" s="34" t="str">
        <f t="shared" si="279"/>
        <v/>
      </c>
      <c r="I2429" s="34" t="str">
        <f t="shared" si="279"/>
        <v/>
      </c>
    </row>
    <row r="2430" spans="1:9">
      <c r="A2430" s="81">
        <f t="shared" si="273"/>
        <v>536602002019</v>
      </c>
      <c r="B2430">
        <v>5366020</v>
      </c>
      <c r="C2430" t="s">
        <v>477</v>
      </c>
      <c r="D2430" s="1">
        <v>43830</v>
      </c>
      <c r="E2430" s="34" t="str">
        <f t="shared" si="279"/>
        <v/>
      </c>
      <c r="F2430" s="34" t="str">
        <f t="shared" si="279"/>
        <v/>
      </c>
      <c r="G2430" s="34" t="str">
        <f t="shared" si="279"/>
        <v/>
      </c>
      <c r="H2430" s="34" t="str">
        <f t="shared" si="279"/>
        <v/>
      </c>
      <c r="I2430" s="34" t="str">
        <f t="shared" si="279"/>
        <v/>
      </c>
    </row>
    <row r="2431" spans="1:9">
      <c r="A2431" s="81">
        <f t="shared" si="273"/>
        <v>536602002018</v>
      </c>
      <c r="B2431">
        <v>5366020</v>
      </c>
      <c r="C2431" t="s">
        <v>477</v>
      </c>
      <c r="D2431" s="1">
        <v>43465</v>
      </c>
      <c r="E2431" s="34">
        <f t="shared" si="279"/>
        <v>13782</v>
      </c>
      <c r="F2431" s="34">
        <f t="shared" si="279"/>
        <v>1348</v>
      </c>
      <c r="G2431" s="34">
        <f t="shared" si="279"/>
        <v>496</v>
      </c>
      <c r="H2431" s="34">
        <f t="shared" si="279"/>
        <v>164</v>
      </c>
      <c r="I2431" s="34">
        <f t="shared" si="279"/>
        <v>688</v>
      </c>
    </row>
    <row r="2432" spans="1:9">
      <c r="A2432" s="81">
        <f t="shared" si="273"/>
        <v>536602002017</v>
      </c>
      <c r="B2432">
        <v>5366020</v>
      </c>
      <c r="C2432" t="s">
        <v>477</v>
      </c>
      <c r="D2432" s="1">
        <v>43100</v>
      </c>
      <c r="E2432" s="34">
        <f t="shared" si="279"/>
        <v>13782</v>
      </c>
      <c r="F2432" s="34">
        <f t="shared" si="279"/>
        <v>1333</v>
      </c>
      <c r="G2432" s="34">
        <f t="shared" si="279"/>
        <v>502</v>
      </c>
      <c r="H2432" s="34">
        <f t="shared" si="279"/>
        <v>155</v>
      </c>
      <c r="I2432" s="34">
        <f t="shared" si="279"/>
        <v>676</v>
      </c>
    </row>
    <row r="2433" spans="1:9">
      <c r="A2433" s="81">
        <f t="shared" si="273"/>
        <v>536602002016</v>
      </c>
      <c r="B2433">
        <v>5366020</v>
      </c>
      <c r="C2433" t="s">
        <v>477</v>
      </c>
      <c r="D2433" s="1">
        <v>42735</v>
      </c>
      <c r="E2433" s="34">
        <f t="shared" si="279"/>
        <v>13782</v>
      </c>
      <c r="F2433" s="34">
        <f t="shared" si="279"/>
        <v>1318</v>
      </c>
      <c r="G2433" s="34">
        <f t="shared" si="279"/>
        <v>492</v>
      </c>
      <c r="H2433" s="34">
        <f t="shared" si="279"/>
        <v>148</v>
      </c>
      <c r="I2433" s="34">
        <f t="shared" si="279"/>
        <v>678</v>
      </c>
    </row>
    <row r="2434" spans="1:9">
      <c r="A2434" s="81">
        <f t="shared" si="273"/>
        <v>536602002015</v>
      </c>
      <c r="B2434">
        <v>5366020</v>
      </c>
      <c r="C2434" t="s">
        <v>477</v>
      </c>
      <c r="D2434" s="1">
        <v>42369</v>
      </c>
      <c r="E2434" s="34">
        <f t="shared" ref="E2434:I2443" si="280">IF(YEAR($D2434)&lt;2016,VLOOKUP($A2434,LDB_alt,COLUMN()-1,FALSE),IFERROR(VLOOKUP($A2434,LDB_neu,COLUMN()-1,FALSE),""))</f>
        <v>13782.58</v>
      </c>
      <c r="F2434" s="34">
        <f t="shared" si="280"/>
        <v>1314.47</v>
      </c>
      <c r="G2434" s="34">
        <f t="shared" si="280"/>
        <v>494.94</v>
      </c>
      <c r="H2434" s="34">
        <f t="shared" si="280"/>
        <v>132.25</v>
      </c>
      <c r="I2434" s="34">
        <f t="shared" si="280"/>
        <v>687.28</v>
      </c>
    </row>
    <row r="2435" spans="1:9">
      <c r="A2435" s="81">
        <f t="shared" si="273"/>
        <v>536602002014</v>
      </c>
      <c r="B2435">
        <v>5366020</v>
      </c>
      <c r="C2435" t="s">
        <v>477</v>
      </c>
      <c r="D2435" s="1">
        <v>42004</v>
      </c>
      <c r="E2435" s="34">
        <f t="shared" si="280"/>
        <v>13782.58</v>
      </c>
      <c r="F2435" s="34">
        <f t="shared" si="280"/>
        <v>1324.33</v>
      </c>
      <c r="G2435" s="34">
        <f t="shared" si="280"/>
        <v>500.39</v>
      </c>
      <c r="H2435" s="34">
        <f t="shared" si="280"/>
        <v>135.63999999999999</v>
      </c>
      <c r="I2435" s="34">
        <f t="shared" si="280"/>
        <v>688.3</v>
      </c>
    </row>
    <row r="2436" spans="1:9">
      <c r="A2436" s="81">
        <f t="shared" si="273"/>
        <v>536602002013</v>
      </c>
      <c r="B2436">
        <v>5366020</v>
      </c>
      <c r="C2436" t="s">
        <v>477</v>
      </c>
      <c r="D2436" s="1">
        <v>41639</v>
      </c>
      <c r="E2436" s="34">
        <f t="shared" si="280"/>
        <v>13782.58</v>
      </c>
      <c r="F2436" s="34">
        <f t="shared" si="280"/>
        <v>1323.85</v>
      </c>
      <c r="G2436" s="34">
        <f t="shared" si="280"/>
        <v>498.51</v>
      </c>
      <c r="H2436" s="34">
        <f t="shared" si="280"/>
        <v>135.75</v>
      </c>
      <c r="I2436" s="34">
        <f t="shared" si="280"/>
        <v>689.59</v>
      </c>
    </row>
    <row r="2437" spans="1:9">
      <c r="A2437" s="81">
        <f t="shared" ref="A2437:A2500" si="281">(LEFT(B2437&amp;"00000000",8)&amp;YEAR(D2437))+0</f>
        <v>536602002012</v>
      </c>
      <c r="B2437">
        <v>5366020</v>
      </c>
      <c r="C2437" t="s">
        <v>477</v>
      </c>
      <c r="D2437" s="1">
        <v>41274</v>
      </c>
      <c r="E2437" s="34">
        <f t="shared" si="280"/>
        <v>13782.58</v>
      </c>
      <c r="F2437" s="34">
        <f t="shared" si="280"/>
        <v>1321.44</v>
      </c>
      <c r="G2437" s="34">
        <f t="shared" si="280"/>
        <v>495.71</v>
      </c>
      <c r="H2437" s="34">
        <f t="shared" si="280"/>
        <v>134.16</v>
      </c>
      <c r="I2437" s="34">
        <f t="shared" si="280"/>
        <v>691.57</v>
      </c>
    </row>
    <row r="2438" spans="1:9">
      <c r="A2438" s="81">
        <f t="shared" si="281"/>
        <v>536602002011</v>
      </c>
      <c r="B2438">
        <v>5366020</v>
      </c>
      <c r="C2438" t="s">
        <v>477</v>
      </c>
      <c r="D2438" s="1">
        <v>40908</v>
      </c>
      <c r="E2438" s="34">
        <f t="shared" si="280"/>
        <v>13782.58</v>
      </c>
      <c r="F2438" s="34">
        <f t="shared" si="280"/>
        <v>1324.6799999999998</v>
      </c>
      <c r="G2438" s="34">
        <f t="shared" si="280"/>
        <v>497.51</v>
      </c>
      <c r="H2438" s="34">
        <f t="shared" si="280"/>
        <v>126.99</v>
      </c>
      <c r="I2438" s="34">
        <f t="shared" si="280"/>
        <v>700.18</v>
      </c>
    </row>
    <row r="2439" spans="1:9">
      <c r="A2439" s="81">
        <f t="shared" si="281"/>
        <v>536602002010</v>
      </c>
      <c r="B2439">
        <v>5366020</v>
      </c>
      <c r="C2439" t="s">
        <v>477</v>
      </c>
      <c r="D2439" s="1">
        <v>40543</v>
      </c>
      <c r="E2439" s="34">
        <f t="shared" si="280"/>
        <v>13782.56</v>
      </c>
      <c r="F2439" s="34">
        <f t="shared" si="280"/>
        <v>1331.34</v>
      </c>
      <c r="G2439" s="34">
        <f t="shared" si="280"/>
        <v>500.86</v>
      </c>
      <c r="H2439" s="34">
        <f t="shared" si="280"/>
        <v>123.67</v>
      </c>
      <c r="I2439" s="34">
        <f t="shared" si="280"/>
        <v>706.81</v>
      </c>
    </row>
    <row r="2440" spans="1:9">
      <c r="A2440" s="81">
        <f t="shared" si="281"/>
        <v>536602002009</v>
      </c>
      <c r="B2440">
        <v>5366020</v>
      </c>
      <c r="C2440" t="s">
        <v>477</v>
      </c>
      <c r="D2440" s="1">
        <v>40178</v>
      </c>
      <c r="E2440" s="34">
        <f t="shared" si="280"/>
        <v>13781.67</v>
      </c>
      <c r="F2440" s="34">
        <f t="shared" si="280"/>
        <v>1330.1799999999998</v>
      </c>
      <c r="G2440" s="34">
        <f t="shared" si="280"/>
        <v>492.65</v>
      </c>
      <c r="H2440" s="34">
        <f t="shared" si="280"/>
        <v>127.89</v>
      </c>
      <c r="I2440" s="34">
        <f t="shared" si="280"/>
        <v>709.64</v>
      </c>
    </row>
    <row r="2441" spans="1:9">
      <c r="A2441" s="81">
        <f t="shared" si="281"/>
        <v>536602002008</v>
      </c>
      <c r="B2441">
        <v>5366020</v>
      </c>
      <c r="C2441" t="s">
        <v>477</v>
      </c>
      <c r="D2441" s="1">
        <v>39813</v>
      </c>
      <c r="E2441" s="34">
        <f t="shared" si="280"/>
        <v>13781.67</v>
      </c>
      <c r="F2441" s="34">
        <f t="shared" si="280"/>
        <v>1328.26</v>
      </c>
      <c r="G2441" s="34">
        <f t="shared" si="280"/>
        <v>490.84</v>
      </c>
      <c r="H2441" s="34">
        <f t="shared" si="280"/>
        <v>127.79</v>
      </c>
      <c r="I2441" s="34">
        <f t="shared" si="280"/>
        <v>709.63</v>
      </c>
    </row>
    <row r="2442" spans="1:9">
      <c r="A2442" s="81">
        <f t="shared" si="281"/>
        <v>536602002007</v>
      </c>
      <c r="B2442">
        <v>5366020</v>
      </c>
      <c r="C2442" t="s">
        <v>477</v>
      </c>
      <c r="D2442" s="1">
        <v>39447</v>
      </c>
      <c r="E2442" s="34">
        <f t="shared" si="280"/>
        <v>13781.68</v>
      </c>
      <c r="F2442" s="34">
        <f t="shared" si="280"/>
        <v>1306.5700000000002</v>
      </c>
      <c r="G2442" s="34">
        <f t="shared" si="280"/>
        <v>486.43</v>
      </c>
      <c r="H2442" s="34">
        <f t="shared" si="280"/>
        <v>112.2</v>
      </c>
      <c r="I2442" s="34">
        <f t="shared" si="280"/>
        <v>707.94</v>
      </c>
    </row>
    <row r="2443" spans="1:9">
      <c r="A2443" s="81">
        <f t="shared" si="281"/>
        <v>536602002006</v>
      </c>
      <c r="B2443">
        <v>5366020</v>
      </c>
      <c r="C2443" t="s">
        <v>477</v>
      </c>
      <c r="D2443" s="1">
        <v>39082</v>
      </c>
      <c r="E2443" s="34">
        <f t="shared" si="280"/>
        <v>13781.69</v>
      </c>
      <c r="F2443" s="34">
        <f t="shared" si="280"/>
        <v>1294.3600000000001</v>
      </c>
      <c r="G2443" s="34">
        <f t="shared" si="280"/>
        <v>484.78</v>
      </c>
      <c r="H2443" s="34">
        <f t="shared" si="280"/>
        <v>105.08</v>
      </c>
      <c r="I2443" s="34">
        <f t="shared" si="280"/>
        <v>704.5</v>
      </c>
    </row>
    <row r="2444" spans="1:9">
      <c r="A2444" s="81">
        <f t="shared" si="281"/>
        <v>536602402025</v>
      </c>
      <c r="B2444">
        <v>5366024</v>
      </c>
      <c r="C2444" t="s">
        <v>478</v>
      </c>
      <c r="D2444" s="1">
        <v>46022</v>
      </c>
      <c r="E2444" s="34" t="str">
        <f t="shared" ref="E2444:I2453" si="282">IF(YEAR($D2444)&lt;2016,VLOOKUP($A2444,LDB_alt,COLUMN()-1,FALSE),IFERROR(VLOOKUP($A2444,LDB_neu,COLUMN()-1,FALSE),""))</f>
        <v/>
      </c>
      <c r="F2444" s="34" t="str">
        <f t="shared" si="282"/>
        <v/>
      </c>
      <c r="G2444" s="34" t="str">
        <f t="shared" si="282"/>
        <v/>
      </c>
      <c r="H2444" s="34" t="str">
        <f t="shared" si="282"/>
        <v/>
      </c>
      <c r="I2444" s="34" t="str">
        <f t="shared" si="282"/>
        <v/>
      </c>
    </row>
    <row r="2445" spans="1:9">
      <c r="A2445" s="81">
        <f t="shared" si="281"/>
        <v>536602402024</v>
      </c>
      <c r="B2445">
        <v>5366024</v>
      </c>
      <c r="C2445" t="s">
        <v>478</v>
      </c>
      <c r="D2445" s="1">
        <v>45657</v>
      </c>
      <c r="E2445" s="34" t="str">
        <f t="shared" si="282"/>
        <v/>
      </c>
      <c r="F2445" s="34" t="str">
        <f t="shared" si="282"/>
        <v/>
      </c>
      <c r="G2445" s="34" t="str">
        <f t="shared" si="282"/>
        <v/>
      </c>
      <c r="H2445" s="34" t="str">
        <f t="shared" si="282"/>
        <v/>
      </c>
      <c r="I2445" s="34" t="str">
        <f t="shared" si="282"/>
        <v/>
      </c>
    </row>
    <row r="2446" spans="1:9">
      <c r="A2446" s="81">
        <f t="shared" si="281"/>
        <v>536602402023</v>
      </c>
      <c r="B2446">
        <v>5366024</v>
      </c>
      <c r="C2446" t="s">
        <v>478</v>
      </c>
      <c r="D2446" s="1">
        <v>45291</v>
      </c>
      <c r="E2446" s="34" t="str">
        <f t="shared" si="282"/>
        <v/>
      </c>
      <c r="F2446" s="34" t="str">
        <f t="shared" si="282"/>
        <v/>
      </c>
      <c r="G2446" s="34" t="str">
        <f t="shared" si="282"/>
        <v/>
      </c>
      <c r="H2446" s="34" t="str">
        <f t="shared" si="282"/>
        <v/>
      </c>
      <c r="I2446" s="34" t="str">
        <f t="shared" si="282"/>
        <v/>
      </c>
    </row>
    <row r="2447" spans="1:9">
      <c r="A2447" s="81">
        <f t="shared" si="281"/>
        <v>536602402022</v>
      </c>
      <c r="B2447">
        <v>5366024</v>
      </c>
      <c r="C2447" t="s">
        <v>478</v>
      </c>
      <c r="D2447" s="1">
        <v>44926</v>
      </c>
      <c r="E2447" s="34" t="str">
        <f t="shared" si="282"/>
        <v/>
      </c>
      <c r="F2447" s="34" t="str">
        <f t="shared" si="282"/>
        <v/>
      </c>
      <c r="G2447" s="34" t="str">
        <f t="shared" si="282"/>
        <v/>
      </c>
      <c r="H2447" s="34" t="str">
        <f t="shared" si="282"/>
        <v/>
      </c>
      <c r="I2447" s="34" t="str">
        <f t="shared" si="282"/>
        <v/>
      </c>
    </row>
    <row r="2448" spans="1:9">
      <c r="A2448" s="81">
        <f t="shared" si="281"/>
        <v>536602402021</v>
      </c>
      <c r="B2448">
        <v>5366024</v>
      </c>
      <c r="C2448" t="s">
        <v>478</v>
      </c>
      <c r="D2448" s="1">
        <v>44561</v>
      </c>
      <c r="E2448" s="34" t="str">
        <f t="shared" si="282"/>
        <v/>
      </c>
      <c r="F2448" s="34" t="str">
        <f t="shared" si="282"/>
        <v/>
      </c>
      <c r="G2448" s="34" t="str">
        <f t="shared" si="282"/>
        <v/>
      </c>
      <c r="H2448" s="34" t="str">
        <f t="shared" si="282"/>
        <v/>
      </c>
      <c r="I2448" s="34" t="str">
        <f t="shared" si="282"/>
        <v/>
      </c>
    </row>
    <row r="2449" spans="1:9">
      <c r="A2449" s="81">
        <f t="shared" si="281"/>
        <v>536602402020</v>
      </c>
      <c r="B2449">
        <v>5366024</v>
      </c>
      <c r="C2449" t="s">
        <v>478</v>
      </c>
      <c r="D2449" s="1">
        <v>44196</v>
      </c>
      <c r="E2449" s="34" t="str">
        <f t="shared" si="282"/>
        <v/>
      </c>
      <c r="F2449" s="34" t="str">
        <f t="shared" si="282"/>
        <v/>
      </c>
      <c r="G2449" s="34" t="str">
        <f t="shared" si="282"/>
        <v/>
      </c>
      <c r="H2449" s="34" t="str">
        <f t="shared" si="282"/>
        <v/>
      </c>
      <c r="I2449" s="34" t="str">
        <f t="shared" si="282"/>
        <v/>
      </c>
    </row>
    <row r="2450" spans="1:9">
      <c r="A2450" s="81">
        <f t="shared" si="281"/>
        <v>536602402019</v>
      </c>
      <c r="B2450">
        <v>5366024</v>
      </c>
      <c r="C2450" t="s">
        <v>478</v>
      </c>
      <c r="D2450" s="1">
        <v>43830</v>
      </c>
      <c r="E2450" s="34" t="str">
        <f t="shared" si="282"/>
        <v/>
      </c>
      <c r="F2450" s="34" t="str">
        <f t="shared" si="282"/>
        <v/>
      </c>
      <c r="G2450" s="34" t="str">
        <f t="shared" si="282"/>
        <v/>
      </c>
      <c r="H2450" s="34" t="str">
        <f t="shared" si="282"/>
        <v/>
      </c>
      <c r="I2450" s="34" t="str">
        <f t="shared" si="282"/>
        <v/>
      </c>
    </row>
    <row r="2451" spans="1:9">
      <c r="A2451" s="81">
        <f t="shared" si="281"/>
        <v>536602402018</v>
      </c>
      <c r="B2451">
        <v>5366024</v>
      </c>
      <c r="C2451" t="s">
        <v>478</v>
      </c>
      <c r="D2451" s="1">
        <v>43465</v>
      </c>
      <c r="E2451" s="34">
        <f t="shared" si="282"/>
        <v>6607</v>
      </c>
      <c r="F2451" s="34">
        <f t="shared" si="282"/>
        <v>1037</v>
      </c>
      <c r="G2451" s="34">
        <f t="shared" si="282"/>
        <v>517</v>
      </c>
      <c r="H2451" s="34">
        <f t="shared" si="282"/>
        <v>105</v>
      </c>
      <c r="I2451" s="34">
        <f t="shared" si="282"/>
        <v>415</v>
      </c>
    </row>
    <row r="2452" spans="1:9">
      <c r="A2452" s="81">
        <f t="shared" si="281"/>
        <v>536602402017</v>
      </c>
      <c r="B2452">
        <v>5366024</v>
      </c>
      <c r="C2452" t="s">
        <v>478</v>
      </c>
      <c r="D2452" s="1">
        <v>43100</v>
      </c>
      <c r="E2452" s="34">
        <f t="shared" si="282"/>
        <v>6607</v>
      </c>
      <c r="F2452" s="34">
        <f t="shared" si="282"/>
        <v>1021</v>
      </c>
      <c r="G2452" s="34">
        <f t="shared" si="282"/>
        <v>507</v>
      </c>
      <c r="H2452" s="34">
        <f t="shared" si="282"/>
        <v>104</v>
      </c>
      <c r="I2452" s="34">
        <f t="shared" si="282"/>
        <v>410</v>
      </c>
    </row>
    <row r="2453" spans="1:9">
      <c r="A2453" s="81">
        <f t="shared" si="281"/>
        <v>536602402016</v>
      </c>
      <c r="B2453">
        <v>5366024</v>
      </c>
      <c r="C2453" t="s">
        <v>478</v>
      </c>
      <c r="D2453" s="1">
        <v>42735</v>
      </c>
      <c r="E2453" s="34">
        <f t="shared" si="282"/>
        <v>6607</v>
      </c>
      <c r="F2453" s="34">
        <f t="shared" si="282"/>
        <v>1020</v>
      </c>
      <c r="G2453" s="34">
        <f t="shared" si="282"/>
        <v>507</v>
      </c>
      <c r="H2453" s="34">
        <f t="shared" si="282"/>
        <v>103</v>
      </c>
      <c r="I2453" s="34">
        <f t="shared" si="282"/>
        <v>410</v>
      </c>
    </row>
    <row r="2454" spans="1:9">
      <c r="A2454" s="81">
        <f t="shared" si="281"/>
        <v>536602402015</v>
      </c>
      <c r="B2454">
        <v>5366024</v>
      </c>
      <c r="C2454" t="s">
        <v>478</v>
      </c>
      <c r="D2454" s="1">
        <v>42369</v>
      </c>
      <c r="E2454" s="34">
        <f t="shared" ref="E2454:I2463" si="283">IF(YEAR($D2454)&lt;2016,VLOOKUP($A2454,LDB_alt,COLUMN()-1,FALSE),IFERROR(VLOOKUP($A2454,LDB_neu,COLUMN()-1,FALSE),""))</f>
        <v>6607.34</v>
      </c>
      <c r="F2454" s="34">
        <f t="shared" si="283"/>
        <v>1041.57</v>
      </c>
      <c r="G2454" s="34">
        <f t="shared" si="283"/>
        <v>530.30999999999995</v>
      </c>
      <c r="H2454" s="34">
        <f t="shared" si="283"/>
        <v>89.52</v>
      </c>
      <c r="I2454" s="34">
        <f t="shared" si="283"/>
        <v>421.74</v>
      </c>
    </row>
    <row r="2455" spans="1:9">
      <c r="A2455" s="81">
        <f t="shared" si="281"/>
        <v>536602402014</v>
      </c>
      <c r="B2455">
        <v>5366024</v>
      </c>
      <c r="C2455" t="s">
        <v>478</v>
      </c>
      <c r="D2455" s="1">
        <v>42004</v>
      </c>
      <c r="E2455" s="34">
        <f t="shared" si="283"/>
        <v>6607.34</v>
      </c>
      <c r="F2455" s="34">
        <f t="shared" si="283"/>
        <v>1042.8</v>
      </c>
      <c r="G2455" s="34">
        <f t="shared" si="283"/>
        <v>525.65</v>
      </c>
      <c r="H2455" s="34">
        <f t="shared" si="283"/>
        <v>83.45</v>
      </c>
      <c r="I2455" s="34">
        <f t="shared" si="283"/>
        <v>433.7</v>
      </c>
    </row>
    <row r="2456" spans="1:9">
      <c r="A2456" s="81">
        <f t="shared" si="281"/>
        <v>536602402013</v>
      </c>
      <c r="B2456">
        <v>5366024</v>
      </c>
      <c r="C2456" t="s">
        <v>478</v>
      </c>
      <c r="D2456" s="1">
        <v>41639</v>
      </c>
      <c r="E2456" s="34">
        <f t="shared" si="283"/>
        <v>6607.34</v>
      </c>
      <c r="F2456" s="34">
        <f t="shared" si="283"/>
        <v>1040.1600000000001</v>
      </c>
      <c r="G2456" s="34">
        <f t="shared" si="283"/>
        <v>523.22</v>
      </c>
      <c r="H2456" s="34">
        <f t="shared" si="283"/>
        <v>83.48</v>
      </c>
      <c r="I2456" s="34">
        <f t="shared" si="283"/>
        <v>433.46</v>
      </c>
    </row>
    <row r="2457" spans="1:9">
      <c r="A2457" s="81">
        <f t="shared" si="281"/>
        <v>536602402012</v>
      </c>
      <c r="B2457">
        <v>5366024</v>
      </c>
      <c r="C2457" t="s">
        <v>478</v>
      </c>
      <c r="D2457" s="1">
        <v>41274</v>
      </c>
      <c r="E2457" s="34">
        <f t="shared" si="283"/>
        <v>6607.34</v>
      </c>
      <c r="F2457" s="34">
        <f t="shared" si="283"/>
        <v>1037.69</v>
      </c>
      <c r="G2457" s="34">
        <f t="shared" si="283"/>
        <v>520.79999999999995</v>
      </c>
      <c r="H2457" s="34">
        <f t="shared" si="283"/>
        <v>83.44</v>
      </c>
      <c r="I2457" s="34">
        <f t="shared" si="283"/>
        <v>433.45</v>
      </c>
    </row>
    <row r="2458" spans="1:9">
      <c r="A2458" s="81">
        <f t="shared" si="281"/>
        <v>536602402011</v>
      </c>
      <c r="B2458">
        <v>5366024</v>
      </c>
      <c r="C2458" t="s">
        <v>478</v>
      </c>
      <c r="D2458" s="1">
        <v>40908</v>
      </c>
      <c r="E2458" s="34">
        <f t="shared" si="283"/>
        <v>6607.34</v>
      </c>
      <c r="F2458" s="34">
        <f t="shared" si="283"/>
        <v>1033.92</v>
      </c>
      <c r="G2458" s="34">
        <f t="shared" si="283"/>
        <v>517.1</v>
      </c>
      <c r="H2458" s="34">
        <f t="shared" si="283"/>
        <v>83.51</v>
      </c>
      <c r="I2458" s="34">
        <f t="shared" si="283"/>
        <v>433.31</v>
      </c>
    </row>
    <row r="2459" spans="1:9">
      <c r="A2459" s="81">
        <f t="shared" si="281"/>
        <v>536602402010</v>
      </c>
      <c r="B2459">
        <v>5366024</v>
      </c>
      <c r="C2459" t="s">
        <v>478</v>
      </c>
      <c r="D2459" s="1">
        <v>40543</v>
      </c>
      <c r="E2459" s="34">
        <f t="shared" si="283"/>
        <v>6607.34</v>
      </c>
      <c r="F2459" s="34">
        <f t="shared" si="283"/>
        <v>1033.1299999999999</v>
      </c>
      <c r="G2459" s="34">
        <f t="shared" si="283"/>
        <v>515.41</v>
      </c>
      <c r="H2459" s="34">
        <f t="shared" si="283"/>
        <v>83.88</v>
      </c>
      <c r="I2459" s="34">
        <f t="shared" si="283"/>
        <v>433.84</v>
      </c>
    </row>
    <row r="2460" spans="1:9">
      <c r="A2460" s="81">
        <f t="shared" si="281"/>
        <v>536602402009</v>
      </c>
      <c r="B2460">
        <v>5366024</v>
      </c>
      <c r="C2460" t="s">
        <v>478</v>
      </c>
      <c r="D2460" s="1">
        <v>40178</v>
      </c>
      <c r="E2460" s="34">
        <f t="shared" si="283"/>
        <v>6608.14</v>
      </c>
      <c r="F2460" s="34">
        <f t="shared" si="283"/>
        <v>1033.78</v>
      </c>
      <c r="G2460" s="34">
        <f t="shared" si="283"/>
        <v>515.41999999999996</v>
      </c>
      <c r="H2460" s="34">
        <f t="shared" si="283"/>
        <v>83.61</v>
      </c>
      <c r="I2460" s="34">
        <f t="shared" si="283"/>
        <v>434.75</v>
      </c>
    </row>
    <row r="2461" spans="1:9">
      <c r="A2461" s="81">
        <f t="shared" si="281"/>
        <v>536602402008</v>
      </c>
      <c r="B2461">
        <v>5366024</v>
      </c>
      <c r="C2461" t="s">
        <v>478</v>
      </c>
      <c r="D2461" s="1">
        <v>39813</v>
      </c>
      <c r="E2461" s="34">
        <f t="shared" si="283"/>
        <v>6608.14</v>
      </c>
      <c r="F2461" s="34">
        <f t="shared" si="283"/>
        <v>1033.4499999999998</v>
      </c>
      <c r="G2461" s="34">
        <f t="shared" si="283"/>
        <v>515.66999999999996</v>
      </c>
      <c r="H2461" s="34">
        <f t="shared" si="283"/>
        <v>83.03</v>
      </c>
      <c r="I2461" s="34">
        <f t="shared" si="283"/>
        <v>434.75</v>
      </c>
    </row>
    <row r="2462" spans="1:9">
      <c r="A2462" s="81">
        <f t="shared" si="281"/>
        <v>536602402007</v>
      </c>
      <c r="B2462">
        <v>5366024</v>
      </c>
      <c r="C2462" t="s">
        <v>478</v>
      </c>
      <c r="D2462" s="1">
        <v>39447</v>
      </c>
      <c r="E2462" s="34">
        <f t="shared" si="283"/>
        <v>6608.14</v>
      </c>
      <c r="F2462" s="34">
        <f t="shared" si="283"/>
        <v>1031.9000000000001</v>
      </c>
      <c r="G2462" s="34">
        <f t="shared" si="283"/>
        <v>517.08000000000004</v>
      </c>
      <c r="H2462" s="34">
        <f t="shared" si="283"/>
        <v>79.45</v>
      </c>
      <c r="I2462" s="34">
        <f t="shared" si="283"/>
        <v>435.37</v>
      </c>
    </row>
    <row r="2463" spans="1:9">
      <c r="A2463" s="81">
        <f t="shared" si="281"/>
        <v>536602402006</v>
      </c>
      <c r="B2463">
        <v>5366024</v>
      </c>
      <c r="C2463" t="s">
        <v>478</v>
      </c>
      <c r="D2463" s="1">
        <v>39082</v>
      </c>
      <c r="E2463" s="34">
        <f t="shared" si="283"/>
        <v>6608.14</v>
      </c>
      <c r="F2463" s="34">
        <f t="shared" si="283"/>
        <v>1025.03</v>
      </c>
      <c r="G2463" s="34">
        <f t="shared" si="283"/>
        <v>533.73</v>
      </c>
      <c r="H2463" s="34">
        <f t="shared" si="283"/>
        <v>61.61</v>
      </c>
      <c r="I2463" s="34">
        <f t="shared" si="283"/>
        <v>429.69</v>
      </c>
    </row>
    <row r="2464" spans="1:9">
      <c r="A2464" s="81">
        <f t="shared" si="281"/>
        <v>536602802025</v>
      </c>
      <c r="B2464">
        <v>5366028</v>
      </c>
      <c r="C2464" t="s">
        <v>1021</v>
      </c>
      <c r="D2464" s="1">
        <v>46022</v>
      </c>
      <c r="E2464" s="34" t="str">
        <f t="shared" ref="E2464:I2473" si="284">IF(YEAR($D2464)&lt;2016,VLOOKUP($A2464,LDB_alt,COLUMN()-1,FALSE),IFERROR(VLOOKUP($A2464,LDB_neu,COLUMN()-1,FALSE),""))</f>
        <v/>
      </c>
      <c r="F2464" s="34" t="str">
        <f t="shared" si="284"/>
        <v/>
      </c>
      <c r="G2464" s="34" t="str">
        <f t="shared" si="284"/>
        <v/>
      </c>
      <c r="H2464" s="34" t="str">
        <f t="shared" si="284"/>
        <v/>
      </c>
      <c r="I2464" s="34" t="str">
        <f t="shared" si="284"/>
        <v/>
      </c>
    </row>
    <row r="2465" spans="1:9">
      <c r="A2465" s="81">
        <f t="shared" si="281"/>
        <v>536602802024</v>
      </c>
      <c r="B2465">
        <v>5366028</v>
      </c>
      <c r="C2465" t="s">
        <v>1021</v>
      </c>
      <c r="D2465" s="1">
        <v>45657</v>
      </c>
      <c r="E2465" s="34" t="str">
        <f t="shared" si="284"/>
        <v/>
      </c>
      <c r="F2465" s="34" t="str">
        <f t="shared" si="284"/>
        <v/>
      </c>
      <c r="G2465" s="34" t="str">
        <f t="shared" si="284"/>
        <v/>
      </c>
      <c r="H2465" s="34" t="str">
        <f t="shared" si="284"/>
        <v/>
      </c>
      <c r="I2465" s="34" t="str">
        <f t="shared" si="284"/>
        <v/>
      </c>
    </row>
    <row r="2466" spans="1:9">
      <c r="A2466" s="81">
        <f t="shared" si="281"/>
        <v>536602802023</v>
      </c>
      <c r="B2466">
        <v>5366028</v>
      </c>
      <c r="C2466" t="s">
        <v>1021</v>
      </c>
      <c r="D2466" s="1">
        <v>45291</v>
      </c>
      <c r="E2466" s="34" t="str">
        <f t="shared" si="284"/>
        <v/>
      </c>
      <c r="F2466" s="34" t="str">
        <f t="shared" si="284"/>
        <v/>
      </c>
      <c r="G2466" s="34" t="str">
        <f t="shared" si="284"/>
        <v/>
      </c>
      <c r="H2466" s="34" t="str">
        <f t="shared" si="284"/>
        <v/>
      </c>
      <c r="I2466" s="34" t="str">
        <f t="shared" si="284"/>
        <v/>
      </c>
    </row>
    <row r="2467" spans="1:9">
      <c r="A2467" s="81">
        <f t="shared" si="281"/>
        <v>536602802022</v>
      </c>
      <c r="B2467">
        <v>5366028</v>
      </c>
      <c r="C2467" t="s">
        <v>1021</v>
      </c>
      <c r="D2467" s="1">
        <v>44926</v>
      </c>
      <c r="E2467" s="34" t="str">
        <f t="shared" si="284"/>
        <v/>
      </c>
      <c r="F2467" s="34" t="str">
        <f t="shared" si="284"/>
        <v/>
      </c>
      <c r="G2467" s="34" t="str">
        <f t="shared" si="284"/>
        <v/>
      </c>
      <c r="H2467" s="34" t="str">
        <f t="shared" si="284"/>
        <v/>
      </c>
      <c r="I2467" s="34" t="str">
        <f t="shared" si="284"/>
        <v/>
      </c>
    </row>
    <row r="2468" spans="1:9">
      <c r="A2468" s="81">
        <f t="shared" si="281"/>
        <v>536602802021</v>
      </c>
      <c r="B2468">
        <v>5366028</v>
      </c>
      <c r="C2468" t="s">
        <v>1021</v>
      </c>
      <c r="D2468" s="1">
        <v>44561</v>
      </c>
      <c r="E2468" s="34" t="str">
        <f t="shared" si="284"/>
        <v/>
      </c>
      <c r="F2468" s="34" t="str">
        <f t="shared" si="284"/>
        <v/>
      </c>
      <c r="G2468" s="34" t="str">
        <f t="shared" si="284"/>
        <v/>
      </c>
      <c r="H2468" s="34" t="str">
        <f t="shared" si="284"/>
        <v/>
      </c>
      <c r="I2468" s="34" t="str">
        <f t="shared" si="284"/>
        <v/>
      </c>
    </row>
    <row r="2469" spans="1:9">
      <c r="A2469" s="81">
        <f t="shared" si="281"/>
        <v>536602802020</v>
      </c>
      <c r="B2469">
        <v>5366028</v>
      </c>
      <c r="C2469" t="s">
        <v>1021</v>
      </c>
      <c r="D2469" s="1">
        <v>44196</v>
      </c>
      <c r="E2469" s="34" t="str">
        <f t="shared" si="284"/>
        <v/>
      </c>
      <c r="F2469" s="34" t="str">
        <f t="shared" si="284"/>
        <v/>
      </c>
      <c r="G2469" s="34" t="str">
        <f t="shared" si="284"/>
        <v/>
      </c>
      <c r="H2469" s="34" t="str">
        <f t="shared" si="284"/>
        <v/>
      </c>
      <c r="I2469" s="34" t="str">
        <f t="shared" si="284"/>
        <v/>
      </c>
    </row>
    <row r="2470" spans="1:9">
      <c r="A2470" s="81">
        <f t="shared" si="281"/>
        <v>536602802019</v>
      </c>
      <c r="B2470">
        <v>5366028</v>
      </c>
      <c r="C2470" t="s">
        <v>1021</v>
      </c>
      <c r="D2470" s="1">
        <v>43830</v>
      </c>
      <c r="E2470" s="34" t="str">
        <f t="shared" si="284"/>
        <v/>
      </c>
      <c r="F2470" s="34" t="str">
        <f t="shared" si="284"/>
        <v/>
      </c>
      <c r="G2470" s="34" t="str">
        <f t="shared" si="284"/>
        <v/>
      </c>
      <c r="H2470" s="34" t="str">
        <f t="shared" si="284"/>
        <v/>
      </c>
      <c r="I2470" s="34" t="str">
        <f t="shared" si="284"/>
        <v/>
      </c>
    </row>
    <row r="2471" spans="1:9">
      <c r="A2471" s="81">
        <f t="shared" si="281"/>
        <v>536602802018</v>
      </c>
      <c r="B2471">
        <v>5366028</v>
      </c>
      <c r="C2471" t="s">
        <v>1021</v>
      </c>
      <c r="D2471" s="1">
        <v>43465</v>
      </c>
      <c r="E2471" s="34">
        <f t="shared" si="284"/>
        <v>13648</v>
      </c>
      <c r="F2471" s="34">
        <f t="shared" si="284"/>
        <v>2323</v>
      </c>
      <c r="G2471" s="34">
        <f t="shared" si="284"/>
        <v>1174</v>
      </c>
      <c r="H2471" s="34">
        <f t="shared" si="284"/>
        <v>274</v>
      </c>
      <c r="I2471" s="34">
        <f t="shared" si="284"/>
        <v>875</v>
      </c>
    </row>
    <row r="2472" spans="1:9">
      <c r="A2472" s="81">
        <f t="shared" si="281"/>
        <v>536602802017</v>
      </c>
      <c r="B2472">
        <v>5366028</v>
      </c>
      <c r="C2472" t="s">
        <v>1021</v>
      </c>
      <c r="D2472" s="1">
        <v>43100</v>
      </c>
      <c r="E2472" s="34">
        <f t="shared" si="284"/>
        <v>13648</v>
      </c>
      <c r="F2472" s="34">
        <f t="shared" si="284"/>
        <v>2494</v>
      </c>
      <c r="G2472" s="34">
        <f t="shared" si="284"/>
        <v>1364</v>
      </c>
      <c r="H2472" s="34">
        <f t="shared" si="284"/>
        <v>273</v>
      </c>
      <c r="I2472" s="34">
        <f t="shared" si="284"/>
        <v>857</v>
      </c>
    </row>
    <row r="2473" spans="1:9">
      <c r="A2473" s="81">
        <f t="shared" si="281"/>
        <v>536602802016</v>
      </c>
      <c r="B2473">
        <v>5366028</v>
      </c>
      <c r="C2473" t="s">
        <v>1021</v>
      </c>
      <c r="D2473" s="1">
        <v>42735</v>
      </c>
      <c r="E2473" s="34">
        <f t="shared" si="284"/>
        <v>13648</v>
      </c>
      <c r="F2473" s="34">
        <f t="shared" si="284"/>
        <v>2486</v>
      </c>
      <c r="G2473" s="34">
        <f t="shared" si="284"/>
        <v>1362</v>
      </c>
      <c r="H2473" s="34">
        <f t="shared" si="284"/>
        <v>272</v>
      </c>
      <c r="I2473" s="34">
        <f t="shared" si="284"/>
        <v>852</v>
      </c>
    </row>
    <row r="2474" spans="1:9">
      <c r="A2474" s="81">
        <f t="shared" si="281"/>
        <v>536602802015</v>
      </c>
      <c r="B2474">
        <v>5366028</v>
      </c>
      <c r="C2474" t="s">
        <v>1021</v>
      </c>
      <c r="D2474" s="1">
        <v>42369</v>
      </c>
      <c r="E2474" s="34">
        <f t="shared" ref="E2474:I2483" si="285">IF(YEAR($D2474)&lt;2016,VLOOKUP($A2474,LDB_alt,COLUMN()-1,FALSE),IFERROR(VLOOKUP($A2474,LDB_neu,COLUMN()-1,FALSE),""))</f>
        <v>13648.11</v>
      </c>
      <c r="F2474" s="34">
        <f t="shared" si="285"/>
        <v>2489.84</v>
      </c>
      <c r="G2474" s="34">
        <f t="shared" si="285"/>
        <v>1361.45</v>
      </c>
      <c r="H2474" s="34">
        <f t="shared" si="285"/>
        <v>257.95999999999998</v>
      </c>
      <c r="I2474" s="34">
        <f t="shared" si="285"/>
        <v>870.43</v>
      </c>
    </row>
    <row r="2475" spans="1:9">
      <c r="A2475" s="81">
        <f t="shared" si="281"/>
        <v>536602802014</v>
      </c>
      <c r="B2475">
        <v>5366028</v>
      </c>
      <c r="C2475" t="s">
        <v>1021</v>
      </c>
      <c r="D2475" s="1">
        <v>42004</v>
      </c>
      <c r="E2475" s="34">
        <f t="shared" si="285"/>
        <v>13648.1</v>
      </c>
      <c r="F2475" s="34">
        <f t="shared" si="285"/>
        <v>2525.04</v>
      </c>
      <c r="G2475" s="34">
        <f t="shared" si="285"/>
        <v>1403.95</v>
      </c>
      <c r="H2475" s="34">
        <f t="shared" si="285"/>
        <v>238.95</v>
      </c>
      <c r="I2475" s="34">
        <f t="shared" si="285"/>
        <v>882.14</v>
      </c>
    </row>
    <row r="2476" spans="1:9">
      <c r="A2476" s="81">
        <f t="shared" si="281"/>
        <v>536602802013</v>
      </c>
      <c r="B2476">
        <v>5366028</v>
      </c>
      <c r="C2476" t="s">
        <v>1021</v>
      </c>
      <c r="D2476" s="1">
        <v>41639</v>
      </c>
      <c r="E2476" s="34">
        <f t="shared" si="285"/>
        <v>13646.37</v>
      </c>
      <c r="F2476" s="34">
        <f t="shared" si="285"/>
        <v>2486.54</v>
      </c>
      <c r="G2476" s="34">
        <f t="shared" si="285"/>
        <v>1381.95</v>
      </c>
      <c r="H2476" s="34">
        <f t="shared" si="285"/>
        <v>225.63</v>
      </c>
      <c r="I2476" s="34">
        <f t="shared" si="285"/>
        <v>878.96</v>
      </c>
    </row>
    <row r="2477" spans="1:9">
      <c r="A2477" s="81">
        <f t="shared" si="281"/>
        <v>536602802012</v>
      </c>
      <c r="B2477">
        <v>5366028</v>
      </c>
      <c r="C2477" t="s">
        <v>1021</v>
      </c>
      <c r="D2477" s="1">
        <v>41274</v>
      </c>
      <c r="E2477" s="34">
        <f t="shared" si="285"/>
        <v>13646.36</v>
      </c>
      <c r="F2477" s="34">
        <f t="shared" si="285"/>
        <v>2482.13</v>
      </c>
      <c r="G2477" s="34">
        <f t="shared" si="285"/>
        <v>1379.43</v>
      </c>
      <c r="H2477" s="34">
        <f t="shared" si="285"/>
        <v>223.75</v>
      </c>
      <c r="I2477" s="34">
        <f t="shared" si="285"/>
        <v>878.95</v>
      </c>
    </row>
    <row r="2478" spans="1:9">
      <c r="A2478" s="81">
        <f t="shared" si="281"/>
        <v>536602802011</v>
      </c>
      <c r="B2478">
        <v>5366028</v>
      </c>
      <c r="C2478" t="s">
        <v>1021</v>
      </c>
      <c r="D2478" s="1">
        <v>40908</v>
      </c>
      <c r="E2478" s="34">
        <f t="shared" si="285"/>
        <v>13646.36</v>
      </c>
      <c r="F2478" s="34">
        <f t="shared" si="285"/>
        <v>2471.88</v>
      </c>
      <c r="G2478" s="34">
        <f t="shared" si="285"/>
        <v>1367.77</v>
      </c>
      <c r="H2478" s="34">
        <f t="shared" si="285"/>
        <v>224.49</v>
      </c>
      <c r="I2478" s="34">
        <f t="shared" si="285"/>
        <v>879.62</v>
      </c>
    </row>
    <row r="2479" spans="1:9">
      <c r="A2479" s="81">
        <f t="shared" si="281"/>
        <v>536602802010</v>
      </c>
      <c r="B2479">
        <v>5366028</v>
      </c>
      <c r="C2479" t="s">
        <v>1021</v>
      </c>
      <c r="D2479" s="1">
        <v>40543</v>
      </c>
      <c r="E2479" s="34">
        <f t="shared" si="285"/>
        <v>13646.36</v>
      </c>
      <c r="F2479" s="34">
        <f t="shared" si="285"/>
        <v>2459.25</v>
      </c>
      <c r="G2479" s="34">
        <f t="shared" si="285"/>
        <v>1355.3</v>
      </c>
      <c r="H2479" s="34">
        <f t="shared" si="285"/>
        <v>226.31</v>
      </c>
      <c r="I2479" s="34">
        <f t="shared" si="285"/>
        <v>877.64</v>
      </c>
    </row>
    <row r="2480" spans="1:9">
      <c r="A2480" s="81">
        <f t="shared" si="281"/>
        <v>536602802009</v>
      </c>
      <c r="B2480">
        <v>5366028</v>
      </c>
      <c r="C2480" t="s">
        <v>1021</v>
      </c>
      <c r="D2480" s="1">
        <v>40178</v>
      </c>
      <c r="E2480" s="34">
        <f t="shared" si="285"/>
        <v>13641.32</v>
      </c>
      <c r="F2480" s="34">
        <f t="shared" si="285"/>
        <v>2448.67</v>
      </c>
      <c r="G2480" s="34">
        <f t="shared" si="285"/>
        <v>1345.74</v>
      </c>
      <c r="H2480" s="34">
        <f t="shared" si="285"/>
        <v>225.79</v>
      </c>
      <c r="I2480" s="34">
        <f t="shared" si="285"/>
        <v>877.14</v>
      </c>
    </row>
    <row r="2481" spans="1:9">
      <c r="A2481" s="81">
        <f t="shared" si="281"/>
        <v>536602802008</v>
      </c>
      <c r="B2481">
        <v>5366028</v>
      </c>
      <c r="C2481" t="s">
        <v>1021</v>
      </c>
      <c r="D2481" s="1">
        <v>39813</v>
      </c>
      <c r="E2481" s="34">
        <f t="shared" si="285"/>
        <v>13641.29</v>
      </c>
      <c r="F2481" s="34">
        <f t="shared" si="285"/>
        <v>2442.59</v>
      </c>
      <c r="G2481" s="34">
        <f t="shared" si="285"/>
        <v>1343.47</v>
      </c>
      <c r="H2481" s="34">
        <f t="shared" si="285"/>
        <v>222.05</v>
      </c>
      <c r="I2481" s="34">
        <f t="shared" si="285"/>
        <v>877.07</v>
      </c>
    </row>
    <row r="2482" spans="1:9">
      <c r="A2482" s="81">
        <f t="shared" si="281"/>
        <v>536602802007</v>
      </c>
      <c r="B2482">
        <v>5366028</v>
      </c>
      <c r="C2482" t="s">
        <v>1021</v>
      </c>
      <c r="D2482" s="1">
        <v>39447</v>
      </c>
      <c r="E2482" s="34">
        <f t="shared" si="285"/>
        <v>13641.27</v>
      </c>
      <c r="F2482" s="34">
        <f t="shared" si="285"/>
        <v>2428.52</v>
      </c>
      <c r="G2482" s="34">
        <f t="shared" si="285"/>
        <v>1340.65</v>
      </c>
      <c r="H2482" s="34">
        <f t="shared" si="285"/>
        <v>210.95</v>
      </c>
      <c r="I2482" s="34">
        <f t="shared" si="285"/>
        <v>876.92</v>
      </c>
    </row>
    <row r="2483" spans="1:9">
      <c r="A2483" s="81">
        <f t="shared" si="281"/>
        <v>536602802006</v>
      </c>
      <c r="B2483">
        <v>5366028</v>
      </c>
      <c r="C2483" t="s">
        <v>1021</v>
      </c>
      <c r="D2483" s="1">
        <v>39082</v>
      </c>
      <c r="E2483" s="34">
        <f t="shared" si="285"/>
        <v>13641.27</v>
      </c>
      <c r="F2483" s="34">
        <f t="shared" si="285"/>
        <v>2429.17</v>
      </c>
      <c r="G2483" s="34">
        <f t="shared" si="285"/>
        <v>1344.86</v>
      </c>
      <c r="H2483" s="34">
        <f t="shared" si="285"/>
        <v>209.71</v>
      </c>
      <c r="I2483" s="34">
        <f t="shared" si="285"/>
        <v>874.6</v>
      </c>
    </row>
    <row r="2484" spans="1:9">
      <c r="A2484" s="81">
        <f t="shared" si="281"/>
        <v>536603202025</v>
      </c>
      <c r="B2484">
        <v>5366032</v>
      </c>
      <c r="C2484" t="s">
        <v>479</v>
      </c>
      <c r="D2484" s="1">
        <v>46022</v>
      </c>
      <c r="E2484" s="34" t="str">
        <f t="shared" ref="E2484:I2493" si="286">IF(YEAR($D2484)&lt;2016,VLOOKUP($A2484,LDB_alt,COLUMN()-1,FALSE),IFERROR(VLOOKUP($A2484,LDB_neu,COLUMN()-1,FALSE),""))</f>
        <v/>
      </c>
      <c r="F2484" s="34" t="str">
        <f t="shared" si="286"/>
        <v/>
      </c>
      <c r="G2484" s="34" t="str">
        <f t="shared" si="286"/>
        <v/>
      </c>
      <c r="H2484" s="34" t="str">
        <f t="shared" si="286"/>
        <v/>
      </c>
      <c r="I2484" s="34" t="str">
        <f t="shared" si="286"/>
        <v/>
      </c>
    </row>
    <row r="2485" spans="1:9">
      <c r="A2485" s="81">
        <f t="shared" si="281"/>
        <v>536603202024</v>
      </c>
      <c r="B2485">
        <v>5366032</v>
      </c>
      <c r="C2485" t="s">
        <v>479</v>
      </c>
      <c r="D2485" s="1">
        <v>45657</v>
      </c>
      <c r="E2485" s="34" t="str">
        <f t="shared" si="286"/>
        <v/>
      </c>
      <c r="F2485" s="34" t="str">
        <f t="shared" si="286"/>
        <v/>
      </c>
      <c r="G2485" s="34" t="str">
        <f t="shared" si="286"/>
        <v/>
      </c>
      <c r="H2485" s="34" t="str">
        <f t="shared" si="286"/>
        <v/>
      </c>
      <c r="I2485" s="34" t="str">
        <f t="shared" si="286"/>
        <v/>
      </c>
    </row>
    <row r="2486" spans="1:9">
      <c r="A2486" s="81">
        <f t="shared" si="281"/>
        <v>536603202023</v>
      </c>
      <c r="B2486">
        <v>5366032</v>
      </c>
      <c r="C2486" t="s">
        <v>479</v>
      </c>
      <c r="D2486" s="1">
        <v>45291</v>
      </c>
      <c r="E2486" s="34" t="str">
        <f t="shared" si="286"/>
        <v/>
      </c>
      <c r="F2486" s="34" t="str">
        <f t="shared" si="286"/>
        <v/>
      </c>
      <c r="G2486" s="34" t="str">
        <f t="shared" si="286"/>
        <v/>
      </c>
      <c r="H2486" s="34" t="str">
        <f t="shared" si="286"/>
        <v/>
      </c>
      <c r="I2486" s="34" t="str">
        <f t="shared" si="286"/>
        <v/>
      </c>
    </row>
    <row r="2487" spans="1:9">
      <c r="A2487" s="81">
        <f t="shared" si="281"/>
        <v>536603202022</v>
      </c>
      <c r="B2487">
        <v>5366032</v>
      </c>
      <c r="C2487" t="s">
        <v>479</v>
      </c>
      <c r="D2487" s="1">
        <v>44926</v>
      </c>
      <c r="E2487" s="34" t="str">
        <f t="shared" si="286"/>
        <v/>
      </c>
      <c r="F2487" s="34" t="str">
        <f t="shared" si="286"/>
        <v/>
      </c>
      <c r="G2487" s="34" t="str">
        <f t="shared" si="286"/>
        <v/>
      </c>
      <c r="H2487" s="34" t="str">
        <f t="shared" si="286"/>
        <v/>
      </c>
      <c r="I2487" s="34" t="str">
        <f t="shared" si="286"/>
        <v/>
      </c>
    </row>
    <row r="2488" spans="1:9">
      <c r="A2488" s="81">
        <f t="shared" si="281"/>
        <v>536603202021</v>
      </c>
      <c r="B2488">
        <v>5366032</v>
      </c>
      <c r="C2488" t="s">
        <v>479</v>
      </c>
      <c r="D2488" s="1">
        <v>44561</v>
      </c>
      <c r="E2488" s="34" t="str">
        <f t="shared" si="286"/>
        <v/>
      </c>
      <c r="F2488" s="34" t="str">
        <f t="shared" si="286"/>
        <v/>
      </c>
      <c r="G2488" s="34" t="str">
        <f t="shared" si="286"/>
        <v/>
      </c>
      <c r="H2488" s="34" t="str">
        <f t="shared" si="286"/>
        <v/>
      </c>
      <c r="I2488" s="34" t="str">
        <f t="shared" si="286"/>
        <v/>
      </c>
    </row>
    <row r="2489" spans="1:9">
      <c r="A2489" s="81">
        <f t="shared" si="281"/>
        <v>536603202020</v>
      </c>
      <c r="B2489">
        <v>5366032</v>
      </c>
      <c r="C2489" t="s">
        <v>479</v>
      </c>
      <c r="D2489" s="1">
        <v>44196</v>
      </c>
      <c r="E2489" s="34" t="str">
        <f t="shared" si="286"/>
        <v/>
      </c>
      <c r="F2489" s="34" t="str">
        <f t="shared" si="286"/>
        <v/>
      </c>
      <c r="G2489" s="34" t="str">
        <f t="shared" si="286"/>
        <v/>
      </c>
      <c r="H2489" s="34" t="str">
        <f t="shared" si="286"/>
        <v/>
      </c>
      <c r="I2489" s="34" t="str">
        <f t="shared" si="286"/>
        <v/>
      </c>
    </row>
    <row r="2490" spans="1:9">
      <c r="A2490" s="81">
        <f t="shared" si="281"/>
        <v>536603202019</v>
      </c>
      <c r="B2490">
        <v>5366032</v>
      </c>
      <c r="C2490" t="s">
        <v>479</v>
      </c>
      <c r="D2490" s="1">
        <v>43830</v>
      </c>
      <c r="E2490" s="34" t="str">
        <f t="shared" si="286"/>
        <v/>
      </c>
      <c r="F2490" s="34" t="str">
        <f t="shared" si="286"/>
        <v/>
      </c>
      <c r="G2490" s="34" t="str">
        <f t="shared" si="286"/>
        <v/>
      </c>
      <c r="H2490" s="34" t="str">
        <f t="shared" si="286"/>
        <v/>
      </c>
      <c r="I2490" s="34" t="str">
        <f t="shared" si="286"/>
        <v/>
      </c>
    </row>
    <row r="2491" spans="1:9">
      <c r="A2491" s="81">
        <f t="shared" si="281"/>
        <v>536603202018</v>
      </c>
      <c r="B2491">
        <v>5366032</v>
      </c>
      <c r="C2491" t="s">
        <v>479</v>
      </c>
      <c r="D2491" s="1">
        <v>43465</v>
      </c>
      <c r="E2491" s="34">
        <f t="shared" si="286"/>
        <v>9435</v>
      </c>
      <c r="F2491" s="34">
        <f t="shared" si="286"/>
        <v>1070</v>
      </c>
      <c r="G2491" s="34">
        <f t="shared" si="286"/>
        <v>409</v>
      </c>
      <c r="H2491" s="34">
        <f t="shared" si="286"/>
        <v>79</v>
      </c>
      <c r="I2491" s="34">
        <f t="shared" si="286"/>
        <v>582</v>
      </c>
    </row>
    <row r="2492" spans="1:9">
      <c r="A2492" s="81">
        <f t="shared" si="281"/>
        <v>536603202017</v>
      </c>
      <c r="B2492">
        <v>5366032</v>
      </c>
      <c r="C2492" t="s">
        <v>479</v>
      </c>
      <c r="D2492" s="1">
        <v>43100</v>
      </c>
      <c r="E2492" s="34">
        <f t="shared" si="286"/>
        <v>9435</v>
      </c>
      <c r="F2492" s="34">
        <f t="shared" si="286"/>
        <v>1052</v>
      </c>
      <c r="G2492" s="34">
        <f t="shared" si="286"/>
        <v>397</v>
      </c>
      <c r="H2492" s="34">
        <f t="shared" si="286"/>
        <v>80</v>
      </c>
      <c r="I2492" s="34">
        <f t="shared" si="286"/>
        <v>575</v>
      </c>
    </row>
    <row r="2493" spans="1:9">
      <c r="A2493" s="81">
        <f t="shared" si="281"/>
        <v>536603202016</v>
      </c>
      <c r="B2493">
        <v>5366032</v>
      </c>
      <c r="C2493" t="s">
        <v>479</v>
      </c>
      <c r="D2493" s="1">
        <v>42735</v>
      </c>
      <c r="E2493" s="34">
        <f t="shared" si="286"/>
        <v>9435</v>
      </c>
      <c r="F2493" s="34">
        <f t="shared" si="286"/>
        <v>1049</v>
      </c>
      <c r="G2493" s="34">
        <f t="shared" si="286"/>
        <v>398</v>
      </c>
      <c r="H2493" s="34">
        <f t="shared" si="286"/>
        <v>72</v>
      </c>
      <c r="I2493" s="34">
        <f t="shared" si="286"/>
        <v>579</v>
      </c>
    </row>
    <row r="2494" spans="1:9">
      <c r="A2494" s="81">
        <f t="shared" si="281"/>
        <v>536603202015</v>
      </c>
      <c r="B2494">
        <v>5366032</v>
      </c>
      <c r="C2494" t="s">
        <v>479</v>
      </c>
      <c r="D2494" s="1">
        <v>42369</v>
      </c>
      <c r="E2494" s="34">
        <f t="shared" ref="E2494:I2503" si="287">IF(YEAR($D2494)&lt;2016,VLOOKUP($A2494,LDB_alt,COLUMN()-1,FALSE),IFERROR(VLOOKUP($A2494,LDB_neu,COLUMN()-1,FALSE),""))</f>
        <v>9434.89</v>
      </c>
      <c r="F2494" s="34">
        <f t="shared" si="287"/>
        <v>1058.3499999999999</v>
      </c>
      <c r="G2494" s="34">
        <f t="shared" si="287"/>
        <v>415.72</v>
      </c>
      <c r="H2494" s="34">
        <f t="shared" si="287"/>
        <v>51.23</v>
      </c>
      <c r="I2494" s="34">
        <f t="shared" si="287"/>
        <v>591.4</v>
      </c>
    </row>
    <row r="2495" spans="1:9">
      <c r="A2495" s="81">
        <f t="shared" si="281"/>
        <v>536603202014</v>
      </c>
      <c r="B2495">
        <v>5366032</v>
      </c>
      <c r="C2495" t="s">
        <v>479</v>
      </c>
      <c r="D2495" s="1">
        <v>42004</v>
      </c>
      <c r="E2495" s="34">
        <f t="shared" si="287"/>
        <v>9434.89</v>
      </c>
      <c r="F2495" s="34">
        <f t="shared" si="287"/>
        <v>1063.0999999999999</v>
      </c>
      <c r="G2495" s="34">
        <f t="shared" si="287"/>
        <v>408.37</v>
      </c>
      <c r="H2495" s="34">
        <f t="shared" si="287"/>
        <v>48.81</v>
      </c>
      <c r="I2495" s="34">
        <f t="shared" si="287"/>
        <v>605.91999999999996</v>
      </c>
    </row>
    <row r="2496" spans="1:9">
      <c r="A2496" s="81">
        <f t="shared" si="281"/>
        <v>536603202013</v>
      </c>
      <c r="B2496">
        <v>5366032</v>
      </c>
      <c r="C2496" t="s">
        <v>479</v>
      </c>
      <c r="D2496" s="1">
        <v>41639</v>
      </c>
      <c r="E2496" s="34">
        <f t="shared" si="287"/>
        <v>9434.89</v>
      </c>
      <c r="F2496" s="34">
        <f t="shared" si="287"/>
        <v>1060.3599999999999</v>
      </c>
      <c r="G2496" s="34">
        <f t="shared" si="287"/>
        <v>405.95</v>
      </c>
      <c r="H2496" s="34">
        <f t="shared" si="287"/>
        <v>48.5</v>
      </c>
      <c r="I2496" s="34">
        <f t="shared" si="287"/>
        <v>605.91</v>
      </c>
    </row>
    <row r="2497" spans="1:9">
      <c r="A2497" s="81">
        <f t="shared" si="281"/>
        <v>536603202012</v>
      </c>
      <c r="B2497">
        <v>5366032</v>
      </c>
      <c r="C2497" t="s">
        <v>479</v>
      </c>
      <c r="D2497" s="1">
        <v>41274</v>
      </c>
      <c r="E2497" s="34">
        <f t="shared" si="287"/>
        <v>9435.15</v>
      </c>
      <c r="F2497" s="34">
        <f t="shared" si="287"/>
        <v>1058.04</v>
      </c>
      <c r="G2497" s="34">
        <f t="shared" si="287"/>
        <v>403.68</v>
      </c>
      <c r="H2497" s="34">
        <f t="shared" si="287"/>
        <v>48.45</v>
      </c>
      <c r="I2497" s="34">
        <f t="shared" si="287"/>
        <v>605.91</v>
      </c>
    </row>
    <row r="2498" spans="1:9">
      <c r="A2498" s="81">
        <f t="shared" si="281"/>
        <v>536603202011</v>
      </c>
      <c r="B2498">
        <v>5366032</v>
      </c>
      <c r="C2498" t="s">
        <v>479</v>
      </c>
      <c r="D2498" s="1">
        <v>40908</v>
      </c>
      <c r="E2498" s="34">
        <f t="shared" si="287"/>
        <v>9435.15</v>
      </c>
      <c r="F2498" s="34">
        <f t="shared" si="287"/>
        <v>1056.5</v>
      </c>
      <c r="G2498" s="34">
        <f t="shared" si="287"/>
        <v>402.25</v>
      </c>
      <c r="H2498" s="34">
        <f t="shared" si="287"/>
        <v>48.37</v>
      </c>
      <c r="I2498" s="34">
        <f t="shared" si="287"/>
        <v>605.88</v>
      </c>
    </row>
    <row r="2499" spans="1:9">
      <c r="A2499" s="81">
        <f t="shared" si="281"/>
        <v>536603202010</v>
      </c>
      <c r="B2499">
        <v>5366032</v>
      </c>
      <c r="C2499" t="s">
        <v>479</v>
      </c>
      <c r="D2499" s="1">
        <v>40543</v>
      </c>
      <c r="E2499" s="34">
        <f t="shared" si="287"/>
        <v>9435.15</v>
      </c>
      <c r="F2499" s="34">
        <f t="shared" si="287"/>
        <v>1054.45</v>
      </c>
      <c r="G2499" s="34">
        <f t="shared" si="287"/>
        <v>400.28</v>
      </c>
      <c r="H2499" s="34">
        <f t="shared" si="287"/>
        <v>48.31</v>
      </c>
      <c r="I2499" s="34">
        <f t="shared" si="287"/>
        <v>605.86</v>
      </c>
    </row>
    <row r="2500" spans="1:9">
      <c r="A2500" s="81">
        <f t="shared" si="281"/>
        <v>536603202009</v>
      </c>
      <c r="B2500">
        <v>5366032</v>
      </c>
      <c r="C2500" t="s">
        <v>479</v>
      </c>
      <c r="D2500" s="1">
        <v>40178</v>
      </c>
      <c r="E2500" s="34">
        <f t="shared" si="287"/>
        <v>9435.4500000000007</v>
      </c>
      <c r="F2500" s="34">
        <f t="shared" si="287"/>
        <v>1053.29</v>
      </c>
      <c r="G2500" s="34">
        <f t="shared" si="287"/>
        <v>398.77</v>
      </c>
      <c r="H2500" s="34">
        <f t="shared" si="287"/>
        <v>48.32</v>
      </c>
      <c r="I2500" s="34">
        <f t="shared" si="287"/>
        <v>606.20000000000005</v>
      </c>
    </row>
    <row r="2501" spans="1:9">
      <c r="A2501" s="81">
        <f t="shared" ref="A2501:A2564" si="288">(LEFT(B2501&amp;"00000000",8)&amp;YEAR(D2501))+0</f>
        <v>536603202008</v>
      </c>
      <c r="B2501">
        <v>5366032</v>
      </c>
      <c r="C2501" t="s">
        <v>479</v>
      </c>
      <c r="D2501" s="1">
        <v>39813</v>
      </c>
      <c r="E2501" s="34">
        <f t="shared" si="287"/>
        <v>9435.4500000000007</v>
      </c>
      <c r="F2501" s="34">
        <f t="shared" si="287"/>
        <v>1051.72</v>
      </c>
      <c r="G2501" s="34">
        <f t="shared" si="287"/>
        <v>397.07</v>
      </c>
      <c r="H2501" s="34">
        <f t="shared" si="287"/>
        <v>48.32</v>
      </c>
      <c r="I2501" s="34">
        <f t="shared" si="287"/>
        <v>606.33000000000004</v>
      </c>
    </row>
    <row r="2502" spans="1:9">
      <c r="A2502" s="81">
        <f t="shared" si="288"/>
        <v>536603202007</v>
      </c>
      <c r="B2502">
        <v>5366032</v>
      </c>
      <c r="C2502" t="s">
        <v>479</v>
      </c>
      <c r="D2502" s="1">
        <v>39447</v>
      </c>
      <c r="E2502" s="34">
        <f t="shared" si="287"/>
        <v>9435.4500000000007</v>
      </c>
      <c r="F2502" s="34">
        <f t="shared" si="287"/>
        <v>1061.6300000000001</v>
      </c>
      <c r="G2502" s="34">
        <f t="shared" si="287"/>
        <v>417.19</v>
      </c>
      <c r="H2502" s="34">
        <f t="shared" si="287"/>
        <v>38.090000000000003</v>
      </c>
      <c r="I2502" s="34">
        <f t="shared" si="287"/>
        <v>606.35</v>
      </c>
    </row>
    <row r="2503" spans="1:9">
      <c r="A2503" s="81">
        <f t="shared" si="288"/>
        <v>536603202006</v>
      </c>
      <c r="B2503">
        <v>5366032</v>
      </c>
      <c r="C2503" t="s">
        <v>479</v>
      </c>
      <c r="D2503" s="1">
        <v>39082</v>
      </c>
      <c r="E2503" s="34">
        <f t="shared" si="287"/>
        <v>9435.4500000000007</v>
      </c>
      <c r="F2503" s="34">
        <f t="shared" si="287"/>
        <v>1058.1300000000001</v>
      </c>
      <c r="G2503" s="34">
        <f t="shared" si="287"/>
        <v>413.93</v>
      </c>
      <c r="H2503" s="34">
        <f t="shared" si="287"/>
        <v>38.130000000000003</v>
      </c>
      <c r="I2503" s="34">
        <f t="shared" si="287"/>
        <v>606.07000000000005</v>
      </c>
    </row>
    <row r="2504" spans="1:9">
      <c r="A2504" s="81">
        <f t="shared" si="288"/>
        <v>536603602025</v>
      </c>
      <c r="B2504">
        <v>5366036</v>
      </c>
      <c r="C2504" t="s">
        <v>1022</v>
      </c>
      <c r="D2504" s="1">
        <v>46022</v>
      </c>
      <c r="E2504" s="34" t="str">
        <f t="shared" ref="E2504:I2513" si="289">IF(YEAR($D2504)&lt;2016,VLOOKUP($A2504,LDB_alt,COLUMN()-1,FALSE),IFERROR(VLOOKUP($A2504,LDB_neu,COLUMN()-1,FALSE),""))</f>
        <v/>
      </c>
      <c r="F2504" s="34" t="str">
        <f t="shared" si="289"/>
        <v/>
      </c>
      <c r="G2504" s="34" t="str">
        <f t="shared" si="289"/>
        <v/>
      </c>
      <c r="H2504" s="34" t="str">
        <f t="shared" si="289"/>
        <v/>
      </c>
      <c r="I2504" s="34" t="str">
        <f t="shared" si="289"/>
        <v/>
      </c>
    </row>
    <row r="2505" spans="1:9">
      <c r="A2505" s="81">
        <f t="shared" si="288"/>
        <v>536603602024</v>
      </c>
      <c r="B2505">
        <v>5366036</v>
      </c>
      <c r="C2505" t="s">
        <v>1022</v>
      </c>
      <c r="D2505" s="1">
        <v>45657</v>
      </c>
      <c r="E2505" s="34" t="str">
        <f t="shared" si="289"/>
        <v/>
      </c>
      <c r="F2505" s="34" t="str">
        <f t="shared" si="289"/>
        <v/>
      </c>
      <c r="G2505" s="34" t="str">
        <f t="shared" si="289"/>
        <v/>
      </c>
      <c r="H2505" s="34" t="str">
        <f t="shared" si="289"/>
        <v/>
      </c>
      <c r="I2505" s="34" t="str">
        <f t="shared" si="289"/>
        <v/>
      </c>
    </row>
    <row r="2506" spans="1:9">
      <c r="A2506" s="81">
        <f t="shared" si="288"/>
        <v>536603602023</v>
      </c>
      <c r="B2506">
        <v>5366036</v>
      </c>
      <c r="C2506" t="s">
        <v>1022</v>
      </c>
      <c r="D2506" s="1">
        <v>45291</v>
      </c>
      <c r="E2506" s="34" t="str">
        <f t="shared" si="289"/>
        <v/>
      </c>
      <c r="F2506" s="34" t="str">
        <f t="shared" si="289"/>
        <v/>
      </c>
      <c r="G2506" s="34" t="str">
        <f t="shared" si="289"/>
        <v/>
      </c>
      <c r="H2506" s="34" t="str">
        <f t="shared" si="289"/>
        <v/>
      </c>
      <c r="I2506" s="34" t="str">
        <f t="shared" si="289"/>
        <v/>
      </c>
    </row>
    <row r="2507" spans="1:9">
      <c r="A2507" s="81">
        <f t="shared" si="288"/>
        <v>536603602022</v>
      </c>
      <c r="B2507">
        <v>5366036</v>
      </c>
      <c r="C2507" t="s">
        <v>1022</v>
      </c>
      <c r="D2507" s="1">
        <v>44926</v>
      </c>
      <c r="E2507" s="34" t="str">
        <f t="shared" si="289"/>
        <v/>
      </c>
      <c r="F2507" s="34" t="str">
        <f t="shared" si="289"/>
        <v/>
      </c>
      <c r="G2507" s="34" t="str">
        <f t="shared" si="289"/>
        <v/>
      </c>
      <c r="H2507" s="34" t="str">
        <f t="shared" si="289"/>
        <v/>
      </c>
      <c r="I2507" s="34" t="str">
        <f t="shared" si="289"/>
        <v/>
      </c>
    </row>
    <row r="2508" spans="1:9">
      <c r="A2508" s="81">
        <f t="shared" si="288"/>
        <v>536603602021</v>
      </c>
      <c r="B2508">
        <v>5366036</v>
      </c>
      <c r="C2508" t="s">
        <v>1022</v>
      </c>
      <c r="D2508" s="1">
        <v>44561</v>
      </c>
      <c r="E2508" s="34" t="str">
        <f t="shared" si="289"/>
        <v/>
      </c>
      <c r="F2508" s="34" t="str">
        <f t="shared" si="289"/>
        <v/>
      </c>
      <c r="G2508" s="34" t="str">
        <f t="shared" si="289"/>
        <v/>
      </c>
      <c r="H2508" s="34" t="str">
        <f t="shared" si="289"/>
        <v/>
      </c>
      <c r="I2508" s="34" t="str">
        <f t="shared" si="289"/>
        <v/>
      </c>
    </row>
    <row r="2509" spans="1:9">
      <c r="A2509" s="81">
        <f t="shared" si="288"/>
        <v>536603602020</v>
      </c>
      <c r="B2509">
        <v>5366036</v>
      </c>
      <c r="C2509" t="s">
        <v>1022</v>
      </c>
      <c r="D2509" s="1">
        <v>44196</v>
      </c>
      <c r="E2509" s="34" t="str">
        <f t="shared" si="289"/>
        <v/>
      </c>
      <c r="F2509" s="34" t="str">
        <f t="shared" si="289"/>
        <v/>
      </c>
      <c r="G2509" s="34" t="str">
        <f t="shared" si="289"/>
        <v/>
      </c>
      <c r="H2509" s="34" t="str">
        <f t="shared" si="289"/>
        <v/>
      </c>
      <c r="I2509" s="34" t="str">
        <f t="shared" si="289"/>
        <v/>
      </c>
    </row>
    <row r="2510" spans="1:9">
      <c r="A2510" s="81">
        <f t="shared" si="288"/>
        <v>536603602019</v>
      </c>
      <c r="B2510">
        <v>5366036</v>
      </c>
      <c r="C2510" t="s">
        <v>1022</v>
      </c>
      <c r="D2510" s="1">
        <v>43830</v>
      </c>
      <c r="E2510" s="34" t="str">
        <f t="shared" si="289"/>
        <v/>
      </c>
      <c r="F2510" s="34" t="str">
        <f t="shared" si="289"/>
        <v/>
      </c>
      <c r="G2510" s="34" t="str">
        <f t="shared" si="289"/>
        <v/>
      </c>
      <c r="H2510" s="34" t="str">
        <f t="shared" si="289"/>
        <v/>
      </c>
      <c r="I2510" s="34" t="str">
        <f t="shared" si="289"/>
        <v/>
      </c>
    </row>
    <row r="2511" spans="1:9">
      <c r="A2511" s="81">
        <f t="shared" si="288"/>
        <v>536603602018</v>
      </c>
      <c r="B2511">
        <v>5366036</v>
      </c>
      <c r="C2511" t="s">
        <v>1022</v>
      </c>
      <c r="D2511" s="1">
        <v>43465</v>
      </c>
      <c r="E2511" s="34">
        <f t="shared" si="289"/>
        <v>12167</v>
      </c>
      <c r="F2511" s="34">
        <f t="shared" si="289"/>
        <v>1289</v>
      </c>
      <c r="G2511" s="34">
        <f t="shared" si="289"/>
        <v>552</v>
      </c>
      <c r="H2511" s="34">
        <f t="shared" si="289"/>
        <v>140</v>
      </c>
      <c r="I2511" s="34">
        <f t="shared" si="289"/>
        <v>597</v>
      </c>
    </row>
    <row r="2512" spans="1:9">
      <c r="A2512" s="81">
        <f t="shared" si="288"/>
        <v>536603602017</v>
      </c>
      <c r="B2512">
        <v>5366036</v>
      </c>
      <c r="C2512" t="s">
        <v>1022</v>
      </c>
      <c r="D2512" s="1">
        <v>43100</v>
      </c>
      <c r="E2512" s="34">
        <f t="shared" si="289"/>
        <v>12167</v>
      </c>
      <c r="F2512" s="34">
        <f t="shared" si="289"/>
        <v>1292</v>
      </c>
      <c r="G2512" s="34">
        <f t="shared" si="289"/>
        <v>556</v>
      </c>
      <c r="H2512" s="34">
        <f t="shared" si="289"/>
        <v>137</v>
      </c>
      <c r="I2512" s="34">
        <f t="shared" si="289"/>
        <v>599</v>
      </c>
    </row>
    <row r="2513" spans="1:9">
      <c r="A2513" s="81">
        <f t="shared" si="288"/>
        <v>536603602016</v>
      </c>
      <c r="B2513">
        <v>5366036</v>
      </c>
      <c r="C2513" t="s">
        <v>1022</v>
      </c>
      <c r="D2513" s="1">
        <v>42735</v>
      </c>
      <c r="E2513" s="34">
        <f t="shared" si="289"/>
        <v>12167</v>
      </c>
      <c r="F2513" s="34">
        <f t="shared" si="289"/>
        <v>1292</v>
      </c>
      <c r="G2513" s="34">
        <f t="shared" si="289"/>
        <v>555</v>
      </c>
      <c r="H2513" s="34">
        <f t="shared" si="289"/>
        <v>132</v>
      </c>
      <c r="I2513" s="34">
        <f t="shared" si="289"/>
        <v>605</v>
      </c>
    </row>
    <row r="2514" spans="1:9">
      <c r="A2514" s="81">
        <f t="shared" si="288"/>
        <v>536603602015</v>
      </c>
      <c r="B2514">
        <v>5366036</v>
      </c>
      <c r="C2514" t="s">
        <v>1022</v>
      </c>
      <c r="D2514" s="1">
        <v>42369</v>
      </c>
      <c r="E2514" s="34">
        <f t="shared" ref="E2514:I2523" si="290">IF(YEAR($D2514)&lt;2016,VLOOKUP($A2514,LDB_alt,COLUMN()-1,FALSE),IFERROR(VLOOKUP($A2514,LDB_neu,COLUMN()-1,FALSE),""))</f>
        <v>12166.61</v>
      </c>
      <c r="F2514" s="34">
        <f t="shared" si="290"/>
        <v>1300.49</v>
      </c>
      <c r="G2514" s="34">
        <f t="shared" si="290"/>
        <v>562.96</v>
      </c>
      <c r="H2514" s="34">
        <f t="shared" si="290"/>
        <v>118.63</v>
      </c>
      <c r="I2514" s="34">
        <f t="shared" si="290"/>
        <v>618.9</v>
      </c>
    </row>
    <row r="2515" spans="1:9">
      <c r="A2515" s="81">
        <f t="shared" si="288"/>
        <v>536603602014</v>
      </c>
      <c r="B2515">
        <v>5366036</v>
      </c>
      <c r="C2515" t="s">
        <v>1022</v>
      </c>
      <c r="D2515" s="1">
        <v>42004</v>
      </c>
      <c r="E2515" s="34">
        <f t="shared" si="290"/>
        <v>12166.61</v>
      </c>
      <c r="F2515" s="34">
        <f t="shared" si="290"/>
        <v>1299.3000000000002</v>
      </c>
      <c r="G2515" s="34">
        <f t="shared" si="290"/>
        <v>560.07000000000005</v>
      </c>
      <c r="H2515" s="34">
        <f t="shared" si="290"/>
        <v>120.61</v>
      </c>
      <c r="I2515" s="34">
        <f t="shared" si="290"/>
        <v>618.62</v>
      </c>
    </row>
    <row r="2516" spans="1:9">
      <c r="A2516" s="81">
        <f t="shared" si="288"/>
        <v>536603602013</v>
      </c>
      <c r="B2516">
        <v>5366036</v>
      </c>
      <c r="C2516" t="s">
        <v>1022</v>
      </c>
      <c r="D2516" s="1">
        <v>41639</v>
      </c>
      <c r="E2516" s="34">
        <f t="shared" si="290"/>
        <v>12166.62</v>
      </c>
      <c r="F2516" s="34">
        <f t="shared" si="290"/>
        <v>1292.32</v>
      </c>
      <c r="G2516" s="34">
        <f t="shared" si="290"/>
        <v>553.05999999999995</v>
      </c>
      <c r="H2516" s="34">
        <f t="shared" si="290"/>
        <v>120.85</v>
      </c>
      <c r="I2516" s="34">
        <f t="shared" si="290"/>
        <v>618.41</v>
      </c>
    </row>
    <row r="2517" spans="1:9">
      <c r="A2517" s="81">
        <f t="shared" si="288"/>
        <v>536603602012</v>
      </c>
      <c r="B2517">
        <v>5366036</v>
      </c>
      <c r="C2517" t="s">
        <v>1022</v>
      </c>
      <c r="D2517" s="1">
        <v>41274</v>
      </c>
      <c r="E2517" s="34">
        <f t="shared" si="290"/>
        <v>12166.62</v>
      </c>
      <c r="F2517" s="34">
        <f t="shared" si="290"/>
        <v>1289.28</v>
      </c>
      <c r="G2517" s="34">
        <f t="shared" si="290"/>
        <v>550.79</v>
      </c>
      <c r="H2517" s="34">
        <f t="shared" si="290"/>
        <v>120.8</v>
      </c>
      <c r="I2517" s="34">
        <f t="shared" si="290"/>
        <v>617.69000000000005</v>
      </c>
    </row>
    <row r="2518" spans="1:9">
      <c r="A2518" s="81">
        <f t="shared" si="288"/>
        <v>536603602011</v>
      </c>
      <c r="B2518">
        <v>5366036</v>
      </c>
      <c r="C2518" t="s">
        <v>1022</v>
      </c>
      <c r="D2518" s="1">
        <v>40908</v>
      </c>
      <c r="E2518" s="34">
        <f t="shared" si="290"/>
        <v>12166.62</v>
      </c>
      <c r="F2518" s="34">
        <f t="shared" si="290"/>
        <v>1287.1399999999999</v>
      </c>
      <c r="G2518" s="34">
        <f t="shared" si="290"/>
        <v>549.34</v>
      </c>
      <c r="H2518" s="34">
        <f t="shared" si="290"/>
        <v>121.26</v>
      </c>
      <c r="I2518" s="34">
        <f t="shared" si="290"/>
        <v>616.54</v>
      </c>
    </row>
    <row r="2519" spans="1:9">
      <c r="A2519" s="81">
        <f t="shared" si="288"/>
        <v>536603602010</v>
      </c>
      <c r="B2519">
        <v>5366036</v>
      </c>
      <c r="C2519" t="s">
        <v>1022</v>
      </c>
      <c r="D2519" s="1">
        <v>40543</v>
      </c>
      <c r="E2519" s="34">
        <f t="shared" si="290"/>
        <v>12166.62</v>
      </c>
      <c r="F2519" s="34">
        <f t="shared" si="290"/>
        <v>1286.6399999999999</v>
      </c>
      <c r="G2519" s="34">
        <f t="shared" si="290"/>
        <v>548.39</v>
      </c>
      <c r="H2519" s="34">
        <f t="shared" si="290"/>
        <v>121.67</v>
      </c>
      <c r="I2519" s="34">
        <f t="shared" si="290"/>
        <v>616.58000000000004</v>
      </c>
    </row>
    <row r="2520" spans="1:9">
      <c r="A2520" s="81">
        <f t="shared" si="288"/>
        <v>536603602009</v>
      </c>
      <c r="B2520">
        <v>5366036</v>
      </c>
      <c r="C2520" t="s">
        <v>1022</v>
      </c>
      <c r="D2520" s="1">
        <v>40178</v>
      </c>
      <c r="E2520" s="34">
        <f t="shared" si="290"/>
        <v>12184.06</v>
      </c>
      <c r="F2520" s="34">
        <f t="shared" si="290"/>
        <v>1286.04</v>
      </c>
      <c r="G2520" s="34">
        <f t="shared" si="290"/>
        <v>541.39</v>
      </c>
      <c r="H2520" s="34">
        <f t="shared" si="290"/>
        <v>128.22999999999999</v>
      </c>
      <c r="I2520" s="34">
        <f t="shared" si="290"/>
        <v>616.41999999999996</v>
      </c>
    </row>
    <row r="2521" spans="1:9">
      <c r="A2521" s="81">
        <f t="shared" si="288"/>
        <v>536603602008</v>
      </c>
      <c r="B2521">
        <v>5366036</v>
      </c>
      <c r="C2521" t="s">
        <v>1022</v>
      </c>
      <c r="D2521" s="1">
        <v>39813</v>
      </c>
      <c r="E2521" s="34">
        <f t="shared" si="290"/>
        <v>12184.11</v>
      </c>
      <c r="F2521" s="34">
        <f t="shared" si="290"/>
        <v>1467.45</v>
      </c>
      <c r="G2521" s="34">
        <f t="shared" si="290"/>
        <v>749.02</v>
      </c>
      <c r="H2521" s="34">
        <f t="shared" si="290"/>
        <v>122.49</v>
      </c>
      <c r="I2521" s="34">
        <f t="shared" si="290"/>
        <v>595.94000000000005</v>
      </c>
    </row>
    <row r="2522" spans="1:9">
      <c r="A2522" s="81">
        <f t="shared" si="288"/>
        <v>536603602007</v>
      </c>
      <c r="B2522">
        <v>5366036</v>
      </c>
      <c r="C2522" t="s">
        <v>1022</v>
      </c>
      <c r="D2522" s="1">
        <v>39447</v>
      </c>
      <c r="E2522" s="34">
        <f t="shared" si="290"/>
        <v>12183.43</v>
      </c>
      <c r="F2522" s="34">
        <f t="shared" si="290"/>
        <v>1188.51</v>
      </c>
      <c r="G2522" s="34">
        <f t="shared" si="290"/>
        <v>530.02</v>
      </c>
      <c r="H2522" s="34">
        <f t="shared" si="290"/>
        <v>121.14</v>
      </c>
      <c r="I2522" s="34">
        <f t="shared" si="290"/>
        <v>537.35</v>
      </c>
    </row>
    <row r="2523" spans="1:9">
      <c r="A2523" s="81">
        <f t="shared" si="288"/>
        <v>536603602006</v>
      </c>
      <c r="B2523">
        <v>5366036</v>
      </c>
      <c r="C2523" t="s">
        <v>1022</v>
      </c>
      <c r="D2523" s="1">
        <v>39082</v>
      </c>
      <c r="E2523" s="34">
        <f t="shared" si="290"/>
        <v>12183.43</v>
      </c>
      <c r="F2523" s="34">
        <f t="shared" si="290"/>
        <v>1149.42</v>
      </c>
      <c r="G2523" s="34">
        <f t="shared" si="290"/>
        <v>551.64</v>
      </c>
      <c r="H2523" s="34">
        <f t="shared" si="290"/>
        <v>82.72</v>
      </c>
      <c r="I2523" s="34">
        <f t="shared" si="290"/>
        <v>515.05999999999995</v>
      </c>
    </row>
    <row r="2524" spans="1:9">
      <c r="A2524" s="81">
        <f t="shared" si="288"/>
        <v>536604002025</v>
      </c>
      <c r="B2524">
        <v>5366040</v>
      </c>
      <c r="C2524" t="s">
        <v>480</v>
      </c>
      <c r="D2524" s="1">
        <v>46022</v>
      </c>
      <c r="E2524" s="34" t="str">
        <f t="shared" ref="E2524:I2533" si="291">IF(YEAR($D2524)&lt;2016,VLOOKUP($A2524,LDB_alt,COLUMN()-1,FALSE),IFERROR(VLOOKUP($A2524,LDB_neu,COLUMN()-1,FALSE),""))</f>
        <v/>
      </c>
      <c r="F2524" s="34" t="str">
        <f t="shared" si="291"/>
        <v/>
      </c>
      <c r="G2524" s="34" t="str">
        <f t="shared" si="291"/>
        <v/>
      </c>
      <c r="H2524" s="34" t="str">
        <f t="shared" si="291"/>
        <v/>
      </c>
      <c r="I2524" s="34" t="str">
        <f t="shared" si="291"/>
        <v/>
      </c>
    </row>
    <row r="2525" spans="1:9">
      <c r="A2525" s="81">
        <f t="shared" si="288"/>
        <v>536604002024</v>
      </c>
      <c r="B2525">
        <v>5366040</v>
      </c>
      <c r="C2525" t="s">
        <v>480</v>
      </c>
      <c r="D2525" s="1">
        <v>45657</v>
      </c>
      <c r="E2525" s="34" t="str">
        <f t="shared" si="291"/>
        <v/>
      </c>
      <c r="F2525" s="34" t="str">
        <f t="shared" si="291"/>
        <v/>
      </c>
      <c r="G2525" s="34" t="str">
        <f t="shared" si="291"/>
        <v/>
      </c>
      <c r="H2525" s="34" t="str">
        <f t="shared" si="291"/>
        <v/>
      </c>
      <c r="I2525" s="34" t="str">
        <f t="shared" si="291"/>
        <v/>
      </c>
    </row>
    <row r="2526" spans="1:9">
      <c r="A2526" s="81">
        <f t="shared" si="288"/>
        <v>536604002023</v>
      </c>
      <c r="B2526">
        <v>5366040</v>
      </c>
      <c r="C2526" t="s">
        <v>480</v>
      </c>
      <c r="D2526" s="1">
        <v>45291</v>
      </c>
      <c r="E2526" s="34" t="str">
        <f t="shared" si="291"/>
        <v/>
      </c>
      <c r="F2526" s="34" t="str">
        <f t="shared" si="291"/>
        <v/>
      </c>
      <c r="G2526" s="34" t="str">
        <f t="shared" si="291"/>
        <v/>
      </c>
      <c r="H2526" s="34" t="str">
        <f t="shared" si="291"/>
        <v/>
      </c>
      <c r="I2526" s="34" t="str">
        <f t="shared" si="291"/>
        <v/>
      </c>
    </row>
    <row r="2527" spans="1:9">
      <c r="A2527" s="81">
        <f t="shared" si="288"/>
        <v>536604002022</v>
      </c>
      <c r="B2527">
        <v>5366040</v>
      </c>
      <c r="C2527" t="s">
        <v>480</v>
      </c>
      <c r="D2527" s="1">
        <v>44926</v>
      </c>
      <c r="E2527" s="34" t="str">
        <f t="shared" si="291"/>
        <v/>
      </c>
      <c r="F2527" s="34" t="str">
        <f t="shared" si="291"/>
        <v/>
      </c>
      <c r="G2527" s="34" t="str">
        <f t="shared" si="291"/>
        <v/>
      </c>
      <c r="H2527" s="34" t="str">
        <f t="shared" si="291"/>
        <v/>
      </c>
      <c r="I2527" s="34" t="str">
        <f t="shared" si="291"/>
        <v/>
      </c>
    </row>
    <row r="2528" spans="1:9">
      <c r="A2528" s="81">
        <f t="shared" si="288"/>
        <v>536604002021</v>
      </c>
      <c r="B2528">
        <v>5366040</v>
      </c>
      <c r="C2528" t="s">
        <v>480</v>
      </c>
      <c r="D2528" s="1">
        <v>44561</v>
      </c>
      <c r="E2528" s="34" t="str">
        <f t="shared" si="291"/>
        <v/>
      </c>
      <c r="F2528" s="34" t="str">
        <f t="shared" si="291"/>
        <v/>
      </c>
      <c r="G2528" s="34" t="str">
        <f t="shared" si="291"/>
        <v/>
      </c>
      <c r="H2528" s="34" t="str">
        <f t="shared" si="291"/>
        <v/>
      </c>
      <c r="I2528" s="34" t="str">
        <f t="shared" si="291"/>
        <v/>
      </c>
    </row>
    <row r="2529" spans="1:9">
      <c r="A2529" s="81">
        <f t="shared" si="288"/>
        <v>536604002020</v>
      </c>
      <c r="B2529">
        <v>5366040</v>
      </c>
      <c r="C2529" t="s">
        <v>480</v>
      </c>
      <c r="D2529" s="1">
        <v>44196</v>
      </c>
      <c r="E2529" s="34" t="str">
        <f t="shared" si="291"/>
        <v/>
      </c>
      <c r="F2529" s="34" t="str">
        <f t="shared" si="291"/>
        <v/>
      </c>
      <c r="G2529" s="34" t="str">
        <f t="shared" si="291"/>
        <v/>
      </c>
      <c r="H2529" s="34" t="str">
        <f t="shared" si="291"/>
        <v/>
      </c>
      <c r="I2529" s="34" t="str">
        <f t="shared" si="291"/>
        <v/>
      </c>
    </row>
    <row r="2530" spans="1:9">
      <c r="A2530" s="81">
        <f t="shared" si="288"/>
        <v>536604002019</v>
      </c>
      <c r="B2530">
        <v>5366040</v>
      </c>
      <c r="C2530" t="s">
        <v>480</v>
      </c>
      <c r="D2530" s="1">
        <v>43830</v>
      </c>
      <c r="E2530" s="34" t="str">
        <f t="shared" si="291"/>
        <v/>
      </c>
      <c r="F2530" s="34" t="str">
        <f t="shared" si="291"/>
        <v/>
      </c>
      <c r="G2530" s="34" t="str">
        <f t="shared" si="291"/>
        <v/>
      </c>
      <c r="H2530" s="34" t="str">
        <f t="shared" si="291"/>
        <v/>
      </c>
      <c r="I2530" s="34" t="str">
        <f t="shared" si="291"/>
        <v/>
      </c>
    </row>
    <row r="2531" spans="1:9">
      <c r="A2531" s="81">
        <f t="shared" si="288"/>
        <v>536604002018</v>
      </c>
      <c r="B2531">
        <v>5366040</v>
      </c>
      <c r="C2531" t="s">
        <v>480</v>
      </c>
      <c r="D2531" s="1">
        <v>43465</v>
      </c>
      <c r="E2531" s="34">
        <f t="shared" si="291"/>
        <v>5717</v>
      </c>
      <c r="F2531" s="34">
        <f t="shared" si="291"/>
        <v>1001</v>
      </c>
      <c r="G2531" s="34">
        <f t="shared" si="291"/>
        <v>475</v>
      </c>
      <c r="H2531" s="34">
        <f t="shared" si="291"/>
        <v>125</v>
      </c>
      <c r="I2531" s="34">
        <f t="shared" si="291"/>
        <v>401</v>
      </c>
    </row>
    <row r="2532" spans="1:9">
      <c r="A2532" s="81">
        <f t="shared" si="288"/>
        <v>536604002017</v>
      </c>
      <c r="B2532">
        <v>5366040</v>
      </c>
      <c r="C2532" t="s">
        <v>480</v>
      </c>
      <c r="D2532" s="1">
        <v>43100</v>
      </c>
      <c r="E2532" s="34">
        <f t="shared" si="291"/>
        <v>5717</v>
      </c>
      <c r="F2532" s="34">
        <f t="shared" si="291"/>
        <v>999</v>
      </c>
      <c r="G2532" s="34">
        <f t="shared" si="291"/>
        <v>473</v>
      </c>
      <c r="H2532" s="34">
        <f t="shared" si="291"/>
        <v>125</v>
      </c>
      <c r="I2532" s="34">
        <f t="shared" si="291"/>
        <v>401</v>
      </c>
    </row>
    <row r="2533" spans="1:9">
      <c r="A2533" s="81">
        <f t="shared" si="288"/>
        <v>536604002016</v>
      </c>
      <c r="B2533">
        <v>5366040</v>
      </c>
      <c r="C2533" t="s">
        <v>480</v>
      </c>
      <c r="D2533" s="1">
        <v>42735</v>
      </c>
      <c r="E2533" s="34">
        <f t="shared" si="291"/>
        <v>5717</v>
      </c>
      <c r="F2533" s="34">
        <f t="shared" si="291"/>
        <v>995</v>
      </c>
      <c r="G2533" s="34">
        <f t="shared" si="291"/>
        <v>471</v>
      </c>
      <c r="H2533" s="34">
        <f t="shared" si="291"/>
        <v>124</v>
      </c>
      <c r="I2533" s="34">
        <f t="shared" si="291"/>
        <v>400</v>
      </c>
    </row>
    <row r="2534" spans="1:9">
      <c r="A2534" s="81">
        <f t="shared" si="288"/>
        <v>536604002015</v>
      </c>
      <c r="B2534">
        <v>5366040</v>
      </c>
      <c r="C2534" t="s">
        <v>480</v>
      </c>
      <c r="D2534" s="1">
        <v>42369</v>
      </c>
      <c r="E2534" s="34">
        <f t="shared" ref="E2534:I2543" si="292">IF(YEAR($D2534)&lt;2016,VLOOKUP($A2534,LDB_alt,COLUMN()-1,FALSE),IFERROR(VLOOKUP($A2534,LDB_neu,COLUMN()-1,FALSE),""))</f>
        <v>5716.78</v>
      </c>
      <c r="F2534" s="34">
        <f t="shared" si="292"/>
        <v>1021.02</v>
      </c>
      <c r="G2534" s="34">
        <f t="shared" si="292"/>
        <v>472.8</v>
      </c>
      <c r="H2534" s="34">
        <f t="shared" si="292"/>
        <v>115.51</v>
      </c>
      <c r="I2534" s="34">
        <f t="shared" si="292"/>
        <v>432.71</v>
      </c>
    </row>
    <row r="2535" spans="1:9">
      <c r="A2535" s="81">
        <f t="shared" si="288"/>
        <v>536604002014</v>
      </c>
      <c r="B2535">
        <v>5366040</v>
      </c>
      <c r="C2535" t="s">
        <v>480</v>
      </c>
      <c r="D2535" s="1">
        <v>42004</v>
      </c>
      <c r="E2535" s="34">
        <f t="shared" si="292"/>
        <v>5716.78</v>
      </c>
      <c r="F2535" s="34">
        <f t="shared" si="292"/>
        <v>1013.11</v>
      </c>
      <c r="G2535" s="34">
        <f t="shared" si="292"/>
        <v>472.18</v>
      </c>
      <c r="H2535" s="34">
        <f t="shared" si="292"/>
        <v>115.07</v>
      </c>
      <c r="I2535" s="34">
        <f t="shared" si="292"/>
        <v>425.86</v>
      </c>
    </row>
    <row r="2536" spans="1:9">
      <c r="A2536" s="81">
        <f t="shared" si="288"/>
        <v>536604002013</v>
      </c>
      <c r="B2536">
        <v>5366040</v>
      </c>
      <c r="C2536" t="s">
        <v>480</v>
      </c>
      <c r="D2536" s="1">
        <v>41639</v>
      </c>
      <c r="E2536" s="34">
        <f t="shared" si="292"/>
        <v>5716.78</v>
      </c>
      <c r="F2536" s="34">
        <f t="shared" si="292"/>
        <v>1007.6800000000001</v>
      </c>
      <c r="G2536" s="34">
        <f t="shared" si="292"/>
        <v>467.43</v>
      </c>
      <c r="H2536" s="34">
        <f t="shared" si="292"/>
        <v>114.91</v>
      </c>
      <c r="I2536" s="34">
        <f t="shared" si="292"/>
        <v>425.34</v>
      </c>
    </row>
    <row r="2537" spans="1:9">
      <c r="A2537" s="81">
        <f t="shared" si="288"/>
        <v>536604002012</v>
      </c>
      <c r="B2537">
        <v>5366040</v>
      </c>
      <c r="C2537" t="s">
        <v>480</v>
      </c>
      <c r="D2537" s="1">
        <v>41274</v>
      </c>
      <c r="E2537" s="34">
        <f t="shared" si="292"/>
        <v>5716.8</v>
      </c>
      <c r="F2537" s="34">
        <f t="shared" si="292"/>
        <v>1003.74</v>
      </c>
      <c r="G2537" s="34">
        <f t="shared" si="292"/>
        <v>476.33</v>
      </c>
      <c r="H2537" s="34">
        <f t="shared" si="292"/>
        <v>96.65</v>
      </c>
      <c r="I2537" s="34">
        <f t="shared" si="292"/>
        <v>430.76</v>
      </c>
    </row>
    <row r="2538" spans="1:9">
      <c r="A2538" s="81">
        <f t="shared" si="288"/>
        <v>536604002011</v>
      </c>
      <c r="B2538">
        <v>5366040</v>
      </c>
      <c r="C2538" t="s">
        <v>480</v>
      </c>
      <c r="D2538" s="1">
        <v>40908</v>
      </c>
      <c r="E2538" s="34">
        <f t="shared" si="292"/>
        <v>5716.8</v>
      </c>
      <c r="F2538" s="34">
        <f t="shared" si="292"/>
        <v>986.14</v>
      </c>
      <c r="G2538" s="34">
        <f t="shared" si="292"/>
        <v>473.37</v>
      </c>
      <c r="H2538" s="34">
        <f t="shared" si="292"/>
        <v>95.4</v>
      </c>
      <c r="I2538" s="34">
        <f t="shared" si="292"/>
        <v>417.37</v>
      </c>
    </row>
    <row r="2539" spans="1:9">
      <c r="A2539" s="81">
        <f t="shared" si="288"/>
        <v>536604002010</v>
      </c>
      <c r="B2539">
        <v>5366040</v>
      </c>
      <c r="C2539" t="s">
        <v>480</v>
      </c>
      <c r="D2539" s="1">
        <v>40543</v>
      </c>
      <c r="E2539" s="34">
        <f t="shared" si="292"/>
        <v>5716.8</v>
      </c>
      <c r="F2539" s="34">
        <f t="shared" si="292"/>
        <v>952.92000000000007</v>
      </c>
      <c r="G2539" s="34">
        <f t="shared" si="292"/>
        <v>454.01</v>
      </c>
      <c r="H2539" s="34">
        <f t="shared" si="292"/>
        <v>88.87</v>
      </c>
      <c r="I2539" s="34">
        <f t="shared" si="292"/>
        <v>410.04</v>
      </c>
    </row>
    <row r="2540" spans="1:9">
      <c r="A2540" s="81">
        <f t="shared" si="288"/>
        <v>536604002009</v>
      </c>
      <c r="B2540">
        <v>5366040</v>
      </c>
      <c r="C2540" t="s">
        <v>480</v>
      </c>
      <c r="D2540" s="1">
        <v>40178</v>
      </c>
      <c r="E2540" s="34">
        <f t="shared" si="292"/>
        <v>5719.72</v>
      </c>
      <c r="F2540" s="34">
        <f t="shared" si="292"/>
        <v>947.63</v>
      </c>
      <c r="G2540" s="34">
        <f t="shared" si="292"/>
        <v>464.85</v>
      </c>
      <c r="H2540" s="34">
        <f t="shared" si="292"/>
        <v>72</v>
      </c>
      <c r="I2540" s="34">
        <f t="shared" si="292"/>
        <v>410.78</v>
      </c>
    </row>
    <row r="2541" spans="1:9">
      <c r="A2541" s="81">
        <f t="shared" si="288"/>
        <v>536604002008</v>
      </c>
      <c r="B2541">
        <v>5366040</v>
      </c>
      <c r="C2541" t="s">
        <v>480</v>
      </c>
      <c r="D2541" s="1">
        <v>39813</v>
      </c>
      <c r="E2541" s="34">
        <f t="shared" si="292"/>
        <v>5719.72</v>
      </c>
      <c r="F2541" s="34">
        <f t="shared" si="292"/>
        <v>937.09</v>
      </c>
      <c r="G2541" s="34">
        <f t="shared" si="292"/>
        <v>461.92</v>
      </c>
      <c r="H2541" s="34">
        <f t="shared" si="292"/>
        <v>70.569999999999993</v>
      </c>
      <c r="I2541" s="34">
        <f t="shared" si="292"/>
        <v>404.6</v>
      </c>
    </row>
    <row r="2542" spans="1:9">
      <c r="A2542" s="81">
        <f t="shared" si="288"/>
        <v>536604002007</v>
      </c>
      <c r="B2542">
        <v>5366040</v>
      </c>
      <c r="C2542" t="s">
        <v>480</v>
      </c>
      <c r="D2542" s="1">
        <v>39447</v>
      </c>
      <c r="E2542" s="34">
        <f t="shared" si="292"/>
        <v>5719.65</v>
      </c>
      <c r="F2542" s="34">
        <f t="shared" si="292"/>
        <v>908.46</v>
      </c>
      <c r="G2542" s="34">
        <f t="shared" si="292"/>
        <v>436.64</v>
      </c>
      <c r="H2542" s="34">
        <f t="shared" si="292"/>
        <v>69.739999999999995</v>
      </c>
      <c r="I2542" s="34">
        <f t="shared" si="292"/>
        <v>402.08</v>
      </c>
    </row>
    <row r="2543" spans="1:9">
      <c r="A2543" s="81">
        <f t="shared" si="288"/>
        <v>536604002006</v>
      </c>
      <c r="B2543">
        <v>5366040</v>
      </c>
      <c r="C2543" t="s">
        <v>480</v>
      </c>
      <c r="D2543" s="1">
        <v>39082</v>
      </c>
      <c r="E2543" s="34">
        <f t="shared" si="292"/>
        <v>5719.64</v>
      </c>
      <c r="F2543" s="34">
        <f t="shared" si="292"/>
        <v>888.93000000000006</v>
      </c>
      <c r="G2543" s="34">
        <f t="shared" si="292"/>
        <v>425.38</v>
      </c>
      <c r="H2543" s="34">
        <f t="shared" si="292"/>
        <v>65.099999999999994</v>
      </c>
      <c r="I2543" s="34">
        <f t="shared" si="292"/>
        <v>398.45</v>
      </c>
    </row>
    <row r="2544" spans="1:9">
      <c r="A2544" s="81">
        <f t="shared" si="288"/>
        <v>536604402025</v>
      </c>
      <c r="B2544">
        <v>5366044</v>
      </c>
      <c r="C2544" t="s">
        <v>1023</v>
      </c>
      <c r="D2544" s="1">
        <v>46022</v>
      </c>
      <c r="E2544" s="34" t="str">
        <f t="shared" ref="E2544:I2553" si="293">IF(YEAR($D2544)&lt;2016,VLOOKUP($A2544,LDB_alt,COLUMN()-1,FALSE),IFERROR(VLOOKUP($A2544,LDB_neu,COLUMN()-1,FALSE),""))</f>
        <v/>
      </c>
      <c r="F2544" s="34" t="str">
        <f t="shared" si="293"/>
        <v/>
      </c>
      <c r="G2544" s="34" t="str">
        <f t="shared" si="293"/>
        <v/>
      </c>
      <c r="H2544" s="34" t="str">
        <f t="shared" si="293"/>
        <v/>
      </c>
      <c r="I2544" s="34" t="str">
        <f t="shared" si="293"/>
        <v/>
      </c>
    </row>
    <row r="2545" spans="1:9">
      <c r="A2545" s="81">
        <f t="shared" si="288"/>
        <v>536604402024</v>
      </c>
      <c r="B2545">
        <v>5366044</v>
      </c>
      <c r="C2545" t="s">
        <v>1023</v>
      </c>
      <c r="D2545" s="1">
        <v>45657</v>
      </c>
      <c r="E2545" s="34" t="str">
        <f t="shared" si="293"/>
        <v/>
      </c>
      <c r="F2545" s="34" t="str">
        <f t="shared" si="293"/>
        <v/>
      </c>
      <c r="G2545" s="34" t="str">
        <f t="shared" si="293"/>
        <v/>
      </c>
      <c r="H2545" s="34" t="str">
        <f t="shared" si="293"/>
        <v/>
      </c>
      <c r="I2545" s="34" t="str">
        <f t="shared" si="293"/>
        <v/>
      </c>
    </row>
    <row r="2546" spans="1:9">
      <c r="A2546" s="81">
        <f t="shared" si="288"/>
        <v>536604402023</v>
      </c>
      <c r="B2546">
        <v>5366044</v>
      </c>
      <c r="C2546" t="s">
        <v>1023</v>
      </c>
      <c r="D2546" s="1">
        <v>45291</v>
      </c>
      <c r="E2546" s="34" t="str">
        <f t="shared" si="293"/>
        <v/>
      </c>
      <c r="F2546" s="34" t="str">
        <f t="shared" si="293"/>
        <v/>
      </c>
      <c r="G2546" s="34" t="str">
        <f t="shared" si="293"/>
        <v/>
      </c>
      <c r="H2546" s="34" t="str">
        <f t="shared" si="293"/>
        <v/>
      </c>
      <c r="I2546" s="34" t="str">
        <f t="shared" si="293"/>
        <v/>
      </c>
    </row>
    <row r="2547" spans="1:9">
      <c r="A2547" s="81">
        <f t="shared" si="288"/>
        <v>536604402022</v>
      </c>
      <c r="B2547">
        <v>5366044</v>
      </c>
      <c r="C2547" t="s">
        <v>1023</v>
      </c>
      <c r="D2547" s="1">
        <v>44926</v>
      </c>
      <c r="E2547" s="34" t="str">
        <f t="shared" si="293"/>
        <v/>
      </c>
      <c r="F2547" s="34" t="str">
        <f t="shared" si="293"/>
        <v/>
      </c>
      <c r="G2547" s="34" t="str">
        <f t="shared" si="293"/>
        <v/>
      </c>
      <c r="H2547" s="34" t="str">
        <f t="shared" si="293"/>
        <v/>
      </c>
      <c r="I2547" s="34" t="str">
        <f t="shared" si="293"/>
        <v/>
      </c>
    </row>
    <row r="2548" spans="1:9">
      <c r="A2548" s="81">
        <f t="shared" si="288"/>
        <v>536604402021</v>
      </c>
      <c r="B2548">
        <v>5366044</v>
      </c>
      <c r="C2548" t="s">
        <v>1023</v>
      </c>
      <c r="D2548" s="1">
        <v>44561</v>
      </c>
      <c r="E2548" s="34" t="str">
        <f t="shared" si="293"/>
        <v/>
      </c>
      <c r="F2548" s="34" t="str">
        <f t="shared" si="293"/>
        <v/>
      </c>
      <c r="G2548" s="34" t="str">
        <f t="shared" si="293"/>
        <v/>
      </c>
      <c r="H2548" s="34" t="str">
        <f t="shared" si="293"/>
        <v/>
      </c>
      <c r="I2548" s="34" t="str">
        <f t="shared" si="293"/>
        <v/>
      </c>
    </row>
    <row r="2549" spans="1:9">
      <c r="A2549" s="81">
        <f t="shared" si="288"/>
        <v>536604402020</v>
      </c>
      <c r="B2549">
        <v>5366044</v>
      </c>
      <c r="C2549" t="s">
        <v>1023</v>
      </c>
      <c r="D2549" s="1">
        <v>44196</v>
      </c>
      <c r="E2549" s="34" t="str">
        <f t="shared" si="293"/>
        <v/>
      </c>
      <c r="F2549" s="34" t="str">
        <f t="shared" si="293"/>
        <v/>
      </c>
      <c r="G2549" s="34" t="str">
        <f t="shared" si="293"/>
        <v/>
      </c>
      <c r="H2549" s="34" t="str">
        <f t="shared" si="293"/>
        <v/>
      </c>
      <c r="I2549" s="34" t="str">
        <f t="shared" si="293"/>
        <v/>
      </c>
    </row>
    <row r="2550" spans="1:9">
      <c r="A2550" s="81">
        <f t="shared" si="288"/>
        <v>536604402019</v>
      </c>
      <c r="B2550">
        <v>5366044</v>
      </c>
      <c r="C2550" t="s">
        <v>1023</v>
      </c>
      <c r="D2550" s="1">
        <v>43830</v>
      </c>
      <c r="E2550" s="34" t="str">
        <f t="shared" si="293"/>
        <v/>
      </c>
      <c r="F2550" s="34" t="str">
        <f t="shared" si="293"/>
        <v/>
      </c>
      <c r="G2550" s="34" t="str">
        <f t="shared" si="293"/>
        <v/>
      </c>
      <c r="H2550" s="34" t="str">
        <f t="shared" si="293"/>
        <v/>
      </c>
      <c r="I2550" s="34" t="str">
        <f t="shared" si="293"/>
        <v/>
      </c>
    </row>
    <row r="2551" spans="1:9">
      <c r="A2551" s="81">
        <f t="shared" si="288"/>
        <v>536604402018</v>
      </c>
      <c r="B2551">
        <v>5366044</v>
      </c>
      <c r="C2551" t="s">
        <v>1023</v>
      </c>
      <c r="D2551" s="1">
        <v>43465</v>
      </c>
      <c r="E2551" s="34">
        <f t="shared" si="293"/>
        <v>10101</v>
      </c>
      <c r="F2551" s="34">
        <f t="shared" si="293"/>
        <v>1494</v>
      </c>
      <c r="G2551" s="34">
        <f t="shared" si="293"/>
        <v>704</v>
      </c>
      <c r="H2551" s="34">
        <f t="shared" si="293"/>
        <v>199</v>
      </c>
      <c r="I2551" s="34">
        <f t="shared" si="293"/>
        <v>591</v>
      </c>
    </row>
    <row r="2552" spans="1:9">
      <c r="A2552" s="81">
        <f t="shared" si="288"/>
        <v>536604402017</v>
      </c>
      <c r="B2552">
        <v>5366044</v>
      </c>
      <c r="C2552" t="s">
        <v>1023</v>
      </c>
      <c r="D2552" s="1">
        <v>43100</v>
      </c>
      <c r="E2552" s="34">
        <f t="shared" si="293"/>
        <v>10101</v>
      </c>
      <c r="F2552" s="34">
        <f t="shared" si="293"/>
        <v>1467</v>
      </c>
      <c r="G2552" s="34">
        <f t="shared" si="293"/>
        <v>682</v>
      </c>
      <c r="H2552" s="34">
        <f t="shared" si="293"/>
        <v>193</v>
      </c>
      <c r="I2552" s="34">
        <f t="shared" si="293"/>
        <v>592</v>
      </c>
    </row>
    <row r="2553" spans="1:9">
      <c r="A2553" s="81">
        <f t="shared" si="288"/>
        <v>536604402016</v>
      </c>
      <c r="B2553">
        <v>5366044</v>
      </c>
      <c r="C2553" t="s">
        <v>1023</v>
      </c>
      <c r="D2553" s="1">
        <v>42735</v>
      </c>
      <c r="E2553" s="34">
        <f t="shared" si="293"/>
        <v>10101</v>
      </c>
      <c r="F2553" s="34">
        <f t="shared" si="293"/>
        <v>1459</v>
      </c>
      <c r="G2553" s="34">
        <f t="shared" si="293"/>
        <v>674</v>
      </c>
      <c r="H2553" s="34">
        <f t="shared" si="293"/>
        <v>194</v>
      </c>
      <c r="I2553" s="34">
        <f t="shared" si="293"/>
        <v>591</v>
      </c>
    </row>
    <row r="2554" spans="1:9">
      <c r="A2554" s="81">
        <f t="shared" si="288"/>
        <v>536604402015</v>
      </c>
      <c r="B2554">
        <v>5366044</v>
      </c>
      <c r="C2554" t="s">
        <v>1023</v>
      </c>
      <c r="D2554" s="1">
        <v>42369</v>
      </c>
      <c r="E2554" s="34">
        <f t="shared" ref="E2554:I2563" si="294">IF(YEAR($D2554)&lt;2016,VLOOKUP($A2554,LDB_alt,COLUMN()-1,FALSE),IFERROR(VLOOKUP($A2554,LDB_neu,COLUMN()-1,FALSE),""))</f>
        <v>10101.14</v>
      </c>
      <c r="F2554" s="34">
        <f t="shared" si="294"/>
        <v>1490.19</v>
      </c>
      <c r="G2554" s="34">
        <f t="shared" si="294"/>
        <v>681.81</v>
      </c>
      <c r="H2554" s="34">
        <f t="shared" si="294"/>
        <v>178.92</v>
      </c>
      <c r="I2554" s="34">
        <f t="shared" si="294"/>
        <v>629.46</v>
      </c>
    </row>
    <row r="2555" spans="1:9">
      <c r="A2555" s="81">
        <f t="shared" si="288"/>
        <v>536604402014</v>
      </c>
      <c r="B2555">
        <v>5366044</v>
      </c>
      <c r="C2555" t="s">
        <v>1023</v>
      </c>
      <c r="D2555" s="1">
        <v>42004</v>
      </c>
      <c r="E2555" s="34">
        <f t="shared" si="294"/>
        <v>10101.14</v>
      </c>
      <c r="F2555" s="34">
        <f t="shared" si="294"/>
        <v>1486.33</v>
      </c>
      <c r="G2555" s="34">
        <f t="shared" si="294"/>
        <v>680.87</v>
      </c>
      <c r="H2555" s="34">
        <f t="shared" si="294"/>
        <v>175.32</v>
      </c>
      <c r="I2555" s="34">
        <f t="shared" si="294"/>
        <v>630.14</v>
      </c>
    </row>
    <row r="2556" spans="1:9">
      <c r="A2556" s="81">
        <f t="shared" si="288"/>
        <v>536604402013</v>
      </c>
      <c r="B2556">
        <v>5366044</v>
      </c>
      <c r="C2556" t="s">
        <v>1023</v>
      </c>
      <c r="D2556" s="1">
        <v>41639</v>
      </c>
      <c r="E2556" s="34">
        <f t="shared" si="294"/>
        <v>10102.879999999999</v>
      </c>
      <c r="F2556" s="34">
        <f t="shared" si="294"/>
        <v>1471.1599999999999</v>
      </c>
      <c r="G2556" s="34">
        <f t="shared" si="294"/>
        <v>677.5</v>
      </c>
      <c r="H2556" s="34">
        <f t="shared" si="294"/>
        <v>169.15</v>
      </c>
      <c r="I2556" s="34">
        <f t="shared" si="294"/>
        <v>624.51</v>
      </c>
    </row>
    <row r="2557" spans="1:9">
      <c r="A2557" s="81">
        <f t="shared" si="288"/>
        <v>536604402012</v>
      </c>
      <c r="B2557">
        <v>5366044</v>
      </c>
      <c r="C2557" t="s">
        <v>1023</v>
      </c>
      <c r="D2557" s="1">
        <v>41274</v>
      </c>
      <c r="E2557" s="34">
        <f t="shared" si="294"/>
        <v>10102.879999999999</v>
      </c>
      <c r="F2557" s="34">
        <f t="shared" si="294"/>
        <v>1459.5900000000001</v>
      </c>
      <c r="G2557" s="34">
        <f t="shared" si="294"/>
        <v>680.24</v>
      </c>
      <c r="H2557" s="34">
        <f t="shared" si="294"/>
        <v>154.52000000000001</v>
      </c>
      <c r="I2557" s="34">
        <f t="shared" si="294"/>
        <v>624.83000000000004</v>
      </c>
    </row>
    <row r="2558" spans="1:9">
      <c r="A2558" s="81">
        <f t="shared" si="288"/>
        <v>536604402011</v>
      </c>
      <c r="B2558">
        <v>5366044</v>
      </c>
      <c r="C2558" t="s">
        <v>1023</v>
      </c>
      <c r="D2558" s="1">
        <v>40908</v>
      </c>
      <c r="E2558" s="34">
        <f t="shared" si="294"/>
        <v>10102.879999999999</v>
      </c>
      <c r="F2558" s="34">
        <f t="shared" si="294"/>
        <v>1435.5</v>
      </c>
      <c r="G2558" s="34">
        <f t="shared" si="294"/>
        <v>686.64</v>
      </c>
      <c r="H2558" s="34">
        <f t="shared" si="294"/>
        <v>131.97</v>
      </c>
      <c r="I2558" s="34">
        <f t="shared" si="294"/>
        <v>616.89</v>
      </c>
    </row>
    <row r="2559" spans="1:9">
      <c r="A2559" s="81">
        <f t="shared" si="288"/>
        <v>536604402010</v>
      </c>
      <c r="B2559">
        <v>5366044</v>
      </c>
      <c r="C2559" t="s">
        <v>1023</v>
      </c>
      <c r="D2559" s="1">
        <v>40543</v>
      </c>
      <c r="E2559" s="34">
        <f t="shared" si="294"/>
        <v>10101.25</v>
      </c>
      <c r="F2559" s="34">
        <f t="shared" si="294"/>
        <v>1433.9499999999998</v>
      </c>
      <c r="G2559" s="34">
        <f t="shared" si="294"/>
        <v>685.27</v>
      </c>
      <c r="H2559" s="34">
        <f t="shared" si="294"/>
        <v>130.41</v>
      </c>
      <c r="I2559" s="34">
        <f t="shared" si="294"/>
        <v>618.27</v>
      </c>
    </row>
    <row r="2560" spans="1:9">
      <c r="A2560" s="81">
        <f t="shared" si="288"/>
        <v>536604402009</v>
      </c>
      <c r="B2560">
        <v>5366044</v>
      </c>
      <c r="C2560" t="s">
        <v>1023</v>
      </c>
      <c r="D2560" s="1">
        <v>40178</v>
      </c>
      <c r="E2560" s="34">
        <f t="shared" si="294"/>
        <v>10101.11</v>
      </c>
      <c r="F2560" s="34">
        <f t="shared" si="294"/>
        <v>1426.92</v>
      </c>
      <c r="G2560" s="34">
        <f t="shared" si="294"/>
        <v>682.95</v>
      </c>
      <c r="H2560" s="34">
        <f t="shared" si="294"/>
        <v>127.9</v>
      </c>
      <c r="I2560" s="34">
        <f t="shared" si="294"/>
        <v>616.07000000000005</v>
      </c>
    </row>
    <row r="2561" spans="1:9">
      <c r="A2561" s="81">
        <f t="shared" si="288"/>
        <v>536604402008</v>
      </c>
      <c r="B2561">
        <v>5366044</v>
      </c>
      <c r="C2561" t="s">
        <v>1023</v>
      </c>
      <c r="D2561" s="1">
        <v>39813</v>
      </c>
      <c r="E2561" s="34">
        <f t="shared" si="294"/>
        <v>10101.530000000001</v>
      </c>
      <c r="F2561" s="34">
        <f t="shared" si="294"/>
        <v>1424.03</v>
      </c>
      <c r="G2561" s="34">
        <f t="shared" si="294"/>
        <v>684.36</v>
      </c>
      <c r="H2561" s="34">
        <f t="shared" si="294"/>
        <v>126.76</v>
      </c>
      <c r="I2561" s="34">
        <f t="shared" si="294"/>
        <v>612.91</v>
      </c>
    </row>
    <row r="2562" spans="1:9">
      <c r="A2562" s="81">
        <f t="shared" si="288"/>
        <v>536604402007</v>
      </c>
      <c r="B2562">
        <v>5366044</v>
      </c>
      <c r="C2562" t="s">
        <v>1023</v>
      </c>
      <c r="D2562" s="1">
        <v>39447</v>
      </c>
      <c r="E2562" s="34">
        <f t="shared" si="294"/>
        <v>10101.530000000001</v>
      </c>
      <c r="F2562" s="34">
        <f t="shared" si="294"/>
        <v>1405.74</v>
      </c>
      <c r="G2562" s="34">
        <f t="shared" si="294"/>
        <v>682.38</v>
      </c>
      <c r="H2562" s="34">
        <f t="shared" si="294"/>
        <v>118.81</v>
      </c>
      <c r="I2562" s="34">
        <f t="shared" si="294"/>
        <v>604.54999999999995</v>
      </c>
    </row>
    <row r="2563" spans="1:9">
      <c r="A2563" s="81">
        <f t="shared" si="288"/>
        <v>536604402006</v>
      </c>
      <c r="B2563">
        <v>5366044</v>
      </c>
      <c r="C2563" t="s">
        <v>1023</v>
      </c>
      <c r="D2563" s="1">
        <v>39082</v>
      </c>
      <c r="E2563" s="34">
        <f t="shared" si="294"/>
        <v>10101.540000000001</v>
      </c>
      <c r="F2563" s="34">
        <f t="shared" si="294"/>
        <v>1402.46</v>
      </c>
      <c r="G2563" s="34">
        <f t="shared" si="294"/>
        <v>678.83</v>
      </c>
      <c r="H2563" s="34">
        <f t="shared" si="294"/>
        <v>118.26</v>
      </c>
      <c r="I2563" s="34">
        <f t="shared" si="294"/>
        <v>605.37</v>
      </c>
    </row>
    <row r="2564" spans="1:9">
      <c r="A2564" s="81">
        <f t="shared" si="288"/>
        <v>537000002025</v>
      </c>
      <c r="B2564">
        <v>5370</v>
      </c>
      <c r="C2564" t="s">
        <v>481</v>
      </c>
      <c r="D2564" s="1">
        <v>46022</v>
      </c>
      <c r="E2564" s="34" t="str">
        <f t="shared" ref="E2564:I2573" si="295">IF(YEAR($D2564)&lt;2016,VLOOKUP($A2564,LDB_alt,COLUMN()-1,FALSE),IFERROR(VLOOKUP($A2564,LDB_neu,COLUMN()-1,FALSE),""))</f>
        <v/>
      </c>
      <c r="F2564" s="34" t="str">
        <f t="shared" si="295"/>
        <v/>
      </c>
      <c r="G2564" s="34" t="str">
        <f t="shared" si="295"/>
        <v/>
      </c>
      <c r="H2564" s="34" t="str">
        <f t="shared" si="295"/>
        <v/>
      </c>
      <c r="I2564" s="34" t="str">
        <f t="shared" si="295"/>
        <v/>
      </c>
    </row>
    <row r="2565" spans="1:9">
      <c r="A2565" s="81">
        <f t="shared" ref="A2565:A2628" si="296">(LEFT(B2565&amp;"00000000",8)&amp;YEAR(D2565))+0</f>
        <v>537000002024</v>
      </c>
      <c r="B2565">
        <v>5370</v>
      </c>
      <c r="C2565" t="s">
        <v>481</v>
      </c>
      <c r="D2565" s="1">
        <v>45657</v>
      </c>
      <c r="E2565" s="34" t="str">
        <f t="shared" si="295"/>
        <v/>
      </c>
      <c r="F2565" s="34" t="str">
        <f t="shared" si="295"/>
        <v/>
      </c>
      <c r="G2565" s="34" t="str">
        <f t="shared" si="295"/>
        <v/>
      </c>
      <c r="H2565" s="34" t="str">
        <f t="shared" si="295"/>
        <v/>
      </c>
      <c r="I2565" s="34" t="str">
        <f t="shared" si="295"/>
        <v/>
      </c>
    </row>
    <row r="2566" spans="1:9">
      <c r="A2566" s="81">
        <f t="shared" si="296"/>
        <v>537000002023</v>
      </c>
      <c r="B2566">
        <v>5370</v>
      </c>
      <c r="C2566" t="s">
        <v>481</v>
      </c>
      <c r="D2566" s="1">
        <v>45291</v>
      </c>
      <c r="E2566" s="34" t="str">
        <f t="shared" si="295"/>
        <v/>
      </c>
      <c r="F2566" s="34" t="str">
        <f t="shared" si="295"/>
        <v/>
      </c>
      <c r="G2566" s="34" t="str">
        <f t="shared" si="295"/>
        <v/>
      </c>
      <c r="H2566" s="34" t="str">
        <f t="shared" si="295"/>
        <v/>
      </c>
      <c r="I2566" s="34" t="str">
        <f t="shared" si="295"/>
        <v/>
      </c>
    </row>
    <row r="2567" spans="1:9">
      <c r="A2567" s="81">
        <f t="shared" si="296"/>
        <v>537000002022</v>
      </c>
      <c r="B2567">
        <v>5370</v>
      </c>
      <c r="C2567" t="s">
        <v>481</v>
      </c>
      <c r="D2567" s="1">
        <v>44926</v>
      </c>
      <c r="E2567" s="34" t="str">
        <f t="shared" si="295"/>
        <v/>
      </c>
      <c r="F2567" s="34" t="str">
        <f t="shared" si="295"/>
        <v/>
      </c>
      <c r="G2567" s="34" t="str">
        <f t="shared" si="295"/>
        <v/>
      </c>
      <c r="H2567" s="34" t="str">
        <f t="shared" si="295"/>
        <v/>
      </c>
      <c r="I2567" s="34" t="str">
        <f t="shared" si="295"/>
        <v/>
      </c>
    </row>
    <row r="2568" spans="1:9">
      <c r="A2568" s="81">
        <f t="shared" si="296"/>
        <v>537000002021</v>
      </c>
      <c r="B2568">
        <v>5370</v>
      </c>
      <c r="C2568" t="s">
        <v>481</v>
      </c>
      <c r="D2568" s="1">
        <v>44561</v>
      </c>
      <c r="E2568" s="34" t="str">
        <f t="shared" si="295"/>
        <v/>
      </c>
      <c r="F2568" s="34" t="str">
        <f t="shared" si="295"/>
        <v/>
      </c>
      <c r="G2568" s="34" t="str">
        <f t="shared" si="295"/>
        <v/>
      </c>
      <c r="H2568" s="34" t="str">
        <f t="shared" si="295"/>
        <v/>
      </c>
      <c r="I2568" s="34" t="str">
        <f t="shared" si="295"/>
        <v/>
      </c>
    </row>
    <row r="2569" spans="1:9">
      <c r="A2569" s="81">
        <f t="shared" si="296"/>
        <v>537000002020</v>
      </c>
      <c r="B2569">
        <v>5370</v>
      </c>
      <c r="C2569" t="s">
        <v>481</v>
      </c>
      <c r="D2569" s="1">
        <v>44196</v>
      </c>
      <c r="E2569" s="34" t="str">
        <f t="shared" si="295"/>
        <v/>
      </c>
      <c r="F2569" s="34" t="str">
        <f t="shared" si="295"/>
        <v/>
      </c>
      <c r="G2569" s="34" t="str">
        <f t="shared" si="295"/>
        <v/>
      </c>
      <c r="H2569" s="34" t="str">
        <f t="shared" si="295"/>
        <v/>
      </c>
      <c r="I2569" s="34" t="str">
        <f t="shared" si="295"/>
        <v/>
      </c>
    </row>
    <row r="2570" spans="1:9">
      <c r="A2570" s="81">
        <f t="shared" si="296"/>
        <v>537000002019</v>
      </c>
      <c r="B2570">
        <v>5370</v>
      </c>
      <c r="C2570" t="s">
        <v>481</v>
      </c>
      <c r="D2570" s="1">
        <v>43830</v>
      </c>
      <c r="E2570" s="34" t="str">
        <f t="shared" si="295"/>
        <v/>
      </c>
      <c r="F2570" s="34" t="str">
        <f t="shared" si="295"/>
        <v/>
      </c>
      <c r="G2570" s="34" t="str">
        <f t="shared" si="295"/>
        <v/>
      </c>
      <c r="H2570" s="34" t="str">
        <f t="shared" si="295"/>
        <v/>
      </c>
      <c r="I2570" s="34" t="str">
        <f t="shared" si="295"/>
        <v/>
      </c>
    </row>
    <row r="2571" spans="1:9">
      <c r="A2571" s="81">
        <f t="shared" si="296"/>
        <v>537000002018</v>
      </c>
      <c r="B2571">
        <v>5370</v>
      </c>
      <c r="C2571" t="s">
        <v>481</v>
      </c>
      <c r="D2571" s="1">
        <v>43465</v>
      </c>
      <c r="E2571" s="34">
        <f t="shared" si="295"/>
        <v>62791</v>
      </c>
      <c r="F2571" s="34">
        <f t="shared" si="295"/>
        <v>14498</v>
      </c>
      <c r="G2571" s="34">
        <f t="shared" si="295"/>
        <v>8119</v>
      </c>
      <c r="H2571" s="34">
        <f t="shared" si="295"/>
        <v>2029</v>
      </c>
      <c r="I2571" s="34">
        <f t="shared" si="295"/>
        <v>4350</v>
      </c>
    </row>
    <row r="2572" spans="1:9">
      <c r="A2572" s="81">
        <f t="shared" si="296"/>
        <v>537000002017</v>
      </c>
      <c r="B2572">
        <v>5370</v>
      </c>
      <c r="C2572" t="s">
        <v>481</v>
      </c>
      <c r="D2572" s="1">
        <v>43100</v>
      </c>
      <c r="E2572" s="34">
        <f t="shared" si="295"/>
        <v>62791</v>
      </c>
      <c r="F2572" s="34">
        <f t="shared" si="295"/>
        <v>14335</v>
      </c>
      <c r="G2572" s="34">
        <f t="shared" si="295"/>
        <v>8258</v>
      </c>
      <c r="H2572" s="34">
        <f t="shared" si="295"/>
        <v>1755</v>
      </c>
      <c r="I2572" s="34">
        <f t="shared" si="295"/>
        <v>4322</v>
      </c>
    </row>
    <row r="2573" spans="1:9">
      <c r="A2573" s="81">
        <f t="shared" si="296"/>
        <v>537000002016</v>
      </c>
      <c r="B2573">
        <v>5370</v>
      </c>
      <c r="C2573" t="s">
        <v>481</v>
      </c>
      <c r="D2573" s="1">
        <v>42735</v>
      </c>
      <c r="E2573" s="34">
        <f t="shared" si="295"/>
        <v>62799</v>
      </c>
      <c r="F2573" s="34">
        <f t="shared" si="295"/>
        <v>14295</v>
      </c>
      <c r="G2573" s="34">
        <f t="shared" si="295"/>
        <v>8325</v>
      </c>
      <c r="H2573" s="34">
        <f t="shared" si="295"/>
        <v>1517</v>
      </c>
      <c r="I2573" s="34">
        <f t="shared" si="295"/>
        <v>4453</v>
      </c>
    </row>
    <row r="2574" spans="1:9">
      <c r="A2574" s="81">
        <f t="shared" si="296"/>
        <v>537000002015</v>
      </c>
      <c r="B2574">
        <v>5370</v>
      </c>
      <c r="C2574" t="s">
        <v>481</v>
      </c>
      <c r="D2574" s="1">
        <v>42369</v>
      </c>
      <c r="E2574" s="34">
        <f t="shared" ref="E2574:I2583" si="297">IF(YEAR($D2574)&lt;2016,VLOOKUP($A2574,LDB_alt,COLUMN()-1,FALSE),IFERROR(VLOOKUP($A2574,LDB_neu,COLUMN()-1,FALSE),""))</f>
        <v>62798.59</v>
      </c>
      <c r="F2574" s="34">
        <f t="shared" si="297"/>
        <v>14204.75</v>
      </c>
      <c r="G2574" s="34">
        <f t="shared" si="297"/>
        <v>8520.74</v>
      </c>
      <c r="H2574" s="34">
        <f t="shared" si="297"/>
        <v>1271.3</v>
      </c>
      <c r="I2574" s="34">
        <f t="shared" si="297"/>
        <v>4412.71</v>
      </c>
    </row>
    <row r="2575" spans="1:9">
      <c r="A2575" s="81">
        <f t="shared" si="296"/>
        <v>537000002014</v>
      </c>
      <c r="B2575">
        <v>5370</v>
      </c>
      <c r="C2575" t="s">
        <v>481</v>
      </c>
      <c r="D2575" s="1">
        <v>42004</v>
      </c>
      <c r="E2575" s="34">
        <f t="shared" si="297"/>
        <v>62798.59</v>
      </c>
      <c r="F2575" s="34">
        <f t="shared" si="297"/>
        <v>14562.43</v>
      </c>
      <c r="G2575" s="34">
        <f t="shared" si="297"/>
        <v>8845.0400000000009</v>
      </c>
      <c r="H2575" s="34">
        <f t="shared" si="297"/>
        <v>1156.67</v>
      </c>
      <c r="I2575" s="34">
        <f t="shared" si="297"/>
        <v>4560.72</v>
      </c>
    </row>
    <row r="2576" spans="1:9">
      <c r="A2576" s="81">
        <f t="shared" si="296"/>
        <v>537000002013</v>
      </c>
      <c r="B2576">
        <v>5370</v>
      </c>
      <c r="C2576" t="s">
        <v>481</v>
      </c>
      <c r="D2576" s="1">
        <v>41639</v>
      </c>
      <c r="E2576" s="34">
        <f t="shared" si="297"/>
        <v>62798.58</v>
      </c>
      <c r="F2576" s="34">
        <f t="shared" si="297"/>
        <v>14477.630000000001</v>
      </c>
      <c r="G2576" s="34">
        <f t="shared" si="297"/>
        <v>8844.75</v>
      </c>
      <c r="H2576" s="34">
        <f t="shared" si="297"/>
        <v>1056.78</v>
      </c>
      <c r="I2576" s="34">
        <f t="shared" si="297"/>
        <v>4576.1000000000004</v>
      </c>
    </row>
    <row r="2577" spans="1:9">
      <c r="A2577" s="81">
        <f t="shared" si="296"/>
        <v>537000002012</v>
      </c>
      <c r="B2577">
        <v>5370</v>
      </c>
      <c r="C2577" t="s">
        <v>481</v>
      </c>
      <c r="D2577" s="1">
        <v>41274</v>
      </c>
      <c r="E2577" s="34">
        <f t="shared" si="297"/>
        <v>62798.59</v>
      </c>
      <c r="F2577" s="34">
        <f t="shared" si="297"/>
        <v>14420.41</v>
      </c>
      <c r="G2577" s="34">
        <f t="shared" si="297"/>
        <v>8811.2000000000007</v>
      </c>
      <c r="H2577" s="34">
        <f t="shared" si="297"/>
        <v>1031.5899999999999</v>
      </c>
      <c r="I2577" s="34">
        <f t="shared" si="297"/>
        <v>4577.62</v>
      </c>
    </row>
    <row r="2578" spans="1:9">
      <c r="A2578" s="81">
        <f t="shared" si="296"/>
        <v>537000002011</v>
      </c>
      <c r="B2578">
        <v>5370</v>
      </c>
      <c r="C2578" t="s">
        <v>481</v>
      </c>
      <c r="D2578" s="1">
        <v>40908</v>
      </c>
      <c r="E2578" s="34">
        <f t="shared" si="297"/>
        <v>62798.03</v>
      </c>
      <c r="F2578" s="34">
        <f t="shared" si="297"/>
        <v>14387.09</v>
      </c>
      <c r="G2578" s="34">
        <f t="shared" si="297"/>
        <v>8781.01</v>
      </c>
      <c r="H2578" s="34">
        <f t="shared" si="297"/>
        <v>1028.77</v>
      </c>
      <c r="I2578" s="34">
        <f t="shared" si="297"/>
        <v>4577.3100000000004</v>
      </c>
    </row>
    <row r="2579" spans="1:9">
      <c r="A2579" s="81">
        <f t="shared" si="296"/>
        <v>537000002010</v>
      </c>
      <c r="B2579">
        <v>5370</v>
      </c>
      <c r="C2579" t="s">
        <v>481</v>
      </c>
      <c r="D2579" s="1">
        <v>40543</v>
      </c>
      <c r="E2579" s="34">
        <f t="shared" si="297"/>
        <v>62798.080000000002</v>
      </c>
      <c r="F2579" s="34">
        <f t="shared" si="297"/>
        <v>14308.77</v>
      </c>
      <c r="G2579" s="34">
        <f t="shared" si="297"/>
        <v>8742.31</v>
      </c>
      <c r="H2579" s="34">
        <f t="shared" si="297"/>
        <v>995.69</v>
      </c>
      <c r="I2579" s="34">
        <f t="shared" si="297"/>
        <v>4570.7700000000004</v>
      </c>
    </row>
    <row r="2580" spans="1:9">
      <c r="A2580" s="81">
        <f t="shared" si="296"/>
        <v>537000002009</v>
      </c>
      <c r="B2580">
        <v>5370</v>
      </c>
      <c r="C2580" t="s">
        <v>481</v>
      </c>
      <c r="D2580" s="1">
        <v>40178</v>
      </c>
      <c r="E2580" s="34">
        <f t="shared" si="297"/>
        <v>62800.44</v>
      </c>
      <c r="F2580" s="34">
        <f t="shared" si="297"/>
        <v>14216.73</v>
      </c>
      <c r="G2580" s="34">
        <f t="shared" si="297"/>
        <v>8669.73</v>
      </c>
      <c r="H2580" s="34">
        <f t="shared" si="297"/>
        <v>980.85</v>
      </c>
      <c r="I2580" s="34">
        <f t="shared" si="297"/>
        <v>4566.1499999999996</v>
      </c>
    </row>
    <row r="2581" spans="1:9">
      <c r="A2581" s="81">
        <f t="shared" si="296"/>
        <v>537000002008</v>
      </c>
      <c r="B2581">
        <v>5370</v>
      </c>
      <c r="C2581" t="s">
        <v>481</v>
      </c>
      <c r="D2581" s="1">
        <v>39813</v>
      </c>
      <c r="E2581" s="34">
        <f t="shared" si="297"/>
        <v>62800.54</v>
      </c>
      <c r="F2581" s="34">
        <f t="shared" si="297"/>
        <v>14034.050000000001</v>
      </c>
      <c r="G2581" s="34">
        <f t="shared" si="297"/>
        <v>8764.2000000000007</v>
      </c>
      <c r="H2581" s="34">
        <f t="shared" si="297"/>
        <v>901.44</v>
      </c>
      <c r="I2581" s="34">
        <f t="shared" si="297"/>
        <v>4368.41</v>
      </c>
    </row>
    <row r="2582" spans="1:9">
      <c r="A2582" s="81">
        <f t="shared" si="296"/>
        <v>537000002007</v>
      </c>
      <c r="B2582">
        <v>5370</v>
      </c>
      <c r="C2582" t="s">
        <v>481</v>
      </c>
      <c r="D2582" s="1">
        <v>39447</v>
      </c>
      <c r="E2582" s="34">
        <f t="shared" si="297"/>
        <v>62800.480000000003</v>
      </c>
      <c r="F2582" s="34">
        <f t="shared" si="297"/>
        <v>13952.96</v>
      </c>
      <c r="G2582" s="34">
        <f t="shared" si="297"/>
        <v>8702.4699999999993</v>
      </c>
      <c r="H2582" s="34">
        <f t="shared" si="297"/>
        <v>886.85</v>
      </c>
      <c r="I2582" s="34">
        <f t="shared" si="297"/>
        <v>4363.6400000000003</v>
      </c>
    </row>
    <row r="2583" spans="1:9">
      <c r="A2583" s="81">
        <f t="shared" si="296"/>
        <v>537000002006</v>
      </c>
      <c r="B2583">
        <v>5370</v>
      </c>
      <c r="C2583" t="s">
        <v>481</v>
      </c>
      <c r="D2583" s="1">
        <v>39082</v>
      </c>
      <c r="E2583" s="34">
        <f t="shared" si="297"/>
        <v>62800.75</v>
      </c>
      <c r="F2583" s="34">
        <f t="shared" si="297"/>
        <v>13799.949999999999</v>
      </c>
      <c r="G2583" s="34">
        <f t="shared" si="297"/>
        <v>8621.58</v>
      </c>
      <c r="H2583" s="34">
        <f t="shared" si="297"/>
        <v>879.3</v>
      </c>
      <c r="I2583" s="34">
        <f t="shared" si="297"/>
        <v>4299.07</v>
      </c>
    </row>
    <row r="2584" spans="1:9">
      <c r="A2584" s="81">
        <f t="shared" si="296"/>
        <v>537000402025</v>
      </c>
      <c r="B2584">
        <v>5370004</v>
      </c>
      <c r="C2584" t="s">
        <v>1024</v>
      </c>
      <c r="D2584" s="1">
        <v>46022</v>
      </c>
      <c r="E2584" s="34" t="str">
        <f t="shared" ref="E2584:I2593" si="298">IF(YEAR($D2584)&lt;2016,VLOOKUP($A2584,LDB_alt,COLUMN()-1,FALSE),IFERROR(VLOOKUP($A2584,LDB_neu,COLUMN()-1,FALSE),""))</f>
        <v/>
      </c>
      <c r="F2584" s="34" t="str">
        <f t="shared" si="298"/>
        <v/>
      </c>
      <c r="G2584" s="34" t="str">
        <f t="shared" si="298"/>
        <v/>
      </c>
      <c r="H2584" s="34" t="str">
        <f t="shared" si="298"/>
        <v/>
      </c>
      <c r="I2584" s="34" t="str">
        <f t="shared" si="298"/>
        <v/>
      </c>
    </row>
    <row r="2585" spans="1:9">
      <c r="A2585" s="81">
        <f t="shared" si="296"/>
        <v>537000402024</v>
      </c>
      <c r="B2585">
        <v>5370004</v>
      </c>
      <c r="C2585" t="s">
        <v>1024</v>
      </c>
      <c r="D2585" s="1">
        <v>45657</v>
      </c>
      <c r="E2585" s="34" t="str">
        <f t="shared" si="298"/>
        <v/>
      </c>
      <c r="F2585" s="34" t="str">
        <f t="shared" si="298"/>
        <v/>
      </c>
      <c r="G2585" s="34" t="str">
        <f t="shared" si="298"/>
        <v/>
      </c>
      <c r="H2585" s="34" t="str">
        <f t="shared" si="298"/>
        <v/>
      </c>
      <c r="I2585" s="34" t="str">
        <f t="shared" si="298"/>
        <v/>
      </c>
    </row>
    <row r="2586" spans="1:9">
      <c r="A2586" s="81">
        <f t="shared" si="296"/>
        <v>537000402023</v>
      </c>
      <c r="B2586">
        <v>5370004</v>
      </c>
      <c r="C2586" t="s">
        <v>1024</v>
      </c>
      <c r="D2586" s="1">
        <v>45291</v>
      </c>
      <c r="E2586" s="34" t="str">
        <f t="shared" si="298"/>
        <v/>
      </c>
      <c r="F2586" s="34" t="str">
        <f t="shared" si="298"/>
        <v/>
      </c>
      <c r="G2586" s="34" t="str">
        <f t="shared" si="298"/>
        <v/>
      </c>
      <c r="H2586" s="34" t="str">
        <f t="shared" si="298"/>
        <v/>
      </c>
      <c r="I2586" s="34" t="str">
        <f t="shared" si="298"/>
        <v/>
      </c>
    </row>
    <row r="2587" spans="1:9">
      <c r="A2587" s="81">
        <f t="shared" si="296"/>
        <v>537000402022</v>
      </c>
      <c r="B2587">
        <v>5370004</v>
      </c>
      <c r="C2587" t="s">
        <v>1024</v>
      </c>
      <c r="D2587" s="1">
        <v>44926</v>
      </c>
      <c r="E2587" s="34" t="str">
        <f t="shared" si="298"/>
        <v/>
      </c>
      <c r="F2587" s="34" t="str">
        <f t="shared" si="298"/>
        <v/>
      </c>
      <c r="G2587" s="34" t="str">
        <f t="shared" si="298"/>
        <v/>
      </c>
      <c r="H2587" s="34" t="str">
        <f t="shared" si="298"/>
        <v/>
      </c>
      <c r="I2587" s="34" t="str">
        <f t="shared" si="298"/>
        <v/>
      </c>
    </row>
    <row r="2588" spans="1:9">
      <c r="A2588" s="81">
        <f t="shared" si="296"/>
        <v>537000402021</v>
      </c>
      <c r="B2588">
        <v>5370004</v>
      </c>
      <c r="C2588" t="s">
        <v>1024</v>
      </c>
      <c r="D2588" s="1">
        <v>44561</v>
      </c>
      <c r="E2588" s="34" t="str">
        <f t="shared" si="298"/>
        <v/>
      </c>
      <c r="F2588" s="34" t="str">
        <f t="shared" si="298"/>
        <v/>
      </c>
      <c r="G2588" s="34" t="str">
        <f t="shared" si="298"/>
        <v/>
      </c>
      <c r="H2588" s="34" t="str">
        <f t="shared" si="298"/>
        <v/>
      </c>
      <c r="I2588" s="34" t="str">
        <f t="shared" si="298"/>
        <v/>
      </c>
    </row>
    <row r="2589" spans="1:9">
      <c r="A2589" s="81">
        <f t="shared" si="296"/>
        <v>537000402020</v>
      </c>
      <c r="B2589">
        <v>5370004</v>
      </c>
      <c r="C2589" t="s">
        <v>1024</v>
      </c>
      <c r="D2589" s="1">
        <v>44196</v>
      </c>
      <c r="E2589" s="34" t="str">
        <f t="shared" si="298"/>
        <v/>
      </c>
      <c r="F2589" s="34" t="str">
        <f t="shared" si="298"/>
        <v/>
      </c>
      <c r="G2589" s="34" t="str">
        <f t="shared" si="298"/>
        <v/>
      </c>
      <c r="H2589" s="34" t="str">
        <f t="shared" si="298"/>
        <v/>
      </c>
      <c r="I2589" s="34" t="str">
        <f t="shared" si="298"/>
        <v/>
      </c>
    </row>
    <row r="2590" spans="1:9">
      <c r="A2590" s="81">
        <f t="shared" si="296"/>
        <v>537000402019</v>
      </c>
      <c r="B2590">
        <v>5370004</v>
      </c>
      <c r="C2590" t="s">
        <v>1024</v>
      </c>
      <c r="D2590" s="1">
        <v>43830</v>
      </c>
      <c r="E2590" s="34" t="str">
        <f t="shared" si="298"/>
        <v/>
      </c>
      <c r="F2590" s="34" t="str">
        <f t="shared" si="298"/>
        <v/>
      </c>
      <c r="G2590" s="34" t="str">
        <f t="shared" si="298"/>
        <v/>
      </c>
      <c r="H2590" s="34" t="str">
        <f t="shared" si="298"/>
        <v/>
      </c>
      <c r="I2590" s="34" t="str">
        <f t="shared" si="298"/>
        <v/>
      </c>
    </row>
    <row r="2591" spans="1:9">
      <c r="A2591" s="81">
        <f t="shared" si="296"/>
        <v>537000402018</v>
      </c>
      <c r="B2591">
        <v>5370004</v>
      </c>
      <c r="C2591" t="s">
        <v>1024</v>
      </c>
      <c r="D2591" s="1">
        <v>43465</v>
      </c>
      <c r="E2591" s="34">
        <f t="shared" si="298"/>
        <v>11734</v>
      </c>
      <c r="F2591" s="34">
        <f t="shared" si="298"/>
        <v>2408</v>
      </c>
      <c r="G2591" s="34">
        <f t="shared" si="298"/>
        <v>1308</v>
      </c>
      <c r="H2591" s="34">
        <f t="shared" si="298"/>
        <v>316</v>
      </c>
      <c r="I2591" s="34">
        <f t="shared" si="298"/>
        <v>784</v>
      </c>
    </row>
    <row r="2592" spans="1:9">
      <c r="A2592" s="81">
        <f t="shared" si="296"/>
        <v>537000402017</v>
      </c>
      <c r="B2592">
        <v>5370004</v>
      </c>
      <c r="C2592" t="s">
        <v>1024</v>
      </c>
      <c r="D2592" s="1">
        <v>43100</v>
      </c>
      <c r="E2592" s="34">
        <f t="shared" si="298"/>
        <v>11734</v>
      </c>
      <c r="F2592" s="34">
        <f t="shared" si="298"/>
        <v>2380</v>
      </c>
      <c r="G2592" s="34">
        <f t="shared" si="298"/>
        <v>1345</v>
      </c>
      <c r="H2592" s="34">
        <f t="shared" si="298"/>
        <v>263</v>
      </c>
      <c r="I2592" s="34">
        <f t="shared" si="298"/>
        <v>772</v>
      </c>
    </row>
    <row r="2593" spans="1:9">
      <c r="A2593" s="81">
        <f t="shared" si="296"/>
        <v>537000402016</v>
      </c>
      <c r="B2593">
        <v>5370004</v>
      </c>
      <c r="C2593" t="s">
        <v>1024</v>
      </c>
      <c r="D2593" s="1">
        <v>42735</v>
      </c>
      <c r="E2593" s="34">
        <f t="shared" si="298"/>
        <v>11734</v>
      </c>
      <c r="F2593" s="34">
        <f t="shared" si="298"/>
        <v>2405</v>
      </c>
      <c r="G2593" s="34">
        <f t="shared" si="298"/>
        <v>1385</v>
      </c>
      <c r="H2593" s="34">
        <f t="shared" si="298"/>
        <v>232</v>
      </c>
      <c r="I2593" s="34">
        <f t="shared" si="298"/>
        <v>788</v>
      </c>
    </row>
    <row r="2594" spans="1:9">
      <c r="A2594" s="81">
        <f t="shared" si="296"/>
        <v>537000402015</v>
      </c>
      <c r="B2594">
        <v>5370004</v>
      </c>
      <c r="C2594" t="s">
        <v>1024</v>
      </c>
      <c r="D2594" s="1">
        <v>42369</v>
      </c>
      <c r="E2594" s="34">
        <f t="shared" ref="E2594:I2603" si="299">IF(YEAR($D2594)&lt;2016,VLOOKUP($A2594,LDB_alt,COLUMN()-1,FALSE),IFERROR(VLOOKUP($A2594,LDB_neu,COLUMN()-1,FALSE),""))</f>
        <v>11733.91</v>
      </c>
      <c r="F2594" s="34">
        <f t="shared" si="299"/>
        <v>2345.8100000000004</v>
      </c>
      <c r="G2594" s="34">
        <f t="shared" si="299"/>
        <v>1369.9</v>
      </c>
      <c r="H2594" s="34">
        <f t="shared" si="299"/>
        <v>206.4</v>
      </c>
      <c r="I2594" s="34">
        <f t="shared" si="299"/>
        <v>769.51</v>
      </c>
    </row>
    <row r="2595" spans="1:9">
      <c r="A2595" s="81">
        <f t="shared" si="296"/>
        <v>537000402014</v>
      </c>
      <c r="B2595">
        <v>5370004</v>
      </c>
      <c r="C2595" t="s">
        <v>1024</v>
      </c>
      <c r="D2595" s="1">
        <v>42004</v>
      </c>
      <c r="E2595" s="34">
        <f t="shared" si="299"/>
        <v>11733.91</v>
      </c>
      <c r="F2595" s="34">
        <f t="shared" si="299"/>
        <v>2386.9899999999998</v>
      </c>
      <c r="G2595" s="34">
        <f t="shared" si="299"/>
        <v>1378.51</v>
      </c>
      <c r="H2595" s="34">
        <f t="shared" si="299"/>
        <v>205.45</v>
      </c>
      <c r="I2595" s="34">
        <f t="shared" si="299"/>
        <v>803.03</v>
      </c>
    </row>
    <row r="2596" spans="1:9">
      <c r="A2596" s="81">
        <f t="shared" si="296"/>
        <v>537000402013</v>
      </c>
      <c r="B2596">
        <v>5370004</v>
      </c>
      <c r="C2596" t="s">
        <v>1024</v>
      </c>
      <c r="D2596" s="1">
        <v>41639</v>
      </c>
      <c r="E2596" s="34">
        <f t="shared" si="299"/>
        <v>11733.91</v>
      </c>
      <c r="F2596" s="34">
        <f t="shared" si="299"/>
        <v>2370.7600000000002</v>
      </c>
      <c r="G2596" s="34">
        <f t="shared" si="299"/>
        <v>1368.38</v>
      </c>
      <c r="H2596" s="34">
        <f t="shared" si="299"/>
        <v>200.13</v>
      </c>
      <c r="I2596" s="34">
        <f t="shared" si="299"/>
        <v>802.25</v>
      </c>
    </row>
    <row r="2597" spans="1:9">
      <c r="A2597" s="81">
        <f t="shared" si="296"/>
        <v>537000402012</v>
      </c>
      <c r="B2597">
        <v>5370004</v>
      </c>
      <c r="C2597" t="s">
        <v>1024</v>
      </c>
      <c r="D2597" s="1">
        <v>41274</v>
      </c>
      <c r="E2597" s="34">
        <f t="shared" si="299"/>
        <v>11733.91</v>
      </c>
      <c r="F2597" s="34">
        <f t="shared" si="299"/>
        <v>2354.4899999999998</v>
      </c>
      <c r="G2597" s="34">
        <f t="shared" si="299"/>
        <v>1352.25</v>
      </c>
      <c r="H2597" s="34">
        <f t="shared" si="299"/>
        <v>201.34</v>
      </c>
      <c r="I2597" s="34">
        <f t="shared" si="299"/>
        <v>800.9</v>
      </c>
    </row>
    <row r="2598" spans="1:9">
      <c r="A2598" s="81">
        <f t="shared" si="296"/>
        <v>537000402011</v>
      </c>
      <c r="B2598">
        <v>5370004</v>
      </c>
      <c r="C2598" t="s">
        <v>1024</v>
      </c>
      <c r="D2598" s="1">
        <v>40908</v>
      </c>
      <c r="E2598" s="34">
        <f t="shared" si="299"/>
        <v>11734.73</v>
      </c>
      <c r="F2598" s="34">
        <f t="shared" si="299"/>
        <v>2347.33</v>
      </c>
      <c r="G2598" s="34">
        <f t="shared" si="299"/>
        <v>1346.06</v>
      </c>
      <c r="H2598" s="34">
        <f t="shared" si="299"/>
        <v>201.14</v>
      </c>
      <c r="I2598" s="34">
        <f t="shared" si="299"/>
        <v>800.13</v>
      </c>
    </row>
    <row r="2599" spans="1:9">
      <c r="A2599" s="81">
        <f t="shared" si="296"/>
        <v>537000402010</v>
      </c>
      <c r="B2599">
        <v>5370004</v>
      </c>
      <c r="C2599" t="s">
        <v>1024</v>
      </c>
      <c r="D2599" s="1">
        <v>40543</v>
      </c>
      <c r="E2599" s="34">
        <f t="shared" si="299"/>
        <v>11734.82</v>
      </c>
      <c r="F2599" s="34">
        <f t="shared" si="299"/>
        <v>2329.4699999999998</v>
      </c>
      <c r="G2599" s="34">
        <f t="shared" si="299"/>
        <v>1340</v>
      </c>
      <c r="H2599" s="34">
        <f t="shared" si="299"/>
        <v>190.14</v>
      </c>
      <c r="I2599" s="34">
        <f t="shared" si="299"/>
        <v>799.33</v>
      </c>
    </row>
    <row r="2600" spans="1:9">
      <c r="A2600" s="81">
        <f t="shared" si="296"/>
        <v>537000402009</v>
      </c>
      <c r="B2600">
        <v>5370004</v>
      </c>
      <c r="C2600" t="s">
        <v>1024</v>
      </c>
      <c r="D2600" s="1">
        <v>40178</v>
      </c>
      <c r="E2600" s="34">
        <f t="shared" si="299"/>
        <v>11734.82</v>
      </c>
      <c r="F2600" s="34">
        <f t="shared" si="299"/>
        <v>2322.1200000000003</v>
      </c>
      <c r="G2600" s="34">
        <f t="shared" si="299"/>
        <v>1335.38</v>
      </c>
      <c r="H2600" s="34">
        <f t="shared" si="299"/>
        <v>187.17</v>
      </c>
      <c r="I2600" s="34">
        <f t="shared" si="299"/>
        <v>799.57</v>
      </c>
    </row>
    <row r="2601" spans="1:9">
      <c r="A2601" s="81">
        <f t="shared" si="296"/>
        <v>537000402008</v>
      </c>
      <c r="B2601">
        <v>5370004</v>
      </c>
      <c r="C2601" t="s">
        <v>1024</v>
      </c>
      <c r="D2601" s="1">
        <v>39813</v>
      </c>
      <c r="E2601" s="34">
        <f t="shared" si="299"/>
        <v>11734.83</v>
      </c>
      <c r="F2601" s="34">
        <f t="shared" si="299"/>
        <v>2289.35</v>
      </c>
      <c r="G2601" s="34">
        <f t="shared" si="299"/>
        <v>1308.48</v>
      </c>
      <c r="H2601" s="34">
        <f t="shared" si="299"/>
        <v>178.25</v>
      </c>
      <c r="I2601" s="34">
        <f t="shared" si="299"/>
        <v>802.62</v>
      </c>
    </row>
    <row r="2602" spans="1:9">
      <c r="A2602" s="81">
        <f t="shared" si="296"/>
        <v>537000402007</v>
      </c>
      <c r="B2602">
        <v>5370004</v>
      </c>
      <c r="C2602" t="s">
        <v>1024</v>
      </c>
      <c r="D2602" s="1">
        <v>39447</v>
      </c>
      <c r="E2602" s="34">
        <f t="shared" si="299"/>
        <v>11734.84</v>
      </c>
      <c r="F2602" s="34">
        <f t="shared" si="299"/>
        <v>2281.41</v>
      </c>
      <c r="G2602" s="34">
        <f t="shared" si="299"/>
        <v>1300.33</v>
      </c>
      <c r="H2602" s="34">
        <f t="shared" si="299"/>
        <v>177.81</v>
      </c>
      <c r="I2602" s="34">
        <f t="shared" si="299"/>
        <v>803.27</v>
      </c>
    </row>
    <row r="2603" spans="1:9">
      <c r="A2603" s="81">
        <f t="shared" si="296"/>
        <v>537000402006</v>
      </c>
      <c r="B2603">
        <v>5370004</v>
      </c>
      <c r="C2603" t="s">
        <v>1024</v>
      </c>
      <c r="D2603" s="1">
        <v>39082</v>
      </c>
      <c r="E2603" s="34">
        <f t="shared" si="299"/>
        <v>11734.9</v>
      </c>
      <c r="F2603" s="34">
        <f t="shared" si="299"/>
        <v>2269.33</v>
      </c>
      <c r="G2603" s="34">
        <f t="shared" si="299"/>
        <v>1292.53</v>
      </c>
      <c r="H2603" s="34">
        <f t="shared" si="299"/>
        <v>174.7</v>
      </c>
      <c r="I2603" s="34">
        <f t="shared" si="299"/>
        <v>802.1</v>
      </c>
    </row>
    <row r="2604" spans="1:9">
      <c r="A2604" s="81">
        <f t="shared" si="296"/>
        <v>537000802025</v>
      </c>
      <c r="B2604">
        <v>5370008</v>
      </c>
      <c r="C2604" t="s">
        <v>482</v>
      </c>
      <c r="D2604" s="1">
        <v>46022</v>
      </c>
      <c r="E2604" s="34" t="str">
        <f t="shared" ref="E2604:I2613" si="300">IF(YEAR($D2604)&lt;2016,VLOOKUP($A2604,LDB_alt,COLUMN()-1,FALSE),IFERROR(VLOOKUP($A2604,LDB_neu,COLUMN()-1,FALSE),""))</f>
        <v/>
      </c>
      <c r="F2604" s="34" t="str">
        <f t="shared" si="300"/>
        <v/>
      </c>
      <c r="G2604" s="34" t="str">
        <f t="shared" si="300"/>
        <v/>
      </c>
      <c r="H2604" s="34" t="str">
        <f t="shared" si="300"/>
        <v/>
      </c>
      <c r="I2604" s="34" t="str">
        <f t="shared" si="300"/>
        <v/>
      </c>
    </row>
    <row r="2605" spans="1:9">
      <c r="A2605" s="81">
        <f t="shared" si="296"/>
        <v>537000802024</v>
      </c>
      <c r="B2605">
        <v>5370008</v>
      </c>
      <c r="C2605" t="s">
        <v>482</v>
      </c>
      <c r="D2605" s="1">
        <v>45657</v>
      </c>
      <c r="E2605" s="34" t="str">
        <f t="shared" si="300"/>
        <v/>
      </c>
      <c r="F2605" s="34" t="str">
        <f t="shared" si="300"/>
        <v/>
      </c>
      <c r="G2605" s="34" t="str">
        <f t="shared" si="300"/>
        <v/>
      </c>
      <c r="H2605" s="34" t="str">
        <f t="shared" si="300"/>
        <v/>
      </c>
      <c r="I2605" s="34" t="str">
        <f t="shared" si="300"/>
        <v/>
      </c>
    </row>
    <row r="2606" spans="1:9">
      <c r="A2606" s="81">
        <f t="shared" si="296"/>
        <v>537000802023</v>
      </c>
      <c r="B2606">
        <v>5370008</v>
      </c>
      <c r="C2606" t="s">
        <v>482</v>
      </c>
      <c r="D2606" s="1">
        <v>45291</v>
      </c>
      <c r="E2606" s="34" t="str">
        <f t="shared" si="300"/>
        <v/>
      </c>
      <c r="F2606" s="34" t="str">
        <f t="shared" si="300"/>
        <v/>
      </c>
      <c r="G2606" s="34" t="str">
        <f t="shared" si="300"/>
        <v/>
      </c>
      <c r="H2606" s="34" t="str">
        <f t="shared" si="300"/>
        <v/>
      </c>
      <c r="I2606" s="34" t="str">
        <f t="shared" si="300"/>
        <v/>
      </c>
    </row>
    <row r="2607" spans="1:9">
      <c r="A2607" s="81">
        <f t="shared" si="296"/>
        <v>537000802022</v>
      </c>
      <c r="B2607">
        <v>5370008</v>
      </c>
      <c r="C2607" t="s">
        <v>482</v>
      </c>
      <c r="D2607" s="1">
        <v>44926</v>
      </c>
      <c r="E2607" s="34" t="str">
        <f t="shared" si="300"/>
        <v/>
      </c>
      <c r="F2607" s="34" t="str">
        <f t="shared" si="300"/>
        <v/>
      </c>
      <c r="G2607" s="34" t="str">
        <f t="shared" si="300"/>
        <v/>
      </c>
      <c r="H2607" s="34" t="str">
        <f t="shared" si="300"/>
        <v/>
      </c>
      <c r="I2607" s="34" t="str">
        <f t="shared" si="300"/>
        <v/>
      </c>
    </row>
    <row r="2608" spans="1:9">
      <c r="A2608" s="81">
        <f t="shared" si="296"/>
        <v>537000802021</v>
      </c>
      <c r="B2608">
        <v>5370008</v>
      </c>
      <c r="C2608" t="s">
        <v>482</v>
      </c>
      <c r="D2608" s="1">
        <v>44561</v>
      </c>
      <c r="E2608" s="34" t="str">
        <f t="shared" si="300"/>
        <v/>
      </c>
      <c r="F2608" s="34" t="str">
        <f t="shared" si="300"/>
        <v/>
      </c>
      <c r="G2608" s="34" t="str">
        <f t="shared" si="300"/>
        <v/>
      </c>
      <c r="H2608" s="34" t="str">
        <f t="shared" si="300"/>
        <v/>
      </c>
      <c r="I2608" s="34" t="str">
        <f t="shared" si="300"/>
        <v/>
      </c>
    </row>
    <row r="2609" spans="1:9">
      <c r="A2609" s="81">
        <f t="shared" si="296"/>
        <v>537000802020</v>
      </c>
      <c r="B2609">
        <v>5370008</v>
      </c>
      <c r="C2609" t="s">
        <v>482</v>
      </c>
      <c r="D2609" s="1">
        <v>44196</v>
      </c>
      <c r="E2609" s="34" t="str">
        <f t="shared" si="300"/>
        <v/>
      </c>
      <c r="F2609" s="34" t="str">
        <f t="shared" si="300"/>
        <v/>
      </c>
      <c r="G2609" s="34" t="str">
        <f t="shared" si="300"/>
        <v/>
      </c>
      <c r="H2609" s="34" t="str">
        <f t="shared" si="300"/>
        <v/>
      </c>
      <c r="I2609" s="34" t="str">
        <f t="shared" si="300"/>
        <v/>
      </c>
    </row>
    <row r="2610" spans="1:9">
      <c r="A2610" s="81">
        <f t="shared" si="296"/>
        <v>537000802019</v>
      </c>
      <c r="B2610">
        <v>5370008</v>
      </c>
      <c r="C2610" t="s">
        <v>482</v>
      </c>
      <c r="D2610" s="1">
        <v>43830</v>
      </c>
      <c r="E2610" s="34" t="str">
        <f t="shared" si="300"/>
        <v/>
      </c>
      <c r="F2610" s="34" t="str">
        <f t="shared" si="300"/>
        <v/>
      </c>
      <c r="G2610" s="34" t="str">
        <f t="shared" si="300"/>
        <v/>
      </c>
      <c r="H2610" s="34" t="str">
        <f t="shared" si="300"/>
        <v/>
      </c>
      <c r="I2610" s="34" t="str">
        <f t="shared" si="300"/>
        <v/>
      </c>
    </row>
    <row r="2611" spans="1:9">
      <c r="A2611" s="81">
        <f t="shared" si="296"/>
        <v>537000802018</v>
      </c>
      <c r="B2611">
        <v>5370008</v>
      </c>
      <c r="C2611" t="s">
        <v>482</v>
      </c>
      <c r="D2611" s="1">
        <v>43465</v>
      </c>
      <c r="E2611" s="34">
        <f t="shared" si="300"/>
        <v>4872</v>
      </c>
      <c r="F2611" s="34">
        <f t="shared" si="300"/>
        <v>936</v>
      </c>
      <c r="G2611" s="34">
        <f t="shared" si="300"/>
        <v>451</v>
      </c>
      <c r="H2611" s="34">
        <f t="shared" si="300"/>
        <v>142</v>
      </c>
      <c r="I2611" s="34">
        <f t="shared" si="300"/>
        <v>343</v>
      </c>
    </row>
    <row r="2612" spans="1:9">
      <c r="A2612" s="81">
        <f t="shared" si="296"/>
        <v>537000802017</v>
      </c>
      <c r="B2612">
        <v>5370008</v>
      </c>
      <c r="C2612" t="s">
        <v>482</v>
      </c>
      <c r="D2612" s="1">
        <v>43100</v>
      </c>
      <c r="E2612" s="34">
        <f t="shared" si="300"/>
        <v>4872</v>
      </c>
      <c r="F2612" s="34">
        <f t="shared" si="300"/>
        <v>924</v>
      </c>
      <c r="G2612" s="34">
        <f t="shared" si="300"/>
        <v>441</v>
      </c>
      <c r="H2612" s="34">
        <f t="shared" si="300"/>
        <v>142</v>
      </c>
      <c r="I2612" s="34">
        <f t="shared" si="300"/>
        <v>341</v>
      </c>
    </row>
    <row r="2613" spans="1:9">
      <c r="A2613" s="81">
        <f t="shared" si="296"/>
        <v>537000802016</v>
      </c>
      <c r="B2613">
        <v>5370008</v>
      </c>
      <c r="C2613" t="s">
        <v>482</v>
      </c>
      <c r="D2613" s="1">
        <v>42735</v>
      </c>
      <c r="E2613" s="34">
        <f t="shared" si="300"/>
        <v>4872</v>
      </c>
      <c r="F2613" s="34">
        <f t="shared" si="300"/>
        <v>919</v>
      </c>
      <c r="G2613" s="34">
        <f t="shared" si="300"/>
        <v>437</v>
      </c>
      <c r="H2613" s="34">
        <f t="shared" si="300"/>
        <v>142</v>
      </c>
      <c r="I2613" s="34">
        <f t="shared" si="300"/>
        <v>340</v>
      </c>
    </row>
    <row r="2614" spans="1:9">
      <c r="A2614" s="81">
        <f t="shared" si="296"/>
        <v>537000802015</v>
      </c>
      <c r="B2614">
        <v>5370008</v>
      </c>
      <c r="C2614" t="s">
        <v>482</v>
      </c>
      <c r="D2614" s="1">
        <v>42369</v>
      </c>
      <c r="E2614" s="34">
        <f t="shared" ref="E2614:I2623" si="301">IF(YEAR($D2614)&lt;2016,VLOOKUP($A2614,LDB_alt,COLUMN()-1,FALSE),IFERROR(VLOOKUP($A2614,LDB_neu,COLUMN()-1,FALSE),""))</f>
        <v>4872.2</v>
      </c>
      <c r="F2614" s="34">
        <f t="shared" si="301"/>
        <v>917.16000000000008</v>
      </c>
      <c r="G2614" s="34">
        <f t="shared" si="301"/>
        <v>443</v>
      </c>
      <c r="H2614" s="34">
        <f t="shared" si="301"/>
        <v>134.35</v>
      </c>
      <c r="I2614" s="34">
        <f t="shared" si="301"/>
        <v>339.81</v>
      </c>
    </row>
    <row r="2615" spans="1:9">
      <c r="A2615" s="81">
        <f t="shared" si="296"/>
        <v>537000802014</v>
      </c>
      <c r="B2615">
        <v>5370008</v>
      </c>
      <c r="C2615" t="s">
        <v>482</v>
      </c>
      <c r="D2615" s="1">
        <v>42004</v>
      </c>
      <c r="E2615" s="34">
        <f t="shared" si="301"/>
        <v>4872.2</v>
      </c>
      <c r="F2615" s="34">
        <f t="shared" si="301"/>
        <v>1031.22</v>
      </c>
      <c r="G2615" s="34">
        <f t="shared" si="301"/>
        <v>477.07</v>
      </c>
      <c r="H2615" s="34">
        <f t="shared" si="301"/>
        <v>109.66</v>
      </c>
      <c r="I2615" s="34">
        <f t="shared" si="301"/>
        <v>444.49</v>
      </c>
    </row>
    <row r="2616" spans="1:9">
      <c r="A2616" s="81">
        <f t="shared" si="296"/>
        <v>537000802013</v>
      </c>
      <c r="B2616">
        <v>5370008</v>
      </c>
      <c r="C2616" t="s">
        <v>482</v>
      </c>
      <c r="D2616" s="1">
        <v>41639</v>
      </c>
      <c r="E2616" s="34">
        <f t="shared" si="301"/>
        <v>4872.2</v>
      </c>
      <c r="F2616" s="34">
        <f t="shared" si="301"/>
        <v>1021.42</v>
      </c>
      <c r="G2616" s="34">
        <f t="shared" si="301"/>
        <v>482.14</v>
      </c>
      <c r="H2616" s="34">
        <f t="shared" si="301"/>
        <v>95.03</v>
      </c>
      <c r="I2616" s="34">
        <f t="shared" si="301"/>
        <v>444.25</v>
      </c>
    </row>
    <row r="2617" spans="1:9">
      <c r="A2617" s="81">
        <f t="shared" si="296"/>
        <v>537000802012</v>
      </c>
      <c r="B2617">
        <v>5370008</v>
      </c>
      <c r="C2617" t="s">
        <v>482</v>
      </c>
      <c r="D2617" s="1">
        <v>41274</v>
      </c>
      <c r="E2617" s="34">
        <f t="shared" si="301"/>
        <v>4872.2</v>
      </c>
      <c r="F2617" s="34">
        <f t="shared" si="301"/>
        <v>1024.22</v>
      </c>
      <c r="G2617" s="34">
        <f t="shared" si="301"/>
        <v>483.88</v>
      </c>
      <c r="H2617" s="34">
        <f t="shared" si="301"/>
        <v>93.16</v>
      </c>
      <c r="I2617" s="34">
        <f t="shared" si="301"/>
        <v>447.18</v>
      </c>
    </row>
    <row r="2618" spans="1:9">
      <c r="A2618" s="81">
        <f t="shared" si="296"/>
        <v>537000802011</v>
      </c>
      <c r="B2618">
        <v>5370008</v>
      </c>
      <c r="C2618" t="s">
        <v>482</v>
      </c>
      <c r="D2618" s="1">
        <v>40908</v>
      </c>
      <c r="E2618" s="34">
        <f t="shared" si="301"/>
        <v>4872.59</v>
      </c>
      <c r="F2618" s="34">
        <f t="shared" si="301"/>
        <v>1019.63</v>
      </c>
      <c r="G2618" s="34">
        <f t="shared" si="301"/>
        <v>480.14</v>
      </c>
      <c r="H2618" s="34">
        <f t="shared" si="301"/>
        <v>92.51</v>
      </c>
      <c r="I2618" s="34">
        <f t="shared" si="301"/>
        <v>446.98</v>
      </c>
    </row>
    <row r="2619" spans="1:9">
      <c r="A2619" s="81">
        <f t="shared" si="296"/>
        <v>537000802010</v>
      </c>
      <c r="B2619">
        <v>5370008</v>
      </c>
      <c r="C2619" t="s">
        <v>482</v>
      </c>
      <c r="D2619" s="1">
        <v>40543</v>
      </c>
      <c r="E2619" s="34">
        <f t="shared" si="301"/>
        <v>4872.6000000000004</v>
      </c>
      <c r="F2619" s="34">
        <f t="shared" si="301"/>
        <v>1015.6400000000001</v>
      </c>
      <c r="G2619" s="34">
        <f t="shared" si="301"/>
        <v>476.35</v>
      </c>
      <c r="H2619" s="34">
        <f t="shared" si="301"/>
        <v>92.45</v>
      </c>
      <c r="I2619" s="34">
        <f t="shared" si="301"/>
        <v>446.84</v>
      </c>
    </row>
    <row r="2620" spans="1:9">
      <c r="A2620" s="81">
        <f t="shared" si="296"/>
        <v>537000802009</v>
      </c>
      <c r="B2620">
        <v>5370008</v>
      </c>
      <c r="C2620" t="s">
        <v>482</v>
      </c>
      <c r="D2620" s="1">
        <v>40178</v>
      </c>
      <c r="E2620" s="34">
        <f t="shared" si="301"/>
        <v>4872.59</v>
      </c>
      <c r="F2620" s="34">
        <f t="shared" si="301"/>
        <v>1007.0999999999999</v>
      </c>
      <c r="G2620" s="34">
        <f t="shared" si="301"/>
        <v>468.34</v>
      </c>
      <c r="H2620" s="34">
        <f t="shared" si="301"/>
        <v>92.97</v>
      </c>
      <c r="I2620" s="34">
        <f t="shared" si="301"/>
        <v>445.79</v>
      </c>
    </row>
    <row r="2621" spans="1:9">
      <c r="A2621" s="81">
        <f t="shared" si="296"/>
        <v>537000802008</v>
      </c>
      <c r="B2621">
        <v>5370008</v>
      </c>
      <c r="C2621" t="s">
        <v>482</v>
      </c>
      <c r="D2621" s="1">
        <v>39813</v>
      </c>
      <c r="E2621" s="34">
        <f t="shared" si="301"/>
        <v>4872.6400000000003</v>
      </c>
      <c r="F2621" s="34">
        <f t="shared" si="301"/>
        <v>805.4</v>
      </c>
      <c r="G2621" s="34">
        <f t="shared" si="301"/>
        <v>462.77</v>
      </c>
      <c r="H2621" s="34">
        <f t="shared" si="301"/>
        <v>92.04</v>
      </c>
      <c r="I2621" s="34">
        <f t="shared" si="301"/>
        <v>250.59</v>
      </c>
    </row>
    <row r="2622" spans="1:9">
      <c r="A2622" s="81">
        <f t="shared" si="296"/>
        <v>537000802007</v>
      </c>
      <c r="B2622">
        <v>5370008</v>
      </c>
      <c r="C2622" t="s">
        <v>482</v>
      </c>
      <c r="D2622" s="1">
        <v>39447</v>
      </c>
      <c r="E2622" s="34">
        <f t="shared" si="301"/>
        <v>4872.6400000000003</v>
      </c>
      <c r="F2622" s="34">
        <f t="shared" si="301"/>
        <v>781.54</v>
      </c>
      <c r="G2622" s="34">
        <f t="shared" si="301"/>
        <v>440.55</v>
      </c>
      <c r="H2622" s="34">
        <f t="shared" si="301"/>
        <v>91.25</v>
      </c>
      <c r="I2622" s="34">
        <f t="shared" si="301"/>
        <v>249.74</v>
      </c>
    </row>
    <row r="2623" spans="1:9">
      <c r="A2623" s="81">
        <f t="shared" si="296"/>
        <v>537000802006</v>
      </c>
      <c r="B2623">
        <v>5370008</v>
      </c>
      <c r="C2623" t="s">
        <v>482</v>
      </c>
      <c r="D2623" s="1">
        <v>39082</v>
      </c>
      <c r="E2623" s="34">
        <f t="shared" si="301"/>
        <v>4872.63</v>
      </c>
      <c r="F2623" s="34">
        <f t="shared" si="301"/>
        <v>776.58999999999992</v>
      </c>
      <c r="G2623" s="34">
        <f t="shared" si="301"/>
        <v>436.53</v>
      </c>
      <c r="H2623" s="34">
        <f t="shared" si="301"/>
        <v>91.24</v>
      </c>
      <c r="I2623" s="34">
        <f t="shared" si="301"/>
        <v>248.82</v>
      </c>
    </row>
    <row r="2624" spans="1:9">
      <c r="A2624" s="81">
        <f t="shared" si="296"/>
        <v>537001202025</v>
      </c>
      <c r="B2624">
        <v>5370012</v>
      </c>
      <c r="C2624" t="s">
        <v>1025</v>
      </c>
      <c r="D2624" s="1">
        <v>46022</v>
      </c>
      <c r="E2624" s="34" t="str">
        <f t="shared" ref="E2624:I2633" si="302">IF(YEAR($D2624)&lt;2016,VLOOKUP($A2624,LDB_alt,COLUMN()-1,FALSE),IFERROR(VLOOKUP($A2624,LDB_neu,COLUMN()-1,FALSE),""))</f>
        <v/>
      </c>
      <c r="F2624" s="34" t="str">
        <f t="shared" si="302"/>
        <v/>
      </c>
      <c r="G2624" s="34" t="str">
        <f t="shared" si="302"/>
        <v/>
      </c>
      <c r="H2624" s="34" t="str">
        <f t="shared" si="302"/>
        <v/>
      </c>
      <c r="I2624" s="34" t="str">
        <f t="shared" si="302"/>
        <v/>
      </c>
    </row>
    <row r="2625" spans="1:9">
      <c r="A2625" s="81">
        <f t="shared" si="296"/>
        <v>537001202024</v>
      </c>
      <c r="B2625">
        <v>5370012</v>
      </c>
      <c r="C2625" t="s">
        <v>1025</v>
      </c>
      <c r="D2625" s="1">
        <v>45657</v>
      </c>
      <c r="E2625" s="34" t="str">
        <f t="shared" si="302"/>
        <v/>
      </c>
      <c r="F2625" s="34" t="str">
        <f t="shared" si="302"/>
        <v/>
      </c>
      <c r="G2625" s="34" t="str">
        <f t="shared" si="302"/>
        <v/>
      </c>
      <c r="H2625" s="34" t="str">
        <f t="shared" si="302"/>
        <v/>
      </c>
      <c r="I2625" s="34" t="str">
        <f t="shared" si="302"/>
        <v/>
      </c>
    </row>
    <row r="2626" spans="1:9">
      <c r="A2626" s="81">
        <f t="shared" si="296"/>
        <v>537001202023</v>
      </c>
      <c r="B2626">
        <v>5370012</v>
      </c>
      <c r="C2626" t="s">
        <v>1025</v>
      </c>
      <c r="D2626" s="1">
        <v>45291</v>
      </c>
      <c r="E2626" s="34" t="str">
        <f t="shared" si="302"/>
        <v/>
      </c>
      <c r="F2626" s="34" t="str">
        <f t="shared" si="302"/>
        <v/>
      </c>
      <c r="G2626" s="34" t="str">
        <f t="shared" si="302"/>
        <v/>
      </c>
      <c r="H2626" s="34" t="str">
        <f t="shared" si="302"/>
        <v/>
      </c>
      <c r="I2626" s="34" t="str">
        <f t="shared" si="302"/>
        <v/>
      </c>
    </row>
    <row r="2627" spans="1:9">
      <c r="A2627" s="81">
        <f t="shared" si="296"/>
        <v>537001202022</v>
      </c>
      <c r="B2627">
        <v>5370012</v>
      </c>
      <c r="C2627" t="s">
        <v>1025</v>
      </c>
      <c r="D2627" s="1">
        <v>44926</v>
      </c>
      <c r="E2627" s="34" t="str">
        <f t="shared" si="302"/>
        <v/>
      </c>
      <c r="F2627" s="34" t="str">
        <f t="shared" si="302"/>
        <v/>
      </c>
      <c r="G2627" s="34" t="str">
        <f t="shared" si="302"/>
        <v/>
      </c>
      <c r="H2627" s="34" t="str">
        <f t="shared" si="302"/>
        <v/>
      </c>
      <c r="I2627" s="34" t="str">
        <f t="shared" si="302"/>
        <v/>
      </c>
    </row>
    <row r="2628" spans="1:9">
      <c r="A2628" s="81">
        <f t="shared" si="296"/>
        <v>537001202021</v>
      </c>
      <c r="B2628">
        <v>5370012</v>
      </c>
      <c r="C2628" t="s">
        <v>1025</v>
      </c>
      <c r="D2628" s="1">
        <v>44561</v>
      </c>
      <c r="E2628" s="34" t="str">
        <f t="shared" si="302"/>
        <v/>
      </c>
      <c r="F2628" s="34" t="str">
        <f t="shared" si="302"/>
        <v/>
      </c>
      <c r="G2628" s="34" t="str">
        <f t="shared" si="302"/>
        <v/>
      </c>
      <c r="H2628" s="34" t="str">
        <f t="shared" si="302"/>
        <v/>
      </c>
      <c r="I2628" s="34" t="str">
        <f t="shared" si="302"/>
        <v/>
      </c>
    </row>
    <row r="2629" spans="1:9">
      <c r="A2629" s="81">
        <f t="shared" ref="A2629:A2692" si="303">(LEFT(B2629&amp;"00000000",8)&amp;YEAR(D2629))+0</f>
        <v>537001202020</v>
      </c>
      <c r="B2629">
        <v>5370012</v>
      </c>
      <c r="C2629" t="s">
        <v>1025</v>
      </c>
      <c r="D2629" s="1">
        <v>44196</v>
      </c>
      <c r="E2629" s="34" t="str">
        <f t="shared" si="302"/>
        <v/>
      </c>
      <c r="F2629" s="34" t="str">
        <f t="shared" si="302"/>
        <v/>
      </c>
      <c r="G2629" s="34" t="str">
        <f t="shared" si="302"/>
        <v/>
      </c>
      <c r="H2629" s="34" t="str">
        <f t="shared" si="302"/>
        <v/>
      </c>
      <c r="I2629" s="34" t="str">
        <f t="shared" si="302"/>
        <v/>
      </c>
    </row>
    <row r="2630" spans="1:9">
      <c r="A2630" s="81">
        <f t="shared" si="303"/>
        <v>537001202019</v>
      </c>
      <c r="B2630">
        <v>5370012</v>
      </c>
      <c r="C2630" t="s">
        <v>1025</v>
      </c>
      <c r="D2630" s="1">
        <v>43830</v>
      </c>
      <c r="E2630" s="34" t="str">
        <f t="shared" si="302"/>
        <v/>
      </c>
      <c r="F2630" s="34" t="str">
        <f t="shared" si="302"/>
        <v/>
      </c>
      <c r="G2630" s="34" t="str">
        <f t="shared" si="302"/>
        <v/>
      </c>
      <c r="H2630" s="34" t="str">
        <f t="shared" si="302"/>
        <v/>
      </c>
      <c r="I2630" s="34" t="str">
        <f t="shared" si="302"/>
        <v/>
      </c>
    </row>
    <row r="2631" spans="1:9">
      <c r="A2631" s="81">
        <f t="shared" si="303"/>
        <v>537001202018</v>
      </c>
      <c r="B2631">
        <v>5370012</v>
      </c>
      <c r="C2631" t="s">
        <v>1025</v>
      </c>
      <c r="D2631" s="1">
        <v>43465</v>
      </c>
      <c r="E2631" s="34">
        <f t="shared" si="302"/>
        <v>8316</v>
      </c>
      <c r="F2631" s="34">
        <f t="shared" si="302"/>
        <v>1855</v>
      </c>
      <c r="G2631" s="34">
        <f t="shared" si="302"/>
        <v>797</v>
      </c>
      <c r="H2631" s="34">
        <f t="shared" si="302"/>
        <v>275</v>
      </c>
      <c r="I2631" s="34">
        <f t="shared" si="302"/>
        <v>783</v>
      </c>
    </row>
    <row r="2632" spans="1:9">
      <c r="A2632" s="81">
        <f t="shared" si="303"/>
        <v>537001202017</v>
      </c>
      <c r="B2632">
        <v>5370012</v>
      </c>
      <c r="C2632" t="s">
        <v>1025</v>
      </c>
      <c r="D2632" s="1">
        <v>43100</v>
      </c>
      <c r="E2632" s="34">
        <f t="shared" si="302"/>
        <v>8316</v>
      </c>
      <c r="F2632" s="34">
        <f t="shared" si="302"/>
        <v>1838</v>
      </c>
      <c r="G2632" s="34">
        <f t="shared" si="302"/>
        <v>802</v>
      </c>
      <c r="H2632" s="34">
        <f t="shared" si="302"/>
        <v>253</v>
      </c>
      <c r="I2632" s="34">
        <f t="shared" si="302"/>
        <v>783</v>
      </c>
    </row>
    <row r="2633" spans="1:9">
      <c r="A2633" s="81">
        <f t="shared" si="303"/>
        <v>537001202016</v>
      </c>
      <c r="B2633">
        <v>5370012</v>
      </c>
      <c r="C2633" t="s">
        <v>1025</v>
      </c>
      <c r="D2633" s="1">
        <v>42735</v>
      </c>
      <c r="E2633" s="34">
        <f t="shared" si="302"/>
        <v>8320</v>
      </c>
      <c r="F2633" s="34">
        <f t="shared" si="302"/>
        <v>1940</v>
      </c>
      <c r="G2633" s="34">
        <f t="shared" si="302"/>
        <v>837</v>
      </c>
      <c r="H2633" s="34">
        <f t="shared" si="302"/>
        <v>159</v>
      </c>
      <c r="I2633" s="34">
        <f t="shared" si="302"/>
        <v>944</v>
      </c>
    </row>
    <row r="2634" spans="1:9">
      <c r="A2634" s="81">
        <f t="shared" si="303"/>
        <v>537001202015</v>
      </c>
      <c r="B2634">
        <v>5370012</v>
      </c>
      <c r="C2634" t="s">
        <v>1025</v>
      </c>
      <c r="D2634" s="1">
        <v>42369</v>
      </c>
      <c r="E2634" s="34">
        <f t="shared" ref="E2634:I2643" si="304">IF(YEAR($D2634)&lt;2016,VLOOKUP($A2634,LDB_alt,COLUMN()-1,FALSE),IFERROR(VLOOKUP($A2634,LDB_neu,COLUMN()-1,FALSE),""))</f>
        <v>8320.2800000000007</v>
      </c>
      <c r="F2634" s="34">
        <f t="shared" si="304"/>
        <v>1940.72</v>
      </c>
      <c r="G2634" s="34">
        <f t="shared" si="304"/>
        <v>863.61</v>
      </c>
      <c r="H2634" s="34">
        <f t="shared" si="304"/>
        <v>131.08000000000001</v>
      </c>
      <c r="I2634" s="34">
        <f t="shared" si="304"/>
        <v>946.03</v>
      </c>
    </row>
    <row r="2635" spans="1:9">
      <c r="A2635" s="81">
        <f t="shared" si="303"/>
        <v>537001202014</v>
      </c>
      <c r="B2635">
        <v>5370012</v>
      </c>
      <c r="C2635" t="s">
        <v>1025</v>
      </c>
      <c r="D2635" s="1">
        <v>42004</v>
      </c>
      <c r="E2635" s="34">
        <f t="shared" si="304"/>
        <v>8320.2800000000007</v>
      </c>
      <c r="F2635" s="34">
        <f t="shared" si="304"/>
        <v>1925.4</v>
      </c>
      <c r="G2635" s="34">
        <f t="shared" si="304"/>
        <v>849.2</v>
      </c>
      <c r="H2635" s="34">
        <f t="shared" si="304"/>
        <v>131.01</v>
      </c>
      <c r="I2635" s="34">
        <f t="shared" si="304"/>
        <v>945.19</v>
      </c>
    </row>
    <row r="2636" spans="1:9">
      <c r="A2636" s="81">
        <f t="shared" si="303"/>
        <v>537001202013</v>
      </c>
      <c r="B2636">
        <v>5370012</v>
      </c>
      <c r="C2636" t="s">
        <v>1025</v>
      </c>
      <c r="D2636" s="1">
        <v>41639</v>
      </c>
      <c r="E2636" s="34">
        <f t="shared" si="304"/>
        <v>8320.2800000000007</v>
      </c>
      <c r="F2636" s="34">
        <f t="shared" si="304"/>
        <v>1913.04</v>
      </c>
      <c r="G2636" s="34">
        <f t="shared" si="304"/>
        <v>855.61</v>
      </c>
      <c r="H2636" s="34">
        <f t="shared" si="304"/>
        <v>111.88</v>
      </c>
      <c r="I2636" s="34">
        <f t="shared" si="304"/>
        <v>945.55</v>
      </c>
    </row>
    <row r="2637" spans="1:9">
      <c r="A2637" s="81">
        <f t="shared" si="303"/>
        <v>537001202012</v>
      </c>
      <c r="B2637">
        <v>5370012</v>
      </c>
      <c r="C2637" t="s">
        <v>1025</v>
      </c>
      <c r="D2637" s="1">
        <v>41274</v>
      </c>
      <c r="E2637" s="34">
        <f t="shared" si="304"/>
        <v>8320.2800000000007</v>
      </c>
      <c r="F2637" s="34">
        <f t="shared" si="304"/>
        <v>1893.8400000000001</v>
      </c>
      <c r="G2637" s="34">
        <f t="shared" si="304"/>
        <v>850.51</v>
      </c>
      <c r="H2637" s="34">
        <f t="shared" si="304"/>
        <v>97.87</v>
      </c>
      <c r="I2637" s="34">
        <f t="shared" si="304"/>
        <v>945.46</v>
      </c>
    </row>
    <row r="2638" spans="1:9">
      <c r="A2638" s="81">
        <f t="shared" si="303"/>
        <v>537001202011</v>
      </c>
      <c r="B2638">
        <v>5370012</v>
      </c>
      <c r="C2638" t="s">
        <v>1025</v>
      </c>
      <c r="D2638" s="1">
        <v>40908</v>
      </c>
      <c r="E2638" s="34">
        <f t="shared" si="304"/>
        <v>8323.15</v>
      </c>
      <c r="F2638" s="34">
        <f t="shared" si="304"/>
        <v>1891.69</v>
      </c>
      <c r="G2638" s="34">
        <f t="shared" si="304"/>
        <v>845.68</v>
      </c>
      <c r="H2638" s="34">
        <f t="shared" si="304"/>
        <v>98.59</v>
      </c>
      <c r="I2638" s="34">
        <f t="shared" si="304"/>
        <v>947.42</v>
      </c>
    </row>
    <row r="2639" spans="1:9">
      <c r="A2639" s="81">
        <f t="shared" si="303"/>
        <v>537001202010</v>
      </c>
      <c r="B2639">
        <v>5370012</v>
      </c>
      <c r="C2639" t="s">
        <v>1025</v>
      </c>
      <c r="D2639" s="1">
        <v>40543</v>
      </c>
      <c r="E2639" s="34">
        <f t="shared" si="304"/>
        <v>8323.16</v>
      </c>
      <c r="F2639" s="34">
        <f t="shared" si="304"/>
        <v>1889.52</v>
      </c>
      <c r="G2639" s="34">
        <f t="shared" si="304"/>
        <v>844.84</v>
      </c>
      <c r="H2639" s="34">
        <f t="shared" si="304"/>
        <v>98.91</v>
      </c>
      <c r="I2639" s="34">
        <f t="shared" si="304"/>
        <v>945.77</v>
      </c>
    </row>
    <row r="2640" spans="1:9">
      <c r="A2640" s="81">
        <f t="shared" si="303"/>
        <v>537001202009</v>
      </c>
      <c r="B2640">
        <v>5370012</v>
      </c>
      <c r="C2640" t="s">
        <v>1025</v>
      </c>
      <c r="D2640" s="1">
        <v>40178</v>
      </c>
      <c r="E2640" s="34">
        <f t="shared" si="304"/>
        <v>8323.16</v>
      </c>
      <c r="F2640" s="34">
        <f t="shared" si="304"/>
        <v>1880.0900000000001</v>
      </c>
      <c r="G2640" s="34">
        <f t="shared" si="304"/>
        <v>839.39</v>
      </c>
      <c r="H2640" s="34">
        <f t="shared" si="304"/>
        <v>98.71</v>
      </c>
      <c r="I2640" s="34">
        <f t="shared" si="304"/>
        <v>941.99</v>
      </c>
    </row>
    <row r="2641" spans="1:9">
      <c r="A2641" s="81">
        <f t="shared" si="303"/>
        <v>537001202008</v>
      </c>
      <c r="B2641">
        <v>5370012</v>
      </c>
      <c r="C2641" t="s">
        <v>1025</v>
      </c>
      <c r="D2641" s="1">
        <v>39813</v>
      </c>
      <c r="E2641" s="34">
        <f t="shared" si="304"/>
        <v>8323.18</v>
      </c>
      <c r="F2641" s="34">
        <f t="shared" si="304"/>
        <v>1862.86</v>
      </c>
      <c r="G2641" s="34">
        <f t="shared" si="304"/>
        <v>836.43</v>
      </c>
      <c r="H2641" s="34">
        <f t="shared" si="304"/>
        <v>85.28</v>
      </c>
      <c r="I2641" s="34">
        <f t="shared" si="304"/>
        <v>941.15</v>
      </c>
    </row>
    <row r="2642" spans="1:9">
      <c r="A2642" s="81">
        <f t="shared" si="303"/>
        <v>537001202007</v>
      </c>
      <c r="B2642">
        <v>5370012</v>
      </c>
      <c r="C2642" t="s">
        <v>1025</v>
      </c>
      <c r="D2642" s="1">
        <v>39447</v>
      </c>
      <c r="E2642" s="34">
        <f t="shared" si="304"/>
        <v>8323.1299999999992</v>
      </c>
      <c r="F2642" s="34">
        <f t="shared" si="304"/>
        <v>1857.58</v>
      </c>
      <c r="G2642" s="34">
        <f t="shared" si="304"/>
        <v>834.62</v>
      </c>
      <c r="H2642" s="34">
        <f t="shared" si="304"/>
        <v>83.84</v>
      </c>
      <c r="I2642" s="34">
        <f t="shared" si="304"/>
        <v>939.12</v>
      </c>
    </row>
    <row r="2643" spans="1:9">
      <c r="A2643" s="81">
        <f t="shared" si="303"/>
        <v>537001202006</v>
      </c>
      <c r="B2643">
        <v>5370012</v>
      </c>
      <c r="C2643" t="s">
        <v>1025</v>
      </c>
      <c r="D2643" s="1">
        <v>39082</v>
      </c>
      <c r="E2643" s="34">
        <f t="shared" si="304"/>
        <v>8322.4</v>
      </c>
      <c r="F2643" s="34">
        <f t="shared" si="304"/>
        <v>1835.91</v>
      </c>
      <c r="G2643" s="34">
        <f t="shared" si="304"/>
        <v>818.15</v>
      </c>
      <c r="H2643" s="34">
        <f t="shared" si="304"/>
        <v>81.319999999999993</v>
      </c>
      <c r="I2643" s="34">
        <f t="shared" si="304"/>
        <v>936.44</v>
      </c>
    </row>
    <row r="2644" spans="1:9">
      <c r="A2644" s="81">
        <f t="shared" si="303"/>
        <v>537001602025</v>
      </c>
      <c r="B2644">
        <v>5370016</v>
      </c>
      <c r="C2644" t="s">
        <v>1026</v>
      </c>
      <c r="D2644" s="1">
        <v>46022</v>
      </c>
      <c r="E2644" s="34" t="str">
        <f t="shared" ref="E2644:I2653" si="305">IF(YEAR($D2644)&lt;2016,VLOOKUP($A2644,LDB_alt,COLUMN()-1,FALSE),IFERROR(VLOOKUP($A2644,LDB_neu,COLUMN()-1,FALSE),""))</f>
        <v/>
      </c>
      <c r="F2644" s="34" t="str">
        <f t="shared" si="305"/>
        <v/>
      </c>
      <c r="G2644" s="34" t="str">
        <f t="shared" si="305"/>
        <v/>
      </c>
      <c r="H2644" s="34" t="str">
        <f t="shared" si="305"/>
        <v/>
      </c>
      <c r="I2644" s="34" t="str">
        <f t="shared" si="305"/>
        <v/>
      </c>
    </row>
    <row r="2645" spans="1:9">
      <c r="A2645" s="81">
        <f t="shared" si="303"/>
        <v>537001602024</v>
      </c>
      <c r="B2645">
        <v>5370016</v>
      </c>
      <c r="C2645" t="s">
        <v>1026</v>
      </c>
      <c r="D2645" s="1">
        <v>45657</v>
      </c>
      <c r="E2645" s="34" t="str">
        <f t="shared" si="305"/>
        <v/>
      </c>
      <c r="F2645" s="34" t="str">
        <f t="shared" si="305"/>
        <v/>
      </c>
      <c r="G2645" s="34" t="str">
        <f t="shared" si="305"/>
        <v/>
      </c>
      <c r="H2645" s="34" t="str">
        <f t="shared" si="305"/>
        <v/>
      </c>
      <c r="I2645" s="34" t="str">
        <f t="shared" si="305"/>
        <v/>
      </c>
    </row>
    <row r="2646" spans="1:9">
      <c r="A2646" s="81">
        <f t="shared" si="303"/>
        <v>537001602023</v>
      </c>
      <c r="B2646">
        <v>5370016</v>
      </c>
      <c r="C2646" t="s">
        <v>1026</v>
      </c>
      <c r="D2646" s="1">
        <v>45291</v>
      </c>
      <c r="E2646" s="34" t="str">
        <f t="shared" si="305"/>
        <v/>
      </c>
      <c r="F2646" s="34" t="str">
        <f t="shared" si="305"/>
        <v/>
      </c>
      <c r="G2646" s="34" t="str">
        <f t="shared" si="305"/>
        <v/>
      </c>
      <c r="H2646" s="34" t="str">
        <f t="shared" si="305"/>
        <v/>
      </c>
      <c r="I2646" s="34" t="str">
        <f t="shared" si="305"/>
        <v/>
      </c>
    </row>
    <row r="2647" spans="1:9">
      <c r="A2647" s="81">
        <f t="shared" si="303"/>
        <v>537001602022</v>
      </c>
      <c r="B2647">
        <v>5370016</v>
      </c>
      <c r="C2647" t="s">
        <v>1026</v>
      </c>
      <c r="D2647" s="1">
        <v>44926</v>
      </c>
      <c r="E2647" s="34" t="str">
        <f t="shared" si="305"/>
        <v/>
      </c>
      <c r="F2647" s="34" t="str">
        <f t="shared" si="305"/>
        <v/>
      </c>
      <c r="G2647" s="34" t="str">
        <f t="shared" si="305"/>
        <v/>
      </c>
      <c r="H2647" s="34" t="str">
        <f t="shared" si="305"/>
        <v/>
      </c>
      <c r="I2647" s="34" t="str">
        <f t="shared" si="305"/>
        <v/>
      </c>
    </row>
    <row r="2648" spans="1:9">
      <c r="A2648" s="81">
        <f t="shared" si="303"/>
        <v>537001602021</v>
      </c>
      <c r="B2648">
        <v>5370016</v>
      </c>
      <c r="C2648" t="s">
        <v>1026</v>
      </c>
      <c r="D2648" s="1">
        <v>44561</v>
      </c>
      <c r="E2648" s="34" t="str">
        <f t="shared" si="305"/>
        <v/>
      </c>
      <c r="F2648" s="34" t="str">
        <f t="shared" si="305"/>
        <v/>
      </c>
      <c r="G2648" s="34" t="str">
        <f t="shared" si="305"/>
        <v/>
      </c>
      <c r="H2648" s="34" t="str">
        <f t="shared" si="305"/>
        <v/>
      </c>
      <c r="I2648" s="34" t="str">
        <f t="shared" si="305"/>
        <v/>
      </c>
    </row>
    <row r="2649" spans="1:9">
      <c r="A2649" s="81">
        <f t="shared" si="303"/>
        <v>537001602020</v>
      </c>
      <c r="B2649">
        <v>5370016</v>
      </c>
      <c r="C2649" t="s">
        <v>1026</v>
      </c>
      <c r="D2649" s="1">
        <v>44196</v>
      </c>
      <c r="E2649" s="34" t="str">
        <f t="shared" si="305"/>
        <v/>
      </c>
      <c r="F2649" s="34" t="str">
        <f t="shared" si="305"/>
        <v/>
      </c>
      <c r="G2649" s="34" t="str">
        <f t="shared" si="305"/>
        <v/>
      </c>
      <c r="H2649" s="34" t="str">
        <f t="shared" si="305"/>
        <v/>
      </c>
      <c r="I2649" s="34" t="str">
        <f t="shared" si="305"/>
        <v/>
      </c>
    </row>
    <row r="2650" spans="1:9">
      <c r="A2650" s="81">
        <f t="shared" si="303"/>
        <v>537001602019</v>
      </c>
      <c r="B2650">
        <v>5370016</v>
      </c>
      <c r="C2650" t="s">
        <v>1026</v>
      </c>
      <c r="D2650" s="1">
        <v>43830</v>
      </c>
      <c r="E2650" s="34" t="str">
        <f t="shared" si="305"/>
        <v/>
      </c>
      <c r="F2650" s="34" t="str">
        <f t="shared" si="305"/>
        <v/>
      </c>
      <c r="G2650" s="34" t="str">
        <f t="shared" si="305"/>
        <v/>
      </c>
      <c r="H2650" s="34" t="str">
        <f t="shared" si="305"/>
        <v/>
      </c>
      <c r="I2650" s="34" t="str">
        <f t="shared" si="305"/>
        <v/>
      </c>
    </row>
    <row r="2651" spans="1:9">
      <c r="A2651" s="81">
        <f t="shared" si="303"/>
        <v>537001602018</v>
      </c>
      <c r="B2651">
        <v>5370016</v>
      </c>
      <c r="C2651" t="s">
        <v>1026</v>
      </c>
      <c r="D2651" s="1">
        <v>43465</v>
      </c>
      <c r="E2651" s="34">
        <f t="shared" si="305"/>
        <v>9221</v>
      </c>
      <c r="F2651" s="34">
        <f t="shared" si="305"/>
        <v>2311</v>
      </c>
      <c r="G2651" s="34">
        <f t="shared" si="305"/>
        <v>1349</v>
      </c>
      <c r="H2651" s="34">
        <f t="shared" si="305"/>
        <v>331</v>
      </c>
      <c r="I2651" s="34">
        <f t="shared" si="305"/>
        <v>631</v>
      </c>
    </row>
    <row r="2652" spans="1:9">
      <c r="A2652" s="81">
        <f t="shared" si="303"/>
        <v>537001602017</v>
      </c>
      <c r="B2652">
        <v>5370016</v>
      </c>
      <c r="C2652" t="s">
        <v>1026</v>
      </c>
      <c r="D2652" s="1">
        <v>43100</v>
      </c>
      <c r="E2652" s="34">
        <f t="shared" si="305"/>
        <v>9221</v>
      </c>
      <c r="F2652" s="34">
        <f t="shared" si="305"/>
        <v>2304</v>
      </c>
      <c r="G2652" s="34">
        <f t="shared" si="305"/>
        <v>1345</v>
      </c>
      <c r="H2652" s="34">
        <f t="shared" si="305"/>
        <v>329</v>
      </c>
      <c r="I2652" s="34">
        <f t="shared" si="305"/>
        <v>630</v>
      </c>
    </row>
    <row r="2653" spans="1:9">
      <c r="A2653" s="81">
        <f t="shared" si="303"/>
        <v>537001602016</v>
      </c>
      <c r="B2653">
        <v>5370016</v>
      </c>
      <c r="C2653" t="s">
        <v>1026</v>
      </c>
      <c r="D2653" s="1">
        <v>42735</v>
      </c>
      <c r="E2653" s="34">
        <f t="shared" si="305"/>
        <v>9221</v>
      </c>
      <c r="F2653" s="34">
        <f t="shared" si="305"/>
        <v>2279</v>
      </c>
      <c r="G2653" s="34">
        <f t="shared" si="305"/>
        <v>1347</v>
      </c>
      <c r="H2653" s="34">
        <f t="shared" si="305"/>
        <v>319</v>
      </c>
      <c r="I2653" s="34">
        <f t="shared" si="305"/>
        <v>613</v>
      </c>
    </row>
    <row r="2654" spans="1:9">
      <c r="A2654" s="81">
        <f t="shared" si="303"/>
        <v>537001602015</v>
      </c>
      <c r="B2654">
        <v>5370016</v>
      </c>
      <c r="C2654" t="s">
        <v>1026</v>
      </c>
      <c r="D2654" s="1">
        <v>42369</v>
      </c>
      <c r="E2654" s="34">
        <f t="shared" ref="E2654:I2663" si="306">IF(YEAR($D2654)&lt;2016,VLOOKUP($A2654,LDB_alt,COLUMN()-1,FALSE),IFERROR(VLOOKUP($A2654,LDB_neu,COLUMN()-1,FALSE),""))</f>
        <v>9220.6200000000008</v>
      </c>
      <c r="F2654" s="34">
        <f t="shared" si="306"/>
        <v>2302.87</v>
      </c>
      <c r="G2654" s="34">
        <f t="shared" si="306"/>
        <v>1511.87</v>
      </c>
      <c r="H2654" s="34">
        <f t="shared" si="306"/>
        <v>177.6</v>
      </c>
      <c r="I2654" s="34">
        <f t="shared" si="306"/>
        <v>613.4</v>
      </c>
    </row>
    <row r="2655" spans="1:9">
      <c r="A2655" s="81">
        <f t="shared" si="303"/>
        <v>537001602014</v>
      </c>
      <c r="B2655">
        <v>5370016</v>
      </c>
      <c r="C2655" t="s">
        <v>1026</v>
      </c>
      <c r="D2655" s="1">
        <v>42004</v>
      </c>
      <c r="E2655" s="34">
        <f t="shared" si="306"/>
        <v>9220.6200000000008</v>
      </c>
      <c r="F2655" s="34">
        <f t="shared" si="306"/>
        <v>2286.06</v>
      </c>
      <c r="G2655" s="34">
        <f t="shared" si="306"/>
        <v>1525.79</v>
      </c>
      <c r="H2655" s="34">
        <f t="shared" si="306"/>
        <v>153.29</v>
      </c>
      <c r="I2655" s="34">
        <f t="shared" si="306"/>
        <v>606.98</v>
      </c>
    </row>
    <row r="2656" spans="1:9">
      <c r="A2656" s="81">
        <f t="shared" si="303"/>
        <v>537001602013</v>
      </c>
      <c r="B2656">
        <v>5370016</v>
      </c>
      <c r="C2656" t="s">
        <v>1026</v>
      </c>
      <c r="D2656" s="1">
        <v>41639</v>
      </c>
      <c r="E2656" s="34">
        <f t="shared" si="306"/>
        <v>9220.6200000000008</v>
      </c>
      <c r="F2656" s="34">
        <f t="shared" si="306"/>
        <v>2274.15</v>
      </c>
      <c r="G2656" s="34">
        <f t="shared" si="306"/>
        <v>1521.1</v>
      </c>
      <c r="H2656" s="34">
        <f t="shared" si="306"/>
        <v>127.22</v>
      </c>
      <c r="I2656" s="34">
        <f t="shared" si="306"/>
        <v>625.83000000000004</v>
      </c>
    </row>
    <row r="2657" spans="1:9">
      <c r="A2657" s="81">
        <f t="shared" si="303"/>
        <v>537001602012</v>
      </c>
      <c r="B2657">
        <v>5370016</v>
      </c>
      <c r="C2657" t="s">
        <v>1026</v>
      </c>
      <c r="D2657" s="1">
        <v>41274</v>
      </c>
      <c r="E2657" s="34">
        <f t="shared" si="306"/>
        <v>9220.6200000000008</v>
      </c>
      <c r="F2657" s="34">
        <f t="shared" si="306"/>
        <v>2258.5</v>
      </c>
      <c r="G2657" s="34">
        <f t="shared" si="306"/>
        <v>1511.06</v>
      </c>
      <c r="H2657" s="34">
        <f t="shared" si="306"/>
        <v>127.49</v>
      </c>
      <c r="I2657" s="34">
        <f t="shared" si="306"/>
        <v>619.95000000000005</v>
      </c>
    </row>
    <row r="2658" spans="1:9">
      <c r="A2658" s="81">
        <f t="shared" si="303"/>
        <v>537001602011</v>
      </c>
      <c r="B2658">
        <v>5370016</v>
      </c>
      <c r="C2658" t="s">
        <v>1026</v>
      </c>
      <c r="D2658" s="1">
        <v>40908</v>
      </c>
      <c r="E2658" s="34">
        <f t="shared" si="306"/>
        <v>9220.9</v>
      </c>
      <c r="F2658" s="34">
        <f t="shared" si="306"/>
        <v>2252.5700000000002</v>
      </c>
      <c r="G2658" s="34">
        <f t="shared" si="306"/>
        <v>1507.65</v>
      </c>
      <c r="H2658" s="34">
        <f t="shared" si="306"/>
        <v>125.63</v>
      </c>
      <c r="I2658" s="34">
        <f t="shared" si="306"/>
        <v>619.29</v>
      </c>
    </row>
    <row r="2659" spans="1:9">
      <c r="A2659" s="81">
        <f t="shared" si="303"/>
        <v>537001602010</v>
      </c>
      <c r="B2659">
        <v>5370016</v>
      </c>
      <c r="C2659" t="s">
        <v>1026</v>
      </c>
      <c r="D2659" s="1">
        <v>40543</v>
      </c>
      <c r="E2659" s="34">
        <f t="shared" si="306"/>
        <v>9220.91</v>
      </c>
      <c r="F2659" s="34">
        <f t="shared" si="306"/>
        <v>2245.81</v>
      </c>
      <c r="G2659" s="34">
        <f t="shared" si="306"/>
        <v>1503.37</v>
      </c>
      <c r="H2659" s="34">
        <f t="shared" si="306"/>
        <v>123.14</v>
      </c>
      <c r="I2659" s="34">
        <f t="shared" si="306"/>
        <v>619.29999999999995</v>
      </c>
    </row>
    <row r="2660" spans="1:9">
      <c r="A2660" s="81">
        <f t="shared" si="303"/>
        <v>537001602009</v>
      </c>
      <c r="B2660">
        <v>5370016</v>
      </c>
      <c r="C2660" t="s">
        <v>1026</v>
      </c>
      <c r="D2660" s="1">
        <v>40178</v>
      </c>
      <c r="E2660" s="34">
        <f t="shared" si="306"/>
        <v>9220.91</v>
      </c>
      <c r="F2660" s="34">
        <f t="shared" si="306"/>
        <v>2240.9700000000003</v>
      </c>
      <c r="G2660" s="34">
        <f t="shared" si="306"/>
        <v>1499.26</v>
      </c>
      <c r="H2660" s="34">
        <f t="shared" si="306"/>
        <v>122.42</v>
      </c>
      <c r="I2660" s="34">
        <f t="shared" si="306"/>
        <v>619.29</v>
      </c>
    </row>
    <row r="2661" spans="1:9">
      <c r="A2661" s="81">
        <f t="shared" si="303"/>
        <v>537001602008</v>
      </c>
      <c r="B2661">
        <v>5370016</v>
      </c>
      <c r="C2661" t="s">
        <v>1026</v>
      </c>
      <c r="D2661" s="1">
        <v>39813</v>
      </c>
      <c r="E2661" s="34">
        <f t="shared" si="306"/>
        <v>9220.92</v>
      </c>
      <c r="F2661" s="34">
        <f t="shared" si="306"/>
        <v>2207.89</v>
      </c>
      <c r="G2661" s="34">
        <f t="shared" si="306"/>
        <v>1494.82</v>
      </c>
      <c r="H2661" s="34">
        <f t="shared" si="306"/>
        <v>95.03</v>
      </c>
      <c r="I2661" s="34">
        <f t="shared" si="306"/>
        <v>618.04</v>
      </c>
    </row>
    <row r="2662" spans="1:9">
      <c r="A2662" s="81">
        <f t="shared" si="303"/>
        <v>537001602007</v>
      </c>
      <c r="B2662">
        <v>5370016</v>
      </c>
      <c r="C2662" t="s">
        <v>1026</v>
      </c>
      <c r="D2662" s="1">
        <v>39447</v>
      </c>
      <c r="E2662" s="34">
        <f t="shared" si="306"/>
        <v>9220.93</v>
      </c>
      <c r="F2662" s="34">
        <f t="shared" si="306"/>
        <v>2189.61</v>
      </c>
      <c r="G2662" s="34">
        <f t="shared" si="306"/>
        <v>1482.41</v>
      </c>
      <c r="H2662" s="34">
        <f t="shared" si="306"/>
        <v>90.15</v>
      </c>
      <c r="I2662" s="34">
        <f t="shared" si="306"/>
        <v>617.04999999999995</v>
      </c>
    </row>
    <row r="2663" spans="1:9">
      <c r="A2663" s="81">
        <f t="shared" si="303"/>
        <v>537001602006</v>
      </c>
      <c r="B2663">
        <v>5370016</v>
      </c>
      <c r="C2663" t="s">
        <v>1026</v>
      </c>
      <c r="D2663" s="1">
        <v>39082</v>
      </c>
      <c r="E2663" s="34">
        <f t="shared" si="306"/>
        <v>9222.18</v>
      </c>
      <c r="F2663" s="34">
        <f t="shared" si="306"/>
        <v>2103.5100000000002</v>
      </c>
      <c r="G2663" s="34">
        <f t="shared" si="306"/>
        <v>1462.2</v>
      </c>
      <c r="H2663" s="34">
        <f t="shared" si="306"/>
        <v>79.89</v>
      </c>
      <c r="I2663" s="34">
        <f t="shared" si="306"/>
        <v>561.41999999999996</v>
      </c>
    </row>
    <row r="2664" spans="1:9">
      <c r="A2664" s="81">
        <f t="shared" si="303"/>
        <v>537002002025</v>
      </c>
      <c r="B2664">
        <v>5370020</v>
      </c>
      <c r="C2664" t="s">
        <v>1027</v>
      </c>
      <c r="D2664" s="1">
        <v>46022</v>
      </c>
      <c r="E2664" s="34" t="str">
        <f t="shared" ref="E2664:I2673" si="307">IF(YEAR($D2664)&lt;2016,VLOOKUP($A2664,LDB_alt,COLUMN()-1,FALSE),IFERROR(VLOOKUP($A2664,LDB_neu,COLUMN()-1,FALSE),""))</f>
        <v/>
      </c>
      <c r="F2664" s="34" t="str">
        <f t="shared" si="307"/>
        <v/>
      </c>
      <c r="G2664" s="34" t="str">
        <f t="shared" si="307"/>
        <v/>
      </c>
      <c r="H2664" s="34" t="str">
        <f t="shared" si="307"/>
        <v/>
      </c>
      <c r="I2664" s="34" t="str">
        <f t="shared" si="307"/>
        <v/>
      </c>
    </row>
    <row r="2665" spans="1:9">
      <c r="A2665" s="81">
        <f t="shared" si="303"/>
        <v>537002002024</v>
      </c>
      <c r="B2665">
        <v>5370020</v>
      </c>
      <c r="C2665" t="s">
        <v>1027</v>
      </c>
      <c r="D2665" s="1">
        <v>45657</v>
      </c>
      <c r="E2665" s="34" t="str">
        <f t="shared" si="307"/>
        <v/>
      </c>
      <c r="F2665" s="34" t="str">
        <f t="shared" si="307"/>
        <v/>
      </c>
      <c r="G2665" s="34" t="str">
        <f t="shared" si="307"/>
        <v/>
      </c>
      <c r="H2665" s="34" t="str">
        <f t="shared" si="307"/>
        <v/>
      </c>
      <c r="I2665" s="34" t="str">
        <f t="shared" si="307"/>
        <v/>
      </c>
    </row>
    <row r="2666" spans="1:9">
      <c r="A2666" s="81">
        <f t="shared" si="303"/>
        <v>537002002023</v>
      </c>
      <c r="B2666">
        <v>5370020</v>
      </c>
      <c r="C2666" t="s">
        <v>1027</v>
      </c>
      <c r="D2666" s="1">
        <v>45291</v>
      </c>
      <c r="E2666" s="34" t="str">
        <f t="shared" si="307"/>
        <v/>
      </c>
      <c r="F2666" s="34" t="str">
        <f t="shared" si="307"/>
        <v/>
      </c>
      <c r="G2666" s="34" t="str">
        <f t="shared" si="307"/>
        <v/>
      </c>
      <c r="H2666" s="34" t="str">
        <f t="shared" si="307"/>
        <v/>
      </c>
      <c r="I2666" s="34" t="str">
        <f t="shared" si="307"/>
        <v/>
      </c>
    </row>
    <row r="2667" spans="1:9">
      <c r="A2667" s="81">
        <f t="shared" si="303"/>
        <v>537002002022</v>
      </c>
      <c r="B2667">
        <v>5370020</v>
      </c>
      <c r="C2667" t="s">
        <v>1027</v>
      </c>
      <c r="D2667" s="1">
        <v>44926</v>
      </c>
      <c r="E2667" s="34" t="str">
        <f t="shared" si="307"/>
        <v/>
      </c>
      <c r="F2667" s="34" t="str">
        <f t="shared" si="307"/>
        <v/>
      </c>
      <c r="G2667" s="34" t="str">
        <f t="shared" si="307"/>
        <v/>
      </c>
      <c r="H2667" s="34" t="str">
        <f t="shared" si="307"/>
        <v/>
      </c>
      <c r="I2667" s="34" t="str">
        <f t="shared" si="307"/>
        <v/>
      </c>
    </row>
    <row r="2668" spans="1:9">
      <c r="A2668" s="81">
        <f t="shared" si="303"/>
        <v>537002002021</v>
      </c>
      <c r="B2668">
        <v>5370020</v>
      </c>
      <c r="C2668" t="s">
        <v>1027</v>
      </c>
      <c r="D2668" s="1">
        <v>44561</v>
      </c>
      <c r="E2668" s="34" t="str">
        <f t="shared" si="307"/>
        <v/>
      </c>
      <c r="F2668" s="34" t="str">
        <f t="shared" si="307"/>
        <v/>
      </c>
      <c r="G2668" s="34" t="str">
        <f t="shared" si="307"/>
        <v/>
      </c>
      <c r="H2668" s="34" t="str">
        <f t="shared" si="307"/>
        <v/>
      </c>
      <c r="I2668" s="34" t="str">
        <f t="shared" si="307"/>
        <v/>
      </c>
    </row>
    <row r="2669" spans="1:9">
      <c r="A2669" s="81">
        <f t="shared" si="303"/>
        <v>537002002020</v>
      </c>
      <c r="B2669">
        <v>5370020</v>
      </c>
      <c r="C2669" t="s">
        <v>1027</v>
      </c>
      <c r="D2669" s="1">
        <v>44196</v>
      </c>
      <c r="E2669" s="34" t="str">
        <f t="shared" si="307"/>
        <v/>
      </c>
      <c r="F2669" s="34" t="str">
        <f t="shared" si="307"/>
        <v/>
      </c>
      <c r="G2669" s="34" t="str">
        <f t="shared" si="307"/>
        <v/>
      </c>
      <c r="H2669" s="34" t="str">
        <f t="shared" si="307"/>
        <v/>
      </c>
      <c r="I2669" s="34" t="str">
        <f t="shared" si="307"/>
        <v/>
      </c>
    </row>
    <row r="2670" spans="1:9">
      <c r="A2670" s="81">
        <f t="shared" si="303"/>
        <v>537002002019</v>
      </c>
      <c r="B2670">
        <v>5370020</v>
      </c>
      <c r="C2670" t="s">
        <v>1027</v>
      </c>
      <c r="D2670" s="1">
        <v>43830</v>
      </c>
      <c r="E2670" s="34" t="str">
        <f t="shared" si="307"/>
        <v/>
      </c>
      <c r="F2670" s="34" t="str">
        <f t="shared" si="307"/>
        <v/>
      </c>
      <c r="G2670" s="34" t="str">
        <f t="shared" si="307"/>
        <v/>
      </c>
      <c r="H2670" s="34" t="str">
        <f t="shared" si="307"/>
        <v/>
      </c>
      <c r="I2670" s="34" t="str">
        <f t="shared" si="307"/>
        <v/>
      </c>
    </row>
    <row r="2671" spans="1:9">
      <c r="A2671" s="81">
        <f t="shared" si="303"/>
        <v>537002002018</v>
      </c>
      <c r="B2671">
        <v>5370020</v>
      </c>
      <c r="C2671" t="s">
        <v>1027</v>
      </c>
      <c r="D2671" s="1">
        <v>43465</v>
      </c>
      <c r="E2671" s="34">
        <f t="shared" si="307"/>
        <v>6127</v>
      </c>
      <c r="F2671" s="34">
        <f t="shared" si="307"/>
        <v>1863</v>
      </c>
      <c r="G2671" s="34">
        <f t="shared" si="307"/>
        <v>1110</v>
      </c>
      <c r="H2671" s="34">
        <f t="shared" si="307"/>
        <v>297</v>
      </c>
      <c r="I2671" s="34">
        <f t="shared" si="307"/>
        <v>456</v>
      </c>
    </row>
    <row r="2672" spans="1:9">
      <c r="A2672" s="81">
        <f t="shared" si="303"/>
        <v>537002002017</v>
      </c>
      <c r="B2672">
        <v>5370020</v>
      </c>
      <c r="C2672" t="s">
        <v>1027</v>
      </c>
      <c r="D2672" s="1">
        <v>43100</v>
      </c>
      <c r="E2672" s="34">
        <f t="shared" si="307"/>
        <v>6127</v>
      </c>
      <c r="F2672" s="34">
        <f t="shared" si="307"/>
        <v>1786</v>
      </c>
      <c r="G2672" s="34">
        <f t="shared" si="307"/>
        <v>1210</v>
      </c>
      <c r="H2672" s="34">
        <f t="shared" si="307"/>
        <v>131</v>
      </c>
      <c r="I2672" s="34">
        <f t="shared" si="307"/>
        <v>445</v>
      </c>
    </row>
    <row r="2673" spans="1:9">
      <c r="A2673" s="81">
        <f t="shared" si="303"/>
        <v>537002002016</v>
      </c>
      <c r="B2673">
        <v>5370020</v>
      </c>
      <c r="C2673" t="s">
        <v>1027</v>
      </c>
      <c r="D2673" s="1">
        <v>42735</v>
      </c>
      <c r="E2673" s="34">
        <f t="shared" si="307"/>
        <v>6127</v>
      </c>
      <c r="F2673" s="34">
        <f t="shared" si="307"/>
        <v>1776</v>
      </c>
      <c r="G2673" s="34">
        <f t="shared" si="307"/>
        <v>1203</v>
      </c>
      <c r="H2673" s="34">
        <f t="shared" si="307"/>
        <v>115</v>
      </c>
      <c r="I2673" s="34">
        <f t="shared" si="307"/>
        <v>458</v>
      </c>
    </row>
    <row r="2674" spans="1:9">
      <c r="A2674" s="81">
        <f t="shared" si="303"/>
        <v>537002002015</v>
      </c>
      <c r="B2674">
        <v>5370020</v>
      </c>
      <c r="C2674" t="s">
        <v>1027</v>
      </c>
      <c r="D2674" s="1">
        <v>42369</v>
      </c>
      <c r="E2674" s="34">
        <f t="shared" ref="E2674:I2683" si="308">IF(YEAR($D2674)&lt;2016,VLOOKUP($A2674,LDB_alt,COLUMN()-1,FALSE),IFERROR(VLOOKUP($A2674,LDB_neu,COLUMN()-1,FALSE),""))</f>
        <v>6126.68</v>
      </c>
      <c r="F2674" s="34">
        <f t="shared" si="308"/>
        <v>1772.6499999999999</v>
      </c>
      <c r="G2674" s="34">
        <f t="shared" si="308"/>
        <v>1211.73</v>
      </c>
      <c r="H2674" s="34">
        <f t="shared" si="308"/>
        <v>102.84</v>
      </c>
      <c r="I2674" s="34">
        <f t="shared" si="308"/>
        <v>458.08</v>
      </c>
    </row>
    <row r="2675" spans="1:9">
      <c r="A2675" s="81">
        <f t="shared" si="303"/>
        <v>537002002014</v>
      </c>
      <c r="B2675">
        <v>5370020</v>
      </c>
      <c r="C2675" t="s">
        <v>1027</v>
      </c>
      <c r="D2675" s="1">
        <v>42004</v>
      </c>
      <c r="E2675" s="34">
        <f t="shared" si="308"/>
        <v>6126.69</v>
      </c>
      <c r="F2675" s="34">
        <f t="shared" si="308"/>
        <v>1778.23</v>
      </c>
      <c r="G2675" s="34">
        <f t="shared" si="308"/>
        <v>1195.71</v>
      </c>
      <c r="H2675" s="34">
        <f t="shared" si="308"/>
        <v>107.3</v>
      </c>
      <c r="I2675" s="34">
        <f t="shared" si="308"/>
        <v>475.22</v>
      </c>
    </row>
    <row r="2676" spans="1:9">
      <c r="A2676" s="81">
        <f t="shared" si="303"/>
        <v>537002002013</v>
      </c>
      <c r="B2676">
        <v>5370020</v>
      </c>
      <c r="C2676" t="s">
        <v>1027</v>
      </c>
      <c r="D2676" s="1">
        <v>41639</v>
      </c>
      <c r="E2676" s="34">
        <f t="shared" si="308"/>
        <v>6126.69</v>
      </c>
      <c r="F2676" s="34">
        <f t="shared" si="308"/>
        <v>1767.65</v>
      </c>
      <c r="G2676" s="34">
        <f t="shared" si="308"/>
        <v>1190.6600000000001</v>
      </c>
      <c r="H2676" s="34">
        <f t="shared" si="308"/>
        <v>102.28</v>
      </c>
      <c r="I2676" s="34">
        <f t="shared" si="308"/>
        <v>474.71</v>
      </c>
    </row>
    <row r="2677" spans="1:9">
      <c r="A2677" s="81">
        <f t="shared" si="303"/>
        <v>537002002012</v>
      </c>
      <c r="B2677">
        <v>5370020</v>
      </c>
      <c r="C2677" t="s">
        <v>1027</v>
      </c>
      <c r="D2677" s="1">
        <v>41274</v>
      </c>
      <c r="E2677" s="34">
        <f t="shared" si="308"/>
        <v>6126.69</v>
      </c>
      <c r="F2677" s="34">
        <f t="shared" si="308"/>
        <v>1760.77</v>
      </c>
      <c r="G2677" s="34">
        <f t="shared" si="308"/>
        <v>1183.6500000000001</v>
      </c>
      <c r="H2677" s="34">
        <f t="shared" si="308"/>
        <v>103.25</v>
      </c>
      <c r="I2677" s="34">
        <f t="shared" si="308"/>
        <v>473.87</v>
      </c>
    </row>
    <row r="2678" spans="1:9">
      <c r="A2678" s="81">
        <f t="shared" si="303"/>
        <v>537002002011</v>
      </c>
      <c r="B2678">
        <v>5370020</v>
      </c>
      <c r="C2678" t="s">
        <v>1027</v>
      </c>
      <c r="D2678" s="1">
        <v>40908</v>
      </c>
      <c r="E2678" s="34">
        <f t="shared" si="308"/>
        <v>6127.05</v>
      </c>
      <c r="F2678" s="34">
        <f t="shared" si="308"/>
        <v>1756.32</v>
      </c>
      <c r="G2678" s="34">
        <f t="shared" si="308"/>
        <v>1177.32</v>
      </c>
      <c r="H2678" s="34">
        <f t="shared" si="308"/>
        <v>105.24</v>
      </c>
      <c r="I2678" s="34">
        <f t="shared" si="308"/>
        <v>473.76</v>
      </c>
    </row>
    <row r="2679" spans="1:9">
      <c r="A2679" s="81">
        <f t="shared" si="303"/>
        <v>537002002010</v>
      </c>
      <c r="B2679">
        <v>5370020</v>
      </c>
      <c r="C2679" t="s">
        <v>1027</v>
      </c>
      <c r="D2679" s="1">
        <v>40543</v>
      </c>
      <c r="E2679" s="34">
        <f t="shared" si="308"/>
        <v>6127.04</v>
      </c>
      <c r="F2679" s="34">
        <f t="shared" si="308"/>
        <v>1746.08</v>
      </c>
      <c r="G2679" s="34">
        <f t="shared" si="308"/>
        <v>1172.6500000000001</v>
      </c>
      <c r="H2679" s="34">
        <f t="shared" si="308"/>
        <v>101.61</v>
      </c>
      <c r="I2679" s="34">
        <f t="shared" si="308"/>
        <v>471.82</v>
      </c>
    </row>
    <row r="2680" spans="1:9">
      <c r="A2680" s="81">
        <f t="shared" si="303"/>
        <v>537002002009</v>
      </c>
      <c r="B2680">
        <v>5370020</v>
      </c>
      <c r="C2680" t="s">
        <v>1027</v>
      </c>
      <c r="D2680" s="1">
        <v>40178</v>
      </c>
      <c r="E2680" s="34">
        <f t="shared" si="308"/>
        <v>6127.06</v>
      </c>
      <c r="F2680" s="34">
        <f t="shared" si="308"/>
        <v>1739.15</v>
      </c>
      <c r="G2680" s="34">
        <f t="shared" si="308"/>
        <v>1172.3399999999999</v>
      </c>
      <c r="H2680" s="34">
        <f t="shared" si="308"/>
        <v>95.41</v>
      </c>
      <c r="I2680" s="34">
        <f t="shared" si="308"/>
        <v>471.4</v>
      </c>
    </row>
    <row r="2681" spans="1:9">
      <c r="A2681" s="81">
        <f t="shared" si="303"/>
        <v>537002002008</v>
      </c>
      <c r="B2681">
        <v>5370020</v>
      </c>
      <c r="C2681" t="s">
        <v>1027</v>
      </c>
      <c r="D2681" s="1">
        <v>39813</v>
      </c>
      <c r="E2681" s="34">
        <f t="shared" si="308"/>
        <v>6126.99</v>
      </c>
      <c r="F2681" s="34">
        <f t="shared" si="308"/>
        <v>1739.1999999999998</v>
      </c>
      <c r="G2681" s="34">
        <f t="shared" si="308"/>
        <v>1177.81</v>
      </c>
      <c r="H2681" s="34">
        <f t="shared" si="308"/>
        <v>89.77</v>
      </c>
      <c r="I2681" s="34">
        <f t="shared" si="308"/>
        <v>471.62</v>
      </c>
    </row>
    <row r="2682" spans="1:9">
      <c r="A2682" s="81">
        <f t="shared" si="303"/>
        <v>537002002007</v>
      </c>
      <c r="B2682">
        <v>5370020</v>
      </c>
      <c r="C2682" t="s">
        <v>1027</v>
      </c>
      <c r="D2682" s="1">
        <v>39447</v>
      </c>
      <c r="E2682" s="34">
        <f t="shared" si="308"/>
        <v>6126.99</v>
      </c>
      <c r="F2682" s="34">
        <f t="shared" si="308"/>
        <v>1734.68</v>
      </c>
      <c r="G2682" s="34">
        <f t="shared" si="308"/>
        <v>1173.94</v>
      </c>
      <c r="H2682" s="34">
        <f t="shared" si="308"/>
        <v>89.5</v>
      </c>
      <c r="I2682" s="34">
        <f t="shared" si="308"/>
        <v>471.24</v>
      </c>
    </row>
    <row r="2683" spans="1:9">
      <c r="A2683" s="81">
        <f t="shared" si="303"/>
        <v>537002002006</v>
      </c>
      <c r="B2683">
        <v>5370020</v>
      </c>
      <c r="C2683" t="s">
        <v>1027</v>
      </c>
      <c r="D2683" s="1">
        <v>39082</v>
      </c>
      <c r="E2683" s="34">
        <f t="shared" si="308"/>
        <v>6126.98</v>
      </c>
      <c r="F2683" s="34">
        <f t="shared" si="308"/>
        <v>1729.0500000000002</v>
      </c>
      <c r="G2683" s="34">
        <f t="shared" si="308"/>
        <v>1167.6600000000001</v>
      </c>
      <c r="H2683" s="34">
        <f t="shared" si="308"/>
        <v>90.03</v>
      </c>
      <c r="I2683" s="34">
        <f t="shared" si="308"/>
        <v>471.36</v>
      </c>
    </row>
    <row r="2684" spans="1:9">
      <c r="A2684" s="81">
        <f t="shared" si="303"/>
        <v>537002402025</v>
      </c>
      <c r="B2684">
        <v>5370024</v>
      </c>
      <c r="C2684" t="s">
        <v>483</v>
      </c>
      <c r="D2684" s="1">
        <v>46022</v>
      </c>
      <c r="E2684" s="34" t="str">
        <f t="shared" ref="E2684:I2693" si="309">IF(YEAR($D2684)&lt;2016,VLOOKUP($A2684,LDB_alt,COLUMN()-1,FALSE),IFERROR(VLOOKUP($A2684,LDB_neu,COLUMN()-1,FALSE),""))</f>
        <v/>
      </c>
      <c r="F2684" s="34" t="str">
        <f t="shared" si="309"/>
        <v/>
      </c>
      <c r="G2684" s="34" t="str">
        <f t="shared" si="309"/>
        <v/>
      </c>
      <c r="H2684" s="34" t="str">
        <f t="shared" si="309"/>
        <v/>
      </c>
      <c r="I2684" s="34" t="str">
        <f t="shared" si="309"/>
        <v/>
      </c>
    </row>
    <row r="2685" spans="1:9">
      <c r="A2685" s="81">
        <f t="shared" si="303"/>
        <v>537002402024</v>
      </c>
      <c r="B2685">
        <v>5370024</v>
      </c>
      <c r="C2685" t="s">
        <v>483</v>
      </c>
      <c r="D2685" s="1">
        <v>45657</v>
      </c>
      <c r="E2685" s="34" t="str">
        <f t="shared" si="309"/>
        <v/>
      </c>
      <c r="F2685" s="34" t="str">
        <f t="shared" si="309"/>
        <v/>
      </c>
      <c r="G2685" s="34" t="str">
        <f t="shared" si="309"/>
        <v/>
      </c>
      <c r="H2685" s="34" t="str">
        <f t="shared" si="309"/>
        <v/>
      </c>
      <c r="I2685" s="34" t="str">
        <f t="shared" si="309"/>
        <v/>
      </c>
    </row>
    <row r="2686" spans="1:9">
      <c r="A2686" s="81">
        <f t="shared" si="303"/>
        <v>537002402023</v>
      </c>
      <c r="B2686">
        <v>5370024</v>
      </c>
      <c r="C2686" t="s">
        <v>483</v>
      </c>
      <c r="D2686" s="1">
        <v>45291</v>
      </c>
      <c r="E2686" s="34" t="str">
        <f t="shared" si="309"/>
        <v/>
      </c>
      <c r="F2686" s="34" t="str">
        <f t="shared" si="309"/>
        <v/>
      </c>
      <c r="G2686" s="34" t="str">
        <f t="shared" si="309"/>
        <v/>
      </c>
      <c r="H2686" s="34" t="str">
        <f t="shared" si="309"/>
        <v/>
      </c>
      <c r="I2686" s="34" t="str">
        <f t="shared" si="309"/>
        <v/>
      </c>
    </row>
    <row r="2687" spans="1:9">
      <c r="A2687" s="81">
        <f t="shared" si="303"/>
        <v>537002402022</v>
      </c>
      <c r="B2687">
        <v>5370024</v>
      </c>
      <c r="C2687" t="s">
        <v>483</v>
      </c>
      <c r="D2687" s="1">
        <v>44926</v>
      </c>
      <c r="E2687" s="34" t="str">
        <f t="shared" si="309"/>
        <v/>
      </c>
      <c r="F2687" s="34" t="str">
        <f t="shared" si="309"/>
        <v/>
      </c>
      <c r="G2687" s="34" t="str">
        <f t="shared" si="309"/>
        <v/>
      </c>
      <c r="H2687" s="34" t="str">
        <f t="shared" si="309"/>
        <v/>
      </c>
      <c r="I2687" s="34" t="str">
        <f t="shared" si="309"/>
        <v/>
      </c>
    </row>
    <row r="2688" spans="1:9">
      <c r="A2688" s="81">
        <f t="shared" si="303"/>
        <v>537002402021</v>
      </c>
      <c r="B2688">
        <v>5370024</v>
      </c>
      <c r="C2688" t="s">
        <v>483</v>
      </c>
      <c r="D2688" s="1">
        <v>44561</v>
      </c>
      <c r="E2688" s="34" t="str">
        <f t="shared" si="309"/>
        <v/>
      </c>
      <c r="F2688" s="34" t="str">
        <f t="shared" si="309"/>
        <v/>
      </c>
      <c r="G2688" s="34" t="str">
        <f t="shared" si="309"/>
        <v/>
      </c>
      <c r="H2688" s="34" t="str">
        <f t="shared" si="309"/>
        <v/>
      </c>
      <c r="I2688" s="34" t="str">
        <f t="shared" si="309"/>
        <v/>
      </c>
    </row>
    <row r="2689" spans="1:9">
      <c r="A2689" s="81">
        <f t="shared" si="303"/>
        <v>537002402020</v>
      </c>
      <c r="B2689">
        <v>5370024</v>
      </c>
      <c r="C2689" t="s">
        <v>483</v>
      </c>
      <c r="D2689" s="1">
        <v>44196</v>
      </c>
      <c r="E2689" s="34" t="str">
        <f t="shared" si="309"/>
        <v/>
      </c>
      <c r="F2689" s="34" t="str">
        <f t="shared" si="309"/>
        <v/>
      </c>
      <c r="G2689" s="34" t="str">
        <f t="shared" si="309"/>
        <v/>
      </c>
      <c r="H2689" s="34" t="str">
        <f t="shared" si="309"/>
        <v/>
      </c>
      <c r="I2689" s="34" t="str">
        <f t="shared" si="309"/>
        <v/>
      </c>
    </row>
    <row r="2690" spans="1:9">
      <c r="A2690" s="81">
        <f t="shared" si="303"/>
        <v>537002402019</v>
      </c>
      <c r="B2690">
        <v>5370024</v>
      </c>
      <c r="C2690" t="s">
        <v>483</v>
      </c>
      <c r="D2690" s="1">
        <v>43830</v>
      </c>
      <c r="E2690" s="34" t="str">
        <f t="shared" si="309"/>
        <v/>
      </c>
      <c r="F2690" s="34" t="str">
        <f t="shared" si="309"/>
        <v/>
      </c>
      <c r="G2690" s="34" t="str">
        <f t="shared" si="309"/>
        <v/>
      </c>
      <c r="H2690" s="34" t="str">
        <f t="shared" si="309"/>
        <v/>
      </c>
      <c r="I2690" s="34" t="str">
        <f t="shared" si="309"/>
        <v/>
      </c>
    </row>
    <row r="2691" spans="1:9">
      <c r="A2691" s="81">
        <f t="shared" si="303"/>
        <v>537002402018</v>
      </c>
      <c r="B2691">
        <v>5370024</v>
      </c>
      <c r="C2691" t="s">
        <v>483</v>
      </c>
      <c r="D2691" s="1">
        <v>43465</v>
      </c>
      <c r="E2691" s="34">
        <f t="shared" si="309"/>
        <v>4209</v>
      </c>
      <c r="F2691" s="34">
        <f t="shared" si="309"/>
        <v>733</v>
      </c>
      <c r="G2691" s="34">
        <f t="shared" si="309"/>
        <v>424</v>
      </c>
      <c r="H2691" s="34">
        <f t="shared" si="309"/>
        <v>51</v>
      </c>
      <c r="I2691" s="34">
        <f t="shared" si="309"/>
        <v>258</v>
      </c>
    </row>
    <row r="2692" spans="1:9">
      <c r="A2692" s="81">
        <f t="shared" si="303"/>
        <v>537002402017</v>
      </c>
      <c r="B2692">
        <v>5370024</v>
      </c>
      <c r="C2692" t="s">
        <v>483</v>
      </c>
      <c r="D2692" s="1">
        <v>43100</v>
      </c>
      <c r="E2692" s="34">
        <f t="shared" si="309"/>
        <v>4209</v>
      </c>
      <c r="F2692" s="34">
        <f t="shared" si="309"/>
        <v>728</v>
      </c>
      <c r="G2692" s="34">
        <f t="shared" si="309"/>
        <v>422</v>
      </c>
      <c r="H2692" s="34">
        <f t="shared" si="309"/>
        <v>48</v>
      </c>
      <c r="I2692" s="34">
        <f t="shared" si="309"/>
        <v>258</v>
      </c>
    </row>
    <row r="2693" spans="1:9">
      <c r="A2693" s="81">
        <f t="shared" ref="A2693:A2756" si="310">(LEFT(B2693&amp;"00000000",8)&amp;YEAR(D2693))+0</f>
        <v>537002402016</v>
      </c>
      <c r="B2693">
        <v>5370024</v>
      </c>
      <c r="C2693" t="s">
        <v>483</v>
      </c>
      <c r="D2693" s="1">
        <v>42735</v>
      </c>
      <c r="E2693" s="34">
        <f t="shared" si="309"/>
        <v>4209</v>
      </c>
      <c r="F2693" s="34">
        <f t="shared" si="309"/>
        <v>692</v>
      </c>
      <c r="G2693" s="34">
        <f t="shared" si="309"/>
        <v>421</v>
      </c>
      <c r="H2693" s="34">
        <f t="shared" si="309"/>
        <v>47</v>
      </c>
      <c r="I2693" s="34">
        <f t="shared" si="309"/>
        <v>224</v>
      </c>
    </row>
    <row r="2694" spans="1:9">
      <c r="A2694" s="81">
        <f t="shared" si="310"/>
        <v>537002402015</v>
      </c>
      <c r="B2694">
        <v>5370024</v>
      </c>
      <c r="C2694" t="s">
        <v>483</v>
      </c>
      <c r="D2694" s="1">
        <v>42369</v>
      </c>
      <c r="E2694" s="34">
        <f t="shared" ref="E2694:I2703" si="311">IF(YEAR($D2694)&lt;2016,VLOOKUP($A2694,LDB_alt,COLUMN()-1,FALSE),IFERROR(VLOOKUP($A2694,LDB_neu,COLUMN()-1,FALSE),""))</f>
        <v>4208.59</v>
      </c>
      <c r="F2694" s="34">
        <f t="shared" si="311"/>
        <v>685.94</v>
      </c>
      <c r="G2694" s="34">
        <f t="shared" si="311"/>
        <v>415.33</v>
      </c>
      <c r="H2694" s="34">
        <f t="shared" si="311"/>
        <v>45.5</v>
      </c>
      <c r="I2694" s="34">
        <f t="shared" si="311"/>
        <v>225.11</v>
      </c>
    </row>
    <row r="2695" spans="1:9">
      <c r="A2695" s="81">
        <f t="shared" si="310"/>
        <v>537002402014</v>
      </c>
      <c r="B2695">
        <v>5370024</v>
      </c>
      <c r="C2695" t="s">
        <v>483</v>
      </c>
      <c r="D2695" s="1">
        <v>42004</v>
      </c>
      <c r="E2695" s="34">
        <f t="shared" si="311"/>
        <v>4208.59</v>
      </c>
      <c r="F2695" s="34">
        <f t="shared" si="311"/>
        <v>682.73</v>
      </c>
      <c r="G2695" s="34">
        <f t="shared" si="311"/>
        <v>412.61</v>
      </c>
      <c r="H2695" s="34">
        <f t="shared" si="311"/>
        <v>45.34</v>
      </c>
      <c r="I2695" s="34">
        <f t="shared" si="311"/>
        <v>224.78</v>
      </c>
    </row>
    <row r="2696" spans="1:9">
      <c r="A2696" s="81">
        <f t="shared" si="310"/>
        <v>537002402013</v>
      </c>
      <c r="B2696">
        <v>5370024</v>
      </c>
      <c r="C2696" t="s">
        <v>483</v>
      </c>
      <c r="D2696" s="1">
        <v>41639</v>
      </c>
      <c r="E2696" s="34">
        <f t="shared" si="311"/>
        <v>4208.58</v>
      </c>
      <c r="F2696" s="34">
        <f t="shared" si="311"/>
        <v>684.32</v>
      </c>
      <c r="G2696" s="34">
        <f t="shared" si="311"/>
        <v>420.7</v>
      </c>
      <c r="H2696" s="34">
        <f t="shared" si="311"/>
        <v>39.28</v>
      </c>
      <c r="I2696" s="34">
        <f t="shared" si="311"/>
        <v>224.34</v>
      </c>
    </row>
    <row r="2697" spans="1:9">
      <c r="A2697" s="81">
        <f t="shared" si="310"/>
        <v>537002402012</v>
      </c>
      <c r="B2697">
        <v>5370024</v>
      </c>
      <c r="C2697" t="s">
        <v>483</v>
      </c>
      <c r="D2697" s="1">
        <v>41274</v>
      </c>
      <c r="E2697" s="34">
        <f t="shared" si="311"/>
        <v>4208.59</v>
      </c>
      <c r="F2697" s="34">
        <f t="shared" si="311"/>
        <v>698.08</v>
      </c>
      <c r="G2697" s="34">
        <f t="shared" si="311"/>
        <v>435.93</v>
      </c>
      <c r="H2697" s="34">
        <f t="shared" si="311"/>
        <v>30.8</v>
      </c>
      <c r="I2697" s="34">
        <f t="shared" si="311"/>
        <v>231.35</v>
      </c>
    </row>
    <row r="2698" spans="1:9">
      <c r="A2698" s="81">
        <f t="shared" si="310"/>
        <v>537002402011</v>
      </c>
      <c r="B2698">
        <v>5370024</v>
      </c>
      <c r="C2698" t="s">
        <v>483</v>
      </c>
      <c r="D2698" s="1">
        <v>40908</v>
      </c>
      <c r="E2698" s="34">
        <f t="shared" si="311"/>
        <v>4208.46</v>
      </c>
      <c r="F2698" s="34">
        <f t="shared" si="311"/>
        <v>695.27</v>
      </c>
      <c r="G2698" s="34">
        <f t="shared" si="311"/>
        <v>434.59</v>
      </c>
      <c r="H2698" s="34">
        <f t="shared" si="311"/>
        <v>29.4</v>
      </c>
      <c r="I2698" s="34">
        <f t="shared" si="311"/>
        <v>231.28</v>
      </c>
    </row>
    <row r="2699" spans="1:9">
      <c r="A2699" s="81">
        <f t="shared" si="310"/>
        <v>537002402010</v>
      </c>
      <c r="B2699">
        <v>5370024</v>
      </c>
      <c r="C2699" t="s">
        <v>483</v>
      </c>
      <c r="D2699" s="1">
        <v>40543</v>
      </c>
      <c r="E2699" s="34">
        <f t="shared" si="311"/>
        <v>4208.46</v>
      </c>
      <c r="F2699" s="34">
        <f t="shared" si="311"/>
        <v>689.51</v>
      </c>
      <c r="G2699" s="34">
        <f t="shared" si="311"/>
        <v>429.21</v>
      </c>
      <c r="H2699" s="34">
        <f t="shared" si="311"/>
        <v>29.55</v>
      </c>
      <c r="I2699" s="34">
        <f t="shared" si="311"/>
        <v>230.75</v>
      </c>
    </row>
    <row r="2700" spans="1:9">
      <c r="A2700" s="81">
        <f t="shared" si="310"/>
        <v>537002402009</v>
      </c>
      <c r="B2700">
        <v>5370024</v>
      </c>
      <c r="C2700" t="s">
        <v>483</v>
      </c>
      <c r="D2700" s="1">
        <v>40178</v>
      </c>
      <c r="E2700" s="34">
        <f t="shared" si="311"/>
        <v>4208.46</v>
      </c>
      <c r="F2700" s="34">
        <f t="shared" si="311"/>
        <v>687.06000000000006</v>
      </c>
      <c r="G2700" s="34">
        <f t="shared" si="311"/>
        <v>426.67</v>
      </c>
      <c r="H2700" s="34">
        <f t="shared" si="311"/>
        <v>29.6</v>
      </c>
      <c r="I2700" s="34">
        <f t="shared" si="311"/>
        <v>230.79</v>
      </c>
    </row>
    <row r="2701" spans="1:9">
      <c r="A2701" s="81">
        <f t="shared" si="310"/>
        <v>537002402008</v>
      </c>
      <c r="B2701">
        <v>5370024</v>
      </c>
      <c r="C2701" t="s">
        <v>483</v>
      </c>
      <c r="D2701" s="1">
        <v>39813</v>
      </c>
      <c r="E2701" s="34">
        <f t="shared" si="311"/>
        <v>4208.46</v>
      </c>
      <c r="F2701" s="34">
        <f t="shared" si="311"/>
        <v>681.05</v>
      </c>
      <c r="G2701" s="34">
        <f t="shared" si="311"/>
        <v>421.65</v>
      </c>
      <c r="H2701" s="34">
        <f t="shared" si="311"/>
        <v>29.46</v>
      </c>
      <c r="I2701" s="34">
        <f t="shared" si="311"/>
        <v>229.94</v>
      </c>
    </row>
    <row r="2702" spans="1:9">
      <c r="A2702" s="81">
        <f t="shared" si="310"/>
        <v>537002402007</v>
      </c>
      <c r="B2702">
        <v>5370024</v>
      </c>
      <c r="C2702" t="s">
        <v>483</v>
      </c>
      <c r="D2702" s="1">
        <v>39447</v>
      </c>
      <c r="E2702" s="34">
        <f t="shared" si="311"/>
        <v>4208.46</v>
      </c>
      <c r="F2702" s="34">
        <f t="shared" si="311"/>
        <v>675.43</v>
      </c>
      <c r="G2702" s="34">
        <f t="shared" si="311"/>
        <v>419.12</v>
      </c>
      <c r="H2702" s="34">
        <f t="shared" si="311"/>
        <v>26.46</v>
      </c>
      <c r="I2702" s="34">
        <f t="shared" si="311"/>
        <v>229.85</v>
      </c>
    </row>
    <row r="2703" spans="1:9">
      <c r="A2703" s="81">
        <f t="shared" si="310"/>
        <v>537002402006</v>
      </c>
      <c r="B2703">
        <v>5370024</v>
      </c>
      <c r="C2703" t="s">
        <v>483</v>
      </c>
      <c r="D2703" s="1">
        <v>39082</v>
      </c>
      <c r="E2703" s="34">
        <f t="shared" si="311"/>
        <v>4208.47</v>
      </c>
      <c r="F2703" s="34">
        <f t="shared" si="311"/>
        <v>668.83999999999992</v>
      </c>
      <c r="G2703" s="34">
        <f t="shared" si="311"/>
        <v>413.4</v>
      </c>
      <c r="H2703" s="34">
        <f t="shared" si="311"/>
        <v>26.44</v>
      </c>
      <c r="I2703" s="34">
        <f t="shared" si="311"/>
        <v>229</v>
      </c>
    </row>
    <row r="2704" spans="1:9">
      <c r="A2704" s="81">
        <f t="shared" si="310"/>
        <v>537002802025</v>
      </c>
      <c r="B2704">
        <v>5370028</v>
      </c>
      <c r="C2704" t="s">
        <v>1028</v>
      </c>
      <c r="D2704" s="1">
        <v>46022</v>
      </c>
      <c r="E2704" s="34" t="str">
        <f t="shared" ref="E2704:I2713" si="312">IF(YEAR($D2704)&lt;2016,VLOOKUP($A2704,LDB_alt,COLUMN()-1,FALSE),IFERROR(VLOOKUP($A2704,LDB_neu,COLUMN()-1,FALSE),""))</f>
        <v/>
      </c>
      <c r="F2704" s="34" t="str">
        <f t="shared" si="312"/>
        <v/>
      </c>
      <c r="G2704" s="34" t="str">
        <f t="shared" si="312"/>
        <v/>
      </c>
      <c r="H2704" s="34" t="str">
        <f t="shared" si="312"/>
        <v/>
      </c>
      <c r="I2704" s="34" t="str">
        <f t="shared" si="312"/>
        <v/>
      </c>
    </row>
    <row r="2705" spans="1:9">
      <c r="A2705" s="81">
        <f t="shared" si="310"/>
        <v>537002802024</v>
      </c>
      <c r="B2705">
        <v>5370028</v>
      </c>
      <c r="C2705" t="s">
        <v>1028</v>
      </c>
      <c r="D2705" s="1">
        <v>45657</v>
      </c>
      <c r="E2705" s="34" t="str">
        <f t="shared" si="312"/>
        <v/>
      </c>
      <c r="F2705" s="34" t="str">
        <f t="shared" si="312"/>
        <v/>
      </c>
      <c r="G2705" s="34" t="str">
        <f t="shared" si="312"/>
        <v/>
      </c>
      <c r="H2705" s="34" t="str">
        <f t="shared" si="312"/>
        <v/>
      </c>
      <c r="I2705" s="34" t="str">
        <f t="shared" si="312"/>
        <v/>
      </c>
    </row>
    <row r="2706" spans="1:9">
      <c r="A2706" s="81">
        <f t="shared" si="310"/>
        <v>537002802023</v>
      </c>
      <c r="B2706">
        <v>5370028</v>
      </c>
      <c r="C2706" t="s">
        <v>1028</v>
      </c>
      <c r="D2706" s="1">
        <v>45291</v>
      </c>
      <c r="E2706" s="34" t="str">
        <f t="shared" si="312"/>
        <v/>
      </c>
      <c r="F2706" s="34" t="str">
        <f t="shared" si="312"/>
        <v/>
      </c>
      <c r="G2706" s="34" t="str">
        <f t="shared" si="312"/>
        <v/>
      </c>
      <c r="H2706" s="34" t="str">
        <f t="shared" si="312"/>
        <v/>
      </c>
      <c r="I2706" s="34" t="str">
        <f t="shared" si="312"/>
        <v/>
      </c>
    </row>
    <row r="2707" spans="1:9">
      <c r="A2707" s="81">
        <f t="shared" si="310"/>
        <v>537002802022</v>
      </c>
      <c r="B2707">
        <v>5370028</v>
      </c>
      <c r="C2707" t="s">
        <v>1028</v>
      </c>
      <c r="D2707" s="1">
        <v>44926</v>
      </c>
      <c r="E2707" s="34" t="str">
        <f t="shared" si="312"/>
        <v/>
      </c>
      <c r="F2707" s="34" t="str">
        <f t="shared" si="312"/>
        <v/>
      </c>
      <c r="G2707" s="34" t="str">
        <f t="shared" si="312"/>
        <v/>
      </c>
      <c r="H2707" s="34" t="str">
        <f t="shared" si="312"/>
        <v/>
      </c>
      <c r="I2707" s="34" t="str">
        <f t="shared" si="312"/>
        <v/>
      </c>
    </row>
    <row r="2708" spans="1:9">
      <c r="A2708" s="81">
        <f t="shared" si="310"/>
        <v>537002802021</v>
      </c>
      <c r="B2708">
        <v>5370028</v>
      </c>
      <c r="C2708" t="s">
        <v>1028</v>
      </c>
      <c r="D2708" s="1">
        <v>44561</v>
      </c>
      <c r="E2708" s="34" t="str">
        <f t="shared" si="312"/>
        <v/>
      </c>
      <c r="F2708" s="34" t="str">
        <f t="shared" si="312"/>
        <v/>
      </c>
      <c r="G2708" s="34" t="str">
        <f t="shared" si="312"/>
        <v/>
      </c>
      <c r="H2708" s="34" t="str">
        <f t="shared" si="312"/>
        <v/>
      </c>
      <c r="I2708" s="34" t="str">
        <f t="shared" si="312"/>
        <v/>
      </c>
    </row>
    <row r="2709" spans="1:9">
      <c r="A2709" s="81">
        <f t="shared" si="310"/>
        <v>537002802020</v>
      </c>
      <c r="B2709">
        <v>5370028</v>
      </c>
      <c r="C2709" t="s">
        <v>1028</v>
      </c>
      <c r="D2709" s="1">
        <v>44196</v>
      </c>
      <c r="E2709" s="34" t="str">
        <f t="shared" si="312"/>
        <v/>
      </c>
      <c r="F2709" s="34" t="str">
        <f t="shared" si="312"/>
        <v/>
      </c>
      <c r="G2709" s="34" t="str">
        <f t="shared" si="312"/>
        <v/>
      </c>
      <c r="H2709" s="34" t="str">
        <f t="shared" si="312"/>
        <v/>
      </c>
      <c r="I2709" s="34" t="str">
        <f t="shared" si="312"/>
        <v/>
      </c>
    </row>
    <row r="2710" spans="1:9">
      <c r="A2710" s="81">
        <f t="shared" si="310"/>
        <v>537002802019</v>
      </c>
      <c r="B2710">
        <v>5370028</v>
      </c>
      <c r="C2710" t="s">
        <v>1028</v>
      </c>
      <c r="D2710" s="1">
        <v>43830</v>
      </c>
      <c r="E2710" s="34" t="str">
        <f t="shared" si="312"/>
        <v/>
      </c>
      <c r="F2710" s="34" t="str">
        <f t="shared" si="312"/>
        <v/>
      </c>
      <c r="G2710" s="34" t="str">
        <f t="shared" si="312"/>
        <v/>
      </c>
      <c r="H2710" s="34" t="str">
        <f t="shared" si="312"/>
        <v/>
      </c>
      <c r="I2710" s="34" t="str">
        <f t="shared" si="312"/>
        <v/>
      </c>
    </row>
    <row r="2711" spans="1:9">
      <c r="A2711" s="81">
        <f t="shared" si="310"/>
        <v>537002802018</v>
      </c>
      <c r="B2711">
        <v>5370028</v>
      </c>
      <c r="C2711" t="s">
        <v>1028</v>
      </c>
      <c r="D2711" s="1">
        <v>43465</v>
      </c>
      <c r="E2711" s="34">
        <f t="shared" si="312"/>
        <v>2609</v>
      </c>
      <c r="F2711" s="34">
        <f t="shared" si="312"/>
        <v>1016</v>
      </c>
      <c r="G2711" s="34">
        <f t="shared" si="312"/>
        <v>583</v>
      </c>
      <c r="H2711" s="34">
        <f t="shared" si="312"/>
        <v>212</v>
      </c>
      <c r="I2711" s="34">
        <f t="shared" si="312"/>
        <v>221</v>
      </c>
    </row>
    <row r="2712" spans="1:9">
      <c r="A2712" s="81">
        <f t="shared" si="310"/>
        <v>537002802017</v>
      </c>
      <c r="B2712">
        <v>5370028</v>
      </c>
      <c r="C2712" t="s">
        <v>1028</v>
      </c>
      <c r="D2712" s="1">
        <v>43100</v>
      </c>
      <c r="E2712" s="34">
        <f t="shared" si="312"/>
        <v>2609</v>
      </c>
      <c r="F2712" s="34">
        <f t="shared" si="312"/>
        <v>1005</v>
      </c>
      <c r="G2712" s="34">
        <f t="shared" si="312"/>
        <v>592</v>
      </c>
      <c r="H2712" s="34">
        <f t="shared" si="312"/>
        <v>197</v>
      </c>
      <c r="I2712" s="34">
        <f t="shared" si="312"/>
        <v>216</v>
      </c>
    </row>
    <row r="2713" spans="1:9">
      <c r="A2713" s="81">
        <f t="shared" si="310"/>
        <v>537002802016</v>
      </c>
      <c r="B2713">
        <v>5370028</v>
      </c>
      <c r="C2713" t="s">
        <v>1028</v>
      </c>
      <c r="D2713" s="1">
        <v>42735</v>
      </c>
      <c r="E2713" s="34">
        <f t="shared" si="312"/>
        <v>2612</v>
      </c>
      <c r="F2713" s="34">
        <f t="shared" si="312"/>
        <v>932</v>
      </c>
      <c r="G2713" s="34">
        <f t="shared" si="312"/>
        <v>612</v>
      </c>
      <c r="H2713" s="34">
        <f t="shared" si="312"/>
        <v>105</v>
      </c>
      <c r="I2713" s="34">
        <f t="shared" si="312"/>
        <v>215</v>
      </c>
    </row>
    <row r="2714" spans="1:9">
      <c r="A2714" s="81">
        <f t="shared" si="310"/>
        <v>537002802015</v>
      </c>
      <c r="B2714">
        <v>5370028</v>
      </c>
      <c r="C2714" t="s">
        <v>1028</v>
      </c>
      <c r="D2714" s="1">
        <v>42369</v>
      </c>
      <c r="E2714" s="34">
        <f t="shared" ref="E2714:I2723" si="313">IF(YEAR($D2714)&lt;2016,VLOOKUP($A2714,LDB_alt,COLUMN()-1,FALSE),IFERROR(VLOOKUP($A2714,LDB_neu,COLUMN()-1,FALSE),""))</f>
        <v>2612.1999999999998</v>
      </c>
      <c r="F2714" s="34">
        <f t="shared" si="313"/>
        <v>923.01</v>
      </c>
      <c r="G2714" s="34">
        <f t="shared" si="313"/>
        <v>608.05999999999995</v>
      </c>
      <c r="H2714" s="34">
        <f t="shared" si="313"/>
        <v>98.97</v>
      </c>
      <c r="I2714" s="34">
        <f t="shared" si="313"/>
        <v>215.98</v>
      </c>
    </row>
    <row r="2715" spans="1:9">
      <c r="A2715" s="81">
        <f t="shared" si="310"/>
        <v>537002802014</v>
      </c>
      <c r="B2715">
        <v>5370028</v>
      </c>
      <c r="C2715" t="s">
        <v>1028</v>
      </c>
      <c r="D2715" s="1">
        <v>42004</v>
      </c>
      <c r="E2715" s="34">
        <f t="shared" si="313"/>
        <v>2612.1999999999998</v>
      </c>
      <c r="F2715" s="34">
        <f t="shared" si="313"/>
        <v>907</v>
      </c>
      <c r="G2715" s="34">
        <f t="shared" si="313"/>
        <v>607.24</v>
      </c>
      <c r="H2715" s="34">
        <f t="shared" si="313"/>
        <v>84.12</v>
      </c>
      <c r="I2715" s="34">
        <f t="shared" si="313"/>
        <v>215.64</v>
      </c>
    </row>
    <row r="2716" spans="1:9">
      <c r="A2716" s="81">
        <f t="shared" si="310"/>
        <v>537002802013</v>
      </c>
      <c r="B2716">
        <v>5370028</v>
      </c>
      <c r="C2716" t="s">
        <v>1028</v>
      </c>
      <c r="D2716" s="1">
        <v>41639</v>
      </c>
      <c r="E2716" s="34">
        <f t="shared" si="313"/>
        <v>2612.1999999999998</v>
      </c>
      <c r="F2716" s="34">
        <f t="shared" si="313"/>
        <v>897.1099999999999</v>
      </c>
      <c r="G2716" s="34">
        <f t="shared" si="313"/>
        <v>605.16</v>
      </c>
      <c r="H2716" s="34">
        <f t="shared" si="313"/>
        <v>78.040000000000006</v>
      </c>
      <c r="I2716" s="34">
        <f t="shared" si="313"/>
        <v>213.91</v>
      </c>
    </row>
    <row r="2717" spans="1:9">
      <c r="A2717" s="81">
        <f t="shared" si="310"/>
        <v>537002802012</v>
      </c>
      <c r="B2717">
        <v>5370028</v>
      </c>
      <c r="C2717" t="s">
        <v>1028</v>
      </c>
      <c r="D2717" s="1">
        <v>41274</v>
      </c>
      <c r="E2717" s="34">
        <f t="shared" si="313"/>
        <v>2612.1999999999998</v>
      </c>
      <c r="F2717" s="34">
        <f t="shared" si="313"/>
        <v>895.51</v>
      </c>
      <c r="G2717" s="34">
        <f t="shared" si="313"/>
        <v>604.1</v>
      </c>
      <c r="H2717" s="34">
        <f t="shared" si="313"/>
        <v>77.52</v>
      </c>
      <c r="I2717" s="34">
        <f t="shared" si="313"/>
        <v>213.89</v>
      </c>
    </row>
    <row r="2718" spans="1:9">
      <c r="A2718" s="81">
        <f t="shared" si="310"/>
        <v>537002802011</v>
      </c>
      <c r="B2718">
        <v>5370028</v>
      </c>
      <c r="C2718" t="s">
        <v>1028</v>
      </c>
      <c r="D2718" s="1">
        <v>40908</v>
      </c>
      <c r="E2718" s="34">
        <f t="shared" si="313"/>
        <v>2611.35</v>
      </c>
      <c r="F2718" s="34">
        <f t="shared" si="313"/>
        <v>893.8</v>
      </c>
      <c r="G2718" s="34">
        <f t="shared" si="313"/>
        <v>603.42999999999995</v>
      </c>
      <c r="H2718" s="34">
        <f t="shared" si="313"/>
        <v>76.489999999999995</v>
      </c>
      <c r="I2718" s="34">
        <f t="shared" si="313"/>
        <v>213.88</v>
      </c>
    </row>
    <row r="2719" spans="1:9">
      <c r="A2719" s="81">
        <f t="shared" si="310"/>
        <v>537002802010</v>
      </c>
      <c r="B2719">
        <v>5370028</v>
      </c>
      <c r="C2719" t="s">
        <v>1028</v>
      </c>
      <c r="D2719" s="1">
        <v>40543</v>
      </c>
      <c r="E2719" s="34">
        <f t="shared" si="313"/>
        <v>2611.31</v>
      </c>
      <c r="F2719" s="34">
        <f t="shared" si="313"/>
        <v>888.66</v>
      </c>
      <c r="G2719" s="34">
        <f t="shared" si="313"/>
        <v>599.54</v>
      </c>
      <c r="H2719" s="34">
        <f t="shared" si="313"/>
        <v>76.58</v>
      </c>
      <c r="I2719" s="34">
        <f t="shared" si="313"/>
        <v>212.54</v>
      </c>
    </row>
    <row r="2720" spans="1:9">
      <c r="A2720" s="81">
        <f t="shared" si="310"/>
        <v>537002802009</v>
      </c>
      <c r="B2720">
        <v>5370028</v>
      </c>
      <c r="C2720" t="s">
        <v>1028</v>
      </c>
      <c r="D2720" s="1">
        <v>40178</v>
      </c>
      <c r="E2720" s="34">
        <f t="shared" si="313"/>
        <v>2611.5700000000002</v>
      </c>
      <c r="F2720" s="34">
        <f t="shared" si="313"/>
        <v>850.82</v>
      </c>
      <c r="G2720" s="34">
        <f t="shared" si="313"/>
        <v>568.73</v>
      </c>
      <c r="H2720" s="34">
        <f t="shared" si="313"/>
        <v>69.62</v>
      </c>
      <c r="I2720" s="34">
        <f t="shared" si="313"/>
        <v>212.47</v>
      </c>
    </row>
    <row r="2721" spans="1:9">
      <c r="A2721" s="81">
        <f t="shared" si="310"/>
        <v>537002802008</v>
      </c>
      <c r="B2721">
        <v>5370028</v>
      </c>
      <c r="C2721" t="s">
        <v>1028</v>
      </c>
      <c r="D2721" s="1">
        <v>39813</v>
      </c>
      <c r="E2721" s="34">
        <f t="shared" si="313"/>
        <v>2611.59</v>
      </c>
      <c r="F2721" s="34">
        <f t="shared" si="313"/>
        <v>849.21</v>
      </c>
      <c r="G2721" s="34">
        <f t="shared" si="313"/>
        <v>588.59</v>
      </c>
      <c r="H2721" s="34">
        <f t="shared" si="313"/>
        <v>49.72</v>
      </c>
      <c r="I2721" s="34">
        <f t="shared" si="313"/>
        <v>210.9</v>
      </c>
    </row>
    <row r="2722" spans="1:9">
      <c r="A2722" s="81">
        <f t="shared" si="310"/>
        <v>537002802007</v>
      </c>
      <c r="B2722">
        <v>5370028</v>
      </c>
      <c r="C2722" t="s">
        <v>1028</v>
      </c>
      <c r="D2722" s="1">
        <v>39447</v>
      </c>
      <c r="E2722" s="34">
        <f t="shared" si="313"/>
        <v>2611.59</v>
      </c>
      <c r="F2722" s="34">
        <f t="shared" si="313"/>
        <v>848.97</v>
      </c>
      <c r="G2722" s="34">
        <f t="shared" si="313"/>
        <v>588.16</v>
      </c>
      <c r="H2722" s="34">
        <f t="shared" si="313"/>
        <v>49.5</v>
      </c>
      <c r="I2722" s="34">
        <f t="shared" si="313"/>
        <v>211.31</v>
      </c>
    </row>
    <row r="2723" spans="1:9">
      <c r="A2723" s="81">
        <f t="shared" si="310"/>
        <v>537002802006</v>
      </c>
      <c r="B2723">
        <v>5370028</v>
      </c>
      <c r="C2723" t="s">
        <v>1028</v>
      </c>
      <c r="D2723" s="1">
        <v>39082</v>
      </c>
      <c r="E2723" s="34">
        <f t="shared" si="313"/>
        <v>2611.59</v>
      </c>
      <c r="F2723" s="34">
        <f t="shared" si="313"/>
        <v>845.07999999999993</v>
      </c>
      <c r="G2723" s="34">
        <f t="shared" si="313"/>
        <v>585.42999999999995</v>
      </c>
      <c r="H2723" s="34">
        <f t="shared" si="313"/>
        <v>48.86</v>
      </c>
      <c r="I2723" s="34">
        <f t="shared" si="313"/>
        <v>210.79</v>
      </c>
    </row>
    <row r="2724" spans="1:9">
      <c r="A2724" s="81">
        <f t="shared" si="310"/>
        <v>537003202025</v>
      </c>
      <c r="B2724">
        <v>5370032</v>
      </c>
      <c r="C2724" t="s">
        <v>484</v>
      </c>
      <c r="D2724" s="1">
        <v>46022</v>
      </c>
      <c r="E2724" s="34" t="str">
        <f t="shared" ref="E2724:I2733" si="314">IF(YEAR($D2724)&lt;2016,VLOOKUP($A2724,LDB_alt,COLUMN()-1,FALSE),IFERROR(VLOOKUP($A2724,LDB_neu,COLUMN()-1,FALSE),""))</f>
        <v/>
      </c>
      <c r="F2724" s="34" t="str">
        <f t="shared" si="314"/>
        <v/>
      </c>
      <c r="G2724" s="34" t="str">
        <f t="shared" si="314"/>
        <v/>
      </c>
      <c r="H2724" s="34" t="str">
        <f t="shared" si="314"/>
        <v/>
      </c>
      <c r="I2724" s="34" t="str">
        <f t="shared" si="314"/>
        <v/>
      </c>
    </row>
    <row r="2725" spans="1:9">
      <c r="A2725" s="81">
        <f t="shared" si="310"/>
        <v>537003202024</v>
      </c>
      <c r="B2725">
        <v>5370032</v>
      </c>
      <c r="C2725" t="s">
        <v>484</v>
      </c>
      <c r="D2725" s="1">
        <v>45657</v>
      </c>
      <c r="E2725" s="34" t="str">
        <f t="shared" si="314"/>
        <v/>
      </c>
      <c r="F2725" s="34" t="str">
        <f t="shared" si="314"/>
        <v/>
      </c>
      <c r="G2725" s="34" t="str">
        <f t="shared" si="314"/>
        <v/>
      </c>
      <c r="H2725" s="34" t="str">
        <f t="shared" si="314"/>
        <v/>
      </c>
      <c r="I2725" s="34" t="str">
        <f t="shared" si="314"/>
        <v/>
      </c>
    </row>
    <row r="2726" spans="1:9">
      <c r="A2726" s="81">
        <f t="shared" si="310"/>
        <v>537003202023</v>
      </c>
      <c r="B2726">
        <v>5370032</v>
      </c>
      <c r="C2726" t="s">
        <v>484</v>
      </c>
      <c r="D2726" s="1">
        <v>45291</v>
      </c>
      <c r="E2726" s="34" t="str">
        <f t="shared" si="314"/>
        <v/>
      </c>
      <c r="F2726" s="34" t="str">
        <f t="shared" si="314"/>
        <v/>
      </c>
      <c r="G2726" s="34" t="str">
        <f t="shared" si="314"/>
        <v/>
      </c>
      <c r="H2726" s="34" t="str">
        <f t="shared" si="314"/>
        <v/>
      </c>
      <c r="I2726" s="34" t="str">
        <f t="shared" si="314"/>
        <v/>
      </c>
    </row>
    <row r="2727" spans="1:9">
      <c r="A2727" s="81">
        <f t="shared" si="310"/>
        <v>537003202022</v>
      </c>
      <c r="B2727">
        <v>5370032</v>
      </c>
      <c r="C2727" t="s">
        <v>484</v>
      </c>
      <c r="D2727" s="1">
        <v>44926</v>
      </c>
      <c r="E2727" s="34" t="str">
        <f t="shared" si="314"/>
        <v/>
      </c>
      <c r="F2727" s="34" t="str">
        <f t="shared" si="314"/>
        <v/>
      </c>
      <c r="G2727" s="34" t="str">
        <f t="shared" si="314"/>
        <v/>
      </c>
      <c r="H2727" s="34" t="str">
        <f t="shared" si="314"/>
        <v/>
      </c>
      <c r="I2727" s="34" t="str">
        <f t="shared" si="314"/>
        <v/>
      </c>
    </row>
    <row r="2728" spans="1:9">
      <c r="A2728" s="81">
        <f t="shared" si="310"/>
        <v>537003202021</v>
      </c>
      <c r="B2728">
        <v>5370032</v>
      </c>
      <c r="C2728" t="s">
        <v>484</v>
      </c>
      <c r="D2728" s="1">
        <v>44561</v>
      </c>
      <c r="E2728" s="34" t="str">
        <f t="shared" si="314"/>
        <v/>
      </c>
      <c r="F2728" s="34" t="str">
        <f t="shared" si="314"/>
        <v/>
      </c>
      <c r="G2728" s="34" t="str">
        <f t="shared" si="314"/>
        <v/>
      </c>
      <c r="H2728" s="34" t="str">
        <f t="shared" si="314"/>
        <v/>
      </c>
      <c r="I2728" s="34" t="str">
        <f t="shared" si="314"/>
        <v/>
      </c>
    </row>
    <row r="2729" spans="1:9">
      <c r="A2729" s="81">
        <f t="shared" si="310"/>
        <v>537003202020</v>
      </c>
      <c r="B2729">
        <v>5370032</v>
      </c>
      <c r="C2729" t="s">
        <v>484</v>
      </c>
      <c r="D2729" s="1">
        <v>44196</v>
      </c>
      <c r="E2729" s="34" t="str">
        <f t="shared" si="314"/>
        <v/>
      </c>
      <c r="F2729" s="34" t="str">
        <f t="shared" si="314"/>
        <v/>
      </c>
      <c r="G2729" s="34" t="str">
        <f t="shared" si="314"/>
        <v/>
      </c>
      <c r="H2729" s="34" t="str">
        <f t="shared" si="314"/>
        <v/>
      </c>
      <c r="I2729" s="34" t="str">
        <f t="shared" si="314"/>
        <v/>
      </c>
    </row>
    <row r="2730" spans="1:9">
      <c r="A2730" s="81">
        <f t="shared" si="310"/>
        <v>537003202019</v>
      </c>
      <c r="B2730">
        <v>5370032</v>
      </c>
      <c r="C2730" t="s">
        <v>484</v>
      </c>
      <c r="D2730" s="1">
        <v>43830</v>
      </c>
      <c r="E2730" s="34" t="str">
        <f t="shared" si="314"/>
        <v/>
      </c>
      <c r="F2730" s="34" t="str">
        <f t="shared" si="314"/>
        <v/>
      </c>
      <c r="G2730" s="34" t="str">
        <f t="shared" si="314"/>
        <v/>
      </c>
      <c r="H2730" s="34" t="str">
        <f t="shared" si="314"/>
        <v/>
      </c>
      <c r="I2730" s="34" t="str">
        <f t="shared" si="314"/>
        <v/>
      </c>
    </row>
    <row r="2731" spans="1:9">
      <c r="A2731" s="81">
        <f t="shared" si="310"/>
        <v>537003202018</v>
      </c>
      <c r="B2731">
        <v>5370032</v>
      </c>
      <c r="C2731" t="s">
        <v>484</v>
      </c>
      <c r="D2731" s="1">
        <v>43465</v>
      </c>
      <c r="E2731" s="34">
        <f t="shared" si="314"/>
        <v>3027</v>
      </c>
      <c r="F2731" s="34">
        <f t="shared" si="314"/>
        <v>617</v>
      </c>
      <c r="G2731" s="34">
        <f t="shared" si="314"/>
        <v>374</v>
      </c>
      <c r="H2731" s="34">
        <f t="shared" si="314"/>
        <v>79</v>
      </c>
      <c r="I2731" s="34">
        <f t="shared" si="314"/>
        <v>164</v>
      </c>
    </row>
    <row r="2732" spans="1:9">
      <c r="A2732" s="81">
        <f t="shared" si="310"/>
        <v>537003202017</v>
      </c>
      <c r="B2732">
        <v>5370032</v>
      </c>
      <c r="C2732" t="s">
        <v>484</v>
      </c>
      <c r="D2732" s="1">
        <v>43100</v>
      </c>
      <c r="E2732" s="34">
        <f t="shared" si="314"/>
        <v>3027</v>
      </c>
      <c r="F2732" s="34">
        <f t="shared" si="314"/>
        <v>614</v>
      </c>
      <c r="G2732" s="34">
        <f t="shared" si="314"/>
        <v>372</v>
      </c>
      <c r="H2732" s="34">
        <f t="shared" si="314"/>
        <v>79</v>
      </c>
      <c r="I2732" s="34">
        <f t="shared" si="314"/>
        <v>163</v>
      </c>
    </row>
    <row r="2733" spans="1:9">
      <c r="A2733" s="81">
        <f t="shared" si="310"/>
        <v>537003202016</v>
      </c>
      <c r="B2733">
        <v>5370032</v>
      </c>
      <c r="C2733" t="s">
        <v>484</v>
      </c>
      <c r="D2733" s="1">
        <v>42735</v>
      </c>
      <c r="E2733" s="34">
        <f t="shared" si="314"/>
        <v>3027</v>
      </c>
      <c r="F2733" s="34">
        <f t="shared" si="314"/>
        <v>603</v>
      </c>
      <c r="G2733" s="34">
        <f t="shared" si="314"/>
        <v>365</v>
      </c>
      <c r="H2733" s="34">
        <f t="shared" si="314"/>
        <v>80</v>
      </c>
      <c r="I2733" s="34">
        <f t="shared" si="314"/>
        <v>158</v>
      </c>
    </row>
    <row r="2734" spans="1:9">
      <c r="A2734" s="81">
        <f t="shared" si="310"/>
        <v>537003202015</v>
      </c>
      <c r="B2734">
        <v>5370032</v>
      </c>
      <c r="C2734" t="s">
        <v>484</v>
      </c>
      <c r="D2734" s="1">
        <v>42369</v>
      </c>
      <c r="E2734" s="34">
        <f t="shared" ref="E2734:I2743" si="315">IF(YEAR($D2734)&lt;2016,VLOOKUP($A2734,LDB_alt,COLUMN()-1,FALSE),IFERROR(VLOOKUP($A2734,LDB_neu,COLUMN()-1,FALSE),""))</f>
        <v>3027.11</v>
      </c>
      <c r="F2734" s="34">
        <f t="shared" si="315"/>
        <v>600.97</v>
      </c>
      <c r="G2734" s="34">
        <f t="shared" si="315"/>
        <v>368.47</v>
      </c>
      <c r="H2734" s="34">
        <f t="shared" si="315"/>
        <v>76.27</v>
      </c>
      <c r="I2734" s="34">
        <f t="shared" si="315"/>
        <v>156.22999999999999</v>
      </c>
    </row>
    <row r="2735" spans="1:9">
      <c r="A2735" s="81">
        <f t="shared" si="310"/>
        <v>537003202014</v>
      </c>
      <c r="B2735">
        <v>5370032</v>
      </c>
      <c r="C2735" t="s">
        <v>484</v>
      </c>
      <c r="D2735" s="1">
        <v>42004</v>
      </c>
      <c r="E2735" s="34">
        <f t="shared" si="315"/>
        <v>3027.11</v>
      </c>
      <c r="F2735" s="34">
        <f t="shared" si="315"/>
        <v>595.62</v>
      </c>
      <c r="G2735" s="34">
        <f t="shared" si="315"/>
        <v>397.66</v>
      </c>
      <c r="H2735" s="34">
        <f t="shared" si="315"/>
        <v>42.86</v>
      </c>
      <c r="I2735" s="34">
        <f t="shared" si="315"/>
        <v>155.1</v>
      </c>
    </row>
    <row r="2736" spans="1:9">
      <c r="A2736" s="81">
        <f t="shared" si="310"/>
        <v>537003202013</v>
      </c>
      <c r="B2736">
        <v>5370032</v>
      </c>
      <c r="C2736" t="s">
        <v>484</v>
      </c>
      <c r="D2736" s="1">
        <v>41639</v>
      </c>
      <c r="E2736" s="34">
        <f t="shared" si="315"/>
        <v>3027.11</v>
      </c>
      <c r="F2736" s="34">
        <f t="shared" si="315"/>
        <v>594.26</v>
      </c>
      <c r="G2736" s="34">
        <f t="shared" si="315"/>
        <v>407.89</v>
      </c>
      <c r="H2736" s="34">
        <f t="shared" si="315"/>
        <v>30.82</v>
      </c>
      <c r="I2736" s="34">
        <f t="shared" si="315"/>
        <v>155.55000000000001</v>
      </c>
    </row>
    <row r="2737" spans="1:9">
      <c r="A2737" s="81">
        <f t="shared" si="310"/>
        <v>537003202012</v>
      </c>
      <c r="B2737">
        <v>5370032</v>
      </c>
      <c r="C2737" t="s">
        <v>484</v>
      </c>
      <c r="D2737" s="1">
        <v>41274</v>
      </c>
      <c r="E2737" s="34">
        <f t="shared" si="315"/>
        <v>3027.11</v>
      </c>
      <c r="F2737" s="34">
        <f t="shared" si="315"/>
        <v>589.61</v>
      </c>
      <c r="G2737" s="34">
        <f t="shared" si="315"/>
        <v>403.56</v>
      </c>
      <c r="H2737" s="34">
        <f t="shared" si="315"/>
        <v>30.68</v>
      </c>
      <c r="I2737" s="34">
        <f t="shared" si="315"/>
        <v>155.37</v>
      </c>
    </row>
    <row r="2738" spans="1:9">
      <c r="A2738" s="81">
        <f t="shared" si="310"/>
        <v>537003202011</v>
      </c>
      <c r="B2738">
        <v>5370032</v>
      </c>
      <c r="C2738" t="s">
        <v>484</v>
      </c>
      <c r="D2738" s="1">
        <v>40908</v>
      </c>
      <c r="E2738" s="34">
        <f t="shared" si="315"/>
        <v>3026.91</v>
      </c>
      <c r="F2738" s="34">
        <f t="shared" si="315"/>
        <v>588.59999999999991</v>
      </c>
      <c r="G2738" s="34">
        <f t="shared" si="315"/>
        <v>402.58</v>
      </c>
      <c r="H2738" s="34">
        <f t="shared" si="315"/>
        <v>30.83</v>
      </c>
      <c r="I2738" s="34">
        <f t="shared" si="315"/>
        <v>155.19</v>
      </c>
    </row>
    <row r="2739" spans="1:9">
      <c r="A2739" s="81">
        <f t="shared" si="310"/>
        <v>537003202010</v>
      </c>
      <c r="B2739">
        <v>5370032</v>
      </c>
      <c r="C2739" t="s">
        <v>484</v>
      </c>
      <c r="D2739" s="1">
        <v>40543</v>
      </c>
      <c r="E2739" s="34">
        <f t="shared" si="315"/>
        <v>3026.91</v>
      </c>
      <c r="F2739" s="34">
        <f t="shared" si="315"/>
        <v>587.93000000000006</v>
      </c>
      <c r="G2739" s="34">
        <f t="shared" si="315"/>
        <v>401.93</v>
      </c>
      <c r="H2739" s="34">
        <f t="shared" si="315"/>
        <v>30.76</v>
      </c>
      <c r="I2739" s="34">
        <f t="shared" si="315"/>
        <v>155.24</v>
      </c>
    </row>
    <row r="2740" spans="1:9">
      <c r="A2740" s="81">
        <f t="shared" si="310"/>
        <v>537003202009</v>
      </c>
      <c r="B2740">
        <v>5370032</v>
      </c>
      <c r="C2740" t="s">
        <v>484</v>
      </c>
      <c r="D2740" s="1">
        <v>40178</v>
      </c>
      <c r="E2740" s="34">
        <f t="shared" si="315"/>
        <v>3026.91</v>
      </c>
      <c r="F2740" s="34">
        <f t="shared" si="315"/>
        <v>580.84</v>
      </c>
      <c r="G2740" s="34">
        <f t="shared" si="315"/>
        <v>395.54</v>
      </c>
      <c r="H2740" s="34">
        <f t="shared" si="315"/>
        <v>30.64</v>
      </c>
      <c r="I2740" s="34">
        <f t="shared" si="315"/>
        <v>154.66</v>
      </c>
    </row>
    <row r="2741" spans="1:9">
      <c r="A2741" s="81">
        <f t="shared" si="310"/>
        <v>537003202008</v>
      </c>
      <c r="B2741">
        <v>5370032</v>
      </c>
      <c r="C2741" t="s">
        <v>484</v>
      </c>
      <c r="D2741" s="1">
        <v>39813</v>
      </c>
      <c r="E2741" s="34">
        <f t="shared" si="315"/>
        <v>3026.91</v>
      </c>
      <c r="F2741" s="34">
        <f t="shared" si="315"/>
        <v>574.75</v>
      </c>
      <c r="G2741" s="34">
        <f t="shared" si="315"/>
        <v>389.77</v>
      </c>
      <c r="H2741" s="34">
        <f t="shared" si="315"/>
        <v>30.57</v>
      </c>
      <c r="I2741" s="34">
        <f t="shared" si="315"/>
        <v>154.41</v>
      </c>
    </row>
    <row r="2742" spans="1:9">
      <c r="A2742" s="81">
        <f t="shared" si="310"/>
        <v>537003202007</v>
      </c>
      <c r="B2742">
        <v>5370032</v>
      </c>
      <c r="C2742" t="s">
        <v>484</v>
      </c>
      <c r="D2742" s="1">
        <v>39447</v>
      </c>
      <c r="E2742" s="34">
        <f t="shared" si="315"/>
        <v>3026.91</v>
      </c>
      <c r="F2742" s="34">
        <f t="shared" si="315"/>
        <v>569</v>
      </c>
      <c r="G2742" s="34">
        <f t="shared" si="315"/>
        <v>386.71</v>
      </c>
      <c r="H2742" s="34">
        <f t="shared" si="315"/>
        <v>27.97</v>
      </c>
      <c r="I2742" s="34">
        <f t="shared" si="315"/>
        <v>154.32</v>
      </c>
    </row>
    <row r="2743" spans="1:9">
      <c r="A2743" s="81">
        <f t="shared" si="310"/>
        <v>537003202006</v>
      </c>
      <c r="B2743">
        <v>5370032</v>
      </c>
      <c r="C2743" t="s">
        <v>484</v>
      </c>
      <c r="D2743" s="1">
        <v>39082</v>
      </c>
      <c r="E2743" s="34">
        <f t="shared" si="315"/>
        <v>3026.9</v>
      </c>
      <c r="F2743" s="34">
        <f t="shared" si="315"/>
        <v>565.54999999999995</v>
      </c>
      <c r="G2743" s="34">
        <f t="shared" si="315"/>
        <v>383.81</v>
      </c>
      <c r="H2743" s="34">
        <f t="shared" si="315"/>
        <v>27.64</v>
      </c>
      <c r="I2743" s="34">
        <f t="shared" si="315"/>
        <v>154.1</v>
      </c>
    </row>
    <row r="2744" spans="1:9">
      <c r="A2744" s="81">
        <f t="shared" si="310"/>
        <v>537003602025</v>
      </c>
      <c r="B2744">
        <v>5370036</v>
      </c>
      <c r="C2744" t="s">
        <v>1029</v>
      </c>
      <c r="D2744" s="1">
        <v>46022</v>
      </c>
      <c r="E2744" s="34" t="str">
        <f t="shared" ref="E2744:I2753" si="316">IF(YEAR($D2744)&lt;2016,VLOOKUP($A2744,LDB_alt,COLUMN()-1,FALSE),IFERROR(VLOOKUP($A2744,LDB_neu,COLUMN()-1,FALSE),""))</f>
        <v/>
      </c>
      <c r="F2744" s="34" t="str">
        <f t="shared" si="316"/>
        <v/>
      </c>
      <c r="G2744" s="34" t="str">
        <f t="shared" si="316"/>
        <v/>
      </c>
      <c r="H2744" s="34" t="str">
        <f t="shared" si="316"/>
        <v/>
      </c>
      <c r="I2744" s="34" t="str">
        <f t="shared" si="316"/>
        <v/>
      </c>
    </row>
    <row r="2745" spans="1:9">
      <c r="A2745" s="81">
        <f t="shared" si="310"/>
        <v>537003602024</v>
      </c>
      <c r="B2745">
        <v>5370036</v>
      </c>
      <c r="C2745" t="s">
        <v>1029</v>
      </c>
      <c r="D2745" s="1">
        <v>45657</v>
      </c>
      <c r="E2745" s="34" t="str">
        <f t="shared" si="316"/>
        <v/>
      </c>
      <c r="F2745" s="34" t="str">
        <f t="shared" si="316"/>
        <v/>
      </c>
      <c r="G2745" s="34" t="str">
        <f t="shared" si="316"/>
        <v/>
      </c>
      <c r="H2745" s="34" t="str">
        <f t="shared" si="316"/>
        <v/>
      </c>
      <c r="I2745" s="34" t="str">
        <f t="shared" si="316"/>
        <v/>
      </c>
    </row>
    <row r="2746" spans="1:9">
      <c r="A2746" s="81">
        <f t="shared" si="310"/>
        <v>537003602023</v>
      </c>
      <c r="B2746">
        <v>5370036</v>
      </c>
      <c r="C2746" t="s">
        <v>1029</v>
      </c>
      <c r="D2746" s="1">
        <v>45291</v>
      </c>
      <c r="E2746" s="34" t="str">
        <f t="shared" si="316"/>
        <v/>
      </c>
      <c r="F2746" s="34" t="str">
        <f t="shared" si="316"/>
        <v/>
      </c>
      <c r="G2746" s="34" t="str">
        <f t="shared" si="316"/>
        <v/>
      </c>
      <c r="H2746" s="34" t="str">
        <f t="shared" si="316"/>
        <v/>
      </c>
      <c r="I2746" s="34" t="str">
        <f t="shared" si="316"/>
        <v/>
      </c>
    </row>
    <row r="2747" spans="1:9">
      <c r="A2747" s="81">
        <f t="shared" si="310"/>
        <v>537003602022</v>
      </c>
      <c r="B2747">
        <v>5370036</v>
      </c>
      <c r="C2747" t="s">
        <v>1029</v>
      </c>
      <c r="D2747" s="1">
        <v>44926</v>
      </c>
      <c r="E2747" s="34" t="str">
        <f t="shared" si="316"/>
        <v/>
      </c>
      <c r="F2747" s="34" t="str">
        <f t="shared" si="316"/>
        <v/>
      </c>
      <c r="G2747" s="34" t="str">
        <f t="shared" si="316"/>
        <v/>
      </c>
      <c r="H2747" s="34" t="str">
        <f t="shared" si="316"/>
        <v/>
      </c>
      <c r="I2747" s="34" t="str">
        <f t="shared" si="316"/>
        <v/>
      </c>
    </row>
    <row r="2748" spans="1:9">
      <c r="A2748" s="81">
        <f t="shared" si="310"/>
        <v>537003602021</v>
      </c>
      <c r="B2748">
        <v>5370036</v>
      </c>
      <c r="C2748" t="s">
        <v>1029</v>
      </c>
      <c r="D2748" s="1">
        <v>44561</v>
      </c>
      <c r="E2748" s="34" t="str">
        <f t="shared" si="316"/>
        <v/>
      </c>
      <c r="F2748" s="34" t="str">
        <f t="shared" si="316"/>
        <v/>
      </c>
      <c r="G2748" s="34" t="str">
        <f t="shared" si="316"/>
        <v/>
      </c>
      <c r="H2748" s="34" t="str">
        <f t="shared" si="316"/>
        <v/>
      </c>
      <c r="I2748" s="34" t="str">
        <f t="shared" si="316"/>
        <v/>
      </c>
    </row>
    <row r="2749" spans="1:9">
      <c r="A2749" s="81">
        <f t="shared" si="310"/>
        <v>537003602020</v>
      </c>
      <c r="B2749">
        <v>5370036</v>
      </c>
      <c r="C2749" t="s">
        <v>1029</v>
      </c>
      <c r="D2749" s="1">
        <v>44196</v>
      </c>
      <c r="E2749" s="34" t="str">
        <f t="shared" si="316"/>
        <v/>
      </c>
      <c r="F2749" s="34" t="str">
        <f t="shared" si="316"/>
        <v/>
      </c>
      <c r="G2749" s="34" t="str">
        <f t="shared" si="316"/>
        <v/>
      </c>
      <c r="H2749" s="34" t="str">
        <f t="shared" si="316"/>
        <v/>
      </c>
      <c r="I2749" s="34" t="str">
        <f t="shared" si="316"/>
        <v/>
      </c>
    </row>
    <row r="2750" spans="1:9">
      <c r="A2750" s="81">
        <f t="shared" si="310"/>
        <v>537003602019</v>
      </c>
      <c r="B2750">
        <v>5370036</v>
      </c>
      <c r="C2750" t="s">
        <v>1029</v>
      </c>
      <c r="D2750" s="1">
        <v>43830</v>
      </c>
      <c r="E2750" s="34" t="str">
        <f t="shared" si="316"/>
        <v/>
      </c>
      <c r="F2750" s="34" t="str">
        <f t="shared" si="316"/>
        <v/>
      </c>
      <c r="G2750" s="34" t="str">
        <f t="shared" si="316"/>
        <v/>
      </c>
      <c r="H2750" s="34" t="str">
        <f t="shared" si="316"/>
        <v/>
      </c>
      <c r="I2750" s="34" t="str">
        <f t="shared" si="316"/>
        <v/>
      </c>
    </row>
    <row r="2751" spans="1:9">
      <c r="A2751" s="81">
        <f t="shared" si="310"/>
        <v>537003602018</v>
      </c>
      <c r="B2751">
        <v>5370036</v>
      </c>
      <c r="C2751" t="s">
        <v>1029</v>
      </c>
      <c r="D2751" s="1">
        <v>43465</v>
      </c>
      <c r="E2751" s="34">
        <f t="shared" si="316"/>
        <v>4243</v>
      </c>
      <c r="F2751" s="34">
        <f t="shared" si="316"/>
        <v>990</v>
      </c>
      <c r="G2751" s="34">
        <f t="shared" si="316"/>
        <v>663</v>
      </c>
      <c r="H2751" s="34">
        <f t="shared" si="316"/>
        <v>101</v>
      </c>
      <c r="I2751" s="34">
        <f t="shared" si="316"/>
        <v>226</v>
      </c>
    </row>
    <row r="2752" spans="1:9">
      <c r="A2752" s="81">
        <f t="shared" si="310"/>
        <v>537003602017</v>
      </c>
      <c r="B2752">
        <v>5370036</v>
      </c>
      <c r="C2752" t="s">
        <v>1029</v>
      </c>
      <c r="D2752" s="1">
        <v>43100</v>
      </c>
      <c r="E2752" s="34">
        <f t="shared" si="316"/>
        <v>4243</v>
      </c>
      <c r="F2752" s="34">
        <f t="shared" si="316"/>
        <v>984</v>
      </c>
      <c r="G2752" s="34">
        <f t="shared" si="316"/>
        <v>661</v>
      </c>
      <c r="H2752" s="34">
        <f t="shared" si="316"/>
        <v>101</v>
      </c>
      <c r="I2752" s="34">
        <f t="shared" si="316"/>
        <v>222</v>
      </c>
    </row>
    <row r="2753" spans="1:9">
      <c r="A2753" s="81">
        <f t="shared" si="310"/>
        <v>537003602016</v>
      </c>
      <c r="B2753">
        <v>5370036</v>
      </c>
      <c r="C2753" t="s">
        <v>1029</v>
      </c>
      <c r="D2753" s="1">
        <v>42735</v>
      </c>
      <c r="E2753" s="34">
        <f t="shared" si="316"/>
        <v>4243</v>
      </c>
      <c r="F2753" s="34">
        <f t="shared" si="316"/>
        <v>981</v>
      </c>
      <c r="G2753" s="34">
        <f t="shared" si="316"/>
        <v>658</v>
      </c>
      <c r="H2753" s="34">
        <f t="shared" si="316"/>
        <v>101</v>
      </c>
      <c r="I2753" s="34">
        <f t="shared" si="316"/>
        <v>222</v>
      </c>
    </row>
    <row r="2754" spans="1:9">
      <c r="A2754" s="81">
        <f t="shared" si="310"/>
        <v>537003602015</v>
      </c>
      <c r="B2754">
        <v>5370036</v>
      </c>
      <c r="C2754" t="s">
        <v>1029</v>
      </c>
      <c r="D2754" s="1">
        <v>42369</v>
      </c>
      <c r="E2754" s="34">
        <f t="shared" ref="E2754:I2763" si="317">IF(YEAR($D2754)&lt;2016,VLOOKUP($A2754,LDB_alt,COLUMN()-1,FALSE),IFERROR(VLOOKUP($A2754,LDB_neu,COLUMN()-1,FALSE),""))</f>
        <v>4242.95</v>
      </c>
      <c r="F2754" s="34">
        <f t="shared" si="317"/>
        <v>977.99</v>
      </c>
      <c r="G2754" s="34">
        <f t="shared" si="317"/>
        <v>665.13</v>
      </c>
      <c r="H2754" s="34">
        <f t="shared" si="317"/>
        <v>91.8</v>
      </c>
      <c r="I2754" s="34">
        <f t="shared" si="317"/>
        <v>221.06</v>
      </c>
    </row>
    <row r="2755" spans="1:9">
      <c r="A2755" s="81">
        <f t="shared" si="310"/>
        <v>537003602014</v>
      </c>
      <c r="B2755">
        <v>5370036</v>
      </c>
      <c r="C2755" t="s">
        <v>1029</v>
      </c>
      <c r="D2755" s="1">
        <v>42004</v>
      </c>
      <c r="E2755" s="34">
        <f t="shared" si="317"/>
        <v>4242.9399999999996</v>
      </c>
      <c r="F2755" s="34">
        <f t="shared" si="317"/>
        <v>973.79000000000008</v>
      </c>
      <c r="G2755" s="34">
        <f t="shared" si="317"/>
        <v>661.57</v>
      </c>
      <c r="H2755" s="34">
        <f t="shared" si="317"/>
        <v>91.75</v>
      </c>
      <c r="I2755" s="34">
        <f t="shared" si="317"/>
        <v>220.47</v>
      </c>
    </row>
    <row r="2756" spans="1:9">
      <c r="A2756" s="81">
        <f t="shared" si="310"/>
        <v>537003602013</v>
      </c>
      <c r="B2756">
        <v>5370036</v>
      </c>
      <c r="C2756" t="s">
        <v>1029</v>
      </c>
      <c r="D2756" s="1">
        <v>41639</v>
      </c>
      <c r="E2756" s="34">
        <f t="shared" si="317"/>
        <v>4242.9399999999996</v>
      </c>
      <c r="F2756" s="34">
        <f t="shared" si="317"/>
        <v>966.83</v>
      </c>
      <c r="G2756" s="34">
        <f t="shared" si="317"/>
        <v>658.13</v>
      </c>
      <c r="H2756" s="34">
        <f t="shared" si="317"/>
        <v>88.32</v>
      </c>
      <c r="I2756" s="34">
        <f t="shared" si="317"/>
        <v>220.38</v>
      </c>
    </row>
    <row r="2757" spans="1:9">
      <c r="A2757" s="81">
        <f t="shared" ref="A2757:A2820" si="318">(LEFT(B2757&amp;"00000000",8)&amp;YEAR(D2757))+0</f>
        <v>537003602012</v>
      </c>
      <c r="B2757">
        <v>5370036</v>
      </c>
      <c r="C2757" t="s">
        <v>1029</v>
      </c>
      <c r="D2757" s="1">
        <v>41274</v>
      </c>
      <c r="E2757" s="34">
        <f t="shared" si="317"/>
        <v>4242.9399999999996</v>
      </c>
      <c r="F2757" s="34">
        <f t="shared" si="317"/>
        <v>960.30000000000007</v>
      </c>
      <c r="G2757" s="34">
        <f t="shared" si="317"/>
        <v>654.24</v>
      </c>
      <c r="H2757" s="34">
        <f t="shared" si="317"/>
        <v>85.68</v>
      </c>
      <c r="I2757" s="34">
        <f t="shared" si="317"/>
        <v>220.38</v>
      </c>
    </row>
    <row r="2758" spans="1:9">
      <c r="A2758" s="81">
        <f t="shared" si="318"/>
        <v>537003602011</v>
      </c>
      <c r="B2758">
        <v>5370036</v>
      </c>
      <c r="C2758" t="s">
        <v>1029</v>
      </c>
      <c r="D2758" s="1">
        <v>40908</v>
      </c>
      <c r="E2758" s="34">
        <f t="shared" si="317"/>
        <v>4240.9399999999996</v>
      </c>
      <c r="F2758" s="34">
        <f t="shared" si="317"/>
        <v>959.16</v>
      </c>
      <c r="G2758" s="34">
        <f t="shared" si="317"/>
        <v>653.41999999999996</v>
      </c>
      <c r="H2758" s="34">
        <f t="shared" si="317"/>
        <v>85.24</v>
      </c>
      <c r="I2758" s="34">
        <f t="shared" si="317"/>
        <v>220.5</v>
      </c>
    </row>
    <row r="2759" spans="1:9">
      <c r="A2759" s="81">
        <f t="shared" si="318"/>
        <v>537003602010</v>
      </c>
      <c r="B2759">
        <v>5370036</v>
      </c>
      <c r="C2759" t="s">
        <v>1029</v>
      </c>
      <c r="D2759" s="1">
        <v>40543</v>
      </c>
      <c r="E2759" s="34">
        <f t="shared" si="317"/>
        <v>4240.93</v>
      </c>
      <c r="F2759" s="34">
        <f t="shared" si="317"/>
        <v>955.01</v>
      </c>
      <c r="G2759" s="34">
        <f t="shared" si="317"/>
        <v>650</v>
      </c>
      <c r="H2759" s="34">
        <f t="shared" si="317"/>
        <v>84.08</v>
      </c>
      <c r="I2759" s="34">
        <f t="shared" si="317"/>
        <v>220.93</v>
      </c>
    </row>
    <row r="2760" spans="1:9">
      <c r="A2760" s="81">
        <f t="shared" si="318"/>
        <v>537003602009</v>
      </c>
      <c r="B2760">
        <v>5370036</v>
      </c>
      <c r="C2760" t="s">
        <v>1029</v>
      </c>
      <c r="D2760" s="1">
        <v>40178</v>
      </c>
      <c r="E2760" s="34">
        <f t="shared" si="317"/>
        <v>4240.93</v>
      </c>
      <c r="F2760" s="34">
        <f t="shared" si="317"/>
        <v>951.64</v>
      </c>
      <c r="G2760" s="34">
        <f t="shared" si="317"/>
        <v>642.71</v>
      </c>
      <c r="H2760" s="34">
        <f t="shared" si="317"/>
        <v>86.9</v>
      </c>
      <c r="I2760" s="34">
        <f t="shared" si="317"/>
        <v>222.03</v>
      </c>
    </row>
    <row r="2761" spans="1:9">
      <c r="A2761" s="81">
        <f t="shared" si="318"/>
        <v>537003602008</v>
      </c>
      <c r="B2761">
        <v>5370036</v>
      </c>
      <c r="C2761" t="s">
        <v>1029</v>
      </c>
      <c r="D2761" s="1">
        <v>39813</v>
      </c>
      <c r="E2761" s="34">
        <f t="shared" si="317"/>
        <v>4240.95</v>
      </c>
      <c r="F2761" s="34">
        <f t="shared" si="317"/>
        <v>946.12000000000012</v>
      </c>
      <c r="G2761" s="34">
        <f t="shared" si="317"/>
        <v>638.75</v>
      </c>
      <c r="H2761" s="34">
        <f t="shared" si="317"/>
        <v>85.44</v>
      </c>
      <c r="I2761" s="34">
        <f t="shared" si="317"/>
        <v>221.93</v>
      </c>
    </row>
    <row r="2762" spans="1:9">
      <c r="A2762" s="81">
        <f t="shared" si="318"/>
        <v>537003602007</v>
      </c>
      <c r="B2762">
        <v>5370036</v>
      </c>
      <c r="C2762" t="s">
        <v>1029</v>
      </c>
      <c r="D2762" s="1">
        <v>39447</v>
      </c>
      <c r="E2762" s="34">
        <f t="shared" si="317"/>
        <v>4240.95</v>
      </c>
      <c r="F2762" s="34">
        <f t="shared" si="317"/>
        <v>940.8</v>
      </c>
      <c r="G2762" s="34">
        <f t="shared" si="317"/>
        <v>632.23</v>
      </c>
      <c r="H2762" s="34">
        <f t="shared" si="317"/>
        <v>87.41</v>
      </c>
      <c r="I2762" s="34">
        <f t="shared" si="317"/>
        <v>221.16</v>
      </c>
    </row>
    <row r="2763" spans="1:9">
      <c r="A2763" s="81">
        <f t="shared" si="318"/>
        <v>537003602006</v>
      </c>
      <c r="B2763">
        <v>5370036</v>
      </c>
      <c r="C2763" t="s">
        <v>1029</v>
      </c>
      <c r="D2763" s="1">
        <v>39082</v>
      </c>
      <c r="E2763" s="34">
        <f t="shared" si="317"/>
        <v>4240.93</v>
      </c>
      <c r="F2763" s="34">
        <f t="shared" si="317"/>
        <v>924.35</v>
      </c>
      <c r="G2763" s="34">
        <f t="shared" si="317"/>
        <v>619.01</v>
      </c>
      <c r="H2763" s="34">
        <f t="shared" si="317"/>
        <v>84.72</v>
      </c>
      <c r="I2763" s="34">
        <f t="shared" si="317"/>
        <v>220.62</v>
      </c>
    </row>
    <row r="2764" spans="1:9">
      <c r="A2764" s="81">
        <f t="shared" si="318"/>
        <v>537004002025</v>
      </c>
      <c r="B2764">
        <v>5370040</v>
      </c>
      <c r="C2764" t="s">
        <v>1030</v>
      </c>
      <c r="D2764" s="1">
        <v>46022</v>
      </c>
      <c r="E2764" s="34" t="str">
        <f t="shared" ref="E2764:I2773" si="319">IF(YEAR($D2764)&lt;2016,VLOOKUP($A2764,LDB_alt,COLUMN()-1,FALSE),IFERROR(VLOOKUP($A2764,LDB_neu,COLUMN()-1,FALSE),""))</f>
        <v/>
      </c>
      <c r="F2764" s="34" t="str">
        <f t="shared" si="319"/>
        <v/>
      </c>
      <c r="G2764" s="34" t="str">
        <f t="shared" si="319"/>
        <v/>
      </c>
      <c r="H2764" s="34" t="str">
        <f t="shared" si="319"/>
        <v/>
      </c>
      <c r="I2764" s="34" t="str">
        <f t="shared" si="319"/>
        <v/>
      </c>
    </row>
    <row r="2765" spans="1:9">
      <c r="A2765" s="81">
        <f t="shared" si="318"/>
        <v>537004002024</v>
      </c>
      <c r="B2765">
        <v>5370040</v>
      </c>
      <c r="C2765" t="s">
        <v>1030</v>
      </c>
      <c r="D2765" s="1">
        <v>45657</v>
      </c>
      <c r="E2765" s="34" t="str">
        <f t="shared" si="319"/>
        <v/>
      </c>
      <c r="F2765" s="34" t="str">
        <f t="shared" si="319"/>
        <v/>
      </c>
      <c r="G2765" s="34" t="str">
        <f t="shared" si="319"/>
        <v/>
      </c>
      <c r="H2765" s="34" t="str">
        <f t="shared" si="319"/>
        <v/>
      </c>
      <c r="I2765" s="34" t="str">
        <f t="shared" si="319"/>
        <v/>
      </c>
    </row>
    <row r="2766" spans="1:9">
      <c r="A2766" s="81">
        <f t="shared" si="318"/>
        <v>537004002023</v>
      </c>
      <c r="B2766">
        <v>5370040</v>
      </c>
      <c r="C2766" t="s">
        <v>1030</v>
      </c>
      <c r="D2766" s="1">
        <v>45291</v>
      </c>
      <c r="E2766" s="34" t="str">
        <f t="shared" si="319"/>
        <v/>
      </c>
      <c r="F2766" s="34" t="str">
        <f t="shared" si="319"/>
        <v/>
      </c>
      <c r="G2766" s="34" t="str">
        <f t="shared" si="319"/>
        <v/>
      </c>
      <c r="H2766" s="34" t="str">
        <f t="shared" si="319"/>
        <v/>
      </c>
      <c r="I2766" s="34" t="str">
        <f t="shared" si="319"/>
        <v/>
      </c>
    </row>
    <row r="2767" spans="1:9">
      <c r="A2767" s="81">
        <f t="shared" si="318"/>
        <v>537004002022</v>
      </c>
      <c r="B2767">
        <v>5370040</v>
      </c>
      <c r="C2767" t="s">
        <v>1030</v>
      </c>
      <c r="D2767" s="1">
        <v>44926</v>
      </c>
      <c r="E2767" s="34" t="str">
        <f t="shared" si="319"/>
        <v/>
      </c>
      <c r="F2767" s="34" t="str">
        <f t="shared" si="319"/>
        <v/>
      </c>
      <c r="G2767" s="34" t="str">
        <f t="shared" si="319"/>
        <v/>
      </c>
      <c r="H2767" s="34" t="str">
        <f t="shared" si="319"/>
        <v/>
      </c>
      <c r="I2767" s="34" t="str">
        <f t="shared" si="319"/>
        <v/>
      </c>
    </row>
    <row r="2768" spans="1:9">
      <c r="A2768" s="81">
        <f t="shared" si="318"/>
        <v>537004002021</v>
      </c>
      <c r="B2768">
        <v>5370040</v>
      </c>
      <c r="C2768" t="s">
        <v>1030</v>
      </c>
      <c r="D2768" s="1">
        <v>44561</v>
      </c>
      <c r="E2768" s="34" t="str">
        <f t="shared" si="319"/>
        <v/>
      </c>
      <c r="F2768" s="34" t="str">
        <f t="shared" si="319"/>
        <v/>
      </c>
      <c r="G2768" s="34" t="str">
        <f t="shared" si="319"/>
        <v/>
      </c>
      <c r="H2768" s="34" t="str">
        <f t="shared" si="319"/>
        <v/>
      </c>
      <c r="I2768" s="34" t="str">
        <f t="shared" si="319"/>
        <v/>
      </c>
    </row>
    <row r="2769" spans="1:9">
      <c r="A2769" s="81">
        <f t="shared" si="318"/>
        <v>537004002020</v>
      </c>
      <c r="B2769">
        <v>5370040</v>
      </c>
      <c r="C2769" t="s">
        <v>1030</v>
      </c>
      <c r="D2769" s="1">
        <v>44196</v>
      </c>
      <c r="E2769" s="34" t="str">
        <f t="shared" si="319"/>
        <v/>
      </c>
      <c r="F2769" s="34" t="str">
        <f t="shared" si="319"/>
        <v/>
      </c>
      <c r="G2769" s="34" t="str">
        <f t="shared" si="319"/>
        <v/>
      </c>
      <c r="H2769" s="34" t="str">
        <f t="shared" si="319"/>
        <v/>
      </c>
      <c r="I2769" s="34" t="str">
        <f t="shared" si="319"/>
        <v/>
      </c>
    </row>
    <row r="2770" spans="1:9">
      <c r="A2770" s="81">
        <f t="shared" si="318"/>
        <v>537004002019</v>
      </c>
      <c r="B2770">
        <v>5370040</v>
      </c>
      <c r="C2770" t="s">
        <v>1030</v>
      </c>
      <c r="D2770" s="1">
        <v>43830</v>
      </c>
      <c r="E2770" s="34" t="str">
        <f t="shared" si="319"/>
        <v/>
      </c>
      <c r="F2770" s="34" t="str">
        <f t="shared" si="319"/>
        <v/>
      </c>
      <c r="G2770" s="34" t="str">
        <f t="shared" si="319"/>
        <v/>
      </c>
      <c r="H2770" s="34" t="str">
        <f t="shared" si="319"/>
        <v/>
      </c>
      <c r="I2770" s="34" t="str">
        <f t="shared" si="319"/>
        <v/>
      </c>
    </row>
    <row r="2771" spans="1:9">
      <c r="A2771" s="81">
        <f t="shared" si="318"/>
        <v>537004002018</v>
      </c>
      <c r="B2771">
        <v>5370040</v>
      </c>
      <c r="C2771" t="s">
        <v>1030</v>
      </c>
      <c r="D2771" s="1">
        <v>43465</v>
      </c>
      <c r="E2771" s="34">
        <f t="shared" si="319"/>
        <v>8434</v>
      </c>
      <c r="F2771" s="34">
        <f t="shared" si="319"/>
        <v>1772</v>
      </c>
      <c r="G2771" s="34">
        <f t="shared" si="319"/>
        <v>1063</v>
      </c>
      <c r="H2771" s="34">
        <f t="shared" si="319"/>
        <v>223</v>
      </c>
      <c r="I2771" s="34">
        <f t="shared" si="319"/>
        <v>486</v>
      </c>
    </row>
    <row r="2772" spans="1:9">
      <c r="A2772" s="81">
        <f t="shared" si="318"/>
        <v>537004002017</v>
      </c>
      <c r="B2772">
        <v>5370040</v>
      </c>
      <c r="C2772" t="s">
        <v>1030</v>
      </c>
      <c r="D2772" s="1">
        <v>43100</v>
      </c>
      <c r="E2772" s="34">
        <f t="shared" si="319"/>
        <v>8434</v>
      </c>
      <c r="F2772" s="34">
        <f t="shared" si="319"/>
        <v>1772</v>
      </c>
      <c r="G2772" s="34">
        <f t="shared" si="319"/>
        <v>1068</v>
      </c>
      <c r="H2772" s="34">
        <f t="shared" si="319"/>
        <v>212</v>
      </c>
      <c r="I2772" s="34">
        <f t="shared" si="319"/>
        <v>492</v>
      </c>
    </row>
    <row r="2773" spans="1:9">
      <c r="A2773" s="81">
        <f t="shared" si="318"/>
        <v>537004002016</v>
      </c>
      <c r="B2773">
        <v>5370040</v>
      </c>
      <c r="C2773" t="s">
        <v>1030</v>
      </c>
      <c r="D2773" s="1">
        <v>42735</v>
      </c>
      <c r="E2773" s="34">
        <f t="shared" si="319"/>
        <v>8434</v>
      </c>
      <c r="F2773" s="34">
        <f t="shared" si="319"/>
        <v>1769</v>
      </c>
      <c r="G2773" s="34">
        <f t="shared" si="319"/>
        <v>1063</v>
      </c>
      <c r="H2773" s="34">
        <f t="shared" si="319"/>
        <v>215</v>
      </c>
      <c r="I2773" s="34">
        <f t="shared" si="319"/>
        <v>491</v>
      </c>
    </row>
    <row r="2774" spans="1:9">
      <c r="A2774" s="81">
        <f t="shared" si="318"/>
        <v>537004002015</v>
      </c>
      <c r="B2774">
        <v>5370040</v>
      </c>
      <c r="C2774" t="s">
        <v>1030</v>
      </c>
      <c r="D2774" s="1">
        <v>42369</v>
      </c>
      <c r="E2774" s="34">
        <f t="shared" ref="E2774:I2783" si="320">IF(YEAR($D2774)&lt;2016,VLOOKUP($A2774,LDB_alt,COLUMN()-1,FALSE),IFERROR(VLOOKUP($A2774,LDB_neu,COLUMN()-1,FALSE),""))</f>
        <v>8434.0499999999993</v>
      </c>
      <c r="F2774" s="34">
        <f t="shared" si="320"/>
        <v>1737.63</v>
      </c>
      <c r="G2774" s="34">
        <f t="shared" si="320"/>
        <v>1063.6400000000001</v>
      </c>
      <c r="H2774" s="34">
        <f t="shared" si="320"/>
        <v>206.49</v>
      </c>
      <c r="I2774" s="34">
        <f t="shared" si="320"/>
        <v>467.5</v>
      </c>
    </row>
    <row r="2775" spans="1:9">
      <c r="A2775" s="81">
        <f t="shared" si="318"/>
        <v>537004002014</v>
      </c>
      <c r="B2775">
        <v>5370040</v>
      </c>
      <c r="C2775" t="s">
        <v>1030</v>
      </c>
      <c r="D2775" s="1">
        <v>42004</v>
      </c>
      <c r="E2775" s="34">
        <f t="shared" si="320"/>
        <v>8434.0499999999993</v>
      </c>
      <c r="F2775" s="34">
        <f t="shared" si="320"/>
        <v>1995.39</v>
      </c>
      <c r="G2775" s="34">
        <f t="shared" si="320"/>
        <v>1339.68</v>
      </c>
      <c r="H2775" s="34">
        <f t="shared" si="320"/>
        <v>185.89</v>
      </c>
      <c r="I2775" s="34">
        <f t="shared" si="320"/>
        <v>469.82</v>
      </c>
    </row>
    <row r="2776" spans="1:9">
      <c r="A2776" s="81">
        <f t="shared" si="318"/>
        <v>537004002013</v>
      </c>
      <c r="B2776">
        <v>5370040</v>
      </c>
      <c r="C2776" t="s">
        <v>1030</v>
      </c>
      <c r="D2776" s="1">
        <v>41639</v>
      </c>
      <c r="E2776" s="34">
        <f t="shared" si="320"/>
        <v>8434.0499999999993</v>
      </c>
      <c r="F2776" s="34">
        <f t="shared" si="320"/>
        <v>1988.09</v>
      </c>
      <c r="G2776" s="34">
        <f t="shared" si="320"/>
        <v>1334.98</v>
      </c>
      <c r="H2776" s="34">
        <f t="shared" si="320"/>
        <v>183.78</v>
      </c>
      <c r="I2776" s="34">
        <f t="shared" si="320"/>
        <v>469.33</v>
      </c>
    </row>
    <row r="2777" spans="1:9">
      <c r="A2777" s="81">
        <f t="shared" si="318"/>
        <v>537004002012</v>
      </c>
      <c r="B2777">
        <v>5370040</v>
      </c>
      <c r="C2777" t="s">
        <v>1030</v>
      </c>
      <c r="D2777" s="1">
        <v>41274</v>
      </c>
      <c r="E2777" s="34">
        <f t="shared" si="320"/>
        <v>8434.0499999999993</v>
      </c>
      <c r="F2777" s="34">
        <f t="shared" si="320"/>
        <v>1985.09</v>
      </c>
      <c r="G2777" s="34">
        <f t="shared" si="320"/>
        <v>1332.02</v>
      </c>
      <c r="H2777" s="34">
        <f t="shared" si="320"/>
        <v>183.8</v>
      </c>
      <c r="I2777" s="34">
        <f t="shared" si="320"/>
        <v>469.27</v>
      </c>
    </row>
    <row r="2778" spans="1:9">
      <c r="A2778" s="81">
        <f t="shared" si="318"/>
        <v>537004002011</v>
      </c>
      <c r="B2778">
        <v>5370040</v>
      </c>
      <c r="C2778" t="s">
        <v>1030</v>
      </c>
      <c r="D2778" s="1">
        <v>40908</v>
      </c>
      <c r="E2778" s="34">
        <f t="shared" si="320"/>
        <v>8431.9500000000007</v>
      </c>
      <c r="F2778" s="34">
        <f t="shared" si="320"/>
        <v>1982.7200000000003</v>
      </c>
      <c r="G2778" s="34">
        <f t="shared" si="320"/>
        <v>1330.14</v>
      </c>
      <c r="H2778" s="34">
        <f t="shared" si="320"/>
        <v>183.7</v>
      </c>
      <c r="I2778" s="34">
        <f t="shared" si="320"/>
        <v>468.88</v>
      </c>
    </row>
    <row r="2779" spans="1:9">
      <c r="A2779" s="81">
        <f t="shared" si="318"/>
        <v>537004002010</v>
      </c>
      <c r="B2779">
        <v>5370040</v>
      </c>
      <c r="C2779" t="s">
        <v>1030</v>
      </c>
      <c r="D2779" s="1">
        <v>40543</v>
      </c>
      <c r="E2779" s="34">
        <f t="shared" si="320"/>
        <v>8431.94</v>
      </c>
      <c r="F2779" s="34">
        <f t="shared" si="320"/>
        <v>1961.14</v>
      </c>
      <c r="G2779" s="34">
        <f t="shared" si="320"/>
        <v>1324.42</v>
      </c>
      <c r="H2779" s="34">
        <f t="shared" si="320"/>
        <v>168.47</v>
      </c>
      <c r="I2779" s="34">
        <f t="shared" si="320"/>
        <v>468.25</v>
      </c>
    </row>
    <row r="2780" spans="1:9">
      <c r="A2780" s="81">
        <f t="shared" si="318"/>
        <v>537004002009</v>
      </c>
      <c r="B2780">
        <v>5370040</v>
      </c>
      <c r="C2780" t="s">
        <v>1030</v>
      </c>
      <c r="D2780" s="1">
        <v>40178</v>
      </c>
      <c r="E2780" s="34">
        <f t="shared" si="320"/>
        <v>8434.0300000000007</v>
      </c>
      <c r="F2780" s="34">
        <f t="shared" si="320"/>
        <v>1956.94</v>
      </c>
      <c r="G2780" s="34">
        <f t="shared" si="320"/>
        <v>1321.37</v>
      </c>
      <c r="H2780" s="34">
        <f t="shared" si="320"/>
        <v>167.41</v>
      </c>
      <c r="I2780" s="34">
        <f t="shared" si="320"/>
        <v>468.16</v>
      </c>
    </row>
    <row r="2781" spans="1:9">
      <c r="A2781" s="81">
        <f t="shared" si="318"/>
        <v>537004002008</v>
      </c>
      <c r="B2781">
        <v>5370040</v>
      </c>
      <c r="C2781" t="s">
        <v>1030</v>
      </c>
      <c r="D2781" s="1">
        <v>39813</v>
      </c>
      <c r="E2781" s="34">
        <f t="shared" si="320"/>
        <v>8434.07</v>
      </c>
      <c r="F2781" s="34">
        <f t="shared" si="320"/>
        <v>2078.2200000000003</v>
      </c>
      <c r="G2781" s="34">
        <f t="shared" si="320"/>
        <v>1445.13</v>
      </c>
      <c r="H2781" s="34">
        <f t="shared" si="320"/>
        <v>165.88</v>
      </c>
      <c r="I2781" s="34">
        <f t="shared" si="320"/>
        <v>467.21</v>
      </c>
    </row>
    <row r="2782" spans="1:9">
      <c r="A2782" s="81">
        <f t="shared" si="318"/>
        <v>537004002007</v>
      </c>
      <c r="B2782">
        <v>5370040</v>
      </c>
      <c r="C2782" t="s">
        <v>1030</v>
      </c>
      <c r="D2782" s="1">
        <v>39447</v>
      </c>
      <c r="E2782" s="34">
        <f t="shared" si="320"/>
        <v>8434.0400000000009</v>
      </c>
      <c r="F2782" s="34">
        <f t="shared" si="320"/>
        <v>2073.94</v>
      </c>
      <c r="G2782" s="34">
        <f t="shared" si="320"/>
        <v>1444.4</v>
      </c>
      <c r="H2782" s="34">
        <f t="shared" si="320"/>
        <v>162.96</v>
      </c>
      <c r="I2782" s="34">
        <f t="shared" si="320"/>
        <v>466.58</v>
      </c>
    </row>
    <row r="2783" spans="1:9">
      <c r="A2783" s="81">
        <f t="shared" si="318"/>
        <v>537004002006</v>
      </c>
      <c r="B2783">
        <v>5370040</v>
      </c>
      <c r="C2783" t="s">
        <v>1030</v>
      </c>
      <c r="D2783" s="1">
        <v>39082</v>
      </c>
      <c r="E2783" s="34">
        <f t="shared" si="320"/>
        <v>8433.77</v>
      </c>
      <c r="F2783" s="34">
        <f t="shared" si="320"/>
        <v>2081.7399999999998</v>
      </c>
      <c r="G2783" s="34">
        <f t="shared" si="320"/>
        <v>1442.86</v>
      </c>
      <c r="H2783" s="34">
        <f t="shared" si="320"/>
        <v>174.46</v>
      </c>
      <c r="I2783" s="34">
        <f t="shared" si="320"/>
        <v>464.42</v>
      </c>
    </row>
    <row r="2784" spans="1:9">
      <c r="A2784" s="81">
        <f t="shared" si="318"/>
        <v>537400002025</v>
      </c>
      <c r="B2784">
        <v>5374</v>
      </c>
      <c r="C2784" t="s">
        <v>485</v>
      </c>
      <c r="D2784" s="1">
        <v>46022</v>
      </c>
      <c r="E2784" s="34" t="str">
        <f t="shared" ref="E2784:I2793" si="321">IF(YEAR($D2784)&lt;2016,VLOOKUP($A2784,LDB_alt,COLUMN()-1,FALSE),IFERROR(VLOOKUP($A2784,LDB_neu,COLUMN()-1,FALSE),""))</f>
        <v/>
      </c>
      <c r="F2784" s="34" t="str">
        <f t="shared" si="321"/>
        <v/>
      </c>
      <c r="G2784" s="34" t="str">
        <f t="shared" si="321"/>
        <v/>
      </c>
      <c r="H2784" s="34" t="str">
        <f t="shared" si="321"/>
        <v/>
      </c>
      <c r="I2784" s="34" t="str">
        <f t="shared" si="321"/>
        <v/>
      </c>
    </row>
    <row r="2785" spans="1:9">
      <c r="A2785" s="81">
        <f t="shared" si="318"/>
        <v>537400002024</v>
      </c>
      <c r="B2785">
        <v>5374</v>
      </c>
      <c r="C2785" t="s">
        <v>485</v>
      </c>
      <c r="D2785" s="1">
        <v>45657</v>
      </c>
      <c r="E2785" s="34" t="str">
        <f t="shared" si="321"/>
        <v/>
      </c>
      <c r="F2785" s="34" t="str">
        <f t="shared" si="321"/>
        <v/>
      </c>
      <c r="G2785" s="34" t="str">
        <f t="shared" si="321"/>
        <v/>
      </c>
      <c r="H2785" s="34" t="str">
        <f t="shared" si="321"/>
        <v/>
      </c>
      <c r="I2785" s="34" t="str">
        <f t="shared" si="321"/>
        <v/>
      </c>
    </row>
    <row r="2786" spans="1:9">
      <c r="A2786" s="81">
        <f t="shared" si="318"/>
        <v>537400002023</v>
      </c>
      <c r="B2786">
        <v>5374</v>
      </c>
      <c r="C2786" t="s">
        <v>485</v>
      </c>
      <c r="D2786" s="1">
        <v>45291</v>
      </c>
      <c r="E2786" s="34" t="str">
        <f t="shared" si="321"/>
        <v/>
      </c>
      <c r="F2786" s="34" t="str">
        <f t="shared" si="321"/>
        <v/>
      </c>
      <c r="G2786" s="34" t="str">
        <f t="shared" si="321"/>
        <v/>
      </c>
      <c r="H2786" s="34" t="str">
        <f t="shared" si="321"/>
        <v/>
      </c>
      <c r="I2786" s="34" t="str">
        <f t="shared" si="321"/>
        <v/>
      </c>
    </row>
    <row r="2787" spans="1:9">
      <c r="A2787" s="81">
        <f t="shared" si="318"/>
        <v>537400002022</v>
      </c>
      <c r="B2787">
        <v>5374</v>
      </c>
      <c r="C2787" t="s">
        <v>485</v>
      </c>
      <c r="D2787" s="1">
        <v>44926</v>
      </c>
      <c r="E2787" s="34" t="str">
        <f t="shared" si="321"/>
        <v/>
      </c>
      <c r="F2787" s="34" t="str">
        <f t="shared" si="321"/>
        <v/>
      </c>
      <c r="G2787" s="34" t="str">
        <f t="shared" si="321"/>
        <v/>
      </c>
      <c r="H2787" s="34" t="str">
        <f t="shared" si="321"/>
        <v/>
      </c>
      <c r="I2787" s="34" t="str">
        <f t="shared" si="321"/>
        <v/>
      </c>
    </row>
    <row r="2788" spans="1:9">
      <c r="A2788" s="81">
        <f t="shared" si="318"/>
        <v>537400002021</v>
      </c>
      <c r="B2788">
        <v>5374</v>
      </c>
      <c r="C2788" t="s">
        <v>485</v>
      </c>
      <c r="D2788" s="1">
        <v>44561</v>
      </c>
      <c r="E2788" s="34" t="str">
        <f t="shared" si="321"/>
        <v/>
      </c>
      <c r="F2788" s="34" t="str">
        <f t="shared" si="321"/>
        <v/>
      </c>
      <c r="G2788" s="34" t="str">
        <f t="shared" si="321"/>
        <v/>
      </c>
      <c r="H2788" s="34" t="str">
        <f t="shared" si="321"/>
        <v/>
      </c>
      <c r="I2788" s="34" t="str">
        <f t="shared" si="321"/>
        <v/>
      </c>
    </row>
    <row r="2789" spans="1:9">
      <c r="A2789" s="81">
        <f t="shared" si="318"/>
        <v>537400002020</v>
      </c>
      <c r="B2789">
        <v>5374</v>
      </c>
      <c r="C2789" t="s">
        <v>485</v>
      </c>
      <c r="D2789" s="1">
        <v>44196</v>
      </c>
      <c r="E2789" s="34" t="str">
        <f t="shared" si="321"/>
        <v/>
      </c>
      <c r="F2789" s="34" t="str">
        <f t="shared" si="321"/>
        <v/>
      </c>
      <c r="G2789" s="34" t="str">
        <f t="shared" si="321"/>
        <v/>
      </c>
      <c r="H2789" s="34" t="str">
        <f t="shared" si="321"/>
        <v/>
      </c>
      <c r="I2789" s="34" t="str">
        <f t="shared" si="321"/>
        <v/>
      </c>
    </row>
    <row r="2790" spans="1:9">
      <c r="A2790" s="81">
        <f t="shared" si="318"/>
        <v>537400002019</v>
      </c>
      <c r="B2790">
        <v>5374</v>
      </c>
      <c r="C2790" t="s">
        <v>485</v>
      </c>
      <c r="D2790" s="1">
        <v>43830</v>
      </c>
      <c r="E2790" s="34" t="str">
        <f t="shared" si="321"/>
        <v/>
      </c>
      <c r="F2790" s="34" t="str">
        <f t="shared" si="321"/>
        <v/>
      </c>
      <c r="G2790" s="34" t="str">
        <f t="shared" si="321"/>
        <v/>
      </c>
      <c r="H2790" s="34" t="str">
        <f t="shared" si="321"/>
        <v/>
      </c>
      <c r="I2790" s="34" t="str">
        <f t="shared" si="321"/>
        <v/>
      </c>
    </row>
    <row r="2791" spans="1:9">
      <c r="A2791" s="81">
        <f t="shared" si="318"/>
        <v>537400002018</v>
      </c>
      <c r="B2791">
        <v>5374</v>
      </c>
      <c r="C2791" t="s">
        <v>485</v>
      </c>
      <c r="D2791" s="1">
        <v>43465</v>
      </c>
      <c r="E2791" s="34">
        <f t="shared" si="321"/>
        <v>91885</v>
      </c>
      <c r="F2791" s="34">
        <f t="shared" si="321"/>
        <v>18199</v>
      </c>
      <c r="G2791" s="34">
        <f t="shared" si="321"/>
        <v>9892</v>
      </c>
      <c r="H2791" s="34">
        <f t="shared" si="321"/>
        <v>2015</v>
      </c>
      <c r="I2791" s="34">
        <f t="shared" si="321"/>
        <v>6292</v>
      </c>
    </row>
    <row r="2792" spans="1:9">
      <c r="A2792" s="81">
        <f t="shared" si="318"/>
        <v>537400002017</v>
      </c>
      <c r="B2792">
        <v>5374</v>
      </c>
      <c r="C2792" t="s">
        <v>485</v>
      </c>
      <c r="D2792" s="1">
        <v>43100</v>
      </c>
      <c r="E2792" s="34">
        <f t="shared" si="321"/>
        <v>91885</v>
      </c>
      <c r="F2792" s="34">
        <f t="shared" si="321"/>
        <v>18139</v>
      </c>
      <c r="G2792" s="34">
        <f t="shared" si="321"/>
        <v>9944</v>
      </c>
      <c r="H2792" s="34">
        <f t="shared" si="321"/>
        <v>1912</v>
      </c>
      <c r="I2792" s="34">
        <f t="shared" si="321"/>
        <v>6283</v>
      </c>
    </row>
    <row r="2793" spans="1:9">
      <c r="A2793" s="81">
        <f t="shared" si="318"/>
        <v>537400002016</v>
      </c>
      <c r="B2793">
        <v>5374</v>
      </c>
      <c r="C2793" t="s">
        <v>485</v>
      </c>
      <c r="D2793" s="1">
        <v>42735</v>
      </c>
      <c r="E2793" s="34">
        <f t="shared" si="321"/>
        <v>91885</v>
      </c>
      <c r="F2793" s="34">
        <f t="shared" si="321"/>
        <v>18097</v>
      </c>
      <c r="G2793" s="34">
        <f t="shared" si="321"/>
        <v>9993</v>
      </c>
      <c r="H2793" s="34">
        <f t="shared" si="321"/>
        <v>1801</v>
      </c>
      <c r="I2793" s="34">
        <f t="shared" si="321"/>
        <v>6303</v>
      </c>
    </row>
    <row r="2794" spans="1:9">
      <c r="A2794" s="81">
        <f t="shared" si="318"/>
        <v>537400002015</v>
      </c>
      <c r="B2794">
        <v>5374</v>
      </c>
      <c r="C2794" t="s">
        <v>485</v>
      </c>
      <c r="D2794" s="1">
        <v>42369</v>
      </c>
      <c r="E2794" s="34">
        <f t="shared" ref="E2794:I2803" si="322">IF(YEAR($D2794)&lt;2016,VLOOKUP($A2794,LDB_alt,COLUMN()-1,FALSE),IFERROR(VLOOKUP($A2794,LDB_neu,COLUMN()-1,FALSE),""))</f>
        <v>91884.47</v>
      </c>
      <c r="F2794" s="34">
        <f t="shared" si="322"/>
        <v>18069.36</v>
      </c>
      <c r="G2794" s="34">
        <f t="shared" si="322"/>
        <v>10208.98</v>
      </c>
      <c r="H2794" s="34">
        <f t="shared" si="322"/>
        <v>1456.89</v>
      </c>
      <c r="I2794" s="34">
        <f t="shared" si="322"/>
        <v>6403.49</v>
      </c>
    </row>
    <row r="2795" spans="1:9">
      <c r="A2795" s="81">
        <f t="shared" si="318"/>
        <v>537400002014</v>
      </c>
      <c r="B2795">
        <v>5374</v>
      </c>
      <c r="C2795" t="s">
        <v>485</v>
      </c>
      <c r="D2795" s="1">
        <v>42004</v>
      </c>
      <c r="E2795" s="34">
        <f t="shared" si="322"/>
        <v>91884.46</v>
      </c>
      <c r="F2795" s="34">
        <f t="shared" si="322"/>
        <v>18153.900000000001</v>
      </c>
      <c r="G2795" s="34">
        <f t="shared" si="322"/>
        <v>10224.719999999999</v>
      </c>
      <c r="H2795" s="34">
        <f t="shared" si="322"/>
        <v>1440.37</v>
      </c>
      <c r="I2795" s="34">
        <f t="shared" si="322"/>
        <v>6488.81</v>
      </c>
    </row>
    <row r="2796" spans="1:9">
      <c r="A2796" s="81">
        <f t="shared" si="318"/>
        <v>537400002013</v>
      </c>
      <c r="B2796">
        <v>5374</v>
      </c>
      <c r="C2796" t="s">
        <v>485</v>
      </c>
      <c r="D2796" s="1">
        <v>41639</v>
      </c>
      <c r="E2796" s="34">
        <f t="shared" si="322"/>
        <v>91884.53</v>
      </c>
      <c r="F2796" s="34">
        <f t="shared" si="322"/>
        <v>18288.419999999998</v>
      </c>
      <c r="G2796" s="34">
        <f t="shared" si="322"/>
        <v>10234.09</v>
      </c>
      <c r="H2796" s="34">
        <f t="shared" si="322"/>
        <v>1412.65</v>
      </c>
      <c r="I2796" s="34">
        <f t="shared" si="322"/>
        <v>6641.68</v>
      </c>
    </row>
    <row r="2797" spans="1:9">
      <c r="A2797" s="81">
        <f t="shared" si="318"/>
        <v>537400002012</v>
      </c>
      <c r="B2797">
        <v>5374</v>
      </c>
      <c r="C2797" t="s">
        <v>485</v>
      </c>
      <c r="D2797" s="1">
        <v>41274</v>
      </c>
      <c r="E2797" s="34">
        <f t="shared" si="322"/>
        <v>91884.75</v>
      </c>
      <c r="F2797" s="34">
        <f t="shared" si="322"/>
        <v>18264.419999999998</v>
      </c>
      <c r="G2797" s="34">
        <f t="shared" si="322"/>
        <v>10212.1</v>
      </c>
      <c r="H2797" s="34">
        <f t="shared" si="322"/>
        <v>1416.56</v>
      </c>
      <c r="I2797" s="34">
        <f t="shared" si="322"/>
        <v>6635.76</v>
      </c>
    </row>
    <row r="2798" spans="1:9">
      <c r="A2798" s="81">
        <f t="shared" si="318"/>
        <v>537400002011</v>
      </c>
      <c r="B2798">
        <v>5374</v>
      </c>
      <c r="C2798" t="s">
        <v>485</v>
      </c>
      <c r="D2798" s="1">
        <v>40908</v>
      </c>
      <c r="E2798" s="34">
        <f t="shared" si="322"/>
        <v>91884.51</v>
      </c>
      <c r="F2798" s="34">
        <f t="shared" si="322"/>
        <v>17886.52</v>
      </c>
      <c r="G2798" s="34">
        <f t="shared" si="322"/>
        <v>10113.66</v>
      </c>
      <c r="H2798" s="34">
        <f t="shared" si="322"/>
        <v>1154.23</v>
      </c>
      <c r="I2798" s="34">
        <f t="shared" si="322"/>
        <v>6618.63</v>
      </c>
    </row>
    <row r="2799" spans="1:9">
      <c r="A2799" s="81">
        <f t="shared" si="318"/>
        <v>537400002010</v>
      </c>
      <c r="B2799">
        <v>5374</v>
      </c>
      <c r="C2799" t="s">
        <v>485</v>
      </c>
      <c r="D2799" s="1">
        <v>40543</v>
      </c>
      <c r="E2799" s="34">
        <f t="shared" si="322"/>
        <v>91855.66</v>
      </c>
      <c r="F2799" s="34">
        <f t="shared" si="322"/>
        <v>17481.62</v>
      </c>
      <c r="G2799" s="34">
        <f t="shared" si="322"/>
        <v>10044.57</v>
      </c>
      <c r="H2799" s="34">
        <f t="shared" si="322"/>
        <v>840.15</v>
      </c>
      <c r="I2799" s="34">
        <f t="shared" si="322"/>
        <v>6596.9</v>
      </c>
    </row>
    <row r="2800" spans="1:9">
      <c r="A2800" s="81">
        <f t="shared" si="318"/>
        <v>537400002009</v>
      </c>
      <c r="B2800">
        <v>5374</v>
      </c>
      <c r="C2800" t="s">
        <v>485</v>
      </c>
      <c r="D2800" s="1">
        <v>40178</v>
      </c>
      <c r="E2800" s="34">
        <f t="shared" si="322"/>
        <v>91855.7</v>
      </c>
      <c r="F2800" s="34">
        <f t="shared" si="322"/>
        <v>17412.599999999999</v>
      </c>
      <c r="G2800" s="34">
        <f t="shared" si="322"/>
        <v>9999.74</v>
      </c>
      <c r="H2800" s="34">
        <f t="shared" si="322"/>
        <v>818</v>
      </c>
      <c r="I2800" s="34">
        <f t="shared" si="322"/>
        <v>6594.86</v>
      </c>
    </row>
    <row r="2801" spans="1:9">
      <c r="A2801" s="81">
        <f t="shared" si="318"/>
        <v>537400002008</v>
      </c>
      <c r="B2801">
        <v>5374</v>
      </c>
      <c r="C2801" t="s">
        <v>485</v>
      </c>
      <c r="D2801" s="1">
        <v>39813</v>
      </c>
      <c r="E2801" s="34">
        <f t="shared" si="322"/>
        <v>91853.52</v>
      </c>
      <c r="F2801" s="34">
        <f t="shared" si="322"/>
        <v>17314.47</v>
      </c>
      <c r="G2801" s="34">
        <f t="shared" si="322"/>
        <v>9961.9699999999993</v>
      </c>
      <c r="H2801" s="34">
        <f t="shared" si="322"/>
        <v>801.7</v>
      </c>
      <c r="I2801" s="34">
        <f t="shared" si="322"/>
        <v>6550.8</v>
      </c>
    </row>
    <row r="2802" spans="1:9">
      <c r="A2802" s="81">
        <f t="shared" si="318"/>
        <v>537400002007</v>
      </c>
      <c r="B2802">
        <v>5374</v>
      </c>
      <c r="C2802" t="s">
        <v>485</v>
      </c>
      <c r="D2802" s="1">
        <v>39447</v>
      </c>
      <c r="E2802" s="34">
        <f t="shared" si="322"/>
        <v>91852.01</v>
      </c>
      <c r="F2802" s="34">
        <f t="shared" si="322"/>
        <v>17242.78</v>
      </c>
      <c r="G2802" s="34">
        <f t="shared" si="322"/>
        <v>10018.52</v>
      </c>
      <c r="H2802" s="34">
        <f t="shared" si="322"/>
        <v>741.77</v>
      </c>
      <c r="I2802" s="34">
        <f t="shared" si="322"/>
        <v>6482.49</v>
      </c>
    </row>
    <row r="2803" spans="1:9">
      <c r="A2803" s="81">
        <f t="shared" si="318"/>
        <v>537400002006</v>
      </c>
      <c r="B2803">
        <v>5374</v>
      </c>
      <c r="C2803" t="s">
        <v>485</v>
      </c>
      <c r="D2803" s="1">
        <v>39082</v>
      </c>
      <c r="E2803" s="34">
        <f t="shared" si="322"/>
        <v>91855.99</v>
      </c>
      <c r="F2803" s="34">
        <f t="shared" si="322"/>
        <v>17152.55</v>
      </c>
      <c r="G2803" s="34">
        <f t="shared" si="322"/>
        <v>9977.44</v>
      </c>
      <c r="H2803" s="34">
        <f t="shared" si="322"/>
        <v>715.92</v>
      </c>
      <c r="I2803" s="34">
        <f t="shared" si="322"/>
        <v>6459.19</v>
      </c>
    </row>
    <row r="2804" spans="1:9">
      <c r="A2804" s="81">
        <f t="shared" si="318"/>
        <v>537400402025</v>
      </c>
      <c r="B2804">
        <v>5374004</v>
      </c>
      <c r="C2804" t="s">
        <v>1031</v>
      </c>
      <c r="D2804" s="1">
        <v>46022</v>
      </c>
      <c r="E2804" s="34" t="str">
        <f t="shared" ref="E2804:I2813" si="323">IF(YEAR($D2804)&lt;2016,VLOOKUP($A2804,LDB_alt,COLUMN()-1,FALSE),IFERROR(VLOOKUP($A2804,LDB_neu,COLUMN()-1,FALSE),""))</f>
        <v/>
      </c>
      <c r="F2804" s="34" t="str">
        <f t="shared" si="323"/>
        <v/>
      </c>
      <c r="G2804" s="34" t="str">
        <f t="shared" si="323"/>
        <v/>
      </c>
      <c r="H2804" s="34" t="str">
        <f t="shared" si="323"/>
        <v/>
      </c>
      <c r="I2804" s="34" t="str">
        <f t="shared" si="323"/>
        <v/>
      </c>
    </row>
    <row r="2805" spans="1:9">
      <c r="A2805" s="81">
        <f t="shared" si="318"/>
        <v>537400402024</v>
      </c>
      <c r="B2805">
        <v>5374004</v>
      </c>
      <c r="C2805" t="s">
        <v>1031</v>
      </c>
      <c r="D2805" s="1">
        <v>45657</v>
      </c>
      <c r="E2805" s="34" t="str">
        <f t="shared" si="323"/>
        <v/>
      </c>
      <c r="F2805" s="34" t="str">
        <f t="shared" si="323"/>
        <v/>
      </c>
      <c r="G2805" s="34" t="str">
        <f t="shared" si="323"/>
        <v/>
      </c>
      <c r="H2805" s="34" t="str">
        <f t="shared" si="323"/>
        <v/>
      </c>
      <c r="I2805" s="34" t="str">
        <f t="shared" si="323"/>
        <v/>
      </c>
    </row>
    <row r="2806" spans="1:9">
      <c r="A2806" s="81">
        <f t="shared" si="318"/>
        <v>537400402023</v>
      </c>
      <c r="B2806">
        <v>5374004</v>
      </c>
      <c r="C2806" t="s">
        <v>1031</v>
      </c>
      <c r="D2806" s="1">
        <v>45291</v>
      </c>
      <c r="E2806" s="34" t="str">
        <f t="shared" si="323"/>
        <v/>
      </c>
      <c r="F2806" s="34" t="str">
        <f t="shared" si="323"/>
        <v/>
      </c>
      <c r="G2806" s="34" t="str">
        <f t="shared" si="323"/>
        <v/>
      </c>
      <c r="H2806" s="34" t="str">
        <f t="shared" si="323"/>
        <v/>
      </c>
      <c r="I2806" s="34" t="str">
        <f t="shared" si="323"/>
        <v/>
      </c>
    </row>
    <row r="2807" spans="1:9">
      <c r="A2807" s="81">
        <f t="shared" si="318"/>
        <v>537400402022</v>
      </c>
      <c r="B2807">
        <v>5374004</v>
      </c>
      <c r="C2807" t="s">
        <v>1031</v>
      </c>
      <c r="D2807" s="1">
        <v>44926</v>
      </c>
      <c r="E2807" s="34" t="str">
        <f t="shared" si="323"/>
        <v/>
      </c>
      <c r="F2807" s="34" t="str">
        <f t="shared" si="323"/>
        <v/>
      </c>
      <c r="G2807" s="34" t="str">
        <f t="shared" si="323"/>
        <v/>
      </c>
      <c r="H2807" s="34" t="str">
        <f t="shared" si="323"/>
        <v/>
      </c>
      <c r="I2807" s="34" t="str">
        <f t="shared" si="323"/>
        <v/>
      </c>
    </row>
    <row r="2808" spans="1:9">
      <c r="A2808" s="81">
        <f t="shared" si="318"/>
        <v>537400402021</v>
      </c>
      <c r="B2808">
        <v>5374004</v>
      </c>
      <c r="C2808" t="s">
        <v>1031</v>
      </c>
      <c r="D2808" s="1">
        <v>44561</v>
      </c>
      <c r="E2808" s="34" t="str">
        <f t="shared" si="323"/>
        <v/>
      </c>
      <c r="F2808" s="34" t="str">
        <f t="shared" si="323"/>
        <v/>
      </c>
      <c r="G2808" s="34" t="str">
        <f t="shared" si="323"/>
        <v/>
      </c>
      <c r="H2808" s="34" t="str">
        <f t="shared" si="323"/>
        <v/>
      </c>
      <c r="I2808" s="34" t="str">
        <f t="shared" si="323"/>
        <v/>
      </c>
    </row>
    <row r="2809" spans="1:9">
      <c r="A2809" s="81">
        <f t="shared" si="318"/>
        <v>537400402020</v>
      </c>
      <c r="B2809">
        <v>5374004</v>
      </c>
      <c r="C2809" t="s">
        <v>1031</v>
      </c>
      <c r="D2809" s="1">
        <v>44196</v>
      </c>
      <c r="E2809" s="34" t="str">
        <f t="shared" si="323"/>
        <v/>
      </c>
      <c r="F2809" s="34" t="str">
        <f t="shared" si="323"/>
        <v/>
      </c>
      <c r="G2809" s="34" t="str">
        <f t="shared" si="323"/>
        <v/>
      </c>
      <c r="H2809" s="34" t="str">
        <f t="shared" si="323"/>
        <v/>
      </c>
      <c r="I2809" s="34" t="str">
        <f t="shared" si="323"/>
        <v/>
      </c>
    </row>
    <row r="2810" spans="1:9">
      <c r="A2810" s="81">
        <f t="shared" si="318"/>
        <v>537400402019</v>
      </c>
      <c r="B2810">
        <v>5374004</v>
      </c>
      <c r="C2810" t="s">
        <v>1031</v>
      </c>
      <c r="D2810" s="1">
        <v>43830</v>
      </c>
      <c r="E2810" s="34" t="str">
        <f t="shared" si="323"/>
        <v/>
      </c>
      <c r="F2810" s="34" t="str">
        <f t="shared" si="323"/>
        <v/>
      </c>
      <c r="G2810" s="34" t="str">
        <f t="shared" si="323"/>
        <v/>
      </c>
      <c r="H2810" s="34" t="str">
        <f t="shared" si="323"/>
        <v/>
      </c>
      <c r="I2810" s="34" t="str">
        <f t="shared" si="323"/>
        <v/>
      </c>
    </row>
    <row r="2811" spans="1:9">
      <c r="A2811" s="81">
        <f t="shared" si="318"/>
        <v>537400402018</v>
      </c>
      <c r="B2811">
        <v>5374004</v>
      </c>
      <c r="C2811" t="s">
        <v>1031</v>
      </c>
      <c r="D2811" s="1">
        <v>43465</v>
      </c>
      <c r="E2811" s="34">
        <f t="shared" si="323"/>
        <v>3789</v>
      </c>
      <c r="F2811" s="34">
        <f t="shared" si="323"/>
        <v>978</v>
      </c>
      <c r="G2811" s="34">
        <f t="shared" si="323"/>
        <v>541</v>
      </c>
      <c r="H2811" s="34">
        <f t="shared" si="323"/>
        <v>101</v>
      </c>
      <c r="I2811" s="34">
        <f t="shared" si="323"/>
        <v>336</v>
      </c>
    </row>
    <row r="2812" spans="1:9">
      <c r="A2812" s="81">
        <f t="shared" si="318"/>
        <v>537400402017</v>
      </c>
      <c r="B2812">
        <v>5374004</v>
      </c>
      <c r="C2812" t="s">
        <v>1031</v>
      </c>
      <c r="D2812" s="1">
        <v>43100</v>
      </c>
      <c r="E2812" s="34">
        <f t="shared" si="323"/>
        <v>3789</v>
      </c>
      <c r="F2812" s="34">
        <f t="shared" si="323"/>
        <v>974</v>
      </c>
      <c r="G2812" s="34">
        <f t="shared" si="323"/>
        <v>554</v>
      </c>
      <c r="H2812" s="34">
        <f t="shared" si="323"/>
        <v>84</v>
      </c>
      <c r="I2812" s="34">
        <f t="shared" si="323"/>
        <v>336</v>
      </c>
    </row>
    <row r="2813" spans="1:9">
      <c r="A2813" s="81">
        <f t="shared" si="318"/>
        <v>537400402016</v>
      </c>
      <c r="B2813">
        <v>5374004</v>
      </c>
      <c r="C2813" t="s">
        <v>1031</v>
      </c>
      <c r="D2813" s="1">
        <v>42735</v>
      </c>
      <c r="E2813" s="34">
        <f t="shared" si="323"/>
        <v>3789</v>
      </c>
      <c r="F2813" s="34">
        <f t="shared" si="323"/>
        <v>968</v>
      </c>
      <c r="G2813" s="34">
        <f t="shared" si="323"/>
        <v>556</v>
      </c>
      <c r="H2813" s="34">
        <f t="shared" si="323"/>
        <v>76</v>
      </c>
      <c r="I2813" s="34">
        <f t="shared" si="323"/>
        <v>336</v>
      </c>
    </row>
    <row r="2814" spans="1:9">
      <c r="A2814" s="81">
        <f t="shared" si="318"/>
        <v>537400402015</v>
      </c>
      <c r="B2814">
        <v>5374004</v>
      </c>
      <c r="C2814" t="s">
        <v>1031</v>
      </c>
      <c r="D2814" s="1">
        <v>42369</v>
      </c>
      <c r="E2814" s="34">
        <f t="shared" ref="E2814:I2823" si="324">IF(YEAR($D2814)&lt;2016,VLOOKUP($A2814,LDB_alt,COLUMN()-1,FALSE),IFERROR(VLOOKUP($A2814,LDB_neu,COLUMN()-1,FALSE),""))</f>
        <v>3788.53</v>
      </c>
      <c r="F2814" s="34">
        <f t="shared" si="324"/>
        <v>964.92</v>
      </c>
      <c r="G2814" s="34">
        <f t="shared" si="324"/>
        <v>562.42999999999995</v>
      </c>
      <c r="H2814" s="34">
        <f t="shared" si="324"/>
        <v>68.62</v>
      </c>
      <c r="I2814" s="34">
        <f t="shared" si="324"/>
        <v>333.87</v>
      </c>
    </row>
    <row r="2815" spans="1:9">
      <c r="A2815" s="81">
        <f t="shared" si="318"/>
        <v>537400402014</v>
      </c>
      <c r="B2815">
        <v>5374004</v>
      </c>
      <c r="C2815" t="s">
        <v>1031</v>
      </c>
      <c r="D2815" s="1">
        <v>42004</v>
      </c>
      <c r="E2815" s="34">
        <f t="shared" si="324"/>
        <v>3788.53</v>
      </c>
      <c r="F2815" s="34">
        <f t="shared" si="324"/>
        <v>963.26</v>
      </c>
      <c r="G2815" s="34">
        <f t="shared" si="324"/>
        <v>561.80999999999995</v>
      </c>
      <c r="H2815" s="34">
        <f t="shared" si="324"/>
        <v>67.599999999999994</v>
      </c>
      <c r="I2815" s="34">
        <f t="shared" si="324"/>
        <v>333.85</v>
      </c>
    </row>
    <row r="2816" spans="1:9">
      <c r="A2816" s="81">
        <f t="shared" si="318"/>
        <v>537400402013</v>
      </c>
      <c r="B2816">
        <v>5374004</v>
      </c>
      <c r="C2816" t="s">
        <v>1031</v>
      </c>
      <c r="D2816" s="1">
        <v>41639</v>
      </c>
      <c r="E2816" s="34">
        <f t="shared" si="324"/>
        <v>3788.53</v>
      </c>
      <c r="F2816" s="34">
        <f t="shared" si="324"/>
        <v>954.51</v>
      </c>
      <c r="G2816" s="34">
        <f t="shared" si="324"/>
        <v>552.97</v>
      </c>
      <c r="H2816" s="34">
        <f t="shared" si="324"/>
        <v>67.72</v>
      </c>
      <c r="I2816" s="34">
        <f t="shared" si="324"/>
        <v>333.82</v>
      </c>
    </row>
    <row r="2817" spans="1:9">
      <c r="A2817" s="81">
        <f t="shared" si="318"/>
        <v>537400402012</v>
      </c>
      <c r="B2817">
        <v>5374004</v>
      </c>
      <c r="C2817" t="s">
        <v>1031</v>
      </c>
      <c r="D2817" s="1">
        <v>41274</v>
      </c>
      <c r="E2817" s="34">
        <f t="shared" si="324"/>
        <v>3788.53</v>
      </c>
      <c r="F2817" s="34">
        <f t="shared" si="324"/>
        <v>954.75</v>
      </c>
      <c r="G2817" s="34">
        <f t="shared" si="324"/>
        <v>552.57000000000005</v>
      </c>
      <c r="H2817" s="34">
        <f t="shared" si="324"/>
        <v>67.75</v>
      </c>
      <c r="I2817" s="34">
        <f t="shared" si="324"/>
        <v>334.43</v>
      </c>
    </row>
    <row r="2818" spans="1:9">
      <c r="A2818" s="81">
        <f t="shared" si="318"/>
        <v>537400402011</v>
      </c>
      <c r="B2818">
        <v>5374004</v>
      </c>
      <c r="C2818" t="s">
        <v>1031</v>
      </c>
      <c r="D2818" s="1">
        <v>40908</v>
      </c>
      <c r="E2818" s="34">
        <f t="shared" si="324"/>
        <v>3788.53</v>
      </c>
      <c r="F2818" s="34">
        <f t="shared" si="324"/>
        <v>954.56999999999994</v>
      </c>
      <c r="G2818" s="34">
        <f t="shared" si="324"/>
        <v>553.59</v>
      </c>
      <c r="H2818" s="34">
        <f t="shared" si="324"/>
        <v>67.92</v>
      </c>
      <c r="I2818" s="34">
        <f t="shared" si="324"/>
        <v>333.06</v>
      </c>
    </row>
    <row r="2819" spans="1:9">
      <c r="A2819" s="81">
        <f t="shared" si="318"/>
        <v>537400402010</v>
      </c>
      <c r="B2819">
        <v>5374004</v>
      </c>
      <c r="C2819" t="s">
        <v>1031</v>
      </c>
      <c r="D2819" s="1">
        <v>40543</v>
      </c>
      <c r="E2819" s="34">
        <f t="shared" si="324"/>
        <v>3787.39</v>
      </c>
      <c r="F2819" s="34">
        <f t="shared" si="324"/>
        <v>935.84999999999991</v>
      </c>
      <c r="G2819" s="34">
        <f t="shared" si="324"/>
        <v>549.79</v>
      </c>
      <c r="H2819" s="34">
        <f t="shared" si="324"/>
        <v>52.8</v>
      </c>
      <c r="I2819" s="34">
        <f t="shared" si="324"/>
        <v>333.26</v>
      </c>
    </row>
    <row r="2820" spans="1:9">
      <c r="A2820" s="81">
        <f t="shared" si="318"/>
        <v>537400402009</v>
      </c>
      <c r="B2820">
        <v>5374004</v>
      </c>
      <c r="C2820" t="s">
        <v>1031</v>
      </c>
      <c r="D2820" s="1">
        <v>40178</v>
      </c>
      <c r="E2820" s="34">
        <f t="shared" si="324"/>
        <v>3787.59</v>
      </c>
      <c r="F2820" s="34">
        <f t="shared" si="324"/>
        <v>916.41000000000008</v>
      </c>
      <c r="G2820" s="34">
        <f t="shared" si="324"/>
        <v>547.44000000000005</v>
      </c>
      <c r="H2820" s="34">
        <f t="shared" si="324"/>
        <v>36.159999999999997</v>
      </c>
      <c r="I2820" s="34">
        <f t="shared" si="324"/>
        <v>332.81</v>
      </c>
    </row>
    <row r="2821" spans="1:9">
      <c r="A2821" s="81">
        <f t="shared" ref="A2821:A2884" si="325">(LEFT(B2821&amp;"00000000",8)&amp;YEAR(D2821))+0</f>
        <v>537400402008</v>
      </c>
      <c r="B2821">
        <v>5374004</v>
      </c>
      <c r="C2821" t="s">
        <v>1031</v>
      </c>
      <c r="D2821" s="1">
        <v>39813</v>
      </c>
      <c r="E2821" s="34">
        <f t="shared" si="324"/>
        <v>3787.95</v>
      </c>
      <c r="F2821" s="34">
        <f t="shared" si="324"/>
        <v>915.8599999999999</v>
      </c>
      <c r="G2821" s="34">
        <f t="shared" si="324"/>
        <v>546.66999999999996</v>
      </c>
      <c r="H2821" s="34">
        <f t="shared" si="324"/>
        <v>35.979999999999997</v>
      </c>
      <c r="I2821" s="34">
        <f t="shared" si="324"/>
        <v>333.21</v>
      </c>
    </row>
    <row r="2822" spans="1:9">
      <c r="A2822" s="81">
        <f t="shared" si="325"/>
        <v>537400402007</v>
      </c>
      <c r="B2822">
        <v>5374004</v>
      </c>
      <c r="C2822" t="s">
        <v>1031</v>
      </c>
      <c r="D2822" s="1">
        <v>39447</v>
      </c>
      <c r="E2822" s="34">
        <f t="shared" si="324"/>
        <v>3787.96</v>
      </c>
      <c r="F2822" s="34">
        <f t="shared" si="324"/>
        <v>914.93</v>
      </c>
      <c r="G2822" s="34">
        <f t="shared" si="324"/>
        <v>546.13</v>
      </c>
      <c r="H2822" s="34">
        <f t="shared" si="324"/>
        <v>35.409999999999997</v>
      </c>
      <c r="I2822" s="34">
        <f t="shared" si="324"/>
        <v>333.39</v>
      </c>
    </row>
    <row r="2823" spans="1:9">
      <c r="A2823" s="81">
        <f t="shared" si="325"/>
        <v>537400402006</v>
      </c>
      <c r="B2823">
        <v>5374004</v>
      </c>
      <c r="C2823" t="s">
        <v>1031</v>
      </c>
      <c r="D2823" s="1">
        <v>39082</v>
      </c>
      <c r="E2823" s="34">
        <f t="shared" si="324"/>
        <v>3788.19</v>
      </c>
      <c r="F2823" s="34">
        <f t="shared" si="324"/>
        <v>914.19</v>
      </c>
      <c r="G2823" s="34">
        <f t="shared" si="324"/>
        <v>543.95000000000005</v>
      </c>
      <c r="H2823" s="34">
        <f t="shared" si="324"/>
        <v>35.270000000000003</v>
      </c>
      <c r="I2823" s="34">
        <f t="shared" si="324"/>
        <v>334.97</v>
      </c>
    </row>
    <row r="2824" spans="1:9">
      <c r="A2824" s="81">
        <f t="shared" si="325"/>
        <v>537400802025</v>
      </c>
      <c r="B2824">
        <v>5374008</v>
      </c>
      <c r="C2824" t="s">
        <v>486</v>
      </c>
      <c r="D2824" s="1">
        <v>46022</v>
      </c>
      <c r="E2824" s="34" t="str">
        <f t="shared" ref="E2824:I2833" si="326">IF(YEAR($D2824)&lt;2016,VLOOKUP($A2824,LDB_alt,COLUMN()-1,FALSE),IFERROR(VLOOKUP($A2824,LDB_neu,COLUMN()-1,FALSE),""))</f>
        <v/>
      </c>
      <c r="F2824" s="34" t="str">
        <f t="shared" si="326"/>
        <v/>
      </c>
      <c r="G2824" s="34" t="str">
        <f t="shared" si="326"/>
        <v/>
      </c>
      <c r="H2824" s="34" t="str">
        <f t="shared" si="326"/>
        <v/>
      </c>
      <c r="I2824" s="34" t="str">
        <f t="shared" si="326"/>
        <v/>
      </c>
    </row>
    <row r="2825" spans="1:9">
      <c r="A2825" s="81">
        <f t="shared" si="325"/>
        <v>537400802024</v>
      </c>
      <c r="B2825">
        <v>5374008</v>
      </c>
      <c r="C2825" t="s">
        <v>486</v>
      </c>
      <c r="D2825" s="1">
        <v>45657</v>
      </c>
      <c r="E2825" s="34" t="str">
        <f t="shared" si="326"/>
        <v/>
      </c>
      <c r="F2825" s="34" t="str">
        <f t="shared" si="326"/>
        <v/>
      </c>
      <c r="G2825" s="34" t="str">
        <f t="shared" si="326"/>
        <v/>
      </c>
      <c r="H2825" s="34" t="str">
        <f t="shared" si="326"/>
        <v/>
      </c>
      <c r="I2825" s="34" t="str">
        <f t="shared" si="326"/>
        <v/>
      </c>
    </row>
    <row r="2826" spans="1:9">
      <c r="A2826" s="81">
        <f t="shared" si="325"/>
        <v>537400802023</v>
      </c>
      <c r="B2826">
        <v>5374008</v>
      </c>
      <c r="C2826" t="s">
        <v>486</v>
      </c>
      <c r="D2826" s="1">
        <v>45291</v>
      </c>
      <c r="E2826" s="34" t="str">
        <f t="shared" si="326"/>
        <v/>
      </c>
      <c r="F2826" s="34" t="str">
        <f t="shared" si="326"/>
        <v/>
      </c>
      <c r="G2826" s="34" t="str">
        <f t="shared" si="326"/>
        <v/>
      </c>
      <c r="H2826" s="34" t="str">
        <f t="shared" si="326"/>
        <v/>
      </c>
      <c r="I2826" s="34" t="str">
        <f t="shared" si="326"/>
        <v/>
      </c>
    </row>
    <row r="2827" spans="1:9">
      <c r="A2827" s="81">
        <f t="shared" si="325"/>
        <v>537400802022</v>
      </c>
      <c r="B2827">
        <v>5374008</v>
      </c>
      <c r="C2827" t="s">
        <v>486</v>
      </c>
      <c r="D2827" s="1">
        <v>44926</v>
      </c>
      <c r="E2827" s="34" t="str">
        <f t="shared" si="326"/>
        <v/>
      </c>
      <c r="F2827" s="34" t="str">
        <f t="shared" si="326"/>
        <v/>
      </c>
      <c r="G2827" s="34" t="str">
        <f t="shared" si="326"/>
        <v/>
      </c>
      <c r="H2827" s="34" t="str">
        <f t="shared" si="326"/>
        <v/>
      </c>
      <c r="I2827" s="34" t="str">
        <f t="shared" si="326"/>
        <v/>
      </c>
    </row>
    <row r="2828" spans="1:9">
      <c r="A2828" s="81">
        <f t="shared" si="325"/>
        <v>537400802021</v>
      </c>
      <c r="B2828">
        <v>5374008</v>
      </c>
      <c r="C2828" t="s">
        <v>486</v>
      </c>
      <c r="D2828" s="1">
        <v>44561</v>
      </c>
      <c r="E2828" s="34" t="str">
        <f t="shared" si="326"/>
        <v/>
      </c>
      <c r="F2828" s="34" t="str">
        <f t="shared" si="326"/>
        <v/>
      </c>
      <c r="G2828" s="34" t="str">
        <f t="shared" si="326"/>
        <v/>
      </c>
      <c r="H2828" s="34" t="str">
        <f t="shared" si="326"/>
        <v/>
      </c>
      <c r="I2828" s="34" t="str">
        <f t="shared" si="326"/>
        <v/>
      </c>
    </row>
    <row r="2829" spans="1:9">
      <c r="A2829" s="81">
        <f t="shared" si="325"/>
        <v>537400802020</v>
      </c>
      <c r="B2829">
        <v>5374008</v>
      </c>
      <c r="C2829" t="s">
        <v>486</v>
      </c>
      <c r="D2829" s="1">
        <v>44196</v>
      </c>
      <c r="E2829" s="34" t="str">
        <f t="shared" si="326"/>
        <v/>
      </c>
      <c r="F2829" s="34" t="str">
        <f t="shared" si="326"/>
        <v/>
      </c>
      <c r="G2829" s="34" t="str">
        <f t="shared" si="326"/>
        <v/>
      </c>
      <c r="H2829" s="34" t="str">
        <f t="shared" si="326"/>
        <v/>
      </c>
      <c r="I2829" s="34" t="str">
        <f t="shared" si="326"/>
        <v/>
      </c>
    </row>
    <row r="2830" spans="1:9">
      <c r="A2830" s="81">
        <f t="shared" si="325"/>
        <v>537400802019</v>
      </c>
      <c r="B2830">
        <v>5374008</v>
      </c>
      <c r="C2830" t="s">
        <v>486</v>
      </c>
      <c r="D2830" s="1">
        <v>43830</v>
      </c>
      <c r="E2830" s="34" t="str">
        <f t="shared" si="326"/>
        <v/>
      </c>
      <c r="F2830" s="34" t="str">
        <f t="shared" si="326"/>
        <v/>
      </c>
      <c r="G2830" s="34" t="str">
        <f t="shared" si="326"/>
        <v/>
      </c>
      <c r="H2830" s="34" t="str">
        <f t="shared" si="326"/>
        <v/>
      </c>
      <c r="I2830" s="34" t="str">
        <f t="shared" si="326"/>
        <v/>
      </c>
    </row>
    <row r="2831" spans="1:9">
      <c r="A2831" s="81">
        <f t="shared" si="325"/>
        <v>537400802018</v>
      </c>
      <c r="B2831">
        <v>5374008</v>
      </c>
      <c r="C2831" t="s">
        <v>486</v>
      </c>
      <c r="D2831" s="1">
        <v>43465</v>
      </c>
      <c r="E2831" s="34">
        <f t="shared" si="326"/>
        <v>6303</v>
      </c>
      <c r="F2831" s="34">
        <f t="shared" si="326"/>
        <v>1189</v>
      </c>
      <c r="G2831" s="34">
        <f t="shared" si="326"/>
        <v>636</v>
      </c>
      <c r="H2831" s="34">
        <f t="shared" si="326"/>
        <v>104</v>
      </c>
      <c r="I2831" s="34">
        <f t="shared" si="326"/>
        <v>449</v>
      </c>
    </row>
    <row r="2832" spans="1:9">
      <c r="A2832" s="81">
        <f t="shared" si="325"/>
        <v>537400802017</v>
      </c>
      <c r="B2832">
        <v>5374008</v>
      </c>
      <c r="C2832" t="s">
        <v>486</v>
      </c>
      <c r="D2832" s="1">
        <v>43100</v>
      </c>
      <c r="E2832" s="34">
        <f t="shared" si="326"/>
        <v>6303</v>
      </c>
      <c r="F2832" s="34">
        <f t="shared" si="326"/>
        <v>1167</v>
      </c>
      <c r="G2832" s="34">
        <f t="shared" si="326"/>
        <v>631</v>
      </c>
      <c r="H2832" s="34">
        <f t="shared" si="326"/>
        <v>97</v>
      </c>
      <c r="I2832" s="34">
        <f t="shared" si="326"/>
        <v>439</v>
      </c>
    </row>
    <row r="2833" spans="1:9">
      <c r="A2833" s="81">
        <f t="shared" si="325"/>
        <v>537400802016</v>
      </c>
      <c r="B2833">
        <v>5374008</v>
      </c>
      <c r="C2833" t="s">
        <v>486</v>
      </c>
      <c r="D2833" s="1">
        <v>42735</v>
      </c>
      <c r="E2833" s="34">
        <f t="shared" si="326"/>
        <v>6303</v>
      </c>
      <c r="F2833" s="34">
        <f t="shared" si="326"/>
        <v>1166</v>
      </c>
      <c r="G2833" s="34">
        <f t="shared" si="326"/>
        <v>629</v>
      </c>
      <c r="H2833" s="34">
        <f t="shared" si="326"/>
        <v>97</v>
      </c>
      <c r="I2833" s="34">
        <f t="shared" si="326"/>
        <v>440</v>
      </c>
    </row>
    <row r="2834" spans="1:9">
      <c r="A2834" s="81">
        <f t="shared" si="325"/>
        <v>537400802015</v>
      </c>
      <c r="B2834">
        <v>5374008</v>
      </c>
      <c r="C2834" t="s">
        <v>486</v>
      </c>
      <c r="D2834" s="1">
        <v>42369</v>
      </c>
      <c r="E2834" s="34">
        <f t="shared" ref="E2834:I2843" si="327">IF(YEAR($D2834)&lt;2016,VLOOKUP($A2834,LDB_alt,COLUMN()-1,FALSE),IFERROR(VLOOKUP($A2834,LDB_neu,COLUMN()-1,FALSE),""))</f>
        <v>6303.23</v>
      </c>
      <c r="F2834" s="34">
        <f t="shared" si="327"/>
        <v>1160.1399999999999</v>
      </c>
      <c r="G2834" s="34">
        <f t="shared" si="327"/>
        <v>635.04999999999995</v>
      </c>
      <c r="H2834" s="34">
        <f t="shared" si="327"/>
        <v>85.98</v>
      </c>
      <c r="I2834" s="34">
        <f t="shared" si="327"/>
        <v>439.11</v>
      </c>
    </row>
    <row r="2835" spans="1:9">
      <c r="A2835" s="81">
        <f t="shared" si="325"/>
        <v>537400802014</v>
      </c>
      <c r="B2835">
        <v>5374008</v>
      </c>
      <c r="C2835" t="s">
        <v>486</v>
      </c>
      <c r="D2835" s="1">
        <v>42004</v>
      </c>
      <c r="E2835" s="34">
        <f t="shared" si="327"/>
        <v>6303.23</v>
      </c>
      <c r="F2835" s="34">
        <f t="shared" si="327"/>
        <v>1161.3599999999999</v>
      </c>
      <c r="G2835" s="34">
        <f t="shared" si="327"/>
        <v>636.04</v>
      </c>
      <c r="H2835" s="34">
        <f t="shared" si="327"/>
        <v>86.27</v>
      </c>
      <c r="I2835" s="34">
        <f t="shared" si="327"/>
        <v>439.05</v>
      </c>
    </row>
    <row r="2836" spans="1:9">
      <c r="A2836" s="81">
        <f t="shared" si="325"/>
        <v>537400802013</v>
      </c>
      <c r="B2836">
        <v>5374008</v>
      </c>
      <c r="C2836" t="s">
        <v>486</v>
      </c>
      <c r="D2836" s="1">
        <v>41639</v>
      </c>
      <c r="E2836" s="34">
        <f t="shared" si="327"/>
        <v>6303.23</v>
      </c>
      <c r="F2836" s="34">
        <f t="shared" si="327"/>
        <v>1225.3899999999999</v>
      </c>
      <c r="G2836" s="34">
        <f t="shared" si="327"/>
        <v>634.05999999999995</v>
      </c>
      <c r="H2836" s="34">
        <f t="shared" si="327"/>
        <v>86.85</v>
      </c>
      <c r="I2836" s="34">
        <f t="shared" si="327"/>
        <v>504.48</v>
      </c>
    </row>
    <row r="2837" spans="1:9">
      <c r="A2837" s="81">
        <f t="shared" si="325"/>
        <v>537400802012</v>
      </c>
      <c r="B2837">
        <v>5374008</v>
      </c>
      <c r="C2837" t="s">
        <v>486</v>
      </c>
      <c r="D2837" s="1">
        <v>41274</v>
      </c>
      <c r="E2837" s="34">
        <f t="shared" si="327"/>
        <v>6303.23</v>
      </c>
      <c r="F2837" s="34">
        <f t="shared" si="327"/>
        <v>1223.26</v>
      </c>
      <c r="G2837" s="34">
        <f t="shared" si="327"/>
        <v>631.86</v>
      </c>
      <c r="H2837" s="34">
        <f t="shared" si="327"/>
        <v>86.92</v>
      </c>
      <c r="I2837" s="34">
        <f t="shared" si="327"/>
        <v>504.48</v>
      </c>
    </row>
    <row r="2838" spans="1:9">
      <c r="A2838" s="81">
        <f t="shared" si="325"/>
        <v>537400802011</v>
      </c>
      <c r="B2838">
        <v>5374008</v>
      </c>
      <c r="C2838" t="s">
        <v>486</v>
      </c>
      <c r="D2838" s="1">
        <v>40908</v>
      </c>
      <c r="E2838" s="34">
        <f t="shared" si="327"/>
        <v>6303.22</v>
      </c>
      <c r="F2838" s="34">
        <f t="shared" si="327"/>
        <v>1210.08</v>
      </c>
      <c r="G2838" s="34">
        <f t="shared" si="327"/>
        <v>631.36</v>
      </c>
      <c r="H2838" s="34">
        <f t="shared" si="327"/>
        <v>73.489999999999995</v>
      </c>
      <c r="I2838" s="34">
        <f t="shared" si="327"/>
        <v>505.23</v>
      </c>
    </row>
    <row r="2839" spans="1:9">
      <c r="A2839" s="81">
        <f t="shared" si="325"/>
        <v>537400802010</v>
      </c>
      <c r="B2839">
        <v>5374008</v>
      </c>
      <c r="C2839" t="s">
        <v>486</v>
      </c>
      <c r="D2839" s="1">
        <v>40543</v>
      </c>
      <c r="E2839" s="34">
        <f t="shared" si="327"/>
        <v>6307.01</v>
      </c>
      <c r="F2839" s="34">
        <f t="shared" si="327"/>
        <v>1166.3800000000001</v>
      </c>
      <c r="G2839" s="34">
        <f t="shared" si="327"/>
        <v>627.09</v>
      </c>
      <c r="H2839" s="34">
        <f t="shared" si="327"/>
        <v>34.090000000000003</v>
      </c>
      <c r="I2839" s="34">
        <f t="shared" si="327"/>
        <v>505.2</v>
      </c>
    </row>
    <row r="2840" spans="1:9">
      <c r="A2840" s="81">
        <f t="shared" si="325"/>
        <v>537400802009</v>
      </c>
      <c r="B2840">
        <v>5374008</v>
      </c>
      <c r="C2840" t="s">
        <v>486</v>
      </c>
      <c r="D2840" s="1">
        <v>40178</v>
      </c>
      <c r="E2840" s="34">
        <f t="shared" si="327"/>
        <v>6307.01</v>
      </c>
      <c r="F2840" s="34">
        <f t="shared" si="327"/>
        <v>1165.78</v>
      </c>
      <c r="G2840" s="34">
        <f t="shared" si="327"/>
        <v>626.55999999999995</v>
      </c>
      <c r="H2840" s="34">
        <f t="shared" si="327"/>
        <v>34</v>
      </c>
      <c r="I2840" s="34">
        <f t="shared" si="327"/>
        <v>505.22</v>
      </c>
    </row>
    <row r="2841" spans="1:9">
      <c r="A2841" s="81">
        <f t="shared" si="325"/>
        <v>537400802008</v>
      </c>
      <c r="B2841">
        <v>5374008</v>
      </c>
      <c r="C2841" t="s">
        <v>486</v>
      </c>
      <c r="D2841" s="1">
        <v>39813</v>
      </c>
      <c r="E2841" s="34">
        <f t="shared" si="327"/>
        <v>6306.89</v>
      </c>
      <c r="F2841" s="34">
        <f t="shared" si="327"/>
        <v>1160.3500000000001</v>
      </c>
      <c r="G2841" s="34">
        <f t="shared" si="327"/>
        <v>624.07000000000005</v>
      </c>
      <c r="H2841" s="34">
        <f t="shared" si="327"/>
        <v>33.950000000000003</v>
      </c>
      <c r="I2841" s="34">
        <f t="shared" si="327"/>
        <v>502.33</v>
      </c>
    </row>
    <row r="2842" spans="1:9">
      <c r="A2842" s="81">
        <f t="shared" si="325"/>
        <v>537400802007</v>
      </c>
      <c r="B2842">
        <v>5374008</v>
      </c>
      <c r="C2842" t="s">
        <v>486</v>
      </c>
      <c r="D2842" s="1">
        <v>39447</v>
      </c>
      <c r="E2842" s="34">
        <f t="shared" si="327"/>
        <v>6307.27</v>
      </c>
      <c r="F2842" s="34">
        <f t="shared" si="327"/>
        <v>1157.8400000000001</v>
      </c>
      <c r="G2842" s="34">
        <f t="shared" si="327"/>
        <v>622.26</v>
      </c>
      <c r="H2842" s="34">
        <f t="shared" si="327"/>
        <v>33.840000000000003</v>
      </c>
      <c r="I2842" s="34">
        <f t="shared" si="327"/>
        <v>501.74</v>
      </c>
    </row>
    <row r="2843" spans="1:9">
      <c r="A2843" s="81">
        <f t="shared" si="325"/>
        <v>537400802006</v>
      </c>
      <c r="B2843">
        <v>5374008</v>
      </c>
      <c r="C2843" t="s">
        <v>486</v>
      </c>
      <c r="D2843" s="1">
        <v>39082</v>
      </c>
      <c r="E2843" s="34">
        <f t="shared" si="327"/>
        <v>6308.2</v>
      </c>
      <c r="F2843" s="34">
        <f t="shared" si="327"/>
        <v>1155.77</v>
      </c>
      <c r="G2843" s="34">
        <f t="shared" si="327"/>
        <v>620.46</v>
      </c>
      <c r="H2843" s="34">
        <f t="shared" si="327"/>
        <v>33.659999999999997</v>
      </c>
      <c r="I2843" s="34">
        <f t="shared" si="327"/>
        <v>501.65</v>
      </c>
    </row>
    <row r="2844" spans="1:9">
      <c r="A2844" s="81">
        <f t="shared" si="325"/>
        <v>537401202025</v>
      </c>
      <c r="B2844">
        <v>5374012</v>
      </c>
      <c r="C2844" t="s">
        <v>1032</v>
      </c>
      <c r="D2844" s="1">
        <v>46022</v>
      </c>
      <c r="E2844" s="34" t="str">
        <f t="shared" ref="E2844:I2853" si="328">IF(YEAR($D2844)&lt;2016,VLOOKUP($A2844,LDB_alt,COLUMN()-1,FALSE),IFERROR(VLOOKUP($A2844,LDB_neu,COLUMN()-1,FALSE),""))</f>
        <v/>
      </c>
      <c r="F2844" s="34" t="str">
        <f t="shared" si="328"/>
        <v/>
      </c>
      <c r="G2844" s="34" t="str">
        <f t="shared" si="328"/>
        <v/>
      </c>
      <c r="H2844" s="34" t="str">
        <f t="shared" si="328"/>
        <v/>
      </c>
      <c r="I2844" s="34" t="str">
        <f t="shared" si="328"/>
        <v/>
      </c>
    </row>
    <row r="2845" spans="1:9">
      <c r="A2845" s="81">
        <f t="shared" si="325"/>
        <v>537401202024</v>
      </c>
      <c r="B2845">
        <v>5374012</v>
      </c>
      <c r="C2845" t="s">
        <v>1032</v>
      </c>
      <c r="D2845" s="1">
        <v>45657</v>
      </c>
      <c r="E2845" s="34" t="str">
        <f t="shared" si="328"/>
        <v/>
      </c>
      <c r="F2845" s="34" t="str">
        <f t="shared" si="328"/>
        <v/>
      </c>
      <c r="G2845" s="34" t="str">
        <f t="shared" si="328"/>
        <v/>
      </c>
      <c r="H2845" s="34" t="str">
        <f t="shared" si="328"/>
        <v/>
      </c>
      <c r="I2845" s="34" t="str">
        <f t="shared" si="328"/>
        <v/>
      </c>
    </row>
    <row r="2846" spans="1:9">
      <c r="A2846" s="81">
        <f t="shared" si="325"/>
        <v>537401202023</v>
      </c>
      <c r="B2846">
        <v>5374012</v>
      </c>
      <c r="C2846" t="s">
        <v>1032</v>
      </c>
      <c r="D2846" s="1">
        <v>45291</v>
      </c>
      <c r="E2846" s="34" t="str">
        <f t="shared" si="328"/>
        <v/>
      </c>
      <c r="F2846" s="34" t="str">
        <f t="shared" si="328"/>
        <v/>
      </c>
      <c r="G2846" s="34" t="str">
        <f t="shared" si="328"/>
        <v/>
      </c>
      <c r="H2846" s="34" t="str">
        <f t="shared" si="328"/>
        <v/>
      </c>
      <c r="I2846" s="34" t="str">
        <f t="shared" si="328"/>
        <v/>
      </c>
    </row>
    <row r="2847" spans="1:9">
      <c r="A2847" s="81">
        <f t="shared" si="325"/>
        <v>537401202022</v>
      </c>
      <c r="B2847">
        <v>5374012</v>
      </c>
      <c r="C2847" t="s">
        <v>1032</v>
      </c>
      <c r="D2847" s="1">
        <v>44926</v>
      </c>
      <c r="E2847" s="34" t="str">
        <f t="shared" si="328"/>
        <v/>
      </c>
      <c r="F2847" s="34" t="str">
        <f t="shared" si="328"/>
        <v/>
      </c>
      <c r="G2847" s="34" t="str">
        <f t="shared" si="328"/>
        <v/>
      </c>
      <c r="H2847" s="34" t="str">
        <f t="shared" si="328"/>
        <v/>
      </c>
      <c r="I2847" s="34" t="str">
        <f t="shared" si="328"/>
        <v/>
      </c>
    </row>
    <row r="2848" spans="1:9">
      <c r="A2848" s="81">
        <f t="shared" si="325"/>
        <v>537401202021</v>
      </c>
      <c r="B2848">
        <v>5374012</v>
      </c>
      <c r="C2848" t="s">
        <v>1032</v>
      </c>
      <c r="D2848" s="1">
        <v>44561</v>
      </c>
      <c r="E2848" s="34" t="str">
        <f t="shared" si="328"/>
        <v/>
      </c>
      <c r="F2848" s="34" t="str">
        <f t="shared" si="328"/>
        <v/>
      </c>
      <c r="G2848" s="34" t="str">
        <f t="shared" si="328"/>
        <v/>
      </c>
      <c r="H2848" s="34" t="str">
        <f t="shared" si="328"/>
        <v/>
      </c>
      <c r="I2848" s="34" t="str">
        <f t="shared" si="328"/>
        <v/>
      </c>
    </row>
    <row r="2849" spans="1:9">
      <c r="A2849" s="81">
        <f t="shared" si="325"/>
        <v>537401202020</v>
      </c>
      <c r="B2849">
        <v>5374012</v>
      </c>
      <c r="C2849" t="s">
        <v>1032</v>
      </c>
      <c r="D2849" s="1">
        <v>44196</v>
      </c>
      <c r="E2849" s="34" t="str">
        <f t="shared" si="328"/>
        <v/>
      </c>
      <c r="F2849" s="34" t="str">
        <f t="shared" si="328"/>
        <v/>
      </c>
      <c r="G2849" s="34" t="str">
        <f t="shared" si="328"/>
        <v/>
      </c>
      <c r="H2849" s="34" t="str">
        <f t="shared" si="328"/>
        <v/>
      </c>
      <c r="I2849" s="34" t="str">
        <f t="shared" si="328"/>
        <v/>
      </c>
    </row>
    <row r="2850" spans="1:9">
      <c r="A2850" s="81">
        <f t="shared" si="325"/>
        <v>537401202019</v>
      </c>
      <c r="B2850">
        <v>5374012</v>
      </c>
      <c r="C2850" t="s">
        <v>1032</v>
      </c>
      <c r="D2850" s="1">
        <v>43830</v>
      </c>
      <c r="E2850" s="34" t="str">
        <f t="shared" si="328"/>
        <v/>
      </c>
      <c r="F2850" s="34" t="str">
        <f t="shared" si="328"/>
        <v/>
      </c>
      <c r="G2850" s="34" t="str">
        <f t="shared" si="328"/>
        <v/>
      </c>
      <c r="H2850" s="34" t="str">
        <f t="shared" si="328"/>
        <v/>
      </c>
      <c r="I2850" s="34" t="str">
        <f t="shared" si="328"/>
        <v/>
      </c>
    </row>
    <row r="2851" spans="1:9">
      <c r="A2851" s="81">
        <f t="shared" si="325"/>
        <v>537401202018</v>
      </c>
      <c r="B2851">
        <v>5374012</v>
      </c>
      <c r="C2851" t="s">
        <v>1032</v>
      </c>
      <c r="D2851" s="1">
        <v>43465</v>
      </c>
      <c r="E2851" s="34">
        <f t="shared" si="328"/>
        <v>9542</v>
      </c>
      <c r="F2851" s="34">
        <f t="shared" si="328"/>
        <v>2598</v>
      </c>
      <c r="G2851" s="34">
        <f t="shared" si="328"/>
        <v>1534</v>
      </c>
      <c r="H2851" s="34">
        <f t="shared" si="328"/>
        <v>286</v>
      </c>
      <c r="I2851" s="34">
        <f t="shared" si="328"/>
        <v>778</v>
      </c>
    </row>
    <row r="2852" spans="1:9">
      <c r="A2852" s="81">
        <f t="shared" si="325"/>
        <v>537401202017</v>
      </c>
      <c r="B2852">
        <v>5374012</v>
      </c>
      <c r="C2852" t="s">
        <v>1032</v>
      </c>
      <c r="D2852" s="1">
        <v>43100</v>
      </c>
      <c r="E2852" s="34">
        <f t="shared" si="328"/>
        <v>9542</v>
      </c>
      <c r="F2852" s="34">
        <f t="shared" si="328"/>
        <v>2614</v>
      </c>
      <c r="G2852" s="34">
        <f t="shared" si="328"/>
        <v>1564</v>
      </c>
      <c r="H2852" s="34">
        <f t="shared" si="328"/>
        <v>255</v>
      </c>
      <c r="I2852" s="34">
        <f t="shared" si="328"/>
        <v>795</v>
      </c>
    </row>
    <row r="2853" spans="1:9">
      <c r="A2853" s="81">
        <f t="shared" si="325"/>
        <v>537401202016</v>
      </c>
      <c r="B2853">
        <v>5374012</v>
      </c>
      <c r="C2853" t="s">
        <v>1032</v>
      </c>
      <c r="D2853" s="1">
        <v>42735</v>
      </c>
      <c r="E2853" s="34">
        <f t="shared" si="328"/>
        <v>9542</v>
      </c>
      <c r="F2853" s="34">
        <f t="shared" si="328"/>
        <v>2618</v>
      </c>
      <c r="G2853" s="34">
        <f t="shared" si="328"/>
        <v>1568</v>
      </c>
      <c r="H2853" s="34">
        <f t="shared" si="328"/>
        <v>254</v>
      </c>
      <c r="I2853" s="34">
        <f t="shared" si="328"/>
        <v>796</v>
      </c>
    </row>
    <row r="2854" spans="1:9">
      <c r="A2854" s="81">
        <f t="shared" si="325"/>
        <v>537401202015</v>
      </c>
      <c r="B2854">
        <v>5374012</v>
      </c>
      <c r="C2854" t="s">
        <v>1032</v>
      </c>
      <c r="D2854" s="1">
        <v>42369</v>
      </c>
      <c r="E2854" s="34">
        <f t="shared" ref="E2854:I2863" si="329">IF(YEAR($D2854)&lt;2016,VLOOKUP($A2854,LDB_alt,COLUMN()-1,FALSE),IFERROR(VLOOKUP($A2854,LDB_neu,COLUMN()-1,FALSE),""))</f>
        <v>9541.51</v>
      </c>
      <c r="F2854" s="34">
        <f t="shared" si="329"/>
        <v>2612.2399999999998</v>
      </c>
      <c r="G2854" s="34">
        <f t="shared" si="329"/>
        <v>1605.91</v>
      </c>
      <c r="H2854" s="34">
        <f t="shared" si="329"/>
        <v>217.6</v>
      </c>
      <c r="I2854" s="34">
        <f t="shared" si="329"/>
        <v>788.73</v>
      </c>
    </row>
    <row r="2855" spans="1:9">
      <c r="A2855" s="81">
        <f t="shared" si="325"/>
        <v>537401202014</v>
      </c>
      <c r="B2855">
        <v>5374012</v>
      </c>
      <c r="C2855" t="s">
        <v>1032</v>
      </c>
      <c r="D2855" s="1">
        <v>42004</v>
      </c>
      <c r="E2855" s="34">
        <f t="shared" si="329"/>
        <v>9541.51</v>
      </c>
      <c r="F2855" s="34">
        <f t="shared" si="329"/>
        <v>2611.63</v>
      </c>
      <c r="G2855" s="34">
        <f t="shared" si="329"/>
        <v>1602.25</v>
      </c>
      <c r="H2855" s="34">
        <f t="shared" si="329"/>
        <v>219.18</v>
      </c>
      <c r="I2855" s="34">
        <f t="shared" si="329"/>
        <v>790.2</v>
      </c>
    </row>
    <row r="2856" spans="1:9">
      <c r="A2856" s="81">
        <f t="shared" si="325"/>
        <v>537401202013</v>
      </c>
      <c r="B2856">
        <v>5374012</v>
      </c>
      <c r="C2856" t="s">
        <v>1032</v>
      </c>
      <c r="D2856" s="1">
        <v>41639</v>
      </c>
      <c r="E2856" s="34">
        <f t="shared" si="329"/>
        <v>9541.51</v>
      </c>
      <c r="F2856" s="34">
        <f t="shared" si="329"/>
        <v>2619.69</v>
      </c>
      <c r="G2856" s="34">
        <f t="shared" si="329"/>
        <v>1611.42</v>
      </c>
      <c r="H2856" s="34">
        <f t="shared" si="329"/>
        <v>218.03</v>
      </c>
      <c r="I2856" s="34">
        <f t="shared" si="329"/>
        <v>790.24</v>
      </c>
    </row>
    <row r="2857" spans="1:9">
      <c r="A2857" s="81">
        <f t="shared" si="325"/>
        <v>537401202012</v>
      </c>
      <c r="B2857">
        <v>5374012</v>
      </c>
      <c r="C2857" t="s">
        <v>1032</v>
      </c>
      <c r="D2857" s="1">
        <v>41274</v>
      </c>
      <c r="E2857" s="34">
        <f t="shared" si="329"/>
        <v>9541.57</v>
      </c>
      <c r="F2857" s="34">
        <f t="shared" si="329"/>
        <v>2616.8200000000002</v>
      </c>
      <c r="G2857" s="34">
        <f t="shared" si="329"/>
        <v>1607.94</v>
      </c>
      <c r="H2857" s="34">
        <f t="shared" si="329"/>
        <v>220.4</v>
      </c>
      <c r="I2857" s="34">
        <f t="shared" si="329"/>
        <v>788.48</v>
      </c>
    </row>
    <row r="2858" spans="1:9">
      <c r="A2858" s="81">
        <f t="shared" si="325"/>
        <v>537401202011</v>
      </c>
      <c r="B2858">
        <v>5374012</v>
      </c>
      <c r="C2858" t="s">
        <v>1032</v>
      </c>
      <c r="D2858" s="1">
        <v>40908</v>
      </c>
      <c r="E2858" s="34">
        <f t="shared" si="329"/>
        <v>9541.57</v>
      </c>
      <c r="F2858" s="34">
        <f t="shared" si="329"/>
        <v>2573.12</v>
      </c>
      <c r="G2858" s="34">
        <f t="shared" si="329"/>
        <v>1608.45</v>
      </c>
      <c r="H2858" s="34">
        <f t="shared" si="329"/>
        <v>177.3</v>
      </c>
      <c r="I2858" s="34">
        <f t="shared" si="329"/>
        <v>787.37</v>
      </c>
    </row>
    <row r="2859" spans="1:9">
      <c r="A2859" s="81">
        <f t="shared" si="325"/>
        <v>537401202010</v>
      </c>
      <c r="B2859">
        <v>5374012</v>
      </c>
      <c r="C2859" t="s">
        <v>1032</v>
      </c>
      <c r="D2859" s="1">
        <v>40543</v>
      </c>
      <c r="E2859" s="34">
        <f t="shared" si="329"/>
        <v>9538.24</v>
      </c>
      <c r="F2859" s="34">
        <f t="shared" si="329"/>
        <v>2539.3199999999997</v>
      </c>
      <c r="G2859" s="34">
        <f t="shared" si="329"/>
        <v>1598</v>
      </c>
      <c r="H2859" s="34">
        <f t="shared" si="329"/>
        <v>150.51</v>
      </c>
      <c r="I2859" s="34">
        <f t="shared" si="329"/>
        <v>790.81</v>
      </c>
    </row>
    <row r="2860" spans="1:9">
      <c r="A2860" s="81">
        <f t="shared" si="325"/>
        <v>537401202009</v>
      </c>
      <c r="B2860">
        <v>5374012</v>
      </c>
      <c r="C2860" t="s">
        <v>1032</v>
      </c>
      <c r="D2860" s="1">
        <v>40178</v>
      </c>
      <c r="E2860" s="34">
        <f t="shared" si="329"/>
        <v>9538.4500000000007</v>
      </c>
      <c r="F2860" s="34">
        <f t="shared" si="329"/>
        <v>2533.23</v>
      </c>
      <c r="G2860" s="34">
        <f t="shared" si="329"/>
        <v>1592.67</v>
      </c>
      <c r="H2860" s="34">
        <f t="shared" si="329"/>
        <v>150.68</v>
      </c>
      <c r="I2860" s="34">
        <f t="shared" si="329"/>
        <v>789.88</v>
      </c>
    </row>
    <row r="2861" spans="1:9">
      <c r="A2861" s="81">
        <f t="shared" si="325"/>
        <v>537401202008</v>
      </c>
      <c r="B2861">
        <v>5374012</v>
      </c>
      <c r="C2861" t="s">
        <v>1032</v>
      </c>
      <c r="D2861" s="1">
        <v>39813</v>
      </c>
      <c r="E2861" s="34">
        <f t="shared" si="329"/>
        <v>9536.81</v>
      </c>
      <c r="F2861" s="34">
        <f t="shared" si="329"/>
        <v>2489.6899999999996</v>
      </c>
      <c r="G2861" s="34">
        <f t="shared" si="329"/>
        <v>1593.37</v>
      </c>
      <c r="H2861" s="34">
        <f t="shared" si="329"/>
        <v>143.62</v>
      </c>
      <c r="I2861" s="34">
        <f t="shared" si="329"/>
        <v>752.7</v>
      </c>
    </row>
    <row r="2862" spans="1:9">
      <c r="A2862" s="81">
        <f t="shared" si="325"/>
        <v>537401202007</v>
      </c>
      <c r="B2862">
        <v>5374012</v>
      </c>
      <c r="C2862" t="s">
        <v>1032</v>
      </c>
      <c r="D2862" s="1">
        <v>39447</v>
      </c>
      <c r="E2862" s="34">
        <f t="shared" si="329"/>
        <v>9536.5499999999993</v>
      </c>
      <c r="F2862" s="34">
        <f t="shared" si="329"/>
        <v>2439.44</v>
      </c>
      <c r="G2862" s="34">
        <f t="shared" si="329"/>
        <v>1542.12</v>
      </c>
      <c r="H2862" s="34">
        <f t="shared" si="329"/>
        <v>143.65</v>
      </c>
      <c r="I2862" s="34">
        <f t="shared" si="329"/>
        <v>753.67</v>
      </c>
    </row>
    <row r="2863" spans="1:9">
      <c r="A2863" s="81">
        <f t="shared" si="325"/>
        <v>537401202006</v>
      </c>
      <c r="B2863">
        <v>5374012</v>
      </c>
      <c r="C2863" t="s">
        <v>1032</v>
      </c>
      <c r="D2863" s="1">
        <v>39082</v>
      </c>
      <c r="E2863" s="34">
        <f t="shared" si="329"/>
        <v>9536.56</v>
      </c>
      <c r="F2863" s="34">
        <f t="shared" si="329"/>
        <v>2421.17</v>
      </c>
      <c r="G2863" s="34">
        <f t="shared" si="329"/>
        <v>1536.42</v>
      </c>
      <c r="H2863" s="34">
        <f t="shared" si="329"/>
        <v>131.59</v>
      </c>
      <c r="I2863" s="34">
        <f t="shared" si="329"/>
        <v>753.16</v>
      </c>
    </row>
    <row r="2864" spans="1:9">
      <c r="A2864" s="81">
        <f t="shared" si="325"/>
        <v>537401602025</v>
      </c>
      <c r="B2864">
        <v>5374016</v>
      </c>
      <c r="C2864" t="s">
        <v>1033</v>
      </c>
      <c r="D2864" s="1">
        <v>46022</v>
      </c>
      <c r="E2864" s="34" t="str">
        <f t="shared" ref="E2864:I2873" si="330">IF(YEAR($D2864)&lt;2016,VLOOKUP($A2864,LDB_alt,COLUMN()-1,FALSE),IFERROR(VLOOKUP($A2864,LDB_neu,COLUMN()-1,FALSE),""))</f>
        <v/>
      </c>
      <c r="F2864" s="34" t="str">
        <f t="shared" si="330"/>
        <v/>
      </c>
      <c r="G2864" s="34" t="str">
        <f t="shared" si="330"/>
        <v/>
      </c>
      <c r="H2864" s="34" t="str">
        <f t="shared" si="330"/>
        <v/>
      </c>
      <c r="I2864" s="34" t="str">
        <f t="shared" si="330"/>
        <v/>
      </c>
    </row>
    <row r="2865" spans="1:9">
      <c r="A2865" s="81">
        <f t="shared" si="325"/>
        <v>537401602024</v>
      </c>
      <c r="B2865">
        <v>5374016</v>
      </c>
      <c r="C2865" t="s">
        <v>1033</v>
      </c>
      <c r="D2865" s="1">
        <v>45657</v>
      </c>
      <c r="E2865" s="34" t="str">
        <f t="shared" si="330"/>
        <v/>
      </c>
      <c r="F2865" s="34" t="str">
        <f t="shared" si="330"/>
        <v/>
      </c>
      <c r="G2865" s="34" t="str">
        <f t="shared" si="330"/>
        <v/>
      </c>
      <c r="H2865" s="34" t="str">
        <f t="shared" si="330"/>
        <v/>
      </c>
      <c r="I2865" s="34" t="str">
        <f t="shared" si="330"/>
        <v/>
      </c>
    </row>
    <row r="2866" spans="1:9">
      <c r="A2866" s="81">
        <f t="shared" si="325"/>
        <v>537401602023</v>
      </c>
      <c r="B2866">
        <v>5374016</v>
      </c>
      <c r="C2866" t="s">
        <v>1033</v>
      </c>
      <c r="D2866" s="1">
        <v>45291</v>
      </c>
      <c r="E2866" s="34" t="str">
        <f t="shared" si="330"/>
        <v/>
      </c>
      <c r="F2866" s="34" t="str">
        <f t="shared" si="330"/>
        <v/>
      </c>
      <c r="G2866" s="34" t="str">
        <f t="shared" si="330"/>
        <v/>
      </c>
      <c r="H2866" s="34" t="str">
        <f t="shared" si="330"/>
        <v/>
      </c>
      <c r="I2866" s="34" t="str">
        <f t="shared" si="330"/>
        <v/>
      </c>
    </row>
    <row r="2867" spans="1:9">
      <c r="A2867" s="81">
        <f t="shared" si="325"/>
        <v>537401602022</v>
      </c>
      <c r="B2867">
        <v>5374016</v>
      </c>
      <c r="C2867" t="s">
        <v>1033</v>
      </c>
      <c r="D2867" s="1">
        <v>44926</v>
      </c>
      <c r="E2867" s="34" t="str">
        <f t="shared" si="330"/>
        <v/>
      </c>
      <c r="F2867" s="34" t="str">
        <f t="shared" si="330"/>
        <v/>
      </c>
      <c r="G2867" s="34" t="str">
        <f t="shared" si="330"/>
        <v/>
      </c>
      <c r="H2867" s="34" t="str">
        <f t="shared" si="330"/>
        <v/>
      </c>
      <c r="I2867" s="34" t="str">
        <f t="shared" si="330"/>
        <v/>
      </c>
    </row>
    <row r="2868" spans="1:9">
      <c r="A2868" s="81">
        <f t="shared" si="325"/>
        <v>537401602021</v>
      </c>
      <c r="B2868">
        <v>5374016</v>
      </c>
      <c r="C2868" t="s">
        <v>1033</v>
      </c>
      <c r="D2868" s="1">
        <v>44561</v>
      </c>
      <c r="E2868" s="34" t="str">
        <f t="shared" si="330"/>
        <v/>
      </c>
      <c r="F2868" s="34" t="str">
        <f t="shared" si="330"/>
        <v/>
      </c>
      <c r="G2868" s="34" t="str">
        <f t="shared" si="330"/>
        <v/>
      </c>
      <c r="H2868" s="34" t="str">
        <f t="shared" si="330"/>
        <v/>
      </c>
      <c r="I2868" s="34" t="str">
        <f t="shared" si="330"/>
        <v/>
      </c>
    </row>
    <row r="2869" spans="1:9">
      <c r="A2869" s="81">
        <f t="shared" si="325"/>
        <v>537401602020</v>
      </c>
      <c r="B2869">
        <v>5374016</v>
      </c>
      <c r="C2869" t="s">
        <v>1033</v>
      </c>
      <c r="D2869" s="1">
        <v>44196</v>
      </c>
      <c r="E2869" s="34" t="str">
        <f t="shared" si="330"/>
        <v/>
      </c>
      <c r="F2869" s="34" t="str">
        <f t="shared" si="330"/>
        <v/>
      </c>
      <c r="G2869" s="34" t="str">
        <f t="shared" si="330"/>
        <v/>
      </c>
      <c r="H2869" s="34" t="str">
        <f t="shared" si="330"/>
        <v/>
      </c>
      <c r="I2869" s="34" t="str">
        <f t="shared" si="330"/>
        <v/>
      </c>
    </row>
    <row r="2870" spans="1:9">
      <c r="A2870" s="81">
        <f t="shared" si="325"/>
        <v>537401602019</v>
      </c>
      <c r="B2870">
        <v>5374016</v>
      </c>
      <c r="C2870" t="s">
        <v>1033</v>
      </c>
      <c r="D2870" s="1">
        <v>43830</v>
      </c>
      <c r="E2870" s="34" t="str">
        <f t="shared" si="330"/>
        <v/>
      </c>
      <c r="F2870" s="34" t="str">
        <f t="shared" si="330"/>
        <v/>
      </c>
      <c r="G2870" s="34" t="str">
        <f t="shared" si="330"/>
        <v/>
      </c>
      <c r="H2870" s="34" t="str">
        <f t="shared" si="330"/>
        <v/>
      </c>
      <c r="I2870" s="34" t="str">
        <f t="shared" si="330"/>
        <v/>
      </c>
    </row>
    <row r="2871" spans="1:9">
      <c r="A2871" s="81">
        <f t="shared" si="325"/>
        <v>537401602018</v>
      </c>
      <c r="B2871">
        <v>5374016</v>
      </c>
      <c r="C2871" t="s">
        <v>1033</v>
      </c>
      <c r="D2871" s="1">
        <v>43465</v>
      </c>
      <c r="E2871" s="34">
        <f t="shared" si="330"/>
        <v>5052</v>
      </c>
      <c r="F2871" s="34">
        <f t="shared" si="330"/>
        <v>873</v>
      </c>
      <c r="G2871" s="34">
        <f t="shared" si="330"/>
        <v>473</v>
      </c>
      <c r="H2871" s="34">
        <f t="shared" si="330"/>
        <v>168</v>
      </c>
      <c r="I2871" s="34">
        <f t="shared" si="330"/>
        <v>232</v>
      </c>
    </row>
    <row r="2872" spans="1:9">
      <c r="A2872" s="81">
        <f t="shared" si="325"/>
        <v>537401602017</v>
      </c>
      <c r="B2872">
        <v>5374016</v>
      </c>
      <c r="C2872" t="s">
        <v>1033</v>
      </c>
      <c r="D2872" s="1">
        <v>43100</v>
      </c>
      <c r="E2872" s="34">
        <f t="shared" si="330"/>
        <v>5052</v>
      </c>
      <c r="F2872" s="34">
        <f t="shared" si="330"/>
        <v>848</v>
      </c>
      <c r="G2872" s="34">
        <f t="shared" si="330"/>
        <v>481</v>
      </c>
      <c r="H2872" s="34">
        <f t="shared" si="330"/>
        <v>144</v>
      </c>
      <c r="I2872" s="34">
        <f t="shared" si="330"/>
        <v>223</v>
      </c>
    </row>
    <row r="2873" spans="1:9">
      <c r="A2873" s="81">
        <f t="shared" si="325"/>
        <v>537401602016</v>
      </c>
      <c r="B2873">
        <v>5374016</v>
      </c>
      <c r="C2873" t="s">
        <v>1033</v>
      </c>
      <c r="D2873" s="1">
        <v>42735</v>
      </c>
      <c r="E2873" s="34">
        <f t="shared" si="330"/>
        <v>5052</v>
      </c>
      <c r="F2873" s="34">
        <f t="shared" si="330"/>
        <v>846</v>
      </c>
      <c r="G2873" s="34">
        <f t="shared" si="330"/>
        <v>479</v>
      </c>
      <c r="H2873" s="34">
        <f t="shared" si="330"/>
        <v>144</v>
      </c>
      <c r="I2873" s="34">
        <f t="shared" si="330"/>
        <v>223</v>
      </c>
    </row>
    <row r="2874" spans="1:9">
      <c r="A2874" s="81">
        <f t="shared" si="325"/>
        <v>537401602015</v>
      </c>
      <c r="B2874">
        <v>5374016</v>
      </c>
      <c r="C2874" t="s">
        <v>1033</v>
      </c>
      <c r="D2874" s="1">
        <v>42369</v>
      </c>
      <c r="E2874" s="34">
        <f t="shared" ref="E2874:I2883" si="331">IF(YEAR($D2874)&lt;2016,VLOOKUP($A2874,LDB_alt,COLUMN()-1,FALSE),IFERROR(VLOOKUP($A2874,LDB_neu,COLUMN()-1,FALSE),""))</f>
        <v>5052.46</v>
      </c>
      <c r="F2874" s="34">
        <f t="shared" si="331"/>
        <v>842.09</v>
      </c>
      <c r="G2874" s="34">
        <f t="shared" si="331"/>
        <v>497.1</v>
      </c>
      <c r="H2874" s="34">
        <f t="shared" si="331"/>
        <v>120.2</v>
      </c>
      <c r="I2874" s="34">
        <f t="shared" si="331"/>
        <v>224.79</v>
      </c>
    </row>
    <row r="2875" spans="1:9">
      <c r="A2875" s="81">
        <f t="shared" si="325"/>
        <v>537401602014</v>
      </c>
      <c r="B2875">
        <v>5374016</v>
      </c>
      <c r="C2875" t="s">
        <v>1033</v>
      </c>
      <c r="D2875" s="1">
        <v>42004</v>
      </c>
      <c r="E2875" s="34">
        <f t="shared" si="331"/>
        <v>5052.46</v>
      </c>
      <c r="F2875" s="34">
        <f t="shared" si="331"/>
        <v>838.48</v>
      </c>
      <c r="G2875" s="34">
        <f t="shared" si="331"/>
        <v>494.54</v>
      </c>
      <c r="H2875" s="34">
        <f t="shared" si="331"/>
        <v>119.12</v>
      </c>
      <c r="I2875" s="34">
        <f t="shared" si="331"/>
        <v>224.82</v>
      </c>
    </row>
    <row r="2876" spans="1:9">
      <c r="A2876" s="81">
        <f t="shared" si="325"/>
        <v>537401602013</v>
      </c>
      <c r="B2876">
        <v>5374016</v>
      </c>
      <c r="C2876" t="s">
        <v>1033</v>
      </c>
      <c r="D2876" s="1">
        <v>41639</v>
      </c>
      <c r="E2876" s="34">
        <f t="shared" si="331"/>
        <v>5052.46</v>
      </c>
      <c r="F2876" s="34">
        <f t="shared" si="331"/>
        <v>838.68000000000006</v>
      </c>
      <c r="G2876" s="34">
        <f t="shared" si="331"/>
        <v>494.9</v>
      </c>
      <c r="H2876" s="34">
        <f t="shared" si="331"/>
        <v>119.35</v>
      </c>
      <c r="I2876" s="34">
        <f t="shared" si="331"/>
        <v>224.43</v>
      </c>
    </row>
    <row r="2877" spans="1:9">
      <c r="A2877" s="81">
        <f t="shared" si="325"/>
        <v>537401602012</v>
      </c>
      <c r="B2877">
        <v>5374016</v>
      </c>
      <c r="C2877" t="s">
        <v>1033</v>
      </c>
      <c r="D2877" s="1">
        <v>41274</v>
      </c>
      <c r="E2877" s="34">
        <f t="shared" si="331"/>
        <v>5052.51</v>
      </c>
      <c r="F2877" s="34">
        <f t="shared" si="331"/>
        <v>838.28</v>
      </c>
      <c r="G2877" s="34">
        <f t="shared" si="331"/>
        <v>498.68</v>
      </c>
      <c r="H2877" s="34">
        <f t="shared" si="331"/>
        <v>119.28</v>
      </c>
      <c r="I2877" s="34">
        <f t="shared" si="331"/>
        <v>220.32</v>
      </c>
    </row>
    <row r="2878" spans="1:9">
      <c r="A2878" s="81">
        <f t="shared" si="325"/>
        <v>537401602011</v>
      </c>
      <c r="B2878">
        <v>5374016</v>
      </c>
      <c r="C2878" t="s">
        <v>1033</v>
      </c>
      <c r="D2878" s="1">
        <v>40908</v>
      </c>
      <c r="E2878" s="34">
        <f t="shared" si="331"/>
        <v>5052.5200000000004</v>
      </c>
      <c r="F2878" s="34">
        <f t="shared" si="331"/>
        <v>738.81000000000006</v>
      </c>
      <c r="G2878" s="34">
        <f t="shared" si="331"/>
        <v>484.42</v>
      </c>
      <c r="H2878" s="34">
        <f t="shared" si="331"/>
        <v>36.76</v>
      </c>
      <c r="I2878" s="34">
        <f t="shared" si="331"/>
        <v>217.63</v>
      </c>
    </row>
    <row r="2879" spans="1:9">
      <c r="A2879" s="81">
        <f t="shared" si="325"/>
        <v>537401602010</v>
      </c>
      <c r="B2879">
        <v>5374016</v>
      </c>
      <c r="C2879" t="s">
        <v>1033</v>
      </c>
      <c r="D2879" s="1">
        <v>40543</v>
      </c>
      <c r="E2879" s="34">
        <f t="shared" si="331"/>
        <v>5045.57</v>
      </c>
      <c r="F2879" s="34">
        <f t="shared" si="331"/>
        <v>737.29</v>
      </c>
      <c r="G2879" s="34">
        <f t="shared" si="331"/>
        <v>483.3</v>
      </c>
      <c r="H2879" s="34">
        <f t="shared" si="331"/>
        <v>37.17</v>
      </c>
      <c r="I2879" s="34">
        <f t="shared" si="331"/>
        <v>216.82</v>
      </c>
    </row>
    <row r="2880" spans="1:9">
      <c r="A2880" s="81">
        <f t="shared" si="325"/>
        <v>537401602009</v>
      </c>
      <c r="B2880">
        <v>5374016</v>
      </c>
      <c r="C2880" t="s">
        <v>1033</v>
      </c>
      <c r="D2880" s="1">
        <v>40178</v>
      </c>
      <c r="E2880" s="34">
        <f t="shared" si="331"/>
        <v>5045.54</v>
      </c>
      <c r="F2880" s="34">
        <f t="shared" si="331"/>
        <v>737.7</v>
      </c>
      <c r="G2880" s="34">
        <f t="shared" si="331"/>
        <v>484.21</v>
      </c>
      <c r="H2880" s="34">
        <f t="shared" si="331"/>
        <v>36.54</v>
      </c>
      <c r="I2880" s="34">
        <f t="shared" si="331"/>
        <v>216.95</v>
      </c>
    </row>
    <row r="2881" spans="1:9">
      <c r="A2881" s="81">
        <f t="shared" si="325"/>
        <v>537401602008</v>
      </c>
      <c r="B2881">
        <v>5374016</v>
      </c>
      <c r="C2881" t="s">
        <v>1033</v>
      </c>
      <c r="D2881" s="1">
        <v>39813</v>
      </c>
      <c r="E2881" s="34">
        <f t="shared" si="331"/>
        <v>5045.37</v>
      </c>
      <c r="F2881" s="34">
        <f t="shared" si="331"/>
        <v>735.07999999999993</v>
      </c>
      <c r="G2881" s="34">
        <f t="shared" si="331"/>
        <v>483.33</v>
      </c>
      <c r="H2881" s="34">
        <f t="shared" si="331"/>
        <v>34.81</v>
      </c>
      <c r="I2881" s="34">
        <f t="shared" si="331"/>
        <v>216.94</v>
      </c>
    </row>
    <row r="2882" spans="1:9">
      <c r="A2882" s="81">
        <f t="shared" si="325"/>
        <v>537401602007</v>
      </c>
      <c r="B2882">
        <v>5374016</v>
      </c>
      <c r="C2882" t="s">
        <v>1033</v>
      </c>
      <c r="D2882" s="1">
        <v>39447</v>
      </c>
      <c r="E2882" s="34">
        <f t="shared" si="331"/>
        <v>5045.51</v>
      </c>
      <c r="F2882" s="34">
        <f t="shared" si="331"/>
        <v>730.98</v>
      </c>
      <c r="G2882" s="34">
        <f t="shared" si="331"/>
        <v>481.05</v>
      </c>
      <c r="H2882" s="34">
        <f t="shared" si="331"/>
        <v>34.880000000000003</v>
      </c>
      <c r="I2882" s="34">
        <f t="shared" si="331"/>
        <v>215.05</v>
      </c>
    </row>
    <row r="2883" spans="1:9">
      <c r="A2883" s="81">
        <f t="shared" si="325"/>
        <v>537401602006</v>
      </c>
      <c r="B2883">
        <v>5374016</v>
      </c>
      <c r="C2883" t="s">
        <v>1033</v>
      </c>
      <c r="D2883" s="1">
        <v>39082</v>
      </c>
      <c r="E2883" s="34">
        <f t="shared" si="331"/>
        <v>5045.53</v>
      </c>
      <c r="F2883" s="34">
        <f t="shared" si="331"/>
        <v>721.75</v>
      </c>
      <c r="G2883" s="34">
        <f t="shared" si="331"/>
        <v>471.1</v>
      </c>
      <c r="H2883" s="34">
        <f t="shared" si="331"/>
        <v>35.1</v>
      </c>
      <c r="I2883" s="34">
        <f t="shared" si="331"/>
        <v>215.55</v>
      </c>
    </row>
    <row r="2884" spans="1:9">
      <c r="A2884" s="81">
        <f t="shared" si="325"/>
        <v>537402002025</v>
      </c>
      <c r="B2884">
        <v>5374020</v>
      </c>
      <c r="C2884" t="s">
        <v>487</v>
      </c>
      <c r="D2884" s="1">
        <v>46022</v>
      </c>
      <c r="E2884" s="34" t="str">
        <f t="shared" ref="E2884:I2893" si="332">IF(YEAR($D2884)&lt;2016,VLOOKUP($A2884,LDB_alt,COLUMN()-1,FALSE),IFERROR(VLOOKUP($A2884,LDB_neu,COLUMN()-1,FALSE),""))</f>
        <v/>
      </c>
      <c r="F2884" s="34" t="str">
        <f t="shared" si="332"/>
        <v/>
      </c>
      <c r="G2884" s="34" t="str">
        <f t="shared" si="332"/>
        <v/>
      </c>
      <c r="H2884" s="34" t="str">
        <f t="shared" si="332"/>
        <v/>
      </c>
      <c r="I2884" s="34" t="str">
        <f t="shared" si="332"/>
        <v/>
      </c>
    </row>
    <row r="2885" spans="1:9">
      <c r="A2885" s="81">
        <f t="shared" ref="A2885:A2948" si="333">(LEFT(B2885&amp;"00000000",8)&amp;YEAR(D2885))+0</f>
        <v>537402002024</v>
      </c>
      <c r="B2885">
        <v>5374020</v>
      </c>
      <c r="C2885" t="s">
        <v>487</v>
      </c>
      <c r="D2885" s="1">
        <v>45657</v>
      </c>
      <c r="E2885" s="34" t="str">
        <f t="shared" si="332"/>
        <v/>
      </c>
      <c r="F2885" s="34" t="str">
        <f t="shared" si="332"/>
        <v/>
      </c>
      <c r="G2885" s="34" t="str">
        <f t="shared" si="332"/>
        <v/>
      </c>
      <c r="H2885" s="34" t="str">
        <f t="shared" si="332"/>
        <v/>
      </c>
      <c r="I2885" s="34" t="str">
        <f t="shared" si="332"/>
        <v/>
      </c>
    </row>
    <row r="2886" spans="1:9">
      <c r="A2886" s="81">
        <f t="shared" si="333"/>
        <v>537402002023</v>
      </c>
      <c r="B2886">
        <v>5374020</v>
      </c>
      <c r="C2886" t="s">
        <v>487</v>
      </c>
      <c r="D2886" s="1">
        <v>45291</v>
      </c>
      <c r="E2886" s="34" t="str">
        <f t="shared" si="332"/>
        <v/>
      </c>
      <c r="F2886" s="34" t="str">
        <f t="shared" si="332"/>
        <v/>
      </c>
      <c r="G2886" s="34" t="str">
        <f t="shared" si="332"/>
        <v/>
      </c>
      <c r="H2886" s="34" t="str">
        <f t="shared" si="332"/>
        <v/>
      </c>
      <c r="I2886" s="34" t="str">
        <f t="shared" si="332"/>
        <v/>
      </c>
    </row>
    <row r="2887" spans="1:9">
      <c r="A2887" s="81">
        <f t="shared" si="333"/>
        <v>537402002022</v>
      </c>
      <c r="B2887">
        <v>5374020</v>
      </c>
      <c r="C2887" t="s">
        <v>487</v>
      </c>
      <c r="D2887" s="1">
        <v>44926</v>
      </c>
      <c r="E2887" s="34" t="str">
        <f t="shared" si="332"/>
        <v/>
      </c>
      <c r="F2887" s="34" t="str">
        <f t="shared" si="332"/>
        <v/>
      </c>
      <c r="G2887" s="34" t="str">
        <f t="shared" si="332"/>
        <v/>
      </c>
      <c r="H2887" s="34" t="str">
        <f t="shared" si="332"/>
        <v/>
      </c>
      <c r="I2887" s="34" t="str">
        <f t="shared" si="332"/>
        <v/>
      </c>
    </row>
    <row r="2888" spans="1:9">
      <c r="A2888" s="81">
        <f t="shared" si="333"/>
        <v>537402002021</v>
      </c>
      <c r="B2888">
        <v>5374020</v>
      </c>
      <c r="C2888" t="s">
        <v>487</v>
      </c>
      <c r="D2888" s="1">
        <v>44561</v>
      </c>
      <c r="E2888" s="34" t="str">
        <f t="shared" si="332"/>
        <v/>
      </c>
      <c r="F2888" s="34" t="str">
        <f t="shared" si="332"/>
        <v/>
      </c>
      <c r="G2888" s="34" t="str">
        <f t="shared" si="332"/>
        <v/>
      </c>
      <c r="H2888" s="34" t="str">
        <f t="shared" si="332"/>
        <v/>
      </c>
      <c r="I2888" s="34" t="str">
        <f t="shared" si="332"/>
        <v/>
      </c>
    </row>
    <row r="2889" spans="1:9">
      <c r="A2889" s="81">
        <f t="shared" si="333"/>
        <v>537402002020</v>
      </c>
      <c r="B2889">
        <v>5374020</v>
      </c>
      <c r="C2889" t="s">
        <v>487</v>
      </c>
      <c r="D2889" s="1">
        <v>44196</v>
      </c>
      <c r="E2889" s="34" t="str">
        <f t="shared" si="332"/>
        <v/>
      </c>
      <c r="F2889" s="34" t="str">
        <f t="shared" si="332"/>
        <v/>
      </c>
      <c r="G2889" s="34" t="str">
        <f t="shared" si="332"/>
        <v/>
      </c>
      <c r="H2889" s="34" t="str">
        <f t="shared" si="332"/>
        <v/>
      </c>
      <c r="I2889" s="34" t="str">
        <f t="shared" si="332"/>
        <v/>
      </c>
    </row>
    <row r="2890" spans="1:9">
      <c r="A2890" s="81">
        <f t="shared" si="333"/>
        <v>537402002019</v>
      </c>
      <c r="B2890">
        <v>5374020</v>
      </c>
      <c r="C2890" t="s">
        <v>487</v>
      </c>
      <c r="D2890" s="1">
        <v>43830</v>
      </c>
      <c r="E2890" s="34" t="str">
        <f t="shared" si="332"/>
        <v/>
      </c>
      <c r="F2890" s="34" t="str">
        <f t="shared" si="332"/>
        <v/>
      </c>
      <c r="G2890" s="34" t="str">
        <f t="shared" si="332"/>
        <v/>
      </c>
      <c r="H2890" s="34" t="str">
        <f t="shared" si="332"/>
        <v/>
      </c>
      <c r="I2890" s="34" t="str">
        <f t="shared" si="332"/>
        <v/>
      </c>
    </row>
    <row r="2891" spans="1:9">
      <c r="A2891" s="81">
        <f t="shared" si="333"/>
        <v>537402002018</v>
      </c>
      <c r="B2891">
        <v>5374020</v>
      </c>
      <c r="C2891" t="s">
        <v>487</v>
      </c>
      <c r="D2891" s="1">
        <v>43465</v>
      </c>
      <c r="E2891" s="34">
        <f t="shared" si="332"/>
        <v>8588</v>
      </c>
      <c r="F2891" s="34">
        <f t="shared" si="332"/>
        <v>1495</v>
      </c>
      <c r="G2891" s="34">
        <f t="shared" si="332"/>
        <v>867</v>
      </c>
      <c r="H2891" s="34">
        <f t="shared" si="332"/>
        <v>185</v>
      </c>
      <c r="I2891" s="34">
        <f t="shared" si="332"/>
        <v>443</v>
      </c>
    </row>
    <row r="2892" spans="1:9">
      <c r="A2892" s="81">
        <f t="shared" si="333"/>
        <v>537402002017</v>
      </c>
      <c r="B2892">
        <v>5374020</v>
      </c>
      <c r="C2892" t="s">
        <v>487</v>
      </c>
      <c r="D2892" s="1">
        <v>43100</v>
      </c>
      <c r="E2892" s="34">
        <f t="shared" si="332"/>
        <v>8588</v>
      </c>
      <c r="F2892" s="34">
        <f t="shared" si="332"/>
        <v>1487</v>
      </c>
      <c r="G2892" s="34">
        <f t="shared" si="332"/>
        <v>874</v>
      </c>
      <c r="H2892" s="34">
        <f t="shared" si="332"/>
        <v>172</v>
      </c>
      <c r="I2892" s="34">
        <f t="shared" si="332"/>
        <v>441</v>
      </c>
    </row>
    <row r="2893" spans="1:9">
      <c r="A2893" s="81">
        <f t="shared" si="333"/>
        <v>537402002016</v>
      </c>
      <c r="B2893">
        <v>5374020</v>
      </c>
      <c r="C2893" t="s">
        <v>487</v>
      </c>
      <c r="D2893" s="1">
        <v>42735</v>
      </c>
      <c r="E2893" s="34">
        <f t="shared" si="332"/>
        <v>8588</v>
      </c>
      <c r="F2893" s="34">
        <f t="shared" si="332"/>
        <v>1486</v>
      </c>
      <c r="G2893" s="34">
        <f t="shared" si="332"/>
        <v>871</v>
      </c>
      <c r="H2893" s="34">
        <f t="shared" si="332"/>
        <v>173</v>
      </c>
      <c r="I2893" s="34">
        <f t="shared" si="332"/>
        <v>442</v>
      </c>
    </row>
    <row r="2894" spans="1:9">
      <c r="A2894" s="81">
        <f t="shared" si="333"/>
        <v>537402002015</v>
      </c>
      <c r="B2894">
        <v>5374020</v>
      </c>
      <c r="C2894" t="s">
        <v>487</v>
      </c>
      <c r="D2894" s="1">
        <v>42369</v>
      </c>
      <c r="E2894" s="34">
        <f t="shared" ref="E2894:I2903" si="334">IF(YEAR($D2894)&lt;2016,VLOOKUP($A2894,LDB_alt,COLUMN()-1,FALSE),IFERROR(VLOOKUP($A2894,LDB_neu,COLUMN()-1,FALSE),""))</f>
        <v>8587.5499999999993</v>
      </c>
      <c r="F2894" s="34">
        <f t="shared" si="334"/>
        <v>1473.98</v>
      </c>
      <c r="G2894" s="34">
        <f t="shared" si="334"/>
        <v>888.55</v>
      </c>
      <c r="H2894" s="34">
        <f t="shared" si="334"/>
        <v>148.52000000000001</v>
      </c>
      <c r="I2894" s="34">
        <f t="shared" si="334"/>
        <v>436.91</v>
      </c>
    </row>
    <row r="2895" spans="1:9">
      <c r="A2895" s="81">
        <f t="shared" si="333"/>
        <v>537402002014</v>
      </c>
      <c r="B2895">
        <v>5374020</v>
      </c>
      <c r="C2895" t="s">
        <v>487</v>
      </c>
      <c r="D2895" s="1">
        <v>42004</v>
      </c>
      <c r="E2895" s="34">
        <f t="shared" si="334"/>
        <v>8587.5499999999993</v>
      </c>
      <c r="F2895" s="34">
        <f t="shared" si="334"/>
        <v>1474.09</v>
      </c>
      <c r="G2895" s="34">
        <f t="shared" si="334"/>
        <v>889.67</v>
      </c>
      <c r="H2895" s="34">
        <f t="shared" si="334"/>
        <v>148.72</v>
      </c>
      <c r="I2895" s="34">
        <f t="shared" si="334"/>
        <v>435.7</v>
      </c>
    </row>
    <row r="2896" spans="1:9">
      <c r="A2896" s="81">
        <f t="shared" si="333"/>
        <v>537402002013</v>
      </c>
      <c r="B2896">
        <v>5374020</v>
      </c>
      <c r="C2896" t="s">
        <v>487</v>
      </c>
      <c r="D2896" s="1">
        <v>41639</v>
      </c>
      <c r="E2896" s="34">
        <f t="shared" si="334"/>
        <v>8587.5499999999993</v>
      </c>
      <c r="F2896" s="34">
        <f t="shared" si="334"/>
        <v>1465.04</v>
      </c>
      <c r="G2896" s="34">
        <f t="shared" si="334"/>
        <v>888.5</v>
      </c>
      <c r="H2896" s="34">
        <f t="shared" si="334"/>
        <v>141.71</v>
      </c>
      <c r="I2896" s="34">
        <f t="shared" si="334"/>
        <v>434.83</v>
      </c>
    </row>
    <row r="2897" spans="1:9">
      <c r="A2897" s="81">
        <f t="shared" si="333"/>
        <v>537402002012</v>
      </c>
      <c r="B2897">
        <v>5374020</v>
      </c>
      <c r="C2897" t="s">
        <v>487</v>
      </c>
      <c r="D2897" s="1">
        <v>41274</v>
      </c>
      <c r="E2897" s="34">
        <f t="shared" si="334"/>
        <v>8587.74</v>
      </c>
      <c r="F2897" s="34">
        <f t="shared" si="334"/>
        <v>1461.85</v>
      </c>
      <c r="G2897" s="34">
        <f t="shared" si="334"/>
        <v>885.15</v>
      </c>
      <c r="H2897" s="34">
        <f t="shared" si="334"/>
        <v>142.22</v>
      </c>
      <c r="I2897" s="34">
        <f t="shared" si="334"/>
        <v>434.48</v>
      </c>
    </row>
    <row r="2898" spans="1:9">
      <c r="A2898" s="81">
        <f t="shared" si="333"/>
        <v>537402002011</v>
      </c>
      <c r="B2898">
        <v>5374020</v>
      </c>
      <c r="C2898" t="s">
        <v>487</v>
      </c>
      <c r="D2898" s="1">
        <v>40908</v>
      </c>
      <c r="E2898" s="34">
        <f t="shared" si="334"/>
        <v>8587.73</v>
      </c>
      <c r="F2898" s="34">
        <f t="shared" si="334"/>
        <v>1404.3600000000001</v>
      </c>
      <c r="G2898" s="34">
        <f t="shared" si="334"/>
        <v>855.59</v>
      </c>
      <c r="H2898" s="34">
        <f t="shared" si="334"/>
        <v>117.21</v>
      </c>
      <c r="I2898" s="34">
        <f t="shared" si="334"/>
        <v>431.56</v>
      </c>
    </row>
    <row r="2899" spans="1:9">
      <c r="A2899" s="81">
        <f t="shared" si="333"/>
        <v>537402002010</v>
      </c>
      <c r="B2899">
        <v>5374020</v>
      </c>
      <c r="C2899" t="s">
        <v>487</v>
      </c>
      <c r="D2899" s="1">
        <v>40543</v>
      </c>
      <c r="E2899" s="34">
        <f t="shared" si="334"/>
        <v>8591.33</v>
      </c>
      <c r="F2899" s="34">
        <f t="shared" si="334"/>
        <v>1388.8600000000001</v>
      </c>
      <c r="G2899" s="34">
        <f t="shared" si="334"/>
        <v>839.2</v>
      </c>
      <c r="H2899" s="34">
        <f t="shared" si="334"/>
        <v>115.51</v>
      </c>
      <c r="I2899" s="34">
        <f t="shared" si="334"/>
        <v>434.15</v>
      </c>
    </row>
    <row r="2900" spans="1:9">
      <c r="A2900" s="81">
        <f t="shared" si="333"/>
        <v>537402002009</v>
      </c>
      <c r="B2900">
        <v>5374020</v>
      </c>
      <c r="C2900" t="s">
        <v>487</v>
      </c>
      <c r="D2900" s="1">
        <v>40178</v>
      </c>
      <c r="E2900" s="34">
        <f t="shared" si="334"/>
        <v>8591.33</v>
      </c>
      <c r="F2900" s="34">
        <f t="shared" si="334"/>
        <v>1387.53</v>
      </c>
      <c r="G2900" s="34">
        <f t="shared" si="334"/>
        <v>837.67</v>
      </c>
      <c r="H2900" s="34">
        <f t="shared" si="334"/>
        <v>115.63</v>
      </c>
      <c r="I2900" s="34">
        <f t="shared" si="334"/>
        <v>434.23</v>
      </c>
    </row>
    <row r="2901" spans="1:9">
      <c r="A2901" s="81">
        <f t="shared" si="333"/>
        <v>537402002008</v>
      </c>
      <c r="B2901">
        <v>5374020</v>
      </c>
      <c r="C2901" t="s">
        <v>487</v>
      </c>
      <c r="D2901" s="1">
        <v>39813</v>
      </c>
      <c r="E2901" s="34">
        <f t="shared" si="334"/>
        <v>8591.8700000000008</v>
      </c>
      <c r="F2901" s="34">
        <f t="shared" si="334"/>
        <v>1384.5</v>
      </c>
      <c r="G2901" s="34">
        <f t="shared" si="334"/>
        <v>834.41</v>
      </c>
      <c r="H2901" s="34">
        <f t="shared" si="334"/>
        <v>115.92</v>
      </c>
      <c r="I2901" s="34">
        <f t="shared" si="334"/>
        <v>434.17</v>
      </c>
    </row>
    <row r="2902" spans="1:9">
      <c r="A2902" s="81">
        <f t="shared" si="333"/>
        <v>537402002007</v>
      </c>
      <c r="B2902">
        <v>5374020</v>
      </c>
      <c r="C2902" t="s">
        <v>487</v>
      </c>
      <c r="D2902" s="1">
        <v>39447</v>
      </c>
      <c r="E2902" s="34">
        <f t="shared" si="334"/>
        <v>8582.67</v>
      </c>
      <c r="F2902" s="34">
        <f t="shared" si="334"/>
        <v>1426.94</v>
      </c>
      <c r="G2902" s="34">
        <f t="shared" si="334"/>
        <v>982.7</v>
      </c>
      <c r="H2902" s="34">
        <f t="shared" si="334"/>
        <v>66.67</v>
      </c>
      <c r="I2902" s="34">
        <f t="shared" si="334"/>
        <v>377.57</v>
      </c>
    </row>
    <row r="2903" spans="1:9">
      <c r="A2903" s="81">
        <f t="shared" si="333"/>
        <v>537402002006</v>
      </c>
      <c r="B2903">
        <v>5374020</v>
      </c>
      <c r="C2903" t="s">
        <v>487</v>
      </c>
      <c r="D2903" s="1">
        <v>39082</v>
      </c>
      <c r="E2903" s="34">
        <f t="shared" si="334"/>
        <v>8583.8799999999992</v>
      </c>
      <c r="F2903" s="34">
        <f t="shared" si="334"/>
        <v>1423.16</v>
      </c>
      <c r="G2903" s="34">
        <f t="shared" si="334"/>
        <v>979.71</v>
      </c>
      <c r="H2903" s="34">
        <f t="shared" si="334"/>
        <v>66.44</v>
      </c>
      <c r="I2903" s="34">
        <f t="shared" si="334"/>
        <v>377.01</v>
      </c>
    </row>
    <row r="2904" spans="1:9">
      <c r="A2904" s="81">
        <f t="shared" si="333"/>
        <v>537402402025</v>
      </c>
      <c r="B2904">
        <v>5374024</v>
      </c>
      <c r="C2904" t="s">
        <v>488</v>
      </c>
      <c r="D2904" s="1">
        <v>46022</v>
      </c>
      <c r="E2904" s="34" t="str">
        <f t="shared" ref="E2904:I2913" si="335">IF(YEAR($D2904)&lt;2016,VLOOKUP($A2904,LDB_alt,COLUMN()-1,FALSE),IFERROR(VLOOKUP($A2904,LDB_neu,COLUMN()-1,FALSE),""))</f>
        <v/>
      </c>
      <c r="F2904" s="34" t="str">
        <f t="shared" si="335"/>
        <v/>
      </c>
      <c r="G2904" s="34" t="str">
        <f t="shared" si="335"/>
        <v/>
      </c>
      <c r="H2904" s="34" t="str">
        <f t="shared" si="335"/>
        <v/>
      </c>
      <c r="I2904" s="34" t="str">
        <f t="shared" si="335"/>
        <v/>
      </c>
    </row>
    <row r="2905" spans="1:9">
      <c r="A2905" s="81">
        <f t="shared" si="333"/>
        <v>537402402024</v>
      </c>
      <c r="B2905">
        <v>5374024</v>
      </c>
      <c r="C2905" t="s">
        <v>488</v>
      </c>
      <c r="D2905" s="1">
        <v>45657</v>
      </c>
      <c r="E2905" s="34" t="str">
        <f t="shared" si="335"/>
        <v/>
      </c>
      <c r="F2905" s="34" t="str">
        <f t="shared" si="335"/>
        <v/>
      </c>
      <c r="G2905" s="34" t="str">
        <f t="shared" si="335"/>
        <v/>
      </c>
      <c r="H2905" s="34" t="str">
        <f t="shared" si="335"/>
        <v/>
      </c>
      <c r="I2905" s="34" t="str">
        <f t="shared" si="335"/>
        <v/>
      </c>
    </row>
    <row r="2906" spans="1:9">
      <c r="A2906" s="81">
        <f t="shared" si="333"/>
        <v>537402402023</v>
      </c>
      <c r="B2906">
        <v>5374024</v>
      </c>
      <c r="C2906" t="s">
        <v>488</v>
      </c>
      <c r="D2906" s="1">
        <v>45291</v>
      </c>
      <c r="E2906" s="34" t="str">
        <f t="shared" si="335"/>
        <v/>
      </c>
      <c r="F2906" s="34" t="str">
        <f t="shared" si="335"/>
        <v/>
      </c>
      <c r="G2906" s="34" t="str">
        <f t="shared" si="335"/>
        <v/>
      </c>
      <c r="H2906" s="34" t="str">
        <f t="shared" si="335"/>
        <v/>
      </c>
      <c r="I2906" s="34" t="str">
        <f t="shared" si="335"/>
        <v/>
      </c>
    </row>
    <row r="2907" spans="1:9">
      <c r="A2907" s="81">
        <f t="shared" si="333"/>
        <v>537402402022</v>
      </c>
      <c r="B2907">
        <v>5374024</v>
      </c>
      <c r="C2907" t="s">
        <v>488</v>
      </c>
      <c r="D2907" s="1">
        <v>44926</v>
      </c>
      <c r="E2907" s="34" t="str">
        <f t="shared" si="335"/>
        <v/>
      </c>
      <c r="F2907" s="34" t="str">
        <f t="shared" si="335"/>
        <v/>
      </c>
      <c r="G2907" s="34" t="str">
        <f t="shared" si="335"/>
        <v/>
      </c>
      <c r="H2907" s="34" t="str">
        <f t="shared" si="335"/>
        <v/>
      </c>
      <c r="I2907" s="34" t="str">
        <f t="shared" si="335"/>
        <v/>
      </c>
    </row>
    <row r="2908" spans="1:9">
      <c r="A2908" s="81">
        <f t="shared" si="333"/>
        <v>537402402021</v>
      </c>
      <c r="B2908">
        <v>5374024</v>
      </c>
      <c r="C2908" t="s">
        <v>488</v>
      </c>
      <c r="D2908" s="1">
        <v>44561</v>
      </c>
      <c r="E2908" s="34" t="str">
        <f t="shared" si="335"/>
        <v/>
      </c>
      <c r="F2908" s="34" t="str">
        <f t="shared" si="335"/>
        <v/>
      </c>
      <c r="G2908" s="34" t="str">
        <f t="shared" si="335"/>
        <v/>
      </c>
      <c r="H2908" s="34" t="str">
        <f t="shared" si="335"/>
        <v/>
      </c>
      <c r="I2908" s="34" t="str">
        <f t="shared" si="335"/>
        <v/>
      </c>
    </row>
    <row r="2909" spans="1:9">
      <c r="A2909" s="81">
        <f t="shared" si="333"/>
        <v>537402402020</v>
      </c>
      <c r="B2909">
        <v>5374024</v>
      </c>
      <c r="C2909" t="s">
        <v>488</v>
      </c>
      <c r="D2909" s="1">
        <v>44196</v>
      </c>
      <c r="E2909" s="34" t="str">
        <f t="shared" si="335"/>
        <v/>
      </c>
      <c r="F2909" s="34" t="str">
        <f t="shared" si="335"/>
        <v/>
      </c>
      <c r="G2909" s="34" t="str">
        <f t="shared" si="335"/>
        <v/>
      </c>
      <c r="H2909" s="34" t="str">
        <f t="shared" si="335"/>
        <v/>
      </c>
      <c r="I2909" s="34" t="str">
        <f t="shared" si="335"/>
        <v/>
      </c>
    </row>
    <row r="2910" spans="1:9">
      <c r="A2910" s="81">
        <f t="shared" si="333"/>
        <v>537402402019</v>
      </c>
      <c r="B2910">
        <v>5374024</v>
      </c>
      <c r="C2910" t="s">
        <v>488</v>
      </c>
      <c r="D2910" s="1">
        <v>43830</v>
      </c>
      <c r="E2910" s="34" t="str">
        <f t="shared" si="335"/>
        <v/>
      </c>
      <c r="F2910" s="34" t="str">
        <f t="shared" si="335"/>
        <v/>
      </c>
      <c r="G2910" s="34" t="str">
        <f t="shared" si="335"/>
        <v/>
      </c>
      <c r="H2910" s="34" t="str">
        <f t="shared" si="335"/>
        <v/>
      </c>
      <c r="I2910" s="34" t="str">
        <f t="shared" si="335"/>
        <v/>
      </c>
    </row>
    <row r="2911" spans="1:9">
      <c r="A2911" s="81">
        <f t="shared" si="333"/>
        <v>537402402018</v>
      </c>
      <c r="B2911">
        <v>5374024</v>
      </c>
      <c r="C2911" t="s">
        <v>488</v>
      </c>
      <c r="D2911" s="1">
        <v>43465</v>
      </c>
      <c r="E2911" s="34">
        <f t="shared" si="335"/>
        <v>5496</v>
      </c>
      <c r="F2911" s="34">
        <f t="shared" si="335"/>
        <v>962</v>
      </c>
      <c r="G2911" s="34">
        <f t="shared" si="335"/>
        <v>525</v>
      </c>
      <c r="H2911" s="34">
        <f t="shared" si="335"/>
        <v>111</v>
      </c>
      <c r="I2911" s="34">
        <f t="shared" si="335"/>
        <v>326</v>
      </c>
    </row>
    <row r="2912" spans="1:9">
      <c r="A2912" s="81">
        <f t="shared" si="333"/>
        <v>537402402017</v>
      </c>
      <c r="B2912">
        <v>5374024</v>
      </c>
      <c r="C2912" t="s">
        <v>488</v>
      </c>
      <c r="D2912" s="1">
        <v>43100</v>
      </c>
      <c r="E2912" s="34">
        <f t="shared" si="335"/>
        <v>5496</v>
      </c>
      <c r="F2912" s="34">
        <f t="shared" si="335"/>
        <v>962</v>
      </c>
      <c r="G2912" s="34">
        <f t="shared" si="335"/>
        <v>525</v>
      </c>
      <c r="H2912" s="34">
        <f t="shared" si="335"/>
        <v>111</v>
      </c>
      <c r="I2912" s="34">
        <f t="shared" si="335"/>
        <v>326</v>
      </c>
    </row>
    <row r="2913" spans="1:9">
      <c r="A2913" s="81">
        <f t="shared" si="333"/>
        <v>537402402016</v>
      </c>
      <c r="B2913">
        <v>5374024</v>
      </c>
      <c r="C2913" t="s">
        <v>488</v>
      </c>
      <c r="D2913" s="1">
        <v>42735</v>
      </c>
      <c r="E2913" s="34">
        <f t="shared" si="335"/>
        <v>5496</v>
      </c>
      <c r="F2913" s="34">
        <f t="shared" si="335"/>
        <v>962</v>
      </c>
      <c r="G2913" s="34">
        <f t="shared" si="335"/>
        <v>524</v>
      </c>
      <c r="H2913" s="34">
        <f t="shared" si="335"/>
        <v>112</v>
      </c>
      <c r="I2913" s="34">
        <f t="shared" si="335"/>
        <v>326</v>
      </c>
    </row>
    <row r="2914" spans="1:9">
      <c r="A2914" s="81">
        <f t="shared" si="333"/>
        <v>537402402015</v>
      </c>
      <c r="B2914">
        <v>5374024</v>
      </c>
      <c r="C2914" t="s">
        <v>488</v>
      </c>
      <c r="D2914" s="1">
        <v>42369</v>
      </c>
      <c r="E2914" s="34">
        <f t="shared" ref="E2914:I2923" si="336">IF(YEAR($D2914)&lt;2016,VLOOKUP($A2914,LDB_alt,COLUMN()-1,FALSE),IFERROR(VLOOKUP($A2914,LDB_neu,COLUMN()-1,FALSE),""))</f>
        <v>5496.36</v>
      </c>
      <c r="F2914" s="34">
        <f t="shared" si="336"/>
        <v>957.41</v>
      </c>
      <c r="G2914" s="34">
        <f t="shared" si="336"/>
        <v>537.29999999999995</v>
      </c>
      <c r="H2914" s="34">
        <f t="shared" si="336"/>
        <v>94.63</v>
      </c>
      <c r="I2914" s="34">
        <f t="shared" si="336"/>
        <v>325.48</v>
      </c>
    </row>
    <row r="2915" spans="1:9">
      <c r="A2915" s="81">
        <f t="shared" si="333"/>
        <v>537402402014</v>
      </c>
      <c r="B2915">
        <v>5374024</v>
      </c>
      <c r="C2915" t="s">
        <v>488</v>
      </c>
      <c r="D2915" s="1">
        <v>42004</v>
      </c>
      <c r="E2915" s="34">
        <f t="shared" si="336"/>
        <v>5496.36</v>
      </c>
      <c r="F2915" s="34">
        <f t="shared" si="336"/>
        <v>957.21</v>
      </c>
      <c r="G2915" s="34">
        <f t="shared" si="336"/>
        <v>537.07000000000005</v>
      </c>
      <c r="H2915" s="34">
        <f t="shared" si="336"/>
        <v>94.68</v>
      </c>
      <c r="I2915" s="34">
        <f t="shared" si="336"/>
        <v>325.45999999999998</v>
      </c>
    </row>
    <row r="2916" spans="1:9">
      <c r="A2916" s="81">
        <f t="shared" si="333"/>
        <v>537402402013</v>
      </c>
      <c r="B2916">
        <v>5374024</v>
      </c>
      <c r="C2916" t="s">
        <v>488</v>
      </c>
      <c r="D2916" s="1">
        <v>41639</v>
      </c>
      <c r="E2916" s="34">
        <f t="shared" si="336"/>
        <v>5496.36</v>
      </c>
      <c r="F2916" s="34">
        <f t="shared" si="336"/>
        <v>956.32</v>
      </c>
      <c r="G2916" s="34">
        <f t="shared" si="336"/>
        <v>536.33000000000004</v>
      </c>
      <c r="H2916" s="34">
        <f t="shared" si="336"/>
        <v>94.6</v>
      </c>
      <c r="I2916" s="34">
        <f t="shared" si="336"/>
        <v>325.39</v>
      </c>
    </row>
    <row r="2917" spans="1:9">
      <c r="A2917" s="81">
        <f t="shared" si="333"/>
        <v>537402402012</v>
      </c>
      <c r="B2917">
        <v>5374024</v>
      </c>
      <c r="C2917" t="s">
        <v>488</v>
      </c>
      <c r="D2917" s="1">
        <v>41274</v>
      </c>
      <c r="E2917" s="34">
        <f t="shared" si="336"/>
        <v>5496.36</v>
      </c>
      <c r="F2917" s="34">
        <f t="shared" si="336"/>
        <v>954.01</v>
      </c>
      <c r="G2917" s="34">
        <f t="shared" si="336"/>
        <v>533.78</v>
      </c>
      <c r="H2917" s="34">
        <f t="shared" si="336"/>
        <v>94.88</v>
      </c>
      <c r="I2917" s="34">
        <f t="shared" si="336"/>
        <v>325.35000000000002</v>
      </c>
    </row>
    <row r="2918" spans="1:9">
      <c r="A2918" s="81">
        <f t="shared" si="333"/>
        <v>537402402011</v>
      </c>
      <c r="B2918">
        <v>5374024</v>
      </c>
      <c r="C2918" t="s">
        <v>488</v>
      </c>
      <c r="D2918" s="1">
        <v>40908</v>
      </c>
      <c r="E2918" s="34">
        <f t="shared" si="336"/>
        <v>5496.36</v>
      </c>
      <c r="F2918" s="34">
        <f t="shared" si="336"/>
        <v>909.18000000000006</v>
      </c>
      <c r="G2918" s="34">
        <f t="shared" si="336"/>
        <v>522.72</v>
      </c>
      <c r="H2918" s="34">
        <f t="shared" si="336"/>
        <v>63.09</v>
      </c>
      <c r="I2918" s="34">
        <f t="shared" si="336"/>
        <v>323.37</v>
      </c>
    </row>
    <row r="2919" spans="1:9">
      <c r="A2919" s="81">
        <f t="shared" si="333"/>
        <v>537402402010</v>
      </c>
      <c r="B2919">
        <v>5374024</v>
      </c>
      <c r="C2919" t="s">
        <v>488</v>
      </c>
      <c r="D2919" s="1">
        <v>40543</v>
      </c>
      <c r="E2919" s="34">
        <f t="shared" si="336"/>
        <v>5498.73</v>
      </c>
      <c r="F2919" s="34">
        <f t="shared" si="336"/>
        <v>906.18000000000006</v>
      </c>
      <c r="G2919" s="34">
        <f t="shared" si="336"/>
        <v>520.99</v>
      </c>
      <c r="H2919" s="34">
        <f t="shared" si="336"/>
        <v>63.19</v>
      </c>
      <c r="I2919" s="34">
        <f t="shared" si="336"/>
        <v>322</v>
      </c>
    </row>
    <row r="2920" spans="1:9">
      <c r="A2920" s="81">
        <f t="shared" si="333"/>
        <v>537402402009</v>
      </c>
      <c r="B2920">
        <v>5374024</v>
      </c>
      <c r="C2920" t="s">
        <v>488</v>
      </c>
      <c r="D2920" s="1">
        <v>40178</v>
      </c>
      <c r="E2920" s="34">
        <f t="shared" si="336"/>
        <v>5498.69</v>
      </c>
      <c r="F2920" s="34">
        <f t="shared" si="336"/>
        <v>905.5100000000001</v>
      </c>
      <c r="G2920" s="34">
        <f t="shared" si="336"/>
        <v>520.07000000000005</v>
      </c>
      <c r="H2920" s="34">
        <f t="shared" si="336"/>
        <v>63.33</v>
      </c>
      <c r="I2920" s="34">
        <f t="shared" si="336"/>
        <v>322.11</v>
      </c>
    </row>
    <row r="2921" spans="1:9">
      <c r="A2921" s="81">
        <f t="shared" si="333"/>
        <v>537402402008</v>
      </c>
      <c r="B2921">
        <v>5374024</v>
      </c>
      <c r="C2921" t="s">
        <v>488</v>
      </c>
      <c r="D2921" s="1">
        <v>39813</v>
      </c>
      <c r="E2921" s="34">
        <f t="shared" si="336"/>
        <v>5498.7</v>
      </c>
      <c r="F2921" s="34">
        <f t="shared" si="336"/>
        <v>901.47</v>
      </c>
      <c r="G2921" s="34">
        <f t="shared" si="336"/>
        <v>516.94000000000005</v>
      </c>
      <c r="H2921" s="34">
        <f t="shared" si="336"/>
        <v>63.76</v>
      </c>
      <c r="I2921" s="34">
        <f t="shared" si="336"/>
        <v>320.77</v>
      </c>
    </row>
    <row r="2922" spans="1:9">
      <c r="A2922" s="81">
        <f t="shared" si="333"/>
        <v>537402402007</v>
      </c>
      <c r="B2922">
        <v>5374024</v>
      </c>
      <c r="C2922" t="s">
        <v>488</v>
      </c>
      <c r="D2922" s="1">
        <v>39447</v>
      </c>
      <c r="E2922" s="34">
        <f t="shared" si="336"/>
        <v>5498.72</v>
      </c>
      <c r="F2922" s="34">
        <f t="shared" si="336"/>
        <v>900.07999999999993</v>
      </c>
      <c r="G2922" s="34">
        <f t="shared" si="336"/>
        <v>515.86</v>
      </c>
      <c r="H2922" s="34">
        <f t="shared" si="336"/>
        <v>63.76</v>
      </c>
      <c r="I2922" s="34">
        <f t="shared" si="336"/>
        <v>320.45999999999998</v>
      </c>
    </row>
    <row r="2923" spans="1:9">
      <c r="A2923" s="81">
        <f t="shared" si="333"/>
        <v>537402402006</v>
      </c>
      <c r="B2923">
        <v>5374024</v>
      </c>
      <c r="C2923" t="s">
        <v>488</v>
      </c>
      <c r="D2923" s="1">
        <v>39082</v>
      </c>
      <c r="E2923" s="34">
        <f t="shared" si="336"/>
        <v>5499.43</v>
      </c>
      <c r="F2923" s="34">
        <f t="shared" si="336"/>
        <v>876.08000000000015</v>
      </c>
      <c r="G2923" s="34">
        <f t="shared" si="336"/>
        <v>525.08000000000004</v>
      </c>
      <c r="H2923" s="34">
        <f t="shared" si="336"/>
        <v>50.56</v>
      </c>
      <c r="I2923" s="34">
        <f t="shared" si="336"/>
        <v>300.44</v>
      </c>
    </row>
    <row r="2924" spans="1:9">
      <c r="A2924" s="81">
        <f t="shared" si="333"/>
        <v>537402802025</v>
      </c>
      <c r="B2924">
        <v>5374028</v>
      </c>
      <c r="C2924" t="s">
        <v>489</v>
      </c>
      <c r="D2924" s="1">
        <v>46022</v>
      </c>
      <c r="E2924" s="34" t="str">
        <f t="shared" ref="E2924:I2933" si="337">IF(YEAR($D2924)&lt;2016,VLOOKUP($A2924,LDB_alt,COLUMN()-1,FALSE),IFERROR(VLOOKUP($A2924,LDB_neu,COLUMN()-1,FALSE),""))</f>
        <v/>
      </c>
      <c r="F2924" s="34" t="str">
        <f t="shared" si="337"/>
        <v/>
      </c>
      <c r="G2924" s="34" t="str">
        <f t="shared" si="337"/>
        <v/>
      </c>
      <c r="H2924" s="34" t="str">
        <f t="shared" si="337"/>
        <v/>
      </c>
      <c r="I2924" s="34" t="str">
        <f t="shared" si="337"/>
        <v/>
      </c>
    </row>
    <row r="2925" spans="1:9">
      <c r="A2925" s="81">
        <f t="shared" si="333"/>
        <v>537402802024</v>
      </c>
      <c r="B2925">
        <v>5374028</v>
      </c>
      <c r="C2925" t="s">
        <v>489</v>
      </c>
      <c r="D2925" s="1">
        <v>45657</v>
      </c>
      <c r="E2925" s="34" t="str">
        <f t="shared" si="337"/>
        <v/>
      </c>
      <c r="F2925" s="34" t="str">
        <f t="shared" si="337"/>
        <v/>
      </c>
      <c r="G2925" s="34" t="str">
        <f t="shared" si="337"/>
        <v/>
      </c>
      <c r="H2925" s="34" t="str">
        <f t="shared" si="337"/>
        <v/>
      </c>
      <c r="I2925" s="34" t="str">
        <f t="shared" si="337"/>
        <v/>
      </c>
    </row>
    <row r="2926" spans="1:9">
      <c r="A2926" s="81">
        <f t="shared" si="333"/>
        <v>537402802023</v>
      </c>
      <c r="B2926">
        <v>5374028</v>
      </c>
      <c r="C2926" t="s">
        <v>489</v>
      </c>
      <c r="D2926" s="1">
        <v>45291</v>
      </c>
      <c r="E2926" s="34" t="str">
        <f t="shared" si="337"/>
        <v/>
      </c>
      <c r="F2926" s="34" t="str">
        <f t="shared" si="337"/>
        <v/>
      </c>
      <c r="G2926" s="34" t="str">
        <f t="shared" si="337"/>
        <v/>
      </c>
      <c r="H2926" s="34" t="str">
        <f t="shared" si="337"/>
        <v/>
      </c>
      <c r="I2926" s="34" t="str">
        <f t="shared" si="337"/>
        <v/>
      </c>
    </row>
    <row r="2927" spans="1:9">
      <c r="A2927" s="81">
        <f t="shared" si="333"/>
        <v>537402802022</v>
      </c>
      <c r="B2927">
        <v>5374028</v>
      </c>
      <c r="C2927" t="s">
        <v>489</v>
      </c>
      <c r="D2927" s="1">
        <v>44926</v>
      </c>
      <c r="E2927" s="34" t="str">
        <f t="shared" si="337"/>
        <v/>
      </c>
      <c r="F2927" s="34" t="str">
        <f t="shared" si="337"/>
        <v/>
      </c>
      <c r="G2927" s="34" t="str">
        <f t="shared" si="337"/>
        <v/>
      </c>
      <c r="H2927" s="34" t="str">
        <f t="shared" si="337"/>
        <v/>
      </c>
      <c r="I2927" s="34" t="str">
        <f t="shared" si="337"/>
        <v/>
      </c>
    </row>
    <row r="2928" spans="1:9">
      <c r="A2928" s="81">
        <f t="shared" si="333"/>
        <v>537402802021</v>
      </c>
      <c r="B2928">
        <v>5374028</v>
      </c>
      <c r="C2928" t="s">
        <v>489</v>
      </c>
      <c r="D2928" s="1">
        <v>44561</v>
      </c>
      <c r="E2928" s="34" t="str">
        <f t="shared" si="337"/>
        <v/>
      </c>
      <c r="F2928" s="34" t="str">
        <f t="shared" si="337"/>
        <v/>
      </c>
      <c r="G2928" s="34" t="str">
        <f t="shared" si="337"/>
        <v/>
      </c>
      <c r="H2928" s="34" t="str">
        <f t="shared" si="337"/>
        <v/>
      </c>
      <c r="I2928" s="34" t="str">
        <f t="shared" si="337"/>
        <v/>
      </c>
    </row>
    <row r="2929" spans="1:9">
      <c r="A2929" s="81">
        <f t="shared" si="333"/>
        <v>537402802020</v>
      </c>
      <c r="B2929">
        <v>5374028</v>
      </c>
      <c r="C2929" t="s">
        <v>489</v>
      </c>
      <c r="D2929" s="1">
        <v>44196</v>
      </c>
      <c r="E2929" s="34" t="str">
        <f t="shared" si="337"/>
        <v/>
      </c>
      <c r="F2929" s="34" t="str">
        <f t="shared" si="337"/>
        <v/>
      </c>
      <c r="G2929" s="34" t="str">
        <f t="shared" si="337"/>
        <v/>
      </c>
      <c r="H2929" s="34" t="str">
        <f t="shared" si="337"/>
        <v/>
      </c>
      <c r="I2929" s="34" t="str">
        <f t="shared" si="337"/>
        <v/>
      </c>
    </row>
    <row r="2930" spans="1:9">
      <c r="A2930" s="81">
        <f t="shared" si="333"/>
        <v>537402802019</v>
      </c>
      <c r="B2930">
        <v>5374028</v>
      </c>
      <c r="C2930" t="s">
        <v>489</v>
      </c>
      <c r="D2930" s="1">
        <v>43830</v>
      </c>
      <c r="E2930" s="34" t="str">
        <f t="shared" si="337"/>
        <v/>
      </c>
      <c r="F2930" s="34" t="str">
        <f t="shared" si="337"/>
        <v/>
      </c>
      <c r="G2930" s="34" t="str">
        <f t="shared" si="337"/>
        <v/>
      </c>
      <c r="H2930" s="34" t="str">
        <f t="shared" si="337"/>
        <v/>
      </c>
      <c r="I2930" s="34" t="str">
        <f t="shared" si="337"/>
        <v/>
      </c>
    </row>
    <row r="2931" spans="1:9">
      <c r="A2931" s="81">
        <f t="shared" si="333"/>
        <v>537402802018</v>
      </c>
      <c r="B2931">
        <v>5374028</v>
      </c>
      <c r="C2931" t="s">
        <v>489</v>
      </c>
      <c r="D2931" s="1">
        <v>43465</v>
      </c>
      <c r="E2931" s="34">
        <f t="shared" si="337"/>
        <v>5596</v>
      </c>
      <c r="F2931" s="34">
        <f t="shared" si="337"/>
        <v>1030</v>
      </c>
      <c r="G2931" s="34">
        <f t="shared" si="337"/>
        <v>495</v>
      </c>
      <c r="H2931" s="34">
        <f t="shared" si="337"/>
        <v>77</v>
      </c>
      <c r="I2931" s="34">
        <f t="shared" si="337"/>
        <v>458</v>
      </c>
    </row>
    <row r="2932" spans="1:9">
      <c r="A2932" s="81">
        <f t="shared" si="333"/>
        <v>537402802017</v>
      </c>
      <c r="B2932">
        <v>5374028</v>
      </c>
      <c r="C2932" t="s">
        <v>489</v>
      </c>
      <c r="D2932" s="1">
        <v>43100</v>
      </c>
      <c r="E2932" s="34">
        <f t="shared" si="337"/>
        <v>5596</v>
      </c>
      <c r="F2932" s="34">
        <f t="shared" si="337"/>
        <v>1029</v>
      </c>
      <c r="G2932" s="34">
        <f t="shared" si="337"/>
        <v>495</v>
      </c>
      <c r="H2932" s="34">
        <f t="shared" si="337"/>
        <v>77</v>
      </c>
      <c r="I2932" s="34">
        <f t="shared" si="337"/>
        <v>457</v>
      </c>
    </row>
    <row r="2933" spans="1:9">
      <c r="A2933" s="81">
        <f t="shared" si="333"/>
        <v>537402802016</v>
      </c>
      <c r="B2933">
        <v>5374028</v>
      </c>
      <c r="C2933" t="s">
        <v>489</v>
      </c>
      <c r="D2933" s="1">
        <v>42735</v>
      </c>
      <c r="E2933" s="34">
        <f t="shared" si="337"/>
        <v>5596</v>
      </c>
      <c r="F2933" s="34">
        <f t="shared" si="337"/>
        <v>1016</v>
      </c>
      <c r="G2933" s="34">
        <f t="shared" si="337"/>
        <v>484</v>
      </c>
      <c r="H2933" s="34">
        <f t="shared" si="337"/>
        <v>76</v>
      </c>
      <c r="I2933" s="34">
        <f t="shared" si="337"/>
        <v>456</v>
      </c>
    </row>
    <row r="2934" spans="1:9">
      <c r="A2934" s="81">
        <f t="shared" si="333"/>
        <v>537402802015</v>
      </c>
      <c r="B2934">
        <v>5374028</v>
      </c>
      <c r="C2934" t="s">
        <v>489</v>
      </c>
      <c r="D2934" s="1">
        <v>42369</v>
      </c>
      <c r="E2934" s="34">
        <f t="shared" ref="E2934:I2943" si="338">IF(YEAR($D2934)&lt;2016,VLOOKUP($A2934,LDB_alt,COLUMN()-1,FALSE),IFERROR(VLOOKUP($A2934,LDB_neu,COLUMN()-1,FALSE),""))</f>
        <v>5596.16</v>
      </c>
      <c r="F2934" s="34">
        <f t="shared" si="338"/>
        <v>1007.9399999999999</v>
      </c>
      <c r="G2934" s="34">
        <f t="shared" si="338"/>
        <v>486.62</v>
      </c>
      <c r="H2934" s="34">
        <f t="shared" si="338"/>
        <v>61.29</v>
      </c>
      <c r="I2934" s="34">
        <f t="shared" si="338"/>
        <v>460.03</v>
      </c>
    </row>
    <row r="2935" spans="1:9">
      <c r="A2935" s="81">
        <f t="shared" si="333"/>
        <v>537402802014</v>
      </c>
      <c r="B2935">
        <v>5374028</v>
      </c>
      <c r="C2935" t="s">
        <v>489</v>
      </c>
      <c r="D2935" s="1">
        <v>42004</v>
      </c>
      <c r="E2935" s="34">
        <f t="shared" si="338"/>
        <v>5596.16</v>
      </c>
      <c r="F2935" s="34">
        <f t="shared" si="338"/>
        <v>1042.44</v>
      </c>
      <c r="G2935" s="34">
        <f t="shared" si="338"/>
        <v>482.48</v>
      </c>
      <c r="H2935" s="34">
        <f t="shared" si="338"/>
        <v>54.51</v>
      </c>
      <c r="I2935" s="34">
        <f t="shared" si="338"/>
        <v>505.45</v>
      </c>
    </row>
    <row r="2936" spans="1:9">
      <c r="A2936" s="81">
        <f t="shared" si="333"/>
        <v>537402802013</v>
      </c>
      <c r="B2936">
        <v>5374028</v>
      </c>
      <c r="C2936" t="s">
        <v>489</v>
      </c>
      <c r="D2936" s="1">
        <v>41639</v>
      </c>
      <c r="E2936" s="34">
        <f t="shared" si="338"/>
        <v>5596.16</v>
      </c>
      <c r="F2936" s="34">
        <f t="shared" si="338"/>
        <v>1034.92</v>
      </c>
      <c r="G2936" s="34">
        <f t="shared" si="338"/>
        <v>481.64</v>
      </c>
      <c r="H2936" s="34">
        <f t="shared" si="338"/>
        <v>52.39</v>
      </c>
      <c r="I2936" s="34">
        <f t="shared" si="338"/>
        <v>500.89</v>
      </c>
    </row>
    <row r="2937" spans="1:9">
      <c r="A2937" s="81">
        <f t="shared" si="333"/>
        <v>537402802012</v>
      </c>
      <c r="B2937">
        <v>5374028</v>
      </c>
      <c r="C2937" t="s">
        <v>489</v>
      </c>
      <c r="D2937" s="1">
        <v>41274</v>
      </c>
      <c r="E2937" s="34">
        <f t="shared" si="338"/>
        <v>5596.16</v>
      </c>
      <c r="F2937" s="34">
        <f t="shared" si="338"/>
        <v>1033.8700000000001</v>
      </c>
      <c r="G2937" s="34">
        <f t="shared" si="338"/>
        <v>480.73</v>
      </c>
      <c r="H2937" s="34">
        <f t="shared" si="338"/>
        <v>52.45</v>
      </c>
      <c r="I2937" s="34">
        <f t="shared" si="338"/>
        <v>500.69</v>
      </c>
    </row>
    <row r="2938" spans="1:9">
      <c r="A2938" s="81">
        <f t="shared" si="333"/>
        <v>537402802011</v>
      </c>
      <c r="B2938">
        <v>5374028</v>
      </c>
      <c r="C2938" t="s">
        <v>489</v>
      </c>
      <c r="D2938" s="1">
        <v>40908</v>
      </c>
      <c r="E2938" s="34">
        <f t="shared" si="338"/>
        <v>5596.16</v>
      </c>
      <c r="F2938" s="34">
        <f t="shared" si="338"/>
        <v>1033.69</v>
      </c>
      <c r="G2938" s="34">
        <f t="shared" si="338"/>
        <v>480.37</v>
      </c>
      <c r="H2938" s="34">
        <f t="shared" si="338"/>
        <v>52.57</v>
      </c>
      <c r="I2938" s="34">
        <f t="shared" si="338"/>
        <v>500.75</v>
      </c>
    </row>
    <row r="2939" spans="1:9">
      <c r="A2939" s="81">
        <f t="shared" si="333"/>
        <v>537402802010</v>
      </c>
      <c r="B2939">
        <v>5374028</v>
      </c>
      <c r="C2939" t="s">
        <v>489</v>
      </c>
      <c r="D2939" s="1">
        <v>40543</v>
      </c>
      <c r="E2939" s="34">
        <f t="shared" si="338"/>
        <v>5596.74</v>
      </c>
      <c r="F2939" s="34">
        <f t="shared" si="338"/>
        <v>985.04</v>
      </c>
      <c r="G2939" s="34">
        <f t="shared" si="338"/>
        <v>480.9</v>
      </c>
      <c r="H2939" s="34">
        <f t="shared" si="338"/>
        <v>15.99</v>
      </c>
      <c r="I2939" s="34">
        <f t="shared" si="338"/>
        <v>488.15</v>
      </c>
    </row>
    <row r="2940" spans="1:9">
      <c r="A2940" s="81">
        <f t="shared" si="333"/>
        <v>537402802009</v>
      </c>
      <c r="B2940">
        <v>5374028</v>
      </c>
      <c r="C2940" t="s">
        <v>489</v>
      </c>
      <c r="D2940" s="1">
        <v>40178</v>
      </c>
      <c r="E2940" s="34">
        <f t="shared" si="338"/>
        <v>5596.73</v>
      </c>
      <c r="F2940" s="34">
        <f t="shared" si="338"/>
        <v>981.87</v>
      </c>
      <c r="G2940" s="34">
        <f t="shared" si="338"/>
        <v>478.16</v>
      </c>
      <c r="H2940" s="34">
        <f t="shared" si="338"/>
        <v>15.56</v>
      </c>
      <c r="I2940" s="34">
        <f t="shared" si="338"/>
        <v>488.15</v>
      </c>
    </row>
    <row r="2941" spans="1:9">
      <c r="A2941" s="81">
        <f t="shared" si="333"/>
        <v>537402802008</v>
      </c>
      <c r="B2941">
        <v>5374028</v>
      </c>
      <c r="C2941" t="s">
        <v>489</v>
      </c>
      <c r="D2941" s="1">
        <v>39813</v>
      </c>
      <c r="E2941" s="34">
        <f t="shared" si="338"/>
        <v>5596.61</v>
      </c>
      <c r="F2941" s="34">
        <f t="shared" si="338"/>
        <v>980.47</v>
      </c>
      <c r="G2941" s="34">
        <f t="shared" si="338"/>
        <v>476.87</v>
      </c>
      <c r="H2941" s="34">
        <f t="shared" si="338"/>
        <v>15.59</v>
      </c>
      <c r="I2941" s="34">
        <f t="shared" si="338"/>
        <v>488.01</v>
      </c>
    </row>
    <row r="2942" spans="1:9">
      <c r="A2942" s="81">
        <f t="shared" si="333"/>
        <v>537402802007</v>
      </c>
      <c r="B2942">
        <v>5374028</v>
      </c>
      <c r="C2942" t="s">
        <v>489</v>
      </c>
      <c r="D2942" s="1">
        <v>39447</v>
      </c>
      <c r="E2942" s="34">
        <f t="shared" si="338"/>
        <v>5596.63</v>
      </c>
      <c r="F2942" s="34">
        <f t="shared" si="338"/>
        <v>979.34</v>
      </c>
      <c r="G2942" s="34">
        <f t="shared" si="338"/>
        <v>475.85</v>
      </c>
      <c r="H2942" s="34">
        <f t="shared" si="338"/>
        <v>15.19</v>
      </c>
      <c r="I2942" s="34">
        <f t="shared" si="338"/>
        <v>488.3</v>
      </c>
    </row>
    <row r="2943" spans="1:9">
      <c r="A2943" s="81">
        <f t="shared" si="333"/>
        <v>537402802006</v>
      </c>
      <c r="B2943">
        <v>5374028</v>
      </c>
      <c r="C2943" t="s">
        <v>489</v>
      </c>
      <c r="D2943" s="1">
        <v>39082</v>
      </c>
      <c r="E2943" s="34">
        <f t="shared" si="338"/>
        <v>5596.19</v>
      </c>
      <c r="F2943" s="34">
        <f t="shared" si="338"/>
        <v>972.72</v>
      </c>
      <c r="G2943" s="34">
        <f t="shared" si="338"/>
        <v>470.63</v>
      </c>
      <c r="H2943" s="34">
        <f t="shared" si="338"/>
        <v>15.11</v>
      </c>
      <c r="I2943" s="34">
        <f t="shared" si="338"/>
        <v>486.98</v>
      </c>
    </row>
    <row r="2944" spans="1:9">
      <c r="A2944" s="81">
        <f t="shared" si="333"/>
        <v>537403202025</v>
      </c>
      <c r="B2944">
        <v>5374032</v>
      </c>
      <c r="C2944" t="s">
        <v>490</v>
      </c>
      <c r="D2944" s="1">
        <v>46022</v>
      </c>
      <c r="E2944" s="34" t="str">
        <f t="shared" ref="E2944:I2953" si="339">IF(YEAR($D2944)&lt;2016,VLOOKUP($A2944,LDB_alt,COLUMN()-1,FALSE),IFERROR(VLOOKUP($A2944,LDB_neu,COLUMN()-1,FALSE),""))</f>
        <v/>
      </c>
      <c r="F2944" s="34" t="str">
        <f t="shared" si="339"/>
        <v/>
      </c>
      <c r="G2944" s="34" t="str">
        <f t="shared" si="339"/>
        <v/>
      </c>
      <c r="H2944" s="34" t="str">
        <f t="shared" si="339"/>
        <v/>
      </c>
      <c r="I2944" s="34" t="str">
        <f t="shared" si="339"/>
        <v/>
      </c>
    </row>
    <row r="2945" spans="1:9">
      <c r="A2945" s="81">
        <f t="shared" si="333"/>
        <v>537403202024</v>
      </c>
      <c r="B2945">
        <v>5374032</v>
      </c>
      <c r="C2945" t="s">
        <v>490</v>
      </c>
      <c r="D2945" s="1">
        <v>45657</v>
      </c>
      <c r="E2945" s="34" t="str">
        <f t="shared" si="339"/>
        <v/>
      </c>
      <c r="F2945" s="34" t="str">
        <f t="shared" si="339"/>
        <v/>
      </c>
      <c r="G2945" s="34" t="str">
        <f t="shared" si="339"/>
        <v/>
      </c>
      <c r="H2945" s="34" t="str">
        <f t="shared" si="339"/>
        <v/>
      </c>
      <c r="I2945" s="34" t="str">
        <f t="shared" si="339"/>
        <v/>
      </c>
    </row>
    <row r="2946" spans="1:9">
      <c r="A2946" s="81">
        <f t="shared" si="333"/>
        <v>537403202023</v>
      </c>
      <c r="B2946">
        <v>5374032</v>
      </c>
      <c r="C2946" t="s">
        <v>490</v>
      </c>
      <c r="D2946" s="1">
        <v>45291</v>
      </c>
      <c r="E2946" s="34" t="str">
        <f t="shared" si="339"/>
        <v/>
      </c>
      <c r="F2946" s="34" t="str">
        <f t="shared" si="339"/>
        <v/>
      </c>
      <c r="G2946" s="34" t="str">
        <f t="shared" si="339"/>
        <v/>
      </c>
      <c r="H2946" s="34" t="str">
        <f t="shared" si="339"/>
        <v/>
      </c>
      <c r="I2946" s="34" t="str">
        <f t="shared" si="339"/>
        <v/>
      </c>
    </row>
    <row r="2947" spans="1:9">
      <c r="A2947" s="81">
        <f t="shared" si="333"/>
        <v>537403202022</v>
      </c>
      <c r="B2947">
        <v>5374032</v>
      </c>
      <c r="C2947" t="s">
        <v>490</v>
      </c>
      <c r="D2947" s="1">
        <v>44926</v>
      </c>
      <c r="E2947" s="34" t="str">
        <f t="shared" si="339"/>
        <v/>
      </c>
      <c r="F2947" s="34" t="str">
        <f t="shared" si="339"/>
        <v/>
      </c>
      <c r="G2947" s="34" t="str">
        <f t="shared" si="339"/>
        <v/>
      </c>
      <c r="H2947" s="34" t="str">
        <f t="shared" si="339"/>
        <v/>
      </c>
      <c r="I2947" s="34" t="str">
        <f t="shared" si="339"/>
        <v/>
      </c>
    </row>
    <row r="2948" spans="1:9">
      <c r="A2948" s="81">
        <f t="shared" si="333"/>
        <v>537403202021</v>
      </c>
      <c r="B2948">
        <v>5374032</v>
      </c>
      <c r="C2948" t="s">
        <v>490</v>
      </c>
      <c r="D2948" s="1">
        <v>44561</v>
      </c>
      <c r="E2948" s="34" t="str">
        <f t="shared" si="339"/>
        <v/>
      </c>
      <c r="F2948" s="34" t="str">
        <f t="shared" si="339"/>
        <v/>
      </c>
      <c r="G2948" s="34" t="str">
        <f t="shared" si="339"/>
        <v/>
      </c>
      <c r="H2948" s="34" t="str">
        <f t="shared" si="339"/>
        <v/>
      </c>
      <c r="I2948" s="34" t="str">
        <f t="shared" si="339"/>
        <v/>
      </c>
    </row>
    <row r="2949" spans="1:9">
      <c r="A2949" s="81">
        <f t="shared" ref="A2949:A3012" si="340">(LEFT(B2949&amp;"00000000",8)&amp;YEAR(D2949))+0</f>
        <v>537403202020</v>
      </c>
      <c r="B2949">
        <v>5374032</v>
      </c>
      <c r="C2949" t="s">
        <v>490</v>
      </c>
      <c r="D2949" s="1">
        <v>44196</v>
      </c>
      <c r="E2949" s="34" t="str">
        <f t="shared" si="339"/>
        <v/>
      </c>
      <c r="F2949" s="34" t="str">
        <f t="shared" si="339"/>
        <v/>
      </c>
      <c r="G2949" s="34" t="str">
        <f t="shared" si="339"/>
        <v/>
      </c>
      <c r="H2949" s="34" t="str">
        <f t="shared" si="339"/>
        <v/>
      </c>
      <c r="I2949" s="34" t="str">
        <f t="shared" si="339"/>
        <v/>
      </c>
    </row>
    <row r="2950" spans="1:9">
      <c r="A2950" s="81">
        <f t="shared" si="340"/>
        <v>537403202019</v>
      </c>
      <c r="B2950">
        <v>5374032</v>
      </c>
      <c r="C2950" t="s">
        <v>490</v>
      </c>
      <c r="D2950" s="1">
        <v>43830</v>
      </c>
      <c r="E2950" s="34" t="str">
        <f t="shared" si="339"/>
        <v/>
      </c>
      <c r="F2950" s="34" t="str">
        <f t="shared" si="339"/>
        <v/>
      </c>
      <c r="G2950" s="34" t="str">
        <f t="shared" si="339"/>
        <v/>
      </c>
      <c r="H2950" s="34" t="str">
        <f t="shared" si="339"/>
        <v/>
      </c>
      <c r="I2950" s="34" t="str">
        <f t="shared" si="339"/>
        <v/>
      </c>
    </row>
    <row r="2951" spans="1:9">
      <c r="A2951" s="81">
        <f t="shared" si="340"/>
        <v>537403202018</v>
      </c>
      <c r="B2951">
        <v>5374032</v>
      </c>
      <c r="C2951" t="s">
        <v>490</v>
      </c>
      <c r="D2951" s="1">
        <v>43465</v>
      </c>
      <c r="E2951" s="34">
        <f t="shared" si="339"/>
        <v>7178</v>
      </c>
      <c r="F2951" s="34">
        <f t="shared" si="339"/>
        <v>1415</v>
      </c>
      <c r="G2951" s="34">
        <f t="shared" si="339"/>
        <v>729</v>
      </c>
      <c r="H2951" s="34">
        <f t="shared" si="339"/>
        <v>143</v>
      </c>
      <c r="I2951" s="34">
        <f t="shared" si="339"/>
        <v>543</v>
      </c>
    </row>
    <row r="2952" spans="1:9">
      <c r="A2952" s="81">
        <f t="shared" si="340"/>
        <v>537403202017</v>
      </c>
      <c r="B2952">
        <v>5374032</v>
      </c>
      <c r="C2952" t="s">
        <v>490</v>
      </c>
      <c r="D2952" s="1">
        <v>43100</v>
      </c>
      <c r="E2952" s="34">
        <f t="shared" si="339"/>
        <v>7178</v>
      </c>
      <c r="F2952" s="34">
        <f t="shared" si="339"/>
        <v>1411</v>
      </c>
      <c r="G2952" s="34">
        <f t="shared" si="339"/>
        <v>724</v>
      </c>
      <c r="H2952" s="34">
        <f t="shared" si="339"/>
        <v>144</v>
      </c>
      <c r="I2952" s="34">
        <f t="shared" si="339"/>
        <v>543</v>
      </c>
    </row>
    <row r="2953" spans="1:9">
      <c r="A2953" s="81">
        <f t="shared" si="340"/>
        <v>537403202016</v>
      </c>
      <c r="B2953">
        <v>5374032</v>
      </c>
      <c r="C2953" t="s">
        <v>490</v>
      </c>
      <c r="D2953" s="1">
        <v>42735</v>
      </c>
      <c r="E2953" s="34">
        <f t="shared" si="339"/>
        <v>7178</v>
      </c>
      <c r="F2953" s="34">
        <f t="shared" si="339"/>
        <v>1422</v>
      </c>
      <c r="G2953" s="34">
        <f t="shared" si="339"/>
        <v>741</v>
      </c>
      <c r="H2953" s="34">
        <f t="shared" si="339"/>
        <v>116</v>
      </c>
      <c r="I2953" s="34">
        <f t="shared" si="339"/>
        <v>565</v>
      </c>
    </row>
    <row r="2954" spans="1:9">
      <c r="A2954" s="81">
        <f t="shared" si="340"/>
        <v>537403202015</v>
      </c>
      <c r="B2954">
        <v>5374032</v>
      </c>
      <c r="C2954" t="s">
        <v>490</v>
      </c>
      <c r="D2954" s="1">
        <v>42369</v>
      </c>
      <c r="E2954" s="34">
        <f t="shared" ref="E2954:I2963" si="341">IF(YEAR($D2954)&lt;2016,VLOOKUP($A2954,LDB_alt,COLUMN()-1,FALSE),IFERROR(VLOOKUP($A2954,LDB_neu,COLUMN()-1,FALSE),""))</f>
        <v>7178.15</v>
      </c>
      <c r="F2954" s="34">
        <f t="shared" si="341"/>
        <v>1417.04</v>
      </c>
      <c r="G2954" s="34">
        <f t="shared" si="341"/>
        <v>758.1</v>
      </c>
      <c r="H2954" s="34">
        <f t="shared" si="341"/>
        <v>93.57</v>
      </c>
      <c r="I2954" s="34">
        <f t="shared" si="341"/>
        <v>565.37</v>
      </c>
    </row>
    <row r="2955" spans="1:9">
      <c r="A2955" s="81">
        <f t="shared" si="340"/>
        <v>537403202014</v>
      </c>
      <c r="B2955">
        <v>5374032</v>
      </c>
      <c r="C2955" t="s">
        <v>490</v>
      </c>
      <c r="D2955" s="1">
        <v>42004</v>
      </c>
      <c r="E2955" s="34">
        <f t="shared" si="341"/>
        <v>7178.15</v>
      </c>
      <c r="F2955" s="34">
        <f t="shared" si="341"/>
        <v>1416.27</v>
      </c>
      <c r="G2955" s="34">
        <f t="shared" si="341"/>
        <v>757.67</v>
      </c>
      <c r="H2955" s="34">
        <f t="shared" si="341"/>
        <v>93.42</v>
      </c>
      <c r="I2955" s="34">
        <f t="shared" si="341"/>
        <v>565.17999999999995</v>
      </c>
    </row>
    <row r="2956" spans="1:9">
      <c r="A2956" s="81">
        <f t="shared" si="340"/>
        <v>537403202013</v>
      </c>
      <c r="B2956">
        <v>5374032</v>
      </c>
      <c r="C2956" t="s">
        <v>490</v>
      </c>
      <c r="D2956" s="1">
        <v>41639</v>
      </c>
      <c r="E2956" s="34">
        <f t="shared" si="341"/>
        <v>7178.23</v>
      </c>
      <c r="F2956" s="34">
        <f t="shared" si="341"/>
        <v>1415.68</v>
      </c>
      <c r="G2956" s="34">
        <f t="shared" si="341"/>
        <v>756.9</v>
      </c>
      <c r="H2956" s="34">
        <f t="shared" si="341"/>
        <v>93.84</v>
      </c>
      <c r="I2956" s="34">
        <f t="shared" si="341"/>
        <v>564.94000000000005</v>
      </c>
    </row>
    <row r="2957" spans="1:9">
      <c r="A2957" s="81">
        <f t="shared" si="340"/>
        <v>537403202012</v>
      </c>
      <c r="B2957">
        <v>5374032</v>
      </c>
      <c r="C2957" t="s">
        <v>490</v>
      </c>
      <c r="D2957" s="1">
        <v>41274</v>
      </c>
      <c r="E2957" s="34">
        <f t="shared" si="341"/>
        <v>7178.23</v>
      </c>
      <c r="F2957" s="34">
        <f t="shared" si="341"/>
        <v>1414.39</v>
      </c>
      <c r="G2957" s="34">
        <f t="shared" si="341"/>
        <v>755.07</v>
      </c>
      <c r="H2957" s="34">
        <f t="shared" si="341"/>
        <v>93.82</v>
      </c>
      <c r="I2957" s="34">
        <f t="shared" si="341"/>
        <v>565.5</v>
      </c>
    </row>
    <row r="2958" spans="1:9">
      <c r="A2958" s="81">
        <f t="shared" si="340"/>
        <v>537403202011</v>
      </c>
      <c r="B2958">
        <v>5374032</v>
      </c>
      <c r="C2958" t="s">
        <v>490</v>
      </c>
      <c r="D2958" s="1">
        <v>40908</v>
      </c>
      <c r="E2958" s="34">
        <f t="shared" si="341"/>
        <v>7178.23</v>
      </c>
      <c r="F2958" s="34">
        <f t="shared" si="341"/>
        <v>1407.1</v>
      </c>
      <c r="G2958" s="34">
        <f t="shared" si="341"/>
        <v>746.03</v>
      </c>
      <c r="H2958" s="34">
        <f t="shared" si="341"/>
        <v>97.31</v>
      </c>
      <c r="I2958" s="34">
        <f t="shared" si="341"/>
        <v>563.76</v>
      </c>
    </row>
    <row r="2959" spans="1:9">
      <c r="A2959" s="81">
        <f t="shared" si="340"/>
        <v>537403202010</v>
      </c>
      <c r="B2959">
        <v>5374032</v>
      </c>
      <c r="C2959" t="s">
        <v>490</v>
      </c>
      <c r="D2959" s="1">
        <v>40543</v>
      </c>
      <c r="E2959" s="34">
        <f t="shared" si="341"/>
        <v>7178.55</v>
      </c>
      <c r="F2959" s="34">
        <f t="shared" si="341"/>
        <v>1355.5900000000001</v>
      </c>
      <c r="G2959" s="34">
        <f t="shared" si="341"/>
        <v>738.5</v>
      </c>
      <c r="H2959" s="34">
        <f t="shared" si="341"/>
        <v>54.58</v>
      </c>
      <c r="I2959" s="34">
        <f t="shared" si="341"/>
        <v>562.51</v>
      </c>
    </row>
    <row r="2960" spans="1:9">
      <c r="A2960" s="81">
        <f t="shared" si="340"/>
        <v>537403202009</v>
      </c>
      <c r="B2960">
        <v>5374032</v>
      </c>
      <c r="C2960" t="s">
        <v>490</v>
      </c>
      <c r="D2960" s="1">
        <v>40178</v>
      </c>
      <c r="E2960" s="34">
        <f t="shared" si="341"/>
        <v>7178.55</v>
      </c>
      <c r="F2960" s="34">
        <f t="shared" si="341"/>
        <v>1350.16</v>
      </c>
      <c r="G2960" s="34">
        <f t="shared" si="341"/>
        <v>732.87</v>
      </c>
      <c r="H2960" s="34">
        <f t="shared" si="341"/>
        <v>54.47</v>
      </c>
      <c r="I2960" s="34">
        <f t="shared" si="341"/>
        <v>562.82000000000005</v>
      </c>
    </row>
    <row r="2961" spans="1:9">
      <c r="A2961" s="81">
        <f t="shared" si="340"/>
        <v>537403202008</v>
      </c>
      <c r="B2961">
        <v>5374032</v>
      </c>
      <c r="C2961" t="s">
        <v>490</v>
      </c>
      <c r="D2961" s="1">
        <v>39813</v>
      </c>
      <c r="E2961" s="34">
        <f t="shared" si="341"/>
        <v>7178.53</v>
      </c>
      <c r="F2961" s="34">
        <f t="shared" si="341"/>
        <v>1343.23</v>
      </c>
      <c r="G2961" s="34">
        <f t="shared" si="341"/>
        <v>729.62</v>
      </c>
      <c r="H2961" s="34">
        <f t="shared" si="341"/>
        <v>50.83</v>
      </c>
      <c r="I2961" s="34">
        <f t="shared" si="341"/>
        <v>562.78</v>
      </c>
    </row>
    <row r="2962" spans="1:9">
      <c r="A2962" s="81">
        <f t="shared" si="340"/>
        <v>537403202007</v>
      </c>
      <c r="B2962">
        <v>5374032</v>
      </c>
      <c r="C2962" t="s">
        <v>490</v>
      </c>
      <c r="D2962" s="1">
        <v>39447</v>
      </c>
      <c r="E2962" s="34">
        <f t="shared" si="341"/>
        <v>7178.45</v>
      </c>
      <c r="F2962" s="34">
        <f t="shared" si="341"/>
        <v>1340.03</v>
      </c>
      <c r="G2962" s="34">
        <f t="shared" si="341"/>
        <v>727.76</v>
      </c>
      <c r="H2962" s="34">
        <f t="shared" si="341"/>
        <v>50.04</v>
      </c>
      <c r="I2962" s="34">
        <f t="shared" si="341"/>
        <v>562.23</v>
      </c>
    </row>
    <row r="2963" spans="1:9">
      <c r="A2963" s="81">
        <f t="shared" si="340"/>
        <v>537403202006</v>
      </c>
      <c r="B2963">
        <v>5374032</v>
      </c>
      <c r="C2963" t="s">
        <v>490</v>
      </c>
      <c r="D2963" s="1">
        <v>39082</v>
      </c>
      <c r="E2963" s="34">
        <f t="shared" si="341"/>
        <v>7178.48</v>
      </c>
      <c r="F2963" s="34">
        <f t="shared" si="341"/>
        <v>1335.81</v>
      </c>
      <c r="G2963" s="34">
        <f t="shared" si="341"/>
        <v>724.58</v>
      </c>
      <c r="H2963" s="34">
        <f t="shared" si="341"/>
        <v>50.04</v>
      </c>
      <c r="I2963" s="34">
        <f t="shared" si="341"/>
        <v>561.19000000000005</v>
      </c>
    </row>
    <row r="2964" spans="1:9">
      <c r="A2964" s="81">
        <f t="shared" si="340"/>
        <v>537403602025</v>
      </c>
      <c r="B2964">
        <v>5374036</v>
      </c>
      <c r="C2964" t="s">
        <v>1034</v>
      </c>
      <c r="D2964" s="1">
        <v>46022</v>
      </c>
      <c r="E2964" s="34" t="str">
        <f t="shared" ref="E2964:I2973" si="342">IF(YEAR($D2964)&lt;2016,VLOOKUP($A2964,LDB_alt,COLUMN()-1,FALSE),IFERROR(VLOOKUP($A2964,LDB_neu,COLUMN()-1,FALSE),""))</f>
        <v/>
      </c>
      <c r="F2964" s="34" t="str">
        <f t="shared" si="342"/>
        <v/>
      </c>
      <c r="G2964" s="34" t="str">
        <f t="shared" si="342"/>
        <v/>
      </c>
      <c r="H2964" s="34" t="str">
        <f t="shared" si="342"/>
        <v/>
      </c>
      <c r="I2964" s="34" t="str">
        <f t="shared" si="342"/>
        <v/>
      </c>
    </row>
    <row r="2965" spans="1:9">
      <c r="A2965" s="81">
        <f t="shared" si="340"/>
        <v>537403602024</v>
      </c>
      <c r="B2965">
        <v>5374036</v>
      </c>
      <c r="C2965" t="s">
        <v>1034</v>
      </c>
      <c r="D2965" s="1">
        <v>45657</v>
      </c>
      <c r="E2965" s="34" t="str">
        <f t="shared" si="342"/>
        <v/>
      </c>
      <c r="F2965" s="34" t="str">
        <f t="shared" si="342"/>
        <v/>
      </c>
      <c r="G2965" s="34" t="str">
        <f t="shared" si="342"/>
        <v/>
      </c>
      <c r="H2965" s="34" t="str">
        <f t="shared" si="342"/>
        <v/>
      </c>
      <c r="I2965" s="34" t="str">
        <f t="shared" si="342"/>
        <v/>
      </c>
    </row>
    <row r="2966" spans="1:9">
      <c r="A2966" s="81">
        <f t="shared" si="340"/>
        <v>537403602023</v>
      </c>
      <c r="B2966">
        <v>5374036</v>
      </c>
      <c r="C2966" t="s">
        <v>1034</v>
      </c>
      <c r="D2966" s="1">
        <v>45291</v>
      </c>
      <c r="E2966" s="34" t="str">
        <f t="shared" si="342"/>
        <v/>
      </c>
      <c r="F2966" s="34" t="str">
        <f t="shared" si="342"/>
        <v/>
      </c>
      <c r="G2966" s="34" t="str">
        <f t="shared" si="342"/>
        <v/>
      </c>
      <c r="H2966" s="34" t="str">
        <f t="shared" si="342"/>
        <v/>
      </c>
      <c r="I2966" s="34" t="str">
        <f t="shared" si="342"/>
        <v/>
      </c>
    </row>
    <row r="2967" spans="1:9">
      <c r="A2967" s="81">
        <f t="shared" si="340"/>
        <v>537403602022</v>
      </c>
      <c r="B2967">
        <v>5374036</v>
      </c>
      <c r="C2967" t="s">
        <v>1034</v>
      </c>
      <c r="D2967" s="1">
        <v>44926</v>
      </c>
      <c r="E2967" s="34" t="str">
        <f t="shared" si="342"/>
        <v/>
      </c>
      <c r="F2967" s="34" t="str">
        <f t="shared" si="342"/>
        <v/>
      </c>
      <c r="G2967" s="34" t="str">
        <f t="shared" si="342"/>
        <v/>
      </c>
      <c r="H2967" s="34" t="str">
        <f t="shared" si="342"/>
        <v/>
      </c>
      <c r="I2967" s="34" t="str">
        <f t="shared" si="342"/>
        <v/>
      </c>
    </row>
    <row r="2968" spans="1:9">
      <c r="A2968" s="81">
        <f t="shared" si="340"/>
        <v>537403602021</v>
      </c>
      <c r="B2968">
        <v>5374036</v>
      </c>
      <c r="C2968" t="s">
        <v>1034</v>
      </c>
      <c r="D2968" s="1">
        <v>44561</v>
      </c>
      <c r="E2968" s="34" t="str">
        <f t="shared" si="342"/>
        <v/>
      </c>
      <c r="F2968" s="34" t="str">
        <f t="shared" si="342"/>
        <v/>
      </c>
      <c r="G2968" s="34" t="str">
        <f t="shared" si="342"/>
        <v/>
      </c>
      <c r="H2968" s="34" t="str">
        <f t="shared" si="342"/>
        <v/>
      </c>
      <c r="I2968" s="34" t="str">
        <f t="shared" si="342"/>
        <v/>
      </c>
    </row>
    <row r="2969" spans="1:9">
      <c r="A2969" s="81">
        <f t="shared" si="340"/>
        <v>537403602020</v>
      </c>
      <c r="B2969">
        <v>5374036</v>
      </c>
      <c r="C2969" t="s">
        <v>1034</v>
      </c>
      <c r="D2969" s="1">
        <v>44196</v>
      </c>
      <c r="E2969" s="34" t="str">
        <f t="shared" si="342"/>
        <v/>
      </c>
      <c r="F2969" s="34" t="str">
        <f t="shared" si="342"/>
        <v/>
      </c>
      <c r="G2969" s="34" t="str">
        <f t="shared" si="342"/>
        <v/>
      </c>
      <c r="H2969" s="34" t="str">
        <f t="shared" si="342"/>
        <v/>
      </c>
      <c r="I2969" s="34" t="str">
        <f t="shared" si="342"/>
        <v/>
      </c>
    </row>
    <row r="2970" spans="1:9">
      <c r="A2970" s="81">
        <f t="shared" si="340"/>
        <v>537403602019</v>
      </c>
      <c r="B2970">
        <v>5374036</v>
      </c>
      <c r="C2970" t="s">
        <v>1034</v>
      </c>
      <c r="D2970" s="1">
        <v>43830</v>
      </c>
      <c r="E2970" s="34" t="str">
        <f t="shared" si="342"/>
        <v/>
      </c>
      <c r="F2970" s="34" t="str">
        <f t="shared" si="342"/>
        <v/>
      </c>
      <c r="G2970" s="34" t="str">
        <f t="shared" si="342"/>
        <v/>
      </c>
      <c r="H2970" s="34" t="str">
        <f t="shared" si="342"/>
        <v/>
      </c>
      <c r="I2970" s="34" t="str">
        <f t="shared" si="342"/>
        <v/>
      </c>
    </row>
    <row r="2971" spans="1:9">
      <c r="A2971" s="81">
        <f t="shared" si="340"/>
        <v>537403602018</v>
      </c>
      <c r="B2971">
        <v>5374036</v>
      </c>
      <c r="C2971" t="s">
        <v>1034</v>
      </c>
      <c r="D2971" s="1">
        <v>43465</v>
      </c>
      <c r="E2971" s="34">
        <f t="shared" si="342"/>
        <v>5386</v>
      </c>
      <c r="F2971" s="34">
        <f t="shared" si="342"/>
        <v>1091</v>
      </c>
      <c r="G2971" s="34">
        <f t="shared" si="342"/>
        <v>660</v>
      </c>
      <c r="H2971" s="34">
        <f t="shared" si="342"/>
        <v>140</v>
      </c>
      <c r="I2971" s="34">
        <f t="shared" si="342"/>
        <v>291</v>
      </c>
    </row>
    <row r="2972" spans="1:9">
      <c r="A2972" s="81">
        <f t="shared" si="340"/>
        <v>537403602017</v>
      </c>
      <c r="B2972">
        <v>5374036</v>
      </c>
      <c r="C2972" t="s">
        <v>1034</v>
      </c>
      <c r="D2972" s="1">
        <v>43100</v>
      </c>
      <c r="E2972" s="34">
        <f t="shared" si="342"/>
        <v>5386</v>
      </c>
      <c r="F2972" s="34">
        <f t="shared" si="342"/>
        <v>1081</v>
      </c>
      <c r="G2972" s="34">
        <f t="shared" si="342"/>
        <v>667</v>
      </c>
      <c r="H2972" s="34">
        <f t="shared" si="342"/>
        <v>129</v>
      </c>
      <c r="I2972" s="34">
        <f t="shared" si="342"/>
        <v>285</v>
      </c>
    </row>
    <row r="2973" spans="1:9">
      <c r="A2973" s="81">
        <f t="shared" si="340"/>
        <v>537403602016</v>
      </c>
      <c r="B2973">
        <v>5374036</v>
      </c>
      <c r="C2973" t="s">
        <v>1034</v>
      </c>
      <c r="D2973" s="1">
        <v>42735</v>
      </c>
      <c r="E2973" s="34">
        <f t="shared" si="342"/>
        <v>5386</v>
      </c>
      <c r="F2973" s="34">
        <f t="shared" si="342"/>
        <v>1062</v>
      </c>
      <c r="G2973" s="34">
        <f t="shared" si="342"/>
        <v>682</v>
      </c>
      <c r="H2973" s="34">
        <f t="shared" si="342"/>
        <v>109</v>
      </c>
      <c r="I2973" s="34">
        <f t="shared" si="342"/>
        <v>271</v>
      </c>
    </row>
    <row r="2974" spans="1:9">
      <c r="A2974" s="81">
        <f t="shared" si="340"/>
        <v>537403602015</v>
      </c>
      <c r="B2974">
        <v>5374036</v>
      </c>
      <c r="C2974" t="s">
        <v>1034</v>
      </c>
      <c r="D2974" s="1">
        <v>42369</v>
      </c>
      <c r="E2974" s="34">
        <f t="shared" ref="E2974:I2983" si="343">IF(YEAR($D2974)&lt;2016,VLOOKUP($A2974,LDB_alt,COLUMN()-1,FALSE),IFERROR(VLOOKUP($A2974,LDB_neu,COLUMN()-1,FALSE),""))</f>
        <v>5386.35</v>
      </c>
      <c r="F2974" s="34">
        <f t="shared" si="343"/>
        <v>1047.28</v>
      </c>
      <c r="G2974" s="34">
        <f t="shared" si="343"/>
        <v>682.12</v>
      </c>
      <c r="H2974" s="34">
        <f t="shared" si="343"/>
        <v>96.15</v>
      </c>
      <c r="I2974" s="34">
        <f t="shared" si="343"/>
        <v>269.01</v>
      </c>
    </row>
    <row r="2975" spans="1:9">
      <c r="A2975" s="81">
        <f t="shared" si="340"/>
        <v>537403602014</v>
      </c>
      <c r="B2975">
        <v>5374036</v>
      </c>
      <c r="C2975" t="s">
        <v>1034</v>
      </c>
      <c r="D2975" s="1">
        <v>42004</v>
      </c>
      <c r="E2975" s="34">
        <f t="shared" si="343"/>
        <v>5386.36</v>
      </c>
      <c r="F2975" s="34">
        <f t="shared" si="343"/>
        <v>1044.8599999999999</v>
      </c>
      <c r="G2975" s="34">
        <f t="shared" si="343"/>
        <v>680.31</v>
      </c>
      <c r="H2975" s="34">
        <f t="shared" si="343"/>
        <v>96.3</v>
      </c>
      <c r="I2975" s="34">
        <f t="shared" si="343"/>
        <v>268.25</v>
      </c>
    </row>
    <row r="2976" spans="1:9">
      <c r="A2976" s="81">
        <f t="shared" si="340"/>
        <v>537403602013</v>
      </c>
      <c r="B2976">
        <v>5374036</v>
      </c>
      <c r="C2976" t="s">
        <v>1034</v>
      </c>
      <c r="D2976" s="1">
        <v>41639</v>
      </c>
      <c r="E2976" s="34">
        <f t="shared" si="343"/>
        <v>5386.36</v>
      </c>
      <c r="F2976" s="34">
        <f t="shared" si="343"/>
        <v>1045.01</v>
      </c>
      <c r="G2976" s="34">
        <f t="shared" si="343"/>
        <v>680.72</v>
      </c>
      <c r="H2976" s="34">
        <f t="shared" si="343"/>
        <v>96.24</v>
      </c>
      <c r="I2976" s="34">
        <f t="shared" si="343"/>
        <v>268.05</v>
      </c>
    </row>
    <row r="2977" spans="1:9">
      <c r="A2977" s="81">
        <f t="shared" si="340"/>
        <v>537403602012</v>
      </c>
      <c r="B2977">
        <v>5374036</v>
      </c>
      <c r="C2977" t="s">
        <v>1034</v>
      </c>
      <c r="D2977" s="1">
        <v>41274</v>
      </c>
      <c r="E2977" s="34">
        <f t="shared" si="343"/>
        <v>5386.36</v>
      </c>
      <c r="F2977" s="34">
        <f t="shared" si="343"/>
        <v>1041.43</v>
      </c>
      <c r="G2977" s="34">
        <f t="shared" si="343"/>
        <v>676.08</v>
      </c>
      <c r="H2977" s="34">
        <f t="shared" si="343"/>
        <v>96.73</v>
      </c>
      <c r="I2977" s="34">
        <f t="shared" si="343"/>
        <v>268.62</v>
      </c>
    </row>
    <row r="2978" spans="1:9">
      <c r="A2978" s="81">
        <f t="shared" si="340"/>
        <v>537403602011</v>
      </c>
      <c r="B2978">
        <v>5374036</v>
      </c>
      <c r="C2978" t="s">
        <v>1034</v>
      </c>
      <c r="D2978" s="1">
        <v>40908</v>
      </c>
      <c r="E2978" s="34">
        <f t="shared" si="343"/>
        <v>5386.33</v>
      </c>
      <c r="F2978" s="34">
        <f t="shared" si="343"/>
        <v>1007.48</v>
      </c>
      <c r="G2978" s="34">
        <f t="shared" si="343"/>
        <v>667.16</v>
      </c>
      <c r="H2978" s="34">
        <f t="shared" si="343"/>
        <v>73.150000000000006</v>
      </c>
      <c r="I2978" s="34">
        <f t="shared" si="343"/>
        <v>267.17</v>
      </c>
    </row>
    <row r="2979" spans="1:9">
      <c r="A2979" s="81">
        <f t="shared" si="340"/>
        <v>537403602010</v>
      </c>
      <c r="B2979">
        <v>5374036</v>
      </c>
      <c r="C2979" t="s">
        <v>1034</v>
      </c>
      <c r="D2979" s="1">
        <v>40543</v>
      </c>
      <c r="E2979" s="34">
        <f t="shared" si="343"/>
        <v>5377.51</v>
      </c>
      <c r="F2979" s="34">
        <f t="shared" si="343"/>
        <v>1006.98</v>
      </c>
      <c r="G2979" s="34">
        <f t="shared" si="343"/>
        <v>667.28</v>
      </c>
      <c r="H2979" s="34">
        <f t="shared" si="343"/>
        <v>73.489999999999995</v>
      </c>
      <c r="I2979" s="34">
        <f t="shared" si="343"/>
        <v>266.20999999999998</v>
      </c>
    </row>
    <row r="2980" spans="1:9">
      <c r="A2980" s="81">
        <f t="shared" si="340"/>
        <v>537403602009</v>
      </c>
      <c r="B2980">
        <v>5374036</v>
      </c>
      <c r="C2980" t="s">
        <v>1034</v>
      </c>
      <c r="D2980" s="1">
        <v>40178</v>
      </c>
      <c r="E2980" s="34">
        <f t="shared" si="343"/>
        <v>5377.17</v>
      </c>
      <c r="F2980" s="34">
        <f t="shared" si="343"/>
        <v>1002.28</v>
      </c>
      <c r="G2980" s="34">
        <f t="shared" si="343"/>
        <v>663.36</v>
      </c>
      <c r="H2980" s="34">
        <f t="shared" si="343"/>
        <v>73.37</v>
      </c>
      <c r="I2980" s="34">
        <f t="shared" si="343"/>
        <v>265.55</v>
      </c>
    </row>
    <row r="2981" spans="1:9">
      <c r="A2981" s="81">
        <f t="shared" si="340"/>
        <v>537403602008</v>
      </c>
      <c r="B2981">
        <v>5374036</v>
      </c>
      <c r="C2981" t="s">
        <v>1034</v>
      </c>
      <c r="D2981" s="1">
        <v>39813</v>
      </c>
      <c r="E2981" s="34">
        <f t="shared" si="343"/>
        <v>5376.73</v>
      </c>
      <c r="F2981" s="34">
        <f t="shared" si="343"/>
        <v>992.25</v>
      </c>
      <c r="G2981" s="34">
        <f t="shared" si="343"/>
        <v>653.02</v>
      </c>
      <c r="H2981" s="34">
        <f t="shared" si="343"/>
        <v>73.510000000000005</v>
      </c>
      <c r="I2981" s="34">
        <f t="shared" si="343"/>
        <v>265.72000000000003</v>
      </c>
    </row>
    <row r="2982" spans="1:9">
      <c r="A2982" s="81">
        <f t="shared" si="340"/>
        <v>537403602007</v>
      </c>
      <c r="B2982">
        <v>5374036</v>
      </c>
      <c r="C2982" t="s">
        <v>1034</v>
      </c>
      <c r="D2982" s="1">
        <v>39447</v>
      </c>
      <c r="E2982" s="34">
        <f t="shared" si="343"/>
        <v>5376.76</v>
      </c>
      <c r="F2982" s="34">
        <f t="shared" si="343"/>
        <v>987.2</v>
      </c>
      <c r="G2982" s="34">
        <f t="shared" si="343"/>
        <v>648.46</v>
      </c>
      <c r="H2982" s="34">
        <f t="shared" si="343"/>
        <v>73.430000000000007</v>
      </c>
      <c r="I2982" s="34">
        <f t="shared" si="343"/>
        <v>265.31</v>
      </c>
    </row>
    <row r="2983" spans="1:9">
      <c r="A2983" s="81">
        <f t="shared" si="340"/>
        <v>537403602006</v>
      </c>
      <c r="B2983">
        <v>5374036</v>
      </c>
      <c r="C2983" t="s">
        <v>1034</v>
      </c>
      <c r="D2983" s="1">
        <v>39082</v>
      </c>
      <c r="E2983" s="34">
        <f t="shared" si="343"/>
        <v>5376.75</v>
      </c>
      <c r="F2983" s="34">
        <f t="shared" si="343"/>
        <v>985.5</v>
      </c>
      <c r="G2983" s="34">
        <f t="shared" si="343"/>
        <v>647.37</v>
      </c>
      <c r="H2983" s="34">
        <f t="shared" si="343"/>
        <v>73.42</v>
      </c>
      <c r="I2983" s="34">
        <f t="shared" si="343"/>
        <v>264.70999999999998</v>
      </c>
    </row>
    <row r="2984" spans="1:9">
      <c r="A2984" s="81">
        <f t="shared" si="340"/>
        <v>537404002025</v>
      </c>
      <c r="B2984">
        <v>5374040</v>
      </c>
      <c r="C2984" t="s">
        <v>491</v>
      </c>
      <c r="D2984" s="1">
        <v>46022</v>
      </c>
      <c r="E2984" s="34" t="str">
        <f t="shared" ref="E2984:I2993" si="344">IF(YEAR($D2984)&lt;2016,VLOOKUP($A2984,LDB_alt,COLUMN()-1,FALSE),IFERROR(VLOOKUP($A2984,LDB_neu,COLUMN()-1,FALSE),""))</f>
        <v/>
      </c>
      <c r="F2984" s="34" t="str">
        <f t="shared" si="344"/>
        <v/>
      </c>
      <c r="G2984" s="34" t="str">
        <f t="shared" si="344"/>
        <v/>
      </c>
      <c r="H2984" s="34" t="str">
        <f t="shared" si="344"/>
        <v/>
      </c>
      <c r="I2984" s="34" t="str">
        <f t="shared" si="344"/>
        <v/>
      </c>
    </row>
    <row r="2985" spans="1:9">
      <c r="A2985" s="81">
        <f t="shared" si="340"/>
        <v>537404002024</v>
      </c>
      <c r="B2985">
        <v>5374040</v>
      </c>
      <c r="C2985" t="s">
        <v>491</v>
      </c>
      <c r="D2985" s="1">
        <v>45657</v>
      </c>
      <c r="E2985" s="34" t="str">
        <f t="shared" si="344"/>
        <v/>
      </c>
      <c r="F2985" s="34" t="str">
        <f t="shared" si="344"/>
        <v/>
      </c>
      <c r="G2985" s="34" t="str">
        <f t="shared" si="344"/>
        <v/>
      </c>
      <c r="H2985" s="34" t="str">
        <f t="shared" si="344"/>
        <v/>
      </c>
      <c r="I2985" s="34" t="str">
        <f t="shared" si="344"/>
        <v/>
      </c>
    </row>
    <row r="2986" spans="1:9">
      <c r="A2986" s="81">
        <f t="shared" si="340"/>
        <v>537404002023</v>
      </c>
      <c r="B2986">
        <v>5374040</v>
      </c>
      <c r="C2986" t="s">
        <v>491</v>
      </c>
      <c r="D2986" s="1">
        <v>45291</v>
      </c>
      <c r="E2986" s="34" t="str">
        <f t="shared" si="344"/>
        <v/>
      </c>
      <c r="F2986" s="34" t="str">
        <f t="shared" si="344"/>
        <v/>
      </c>
      <c r="G2986" s="34" t="str">
        <f t="shared" si="344"/>
        <v/>
      </c>
      <c r="H2986" s="34" t="str">
        <f t="shared" si="344"/>
        <v/>
      </c>
      <c r="I2986" s="34" t="str">
        <f t="shared" si="344"/>
        <v/>
      </c>
    </row>
    <row r="2987" spans="1:9">
      <c r="A2987" s="81">
        <f t="shared" si="340"/>
        <v>537404002022</v>
      </c>
      <c r="B2987">
        <v>5374040</v>
      </c>
      <c r="C2987" t="s">
        <v>491</v>
      </c>
      <c r="D2987" s="1">
        <v>44926</v>
      </c>
      <c r="E2987" s="34" t="str">
        <f t="shared" si="344"/>
        <v/>
      </c>
      <c r="F2987" s="34" t="str">
        <f t="shared" si="344"/>
        <v/>
      </c>
      <c r="G2987" s="34" t="str">
        <f t="shared" si="344"/>
        <v/>
      </c>
      <c r="H2987" s="34" t="str">
        <f t="shared" si="344"/>
        <v/>
      </c>
      <c r="I2987" s="34" t="str">
        <f t="shared" si="344"/>
        <v/>
      </c>
    </row>
    <row r="2988" spans="1:9">
      <c r="A2988" s="81">
        <f t="shared" si="340"/>
        <v>537404002021</v>
      </c>
      <c r="B2988">
        <v>5374040</v>
      </c>
      <c r="C2988" t="s">
        <v>491</v>
      </c>
      <c r="D2988" s="1">
        <v>44561</v>
      </c>
      <c r="E2988" s="34" t="str">
        <f t="shared" si="344"/>
        <v/>
      </c>
      <c r="F2988" s="34" t="str">
        <f t="shared" si="344"/>
        <v/>
      </c>
      <c r="G2988" s="34" t="str">
        <f t="shared" si="344"/>
        <v/>
      </c>
      <c r="H2988" s="34" t="str">
        <f t="shared" si="344"/>
        <v/>
      </c>
      <c r="I2988" s="34" t="str">
        <f t="shared" si="344"/>
        <v/>
      </c>
    </row>
    <row r="2989" spans="1:9">
      <c r="A2989" s="81">
        <f t="shared" si="340"/>
        <v>537404002020</v>
      </c>
      <c r="B2989">
        <v>5374040</v>
      </c>
      <c r="C2989" t="s">
        <v>491</v>
      </c>
      <c r="D2989" s="1">
        <v>44196</v>
      </c>
      <c r="E2989" s="34" t="str">
        <f t="shared" si="344"/>
        <v/>
      </c>
      <c r="F2989" s="34" t="str">
        <f t="shared" si="344"/>
        <v/>
      </c>
      <c r="G2989" s="34" t="str">
        <f t="shared" si="344"/>
        <v/>
      </c>
      <c r="H2989" s="34" t="str">
        <f t="shared" si="344"/>
        <v/>
      </c>
      <c r="I2989" s="34" t="str">
        <f t="shared" si="344"/>
        <v/>
      </c>
    </row>
    <row r="2990" spans="1:9">
      <c r="A2990" s="81">
        <f t="shared" si="340"/>
        <v>537404002019</v>
      </c>
      <c r="B2990">
        <v>5374040</v>
      </c>
      <c r="C2990" t="s">
        <v>491</v>
      </c>
      <c r="D2990" s="1">
        <v>43830</v>
      </c>
      <c r="E2990" s="34" t="str">
        <f t="shared" si="344"/>
        <v/>
      </c>
      <c r="F2990" s="34" t="str">
        <f t="shared" si="344"/>
        <v/>
      </c>
      <c r="G2990" s="34" t="str">
        <f t="shared" si="344"/>
        <v/>
      </c>
      <c r="H2990" s="34" t="str">
        <f t="shared" si="344"/>
        <v/>
      </c>
      <c r="I2990" s="34" t="str">
        <f t="shared" si="344"/>
        <v/>
      </c>
    </row>
    <row r="2991" spans="1:9">
      <c r="A2991" s="81">
        <f t="shared" si="340"/>
        <v>537404002018</v>
      </c>
      <c r="B2991">
        <v>5374040</v>
      </c>
      <c r="C2991" t="s">
        <v>491</v>
      </c>
      <c r="D2991" s="1">
        <v>43465</v>
      </c>
      <c r="E2991" s="34">
        <f t="shared" si="344"/>
        <v>11466</v>
      </c>
      <c r="F2991" s="34">
        <f t="shared" si="344"/>
        <v>2100</v>
      </c>
      <c r="G2991" s="34">
        <f t="shared" si="344"/>
        <v>892</v>
      </c>
      <c r="H2991" s="34">
        <f t="shared" si="344"/>
        <v>269</v>
      </c>
      <c r="I2991" s="34">
        <f t="shared" si="344"/>
        <v>939</v>
      </c>
    </row>
    <row r="2992" spans="1:9">
      <c r="A2992" s="81">
        <f t="shared" si="340"/>
        <v>537404002017</v>
      </c>
      <c r="B2992">
        <v>5374040</v>
      </c>
      <c r="C2992" t="s">
        <v>491</v>
      </c>
      <c r="D2992" s="1">
        <v>43100</v>
      </c>
      <c r="E2992" s="34">
        <f t="shared" si="344"/>
        <v>11466</v>
      </c>
      <c r="F2992" s="34">
        <f t="shared" si="344"/>
        <v>2100</v>
      </c>
      <c r="G2992" s="34">
        <f t="shared" si="344"/>
        <v>891</v>
      </c>
      <c r="H2992" s="34">
        <f t="shared" si="344"/>
        <v>270</v>
      </c>
      <c r="I2992" s="34">
        <f t="shared" si="344"/>
        <v>939</v>
      </c>
    </row>
    <row r="2993" spans="1:9">
      <c r="A2993" s="81">
        <f t="shared" si="340"/>
        <v>537404002016</v>
      </c>
      <c r="B2993">
        <v>5374040</v>
      </c>
      <c r="C2993" t="s">
        <v>491</v>
      </c>
      <c r="D2993" s="1">
        <v>42735</v>
      </c>
      <c r="E2993" s="34">
        <f t="shared" si="344"/>
        <v>11466</v>
      </c>
      <c r="F2993" s="34">
        <f t="shared" si="344"/>
        <v>2096</v>
      </c>
      <c r="G2993" s="34">
        <f t="shared" si="344"/>
        <v>891</v>
      </c>
      <c r="H2993" s="34">
        <f t="shared" si="344"/>
        <v>264</v>
      </c>
      <c r="I2993" s="34">
        <f t="shared" si="344"/>
        <v>941</v>
      </c>
    </row>
    <row r="2994" spans="1:9">
      <c r="A2994" s="81">
        <f t="shared" si="340"/>
        <v>537404002015</v>
      </c>
      <c r="B2994">
        <v>5374040</v>
      </c>
      <c r="C2994" t="s">
        <v>491</v>
      </c>
      <c r="D2994" s="1">
        <v>42369</v>
      </c>
      <c r="E2994" s="34">
        <f t="shared" ref="E2994:I3003" si="345">IF(YEAR($D2994)&lt;2016,VLOOKUP($A2994,LDB_alt,COLUMN()-1,FALSE),IFERROR(VLOOKUP($A2994,LDB_neu,COLUMN()-1,FALSE),""))</f>
        <v>11466.01</v>
      </c>
      <c r="F2994" s="34">
        <f t="shared" si="345"/>
        <v>2104.61</v>
      </c>
      <c r="G2994" s="34">
        <f t="shared" si="345"/>
        <v>908.99</v>
      </c>
      <c r="H2994" s="34">
        <f t="shared" si="345"/>
        <v>189.43</v>
      </c>
      <c r="I2994" s="34">
        <f t="shared" si="345"/>
        <v>1006.19</v>
      </c>
    </row>
    <row r="2995" spans="1:9">
      <c r="A2995" s="81">
        <f t="shared" si="340"/>
        <v>537404002014</v>
      </c>
      <c r="B2995">
        <v>5374040</v>
      </c>
      <c r="C2995" t="s">
        <v>491</v>
      </c>
      <c r="D2995" s="1">
        <v>42004</v>
      </c>
      <c r="E2995" s="34">
        <f t="shared" si="345"/>
        <v>11466.01</v>
      </c>
      <c r="F2995" s="34">
        <f t="shared" si="345"/>
        <v>2106.91</v>
      </c>
      <c r="G2995" s="34">
        <f t="shared" si="345"/>
        <v>907.56</v>
      </c>
      <c r="H2995" s="34">
        <f t="shared" si="345"/>
        <v>190.47</v>
      </c>
      <c r="I2995" s="34">
        <f t="shared" si="345"/>
        <v>1008.88</v>
      </c>
    </row>
    <row r="2996" spans="1:9">
      <c r="A2996" s="81">
        <f t="shared" si="340"/>
        <v>537404002013</v>
      </c>
      <c r="B2996">
        <v>5374040</v>
      </c>
      <c r="C2996" t="s">
        <v>491</v>
      </c>
      <c r="D2996" s="1">
        <v>41639</v>
      </c>
      <c r="E2996" s="34">
        <f t="shared" si="345"/>
        <v>11466</v>
      </c>
      <c r="F2996" s="34">
        <f t="shared" si="345"/>
        <v>2166.91</v>
      </c>
      <c r="G2996" s="34">
        <f t="shared" si="345"/>
        <v>932.39</v>
      </c>
      <c r="H2996" s="34">
        <f t="shared" si="345"/>
        <v>170.73</v>
      </c>
      <c r="I2996" s="34">
        <f t="shared" si="345"/>
        <v>1063.79</v>
      </c>
    </row>
    <row r="2997" spans="1:9">
      <c r="A2997" s="81">
        <f t="shared" si="340"/>
        <v>537404002012</v>
      </c>
      <c r="B2997">
        <v>5374040</v>
      </c>
      <c r="C2997" t="s">
        <v>491</v>
      </c>
      <c r="D2997" s="1">
        <v>41274</v>
      </c>
      <c r="E2997" s="34">
        <f t="shared" si="345"/>
        <v>11466</v>
      </c>
      <c r="F2997" s="34">
        <f t="shared" si="345"/>
        <v>2166.0500000000002</v>
      </c>
      <c r="G2997" s="34">
        <f t="shared" si="345"/>
        <v>930.94</v>
      </c>
      <c r="H2997" s="34">
        <f t="shared" si="345"/>
        <v>171.32</v>
      </c>
      <c r="I2997" s="34">
        <f t="shared" si="345"/>
        <v>1063.79</v>
      </c>
    </row>
    <row r="2998" spans="1:9">
      <c r="A2998" s="81">
        <f t="shared" si="340"/>
        <v>537404002011</v>
      </c>
      <c r="B2998">
        <v>5374040</v>
      </c>
      <c r="C2998" t="s">
        <v>491</v>
      </c>
      <c r="D2998" s="1">
        <v>40908</v>
      </c>
      <c r="E2998" s="34">
        <f t="shared" si="345"/>
        <v>11465.61</v>
      </c>
      <c r="F2998" s="34">
        <f t="shared" si="345"/>
        <v>2159.9799999999996</v>
      </c>
      <c r="G2998" s="34">
        <f t="shared" si="345"/>
        <v>924.8</v>
      </c>
      <c r="H2998" s="34">
        <f t="shared" si="345"/>
        <v>171.13</v>
      </c>
      <c r="I2998" s="34">
        <f t="shared" si="345"/>
        <v>1064.05</v>
      </c>
    </row>
    <row r="2999" spans="1:9">
      <c r="A2999" s="81">
        <f t="shared" si="340"/>
        <v>537404002010</v>
      </c>
      <c r="B2999">
        <v>5374040</v>
      </c>
      <c r="C2999" t="s">
        <v>491</v>
      </c>
      <c r="D2999" s="1">
        <v>40543</v>
      </c>
      <c r="E2999" s="34">
        <f t="shared" si="345"/>
        <v>11465.52</v>
      </c>
      <c r="F2999" s="34">
        <f t="shared" si="345"/>
        <v>2072.77</v>
      </c>
      <c r="G2999" s="34">
        <f t="shared" si="345"/>
        <v>915.47</v>
      </c>
      <c r="H2999" s="34">
        <f t="shared" si="345"/>
        <v>93.99</v>
      </c>
      <c r="I2999" s="34">
        <f t="shared" si="345"/>
        <v>1063.31</v>
      </c>
    </row>
    <row r="3000" spans="1:9">
      <c r="A3000" s="81">
        <f t="shared" si="340"/>
        <v>537404002009</v>
      </c>
      <c r="B3000">
        <v>5374040</v>
      </c>
      <c r="C3000" t="s">
        <v>491</v>
      </c>
      <c r="D3000" s="1">
        <v>40178</v>
      </c>
      <c r="E3000" s="34">
        <f t="shared" si="345"/>
        <v>11465.53</v>
      </c>
      <c r="F3000" s="34">
        <f t="shared" si="345"/>
        <v>2059.66</v>
      </c>
      <c r="G3000" s="34">
        <f t="shared" si="345"/>
        <v>906.61</v>
      </c>
      <c r="H3000" s="34">
        <f t="shared" si="345"/>
        <v>89.76</v>
      </c>
      <c r="I3000" s="34">
        <f t="shared" si="345"/>
        <v>1063.29</v>
      </c>
    </row>
    <row r="3001" spans="1:9">
      <c r="A3001" s="81">
        <f t="shared" si="340"/>
        <v>537404002008</v>
      </c>
      <c r="B3001">
        <v>5374040</v>
      </c>
      <c r="C3001" t="s">
        <v>491</v>
      </c>
      <c r="D3001" s="1">
        <v>39813</v>
      </c>
      <c r="E3001" s="34">
        <f t="shared" si="345"/>
        <v>11465.51</v>
      </c>
      <c r="F3001" s="34">
        <f t="shared" si="345"/>
        <v>2053.02</v>
      </c>
      <c r="G3001" s="34">
        <f t="shared" si="345"/>
        <v>904.66</v>
      </c>
      <c r="H3001" s="34">
        <f t="shared" si="345"/>
        <v>86.75</v>
      </c>
      <c r="I3001" s="34">
        <f t="shared" si="345"/>
        <v>1061.6099999999999</v>
      </c>
    </row>
    <row r="3002" spans="1:9">
      <c r="A3002" s="81">
        <f t="shared" si="340"/>
        <v>537404002007</v>
      </c>
      <c r="B3002">
        <v>5374040</v>
      </c>
      <c r="C3002" t="s">
        <v>491</v>
      </c>
      <c r="D3002" s="1">
        <v>39447</v>
      </c>
      <c r="E3002" s="34">
        <f t="shared" si="345"/>
        <v>11466.1</v>
      </c>
      <c r="F3002" s="34">
        <f t="shared" si="345"/>
        <v>2027.08</v>
      </c>
      <c r="G3002" s="34">
        <f t="shared" si="345"/>
        <v>881.97</v>
      </c>
      <c r="H3002" s="34">
        <f t="shared" si="345"/>
        <v>81.34</v>
      </c>
      <c r="I3002" s="34">
        <f t="shared" si="345"/>
        <v>1063.77</v>
      </c>
    </row>
    <row r="3003" spans="1:9">
      <c r="A3003" s="81">
        <f t="shared" si="340"/>
        <v>537404002006</v>
      </c>
      <c r="B3003">
        <v>5374040</v>
      </c>
      <c r="C3003" t="s">
        <v>491</v>
      </c>
      <c r="D3003" s="1">
        <v>39082</v>
      </c>
      <c r="E3003" s="34">
        <f t="shared" si="345"/>
        <v>11467.26</v>
      </c>
      <c r="F3003" s="34">
        <f t="shared" si="345"/>
        <v>2019.99</v>
      </c>
      <c r="G3003" s="34">
        <f t="shared" si="345"/>
        <v>877.95</v>
      </c>
      <c r="H3003" s="34">
        <f t="shared" si="345"/>
        <v>81.430000000000007</v>
      </c>
      <c r="I3003" s="34">
        <f t="shared" si="345"/>
        <v>1060.6099999999999</v>
      </c>
    </row>
    <row r="3004" spans="1:9">
      <c r="A3004" s="81">
        <f t="shared" si="340"/>
        <v>537404402025</v>
      </c>
      <c r="B3004">
        <v>5374044</v>
      </c>
      <c r="C3004" t="s">
        <v>1035</v>
      </c>
      <c r="D3004" s="1">
        <v>46022</v>
      </c>
      <c r="E3004" s="34" t="str">
        <f t="shared" ref="E3004:I3013" si="346">IF(YEAR($D3004)&lt;2016,VLOOKUP($A3004,LDB_alt,COLUMN()-1,FALSE),IFERROR(VLOOKUP($A3004,LDB_neu,COLUMN()-1,FALSE),""))</f>
        <v/>
      </c>
      <c r="F3004" s="34" t="str">
        <f t="shared" si="346"/>
        <v/>
      </c>
      <c r="G3004" s="34" t="str">
        <f t="shared" si="346"/>
        <v/>
      </c>
      <c r="H3004" s="34" t="str">
        <f t="shared" si="346"/>
        <v/>
      </c>
      <c r="I3004" s="34" t="str">
        <f t="shared" si="346"/>
        <v/>
      </c>
    </row>
    <row r="3005" spans="1:9">
      <c r="A3005" s="81">
        <f t="shared" si="340"/>
        <v>537404402024</v>
      </c>
      <c r="B3005">
        <v>5374044</v>
      </c>
      <c r="C3005" t="s">
        <v>1035</v>
      </c>
      <c r="D3005" s="1">
        <v>45657</v>
      </c>
      <c r="E3005" s="34" t="str">
        <f t="shared" si="346"/>
        <v/>
      </c>
      <c r="F3005" s="34" t="str">
        <f t="shared" si="346"/>
        <v/>
      </c>
      <c r="G3005" s="34" t="str">
        <f t="shared" si="346"/>
        <v/>
      </c>
      <c r="H3005" s="34" t="str">
        <f t="shared" si="346"/>
        <v/>
      </c>
      <c r="I3005" s="34" t="str">
        <f t="shared" si="346"/>
        <v/>
      </c>
    </row>
    <row r="3006" spans="1:9">
      <c r="A3006" s="81">
        <f t="shared" si="340"/>
        <v>537404402023</v>
      </c>
      <c r="B3006">
        <v>5374044</v>
      </c>
      <c r="C3006" t="s">
        <v>1035</v>
      </c>
      <c r="D3006" s="1">
        <v>45291</v>
      </c>
      <c r="E3006" s="34" t="str">
        <f t="shared" si="346"/>
        <v/>
      </c>
      <c r="F3006" s="34" t="str">
        <f t="shared" si="346"/>
        <v/>
      </c>
      <c r="G3006" s="34" t="str">
        <f t="shared" si="346"/>
        <v/>
      </c>
      <c r="H3006" s="34" t="str">
        <f t="shared" si="346"/>
        <v/>
      </c>
      <c r="I3006" s="34" t="str">
        <f t="shared" si="346"/>
        <v/>
      </c>
    </row>
    <row r="3007" spans="1:9">
      <c r="A3007" s="81">
        <f t="shared" si="340"/>
        <v>537404402022</v>
      </c>
      <c r="B3007">
        <v>5374044</v>
      </c>
      <c r="C3007" t="s">
        <v>1035</v>
      </c>
      <c r="D3007" s="1">
        <v>44926</v>
      </c>
      <c r="E3007" s="34" t="str">
        <f t="shared" si="346"/>
        <v/>
      </c>
      <c r="F3007" s="34" t="str">
        <f t="shared" si="346"/>
        <v/>
      </c>
      <c r="G3007" s="34" t="str">
        <f t="shared" si="346"/>
        <v/>
      </c>
      <c r="H3007" s="34" t="str">
        <f t="shared" si="346"/>
        <v/>
      </c>
      <c r="I3007" s="34" t="str">
        <f t="shared" si="346"/>
        <v/>
      </c>
    </row>
    <row r="3008" spans="1:9">
      <c r="A3008" s="81">
        <f t="shared" si="340"/>
        <v>537404402021</v>
      </c>
      <c r="B3008">
        <v>5374044</v>
      </c>
      <c r="C3008" t="s">
        <v>1035</v>
      </c>
      <c r="D3008" s="1">
        <v>44561</v>
      </c>
      <c r="E3008" s="34" t="str">
        <f t="shared" si="346"/>
        <v/>
      </c>
      <c r="F3008" s="34" t="str">
        <f t="shared" si="346"/>
        <v/>
      </c>
      <c r="G3008" s="34" t="str">
        <f t="shared" si="346"/>
        <v/>
      </c>
      <c r="H3008" s="34" t="str">
        <f t="shared" si="346"/>
        <v/>
      </c>
      <c r="I3008" s="34" t="str">
        <f t="shared" si="346"/>
        <v/>
      </c>
    </row>
    <row r="3009" spans="1:9">
      <c r="A3009" s="81">
        <f t="shared" si="340"/>
        <v>537404402020</v>
      </c>
      <c r="B3009">
        <v>5374044</v>
      </c>
      <c r="C3009" t="s">
        <v>1035</v>
      </c>
      <c r="D3009" s="1">
        <v>44196</v>
      </c>
      <c r="E3009" s="34" t="str">
        <f t="shared" si="346"/>
        <v/>
      </c>
      <c r="F3009" s="34" t="str">
        <f t="shared" si="346"/>
        <v/>
      </c>
      <c r="G3009" s="34" t="str">
        <f t="shared" si="346"/>
        <v/>
      </c>
      <c r="H3009" s="34" t="str">
        <f t="shared" si="346"/>
        <v/>
      </c>
      <c r="I3009" s="34" t="str">
        <f t="shared" si="346"/>
        <v/>
      </c>
    </row>
    <row r="3010" spans="1:9">
      <c r="A3010" s="81">
        <f t="shared" si="340"/>
        <v>537404402019</v>
      </c>
      <c r="B3010">
        <v>5374044</v>
      </c>
      <c r="C3010" t="s">
        <v>1035</v>
      </c>
      <c r="D3010" s="1">
        <v>43830</v>
      </c>
      <c r="E3010" s="34" t="str">
        <f t="shared" si="346"/>
        <v/>
      </c>
      <c r="F3010" s="34" t="str">
        <f t="shared" si="346"/>
        <v/>
      </c>
      <c r="G3010" s="34" t="str">
        <f t="shared" si="346"/>
        <v/>
      </c>
      <c r="H3010" s="34" t="str">
        <f t="shared" si="346"/>
        <v/>
      </c>
      <c r="I3010" s="34" t="str">
        <f t="shared" si="346"/>
        <v/>
      </c>
    </row>
    <row r="3011" spans="1:9">
      <c r="A3011" s="81">
        <f t="shared" si="340"/>
        <v>537404402018</v>
      </c>
      <c r="B3011">
        <v>5374044</v>
      </c>
      <c r="C3011" t="s">
        <v>1035</v>
      </c>
      <c r="D3011" s="1">
        <v>43465</v>
      </c>
      <c r="E3011" s="34">
        <f t="shared" si="346"/>
        <v>6332</v>
      </c>
      <c r="F3011" s="34">
        <f t="shared" si="346"/>
        <v>1339</v>
      </c>
      <c r="G3011" s="34">
        <f t="shared" si="346"/>
        <v>744</v>
      </c>
      <c r="H3011" s="34">
        <f t="shared" si="346"/>
        <v>138</v>
      </c>
      <c r="I3011" s="34">
        <f t="shared" si="346"/>
        <v>457</v>
      </c>
    </row>
    <row r="3012" spans="1:9">
      <c r="A3012" s="81">
        <f t="shared" si="340"/>
        <v>537404402017</v>
      </c>
      <c r="B3012">
        <v>5374044</v>
      </c>
      <c r="C3012" t="s">
        <v>1035</v>
      </c>
      <c r="D3012" s="1">
        <v>43100</v>
      </c>
      <c r="E3012" s="34">
        <f t="shared" si="346"/>
        <v>6332</v>
      </c>
      <c r="F3012" s="34">
        <f t="shared" si="346"/>
        <v>1338</v>
      </c>
      <c r="G3012" s="34">
        <f t="shared" si="346"/>
        <v>742</v>
      </c>
      <c r="H3012" s="34">
        <f t="shared" si="346"/>
        <v>140</v>
      </c>
      <c r="I3012" s="34">
        <f t="shared" si="346"/>
        <v>456</v>
      </c>
    </row>
    <row r="3013" spans="1:9">
      <c r="A3013" s="81">
        <f t="shared" ref="A3013:A3076" si="347">(LEFT(B3013&amp;"00000000",8)&amp;YEAR(D3013))+0</f>
        <v>537404402016</v>
      </c>
      <c r="B3013">
        <v>5374044</v>
      </c>
      <c r="C3013" t="s">
        <v>1035</v>
      </c>
      <c r="D3013" s="1">
        <v>42735</v>
      </c>
      <c r="E3013" s="34">
        <f t="shared" si="346"/>
        <v>6332</v>
      </c>
      <c r="F3013" s="34">
        <f t="shared" si="346"/>
        <v>1336</v>
      </c>
      <c r="G3013" s="34">
        <f t="shared" si="346"/>
        <v>740</v>
      </c>
      <c r="H3013" s="34">
        <f t="shared" si="346"/>
        <v>140</v>
      </c>
      <c r="I3013" s="34">
        <f t="shared" si="346"/>
        <v>456</v>
      </c>
    </row>
    <row r="3014" spans="1:9">
      <c r="A3014" s="81">
        <f t="shared" si="347"/>
        <v>537404402015</v>
      </c>
      <c r="B3014">
        <v>5374044</v>
      </c>
      <c r="C3014" t="s">
        <v>1035</v>
      </c>
      <c r="D3014" s="1">
        <v>42369</v>
      </c>
      <c r="E3014" s="34">
        <f t="shared" ref="E3014:I3023" si="348">IF(YEAR($D3014)&lt;2016,VLOOKUP($A3014,LDB_alt,COLUMN()-1,FALSE),IFERROR(VLOOKUP($A3014,LDB_neu,COLUMN()-1,FALSE),""))</f>
        <v>6332.04</v>
      </c>
      <c r="F3014" s="34">
        <f t="shared" si="348"/>
        <v>1382.42</v>
      </c>
      <c r="G3014" s="34">
        <f t="shared" si="348"/>
        <v>775.7</v>
      </c>
      <c r="H3014" s="34">
        <f t="shared" si="348"/>
        <v>99.25</v>
      </c>
      <c r="I3014" s="34">
        <f t="shared" si="348"/>
        <v>507.47</v>
      </c>
    </row>
    <row r="3015" spans="1:9">
      <c r="A3015" s="81">
        <f t="shared" si="347"/>
        <v>537404402014</v>
      </c>
      <c r="B3015">
        <v>5374044</v>
      </c>
      <c r="C3015" t="s">
        <v>1035</v>
      </c>
      <c r="D3015" s="1">
        <v>42004</v>
      </c>
      <c r="E3015" s="34">
        <f t="shared" si="348"/>
        <v>6332.04</v>
      </c>
      <c r="F3015" s="34">
        <f t="shared" si="348"/>
        <v>1430.39</v>
      </c>
      <c r="G3015" s="34">
        <f t="shared" si="348"/>
        <v>797.45</v>
      </c>
      <c r="H3015" s="34">
        <f t="shared" si="348"/>
        <v>87.97</v>
      </c>
      <c r="I3015" s="34">
        <f t="shared" si="348"/>
        <v>544.97</v>
      </c>
    </row>
    <row r="3016" spans="1:9">
      <c r="A3016" s="81">
        <f t="shared" si="347"/>
        <v>537404402013</v>
      </c>
      <c r="B3016">
        <v>5374044</v>
      </c>
      <c r="C3016" t="s">
        <v>1035</v>
      </c>
      <c r="D3016" s="1">
        <v>41639</v>
      </c>
      <c r="E3016" s="34">
        <f t="shared" si="348"/>
        <v>6332.04</v>
      </c>
      <c r="F3016" s="34">
        <f t="shared" si="348"/>
        <v>1422.62</v>
      </c>
      <c r="G3016" s="34">
        <f t="shared" si="348"/>
        <v>790.66</v>
      </c>
      <c r="H3016" s="34">
        <f t="shared" si="348"/>
        <v>88.18</v>
      </c>
      <c r="I3016" s="34">
        <f t="shared" si="348"/>
        <v>543.78</v>
      </c>
    </row>
    <row r="3017" spans="1:9">
      <c r="A3017" s="81">
        <f t="shared" si="347"/>
        <v>537404402012</v>
      </c>
      <c r="B3017">
        <v>5374044</v>
      </c>
      <c r="C3017" t="s">
        <v>1035</v>
      </c>
      <c r="D3017" s="1">
        <v>41274</v>
      </c>
      <c r="E3017" s="34">
        <f t="shared" si="348"/>
        <v>6332.01</v>
      </c>
      <c r="F3017" s="34">
        <f t="shared" si="348"/>
        <v>1418.23</v>
      </c>
      <c r="G3017" s="34">
        <f t="shared" si="348"/>
        <v>788.05</v>
      </c>
      <c r="H3017" s="34">
        <f t="shared" si="348"/>
        <v>87.01</v>
      </c>
      <c r="I3017" s="34">
        <f t="shared" si="348"/>
        <v>543.16999999999996</v>
      </c>
    </row>
    <row r="3018" spans="1:9">
      <c r="A3018" s="81">
        <f t="shared" si="347"/>
        <v>537404402011</v>
      </c>
      <c r="B3018">
        <v>5374044</v>
      </c>
      <c r="C3018" t="s">
        <v>1035</v>
      </c>
      <c r="D3018" s="1">
        <v>40908</v>
      </c>
      <c r="E3018" s="34">
        <f t="shared" si="348"/>
        <v>6332.19</v>
      </c>
      <c r="F3018" s="34">
        <f t="shared" si="348"/>
        <v>1415.05</v>
      </c>
      <c r="G3018" s="34">
        <f t="shared" si="348"/>
        <v>785.8</v>
      </c>
      <c r="H3018" s="34">
        <f t="shared" si="348"/>
        <v>86.22</v>
      </c>
      <c r="I3018" s="34">
        <f t="shared" si="348"/>
        <v>543.03</v>
      </c>
    </row>
    <row r="3019" spans="1:9">
      <c r="A3019" s="81">
        <f t="shared" si="347"/>
        <v>537404402010</v>
      </c>
      <c r="B3019">
        <v>5374044</v>
      </c>
      <c r="C3019" t="s">
        <v>1035</v>
      </c>
      <c r="D3019" s="1">
        <v>40543</v>
      </c>
      <c r="E3019" s="34">
        <f t="shared" si="348"/>
        <v>6332.38</v>
      </c>
      <c r="F3019" s="34">
        <f t="shared" si="348"/>
        <v>1358.0900000000001</v>
      </c>
      <c r="G3019" s="34">
        <f t="shared" si="348"/>
        <v>779.74</v>
      </c>
      <c r="H3019" s="34">
        <f t="shared" si="348"/>
        <v>40.08</v>
      </c>
      <c r="I3019" s="34">
        <f t="shared" si="348"/>
        <v>538.27</v>
      </c>
    </row>
    <row r="3020" spans="1:9">
      <c r="A3020" s="81">
        <f t="shared" si="347"/>
        <v>537404402009</v>
      </c>
      <c r="B3020">
        <v>5374044</v>
      </c>
      <c r="C3020" t="s">
        <v>1035</v>
      </c>
      <c r="D3020" s="1">
        <v>40178</v>
      </c>
      <c r="E3020" s="34">
        <f t="shared" si="348"/>
        <v>6332.4</v>
      </c>
      <c r="F3020" s="34">
        <f t="shared" si="348"/>
        <v>1356.43</v>
      </c>
      <c r="G3020" s="34">
        <f t="shared" si="348"/>
        <v>778.25</v>
      </c>
      <c r="H3020" s="34">
        <f t="shared" si="348"/>
        <v>39.99</v>
      </c>
      <c r="I3020" s="34">
        <f t="shared" si="348"/>
        <v>538.19000000000005</v>
      </c>
    </row>
    <row r="3021" spans="1:9">
      <c r="A3021" s="81">
        <f t="shared" si="347"/>
        <v>537404402008</v>
      </c>
      <c r="B3021">
        <v>5374044</v>
      </c>
      <c r="C3021" t="s">
        <v>1035</v>
      </c>
      <c r="D3021" s="1">
        <v>39813</v>
      </c>
      <c r="E3021" s="34">
        <f t="shared" si="348"/>
        <v>6332.52</v>
      </c>
      <c r="F3021" s="34">
        <f t="shared" si="348"/>
        <v>1349.74</v>
      </c>
      <c r="G3021" s="34">
        <f t="shared" si="348"/>
        <v>771.38</v>
      </c>
      <c r="H3021" s="34">
        <f t="shared" si="348"/>
        <v>40.1</v>
      </c>
      <c r="I3021" s="34">
        <f t="shared" si="348"/>
        <v>538.26</v>
      </c>
    </row>
    <row r="3022" spans="1:9">
      <c r="A3022" s="81">
        <f t="shared" si="347"/>
        <v>537404402007</v>
      </c>
      <c r="B3022">
        <v>5374044</v>
      </c>
      <c r="C3022" t="s">
        <v>1035</v>
      </c>
      <c r="D3022" s="1">
        <v>39447</v>
      </c>
      <c r="E3022" s="34">
        <f t="shared" si="348"/>
        <v>6332.49</v>
      </c>
      <c r="F3022" s="34">
        <f t="shared" si="348"/>
        <v>1345.74</v>
      </c>
      <c r="G3022" s="34">
        <f t="shared" si="348"/>
        <v>768.39</v>
      </c>
      <c r="H3022" s="34">
        <f t="shared" si="348"/>
        <v>39.270000000000003</v>
      </c>
      <c r="I3022" s="34">
        <f t="shared" si="348"/>
        <v>538.08000000000004</v>
      </c>
    </row>
    <row r="3023" spans="1:9">
      <c r="A3023" s="81">
        <f t="shared" si="347"/>
        <v>537404402006</v>
      </c>
      <c r="B3023">
        <v>5374044</v>
      </c>
      <c r="C3023" t="s">
        <v>1035</v>
      </c>
      <c r="D3023" s="1">
        <v>39082</v>
      </c>
      <c r="E3023" s="34">
        <f t="shared" si="348"/>
        <v>6332.63</v>
      </c>
      <c r="F3023" s="34">
        <f t="shared" si="348"/>
        <v>1339.13</v>
      </c>
      <c r="G3023" s="34">
        <f t="shared" si="348"/>
        <v>763.52</v>
      </c>
      <c r="H3023" s="34">
        <f t="shared" si="348"/>
        <v>39.22</v>
      </c>
      <c r="I3023" s="34">
        <f t="shared" si="348"/>
        <v>536.39</v>
      </c>
    </row>
    <row r="3024" spans="1:9">
      <c r="A3024" s="81">
        <f t="shared" si="347"/>
        <v>537404802025</v>
      </c>
      <c r="B3024">
        <v>5374048</v>
      </c>
      <c r="C3024" t="s">
        <v>1036</v>
      </c>
      <c r="D3024" s="1">
        <v>46022</v>
      </c>
      <c r="E3024" s="34" t="str">
        <f t="shared" ref="E3024:I3033" si="349">IF(YEAR($D3024)&lt;2016,VLOOKUP($A3024,LDB_alt,COLUMN()-1,FALSE),IFERROR(VLOOKUP($A3024,LDB_neu,COLUMN()-1,FALSE),""))</f>
        <v/>
      </c>
      <c r="F3024" s="34" t="str">
        <f t="shared" si="349"/>
        <v/>
      </c>
      <c r="G3024" s="34" t="str">
        <f t="shared" si="349"/>
        <v/>
      </c>
      <c r="H3024" s="34" t="str">
        <f t="shared" si="349"/>
        <v/>
      </c>
      <c r="I3024" s="34" t="str">
        <f t="shared" si="349"/>
        <v/>
      </c>
    </row>
    <row r="3025" spans="1:9">
      <c r="A3025" s="81">
        <f t="shared" si="347"/>
        <v>537404802024</v>
      </c>
      <c r="B3025">
        <v>5374048</v>
      </c>
      <c r="C3025" t="s">
        <v>1036</v>
      </c>
      <c r="D3025" s="1">
        <v>45657</v>
      </c>
      <c r="E3025" s="34" t="str">
        <f t="shared" si="349"/>
        <v/>
      </c>
      <c r="F3025" s="34" t="str">
        <f t="shared" si="349"/>
        <v/>
      </c>
      <c r="G3025" s="34" t="str">
        <f t="shared" si="349"/>
        <v/>
      </c>
      <c r="H3025" s="34" t="str">
        <f t="shared" si="349"/>
        <v/>
      </c>
      <c r="I3025" s="34" t="str">
        <f t="shared" si="349"/>
        <v/>
      </c>
    </row>
    <row r="3026" spans="1:9">
      <c r="A3026" s="81">
        <f t="shared" si="347"/>
        <v>537404802023</v>
      </c>
      <c r="B3026">
        <v>5374048</v>
      </c>
      <c r="C3026" t="s">
        <v>1036</v>
      </c>
      <c r="D3026" s="1">
        <v>45291</v>
      </c>
      <c r="E3026" s="34" t="str">
        <f t="shared" si="349"/>
        <v/>
      </c>
      <c r="F3026" s="34" t="str">
        <f t="shared" si="349"/>
        <v/>
      </c>
      <c r="G3026" s="34" t="str">
        <f t="shared" si="349"/>
        <v/>
      </c>
      <c r="H3026" s="34" t="str">
        <f t="shared" si="349"/>
        <v/>
      </c>
      <c r="I3026" s="34" t="str">
        <f t="shared" si="349"/>
        <v/>
      </c>
    </row>
    <row r="3027" spans="1:9">
      <c r="A3027" s="81">
        <f t="shared" si="347"/>
        <v>537404802022</v>
      </c>
      <c r="B3027">
        <v>5374048</v>
      </c>
      <c r="C3027" t="s">
        <v>1036</v>
      </c>
      <c r="D3027" s="1">
        <v>44926</v>
      </c>
      <c r="E3027" s="34" t="str">
        <f t="shared" si="349"/>
        <v/>
      </c>
      <c r="F3027" s="34" t="str">
        <f t="shared" si="349"/>
        <v/>
      </c>
      <c r="G3027" s="34" t="str">
        <f t="shared" si="349"/>
        <v/>
      </c>
      <c r="H3027" s="34" t="str">
        <f t="shared" si="349"/>
        <v/>
      </c>
      <c r="I3027" s="34" t="str">
        <f t="shared" si="349"/>
        <v/>
      </c>
    </row>
    <row r="3028" spans="1:9">
      <c r="A3028" s="81">
        <f t="shared" si="347"/>
        <v>537404802021</v>
      </c>
      <c r="B3028">
        <v>5374048</v>
      </c>
      <c r="C3028" t="s">
        <v>1036</v>
      </c>
      <c r="D3028" s="1">
        <v>44561</v>
      </c>
      <c r="E3028" s="34" t="str">
        <f t="shared" si="349"/>
        <v/>
      </c>
      <c r="F3028" s="34" t="str">
        <f t="shared" si="349"/>
        <v/>
      </c>
      <c r="G3028" s="34" t="str">
        <f t="shared" si="349"/>
        <v/>
      </c>
      <c r="H3028" s="34" t="str">
        <f t="shared" si="349"/>
        <v/>
      </c>
      <c r="I3028" s="34" t="str">
        <f t="shared" si="349"/>
        <v/>
      </c>
    </row>
    <row r="3029" spans="1:9">
      <c r="A3029" s="81">
        <f t="shared" si="347"/>
        <v>537404802020</v>
      </c>
      <c r="B3029">
        <v>5374048</v>
      </c>
      <c r="C3029" t="s">
        <v>1036</v>
      </c>
      <c r="D3029" s="1">
        <v>44196</v>
      </c>
      <c r="E3029" s="34" t="str">
        <f t="shared" si="349"/>
        <v/>
      </c>
      <c r="F3029" s="34" t="str">
        <f t="shared" si="349"/>
        <v/>
      </c>
      <c r="G3029" s="34" t="str">
        <f t="shared" si="349"/>
        <v/>
      </c>
      <c r="H3029" s="34" t="str">
        <f t="shared" si="349"/>
        <v/>
      </c>
      <c r="I3029" s="34" t="str">
        <f t="shared" si="349"/>
        <v/>
      </c>
    </row>
    <row r="3030" spans="1:9">
      <c r="A3030" s="81">
        <f t="shared" si="347"/>
        <v>537404802019</v>
      </c>
      <c r="B3030">
        <v>5374048</v>
      </c>
      <c r="C3030" t="s">
        <v>1036</v>
      </c>
      <c r="D3030" s="1">
        <v>43830</v>
      </c>
      <c r="E3030" s="34" t="str">
        <f t="shared" si="349"/>
        <v/>
      </c>
      <c r="F3030" s="34" t="str">
        <f t="shared" si="349"/>
        <v/>
      </c>
      <c r="G3030" s="34" t="str">
        <f t="shared" si="349"/>
        <v/>
      </c>
      <c r="H3030" s="34" t="str">
        <f t="shared" si="349"/>
        <v/>
      </c>
      <c r="I3030" s="34" t="str">
        <f t="shared" si="349"/>
        <v/>
      </c>
    </row>
    <row r="3031" spans="1:9">
      <c r="A3031" s="81">
        <f t="shared" si="347"/>
        <v>537404802018</v>
      </c>
      <c r="B3031">
        <v>5374048</v>
      </c>
      <c r="C3031" t="s">
        <v>1036</v>
      </c>
      <c r="D3031" s="1">
        <v>43465</v>
      </c>
      <c r="E3031" s="34">
        <f t="shared" si="349"/>
        <v>5326</v>
      </c>
      <c r="F3031" s="34">
        <f t="shared" si="349"/>
        <v>1655</v>
      </c>
      <c r="G3031" s="34">
        <f t="shared" si="349"/>
        <v>956</v>
      </c>
      <c r="H3031" s="34">
        <f t="shared" si="349"/>
        <v>157</v>
      </c>
      <c r="I3031" s="34">
        <f t="shared" si="349"/>
        <v>542</v>
      </c>
    </row>
    <row r="3032" spans="1:9">
      <c r="A3032" s="81">
        <f t="shared" si="347"/>
        <v>537404802017</v>
      </c>
      <c r="B3032">
        <v>5374048</v>
      </c>
      <c r="C3032" t="s">
        <v>1036</v>
      </c>
      <c r="D3032" s="1">
        <v>43100</v>
      </c>
      <c r="E3032" s="34">
        <f t="shared" si="349"/>
        <v>5326</v>
      </c>
      <c r="F3032" s="34">
        <f t="shared" si="349"/>
        <v>1652</v>
      </c>
      <c r="G3032" s="34">
        <f t="shared" si="349"/>
        <v>957</v>
      </c>
      <c r="H3032" s="34">
        <f t="shared" si="349"/>
        <v>154</v>
      </c>
      <c r="I3032" s="34">
        <f t="shared" si="349"/>
        <v>541</v>
      </c>
    </row>
    <row r="3033" spans="1:9">
      <c r="A3033" s="81">
        <f t="shared" si="347"/>
        <v>537404802016</v>
      </c>
      <c r="B3033">
        <v>5374048</v>
      </c>
      <c r="C3033" t="s">
        <v>1036</v>
      </c>
      <c r="D3033" s="1">
        <v>42735</v>
      </c>
      <c r="E3033" s="34">
        <f t="shared" si="349"/>
        <v>5326</v>
      </c>
      <c r="F3033" s="34">
        <f t="shared" si="349"/>
        <v>1642</v>
      </c>
      <c r="G3033" s="34">
        <f t="shared" si="349"/>
        <v>986</v>
      </c>
      <c r="H3033" s="34">
        <f t="shared" si="349"/>
        <v>106</v>
      </c>
      <c r="I3033" s="34">
        <f t="shared" si="349"/>
        <v>550</v>
      </c>
    </row>
    <row r="3034" spans="1:9">
      <c r="A3034" s="81">
        <f t="shared" si="347"/>
        <v>537404802015</v>
      </c>
      <c r="B3034">
        <v>5374048</v>
      </c>
      <c r="C3034" t="s">
        <v>1036</v>
      </c>
      <c r="D3034" s="1">
        <v>42369</v>
      </c>
      <c r="E3034" s="34">
        <f t="shared" ref="E3034:I3043" si="350">IF(YEAR($D3034)&lt;2016,VLOOKUP($A3034,LDB_alt,COLUMN()-1,FALSE),IFERROR(VLOOKUP($A3034,LDB_neu,COLUMN()-1,FALSE),""))</f>
        <v>5326.12</v>
      </c>
      <c r="F3034" s="34">
        <f t="shared" si="350"/>
        <v>1637.25</v>
      </c>
      <c r="G3034" s="34">
        <f t="shared" si="350"/>
        <v>999.59</v>
      </c>
      <c r="H3034" s="34">
        <f t="shared" si="350"/>
        <v>89.3</v>
      </c>
      <c r="I3034" s="34">
        <f t="shared" si="350"/>
        <v>548.36</v>
      </c>
    </row>
    <row r="3035" spans="1:9">
      <c r="A3035" s="81">
        <f t="shared" si="347"/>
        <v>537404802014</v>
      </c>
      <c r="B3035">
        <v>5374048</v>
      </c>
      <c r="C3035" t="s">
        <v>1036</v>
      </c>
      <c r="D3035" s="1">
        <v>42004</v>
      </c>
      <c r="E3035" s="34">
        <f t="shared" si="350"/>
        <v>5326.12</v>
      </c>
      <c r="F3035" s="34">
        <f t="shared" si="350"/>
        <v>1636.94</v>
      </c>
      <c r="G3035" s="34">
        <f t="shared" si="350"/>
        <v>999.03</v>
      </c>
      <c r="H3035" s="34">
        <f t="shared" si="350"/>
        <v>89.31</v>
      </c>
      <c r="I3035" s="34">
        <f t="shared" si="350"/>
        <v>548.6</v>
      </c>
    </row>
    <row r="3036" spans="1:9">
      <c r="A3036" s="81">
        <f t="shared" si="347"/>
        <v>537404802013</v>
      </c>
      <c r="B3036">
        <v>5374048</v>
      </c>
      <c r="C3036" t="s">
        <v>1036</v>
      </c>
      <c r="D3036" s="1">
        <v>41639</v>
      </c>
      <c r="E3036" s="34">
        <f t="shared" si="350"/>
        <v>5326.12</v>
      </c>
      <c r="F3036" s="34">
        <f t="shared" si="350"/>
        <v>1676.6499999999999</v>
      </c>
      <c r="G3036" s="34">
        <f t="shared" si="350"/>
        <v>997.67</v>
      </c>
      <c r="H3036" s="34">
        <f t="shared" si="350"/>
        <v>90.18</v>
      </c>
      <c r="I3036" s="34">
        <f t="shared" si="350"/>
        <v>588.79999999999995</v>
      </c>
    </row>
    <row r="3037" spans="1:9">
      <c r="A3037" s="81">
        <f t="shared" si="347"/>
        <v>537404802012</v>
      </c>
      <c r="B3037">
        <v>5374048</v>
      </c>
      <c r="C3037" t="s">
        <v>1036</v>
      </c>
      <c r="D3037" s="1">
        <v>41274</v>
      </c>
      <c r="E3037" s="34">
        <f t="shared" si="350"/>
        <v>5326.12</v>
      </c>
      <c r="F3037" s="34">
        <f t="shared" si="350"/>
        <v>1675.2400000000002</v>
      </c>
      <c r="G3037" s="34">
        <f t="shared" si="350"/>
        <v>996.24</v>
      </c>
      <c r="H3037" s="34">
        <f t="shared" si="350"/>
        <v>90.42</v>
      </c>
      <c r="I3037" s="34">
        <f t="shared" si="350"/>
        <v>588.58000000000004</v>
      </c>
    </row>
    <row r="3038" spans="1:9">
      <c r="A3038" s="81">
        <f t="shared" si="347"/>
        <v>537404802011</v>
      </c>
      <c r="B3038">
        <v>5374048</v>
      </c>
      <c r="C3038" t="s">
        <v>1036</v>
      </c>
      <c r="D3038" s="1">
        <v>40908</v>
      </c>
      <c r="E3038" s="34">
        <f t="shared" si="350"/>
        <v>5326.12</v>
      </c>
      <c r="F3038" s="34">
        <f t="shared" si="350"/>
        <v>1673.78</v>
      </c>
      <c r="G3038" s="34">
        <f t="shared" si="350"/>
        <v>994.55</v>
      </c>
      <c r="H3038" s="34">
        <f t="shared" si="350"/>
        <v>90.69</v>
      </c>
      <c r="I3038" s="34">
        <f t="shared" si="350"/>
        <v>588.54</v>
      </c>
    </row>
    <row r="3039" spans="1:9">
      <c r="A3039" s="81">
        <f t="shared" si="347"/>
        <v>537404802010</v>
      </c>
      <c r="B3039">
        <v>5374048</v>
      </c>
      <c r="C3039" t="s">
        <v>1036</v>
      </c>
      <c r="D3039" s="1">
        <v>40543</v>
      </c>
      <c r="E3039" s="34">
        <f t="shared" si="350"/>
        <v>5327.18</v>
      </c>
      <c r="F3039" s="34">
        <f t="shared" si="350"/>
        <v>1637.81</v>
      </c>
      <c r="G3039" s="34">
        <f t="shared" si="350"/>
        <v>988.96</v>
      </c>
      <c r="H3039" s="34">
        <f t="shared" si="350"/>
        <v>63.19</v>
      </c>
      <c r="I3039" s="34">
        <f t="shared" si="350"/>
        <v>585.66</v>
      </c>
    </row>
    <row r="3040" spans="1:9">
      <c r="A3040" s="81">
        <f t="shared" si="347"/>
        <v>537404802009</v>
      </c>
      <c r="B3040">
        <v>5374048</v>
      </c>
      <c r="C3040" t="s">
        <v>1036</v>
      </c>
      <c r="D3040" s="1">
        <v>40178</v>
      </c>
      <c r="E3040" s="34">
        <f t="shared" si="350"/>
        <v>5327.19</v>
      </c>
      <c r="F3040" s="34">
        <f t="shared" si="350"/>
        <v>1628.5900000000001</v>
      </c>
      <c r="G3040" s="34">
        <f t="shared" si="350"/>
        <v>979.97</v>
      </c>
      <c r="H3040" s="34">
        <f t="shared" si="350"/>
        <v>63.19</v>
      </c>
      <c r="I3040" s="34">
        <f t="shared" si="350"/>
        <v>585.42999999999995</v>
      </c>
    </row>
    <row r="3041" spans="1:9">
      <c r="A3041" s="81">
        <f t="shared" si="347"/>
        <v>537404802008</v>
      </c>
      <c r="B3041">
        <v>5374048</v>
      </c>
      <c r="C3041" t="s">
        <v>1036</v>
      </c>
      <c r="D3041" s="1">
        <v>39813</v>
      </c>
      <c r="E3041" s="34">
        <f t="shared" si="350"/>
        <v>5326.68</v>
      </c>
      <c r="F3041" s="34">
        <f t="shared" si="350"/>
        <v>1625.12</v>
      </c>
      <c r="G3041" s="34">
        <f t="shared" si="350"/>
        <v>977.46</v>
      </c>
      <c r="H3041" s="34">
        <f t="shared" si="350"/>
        <v>62.78</v>
      </c>
      <c r="I3041" s="34">
        <f t="shared" si="350"/>
        <v>584.88</v>
      </c>
    </row>
    <row r="3042" spans="1:9">
      <c r="A3042" s="81">
        <f t="shared" si="347"/>
        <v>537404802007</v>
      </c>
      <c r="B3042">
        <v>5374048</v>
      </c>
      <c r="C3042" t="s">
        <v>1036</v>
      </c>
      <c r="D3042" s="1">
        <v>39447</v>
      </c>
      <c r="E3042" s="34">
        <f t="shared" si="350"/>
        <v>5326.73</v>
      </c>
      <c r="F3042" s="34">
        <f t="shared" si="350"/>
        <v>1622.58</v>
      </c>
      <c r="G3042" s="34">
        <f t="shared" si="350"/>
        <v>976.8</v>
      </c>
      <c r="H3042" s="34">
        <f t="shared" si="350"/>
        <v>62.89</v>
      </c>
      <c r="I3042" s="34">
        <f t="shared" si="350"/>
        <v>582.89</v>
      </c>
    </row>
    <row r="3043" spans="1:9">
      <c r="A3043" s="81">
        <f t="shared" si="347"/>
        <v>537404802006</v>
      </c>
      <c r="B3043">
        <v>5374048</v>
      </c>
      <c r="C3043" t="s">
        <v>1036</v>
      </c>
      <c r="D3043" s="1">
        <v>39082</v>
      </c>
      <c r="E3043" s="34">
        <f t="shared" si="350"/>
        <v>5326.74</v>
      </c>
      <c r="F3043" s="34">
        <f t="shared" si="350"/>
        <v>1619.83</v>
      </c>
      <c r="G3043" s="34">
        <f t="shared" si="350"/>
        <v>973.43</v>
      </c>
      <c r="H3043" s="34">
        <f t="shared" si="350"/>
        <v>62.72</v>
      </c>
      <c r="I3043" s="34">
        <f t="shared" si="350"/>
        <v>583.67999999999995</v>
      </c>
    </row>
    <row r="3044" spans="1:9">
      <c r="A3044" s="81">
        <f t="shared" si="347"/>
        <v>537405202025</v>
      </c>
      <c r="B3044">
        <v>5374052</v>
      </c>
      <c r="C3044" t="s">
        <v>1037</v>
      </c>
      <c r="D3044" s="1">
        <v>46022</v>
      </c>
      <c r="E3044" s="34" t="str">
        <f t="shared" ref="E3044:I3053" si="351">IF(YEAR($D3044)&lt;2016,VLOOKUP($A3044,LDB_alt,COLUMN()-1,FALSE),IFERROR(VLOOKUP($A3044,LDB_neu,COLUMN()-1,FALSE),""))</f>
        <v/>
      </c>
      <c r="F3044" s="34" t="str">
        <f t="shared" si="351"/>
        <v/>
      </c>
      <c r="G3044" s="34" t="str">
        <f t="shared" si="351"/>
        <v/>
      </c>
      <c r="H3044" s="34" t="str">
        <f t="shared" si="351"/>
        <v/>
      </c>
      <c r="I3044" s="34" t="str">
        <f t="shared" si="351"/>
        <v/>
      </c>
    </row>
    <row r="3045" spans="1:9">
      <c r="A3045" s="81">
        <f t="shared" si="347"/>
        <v>537405202024</v>
      </c>
      <c r="B3045">
        <v>5374052</v>
      </c>
      <c r="C3045" t="s">
        <v>1037</v>
      </c>
      <c r="D3045" s="1">
        <v>45657</v>
      </c>
      <c r="E3045" s="34" t="str">
        <f t="shared" si="351"/>
        <v/>
      </c>
      <c r="F3045" s="34" t="str">
        <f t="shared" si="351"/>
        <v/>
      </c>
      <c r="G3045" s="34" t="str">
        <f t="shared" si="351"/>
        <v/>
      </c>
      <c r="H3045" s="34" t="str">
        <f t="shared" si="351"/>
        <v/>
      </c>
      <c r="I3045" s="34" t="str">
        <f t="shared" si="351"/>
        <v/>
      </c>
    </row>
    <row r="3046" spans="1:9">
      <c r="A3046" s="81">
        <f t="shared" si="347"/>
        <v>537405202023</v>
      </c>
      <c r="B3046">
        <v>5374052</v>
      </c>
      <c r="C3046" t="s">
        <v>1037</v>
      </c>
      <c r="D3046" s="1">
        <v>45291</v>
      </c>
      <c r="E3046" s="34" t="str">
        <f t="shared" si="351"/>
        <v/>
      </c>
      <c r="F3046" s="34" t="str">
        <f t="shared" si="351"/>
        <v/>
      </c>
      <c r="G3046" s="34" t="str">
        <f t="shared" si="351"/>
        <v/>
      </c>
      <c r="H3046" s="34" t="str">
        <f t="shared" si="351"/>
        <v/>
      </c>
      <c r="I3046" s="34" t="str">
        <f t="shared" si="351"/>
        <v/>
      </c>
    </row>
    <row r="3047" spans="1:9">
      <c r="A3047" s="81">
        <f t="shared" si="347"/>
        <v>537405202022</v>
      </c>
      <c r="B3047">
        <v>5374052</v>
      </c>
      <c r="C3047" t="s">
        <v>1037</v>
      </c>
      <c r="D3047" s="1">
        <v>44926</v>
      </c>
      <c r="E3047" s="34" t="str">
        <f t="shared" si="351"/>
        <v/>
      </c>
      <c r="F3047" s="34" t="str">
        <f t="shared" si="351"/>
        <v/>
      </c>
      <c r="G3047" s="34" t="str">
        <f t="shared" si="351"/>
        <v/>
      </c>
      <c r="H3047" s="34" t="str">
        <f t="shared" si="351"/>
        <v/>
      </c>
      <c r="I3047" s="34" t="str">
        <f t="shared" si="351"/>
        <v/>
      </c>
    </row>
    <row r="3048" spans="1:9">
      <c r="A3048" s="81">
        <f t="shared" si="347"/>
        <v>537405202021</v>
      </c>
      <c r="B3048">
        <v>5374052</v>
      </c>
      <c r="C3048" t="s">
        <v>1037</v>
      </c>
      <c r="D3048" s="1">
        <v>44561</v>
      </c>
      <c r="E3048" s="34" t="str">
        <f t="shared" si="351"/>
        <v/>
      </c>
      <c r="F3048" s="34" t="str">
        <f t="shared" si="351"/>
        <v/>
      </c>
      <c r="G3048" s="34" t="str">
        <f t="shared" si="351"/>
        <v/>
      </c>
      <c r="H3048" s="34" t="str">
        <f t="shared" si="351"/>
        <v/>
      </c>
      <c r="I3048" s="34" t="str">
        <f t="shared" si="351"/>
        <v/>
      </c>
    </row>
    <row r="3049" spans="1:9">
      <c r="A3049" s="81">
        <f t="shared" si="347"/>
        <v>537405202020</v>
      </c>
      <c r="B3049">
        <v>5374052</v>
      </c>
      <c r="C3049" t="s">
        <v>1037</v>
      </c>
      <c r="D3049" s="1">
        <v>44196</v>
      </c>
      <c r="E3049" s="34" t="str">
        <f t="shared" si="351"/>
        <v/>
      </c>
      <c r="F3049" s="34" t="str">
        <f t="shared" si="351"/>
        <v/>
      </c>
      <c r="G3049" s="34" t="str">
        <f t="shared" si="351"/>
        <v/>
      </c>
      <c r="H3049" s="34" t="str">
        <f t="shared" si="351"/>
        <v/>
      </c>
      <c r="I3049" s="34" t="str">
        <f t="shared" si="351"/>
        <v/>
      </c>
    </row>
    <row r="3050" spans="1:9">
      <c r="A3050" s="81">
        <f t="shared" si="347"/>
        <v>537405202019</v>
      </c>
      <c r="B3050">
        <v>5374052</v>
      </c>
      <c r="C3050" t="s">
        <v>1037</v>
      </c>
      <c r="D3050" s="1">
        <v>43830</v>
      </c>
      <c r="E3050" s="34" t="str">
        <f t="shared" si="351"/>
        <v/>
      </c>
      <c r="F3050" s="34" t="str">
        <f t="shared" si="351"/>
        <v/>
      </c>
      <c r="G3050" s="34" t="str">
        <f t="shared" si="351"/>
        <v/>
      </c>
      <c r="H3050" s="34" t="str">
        <f t="shared" si="351"/>
        <v/>
      </c>
      <c r="I3050" s="34" t="str">
        <f t="shared" si="351"/>
        <v/>
      </c>
    </row>
    <row r="3051" spans="1:9">
      <c r="A3051" s="81">
        <f t="shared" si="347"/>
        <v>537405202018</v>
      </c>
      <c r="B3051">
        <v>5374052</v>
      </c>
      <c r="C3051" t="s">
        <v>1037</v>
      </c>
      <c r="D3051" s="1">
        <v>43465</v>
      </c>
      <c r="E3051" s="34">
        <f t="shared" si="351"/>
        <v>11830</v>
      </c>
      <c r="F3051" s="34">
        <f t="shared" si="351"/>
        <v>1476</v>
      </c>
      <c r="G3051" s="34">
        <f t="shared" si="351"/>
        <v>839</v>
      </c>
      <c r="H3051" s="34">
        <f t="shared" si="351"/>
        <v>136</v>
      </c>
      <c r="I3051" s="34">
        <f t="shared" si="351"/>
        <v>501</v>
      </c>
    </row>
    <row r="3052" spans="1:9">
      <c r="A3052" s="81">
        <f t="shared" si="347"/>
        <v>537405202017</v>
      </c>
      <c r="B3052">
        <v>5374052</v>
      </c>
      <c r="C3052" t="s">
        <v>1037</v>
      </c>
      <c r="D3052" s="1">
        <v>43100</v>
      </c>
      <c r="E3052" s="34">
        <f t="shared" si="351"/>
        <v>11830</v>
      </c>
      <c r="F3052" s="34">
        <f t="shared" si="351"/>
        <v>1476</v>
      </c>
      <c r="G3052" s="34">
        <f t="shared" si="351"/>
        <v>839</v>
      </c>
      <c r="H3052" s="34">
        <f t="shared" si="351"/>
        <v>136</v>
      </c>
      <c r="I3052" s="34">
        <f t="shared" si="351"/>
        <v>501</v>
      </c>
    </row>
    <row r="3053" spans="1:9">
      <c r="A3053" s="81">
        <f t="shared" si="347"/>
        <v>537405202016</v>
      </c>
      <c r="B3053">
        <v>5374052</v>
      </c>
      <c r="C3053" t="s">
        <v>1037</v>
      </c>
      <c r="D3053" s="1">
        <v>42735</v>
      </c>
      <c r="E3053" s="34">
        <f t="shared" si="351"/>
        <v>11830</v>
      </c>
      <c r="F3053" s="34">
        <f t="shared" si="351"/>
        <v>1477</v>
      </c>
      <c r="G3053" s="34">
        <f t="shared" si="351"/>
        <v>841</v>
      </c>
      <c r="H3053" s="34">
        <f t="shared" si="351"/>
        <v>135</v>
      </c>
      <c r="I3053" s="34">
        <f t="shared" si="351"/>
        <v>501</v>
      </c>
    </row>
    <row r="3054" spans="1:9">
      <c r="A3054" s="81">
        <f t="shared" si="347"/>
        <v>537405202015</v>
      </c>
      <c r="B3054">
        <v>5374052</v>
      </c>
      <c r="C3054" t="s">
        <v>1037</v>
      </c>
      <c r="D3054" s="1">
        <v>42369</v>
      </c>
      <c r="E3054" s="34">
        <f t="shared" ref="E3054:I3063" si="352">IF(YEAR($D3054)&lt;2016,VLOOKUP($A3054,LDB_alt,COLUMN()-1,FALSE),IFERROR(VLOOKUP($A3054,LDB_neu,COLUMN()-1,FALSE),""))</f>
        <v>11830</v>
      </c>
      <c r="F3054" s="34">
        <f t="shared" si="352"/>
        <v>1462.04</v>
      </c>
      <c r="G3054" s="34">
        <f t="shared" si="352"/>
        <v>871.52</v>
      </c>
      <c r="H3054" s="34">
        <f t="shared" si="352"/>
        <v>92.35</v>
      </c>
      <c r="I3054" s="34">
        <f t="shared" si="352"/>
        <v>498.17</v>
      </c>
    </row>
    <row r="3055" spans="1:9">
      <c r="A3055" s="81">
        <f t="shared" si="347"/>
        <v>537405202014</v>
      </c>
      <c r="B3055">
        <v>5374052</v>
      </c>
      <c r="C3055" t="s">
        <v>1037</v>
      </c>
      <c r="D3055" s="1">
        <v>42004</v>
      </c>
      <c r="E3055" s="34">
        <f t="shared" si="352"/>
        <v>11829.98</v>
      </c>
      <c r="F3055" s="34">
        <f t="shared" si="352"/>
        <v>1470.06</v>
      </c>
      <c r="G3055" s="34">
        <f t="shared" si="352"/>
        <v>878.84</v>
      </c>
      <c r="H3055" s="34">
        <f t="shared" si="352"/>
        <v>92.82</v>
      </c>
      <c r="I3055" s="34">
        <f t="shared" si="352"/>
        <v>498.4</v>
      </c>
    </row>
    <row r="3056" spans="1:9">
      <c r="A3056" s="81">
        <f t="shared" si="347"/>
        <v>537405202013</v>
      </c>
      <c r="B3056">
        <v>5374052</v>
      </c>
      <c r="C3056" t="s">
        <v>1037</v>
      </c>
      <c r="D3056" s="1">
        <v>41639</v>
      </c>
      <c r="E3056" s="34">
        <f t="shared" si="352"/>
        <v>11829.98</v>
      </c>
      <c r="F3056" s="34">
        <f t="shared" si="352"/>
        <v>1467</v>
      </c>
      <c r="G3056" s="34">
        <f t="shared" si="352"/>
        <v>875.93</v>
      </c>
      <c r="H3056" s="34">
        <f t="shared" si="352"/>
        <v>92.83</v>
      </c>
      <c r="I3056" s="34">
        <f t="shared" si="352"/>
        <v>498.24</v>
      </c>
    </row>
    <row r="3057" spans="1:9">
      <c r="A3057" s="81">
        <f t="shared" si="347"/>
        <v>537405202012</v>
      </c>
      <c r="B3057">
        <v>5374052</v>
      </c>
      <c r="C3057" t="s">
        <v>1037</v>
      </c>
      <c r="D3057" s="1">
        <v>41274</v>
      </c>
      <c r="E3057" s="34">
        <f t="shared" si="352"/>
        <v>11829.93</v>
      </c>
      <c r="F3057" s="34">
        <f t="shared" si="352"/>
        <v>1466.24</v>
      </c>
      <c r="G3057" s="34">
        <f t="shared" si="352"/>
        <v>875.01</v>
      </c>
      <c r="H3057" s="34">
        <f t="shared" si="352"/>
        <v>93.36</v>
      </c>
      <c r="I3057" s="34">
        <f t="shared" si="352"/>
        <v>497.87</v>
      </c>
    </row>
    <row r="3058" spans="1:9">
      <c r="A3058" s="81">
        <f t="shared" si="347"/>
        <v>537405202011</v>
      </c>
      <c r="B3058">
        <v>5374052</v>
      </c>
      <c r="C3058" t="s">
        <v>1037</v>
      </c>
      <c r="D3058" s="1">
        <v>40908</v>
      </c>
      <c r="E3058" s="34">
        <f t="shared" si="352"/>
        <v>11829.94</v>
      </c>
      <c r="F3058" s="34">
        <f t="shared" si="352"/>
        <v>1399.3200000000002</v>
      </c>
      <c r="G3058" s="34">
        <f t="shared" si="352"/>
        <v>858.82</v>
      </c>
      <c r="H3058" s="34">
        <f t="shared" si="352"/>
        <v>47.39</v>
      </c>
      <c r="I3058" s="34">
        <f t="shared" si="352"/>
        <v>493.11</v>
      </c>
    </row>
    <row r="3059" spans="1:9">
      <c r="A3059" s="81">
        <f t="shared" si="347"/>
        <v>537405202010</v>
      </c>
      <c r="B3059">
        <v>5374052</v>
      </c>
      <c r="C3059" t="s">
        <v>1037</v>
      </c>
      <c r="D3059" s="1">
        <v>40543</v>
      </c>
      <c r="E3059" s="34">
        <f t="shared" si="352"/>
        <v>11809.51</v>
      </c>
      <c r="F3059" s="34">
        <f t="shared" si="352"/>
        <v>1391.46</v>
      </c>
      <c r="G3059" s="34">
        <f t="shared" si="352"/>
        <v>855.35</v>
      </c>
      <c r="H3059" s="34">
        <f t="shared" si="352"/>
        <v>45.56</v>
      </c>
      <c r="I3059" s="34">
        <f t="shared" si="352"/>
        <v>490.55</v>
      </c>
    </row>
    <row r="3060" spans="1:9">
      <c r="A3060" s="81">
        <f t="shared" si="347"/>
        <v>537405202009</v>
      </c>
      <c r="B3060">
        <v>5374052</v>
      </c>
      <c r="C3060" t="s">
        <v>1037</v>
      </c>
      <c r="D3060" s="1">
        <v>40178</v>
      </c>
      <c r="E3060" s="34">
        <f t="shared" si="352"/>
        <v>11809.52</v>
      </c>
      <c r="F3060" s="34">
        <f t="shared" si="352"/>
        <v>1387.45</v>
      </c>
      <c r="G3060" s="34">
        <f t="shared" si="352"/>
        <v>851.9</v>
      </c>
      <c r="H3060" s="34">
        <f t="shared" si="352"/>
        <v>45.32</v>
      </c>
      <c r="I3060" s="34">
        <f t="shared" si="352"/>
        <v>490.23</v>
      </c>
    </row>
    <row r="3061" spans="1:9">
      <c r="A3061" s="81">
        <f t="shared" si="347"/>
        <v>537405202008</v>
      </c>
      <c r="B3061">
        <v>5374052</v>
      </c>
      <c r="C3061" t="s">
        <v>1037</v>
      </c>
      <c r="D3061" s="1">
        <v>39813</v>
      </c>
      <c r="E3061" s="34">
        <f t="shared" si="352"/>
        <v>11809.35</v>
      </c>
      <c r="F3061" s="34">
        <f t="shared" si="352"/>
        <v>1383.69</v>
      </c>
      <c r="G3061" s="34">
        <f t="shared" si="352"/>
        <v>850.17</v>
      </c>
      <c r="H3061" s="34">
        <f t="shared" si="352"/>
        <v>44.1</v>
      </c>
      <c r="I3061" s="34">
        <f t="shared" si="352"/>
        <v>489.42</v>
      </c>
    </row>
    <row r="3062" spans="1:9">
      <c r="A3062" s="81">
        <f t="shared" si="347"/>
        <v>537405202007</v>
      </c>
      <c r="B3062">
        <v>5374052</v>
      </c>
      <c r="C3062" t="s">
        <v>1037</v>
      </c>
      <c r="D3062" s="1">
        <v>39447</v>
      </c>
      <c r="E3062" s="34">
        <f t="shared" si="352"/>
        <v>11816.17</v>
      </c>
      <c r="F3062" s="34">
        <f t="shared" si="352"/>
        <v>1370.6</v>
      </c>
      <c r="G3062" s="34">
        <f t="shared" si="352"/>
        <v>849.17</v>
      </c>
      <c r="H3062" s="34">
        <f t="shared" si="352"/>
        <v>41.4</v>
      </c>
      <c r="I3062" s="34">
        <f t="shared" si="352"/>
        <v>480.03</v>
      </c>
    </row>
    <row r="3063" spans="1:9">
      <c r="A3063" s="81">
        <f t="shared" si="347"/>
        <v>537405202006</v>
      </c>
      <c r="B3063">
        <v>5374052</v>
      </c>
      <c r="C3063" t="s">
        <v>1037</v>
      </c>
      <c r="D3063" s="1">
        <v>39082</v>
      </c>
      <c r="E3063" s="34">
        <f t="shared" si="352"/>
        <v>11816.15</v>
      </c>
      <c r="F3063" s="34">
        <f t="shared" si="352"/>
        <v>1367.45</v>
      </c>
      <c r="G3063" s="34">
        <f t="shared" si="352"/>
        <v>843.24</v>
      </c>
      <c r="H3063" s="34">
        <f t="shared" si="352"/>
        <v>41.36</v>
      </c>
      <c r="I3063" s="34">
        <f t="shared" si="352"/>
        <v>482.85</v>
      </c>
    </row>
    <row r="3064" spans="1:9">
      <c r="A3064" s="81">
        <f t="shared" si="347"/>
        <v>537800002025</v>
      </c>
      <c r="B3064">
        <v>5378</v>
      </c>
      <c r="C3064" t="s">
        <v>492</v>
      </c>
      <c r="D3064" s="1">
        <v>46022</v>
      </c>
      <c r="E3064" s="34" t="str">
        <f t="shared" ref="E3064:I3073" si="353">IF(YEAR($D3064)&lt;2016,VLOOKUP($A3064,LDB_alt,COLUMN()-1,FALSE),IFERROR(VLOOKUP($A3064,LDB_neu,COLUMN()-1,FALSE),""))</f>
        <v/>
      </c>
      <c r="F3064" s="34" t="str">
        <f t="shared" si="353"/>
        <v/>
      </c>
      <c r="G3064" s="34" t="str">
        <f t="shared" si="353"/>
        <v/>
      </c>
      <c r="H3064" s="34" t="str">
        <f t="shared" si="353"/>
        <v/>
      </c>
      <c r="I3064" s="34" t="str">
        <f t="shared" si="353"/>
        <v/>
      </c>
    </row>
    <row r="3065" spans="1:9">
      <c r="A3065" s="81">
        <f t="shared" si="347"/>
        <v>537800002024</v>
      </c>
      <c r="B3065">
        <v>5378</v>
      </c>
      <c r="C3065" t="s">
        <v>492</v>
      </c>
      <c r="D3065" s="1">
        <v>45657</v>
      </c>
      <c r="E3065" s="34" t="str">
        <f t="shared" si="353"/>
        <v/>
      </c>
      <c r="F3065" s="34" t="str">
        <f t="shared" si="353"/>
        <v/>
      </c>
      <c r="G3065" s="34" t="str">
        <f t="shared" si="353"/>
        <v/>
      </c>
      <c r="H3065" s="34" t="str">
        <f t="shared" si="353"/>
        <v/>
      </c>
      <c r="I3065" s="34" t="str">
        <f t="shared" si="353"/>
        <v/>
      </c>
    </row>
    <row r="3066" spans="1:9">
      <c r="A3066" s="81">
        <f t="shared" si="347"/>
        <v>537800002023</v>
      </c>
      <c r="B3066">
        <v>5378</v>
      </c>
      <c r="C3066" t="s">
        <v>492</v>
      </c>
      <c r="D3066" s="1">
        <v>45291</v>
      </c>
      <c r="E3066" s="34" t="str">
        <f t="shared" si="353"/>
        <v/>
      </c>
      <c r="F3066" s="34" t="str">
        <f t="shared" si="353"/>
        <v/>
      </c>
      <c r="G3066" s="34" t="str">
        <f t="shared" si="353"/>
        <v/>
      </c>
      <c r="H3066" s="34" t="str">
        <f t="shared" si="353"/>
        <v/>
      </c>
      <c r="I3066" s="34" t="str">
        <f t="shared" si="353"/>
        <v/>
      </c>
    </row>
    <row r="3067" spans="1:9">
      <c r="A3067" s="81">
        <f t="shared" si="347"/>
        <v>537800002022</v>
      </c>
      <c r="B3067">
        <v>5378</v>
      </c>
      <c r="C3067" t="s">
        <v>492</v>
      </c>
      <c r="D3067" s="1">
        <v>44926</v>
      </c>
      <c r="E3067" s="34" t="str">
        <f t="shared" si="353"/>
        <v/>
      </c>
      <c r="F3067" s="34" t="str">
        <f t="shared" si="353"/>
        <v/>
      </c>
      <c r="G3067" s="34" t="str">
        <f t="shared" si="353"/>
        <v/>
      </c>
      <c r="H3067" s="34" t="str">
        <f t="shared" si="353"/>
        <v/>
      </c>
      <c r="I3067" s="34" t="str">
        <f t="shared" si="353"/>
        <v/>
      </c>
    </row>
    <row r="3068" spans="1:9">
      <c r="A3068" s="81">
        <f t="shared" si="347"/>
        <v>537800002021</v>
      </c>
      <c r="B3068">
        <v>5378</v>
      </c>
      <c r="C3068" t="s">
        <v>492</v>
      </c>
      <c r="D3068" s="1">
        <v>44561</v>
      </c>
      <c r="E3068" s="34" t="str">
        <f t="shared" si="353"/>
        <v/>
      </c>
      <c r="F3068" s="34" t="str">
        <f t="shared" si="353"/>
        <v/>
      </c>
      <c r="G3068" s="34" t="str">
        <f t="shared" si="353"/>
        <v/>
      </c>
      <c r="H3068" s="34" t="str">
        <f t="shared" si="353"/>
        <v/>
      </c>
      <c r="I3068" s="34" t="str">
        <f t="shared" si="353"/>
        <v/>
      </c>
    </row>
    <row r="3069" spans="1:9">
      <c r="A3069" s="81">
        <f t="shared" si="347"/>
        <v>537800002020</v>
      </c>
      <c r="B3069">
        <v>5378</v>
      </c>
      <c r="C3069" t="s">
        <v>492</v>
      </c>
      <c r="D3069" s="1">
        <v>44196</v>
      </c>
      <c r="E3069" s="34" t="str">
        <f t="shared" si="353"/>
        <v/>
      </c>
      <c r="F3069" s="34" t="str">
        <f t="shared" si="353"/>
        <v/>
      </c>
      <c r="G3069" s="34" t="str">
        <f t="shared" si="353"/>
        <v/>
      </c>
      <c r="H3069" s="34" t="str">
        <f t="shared" si="353"/>
        <v/>
      </c>
      <c r="I3069" s="34" t="str">
        <f t="shared" si="353"/>
        <v/>
      </c>
    </row>
    <row r="3070" spans="1:9">
      <c r="A3070" s="81">
        <f t="shared" si="347"/>
        <v>537800002019</v>
      </c>
      <c r="B3070">
        <v>5378</v>
      </c>
      <c r="C3070" t="s">
        <v>492</v>
      </c>
      <c r="D3070" s="1">
        <v>43830</v>
      </c>
      <c r="E3070" s="34" t="str">
        <f t="shared" si="353"/>
        <v/>
      </c>
      <c r="F3070" s="34" t="str">
        <f t="shared" si="353"/>
        <v/>
      </c>
      <c r="G3070" s="34" t="str">
        <f t="shared" si="353"/>
        <v/>
      </c>
      <c r="H3070" s="34" t="str">
        <f t="shared" si="353"/>
        <v/>
      </c>
      <c r="I3070" s="34" t="str">
        <f t="shared" si="353"/>
        <v/>
      </c>
    </row>
    <row r="3071" spans="1:9">
      <c r="A3071" s="81">
        <f t="shared" si="347"/>
        <v>537800002018</v>
      </c>
      <c r="B3071">
        <v>5378</v>
      </c>
      <c r="C3071" t="s">
        <v>492</v>
      </c>
      <c r="D3071" s="1">
        <v>43465</v>
      </c>
      <c r="E3071" s="34">
        <f t="shared" si="353"/>
        <v>43732</v>
      </c>
      <c r="F3071" s="34">
        <f t="shared" si="353"/>
        <v>11009</v>
      </c>
      <c r="G3071" s="34">
        <f t="shared" si="353"/>
        <v>7152</v>
      </c>
      <c r="H3071" s="34">
        <f t="shared" si="353"/>
        <v>1108</v>
      </c>
      <c r="I3071" s="34">
        <f t="shared" si="353"/>
        <v>2749</v>
      </c>
    </row>
    <row r="3072" spans="1:9">
      <c r="A3072" s="81">
        <f t="shared" si="347"/>
        <v>537800002017</v>
      </c>
      <c r="B3072">
        <v>5378</v>
      </c>
      <c r="C3072" t="s">
        <v>492</v>
      </c>
      <c r="D3072" s="1">
        <v>43100</v>
      </c>
      <c r="E3072" s="34">
        <f t="shared" si="353"/>
        <v>43732</v>
      </c>
      <c r="F3072" s="34">
        <f t="shared" si="353"/>
        <v>10920</v>
      </c>
      <c r="G3072" s="34">
        <f t="shared" si="353"/>
        <v>7126</v>
      </c>
      <c r="H3072" s="34">
        <f t="shared" si="353"/>
        <v>1066</v>
      </c>
      <c r="I3072" s="34">
        <f t="shared" si="353"/>
        <v>2728</v>
      </c>
    </row>
    <row r="3073" spans="1:9">
      <c r="A3073" s="81">
        <f t="shared" si="347"/>
        <v>537800002016</v>
      </c>
      <c r="B3073">
        <v>5378</v>
      </c>
      <c r="C3073" t="s">
        <v>492</v>
      </c>
      <c r="D3073" s="1">
        <v>42735</v>
      </c>
      <c r="E3073" s="34">
        <f t="shared" si="353"/>
        <v>43732</v>
      </c>
      <c r="F3073" s="34">
        <f t="shared" si="353"/>
        <v>10850</v>
      </c>
      <c r="G3073" s="34">
        <f t="shared" si="353"/>
        <v>7135</v>
      </c>
      <c r="H3073" s="34">
        <f t="shared" si="353"/>
        <v>1014</v>
      </c>
      <c r="I3073" s="34">
        <f t="shared" si="353"/>
        <v>2701</v>
      </c>
    </row>
    <row r="3074" spans="1:9">
      <c r="A3074" s="81">
        <f t="shared" si="347"/>
        <v>537800002015</v>
      </c>
      <c r="B3074">
        <v>5378</v>
      </c>
      <c r="C3074" t="s">
        <v>492</v>
      </c>
      <c r="D3074" s="1">
        <v>42369</v>
      </c>
      <c r="E3074" s="34">
        <f t="shared" ref="E3074:I3083" si="354">IF(YEAR($D3074)&lt;2016,VLOOKUP($A3074,LDB_alt,COLUMN()-1,FALSE),IFERROR(VLOOKUP($A3074,LDB_neu,COLUMN()-1,FALSE),""))</f>
        <v>43732.1</v>
      </c>
      <c r="F3074" s="34">
        <f t="shared" si="354"/>
        <v>10793.42</v>
      </c>
      <c r="G3074" s="34">
        <f t="shared" si="354"/>
        <v>7248.96</v>
      </c>
      <c r="H3074" s="34">
        <f t="shared" si="354"/>
        <v>858.82</v>
      </c>
      <c r="I3074" s="34">
        <f t="shared" si="354"/>
        <v>2685.64</v>
      </c>
    </row>
    <row r="3075" spans="1:9">
      <c r="A3075" s="81">
        <f t="shared" si="347"/>
        <v>537800002014</v>
      </c>
      <c r="B3075">
        <v>5378</v>
      </c>
      <c r="C3075" t="s">
        <v>492</v>
      </c>
      <c r="D3075" s="1">
        <v>42004</v>
      </c>
      <c r="E3075" s="34">
        <f t="shared" si="354"/>
        <v>43731.72</v>
      </c>
      <c r="F3075" s="34">
        <f t="shared" si="354"/>
        <v>10725.810000000001</v>
      </c>
      <c r="G3075" s="34">
        <f t="shared" si="354"/>
        <v>7201.13</v>
      </c>
      <c r="H3075" s="34">
        <f t="shared" si="354"/>
        <v>844.93</v>
      </c>
      <c r="I3075" s="34">
        <f t="shared" si="354"/>
        <v>2679.75</v>
      </c>
    </row>
    <row r="3076" spans="1:9">
      <c r="A3076" s="81">
        <f t="shared" si="347"/>
        <v>537800002013</v>
      </c>
      <c r="B3076">
        <v>5378</v>
      </c>
      <c r="C3076" t="s">
        <v>492</v>
      </c>
      <c r="D3076" s="1">
        <v>41639</v>
      </c>
      <c r="E3076" s="34">
        <f t="shared" si="354"/>
        <v>43732.21</v>
      </c>
      <c r="F3076" s="34">
        <f t="shared" si="354"/>
        <v>10678.97</v>
      </c>
      <c r="G3076" s="34">
        <f t="shared" si="354"/>
        <v>7166.2</v>
      </c>
      <c r="H3076" s="34">
        <f t="shared" si="354"/>
        <v>837.45</v>
      </c>
      <c r="I3076" s="34">
        <f t="shared" si="354"/>
        <v>2675.32</v>
      </c>
    </row>
    <row r="3077" spans="1:9">
      <c r="A3077" s="81">
        <f t="shared" ref="A3077:A3140" si="355">(LEFT(B3077&amp;"00000000",8)&amp;YEAR(D3077))+0</f>
        <v>537800002012</v>
      </c>
      <c r="B3077">
        <v>5378</v>
      </c>
      <c r="C3077" t="s">
        <v>492</v>
      </c>
      <c r="D3077" s="1">
        <v>41274</v>
      </c>
      <c r="E3077" s="34">
        <f t="shared" si="354"/>
        <v>43732.23</v>
      </c>
      <c r="F3077" s="34">
        <f t="shared" si="354"/>
        <v>10658.87</v>
      </c>
      <c r="G3077" s="34">
        <f t="shared" si="354"/>
        <v>7130.64</v>
      </c>
      <c r="H3077" s="34">
        <f t="shared" si="354"/>
        <v>838.73</v>
      </c>
      <c r="I3077" s="34">
        <f t="shared" si="354"/>
        <v>2689.5</v>
      </c>
    </row>
    <row r="3078" spans="1:9">
      <c r="A3078" s="81">
        <f t="shared" si="355"/>
        <v>537800002011</v>
      </c>
      <c r="B3078">
        <v>5378</v>
      </c>
      <c r="C3078" t="s">
        <v>492</v>
      </c>
      <c r="D3078" s="1">
        <v>40908</v>
      </c>
      <c r="E3078" s="34">
        <f t="shared" si="354"/>
        <v>43732.23</v>
      </c>
      <c r="F3078" s="34">
        <f t="shared" si="354"/>
        <v>10623.130000000001</v>
      </c>
      <c r="G3078" s="34">
        <f t="shared" si="354"/>
        <v>7147.8</v>
      </c>
      <c r="H3078" s="34">
        <f t="shared" si="354"/>
        <v>802</v>
      </c>
      <c r="I3078" s="34">
        <f t="shared" si="354"/>
        <v>2673.33</v>
      </c>
    </row>
    <row r="3079" spans="1:9">
      <c r="A3079" s="81">
        <f t="shared" si="355"/>
        <v>537800002010</v>
      </c>
      <c r="B3079">
        <v>5378</v>
      </c>
      <c r="C3079" t="s">
        <v>492</v>
      </c>
      <c r="D3079" s="1">
        <v>40543</v>
      </c>
      <c r="E3079" s="34">
        <f t="shared" si="354"/>
        <v>43749</v>
      </c>
      <c r="F3079" s="34">
        <f t="shared" si="354"/>
        <v>10589.86</v>
      </c>
      <c r="G3079" s="34">
        <f t="shared" si="354"/>
        <v>7134.32</v>
      </c>
      <c r="H3079" s="34">
        <f t="shared" si="354"/>
        <v>791.54</v>
      </c>
      <c r="I3079" s="34">
        <f t="shared" si="354"/>
        <v>2664</v>
      </c>
    </row>
    <row r="3080" spans="1:9">
      <c r="A3080" s="81">
        <f t="shared" si="355"/>
        <v>537800002009</v>
      </c>
      <c r="B3080">
        <v>5378</v>
      </c>
      <c r="C3080" t="s">
        <v>492</v>
      </c>
      <c r="D3080" s="1">
        <v>40178</v>
      </c>
      <c r="E3080" s="34">
        <f t="shared" si="354"/>
        <v>43752.89</v>
      </c>
      <c r="F3080" s="34">
        <f t="shared" si="354"/>
        <v>10528.51</v>
      </c>
      <c r="G3080" s="34">
        <f t="shared" si="354"/>
        <v>7126.32</v>
      </c>
      <c r="H3080" s="34">
        <f t="shared" si="354"/>
        <v>743.5</v>
      </c>
      <c r="I3080" s="34">
        <f t="shared" si="354"/>
        <v>2658.69</v>
      </c>
    </row>
    <row r="3081" spans="1:9">
      <c r="A3081" s="81">
        <f t="shared" si="355"/>
        <v>537800002008</v>
      </c>
      <c r="B3081">
        <v>5378</v>
      </c>
      <c r="C3081" t="s">
        <v>492</v>
      </c>
      <c r="D3081" s="1">
        <v>39813</v>
      </c>
      <c r="E3081" s="34">
        <f t="shared" si="354"/>
        <v>43748.72</v>
      </c>
      <c r="F3081" s="34">
        <f t="shared" si="354"/>
        <v>10496.19</v>
      </c>
      <c r="G3081" s="34">
        <f t="shared" si="354"/>
        <v>7126</v>
      </c>
      <c r="H3081" s="34">
        <f t="shared" si="354"/>
        <v>700.09</v>
      </c>
      <c r="I3081" s="34">
        <f t="shared" si="354"/>
        <v>2670.1</v>
      </c>
    </row>
    <row r="3082" spans="1:9">
      <c r="A3082" s="81">
        <f t="shared" si="355"/>
        <v>537800002007</v>
      </c>
      <c r="B3082">
        <v>5378</v>
      </c>
      <c r="C3082" t="s">
        <v>492</v>
      </c>
      <c r="D3082" s="1">
        <v>39447</v>
      </c>
      <c r="E3082" s="34">
        <f t="shared" si="354"/>
        <v>43750.87</v>
      </c>
      <c r="F3082" s="34">
        <f t="shared" si="354"/>
        <v>10474.1</v>
      </c>
      <c r="G3082" s="34">
        <f t="shared" si="354"/>
        <v>7108.18</v>
      </c>
      <c r="H3082" s="34">
        <f t="shared" si="354"/>
        <v>692.78</v>
      </c>
      <c r="I3082" s="34">
        <f t="shared" si="354"/>
        <v>2673.14</v>
      </c>
    </row>
    <row r="3083" spans="1:9">
      <c r="A3083" s="81">
        <f t="shared" si="355"/>
        <v>537800002006</v>
      </c>
      <c r="B3083">
        <v>5378</v>
      </c>
      <c r="C3083" t="s">
        <v>492</v>
      </c>
      <c r="D3083" s="1">
        <v>39082</v>
      </c>
      <c r="E3083" s="34">
        <f t="shared" si="354"/>
        <v>43755.34</v>
      </c>
      <c r="F3083" s="34">
        <f t="shared" si="354"/>
        <v>10370.049999999999</v>
      </c>
      <c r="G3083" s="34">
        <f t="shared" si="354"/>
        <v>7100.44</v>
      </c>
      <c r="H3083" s="34">
        <f t="shared" si="354"/>
        <v>632.12</v>
      </c>
      <c r="I3083" s="34">
        <f t="shared" si="354"/>
        <v>2637.49</v>
      </c>
    </row>
    <row r="3084" spans="1:9">
      <c r="A3084" s="81">
        <f t="shared" si="355"/>
        <v>537800402025</v>
      </c>
      <c r="B3084">
        <v>5378004</v>
      </c>
      <c r="C3084" t="s">
        <v>1038</v>
      </c>
      <c r="D3084" s="1">
        <v>46022</v>
      </c>
      <c r="E3084" s="34" t="str">
        <f t="shared" ref="E3084:I3093" si="356">IF(YEAR($D3084)&lt;2016,VLOOKUP($A3084,LDB_alt,COLUMN()-1,FALSE),IFERROR(VLOOKUP($A3084,LDB_neu,COLUMN()-1,FALSE),""))</f>
        <v/>
      </c>
      <c r="F3084" s="34" t="str">
        <f t="shared" si="356"/>
        <v/>
      </c>
      <c r="G3084" s="34" t="str">
        <f t="shared" si="356"/>
        <v/>
      </c>
      <c r="H3084" s="34" t="str">
        <f t="shared" si="356"/>
        <v/>
      </c>
      <c r="I3084" s="34" t="str">
        <f t="shared" si="356"/>
        <v/>
      </c>
    </row>
    <row r="3085" spans="1:9">
      <c r="A3085" s="81">
        <f t="shared" si="355"/>
        <v>537800402024</v>
      </c>
      <c r="B3085">
        <v>5378004</v>
      </c>
      <c r="C3085" t="s">
        <v>1038</v>
      </c>
      <c r="D3085" s="1">
        <v>45657</v>
      </c>
      <c r="E3085" s="34" t="str">
        <f t="shared" si="356"/>
        <v/>
      </c>
      <c r="F3085" s="34" t="str">
        <f t="shared" si="356"/>
        <v/>
      </c>
      <c r="G3085" s="34" t="str">
        <f t="shared" si="356"/>
        <v/>
      </c>
      <c r="H3085" s="34" t="str">
        <f t="shared" si="356"/>
        <v/>
      </c>
      <c r="I3085" s="34" t="str">
        <f t="shared" si="356"/>
        <v/>
      </c>
    </row>
    <row r="3086" spans="1:9">
      <c r="A3086" s="81">
        <f t="shared" si="355"/>
        <v>537800402023</v>
      </c>
      <c r="B3086">
        <v>5378004</v>
      </c>
      <c r="C3086" t="s">
        <v>1038</v>
      </c>
      <c r="D3086" s="1">
        <v>45291</v>
      </c>
      <c r="E3086" s="34" t="str">
        <f t="shared" si="356"/>
        <v/>
      </c>
      <c r="F3086" s="34" t="str">
        <f t="shared" si="356"/>
        <v/>
      </c>
      <c r="G3086" s="34" t="str">
        <f t="shared" si="356"/>
        <v/>
      </c>
      <c r="H3086" s="34" t="str">
        <f t="shared" si="356"/>
        <v/>
      </c>
      <c r="I3086" s="34" t="str">
        <f t="shared" si="356"/>
        <v/>
      </c>
    </row>
    <row r="3087" spans="1:9">
      <c r="A3087" s="81">
        <f t="shared" si="355"/>
        <v>537800402022</v>
      </c>
      <c r="B3087">
        <v>5378004</v>
      </c>
      <c r="C3087" t="s">
        <v>1038</v>
      </c>
      <c r="D3087" s="1">
        <v>44926</v>
      </c>
      <c r="E3087" s="34" t="str">
        <f t="shared" si="356"/>
        <v/>
      </c>
      <c r="F3087" s="34" t="str">
        <f t="shared" si="356"/>
        <v/>
      </c>
      <c r="G3087" s="34" t="str">
        <f t="shared" si="356"/>
        <v/>
      </c>
      <c r="H3087" s="34" t="str">
        <f t="shared" si="356"/>
        <v/>
      </c>
      <c r="I3087" s="34" t="str">
        <f t="shared" si="356"/>
        <v/>
      </c>
    </row>
    <row r="3088" spans="1:9">
      <c r="A3088" s="81">
        <f t="shared" si="355"/>
        <v>537800402021</v>
      </c>
      <c r="B3088">
        <v>5378004</v>
      </c>
      <c r="C3088" t="s">
        <v>1038</v>
      </c>
      <c r="D3088" s="1">
        <v>44561</v>
      </c>
      <c r="E3088" s="34" t="str">
        <f t="shared" si="356"/>
        <v/>
      </c>
      <c r="F3088" s="34" t="str">
        <f t="shared" si="356"/>
        <v/>
      </c>
      <c r="G3088" s="34" t="str">
        <f t="shared" si="356"/>
        <v/>
      </c>
      <c r="H3088" s="34" t="str">
        <f t="shared" si="356"/>
        <v/>
      </c>
      <c r="I3088" s="34" t="str">
        <f t="shared" si="356"/>
        <v/>
      </c>
    </row>
    <row r="3089" spans="1:9">
      <c r="A3089" s="81">
        <f t="shared" si="355"/>
        <v>537800402020</v>
      </c>
      <c r="B3089">
        <v>5378004</v>
      </c>
      <c r="C3089" t="s">
        <v>1038</v>
      </c>
      <c r="D3089" s="1">
        <v>44196</v>
      </c>
      <c r="E3089" s="34" t="str">
        <f t="shared" si="356"/>
        <v/>
      </c>
      <c r="F3089" s="34" t="str">
        <f t="shared" si="356"/>
        <v/>
      </c>
      <c r="G3089" s="34" t="str">
        <f t="shared" si="356"/>
        <v/>
      </c>
      <c r="H3089" s="34" t="str">
        <f t="shared" si="356"/>
        <v/>
      </c>
      <c r="I3089" s="34" t="str">
        <f t="shared" si="356"/>
        <v/>
      </c>
    </row>
    <row r="3090" spans="1:9">
      <c r="A3090" s="81">
        <f t="shared" si="355"/>
        <v>537800402019</v>
      </c>
      <c r="B3090">
        <v>5378004</v>
      </c>
      <c r="C3090" t="s">
        <v>1038</v>
      </c>
      <c r="D3090" s="1">
        <v>43830</v>
      </c>
      <c r="E3090" s="34" t="str">
        <f t="shared" si="356"/>
        <v/>
      </c>
      <c r="F3090" s="34" t="str">
        <f t="shared" si="356"/>
        <v/>
      </c>
      <c r="G3090" s="34" t="str">
        <f t="shared" si="356"/>
        <v/>
      </c>
      <c r="H3090" s="34" t="str">
        <f t="shared" si="356"/>
        <v/>
      </c>
      <c r="I3090" s="34" t="str">
        <f t="shared" si="356"/>
        <v/>
      </c>
    </row>
    <row r="3091" spans="1:9">
      <c r="A3091" s="81">
        <f t="shared" si="355"/>
        <v>537800402018</v>
      </c>
      <c r="B3091">
        <v>5378004</v>
      </c>
      <c r="C3091" t="s">
        <v>1038</v>
      </c>
      <c r="D3091" s="1">
        <v>43465</v>
      </c>
      <c r="E3091" s="34">
        <f t="shared" si="356"/>
        <v>8309</v>
      </c>
      <c r="F3091" s="34">
        <f t="shared" si="356"/>
        <v>3199</v>
      </c>
      <c r="G3091" s="34">
        <f t="shared" si="356"/>
        <v>2321</v>
      </c>
      <c r="H3091" s="34">
        <f t="shared" si="356"/>
        <v>275</v>
      </c>
      <c r="I3091" s="34">
        <f t="shared" si="356"/>
        <v>603</v>
      </c>
    </row>
    <row r="3092" spans="1:9">
      <c r="A3092" s="81">
        <f t="shared" si="355"/>
        <v>537800402017</v>
      </c>
      <c r="B3092">
        <v>5378004</v>
      </c>
      <c r="C3092" t="s">
        <v>1038</v>
      </c>
      <c r="D3092" s="1">
        <v>43100</v>
      </c>
      <c r="E3092" s="34">
        <f t="shared" si="356"/>
        <v>8309</v>
      </c>
      <c r="F3092" s="34">
        <f t="shared" si="356"/>
        <v>3186</v>
      </c>
      <c r="G3092" s="34">
        <f t="shared" si="356"/>
        <v>2319</v>
      </c>
      <c r="H3092" s="34">
        <f t="shared" si="356"/>
        <v>261</v>
      </c>
      <c r="I3092" s="34">
        <f t="shared" si="356"/>
        <v>606</v>
      </c>
    </row>
    <row r="3093" spans="1:9">
      <c r="A3093" s="81">
        <f t="shared" si="355"/>
        <v>537800402016</v>
      </c>
      <c r="B3093">
        <v>5378004</v>
      </c>
      <c r="C3093" t="s">
        <v>1038</v>
      </c>
      <c r="D3093" s="1">
        <v>42735</v>
      </c>
      <c r="E3093" s="34">
        <f t="shared" si="356"/>
        <v>8309</v>
      </c>
      <c r="F3093" s="34">
        <f t="shared" si="356"/>
        <v>3179</v>
      </c>
      <c r="G3093" s="34">
        <f t="shared" si="356"/>
        <v>2317</v>
      </c>
      <c r="H3093" s="34">
        <f t="shared" si="356"/>
        <v>255</v>
      </c>
      <c r="I3093" s="34">
        <f t="shared" si="356"/>
        <v>607</v>
      </c>
    </row>
    <row r="3094" spans="1:9">
      <c r="A3094" s="81">
        <f t="shared" si="355"/>
        <v>537800402015</v>
      </c>
      <c r="B3094">
        <v>5378004</v>
      </c>
      <c r="C3094" t="s">
        <v>1038</v>
      </c>
      <c r="D3094" s="1">
        <v>42369</v>
      </c>
      <c r="E3094" s="34">
        <f t="shared" ref="E3094:I3103" si="357">IF(YEAR($D3094)&lt;2016,VLOOKUP($A3094,LDB_alt,COLUMN()-1,FALSE),IFERROR(VLOOKUP($A3094,LDB_neu,COLUMN()-1,FALSE),""))</f>
        <v>8309.0499999999993</v>
      </c>
      <c r="F3094" s="34">
        <f t="shared" si="357"/>
        <v>3160.91</v>
      </c>
      <c r="G3094" s="34">
        <f t="shared" si="357"/>
        <v>2335.1</v>
      </c>
      <c r="H3094" s="34">
        <f t="shared" si="357"/>
        <v>224.05</v>
      </c>
      <c r="I3094" s="34">
        <f t="shared" si="357"/>
        <v>601.76</v>
      </c>
    </row>
    <row r="3095" spans="1:9">
      <c r="A3095" s="81">
        <f t="shared" si="355"/>
        <v>537800402014</v>
      </c>
      <c r="B3095">
        <v>5378004</v>
      </c>
      <c r="C3095" t="s">
        <v>1038</v>
      </c>
      <c r="D3095" s="1">
        <v>42004</v>
      </c>
      <c r="E3095" s="34">
        <f t="shared" si="357"/>
        <v>8309.0499999999993</v>
      </c>
      <c r="F3095" s="34">
        <f t="shared" si="357"/>
        <v>3142.31</v>
      </c>
      <c r="G3095" s="34">
        <f t="shared" si="357"/>
        <v>2328.38</v>
      </c>
      <c r="H3095" s="34">
        <f t="shared" si="357"/>
        <v>211.87</v>
      </c>
      <c r="I3095" s="34">
        <f t="shared" si="357"/>
        <v>602.05999999999995</v>
      </c>
    </row>
    <row r="3096" spans="1:9">
      <c r="A3096" s="81">
        <f t="shared" si="355"/>
        <v>537800402013</v>
      </c>
      <c r="B3096">
        <v>5378004</v>
      </c>
      <c r="C3096" t="s">
        <v>1038</v>
      </c>
      <c r="D3096" s="1">
        <v>41639</v>
      </c>
      <c r="E3096" s="34">
        <f t="shared" si="357"/>
        <v>8309.0499999999993</v>
      </c>
      <c r="F3096" s="34">
        <f t="shared" si="357"/>
        <v>3131.27</v>
      </c>
      <c r="G3096" s="34">
        <f t="shared" si="357"/>
        <v>2322.46</v>
      </c>
      <c r="H3096" s="34">
        <f t="shared" si="357"/>
        <v>207.22</v>
      </c>
      <c r="I3096" s="34">
        <f t="shared" si="357"/>
        <v>601.59</v>
      </c>
    </row>
    <row r="3097" spans="1:9">
      <c r="A3097" s="81">
        <f t="shared" si="355"/>
        <v>537800402012</v>
      </c>
      <c r="B3097">
        <v>5378004</v>
      </c>
      <c r="C3097" t="s">
        <v>1038</v>
      </c>
      <c r="D3097" s="1">
        <v>41274</v>
      </c>
      <c r="E3097" s="34">
        <f t="shared" si="357"/>
        <v>8309.19</v>
      </c>
      <c r="F3097" s="34">
        <f t="shared" si="357"/>
        <v>3121</v>
      </c>
      <c r="G3097" s="34">
        <f t="shared" si="357"/>
        <v>2313.1</v>
      </c>
      <c r="H3097" s="34">
        <f t="shared" si="357"/>
        <v>205.57</v>
      </c>
      <c r="I3097" s="34">
        <f t="shared" si="357"/>
        <v>602.33000000000004</v>
      </c>
    </row>
    <row r="3098" spans="1:9">
      <c r="A3098" s="81">
        <f t="shared" si="355"/>
        <v>537800402011</v>
      </c>
      <c r="B3098">
        <v>5378004</v>
      </c>
      <c r="C3098" t="s">
        <v>1038</v>
      </c>
      <c r="D3098" s="1">
        <v>40908</v>
      </c>
      <c r="E3098" s="34">
        <f t="shared" si="357"/>
        <v>8309.19</v>
      </c>
      <c r="F3098" s="34">
        <f t="shared" si="357"/>
        <v>3116.34</v>
      </c>
      <c r="G3098" s="34">
        <f t="shared" si="357"/>
        <v>2310.02</v>
      </c>
      <c r="H3098" s="34">
        <f t="shared" si="357"/>
        <v>203.34</v>
      </c>
      <c r="I3098" s="34">
        <f t="shared" si="357"/>
        <v>602.98</v>
      </c>
    </row>
    <row r="3099" spans="1:9">
      <c r="A3099" s="81">
        <f t="shared" si="355"/>
        <v>537800402010</v>
      </c>
      <c r="B3099">
        <v>5378004</v>
      </c>
      <c r="C3099" t="s">
        <v>1038</v>
      </c>
      <c r="D3099" s="1">
        <v>40543</v>
      </c>
      <c r="E3099" s="34">
        <f t="shared" si="357"/>
        <v>8311.24</v>
      </c>
      <c r="F3099" s="34">
        <f t="shared" si="357"/>
        <v>3108.8</v>
      </c>
      <c r="G3099" s="34">
        <f t="shared" si="357"/>
        <v>2306.38</v>
      </c>
      <c r="H3099" s="34">
        <f t="shared" si="357"/>
        <v>199.96</v>
      </c>
      <c r="I3099" s="34">
        <f t="shared" si="357"/>
        <v>602.46</v>
      </c>
    </row>
    <row r="3100" spans="1:9">
      <c r="A3100" s="81">
        <f t="shared" si="355"/>
        <v>537800402009</v>
      </c>
      <c r="B3100">
        <v>5378004</v>
      </c>
      <c r="C3100" t="s">
        <v>1038</v>
      </c>
      <c r="D3100" s="1">
        <v>40178</v>
      </c>
      <c r="E3100" s="34">
        <f t="shared" si="357"/>
        <v>8311.3700000000008</v>
      </c>
      <c r="F3100" s="34">
        <f t="shared" si="357"/>
        <v>3104.19</v>
      </c>
      <c r="G3100" s="34">
        <f t="shared" si="357"/>
        <v>2303.88</v>
      </c>
      <c r="H3100" s="34">
        <f t="shared" si="357"/>
        <v>198.23</v>
      </c>
      <c r="I3100" s="34">
        <f t="shared" si="357"/>
        <v>602.08000000000004</v>
      </c>
    </row>
    <row r="3101" spans="1:9">
      <c r="A3101" s="81">
        <f t="shared" si="355"/>
        <v>537800402008</v>
      </c>
      <c r="B3101">
        <v>5378004</v>
      </c>
      <c r="C3101" t="s">
        <v>1038</v>
      </c>
      <c r="D3101" s="1">
        <v>39813</v>
      </c>
      <c r="E3101" s="34">
        <f t="shared" si="357"/>
        <v>8312.34</v>
      </c>
      <c r="F3101" s="34">
        <f t="shared" si="357"/>
        <v>3089.97</v>
      </c>
      <c r="G3101" s="34">
        <f t="shared" si="357"/>
        <v>2292.23</v>
      </c>
      <c r="H3101" s="34">
        <f t="shared" si="357"/>
        <v>196.7</v>
      </c>
      <c r="I3101" s="34">
        <f t="shared" si="357"/>
        <v>601.04</v>
      </c>
    </row>
    <row r="3102" spans="1:9">
      <c r="A3102" s="81">
        <f t="shared" si="355"/>
        <v>537800402007</v>
      </c>
      <c r="B3102">
        <v>5378004</v>
      </c>
      <c r="C3102" t="s">
        <v>1038</v>
      </c>
      <c r="D3102" s="1">
        <v>39447</v>
      </c>
      <c r="E3102" s="34">
        <f t="shared" si="357"/>
        <v>8312.57</v>
      </c>
      <c r="F3102" s="34">
        <f t="shared" si="357"/>
        <v>3084.06</v>
      </c>
      <c r="G3102" s="34">
        <f t="shared" si="357"/>
        <v>2285.91</v>
      </c>
      <c r="H3102" s="34">
        <f t="shared" si="357"/>
        <v>196.26</v>
      </c>
      <c r="I3102" s="34">
        <f t="shared" si="357"/>
        <v>601.89</v>
      </c>
    </row>
    <row r="3103" spans="1:9">
      <c r="A3103" s="81">
        <f t="shared" si="355"/>
        <v>537800402006</v>
      </c>
      <c r="B3103">
        <v>5378004</v>
      </c>
      <c r="C3103" t="s">
        <v>1038</v>
      </c>
      <c r="D3103" s="1">
        <v>39082</v>
      </c>
      <c r="E3103" s="34">
        <f t="shared" si="357"/>
        <v>8312.5</v>
      </c>
      <c r="F3103" s="34">
        <f t="shared" si="357"/>
        <v>3071.4799999999996</v>
      </c>
      <c r="G3103" s="34">
        <f t="shared" si="357"/>
        <v>2274.4699999999998</v>
      </c>
      <c r="H3103" s="34">
        <f t="shared" si="357"/>
        <v>196.18</v>
      </c>
      <c r="I3103" s="34">
        <f t="shared" si="357"/>
        <v>600.83000000000004</v>
      </c>
    </row>
    <row r="3104" spans="1:9">
      <c r="A3104" s="81">
        <f t="shared" si="355"/>
        <v>537800802025</v>
      </c>
      <c r="B3104">
        <v>5378008</v>
      </c>
      <c r="C3104" t="s">
        <v>1039</v>
      </c>
      <c r="D3104" s="1">
        <v>46022</v>
      </c>
      <c r="E3104" s="34" t="str">
        <f t="shared" ref="E3104:I3113" si="358">IF(YEAR($D3104)&lt;2016,VLOOKUP($A3104,LDB_alt,COLUMN()-1,FALSE),IFERROR(VLOOKUP($A3104,LDB_neu,COLUMN()-1,FALSE),""))</f>
        <v/>
      </c>
      <c r="F3104" s="34" t="str">
        <f t="shared" si="358"/>
        <v/>
      </c>
      <c r="G3104" s="34" t="str">
        <f t="shared" si="358"/>
        <v/>
      </c>
      <c r="H3104" s="34" t="str">
        <f t="shared" si="358"/>
        <v/>
      </c>
      <c r="I3104" s="34" t="str">
        <f t="shared" si="358"/>
        <v/>
      </c>
    </row>
    <row r="3105" spans="1:9">
      <c r="A3105" s="81">
        <f t="shared" si="355"/>
        <v>537800802024</v>
      </c>
      <c r="B3105">
        <v>5378008</v>
      </c>
      <c r="C3105" t="s">
        <v>1039</v>
      </c>
      <c r="D3105" s="1">
        <v>45657</v>
      </c>
      <c r="E3105" s="34" t="str">
        <f t="shared" si="358"/>
        <v/>
      </c>
      <c r="F3105" s="34" t="str">
        <f t="shared" si="358"/>
        <v/>
      </c>
      <c r="G3105" s="34" t="str">
        <f t="shared" si="358"/>
        <v/>
      </c>
      <c r="H3105" s="34" t="str">
        <f t="shared" si="358"/>
        <v/>
      </c>
      <c r="I3105" s="34" t="str">
        <f t="shared" si="358"/>
        <v/>
      </c>
    </row>
    <row r="3106" spans="1:9">
      <c r="A3106" s="81">
        <f t="shared" si="355"/>
        <v>537800802023</v>
      </c>
      <c r="B3106">
        <v>5378008</v>
      </c>
      <c r="C3106" t="s">
        <v>1039</v>
      </c>
      <c r="D3106" s="1">
        <v>45291</v>
      </c>
      <c r="E3106" s="34" t="str">
        <f t="shared" si="358"/>
        <v/>
      </c>
      <c r="F3106" s="34" t="str">
        <f t="shared" si="358"/>
        <v/>
      </c>
      <c r="G3106" s="34" t="str">
        <f t="shared" si="358"/>
        <v/>
      </c>
      <c r="H3106" s="34" t="str">
        <f t="shared" si="358"/>
        <v/>
      </c>
      <c r="I3106" s="34" t="str">
        <f t="shared" si="358"/>
        <v/>
      </c>
    </row>
    <row r="3107" spans="1:9">
      <c r="A3107" s="81">
        <f t="shared" si="355"/>
        <v>537800802022</v>
      </c>
      <c r="B3107">
        <v>5378008</v>
      </c>
      <c r="C3107" t="s">
        <v>1039</v>
      </c>
      <c r="D3107" s="1">
        <v>44926</v>
      </c>
      <c r="E3107" s="34" t="str">
        <f t="shared" si="358"/>
        <v/>
      </c>
      <c r="F3107" s="34" t="str">
        <f t="shared" si="358"/>
        <v/>
      </c>
      <c r="G3107" s="34" t="str">
        <f t="shared" si="358"/>
        <v/>
      </c>
      <c r="H3107" s="34" t="str">
        <f t="shared" si="358"/>
        <v/>
      </c>
      <c r="I3107" s="34" t="str">
        <f t="shared" si="358"/>
        <v/>
      </c>
    </row>
    <row r="3108" spans="1:9">
      <c r="A3108" s="81">
        <f t="shared" si="355"/>
        <v>537800802021</v>
      </c>
      <c r="B3108">
        <v>5378008</v>
      </c>
      <c r="C3108" t="s">
        <v>1039</v>
      </c>
      <c r="D3108" s="1">
        <v>44561</v>
      </c>
      <c r="E3108" s="34" t="str">
        <f t="shared" si="358"/>
        <v/>
      </c>
      <c r="F3108" s="34" t="str">
        <f t="shared" si="358"/>
        <v/>
      </c>
      <c r="G3108" s="34" t="str">
        <f t="shared" si="358"/>
        <v/>
      </c>
      <c r="H3108" s="34" t="str">
        <f t="shared" si="358"/>
        <v/>
      </c>
      <c r="I3108" s="34" t="str">
        <f t="shared" si="358"/>
        <v/>
      </c>
    </row>
    <row r="3109" spans="1:9">
      <c r="A3109" s="81">
        <f t="shared" si="355"/>
        <v>537800802020</v>
      </c>
      <c r="B3109">
        <v>5378008</v>
      </c>
      <c r="C3109" t="s">
        <v>1039</v>
      </c>
      <c r="D3109" s="1">
        <v>44196</v>
      </c>
      <c r="E3109" s="34" t="str">
        <f t="shared" si="358"/>
        <v/>
      </c>
      <c r="F3109" s="34" t="str">
        <f t="shared" si="358"/>
        <v/>
      </c>
      <c r="G3109" s="34" t="str">
        <f t="shared" si="358"/>
        <v/>
      </c>
      <c r="H3109" s="34" t="str">
        <f t="shared" si="358"/>
        <v/>
      </c>
      <c r="I3109" s="34" t="str">
        <f t="shared" si="358"/>
        <v/>
      </c>
    </row>
    <row r="3110" spans="1:9">
      <c r="A3110" s="81">
        <f t="shared" si="355"/>
        <v>537800802019</v>
      </c>
      <c r="B3110">
        <v>5378008</v>
      </c>
      <c r="C3110" t="s">
        <v>1039</v>
      </c>
      <c r="D3110" s="1">
        <v>43830</v>
      </c>
      <c r="E3110" s="34" t="str">
        <f t="shared" si="358"/>
        <v/>
      </c>
      <c r="F3110" s="34" t="str">
        <f t="shared" si="358"/>
        <v/>
      </c>
      <c r="G3110" s="34" t="str">
        <f t="shared" si="358"/>
        <v/>
      </c>
      <c r="H3110" s="34" t="str">
        <f t="shared" si="358"/>
        <v/>
      </c>
      <c r="I3110" s="34" t="str">
        <f t="shared" si="358"/>
        <v/>
      </c>
    </row>
    <row r="3111" spans="1:9">
      <c r="A3111" s="81">
        <f t="shared" si="355"/>
        <v>537800802018</v>
      </c>
      <c r="B3111">
        <v>5378008</v>
      </c>
      <c r="C3111" t="s">
        <v>1039</v>
      </c>
      <c r="D3111" s="1">
        <v>43465</v>
      </c>
      <c r="E3111" s="34">
        <f t="shared" si="358"/>
        <v>2733</v>
      </c>
      <c r="F3111" s="34">
        <f t="shared" si="358"/>
        <v>799</v>
      </c>
      <c r="G3111" s="34">
        <f t="shared" si="358"/>
        <v>486</v>
      </c>
      <c r="H3111" s="34">
        <f t="shared" si="358"/>
        <v>96</v>
      </c>
      <c r="I3111" s="34">
        <f t="shared" si="358"/>
        <v>217</v>
      </c>
    </row>
    <row r="3112" spans="1:9">
      <c r="A3112" s="81">
        <f t="shared" si="355"/>
        <v>537800802017</v>
      </c>
      <c r="B3112">
        <v>5378008</v>
      </c>
      <c r="C3112" t="s">
        <v>1039</v>
      </c>
      <c r="D3112" s="1">
        <v>43100</v>
      </c>
      <c r="E3112" s="34">
        <f t="shared" si="358"/>
        <v>2733</v>
      </c>
      <c r="F3112" s="34">
        <f t="shared" si="358"/>
        <v>779</v>
      </c>
      <c r="G3112" s="34">
        <f t="shared" si="358"/>
        <v>476</v>
      </c>
      <c r="H3112" s="34">
        <f t="shared" si="358"/>
        <v>87</v>
      </c>
      <c r="I3112" s="34">
        <f t="shared" si="358"/>
        <v>216</v>
      </c>
    </row>
    <row r="3113" spans="1:9">
      <c r="A3113" s="81">
        <f t="shared" si="355"/>
        <v>537800802016</v>
      </c>
      <c r="B3113">
        <v>5378008</v>
      </c>
      <c r="C3113" t="s">
        <v>1039</v>
      </c>
      <c r="D3113" s="1">
        <v>42735</v>
      </c>
      <c r="E3113" s="34">
        <f t="shared" si="358"/>
        <v>2733</v>
      </c>
      <c r="F3113" s="34">
        <f t="shared" si="358"/>
        <v>770</v>
      </c>
      <c r="G3113" s="34">
        <f t="shared" si="358"/>
        <v>476</v>
      </c>
      <c r="H3113" s="34">
        <f t="shared" si="358"/>
        <v>81</v>
      </c>
      <c r="I3113" s="34">
        <f t="shared" si="358"/>
        <v>213</v>
      </c>
    </row>
    <row r="3114" spans="1:9">
      <c r="A3114" s="81">
        <f t="shared" si="355"/>
        <v>537800802015</v>
      </c>
      <c r="B3114">
        <v>5378008</v>
      </c>
      <c r="C3114" t="s">
        <v>1039</v>
      </c>
      <c r="D3114" s="1">
        <v>42369</v>
      </c>
      <c r="E3114" s="34">
        <f t="shared" ref="E3114:I3123" si="359">IF(YEAR($D3114)&lt;2016,VLOOKUP($A3114,LDB_alt,COLUMN()-1,FALSE),IFERROR(VLOOKUP($A3114,LDB_neu,COLUMN()-1,FALSE),""))</f>
        <v>2733.12</v>
      </c>
      <c r="F3114" s="34">
        <f t="shared" si="359"/>
        <v>768.03</v>
      </c>
      <c r="G3114" s="34">
        <f t="shared" si="359"/>
        <v>483.94</v>
      </c>
      <c r="H3114" s="34">
        <f t="shared" si="359"/>
        <v>73.45</v>
      </c>
      <c r="I3114" s="34">
        <f t="shared" si="359"/>
        <v>210.64</v>
      </c>
    </row>
    <row r="3115" spans="1:9">
      <c r="A3115" s="81">
        <f t="shared" si="355"/>
        <v>537800802014</v>
      </c>
      <c r="B3115">
        <v>5378008</v>
      </c>
      <c r="C3115" t="s">
        <v>1039</v>
      </c>
      <c r="D3115" s="1">
        <v>42004</v>
      </c>
      <c r="E3115" s="34">
        <f t="shared" si="359"/>
        <v>2733.1</v>
      </c>
      <c r="F3115" s="34">
        <f t="shared" si="359"/>
        <v>765.37</v>
      </c>
      <c r="G3115" s="34">
        <f t="shared" si="359"/>
        <v>481.14</v>
      </c>
      <c r="H3115" s="34">
        <f t="shared" si="359"/>
        <v>73.52</v>
      </c>
      <c r="I3115" s="34">
        <f t="shared" si="359"/>
        <v>210.71</v>
      </c>
    </row>
    <row r="3116" spans="1:9">
      <c r="A3116" s="81">
        <f t="shared" si="355"/>
        <v>537800802013</v>
      </c>
      <c r="B3116">
        <v>5378008</v>
      </c>
      <c r="C3116" t="s">
        <v>1039</v>
      </c>
      <c r="D3116" s="1">
        <v>41639</v>
      </c>
      <c r="E3116" s="34">
        <f t="shared" si="359"/>
        <v>2732.95</v>
      </c>
      <c r="F3116" s="34">
        <f t="shared" si="359"/>
        <v>763.27</v>
      </c>
      <c r="G3116" s="34">
        <f t="shared" si="359"/>
        <v>480.55</v>
      </c>
      <c r="H3116" s="34">
        <f t="shared" si="359"/>
        <v>72.17</v>
      </c>
      <c r="I3116" s="34">
        <f t="shared" si="359"/>
        <v>210.55</v>
      </c>
    </row>
    <row r="3117" spans="1:9">
      <c r="A3117" s="81">
        <f t="shared" si="355"/>
        <v>537800802012</v>
      </c>
      <c r="B3117">
        <v>5378008</v>
      </c>
      <c r="C3117" t="s">
        <v>1039</v>
      </c>
      <c r="D3117" s="1">
        <v>41274</v>
      </c>
      <c r="E3117" s="34">
        <f t="shared" si="359"/>
        <v>2732.95</v>
      </c>
      <c r="F3117" s="34">
        <f t="shared" si="359"/>
        <v>761.38</v>
      </c>
      <c r="G3117" s="34">
        <f t="shared" si="359"/>
        <v>479.16</v>
      </c>
      <c r="H3117" s="34">
        <f t="shared" si="359"/>
        <v>71.84</v>
      </c>
      <c r="I3117" s="34">
        <f t="shared" si="359"/>
        <v>210.38</v>
      </c>
    </row>
    <row r="3118" spans="1:9">
      <c r="A3118" s="81">
        <f t="shared" si="355"/>
        <v>537800802011</v>
      </c>
      <c r="B3118">
        <v>5378008</v>
      </c>
      <c r="C3118" t="s">
        <v>1039</v>
      </c>
      <c r="D3118" s="1">
        <v>40908</v>
      </c>
      <c r="E3118" s="34">
        <f t="shared" si="359"/>
        <v>2732.95</v>
      </c>
      <c r="F3118" s="34">
        <f t="shared" si="359"/>
        <v>759.51</v>
      </c>
      <c r="G3118" s="34">
        <f t="shared" si="359"/>
        <v>478.59</v>
      </c>
      <c r="H3118" s="34">
        <f t="shared" si="359"/>
        <v>72.12</v>
      </c>
      <c r="I3118" s="34">
        <f t="shared" si="359"/>
        <v>208.8</v>
      </c>
    </row>
    <row r="3119" spans="1:9">
      <c r="A3119" s="81">
        <f t="shared" si="355"/>
        <v>537800802010</v>
      </c>
      <c r="B3119">
        <v>5378008</v>
      </c>
      <c r="C3119" t="s">
        <v>1039</v>
      </c>
      <c r="D3119" s="1">
        <v>40543</v>
      </c>
      <c r="E3119" s="34">
        <f t="shared" si="359"/>
        <v>2737.74</v>
      </c>
      <c r="F3119" s="34">
        <f t="shared" si="359"/>
        <v>756.17</v>
      </c>
      <c r="G3119" s="34">
        <f t="shared" si="359"/>
        <v>477.78</v>
      </c>
      <c r="H3119" s="34">
        <f t="shared" si="359"/>
        <v>70.14</v>
      </c>
      <c r="I3119" s="34">
        <f t="shared" si="359"/>
        <v>208.25</v>
      </c>
    </row>
    <row r="3120" spans="1:9">
      <c r="A3120" s="81">
        <f t="shared" si="355"/>
        <v>537800802009</v>
      </c>
      <c r="B3120">
        <v>5378008</v>
      </c>
      <c r="C3120" t="s">
        <v>1039</v>
      </c>
      <c r="D3120" s="1">
        <v>40178</v>
      </c>
      <c r="E3120" s="34">
        <f t="shared" si="359"/>
        <v>2738.04</v>
      </c>
      <c r="F3120" s="34">
        <f t="shared" si="359"/>
        <v>756.01</v>
      </c>
      <c r="G3120" s="34">
        <f t="shared" si="359"/>
        <v>477.45</v>
      </c>
      <c r="H3120" s="34">
        <f t="shared" si="359"/>
        <v>70.31</v>
      </c>
      <c r="I3120" s="34">
        <f t="shared" si="359"/>
        <v>208.25</v>
      </c>
    </row>
    <row r="3121" spans="1:9">
      <c r="A3121" s="81">
        <f t="shared" si="355"/>
        <v>537800802008</v>
      </c>
      <c r="B3121">
        <v>5378008</v>
      </c>
      <c r="C3121" t="s">
        <v>1039</v>
      </c>
      <c r="D3121" s="1">
        <v>39813</v>
      </c>
      <c r="E3121" s="34">
        <f t="shared" si="359"/>
        <v>2738.18</v>
      </c>
      <c r="F3121" s="34">
        <f t="shared" si="359"/>
        <v>760.43000000000006</v>
      </c>
      <c r="G3121" s="34">
        <f t="shared" si="359"/>
        <v>487.15</v>
      </c>
      <c r="H3121" s="34">
        <f t="shared" si="359"/>
        <v>53.2</v>
      </c>
      <c r="I3121" s="34">
        <f t="shared" si="359"/>
        <v>220.08</v>
      </c>
    </row>
    <row r="3122" spans="1:9">
      <c r="A3122" s="81">
        <f t="shared" si="355"/>
        <v>537800802007</v>
      </c>
      <c r="B3122">
        <v>5378008</v>
      </c>
      <c r="C3122" t="s">
        <v>1039</v>
      </c>
      <c r="D3122" s="1">
        <v>39447</v>
      </c>
      <c r="E3122" s="34">
        <f t="shared" si="359"/>
        <v>2738.21</v>
      </c>
      <c r="F3122" s="34">
        <f t="shared" si="359"/>
        <v>764.04</v>
      </c>
      <c r="G3122" s="34">
        <f t="shared" si="359"/>
        <v>491.56</v>
      </c>
      <c r="H3122" s="34">
        <f t="shared" si="359"/>
        <v>49.5</v>
      </c>
      <c r="I3122" s="34">
        <f t="shared" si="359"/>
        <v>222.98</v>
      </c>
    </row>
    <row r="3123" spans="1:9">
      <c r="A3123" s="81">
        <f t="shared" si="355"/>
        <v>537800802006</v>
      </c>
      <c r="B3123">
        <v>5378008</v>
      </c>
      <c r="C3123" t="s">
        <v>1039</v>
      </c>
      <c r="D3123" s="1">
        <v>39082</v>
      </c>
      <c r="E3123" s="34">
        <f t="shared" si="359"/>
        <v>2738.23</v>
      </c>
      <c r="F3123" s="34">
        <f t="shared" si="359"/>
        <v>759.06</v>
      </c>
      <c r="G3123" s="34">
        <f t="shared" si="359"/>
        <v>489.56</v>
      </c>
      <c r="H3123" s="34">
        <f t="shared" si="359"/>
        <v>44.44</v>
      </c>
      <c r="I3123" s="34">
        <f t="shared" si="359"/>
        <v>225.06</v>
      </c>
    </row>
    <row r="3124" spans="1:9">
      <c r="A3124" s="81">
        <f t="shared" si="355"/>
        <v>537801202025</v>
      </c>
      <c r="B3124">
        <v>5378012</v>
      </c>
      <c r="C3124" t="s">
        <v>493</v>
      </c>
      <c r="D3124" s="1">
        <v>46022</v>
      </c>
      <c r="E3124" s="34" t="str">
        <f t="shared" ref="E3124:I3133" si="360">IF(YEAR($D3124)&lt;2016,VLOOKUP($A3124,LDB_alt,COLUMN()-1,FALSE),IFERROR(VLOOKUP($A3124,LDB_neu,COLUMN()-1,FALSE),""))</f>
        <v/>
      </c>
      <c r="F3124" s="34" t="str">
        <f t="shared" si="360"/>
        <v/>
      </c>
      <c r="G3124" s="34" t="str">
        <f t="shared" si="360"/>
        <v/>
      </c>
      <c r="H3124" s="34" t="str">
        <f t="shared" si="360"/>
        <v/>
      </c>
      <c r="I3124" s="34" t="str">
        <f t="shared" si="360"/>
        <v/>
      </c>
    </row>
    <row r="3125" spans="1:9">
      <c r="A3125" s="81">
        <f t="shared" si="355"/>
        <v>537801202024</v>
      </c>
      <c r="B3125">
        <v>5378012</v>
      </c>
      <c r="C3125" t="s">
        <v>493</v>
      </c>
      <c r="D3125" s="1">
        <v>45657</v>
      </c>
      <c r="E3125" s="34" t="str">
        <f t="shared" si="360"/>
        <v/>
      </c>
      <c r="F3125" s="34" t="str">
        <f t="shared" si="360"/>
        <v/>
      </c>
      <c r="G3125" s="34" t="str">
        <f t="shared" si="360"/>
        <v/>
      </c>
      <c r="H3125" s="34" t="str">
        <f t="shared" si="360"/>
        <v/>
      </c>
      <c r="I3125" s="34" t="str">
        <f t="shared" si="360"/>
        <v/>
      </c>
    </row>
    <row r="3126" spans="1:9">
      <c r="A3126" s="81">
        <f t="shared" si="355"/>
        <v>537801202023</v>
      </c>
      <c r="B3126">
        <v>5378012</v>
      </c>
      <c r="C3126" t="s">
        <v>493</v>
      </c>
      <c r="D3126" s="1">
        <v>45291</v>
      </c>
      <c r="E3126" s="34" t="str">
        <f t="shared" si="360"/>
        <v/>
      </c>
      <c r="F3126" s="34" t="str">
        <f t="shared" si="360"/>
        <v/>
      </c>
      <c r="G3126" s="34" t="str">
        <f t="shared" si="360"/>
        <v/>
      </c>
      <c r="H3126" s="34" t="str">
        <f t="shared" si="360"/>
        <v/>
      </c>
      <c r="I3126" s="34" t="str">
        <f t="shared" si="360"/>
        <v/>
      </c>
    </row>
    <row r="3127" spans="1:9">
      <c r="A3127" s="81">
        <f t="shared" si="355"/>
        <v>537801202022</v>
      </c>
      <c r="B3127">
        <v>5378012</v>
      </c>
      <c r="C3127" t="s">
        <v>493</v>
      </c>
      <c r="D3127" s="1">
        <v>44926</v>
      </c>
      <c r="E3127" s="34" t="str">
        <f t="shared" si="360"/>
        <v/>
      </c>
      <c r="F3127" s="34" t="str">
        <f t="shared" si="360"/>
        <v/>
      </c>
      <c r="G3127" s="34" t="str">
        <f t="shared" si="360"/>
        <v/>
      </c>
      <c r="H3127" s="34" t="str">
        <f t="shared" si="360"/>
        <v/>
      </c>
      <c r="I3127" s="34" t="str">
        <f t="shared" si="360"/>
        <v/>
      </c>
    </row>
    <row r="3128" spans="1:9">
      <c r="A3128" s="81">
        <f t="shared" si="355"/>
        <v>537801202021</v>
      </c>
      <c r="B3128">
        <v>5378012</v>
      </c>
      <c r="C3128" t="s">
        <v>493</v>
      </c>
      <c r="D3128" s="1">
        <v>44561</v>
      </c>
      <c r="E3128" s="34" t="str">
        <f t="shared" si="360"/>
        <v/>
      </c>
      <c r="F3128" s="34" t="str">
        <f t="shared" si="360"/>
        <v/>
      </c>
      <c r="G3128" s="34" t="str">
        <f t="shared" si="360"/>
        <v/>
      </c>
      <c r="H3128" s="34" t="str">
        <f t="shared" si="360"/>
        <v/>
      </c>
      <c r="I3128" s="34" t="str">
        <f t="shared" si="360"/>
        <v/>
      </c>
    </row>
    <row r="3129" spans="1:9">
      <c r="A3129" s="81">
        <f t="shared" si="355"/>
        <v>537801202020</v>
      </c>
      <c r="B3129">
        <v>5378012</v>
      </c>
      <c r="C3129" t="s">
        <v>493</v>
      </c>
      <c r="D3129" s="1">
        <v>44196</v>
      </c>
      <c r="E3129" s="34" t="str">
        <f t="shared" si="360"/>
        <v/>
      </c>
      <c r="F3129" s="34" t="str">
        <f t="shared" si="360"/>
        <v/>
      </c>
      <c r="G3129" s="34" t="str">
        <f t="shared" si="360"/>
        <v/>
      </c>
      <c r="H3129" s="34" t="str">
        <f t="shared" si="360"/>
        <v/>
      </c>
      <c r="I3129" s="34" t="str">
        <f t="shared" si="360"/>
        <v/>
      </c>
    </row>
    <row r="3130" spans="1:9">
      <c r="A3130" s="81">
        <f t="shared" si="355"/>
        <v>537801202019</v>
      </c>
      <c r="B3130">
        <v>5378012</v>
      </c>
      <c r="C3130" t="s">
        <v>493</v>
      </c>
      <c r="D3130" s="1">
        <v>43830</v>
      </c>
      <c r="E3130" s="34" t="str">
        <f t="shared" si="360"/>
        <v/>
      </c>
      <c r="F3130" s="34" t="str">
        <f t="shared" si="360"/>
        <v/>
      </c>
      <c r="G3130" s="34" t="str">
        <f t="shared" si="360"/>
        <v/>
      </c>
      <c r="H3130" s="34" t="str">
        <f t="shared" si="360"/>
        <v/>
      </c>
      <c r="I3130" s="34" t="str">
        <f t="shared" si="360"/>
        <v/>
      </c>
    </row>
    <row r="3131" spans="1:9">
      <c r="A3131" s="81">
        <f t="shared" si="355"/>
        <v>537801202018</v>
      </c>
      <c r="B3131">
        <v>5378012</v>
      </c>
      <c r="C3131" t="s">
        <v>493</v>
      </c>
      <c r="D3131" s="1">
        <v>43465</v>
      </c>
      <c r="E3131" s="34">
        <f t="shared" si="360"/>
        <v>6729</v>
      </c>
      <c r="F3131" s="34">
        <f t="shared" si="360"/>
        <v>1183</v>
      </c>
      <c r="G3131" s="34">
        <f t="shared" si="360"/>
        <v>685</v>
      </c>
      <c r="H3131" s="34">
        <f t="shared" si="360"/>
        <v>147</v>
      </c>
      <c r="I3131" s="34">
        <f t="shared" si="360"/>
        <v>351</v>
      </c>
    </row>
    <row r="3132" spans="1:9">
      <c r="A3132" s="81">
        <f t="shared" si="355"/>
        <v>537801202017</v>
      </c>
      <c r="B3132">
        <v>5378012</v>
      </c>
      <c r="C3132" t="s">
        <v>493</v>
      </c>
      <c r="D3132" s="1">
        <v>43100</v>
      </c>
      <c r="E3132" s="34">
        <f t="shared" si="360"/>
        <v>6729</v>
      </c>
      <c r="F3132" s="34">
        <f t="shared" si="360"/>
        <v>1183</v>
      </c>
      <c r="G3132" s="34">
        <f t="shared" si="360"/>
        <v>680</v>
      </c>
      <c r="H3132" s="34">
        <f t="shared" si="360"/>
        <v>153</v>
      </c>
      <c r="I3132" s="34">
        <f t="shared" si="360"/>
        <v>350</v>
      </c>
    </row>
    <row r="3133" spans="1:9">
      <c r="A3133" s="81">
        <f t="shared" si="355"/>
        <v>537801202016</v>
      </c>
      <c r="B3133">
        <v>5378012</v>
      </c>
      <c r="C3133" t="s">
        <v>493</v>
      </c>
      <c r="D3133" s="1">
        <v>42735</v>
      </c>
      <c r="E3133" s="34">
        <f t="shared" si="360"/>
        <v>6729</v>
      </c>
      <c r="F3133" s="34">
        <f t="shared" si="360"/>
        <v>1176</v>
      </c>
      <c r="G3133" s="34">
        <f t="shared" si="360"/>
        <v>676</v>
      </c>
      <c r="H3133" s="34">
        <f t="shared" si="360"/>
        <v>153</v>
      </c>
      <c r="I3133" s="34">
        <f t="shared" si="360"/>
        <v>347</v>
      </c>
    </row>
    <row r="3134" spans="1:9">
      <c r="A3134" s="81">
        <f t="shared" si="355"/>
        <v>537801202015</v>
      </c>
      <c r="B3134">
        <v>5378012</v>
      </c>
      <c r="C3134" t="s">
        <v>493</v>
      </c>
      <c r="D3134" s="1">
        <v>42369</v>
      </c>
      <c r="E3134" s="34">
        <f t="shared" ref="E3134:I3143" si="361">IF(YEAR($D3134)&lt;2016,VLOOKUP($A3134,LDB_alt,COLUMN()-1,FALSE),IFERROR(VLOOKUP($A3134,LDB_neu,COLUMN()-1,FALSE),""))</f>
        <v>6729.44</v>
      </c>
      <c r="F3134" s="34">
        <f t="shared" si="361"/>
        <v>1168.6399999999999</v>
      </c>
      <c r="G3134" s="34">
        <f t="shared" si="361"/>
        <v>685.21</v>
      </c>
      <c r="H3134" s="34">
        <f t="shared" si="361"/>
        <v>139.32</v>
      </c>
      <c r="I3134" s="34">
        <f t="shared" si="361"/>
        <v>344.11</v>
      </c>
    </row>
    <row r="3135" spans="1:9">
      <c r="A3135" s="81">
        <f t="shared" si="355"/>
        <v>537801202014</v>
      </c>
      <c r="B3135">
        <v>5378012</v>
      </c>
      <c r="C3135" t="s">
        <v>493</v>
      </c>
      <c r="D3135" s="1">
        <v>42004</v>
      </c>
      <c r="E3135" s="34">
        <f t="shared" si="361"/>
        <v>6729.44</v>
      </c>
      <c r="F3135" s="34">
        <f t="shared" si="361"/>
        <v>1154.4499999999998</v>
      </c>
      <c r="G3135" s="34">
        <f t="shared" si="361"/>
        <v>667.43</v>
      </c>
      <c r="H3135" s="34">
        <f t="shared" si="361"/>
        <v>143.65</v>
      </c>
      <c r="I3135" s="34">
        <f t="shared" si="361"/>
        <v>343.37</v>
      </c>
    </row>
    <row r="3136" spans="1:9">
      <c r="A3136" s="81">
        <f t="shared" si="355"/>
        <v>537801202013</v>
      </c>
      <c r="B3136">
        <v>5378012</v>
      </c>
      <c r="C3136" t="s">
        <v>493</v>
      </c>
      <c r="D3136" s="1">
        <v>41639</v>
      </c>
      <c r="E3136" s="34">
        <f t="shared" si="361"/>
        <v>6729.44</v>
      </c>
      <c r="F3136" s="34">
        <f t="shared" si="361"/>
        <v>1149.22</v>
      </c>
      <c r="G3136" s="34">
        <f t="shared" si="361"/>
        <v>650.19000000000005</v>
      </c>
      <c r="H3136" s="34">
        <f t="shared" si="361"/>
        <v>152.25</v>
      </c>
      <c r="I3136" s="34">
        <f t="shared" si="361"/>
        <v>346.78</v>
      </c>
    </row>
    <row r="3137" spans="1:9">
      <c r="A3137" s="81">
        <f t="shared" si="355"/>
        <v>537801202012</v>
      </c>
      <c r="B3137">
        <v>5378012</v>
      </c>
      <c r="C3137" t="s">
        <v>493</v>
      </c>
      <c r="D3137" s="1">
        <v>41274</v>
      </c>
      <c r="E3137" s="34">
        <f t="shared" si="361"/>
        <v>6729.31</v>
      </c>
      <c r="F3137" s="34">
        <f t="shared" si="361"/>
        <v>1155.48</v>
      </c>
      <c r="G3137" s="34">
        <f t="shared" si="361"/>
        <v>638.05999999999995</v>
      </c>
      <c r="H3137" s="34">
        <f t="shared" si="361"/>
        <v>158.84</v>
      </c>
      <c r="I3137" s="34">
        <f t="shared" si="361"/>
        <v>358.58</v>
      </c>
    </row>
    <row r="3138" spans="1:9">
      <c r="A3138" s="81">
        <f t="shared" si="355"/>
        <v>537801202011</v>
      </c>
      <c r="B3138">
        <v>5378012</v>
      </c>
      <c r="C3138" t="s">
        <v>493</v>
      </c>
      <c r="D3138" s="1">
        <v>40908</v>
      </c>
      <c r="E3138" s="34">
        <f t="shared" si="361"/>
        <v>6729.31</v>
      </c>
      <c r="F3138" s="34">
        <f t="shared" si="361"/>
        <v>1144.28</v>
      </c>
      <c r="G3138" s="34">
        <f t="shared" si="361"/>
        <v>631.35</v>
      </c>
      <c r="H3138" s="34">
        <f t="shared" si="361"/>
        <v>162.6</v>
      </c>
      <c r="I3138" s="34">
        <f t="shared" si="361"/>
        <v>350.33</v>
      </c>
    </row>
    <row r="3139" spans="1:9">
      <c r="A3139" s="81">
        <f t="shared" si="355"/>
        <v>537801202010</v>
      </c>
      <c r="B3139">
        <v>5378012</v>
      </c>
      <c r="C3139" t="s">
        <v>493</v>
      </c>
      <c r="D3139" s="1">
        <v>40543</v>
      </c>
      <c r="E3139" s="34">
        <f t="shared" si="361"/>
        <v>6735.4</v>
      </c>
      <c r="F3139" s="34">
        <f t="shared" si="361"/>
        <v>1143.07</v>
      </c>
      <c r="G3139" s="34">
        <f t="shared" si="361"/>
        <v>628.53</v>
      </c>
      <c r="H3139" s="34">
        <f t="shared" si="361"/>
        <v>164.42</v>
      </c>
      <c r="I3139" s="34">
        <f t="shared" si="361"/>
        <v>350.12</v>
      </c>
    </row>
    <row r="3140" spans="1:9">
      <c r="A3140" s="81">
        <f t="shared" si="355"/>
        <v>537801202009</v>
      </c>
      <c r="B3140">
        <v>5378012</v>
      </c>
      <c r="C3140" t="s">
        <v>493</v>
      </c>
      <c r="D3140" s="1">
        <v>40178</v>
      </c>
      <c r="E3140" s="34">
        <f t="shared" si="361"/>
        <v>6736.12</v>
      </c>
      <c r="F3140" s="34">
        <f t="shared" si="361"/>
        <v>1141.8799999999999</v>
      </c>
      <c r="G3140" s="34">
        <f t="shared" si="361"/>
        <v>627.77</v>
      </c>
      <c r="H3140" s="34">
        <f t="shared" si="361"/>
        <v>163.9</v>
      </c>
      <c r="I3140" s="34">
        <f t="shared" si="361"/>
        <v>350.21</v>
      </c>
    </row>
    <row r="3141" spans="1:9">
      <c r="A3141" s="81">
        <f t="shared" ref="A3141:A3204" si="362">(LEFT(B3141&amp;"00000000",8)&amp;YEAR(D3141))+0</f>
        <v>537801202008</v>
      </c>
      <c r="B3141">
        <v>5378012</v>
      </c>
      <c r="C3141" t="s">
        <v>493</v>
      </c>
      <c r="D3141" s="1">
        <v>39813</v>
      </c>
      <c r="E3141" s="34">
        <f t="shared" si="361"/>
        <v>6736.86</v>
      </c>
      <c r="F3141" s="34">
        <f t="shared" si="361"/>
        <v>1137.6599999999999</v>
      </c>
      <c r="G3141" s="34">
        <f t="shared" si="361"/>
        <v>633.4</v>
      </c>
      <c r="H3141" s="34">
        <f t="shared" si="361"/>
        <v>153.94999999999999</v>
      </c>
      <c r="I3141" s="34">
        <f t="shared" si="361"/>
        <v>350.31</v>
      </c>
    </row>
    <row r="3142" spans="1:9">
      <c r="A3142" s="81">
        <f t="shared" si="362"/>
        <v>537801202007</v>
      </c>
      <c r="B3142">
        <v>5378012</v>
      </c>
      <c r="C3142" t="s">
        <v>493</v>
      </c>
      <c r="D3142" s="1">
        <v>39447</v>
      </c>
      <c r="E3142" s="34">
        <f t="shared" si="361"/>
        <v>6736.78</v>
      </c>
      <c r="F3142" s="34">
        <f t="shared" si="361"/>
        <v>1135.6599999999999</v>
      </c>
      <c r="G3142" s="34">
        <f t="shared" si="361"/>
        <v>630.29999999999995</v>
      </c>
      <c r="H3142" s="34">
        <f t="shared" si="361"/>
        <v>153.81</v>
      </c>
      <c r="I3142" s="34">
        <f t="shared" si="361"/>
        <v>351.55</v>
      </c>
    </row>
    <row r="3143" spans="1:9">
      <c r="A3143" s="81">
        <f t="shared" si="362"/>
        <v>537801202006</v>
      </c>
      <c r="B3143">
        <v>5378012</v>
      </c>
      <c r="C3143" t="s">
        <v>493</v>
      </c>
      <c r="D3143" s="1">
        <v>39082</v>
      </c>
      <c r="E3143" s="34">
        <f t="shared" si="361"/>
        <v>6741.26</v>
      </c>
      <c r="F3143" s="34">
        <f t="shared" si="361"/>
        <v>1084.8399999999999</v>
      </c>
      <c r="G3143" s="34">
        <f t="shared" si="361"/>
        <v>633.24</v>
      </c>
      <c r="H3143" s="34">
        <f t="shared" si="361"/>
        <v>133.63999999999999</v>
      </c>
      <c r="I3143" s="34">
        <f t="shared" si="361"/>
        <v>317.95999999999998</v>
      </c>
    </row>
    <row r="3144" spans="1:9">
      <c r="A3144" s="81">
        <f t="shared" si="362"/>
        <v>537801602025</v>
      </c>
      <c r="B3144">
        <v>5378016</v>
      </c>
      <c r="C3144" t="s">
        <v>1040</v>
      </c>
      <c r="D3144" s="1">
        <v>46022</v>
      </c>
      <c r="E3144" s="34" t="str">
        <f t="shared" ref="E3144:I3153" si="363">IF(YEAR($D3144)&lt;2016,VLOOKUP($A3144,LDB_alt,COLUMN()-1,FALSE),IFERROR(VLOOKUP($A3144,LDB_neu,COLUMN()-1,FALSE),""))</f>
        <v/>
      </c>
      <c r="F3144" s="34" t="str">
        <f t="shared" si="363"/>
        <v/>
      </c>
      <c r="G3144" s="34" t="str">
        <f t="shared" si="363"/>
        <v/>
      </c>
      <c r="H3144" s="34" t="str">
        <f t="shared" si="363"/>
        <v/>
      </c>
      <c r="I3144" s="34" t="str">
        <f t="shared" si="363"/>
        <v/>
      </c>
    </row>
    <row r="3145" spans="1:9">
      <c r="A3145" s="81">
        <f t="shared" si="362"/>
        <v>537801602024</v>
      </c>
      <c r="B3145">
        <v>5378016</v>
      </c>
      <c r="C3145" t="s">
        <v>1040</v>
      </c>
      <c r="D3145" s="1">
        <v>45657</v>
      </c>
      <c r="E3145" s="34" t="str">
        <f t="shared" si="363"/>
        <v/>
      </c>
      <c r="F3145" s="34" t="str">
        <f t="shared" si="363"/>
        <v/>
      </c>
      <c r="G3145" s="34" t="str">
        <f t="shared" si="363"/>
        <v/>
      </c>
      <c r="H3145" s="34" t="str">
        <f t="shared" si="363"/>
        <v/>
      </c>
      <c r="I3145" s="34" t="str">
        <f t="shared" si="363"/>
        <v/>
      </c>
    </row>
    <row r="3146" spans="1:9">
      <c r="A3146" s="81">
        <f t="shared" si="362"/>
        <v>537801602023</v>
      </c>
      <c r="B3146">
        <v>5378016</v>
      </c>
      <c r="C3146" t="s">
        <v>1040</v>
      </c>
      <c r="D3146" s="1">
        <v>45291</v>
      </c>
      <c r="E3146" s="34" t="str">
        <f t="shared" si="363"/>
        <v/>
      </c>
      <c r="F3146" s="34" t="str">
        <f t="shared" si="363"/>
        <v/>
      </c>
      <c r="G3146" s="34" t="str">
        <f t="shared" si="363"/>
        <v/>
      </c>
      <c r="H3146" s="34" t="str">
        <f t="shared" si="363"/>
        <v/>
      </c>
      <c r="I3146" s="34" t="str">
        <f t="shared" si="363"/>
        <v/>
      </c>
    </row>
    <row r="3147" spans="1:9">
      <c r="A3147" s="81">
        <f t="shared" si="362"/>
        <v>537801602022</v>
      </c>
      <c r="B3147">
        <v>5378016</v>
      </c>
      <c r="C3147" t="s">
        <v>1040</v>
      </c>
      <c r="D3147" s="1">
        <v>44926</v>
      </c>
      <c r="E3147" s="34" t="str">
        <f t="shared" si="363"/>
        <v/>
      </c>
      <c r="F3147" s="34" t="str">
        <f t="shared" si="363"/>
        <v/>
      </c>
      <c r="G3147" s="34" t="str">
        <f t="shared" si="363"/>
        <v/>
      </c>
      <c r="H3147" s="34" t="str">
        <f t="shared" si="363"/>
        <v/>
      </c>
      <c r="I3147" s="34" t="str">
        <f t="shared" si="363"/>
        <v/>
      </c>
    </row>
    <row r="3148" spans="1:9">
      <c r="A3148" s="81">
        <f t="shared" si="362"/>
        <v>537801602021</v>
      </c>
      <c r="B3148">
        <v>5378016</v>
      </c>
      <c r="C3148" t="s">
        <v>1040</v>
      </c>
      <c r="D3148" s="1">
        <v>44561</v>
      </c>
      <c r="E3148" s="34" t="str">
        <f t="shared" si="363"/>
        <v/>
      </c>
      <c r="F3148" s="34" t="str">
        <f t="shared" si="363"/>
        <v/>
      </c>
      <c r="G3148" s="34" t="str">
        <f t="shared" si="363"/>
        <v/>
      </c>
      <c r="H3148" s="34" t="str">
        <f t="shared" si="363"/>
        <v/>
      </c>
      <c r="I3148" s="34" t="str">
        <f t="shared" si="363"/>
        <v/>
      </c>
    </row>
    <row r="3149" spans="1:9">
      <c r="A3149" s="81">
        <f t="shared" si="362"/>
        <v>537801602020</v>
      </c>
      <c r="B3149">
        <v>5378016</v>
      </c>
      <c r="C3149" t="s">
        <v>1040</v>
      </c>
      <c r="D3149" s="1">
        <v>44196</v>
      </c>
      <c r="E3149" s="34" t="str">
        <f t="shared" si="363"/>
        <v/>
      </c>
      <c r="F3149" s="34" t="str">
        <f t="shared" si="363"/>
        <v/>
      </c>
      <c r="G3149" s="34" t="str">
        <f t="shared" si="363"/>
        <v/>
      </c>
      <c r="H3149" s="34" t="str">
        <f t="shared" si="363"/>
        <v/>
      </c>
      <c r="I3149" s="34" t="str">
        <f t="shared" si="363"/>
        <v/>
      </c>
    </row>
    <row r="3150" spans="1:9">
      <c r="A3150" s="81">
        <f t="shared" si="362"/>
        <v>537801602019</v>
      </c>
      <c r="B3150">
        <v>5378016</v>
      </c>
      <c r="C3150" t="s">
        <v>1040</v>
      </c>
      <c r="D3150" s="1">
        <v>43830</v>
      </c>
      <c r="E3150" s="34" t="str">
        <f t="shared" si="363"/>
        <v/>
      </c>
      <c r="F3150" s="34" t="str">
        <f t="shared" si="363"/>
        <v/>
      </c>
      <c r="G3150" s="34" t="str">
        <f t="shared" si="363"/>
        <v/>
      </c>
      <c r="H3150" s="34" t="str">
        <f t="shared" si="363"/>
        <v/>
      </c>
      <c r="I3150" s="34" t="str">
        <f t="shared" si="363"/>
        <v/>
      </c>
    </row>
    <row r="3151" spans="1:9">
      <c r="A3151" s="81">
        <f t="shared" si="362"/>
        <v>537801602018</v>
      </c>
      <c r="B3151">
        <v>5378016</v>
      </c>
      <c r="C3151" t="s">
        <v>1040</v>
      </c>
      <c r="D3151" s="1">
        <v>43465</v>
      </c>
      <c r="E3151" s="34">
        <f t="shared" si="363"/>
        <v>3726</v>
      </c>
      <c r="F3151" s="34">
        <f t="shared" si="363"/>
        <v>1081</v>
      </c>
      <c r="G3151" s="34">
        <f t="shared" si="363"/>
        <v>694</v>
      </c>
      <c r="H3151" s="34">
        <f t="shared" si="363"/>
        <v>124</v>
      </c>
      <c r="I3151" s="34">
        <f t="shared" si="363"/>
        <v>263</v>
      </c>
    </row>
    <row r="3152" spans="1:9">
      <c r="A3152" s="81">
        <f t="shared" si="362"/>
        <v>537801602017</v>
      </c>
      <c r="B3152">
        <v>5378016</v>
      </c>
      <c r="C3152" t="s">
        <v>1040</v>
      </c>
      <c r="D3152" s="1">
        <v>43100</v>
      </c>
      <c r="E3152" s="34">
        <f t="shared" si="363"/>
        <v>3726</v>
      </c>
      <c r="F3152" s="34">
        <f t="shared" si="363"/>
        <v>1078</v>
      </c>
      <c r="G3152" s="34">
        <f t="shared" si="363"/>
        <v>694</v>
      </c>
      <c r="H3152" s="34">
        <f t="shared" si="363"/>
        <v>123</v>
      </c>
      <c r="I3152" s="34">
        <f t="shared" si="363"/>
        <v>261</v>
      </c>
    </row>
    <row r="3153" spans="1:9">
      <c r="A3153" s="81">
        <f t="shared" si="362"/>
        <v>537801602016</v>
      </c>
      <c r="B3153">
        <v>5378016</v>
      </c>
      <c r="C3153" t="s">
        <v>1040</v>
      </c>
      <c r="D3153" s="1">
        <v>42735</v>
      </c>
      <c r="E3153" s="34">
        <f t="shared" si="363"/>
        <v>3726</v>
      </c>
      <c r="F3153" s="34">
        <f t="shared" si="363"/>
        <v>1052</v>
      </c>
      <c r="G3153" s="34">
        <f t="shared" si="363"/>
        <v>701</v>
      </c>
      <c r="H3153" s="34">
        <f t="shared" si="363"/>
        <v>100</v>
      </c>
      <c r="I3153" s="34">
        <f t="shared" si="363"/>
        <v>251</v>
      </c>
    </row>
    <row r="3154" spans="1:9">
      <c r="A3154" s="81">
        <f t="shared" si="362"/>
        <v>537801602015</v>
      </c>
      <c r="B3154">
        <v>5378016</v>
      </c>
      <c r="C3154" t="s">
        <v>1040</v>
      </c>
      <c r="D3154" s="1">
        <v>42369</v>
      </c>
      <c r="E3154" s="34">
        <f t="shared" ref="E3154:I3163" si="364">IF(YEAR($D3154)&lt;2016,VLOOKUP($A3154,LDB_alt,COLUMN()-1,FALSE),IFERROR(VLOOKUP($A3154,LDB_neu,COLUMN()-1,FALSE),""))</f>
        <v>3725.82</v>
      </c>
      <c r="F3154" s="34">
        <f t="shared" si="364"/>
        <v>1043.52</v>
      </c>
      <c r="G3154" s="34">
        <f t="shared" si="364"/>
        <v>721.55</v>
      </c>
      <c r="H3154" s="34">
        <f t="shared" si="364"/>
        <v>69.099999999999994</v>
      </c>
      <c r="I3154" s="34">
        <f t="shared" si="364"/>
        <v>252.87</v>
      </c>
    </row>
    <row r="3155" spans="1:9">
      <c r="A3155" s="81">
        <f t="shared" si="362"/>
        <v>537801602014</v>
      </c>
      <c r="B3155">
        <v>5378016</v>
      </c>
      <c r="C3155" t="s">
        <v>1040</v>
      </c>
      <c r="D3155" s="1">
        <v>42004</v>
      </c>
      <c r="E3155" s="34">
        <f t="shared" si="364"/>
        <v>3725.82</v>
      </c>
      <c r="F3155" s="34">
        <f t="shared" si="364"/>
        <v>1035.06</v>
      </c>
      <c r="G3155" s="34">
        <f t="shared" si="364"/>
        <v>714.95</v>
      </c>
      <c r="H3155" s="34">
        <f t="shared" si="364"/>
        <v>67.650000000000006</v>
      </c>
      <c r="I3155" s="34">
        <f t="shared" si="364"/>
        <v>252.46</v>
      </c>
    </row>
    <row r="3156" spans="1:9">
      <c r="A3156" s="81">
        <f t="shared" si="362"/>
        <v>537801602013</v>
      </c>
      <c r="B3156">
        <v>5378016</v>
      </c>
      <c r="C3156" t="s">
        <v>1040</v>
      </c>
      <c r="D3156" s="1">
        <v>41639</v>
      </c>
      <c r="E3156" s="34">
        <f t="shared" si="364"/>
        <v>3725.99</v>
      </c>
      <c r="F3156" s="34">
        <f t="shared" si="364"/>
        <v>1030.56</v>
      </c>
      <c r="G3156" s="34">
        <f t="shared" si="364"/>
        <v>711.87</v>
      </c>
      <c r="H3156" s="34">
        <f t="shared" si="364"/>
        <v>66.31</v>
      </c>
      <c r="I3156" s="34">
        <f t="shared" si="364"/>
        <v>252.38</v>
      </c>
    </row>
    <row r="3157" spans="1:9">
      <c r="A3157" s="81">
        <f t="shared" si="362"/>
        <v>537801602012</v>
      </c>
      <c r="B3157">
        <v>5378016</v>
      </c>
      <c r="C3157" t="s">
        <v>1040</v>
      </c>
      <c r="D3157" s="1">
        <v>41274</v>
      </c>
      <c r="E3157" s="34">
        <f t="shared" si="364"/>
        <v>3725.99</v>
      </c>
      <c r="F3157" s="34">
        <f t="shared" si="364"/>
        <v>1025.58</v>
      </c>
      <c r="G3157" s="34">
        <f t="shared" si="364"/>
        <v>708.05</v>
      </c>
      <c r="H3157" s="34">
        <f t="shared" si="364"/>
        <v>65.680000000000007</v>
      </c>
      <c r="I3157" s="34">
        <f t="shared" si="364"/>
        <v>251.85</v>
      </c>
    </row>
    <row r="3158" spans="1:9">
      <c r="A3158" s="81">
        <f t="shared" si="362"/>
        <v>537801602011</v>
      </c>
      <c r="B3158">
        <v>5378016</v>
      </c>
      <c r="C3158" t="s">
        <v>1040</v>
      </c>
      <c r="D3158" s="1">
        <v>40908</v>
      </c>
      <c r="E3158" s="34">
        <f t="shared" si="364"/>
        <v>3725.99</v>
      </c>
      <c r="F3158" s="34">
        <f t="shared" si="364"/>
        <v>1024.7</v>
      </c>
      <c r="G3158" s="34">
        <f t="shared" si="364"/>
        <v>707.15</v>
      </c>
      <c r="H3158" s="34">
        <f t="shared" si="364"/>
        <v>65.89</v>
      </c>
      <c r="I3158" s="34">
        <f t="shared" si="364"/>
        <v>251.66</v>
      </c>
    </row>
    <row r="3159" spans="1:9">
      <c r="A3159" s="81">
        <f t="shared" si="362"/>
        <v>537801602010</v>
      </c>
      <c r="B3159">
        <v>5378016</v>
      </c>
      <c r="C3159" t="s">
        <v>1040</v>
      </c>
      <c r="D3159" s="1">
        <v>40543</v>
      </c>
      <c r="E3159" s="34">
        <f t="shared" si="364"/>
        <v>3729.33</v>
      </c>
      <c r="F3159" s="34">
        <f t="shared" si="364"/>
        <v>1020.11</v>
      </c>
      <c r="G3159" s="34">
        <f t="shared" si="364"/>
        <v>707.85</v>
      </c>
      <c r="H3159" s="34">
        <f t="shared" si="364"/>
        <v>65.739999999999995</v>
      </c>
      <c r="I3159" s="34">
        <f t="shared" si="364"/>
        <v>246.52</v>
      </c>
    </row>
    <row r="3160" spans="1:9">
      <c r="A3160" s="81">
        <f t="shared" si="362"/>
        <v>537801602009</v>
      </c>
      <c r="B3160">
        <v>5378016</v>
      </c>
      <c r="C3160" t="s">
        <v>1040</v>
      </c>
      <c r="D3160" s="1">
        <v>40178</v>
      </c>
      <c r="E3160" s="34">
        <f t="shared" si="364"/>
        <v>3732.61</v>
      </c>
      <c r="F3160" s="34">
        <f t="shared" si="364"/>
        <v>1006.51</v>
      </c>
      <c r="G3160" s="34">
        <f t="shared" si="364"/>
        <v>703.97</v>
      </c>
      <c r="H3160" s="34">
        <f t="shared" si="364"/>
        <v>62.43</v>
      </c>
      <c r="I3160" s="34">
        <f t="shared" si="364"/>
        <v>240.11</v>
      </c>
    </row>
    <row r="3161" spans="1:9">
      <c r="A3161" s="81">
        <f t="shared" si="362"/>
        <v>537801602008</v>
      </c>
      <c r="B3161">
        <v>5378016</v>
      </c>
      <c r="C3161" t="s">
        <v>1040</v>
      </c>
      <c r="D3161" s="1">
        <v>39813</v>
      </c>
      <c r="E3161" s="34">
        <f t="shared" si="364"/>
        <v>3732.83</v>
      </c>
      <c r="F3161" s="34">
        <f t="shared" si="364"/>
        <v>1001.6700000000001</v>
      </c>
      <c r="G3161" s="34">
        <f t="shared" si="364"/>
        <v>703.48</v>
      </c>
      <c r="H3161" s="34">
        <f t="shared" si="364"/>
        <v>58.96</v>
      </c>
      <c r="I3161" s="34">
        <f t="shared" si="364"/>
        <v>239.23</v>
      </c>
    </row>
    <row r="3162" spans="1:9">
      <c r="A3162" s="81">
        <f t="shared" si="362"/>
        <v>537801602007</v>
      </c>
      <c r="B3162">
        <v>5378016</v>
      </c>
      <c r="C3162" t="s">
        <v>1040</v>
      </c>
      <c r="D3162" s="1">
        <v>39447</v>
      </c>
      <c r="E3162" s="34">
        <f t="shared" si="364"/>
        <v>3732.86</v>
      </c>
      <c r="F3162" s="34">
        <f t="shared" si="364"/>
        <v>995.84</v>
      </c>
      <c r="G3162" s="34">
        <f t="shared" si="364"/>
        <v>699.32</v>
      </c>
      <c r="H3162" s="34">
        <f t="shared" si="364"/>
        <v>58.28</v>
      </c>
      <c r="I3162" s="34">
        <f t="shared" si="364"/>
        <v>238.24</v>
      </c>
    </row>
    <row r="3163" spans="1:9">
      <c r="A3163" s="81">
        <f t="shared" si="362"/>
        <v>537801602006</v>
      </c>
      <c r="B3163">
        <v>5378016</v>
      </c>
      <c r="C3163" t="s">
        <v>1040</v>
      </c>
      <c r="D3163" s="1">
        <v>39082</v>
      </c>
      <c r="E3163" s="34">
        <f t="shared" si="364"/>
        <v>3732.85</v>
      </c>
      <c r="F3163" s="34">
        <f t="shared" si="364"/>
        <v>979.51</v>
      </c>
      <c r="G3163" s="34">
        <f t="shared" si="364"/>
        <v>697.35</v>
      </c>
      <c r="H3163" s="34">
        <f t="shared" si="364"/>
        <v>44.12</v>
      </c>
      <c r="I3163" s="34">
        <f t="shared" si="364"/>
        <v>238.04</v>
      </c>
    </row>
    <row r="3164" spans="1:9">
      <c r="A3164" s="81">
        <f t="shared" si="362"/>
        <v>537802002025</v>
      </c>
      <c r="B3164">
        <v>5378020</v>
      </c>
      <c r="C3164" t="s">
        <v>494</v>
      </c>
      <c r="D3164" s="1">
        <v>46022</v>
      </c>
      <c r="E3164" s="34" t="str">
        <f t="shared" ref="E3164:I3173" si="365">IF(YEAR($D3164)&lt;2016,VLOOKUP($A3164,LDB_alt,COLUMN()-1,FALSE),IFERROR(VLOOKUP($A3164,LDB_neu,COLUMN()-1,FALSE),""))</f>
        <v/>
      </c>
      <c r="F3164" s="34" t="str">
        <f t="shared" si="365"/>
        <v/>
      </c>
      <c r="G3164" s="34" t="str">
        <f t="shared" si="365"/>
        <v/>
      </c>
      <c r="H3164" s="34" t="str">
        <f t="shared" si="365"/>
        <v/>
      </c>
      <c r="I3164" s="34" t="str">
        <f t="shared" si="365"/>
        <v/>
      </c>
    </row>
    <row r="3165" spans="1:9">
      <c r="A3165" s="81">
        <f t="shared" si="362"/>
        <v>537802002024</v>
      </c>
      <c r="B3165">
        <v>5378020</v>
      </c>
      <c r="C3165" t="s">
        <v>494</v>
      </c>
      <c r="D3165" s="1">
        <v>45657</v>
      </c>
      <c r="E3165" s="34" t="str">
        <f t="shared" si="365"/>
        <v/>
      </c>
      <c r="F3165" s="34" t="str">
        <f t="shared" si="365"/>
        <v/>
      </c>
      <c r="G3165" s="34" t="str">
        <f t="shared" si="365"/>
        <v/>
      </c>
      <c r="H3165" s="34" t="str">
        <f t="shared" si="365"/>
        <v/>
      </c>
      <c r="I3165" s="34" t="str">
        <f t="shared" si="365"/>
        <v/>
      </c>
    </row>
    <row r="3166" spans="1:9">
      <c r="A3166" s="81">
        <f t="shared" si="362"/>
        <v>537802002023</v>
      </c>
      <c r="B3166">
        <v>5378020</v>
      </c>
      <c r="C3166" t="s">
        <v>494</v>
      </c>
      <c r="D3166" s="1">
        <v>45291</v>
      </c>
      <c r="E3166" s="34" t="str">
        <f t="shared" si="365"/>
        <v/>
      </c>
      <c r="F3166" s="34" t="str">
        <f t="shared" si="365"/>
        <v/>
      </c>
      <c r="G3166" s="34" t="str">
        <f t="shared" si="365"/>
        <v/>
      </c>
      <c r="H3166" s="34" t="str">
        <f t="shared" si="365"/>
        <v/>
      </c>
      <c r="I3166" s="34" t="str">
        <f t="shared" si="365"/>
        <v/>
      </c>
    </row>
    <row r="3167" spans="1:9">
      <c r="A3167" s="81">
        <f t="shared" si="362"/>
        <v>537802002022</v>
      </c>
      <c r="B3167">
        <v>5378020</v>
      </c>
      <c r="C3167" t="s">
        <v>494</v>
      </c>
      <c r="D3167" s="1">
        <v>44926</v>
      </c>
      <c r="E3167" s="34" t="str">
        <f t="shared" si="365"/>
        <v/>
      </c>
      <c r="F3167" s="34" t="str">
        <f t="shared" si="365"/>
        <v/>
      </c>
      <c r="G3167" s="34" t="str">
        <f t="shared" si="365"/>
        <v/>
      </c>
      <c r="H3167" s="34" t="str">
        <f t="shared" si="365"/>
        <v/>
      </c>
      <c r="I3167" s="34" t="str">
        <f t="shared" si="365"/>
        <v/>
      </c>
    </row>
    <row r="3168" spans="1:9">
      <c r="A3168" s="81">
        <f t="shared" si="362"/>
        <v>537802002021</v>
      </c>
      <c r="B3168">
        <v>5378020</v>
      </c>
      <c r="C3168" t="s">
        <v>494</v>
      </c>
      <c r="D3168" s="1">
        <v>44561</v>
      </c>
      <c r="E3168" s="34" t="str">
        <f t="shared" si="365"/>
        <v/>
      </c>
      <c r="F3168" s="34" t="str">
        <f t="shared" si="365"/>
        <v/>
      </c>
      <c r="G3168" s="34" t="str">
        <f t="shared" si="365"/>
        <v/>
      </c>
      <c r="H3168" s="34" t="str">
        <f t="shared" si="365"/>
        <v/>
      </c>
      <c r="I3168" s="34" t="str">
        <f t="shared" si="365"/>
        <v/>
      </c>
    </row>
    <row r="3169" spans="1:9">
      <c r="A3169" s="81">
        <f t="shared" si="362"/>
        <v>537802002020</v>
      </c>
      <c r="B3169">
        <v>5378020</v>
      </c>
      <c r="C3169" t="s">
        <v>494</v>
      </c>
      <c r="D3169" s="1">
        <v>44196</v>
      </c>
      <c r="E3169" s="34" t="str">
        <f t="shared" si="365"/>
        <v/>
      </c>
      <c r="F3169" s="34" t="str">
        <f t="shared" si="365"/>
        <v/>
      </c>
      <c r="G3169" s="34" t="str">
        <f t="shared" si="365"/>
        <v/>
      </c>
      <c r="H3169" s="34" t="str">
        <f t="shared" si="365"/>
        <v/>
      </c>
      <c r="I3169" s="34" t="str">
        <f t="shared" si="365"/>
        <v/>
      </c>
    </row>
    <row r="3170" spans="1:9">
      <c r="A3170" s="81">
        <f t="shared" si="362"/>
        <v>537802002019</v>
      </c>
      <c r="B3170">
        <v>5378020</v>
      </c>
      <c r="C3170" t="s">
        <v>494</v>
      </c>
      <c r="D3170" s="1">
        <v>43830</v>
      </c>
      <c r="E3170" s="34" t="str">
        <f t="shared" si="365"/>
        <v/>
      </c>
      <c r="F3170" s="34" t="str">
        <f t="shared" si="365"/>
        <v/>
      </c>
      <c r="G3170" s="34" t="str">
        <f t="shared" si="365"/>
        <v/>
      </c>
      <c r="H3170" s="34" t="str">
        <f t="shared" si="365"/>
        <v/>
      </c>
      <c r="I3170" s="34" t="str">
        <f t="shared" si="365"/>
        <v/>
      </c>
    </row>
    <row r="3171" spans="1:9">
      <c r="A3171" s="81">
        <f t="shared" si="362"/>
        <v>537802002018</v>
      </c>
      <c r="B3171">
        <v>5378020</v>
      </c>
      <c r="C3171" t="s">
        <v>494</v>
      </c>
      <c r="D3171" s="1">
        <v>43465</v>
      </c>
      <c r="E3171" s="34">
        <f t="shared" si="365"/>
        <v>3987</v>
      </c>
      <c r="F3171" s="34">
        <f t="shared" si="365"/>
        <v>663</v>
      </c>
      <c r="G3171" s="34">
        <f t="shared" si="365"/>
        <v>454</v>
      </c>
      <c r="H3171" s="34">
        <f t="shared" si="365"/>
        <v>39</v>
      </c>
      <c r="I3171" s="34">
        <f t="shared" si="365"/>
        <v>170</v>
      </c>
    </row>
    <row r="3172" spans="1:9">
      <c r="A3172" s="81">
        <f t="shared" si="362"/>
        <v>537802002017</v>
      </c>
      <c r="B3172">
        <v>5378020</v>
      </c>
      <c r="C3172" t="s">
        <v>494</v>
      </c>
      <c r="D3172" s="1">
        <v>43100</v>
      </c>
      <c r="E3172" s="34">
        <f t="shared" si="365"/>
        <v>3987</v>
      </c>
      <c r="F3172" s="34">
        <f t="shared" si="365"/>
        <v>659</v>
      </c>
      <c r="G3172" s="34">
        <f t="shared" si="365"/>
        <v>455</v>
      </c>
      <c r="H3172" s="34">
        <f t="shared" si="365"/>
        <v>37</v>
      </c>
      <c r="I3172" s="34">
        <f t="shared" si="365"/>
        <v>167</v>
      </c>
    </row>
    <row r="3173" spans="1:9">
      <c r="A3173" s="81">
        <f t="shared" si="362"/>
        <v>537802002016</v>
      </c>
      <c r="B3173">
        <v>5378020</v>
      </c>
      <c r="C3173" t="s">
        <v>494</v>
      </c>
      <c r="D3173" s="1">
        <v>42735</v>
      </c>
      <c r="E3173" s="34">
        <f t="shared" si="365"/>
        <v>3987</v>
      </c>
      <c r="F3173" s="34">
        <f t="shared" si="365"/>
        <v>654</v>
      </c>
      <c r="G3173" s="34">
        <f t="shared" si="365"/>
        <v>454</v>
      </c>
      <c r="H3173" s="34">
        <f t="shared" si="365"/>
        <v>34</v>
      </c>
      <c r="I3173" s="34">
        <f t="shared" si="365"/>
        <v>166</v>
      </c>
    </row>
    <row r="3174" spans="1:9">
      <c r="A3174" s="81">
        <f t="shared" si="362"/>
        <v>537802002015</v>
      </c>
      <c r="B3174">
        <v>5378020</v>
      </c>
      <c r="C3174" t="s">
        <v>494</v>
      </c>
      <c r="D3174" s="1">
        <v>42369</v>
      </c>
      <c r="E3174" s="34">
        <f t="shared" ref="E3174:I3183" si="366">IF(YEAR($D3174)&lt;2016,VLOOKUP($A3174,LDB_alt,COLUMN()-1,FALSE),IFERROR(VLOOKUP($A3174,LDB_neu,COLUMN()-1,FALSE),""))</f>
        <v>3986.68</v>
      </c>
      <c r="F3174" s="34">
        <f t="shared" si="366"/>
        <v>650.90000000000009</v>
      </c>
      <c r="G3174" s="34">
        <f t="shared" si="366"/>
        <v>455.91</v>
      </c>
      <c r="H3174" s="34">
        <f t="shared" si="366"/>
        <v>28.43</v>
      </c>
      <c r="I3174" s="34">
        <f t="shared" si="366"/>
        <v>166.56</v>
      </c>
    </row>
    <row r="3175" spans="1:9">
      <c r="A3175" s="81">
        <f t="shared" si="362"/>
        <v>537802002014</v>
      </c>
      <c r="B3175">
        <v>5378020</v>
      </c>
      <c r="C3175" t="s">
        <v>494</v>
      </c>
      <c r="D3175" s="1">
        <v>42004</v>
      </c>
      <c r="E3175" s="34">
        <f t="shared" si="366"/>
        <v>3986.67</v>
      </c>
      <c r="F3175" s="34">
        <f t="shared" si="366"/>
        <v>646.58999999999992</v>
      </c>
      <c r="G3175" s="34">
        <f t="shared" si="366"/>
        <v>452.82</v>
      </c>
      <c r="H3175" s="34">
        <f t="shared" si="366"/>
        <v>27.08</v>
      </c>
      <c r="I3175" s="34">
        <f t="shared" si="366"/>
        <v>166.69</v>
      </c>
    </row>
    <row r="3176" spans="1:9">
      <c r="A3176" s="81">
        <f t="shared" si="362"/>
        <v>537802002013</v>
      </c>
      <c r="B3176">
        <v>5378020</v>
      </c>
      <c r="C3176" t="s">
        <v>494</v>
      </c>
      <c r="D3176" s="1">
        <v>41639</v>
      </c>
      <c r="E3176" s="34">
        <f t="shared" si="366"/>
        <v>3986.66</v>
      </c>
      <c r="F3176" s="34">
        <f t="shared" si="366"/>
        <v>643.09</v>
      </c>
      <c r="G3176" s="34">
        <f t="shared" si="366"/>
        <v>449.88</v>
      </c>
      <c r="H3176" s="34">
        <f t="shared" si="366"/>
        <v>26.43</v>
      </c>
      <c r="I3176" s="34">
        <f t="shared" si="366"/>
        <v>166.78</v>
      </c>
    </row>
    <row r="3177" spans="1:9">
      <c r="A3177" s="81">
        <f t="shared" si="362"/>
        <v>537802002012</v>
      </c>
      <c r="B3177">
        <v>5378020</v>
      </c>
      <c r="C3177" t="s">
        <v>494</v>
      </c>
      <c r="D3177" s="1">
        <v>41274</v>
      </c>
      <c r="E3177" s="34">
        <f t="shared" si="366"/>
        <v>3986.66</v>
      </c>
      <c r="F3177" s="34">
        <f t="shared" si="366"/>
        <v>640.62</v>
      </c>
      <c r="G3177" s="34">
        <f t="shared" si="366"/>
        <v>447.29</v>
      </c>
      <c r="H3177" s="34">
        <f t="shared" si="366"/>
        <v>26.43</v>
      </c>
      <c r="I3177" s="34">
        <f t="shared" si="366"/>
        <v>166.9</v>
      </c>
    </row>
    <row r="3178" spans="1:9">
      <c r="A3178" s="81">
        <f t="shared" si="362"/>
        <v>537802002011</v>
      </c>
      <c r="B3178">
        <v>5378020</v>
      </c>
      <c r="C3178" t="s">
        <v>494</v>
      </c>
      <c r="D3178" s="1">
        <v>40908</v>
      </c>
      <c r="E3178" s="34">
        <f t="shared" si="366"/>
        <v>3986.66</v>
      </c>
      <c r="F3178" s="34">
        <f t="shared" si="366"/>
        <v>642.91999999999996</v>
      </c>
      <c r="G3178" s="34">
        <f t="shared" si="366"/>
        <v>448.18</v>
      </c>
      <c r="H3178" s="34">
        <f t="shared" si="366"/>
        <v>27.97</v>
      </c>
      <c r="I3178" s="34">
        <f t="shared" si="366"/>
        <v>166.77</v>
      </c>
    </row>
    <row r="3179" spans="1:9">
      <c r="A3179" s="81">
        <f t="shared" si="362"/>
        <v>537802002010</v>
      </c>
      <c r="B3179">
        <v>5378020</v>
      </c>
      <c r="C3179" t="s">
        <v>494</v>
      </c>
      <c r="D3179" s="1">
        <v>40543</v>
      </c>
      <c r="E3179" s="34">
        <f t="shared" si="366"/>
        <v>3995</v>
      </c>
      <c r="F3179" s="34">
        <f t="shared" si="366"/>
        <v>640.67000000000007</v>
      </c>
      <c r="G3179" s="34">
        <f t="shared" si="366"/>
        <v>448.35</v>
      </c>
      <c r="H3179" s="34">
        <f t="shared" si="366"/>
        <v>26.91</v>
      </c>
      <c r="I3179" s="34">
        <f t="shared" si="366"/>
        <v>165.41</v>
      </c>
    </row>
    <row r="3180" spans="1:9">
      <c r="A3180" s="81">
        <f t="shared" si="362"/>
        <v>537802002009</v>
      </c>
      <c r="B3180">
        <v>5378020</v>
      </c>
      <c r="C3180" t="s">
        <v>494</v>
      </c>
      <c r="D3180" s="1">
        <v>40178</v>
      </c>
      <c r="E3180" s="34">
        <f t="shared" si="366"/>
        <v>3995.16</v>
      </c>
      <c r="F3180" s="34">
        <f t="shared" si="366"/>
        <v>634.82000000000005</v>
      </c>
      <c r="G3180" s="34">
        <f t="shared" si="366"/>
        <v>444.24</v>
      </c>
      <c r="H3180" s="34">
        <f t="shared" si="366"/>
        <v>26.12</v>
      </c>
      <c r="I3180" s="34">
        <f t="shared" si="366"/>
        <v>164.46</v>
      </c>
    </row>
    <row r="3181" spans="1:9">
      <c r="A3181" s="81">
        <f t="shared" si="362"/>
        <v>537802002008</v>
      </c>
      <c r="B3181">
        <v>5378020</v>
      </c>
      <c r="C3181" t="s">
        <v>494</v>
      </c>
      <c r="D3181" s="1">
        <v>39813</v>
      </c>
      <c r="E3181" s="34">
        <f t="shared" si="366"/>
        <v>3998.77</v>
      </c>
      <c r="F3181" s="34">
        <f t="shared" si="366"/>
        <v>631.42999999999995</v>
      </c>
      <c r="G3181" s="34">
        <f t="shared" si="366"/>
        <v>442.51</v>
      </c>
      <c r="H3181" s="34">
        <f t="shared" si="366"/>
        <v>23.95</v>
      </c>
      <c r="I3181" s="34">
        <f t="shared" si="366"/>
        <v>164.97</v>
      </c>
    </row>
    <row r="3182" spans="1:9">
      <c r="A3182" s="81">
        <f t="shared" si="362"/>
        <v>537802002007</v>
      </c>
      <c r="B3182">
        <v>5378020</v>
      </c>
      <c r="C3182" t="s">
        <v>494</v>
      </c>
      <c r="D3182" s="1">
        <v>39447</v>
      </c>
      <c r="E3182" s="34">
        <f t="shared" si="366"/>
        <v>3999.08</v>
      </c>
      <c r="F3182" s="34">
        <f t="shared" si="366"/>
        <v>630.75</v>
      </c>
      <c r="G3182" s="34">
        <f t="shared" si="366"/>
        <v>441.61</v>
      </c>
      <c r="H3182" s="34">
        <f t="shared" si="366"/>
        <v>24.1</v>
      </c>
      <c r="I3182" s="34">
        <f t="shared" si="366"/>
        <v>165.04</v>
      </c>
    </row>
    <row r="3183" spans="1:9">
      <c r="A3183" s="81">
        <f t="shared" si="362"/>
        <v>537802002006</v>
      </c>
      <c r="B3183">
        <v>5378020</v>
      </c>
      <c r="C3183" t="s">
        <v>494</v>
      </c>
      <c r="D3183" s="1">
        <v>39082</v>
      </c>
      <c r="E3183" s="34">
        <f t="shared" si="366"/>
        <v>3999.23</v>
      </c>
      <c r="F3183" s="34">
        <f t="shared" si="366"/>
        <v>628.33000000000004</v>
      </c>
      <c r="G3183" s="34">
        <f t="shared" si="366"/>
        <v>440.56</v>
      </c>
      <c r="H3183" s="34">
        <f t="shared" si="366"/>
        <v>23.18</v>
      </c>
      <c r="I3183" s="34">
        <f t="shared" si="366"/>
        <v>164.59</v>
      </c>
    </row>
    <row r="3184" spans="1:9">
      <c r="A3184" s="81">
        <f t="shared" si="362"/>
        <v>537802402025</v>
      </c>
      <c r="B3184">
        <v>5378024</v>
      </c>
      <c r="C3184" t="s">
        <v>1041</v>
      </c>
      <c r="D3184" s="1">
        <v>46022</v>
      </c>
      <c r="E3184" s="34" t="str">
        <f t="shared" ref="E3184:I3193" si="367">IF(YEAR($D3184)&lt;2016,VLOOKUP($A3184,LDB_alt,COLUMN()-1,FALSE),IFERROR(VLOOKUP($A3184,LDB_neu,COLUMN()-1,FALSE),""))</f>
        <v/>
      </c>
      <c r="F3184" s="34" t="str">
        <f t="shared" si="367"/>
        <v/>
      </c>
      <c r="G3184" s="34" t="str">
        <f t="shared" si="367"/>
        <v/>
      </c>
      <c r="H3184" s="34" t="str">
        <f t="shared" si="367"/>
        <v/>
      </c>
      <c r="I3184" s="34" t="str">
        <f t="shared" si="367"/>
        <v/>
      </c>
    </row>
    <row r="3185" spans="1:9">
      <c r="A3185" s="81">
        <f t="shared" si="362"/>
        <v>537802402024</v>
      </c>
      <c r="B3185">
        <v>5378024</v>
      </c>
      <c r="C3185" t="s">
        <v>1041</v>
      </c>
      <c r="D3185" s="1">
        <v>45657</v>
      </c>
      <c r="E3185" s="34" t="str">
        <f t="shared" si="367"/>
        <v/>
      </c>
      <c r="F3185" s="34" t="str">
        <f t="shared" si="367"/>
        <v/>
      </c>
      <c r="G3185" s="34" t="str">
        <f t="shared" si="367"/>
        <v/>
      </c>
      <c r="H3185" s="34" t="str">
        <f t="shared" si="367"/>
        <v/>
      </c>
      <c r="I3185" s="34" t="str">
        <f t="shared" si="367"/>
        <v/>
      </c>
    </row>
    <row r="3186" spans="1:9">
      <c r="A3186" s="81">
        <f t="shared" si="362"/>
        <v>537802402023</v>
      </c>
      <c r="B3186">
        <v>5378024</v>
      </c>
      <c r="C3186" t="s">
        <v>1041</v>
      </c>
      <c r="D3186" s="1">
        <v>45291</v>
      </c>
      <c r="E3186" s="34" t="str">
        <f t="shared" si="367"/>
        <v/>
      </c>
      <c r="F3186" s="34" t="str">
        <f t="shared" si="367"/>
        <v/>
      </c>
      <c r="G3186" s="34" t="str">
        <f t="shared" si="367"/>
        <v/>
      </c>
      <c r="H3186" s="34" t="str">
        <f t="shared" si="367"/>
        <v/>
      </c>
      <c r="I3186" s="34" t="str">
        <f t="shared" si="367"/>
        <v/>
      </c>
    </row>
    <row r="3187" spans="1:9">
      <c r="A3187" s="81">
        <f t="shared" si="362"/>
        <v>537802402022</v>
      </c>
      <c r="B3187">
        <v>5378024</v>
      </c>
      <c r="C3187" t="s">
        <v>1041</v>
      </c>
      <c r="D3187" s="1">
        <v>44926</v>
      </c>
      <c r="E3187" s="34" t="str">
        <f t="shared" si="367"/>
        <v/>
      </c>
      <c r="F3187" s="34" t="str">
        <f t="shared" si="367"/>
        <v/>
      </c>
      <c r="G3187" s="34" t="str">
        <f t="shared" si="367"/>
        <v/>
      </c>
      <c r="H3187" s="34" t="str">
        <f t="shared" si="367"/>
        <v/>
      </c>
      <c r="I3187" s="34" t="str">
        <f t="shared" si="367"/>
        <v/>
      </c>
    </row>
    <row r="3188" spans="1:9">
      <c r="A3188" s="81">
        <f t="shared" si="362"/>
        <v>537802402021</v>
      </c>
      <c r="B3188">
        <v>5378024</v>
      </c>
      <c r="C3188" t="s">
        <v>1041</v>
      </c>
      <c r="D3188" s="1">
        <v>44561</v>
      </c>
      <c r="E3188" s="34" t="str">
        <f t="shared" si="367"/>
        <v/>
      </c>
      <c r="F3188" s="34" t="str">
        <f t="shared" si="367"/>
        <v/>
      </c>
      <c r="G3188" s="34" t="str">
        <f t="shared" si="367"/>
        <v/>
      </c>
      <c r="H3188" s="34" t="str">
        <f t="shared" si="367"/>
        <v/>
      </c>
      <c r="I3188" s="34" t="str">
        <f t="shared" si="367"/>
        <v/>
      </c>
    </row>
    <row r="3189" spans="1:9">
      <c r="A3189" s="81">
        <f t="shared" si="362"/>
        <v>537802402020</v>
      </c>
      <c r="B3189">
        <v>5378024</v>
      </c>
      <c r="C3189" t="s">
        <v>1041</v>
      </c>
      <c r="D3189" s="1">
        <v>44196</v>
      </c>
      <c r="E3189" s="34" t="str">
        <f t="shared" si="367"/>
        <v/>
      </c>
      <c r="F3189" s="34" t="str">
        <f t="shared" si="367"/>
        <v/>
      </c>
      <c r="G3189" s="34" t="str">
        <f t="shared" si="367"/>
        <v/>
      </c>
      <c r="H3189" s="34" t="str">
        <f t="shared" si="367"/>
        <v/>
      </c>
      <c r="I3189" s="34" t="str">
        <f t="shared" si="367"/>
        <v/>
      </c>
    </row>
    <row r="3190" spans="1:9">
      <c r="A3190" s="81">
        <f t="shared" si="362"/>
        <v>537802402019</v>
      </c>
      <c r="B3190">
        <v>5378024</v>
      </c>
      <c r="C3190" t="s">
        <v>1041</v>
      </c>
      <c r="D3190" s="1">
        <v>43830</v>
      </c>
      <c r="E3190" s="34" t="str">
        <f t="shared" si="367"/>
        <v/>
      </c>
      <c r="F3190" s="34" t="str">
        <f t="shared" si="367"/>
        <v/>
      </c>
      <c r="G3190" s="34" t="str">
        <f t="shared" si="367"/>
        <v/>
      </c>
      <c r="H3190" s="34" t="str">
        <f t="shared" si="367"/>
        <v/>
      </c>
      <c r="I3190" s="34" t="str">
        <f t="shared" si="367"/>
        <v/>
      </c>
    </row>
    <row r="3191" spans="1:9">
      <c r="A3191" s="81">
        <f t="shared" si="362"/>
        <v>537802402018</v>
      </c>
      <c r="B3191">
        <v>5378024</v>
      </c>
      <c r="C3191" t="s">
        <v>1041</v>
      </c>
      <c r="D3191" s="1">
        <v>43465</v>
      </c>
      <c r="E3191" s="34">
        <f t="shared" si="367"/>
        <v>6888</v>
      </c>
      <c r="F3191" s="34">
        <f t="shared" si="367"/>
        <v>1521</v>
      </c>
      <c r="G3191" s="34">
        <f t="shared" si="367"/>
        <v>863</v>
      </c>
      <c r="H3191" s="34">
        <f t="shared" si="367"/>
        <v>175</v>
      </c>
      <c r="I3191" s="34">
        <f t="shared" si="367"/>
        <v>483</v>
      </c>
    </row>
    <row r="3192" spans="1:9">
      <c r="A3192" s="81">
        <f t="shared" si="362"/>
        <v>537802402017</v>
      </c>
      <c r="B3192">
        <v>5378024</v>
      </c>
      <c r="C3192" t="s">
        <v>1041</v>
      </c>
      <c r="D3192" s="1">
        <v>43100</v>
      </c>
      <c r="E3192" s="34">
        <f t="shared" si="367"/>
        <v>6888</v>
      </c>
      <c r="F3192" s="34">
        <f t="shared" si="367"/>
        <v>1498</v>
      </c>
      <c r="G3192" s="34">
        <f t="shared" si="367"/>
        <v>856</v>
      </c>
      <c r="H3192" s="34">
        <f t="shared" si="367"/>
        <v>168</v>
      </c>
      <c r="I3192" s="34">
        <f t="shared" si="367"/>
        <v>474</v>
      </c>
    </row>
    <row r="3193" spans="1:9">
      <c r="A3193" s="81">
        <f t="shared" si="362"/>
        <v>537802402016</v>
      </c>
      <c r="B3193">
        <v>5378024</v>
      </c>
      <c r="C3193" t="s">
        <v>1041</v>
      </c>
      <c r="D3193" s="1">
        <v>42735</v>
      </c>
      <c r="E3193" s="34">
        <f t="shared" si="367"/>
        <v>6888</v>
      </c>
      <c r="F3193" s="34">
        <f t="shared" si="367"/>
        <v>1487</v>
      </c>
      <c r="G3193" s="34">
        <f t="shared" si="367"/>
        <v>861</v>
      </c>
      <c r="H3193" s="34">
        <f t="shared" si="367"/>
        <v>157</v>
      </c>
      <c r="I3193" s="34">
        <f t="shared" si="367"/>
        <v>469</v>
      </c>
    </row>
    <row r="3194" spans="1:9">
      <c r="A3194" s="81">
        <f t="shared" si="362"/>
        <v>537802402015</v>
      </c>
      <c r="B3194">
        <v>5378024</v>
      </c>
      <c r="C3194" t="s">
        <v>1041</v>
      </c>
      <c r="D3194" s="1">
        <v>42369</v>
      </c>
      <c r="E3194" s="34">
        <f t="shared" ref="E3194:I3203" si="368">IF(YEAR($D3194)&lt;2016,VLOOKUP($A3194,LDB_alt,COLUMN()-1,FALSE),IFERROR(VLOOKUP($A3194,LDB_neu,COLUMN()-1,FALSE),""))</f>
        <v>6887.6</v>
      </c>
      <c r="F3194" s="34">
        <f t="shared" si="368"/>
        <v>1470.27</v>
      </c>
      <c r="G3194" s="34">
        <f t="shared" si="368"/>
        <v>879.54</v>
      </c>
      <c r="H3194" s="34">
        <f t="shared" si="368"/>
        <v>127.47</v>
      </c>
      <c r="I3194" s="34">
        <f t="shared" si="368"/>
        <v>463.26</v>
      </c>
    </row>
    <row r="3195" spans="1:9">
      <c r="A3195" s="81">
        <f t="shared" si="362"/>
        <v>537802402014</v>
      </c>
      <c r="B3195">
        <v>5378024</v>
      </c>
      <c r="C3195" t="s">
        <v>1041</v>
      </c>
      <c r="D3195" s="1">
        <v>42004</v>
      </c>
      <c r="E3195" s="34">
        <f t="shared" si="368"/>
        <v>6887.37</v>
      </c>
      <c r="F3195" s="34">
        <f t="shared" si="368"/>
        <v>1464.67</v>
      </c>
      <c r="G3195" s="34">
        <f t="shared" si="368"/>
        <v>875.21</v>
      </c>
      <c r="H3195" s="34">
        <f t="shared" si="368"/>
        <v>125.23</v>
      </c>
      <c r="I3195" s="34">
        <f t="shared" si="368"/>
        <v>464.23</v>
      </c>
    </row>
    <row r="3196" spans="1:9">
      <c r="A3196" s="81">
        <f t="shared" si="362"/>
        <v>537802402013</v>
      </c>
      <c r="B3196">
        <v>5378024</v>
      </c>
      <c r="C3196" t="s">
        <v>1041</v>
      </c>
      <c r="D3196" s="1">
        <v>41639</v>
      </c>
      <c r="E3196" s="34">
        <f t="shared" si="368"/>
        <v>6887.76</v>
      </c>
      <c r="F3196" s="34">
        <f t="shared" si="368"/>
        <v>1452.93</v>
      </c>
      <c r="G3196" s="34">
        <f t="shared" si="368"/>
        <v>873.66</v>
      </c>
      <c r="H3196" s="34">
        <f t="shared" si="368"/>
        <v>120.31</v>
      </c>
      <c r="I3196" s="34">
        <f t="shared" si="368"/>
        <v>458.96</v>
      </c>
    </row>
    <row r="3197" spans="1:9">
      <c r="A3197" s="81">
        <f t="shared" si="362"/>
        <v>537802402012</v>
      </c>
      <c r="B3197">
        <v>5378024</v>
      </c>
      <c r="C3197" t="s">
        <v>1041</v>
      </c>
      <c r="D3197" s="1">
        <v>41274</v>
      </c>
      <c r="E3197" s="34">
        <f t="shared" si="368"/>
        <v>6887.77</v>
      </c>
      <c r="F3197" s="34">
        <f t="shared" si="368"/>
        <v>1450.08</v>
      </c>
      <c r="G3197" s="34">
        <f t="shared" si="368"/>
        <v>873.57</v>
      </c>
      <c r="H3197" s="34">
        <f t="shared" si="368"/>
        <v>116.44</v>
      </c>
      <c r="I3197" s="34">
        <f t="shared" si="368"/>
        <v>460.07</v>
      </c>
    </row>
    <row r="3198" spans="1:9">
      <c r="A3198" s="81">
        <f t="shared" si="362"/>
        <v>537802402011</v>
      </c>
      <c r="B3198">
        <v>5378024</v>
      </c>
      <c r="C3198" t="s">
        <v>1041</v>
      </c>
      <c r="D3198" s="1">
        <v>40908</v>
      </c>
      <c r="E3198" s="34">
        <f t="shared" si="368"/>
        <v>6887.77</v>
      </c>
      <c r="F3198" s="34">
        <f t="shared" si="368"/>
        <v>1434.71</v>
      </c>
      <c r="G3198" s="34">
        <f t="shared" si="368"/>
        <v>901.94</v>
      </c>
      <c r="H3198" s="34">
        <f t="shared" si="368"/>
        <v>76.09</v>
      </c>
      <c r="I3198" s="34">
        <f t="shared" si="368"/>
        <v>456.68</v>
      </c>
    </row>
    <row r="3199" spans="1:9">
      <c r="A3199" s="81">
        <f t="shared" si="362"/>
        <v>537802402010</v>
      </c>
      <c r="B3199">
        <v>5378024</v>
      </c>
      <c r="C3199" t="s">
        <v>1041</v>
      </c>
      <c r="D3199" s="1">
        <v>40543</v>
      </c>
      <c r="E3199" s="34">
        <f t="shared" si="368"/>
        <v>6884.92</v>
      </c>
      <c r="F3199" s="34">
        <f t="shared" si="368"/>
        <v>1429.24</v>
      </c>
      <c r="G3199" s="34">
        <f t="shared" si="368"/>
        <v>898.55</v>
      </c>
      <c r="H3199" s="34">
        <f t="shared" si="368"/>
        <v>75.72</v>
      </c>
      <c r="I3199" s="34">
        <f t="shared" si="368"/>
        <v>454.97</v>
      </c>
    </row>
    <row r="3200" spans="1:9">
      <c r="A3200" s="81">
        <f t="shared" si="362"/>
        <v>537802402009</v>
      </c>
      <c r="B3200">
        <v>5378024</v>
      </c>
      <c r="C3200" t="s">
        <v>1041</v>
      </c>
      <c r="D3200" s="1">
        <v>40178</v>
      </c>
      <c r="E3200" s="34">
        <f t="shared" si="368"/>
        <v>6884.74</v>
      </c>
      <c r="F3200" s="34">
        <f t="shared" si="368"/>
        <v>1419.47</v>
      </c>
      <c r="G3200" s="34">
        <f t="shared" si="368"/>
        <v>895.28</v>
      </c>
      <c r="H3200" s="34">
        <f t="shared" si="368"/>
        <v>69.45</v>
      </c>
      <c r="I3200" s="34">
        <f t="shared" si="368"/>
        <v>454.74</v>
      </c>
    </row>
    <row r="3201" spans="1:9">
      <c r="A3201" s="81">
        <f t="shared" si="362"/>
        <v>537802402008</v>
      </c>
      <c r="B3201">
        <v>5378024</v>
      </c>
      <c r="C3201" t="s">
        <v>1041</v>
      </c>
      <c r="D3201" s="1">
        <v>39813</v>
      </c>
      <c r="E3201" s="34">
        <f t="shared" si="368"/>
        <v>6884.24</v>
      </c>
      <c r="F3201" s="34">
        <f t="shared" si="368"/>
        <v>1413.5800000000002</v>
      </c>
      <c r="G3201" s="34">
        <f t="shared" si="368"/>
        <v>891.71</v>
      </c>
      <c r="H3201" s="34">
        <f t="shared" si="368"/>
        <v>66.44</v>
      </c>
      <c r="I3201" s="34">
        <f t="shared" si="368"/>
        <v>455.43</v>
      </c>
    </row>
    <row r="3202" spans="1:9">
      <c r="A3202" s="81">
        <f t="shared" si="362"/>
        <v>537802402007</v>
      </c>
      <c r="B3202">
        <v>5378024</v>
      </c>
      <c r="C3202" t="s">
        <v>1041</v>
      </c>
      <c r="D3202" s="1">
        <v>39447</v>
      </c>
      <c r="E3202" s="34">
        <f t="shared" si="368"/>
        <v>6884.2</v>
      </c>
      <c r="F3202" s="34">
        <f t="shared" si="368"/>
        <v>1405.82</v>
      </c>
      <c r="G3202" s="34">
        <f t="shared" si="368"/>
        <v>884.26</v>
      </c>
      <c r="H3202" s="34">
        <f t="shared" si="368"/>
        <v>66.28</v>
      </c>
      <c r="I3202" s="34">
        <f t="shared" si="368"/>
        <v>455.28</v>
      </c>
    </row>
    <row r="3203" spans="1:9">
      <c r="A3203" s="81">
        <f t="shared" si="362"/>
        <v>537802402006</v>
      </c>
      <c r="B3203">
        <v>5378024</v>
      </c>
      <c r="C3203" t="s">
        <v>1041</v>
      </c>
      <c r="D3203" s="1">
        <v>39082</v>
      </c>
      <c r="E3203" s="34">
        <f t="shared" si="368"/>
        <v>6884.13</v>
      </c>
      <c r="F3203" s="34">
        <f t="shared" si="368"/>
        <v>1399.1</v>
      </c>
      <c r="G3203" s="34">
        <f t="shared" si="368"/>
        <v>875.27</v>
      </c>
      <c r="H3203" s="34">
        <f t="shared" si="368"/>
        <v>68.739999999999995</v>
      </c>
      <c r="I3203" s="34">
        <f t="shared" si="368"/>
        <v>455.09</v>
      </c>
    </row>
    <row r="3204" spans="1:9">
      <c r="A3204" s="81">
        <f t="shared" si="362"/>
        <v>537802802025</v>
      </c>
      <c r="B3204">
        <v>5378028</v>
      </c>
      <c r="C3204" t="s">
        <v>1042</v>
      </c>
      <c r="D3204" s="1">
        <v>46022</v>
      </c>
      <c r="E3204" s="34" t="str">
        <f t="shared" ref="E3204:I3213" si="369">IF(YEAR($D3204)&lt;2016,VLOOKUP($A3204,LDB_alt,COLUMN()-1,FALSE),IFERROR(VLOOKUP($A3204,LDB_neu,COLUMN()-1,FALSE),""))</f>
        <v/>
      </c>
      <c r="F3204" s="34" t="str">
        <f t="shared" si="369"/>
        <v/>
      </c>
      <c r="G3204" s="34" t="str">
        <f t="shared" si="369"/>
        <v/>
      </c>
      <c r="H3204" s="34" t="str">
        <f t="shared" si="369"/>
        <v/>
      </c>
      <c r="I3204" s="34" t="str">
        <f t="shared" si="369"/>
        <v/>
      </c>
    </row>
    <row r="3205" spans="1:9">
      <c r="A3205" s="81">
        <f t="shared" ref="A3205:A3268" si="370">(LEFT(B3205&amp;"00000000",8)&amp;YEAR(D3205))+0</f>
        <v>537802802024</v>
      </c>
      <c r="B3205">
        <v>5378028</v>
      </c>
      <c r="C3205" t="s">
        <v>1042</v>
      </c>
      <c r="D3205" s="1">
        <v>45657</v>
      </c>
      <c r="E3205" s="34" t="str">
        <f t="shared" si="369"/>
        <v/>
      </c>
      <c r="F3205" s="34" t="str">
        <f t="shared" si="369"/>
        <v/>
      </c>
      <c r="G3205" s="34" t="str">
        <f t="shared" si="369"/>
        <v/>
      </c>
      <c r="H3205" s="34" t="str">
        <f t="shared" si="369"/>
        <v/>
      </c>
      <c r="I3205" s="34" t="str">
        <f t="shared" si="369"/>
        <v/>
      </c>
    </row>
    <row r="3206" spans="1:9">
      <c r="A3206" s="81">
        <f t="shared" si="370"/>
        <v>537802802023</v>
      </c>
      <c r="B3206">
        <v>5378028</v>
      </c>
      <c r="C3206" t="s">
        <v>1042</v>
      </c>
      <c r="D3206" s="1">
        <v>45291</v>
      </c>
      <c r="E3206" s="34" t="str">
        <f t="shared" si="369"/>
        <v/>
      </c>
      <c r="F3206" s="34" t="str">
        <f t="shared" si="369"/>
        <v/>
      </c>
      <c r="G3206" s="34" t="str">
        <f t="shared" si="369"/>
        <v/>
      </c>
      <c r="H3206" s="34" t="str">
        <f t="shared" si="369"/>
        <v/>
      </c>
      <c r="I3206" s="34" t="str">
        <f t="shared" si="369"/>
        <v/>
      </c>
    </row>
    <row r="3207" spans="1:9">
      <c r="A3207" s="81">
        <f t="shared" si="370"/>
        <v>537802802022</v>
      </c>
      <c r="B3207">
        <v>5378028</v>
      </c>
      <c r="C3207" t="s">
        <v>1042</v>
      </c>
      <c r="D3207" s="1">
        <v>44926</v>
      </c>
      <c r="E3207" s="34" t="str">
        <f t="shared" si="369"/>
        <v/>
      </c>
      <c r="F3207" s="34" t="str">
        <f t="shared" si="369"/>
        <v/>
      </c>
      <c r="G3207" s="34" t="str">
        <f t="shared" si="369"/>
        <v/>
      </c>
      <c r="H3207" s="34" t="str">
        <f t="shared" si="369"/>
        <v/>
      </c>
      <c r="I3207" s="34" t="str">
        <f t="shared" si="369"/>
        <v/>
      </c>
    </row>
    <row r="3208" spans="1:9">
      <c r="A3208" s="81">
        <f t="shared" si="370"/>
        <v>537802802021</v>
      </c>
      <c r="B3208">
        <v>5378028</v>
      </c>
      <c r="C3208" t="s">
        <v>1042</v>
      </c>
      <c r="D3208" s="1">
        <v>44561</v>
      </c>
      <c r="E3208" s="34" t="str">
        <f t="shared" si="369"/>
        <v/>
      </c>
      <c r="F3208" s="34" t="str">
        <f t="shared" si="369"/>
        <v/>
      </c>
      <c r="G3208" s="34" t="str">
        <f t="shared" si="369"/>
        <v/>
      </c>
      <c r="H3208" s="34" t="str">
        <f t="shared" si="369"/>
        <v/>
      </c>
      <c r="I3208" s="34" t="str">
        <f t="shared" si="369"/>
        <v/>
      </c>
    </row>
    <row r="3209" spans="1:9">
      <c r="A3209" s="81">
        <f t="shared" si="370"/>
        <v>537802802020</v>
      </c>
      <c r="B3209">
        <v>5378028</v>
      </c>
      <c r="C3209" t="s">
        <v>1042</v>
      </c>
      <c r="D3209" s="1">
        <v>44196</v>
      </c>
      <c r="E3209" s="34" t="str">
        <f t="shared" si="369"/>
        <v/>
      </c>
      <c r="F3209" s="34" t="str">
        <f t="shared" si="369"/>
        <v/>
      </c>
      <c r="G3209" s="34" t="str">
        <f t="shared" si="369"/>
        <v/>
      </c>
      <c r="H3209" s="34" t="str">
        <f t="shared" si="369"/>
        <v/>
      </c>
      <c r="I3209" s="34" t="str">
        <f t="shared" si="369"/>
        <v/>
      </c>
    </row>
    <row r="3210" spans="1:9">
      <c r="A3210" s="81">
        <f t="shared" si="370"/>
        <v>537802802019</v>
      </c>
      <c r="B3210">
        <v>5378028</v>
      </c>
      <c r="C3210" t="s">
        <v>1042</v>
      </c>
      <c r="D3210" s="1">
        <v>43830</v>
      </c>
      <c r="E3210" s="34" t="str">
        <f t="shared" si="369"/>
        <v/>
      </c>
      <c r="F3210" s="34" t="str">
        <f t="shared" si="369"/>
        <v/>
      </c>
      <c r="G3210" s="34" t="str">
        <f t="shared" si="369"/>
        <v/>
      </c>
      <c r="H3210" s="34" t="str">
        <f t="shared" si="369"/>
        <v/>
      </c>
      <c r="I3210" s="34" t="str">
        <f t="shared" si="369"/>
        <v/>
      </c>
    </row>
    <row r="3211" spans="1:9">
      <c r="A3211" s="81">
        <f t="shared" si="370"/>
        <v>537802802018</v>
      </c>
      <c r="B3211">
        <v>5378028</v>
      </c>
      <c r="C3211" t="s">
        <v>1042</v>
      </c>
      <c r="D3211" s="1">
        <v>43465</v>
      </c>
      <c r="E3211" s="34">
        <f t="shared" si="369"/>
        <v>3880</v>
      </c>
      <c r="F3211" s="34">
        <f t="shared" si="369"/>
        <v>1028</v>
      </c>
      <c r="G3211" s="34">
        <f t="shared" si="369"/>
        <v>702</v>
      </c>
      <c r="H3211" s="34">
        <f t="shared" si="369"/>
        <v>73</v>
      </c>
      <c r="I3211" s="34">
        <f t="shared" si="369"/>
        <v>253</v>
      </c>
    </row>
    <row r="3212" spans="1:9">
      <c r="A3212" s="81">
        <f t="shared" si="370"/>
        <v>537802802017</v>
      </c>
      <c r="B3212">
        <v>5378028</v>
      </c>
      <c r="C3212" t="s">
        <v>1042</v>
      </c>
      <c r="D3212" s="1">
        <v>43100</v>
      </c>
      <c r="E3212" s="34">
        <f t="shared" si="369"/>
        <v>3880</v>
      </c>
      <c r="F3212" s="34">
        <f t="shared" si="369"/>
        <v>1026</v>
      </c>
      <c r="G3212" s="34">
        <f t="shared" si="369"/>
        <v>700</v>
      </c>
      <c r="H3212" s="34">
        <f t="shared" si="369"/>
        <v>72</v>
      </c>
      <c r="I3212" s="34">
        <f t="shared" si="369"/>
        <v>254</v>
      </c>
    </row>
    <row r="3213" spans="1:9">
      <c r="A3213" s="81">
        <f t="shared" si="370"/>
        <v>537802802016</v>
      </c>
      <c r="B3213">
        <v>5378028</v>
      </c>
      <c r="C3213" t="s">
        <v>1042</v>
      </c>
      <c r="D3213" s="1">
        <v>42735</v>
      </c>
      <c r="E3213" s="34">
        <f t="shared" si="369"/>
        <v>3880</v>
      </c>
      <c r="F3213" s="34">
        <f t="shared" si="369"/>
        <v>1027</v>
      </c>
      <c r="G3213" s="34">
        <f t="shared" si="369"/>
        <v>709</v>
      </c>
      <c r="H3213" s="34">
        <f t="shared" si="369"/>
        <v>66</v>
      </c>
      <c r="I3213" s="34">
        <f t="shared" si="369"/>
        <v>252</v>
      </c>
    </row>
    <row r="3214" spans="1:9">
      <c r="A3214" s="81">
        <f t="shared" si="370"/>
        <v>537802802015</v>
      </c>
      <c r="B3214">
        <v>5378028</v>
      </c>
      <c r="C3214" t="s">
        <v>1042</v>
      </c>
      <c r="D3214" s="1">
        <v>42369</v>
      </c>
      <c r="E3214" s="34">
        <f t="shared" ref="E3214:I3223" si="371">IF(YEAR($D3214)&lt;2016,VLOOKUP($A3214,LDB_alt,COLUMN()-1,FALSE),IFERROR(VLOOKUP($A3214,LDB_neu,COLUMN()-1,FALSE),""))</f>
        <v>3880.46</v>
      </c>
      <c r="F3214" s="34">
        <f t="shared" si="371"/>
        <v>1028.04</v>
      </c>
      <c r="G3214" s="34">
        <f t="shared" si="371"/>
        <v>725.25</v>
      </c>
      <c r="H3214" s="34">
        <f t="shared" si="371"/>
        <v>50.39</v>
      </c>
      <c r="I3214" s="34">
        <f t="shared" si="371"/>
        <v>252.4</v>
      </c>
    </row>
    <row r="3215" spans="1:9">
      <c r="A3215" s="81">
        <f t="shared" si="370"/>
        <v>537802802014</v>
      </c>
      <c r="B3215">
        <v>5378028</v>
      </c>
      <c r="C3215" t="s">
        <v>1042</v>
      </c>
      <c r="D3215" s="1">
        <v>42004</v>
      </c>
      <c r="E3215" s="34">
        <f t="shared" si="371"/>
        <v>3880.43</v>
      </c>
      <c r="F3215" s="34">
        <f t="shared" si="371"/>
        <v>1017.1899999999999</v>
      </c>
      <c r="G3215" s="34">
        <f t="shared" si="371"/>
        <v>721.39</v>
      </c>
      <c r="H3215" s="34">
        <f t="shared" si="371"/>
        <v>49.63</v>
      </c>
      <c r="I3215" s="34">
        <f t="shared" si="371"/>
        <v>246.17</v>
      </c>
    </row>
    <row r="3216" spans="1:9">
      <c r="A3216" s="81">
        <f t="shared" si="370"/>
        <v>537802802013</v>
      </c>
      <c r="B3216">
        <v>5378028</v>
      </c>
      <c r="C3216" t="s">
        <v>1042</v>
      </c>
      <c r="D3216" s="1">
        <v>41639</v>
      </c>
      <c r="E3216" s="34">
        <f t="shared" si="371"/>
        <v>3880.43</v>
      </c>
      <c r="F3216" s="34">
        <f t="shared" si="371"/>
        <v>1015.1600000000001</v>
      </c>
      <c r="G3216" s="34">
        <f t="shared" si="371"/>
        <v>719.71</v>
      </c>
      <c r="H3216" s="34">
        <f t="shared" si="371"/>
        <v>49.27</v>
      </c>
      <c r="I3216" s="34">
        <f t="shared" si="371"/>
        <v>246.18</v>
      </c>
    </row>
    <row r="3217" spans="1:9">
      <c r="A3217" s="81">
        <f t="shared" si="370"/>
        <v>537802802012</v>
      </c>
      <c r="B3217">
        <v>5378028</v>
      </c>
      <c r="C3217" t="s">
        <v>1042</v>
      </c>
      <c r="D3217" s="1">
        <v>41274</v>
      </c>
      <c r="E3217" s="34">
        <f t="shared" si="371"/>
        <v>3880.43</v>
      </c>
      <c r="F3217" s="34">
        <f t="shared" si="371"/>
        <v>1015.89</v>
      </c>
      <c r="G3217" s="34">
        <f t="shared" si="371"/>
        <v>717.6</v>
      </c>
      <c r="H3217" s="34">
        <f t="shared" si="371"/>
        <v>50.52</v>
      </c>
      <c r="I3217" s="34">
        <f t="shared" si="371"/>
        <v>247.77</v>
      </c>
    </row>
    <row r="3218" spans="1:9">
      <c r="A3218" s="81">
        <f t="shared" si="370"/>
        <v>537802802011</v>
      </c>
      <c r="B3218">
        <v>5378028</v>
      </c>
      <c r="C3218" t="s">
        <v>1042</v>
      </c>
      <c r="D3218" s="1">
        <v>40908</v>
      </c>
      <c r="E3218" s="34">
        <f t="shared" si="371"/>
        <v>3880.43</v>
      </c>
      <c r="F3218" s="34">
        <f t="shared" si="371"/>
        <v>1013.49</v>
      </c>
      <c r="G3218" s="34">
        <f t="shared" si="371"/>
        <v>718.25</v>
      </c>
      <c r="H3218" s="34">
        <f t="shared" si="371"/>
        <v>49.87</v>
      </c>
      <c r="I3218" s="34">
        <f t="shared" si="371"/>
        <v>245.37</v>
      </c>
    </row>
    <row r="3219" spans="1:9">
      <c r="A3219" s="81">
        <f t="shared" si="370"/>
        <v>537802802010</v>
      </c>
      <c r="B3219">
        <v>5378028</v>
      </c>
      <c r="C3219" t="s">
        <v>1042</v>
      </c>
      <c r="D3219" s="1">
        <v>40543</v>
      </c>
      <c r="E3219" s="34">
        <f t="shared" si="371"/>
        <v>3880.93</v>
      </c>
      <c r="F3219" s="34">
        <f t="shared" si="371"/>
        <v>1010.01</v>
      </c>
      <c r="G3219" s="34">
        <f t="shared" si="371"/>
        <v>719.16</v>
      </c>
      <c r="H3219" s="34">
        <f t="shared" si="371"/>
        <v>48.23</v>
      </c>
      <c r="I3219" s="34">
        <f t="shared" si="371"/>
        <v>242.62</v>
      </c>
    </row>
    <row r="3220" spans="1:9">
      <c r="A3220" s="81">
        <f t="shared" si="370"/>
        <v>537802802009</v>
      </c>
      <c r="B3220">
        <v>5378028</v>
      </c>
      <c r="C3220" t="s">
        <v>1042</v>
      </c>
      <c r="D3220" s="1">
        <v>40178</v>
      </c>
      <c r="E3220" s="34">
        <f t="shared" si="371"/>
        <v>3880.91</v>
      </c>
      <c r="F3220" s="34">
        <f t="shared" si="371"/>
        <v>1009.0899999999999</v>
      </c>
      <c r="G3220" s="34">
        <f t="shared" si="371"/>
        <v>719</v>
      </c>
      <c r="H3220" s="34">
        <f t="shared" si="371"/>
        <v>48.31</v>
      </c>
      <c r="I3220" s="34">
        <f t="shared" si="371"/>
        <v>241.78</v>
      </c>
    </row>
    <row r="3221" spans="1:9">
      <c r="A3221" s="81">
        <f t="shared" si="370"/>
        <v>537802802008</v>
      </c>
      <c r="B3221">
        <v>5378028</v>
      </c>
      <c r="C3221" t="s">
        <v>1042</v>
      </c>
      <c r="D3221" s="1">
        <v>39813</v>
      </c>
      <c r="E3221" s="34">
        <f t="shared" si="371"/>
        <v>3879.59</v>
      </c>
      <c r="F3221" s="34">
        <f t="shared" si="371"/>
        <v>1008.0000000000001</v>
      </c>
      <c r="G3221" s="34">
        <f t="shared" si="371"/>
        <v>719.09</v>
      </c>
      <c r="H3221" s="34">
        <f t="shared" si="371"/>
        <v>48.07</v>
      </c>
      <c r="I3221" s="34">
        <f t="shared" si="371"/>
        <v>240.84</v>
      </c>
    </row>
    <row r="3222" spans="1:9">
      <c r="A3222" s="81">
        <f t="shared" si="370"/>
        <v>537802802007</v>
      </c>
      <c r="B3222">
        <v>5378028</v>
      </c>
      <c r="C3222" t="s">
        <v>1042</v>
      </c>
      <c r="D3222" s="1">
        <v>39447</v>
      </c>
      <c r="E3222" s="34">
        <f t="shared" si="371"/>
        <v>3881.14</v>
      </c>
      <c r="F3222" s="34">
        <f t="shared" si="371"/>
        <v>1007.9100000000001</v>
      </c>
      <c r="G3222" s="34">
        <f t="shared" si="371"/>
        <v>720.21</v>
      </c>
      <c r="H3222" s="34">
        <f t="shared" si="371"/>
        <v>47.37</v>
      </c>
      <c r="I3222" s="34">
        <f t="shared" si="371"/>
        <v>240.33</v>
      </c>
    </row>
    <row r="3223" spans="1:9">
      <c r="A3223" s="81">
        <f t="shared" si="370"/>
        <v>537802802006</v>
      </c>
      <c r="B3223">
        <v>5378028</v>
      </c>
      <c r="C3223" t="s">
        <v>1042</v>
      </c>
      <c r="D3223" s="1">
        <v>39082</v>
      </c>
      <c r="E3223" s="34">
        <f t="shared" si="371"/>
        <v>3881.14</v>
      </c>
      <c r="F3223" s="34">
        <f t="shared" si="371"/>
        <v>1006.11</v>
      </c>
      <c r="G3223" s="34">
        <f t="shared" si="371"/>
        <v>718.65</v>
      </c>
      <c r="H3223" s="34">
        <f t="shared" si="371"/>
        <v>47.31</v>
      </c>
      <c r="I3223" s="34">
        <f t="shared" si="371"/>
        <v>240.15</v>
      </c>
    </row>
    <row r="3224" spans="1:9">
      <c r="A3224" s="81">
        <f t="shared" si="370"/>
        <v>537803202025</v>
      </c>
      <c r="B3224">
        <v>5378032</v>
      </c>
      <c r="C3224" t="s">
        <v>1043</v>
      </c>
      <c r="D3224" s="1">
        <v>46022</v>
      </c>
      <c r="E3224" s="34" t="str">
        <f t="shared" ref="E3224:I3233" si="372">IF(YEAR($D3224)&lt;2016,VLOOKUP($A3224,LDB_alt,COLUMN()-1,FALSE),IFERROR(VLOOKUP($A3224,LDB_neu,COLUMN()-1,FALSE),""))</f>
        <v/>
      </c>
      <c r="F3224" s="34" t="str">
        <f t="shared" si="372"/>
        <v/>
      </c>
      <c r="G3224" s="34" t="str">
        <f t="shared" si="372"/>
        <v/>
      </c>
      <c r="H3224" s="34" t="str">
        <f t="shared" si="372"/>
        <v/>
      </c>
      <c r="I3224" s="34" t="str">
        <f t="shared" si="372"/>
        <v/>
      </c>
    </row>
    <row r="3225" spans="1:9">
      <c r="A3225" s="81">
        <f t="shared" si="370"/>
        <v>537803202024</v>
      </c>
      <c r="B3225">
        <v>5378032</v>
      </c>
      <c r="C3225" t="s">
        <v>1043</v>
      </c>
      <c r="D3225" s="1">
        <v>45657</v>
      </c>
      <c r="E3225" s="34" t="str">
        <f t="shared" si="372"/>
        <v/>
      </c>
      <c r="F3225" s="34" t="str">
        <f t="shared" si="372"/>
        <v/>
      </c>
      <c r="G3225" s="34" t="str">
        <f t="shared" si="372"/>
        <v/>
      </c>
      <c r="H3225" s="34" t="str">
        <f t="shared" si="372"/>
        <v/>
      </c>
      <c r="I3225" s="34" t="str">
        <f t="shared" si="372"/>
        <v/>
      </c>
    </row>
    <row r="3226" spans="1:9">
      <c r="A3226" s="81">
        <f t="shared" si="370"/>
        <v>537803202023</v>
      </c>
      <c r="B3226">
        <v>5378032</v>
      </c>
      <c r="C3226" t="s">
        <v>1043</v>
      </c>
      <c r="D3226" s="1">
        <v>45291</v>
      </c>
      <c r="E3226" s="34" t="str">
        <f t="shared" si="372"/>
        <v/>
      </c>
      <c r="F3226" s="34" t="str">
        <f t="shared" si="372"/>
        <v/>
      </c>
      <c r="G3226" s="34" t="str">
        <f t="shared" si="372"/>
        <v/>
      </c>
      <c r="H3226" s="34" t="str">
        <f t="shared" si="372"/>
        <v/>
      </c>
      <c r="I3226" s="34" t="str">
        <f t="shared" si="372"/>
        <v/>
      </c>
    </row>
    <row r="3227" spans="1:9">
      <c r="A3227" s="81">
        <f t="shared" si="370"/>
        <v>537803202022</v>
      </c>
      <c r="B3227">
        <v>5378032</v>
      </c>
      <c r="C3227" t="s">
        <v>1043</v>
      </c>
      <c r="D3227" s="1">
        <v>44926</v>
      </c>
      <c r="E3227" s="34" t="str">
        <f t="shared" si="372"/>
        <v/>
      </c>
      <c r="F3227" s="34" t="str">
        <f t="shared" si="372"/>
        <v/>
      </c>
      <c r="G3227" s="34" t="str">
        <f t="shared" si="372"/>
        <v/>
      </c>
      <c r="H3227" s="34" t="str">
        <f t="shared" si="372"/>
        <v/>
      </c>
      <c r="I3227" s="34" t="str">
        <f t="shared" si="372"/>
        <v/>
      </c>
    </row>
    <row r="3228" spans="1:9">
      <c r="A3228" s="81">
        <f t="shared" si="370"/>
        <v>537803202021</v>
      </c>
      <c r="B3228">
        <v>5378032</v>
      </c>
      <c r="C3228" t="s">
        <v>1043</v>
      </c>
      <c r="D3228" s="1">
        <v>44561</v>
      </c>
      <c r="E3228" s="34" t="str">
        <f t="shared" si="372"/>
        <v/>
      </c>
      <c r="F3228" s="34" t="str">
        <f t="shared" si="372"/>
        <v/>
      </c>
      <c r="G3228" s="34" t="str">
        <f t="shared" si="372"/>
        <v/>
      </c>
      <c r="H3228" s="34" t="str">
        <f t="shared" si="372"/>
        <v/>
      </c>
      <c r="I3228" s="34" t="str">
        <f t="shared" si="372"/>
        <v/>
      </c>
    </row>
    <row r="3229" spans="1:9">
      <c r="A3229" s="81">
        <f t="shared" si="370"/>
        <v>537803202020</v>
      </c>
      <c r="B3229">
        <v>5378032</v>
      </c>
      <c r="C3229" t="s">
        <v>1043</v>
      </c>
      <c r="D3229" s="1">
        <v>44196</v>
      </c>
      <c r="E3229" s="34" t="str">
        <f t="shared" si="372"/>
        <v/>
      </c>
      <c r="F3229" s="34" t="str">
        <f t="shared" si="372"/>
        <v/>
      </c>
      <c r="G3229" s="34" t="str">
        <f t="shared" si="372"/>
        <v/>
      </c>
      <c r="H3229" s="34" t="str">
        <f t="shared" si="372"/>
        <v/>
      </c>
      <c r="I3229" s="34" t="str">
        <f t="shared" si="372"/>
        <v/>
      </c>
    </row>
    <row r="3230" spans="1:9">
      <c r="A3230" s="81">
        <f t="shared" si="370"/>
        <v>537803202019</v>
      </c>
      <c r="B3230">
        <v>5378032</v>
      </c>
      <c r="C3230" t="s">
        <v>1043</v>
      </c>
      <c r="D3230" s="1">
        <v>43830</v>
      </c>
      <c r="E3230" s="34" t="str">
        <f t="shared" si="372"/>
        <v/>
      </c>
      <c r="F3230" s="34" t="str">
        <f t="shared" si="372"/>
        <v/>
      </c>
      <c r="G3230" s="34" t="str">
        <f t="shared" si="372"/>
        <v/>
      </c>
      <c r="H3230" s="34" t="str">
        <f t="shared" si="372"/>
        <v/>
      </c>
      <c r="I3230" s="34" t="str">
        <f t="shared" si="372"/>
        <v/>
      </c>
    </row>
    <row r="3231" spans="1:9">
      <c r="A3231" s="81">
        <f t="shared" si="370"/>
        <v>537803202018</v>
      </c>
      <c r="B3231">
        <v>5378032</v>
      </c>
      <c r="C3231" t="s">
        <v>1043</v>
      </c>
      <c r="D3231" s="1">
        <v>43465</v>
      </c>
      <c r="E3231" s="34">
        <f t="shared" si="372"/>
        <v>7480</v>
      </c>
      <c r="F3231" s="34">
        <f t="shared" si="372"/>
        <v>1537</v>
      </c>
      <c r="G3231" s="34">
        <f t="shared" si="372"/>
        <v>947</v>
      </c>
      <c r="H3231" s="34">
        <f t="shared" si="372"/>
        <v>181</v>
      </c>
      <c r="I3231" s="34">
        <f t="shared" si="372"/>
        <v>409</v>
      </c>
    </row>
    <row r="3232" spans="1:9">
      <c r="A3232" s="81">
        <f t="shared" si="370"/>
        <v>537803202017</v>
      </c>
      <c r="B3232">
        <v>5378032</v>
      </c>
      <c r="C3232" t="s">
        <v>1043</v>
      </c>
      <c r="D3232" s="1">
        <v>43100</v>
      </c>
      <c r="E3232" s="34">
        <f t="shared" si="372"/>
        <v>7480</v>
      </c>
      <c r="F3232" s="34">
        <f t="shared" si="372"/>
        <v>1512</v>
      </c>
      <c r="G3232" s="34">
        <f t="shared" si="372"/>
        <v>945</v>
      </c>
      <c r="H3232" s="34">
        <f t="shared" si="372"/>
        <v>167</v>
      </c>
      <c r="I3232" s="34">
        <f t="shared" si="372"/>
        <v>400</v>
      </c>
    </row>
    <row r="3233" spans="1:9">
      <c r="A3233" s="81">
        <f t="shared" si="370"/>
        <v>537803202016</v>
      </c>
      <c r="B3233">
        <v>5378032</v>
      </c>
      <c r="C3233" t="s">
        <v>1043</v>
      </c>
      <c r="D3233" s="1">
        <v>42735</v>
      </c>
      <c r="E3233" s="34">
        <f t="shared" si="372"/>
        <v>7480</v>
      </c>
      <c r="F3233" s="34">
        <f t="shared" si="372"/>
        <v>1506</v>
      </c>
      <c r="G3233" s="34">
        <f t="shared" si="372"/>
        <v>944</v>
      </c>
      <c r="H3233" s="34">
        <f t="shared" si="372"/>
        <v>167</v>
      </c>
      <c r="I3233" s="34">
        <f t="shared" si="372"/>
        <v>395</v>
      </c>
    </row>
    <row r="3234" spans="1:9">
      <c r="A3234" s="81">
        <f t="shared" si="370"/>
        <v>537803202015</v>
      </c>
      <c r="B3234">
        <v>5378032</v>
      </c>
      <c r="C3234" t="s">
        <v>1043</v>
      </c>
      <c r="D3234" s="1">
        <v>42369</v>
      </c>
      <c r="E3234" s="34">
        <f t="shared" ref="E3234:I3243" si="373">IF(YEAR($D3234)&lt;2016,VLOOKUP($A3234,LDB_alt,COLUMN()-1,FALSE),IFERROR(VLOOKUP($A3234,LDB_neu,COLUMN()-1,FALSE),""))</f>
        <v>7479.93</v>
      </c>
      <c r="F3234" s="34">
        <f t="shared" si="373"/>
        <v>1503.1100000000001</v>
      </c>
      <c r="G3234" s="34">
        <f t="shared" si="373"/>
        <v>962.46</v>
      </c>
      <c r="H3234" s="34">
        <f t="shared" si="373"/>
        <v>146.61000000000001</v>
      </c>
      <c r="I3234" s="34">
        <f t="shared" si="373"/>
        <v>394.04</v>
      </c>
    </row>
    <row r="3235" spans="1:9">
      <c r="A3235" s="81">
        <f t="shared" si="370"/>
        <v>537803202014</v>
      </c>
      <c r="B3235">
        <v>5378032</v>
      </c>
      <c r="C3235" t="s">
        <v>1043</v>
      </c>
      <c r="D3235" s="1">
        <v>42004</v>
      </c>
      <c r="E3235" s="34">
        <f t="shared" si="373"/>
        <v>7479.84</v>
      </c>
      <c r="F3235" s="34">
        <f t="shared" si="373"/>
        <v>1500.1699999999998</v>
      </c>
      <c r="G3235" s="34">
        <f t="shared" si="373"/>
        <v>959.81</v>
      </c>
      <c r="H3235" s="34">
        <f t="shared" si="373"/>
        <v>146.30000000000001</v>
      </c>
      <c r="I3235" s="34">
        <f t="shared" si="373"/>
        <v>394.06</v>
      </c>
    </row>
    <row r="3236" spans="1:9">
      <c r="A3236" s="81">
        <f t="shared" si="370"/>
        <v>537803202013</v>
      </c>
      <c r="B3236">
        <v>5378032</v>
      </c>
      <c r="C3236" t="s">
        <v>1043</v>
      </c>
      <c r="D3236" s="1">
        <v>41639</v>
      </c>
      <c r="E3236" s="34">
        <f t="shared" si="373"/>
        <v>7479.93</v>
      </c>
      <c r="F3236" s="34">
        <f t="shared" si="373"/>
        <v>1493.4699999999998</v>
      </c>
      <c r="G3236" s="34">
        <f t="shared" si="373"/>
        <v>957.88</v>
      </c>
      <c r="H3236" s="34">
        <f t="shared" si="373"/>
        <v>143.49</v>
      </c>
      <c r="I3236" s="34">
        <f t="shared" si="373"/>
        <v>392.1</v>
      </c>
    </row>
    <row r="3237" spans="1:9">
      <c r="A3237" s="81">
        <f t="shared" si="370"/>
        <v>537803202012</v>
      </c>
      <c r="B3237">
        <v>5378032</v>
      </c>
      <c r="C3237" t="s">
        <v>1043</v>
      </c>
      <c r="D3237" s="1">
        <v>41274</v>
      </c>
      <c r="E3237" s="34">
        <f t="shared" si="373"/>
        <v>7479.93</v>
      </c>
      <c r="F3237" s="34">
        <f t="shared" si="373"/>
        <v>1488.8400000000001</v>
      </c>
      <c r="G3237" s="34">
        <f t="shared" si="373"/>
        <v>953.81</v>
      </c>
      <c r="H3237" s="34">
        <f t="shared" si="373"/>
        <v>143.41</v>
      </c>
      <c r="I3237" s="34">
        <f t="shared" si="373"/>
        <v>391.62</v>
      </c>
    </row>
    <row r="3238" spans="1:9">
      <c r="A3238" s="81">
        <f t="shared" si="370"/>
        <v>537803202011</v>
      </c>
      <c r="B3238">
        <v>5378032</v>
      </c>
      <c r="C3238" t="s">
        <v>1043</v>
      </c>
      <c r="D3238" s="1">
        <v>40908</v>
      </c>
      <c r="E3238" s="34">
        <f t="shared" si="373"/>
        <v>7479.93</v>
      </c>
      <c r="F3238" s="34">
        <f t="shared" si="373"/>
        <v>1487.18</v>
      </c>
      <c r="G3238" s="34">
        <f t="shared" si="373"/>
        <v>952.32</v>
      </c>
      <c r="H3238" s="34">
        <f t="shared" si="373"/>
        <v>144.12</v>
      </c>
      <c r="I3238" s="34">
        <f t="shared" si="373"/>
        <v>390.74</v>
      </c>
    </row>
    <row r="3239" spans="1:9">
      <c r="A3239" s="81">
        <f t="shared" si="370"/>
        <v>537803202010</v>
      </c>
      <c r="B3239">
        <v>5378032</v>
      </c>
      <c r="C3239" t="s">
        <v>1043</v>
      </c>
      <c r="D3239" s="1">
        <v>40543</v>
      </c>
      <c r="E3239" s="34">
        <f t="shared" si="373"/>
        <v>7474.44</v>
      </c>
      <c r="F3239" s="34">
        <f t="shared" si="373"/>
        <v>1481.79</v>
      </c>
      <c r="G3239" s="34">
        <f t="shared" si="373"/>
        <v>947.72</v>
      </c>
      <c r="H3239" s="34">
        <f t="shared" si="373"/>
        <v>140.41999999999999</v>
      </c>
      <c r="I3239" s="34">
        <f t="shared" si="373"/>
        <v>393.65</v>
      </c>
    </row>
    <row r="3240" spans="1:9">
      <c r="A3240" s="81">
        <f t="shared" si="370"/>
        <v>537803202009</v>
      </c>
      <c r="B3240">
        <v>5378032</v>
      </c>
      <c r="C3240" t="s">
        <v>1043</v>
      </c>
      <c r="D3240" s="1">
        <v>40178</v>
      </c>
      <c r="E3240" s="34">
        <f t="shared" si="373"/>
        <v>7473.94</v>
      </c>
      <c r="F3240" s="34">
        <f t="shared" si="373"/>
        <v>1456.54</v>
      </c>
      <c r="G3240" s="34">
        <f t="shared" si="373"/>
        <v>954.73</v>
      </c>
      <c r="H3240" s="34">
        <f t="shared" si="373"/>
        <v>104.75</v>
      </c>
      <c r="I3240" s="34">
        <f t="shared" si="373"/>
        <v>397.06</v>
      </c>
    </row>
    <row r="3241" spans="1:9">
      <c r="A3241" s="81">
        <f t="shared" si="370"/>
        <v>537803202008</v>
      </c>
      <c r="B3241">
        <v>5378032</v>
      </c>
      <c r="C3241" t="s">
        <v>1043</v>
      </c>
      <c r="D3241" s="1">
        <v>39813</v>
      </c>
      <c r="E3241" s="34">
        <f t="shared" si="373"/>
        <v>7465.91</v>
      </c>
      <c r="F3241" s="34">
        <f t="shared" si="373"/>
        <v>1453.45</v>
      </c>
      <c r="G3241" s="34">
        <f t="shared" si="373"/>
        <v>956.43</v>
      </c>
      <c r="H3241" s="34">
        <f t="shared" si="373"/>
        <v>98.82</v>
      </c>
      <c r="I3241" s="34">
        <f t="shared" si="373"/>
        <v>398.2</v>
      </c>
    </row>
    <row r="3242" spans="1:9">
      <c r="A3242" s="81">
        <f t="shared" si="370"/>
        <v>537803202007</v>
      </c>
      <c r="B3242">
        <v>5378032</v>
      </c>
      <c r="C3242" t="s">
        <v>1043</v>
      </c>
      <c r="D3242" s="1">
        <v>39447</v>
      </c>
      <c r="E3242" s="34">
        <f t="shared" si="373"/>
        <v>7466.03</v>
      </c>
      <c r="F3242" s="34">
        <f t="shared" si="373"/>
        <v>1450.02</v>
      </c>
      <c r="G3242" s="34">
        <f t="shared" si="373"/>
        <v>955.01</v>
      </c>
      <c r="H3242" s="34">
        <f t="shared" si="373"/>
        <v>97.18</v>
      </c>
      <c r="I3242" s="34">
        <f t="shared" si="373"/>
        <v>397.83</v>
      </c>
    </row>
    <row r="3243" spans="1:9">
      <c r="A3243" s="81">
        <f t="shared" si="370"/>
        <v>537803202006</v>
      </c>
      <c r="B3243">
        <v>5378032</v>
      </c>
      <c r="C3243" t="s">
        <v>1043</v>
      </c>
      <c r="D3243" s="1">
        <v>39082</v>
      </c>
      <c r="E3243" s="34">
        <f t="shared" si="373"/>
        <v>7466</v>
      </c>
      <c r="F3243" s="34">
        <f t="shared" si="373"/>
        <v>1441.6200000000001</v>
      </c>
      <c r="G3243" s="34">
        <f t="shared" si="373"/>
        <v>971.34</v>
      </c>
      <c r="H3243" s="34">
        <f t="shared" si="373"/>
        <v>74.510000000000005</v>
      </c>
      <c r="I3243" s="34">
        <f t="shared" si="373"/>
        <v>395.77</v>
      </c>
    </row>
    <row r="3244" spans="1:9">
      <c r="A3244" s="81">
        <f t="shared" si="370"/>
        <v>538200002025</v>
      </c>
      <c r="B3244">
        <v>5382</v>
      </c>
      <c r="C3244" t="s">
        <v>495</v>
      </c>
      <c r="D3244" s="1">
        <v>46022</v>
      </c>
      <c r="E3244" s="34" t="str">
        <f t="shared" ref="E3244:I3253" si="374">IF(YEAR($D3244)&lt;2016,VLOOKUP($A3244,LDB_alt,COLUMN()-1,FALSE),IFERROR(VLOOKUP($A3244,LDB_neu,COLUMN()-1,FALSE),""))</f>
        <v/>
      </c>
      <c r="F3244" s="34" t="str">
        <f t="shared" si="374"/>
        <v/>
      </c>
      <c r="G3244" s="34" t="str">
        <f t="shared" si="374"/>
        <v/>
      </c>
      <c r="H3244" s="34" t="str">
        <f t="shared" si="374"/>
        <v/>
      </c>
      <c r="I3244" s="34" t="str">
        <f t="shared" si="374"/>
        <v/>
      </c>
    </row>
    <row r="3245" spans="1:9">
      <c r="A3245" s="81">
        <f t="shared" si="370"/>
        <v>538200002024</v>
      </c>
      <c r="B3245">
        <v>5382</v>
      </c>
      <c r="C3245" t="s">
        <v>495</v>
      </c>
      <c r="D3245" s="1">
        <v>45657</v>
      </c>
      <c r="E3245" s="34" t="str">
        <f t="shared" si="374"/>
        <v/>
      </c>
      <c r="F3245" s="34" t="str">
        <f t="shared" si="374"/>
        <v/>
      </c>
      <c r="G3245" s="34" t="str">
        <f t="shared" si="374"/>
        <v/>
      </c>
      <c r="H3245" s="34" t="str">
        <f t="shared" si="374"/>
        <v/>
      </c>
      <c r="I3245" s="34" t="str">
        <f t="shared" si="374"/>
        <v/>
      </c>
    </row>
    <row r="3246" spans="1:9">
      <c r="A3246" s="81">
        <f t="shared" si="370"/>
        <v>538200002023</v>
      </c>
      <c r="B3246">
        <v>5382</v>
      </c>
      <c r="C3246" t="s">
        <v>495</v>
      </c>
      <c r="D3246" s="1">
        <v>45291</v>
      </c>
      <c r="E3246" s="34" t="str">
        <f t="shared" si="374"/>
        <v/>
      </c>
      <c r="F3246" s="34" t="str">
        <f t="shared" si="374"/>
        <v/>
      </c>
      <c r="G3246" s="34" t="str">
        <f t="shared" si="374"/>
        <v/>
      </c>
      <c r="H3246" s="34" t="str">
        <f t="shared" si="374"/>
        <v/>
      </c>
      <c r="I3246" s="34" t="str">
        <f t="shared" si="374"/>
        <v/>
      </c>
    </row>
    <row r="3247" spans="1:9">
      <c r="A3247" s="81">
        <f t="shared" si="370"/>
        <v>538200002022</v>
      </c>
      <c r="B3247">
        <v>5382</v>
      </c>
      <c r="C3247" t="s">
        <v>495</v>
      </c>
      <c r="D3247" s="1">
        <v>44926</v>
      </c>
      <c r="E3247" s="34" t="str">
        <f t="shared" si="374"/>
        <v/>
      </c>
      <c r="F3247" s="34" t="str">
        <f t="shared" si="374"/>
        <v/>
      </c>
      <c r="G3247" s="34" t="str">
        <f t="shared" si="374"/>
        <v/>
      </c>
      <c r="H3247" s="34" t="str">
        <f t="shared" si="374"/>
        <v/>
      </c>
      <c r="I3247" s="34" t="str">
        <f t="shared" si="374"/>
        <v/>
      </c>
    </row>
    <row r="3248" spans="1:9">
      <c r="A3248" s="81">
        <f t="shared" si="370"/>
        <v>538200002021</v>
      </c>
      <c r="B3248">
        <v>5382</v>
      </c>
      <c r="C3248" t="s">
        <v>495</v>
      </c>
      <c r="D3248" s="1">
        <v>44561</v>
      </c>
      <c r="E3248" s="34" t="str">
        <f t="shared" si="374"/>
        <v/>
      </c>
      <c r="F3248" s="34" t="str">
        <f t="shared" si="374"/>
        <v/>
      </c>
      <c r="G3248" s="34" t="str">
        <f t="shared" si="374"/>
        <v/>
      </c>
      <c r="H3248" s="34" t="str">
        <f t="shared" si="374"/>
        <v/>
      </c>
      <c r="I3248" s="34" t="str">
        <f t="shared" si="374"/>
        <v/>
      </c>
    </row>
    <row r="3249" spans="1:9">
      <c r="A3249" s="81">
        <f t="shared" si="370"/>
        <v>538200002020</v>
      </c>
      <c r="B3249">
        <v>5382</v>
      </c>
      <c r="C3249" t="s">
        <v>495</v>
      </c>
      <c r="D3249" s="1">
        <v>44196</v>
      </c>
      <c r="E3249" s="34" t="str">
        <f t="shared" si="374"/>
        <v/>
      </c>
      <c r="F3249" s="34" t="str">
        <f t="shared" si="374"/>
        <v/>
      </c>
      <c r="G3249" s="34" t="str">
        <f t="shared" si="374"/>
        <v/>
      </c>
      <c r="H3249" s="34" t="str">
        <f t="shared" si="374"/>
        <v/>
      </c>
      <c r="I3249" s="34" t="str">
        <f t="shared" si="374"/>
        <v/>
      </c>
    </row>
    <row r="3250" spans="1:9">
      <c r="A3250" s="81">
        <f t="shared" si="370"/>
        <v>538200002019</v>
      </c>
      <c r="B3250">
        <v>5382</v>
      </c>
      <c r="C3250" t="s">
        <v>495</v>
      </c>
      <c r="D3250" s="1">
        <v>43830</v>
      </c>
      <c r="E3250" s="34" t="str">
        <f t="shared" si="374"/>
        <v/>
      </c>
      <c r="F3250" s="34" t="str">
        <f t="shared" si="374"/>
        <v/>
      </c>
      <c r="G3250" s="34" t="str">
        <f t="shared" si="374"/>
        <v/>
      </c>
      <c r="H3250" s="34" t="str">
        <f t="shared" si="374"/>
        <v/>
      </c>
      <c r="I3250" s="34" t="str">
        <f t="shared" si="374"/>
        <v/>
      </c>
    </row>
    <row r="3251" spans="1:9">
      <c r="A3251" s="81">
        <f t="shared" si="370"/>
        <v>538200002018</v>
      </c>
      <c r="B3251">
        <v>5382</v>
      </c>
      <c r="C3251" t="s">
        <v>495</v>
      </c>
      <c r="D3251" s="1">
        <v>43465</v>
      </c>
      <c r="E3251" s="34">
        <f t="shared" si="374"/>
        <v>115321</v>
      </c>
      <c r="F3251" s="34">
        <f t="shared" si="374"/>
        <v>27610</v>
      </c>
      <c r="G3251" s="34">
        <f t="shared" si="374"/>
        <v>14852</v>
      </c>
      <c r="H3251" s="34">
        <f t="shared" si="374"/>
        <v>3692</v>
      </c>
      <c r="I3251" s="34">
        <f t="shared" si="374"/>
        <v>9066</v>
      </c>
    </row>
    <row r="3252" spans="1:9">
      <c r="A3252" s="81">
        <f t="shared" si="370"/>
        <v>538200002017</v>
      </c>
      <c r="B3252">
        <v>5382</v>
      </c>
      <c r="C3252" t="s">
        <v>495</v>
      </c>
      <c r="D3252" s="1">
        <v>43100</v>
      </c>
      <c r="E3252" s="34">
        <f t="shared" si="374"/>
        <v>115321</v>
      </c>
      <c r="F3252" s="34">
        <f t="shared" si="374"/>
        <v>27614</v>
      </c>
      <c r="G3252" s="34">
        <f t="shared" si="374"/>
        <v>14920</v>
      </c>
      <c r="H3252" s="34">
        <f t="shared" si="374"/>
        <v>3615</v>
      </c>
      <c r="I3252" s="34">
        <f t="shared" si="374"/>
        <v>9079</v>
      </c>
    </row>
    <row r="3253" spans="1:9">
      <c r="A3253" s="81">
        <f t="shared" si="370"/>
        <v>538200002016</v>
      </c>
      <c r="B3253">
        <v>5382</v>
      </c>
      <c r="C3253" t="s">
        <v>495</v>
      </c>
      <c r="D3253" s="1">
        <v>42735</v>
      </c>
      <c r="E3253" s="34">
        <f t="shared" si="374"/>
        <v>115321</v>
      </c>
      <c r="F3253" s="34">
        <f t="shared" si="374"/>
        <v>27541</v>
      </c>
      <c r="G3253" s="34">
        <f t="shared" si="374"/>
        <v>15049</v>
      </c>
      <c r="H3253" s="34">
        <f t="shared" si="374"/>
        <v>3350</v>
      </c>
      <c r="I3253" s="34">
        <f t="shared" si="374"/>
        <v>9142</v>
      </c>
    </row>
    <row r="3254" spans="1:9">
      <c r="A3254" s="81">
        <f t="shared" si="370"/>
        <v>538200002015</v>
      </c>
      <c r="B3254">
        <v>5382</v>
      </c>
      <c r="C3254" t="s">
        <v>495</v>
      </c>
      <c r="D3254" s="1">
        <v>42369</v>
      </c>
      <c r="E3254" s="34">
        <f t="shared" ref="E3254:I3263" si="375">IF(YEAR($D3254)&lt;2016,VLOOKUP($A3254,LDB_alt,COLUMN()-1,FALSE),IFERROR(VLOOKUP($A3254,LDB_neu,COLUMN()-1,FALSE),""))</f>
        <v>115320.61</v>
      </c>
      <c r="F3254" s="34">
        <f t="shared" si="375"/>
        <v>27330.620000000003</v>
      </c>
      <c r="G3254" s="34">
        <f t="shared" si="375"/>
        <v>15585.87</v>
      </c>
      <c r="H3254" s="34">
        <f t="shared" si="375"/>
        <v>2521.5</v>
      </c>
      <c r="I3254" s="34">
        <f t="shared" si="375"/>
        <v>9223.25</v>
      </c>
    </row>
    <row r="3255" spans="1:9">
      <c r="A3255" s="81">
        <f t="shared" si="370"/>
        <v>538200002014</v>
      </c>
      <c r="B3255">
        <v>5382</v>
      </c>
      <c r="C3255" t="s">
        <v>495</v>
      </c>
      <c r="D3255" s="1">
        <v>42004</v>
      </c>
      <c r="E3255" s="34">
        <f t="shared" si="375"/>
        <v>115320.58</v>
      </c>
      <c r="F3255" s="34">
        <f t="shared" si="375"/>
        <v>27143.68</v>
      </c>
      <c r="G3255" s="34">
        <f t="shared" si="375"/>
        <v>15757.28</v>
      </c>
      <c r="H3255" s="34">
        <f t="shared" si="375"/>
        <v>2028.09</v>
      </c>
      <c r="I3255" s="34">
        <f t="shared" si="375"/>
        <v>9358.31</v>
      </c>
    </row>
    <row r="3256" spans="1:9">
      <c r="A3256" s="81">
        <f t="shared" si="370"/>
        <v>538200002013</v>
      </c>
      <c r="B3256">
        <v>5382</v>
      </c>
      <c r="C3256" t="s">
        <v>495</v>
      </c>
      <c r="D3256" s="1">
        <v>41639</v>
      </c>
      <c r="E3256" s="34">
        <f t="shared" si="375"/>
        <v>115320.44</v>
      </c>
      <c r="F3256" s="34">
        <f t="shared" si="375"/>
        <v>27062.82</v>
      </c>
      <c r="G3256" s="34">
        <f t="shared" si="375"/>
        <v>15763.26</v>
      </c>
      <c r="H3256" s="34">
        <f t="shared" si="375"/>
        <v>1888.59</v>
      </c>
      <c r="I3256" s="34">
        <f t="shared" si="375"/>
        <v>9410.9699999999993</v>
      </c>
    </row>
    <row r="3257" spans="1:9">
      <c r="A3257" s="81">
        <f t="shared" si="370"/>
        <v>538200002012</v>
      </c>
      <c r="B3257">
        <v>5382</v>
      </c>
      <c r="C3257" t="s">
        <v>495</v>
      </c>
      <c r="D3257" s="1">
        <v>41274</v>
      </c>
      <c r="E3257" s="34">
        <f t="shared" si="375"/>
        <v>115320.29</v>
      </c>
      <c r="F3257" s="34">
        <f t="shared" si="375"/>
        <v>26890.519999999997</v>
      </c>
      <c r="G3257" s="34">
        <f t="shared" si="375"/>
        <v>15792.43</v>
      </c>
      <c r="H3257" s="34">
        <f t="shared" si="375"/>
        <v>1727.94</v>
      </c>
      <c r="I3257" s="34">
        <f t="shared" si="375"/>
        <v>9370.15</v>
      </c>
    </row>
    <row r="3258" spans="1:9">
      <c r="A3258" s="81">
        <f t="shared" si="370"/>
        <v>538200002011</v>
      </c>
      <c r="B3258">
        <v>5382</v>
      </c>
      <c r="C3258" t="s">
        <v>495</v>
      </c>
      <c r="D3258" s="1">
        <v>40908</v>
      </c>
      <c r="E3258" s="34">
        <f t="shared" si="375"/>
        <v>115320.7</v>
      </c>
      <c r="F3258" s="34">
        <f t="shared" si="375"/>
        <v>26728.75</v>
      </c>
      <c r="G3258" s="34">
        <f t="shared" si="375"/>
        <v>15723.66</v>
      </c>
      <c r="H3258" s="34">
        <f t="shared" si="375"/>
        <v>1670.34</v>
      </c>
      <c r="I3258" s="34">
        <f t="shared" si="375"/>
        <v>9334.75</v>
      </c>
    </row>
    <row r="3259" spans="1:9">
      <c r="A3259" s="81">
        <f t="shared" si="370"/>
        <v>538200002010</v>
      </c>
      <c r="B3259">
        <v>5382</v>
      </c>
      <c r="C3259" t="s">
        <v>495</v>
      </c>
      <c r="D3259" s="1">
        <v>40543</v>
      </c>
      <c r="E3259" s="34">
        <f t="shared" si="375"/>
        <v>115328.1</v>
      </c>
      <c r="F3259" s="34">
        <f t="shared" si="375"/>
        <v>26621.39</v>
      </c>
      <c r="G3259" s="34">
        <f t="shared" si="375"/>
        <v>15626.11</v>
      </c>
      <c r="H3259" s="34">
        <f t="shared" si="375"/>
        <v>1681.81</v>
      </c>
      <c r="I3259" s="34">
        <f t="shared" si="375"/>
        <v>9313.4699999999993</v>
      </c>
    </row>
    <row r="3260" spans="1:9">
      <c r="A3260" s="81">
        <f t="shared" si="370"/>
        <v>538200002009</v>
      </c>
      <c r="B3260">
        <v>5382</v>
      </c>
      <c r="C3260" t="s">
        <v>495</v>
      </c>
      <c r="D3260" s="1">
        <v>40178</v>
      </c>
      <c r="E3260" s="34">
        <f t="shared" si="375"/>
        <v>115328.74</v>
      </c>
      <c r="F3260" s="34">
        <f t="shared" si="375"/>
        <v>26492.91</v>
      </c>
      <c r="G3260" s="34">
        <f t="shared" si="375"/>
        <v>15597.57</v>
      </c>
      <c r="H3260" s="34">
        <f t="shared" si="375"/>
        <v>1647.16</v>
      </c>
      <c r="I3260" s="34">
        <f t="shared" si="375"/>
        <v>9248.18</v>
      </c>
    </row>
    <row r="3261" spans="1:9">
      <c r="A3261" s="81">
        <f t="shared" si="370"/>
        <v>538200002008</v>
      </c>
      <c r="B3261">
        <v>5382</v>
      </c>
      <c r="C3261" t="s">
        <v>495</v>
      </c>
      <c r="D3261" s="1">
        <v>39813</v>
      </c>
      <c r="E3261" s="34">
        <f t="shared" si="375"/>
        <v>115334.3</v>
      </c>
      <c r="F3261" s="34">
        <f t="shared" si="375"/>
        <v>26193.48</v>
      </c>
      <c r="G3261" s="34">
        <f t="shared" si="375"/>
        <v>15488.93</v>
      </c>
      <c r="H3261" s="34">
        <f t="shared" si="375"/>
        <v>1532.91</v>
      </c>
      <c r="I3261" s="34">
        <f t="shared" si="375"/>
        <v>9171.64</v>
      </c>
    </row>
    <row r="3262" spans="1:9">
      <c r="A3262" s="81">
        <f t="shared" si="370"/>
        <v>538200002007</v>
      </c>
      <c r="B3262">
        <v>5382</v>
      </c>
      <c r="C3262" t="s">
        <v>495</v>
      </c>
      <c r="D3262" s="1">
        <v>39447</v>
      </c>
      <c r="E3262" s="34">
        <f t="shared" si="375"/>
        <v>115340.23</v>
      </c>
      <c r="F3262" s="34">
        <f t="shared" si="375"/>
        <v>26036.15</v>
      </c>
      <c r="G3262" s="34">
        <f t="shared" si="375"/>
        <v>15418.15</v>
      </c>
      <c r="H3262" s="34">
        <f t="shared" si="375"/>
        <v>1477.12</v>
      </c>
      <c r="I3262" s="34">
        <f t="shared" si="375"/>
        <v>9140.8799999999992</v>
      </c>
    </row>
    <row r="3263" spans="1:9">
      <c r="A3263" s="81">
        <f t="shared" si="370"/>
        <v>538200002006</v>
      </c>
      <c r="B3263">
        <v>5382</v>
      </c>
      <c r="C3263" t="s">
        <v>495</v>
      </c>
      <c r="D3263" s="1">
        <v>39082</v>
      </c>
      <c r="E3263" s="34">
        <f t="shared" si="375"/>
        <v>115330.83</v>
      </c>
      <c r="F3263" s="34">
        <f t="shared" si="375"/>
        <v>25508.400000000001</v>
      </c>
      <c r="G3263" s="34">
        <f t="shared" si="375"/>
        <v>15161.79</v>
      </c>
      <c r="H3263" s="34">
        <f t="shared" si="375"/>
        <v>1412.73</v>
      </c>
      <c r="I3263" s="34">
        <f t="shared" si="375"/>
        <v>8933.8799999999992</v>
      </c>
    </row>
    <row r="3264" spans="1:9">
      <c r="A3264" s="81">
        <f t="shared" si="370"/>
        <v>538200402025</v>
      </c>
      <c r="B3264">
        <v>5382004</v>
      </c>
      <c r="C3264" t="s">
        <v>496</v>
      </c>
      <c r="D3264" s="1">
        <v>46022</v>
      </c>
      <c r="E3264" s="34" t="str">
        <f t="shared" ref="E3264:I3273" si="376">IF(YEAR($D3264)&lt;2016,VLOOKUP($A3264,LDB_alt,COLUMN()-1,FALSE),IFERROR(VLOOKUP($A3264,LDB_neu,COLUMN()-1,FALSE),""))</f>
        <v/>
      </c>
      <c r="F3264" s="34" t="str">
        <f t="shared" si="376"/>
        <v/>
      </c>
      <c r="G3264" s="34" t="str">
        <f t="shared" si="376"/>
        <v/>
      </c>
      <c r="H3264" s="34" t="str">
        <f t="shared" si="376"/>
        <v/>
      </c>
      <c r="I3264" s="34" t="str">
        <f t="shared" si="376"/>
        <v/>
      </c>
    </row>
    <row r="3265" spans="1:9">
      <c r="A3265" s="81">
        <f t="shared" si="370"/>
        <v>538200402024</v>
      </c>
      <c r="B3265">
        <v>5382004</v>
      </c>
      <c r="C3265" t="s">
        <v>496</v>
      </c>
      <c r="D3265" s="1">
        <v>45657</v>
      </c>
      <c r="E3265" s="34" t="str">
        <f t="shared" si="376"/>
        <v/>
      </c>
      <c r="F3265" s="34" t="str">
        <f t="shared" si="376"/>
        <v/>
      </c>
      <c r="G3265" s="34" t="str">
        <f t="shared" si="376"/>
        <v/>
      </c>
      <c r="H3265" s="34" t="str">
        <f t="shared" si="376"/>
        <v/>
      </c>
      <c r="I3265" s="34" t="str">
        <f t="shared" si="376"/>
        <v/>
      </c>
    </row>
    <row r="3266" spans="1:9">
      <c r="A3266" s="81">
        <f t="shared" si="370"/>
        <v>538200402023</v>
      </c>
      <c r="B3266">
        <v>5382004</v>
      </c>
      <c r="C3266" t="s">
        <v>496</v>
      </c>
      <c r="D3266" s="1">
        <v>45291</v>
      </c>
      <c r="E3266" s="34" t="str">
        <f t="shared" si="376"/>
        <v/>
      </c>
      <c r="F3266" s="34" t="str">
        <f t="shared" si="376"/>
        <v/>
      </c>
      <c r="G3266" s="34" t="str">
        <f t="shared" si="376"/>
        <v/>
      </c>
      <c r="H3266" s="34" t="str">
        <f t="shared" si="376"/>
        <v/>
      </c>
      <c r="I3266" s="34" t="str">
        <f t="shared" si="376"/>
        <v/>
      </c>
    </row>
    <row r="3267" spans="1:9">
      <c r="A3267" s="81">
        <f t="shared" si="370"/>
        <v>538200402022</v>
      </c>
      <c r="B3267">
        <v>5382004</v>
      </c>
      <c r="C3267" t="s">
        <v>496</v>
      </c>
      <c r="D3267" s="1">
        <v>44926</v>
      </c>
      <c r="E3267" s="34" t="str">
        <f t="shared" si="376"/>
        <v/>
      </c>
      <c r="F3267" s="34" t="str">
        <f t="shared" si="376"/>
        <v/>
      </c>
      <c r="G3267" s="34" t="str">
        <f t="shared" si="376"/>
        <v/>
      </c>
      <c r="H3267" s="34" t="str">
        <f t="shared" si="376"/>
        <v/>
      </c>
      <c r="I3267" s="34" t="str">
        <f t="shared" si="376"/>
        <v/>
      </c>
    </row>
    <row r="3268" spans="1:9">
      <c r="A3268" s="81">
        <f t="shared" si="370"/>
        <v>538200402021</v>
      </c>
      <c r="B3268">
        <v>5382004</v>
      </c>
      <c r="C3268" t="s">
        <v>496</v>
      </c>
      <c r="D3268" s="1">
        <v>44561</v>
      </c>
      <c r="E3268" s="34" t="str">
        <f t="shared" si="376"/>
        <v/>
      </c>
      <c r="F3268" s="34" t="str">
        <f t="shared" si="376"/>
        <v/>
      </c>
      <c r="G3268" s="34" t="str">
        <f t="shared" si="376"/>
        <v/>
      </c>
      <c r="H3268" s="34" t="str">
        <f t="shared" si="376"/>
        <v/>
      </c>
      <c r="I3268" s="34" t="str">
        <f t="shared" si="376"/>
        <v/>
      </c>
    </row>
    <row r="3269" spans="1:9">
      <c r="A3269" s="81">
        <f t="shared" ref="A3269:A3332" si="377">(LEFT(B3269&amp;"00000000",8)&amp;YEAR(D3269))+0</f>
        <v>538200402020</v>
      </c>
      <c r="B3269">
        <v>5382004</v>
      </c>
      <c r="C3269" t="s">
        <v>496</v>
      </c>
      <c r="D3269" s="1">
        <v>44196</v>
      </c>
      <c r="E3269" s="34" t="str">
        <f t="shared" si="376"/>
        <v/>
      </c>
      <c r="F3269" s="34" t="str">
        <f t="shared" si="376"/>
        <v/>
      </c>
      <c r="G3269" s="34" t="str">
        <f t="shared" si="376"/>
        <v/>
      </c>
      <c r="H3269" s="34" t="str">
        <f t="shared" si="376"/>
        <v/>
      </c>
      <c r="I3269" s="34" t="str">
        <f t="shared" si="376"/>
        <v/>
      </c>
    </row>
    <row r="3270" spans="1:9">
      <c r="A3270" s="81">
        <f t="shared" si="377"/>
        <v>538200402019</v>
      </c>
      <c r="B3270">
        <v>5382004</v>
      </c>
      <c r="C3270" t="s">
        <v>496</v>
      </c>
      <c r="D3270" s="1">
        <v>43830</v>
      </c>
      <c r="E3270" s="34" t="str">
        <f t="shared" si="376"/>
        <v/>
      </c>
      <c r="F3270" s="34" t="str">
        <f t="shared" si="376"/>
        <v/>
      </c>
      <c r="G3270" s="34" t="str">
        <f t="shared" si="376"/>
        <v/>
      </c>
      <c r="H3270" s="34" t="str">
        <f t="shared" si="376"/>
        <v/>
      </c>
      <c r="I3270" s="34" t="str">
        <f t="shared" si="376"/>
        <v/>
      </c>
    </row>
    <row r="3271" spans="1:9">
      <c r="A3271" s="81">
        <f t="shared" si="377"/>
        <v>538200402018</v>
      </c>
      <c r="B3271">
        <v>5382004</v>
      </c>
      <c r="C3271" t="s">
        <v>496</v>
      </c>
      <c r="D3271" s="1">
        <v>43465</v>
      </c>
      <c r="E3271" s="34">
        <f t="shared" si="376"/>
        <v>3478</v>
      </c>
      <c r="F3271" s="34">
        <f t="shared" si="376"/>
        <v>803</v>
      </c>
      <c r="G3271" s="34">
        <f t="shared" si="376"/>
        <v>482</v>
      </c>
      <c r="H3271" s="34">
        <f t="shared" si="376"/>
        <v>139</v>
      </c>
      <c r="I3271" s="34">
        <f t="shared" si="376"/>
        <v>182</v>
      </c>
    </row>
    <row r="3272" spans="1:9">
      <c r="A3272" s="81">
        <f t="shared" si="377"/>
        <v>538200402017</v>
      </c>
      <c r="B3272">
        <v>5382004</v>
      </c>
      <c r="C3272" t="s">
        <v>496</v>
      </c>
      <c r="D3272" s="1">
        <v>43100</v>
      </c>
      <c r="E3272" s="34">
        <f t="shared" si="376"/>
        <v>3477</v>
      </c>
      <c r="F3272" s="34">
        <f t="shared" si="376"/>
        <v>802</v>
      </c>
      <c r="G3272" s="34">
        <f t="shared" si="376"/>
        <v>480</v>
      </c>
      <c r="H3272" s="34">
        <f t="shared" si="376"/>
        <v>140</v>
      </c>
      <c r="I3272" s="34">
        <f t="shared" si="376"/>
        <v>182</v>
      </c>
    </row>
    <row r="3273" spans="1:9">
      <c r="A3273" s="81">
        <f t="shared" si="377"/>
        <v>538200402016</v>
      </c>
      <c r="B3273">
        <v>5382004</v>
      </c>
      <c r="C3273" t="s">
        <v>496</v>
      </c>
      <c r="D3273" s="1">
        <v>42735</v>
      </c>
      <c r="E3273" s="34">
        <f t="shared" si="376"/>
        <v>3478</v>
      </c>
      <c r="F3273" s="34">
        <f t="shared" si="376"/>
        <v>756</v>
      </c>
      <c r="G3273" s="34">
        <f t="shared" si="376"/>
        <v>475</v>
      </c>
      <c r="H3273" s="34">
        <f t="shared" si="376"/>
        <v>104</v>
      </c>
      <c r="I3273" s="34">
        <f t="shared" si="376"/>
        <v>177</v>
      </c>
    </row>
    <row r="3274" spans="1:9">
      <c r="A3274" s="81">
        <f t="shared" si="377"/>
        <v>538200402015</v>
      </c>
      <c r="B3274">
        <v>5382004</v>
      </c>
      <c r="C3274" t="s">
        <v>496</v>
      </c>
      <c r="D3274" s="1">
        <v>42369</v>
      </c>
      <c r="E3274" s="34">
        <f t="shared" ref="E3274:I3283" si="378">IF(YEAR($D3274)&lt;2016,VLOOKUP($A3274,LDB_alt,COLUMN()-1,FALSE),IFERROR(VLOOKUP($A3274,LDB_neu,COLUMN()-1,FALSE),""))</f>
        <v>3477.61</v>
      </c>
      <c r="F3274" s="34">
        <f t="shared" si="378"/>
        <v>748.4</v>
      </c>
      <c r="G3274" s="34">
        <f t="shared" si="378"/>
        <v>489.49</v>
      </c>
      <c r="H3274" s="34">
        <f t="shared" si="378"/>
        <v>84.14</v>
      </c>
      <c r="I3274" s="34">
        <f t="shared" si="378"/>
        <v>174.77</v>
      </c>
    </row>
    <row r="3275" spans="1:9">
      <c r="A3275" s="81">
        <f t="shared" si="377"/>
        <v>538200402014</v>
      </c>
      <c r="B3275">
        <v>5382004</v>
      </c>
      <c r="C3275" t="s">
        <v>496</v>
      </c>
      <c r="D3275" s="1">
        <v>42004</v>
      </c>
      <c r="E3275" s="34">
        <f t="shared" si="378"/>
        <v>3477.61</v>
      </c>
      <c r="F3275" s="34">
        <f t="shared" si="378"/>
        <v>715.93</v>
      </c>
      <c r="G3275" s="34">
        <f t="shared" si="378"/>
        <v>507.86</v>
      </c>
      <c r="H3275" s="34">
        <f t="shared" si="378"/>
        <v>32.909999999999997</v>
      </c>
      <c r="I3275" s="34">
        <f t="shared" si="378"/>
        <v>175.16</v>
      </c>
    </row>
    <row r="3276" spans="1:9">
      <c r="A3276" s="81">
        <f t="shared" si="377"/>
        <v>538200402013</v>
      </c>
      <c r="B3276">
        <v>5382004</v>
      </c>
      <c r="C3276" t="s">
        <v>496</v>
      </c>
      <c r="D3276" s="1">
        <v>41639</v>
      </c>
      <c r="E3276" s="34">
        <f t="shared" si="378"/>
        <v>3477.61</v>
      </c>
      <c r="F3276" s="34">
        <f t="shared" si="378"/>
        <v>712.45</v>
      </c>
      <c r="G3276" s="34">
        <f t="shared" si="378"/>
        <v>504.82</v>
      </c>
      <c r="H3276" s="34">
        <f t="shared" si="378"/>
        <v>32.79</v>
      </c>
      <c r="I3276" s="34">
        <f t="shared" si="378"/>
        <v>174.84</v>
      </c>
    </row>
    <row r="3277" spans="1:9">
      <c r="A3277" s="81">
        <f t="shared" si="377"/>
        <v>538200402012</v>
      </c>
      <c r="B3277">
        <v>5382004</v>
      </c>
      <c r="C3277" t="s">
        <v>496</v>
      </c>
      <c r="D3277" s="1">
        <v>41274</v>
      </c>
      <c r="E3277" s="34">
        <f t="shared" si="378"/>
        <v>3477.61</v>
      </c>
      <c r="F3277" s="34">
        <f t="shared" si="378"/>
        <v>713.1400000000001</v>
      </c>
      <c r="G3277" s="34">
        <f t="shared" si="378"/>
        <v>504.72</v>
      </c>
      <c r="H3277" s="34">
        <f t="shared" si="378"/>
        <v>34.229999999999997</v>
      </c>
      <c r="I3277" s="34">
        <f t="shared" si="378"/>
        <v>174.19</v>
      </c>
    </row>
    <row r="3278" spans="1:9">
      <c r="A3278" s="81">
        <f t="shared" si="377"/>
        <v>538200402011</v>
      </c>
      <c r="B3278">
        <v>5382004</v>
      </c>
      <c r="C3278" t="s">
        <v>496</v>
      </c>
      <c r="D3278" s="1">
        <v>40908</v>
      </c>
      <c r="E3278" s="34">
        <f t="shared" si="378"/>
        <v>3477.61</v>
      </c>
      <c r="F3278" s="34">
        <f t="shared" si="378"/>
        <v>706.95</v>
      </c>
      <c r="G3278" s="34">
        <f t="shared" si="378"/>
        <v>499.6</v>
      </c>
      <c r="H3278" s="34">
        <f t="shared" si="378"/>
        <v>33.99</v>
      </c>
      <c r="I3278" s="34">
        <f t="shared" si="378"/>
        <v>173.36</v>
      </c>
    </row>
    <row r="3279" spans="1:9">
      <c r="A3279" s="81">
        <f t="shared" si="377"/>
        <v>538200402010</v>
      </c>
      <c r="B3279">
        <v>5382004</v>
      </c>
      <c r="C3279" t="s">
        <v>496</v>
      </c>
      <c r="D3279" s="1">
        <v>40543</v>
      </c>
      <c r="E3279" s="34">
        <f t="shared" si="378"/>
        <v>3477.22</v>
      </c>
      <c r="F3279" s="34">
        <f t="shared" si="378"/>
        <v>704.47</v>
      </c>
      <c r="G3279" s="34">
        <f t="shared" si="378"/>
        <v>497.35</v>
      </c>
      <c r="H3279" s="34">
        <f t="shared" si="378"/>
        <v>34.06</v>
      </c>
      <c r="I3279" s="34">
        <f t="shared" si="378"/>
        <v>173.06</v>
      </c>
    </row>
    <row r="3280" spans="1:9">
      <c r="A3280" s="81">
        <f t="shared" si="377"/>
        <v>538200402009</v>
      </c>
      <c r="B3280">
        <v>5382004</v>
      </c>
      <c r="C3280" t="s">
        <v>496</v>
      </c>
      <c r="D3280" s="1">
        <v>40178</v>
      </c>
      <c r="E3280" s="34">
        <f t="shared" si="378"/>
        <v>3477.21</v>
      </c>
      <c r="F3280" s="34">
        <f t="shared" si="378"/>
        <v>696.81999999999994</v>
      </c>
      <c r="G3280" s="34">
        <f t="shared" si="378"/>
        <v>492.34</v>
      </c>
      <c r="H3280" s="34">
        <f t="shared" si="378"/>
        <v>32.69</v>
      </c>
      <c r="I3280" s="34">
        <f t="shared" si="378"/>
        <v>171.79</v>
      </c>
    </row>
    <row r="3281" spans="1:9">
      <c r="A3281" s="81">
        <f t="shared" si="377"/>
        <v>538200402008</v>
      </c>
      <c r="B3281">
        <v>5382004</v>
      </c>
      <c r="C3281" t="s">
        <v>496</v>
      </c>
      <c r="D3281" s="1">
        <v>39813</v>
      </c>
      <c r="E3281" s="34">
        <f t="shared" si="378"/>
        <v>3477.2</v>
      </c>
      <c r="F3281" s="34">
        <f t="shared" si="378"/>
        <v>712.63999999999987</v>
      </c>
      <c r="G3281" s="34">
        <f t="shared" si="378"/>
        <v>512.64</v>
      </c>
      <c r="H3281" s="34">
        <f t="shared" si="378"/>
        <v>31.06</v>
      </c>
      <c r="I3281" s="34">
        <f t="shared" si="378"/>
        <v>168.94</v>
      </c>
    </row>
    <row r="3282" spans="1:9">
      <c r="A3282" s="81">
        <f t="shared" si="377"/>
        <v>538200402007</v>
      </c>
      <c r="B3282">
        <v>5382004</v>
      </c>
      <c r="C3282" t="s">
        <v>496</v>
      </c>
      <c r="D3282" s="1">
        <v>39447</v>
      </c>
      <c r="E3282" s="34">
        <f t="shared" si="378"/>
        <v>3478.19</v>
      </c>
      <c r="F3282" s="34">
        <f t="shared" si="378"/>
        <v>720.07999999999993</v>
      </c>
      <c r="G3282" s="34">
        <f t="shared" si="378"/>
        <v>519.72</v>
      </c>
      <c r="H3282" s="34">
        <f t="shared" si="378"/>
        <v>30.41</v>
      </c>
      <c r="I3282" s="34">
        <f t="shared" si="378"/>
        <v>169.95</v>
      </c>
    </row>
    <row r="3283" spans="1:9">
      <c r="A3283" s="81">
        <f t="shared" si="377"/>
        <v>538200402006</v>
      </c>
      <c r="B3283">
        <v>5382004</v>
      </c>
      <c r="C3283" t="s">
        <v>496</v>
      </c>
      <c r="D3283" s="1">
        <v>39082</v>
      </c>
      <c r="E3283" s="34">
        <f t="shared" si="378"/>
        <v>3477.1</v>
      </c>
      <c r="F3283" s="34">
        <f t="shared" si="378"/>
        <v>701.76</v>
      </c>
      <c r="G3283" s="34">
        <f t="shared" si="378"/>
        <v>510.31</v>
      </c>
      <c r="H3283" s="34">
        <f t="shared" si="378"/>
        <v>30.15</v>
      </c>
      <c r="I3283" s="34">
        <f t="shared" si="378"/>
        <v>161.30000000000001</v>
      </c>
    </row>
    <row r="3284" spans="1:9">
      <c r="A3284" s="81">
        <f t="shared" si="377"/>
        <v>538200802025</v>
      </c>
      <c r="B3284">
        <v>5382008</v>
      </c>
      <c r="C3284" t="s">
        <v>1044</v>
      </c>
      <c r="D3284" s="1">
        <v>46022</v>
      </c>
      <c r="E3284" s="34" t="str">
        <f t="shared" ref="E3284:I3293" si="379">IF(YEAR($D3284)&lt;2016,VLOOKUP($A3284,LDB_alt,COLUMN()-1,FALSE),IFERROR(VLOOKUP($A3284,LDB_neu,COLUMN()-1,FALSE),""))</f>
        <v/>
      </c>
      <c r="F3284" s="34" t="str">
        <f t="shared" si="379"/>
        <v/>
      </c>
      <c r="G3284" s="34" t="str">
        <f t="shared" si="379"/>
        <v/>
      </c>
      <c r="H3284" s="34" t="str">
        <f t="shared" si="379"/>
        <v/>
      </c>
      <c r="I3284" s="34" t="str">
        <f t="shared" si="379"/>
        <v/>
      </c>
    </row>
    <row r="3285" spans="1:9">
      <c r="A3285" s="81">
        <f t="shared" si="377"/>
        <v>538200802024</v>
      </c>
      <c r="B3285">
        <v>5382008</v>
      </c>
      <c r="C3285" t="s">
        <v>1044</v>
      </c>
      <c r="D3285" s="1">
        <v>45657</v>
      </c>
      <c r="E3285" s="34" t="str">
        <f t="shared" si="379"/>
        <v/>
      </c>
      <c r="F3285" s="34" t="str">
        <f t="shared" si="379"/>
        <v/>
      </c>
      <c r="G3285" s="34" t="str">
        <f t="shared" si="379"/>
        <v/>
      </c>
      <c r="H3285" s="34" t="str">
        <f t="shared" si="379"/>
        <v/>
      </c>
      <c r="I3285" s="34" t="str">
        <f t="shared" si="379"/>
        <v/>
      </c>
    </row>
    <row r="3286" spans="1:9">
      <c r="A3286" s="81">
        <f t="shared" si="377"/>
        <v>538200802023</v>
      </c>
      <c r="B3286">
        <v>5382008</v>
      </c>
      <c r="C3286" t="s">
        <v>1044</v>
      </c>
      <c r="D3286" s="1">
        <v>45291</v>
      </c>
      <c r="E3286" s="34" t="str">
        <f t="shared" si="379"/>
        <v/>
      </c>
      <c r="F3286" s="34" t="str">
        <f t="shared" si="379"/>
        <v/>
      </c>
      <c r="G3286" s="34" t="str">
        <f t="shared" si="379"/>
        <v/>
      </c>
      <c r="H3286" s="34" t="str">
        <f t="shared" si="379"/>
        <v/>
      </c>
      <c r="I3286" s="34" t="str">
        <f t="shared" si="379"/>
        <v/>
      </c>
    </row>
    <row r="3287" spans="1:9">
      <c r="A3287" s="81">
        <f t="shared" si="377"/>
        <v>538200802022</v>
      </c>
      <c r="B3287">
        <v>5382008</v>
      </c>
      <c r="C3287" t="s">
        <v>1044</v>
      </c>
      <c r="D3287" s="1">
        <v>44926</v>
      </c>
      <c r="E3287" s="34" t="str">
        <f t="shared" si="379"/>
        <v/>
      </c>
      <c r="F3287" s="34" t="str">
        <f t="shared" si="379"/>
        <v/>
      </c>
      <c r="G3287" s="34" t="str">
        <f t="shared" si="379"/>
        <v/>
      </c>
      <c r="H3287" s="34" t="str">
        <f t="shared" si="379"/>
        <v/>
      </c>
      <c r="I3287" s="34" t="str">
        <f t="shared" si="379"/>
        <v/>
      </c>
    </row>
    <row r="3288" spans="1:9">
      <c r="A3288" s="81">
        <f t="shared" si="377"/>
        <v>538200802021</v>
      </c>
      <c r="B3288">
        <v>5382008</v>
      </c>
      <c r="C3288" t="s">
        <v>1044</v>
      </c>
      <c r="D3288" s="1">
        <v>44561</v>
      </c>
      <c r="E3288" s="34" t="str">
        <f t="shared" si="379"/>
        <v/>
      </c>
      <c r="F3288" s="34" t="str">
        <f t="shared" si="379"/>
        <v/>
      </c>
      <c r="G3288" s="34" t="str">
        <f t="shared" si="379"/>
        <v/>
      </c>
      <c r="H3288" s="34" t="str">
        <f t="shared" si="379"/>
        <v/>
      </c>
      <c r="I3288" s="34" t="str">
        <f t="shared" si="379"/>
        <v/>
      </c>
    </row>
    <row r="3289" spans="1:9">
      <c r="A3289" s="81">
        <f t="shared" si="377"/>
        <v>538200802020</v>
      </c>
      <c r="B3289">
        <v>5382008</v>
      </c>
      <c r="C3289" t="s">
        <v>1044</v>
      </c>
      <c r="D3289" s="1">
        <v>44196</v>
      </c>
      <c r="E3289" s="34" t="str">
        <f t="shared" si="379"/>
        <v/>
      </c>
      <c r="F3289" s="34" t="str">
        <f t="shared" si="379"/>
        <v/>
      </c>
      <c r="G3289" s="34" t="str">
        <f t="shared" si="379"/>
        <v/>
      </c>
      <c r="H3289" s="34" t="str">
        <f t="shared" si="379"/>
        <v/>
      </c>
      <c r="I3289" s="34" t="str">
        <f t="shared" si="379"/>
        <v/>
      </c>
    </row>
    <row r="3290" spans="1:9">
      <c r="A3290" s="81">
        <f t="shared" si="377"/>
        <v>538200802019</v>
      </c>
      <c r="B3290">
        <v>5382008</v>
      </c>
      <c r="C3290" t="s">
        <v>1044</v>
      </c>
      <c r="D3290" s="1">
        <v>43830</v>
      </c>
      <c r="E3290" s="34" t="str">
        <f t="shared" si="379"/>
        <v/>
      </c>
      <c r="F3290" s="34" t="str">
        <f t="shared" si="379"/>
        <v/>
      </c>
      <c r="G3290" s="34" t="str">
        <f t="shared" si="379"/>
        <v/>
      </c>
      <c r="H3290" s="34" t="str">
        <f t="shared" si="379"/>
        <v/>
      </c>
      <c r="I3290" s="34" t="str">
        <f t="shared" si="379"/>
        <v/>
      </c>
    </row>
    <row r="3291" spans="1:9">
      <c r="A3291" s="81">
        <f t="shared" si="377"/>
        <v>538200802018</v>
      </c>
      <c r="B3291">
        <v>5382008</v>
      </c>
      <c r="C3291" t="s">
        <v>1044</v>
      </c>
      <c r="D3291" s="1">
        <v>43465</v>
      </c>
      <c r="E3291" s="34">
        <f t="shared" si="379"/>
        <v>4817</v>
      </c>
      <c r="F3291" s="34">
        <f t="shared" si="379"/>
        <v>1124</v>
      </c>
      <c r="G3291" s="34">
        <f t="shared" si="379"/>
        <v>554</v>
      </c>
      <c r="H3291" s="34">
        <f t="shared" si="379"/>
        <v>201</v>
      </c>
      <c r="I3291" s="34">
        <f t="shared" si="379"/>
        <v>369</v>
      </c>
    </row>
    <row r="3292" spans="1:9">
      <c r="A3292" s="81">
        <f t="shared" si="377"/>
        <v>538200802017</v>
      </c>
      <c r="B3292">
        <v>5382008</v>
      </c>
      <c r="C3292" t="s">
        <v>1044</v>
      </c>
      <c r="D3292" s="1">
        <v>43100</v>
      </c>
      <c r="E3292" s="34">
        <f t="shared" si="379"/>
        <v>4817</v>
      </c>
      <c r="F3292" s="34">
        <f t="shared" si="379"/>
        <v>1129</v>
      </c>
      <c r="G3292" s="34">
        <f t="shared" si="379"/>
        <v>563</v>
      </c>
      <c r="H3292" s="34">
        <f t="shared" si="379"/>
        <v>201</v>
      </c>
      <c r="I3292" s="34">
        <f t="shared" si="379"/>
        <v>365</v>
      </c>
    </row>
    <row r="3293" spans="1:9">
      <c r="A3293" s="81">
        <f t="shared" si="377"/>
        <v>538200802016</v>
      </c>
      <c r="B3293">
        <v>5382008</v>
      </c>
      <c r="C3293" t="s">
        <v>1044</v>
      </c>
      <c r="D3293" s="1">
        <v>42735</v>
      </c>
      <c r="E3293" s="34">
        <f t="shared" si="379"/>
        <v>4817</v>
      </c>
      <c r="F3293" s="34">
        <f t="shared" si="379"/>
        <v>1129</v>
      </c>
      <c r="G3293" s="34">
        <f t="shared" si="379"/>
        <v>562</v>
      </c>
      <c r="H3293" s="34">
        <f t="shared" si="379"/>
        <v>202</v>
      </c>
      <c r="I3293" s="34">
        <f t="shared" si="379"/>
        <v>365</v>
      </c>
    </row>
    <row r="3294" spans="1:9">
      <c r="A3294" s="81">
        <f t="shared" si="377"/>
        <v>538200802015</v>
      </c>
      <c r="B3294">
        <v>5382008</v>
      </c>
      <c r="C3294" t="s">
        <v>1044</v>
      </c>
      <c r="D3294" s="1">
        <v>42369</v>
      </c>
      <c r="E3294" s="34">
        <f t="shared" ref="E3294:I3303" si="380">IF(YEAR($D3294)&lt;2016,VLOOKUP($A3294,LDB_alt,COLUMN()-1,FALSE),IFERROR(VLOOKUP($A3294,LDB_neu,COLUMN()-1,FALSE),""))</f>
        <v>4816.97</v>
      </c>
      <c r="F3294" s="34">
        <f t="shared" si="380"/>
        <v>1136.1000000000001</v>
      </c>
      <c r="G3294" s="34">
        <f t="shared" si="380"/>
        <v>577.24</v>
      </c>
      <c r="H3294" s="34">
        <f t="shared" si="380"/>
        <v>182.18</v>
      </c>
      <c r="I3294" s="34">
        <f t="shared" si="380"/>
        <v>376.68</v>
      </c>
    </row>
    <row r="3295" spans="1:9">
      <c r="A3295" s="81">
        <f t="shared" si="377"/>
        <v>538200802014</v>
      </c>
      <c r="B3295">
        <v>5382008</v>
      </c>
      <c r="C3295" t="s">
        <v>1044</v>
      </c>
      <c r="D3295" s="1">
        <v>42004</v>
      </c>
      <c r="E3295" s="34">
        <f t="shared" si="380"/>
        <v>4816.97</v>
      </c>
      <c r="F3295" s="34">
        <f t="shared" si="380"/>
        <v>1130.6599999999999</v>
      </c>
      <c r="G3295" s="34">
        <f t="shared" si="380"/>
        <v>594.04</v>
      </c>
      <c r="H3295" s="34">
        <f t="shared" si="380"/>
        <v>158.72999999999999</v>
      </c>
      <c r="I3295" s="34">
        <f t="shared" si="380"/>
        <v>377.89</v>
      </c>
    </row>
    <row r="3296" spans="1:9">
      <c r="A3296" s="81">
        <f t="shared" si="377"/>
        <v>538200802013</v>
      </c>
      <c r="B3296">
        <v>5382008</v>
      </c>
      <c r="C3296" t="s">
        <v>1044</v>
      </c>
      <c r="D3296" s="1">
        <v>41639</v>
      </c>
      <c r="E3296" s="34">
        <f t="shared" si="380"/>
        <v>4816.97</v>
      </c>
      <c r="F3296" s="34">
        <f t="shared" si="380"/>
        <v>1112.6299999999999</v>
      </c>
      <c r="G3296" s="34">
        <f t="shared" si="380"/>
        <v>624.9</v>
      </c>
      <c r="H3296" s="34">
        <f t="shared" si="380"/>
        <v>117.42</v>
      </c>
      <c r="I3296" s="34">
        <f t="shared" si="380"/>
        <v>370.31</v>
      </c>
    </row>
    <row r="3297" spans="1:9">
      <c r="A3297" s="81">
        <f t="shared" si="377"/>
        <v>538200802012</v>
      </c>
      <c r="B3297">
        <v>5382008</v>
      </c>
      <c r="C3297" t="s">
        <v>1044</v>
      </c>
      <c r="D3297" s="1">
        <v>41274</v>
      </c>
      <c r="E3297" s="34">
        <f t="shared" si="380"/>
        <v>4816.97</v>
      </c>
      <c r="F3297" s="34">
        <f t="shared" si="380"/>
        <v>1081.3799999999999</v>
      </c>
      <c r="G3297" s="34">
        <f t="shared" si="380"/>
        <v>663.54</v>
      </c>
      <c r="H3297" s="34">
        <f t="shared" si="380"/>
        <v>62.53</v>
      </c>
      <c r="I3297" s="34">
        <f t="shared" si="380"/>
        <v>355.31</v>
      </c>
    </row>
    <row r="3298" spans="1:9">
      <c r="A3298" s="81">
        <f t="shared" si="377"/>
        <v>538200802011</v>
      </c>
      <c r="B3298">
        <v>5382008</v>
      </c>
      <c r="C3298" t="s">
        <v>1044</v>
      </c>
      <c r="D3298" s="1">
        <v>40908</v>
      </c>
      <c r="E3298" s="34">
        <f t="shared" si="380"/>
        <v>4816.97</v>
      </c>
      <c r="F3298" s="34">
        <f t="shared" si="380"/>
        <v>1056.2</v>
      </c>
      <c r="G3298" s="34">
        <f t="shared" si="380"/>
        <v>668.92</v>
      </c>
      <c r="H3298" s="34">
        <f t="shared" si="380"/>
        <v>45.22</v>
      </c>
      <c r="I3298" s="34">
        <f t="shared" si="380"/>
        <v>342.06</v>
      </c>
    </row>
    <row r="3299" spans="1:9">
      <c r="A3299" s="81">
        <f t="shared" si="377"/>
        <v>538200802010</v>
      </c>
      <c r="B3299">
        <v>5382008</v>
      </c>
      <c r="C3299" t="s">
        <v>1044</v>
      </c>
      <c r="D3299" s="1">
        <v>40543</v>
      </c>
      <c r="E3299" s="34">
        <f t="shared" si="380"/>
        <v>4829.78</v>
      </c>
      <c r="F3299" s="34">
        <f t="shared" si="380"/>
        <v>1055.0100000000002</v>
      </c>
      <c r="G3299" s="34">
        <f t="shared" si="380"/>
        <v>666.44</v>
      </c>
      <c r="H3299" s="34">
        <f t="shared" si="380"/>
        <v>47.7</v>
      </c>
      <c r="I3299" s="34">
        <f t="shared" si="380"/>
        <v>340.87</v>
      </c>
    </row>
    <row r="3300" spans="1:9">
      <c r="A3300" s="81">
        <f t="shared" si="377"/>
        <v>538200802009</v>
      </c>
      <c r="B3300">
        <v>5382008</v>
      </c>
      <c r="C3300" t="s">
        <v>1044</v>
      </c>
      <c r="D3300" s="1">
        <v>40178</v>
      </c>
      <c r="E3300" s="34">
        <f t="shared" si="380"/>
        <v>4829.58</v>
      </c>
      <c r="F3300" s="34">
        <f t="shared" si="380"/>
        <v>1051.74</v>
      </c>
      <c r="G3300" s="34">
        <f t="shared" si="380"/>
        <v>673.23</v>
      </c>
      <c r="H3300" s="34">
        <f t="shared" si="380"/>
        <v>42.37</v>
      </c>
      <c r="I3300" s="34">
        <f t="shared" si="380"/>
        <v>336.14</v>
      </c>
    </row>
    <row r="3301" spans="1:9">
      <c r="A3301" s="81">
        <f t="shared" si="377"/>
        <v>538200802008</v>
      </c>
      <c r="B3301">
        <v>5382008</v>
      </c>
      <c r="C3301" t="s">
        <v>1044</v>
      </c>
      <c r="D3301" s="1">
        <v>39813</v>
      </c>
      <c r="E3301" s="34">
        <f t="shared" si="380"/>
        <v>4829.8999999999996</v>
      </c>
      <c r="F3301" s="34">
        <f t="shared" si="380"/>
        <v>1044.4499999999998</v>
      </c>
      <c r="G3301" s="34">
        <f t="shared" si="380"/>
        <v>670.68</v>
      </c>
      <c r="H3301" s="34">
        <f t="shared" si="380"/>
        <v>40.799999999999997</v>
      </c>
      <c r="I3301" s="34">
        <f t="shared" si="380"/>
        <v>332.97</v>
      </c>
    </row>
    <row r="3302" spans="1:9">
      <c r="A3302" s="81">
        <f t="shared" si="377"/>
        <v>538200802007</v>
      </c>
      <c r="B3302">
        <v>5382008</v>
      </c>
      <c r="C3302" t="s">
        <v>1044</v>
      </c>
      <c r="D3302" s="1">
        <v>39447</v>
      </c>
      <c r="E3302" s="34">
        <f t="shared" si="380"/>
        <v>4829.8900000000003</v>
      </c>
      <c r="F3302" s="34">
        <f t="shared" si="380"/>
        <v>1034.77</v>
      </c>
      <c r="G3302" s="34">
        <f t="shared" si="380"/>
        <v>662.47</v>
      </c>
      <c r="H3302" s="34">
        <f t="shared" si="380"/>
        <v>39.99</v>
      </c>
      <c r="I3302" s="34">
        <f t="shared" si="380"/>
        <v>332.31</v>
      </c>
    </row>
    <row r="3303" spans="1:9">
      <c r="A3303" s="81">
        <f t="shared" si="377"/>
        <v>538200802006</v>
      </c>
      <c r="B3303">
        <v>5382008</v>
      </c>
      <c r="C3303" t="s">
        <v>1044</v>
      </c>
      <c r="D3303" s="1">
        <v>39082</v>
      </c>
      <c r="E3303" s="34">
        <f t="shared" si="380"/>
        <v>4829.8599999999997</v>
      </c>
      <c r="F3303" s="34">
        <f t="shared" si="380"/>
        <v>996.27</v>
      </c>
      <c r="G3303" s="34">
        <f t="shared" si="380"/>
        <v>650.15</v>
      </c>
      <c r="H3303" s="34">
        <f t="shared" si="380"/>
        <v>39.619999999999997</v>
      </c>
      <c r="I3303" s="34">
        <f t="shared" si="380"/>
        <v>306.5</v>
      </c>
    </row>
    <row r="3304" spans="1:9">
      <c r="A3304" s="81">
        <f t="shared" si="377"/>
        <v>538201202025</v>
      </c>
      <c r="B3304">
        <v>5382012</v>
      </c>
      <c r="C3304" t="s">
        <v>1045</v>
      </c>
      <c r="D3304" s="1">
        <v>46022</v>
      </c>
      <c r="E3304" s="34" t="str">
        <f t="shared" ref="E3304:I3313" si="381">IF(YEAR($D3304)&lt;2016,VLOOKUP($A3304,LDB_alt,COLUMN()-1,FALSE),IFERROR(VLOOKUP($A3304,LDB_neu,COLUMN()-1,FALSE),""))</f>
        <v/>
      </c>
      <c r="F3304" s="34" t="str">
        <f t="shared" si="381"/>
        <v/>
      </c>
      <c r="G3304" s="34" t="str">
        <f t="shared" si="381"/>
        <v/>
      </c>
      <c r="H3304" s="34" t="str">
        <f t="shared" si="381"/>
        <v/>
      </c>
      <c r="I3304" s="34" t="str">
        <f t="shared" si="381"/>
        <v/>
      </c>
    </row>
    <row r="3305" spans="1:9">
      <c r="A3305" s="81">
        <f t="shared" si="377"/>
        <v>538201202024</v>
      </c>
      <c r="B3305">
        <v>5382012</v>
      </c>
      <c r="C3305" t="s">
        <v>1045</v>
      </c>
      <c r="D3305" s="1">
        <v>45657</v>
      </c>
      <c r="E3305" s="34" t="str">
        <f t="shared" si="381"/>
        <v/>
      </c>
      <c r="F3305" s="34" t="str">
        <f t="shared" si="381"/>
        <v/>
      </c>
      <c r="G3305" s="34" t="str">
        <f t="shared" si="381"/>
        <v/>
      </c>
      <c r="H3305" s="34" t="str">
        <f t="shared" si="381"/>
        <v/>
      </c>
      <c r="I3305" s="34" t="str">
        <f t="shared" si="381"/>
        <v/>
      </c>
    </row>
    <row r="3306" spans="1:9">
      <c r="A3306" s="81">
        <f t="shared" si="377"/>
        <v>538201202023</v>
      </c>
      <c r="B3306">
        <v>5382012</v>
      </c>
      <c r="C3306" t="s">
        <v>1045</v>
      </c>
      <c r="D3306" s="1">
        <v>45291</v>
      </c>
      <c r="E3306" s="34" t="str">
        <f t="shared" si="381"/>
        <v/>
      </c>
      <c r="F3306" s="34" t="str">
        <f t="shared" si="381"/>
        <v/>
      </c>
      <c r="G3306" s="34" t="str">
        <f t="shared" si="381"/>
        <v/>
      </c>
      <c r="H3306" s="34" t="str">
        <f t="shared" si="381"/>
        <v/>
      </c>
      <c r="I3306" s="34" t="str">
        <f t="shared" si="381"/>
        <v/>
      </c>
    </row>
    <row r="3307" spans="1:9">
      <c r="A3307" s="81">
        <f t="shared" si="377"/>
        <v>538201202022</v>
      </c>
      <c r="B3307">
        <v>5382012</v>
      </c>
      <c r="C3307" t="s">
        <v>1045</v>
      </c>
      <c r="D3307" s="1">
        <v>44926</v>
      </c>
      <c r="E3307" s="34" t="str">
        <f t="shared" si="381"/>
        <v/>
      </c>
      <c r="F3307" s="34" t="str">
        <f t="shared" si="381"/>
        <v/>
      </c>
      <c r="G3307" s="34" t="str">
        <f t="shared" si="381"/>
        <v/>
      </c>
      <c r="H3307" s="34" t="str">
        <f t="shared" si="381"/>
        <v/>
      </c>
      <c r="I3307" s="34" t="str">
        <f t="shared" si="381"/>
        <v/>
      </c>
    </row>
    <row r="3308" spans="1:9">
      <c r="A3308" s="81">
        <f t="shared" si="377"/>
        <v>538201202021</v>
      </c>
      <c r="B3308">
        <v>5382012</v>
      </c>
      <c r="C3308" t="s">
        <v>1045</v>
      </c>
      <c r="D3308" s="1">
        <v>44561</v>
      </c>
      <c r="E3308" s="34" t="str">
        <f t="shared" si="381"/>
        <v/>
      </c>
      <c r="F3308" s="34" t="str">
        <f t="shared" si="381"/>
        <v/>
      </c>
      <c r="G3308" s="34" t="str">
        <f t="shared" si="381"/>
        <v/>
      </c>
      <c r="H3308" s="34" t="str">
        <f t="shared" si="381"/>
        <v/>
      </c>
      <c r="I3308" s="34" t="str">
        <f t="shared" si="381"/>
        <v/>
      </c>
    </row>
    <row r="3309" spans="1:9">
      <c r="A3309" s="81">
        <f t="shared" si="377"/>
        <v>538201202020</v>
      </c>
      <c r="B3309">
        <v>5382012</v>
      </c>
      <c r="C3309" t="s">
        <v>1045</v>
      </c>
      <c r="D3309" s="1">
        <v>44196</v>
      </c>
      <c r="E3309" s="34" t="str">
        <f t="shared" si="381"/>
        <v/>
      </c>
      <c r="F3309" s="34" t="str">
        <f t="shared" si="381"/>
        <v/>
      </c>
      <c r="G3309" s="34" t="str">
        <f t="shared" si="381"/>
        <v/>
      </c>
      <c r="H3309" s="34" t="str">
        <f t="shared" si="381"/>
        <v/>
      </c>
      <c r="I3309" s="34" t="str">
        <f t="shared" si="381"/>
        <v/>
      </c>
    </row>
    <row r="3310" spans="1:9">
      <c r="A3310" s="81">
        <f t="shared" si="377"/>
        <v>538201202019</v>
      </c>
      <c r="B3310">
        <v>5382012</v>
      </c>
      <c r="C3310" t="s">
        <v>1045</v>
      </c>
      <c r="D3310" s="1">
        <v>43830</v>
      </c>
      <c r="E3310" s="34" t="str">
        <f t="shared" si="381"/>
        <v/>
      </c>
      <c r="F3310" s="34" t="str">
        <f t="shared" si="381"/>
        <v/>
      </c>
      <c r="G3310" s="34" t="str">
        <f t="shared" si="381"/>
        <v/>
      </c>
      <c r="H3310" s="34" t="str">
        <f t="shared" si="381"/>
        <v/>
      </c>
      <c r="I3310" s="34" t="str">
        <f t="shared" si="381"/>
        <v/>
      </c>
    </row>
    <row r="3311" spans="1:9">
      <c r="A3311" s="81">
        <f t="shared" si="377"/>
        <v>538201202018</v>
      </c>
      <c r="B3311">
        <v>5382012</v>
      </c>
      <c r="C3311" t="s">
        <v>1045</v>
      </c>
      <c r="D3311" s="1">
        <v>43465</v>
      </c>
      <c r="E3311" s="34">
        <f t="shared" si="381"/>
        <v>8269</v>
      </c>
      <c r="F3311" s="34">
        <f t="shared" si="381"/>
        <v>2000</v>
      </c>
      <c r="G3311" s="34">
        <f t="shared" si="381"/>
        <v>1129</v>
      </c>
      <c r="H3311" s="34">
        <f t="shared" si="381"/>
        <v>291</v>
      </c>
      <c r="I3311" s="34">
        <f t="shared" si="381"/>
        <v>580</v>
      </c>
    </row>
    <row r="3312" spans="1:9">
      <c r="A3312" s="81">
        <f t="shared" si="377"/>
        <v>538201202017</v>
      </c>
      <c r="B3312">
        <v>5382012</v>
      </c>
      <c r="C3312" t="s">
        <v>1045</v>
      </c>
      <c r="D3312" s="1">
        <v>43100</v>
      </c>
      <c r="E3312" s="34">
        <f t="shared" si="381"/>
        <v>8269</v>
      </c>
      <c r="F3312" s="34">
        <f t="shared" si="381"/>
        <v>1998</v>
      </c>
      <c r="G3312" s="34">
        <f t="shared" si="381"/>
        <v>1126</v>
      </c>
      <c r="H3312" s="34">
        <f t="shared" si="381"/>
        <v>292</v>
      </c>
      <c r="I3312" s="34">
        <f t="shared" si="381"/>
        <v>580</v>
      </c>
    </row>
    <row r="3313" spans="1:9">
      <c r="A3313" s="81">
        <f t="shared" si="377"/>
        <v>538201202016</v>
      </c>
      <c r="B3313">
        <v>5382012</v>
      </c>
      <c r="C3313" t="s">
        <v>1045</v>
      </c>
      <c r="D3313" s="1">
        <v>42735</v>
      </c>
      <c r="E3313" s="34">
        <f t="shared" si="381"/>
        <v>8269</v>
      </c>
      <c r="F3313" s="34">
        <f t="shared" si="381"/>
        <v>1968</v>
      </c>
      <c r="G3313" s="34">
        <f t="shared" si="381"/>
        <v>1121</v>
      </c>
      <c r="H3313" s="34">
        <f t="shared" si="381"/>
        <v>270</v>
      </c>
      <c r="I3313" s="34">
        <f t="shared" si="381"/>
        <v>577</v>
      </c>
    </row>
    <row r="3314" spans="1:9">
      <c r="A3314" s="81">
        <f t="shared" si="377"/>
        <v>538201202015</v>
      </c>
      <c r="B3314">
        <v>5382012</v>
      </c>
      <c r="C3314" t="s">
        <v>1045</v>
      </c>
      <c r="D3314" s="1">
        <v>42369</v>
      </c>
      <c r="E3314" s="34">
        <f t="shared" ref="E3314:I3323" si="382">IF(YEAR($D3314)&lt;2016,VLOOKUP($A3314,LDB_alt,COLUMN()-1,FALSE),IFERROR(VLOOKUP($A3314,LDB_neu,COLUMN()-1,FALSE),""))</f>
        <v>8269.35</v>
      </c>
      <c r="F3314" s="34">
        <f t="shared" si="382"/>
        <v>1968.1799999999998</v>
      </c>
      <c r="G3314" s="34">
        <f t="shared" si="382"/>
        <v>1127.8599999999999</v>
      </c>
      <c r="H3314" s="34">
        <f t="shared" si="382"/>
        <v>256.95999999999998</v>
      </c>
      <c r="I3314" s="34">
        <f t="shared" si="382"/>
        <v>583.36</v>
      </c>
    </row>
    <row r="3315" spans="1:9">
      <c r="A3315" s="81">
        <f t="shared" si="377"/>
        <v>538201202014</v>
      </c>
      <c r="B3315">
        <v>5382012</v>
      </c>
      <c r="C3315" t="s">
        <v>1045</v>
      </c>
      <c r="D3315" s="1">
        <v>42004</v>
      </c>
      <c r="E3315" s="34">
        <f t="shared" si="382"/>
        <v>8269.35</v>
      </c>
      <c r="F3315" s="34">
        <f t="shared" si="382"/>
        <v>1828.27</v>
      </c>
      <c r="G3315" s="34">
        <f t="shared" si="382"/>
        <v>1116.78</v>
      </c>
      <c r="H3315" s="34">
        <f t="shared" si="382"/>
        <v>136.59</v>
      </c>
      <c r="I3315" s="34">
        <f t="shared" si="382"/>
        <v>574.9</v>
      </c>
    </row>
    <row r="3316" spans="1:9">
      <c r="A3316" s="81">
        <f t="shared" si="377"/>
        <v>538201202013</v>
      </c>
      <c r="B3316">
        <v>5382012</v>
      </c>
      <c r="C3316" t="s">
        <v>1045</v>
      </c>
      <c r="D3316" s="1">
        <v>41639</v>
      </c>
      <c r="E3316" s="34">
        <f t="shared" si="382"/>
        <v>8269.35</v>
      </c>
      <c r="F3316" s="34">
        <f t="shared" si="382"/>
        <v>1818.88</v>
      </c>
      <c r="G3316" s="34">
        <f t="shared" si="382"/>
        <v>1107.08</v>
      </c>
      <c r="H3316" s="34">
        <f t="shared" si="382"/>
        <v>135.47999999999999</v>
      </c>
      <c r="I3316" s="34">
        <f t="shared" si="382"/>
        <v>576.32000000000005</v>
      </c>
    </row>
    <row r="3317" spans="1:9">
      <c r="A3317" s="81">
        <f t="shared" si="377"/>
        <v>538201202012</v>
      </c>
      <c r="B3317">
        <v>5382012</v>
      </c>
      <c r="C3317" t="s">
        <v>1045</v>
      </c>
      <c r="D3317" s="1">
        <v>41274</v>
      </c>
      <c r="E3317" s="34">
        <f t="shared" si="382"/>
        <v>8269.35</v>
      </c>
      <c r="F3317" s="34">
        <f t="shared" si="382"/>
        <v>1813.17</v>
      </c>
      <c r="G3317" s="34">
        <f t="shared" si="382"/>
        <v>1108.42</v>
      </c>
      <c r="H3317" s="34">
        <f t="shared" si="382"/>
        <v>134.44999999999999</v>
      </c>
      <c r="I3317" s="34">
        <f t="shared" si="382"/>
        <v>570.29999999999995</v>
      </c>
    </row>
    <row r="3318" spans="1:9">
      <c r="A3318" s="81">
        <f t="shared" si="377"/>
        <v>538201202011</v>
      </c>
      <c r="B3318">
        <v>5382012</v>
      </c>
      <c r="C3318" t="s">
        <v>1045</v>
      </c>
      <c r="D3318" s="1">
        <v>40908</v>
      </c>
      <c r="E3318" s="34">
        <f t="shared" si="382"/>
        <v>8269.35</v>
      </c>
      <c r="F3318" s="34">
        <f t="shared" si="382"/>
        <v>1804.7800000000002</v>
      </c>
      <c r="G3318" s="34">
        <f t="shared" si="382"/>
        <v>1101.3900000000001</v>
      </c>
      <c r="H3318" s="34">
        <f t="shared" si="382"/>
        <v>133.38999999999999</v>
      </c>
      <c r="I3318" s="34">
        <f t="shared" si="382"/>
        <v>570</v>
      </c>
    </row>
    <row r="3319" spans="1:9">
      <c r="A3319" s="81">
        <f t="shared" si="377"/>
        <v>538201202010</v>
      </c>
      <c r="B3319">
        <v>5382012</v>
      </c>
      <c r="C3319" t="s">
        <v>1045</v>
      </c>
      <c r="D3319" s="1">
        <v>40543</v>
      </c>
      <c r="E3319" s="34">
        <f t="shared" si="382"/>
        <v>8269.48</v>
      </c>
      <c r="F3319" s="34">
        <f t="shared" si="382"/>
        <v>1797.7000000000003</v>
      </c>
      <c r="G3319" s="34">
        <f t="shared" si="382"/>
        <v>1098.3800000000001</v>
      </c>
      <c r="H3319" s="34">
        <f t="shared" si="382"/>
        <v>131.94</v>
      </c>
      <c r="I3319" s="34">
        <f t="shared" si="382"/>
        <v>567.38</v>
      </c>
    </row>
    <row r="3320" spans="1:9">
      <c r="A3320" s="81">
        <f t="shared" si="377"/>
        <v>538201202009</v>
      </c>
      <c r="B3320">
        <v>5382012</v>
      </c>
      <c r="C3320" t="s">
        <v>1045</v>
      </c>
      <c r="D3320" s="1">
        <v>40178</v>
      </c>
      <c r="E3320" s="34">
        <f t="shared" si="382"/>
        <v>8269.89</v>
      </c>
      <c r="F3320" s="34">
        <f t="shared" si="382"/>
        <v>1796.62</v>
      </c>
      <c r="G3320" s="34">
        <f t="shared" si="382"/>
        <v>1097.8699999999999</v>
      </c>
      <c r="H3320" s="34">
        <f t="shared" si="382"/>
        <v>131.4</v>
      </c>
      <c r="I3320" s="34">
        <f t="shared" si="382"/>
        <v>567.35</v>
      </c>
    </row>
    <row r="3321" spans="1:9">
      <c r="A3321" s="81">
        <f t="shared" si="377"/>
        <v>538201202008</v>
      </c>
      <c r="B3321">
        <v>5382012</v>
      </c>
      <c r="C3321" t="s">
        <v>1045</v>
      </c>
      <c r="D3321" s="1">
        <v>39813</v>
      </c>
      <c r="E3321" s="34">
        <f t="shared" si="382"/>
        <v>8271.06</v>
      </c>
      <c r="F3321" s="34">
        <f t="shared" si="382"/>
        <v>1712.6699999999998</v>
      </c>
      <c r="G3321" s="34">
        <f t="shared" si="382"/>
        <v>1081.07</v>
      </c>
      <c r="H3321" s="34">
        <f t="shared" si="382"/>
        <v>67.319999999999993</v>
      </c>
      <c r="I3321" s="34">
        <f t="shared" si="382"/>
        <v>564.28</v>
      </c>
    </row>
    <row r="3322" spans="1:9">
      <c r="A3322" s="81">
        <f t="shared" si="377"/>
        <v>538201202007</v>
      </c>
      <c r="B3322">
        <v>5382012</v>
      </c>
      <c r="C3322" t="s">
        <v>1045</v>
      </c>
      <c r="D3322" s="1">
        <v>39447</v>
      </c>
      <c r="E3322" s="34">
        <f t="shared" si="382"/>
        <v>8271.06</v>
      </c>
      <c r="F3322" s="34">
        <f t="shared" si="382"/>
        <v>1698.2500000000002</v>
      </c>
      <c r="G3322" s="34">
        <f t="shared" si="382"/>
        <v>1068.6300000000001</v>
      </c>
      <c r="H3322" s="34">
        <f t="shared" si="382"/>
        <v>65.42</v>
      </c>
      <c r="I3322" s="34">
        <f t="shared" si="382"/>
        <v>564.20000000000005</v>
      </c>
    </row>
    <row r="3323" spans="1:9">
      <c r="A3323" s="81">
        <f t="shared" si="377"/>
        <v>538201202006</v>
      </c>
      <c r="B3323">
        <v>5382012</v>
      </c>
      <c r="C3323" t="s">
        <v>1045</v>
      </c>
      <c r="D3323" s="1">
        <v>39082</v>
      </c>
      <c r="E3323" s="34">
        <f t="shared" si="382"/>
        <v>8271.07</v>
      </c>
      <c r="F3323" s="34">
        <f t="shared" si="382"/>
        <v>1687.7399999999998</v>
      </c>
      <c r="G3323" s="34">
        <f t="shared" si="382"/>
        <v>1058.6199999999999</v>
      </c>
      <c r="H3323" s="34">
        <f t="shared" si="382"/>
        <v>65.11</v>
      </c>
      <c r="I3323" s="34">
        <f t="shared" si="382"/>
        <v>564.01</v>
      </c>
    </row>
    <row r="3324" spans="1:9">
      <c r="A3324" s="81">
        <f t="shared" si="377"/>
        <v>538201602025</v>
      </c>
      <c r="B3324">
        <v>5382016</v>
      </c>
      <c r="C3324" t="s">
        <v>497</v>
      </c>
      <c r="D3324" s="1">
        <v>46022</v>
      </c>
      <c r="E3324" s="34" t="str">
        <f t="shared" ref="E3324:I3333" si="383">IF(YEAR($D3324)&lt;2016,VLOOKUP($A3324,LDB_alt,COLUMN()-1,FALSE),IFERROR(VLOOKUP($A3324,LDB_neu,COLUMN()-1,FALSE),""))</f>
        <v/>
      </c>
      <c r="F3324" s="34" t="str">
        <f t="shared" si="383"/>
        <v/>
      </c>
      <c r="G3324" s="34" t="str">
        <f t="shared" si="383"/>
        <v/>
      </c>
      <c r="H3324" s="34" t="str">
        <f t="shared" si="383"/>
        <v/>
      </c>
      <c r="I3324" s="34" t="str">
        <f t="shared" si="383"/>
        <v/>
      </c>
    </row>
    <row r="3325" spans="1:9">
      <c r="A3325" s="81">
        <f t="shared" si="377"/>
        <v>538201602024</v>
      </c>
      <c r="B3325">
        <v>5382016</v>
      </c>
      <c r="C3325" t="s">
        <v>497</v>
      </c>
      <c r="D3325" s="1">
        <v>45657</v>
      </c>
      <c r="E3325" s="34" t="str">
        <f t="shared" si="383"/>
        <v/>
      </c>
      <c r="F3325" s="34" t="str">
        <f t="shared" si="383"/>
        <v/>
      </c>
      <c r="G3325" s="34" t="str">
        <f t="shared" si="383"/>
        <v/>
      </c>
      <c r="H3325" s="34" t="str">
        <f t="shared" si="383"/>
        <v/>
      </c>
      <c r="I3325" s="34" t="str">
        <f t="shared" si="383"/>
        <v/>
      </c>
    </row>
    <row r="3326" spans="1:9">
      <c r="A3326" s="81">
        <f t="shared" si="377"/>
        <v>538201602023</v>
      </c>
      <c r="B3326">
        <v>5382016</v>
      </c>
      <c r="C3326" t="s">
        <v>497</v>
      </c>
      <c r="D3326" s="1">
        <v>45291</v>
      </c>
      <c r="E3326" s="34" t="str">
        <f t="shared" si="383"/>
        <v/>
      </c>
      <c r="F3326" s="34" t="str">
        <f t="shared" si="383"/>
        <v/>
      </c>
      <c r="G3326" s="34" t="str">
        <f t="shared" si="383"/>
        <v/>
      </c>
      <c r="H3326" s="34" t="str">
        <f t="shared" si="383"/>
        <v/>
      </c>
      <c r="I3326" s="34" t="str">
        <f t="shared" si="383"/>
        <v/>
      </c>
    </row>
    <row r="3327" spans="1:9">
      <c r="A3327" s="81">
        <f t="shared" si="377"/>
        <v>538201602022</v>
      </c>
      <c r="B3327">
        <v>5382016</v>
      </c>
      <c r="C3327" t="s">
        <v>497</v>
      </c>
      <c r="D3327" s="1">
        <v>44926</v>
      </c>
      <c r="E3327" s="34" t="str">
        <f t="shared" si="383"/>
        <v/>
      </c>
      <c r="F3327" s="34" t="str">
        <f t="shared" si="383"/>
        <v/>
      </c>
      <c r="G3327" s="34" t="str">
        <f t="shared" si="383"/>
        <v/>
      </c>
      <c r="H3327" s="34" t="str">
        <f t="shared" si="383"/>
        <v/>
      </c>
      <c r="I3327" s="34" t="str">
        <f t="shared" si="383"/>
        <v/>
      </c>
    </row>
    <row r="3328" spans="1:9">
      <c r="A3328" s="81">
        <f t="shared" si="377"/>
        <v>538201602021</v>
      </c>
      <c r="B3328">
        <v>5382016</v>
      </c>
      <c r="C3328" t="s">
        <v>497</v>
      </c>
      <c r="D3328" s="1">
        <v>44561</v>
      </c>
      <c r="E3328" s="34" t="str">
        <f t="shared" si="383"/>
        <v/>
      </c>
      <c r="F3328" s="34" t="str">
        <f t="shared" si="383"/>
        <v/>
      </c>
      <c r="G3328" s="34" t="str">
        <f t="shared" si="383"/>
        <v/>
      </c>
      <c r="H3328" s="34" t="str">
        <f t="shared" si="383"/>
        <v/>
      </c>
      <c r="I3328" s="34" t="str">
        <f t="shared" si="383"/>
        <v/>
      </c>
    </row>
    <row r="3329" spans="1:9">
      <c r="A3329" s="81">
        <f t="shared" si="377"/>
        <v>538201602020</v>
      </c>
      <c r="B3329">
        <v>5382016</v>
      </c>
      <c r="C3329" t="s">
        <v>497</v>
      </c>
      <c r="D3329" s="1">
        <v>44196</v>
      </c>
      <c r="E3329" s="34" t="str">
        <f t="shared" si="383"/>
        <v/>
      </c>
      <c r="F3329" s="34" t="str">
        <f t="shared" si="383"/>
        <v/>
      </c>
      <c r="G3329" s="34" t="str">
        <f t="shared" si="383"/>
        <v/>
      </c>
      <c r="H3329" s="34" t="str">
        <f t="shared" si="383"/>
        <v/>
      </c>
      <c r="I3329" s="34" t="str">
        <f t="shared" si="383"/>
        <v/>
      </c>
    </row>
    <row r="3330" spans="1:9">
      <c r="A3330" s="81">
        <f t="shared" si="377"/>
        <v>538201602019</v>
      </c>
      <c r="B3330">
        <v>5382016</v>
      </c>
      <c r="C3330" t="s">
        <v>497</v>
      </c>
      <c r="D3330" s="1">
        <v>43830</v>
      </c>
      <c r="E3330" s="34" t="str">
        <f t="shared" si="383"/>
        <v/>
      </c>
      <c r="F3330" s="34" t="str">
        <f t="shared" si="383"/>
        <v/>
      </c>
      <c r="G3330" s="34" t="str">
        <f t="shared" si="383"/>
        <v/>
      </c>
      <c r="H3330" s="34" t="str">
        <f t="shared" si="383"/>
        <v/>
      </c>
      <c r="I3330" s="34" t="str">
        <f t="shared" si="383"/>
        <v/>
      </c>
    </row>
    <row r="3331" spans="1:9">
      <c r="A3331" s="81">
        <f t="shared" si="377"/>
        <v>538201602018</v>
      </c>
      <c r="B3331">
        <v>5382016</v>
      </c>
      <c r="C3331" t="s">
        <v>497</v>
      </c>
      <c r="D3331" s="1">
        <v>43465</v>
      </c>
      <c r="E3331" s="34">
        <f t="shared" si="383"/>
        <v>6990</v>
      </c>
      <c r="F3331" s="34">
        <f t="shared" si="383"/>
        <v>1346</v>
      </c>
      <c r="G3331" s="34">
        <f t="shared" si="383"/>
        <v>650</v>
      </c>
      <c r="H3331" s="34">
        <f t="shared" si="383"/>
        <v>229</v>
      </c>
      <c r="I3331" s="34">
        <f t="shared" si="383"/>
        <v>467</v>
      </c>
    </row>
    <row r="3332" spans="1:9">
      <c r="A3332" s="81">
        <f t="shared" si="377"/>
        <v>538201602017</v>
      </c>
      <c r="B3332">
        <v>5382016</v>
      </c>
      <c r="C3332" t="s">
        <v>497</v>
      </c>
      <c r="D3332" s="1">
        <v>43100</v>
      </c>
      <c r="E3332" s="34">
        <f t="shared" si="383"/>
        <v>6990</v>
      </c>
      <c r="F3332" s="34">
        <f t="shared" si="383"/>
        <v>1351</v>
      </c>
      <c r="G3332" s="34">
        <f t="shared" si="383"/>
        <v>663</v>
      </c>
      <c r="H3332" s="34">
        <f t="shared" si="383"/>
        <v>214</v>
      </c>
      <c r="I3332" s="34">
        <f t="shared" si="383"/>
        <v>474</v>
      </c>
    </row>
    <row r="3333" spans="1:9">
      <c r="A3333" s="81">
        <f t="shared" ref="A3333:A3396" si="384">(LEFT(B3333&amp;"00000000",8)&amp;YEAR(D3333))+0</f>
        <v>538201602016</v>
      </c>
      <c r="B3333">
        <v>5382016</v>
      </c>
      <c r="C3333" t="s">
        <v>497</v>
      </c>
      <c r="D3333" s="1">
        <v>42735</v>
      </c>
      <c r="E3333" s="34">
        <f t="shared" si="383"/>
        <v>6990</v>
      </c>
      <c r="F3333" s="34">
        <f t="shared" si="383"/>
        <v>1365</v>
      </c>
      <c r="G3333" s="34">
        <f t="shared" si="383"/>
        <v>663</v>
      </c>
      <c r="H3333" s="34">
        <f t="shared" si="383"/>
        <v>225</v>
      </c>
      <c r="I3333" s="34">
        <f t="shared" si="383"/>
        <v>477</v>
      </c>
    </row>
    <row r="3334" spans="1:9">
      <c r="A3334" s="81">
        <f t="shared" si="384"/>
        <v>538201602015</v>
      </c>
      <c r="B3334">
        <v>5382016</v>
      </c>
      <c r="C3334" t="s">
        <v>497</v>
      </c>
      <c r="D3334" s="1">
        <v>42369</v>
      </c>
      <c r="E3334" s="34">
        <f t="shared" ref="E3334:I3343" si="385">IF(YEAR($D3334)&lt;2016,VLOOKUP($A3334,LDB_alt,COLUMN()-1,FALSE),IFERROR(VLOOKUP($A3334,LDB_neu,COLUMN()-1,FALSE),""))</f>
        <v>6990.16</v>
      </c>
      <c r="F3334" s="34">
        <f t="shared" si="385"/>
        <v>1339.3400000000001</v>
      </c>
      <c r="G3334" s="34">
        <f t="shared" si="385"/>
        <v>671.36</v>
      </c>
      <c r="H3334" s="34">
        <f t="shared" si="385"/>
        <v>172.62</v>
      </c>
      <c r="I3334" s="34">
        <f t="shared" si="385"/>
        <v>495.36</v>
      </c>
    </row>
    <row r="3335" spans="1:9">
      <c r="A3335" s="81">
        <f t="shared" si="384"/>
        <v>538201602014</v>
      </c>
      <c r="B3335">
        <v>5382016</v>
      </c>
      <c r="C3335" t="s">
        <v>497</v>
      </c>
      <c r="D3335" s="1">
        <v>42004</v>
      </c>
      <c r="E3335" s="34">
        <f t="shared" si="385"/>
        <v>6990.16</v>
      </c>
      <c r="F3335" s="34">
        <f t="shared" si="385"/>
        <v>1327.13</v>
      </c>
      <c r="G3335" s="34">
        <f t="shared" si="385"/>
        <v>662.2</v>
      </c>
      <c r="H3335" s="34">
        <f t="shared" si="385"/>
        <v>130.19999999999999</v>
      </c>
      <c r="I3335" s="34">
        <f t="shared" si="385"/>
        <v>534.73</v>
      </c>
    </row>
    <row r="3336" spans="1:9">
      <c r="A3336" s="81">
        <f t="shared" si="384"/>
        <v>538201602013</v>
      </c>
      <c r="B3336">
        <v>5382016</v>
      </c>
      <c r="C3336" t="s">
        <v>497</v>
      </c>
      <c r="D3336" s="1">
        <v>41639</v>
      </c>
      <c r="E3336" s="34">
        <f t="shared" si="385"/>
        <v>6990.16</v>
      </c>
      <c r="F3336" s="34">
        <f t="shared" si="385"/>
        <v>1325.23</v>
      </c>
      <c r="G3336" s="34">
        <f t="shared" si="385"/>
        <v>659.66</v>
      </c>
      <c r="H3336" s="34">
        <f t="shared" si="385"/>
        <v>130.54</v>
      </c>
      <c r="I3336" s="34">
        <f t="shared" si="385"/>
        <v>535.03</v>
      </c>
    </row>
    <row r="3337" spans="1:9">
      <c r="A3337" s="81">
        <f t="shared" si="384"/>
        <v>538201602012</v>
      </c>
      <c r="B3337">
        <v>5382016</v>
      </c>
      <c r="C3337" t="s">
        <v>497</v>
      </c>
      <c r="D3337" s="1">
        <v>41274</v>
      </c>
      <c r="E3337" s="34">
        <f t="shared" si="385"/>
        <v>6990.16</v>
      </c>
      <c r="F3337" s="34">
        <f t="shared" si="385"/>
        <v>1322.74</v>
      </c>
      <c r="G3337" s="34">
        <f t="shared" si="385"/>
        <v>658.19</v>
      </c>
      <c r="H3337" s="34">
        <f t="shared" si="385"/>
        <v>130.31</v>
      </c>
      <c r="I3337" s="34">
        <f t="shared" si="385"/>
        <v>534.24</v>
      </c>
    </row>
    <row r="3338" spans="1:9">
      <c r="A3338" s="81">
        <f t="shared" si="384"/>
        <v>538201602011</v>
      </c>
      <c r="B3338">
        <v>5382016</v>
      </c>
      <c r="C3338" t="s">
        <v>497</v>
      </c>
      <c r="D3338" s="1">
        <v>40908</v>
      </c>
      <c r="E3338" s="34">
        <f t="shared" si="385"/>
        <v>6990.16</v>
      </c>
      <c r="F3338" s="34">
        <f t="shared" si="385"/>
        <v>1320.3600000000001</v>
      </c>
      <c r="G3338" s="34">
        <f t="shared" si="385"/>
        <v>654.57000000000005</v>
      </c>
      <c r="H3338" s="34">
        <f t="shared" si="385"/>
        <v>130.44</v>
      </c>
      <c r="I3338" s="34">
        <f t="shared" si="385"/>
        <v>535.35</v>
      </c>
    </row>
    <row r="3339" spans="1:9">
      <c r="A3339" s="81">
        <f t="shared" si="384"/>
        <v>538201602010</v>
      </c>
      <c r="B3339">
        <v>5382016</v>
      </c>
      <c r="C3339" t="s">
        <v>497</v>
      </c>
      <c r="D3339" s="1">
        <v>40543</v>
      </c>
      <c r="E3339" s="34">
        <f t="shared" si="385"/>
        <v>6990.51</v>
      </c>
      <c r="F3339" s="34">
        <f t="shared" si="385"/>
        <v>1319.69</v>
      </c>
      <c r="G3339" s="34">
        <f t="shared" si="385"/>
        <v>654.12</v>
      </c>
      <c r="H3339" s="34">
        <f t="shared" si="385"/>
        <v>130.32</v>
      </c>
      <c r="I3339" s="34">
        <f t="shared" si="385"/>
        <v>535.25</v>
      </c>
    </row>
    <row r="3340" spans="1:9">
      <c r="A3340" s="81">
        <f t="shared" si="384"/>
        <v>538201602009</v>
      </c>
      <c r="B3340">
        <v>5382016</v>
      </c>
      <c r="C3340" t="s">
        <v>497</v>
      </c>
      <c r="D3340" s="1">
        <v>40178</v>
      </c>
      <c r="E3340" s="34">
        <f t="shared" si="385"/>
        <v>6990.51</v>
      </c>
      <c r="F3340" s="34">
        <f t="shared" si="385"/>
        <v>1317.81</v>
      </c>
      <c r="G3340" s="34">
        <f t="shared" si="385"/>
        <v>651.91999999999996</v>
      </c>
      <c r="H3340" s="34">
        <f t="shared" si="385"/>
        <v>130.77000000000001</v>
      </c>
      <c r="I3340" s="34">
        <f t="shared" si="385"/>
        <v>535.12</v>
      </c>
    </row>
    <row r="3341" spans="1:9">
      <c r="A3341" s="81">
        <f t="shared" si="384"/>
        <v>538201602008</v>
      </c>
      <c r="B3341">
        <v>5382016</v>
      </c>
      <c r="C3341" t="s">
        <v>497</v>
      </c>
      <c r="D3341" s="1">
        <v>39813</v>
      </c>
      <c r="E3341" s="34">
        <f t="shared" si="385"/>
        <v>6990.51</v>
      </c>
      <c r="F3341" s="34">
        <f t="shared" si="385"/>
        <v>1308.79</v>
      </c>
      <c r="G3341" s="34">
        <f t="shared" si="385"/>
        <v>650.88</v>
      </c>
      <c r="H3341" s="34">
        <f t="shared" si="385"/>
        <v>130.46</v>
      </c>
      <c r="I3341" s="34">
        <f t="shared" si="385"/>
        <v>527.45000000000005</v>
      </c>
    </row>
    <row r="3342" spans="1:9">
      <c r="A3342" s="81">
        <f t="shared" si="384"/>
        <v>538201602007</v>
      </c>
      <c r="B3342">
        <v>5382016</v>
      </c>
      <c r="C3342" t="s">
        <v>497</v>
      </c>
      <c r="D3342" s="1">
        <v>39447</v>
      </c>
      <c r="E3342" s="34">
        <f t="shared" si="385"/>
        <v>6990.52</v>
      </c>
      <c r="F3342" s="34">
        <f t="shared" si="385"/>
        <v>1306.29</v>
      </c>
      <c r="G3342" s="34">
        <f t="shared" si="385"/>
        <v>648.32000000000005</v>
      </c>
      <c r="H3342" s="34">
        <f t="shared" si="385"/>
        <v>130.88</v>
      </c>
      <c r="I3342" s="34">
        <f t="shared" si="385"/>
        <v>527.09</v>
      </c>
    </row>
    <row r="3343" spans="1:9">
      <c r="A3343" s="81">
        <f t="shared" si="384"/>
        <v>538201602006</v>
      </c>
      <c r="B3343">
        <v>5382016</v>
      </c>
      <c r="C3343" t="s">
        <v>497</v>
      </c>
      <c r="D3343" s="1">
        <v>39082</v>
      </c>
      <c r="E3343" s="34">
        <f t="shared" si="385"/>
        <v>6990.6</v>
      </c>
      <c r="F3343" s="34">
        <f t="shared" si="385"/>
        <v>1304.6500000000001</v>
      </c>
      <c r="G3343" s="34">
        <f t="shared" si="385"/>
        <v>646.05999999999995</v>
      </c>
      <c r="H3343" s="34">
        <f t="shared" si="385"/>
        <v>130.88</v>
      </c>
      <c r="I3343" s="34">
        <f t="shared" si="385"/>
        <v>527.71</v>
      </c>
    </row>
    <row r="3344" spans="1:9">
      <c r="A3344" s="81">
        <f t="shared" si="384"/>
        <v>538202002025</v>
      </c>
      <c r="B3344">
        <v>5382020</v>
      </c>
      <c r="C3344" t="s">
        <v>1046</v>
      </c>
      <c r="D3344" s="1">
        <v>46022</v>
      </c>
      <c r="E3344" s="34" t="str">
        <f t="shared" ref="E3344:I3353" si="386">IF(YEAR($D3344)&lt;2016,VLOOKUP($A3344,LDB_alt,COLUMN()-1,FALSE),IFERROR(VLOOKUP($A3344,LDB_neu,COLUMN()-1,FALSE),""))</f>
        <v/>
      </c>
      <c r="F3344" s="34" t="str">
        <f t="shared" si="386"/>
        <v/>
      </c>
      <c r="G3344" s="34" t="str">
        <f t="shared" si="386"/>
        <v/>
      </c>
      <c r="H3344" s="34" t="str">
        <f t="shared" si="386"/>
        <v/>
      </c>
      <c r="I3344" s="34" t="str">
        <f t="shared" si="386"/>
        <v/>
      </c>
    </row>
    <row r="3345" spans="1:9">
      <c r="A3345" s="81">
        <f t="shared" si="384"/>
        <v>538202002024</v>
      </c>
      <c r="B3345">
        <v>5382020</v>
      </c>
      <c r="C3345" t="s">
        <v>1046</v>
      </c>
      <c r="D3345" s="1">
        <v>45657</v>
      </c>
      <c r="E3345" s="34" t="str">
        <f t="shared" si="386"/>
        <v/>
      </c>
      <c r="F3345" s="34" t="str">
        <f t="shared" si="386"/>
        <v/>
      </c>
      <c r="G3345" s="34" t="str">
        <f t="shared" si="386"/>
        <v/>
      </c>
      <c r="H3345" s="34" t="str">
        <f t="shared" si="386"/>
        <v/>
      </c>
      <c r="I3345" s="34" t="str">
        <f t="shared" si="386"/>
        <v/>
      </c>
    </row>
    <row r="3346" spans="1:9">
      <c r="A3346" s="81">
        <f t="shared" si="384"/>
        <v>538202002023</v>
      </c>
      <c r="B3346">
        <v>5382020</v>
      </c>
      <c r="C3346" t="s">
        <v>1046</v>
      </c>
      <c r="D3346" s="1">
        <v>45291</v>
      </c>
      <c r="E3346" s="34" t="str">
        <f t="shared" si="386"/>
        <v/>
      </c>
      <c r="F3346" s="34" t="str">
        <f t="shared" si="386"/>
        <v/>
      </c>
      <c r="G3346" s="34" t="str">
        <f t="shared" si="386"/>
        <v/>
      </c>
      <c r="H3346" s="34" t="str">
        <f t="shared" si="386"/>
        <v/>
      </c>
      <c r="I3346" s="34" t="str">
        <f t="shared" si="386"/>
        <v/>
      </c>
    </row>
    <row r="3347" spans="1:9">
      <c r="A3347" s="81">
        <f t="shared" si="384"/>
        <v>538202002022</v>
      </c>
      <c r="B3347">
        <v>5382020</v>
      </c>
      <c r="C3347" t="s">
        <v>1046</v>
      </c>
      <c r="D3347" s="1">
        <v>44926</v>
      </c>
      <c r="E3347" s="34" t="str">
        <f t="shared" si="386"/>
        <v/>
      </c>
      <c r="F3347" s="34" t="str">
        <f t="shared" si="386"/>
        <v/>
      </c>
      <c r="G3347" s="34" t="str">
        <f t="shared" si="386"/>
        <v/>
      </c>
      <c r="H3347" s="34" t="str">
        <f t="shared" si="386"/>
        <v/>
      </c>
      <c r="I3347" s="34" t="str">
        <f t="shared" si="386"/>
        <v/>
      </c>
    </row>
    <row r="3348" spans="1:9">
      <c r="A3348" s="81">
        <f t="shared" si="384"/>
        <v>538202002021</v>
      </c>
      <c r="B3348">
        <v>5382020</v>
      </c>
      <c r="C3348" t="s">
        <v>1046</v>
      </c>
      <c r="D3348" s="1">
        <v>44561</v>
      </c>
      <c r="E3348" s="34" t="str">
        <f t="shared" si="386"/>
        <v/>
      </c>
      <c r="F3348" s="34" t="str">
        <f t="shared" si="386"/>
        <v/>
      </c>
      <c r="G3348" s="34" t="str">
        <f t="shared" si="386"/>
        <v/>
      </c>
      <c r="H3348" s="34" t="str">
        <f t="shared" si="386"/>
        <v/>
      </c>
      <c r="I3348" s="34" t="str">
        <f t="shared" si="386"/>
        <v/>
      </c>
    </row>
    <row r="3349" spans="1:9">
      <c r="A3349" s="81">
        <f t="shared" si="384"/>
        <v>538202002020</v>
      </c>
      <c r="B3349">
        <v>5382020</v>
      </c>
      <c r="C3349" t="s">
        <v>1046</v>
      </c>
      <c r="D3349" s="1">
        <v>44196</v>
      </c>
      <c r="E3349" s="34" t="str">
        <f t="shared" si="386"/>
        <v/>
      </c>
      <c r="F3349" s="34" t="str">
        <f t="shared" si="386"/>
        <v/>
      </c>
      <c r="G3349" s="34" t="str">
        <f t="shared" si="386"/>
        <v/>
      </c>
      <c r="H3349" s="34" t="str">
        <f t="shared" si="386"/>
        <v/>
      </c>
      <c r="I3349" s="34" t="str">
        <f t="shared" si="386"/>
        <v/>
      </c>
    </row>
    <row r="3350" spans="1:9">
      <c r="A3350" s="81">
        <f t="shared" si="384"/>
        <v>538202002019</v>
      </c>
      <c r="B3350">
        <v>5382020</v>
      </c>
      <c r="C3350" t="s">
        <v>1046</v>
      </c>
      <c r="D3350" s="1">
        <v>43830</v>
      </c>
      <c r="E3350" s="34" t="str">
        <f t="shared" si="386"/>
        <v/>
      </c>
      <c r="F3350" s="34" t="str">
        <f t="shared" si="386"/>
        <v/>
      </c>
      <c r="G3350" s="34" t="str">
        <f t="shared" si="386"/>
        <v/>
      </c>
      <c r="H3350" s="34" t="str">
        <f t="shared" si="386"/>
        <v/>
      </c>
      <c r="I3350" s="34" t="str">
        <f t="shared" si="386"/>
        <v/>
      </c>
    </row>
    <row r="3351" spans="1:9">
      <c r="A3351" s="81">
        <f t="shared" si="384"/>
        <v>538202002018</v>
      </c>
      <c r="B3351">
        <v>5382020</v>
      </c>
      <c r="C3351" t="s">
        <v>1046</v>
      </c>
      <c r="D3351" s="1">
        <v>43465</v>
      </c>
      <c r="E3351" s="34">
        <f t="shared" si="386"/>
        <v>10589</v>
      </c>
      <c r="F3351" s="34">
        <f t="shared" si="386"/>
        <v>2352</v>
      </c>
      <c r="G3351" s="34">
        <f t="shared" si="386"/>
        <v>1242</v>
      </c>
      <c r="H3351" s="34">
        <f t="shared" si="386"/>
        <v>326</v>
      </c>
      <c r="I3351" s="34">
        <f t="shared" si="386"/>
        <v>784</v>
      </c>
    </row>
    <row r="3352" spans="1:9">
      <c r="A3352" s="81">
        <f t="shared" si="384"/>
        <v>538202002017</v>
      </c>
      <c r="B3352">
        <v>5382020</v>
      </c>
      <c r="C3352" t="s">
        <v>1046</v>
      </c>
      <c r="D3352" s="1">
        <v>43100</v>
      </c>
      <c r="E3352" s="34">
        <f t="shared" si="386"/>
        <v>10589</v>
      </c>
      <c r="F3352" s="34">
        <f t="shared" si="386"/>
        <v>2381</v>
      </c>
      <c r="G3352" s="34">
        <f t="shared" si="386"/>
        <v>1265</v>
      </c>
      <c r="H3352" s="34">
        <f t="shared" si="386"/>
        <v>319</v>
      </c>
      <c r="I3352" s="34">
        <f t="shared" si="386"/>
        <v>797</v>
      </c>
    </row>
    <row r="3353" spans="1:9">
      <c r="A3353" s="81">
        <f t="shared" si="384"/>
        <v>538202002016</v>
      </c>
      <c r="B3353">
        <v>5382020</v>
      </c>
      <c r="C3353" t="s">
        <v>1046</v>
      </c>
      <c r="D3353" s="1">
        <v>42735</v>
      </c>
      <c r="E3353" s="34">
        <f t="shared" si="386"/>
        <v>10589</v>
      </c>
      <c r="F3353" s="34">
        <f t="shared" si="386"/>
        <v>2365</v>
      </c>
      <c r="G3353" s="34">
        <f t="shared" si="386"/>
        <v>1281</v>
      </c>
      <c r="H3353" s="34">
        <f t="shared" si="386"/>
        <v>269</v>
      </c>
      <c r="I3353" s="34">
        <f t="shared" si="386"/>
        <v>815</v>
      </c>
    </row>
    <row r="3354" spans="1:9">
      <c r="A3354" s="81">
        <f t="shared" si="384"/>
        <v>538202002015</v>
      </c>
      <c r="B3354">
        <v>5382020</v>
      </c>
      <c r="C3354" t="s">
        <v>1046</v>
      </c>
      <c r="D3354" s="1">
        <v>42369</v>
      </c>
      <c r="E3354" s="34">
        <f t="shared" ref="E3354:I3363" si="387">IF(YEAR($D3354)&lt;2016,VLOOKUP($A3354,LDB_alt,COLUMN()-1,FALSE),IFERROR(VLOOKUP($A3354,LDB_neu,COLUMN()-1,FALSE),""))</f>
        <v>10588.7</v>
      </c>
      <c r="F3354" s="34">
        <f t="shared" si="387"/>
        <v>2359.52</v>
      </c>
      <c r="G3354" s="34">
        <f t="shared" si="387"/>
        <v>1302.08</v>
      </c>
      <c r="H3354" s="34">
        <f t="shared" si="387"/>
        <v>212.32</v>
      </c>
      <c r="I3354" s="34">
        <f t="shared" si="387"/>
        <v>845.12</v>
      </c>
    </row>
    <row r="3355" spans="1:9">
      <c r="A3355" s="81">
        <f t="shared" si="384"/>
        <v>538202002014</v>
      </c>
      <c r="B3355">
        <v>5382020</v>
      </c>
      <c r="C3355" t="s">
        <v>1046</v>
      </c>
      <c r="D3355" s="1">
        <v>42004</v>
      </c>
      <c r="E3355" s="34">
        <f t="shared" si="387"/>
        <v>10588.7</v>
      </c>
      <c r="F3355" s="34">
        <f t="shared" si="387"/>
        <v>2353.25</v>
      </c>
      <c r="G3355" s="34">
        <f t="shared" si="387"/>
        <v>1307.02</v>
      </c>
      <c r="H3355" s="34">
        <f t="shared" si="387"/>
        <v>190.48</v>
      </c>
      <c r="I3355" s="34">
        <f t="shared" si="387"/>
        <v>855.75</v>
      </c>
    </row>
    <row r="3356" spans="1:9">
      <c r="A3356" s="81">
        <f t="shared" si="384"/>
        <v>538202002013</v>
      </c>
      <c r="B3356">
        <v>5382020</v>
      </c>
      <c r="C3356" t="s">
        <v>1046</v>
      </c>
      <c r="D3356" s="1">
        <v>41639</v>
      </c>
      <c r="E3356" s="34">
        <f t="shared" si="387"/>
        <v>10588.7</v>
      </c>
      <c r="F3356" s="34">
        <f t="shared" si="387"/>
        <v>2353.08</v>
      </c>
      <c r="G3356" s="34">
        <f t="shared" si="387"/>
        <v>1306.98</v>
      </c>
      <c r="H3356" s="34">
        <f t="shared" si="387"/>
        <v>189.83</v>
      </c>
      <c r="I3356" s="34">
        <f t="shared" si="387"/>
        <v>856.27</v>
      </c>
    </row>
    <row r="3357" spans="1:9">
      <c r="A3357" s="81">
        <f t="shared" si="384"/>
        <v>538202002012</v>
      </c>
      <c r="B3357">
        <v>5382020</v>
      </c>
      <c r="C3357" t="s">
        <v>1046</v>
      </c>
      <c r="D3357" s="1">
        <v>41274</v>
      </c>
      <c r="E3357" s="34">
        <f t="shared" si="387"/>
        <v>10588.7</v>
      </c>
      <c r="F3357" s="34">
        <f t="shared" si="387"/>
        <v>2346.6400000000003</v>
      </c>
      <c r="G3357" s="34">
        <f t="shared" si="387"/>
        <v>1299.68</v>
      </c>
      <c r="H3357" s="34">
        <f t="shared" si="387"/>
        <v>190.7</v>
      </c>
      <c r="I3357" s="34">
        <f t="shared" si="387"/>
        <v>856.26</v>
      </c>
    </row>
    <row r="3358" spans="1:9">
      <c r="A3358" s="81">
        <f t="shared" si="384"/>
        <v>538202002011</v>
      </c>
      <c r="B3358">
        <v>5382020</v>
      </c>
      <c r="C3358" t="s">
        <v>1046</v>
      </c>
      <c r="D3358" s="1">
        <v>40908</v>
      </c>
      <c r="E3358" s="34">
        <f t="shared" si="387"/>
        <v>10588.7</v>
      </c>
      <c r="F3358" s="34">
        <f t="shared" si="387"/>
        <v>2340.91</v>
      </c>
      <c r="G3358" s="34">
        <f t="shared" si="387"/>
        <v>1294.94</v>
      </c>
      <c r="H3358" s="34">
        <f t="shared" si="387"/>
        <v>190.06</v>
      </c>
      <c r="I3358" s="34">
        <f t="shared" si="387"/>
        <v>855.91</v>
      </c>
    </row>
    <row r="3359" spans="1:9">
      <c r="A3359" s="81">
        <f t="shared" si="384"/>
        <v>538202002010</v>
      </c>
      <c r="B3359">
        <v>5382020</v>
      </c>
      <c r="C3359" t="s">
        <v>1046</v>
      </c>
      <c r="D3359" s="1">
        <v>40543</v>
      </c>
      <c r="E3359" s="34">
        <f t="shared" si="387"/>
        <v>10589.11</v>
      </c>
      <c r="F3359" s="34">
        <f t="shared" si="387"/>
        <v>2324.9499999999998</v>
      </c>
      <c r="G3359" s="34">
        <f t="shared" si="387"/>
        <v>1278.44</v>
      </c>
      <c r="H3359" s="34">
        <f t="shared" si="387"/>
        <v>192.28</v>
      </c>
      <c r="I3359" s="34">
        <f t="shared" si="387"/>
        <v>854.23</v>
      </c>
    </row>
    <row r="3360" spans="1:9">
      <c r="A3360" s="81">
        <f t="shared" si="384"/>
        <v>538202002009</v>
      </c>
      <c r="B3360">
        <v>5382020</v>
      </c>
      <c r="C3360" t="s">
        <v>1046</v>
      </c>
      <c r="D3360" s="1">
        <v>40178</v>
      </c>
      <c r="E3360" s="34">
        <f t="shared" si="387"/>
        <v>10589.1</v>
      </c>
      <c r="F3360" s="34">
        <f t="shared" si="387"/>
        <v>2315.41</v>
      </c>
      <c r="G3360" s="34">
        <f t="shared" si="387"/>
        <v>1276.43</v>
      </c>
      <c r="H3360" s="34">
        <f t="shared" si="387"/>
        <v>191.56</v>
      </c>
      <c r="I3360" s="34">
        <f t="shared" si="387"/>
        <v>847.42</v>
      </c>
    </row>
    <row r="3361" spans="1:9">
      <c r="A3361" s="81">
        <f t="shared" si="384"/>
        <v>538202002008</v>
      </c>
      <c r="B3361">
        <v>5382020</v>
      </c>
      <c r="C3361" t="s">
        <v>1046</v>
      </c>
      <c r="D3361" s="1">
        <v>39813</v>
      </c>
      <c r="E3361" s="34">
        <f t="shared" si="387"/>
        <v>10589.08</v>
      </c>
      <c r="F3361" s="34">
        <f t="shared" si="387"/>
        <v>2302.7600000000002</v>
      </c>
      <c r="G3361" s="34">
        <f t="shared" si="387"/>
        <v>1268.17</v>
      </c>
      <c r="H3361" s="34">
        <f t="shared" si="387"/>
        <v>189.17</v>
      </c>
      <c r="I3361" s="34">
        <f t="shared" si="387"/>
        <v>845.42</v>
      </c>
    </row>
    <row r="3362" spans="1:9">
      <c r="A3362" s="81">
        <f t="shared" si="384"/>
        <v>538202002007</v>
      </c>
      <c r="B3362">
        <v>5382020</v>
      </c>
      <c r="C3362" t="s">
        <v>1046</v>
      </c>
      <c r="D3362" s="1">
        <v>39447</v>
      </c>
      <c r="E3362" s="34">
        <f t="shared" si="387"/>
        <v>10588.38</v>
      </c>
      <c r="F3362" s="34">
        <f t="shared" si="387"/>
        <v>2295.6999999999998</v>
      </c>
      <c r="G3362" s="34">
        <f t="shared" si="387"/>
        <v>1289.42</v>
      </c>
      <c r="H3362" s="34">
        <f t="shared" si="387"/>
        <v>167.8</v>
      </c>
      <c r="I3362" s="34">
        <f t="shared" si="387"/>
        <v>838.48</v>
      </c>
    </row>
    <row r="3363" spans="1:9">
      <c r="A3363" s="81">
        <f t="shared" si="384"/>
        <v>538202002006</v>
      </c>
      <c r="B3363">
        <v>5382020</v>
      </c>
      <c r="C3363" t="s">
        <v>1046</v>
      </c>
      <c r="D3363" s="1">
        <v>39082</v>
      </c>
      <c r="E3363" s="34">
        <f t="shared" si="387"/>
        <v>10584.03</v>
      </c>
      <c r="F3363" s="34">
        <f t="shared" si="387"/>
        <v>2082.73</v>
      </c>
      <c r="G3363" s="34">
        <f t="shared" si="387"/>
        <v>1174.98</v>
      </c>
      <c r="H3363" s="34">
        <f t="shared" si="387"/>
        <v>133.59</v>
      </c>
      <c r="I3363" s="34">
        <f t="shared" si="387"/>
        <v>774.16</v>
      </c>
    </row>
    <row r="3364" spans="1:9">
      <c r="A3364" s="81">
        <f t="shared" si="384"/>
        <v>538202402025</v>
      </c>
      <c r="B3364">
        <v>5382024</v>
      </c>
      <c r="C3364" t="s">
        <v>1047</v>
      </c>
      <c r="D3364" s="1">
        <v>46022</v>
      </c>
      <c r="E3364" s="34" t="str">
        <f t="shared" ref="E3364:I3373" si="388">IF(YEAR($D3364)&lt;2016,VLOOKUP($A3364,LDB_alt,COLUMN()-1,FALSE),IFERROR(VLOOKUP($A3364,LDB_neu,COLUMN()-1,FALSE),""))</f>
        <v/>
      </c>
      <c r="F3364" s="34" t="str">
        <f t="shared" si="388"/>
        <v/>
      </c>
      <c r="G3364" s="34" t="str">
        <f t="shared" si="388"/>
        <v/>
      </c>
      <c r="H3364" s="34" t="str">
        <f t="shared" si="388"/>
        <v/>
      </c>
      <c r="I3364" s="34" t="str">
        <f t="shared" si="388"/>
        <v/>
      </c>
    </row>
    <row r="3365" spans="1:9">
      <c r="A3365" s="81">
        <f t="shared" si="384"/>
        <v>538202402024</v>
      </c>
      <c r="B3365">
        <v>5382024</v>
      </c>
      <c r="C3365" t="s">
        <v>1047</v>
      </c>
      <c r="D3365" s="1">
        <v>45657</v>
      </c>
      <c r="E3365" s="34" t="str">
        <f t="shared" si="388"/>
        <v/>
      </c>
      <c r="F3365" s="34" t="str">
        <f t="shared" si="388"/>
        <v/>
      </c>
      <c r="G3365" s="34" t="str">
        <f t="shared" si="388"/>
        <v/>
      </c>
      <c r="H3365" s="34" t="str">
        <f t="shared" si="388"/>
        <v/>
      </c>
      <c r="I3365" s="34" t="str">
        <f t="shared" si="388"/>
        <v/>
      </c>
    </row>
    <row r="3366" spans="1:9">
      <c r="A3366" s="81">
        <f t="shared" si="384"/>
        <v>538202402023</v>
      </c>
      <c r="B3366">
        <v>5382024</v>
      </c>
      <c r="C3366" t="s">
        <v>1047</v>
      </c>
      <c r="D3366" s="1">
        <v>45291</v>
      </c>
      <c r="E3366" s="34" t="str">
        <f t="shared" si="388"/>
        <v/>
      </c>
      <c r="F3366" s="34" t="str">
        <f t="shared" si="388"/>
        <v/>
      </c>
      <c r="G3366" s="34" t="str">
        <f t="shared" si="388"/>
        <v/>
      </c>
      <c r="H3366" s="34" t="str">
        <f t="shared" si="388"/>
        <v/>
      </c>
      <c r="I3366" s="34" t="str">
        <f t="shared" si="388"/>
        <v/>
      </c>
    </row>
    <row r="3367" spans="1:9">
      <c r="A3367" s="81">
        <f t="shared" si="384"/>
        <v>538202402022</v>
      </c>
      <c r="B3367">
        <v>5382024</v>
      </c>
      <c r="C3367" t="s">
        <v>1047</v>
      </c>
      <c r="D3367" s="1">
        <v>44926</v>
      </c>
      <c r="E3367" s="34" t="str">
        <f t="shared" si="388"/>
        <v/>
      </c>
      <c r="F3367" s="34" t="str">
        <f t="shared" si="388"/>
        <v/>
      </c>
      <c r="G3367" s="34" t="str">
        <f t="shared" si="388"/>
        <v/>
      </c>
      <c r="H3367" s="34" t="str">
        <f t="shared" si="388"/>
        <v/>
      </c>
      <c r="I3367" s="34" t="str">
        <f t="shared" si="388"/>
        <v/>
      </c>
    </row>
    <row r="3368" spans="1:9">
      <c r="A3368" s="81">
        <f t="shared" si="384"/>
        <v>538202402021</v>
      </c>
      <c r="B3368">
        <v>5382024</v>
      </c>
      <c r="C3368" t="s">
        <v>1047</v>
      </c>
      <c r="D3368" s="1">
        <v>44561</v>
      </c>
      <c r="E3368" s="34" t="str">
        <f t="shared" si="388"/>
        <v/>
      </c>
      <c r="F3368" s="34" t="str">
        <f t="shared" si="388"/>
        <v/>
      </c>
      <c r="G3368" s="34" t="str">
        <f t="shared" si="388"/>
        <v/>
      </c>
      <c r="H3368" s="34" t="str">
        <f t="shared" si="388"/>
        <v/>
      </c>
      <c r="I3368" s="34" t="str">
        <f t="shared" si="388"/>
        <v/>
      </c>
    </row>
    <row r="3369" spans="1:9">
      <c r="A3369" s="81">
        <f t="shared" si="384"/>
        <v>538202402020</v>
      </c>
      <c r="B3369">
        <v>5382024</v>
      </c>
      <c r="C3369" t="s">
        <v>1047</v>
      </c>
      <c r="D3369" s="1">
        <v>44196</v>
      </c>
      <c r="E3369" s="34" t="str">
        <f t="shared" si="388"/>
        <v/>
      </c>
      <c r="F3369" s="34" t="str">
        <f t="shared" si="388"/>
        <v/>
      </c>
      <c r="G3369" s="34" t="str">
        <f t="shared" si="388"/>
        <v/>
      </c>
      <c r="H3369" s="34" t="str">
        <f t="shared" si="388"/>
        <v/>
      </c>
      <c r="I3369" s="34" t="str">
        <f t="shared" si="388"/>
        <v/>
      </c>
    </row>
    <row r="3370" spans="1:9">
      <c r="A3370" s="81">
        <f t="shared" si="384"/>
        <v>538202402019</v>
      </c>
      <c r="B3370">
        <v>5382024</v>
      </c>
      <c r="C3370" t="s">
        <v>1047</v>
      </c>
      <c r="D3370" s="1">
        <v>43830</v>
      </c>
      <c r="E3370" s="34" t="str">
        <f t="shared" si="388"/>
        <v/>
      </c>
      <c r="F3370" s="34" t="str">
        <f t="shared" si="388"/>
        <v/>
      </c>
      <c r="G3370" s="34" t="str">
        <f t="shared" si="388"/>
        <v/>
      </c>
      <c r="H3370" s="34" t="str">
        <f t="shared" si="388"/>
        <v/>
      </c>
      <c r="I3370" s="34" t="str">
        <f t="shared" si="388"/>
        <v/>
      </c>
    </row>
    <row r="3371" spans="1:9">
      <c r="A3371" s="81">
        <f t="shared" si="384"/>
        <v>538202402018</v>
      </c>
      <c r="B3371">
        <v>5382024</v>
      </c>
      <c r="C3371" t="s">
        <v>1047</v>
      </c>
      <c r="D3371" s="1">
        <v>43465</v>
      </c>
      <c r="E3371" s="34">
        <f t="shared" si="388"/>
        <v>7617</v>
      </c>
      <c r="F3371" s="34">
        <f t="shared" si="388"/>
        <v>2072</v>
      </c>
      <c r="G3371" s="34">
        <f t="shared" si="388"/>
        <v>1123</v>
      </c>
      <c r="H3371" s="34">
        <f t="shared" si="388"/>
        <v>272</v>
      </c>
      <c r="I3371" s="34">
        <f t="shared" si="388"/>
        <v>677</v>
      </c>
    </row>
    <row r="3372" spans="1:9">
      <c r="A3372" s="81">
        <f t="shared" si="384"/>
        <v>538202402017</v>
      </c>
      <c r="B3372">
        <v>5382024</v>
      </c>
      <c r="C3372" t="s">
        <v>1047</v>
      </c>
      <c r="D3372" s="1">
        <v>43100</v>
      </c>
      <c r="E3372" s="34">
        <f t="shared" si="388"/>
        <v>7617</v>
      </c>
      <c r="F3372" s="34">
        <f t="shared" si="388"/>
        <v>2075</v>
      </c>
      <c r="G3372" s="34">
        <f t="shared" si="388"/>
        <v>1133</v>
      </c>
      <c r="H3372" s="34">
        <f t="shared" si="388"/>
        <v>267</v>
      </c>
      <c r="I3372" s="34">
        <f t="shared" si="388"/>
        <v>675</v>
      </c>
    </row>
    <row r="3373" spans="1:9">
      <c r="A3373" s="81">
        <f t="shared" si="384"/>
        <v>538202402016</v>
      </c>
      <c r="B3373">
        <v>5382024</v>
      </c>
      <c r="C3373" t="s">
        <v>1047</v>
      </c>
      <c r="D3373" s="1">
        <v>42735</v>
      </c>
      <c r="E3373" s="34">
        <f t="shared" si="388"/>
        <v>7617</v>
      </c>
      <c r="F3373" s="34">
        <f t="shared" si="388"/>
        <v>2097</v>
      </c>
      <c r="G3373" s="34">
        <f t="shared" si="388"/>
        <v>1207</v>
      </c>
      <c r="H3373" s="34">
        <f t="shared" si="388"/>
        <v>194</v>
      </c>
      <c r="I3373" s="34">
        <f t="shared" si="388"/>
        <v>696</v>
      </c>
    </row>
    <row r="3374" spans="1:9">
      <c r="A3374" s="81">
        <f t="shared" si="384"/>
        <v>538202402015</v>
      </c>
      <c r="B3374">
        <v>5382024</v>
      </c>
      <c r="C3374" t="s">
        <v>1047</v>
      </c>
      <c r="D3374" s="1">
        <v>42369</v>
      </c>
      <c r="E3374" s="34">
        <f t="shared" ref="E3374:I3383" si="389">IF(YEAR($D3374)&lt;2016,VLOOKUP($A3374,LDB_alt,COLUMN()-1,FALSE),IFERROR(VLOOKUP($A3374,LDB_neu,COLUMN()-1,FALSE),""))</f>
        <v>7616.87</v>
      </c>
      <c r="F3374" s="34">
        <f t="shared" si="389"/>
        <v>2095.1</v>
      </c>
      <c r="G3374" s="34">
        <f t="shared" si="389"/>
        <v>1217.2</v>
      </c>
      <c r="H3374" s="34">
        <f t="shared" si="389"/>
        <v>176.8</v>
      </c>
      <c r="I3374" s="34">
        <f t="shared" si="389"/>
        <v>701.1</v>
      </c>
    </row>
    <row r="3375" spans="1:9">
      <c r="A3375" s="81">
        <f t="shared" si="384"/>
        <v>538202402014</v>
      </c>
      <c r="B3375">
        <v>5382024</v>
      </c>
      <c r="C3375" t="s">
        <v>1047</v>
      </c>
      <c r="D3375" s="1">
        <v>42004</v>
      </c>
      <c r="E3375" s="34">
        <f t="shared" si="389"/>
        <v>7616.87</v>
      </c>
      <c r="F3375" s="34">
        <f t="shared" si="389"/>
        <v>2089.86</v>
      </c>
      <c r="G3375" s="34">
        <f t="shared" si="389"/>
        <v>1230.05</v>
      </c>
      <c r="H3375" s="34">
        <f t="shared" si="389"/>
        <v>156.87</v>
      </c>
      <c r="I3375" s="34">
        <f t="shared" si="389"/>
        <v>702.94</v>
      </c>
    </row>
    <row r="3376" spans="1:9">
      <c r="A3376" s="81">
        <f t="shared" si="384"/>
        <v>538202402013</v>
      </c>
      <c r="B3376">
        <v>5382024</v>
      </c>
      <c r="C3376" t="s">
        <v>1047</v>
      </c>
      <c r="D3376" s="1">
        <v>41639</v>
      </c>
      <c r="E3376" s="34">
        <f t="shared" si="389"/>
        <v>7616.87</v>
      </c>
      <c r="F3376" s="34">
        <f t="shared" si="389"/>
        <v>2113.69</v>
      </c>
      <c r="G3376" s="34">
        <f t="shared" si="389"/>
        <v>1225.2</v>
      </c>
      <c r="H3376" s="34">
        <f t="shared" si="389"/>
        <v>155.96</v>
      </c>
      <c r="I3376" s="34">
        <f t="shared" si="389"/>
        <v>732.53</v>
      </c>
    </row>
    <row r="3377" spans="1:9">
      <c r="A3377" s="81">
        <f t="shared" si="384"/>
        <v>538202402012</v>
      </c>
      <c r="B3377">
        <v>5382024</v>
      </c>
      <c r="C3377" t="s">
        <v>1047</v>
      </c>
      <c r="D3377" s="1">
        <v>41274</v>
      </c>
      <c r="E3377" s="34">
        <f t="shared" si="389"/>
        <v>7616.87</v>
      </c>
      <c r="F3377" s="34">
        <f t="shared" si="389"/>
        <v>2110.9300000000003</v>
      </c>
      <c r="G3377" s="34">
        <f t="shared" si="389"/>
        <v>1222.8900000000001</v>
      </c>
      <c r="H3377" s="34">
        <f t="shared" si="389"/>
        <v>156.22999999999999</v>
      </c>
      <c r="I3377" s="34">
        <f t="shared" si="389"/>
        <v>731.81</v>
      </c>
    </row>
    <row r="3378" spans="1:9">
      <c r="A3378" s="81">
        <f t="shared" si="384"/>
        <v>538202402011</v>
      </c>
      <c r="B3378">
        <v>5382024</v>
      </c>
      <c r="C3378" t="s">
        <v>1047</v>
      </c>
      <c r="D3378" s="1">
        <v>40908</v>
      </c>
      <c r="E3378" s="34">
        <f t="shared" si="389"/>
        <v>7616.87</v>
      </c>
      <c r="F3378" s="34">
        <f t="shared" si="389"/>
        <v>2101.88</v>
      </c>
      <c r="G3378" s="34">
        <f t="shared" si="389"/>
        <v>1229.5899999999999</v>
      </c>
      <c r="H3378" s="34">
        <f t="shared" si="389"/>
        <v>141.62</v>
      </c>
      <c r="I3378" s="34">
        <f t="shared" si="389"/>
        <v>730.67</v>
      </c>
    </row>
    <row r="3379" spans="1:9">
      <c r="A3379" s="81">
        <f t="shared" si="384"/>
        <v>538202402010</v>
      </c>
      <c r="B3379">
        <v>5382024</v>
      </c>
      <c r="C3379" t="s">
        <v>1047</v>
      </c>
      <c r="D3379" s="1">
        <v>40543</v>
      </c>
      <c r="E3379" s="34">
        <f t="shared" si="389"/>
        <v>7618.94</v>
      </c>
      <c r="F3379" s="34">
        <f t="shared" si="389"/>
        <v>2080.19</v>
      </c>
      <c r="G3379" s="34">
        <f t="shared" si="389"/>
        <v>1221.83</v>
      </c>
      <c r="H3379" s="34">
        <f t="shared" si="389"/>
        <v>131.19999999999999</v>
      </c>
      <c r="I3379" s="34">
        <f t="shared" si="389"/>
        <v>727.16</v>
      </c>
    </row>
    <row r="3380" spans="1:9">
      <c r="A3380" s="81">
        <f t="shared" si="384"/>
        <v>538202402009</v>
      </c>
      <c r="B3380">
        <v>5382024</v>
      </c>
      <c r="C3380" t="s">
        <v>1047</v>
      </c>
      <c r="D3380" s="1">
        <v>40178</v>
      </c>
      <c r="E3380" s="34">
        <f t="shared" si="389"/>
        <v>7618.82</v>
      </c>
      <c r="F3380" s="34">
        <f t="shared" si="389"/>
        <v>2027.12</v>
      </c>
      <c r="G3380" s="34">
        <f t="shared" si="389"/>
        <v>1221.8599999999999</v>
      </c>
      <c r="H3380" s="34">
        <f t="shared" si="389"/>
        <v>120.38</v>
      </c>
      <c r="I3380" s="34">
        <f t="shared" si="389"/>
        <v>684.88</v>
      </c>
    </row>
    <row r="3381" spans="1:9">
      <c r="A3381" s="81">
        <f t="shared" si="384"/>
        <v>538202402008</v>
      </c>
      <c r="B3381">
        <v>5382024</v>
      </c>
      <c r="C3381" t="s">
        <v>1047</v>
      </c>
      <c r="D3381" s="1">
        <v>39813</v>
      </c>
      <c r="E3381" s="34">
        <f t="shared" si="389"/>
        <v>7618.8</v>
      </c>
      <c r="F3381" s="34">
        <f t="shared" si="389"/>
        <v>1975.8899999999999</v>
      </c>
      <c r="G3381" s="34">
        <f t="shared" si="389"/>
        <v>1190.8699999999999</v>
      </c>
      <c r="H3381" s="34">
        <f t="shared" si="389"/>
        <v>105.18</v>
      </c>
      <c r="I3381" s="34">
        <f t="shared" si="389"/>
        <v>679.84</v>
      </c>
    </row>
    <row r="3382" spans="1:9">
      <c r="A3382" s="81">
        <f t="shared" si="384"/>
        <v>538202402007</v>
      </c>
      <c r="B3382">
        <v>5382024</v>
      </c>
      <c r="C3382" t="s">
        <v>1047</v>
      </c>
      <c r="D3382" s="1">
        <v>39447</v>
      </c>
      <c r="E3382" s="34">
        <f t="shared" si="389"/>
        <v>7618.74</v>
      </c>
      <c r="F3382" s="34">
        <f t="shared" si="389"/>
        <v>1971.62</v>
      </c>
      <c r="G3382" s="34">
        <f t="shared" si="389"/>
        <v>1201.98</v>
      </c>
      <c r="H3382" s="34">
        <f t="shared" si="389"/>
        <v>92.12</v>
      </c>
      <c r="I3382" s="34">
        <f t="shared" si="389"/>
        <v>677.52</v>
      </c>
    </row>
    <row r="3383" spans="1:9">
      <c r="A3383" s="81">
        <f t="shared" si="384"/>
        <v>538202402006</v>
      </c>
      <c r="B3383">
        <v>5382024</v>
      </c>
      <c r="C3383" t="s">
        <v>1047</v>
      </c>
      <c r="D3383" s="1">
        <v>39082</v>
      </c>
      <c r="E3383" s="34">
        <f t="shared" si="389"/>
        <v>7618.74</v>
      </c>
      <c r="F3383" s="34">
        <f t="shared" si="389"/>
        <v>1887.5900000000001</v>
      </c>
      <c r="G3383" s="34">
        <f t="shared" si="389"/>
        <v>1200.4000000000001</v>
      </c>
      <c r="H3383" s="34">
        <f t="shared" si="389"/>
        <v>71.7</v>
      </c>
      <c r="I3383" s="34">
        <f t="shared" si="389"/>
        <v>615.49</v>
      </c>
    </row>
    <row r="3384" spans="1:9">
      <c r="A3384" s="81">
        <f t="shared" si="384"/>
        <v>538202802025</v>
      </c>
      <c r="B3384">
        <v>5382028</v>
      </c>
      <c r="C3384" t="s">
        <v>1048</v>
      </c>
      <c r="D3384" s="1">
        <v>46022</v>
      </c>
      <c r="E3384" s="34" t="str">
        <f t="shared" ref="E3384:I3393" si="390">IF(YEAR($D3384)&lt;2016,VLOOKUP($A3384,LDB_alt,COLUMN()-1,FALSE),IFERROR(VLOOKUP($A3384,LDB_neu,COLUMN()-1,FALSE),""))</f>
        <v/>
      </c>
      <c r="F3384" s="34" t="str">
        <f t="shared" si="390"/>
        <v/>
      </c>
      <c r="G3384" s="34" t="str">
        <f t="shared" si="390"/>
        <v/>
      </c>
      <c r="H3384" s="34" t="str">
        <f t="shared" si="390"/>
        <v/>
      </c>
      <c r="I3384" s="34" t="str">
        <f t="shared" si="390"/>
        <v/>
      </c>
    </row>
    <row r="3385" spans="1:9">
      <c r="A3385" s="81">
        <f t="shared" si="384"/>
        <v>538202802024</v>
      </c>
      <c r="B3385">
        <v>5382028</v>
      </c>
      <c r="C3385" t="s">
        <v>1048</v>
      </c>
      <c r="D3385" s="1">
        <v>45657</v>
      </c>
      <c r="E3385" s="34" t="str">
        <f t="shared" si="390"/>
        <v/>
      </c>
      <c r="F3385" s="34" t="str">
        <f t="shared" si="390"/>
        <v/>
      </c>
      <c r="G3385" s="34" t="str">
        <f t="shared" si="390"/>
        <v/>
      </c>
      <c r="H3385" s="34" t="str">
        <f t="shared" si="390"/>
        <v/>
      </c>
      <c r="I3385" s="34" t="str">
        <f t="shared" si="390"/>
        <v/>
      </c>
    </row>
    <row r="3386" spans="1:9">
      <c r="A3386" s="81">
        <f t="shared" si="384"/>
        <v>538202802023</v>
      </c>
      <c r="B3386">
        <v>5382028</v>
      </c>
      <c r="C3386" t="s">
        <v>1048</v>
      </c>
      <c r="D3386" s="1">
        <v>45291</v>
      </c>
      <c r="E3386" s="34" t="str">
        <f t="shared" si="390"/>
        <v/>
      </c>
      <c r="F3386" s="34" t="str">
        <f t="shared" si="390"/>
        <v/>
      </c>
      <c r="G3386" s="34" t="str">
        <f t="shared" si="390"/>
        <v/>
      </c>
      <c r="H3386" s="34" t="str">
        <f t="shared" si="390"/>
        <v/>
      </c>
      <c r="I3386" s="34" t="str">
        <f t="shared" si="390"/>
        <v/>
      </c>
    </row>
    <row r="3387" spans="1:9">
      <c r="A3387" s="81">
        <f t="shared" si="384"/>
        <v>538202802022</v>
      </c>
      <c r="B3387">
        <v>5382028</v>
      </c>
      <c r="C3387" t="s">
        <v>1048</v>
      </c>
      <c r="D3387" s="1">
        <v>44926</v>
      </c>
      <c r="E3387" s="34" t="str">
        <f t="shared" si="390"/>
        <v/>
      </c>
      <c r="F3387" s="34" t="str">
        <f t="shared" si="390"/>
        <v/>
      </c>
      <c r="G3387" s="34" t="str">
        <f t="shared" si="390"/>
        <v/>
      </c>
      <c r="H3387" s="34" t="str">
        <f t="shared" si="390"/>
        <v/>
      </c>
      <c r="I3387" s="34" t="str">
        <f t="shared" si="390"/>
        <v/>
      </c>
    </row>
    <row r="3388" spans="1:9">
      <c r="A3388" s="81">
        <f t="shared" si="384"/>
        <v>538202802021</v>
      </c>
      <c r="B3388">
        <v>5382028</v>
      </c>
      <c r="C3388" t="s">
        <v>1048</v>
      </c>
      <c r="D3388" s="1">
        <v>44561</v>
      </c>
      <c r="E3388" s="34" t="str">
        <f t="shared" si="390"/>
        <v/>
      </c>
      <c r="F3388" s="34" t="str">
        <f t="shared" si="390"/>
        <v/>
      </c>
      <c r="G3388" s="34" t="str">
        <f t="shared" si="390"/>
        <v/>
      </c>
      <c r="H3388" s="34" t="str">
        <f t="shared" si="390"/>
        <v/>
      </c>
      <c r="I3388" s="34" t="str">
        <f t="shared" si="390"/>
        <v/>
      </c>
    </row>
    <row r="3389" spans="1:9">
      <c r="A3389" s="81">
        <f t="shared" si="384"/>
        <v>538202802020</v>
      </c>
      <c r="B3389">
        <v>5382028</v>
      </c>
      <c r="C3389" t="s">
        <v>1048</v>
      </c>
      <c r="D3389" s="1">
        <v>44196</v>
      </c>
      <c r="E3389" s="34" t="str">
        <f t="shared" si="390"/>
        <v/>
      </c>
      <c r="F3389" s="34" t="str">
        <f t="shared" si="390"/>
        <v/>
      </c>
      <c r="G3389" s="34" t="str">
        <f t="shared" si="390"/>
        <v/>
      </c>
      <c r="H3389" s="34" t="str">
        <f t="shared" si="390"/>
        <v/>
      </c>
      <c r="I3389" s="34" t="str">
        <f t="shared" si="390"/>
        <v/>
      </c>
    </row>
    <row r="3390" spans="1:9">
      <c r="A3390" s="81">
        <f t="shared" si="384"/>
        <v>538202802019</v>
      </c>
      <c r="B3390">
        <v>5382028</v>
      </c>
      <c r="C3390" t="s">
        <v>1048</v>
      </c>
      <c r="D3390" s="1">
        <v>43830</v>
      </c>
      <c r="E3390" s="34" t="str">
        <f t="shared" si="390"/>
        <v/>
      </c>
      <c r="F3390" s="34" t="str">
        <f t="shared" si="390"/>
        <v/>
      </c>
      <c r="G3390" s="34" t="str">
        <f t="shared" si="390"/>
        <v/>
      </c>
      <c r="H3390" s="34" t="str">
        <f t="shared" si="390"/>
        <v/>
      </c>
      <c r="I3390" s="34" t="str">
        <f t="shared" si="390"/>
        <v/>
      </c>
    </row>
    <row r="3391" spans="1:9">
      <c r="A3391" s="81">
        <f t="shared" si="384"/>
        <v>538202802018</v>
      </c>
      <c r="B3391">
        <v>5382028</v>
      </c>
      <c r="C3391" t="s">
        <v>1048</v>
      </c>
      <c r="D3391" s="1">
        <v>43465</v>
      </c>
      <c r="E3391" s="34">
        <f t="shared" si="390"/>
        <v>6562</v>
      </c>
      <c r="F3391" s="34">
        <f t="shared" si="390"/>
        <v>1511</v>
      </c>
      <c r="G3391" s="34">
        <f t="shared" si="390"/>
        <v>825</v>
      </c>
      <c r="H3391" s="34">
        <f t="shared" si="390"/>
        <v>223</v>
      </c>
      <c r="I3391" s="34">
        <f t="shared" si="390"/>
        <v>463</v>
      </c>
    </row>
    <row r="3392" spans="1:9">
      <c r="A3392" s="81">
        <f t="shared" si="384"/>
        <v>538202802017</v>
      </c>
      <c r="B3392">
        <v>5382028</v>
      </c>
      <c r="C3392" t="s">
        <v>1048</v>
      </c>
      <c r="D3392" s="1">
        <v>43100</v>
      </c>
      <c r="E3392" s="34">
        <f t="shared" si="390"/>
        <v>6562</v>
      </c>
      <c r="F3392" s="34">
        <f t="shared" si="390"/>
        <v>1510</v>
      </c>
      <c r="G3392" s="34">
        <f t="shared" si="390"/>
        <v>827</v>
      </c>
      <c r="H3392" s="34">
        <f t="shared" si="390"/>
        <v>220</v>
      </c>
      <c r="I3392" s="34">
        <f t="shared" si="390"/>
        <v>463</v>
      </c>
    </row>
    <row r="3393" spans="1:9">
      <c r="A3393" s="81">
        <f t="shared" si="384"/>
        <v>538202802016</v>
      </c>
      <c r="B3393">
        <v>5382028</v>
      </c>
      <c r="C3393" t="s">
        <v>1048</v>
      </c>
      <c r="D3393" s="1">
        <v>42735</v>
      </c>
      <c r="E3393" s="34">
        <f t="shared" si="390"/>
        <v>6562</v>
      </c>
      <c r="F3393" s="34">
        <f t="shared" si="390"/>
        <v>1513</v>
      </c>
      <c r="G3393" s="34">
        <f t="shared" si="390"/>
        <v>829</v>
      </c>
      <c r="H3393" s="34">
        <f t="shared" si="390"/>
        <v>217</v>
      </c>
      <c r="I3393" s="34">
        <f t="shared" si="390"/>
        <v>467</v>
      </c>
    </row>
    <row r="3394" spans="1:9">
      <c r="A3394" s="81">
        <f t="shared" si="384"/>
        <v>538202802015</v>
      </c>
      <c r="B3394">
        <v>5382028</v>
      </c>
      <c r="C3394" t="s">
        <v>1048</v>
      </c>
      <c r="D3394" s="1">
        <v>42369</v>
      </c>
      <c r="E3394" s="34">
        <f t="shared" ref="E3394:I3403" si="391">IF(YEAR($D3394)&lt;2016,VLOOKUP($A3394,LDB_alt,COLUMN()-1,FALSE),IFERROR(VLOOKUP($A3394,LDB_neu,COLUMN()-1,FALSE),""))</f>
        <v>6562.32</v>
      </c>
      <c r="F3394" s="34">
        <f t="shared" si="391"/>
        <v>1514.28</v>
      </c>
      <c r="G3394" s="34">
        <f t="shared" si="391"/>
        <v>863.09</v>
      </c>
      <c r="H3394" s="34">
        <f t="shared" si="391"/>
        <v>157.62</v>
      </c>
      <c r="I3394" s="34">
        <f t="shared" si="391"/>
        <v>493.57</v>
      </c>
    </row>
    <row r="3395" spans="1:9">
      <c r="A3395" s="81">
        <f t="shared" si="384"/>
        <v>538202802014</v>
      </c>
      <c r="B3395">
        <v>5382028</v>
      </c>
      <c r="C3395" t="s">
        <v>1048</v>
      </c>
      <c r="D3395" s="1">
        <v>42004</v>
      </c>
      <c r="E3395" s="34">
        <f t="shared" si="391"/>
        <v>6562.32</v>
      </c>
      <c r="F3395" s="34">
        <f t="shared" si="391"/>
        <v>1506.33</v>
      </c>
      <c r="G3395" s="34">
        <f t="shared" si="391"/>
        <v>859.96</v>
      </c>
      <c r="H3395" s="34">
        <f t="shared" si="391"/>
        <v>150.87</v>
      </c>
      <c r="I3395" s="34">
        <f t="shared" si="391"/>
        <v>495.5</v>
      </c>
    </row>
    <row r="3396" spans="1:9">
      <c r="A3396" s="81">
        <f t="shared" si="384"/>
        <v>538202802013</v>
      </c>
      <c r="B3396">
        <v>5382028</v>
      </c>
      <c r="C3396" t="s">
        <v>1048</v>
      </c>
      <c r="D3396" s="1">
        <v>41639</v>
      </c>
      <c r="E3396" s="34">
        <f t="shared" si="391"/>
        <v>6562.32</v>
      </c>
      <c r="F3396" s="34">
        <f t="shared" si="391"/>
        <v>1520.53</v>
      </c>
      <c r="G3396" s="34">
        <f t="shared" si="391"/>
        <v>880.31</v>
      </c>
      <c r="H3396" s="34">
        <f t="shared" si="391"/>
        <v>136.52000000000001</v>
      </c>
      <c r="I3396" s="34">
        <f t="shared" si="391"/>
        <v>503.7</v>
      </c>
    </row>
    <row r="3397" spans="1:9">
      <c r="A3397" s="81">
        <f t="shared" ref="A3397:A3460" si="392">(LEFT(B3397&amp;"00000000",8)&amp;YEAR(D3397))+0</f>
        <v>538202802012</v>
      </c>
      <c r="B3397">
        <v>5382028</v>
      </c>
      <c r="C3397" t="s">
        <v>1048</v>
      </c>
      <c r="D3397" s="1">
        <v>41274</v>
      </c>
      <c r="E3397" s="34">
        <f t="shared" si="391"/>
        <v>6562.32</v>
      </c>
      <c r="F3397" s="34">
        <f t="shared" si="391"/>
        <v>1517.8400000000001</v>
      </c>
      <c r="G3397" s="34">
        <f t="shared" si="391"/>
        <v>877.85</v>
      </c>
      <c r="H3397" s="34">
        <f t="shared" si="391"/>
        <v>136.77000000000001</v>
      </c>
      <c r="I3397" s="34">
        <f t="shared" si="391"/>
        <v>503.22</v>
      </c>
    </row>
    <row r="3398" spans="1:9">
      <c r="A3398" s="81">
        <f t="shared" si="392"/>
        <v>538202802011</v>
      </c>
      <c r="B3398">
        <v>5382028</v>
      </c>
      <c r="C3398" t="s">
        <v>1048</v>
      </c>
      <c r="D3398" s="1">
        <v>40908</v>
      </c>
      <c r="E3398" s="34">
        <f t="shared" si="391"/>
        <v>6562.32</v>
      </c>
      <c r="F3398" s="34">
        <f t="shared" si="391"/>
        <v>1516.65</v>
      </c>
      <c r="G3398" s="34">
        <f t="shared" si="391"/>
        <v>876.83</v>
      </c>
      <c r="H3398" s="34">
        <f t="shared" si="391"/>
        <v>135.72</v>
      </c>
      <c r="I3398" s="34">
        <f t="shared" si="391"/>
        <v>504.1</v>
      </c>
    </row>
    <row r="3399" spans="1:9">
      <c r="A3399" s="81">
        <f t="shared" si="392"/>
        <v>538202802010</v>
      </c>
      <c r="B3399">
        <v>5382028</v>
      </c>
      <c r="C3399" t="s">
        <v>1048</v>
      </c>
      <c r="D3399" s="1">
        <v>40543</v>
      </c>
      <c r="E3399" s="34">
        <f t="shared" si="391"/>
        <v>6555.3</v>
      </c>
      <c r="F3399" s="34">
        <f t="shared" si="391"/>
        <v>1511.78</v>
      </c>
      <c r="G3399" s="34">
        <f t="shared" si="391"/>
        <v>858.06</v>
      </c>
      <c r="H3399" s="34">
        <f t="shared" si="391"/>
        <v>150.78</v>
      </c>
      <c r="I3399" s="34">
        <f t="shared" si="391"/>
        <v>502.94</v>
      </c>
    </row>
    <row r="3400" spans="1:9">
      <c r="A3400" s="81">
        <f t="shared" si="392"/>
        <v>538202802009</v>
      </c>
      <c r="B3400">
        <v>5382028</v>
      </c>
      <c r="C3400" t="s">
        <v>1048</v>
      </c>
      <c r="D3400" s="1">
        <v>40178</v>
      </c>
      <c r="E3400" s="34">
        <f t="shared" si="391"/>
        <v>6555.53</v>
      </c>
      <c r="F3400" s="34">
        <f t="shared" si="391"/>
        <v>1505.1799999999998</v>
      </c>
      <c r="G3400" s="34">
        <f t="shared" si="391"/>
        <v>850.72</v>
      </c>
      <c r="H3400" s="34">
        <f t="shared" si="391"/>
        <v>152.31</v>
      </c>
      <c r="I3400" s="34">
        <f t="shared" si="391"/>
        <v>502.15</v>
      </c>
    </row>
    <row r="3401" spans="1:9">
      <c r="A3401" s="81">
        <f t="shared" si="392"/>
        <v>538202802008</v>
      </c>
      <c r="B3401">
        <v>5382028</v>
      </c>
      <c r="C3401" t="s">
        <v>1048</v>
      </c>
      <c r="D3401" s="1">
        <v>39813</v>
      </c>
      <c r="E3401" s="34">
        <f t="shared" si="391"/>
        <v>6555.54</v>
      </c>
      <c r="F3401" s="34">
        <f t="shared" si="391"/>
        <v>1489.44</v>
      </c>
      <c r="G3401" s="34">
        <f t="shared" si="391"/>
        <v>846.68</v>
      </c>
      <c r="H3401" s="34">
        <f t="shared" si="391"/>
        <v>152.59</v>
      </c>
      <c r="I3401" s="34">
        <f t="shared" si="391"/>
        <v>490.17</v>
      </c>
    </row>
    <row r="3402" spans="1:9">
      <c r="A3402" s="81">
        <f t="shared" si="392"/>
        <v>538202802007</v>
      </c>
      <c r="B3402">
        <v>5382028</v>
      </c>
      <c r="C3402" t="s">
        <v>1048</v>
      </c>
      <c r="D3402" s="1">
        <v>39447</v>
      </c>
      <c r="E3402" s="34">
        <f t="shared" si="391"/>
        <v>6555.55</v>
      </c>
      <c r="F3402" s="34">
        <f t="shared" si="391"/>
        <v>1475.8</v>
      </c>
      <c r="G3402" s="34">
        <f t="shared" si="391"/>
        <v>837.99</v>
      </c>
      <c r="H3402" s="34">
        <f t="shared" si="391"/>
        <v>152.1</v>
      </c>
      <c r="I3402" s="34">
        <f t="shared" si="391"/>
        <v>485.71</v>
      </c>
    </row>
    <row r="3403" spans="1:9">
      <c r="A3403" s="81">
        <f t="shared" si="392"/>
        <v>538202802006</v>
      </c>
      <c r="B3403">
        <v>5382028</v>
      </c>
      <c r="C3403" t="s">
        <v>1048</v>
      </c>
      <c r="D3403" s="1">
        <v>39082</v>
      </c>
      <c r="E3403" s="34">
        <f t="shared" si="391"/>
        <v>6555.54</v>
      </c>
      <c r="F3403" s="34">
        <f t="shared" si="391"/>
        <v>1472</v>
      </c>
      <c r="G3403" s="34">
        <f t="shared" si="391"/>
        <v>837.34</v>
      </c>
      <c r="H3403" s="34">
        <f t="shared" si="391"/>
        <v>149.69</v>
      </c>
      <c r="I3403" s="34">
        <f t="shared" si="391"/>
        <v>484.97</v>
      </c>
    </row>
    <row r="3404" spans="1:9">
      <c r="A3404" s="81">
        <f t="shared" si="392"/>
        <v>538203202025</v>
      </c>
      <c r="B3404">
        <v>5382032</v>
      </c>
      <c r="C3404" t="s">
        <v>1049</v>
      </c>
      <c r="D3404" s="1">
        <v>46022</v>
      </c>
      <c r="E3404" s="34" t="str">
        <f t="shared" ref="E3404:I3413" si="393">IF(YEAR($D3404)&lt;2016,VLOOKUP($A3404,LDB_alt,COLUMN()-1,FALSE),IFERROR(VLOOKUP($A3404,LDB_neu,COLUMN()-1,FALSE),""))</f>
        <v/>
      </c>
      <c r="F3404" s="34" t="str">
        <f t="shared" si="393"/>
        <v/>
      </c>
      <c r="G3404" s="34" t="str">
        <f t="shared" si="393"/>
        <v/>
      </c>
      <c r="H3404" s="34" t="str">
        <f t="shared" si="393"/>
        <v/>
      </c>
      <c r="I3404" s="34" t="str">
        <f t="shared" si="393"/>
        <v/>
      </c>
    </row>
    <row r="3405" spans="1:9">
      <c r="A3405" s="81">
        <f t="shared" si="392"/>
        <v>538203202024</v>
      </c>
      <c r="B3405">
        <v>5382032</v>
      </c>
      <c r="C3405" t="s">
        <v>1049</v>
      </c>
      <c r="D3405" s="1">
        <v>45657</v>
      </c>
      <c r="E3405" s="34" t="str">
        <f t="shared" si="393"/>
        <v/>
      </c>
      <c r="F3405" s="34" t="str">
        <f t="shared" si="393"/>
        <v/>
      </c>
      <c r="G3405" s="34" t="str">
        <f t="shared" si="393"/>
        <v/>
      </c>
      <c r="H3405" s="34" t="str">
        <f t="shared" si="393"/>
        <v/>
      </c>
      <c r="I3405" s="34" t="str">
        <f t="shared" si="393"/>
        <v/>
      </c>
    </row>
    <row r="3406" spans="1:9">
      <c r="A3406" s="81">
        <f t="shared" si="392"/>
        <v>538203202023</v>
      </c>
      <c r="B3406">
        <v>5382032</v>
      </c>
      <c r="C3406" t="s">
        <v>1049</v>
      </c>
      <c r="D3406" s="1">
        <v>45291</v>
      </c>
      <c r="E3406" s="34" t="str">
        <f t="shared" si="393"/>
        <v/>
      </c>
      <c r="F3406" s="34" t="str">
        <f t="shared" si="393"/>
        <v/>
      </c>
      <c r="G3406" s="34" t="str">
        <f t="shared" si="393"/>
        <v/>
      </c>
      <c r="H3406" s="34" t="str">
        <f t="shared" si="393"/>
        <v/>
      </c>
      <c r="I3406" s="34" t="str">
        <f t="shared" si="393"/>
        <v/>
      </c>
    </row>
    <row r="3407" spans="1:9">
      <c r="A3407" s="81">
        <f t="shared" si="392"/>
        <v>538203202022</v>
      </c>
      <c r="B3407">
        <v>5382032</v>
      </c>
      <c r="C3407" t="s">
        <v>1049</v>
      </c>
      <c r="D3407" s="1">
        <v>44926</v>
      </c>
      <c r="E3407" s="34" t="str">
        <f t="shared" si="393"/>
        <v/>
      </c>
      <c r="F3407" s="34" t="str">
        <f t="shared" si="393"/>
        <v/>
      </c>
      <c r="G3407" s="34" t="str">
        <f t="shared" si="393"/>
        <v/>
      </c>
      <c r="H3407" s="34" t="str">
        <f t="shared" si="393"/>
        <v/>
      </c>
      <c r="I3407" s="34" t="str">
        <f t="shared" si="393"/>
        <v/>
      </c>
    </row>
    <row r="3408" spans="1:9">
      <c r="A3408" s="81">
        <f t="shared" si="392"/>
        <v>538203202021</v>
      </c>
      <c r="B3408">
        <v>5382032</v>
      </c>
      <c r="C3408" t="s">
        <v>1049</v>
      </c>
      <c r="D3408" s="1">
        <v>44561</v>
      </c>
      <c r="E3408" s="34" t="str">
        <f t="shared" si="393"/>
        <v/>
      </c>
      <c r="F3408" s="34" t="str">
        <f t="shared" si="393"/>
        <v/>
      </c>
      <c r="G3408" s="34" t="str">
        <f t="shared" si="393"/>
        <v/>
      </c>
      <c r="H3408" s="34" t="str">
        <f t="shared" si="393"/>
        <v/>
      </c>
      <c r="I3408" s="34" t="str">
        <f t="shared" si="393"/>
        <v/>
      </c>
    </row>
    <row r="3409" spans="1:9">
      <c r="A3409" s="81">
        <f t="shared" si="392"/>
        <v>538203202020</v>
      </c>
      <c r="B3409">
        <v>5382032</v>
      </c>
      <c r="C3409" t="s">
        <v>1049</v>
      </c>
      <c r="D3409" s="1">
        <v>44196</v>
      </c>
      <c r="E3409" s="34" t="str">
        <f t="shared" si="393"/>
        <v/>
      </c>
      <c r="F3409" s="34" t="str">
        <f t="shared" si="393"/>
        <v/>
      </c>
      <c r="G3409" s="34" t="str">
        <f t="shared" si="393"/>
        <v/>
      </c>
      <c r="H3409" s="34" t="str">
        <f t="shared" si="393"/>
        <v/>
      </c>
      <c r="I3409" s="34" t="str">
        <f t="shared" si="393"/>
        <v/>
      </c>
    </row>
    <row r="3410" spans="1:9">
      <c r="A3410" s="81">
        <f t="shared" si="392"/>
        <v>538203202019</v>
      </c>
      <c r="B3410">
        <v>5382032</v>
      </c>
      <c r="C3410" t="s">
        <v>1049</v>
      </c>
      <c r="D3410" s="1">
        <v>43830</v>
      </c>
      <c r="E3410" s="34" t="str">
        <f t="shared" si="393"/>
        <v/>
      </c>
      <c r="F3410" s="34" t="str">
        <f t="shared" si="393"/>
        <v/>
      </c>
      <c r="G3410" s="34" t="str">
        <f t="shared" si="393"/>
        <v/>
      </c>
      <c r="H3410" s="34" t="str">
        <f t="shared" si="393"/>
        <v/>
      </c>
      <c r="I3410" s="34" t="str">
        <f t="shared" si="393"/>
        <v/>
      </c>
    </row>
    <row r="3411" spans="1:9">
      <c r="A3411" s="81">
        <f t="shared" si="392"/>
        <v>538203202018</v>
      </c>
      <c r="B3411">
        <v>5382032</v>
      </c>
      <c r="C3411" t="s">
        <v>1049</v>
      </c>
      <c r="D3411" s="1">
        <v>43465</v>
      </c>
      <c r="E3411" s="34">
        <f t="shared" si="393"/>
        <v>3484</v>
      </c>
      <c r="F3411" s="34">
        <f t="shared" si="393"/>
        <v>950</v>
      </c>
      <c r="G3411" s="34">
        <f t="shared" si="393"/>
        <v>579</v>
      </c>
      <c r="H3411" s="34">
        <f t="shared" si="393"/>
        <v>67</v>
      </c>
      <c r="I3411" s="34">
        <f t="shared" si="393"/>
        <v>304</v>
      </c>
    </row>
    <row r="3412" spans="1:9">
      <c r="A3412" s="81">
        <f t="shared" si="392"/>
        <v>538203202017</v>
      </c>
      <c r="B3412">
        <v>5382032</v>
      </c>
      <c r="C3412" t="s">
        <v>1049</v>
      </c>
      <c r="D3412" s="1">
        <v>43100</v>
      </c>
      <c r="E3412" s="34">
        <f t="shared" si="393"/>
        <v>3484</v>
      </c>
      <c r="F3412" s="34">
        <f t="shared" si="393"/>
        <v>950</v>
      </c>
      <c r="G3412" s="34">
        <f t="shared" si="393"/>
        <v>578</v>
      </c>
      <c r="H3412" s="34">
        <f t="shared" si="393"/>
        <v>68</v>
      </c>
      <c r="I3412" s="34">
        <f t="shared" si="393"/>
        <v>304</v>
      </c>
    </row>
    <row r="3413" spans="1:9">
      <c r="A3413" s="81">
        <f t="shared" si="392"/>
        <v>538203202016</v>
      </c>
      <c r="B3413">
        <v>5382032</v>
      </c>
      <c r="C3413" t="s">
        <v>1049</v>
      </c>
      <c r="D3413" s="1">
        <v>42735</v>
      </c>
      <c r="E3413" s="34">
        <f t="shared" si="393"/>
        <v>3484</v>
      </c>
      <c r="F3413" s="34">
        <f t="shared" si="393"/>
        <v>949</v>
      </c>
      <c r="G3413" s="34">
        <f t="shared" si="393"/>
        <v>576</v>
      </c>
      <c r="H3413" s="34">
        <f t="shared" si="393"/>
        <v>69</v>
      </c>
      <c r="I3413" s="34">
        <f t="shared" si="393"/>
        <v>304</v>
      </c>
    </row>
    <row r="3414" spans="1:9">
      <c r="A3414" s="81">
        <f t="shared" si="392"/>
        <v>538203202015</v>
      </c>
      <c r="B3414">
        <v>5382032</v>
      </c>
      <c r="C3414" t="s">
        <v>1049</v>
      </c>
      <c r="D3414" s="1">
        <v>42369</v>
      </c>
      <c r="E3414" s="34">
        <f t="shared" ref="E3414:I3423" si="394">IF(YEAR($D3414)&lt;2016,VLOOKUP($A3414,LDB_alt,COLUMN()-1,FALSE),IFERROR(VLOOKUP($A3414,LDB_neu,COLUMN()-1,FALSE),""))</f>
        <v>3483.51</v>
      </c>
      <c r="F3414" s="34">
        <f t="shared" si="394"/>
        <v>1001.49</v>
      </c>
      <c r="G3414" s="34">
        <f t="shared" si="394"/>
        <v>626.84</v>
      </c>
      <c r="H3414" s="34">
        <f t="shared" si="394"/>
        <v>40.06</v>
      </c>
      <c r="I3414" s="34">
        <f t="shared" si="394"/>
        <v>334.59</v>
      </c>
    </row>
    <row r="3415" spans="1:9">
      <c r="A3415" s="81">
        <f t="shared" si="392"/>
        <v>538203202014</v>
      </c>
      <c r="B3415">
        <v>5382032</v>
      </c>
      <c r="C3415" t="s">
        <v>1049</v>
      </c>
      <c r="D3415" s="1">
        <v>42004</v>
      </c>
      <c r="E3415" s="34">
        <f t="shared" si="394"/>
        <v>3483.5</v>
      </c>
      <c r="F3415" s="34">
        <f t="shared" si="394"/>
        <v>1009.87</v>
      </c>
      <c r="G3415" s="34">
        <f t="shared" si="394"/>
        <v>624.53</v>
      </c>
      <c r="H3415" s="34">
        <f t="shared" si="394"/>
        <v>40.86</v>
      </c>
      <c r="I3415" s="34">
        <f t="shared" si="394"/>
        <v>344.48</v>
      </c>
    </row>
    <row r="3416" spans="1:9">
      <c r="A3416" s="81">
        <f t="shared" si="392"/>
        <v>538203202013</v>
      </c>
      <c r="B3416">
        <v>5382032</v>
      </c>
      <c r="C3416" t="s">
        <v>1049</v>
      </c>
      <c r="D3416" s="1">
        <v>41639</v>
      </c>
      <c r="E3416" s="34">
        <f t="shared" si="394"/>
        <v>3483.5</v>
      </c>
      <c r="F3416" s="34">
        <f t="shared" si="394"/>
        <v>1012.54</v>
      </c>
      <c r="G3416" s="34">
        <f t="shared" si="394"/>
        <v>622</v>
      </c>
      <c r="H3416" s="34">
        <f t="shared" si="394"/>
        <v>42.96</v>
      </c>
      <c r="I3416" s="34">
        <f t="shared" si="394"/>
        <v>347.58</v>
      </c>
    </row>
    <row r="3417" spans="1:9">
      <c r="A3417" s="81">
        <f t="shared" si="392"/>
        <v>538203202012</v>
      </c>
      <c r="B3417">
        <v>5382032</v>
      </c>
      <c r="C3417" t="s">
        <v>1049</v>
      </c>
      <c r="D3417" s="1">
        <v>41274</v>
      </c>
      <c r="E3417" s="34">
        <f t="shared" si="394"/>
        <v>3483.5</v>
      </c>
      <c r="F3417" s="34">
        <f t="shared" si="394"/>
        <v>1001.35</v>
      </c>
      <c r="G3417" s="34">
        <f t="shared" si="394"/>
        <v>615.99</v>
      </c>
      <c r="H3417" s="34">
        <f t="shared" si="394"/>
        <v>40.83</v>
      </c>
      <c r="I3417" s="34">
        <f t="shared" si="394"/>
        <v>344.53</v>
      </c>
    </row>
    <row r="3418" spans="1:9">
      <c r="A3418" s="81">
        <f t="shared" si="392"/>
        <v>538203202011</v>
      </c>
      <c r="B3418">
        <v>5382032</v>
      </c>
      <c r="C3418" t="s">
        <v>1049</v>
      </c>
      <c r="D3418" s="1">
        <v>40908</v>
      </c>
      <c r="E3418" s="34">
        <f t="shared" si="394"/>
        <v>3483.5</v>
      </c>
      <c r="F3418" s="34">
        <f t="shared" si="394"/>
        <v>971.95</v>
      </c>
      <c r="G3418" s="34">
        <f t="shared" si="394"/>
        <v>602.35</v>
      </c>
      <c r="H3418" s="34">
        <f t="shared" si="394"/>
        <v>28.51</v>
      </c>
      <c r="I3418" s="34">
        <f t="shared" si="394"/>
        <v>341.09</v>
      </c>
    </row>
    <row r="3419" spans="1:9">
      <c r="A3419" s="81">
        <f t="shared" si="392"/>
        <v>538203202010</v>
      </c>
      <c r="B3419">
        <v>5382032</v>
      </c>
      <c r="C3419" t="s">
        <v>1049</v>
      </c>
      <c r="D3419" s="1">
        <v>40543</v>
      </c>
      <c r="E3419" s="34">
        <f t="shared" si="394"/>
        <v>3479.62</v>
      </c>
      <c r="F3419" s="34">
        <f t="shared" si="394"/>
        <v>961.33999999999992</v>
      </c>
      <c r="G3419" s="34">
        <f t="shared" si="394"/>
        <v>594.26</v>
      </c>
      <c r="H3419" s="34">
        <f t="shared" si="394"/>
        <v>27.79</v>
      </c>
      <c r="I3419" s="34">
        <f t="shared" si="394"/>
        <v>339.29</v>
      </c>
    </row>
    <row r="3420" spans="1:9">
      <c r="A3420" s="81">
        <f t="shared" si="392"/>
        <v>538203202009</v>
      </c>
      <c r="B3420">
        <v>5382032</v>
      </c>
      <c r="C3420" t="s">
        <v>1049</v>
      </c>
      <c r="D3420" s="1">
        <v>40178</v>
      </c>
      <c r="E3420" s="34">
        <f t="shared" si="394"/>
        <v>3479.64</v>
      </c>
      <c r="F3420" s="34">
        <f t="shared" si="394"/>
        <v>960.19</v>
      </c>
      <c r="G3420" s="34">
        <f t="shared" si="394"/>
        <v>596.42999999999995</v>
      </c>
      <c r="H3420" s="34">
        <f t="shared" si="394"/>
        <v>28.59</v>
      </c>
      <c r="I3420" s="34">
        <f t="shared" si="394"/>
        <v>335.17</v>
      </c>
    </row>
    <row r="3421" spans="1:9">
      <c r="A3421" s="81">
        <f t="shared" si="392"/>
        <v>538203202008</v>
      </c>
      <c r="B3421">
        <v>5382032</v>
      </c>
      <c r="C3421" t="s">
        <v>1049</v>
      </c>
      <c r="D3421" s="1">
        <v>39813</v>
      </c>
      <c r="E3421" s="34">
        <f t="shared" si="394"/>
        <v>3479.64</v>
      </c>
      <c r="F3421" s="34">
        <f t="shared" si="394"/>
        <v>954.8900000000001</v>
      </c>
      <c r="G3421" s="34">
        <f t="shared" si="394"/>
        <v>594.96</v>
      </c>
      <c r="H3421" s="34">
        <f t="shared" si="394"/>
        <v>26.59</v>
      </c>
      <c r="I3421" s="34">
        <f t="shared" si="394"/>
        <v>333.34</v>
      </c>
    </row>
    <row r="3422" spans="1:9">
      <c r="A3422" s="81">
        <f t="shared" si="392"/>
        <v>538203202007</v>
      </c>
      <c r="B3422">
        <v>5382032</v>
      </c>
      <c r="C3422" t="s">
        <v>1049</v>
      </c>
      <c r="D3422" s="1">
        <v>39447</v>
      </c>
      <c r="E3422" s="34">
        <f t="shared" si="394"/>
        <v>3479.65</v>
      </c>
      <c r="F3422" s="34">
        <f t="shared" si="394"/>
        <v>950.3</v>
      </c>
      <c r="G3422" s="34">
        <f t="shared" si="394"/>
        <v>590.02</v>
      </c>
      <c r="H3422" s="34">
        <f t="shared" si="394"/>
        <v>26.92</v>
      </c>
      <c r="I3422" s="34">
        <f t="shared" si="394"/>
        <v>333.36</v>
      </c>
    </row>
    <row r="3423" spans="1:9">
      <c r="A3423" s="81">
        <f t="shared" si="392"/>
        <v>538203202006</v>
      </c>
      <c r="B3423">
        <v>5382032</v>
      </c>
      <c r="C3423" t="s">
        <v>1049</v>
      </c>
      <c r="D3423" s="1">
        <v>39082</v>
      </c>
      <c r="E3423" s="34">
        <f t="shared" si="394"/>
        <v>3479.65</v>
      </c>
      <c r="F3423" s="34">
        <f t="shared" si="394"/>
        <v>941.01</v>
      </c>
      <c r="G3423" s="34">
        <f t="shared" si="394"/>
        <v>587.44000000000005</v>
      </c>
      <c r="H3423" s="34">
        <f t="shared" si="394"/>
        <v>26.89</v>
      </c>
      <c r="I3423" s="34">
        <f t="shared" si="394"/>
        <v>326.68</v>
      </c>
    </row>
    <row r="3424" spans="1:9">
      <c r="A3424" s="81">
        <f t="shared" si="392"/>
        <v>538203602025</v>
      </c>
      <c r="B3424">
        <v>5382036</v>
      </c>
      <c r="C3424" t="s">
        <v>498</v>
      </c>
      <c r="D3424" s="1">
        <v>46022</v>
      </c>
      <c r="E3424" s="34" t="str">
        <f t="shared" ref="E3424:I3433" si="395">IF(YEAR($D3424)&lt;2016,VLOOKUP($A3424,LDB_alt,COLUMN()-1,FALSE),IFERROR(VLOOKUP($A3424,LDB_neu,COLUMN()-1,FALSE),""))</f>
        <v/>
      </c>
      <c r="F3424" s="34" t="str">
        <f t="shared" si="395"/>
        <v/>
      </c>
      <c r="G3424" s="34" t="str">
        <f t="shared" si="395"/>
        <v/>
      </c>
      <c r="H3424" s="34" t="str">
        <f t="shared" si="395"/>
        <v/>
      </c>
      <c r="I3424" s="34" t="str">
        <f t="shared" si="395"/>
        <v/>
      </c>
    </row>
    <row r="3425" spans="1:9">
      <c r="A3425" s="81">
        <f t="shared" si="392"/>
        <v>538203602024</v>
      </c>
      <c r="B3425">
        <v>5382036</v>
      </c>
      <c r="C3425" t="s">
        <v>498</v>
      </c>
      <c r="D3425" s="1">
        <v>45657</v>
      </c>
      <c r="E3425" s="34" t="str">
        <f t="shared" si="395"/>
        <v/>
      </c>
      <c r="F3425" s="34" t="str">
        <f t="shared" si="395"/>
        <v/>
      </c>
      <c r="G3425" s="34" t="str">
        <f t="shared" si="395"/>
        <v/>
      </c>
      <c r="H3425" s="34" t="str">
        <f t="shared" si="395"/>
        <v/>
      </c>
      <c r="I3425" s="34" t="str">
        <f t="shared" si="395"/>
        <v/>
      </c>
    </row>
    <row r="3426" spans="1:9">
      <c r="A3426" s="81">
        <f t="shared" si="392"/>
        <v>538203602023</v>
      </c>
      <c r="B3426">
        <v>5382036</v>
      </c>
      <c r="C3426" t="s">
        <v>498</v>
      </c>
      <c r="D3426" s="1">
        <v>45291</v>
      </c>
      <c r="E3426" s="34" t="str">
        <f t="shared" si="395"/>
        <v/>
      </c>
      <c r="F3426" s="34" t="str">
        <f t="shared" si="395"/>
        <v/>
      </c>
      <c r="G3426" s="34" t="str">
        <f t="shared" si="395"/>
        <v/>
      </c>
      <c r="H3426" s="34" t="str">
        <f t="shared" si="395"/>
        <v/>
      </c>
      <c r="I3426" s="34" t="str">
        <f t="shared" si="395"/>
        <v/>
      </c>
    </row>
    <row r="3427" spans="1:9">
      <c r="A3427" s="81">
        <f t="shared" si="392"/>
        <v>538203602022</v>
      </c>
      <c r="B3427">
        <v>5382036</v>
      </c>
      <c r="C3427" t="s">
        <v>498</v>
      </c>
      <c r="D3427" s="1">
        <v>44926</v>
      </c>
      <c r="E3427" s="34" t="str">
        <f t="shared" si="395"/>
        <v/>
      </c>
      <c r="F3427" s="34" t="str">
        <f t="shared" si="395"/>
        <v/>
      </c>
      <c r="G3427" s="34" t="str">
        <f t="shared" si="395"/>
        <v/>
      </c>
      <c r="H3427" s="34" t="str">
        <f t="shared" si="395"/>
        <v/>
      </c>
      <c r="I3427" s="34" t="str">
        <f t="shared" si="395"/>
        <v/>
      </c>
    </row>
    <row r="3428" spans="1:9">
      <c r="A3428" s="81">
        <f t="shared" si="392"/>
        <v>538203602021</v>
      </c>
      <c r="B3428">
        <v>5382036</v>
      </c>
      <c r="C3428" t="s">
        <v>498</v>
      </c>
      <c r="D3428" s="1">
        <v>44561</v>
      </c>
      <c r="E3428" s="34" t="str">
        <f t="shared" si="395"/>
        <v/>
      </c>
      <c r="F3428" s="34" t="str">
        <f t="shared" si="395"/>
        <v/>
      </c>
      <c r="G3428" s="34" t="str">
        <f t="shared" si="395"/>
        <v/>
      </c>
      <c r="H3428" s="34" t="str">
        <f t="shared" si="395"/>
        <v/>
      </c>
      <c r="I3428" s="34" t="str">
        <f t="shared" si="395"/>
        <v/>
      </c>
    </row>
    <row r="3429" spans="1:9">
      <c r="A3429" s="81">
        <f t="shared" si="392"/>
        <v>538203602020</v>
      </c>
      <c r="B3429">
        <v>5382036</v>
      </c>
      <c r="C3429" t="s">
        <v>498</v>
      </c>
      <c r="D3429" s="1">
        <v>44196</v>
      </c>
      <c r="E3429" s="34" t="str">
        <f t="shared" si="395"/>
        <v/>
      </c>
      <c r="F3429" s="34" t="str">
        <f t="shared" si="395"/>
        <v/>
      </c>
      <c r="G3429" s="34" t="str">
        <f t="shared" si="395"/>
        <v/>
      </c>
      <c r="H3429" s="34" t="str">
        <f t="shared" si="395"/>
        <v/>
      </c>
      <c r="I3429" s="34" t="str">
        <f t="shared" si="395"/>
        <v/>
      </c>
    </row>
    <row r="3430" spans="1:9">
      <c r="A3430" s="81">
        <f t="shared" si="392"/>
        <v>538203602019</v>
      </c>
      <c r="B3430">
        <v>5382036</v>
      </c>
      <c r="C3430" t="s">
        <v>498</v>
      </c>
      <c r="D3430" s="1">
        <v>43830</v>
      </c>
      <c r="E3430" s="34" t="str">
        <f t="shared" si="395"/>
        <v/>
      </c>
      <c r="F3430" s="34" t="str">
        <f t="shared" si="395"/>
        <v/>
      </c>
      <c r="G3430" s="34" t="str">
        <f t="shared" si="395"/>
        <v/>
      </c>
      <c r="H3430" s="34" t="str">
        <f t="shared" si="395"/>
        <v/>
      </c>
      <c r="I3430" s="34" t="str">
        <f t="shared" si="395"/>
        <v/>
      </c>
    </row>
    <row r="3431" spans="1:9">
      <c r="A3431" s="81">
        <f t="shared" si="392"/>
        <v>538203602018</v>
      </c>
      <c r="B3431">
        <v>5382036</v>
      </c>
      <c r="C3431" t="s">
        <v>498</v>
      </c>
      <c r="D3431" s="1">
        <v>43465</v>
      </c>
      <c r="E3431" s="34">
        <f t="shared" si="395"/>
        <v>7806</v>
      </c>
      <c r="F3431" s="34">
        <f t="shared" si="395"/>
        <v>1361</v>
      </c>
      <c r="G3431" s="34">
        <f t="shared" si="395"/>
        <v>624</v>
      </c>
      <c r="H3431" s="34">
        <f t="shared" si="395"/>
        <v>165</v>
      </c>
      <c r="I3431" s="34">
        <f t="shared" si="395"/>
        <v>572</v>
      </c>
    </row>
    <row r="3432" spans="1:9">
      <c r="A3432" s="81">
        <f t="shared" si="392"/>
        <v>538203602017</v>
      </c>
      <c r="B3432">
        <v>5382036</v>
      </c>
      <c r="C3432" t="s">
        <v>498</v>
      </c>
      <c r="D3432" s="1">
        <v>43100</v>
      </c>
      <c r="E3432" s="34">
        <f t="shared" si="395"/>
        <v>7806</v>
      </c>
      <c r="F3432" s="34">
        <f t="shared" si="395"/>
        <v>1355</v>
      </c>
      <c r="G3432" s="34">
        <f t="shared" si="395"/>
        <v>622</v>
      </c>
      <c r="H3432" s="34">
        <f t="shared" si="395"/>
        <v>162</v>
      </c>
      <c r="I3432" s="34">
        <f t="shared" si="395"/>
        <v>571</v>
      </c>
    </row>
    <row r="3433" spans="1:9">
      <c r="A3433" s="81">
        <f t="shared" si="392"/>
        <v>538203602016</v>
      </c>
      <c r="B3433">
        <v>5382036</v>
      </c>
      <c r="C3433" t="s">
        <v>498</v>
      </c>
      <c r="D3433" s="1">
        <v>42735</v>
      </c>
      <c r="E3433" s="34">
        <f t="shared" si="395"/>
        <v>7806</v>
      </c>
      <c r="F3433" s="34">
        <f t="shared" si="395"/>
        <v>1352</v>
      </c>
      <c r="G3433" s="34">
        <f t="shared" si="395"/>
        <v>629</v>
      </c>
      <c r="H3433" s="34">
        <f t="shared" si="395"/>
        <v>152</v>
      </c>
      <c r="I3433" s="34">
        <f t="shared" si="395"/>
        <v>571</v>
      </c>
    </row>
    <row r="3434" spans="1:9">
      <c r="A3434" s="81">
        <f t="shared" si="392"/>
        <v>538203602015</v>
      </c>
      <c r="B3434">
        <v>5382036</v>
      </c>
      <c r="C3434" t="s">
        <v>498</v>
      </c>
      <c r="D3434" s="1">
        <v>42369</v>
      </c>
      <c r="E3434" s="34">
        <f t="shared" ref="E3434:I3443" si="396">IF(YEAR($D3434)&lt;2016,VLOOKUP($A3434,LDB_alt,COLUMN()-1,FALSE),IFERROR(VLOOKUP($A3434,LDB_neu,COLUMN()-1,FALSE),""))</f>
        <v>7806.03</v>
      </c>
      <c r="F3434" s="34">
        <f t="shared" si="396"/>
        <v>1340.87</v>
      </c>
      <c r="G3434" s="34">
        <f t="shared" si="396"/>
        <v>634.78</v>
      </c>
      <c r="H3434" s="34">
        <f t="shared" si="396"/>
        <v>125.16</v>
      </c>
      <c r="I3434" s="34">
        <f t="shared" si="396"/>
        <v>580.92999999999995</v>
      </c>
    </row>
    <row r="3435" spans="1:9">
      <c r="A3435" s="81">
        <f t="shared" si="392"/>
        <v>538203602014</v>
      </c>
      <c r="B3435">
        <v>5382036</v>
      </c>
      <c r="C3435" t="s">
        <v>498</v>
      </c>
      <c r="D3435" s="1">
        <v>42004</v>
      </c>
      <c r="E3435" s="34">
        <f t="shared" si="396"/>
        <v>7806.03</v>
      </c>
      <c r="F3435" s="34">
        <f t="shared" si="396"/>
        <v>1345.61</v>
      </c>
      <c r="G3435" s="34">
        <f t="shared" si="396"/>
        <v>642.02</v>
      </c>
      <c r="H3435" s="34">
        <f t="shared" si="396"/>
        <v>112.32</v>
      </c>
      <c r="I3435" s="34">
        <f t="shared" si="396"/>
        <v>591.27</v>
      </c>
    </row>
    <row r="3436" spans="1:9">
      <c r="A3436" s="81">
        <f t="shared" si="392"/>
        <v>538203602013</v>
      </c>
      <c r="B3436">
        <v>5382036</v>
      </c>
      <c r="C3436" t="s">
        <v>498</v>
      </c>
      <c r="D3436" s="1">
        <v>41639</v>
      </c>
      <c r="E3436" s="34">
        <f t="shared" si="396"/>
        <v>7805.94</v>
      </c>
      <c r="F3436" s="34">
        <f t="shared" si="396"/>
        <v>1339.2199999999998</v>
      </c>
      <c r="G3436" s="34">
        <f t="shared" si="396"/>
        <v>646.41999999999996</v>
      </c>
      <c r="H3436" s="34">
        <f t="shared" si="396"/>
        <v>92.27</v>
      </c>
      <c r="I3436" s="34">
        <f t="shared" si="396"/>
        <v>600.53</v>
      </c>
    </row>
    <row r="3437" spans="1:9">
      <c r="A3437" s="81">
        <f t="shared" si="392"/>
        <v>538203602012</v>
      </c>
      <c r="B3437">
        <v>5382036</v>
      </c>
      <c r="C3437" t="s">
        <v>498</v>
      </c>
      <c r="D3437" s="1">
        <v>41274</v>
      </c>
      <c r="E3437" s="34">
        <f t="shared" si="396"/>
        <v>7805.94</v>
      </c>
      <c r="F3437" s="34">
        <f t="shared" si="396"/>
        <v>1328.47</v>
      </c>
      <c r="G3437" s="34">
        <f t="shared" si="396"/>
        <v>637.16</v>
      </c>
      <c r="H3437" s="34">
        <f t="shared" si="396"/>
        <v>91.82</v>
      </c>
      <c r="I3437" s="34">
        <f t="shared" si="396"/>
        <v>599.49</v>
      </c>
    </row>
    <row r="3438" spans="1:9">
      <c r="A3438" s="81">
        <f t="shared" si="392"/>
        <v>538203602011</v>
      </c>
      <c r="B3438">
        <v>5382036</v>
      </c>
      <c r="C3438" t="s">
        <v>498</v>
      </c>
      <c r="D3438" s="1">
        <v>40908</v>
      </c>
      <c r="E3438" s="34">
        <f t="shared" si="396"/>
        <v>7805.94</v>
      </c>
      <c r="F3438" s="34">
        <f t="shared" si="396"/>
        <v>1323.7199999999998</v>
      </c>
      <c r="G3438" s="34">
        <f t="shared" si="396"/>
        <v>631.78</v>
      </c>
      <c r="H3438" s="34">
        <f t="shared" si="396"/>
        <v>92.66</v>
      </c>
      <c r="I3438" s="34">
        <f t="shared" si="396"/>
        <v>599.28</v>
      </c>
    </row>
    <row r="3439" spans="1:9">
      <c r="A3439" s="81">
        <f t="shared" si="392"/>
        <v>538203602010</v>
      </c>
      <c r="B3439">
        <v>5382036</v>
      </c>
      <c r="C3439" t="s">
        <v>498</v>
      </c>
      <c r="D3439" s="1">
        <v>40543</v>
      </c>
      <c r="E3439" s="34">
        <f t="shared" si="396"/>
        <v>7806.16</v>
      </c>
      <c r="F3439" s="34">
        <f t="shared" si="396"/>
        <v>1321.22</v>
      </c>
      <c r="G3439" s="34">
        <f t="shared" si="396"/>
        <v>628.71</v>
      </c>
      <c r="H3439" s="34">
        <f t="shared" si="396"/>
        <v>94.34</v>
      </c>
      <c r="I3439" s="34">
        <f t="shared" si="396"/>
        <v>598.16999999999996</v>
      </c>
    </row>
    <row r="3440" spans="1:9">
      <c r="A3440" s="81">
        <f t="shared" si="392"/>
        <v>538203602009</v>
      </c>
      <c r="B3440">
        <v>5382036</v>
      </c>
      <c r="C3440" t="s">
        <v>498</v>
      </c>
      <c r="D3440" s="1">
        <v>40178</v>
      </c>
      <c r="E3440" s="34">
        <f t="shared" si="396"/>
        <v>7806.16</v>
      </c>
      <c r="F3440" s="34">
        <f t="shared" si="396"/>
        <v>1319.73</v>
      </c>
      <c r="G3440" s="34">
        <f t="shared" si="396"/>
        <v>627.69000000000005</v>
      </c>
      <c r="H3440" s="34">
        <f t="shared" si="396"/>
        <v>93.86</v>
      </c>
      <c r="I3440" s="34">
        <f t="shared" si="396"/>
        <v>598.17999999999995</v>
      </c>
    </row>
    <row r="3441" spans="1:9">
      <c r="A3441" s="81">
        <f t="shared" si="392"/>
        <v>538203602008</v>
      </c>
      <c r="B3441">
        <v>5382036</v>
      </c>
      <c r="C3441" t="s">
        <v>498</v>
      </c>
      <c r="D3441" s="1">
        <v>39813</v>
      </c>
      <c r="E3441" s="34">
        <f t="shared" si="396"/>
        <v>7810.56</v>
      </c>
      <c r="F3441" s="34">
        <f t="shared" si="396"/>
        <v>1317</v>
      </c>
      <c r="G3441" s="34">
        <f t="shared" si="396"/>
        <v>627.44000000000005</v>
      </c>
      <c r="H3441" s="34">
        <f t="shared" si="396"/>
        <v>91.49</v>
      </c>
      <c r="I3441" s="34">
        <f t="shared" si="396"/>
        <v>598.07000000000005</v>
      </c>
    </row>
    <row r="3442" spans="1:9">
      <c r="A3442" s="81">
        <f t="shared" si="392"/>
        <v>538203602007</v>
      </c>
      <c r="B3442">
        <v>5382036</v>
      </c>
      <c r="C3442" t="s">
        <v>498</v>
      </c>
      <c r="D3442" s="1">
        <v>39447</v>
      </c>
      <c r="E3442" s="34">
        <f t="shared" si="396"/>
        <v>7810.55</v>
      </c>
      <c r="F3442" s="34">
        <f t="shared" si="396"/>
        <v>1313.25</v>
      </c>
      <c r="G3442" s="34">
        <f t="shared" si="396"/>
        <v>623.82000000000005</v>
      </c>
      <c r="H3442" s="34">
        <f t="shared" si="396"/>
        <v>91.36</v>
      </c>
      <c r="I3442" s="34">
        <f t="shared" si="396"/>
        <v>598.07000000000005</v>
      </c>
    </row>
    <row r="3443" spans="1:9">
      <c r="A3443" s="81">
        <f t="shared" si="392"/>
        <v>538203602006</v>
      </c>
      <c r="B3443">
        <v>5382036</v>
      </c>
      <c r="C3443" t="s">
        <v>498</v>
      </c>
      <c r="D3443" s="1">
        <v>39082</v>
      </c>
      <c r="E3443" s="34">
        <f t="shared" si="396"/>
        <v>7810.56</v>
      </c>
      <c r="F3443" s="34">
        <f t="shared" si="396"/>
        <v>1311.04</v>
      </c>
      <c r="G3443" s="34">
        <f t="shared" si="396"/>
        <v>621.66999999999996</v>
      </c>
      <c r="H3443" s="34">
        <f t="shared" si="396"/>
        <v>91.31</v>
      </c>
      <c r="I3443" s="34">
        <f t="shared" si="396"/>
        <v>598.05999999999995</v>
      </c>
    </row>
    <row r="3444" spans="1:9">
      <c r="A3444" s="81">
        <f t="shared" si="392"/>
        <v>538204002025</v>
      </c>
      <c r="B3444">
        <v>5382040</v>
      </c>
      <c r="C3444" t="s">
        <v>499</v>
      </c>
      <c r="D3444" s="1">
        <v>46022</v>
      </c>
      <c r="E3444" s="34" t="str">
        <f t="shared" ref="E3444:I3453" si="397">IF(YEAR($D3444)&lt;2016,VLOOKUP($A3444,LDB_alt,COLUMN()-1,FALSE),IFERROR(VLOOKUP($A3444,LDB_neu,COLUMN()-1,FALSE),""))</f>
        <v/>
      </c>
      <c r="F3444" s="34" t="str">
        <f t="shared" si="397"/>
        <v/>
      </c>
      <c r="G3444" s="34" t="str">
        <f t="shared" si="397"/>
        <v/>
      </c>
      <c r="H3444" s="34" t="str">
        <f t="shared" si="397"/>
        <v/>
      </c>
      <c r="I3444" s="34" t="str">
        <f t="shared" si="397"/>
        <v/>
      </c>
    </row>
    <row r="3445" spans="1:9">
      <c r="A3445" s="81">
        <f t="shared" si="392"/>
        <v>538204002024</v>
      </c>
      <c r="B3445">
        <v>5382040</v>
      </c>
      <c r="C3445" t="s">
        <v>499</v>
      </c>
      <c r="D3445" s="1">
        <v>45657</v>
      </c>
      <c r="E3445" s="34" t="str">
        <f t="shared" si="397"/>
        <v/>
      </c>
      <c r="F3445" s="34" t="str">
        <f t="shared" si="397"/>
        <v/>
      </c>
      <c r="G3445" s="34" t="str">
        <f t="shared" si="397"/>
        <v/>
      </c>
      <c r="H3445" s="34" t="str">
        <f t="shared" si="397"/>
        <v/>
      </c>
      <c r="I3445" s="34" t="str">
        <f t="shared" si="397"/>
        <v/>
      </c>
    </row>
    <row r="3446" spans="1:9">
      <c r="A3446" s="81">
        <f t="shared" si="392"/>
        <v>538204002023</v>
      </c>
      <c r="B3446">
        <v>5382040</v>
      </c>
      <c r="C3446" t="s">
        <v>499</v>
      </c>
      <c r="D3446" s="1">
        <v>45291</v>
      </c>
      <c r="E3446" s="34" t="str">
        <f t="shared" si="397"/>
        <v/>
      </c>
      <c r="F3446" s="34" t="str">
        <f t="shared" si="397"/>
        <v/>
      </c>
      <c r="G3446" s="34" t="str">
        <f t="shared" si="397"/>
        <v/>
      </c>
      <c r="H3446" s="34" t="str">
        <f t="shared" si="397"/>
        <v/>
      </c>
      <c r="I3446" s="34" t="str">
        <f t="shared" si="397"/>
        <v/>
      </c>
    </row>
    <row r="3447" spans="1:9">
      <c r="A3447" s="81">
        <f t="shared" si="392"/>
        <v>538204002022</v>
      </c>
      <c r="B3447">
        <v>5382040</v>
      </c>
      <c r="C3447" t="s">
        <v>499</v>
      </c>
      <c r="D3447" s="1">
        <v>44926</v>
      </c>
      <c r="E3447" s="34" t="str">
        <f t="shared" si="397"/>
        <v/>
      </c>
      <c r="F3447" s="34" t="str">
        <f t="shared" si="397"/>
        <v/>
      </c>
      <c r="G3447" s="34" t="str">
        <f t="shared" si="397"/>
        <v/>
      </c>
      <c r="H3447" s="34" t="str">
        <f t="shared" si="397"/>
        <v/>
      </c>
      <c r="I3447" s="34" t="str">
        <f t="shared" si="397"/>
        <v/>
      </c>
    </row>
    <row r="3448" spans="1:9">
      <c r="A3448" s="81">
        <f t="shared" si="392"/>
        <v>538204002021</v>
      </c>
      <c r="B3448">
        <v>5382040</v>
      </c>
      <c r="C3448" t="s">
        <v>499</v>
      </c>
      <c r="D3448" s="1">
        <v>44561</v>
      </c>
      <c r="E3448" s="34" t="str">
        <f t="shared" si="397"/>
        <v/>
      </c>
      <c r="F3448" s="34" t="str">
        <f t="shared" si="397"/>
        <v/>
      </c>
      <c r="G3448" s="34" t="str">
        <f t="shared" si="397"/>
        <v/>
      </c>
      <c r="H3448" s="34" t="str">
        <f t="shared" si="397"/>
        <v/>
      </c>
      <c r="I3448" s="34" t="str">
        <f t="shared" si="397"/>
        <v/>
      </c>
    </row>
    <row r="3449" spans="1:9">
      <c r="A3449" s="81">
        <f t="shared" si="392"/>
        <v>538204002020</v>
      </c>
      <c r="B3449">
        <v>5382040</v>
      </c>
      <c r="C3449" t="s">
        <v>499</v>
      </c>
      <c r="D3449" s="1">
        <v>44196</v>
      </c>
      <c r="E3449" s="34" t="str">
        <f t="shared" si="397"/>
        <v/>
      </c>
      <c r="F3449" s="34" t="str">
        <f t="shared" si="397"/>
        <v/>
      </c>
      <c r="G3449" s="34" t="str">
        <f t="shared" si="397"/>
        <v/>
      </c>
      <c r="H3449" s="34" t="str">
        <f t="shared" si="397"/>
        <v/>
      </c>
      <c r="I3449" s="34" t="str">
        <f t="shared" si="397"/>
        <v/>
      </c>
    </row>
    <row r="3450" spans="1:9">
      <c r="A3450" s="81">
        <f t="shared" si="392"/>
        <v>538204002019</v>
      </c>
      <c r="B3450">
        <v>5382040</v>
      </c>
      <c r="C3450" t="s">
        <v>499</v>
      </c>
      <c r="D3450" s="1">
        <v>43830</v>
      </c>
      <c r="E3450" s="34" t="str">
        <f t="shared" si="397"/>
        <v/>
      </c>
      <c r="F3450" s="34" t="str">
        <f t="shared" si="397"/>
        <v/>
      </c>
      <c r="G3450" s="34" t="str">
        <f t="shared" si="397"/>
        <v/>
      </c>
      <c r="H3450" s="34" t="str">
        <f t="shared" si="397"/>
        <v/>
      </c>
      <c r="I3450" s="34" t="str">
        <f t="shared" si="397"/>
        <v/>
      </c>
    </row>
    <row r="3451" spans="1:9">
      <c r="A3451" s="81">
        <f t="shared" si="392"/>
        <v>538204002018</v>
      </c>
      <c r="B3451">
        <v>5382040</v>
      </c>
      <c r="C3451" t="s">
        <v>499</v>
      </c>
      <c r="D3451" s="1">
        <v>43465</v>
      </c>
      <c r="E3451" s="34">
        <f t="shared" si="397"/>
        <v>5062</v>
      </c>
      <c r="F3451" s="34">
        <f t="shared" si="397"/>
        <v>1133</v>
      </c>
      <c r="G3451" s="34">
        <f t="shared" si="397"/>
        <v>625</v>
      </c>
      <c r="H3451" s="34">
        <f t="shared" si="397"/>
        <v>117</v>
      </c>
      <c r="I3451" s="34">
        <f t="shared" si="397"/>
        <v>391</v>
      </c>
    </row>
    <row r="3452" spans="1:9">
      <c r="A3452" s="81">
        <f t="shared" si="392"/>
        <v>538204002017</v>
      </c>
      <c r="B3452">
        <v>5382040</v>
      </c>
      <c r="C3452" t="s">
        <v>499</v>
      </c>
      <c r="D3452" s="1">
        <v>43100</v>
      </c>
      <c r="E3452" s="34">
        <f t="shared" si="397"/>
        <v>5062</v>
      </c>
      <c r="F3452" s="34">
        <f t="shared" si="397"/>
        <v>1141</v>
      </c>
      <c r="G3452" s="34">
        <f t="shared" si="397"/>
        <v>631</v>
      </c>
      <c r="H3452" s="34">
        <f t="shared" si="397"/>
        <v>109</v>
      </c>
      <c r="I3452" s="34">
        <f t="shared" si="397"/>
        <v>401</v>
      </c>
    </row>
    <row r="3453" spans="1:9">
      <c r="A3453" s="81">
        <f t="shared" si="392"/>
        <v>538204002016</v>
      </c>
      <c r="B3453">
        <v>5382040</v>
      </c>
      <c r="C3453" t="s">
        <v>499</v>
      </c>
      <c r="D3453" s="1">
        <v>42735</v>
      </c>
      <c r="E3453" s="34">
        <f t="shared" si="397"/>
        <v>5062</v>
      </c>
      <c r="F3453" s="34">
        <f t="shared" si="397"/>
        <v>1139</v>
      </c>
      <c r="G3453" s="34">
        <f t="shared" si="397"/>
        <v>634</v>
      </c>
      <c r="H3453" s="34">
        <f t="shared" si="397"/>
        <v>100</v>
      </c>
      <c r="I3453" s="34">
        <f t="shared" si="397"/>
        <v>405</v>
      </c>
    </row>
    <row r="3454" spans="1:9">
      <c r="A3454" s="81">
        <f t="shared" si="392"/>
        <v>538204002015</v>
      </c>
      <c r="B3454">
        <v>5382040</v>
      </c>
      <c r="C3454" t="s">
        <v>499</v>
      </c>
      <c r="D3454" s="1">
        <v>42369</v>
      </c>
      <c r="E3454" s="34">
        <f t="shared" ref="E3454:I3463" si="398">IF(YEAR($D3454)&lt;2016,VLOOKUP($A3454,LDB_alt,COLUMN()-1,FALSE),IFERROR(VLOOKUP($A3454,LDB_neu,COLUMN()-1,FALSE),""))</f>
        <v>5061.5600000000004</v>
      </c>
      <c r="F3454" s="34">
        <f t="shared" si="398"/>
        <v>1129.47</v>
      </c>
      <c r="G3454" s="34">
        <f t="shared" si="398"/>
        <v>660.9</v>
      </c>
      <c r="H3454" s="34">
        <f t="shared" si="398"/>
        <v>57.2</v>
      </c>
      <c r="I3454" s="34">
        <f t="shared" si="398"/>
        <v>411.37</v>
      </c>
    </row>
    <row r="3455" spans="1:9">
      <c r="A3455" s="81">
        <f t="shared" si="392"/>
        <v>538204002014</v>
      </c>
      <c r="B3455">
        <v>5382040</v>
      </c>
      <c r="C3455" t="s">
        <v>499</v>
      </c>
      <c r="D3455" s="1">
        <v>42004</v>
      </c>
      <c r="E3455" s="34">
        <f t="shared" si="398"/>
        <v>5061.5600000000004</v>
      </c>
      <c r="F3455" s="34">
        <f t="shared" si="398"/>
        <v>1125.6200000000001</v>
      </c>
      <c r="G3455" s="34">
        <f t="shared" si="398"/>
        <v>662.46</v>
      </c>
      <c r="H3455" s="34">
        <f t="shared" si="398"/>
        <v>49.97</v>
      </c>
      <c r="I3455" s="34">
        <f t="shared" si="398"/>
        <v>413.19</v>
      </c>
    </row>
    <row r="3456" spans="1:9">
      <c r="A3456" s="81">
        <f t="shared" si="392"/>
        <v>538204002013</v>
      </c>
      <c r="B3456">
        <v>5382040</v>
      </c>
      <c r="C3456" t="s">
        <v>499</v>
      </c>
      <c r="D3456" s="1">
        <v>41639</v>
      </c>
      <c r="E3456" s="34">
        <f t="shared" si="398"/>
        <v>5061.51</v>
      </c>
      <c r="F3456" s="34">
        <f t="shared" si="398"/>
        <v>1123.47</v>
      </c>
      <c r="G3456" s="34">
        <f t="shared" si="398"/>
        <v>659.97</v>
      </c>
      <c r="H3456" s="34">
        <f t="shared" si="398"/>
        <v>50.24</v>
      </c>
      <c r="I3456" s="34">
        <f t="shared" si="398"/>
        <v>413.26</v>
      </c>
    </row>
    <row r="3457" spans="1:9">
      <c r="A3457" s="81">
        <f t="shared" si="392"/>
        <v>538204002012</v>
      </c>
      <c r="B3457">
        <v>5382040</v>
      </c>
      <c r="C3457" t="s">
        <v>499</v>
      </c>
      <c r="D3457" s="1">
        <v>41274</v>
      </c>
      <c r="E3457" s="34">
        <f t="shared" si="398"/>
        <v>5061.51</v>
      </c>
      <c r="F3457" s="34">
        <f t="shared" si="398"/>
        <v>1121.94</v>
      </c>
      <c r="G3457" s="34">
        <f t="shared" si="398"/>
        <v>658.26</v>
      </c>
      <c r="H3457" s="34">
        <f t="shared" si="398"/>
        <v>50.3</v>
      </c>
      <c r="I3457" s="34">
        <f t="shared" si="398"/>
        <v>413.38</v>
      </c>
    </row>
    <row r="3458" spans="1:9">
      <c r="A3458" s="81">
        <f t="shared" si="392"/>
        <v>538204002011</v>
      </c>
      <c r="B3458">
        <v>5382040</v>
      </c>
      <c r="C3458" t="s">
        <v>499</v>
      </c>
      <c r="D3458" s="1">
        <v>40908</v>
      </c>
      <c r="E3458" s="34">
        <f t="shared" si="398"/>
        <v>5061.51</v>
      </c>
      <c r="F3458" s="34">
        <f t="shared" si="398"/>
        <v>1122.4899999999998</v>
      </c>
      <c r="G3458" s="34">
        <f t="shared" si="398"/>
        <v>656.28</v>
      </c>
      <c r="H3458" s="34">
        <f t="shared" si="398"/>
        <v>49.68</v>
      </c>
      <c r="I3458" s="34">
        <f t="shared" si="398"/>
        <v>416.53</v>
      </c>
    </row>
    <row r="3459" spans="1:9">
      <c r="A3459" s="81">
        <f t="shared" si="392"/>
        <v>538204002010</v>
      </c>
      <c r="B3459">
        <v>5382040</v>
      </c>
      <c r="C3459" t="s">
        <v>499</v>
      </c>
      <c r="D3459" s="1">
        <v>40543</v>
      </c>
      <c r="E3459" s="34">
        <f t="shared" si="398"/>
        <v>5061.51</v>
      </c>
      <c r="F3459" s="34">
        <f t="shared" si="398"/>
        <v>1120.0900000000001</v>
      </c>
      <c r="G3459" s="34">
        <f t="shared" si="398"/>
        <v>651.91</v>
      </c>
      <c r="H3459" s="34">
        <f t="shared" si="398"/>
        <v>51.71</v>
      </c>
      <c r="I3459" s="34">
        <f t="shared" si="398"/>
        <v>416.47</v>
      </c>
    </row>
    <row r="3460" spans="1:9">
      <c r="A3460" s="81">
        <f t="shared" si="392"/>
        <v>538204002009</v>
      </c>
      <c r="B3460">
        <v>5382040</v>
      </c>
      <c r="C3460" t="s">
        <v>499</v>
      </c>
      <c r="D3460" s="1">
        <v>40178</v>
      </c>
      <c r="E3460" s="34">
        <f t="shared" si="398"/>
        <v>5061.5200000000004</v>
      </c>
      <c r="F3460" s="34">
        <f t="shared" si="398"/>
        <v>1112.4000000000001</v>
      </c>
      <c r="G3460" s="34">
        <f t="shared" si="398"/>
        <v>643.76</v>
      </c>
      <c r="H3460" s="34">
        <f t="shared" si="398"/>
        <v>52.09</v>
      </c>
      <c r="I3460" s="34">
        <f t="shared" si="398"/>
        <v>416.55</v>
      </c>
    </row>
    <row r="3461" spans="1:9">
      <c r="A3461" s="81">
        <f t="shared" ref="A3461:A3524" si="399">(LEFT(B3461&amp;"00000000",8)&amp;YEAR(D3461))+0</f>
        <v>538204002008</v>
      </c>
      <c r="B3461">
        <v>5382040</v>
      </c>
      <c r="C3461" t="s">
        <v>499</v>
      </c>
      <c r="D3461" s="1">
        <v>39813</v>
      </c>
      <c r="E3461" s="34">
        <f t="shared" si="398"/>
        <v>5061.5200000000004</v>
      </c>
      <c r="F3461" s="34">
        <f t="shared" si="398"/>
        <v>1104.4399999999998</v>
      </c>
      <c r="G3461" s="34">
        <f t="shared" si="398"/>
        <v>641.30999999999995</v>
      </c>
      <c r="H3461" s="34">
        <f t="shared" si="398"/>
        <v>51.79</v>
      </c>
      <c r="I3461" s="34">
        <f t="shared" si="398"/>
        <v>411.34</v>
      </c>
    </row>
    <row r="3462" spans="1:9">
      <c r="A3462" s="81">
        <f t="shared" si="399"/>
        <v>538204002007</v>
      </c>
      <c r="B3462">
        <v>5382040</v>
      </c>
      <c r="C3462" t="s">
        <v>499</v>
      </c>
      <c r="D3462" s="1">
        <v>39447</v>
      </c>
      <c r="E3462" s="34">
        <f t="shared" si="398"/>
        <v>5061.5200000000004</v>
      </c>
      <c r="F3462" s="34">
        <f t="shared" si="398"/>
        <v>1099.8000000000002</v>
      </c>
      <c r="G3462" s="34">
        <f t="shared" si="398"/>
        <v>635.95000000000005</v>
      </c>
      <c r="H3462" s="34">
        <f t="shared" si="398"/>
        <v>52.11</v>
      </c>
      <c r="I3462" s="34">
        <f t="shared" si="398"/>
        <v>411.74</v>
      </c>
    </row>
    <row r="3463" spans="1:9">
      <c r="A3463" s="81">
        <f t="shared" si="399"/>
        <v>538204002006</v>
      </c>
      <c r="B3463">
        <v>5382040</v>
      </c>
      <c r="C3463" t="s">
        <v>499</v>
      </c>
      <c r="D3463" s="1">
        <v>39082</v>
      </c>
      <c r="E3463" s="34">
        <f t="shared" si="398"/>
        <v>5056.34</v>
      </c>
      <c r="F3463" s="34">
        <f t="shared" si="398"/>
        <v>1096.9000000000001</v>
      </c>
      <c r="G3463" s="34">
        <f t="shared" si="398"/>
        <v>634.14</v>
      </c>
      <c r="H3463" s="34">
        <f t="shared" si="398"/>
        <v>51.15</v>
      </c>
      <c r="I3463" s="34">
        <f t="shared" si="398"/>
        <v>411.61</v>
      </c>
    </row>
    <row r="3464" spans="1:9">
      <c r="A3464" s="81">
        <f t="shared" si="399"/>
        <v>538204402025</v>
      </c>
      <c r="B3464">
        <v>5382044</v>
      </c>
      <c r="C3464" t="s">
        <v>1050</v>
      </c>
      <c r="D3464" s="1">
        <v>46022</v>
      </c>
      <c r="E3464" s="34" t="str">
        <f t="shared" ref="E3464:I3473" si="400">IF(YEAR($D3464)&lt;2016,VLOOKUP($A3464,LDB_alt,COLUMN()-1,FALSE),IFERROR(VLOOKUP($A3464,LDB_neu,COLUMN()-1,FALSE),""))</f>
        <v/>
      </c>
      <c r="F3464" s="34" t="str">
        <f t="shared" si="400"/>
        <v/>
      </c>
      <c r="G3464" s="34" t="str">
        <f t="shared" si="400"/>
        <v/>
      </c>
      <c r="H3464" s="34" t="str">
        <f t="shared" si="400"/>
        <v/>
      </c>
      <c r="I3464" s="34" t="str">
        <f t="shared" si="400"/>
        <v/>
      </c>
    </row>
    <row r="3465" spans="1:9">
      <c r="A3465" s="81">
        <f t="shared" si="399"/>
        <v>538204402024</v>
      </c>
      <c r="B3465">
        <v>5382044</v>
      </c>
      <c r="C3465" t="s">
        <v>1050</v>
      </c>
      <c r="D3465" s="1">
        <v>45657</v>
      </c>
      <c r="E3465" s="34" t="str">
        <f t="shared" si="400"/>
        <v/>
      </c>
      <c r="F3465" s="34" t="str">
        <f t="shared" si="400"/>
        <v/>
      </c>
      <c r="G3465" s="34" t="str">
        <f t="shared" si="400"/>
        <v/>
      </c>
      <c r="H3465" s="34" t="str">
        <f t="shared" si="400"/>
        <v/>
      </c>
      <c r="I3465" s="34" t="str">
        <f t="shared" si="400"/>
        <v/>
      </c>
    </row>
    <row r="3466" spans="1:9">
      <c r="A3466" s="81">
        <f t="shared" si="399"/>
        <v>538204402023</v>
      </c>
      <c r="B3466">
        <v>5382044</v>
      </c>
      <c r="C3466" t="s">
        <v>1050</v>
      </c>
      <c r="D3466" s="1">
        <v>45291</v>
      </c>
      <c r="E3466" s="34" t="str">
        <f t="shared" si="400"/>
        <v/>
      </c>
      <c r="F3466" s="34" t="str">
        <f t="shared" si="400"/>
        <v/>
      </c>
      <c r="G3466" s="34" t="str">
        <f t="shared" si="400"/>
        <v/>
      </c>
      <c r="H3466" s="34" t="str">
        <f t="shared" si="400"/>
        <v/>
      </c>
      <c r="I3466" s="34" t="str">
        <f t="shared" si="400"/>
        <v/>
      </c>
    </row>
    <row r="3467" spans="1:9">
      <c r="A3467" s="81">
        <f t="shared" si="399"/>
        <v>538204402022</v>
      </c>
      <c r="B3467">
        <v>5382044</v>
      </c>
      <c r="C3467" t="s">
        <v>1050</v>
      </c>
      <c r="D3467" s="1">
        <v>44926</v>
      </c>
      <c r="E3467" s="34" t="str">
        <f t="shared" si="400"/>
        <v/>
      </c>
      <c r="F3467" s="34" t="str">
        <f t="shared" si="400"/>
        <v/>
      </c>
      <c r="G3467" s="34" t="str">
        <f t="shared" si="400"/>
        <v/>
      </c>
      <c r="H3467" s="34" t="str">
        <f t="shared" si="400"/>
        <v/>
      </c>
      <c r="I3467" s="34" t="str">
        <f t="shared" si="400"/>
        <v/>
      </c>
    </row>
    <row r="3468" spans="1:9">
      <c r="A3468" s="81">
        <f t="shared" si="399"/>
        <v>538204402021</v>
      </c>
      <c r="B3468">
        <v>5382044</v>
      </c>
      <c r="C3468" t="s">
        <v>1050</v>
      </c>
      <c r="D3468" s="1">
        <v>44561</v>
      </c>
      <c r="E3468" s="34" t="str">
        <f t="shared" si="400"/>
        <v/>
      </c>
      <c r="F3468" s="34" t="str">
        <f t="shared" si="400"/>
        <v/>
      </c>
      <c r="G3468" s="34" t="str">
        <f t="shared" si="400"/>
        <v/>
      </c>
      <c r="H3468" s="34" t="str">
        <f t="shared" si="400"/>
        <v/>
      </c>
      <c r="I3468" s="34" t="str">
        <f t="shared" si="400"/>
        <v/>
      </c>
    </row>
    <row r="3469" spans="1:9">
      <c r="A3469" s="81">
        <f t="shared" si="399"/>
        <v>538204402020</v>
      </c>
      <c r="B3469">
        <v>5382044</v>
      </c>
      <c r="C3469" t="s">
        <v>1050</v>
      </c>
      <c r="D3469" s="1">
        <v>44196</v>
      </c>
      <c r="E3469" s="34" t="str">
        <f t="shared" si="400"/>
        <v/>
      </c>
      <c r="F3469" s="34" t="str">
        <f t="shared" si="400"/>
        <v/>
      </c>
      <c r="G3469" s="34" t="str">
        <f t="shared" si="400"/>
        <v/>
      </c>
      <c r="H3469" s="34" t="str">
        <f t="shared" si="400"/>
        <v/>
      </c>
      <c r="I3469" s="34" t="str">
        <f t="shared" si="400"/>
        <v/>
      </c>
    </row>
    <row r="3470" spans="1:9">
      <c r="A3470" s="81">
        <f t="shared" si="399"/>
        <v>538204402019</v>
      </c>
      <c r="B3470">
        <v>5382044</v>
      </c>
      <c r="C3470" t="s">
        <v>1050</v>
      </c>
      <c r="D3470" s="1">
        <v>43830</v>
      </c>
      <c r="E3470" s="34" t="str">
        <f t="shared" si="400"/>
        <v/>
      </c>
      <c r="F3470" s="34" t="str">
        <f t="shared" si="400"/>
        <v/>
      </c>
      <c r="G3470" s="34" t="str">
        <f t="shared" si="400"/>
        <v/>
      </c>
      <c r="H3470" s="34" t="str">
        <f t="shared" si="400"/>
        <v/>
      </c>
      <c r="I3470" s="34" t="str">
        <f t="shared" si="400"/>
        <v/>
      </c>
    </row>
    <row r="3471" spans="1:9">
      <c r="A3471" s="81">
        <f t="shared" si="399"/>
        <v>538204402018</v>
      </c>
      <c r="B3471">
        <v>5382044</v>
      </c>
      <c r="C3471" t="s">
        <v>1050</v>
      </c>
      <c r="D3471" s="1">
        <v>43465</v>
      </c>
      <c r="E3471" s="34">
        <f t="shared" si="400"/>
        <v>3579</v>
      </c>
      <c r="F3471" s="34">
        <f t="shared" si="400"/>
        <v>1149</v>
      </c>
      <c r="G3471" s="34">
        <f t="shared" si="400"/>
        <v>689</v>
      </c>
      <c r="H3471" s="34">
        <f t="shared" si="400"/>
        <v>213</v>
      </c>
      <c r="I3471" s="34">
        <f t="shared" si="400"/>
        <v>247</v>
      </c>
    </row>
    <row r="3472" spans="1:9">
      <c r="A3472" s="81">
        <f t="shared" si="399"/>
        <v>538204402017</v>
      </c>
      <c r="B3472">
        <v>5382044</v>
      </c>
      <c r="C3472" t="s">
        <v>1050</v>
      </c>
      <c r="D3472" s="1">
        <v>43100</v>
      </c>
      <c r="E3472" s="34">
        <f t="shared" si="400"/>
        <v>3579</v>
      </c>
      <c r="F3472" s="34">
        <f t="shared" si="400"/>
        <v>1136</v>
      </c>
      <c r="G3472" s="34">
        <f t="shared" si="400"/>
        <v>688</v>
      </c>
      <c r="H3472" s="34">
        <f t="shared" si="400"/>
        <v>202</v>
      </c>
      <c r="I3472" s="34">
        <f t="shared" si="400"/>
        <v>246</v>
      </c>
    </row>
    <row r="3473" spans="1:9">
      <c r="A3473" s="81">
        <f t="shared" si="399"/>
        <v>538204402016</v>
      </c>
      <c r="B3473">
        <v>5382044</v>
      </c>
      <c r="C3473" t="s">
        <v>1050</v>
      </c>
      <c r="D3473" s="1">
        <v>42735</v>
      </c>
      <c r="E3473" s="34">
        <f t="shared" si="400"/>
        <v>3579</v>
      </c>
      <c r="F3473" s="34">
        <f t="shared" si="400"/>
        <v>1134</v>
      </c>
      <c r="G3473" s="34">
        <f t="shared" si="400"/>
        <v>691</v>
      </c>
      <c r="H3473" s="34">
        <f t="shared" si="400"/>
        <v>196</v>
      </c>
      <c r="I3473" s="34">
        <f t="shared" si="400"/>
        <v>247</v>
      </c>
    </row>
    <row r="3474" spans="1:9">
      <c r="A3474" s="81">
        <f t="shared" si="399"/>
        <v>538204402015</v>
      </c>
      <c r="B3474">
        <v>5382044</v>
      </c>
      <c r="C3474" t="s">
        <v>1050</v>
      </c>
      <c r="D3474" s="1">
        <v>42369</v>
      </c>
      <c r="E3474" s="34">
        <f t="shared" ref="E3474:I3483" si="401">IF(YEAR($D3474)&lt;2016,VLOOKUP($A3474,LDB_alt,COLUMN()-1,FALSE),IFERROR(VLOOKUP($A3474,LDB_neu,COLUMN()-1,FALSE),""))</f>
        <v>3578.98</v>
      </c>
      <c r="F3474" s="34">
        <f t="shared" si="401"/>
        <v>1101.3599999999999</v>
      </c>
      <c r="G3474" s="34">
        <f t="shared" si="401"/>
        <v>722.93</v>
      </c>
      <c r="H3474" s="34">
        <f t="shared" si="401"/>
        <v>120.66</v>
      </c>
      <c r="I3474" s="34">
        <f t="shared" si="401"/>
        <v>257.77</v>
      </c>
    </row>
    <row r="3475" spans="1:9">
      <c r="A3475" s="81">
        <f t="shared" si="399"/>
        <v>538204402014</v>
      </c>
      <c r="B3475">
        <v>5382044</v>
      </c>
      <c r="C3475" t="s">
        <v>1050</v>
      </c>
      <c r="D3475" s="1">
        <v>42004</v>
      </c>
      <c r="E3475" s="34">
        <f t="shared" si="401"/>
        <v>3578.98</v>
      </c>
      <c r="F3475" s="34">
        <f t="shared" si="401"/>
        <v>1107.0600000000002</v>
      </c>
      <c r="G3475" s="34">
        <f t="shared" si="401"/>
        <v>755.69</v>
      </c>
      <c r="H3475" s="34">
        <f t="shared" si="401"/>
        <v>102.43</v>
      </c>
      <c r="I3475" s="34">
        <f t="shared" si="401"/>
        <v>248.94</v>
      </c>
    </row>
    <row r="3476" spans="1:9">
      <c r="A3476" s="81">
        <f t="shared" si="399"/>
        <v>538204402013</v>
      </c>
      <c r="B3476">
        <v>5382044</v>
      </c>
      <c r="C3476" t="s">
        <v>1050</v>
      </c>
      <c r="D3476" s="1">
        <v>41639</v>
      </c>
      <c r="E3476" s="34">
        <f t="shared" si="401"/>
        <v>3578.98</v>
      </c>
      <c r="F3476" s="34">
        <f t="shared" si="401"/>
        <v>1097.81</v>
      </c>
      <c r="G3476" s="34">
        <f t="shared" si="401"/>
        <v>754.14</v>
      </c>
      <c r="H3476" s="34">
        <f t="shared" si="401"/>
        <v>95.41</v>
      </c>
      <c r="I3476" s="34">
        <f t="shared" si="401"/>
        <v>248.26</v>
      </c>
    </row>
    <row r="3477" spans="1:9">
      <c r="A3477" s="81">
        <f t="shared" si="399"/>
        <v>538204402012</v>
      </c>
      <c r="B3477">
        <v>5382044</v>
      </c>
      <c r="C3477" t="s">
        <v>1050</v>
      </c>
      <c r="D3477" s="1">
        <v>41274</v>
      </c>
      <c r="E3477" s="34">
        <f t="shared" si="401"/>
        <v>3578.98</v>
      </c>
      <c r="F3477" s="34">
        <f t="shared" si="401"/>
        <v>1087.0899999999999</v>
      </c>
      <c r="G3477" s="34">
        <f t="shared" si="401"/>
        <v>744.61</v>
      </c>
      <c r="H3477" s="34">
        <f t="shared" si="401"/>
        <v>94.67</v>
      </c>
      <c r="I3477" s="34">
        <f t="shared" si="401"/>
        <v>247.81</v>
      </c>
    </row>
    <row r="3478" spans="1:9">
      <c r="A3478" s="81">
        <f t="shared" si="399"/>
        <v>538204402011</v>
      </c>
      <c r="B3478">
        <v>5382044</v>
      </c>
      <c r="C3478" t="s">
        <v>1050</v>
      </c>
      <c r="D3478" s="1">
        <v>40908</v>
      </c>
      <c r="E3478" s="34">
        <f t="shared" si="401"/>
        <v>3579.38</v>
      </c>
      <c r="F3478" s="34">
        <f t="shared" si="401"/>
        <v>1066.77</v>
      </c>
      <c r="G3478" s="34">
        <f t="shared" si="401"/>
        <v>742.96</v>
      </c>
      <c r="H3478" s="34">
        <f t="shared" si="401"/>
        <v>90.3</v>
      </c>
      <c r="I3478" s="34">
        <f t="shared" si="401"/>
        <v>233.51</v>
      </c>
    </row>
    <row r="3479" spans="1:9">
      <c r="A3479" s="81">
        <f t="shared" si="399"/>
        <v>538204402010</v>
      </c>
      <c r="B3479">
        <v>5382044</v>
      </c>
      <c r="C3479" t="s">
        <v>1050</v>
      </c>
      <c r="D3479" s="1">
        <v>40543</v>
      </c>
      <c r="E3479" s="34">
        <f t="shared" si="401"/>
        <v>3579.61</v>
      </c>
      <c r="F3479" s="34">
        <f t="shared" si="401"/>
        <v>1065.0999999999999</v>
      </c>
      <c r="G3479" s="34">
        <f t="shared" si="401"/>
        <v>741.18</v>
      </c>
      <c r="H3479" s="34">
        <f t="shared" si="401"/>
        <v>91.2</v>
      </c>
      <c r="I3479" s="34">
        <f t="shared" si="401"/>
        <v>232.72</v>
      </c>
    </row>
    <row r="3480" spans="1:9">
      <c r="A3480" s="81">
        <f t="shared" si="399"/>
        <v>538204402009</v>
      </c>
      <c r="B3480">
        <v>5382044</v>
      </c>
      <c r="C3480" t="s">
        <v>1050</v>
      </c>
      <c r="D3480" s="1">
        <v>40178</v>
      </c>
      <c r="E3480" s="34">
        <f t="shared" si="401"/>
        <v>3579.6</v>
      </c>
      <c r="F3480" s="34">
        <f t="shared" si="401"/>
        <v>1060.95</v>
      </c>
      <c r="G3480" s="34">
        <f t="shared" si="401"/>
        <v>739.67</v>
      </c>
      <c r="H3480" s="34">
        <f t="shared" si="401"/>
        <v>90.82</v>
      </c>
      <c r="I3480" s="34">
        <f t="shared" si="401"/>
        <v>230.46</v>
      </c>
    </row>
    <row r="3481" spans="1:9">
      <c r="A3481" s="81">
        <f t="shared" si="399"/>
        <v>538204402008</v>
      </c>
      <c r="B3481">
        <v>5382044</v>
      </c>
      <c r="C3481" t="s">
        <v>1050</v>
      </c>
      <c r="D3481" s="1">
        <v>39813</v>
      </c>
      <c r="E3481" s="34">
        <f t="shared" si="401"/>
        <v>3579.19</v>
      </c>
      <c r="F3481" s="34">
        <f t="shared" si="401"/>
        <v>1036.6100000000001</v>
      </c>
      <c r="G3481" s="34">
        <f t="shared" si="401"/>
        <v>729.51</v>
      </c>
      <c r="H3481" s="34">
        <f t="shared" si="401"/>
        <v>87.94</v>
      </c>
      <c r="I3481" s="34">
        <f t="shared" si="401"/>
        <v>219.16</v>
      </c>
    </row>
    <row r="3482" spans="1:9">
      <c r="A3482" s="81">
        <f t="shared" si="399"/>
        <v>538204402007</v>
      </c>
      <c r="B3482">
        <v>5382044</v>
      </c>
      <c r="C3482" t="s">
        <v>1050</v>
      </c>
      <c r="D3482" s="1">
        <v>39447</v>
      </c>
      <c r="E3482" s="34">
        <f t="shared" si="401"/>
        <v>3579.18</v>
      </c>
      <c r="F3482" s="34">
        <f t="shared" si="401"/>
        <v>1033.6200000000001</v>
      </c>
      <c r="G3482" s="34">
        <f t="shared" si="401"/>
        <v>728.32</v>
      </c>
      <c r="H3482" s="34">
        <f t="shared" si="401"/>
        <v>87.61</v>
      </c>
      <c r="I3482" s="34">
        <f t="shared" si="401"/>
        <v>217.69</v>
      </c>
    </row>
    <row r="3483" spans="1:9">
      <c r="A3483" s="81">
        <f t="shared" si="399"/>
        <v>538204402006</v>
      </c>
      <c r="B3483">
        <v>5382044</v>
      </c>
      <c r="C3483" t="s">
        <v>1050</v>
      </c>
      <c r="D3483" s="1">
        <v>39082</v>
      </c>
      <c r="E3483" s="34">
        <f t="shared" si="401"/>
        <v>3579.17</v>
      </c>
      <c r="F3483" s="34">
        <f t="shared" si="401"/>
        <v>1032.81</v>
      </c>
      <c r="G3483" s="34">
        <f t="shared" si="401"/>
        <v>728.12</v>
      </c>
      <c r="H3483" s="34">
        <f t="shared" si="401"/>
        <v>87.05</v>
      </c>
      <c r="I3483" s="34">
        <f t="shared" si="401"/>
        <v>217.64</v>
      </c>
    </row>
    <row r="3484" spans="1:9">
      <c r="A3484" s="81">
        <f t="shared" si="399"/>
        <v>538204802025</v>
      </c>
      <c r="B3484">
        <v>5382048</v>
      </c>
      <c r="C3484" t="s">
        <v>1051</v>
      </c>
      <c r="D3484" s="1">
        <v>46022</v>
      </c>
      <c r="E3484" s="34" t="str">
        <f t="shared" ref="E3484:I3493" si="402">IF(YEAR($D3484)&lt;2016,VLOOKUP($A3484,LDB_alt,COLUMN()-1,FALSE),IFERROR(VLOOKUP($A3484,LDB_neu,COLUMN()-1,FALSE),""))</f>
        <v/>
      </c>
      <c r="F3484" s="34" t="str">
        <f t="shared" si="402"/>
        <v/>
      </c>
      <c r="G3484" s="34" t="str">
        <f t="shared" si="402"/>
        <v/>
      </c>
      <c r="H3484" s="34" t="str">
        <f t="shared" si="402"/>
        <v/>
      </c>
      <c r="I3484" s="34" t="str">
        <f t="shared" si="402"/>
        <v/>
      </c>
    </row>
    <row r="3485" spans="1:9">
      <c r="A3485" s="81">
        <f t="shared" si="399"/>
        <v>538204802024</v>
      </c>
      <c r="B3485">
        <v>5382048</v>
      </c>
      <c r="C3485" t="s">
        <v>1051</v>
      </c>
      <c r="D3485" s="1">
        <v>45657</v>
      </c>
      <c r="E3485" s="34" t="str">
        <f t="shared" si="402"/>
        <v/>
      </c>
      <c r="F3485" s="34" t="str">
        <f t="shared" si="402"/>
        <v/>
      </c>
      <c r="G3485" s="34" t="str">
        <f t="shared" si="402"/>
        <v/>
      </c>
      <c r="H3485" s="34" t="str">
        <f t="shared" si="402"/>
        <v/>
      </c>
      <c r="I3485" s="34" t="str">
        <f t="shared" si="402"/>
        <v/>
      </c>
    </row>
    <row r="3486" spans="1:9">
      <c r="A3486" s="81">
        <f t="shared" si="399"/>
        <v>538204802023</v>
      </c>
      <c r="B3486">
        <v>5382048</v>
      </c>
      <c r="C3486" t="s">
        <v>1051</v>
      </c>
      <c r="D3486" s="1">
        <v>45291</v>
      </c>
      <c r="E3486" s="34" t="str">
        <f t="shared" si="402"/>
        <v/>
      </c>
      <c r="F3486" s="34" t="str">
        <f t="shared" si="402"/>
        <v/>
      </c>
      <c r="G3486" s="34" t="str">
        <f t="shared" si="402"/>
        <v/>
      </c>
      <c r="H3486" s="34" t="str">
        <f t="shared" si="402"/>
        <v/>
      </c>
      <c r="I3486" s="34" t="str">
        <f t="shared" si="402"/>
        <v/>
      </c>
    </row>
    <row r="3487" spans="1:9">
      <c r="A3487" s="81">
        <f t="shared" si="399"/>
        <v>538204802022</v>
      </c>
      <c r="B3487">
        <v>5382048</v>
      </c>
      <c r="C3487" t="s">
        <v>1051</v>
      </c>
      <c r="D3487" s="1">
        <v>44926</v>
      </c>
      <c r="E3487" s="34" t="str">
        <f t="shared" si="402"/>
        <v/>
      </c>
      <c r="F3487" s="34" t="str">
        <f t="shared" si="402"/>
        <v/>
      </c>
      <c r="G3487" s="34" t="str">
        <f t="shared" si="402"/>
        <v/>
      </c>
      <c r="H3487" s="34" t="str">
        <f t="shared" si="402"/>
        <v/>
      </c>
      <c r="I3487" s="34" t="str">
        <f t="shared" si="402"/>
        <v/>
      </c>
    </row>
    <row r="3488" spans="1:9">
      <c r="A3488" s="81">
        <f t="shared" si="399"/>
        <v>538204802021</v>
      </c>
      <c r="B3488">
        <v>5382048</v>
      </c>
      <c r="C3488" t="s">
        <v>1051</v>
      </c>
      <c r="D3488" s="1">
        <v>44561</v>
      </c>
      <c r="E3488" s="34" t="str">
        <f t="shared" si="402"/>
        <v/>
      </c>
      <c r="F3488" s="34" t="str">
        <f t="shared" si="402"/>
        <v/>
      </c>
      <c r="G3488" s="34" t="str">
        <f t="shared" si="402"/>
        <v/>
      </c>
      <c r="H3488" s="34" t="str">
        <f t="shared" si="402"/>
        <v/>
      </c>
      <c r="I3488" s="34" t="str">
        <f t="shared" si="402"/>
        <v/>
      </c>
    </row>
    <row r="3489" spans="1:9">
      <c r="A3489" s="81">
        <f t="shared" si="399"/>
        <v>538204802020</v>
      </c>
      <c r="B3489">
        <v>5382048</v>
      </c>
      <c r="C3489" t="s">
        <v>1051</v>
      </c>
      <c r="D3489" s="1">
        <v>44196</v>
      </c>
      <c r="E3489" s="34" t="str">
        <f t="shared" si="402"/>
        <v/>
      </c>
      <c r="F3489" s="34" t="str">
        <f t="shared" si="402"/>
        <v/>
      </c>
      <c r="G3489" s="34" t="str">
        <f t="shared" si="402"/>
        <v/>
      </c>
      <c r="H3489" s="34" t="str">
        <f t="shared" si="402"/>
        <v/>
      </c>
      <c r="I3489" s="34" t="str">
        <f t="shared" si="402"/>
        <v/>
      </c>
    </row>
    <row r="3490" spans="1:9">
      <c r="A3490" s="81">
        <f t="shared" si="399"/>
        <v>538204802019</v>
      </c>
      <c r="B3490">
        <v>5382048</v>
      </c>
      <c r="C3490" t="s">
        <v>1051</v>
      </c>
      <c r="D3490" s="1">
        <v>43830</v>
      </c>
      <c r="E3490" s="34" t="str">
        <f t="shared" si="402"/>
        <v/>
      </c>
      <c r="F3490" s="34" t="str">
        <f t="shared" si="402"/>
        <v/>
      </c>
      <c r="G3490" s="34" t="str">
        <f t="shared" si="402"/>
        <v/>
      </c>
      <c r="H3490" s="34" t="str">
        <f t="shared" si="402"/>
        <v/>
      </c>
      <c r="I3490" s="34" t="str">
        <f t="shared" si="402"/>
        <v/>
      </c>
    </row>
    <row r="3491" spans="1:9">
      <c r="A3491" s="81">
        <f t="shared" si="399"/>
        <v>538204802018</v>
      </c>
      <c r="B3491">
        <v>5382048</v>
      </c>
      <c r="C3491" t="s">
        <v>1051</v>
      </c>
      <c r="D3491" s="1">
        <v>43465</v>
      </c>
      <c r="E3491" s="34">
        <f t="shared" si="402"/>
        <v>6972</v>
      </c>
      <c r="F3491" s="34">
        <f t="shared" si="402"/>
        <v>1311</v>
      </c>
      <c r="G3491" s="34">
        <f t="shared" si="402"/>
        <v>680</v>
      </c>
      <c r="H3491" s="34">
        <f t="shared" si="402"/>
        <v>139</v>
      </c>
      <c r="I3491" s="34">
        <f t="shared" si="402"/>
        <v>492</v>
      </c>
    </row>
    <row r="3492" spans="1:9">
      <c r="A3492" s="81">
        <f t="shared" si="399"/>
        <v>538204802017</v>
      </c>
      <c r="B3492">
        <v>5382048</v>
      </c>
      <c r="C3492" t="s">
        <v>1051</v>
      </c>
      <c r="D3492" s="1">
        <v>43100</v>
      </c>
      <c r="E3492" s="34">
        <f t="shared" si="402"/>
        <v>6972</v>
      </c>
      <c r="F3492" s="34">
        <f t="shared" si="402"/>
        <v>1327</v>
      </c>
      <c r="G3492" s="34">
        <f t="shared" si="402"/>
        <v>698</v>
      </c>
      <c r="H3492" s="34">
        <f t="shared" si="402"/>
        <v>131</v>
      </c>
      <c r="I3492" s="34">
        <f t="shared" si="402"/>
        <v>498</v>
      </c>
    </row>
    <row r="3493" spans="1:9">
      <c r="A3493" s="81">
        <f t="shared" si="399"/>
        <v>538204802016</v>
      </c>
      <c r="B3493">
        <v>5382048</v>
      </c>
      <c r="C3493" t="s">
        <v>1051</v>
      </c>
      <c r="D3493" s="1">
        <v>42735</v>
      </c>
      <c r="E3493" s="34">
        <f t="shared" si="402"/>
        <v>6972</v>
      </c>
      <c r="F3493" s="34">
        <f t="shared" si="402"/>
        <v>1336</v>
      </c>
      <c r="G3493" s="34">
        <f t="shared" si="402"/>
        <v>696</v>
      </c>
      <c r="H3493" s="34">
        <f t="shared" si="402"/>
        <v>126</v>
      </c>
      <c r="I3493" s="34">
        <f t="shared" si="402"/>
        <v>514</v>
      </c>
    </row>
    <row r="3494" spans="1:9">
      <c r="A3494" s="81">
        <f t="shared" si="399"/>
        <v>538204802015</v>
      </c>
      <c r="B3494">
        <v>5382048</v>
      </c>
      <c r="C3494" t="s">
        <v>1051</v>
      </c>
      <c r="D3494" s="1">
        <v>42369</v>
      </c>
      <c r="E3494" s="34">
        <f t="shared" ref="E3494:I3503" si="403">IF(YEAR($D3494)&lt;2016,VLOOKUP($A3494,LDB_alt,COLUMN()-1,FALSE),IFERROR(VLOOKUP($A3494,LDB_neu,COLUMN()-1,FALSE),""))</f>
        <v>6972.18</v>
      </c>
      <c r="F3494" s="34">
        <f t="shared" si="403"/>
        <v>1328.1599999999999</v>
      </c>
      <c r="G3494" s="34">
        <f t="shared" si="403"/>
        <v>706.68</v>
      </c>
      <c r="H3494" s="34">
        <f t="shared" si="403"/>
        <v>105.5</v>
      </c>
      <c r="I3494" s="34">
        <f t="shared" si="403"/>
        <v>515.98</v>
      </c>
    </row>
    <row r="3495" spans="1:9">
      <c r="A3495" s="81">
        <f t="shared" si="399"/>
        <v>538204802014</v>
      </c>
      <c r="B3495">
        <v>5382048</v>
      </c>
      <c r="C3495" t="s">
        <v>1051</v>
      </c>
      <c r="D3495" s="1">
        <v>42004</v>
      </c>
      <c r="E3495" s="34">
        <f t="shared" si="403"/>
        <v>6972.19</v>
      </c>
      <c r="F3495" s="34">
        <f t="shared" si="403"/>
        <v>1291.92</v>
      </c>
      <c r="G3495" s="34">
        <f t="shared" si="403"/>
        <v>727.78</v>
      </c>
      <c r="H3495" s="34">
        <f t="shared" si="403"/>
        <v>51.45</v>
      </c>
      <c r="I3495" s="34">
        <f t="shared" si="403"/>
        <v>512.69000000000005</v>
      </c>
    </row>
    <row r="3496" spans="1:9">
      <c r="A3496" s="81">
        <f t="shared" si="399"/>
        <v>538204802013</v>
      </c>
      <c r="B3496">
        <v>5382048</v>
      </c>
      <c r="C3496" t="s">
        <v>1051</v>
      </c>
      <c r="D3496" s="1">
        <v>41639</v>
      </c>
      <c r="E3496" s="34">
        <f t="shared" si="403"/>
        <v>6972.19</v>
      </c>
      <c r="F3496" s="34">
        <f t="shared" si="403"/>
        <v>1285.53</v>
      </c>
      <c r="G3496" s="34">
        <f t="shared" si="403"/>
        <v>721.38</v>
      </c>
      <c r="H3496" s="34">
        <f t="shared" si="403"/>
        <v>51.41</v>
      </c>
      <c r="I3496" s="34">
        <f t="shared" si="403"/>
        <v>512.74</v>
      </c>
    </row>
    <row r="3497" spans="1:9">
      <c r="A3497" s="81">
        <f t="shared" si="399"/>
        <v>538204802012</v>
      </c>
      <c r="B3497">
        <v>5382048</v>
      </c>
      <c r="C3497" t="s">
        <v>1051</v>
      </c>
      <c r="D3497" s="1">
        <v>41274</v>
      </c>
      <c r="E3497" s="34">
        <f t="shared" si="403"/>
        <v>6972.19</v>
      </c>
      <c r="F3497" s="34">
        <f t="shared" si="403"/>
        <v>1281.53</v>
      </c>
      <c r="G3497" s="34">
        <f t="shared" si="403"/>
        <v>718.01</v>
      </c>
      <c r="H3497" s="34">
        <f t="shared" si="403"/>
        <v>51.93</v>
      </c>
      <c r="I3497" s="34">
        <f t="shared" si="403"/>
        <v>511.59</v>
      </c>
    </row>
    <row r="3498" spans="1:9">
      <c r="A3498" s="81">
        <f t="shared" si="399"/>
        <v>538204802011</v>
      </c>
      <c r="B3498">
        <v>5382048</v>
      </c>
      <c r="C3498" t="s">
        <v>1051</v>
      </c>
      <c r="D3498" s="1">
        <v>40908</v>
      </c>
      <c r="E3498" s="34">
        <f t="shared" si="403"/>
        <v>6972.19</v>
      </c>
      <c r="F3498" s="34">
        <f t="shared" si="403"/>
        <v>1261.55</v>
      </c>
      <c r="G3498" s="34">
        <f t="shared" si="403"/>
        <v>697.02</v>
      </c>
      <c r="H3498" s="34">
        <f t="shared" si="403"/>
        <v>53.08</v>
      </c>
      <c r="I3498" s="34">
        <f t="shared" si="403"/>
        <v>511.45</v>
      </c>
    </row>
    <row r="3499" spans="1:9">
      <c r="A3499" s="81">
        <f t="shared" si="399"/>
        <v>538204802010</v>
      </c>
      <c r="B3499">
        <v>5382048</v>
      </c>
      <c r="C3499" t="s">
        <v>1051</v>
      </c>
      <c r="D3499" s="1">
        <v>40543</v>
      </c>
      <c r="E3499" s="34">
        <f t="shared" si="403"/>
        <v>6973.65</v>
      </c>
      <c r="F3499" s="34">
        <f t="shared" si="403"/>
        <v>1252.17</v>
      </c>
      <c r="G3499" s="34">
        <f t="shared" si="403"/>
        <v>690.82</v>
      </c>
      <c r="H3499" s="34">
        <f t="shared" si="403"/>
        <v>52.35</v>
      </c>
      <c r="I3499" s="34">
        <f t="shared" si="403"/>
        <v>509</v>
      </c>
    </row>
    <row r="3500" spans="1:9">
      <c r="A3500" s="81">
        <f t="shared" si="399"/>
        <v>538204802009</v>
      </c>
      <c r="B3500">
        <v>5382048</v>
      </c>
      <c r="C3500" t="s">
        <v>1051</v>
      </c>
      <c r="D3500" s="1">
        <v>40178</v>
      </c>
      <c r="E3500" s="34">
        <f t="shared" si="403"/>
        <v>6973.65</v>
      </c>
      <c r="F3500" s="34">
        <f t="shared" si="403"/>
        <v>1248.42</v>
      </c>
      <c r="G3500" s="34">
        <f t="shared" si="403"/>
        <v>688.35</v>
      </c>
      <c r="H3500" s="34">
        <f t="shared" si="403"/>
        <v>51.68</v>
      </c>
      <c r="I3500" s="34">
        <f t="shared" si="403"/>
        <v>508.39</v>
      </c>
    </row>
    <row r="3501" spans="1:9">
      <c r="A3501" s="81">
        <f t="shared" si="399"/>
        <v>538204802008</v>
      </c>
      <c r="B3501">
        <v>5382048</v>
      </c>
      <c r="C3501" t="s">
        <v>1051</v>
      </c>
      <c r="D3501" s="1">
        <v>39813</v>
      </c>
      <c r="E3501" s="34">
        <f t="shared" si="403"/>
        <v>6973.62</v>
      </c>
      <c r="F3501" s="34">
        <f t="shared" si="403"/>
        <v>1238.54</v>
      </c>
      <c r="G3501" s="34">
        <f t="shared" si="403"/>
        <v>681.89</v>
      </c>
      <c r="H3501" s="34">
        <f t="shared" si="403"/>
        <v>49.25</v>
      </c>
      <c r="I3501" s="34">
        <f t="shared" si="403"/>
        <v>507.4</v>
      </c>
    </row>
    <row r="3502" spans="1:9">
      <c r="A3502" s="81">
        <f t="shared" si="399"/>
        <v>538204802007</v>
      </c>
      <c r="B3502">
        <v>5382048</v>
      </c>
      <c r="C3502" t="s">
        <v>1051</v>
      </c>
      <c r="D3502" s="1">
        <v>39447</v>
      </c>
      <c r="E3502" s="34">
        <f t="shared" si="403"/>
        <v>6973.62</v>
      </c>
      <c r="F3502" s="34">
        <f t="shared" si="403"/>
        <v>1230.28</v>
      </c>
      <c r="G3502" s="34">
        <f t="shared" si="403"/>
        <v>674.87</v>
      </c>
      <c r="H3502" s="34">
        <f t="shared" si="403"/>
        <v>48.79</v>
      </c>
      <c r="I3502" s="34">
        <f t="shared" si="403"/>
        <v>506.62</v>
      </c>
    </row>
    <row r="3503" spans="1:9">
      <c r="A3503" s="81">
        <f t="shared" si="399"/>
        <v>538204802006</v>
      </c>
      <c r="B3503">
        <v>5382048</v>
      </c>
      <c r="C3503" t="s">
        <v>1051</v>
      </c>
      <c r="D3503" s="1">
        <v>39082</v>
      </c>
      <c r="E3503" s="34">
        <f t="shared" si="403"/>
        <v>6973.63</v>
      </c>
      <c r="F3503" s="34">
        <f t="shared" si="403"/>
        <v>1226.08</v>
      </c>
      <c r="G3503" s="34">
        <f t="shared" si="403"/>
        <v>672.49</v>
      </c>
      <c r="H3503" s="34">
        <f t="shared" si="403"/>
        <v>46.79</v>
      </c>
      <c r="I3503" s="34">
        <f t="shared" si="403"/>
        <v>506.8</v>
      </c>
    </row>
    <row r="3504" spans="1:9">
      <c r="A3504" s="81">
        <f t="shared" si="399"/>
        <v>538205202025</v>
      </c>
      <c r="B3504">
        <v>5382052</v>
      </c>
      <c r="C3504" t="s">
        <v>500</v>
      </c>
      <c r="D3504" s="1">
        <v>46022</v>
      </c>
      <c r="E3504" s="34" t="str">
        <f t="shared" ref="E3504:I3513" si="404">IF(YEAR($D3504)&lt;2016,VLOOKUP($A3504,LDB_alt,COLUMN()-1,FALSE),IFERROR(VLOOKUP($A3504,LDB_neu,COLUMN()-1,FALSE),""))</f>
        <v/>
      </c>
      <c r="F3504" s="34" t="str">
        <f t="shared" si="404"/>
        <v/>
      </c>
      <c r="G3504" s="34" t="str">
        <f t="shared" si="404"/>
        <v/>
      </c>
      <c r="H3504" s="34" t="str">
        <f t="shared" si="404"/>
        <v/>
      </c>
      <c r="I3504" s="34" t="str">
        <f t="shared" si="404"/>
        <v/>
      </c>
    </row>
    <row r="3505" spans="1:9">
      <c r="A3505" s="81">
        <f t="shared" si="399"/>
        <v>538205202024</v>
      </c>
      <c r="B3505">
        <v>5382052</v>
      </c>
      <c r="C3505" t="s">
        <v>500</v>
      </c>
      <c r="D3505" s="1">
        <v>45657</v>
      </c>
      <c r="E3505" s="34" t="str">
        <f t="shared" si="404"/>
        <v/>
      </c>
      <c r="F3505" s="34" t="str">
        <f t="shared" si="404"/>
        <v/>
      </c>
      <c r="G3505" s="34" t="str">
        <f t="shared" si="404"/>
        <v/>
      </c>
      <c r="H3505" s="34" t="str">
        <f t="shared" si="404"/>
        <v/>
      </c>
      <c r="I3505" s="34" t="str">
        <f t="shared" si="404"/>
        <v/>
      </c>
    </row>
    <row r="3506" spans="1:9">
      <c r="A3506" s="81">
        <f t="shared" si="399"/>
        <v>538205202023</v>
      </c>
      <c r="B3506">
        <v>5382052</v>
      </c>
      <c r="C3506" t="s">
        <v>500</v>
      </c>
      <c r="D3506" s="1">
        <v>45291</v>
      </c>
      <c r="E3506" s="34" t="str">
        <f t="shared" si="404"/>
        <v/>
      </c>
      <c r="F3506" s="34" t="str">
        <f t="shared" si="404"/>
        <v/>
      </c>
      <c r="G3506" s="34" t="str">
        <f t="shared" si="404"/>
        <v/>
      </c>
      <c r="H3506" s="34" t="str">
        <f t="shared" si="404"/>
        <v/>
      </c>
      <c r="I3506" s="34" t="str">
        <f t="shared" si="404"/>
        <v/>
      </c>
    </row>
    <row r="3507" spans="1:9">
      <c r="A3507" s="81">
        <f t="shared" si="399"/>
        <v>538205202022</v>
      </c>
      <c r="B3507">
        <v>5382052</v>
      </c>
      <c r="C3507" t="s">
        <v>500</v>
      </c>
      <c r="D3507" s="1">
        <v>44926</v>
      </c>
      <c r="E3507" s="34" t="str">
        <f t="shared" si="404"/>
        <v/>
      </c>
      <c r="F3507" s="34" t="str">
        <f t="shared" si="404"/>
        <v/>
      </c>
      <c r="G3507" s="34" t="str">
        <f t="shared" si="404"/>
        <v/>
      </c>
      <c r="H3507" s="34" t="str">
        <f t="shared" si="404"/>
        <v/>
      </c>
      <c r="I3507" s="34" t="str">
        <f t="shared" si="404"/>
        <v/>
      </c>
    </row>
    <row r="3508" spans="1:9">
      <c r="A3508" s="81">
        <f t="shared" si="399"/>
        <v>538205202021</v>
      </c>
      <c r="B3508">
        <v>5382052</v>
      </c>
      <c r="C3508" t="s">
        <v>500</v>
      </c>
      <c r="D3508" s="1">
        <v>44561</v>
      </c>
      <c r="E3508" s="34" t="str">
        <f t="shared" si="404"/>
        <v/>
      </c>
      <c r="F3508" s="34" t="str">
        <f t="shared" si="404"/>
        <v/>
      </c>
      <c r="G3508" s="34" t="str">
        <f t="shared" si="404"/>
        <v/>
      </c>
      <c r="H3508" s="34" t="str">
        <f t="shared" si="404"/>
        <v/>
      </c>
      <c r="I3508" s="34" t="str">
        <f t="shared" si="404"/>
        <v/>
      </c>
    </row>
    <row r="3509" spans="1:9">
      <c r="A3509" s="81">
        <f t="shared" si="399"/>
        <v>538205202020</v>
      </c>
      <c r="B3509">
        <v>5382052</v>
      </c>
      <c r="C3509" t="s">
        <v>500</v>
      </c>
      <c r="D3509" s="1">
        <v>44196</v>
      </c>
      <c r="E3509" s="34" t="str">
        <f t="shared" si="404"/>
        <v/>
      </c>
      <c r="F3509" s="34" t="str">
        <f t="shared" si="404"/>
        <v/>
      </c>
      <c r="G3509" s="34" t="str">
        <f t="shared" si="404"/>
        <v/>
      </c>
      <c r="H3509" s="34" t="str">
        <f t="shared" si="404"/>
        <v/>
      </c>
      <c r="I3509" s="34" t="str">
        <f t="shared" si="404"/>
        <v/>
      </c>
    </row>
    <row r="3510" spans="1:9">
      <c r="A3510" s="81">
        <f t="shared" si="399"/>
        <v>538205202019</v>
      </c>
      <c r="B3510">
        <v>5382052</v>
      </c>
      <c r="C3510" t="s">
        <v>500</v>
      </c>
      <c r="D3510" s="1">
        <v>43830</v>
      </c>
      <c r="E3510" s="34" t="str">
        <f t="shared" si="404"/>
        <v/>
      </c>
      <c r="F3510" s="34" t="str">
        <f t="shared" si="404"/>
        <v/>
      </c>
      <c r="G3510" s="34" t="str">
        <f t="shared" si="404"/>
        <v/>
      </c>
      <c r="H3510" s="34" t="str">
        <f t="shared" si="404"/>
        <v/>
      </c>
      <c r="I3510" s="34" t="str">
        <f t="shared" si="404"/>
        <v/>
      </c>
    </row>
    <row r="3511" spans="1:9">
      <c r="A3511" s="81">
        <f t="shared" si="399"/>
        <v>538205202018</v>
      </c>
      <c r="B3511">
        <v>5382052</v>
      </c>
      <c r="C3511" t="s">
        <v>500</v>
      </c>
      <c r="D3511" s="1">
        <v>43465</v>
      </c>
      <c r="E3511" s="34">
        <f t="shared" si="404"/>
        <v>6196</v>
      </c>
      <c r="F3511" s="34">
        <f t="shared" si="404"/>
        <v>826</v>
      </c>
      <c r="G3511" s="34">
        <f t="shared" si="404"/>
        <v>372</v>
      </c>
      <c r="H3511" s="34">
        <f t="shared" si="404"/>
        <v>132</v>
      </c>
      <c r="I3511" s="34">
        <f t="shared" si="404"/>
        <v>322</v>
      </c>
    </row>
    <row r="3512" spans="1:9">
      <c r="A3512" s="81">
        <f t="shared" si="399"/>
        <v>538205202017</v>
      </c>
      <c r="B3512">
        <v>5382052</v>
      </c>
      <c r="C3512" t="s">
        <v>500</v>
      </c>
      <c r="D3512" s="1">
        <v>43100</v>
      </c>
      <c r="E3512" s="34">
        <f t="shared" si="404"/>
        <v>6196</v>
      </c>
      <c r="F3512" s="34">
        <f t="shared" si="404"/>
        <v>825</v>
      </c>
      <c r="G3512" s="34">
        <f t="shared" si="404"/>
        <v>370</v>
      </c>
      <c r="H3512" s="34">
        <f t="shared" si="404"/>
        <v>133</v>
      </c>
      <c r="I3512" s="34">
        <f t="shared" si="404"/>
        <v>322</v>
      </c>
    </row>
    <row r="3513" spans="1:9">
      <c r="A3513" s="81">
        <f t="shared" si="399"/>
        <v>538205202016</v>
      </c>
      <c r="B3513">
        <v>5382052</v>
      </c>
      <c r="C3513" t="s">
        <v>500</v>
      </c>
      <c r="D3513" s="1">
        <v>42735</v>
      </c>
      <c r="E3513" s="34">
        <f t="shared" si="404"/>
        <v>6196</v>
      </c>
      <c r="F3513" s="34">
        <f t="shared" si="404"/>
        <v>820</v>
      </c>
      <c r="G3513" s="34">
        <f t="shared" si="404"/>
        <v>372</v>
      </c>
      <c r="H3513" s="34">
        <f t="shared" si="404"/>
        <v>127</v>
      </c>
      <c r="I3513" s="34">
        <f t="shared" si="404"/>
        <v>321</v>
      </c>
    </row>
    <row r="3514" spans="1:9">
      <c r="A3514" s="81">
        <f t="shared" si="399"/>
        <v>538205202015</v>
      </c>
      <c r="B3514">
        <v>5382052</v>
      </c>
      <c r="C3514" t="s">
        <v>500</v>
      </c>
      <c r="D3514" s="1">
        <v>42369</v>
      </c>
      <c r="E3514" s="34">
        <f t="shared" ref="E3514:I3523" si="405">IF(YEAR($D3514)&lt;2016,VLOOKUP($A3514,LDB_alt,COLUMN()-1,FALSE),IFERROR(VLOOKUP($A3514,LDB_neu,COLUMN()-1,FALSE),""))</f>
        <v>6195.78</v>
      </c>
      <c r="F3514" s="34">
        <f t="shared" si="405"/>
        <v>811.44</v>
      </c>
      <c r="G3514" s="34">
        <f t="shared" si="405"/>
        <v>380.03</v>
      </c>
      <c r="H3514" s="34">
        <f t="shared" si="405"/>
        <v>109.3</v>
      </c>
      <c r="I3514" s="34">
        <f t="shared" si="405"/>
        <v>322.11</v>
      </c>
    </row>
    <row r="3515" spans="1:9">
      <c r="A3515" s="81">
        <f t="shared" si="399"/>
        <v>538205202014</v>
      </c>
      <c r="B3515">
        <v>5382052</v>
      </c>
      <c r="C3515" t="s">
        <v>500</v>
      </c>
      <c r="D3515" s="1">
        <v>42004</v>
      </c>
      <c r="E3515" s="34">
        <f t="shared" si="405"/>
        <v>6195.78</v>
      </c>
      <c r="F3515" s="34">
        <f t="shared" si="405"/>
        <v>809.32999999999993</v>
      </c>
      <c r="G3515" s="34">
        <f t="shared" si="405"/>
        <v>388.28</v>
      </c>
      <c r="H3515" s="34">
        <f t="shared" si="405"/>
        <v>96.61</v>
      </c>
      <c r="I3515" s="34">
        <f t="shared" si="405"/>
        <v>324.44</v>
      </c>
    </row>
    <row r="3516" spans="1:9">
      <c r="A3516" s="81">
        <f t="shared" si="399"/>
        <v>538205202013</v>
      </c>
      <c r="B3516">
        <v>5382052</v>
      </c>
      <c r="C3516" t="s">
        <v>500</v>
      </c>
      <c r="D3516" s="1">
        <v>41639</v>
      </c>
      <c r="E3516" s="34">
        <f t="shared" si="405"/>
        <v>6195.78</v>
      </c>
      <c r="F3516" s="34">
        <f t="shared" si="405"/>
        <v>797.92</v>
      </c>
      <c r="G3516" s="34">
        <f t="shared" si="405"/>
        <v>394.84</v>
      </c>
      <c r="H3516" s="34">
        <f t="shared" si="405"/>
        <v>73.72</v>
      </c>
      <c r="I3516" s="34">
        <f t="shared" si="405"/>
        <v>329.36</v>
      </c>
    </row>
    <row r="3517" spans="1:9">
      <c r="A3517" s="81">
        <f t="shared" si="399"/>
        <v>538205202012</v>
      </c>
      <c r="B3517">
        <v>5382052</v>
      </c>
      <c r="C3517" t="s">
        <v>500</v>
      </c>
      <c r="D3517" s="1">
        <v>41274</v>
      </c>
      <c r="E3517" s="34">
        <f t="shared" si="405"/>
        <v>6195.78</v>
      </c>
      <c r="F3517" s="34">
        <f t="shared" si="405"/>
        <v>787.99</v>
      </c>
      <c r="G3517" s="34">
        <f t="shared" si="405"/>
        <v>430.35</v>
      </c>
      <c r="H3517" s="34">
        <f t="shared" si="405"/>
        <v>28.31</v>
      </c>
      <c r="I3517" s="34">
        <f t="shared" si="405"/>
        <v>329.33</v>
      </c>
    </row>
    <row r="3518" spans="1:9">
      <c r="A3518" s="81">
        <f t="shared" si="399"/>
        <v>538205202011</v>
      </c>
      <c r="B3518">
        <v>5382052</v>
      </c>
      <c r="C3518" t="s">
        <v>500</v>
      </c>
      <c r="D3518" s="1">
        <v>40908</v>
      </c>
      <c r="E3518" s="34">
        <f t="shared" si="405"/>
        <v>6195.78</v>
      </c>
      <c r="F3518" s="34">
        <f t="shared" si="405"/>
        <v>784.85</v>
      </c>
      <c r="G3518" s="34">
        <f t="shared" si="405"/>
        <v>429.29</v>
      </c>
      <c r="H3518" s="34">
        <f t="shared" si="405"/>
        <v>26.26</v>
      </c>
      <c r="I3518" s="34">
        <f t="shared" si="405"/>
        <v>329.3</v>
      </c>
    </row>
    <row r="3519" spans="1:9">
      <c r="A3519" s="81">
        <f t="shared" si="399"/>
        <v>538205202010</v>
      </c>
      <c r="B3519">
        <v>5382052</v>
      </c>
      <c r="C3519" t="s">
        <v>500</v>
      </c>
      <c r="D3519" s="1">
        <v>40543</v>
      </c>
      <c r="E3519" s="34">
        <f t="shared" si="405"/>
        <v>6196.39</v>
      </c>
      <c r="F3519" s="34">
        <f t="shared" si="405"/>
        <v>783.55</v>
      </c>
      <c r="G3519" s="34">
        <f t="shared" si="405"/>
        <v>427.33</v>
      </c>
      <c r="H3519" s="34">
        <f t="shared" si="405"/>
        <v>27.25</v>
      </c>
      <c r="I3519" s="34">
        <f t="shared" si="405"/>
        <v>328.97</v>
      </c>
    </row>
    <row r="3520" spans="1:9">
      <c r="A3520" s="81">
        <f t="shared" si="399"/>
        <v>538205202009</v>
      </c>
      <c r="B3520">
        <v>5382052</v>
      </c>
      <c r="C3520" t="s">
        <v>500</v>
      </c>
      <c r="D3520" s="1">
        <v>40178</v>
      </c>
      <c r="E3520" s="34">
        <f t="shared" si="405"/>
        <v>6196.4</v>
      </c>
      <c r="F3520" s="34">
        <f t="shared" si="405"/>
        <v>781.8</v>
      </c>
      <c r="G3520" s="34">
        <f t="shared" si="405"/>
        <v>425.68</v>
      </c>
      <c r="H3520" s="34">
        <f t="shared" si="405"/>
        <v>27.4</v>
      </c>
      <c r="I3520" s="34">
        <f t="shared" si="405"/>
        <v>328.72</v>
      </c>
    </row>
    <row r="3521" spans="1:9">
      <c r="A3521" s="81">
        <f t="shared" si="399"/>
        <v>538205202008</v>
      </c>
      <c r="B3521">
        <v>5382052</v>
      </c>
      <c r="C3521" t="s">
        <v>500</v>
      </c>
      <c r="D3521" s="1">
        <v>39813</v>
      </c>
      <c r="E3521" s="34">
        <f t="shared" si="405"/>
        <v>6196.72</v>
      </c>
      <c r="F3521" s="34">
        <f t="shared" si="405"/>
        <v>779.1</v>
      </c>
      <c r="G3521" s="34">
        <f t="shared" si="405"/>
        <v>423.49</v>
      </c>
      <c r="H3521" s="34">
        <f t="shared" si="405"/>
        <v>27.31</v>
      </c>
      <c r="I3521" s="34">
        <f t="shared" si="405"/>
        <v>328.3</v>
      </c>
    </row>
    <row r="3522" spans="1:9">
      <c r="A3522" s="81">
        <f t="shared" si="399"/>
        <v>538205202007</v>
      </c>
      <c r="B3522">
        <v>5382052</v>
      </c>
      <c r="C3522" t="s">
        <v>500</v>
      </c>
      <c r="D3522" s="1">
        <v>39447</v>
      </c>
      <c r="E3522" s="34">
        <f t="shared" si="405"/>
        <v>6199.19</v>
      </c>
      <c r="F3522" s="34">
        <f t="shared" si="405"/>
        <v>774.74</v>
      </c>
      <c r="G3522" s="34">
        <f t="shared" si="405"/>
        <v>419.69</v>
      </c>
      <c r="H3522" s="34">
        <f t="shared" si="405"/>
        <v>26.8</v>
      </c>
      <c r="I3522" s="34">
        <f t="shared" si="405"/>
        <v>328.25</v>
      </c>
    </row>
    <row r="3523" spans="1:9">
      <c r="A3523" s="81">
        <f t="shared" si="399"/>
        <v>538205202006</v>
      </c>
      <c r="B3523">
        <v>5382052</v>
      </c>
      <c r="C3523" t="s">
        <v>500</v>
      </c>
      <c r="D3523" s="1">
        <v>39082</v>
      </c>
      <c r="E3523" s="34">
        <f t="shared" si="405"/>
        <v>6199.2</v>
      </c>
      <c r="F3523" s="34">
        <f t="shared" si="405"/>
        <v>771.73</v>
      </c>
      <c r="G3523" s="34">
        <f t="shared" si="405"/>
        <v>416.67</v>
      </c>
      <c r="H3523" s="34">
        <f t="shared" si="405"/>
        <v>26.97</v>
      </c>
      <c r="I3523" s="34">
        <f t="shared" si="405"/>
        <v>328.09</v>
      </c>
    </row>
    <row r="3524" spans="1:9">
      <c r="A3524" s="81">
        <f t="shared" si="399"/>
        <v>538205602025</v>
      </c>
      <c r="B3524">
        <v>5382056</v>
      </c>
      <c r="C3524" t="s">
        <v>1052</v>
      </c>
      <c r="D3524" s="1">
        <v>46022</v>
      </c>
      <c r="E3524" s="34" t="str">
        <f t="shared" ref="E3524:I3533" si="406">IF(YEAR($D3524)&lt;2016,VLOOKUP($A3524,LDB_alt,COLUMN()-1,FALSE),IFERROR(VLOOKUP($A3524,LDB_neu,COLUMN()-1,FALSE),""))</f>
        <v/>
      </c>
      <c r="F3524" s="34" t="str">
        <f t="shared" si="406"/>
        <v/>
      </c>
      <c r="G3524" s="34" t="str">
        <f t="shared" si="406"/>
        <v/>
      </c>
      <c r="H3524" s="34" t="str">
        <f t="shared" si="406"/>
        <v/>
      </c>
      <c r="I3524" s="34" t="str">
        <f t="shared" si="406"/>
        <v/>
      </c>
    </row>
    <row r="3525" spans="1:9">
      <c r="A3525" s="81">
        <f t="shared" ref="A3525:A3588" si="407">(LEFT(B3525&amp;"00000000",8)&amp;YEAR(D3525))+0</f>
        <v>538205602024</v>
      </c>
      <c r="B3525">
        <v>5382056</v>
      </c>
      <c r="C3525" t="s">
        <v>1052</v>
      </c>
      <c r="D3525" s="1">
        <v>45657</v>
      </c>
      <c r="E3525" s="34" t="str">
        <f t="shared" si="406"/>
        <v/>
      </c>
      <c r="F3525" s="34" t="str">
        <f t="shared" si="406"/>
        <v/>
      </c>
      <c r="G3525" s="34" t="str">
        <f t="shared" si="406"/>
        <v/>
      </c>
      <c r="H3525" s="34" t="str">
        <f t="shared" si="406"/>
        <v/>
      </c>
      <c r="I3525" s="34" t="str">
        <f t="shared" si="406"/>
        <v/>
      </c>
    </row>
    <row r="3526" spans="1:9">
      <c r="A3526" s="81">
        <f t="shared" si="407"/>
        <v>538205602023</v>
      </c>
      <c r="B3526">
        <v>5382056</v>
      </c>
      <c r="C3526" t="s">
        <v>1052</v>
      </c>
      <c r="D3526" s="1">
        <v>45291</v>
      </c>
      <c r="E3526" s="34" t="str">
        <f t="shared" si="406"/>
        <v/>
      </c>
      <c r="F3526" s="34" t="str">
        <f t="shared" si="406"/>
        <v/>
      </c>
      <c r="G3526" s="34" t="str">
        <f t="shared" si="406"/>
        <v/>
      </c>
      <c r="H3526" s="34" t="str">
        <f t="shared" si="406"/>
        <v/>
      </c>
      <c r="I3526" s="34" t="str">
        <f t="shared" si="406"/>
        <v/>
      </c>
    </row>
    <row r="3527" spans="1:9">
      <c r="A3527" s="81">
        <f t="shared" si="407"/>
        <v>538205602022</v>
      </c>
      <c r="B3527">
        <v>5382056</v>
      </c>
      <c r="C3527" t="s">
        <v>1052</v>
      </c>
      <c r="D3527" s="1">
        <v>44926</v>
      </c>
      <c r="E3527" s="34" t="str">
        <f t="shared" si="406"/>
        <v/>
      </c>
      <c r="F3527" s="34" t="str">
        <f t="shared" si="406"/>
        <v/>
      </c>
      <c r="G3527" s="34" t="str">
        <f t="shared" si="406"/>
        <v/>
      </c>
      <c r="H3527" s="34" t="str">
        <f t="shared" si="406"/>
        <v/>
      </c>
      <c r="I3527" s="34" t="str">
        <f t="shared" si="406"/>
        <v/>
      </c>
    </row>
    <row r="3528" spans="1:9">
      <c r="A3528" s="81">
        <f t="shared" si="407"/>
        <v>538205602021</v>
      </c>
      <c r="B3528">
        <v>5382056</v>
      </c>
      <c r="C3528" t="s">
        <v>1052</v>
      </c>
      <c r="D3528" s="1">
        <v>44561</v>
      </c>
      <c r="E3528" s="34" t="str">
        <f t="shared" si="406"/>
        <v/>
      </c>
      <c r="F3528" s="34" t="str">
        <f t="shared" si="406"/>
        <v/>
      </c>
      <c r="G3528" s="34" t="str">
        <f t="shared" si="406"/>
        <v/>
      </c>
      <c r="H3528" s="34" t="str">
        <f t="shared" si="406"/>
        <v/>
      </c>
      <c r="I3528" s="34" t="str">
        <f t="shared" si="406"/>
        <v/>
      </c>
    </row>
    <row r="3529" spans="1:9">
      <c r="A3529" s="81">
        <f t="shared" si="407"/>
        <v>538205602020</v>
      </c>
      <c r="B3529">
        <v>5382056</v>
      </c>
      <c r="C3529" t="s">
        <v>1052</v>
      </c>
      <c r="D3529" s="1">
        <v>44196</v>
      </c>
      <c r="E3529" s="34" t="str">
        <f t="shared" si="406"/>
        <v/>
      </c>
      <c r="F3529" s="34" t="str">
        <f t="shared" si="406"/>
        <v/>
      </c>
      <c r="G3529" s="34" t="str">
        <f t="shared" si="406"/>
        <v/>
      </c>
      <c r="H3529" s="34" t="str">
        <f t="shared" si="406"/>
        <v/>
      </c>
      <c r="I3529" s="34" t="str">
        <f t="shared" si="406"/>
        <v/>
      </c>
    </row>
    <row r="3530" spans="1:9">
      <c r="A3530" s="81">
        <f t="shared" si="407"/>
        <v>538205602019</v>
      </c>
      <c r="B3530">
        <v>5382056</v>
      </c>
      <c r="C3530" t="s">
        <v>1052</v>
      </c>
      <c r="D3530" s="1">
        <v>43830</v>
      </c>
      <c r="E3530" s="34" t="str">
        <f t="shared" si="406"/>
        <v/>
      </c>
      <c r="F3530" s="34" t="str">
        <f t="shared" si="406"/>
        <v/>
      </c>
      <c r="G3530" s="34" t="str">
        <f t="shared" si="406"/>
        <v/>
      </c>
      <c r="H3530" s="34" t="str">
        <f t="shared" si="406"/>
        <v/>
      </c>
      <c r="I3530" s="34" t="str">
        <f t="shared" si="406"/>
        <v/>
      </c>
    </row>
    <row r="3531" spans="1:9">
      <c r="A3531" s="81">
        <f t="shared" si="407"/>
        <v>538205602018</v>
      </c>
      <c r="B3531">
        <v>5382056</v>
      </c>
      <c r="C3531" t="s">
        <v>1052</v>
      </c>
      <c r="D3531" s="1">
        <v>43465</v>
      </c>
      <c r="E3531" s="34">
        <f t="shared" si="406"/>
        <v>3422</v>
      </c>
      <c r="F3531" s="34">
        <f t="shared" si="406"/>
        <v>1884</v>
      </c>
      <c r="G3531" s="34">
        <f t="shared" si="406"/>
        <v>1075</v>
      </c>
      <c r="H3531" s="34">
        <f t="shared" si="406"/>
        <v>257</v>
      </c>
      <c r="I3531" s="34">
        <f t="shared" si="406"/>
        <v>552</v>
      </c>
    </row>
    <row r="3532" spans="1:9">
      <c r="A3532" s="81">
        <f t="shared" si="407"/>
        <v>538205602017</v>
      </c>
      <c r="B3532">
        <v>5382056</v>
      </c>
      <c r="C3532" t="s">
        <v>1052</v>
      </c>
      <c r="D3532" s="1">
        <v>43100</v>
      </c>
      <c r="E3532" s="34">
        <f t="shared" si="406"/>
        <v>3422</v>
      </c>
      <c r="F3532" s="34">
        <f t="shared" si="406"/>
        <v>1883</v>
      </c>
      <c r="G3532" s="34">
        <f t="shared" si="406"/>
        <v>1074</v>
      </c>
      <c r="H3532" s="34">
        <f t="shared" si="406"/>
        <v>257</v>
      </c>
      <c r="I3532" s="34">
        <f t="shared" si="406"/>
        <v>552</v>
      </c>
    </row>
    <row r="3533" spans="1:9">
      <c r="A3533" s="81">
        <f t="shared" si="407"/>
        <v>538205602016</v>
      </c>
      <c r="B3533">
        <v>5382056</v>
      </c>
      <c r="C3533" t="s">
        <v>1052</v>
      </c>
      <c r="D3533" s="1">
        <v>42735</v>
      </c>
      <c r="E3533" s="34">
        <f t="shared" si="406"/>
        <v>3422</v>
      </c>
      <c r="F3533" s="34">
        <f t="shared" si="406"/>
        <v>1876</v>
      </c>
      <c r="G3533" s="34">
        <f t="shared" si="406"/>
        <v>1088</v>
      </c>
      <c r="H3533" s="34">
        <f t="shared" si="406"/>
        <v>240</v>
      </c>
      <c r="I3533" s="34">
        <f t="shared" si="406"/>
        <v>548</v>
      </c>
    </row>
    <row r="3534" spans="1:9">
      <c r="A3534" s="81">
        <f t="shared" si="407"/>
        <v>538205602015</v>
      </c>
      <c r="B3534">
        <v>5382056</v>
      </c>
      <c r="C3534" t="s">
        <v>1052</v>
      </c>
      <c r="D3534" s="1">
        <v>42369</v>
      </c>
      <c r="E3534" s="34">
        <f t="shared" ref="E3534:I3543" si="408">IF(YEAR($D3534)&lt;2016,VLOOKUP($A3534,LDB_alt,COLUMN()-1,FALSE),IFERROR(VLOOKUP($A3534,LDB_neu,COLUMN()-1,FALSE),""))</f>
        <v>3421.94</v>
      </c>
      <c r="F3534" s="34">
        <f t="shared" si="408"/>
        <v>1844.25</v>
      </c>
      <c r="G3534" s="34">
        <f t="shared" si="408"/>
        <v>1151.08</v>
      </c>
      <c r="H3534" s="34">
        <f t="shared" si="408"/>
        <v>159.46</v>
      </c>
      <c r="I3534" s="34">
        <f t="shared" si="408"/>
        <v>533.71</v>
      </c>
    </row>
    <row r="3535" spans="1:9">
      <c r="A3535" s="81">
        <f t="shared" si="407"/>
        <v>538205602014</v>
      </c>
      <c r="B3535">
        <v>5382056</v>
      </c>
      <c r="C3535" t="s">
        <v>1052</v>
      </c>
      <c r="D3535" s="1">
        <v>42004</v>
      </c>
      <c r="E3535" s="34">
        <f t="shared" si="408"/>
        <v>3421.94</v>
      </c>
      <c r="F3535" s="34">
        <f t="shared" si="408"/>
        <v>1914.17</v>
      </c>
      <c r="G3535" s="34">
        <f t="shared" si="408"/>
        <v>1191.1199999999999</v>
      </c>
      <c r="H3535" s="34">
        <f t="shared" si="408"/>
        <v>134.41</v>
      </c>
      <c r="I3535" s="34">
        <f t="shared" si="408"/>
        <v>588.64</v>
      </c>
    </row>
    <row r="3536" spans="1:9">
      <c r="A3536" s="81">
        <f t="shared" si="407"/>
        <v>538205602013</v>
      </c>
      <c r="B3536">
        <v>5382056</v>
      </c>
      <c r="C3536" t="s">
        <v>1052</v>
      </c>
      <c r="D3536" s="1">
        <v>41639</v>
      </c>
      <c r="E3536" s="34">
        <f t="shared" si="408"/>
        <v>3421.94</v>
      </c>
      <c r="F3536" s="34">
        <f t="shared" si="408"/>
        <v>1908.6</v>
      </c>
      <c r="G3536" s="34">
        <f t="shared" si="408"/>
        <v>1190.08</v>
      </c>
      <c r="H3536" s="34">
        <f t="shared" si="408"/>
        <v>131.02000000000001</v>
      </c>
      <c r="I3536" s="34">
        <f t="shared" si="408"/>
        <v>587.5</v>
      </c>
    </row>
    <row r="3537" spans="1:9">
      <c r="A3537" s="81">
        <f t="shared" si="407"/>
        <v>538205602012</v>
      </c>
      <c r="B3537">
        <v>5382056</v>
      </c>
      <c r="C3537" t="s">
        <v>1052</v>
      </c>
      <c r="D3537" s="1">
        <v>41274</v>
      </c>
      <c r="E3537" s="34">
        <f t="shared" si="408"/>
        <v>3421.94</v>
      </c>
      <c r="F3537" s="34">
        <f t="shared" si="408"/>
        <v>1906.5500000000002</v>
      </c>
      <c r="G3537" s="34">
        <f t="shared" si="408"/>
        <v>1189.6400000000001</v>
      </c>
      <c r="H3537" s="34">
        <f t="shared" si="408"/>
        <v>131.33000000000001</v>
      </c>
      <c r="I3537" s="34">
        <f t="shared" si="408"/>
        <v>585.58000000000004</v>
      </c>
    </row>
    <row r="3538" spans="1:9">
      <c r="A3538" s="81">
        <f t="shared" si="407"/>
        <v>538205602011</v>
      </c>
      <c r="B3538">
        <v>5382056</v>
      </c>
      <c r="C3538" t="s">
        <v>1052</v>
      </c>
      <c r="D3538" s="1">
        <v>40908</v>
      </c>
      <c r="E3538" s="34">
        <f t="shared" si="408"/>
        <v>3421.94</v>
      </c>
      <c r="F3538" s="34">
        <f t="shared" si="408"/>
        <v>1900.94</v>
      </c>
      <c r="G3538" s="34">
        <f t="shared" si="408"/>
        <v>1185.19</v>
      </c>
      <c r="H3538" s="34">
        <f t="shared" si="408"/>
        <v>130.9</v>
      </c>
      <c r="I3538" s="34">
        <f t="shared" si="408"/>
        <v>584.85</v>
      </c>
    </row>
    <row r="3539" spans="1:9">
      <c r="A3539" s="81">
        <f t="shared" si="407"/>
        <v>538205602010</v>
      </c>
      <c r="B3539">
        <v>5382056</v>
      </c>
      <c r="C3539" t="s">
        <v>1052</v>
      </c>
      <c r="D3539" s="1">
        <v>40543</v>
      </c>
      <c r="E3539" s="34">
        <f t="shared" si="408"/>
        <v>3423.89</v>
      </c>
      <c r="F3539" s="34">
        <f t="shared" si="408"/>
        <v>1897.92</v>
      </c>
      <c r="G3539" s="34">
        <f t="shared" si="408"/>
        <v>1182.3</v>
      </c>
      <c r="H3539" s="34">
        <f t="shared" si="408"/>
        <v>130.44</v>
      </c>
      <c r="I3539" s="34">
        <f t="shared" si="408"/>
        <v>585.17999999999995</v>
      </c>
    </row>
    <row r="3540" spans="1:9">
      <c r="A3540" s="81">
        <f t="shared" si="407"/>
        <v>538205602009</v>
      </c>
      <c r="B3540">
        <v>5382056</v>
      </c>
      <c r="C3540" t="s">
        <v>1052</v>
      </c>
      <c r="D3540" s="1">
        <v>40178</v>
      </c>
      <c r="E3540" s="34">
        <f t="shared" si="408"/>
        <v>3423.95</v>
      </c>
      <c r="F3540" s="34">
        <f t="shared" si="408"/>
        <v>1877.5299999999997</v>
      </c>
      <c r="G3540" s="34">
        <f t="shared" si="408"/>
        <v>1177.8</v>
      </c>
      <c r="H3540" s="34">
        <f t="shared" si="408"/>
        <v>114.82</v>
      </c>
      <c r="I3540" s="34">
        <f t="shared" si="408"/>
        <v>584.91</v>
      </c>
    </row>
    <row r="3541" spans="1:9">
      <c r="A3541" s="81">
        <f t="shared" si="407"/>
        <v>538205602008</v>
      </c>
      <c r="B3541">
        <v>5382056</v>
      </c>
      <c r="C3541" t="s">
        <v>1052</v>
      </c>
      <c r="D3541" s="1">
        <v>39813</v>
      </c>
      <c r="E3541" s="34">
        <f t="shared" si="408"/>
        <v>3423.88</v>
      </c>
      <c r="F3541" s="34">
        <f t="shared" si="408"/>
        <v>1873.6599999999999</v>
      </c>
      <c r="G3541" s="34">
        <f t="shared" si="408"/>
        <v>1175.54</v>
      </c>
      <c r="H3541" s="34">
        <f t="shared" si="408"/>
        <v>114.12</v>
      </c>
      <c r="I3541" s="34">
        <f t="shared" si="408"/>
        <v>584</v>
      </c>
    </row>
    <row r="3542" spans="1:9">
      <c r="A3542" s="81">
        <f t="shared" si="407"/>
        <v>538205602007</v>
      </c>
      <c r="B3542">
        <v>5382056</v>
      </c>
      <c r="C3542" t="s">
        <v>1052</v>
      </c>
      <c r="D3542" s="1">
        <v>39447</v>
      </c>
      <c r="E3542" s="34">
        <f t="shared" si="408"/>
        <v>3419.78</v>
      </c>
      <c r="F3542" s="34">
        <f t="shared" si="408"/>
        <v>1857.19</v>
      </c>
      <c r="G3542" s="34">
        <f t="shared" si="408"/>
        <v>1168.67</v>
      </c>
      <c r="H3542" s="34">
        <f t="shared" si="408"/>
        <v>112.89</v>
      </c>
      <c r="I3542" s="34">
        <f t="shared" si="408"/>
        <v>575.63</v>
      </c>
    </row>
    <row r="3543" spans="1:9">
      <c r="A3543" s="81">
        <f t="shared" si="407"/>
        <v>538205602006</v>
      </c>
      <c r="B3543">
        <v>5382056</v>
      </c>
      <c r="C3543" t="s">
        <v>1052</v>
      </c>
      <c r="D3543" s="1">
        <v>39082</v>
      </c>
      <c r="E3543" s="34">
        <f t="shared" si="408"/>
        <v>3423.12</v>
      </c>
      <c r="F3543" s="34">
        <f t="shared" si="408"/>
        <v>1762.12</v>
      </c>
      <c r="G3543" s="34">
        <f t="shared" si="408"/>
        <v>1105.04</v>
      </c>
      <c r="H3543" s="34">
        <f t="shared" si="408"/>
        <v>111.78</v>
      </c>
      <c r="I3543" s="34">
        <f t="shared" si="408"/>
        <v>545.29999999999995</v>
      </c>
    </row>
    <row r="3544" spans="1:9">
      <c r="A3544" s="81">
        <f t="shared" si="407"/>
        <v>538206002025</v>
      </c>
      <c r="B3544">
        <v>5382060</v>
      </c>
      <c r="C3544" t="s">
        <v>1053</v>
      </c>
      <c r="D3544" s="1">
        <v>46022</v>
      </c>
      <c r="E3544" s="34" t="str">
        <f t="shared" ref="E3544:I3553" si="409">IF(YEAR($D3544)&lt;2016,VLOOKUP($A3544,LDB_alt,COLUMN()-1,FALSE),IFERROR(VLOOKUP($A3544,LDB_neu,COLUMN()-1,FALSE),""))</f>
        <v/>
      </c>
      <c r="F3544" s="34" t="str">
        <f t="shared" si="409"/>
        <v/>
      </c>
      <c r="G3544" s="34" t="str">
        <f t="shared" si="409"/>
        <v/>
      </c>
      <c r="H3544" s="34" t="str">
        <f t="shared" si="409"/>
        <v/>
      </c>
      <c r="I3544" s="34" t="str">
        <f t="shared" si="409"/>
        <v/>
      </c>
    </row>
    <row r="3545" spans="1:9">
      <c r="A3545" s="81">
        <f t="shared" si="407"/>
        <v>538206002024</v>
      </c>
      <c r="B3545">
        <v>5382060</v>
      </c>
      <c r="C3545" t="s">
        <v>1053</v>
      </c>
      <c r="D3545" s="1">
        <v>45657</v>
      </c>
      <c r="E3545" s="34" t="str">
        <f t="shared" si="409"/>
        <v/>
      </c>
      <c r="F3545" s="34" t="str">
        <f t="shared" si="409"/>
        <v/>
      </c>
      <c r="G3545" s="34" t="str">
        <f t="shared" si="409"/>
        <v/>
      </c>
      <c r="H3545" s="34" t="str">
        <f t="shared" si="409"/>
        <v/>
      </c>
      <c r="I3545" s="34" t="str">
        <f t="shared" si="409"/>
        <v/>
      </c>
    </row>
    <row r="3546" spans="1:9">
      <c r="A3546" s="81">
        <f t="shared" si="407"/>
        <v>538206002023</v>
      </c>
      <c r="B3546">
        <v>5382060</v>
      </c>
      <c r="C3546" t="s">
        <v>1053</v>
      </c>
      <c r="D3546" s="1">
        <v>45291</v>
      </c>
      <c r="E3546" s="34" t="str">
        <f t="shared" si="409"/>
        <v/>
      </c>
      <c r="F3546" s="34" t="str">
        <f t="shared" si="409"/>
        <v/>
      </c>
      <c r="G3546" s="34" t="str">
        <f t="shared" si="409"/>
        <v/>
      </c>
      <c r="H3546" s="34" t="str">
        <f t="shared" si="409"/>
        <v/>
      </c>
      <c r="I3546" s="34" t="str">
        <f t="shared" si="409"/>
        <v/>
      </c>
    </row>
    <row r="3547" spans="1:9">
      <c r="A3547" s="81">
        <f t="shared" si="407"/>
        <v>538206002022</v>
      </c>
      <c r="B3547">
        <v>5382060</v>
      </c>
      <c r="C3547" t="s">
        <v>1053</v>
      </c>
      <c r="D3547" s="1">
        <v>44926</v>
      </c>
      <c r="E3547" s="34" t="str">
        <f t="shared" si="409"/>
        <v/>
      </c>
      <c r="F3547" s="34" t="str">
        <f t="shared" si="409"/>
        <v/>
      </c>
      <c r="G3547" s="34" t="str">
        <f t="shared" si="409"/>
        <v/>
      </c>
      <c r="H3547" s="34" t="str">
        <f t="shared" si="409"/>
        <v/>
      </c>
      <c r="I3547" s="34" t="str">
        <f t="shared" si="409"/>
        <v/>
      </c>
    </row>
    <row r="3548" spans="1:9">
      <c r="A3548" s="81">
        <f t="shared" si="407"/>
        <v>538206002021</v>
      </c>
      <c r="B3548">
        <v>5382060</v>
      </c>
      <c r="C3548" t="s">
        <v>1053</v>
      </c>
      <c r="D3548" s="1">
        <v>44561</v>
      </c>
      <c r="E3548" s="34" t="str">
        <f t="shared" si="409"/>
        <v/>
      </c>
      <c r="F3548" s="34" t="str">
        <f t="shared" si="409"/>
        <v/>
      </c>
      <c r="G3548" s="34" t="str">
        <f t="shared" si="409"/>
        <v/>
      </c>
      <c r="H3548" s="34" t="str">
        <f t="shared" si="409"/>
        <v/>
      </c>
      <c r="I3548" s="34" t="str">
        <f t="shared" si="409"/>
        <v/>
      </c>
    </row>
    <row r="3549" spans="1:9">
      <c r="A3549" s="81">
        <f t="shared" si="407"/>
        <v>538206002020</v>
      </c>
      <c r="B3549">
        <v>5382060</v>
      </c>
      <c r="C3549" t="s">
        <v>1053</v>
      </c>
      <c r="D3549" s="1">
        <v>44196</v>
      </c>
      <c r="E3549" s="34" t="str">
        <f t="shared" si="409"/>
        <v/>
      </c>
      <c r="F3549" s="34" t="str">
        <f t="shared" si="409"/>
        <v/>
      </c>
      <c r="G3549" s="34" t="str">
        <f t="shared" si="409"/>
        <v/>
      </c>
      <c r="H3549" s="34" t="str">
        <f t="shared" si="409"/>
        <v/>
      </c>
      <c r="I3549" s="34" t="str">
        <f t="shared" si="409"/>
        <v/>
      </c>
    </row>
    <row r="3550" spans="1:9">
      <c r="A3550" s="81">
        <f t="shared" si="407"/>
        <v>538206002019</v>
      </c>
      <c r="B3550">
        <v>5382060</v>
      </c>
      <c r="C3550" t="s">
        <v>1053</v>
      </c>
      <c r="D3550" s="1">
        <v>43830</v>
      </c>
      <c r="E3550" s="34" t="str">
        <f t="shared" si="409"/>
        <v/>
      </c>
      <c r="F3550" s="34" t="str">
        <f t="shared" si="409"/>
        <v/>
      </c>
      <c r="G3550" s="34" t="str">
        <f t="shared" si="409"/>
        <v/>
      </c>
      <c r="H3550" s="34" t="str">
        <f t="shared" si="409"/>
        <v/>
      </c>
      <c r="I3550" s="34" t="str">
        <f t="shared" si="409"/>
        <v/>
      </c>
    </row>
    <row r="3551" spans="1:9">
      <c r="A3551" s="81">
        <f t="shared" si="407"/>
        <v>538206002018</v>
      </c>
      <c r="B3551">
        <v>5382060</v>
      </c>
      <c r="C3551" t="s">
        <v>1053</v>
      </c>
      <c r="D3551" s="1">
        <v>43465</v>
      </c>
      <c r="E3551" s="34">
        <f t="shared" si="409"/>
        <v>2366</v>
      </c>
      <c r="F3551" s="34">
        <f t="shared" si="409"/>
        <v>1126</v>
      </c>
      <c r="G3551" s="34">
        <f t="shared" si="409"/>
        <v>722</v>
      </c>
      <c r="H3551" s="34">
        <f t="shared" si="409"/>
        <v>130</v>
      </c>
      <c r="I3551" s="34">
        <f t="shared" si="409"/>
        <v>274</v>
      </c>
    </row>
    <row r="3552" spans="1:9">
      <c r="A3552" s="81">
        <f t="shared" si="407"/>
        <v>538206002017</v>
      </c>
      <c r="B3552">
        <v>5382060</v>
      </c>
      <c r="C3552" t="s">
        <v>1053</v>
      </c>
      <c r="D3552" s="1">
        <v>43100</v>
      </c>
      <c r="E3552" s="34">
        <f t="shared" si="409"/>
        <v>2366</v>
      </c>
      <c r="F3552" s="34">
        <f t="shared" si="409"/>
        <v>1122</v>
      </c>
      <c r="G3552" s="34">
        <f t="shared" si="409"/>
        <v>724</v>
      </c>
      <c r="H3552" s="34">
        <f t="shared" si="409"/>
        <v>128</v>
      </c>
      <c r="I3552" s="34">
        <f t="shared" si="409"/>
        <v>270</v>
      </c>
    </row>
    <row r="3553" spans="1:9">
      <c r="A3553" s="81">
        <f t="shared" si="407"/>
        <v>538206002016</v>
      </c>
      <c r="B3553">
        <v>5382060</v>
      </c>
      <c r="C3553" t="s">
        <v>1053</v>
      </c>
      <c r="D3553" s="1">
        <v>42735</v>
      </c>
      <c r="E3553" s="34">
        <f t="shared" si="409"/>
        <v>2366</v>
      </c>
      <c r="F3553" s="34">
        <f t="shared" si="409"/>
        <v>1125</v>
      </c>
      <c r="G3553" s="34">
        <f t="shared" si="409"/>
        <v>733</v>
      </c>
      <c r="H3553" s="34">
        <f t="shared" si="409"/>
        <v>114</v>
      </c>
      <c r="I3553" s="34">
        <f t="shared" si="409"/>
        <v>278</v>
      </c>
    </row>
    <row r="3554" spans="1:9">
      <c r="A3554" s="81">
        <f t="shared" si="407"/>
        <v>538206002015</v>
      </c>
      <c r="B3554">
        <v>5382060</v>
      </c>
      <c r="C3554" t="s">
        <v>1053</v>
      </c>
      <c r="D3554" s="1">
        <v>42369</v>
      </c>
      <c r="E3554" s="34">
        <f t="shared" ref="E3554:I3563" si="410">IF(YEAR($D3554)&lt;2016,VLOOKUP($A3554,LDB_alt,COLUMN()-1,FALSE),IFERROR(VLOOKUP($A3554,LDB_neu,COLUMN()-1,FALSE),""))</f>
        <v>2365.87</v>
      </c>
      <c r="F3554" s="34">
        <f t="shared" si="410"/>
        <v>1115.06</v>
      </c>
      <c r="G3554" s="34">
        <f t="shared" si="410"/>
        <v>753.79</v>
      </c>
      <c r="H3554" s="34">
        <f t="shared" si="410"/>
        <v>73.510000000000005</v>
      </c>
      <c r="I3554" s="34">
        <f t="shared" si="410"/>
        <v>287.76</v>
      </c>
    </row>
    <row r="3555" spans="1:9">
      <c r="A3555" s="81">
        <f t="shared" si="407"/>
        <v>538206002014</v>
      </c>
      <c r="B3555">
        <v>5382060</v>
      </c>
      <c r="C3555" t="s">
        <v>1053</v>
      </c>
      <c r="D3555" s="1">
        <v>42004</v>
      </c>
      <c r="E3555" s="34">
        <f t="shared" si="410"/>
        <v>2345.79</v>
      </c>
      <c r="F3555" s="34">
        <f t="shared" si="410"/>
        <v>1113.5500000000002</v>
      </c>
      <c r="G3555" s="34">
        <f t="shared" si="410"/>
        <v>753.32</v>
      </c>
      <c r="H3555" s="34">
        <f t="shared" si="410"/>
        <v>72.84</v>
      </c>
      <c r="I3555" s="34">
        <f t="shared" si="410"/>
        <v>287.39</v>
      </c>
    </row>
    <row r="3556" spans="1:9">
      <c r="A3556" s="81">
        <f t="shared" si="407"/>
        <v>538206002013</v>
      </c>
      <c r="B3556">
        <v>5382060</v>
      </c>
      <c r="C3556" t="s">
        <v>1053</v>
      </c>
      <c r="D3556" s="1">
        <v>41639</v>
      </c>
      <c r="E3556" s="34">
        <f t="shared" si="410"/>
        <v>2345.79</v>
      </c>
      <c r="F3556" s="34">
        <f t="shared" si="410"/>
        <v>1112.81</v>
      </c>
      <c r="G3556" s="34">
        <f t="shared" si="410"/>
        <v>752.86</v>
      </c>
      <c r="H3556" s="34">
        <f t="shared" si="410"/>
        <v>72.599999999999994</v>
      </c>
      <c r="I3556" s="34">
        <f t="shared" si="410"/>
        <v>287.35000000000002</v>
      </c>
    </row>
    <row r="3557" spans="1:9">
      <c r="A3557" s="81">
        <f t="shared" si="407"/>
        <v>538206002012</v>
      </c>
      <c r="B3557">
        <v>5382060</v>
      </c>
      <c r="C3557" t="s">
        <v>1053</v>
      </c>
      <c r="D3557" s="1">
        <v>41274</v>
      </c>
      <c r="E3557" s="34">
        <f t="shared" si="410"/>
        <v>2345.79</v>
      </c>
      <c r="F3557" s="34">
        <f t="shared" si="410"/>
        <v>1112.32</v>
      </c>
      <c r="G3557" s="34">
        <f t="shared" si="410"/>
        <v>752.74</v>
      </c>
      <c r="H3557" s="34">
        <f t="shared" si="410"/>
        <v>72.42</v>
      </c>
      <c r="I3557" s="34">
        <f t="shared" si="410"/>
        <v>287.16000000000003</v>
      </c>
    </row>
    <row r="3558" spans="1:9">
      <c r="A3558" s="81">
        <f t="shared" si="407"/>
        <v>538206002011</v>
      </c>
      <c r="B3558">
        <v>5382060</v>
      </c>
      <c r="C3558" t="s">
        <v>1053</v>
      </c>
      <c r="D3558" s="1">
        <v>40908</v>
      </c>
      <c r="E3558" s="34">
        <f t="shared" si="410"/>
        <v>2345.79</v>
      </c>
      <c r="F3558" s="34">
        <f t="shared" si="410"/>
        <v>1112.3800000000001</v>
      </c>
      <c r="G3558" s="34">
        <f t="shared" si="410"/>
        <v>752.82</v>
      </c>
      <c r="H3558" s="34">
        <f t="shared" si="410"/>
        <v>72.349999999999994</v>
      </c>
      <c r="I3558" s="34">
        <f t="shared" si="410"/>
        <v>287.20999999999998</v>
      </c>
    </row>
    <row r="3559" spans="1:9">
      <c r="A3559" s="81">
        <f t="shared" si="407"/>
        <v>538206002010</v>
      </c>
      <c r="B3559">
        <v>5382060</v>
      </c>
      <c r="C3559" t="s">
        <v>1053</v>
      </c>
      <c r="D3559" s="1">
        <v>40543</v>
      </c>
      <c r="E3559" s="34">
        <f t="shared" si="410"/>
        <v>2343.7199999999998</v>
      </c>
      <c r="F3559" s="34">
        <f t="shared" si="410"/>
        <v>1111.05</v>
      </c>
      <c r="G3559" s="34">
        <f t="shared" si="410"/>
        <v>751.42</v>
      </c>
      <c r="H3559" s="34">
        <f t="shared" si="410"/>
        <v>72.77</v>
      </c>
      <c r="I3559" s="34">
        <f t="shared" si="410"/>
        <v>286.86</v>
      </c>
    </row>
    <row r="3560" spans="1:9">
      <c r="A3560" s="81">
        <f t="shared" si="407"/>
        <v>538206002009</v>
      </c>
      <c r="B3560">
        <v>5382060</v>
      </c>
      <c r="C3560" t="s">
        <v>1053</v>
      </c>
      <c r="D3560" s="1">
        <v>40178</v>
      </c>
      <c r="E3560" s="34">
        <f t="shared" si="410"/>
        <v>2343.73</v>
      </c>
      <c r="F3560" s="34">
        <f t="shared" si="410"/>
        <v>1108.8</v>
      </c>
      <c r="G3560" s="34">
        <f t="shared" si="410"/>
        <v>749.21</v>
      </c>
      <c r="H3560" s="34">
        <f t="shared" si="410"/>
        <v>72.78</v>
      </c>
      <c r="I3560" s="34">
        <f t="shared" si="410"/>
        <v>286.81</v>
      </c>
    </row>
    <row r="3561" spans="1:9">
      <c r="A3561" s="81">
        <f t="shared" si="407"/>
        <v>538206002008</v>
      </c>
      <c r="B3561">
        <v>5382060</v>
      </c>
      <c r="C3561" t="s">
        <v>1053</v>
      </c>
      <c r="D3561" s="1">
        <v>39813</v>
      </c>
      <c r="E3561" s="34">
        <f t="shared" si="410"/>
        <v>2343.6999999999998</v>
      </c>
      <c r="F3561" s="34">
        <f t="shared" si="410"/>
        <v>1080.8799999999999</v>
      </c>
      <c r="G3561" s="34">
        <f t="shared" si="410"/>
        <v>728.62</v>
      </c>
      <c r="H3561" s="34">
        <f t="shared" si="410"/>
        <v>67.17</v>
      </c>
      <c r="I3561" s="34">
        <f t="shared" si="410"/>
        <v>285.08999999999997</v>
      </c>
    </row>
    <row r="3562" spans="1:9">
      <c r="A3562" s="81">
        <f t="shared" si="407"/>
        <v>538206002007</v>
      </c>
      <c r="B3562">
        <v>5382060</v>
      </c>
      <c r="C3562" t="s">
        <v>1053</v>
      </c>
      <c r="D3562" s="1">
        <v>39447</v>
      </c>
      <c r="E3562" s="34">
        <f t="shared" si="410"/>
        <v>2348.61</v>
      </c>
      <c r="F3562" s="34">
        <f t="shared" si="410"/>
        <v>1078.6399999999999</v>
      </c>
      <c r="G3562" s="34">
        <f t="shared" si="410"/>
        <v>733</v>
      </c>
      <c r="H3562" s="34">
        <f t="shared" si="410"/>
        <v>64.12</v>
      </c>
      <c r="I3562" s="34">
        <f t="shared" si="410"/>
        <v>281.52</v>
      </c>
    </row>
    <row r="3563" spans="1:9">
      <c r="A3563" s="81">
        <f t="shared" si="407"/>
        <v>538206002006</v>
      </c>
      <c r="B3563">
        <v>5382060</v>
      </c>
      <c r="C3563" t="s">
        <v>1053</v>
      </c>
      <c r="D3563" s="1">
        <v>39082</v>
      </c>
      <c r="E3563" s="34">
        <f t="shared" si="410"/>
        <v>2347.14</v>
      </c>
      <c r="F3563" s="34">
        <f t="shared" si="410"/>
        <v>1061.83</v>
      </c>
      <c r="G3563" s="34">
        <f t="shared" si="410"/>
        <v>726.25</v>
      </c>
      <c r="H3563" s="34">
        <f t="shared" si="410"/>
        <v>61.46</v>
      </c>
      <c r="I3563" s="34">
        <f t="shared" si="410"/>
        <v>274.12</v>
      </c>
    </row>
    <row r="3564" spans="1:9">
      <c r="A3564" s="81">
        <f t="shared" si="407"/>
        <v>538206402025</v>
      </c>
      <c r="B3564">
        <v>5382064</v>
      </c>
      <c r="C3564" t="s">
        <v>501</v>
      </c>
      <c r="D3564" s="1">
        <v>46022</v>
      </c>
      <c r="E3564" s="34" t="str">
        <f t="shared" ref="E3564:I3573" si="411">IF(YEAR($D3564)&lt;2016,VLOOKUP($A3564,LDB_alt,COLUMN()-1,FALSE),IFERROR(VLOOKUP($A3564,LDB_neu,COLUMN()-1,FALSE),""))</f>
        <v/>
      </c>
      <c r="F3564" s="34" t="str">
        <f t="shared" si="411"/>
        <v/>
      </c>
      <c r="G3564" s="34" t="str">
        <f t="shared" si="411"/>
        <v/>
      </c>
      <c r="H3564" s="34" t="str">
        <f t="shared" si="411"/>
        <v/>
      </c>
      <c r="I3564" s="34" t="str">
        <f t="shared" si="411"/>
        <v/>
      </c>
    </row>
    <row r="3565" spans="1:9">
      <c r="A3565" s="81">
        <f t="shared" si="407"/>
        <v>538206402024</v>
      </c>
      <c r="B3565">
        <v>5382064</v>
      </c>
      <c r="C3565" t="s">
        <v>501</v>
      </c>
      <c r="D3565" s="1">
        <v>45657</v>
      </c>
      <c r="E3565" s="34" t="str">
        <f t="shared" si="411"/>
        <v/>
      </c>
      <c r="F3565" s="34" t="str">
        <f t="shared" si="411"/>
        <v/>
      </c>
      <c r="G3565" s="34" t="str">
        <f t="shared" si="411"/>
        <v/>
      </c>
      <c r="H3565" s="34" t="str">
        <f t="shared" si="411"/>
        <v/>
      </c>
      <c r="I3565" s="34" t="str">
        <f t="shared" si="411"/>
        <v/>
      </c>
    </row>
    <row r="3566" spans="1:9">
      <c r="A3566" s="81">
        <f t="shared" si="407"/>
        <v>538206402023</v>
      </c>
      <c r="B3566">
        <v>5382064</v>
      </c>
      <c r="C3566" t="s">
        <v>501</v>
      </c>
      <c r="D3566" s="1">
        <v>45291</v>
      </c>
      <c r="E3566" s="34" t="str">
        <f t="shared" si="411"/>
        <v/>
      </c>
      <c r="F3566" s="34" t="str">
        <f t="shared" si="411"/>
        <v/>
      </c>
      <c r="G3566" s="34" t="str">
        <f t="shared" si="411"/>
        <v/>
      </c>
      <c r="H3566" s="34" t="str">
        <f t="shared" si="411"/>
        <v/>
      </c>
      <c r="I3566" s="34" t="str">
        <f t="shared" si="411"/>
        <v/>
      </c>
    </row>
    <row r="3567" spans="1:9">
      <c r="A3567" s="81">
        <f t="shared" si="407"/>
        <v>538206402022</v>
      </c>
      <c r="B3567">
        <v>5382064</v>
      </c>
      <c r="C3567" t="s">
        <v>501</v>
      </c>
      <c r="D3567" s="1">
        <v>44926</v>
      </c>
      <c r="E3567" s="34" t="str">
        <f t="shared" si="411"/>
        <v/>
      </c>
      <c r="F3567" s="34" t="str">
        <f t="shared" si="411"/>
        <v/>
      </c>
      <c r="G3567" s="34" t="str">
        <f t="shared" si="411"/>
        <v/>
      </c>
      <c r="H3567" s="34" t="str">
        <f t="shared" si="411"/>
        <v/>
      </c>
      <c r="I3567" s="34" t="str">
        <f t="shared" si="411"/>
        <v/>
      </c>
    </row>
    <row r="3568" spans="1:9">
      <c r="A3568" s="81">
        <f t="shared" si="407"/>
        <v>538206402021</v>
      </c>
      <c r="B3568">
        <v>5382064</v>
      </c>
      <c r="C3568" t="s">
        <v>501</v>
      </c>
      <c r="D3568" s="1">
        <v>44561</v>
      </c>
      <c r="E3568" s="34" t="str">
        <f t="shared" si="411"/>
        <v/>
      </c>
      <c r="F3568" s="34" t="str">
        <f t="shared" si="411"/>
        <v/>
      </c>
      <c r="G3568" s="34" t="str">
        <f t="shared" si="411"/>
        <v/>
      </c>
      <c r="H3568" s="34" t="str">
        <f t="shared" si="411"/>
        <v/>
      </c>
      <c r="I3568" s="34" t="str">
        <f t="shared" si="411"/>
        <v/>
      </c>
    </row>
    <row r="3569" spans="1:9">
      <c r="A3569" s="81">
        <f t="shared" si="407"/>
        <v>538206402020</v>
      </c>
      <c r="B3569">
        <v>5382064</v>
      </c>
      <c r="C3569" t="s">
        <v>501</v>
      </c>
      <c r="D3569" s="1">
        <v>44196</v>
      </c>
      <c r="E3569" s="34" t="str">
        <f t="shared" si="411"/>
        <v/>
      </c>
      <c r="F3569" s="34" t="str">
        <f t="shared" si="411"/>
        <v/>
      </c>
      <c r="G3569" s="34" t="str">
        <f t="shared" si="411"/>
        <v/>
      </c>
      <c r="H3569" s="34" t="str">
        <f t="shared" si="411"/>
        <v/>
      </c>
      <c r="I3569" s="34" t="str">
        <f t="shared" si="411"/>
        <v/>
      </c>
    </row>
    <row r="3570" spans="1:9">
      <c r="A3570" s="81">
        <f t="shared" si="407"/>
        <v>538206402019</v>
      </c>
      <c r="B3570">
        <v>5382064</v>
      </c>
      <c r="C3570" t="s">
        <v>501</v>
      </c>
      <c r="D3570" s="1">
        <v>43830</v>
      </c>
      <c r="E3570" s="34" t="str">
        <f t="shared" si="411"/>
        <v/>
      </c>
      <c r="F3570" s="34" t="str">
        <f t="shared" si="411"/>
        <v/>
      </c>
      <c r="G3570" s="34" t="str">
        <f t="shared" si="411"/>
        <v/>
      </c>
      <c r="H3570" s="34" t="str">
        <f t="shared" si="411"/>
        <v/>
      </c>
      <c r="I3570" s="34" t="str">
        <f t="shared" si="411"/>
        <v/>
      </c>
    </row>
    <row r="3571" spans="1:9">
      <c r="A3571" s="81">
        <f t="shared" si="407"/>
        <v>538206402018</v>
      </c>
      <c r="B3571">
        <v>5382064</v>
      </c>
      <c r="C3571" t="s">
        <v>501</v>
      </c>
      <c r="D3571" s="1">
        <v>43465</v>
      </c>
      <c r="E3571" s="34">
        <f t="shared" si="411"/>
        <v>6222</v>
      </c>
      <c r="F3571" s="34">
        <f t="shared" si="411"/>
        <v>1060</v>
      </c>
      <c r="G3571" s="34">
        <f t="shared" si="411"/>
        <v>531</v>
      </c>
      <c r="H3571" s="34">
        <f t="shared" si="411"/>
        <v>150</v>
      </c>
      <c r="I3571" s="34">
        <f t="shared" si="411"/>
        <v>379</v>
      </c>
    </row>
    <row r="3572" spans="1:9">
      <c r="A3572" s="81">
        <f t="shared" si="407"/>
        <v>538206402017</v>
      </c>
      <c r="B3572">
        <v>5382064</v>
      </c>
      <c r="C3572" t="s">
        <v>501</v>
      </c>
      <c r="D3572" s="1">
        <v>43100</v>
      </c>
      <c r="E3572" s="34">
        <f t="shared" si="411"/>
        <v>6222</v>
      </c>
      <c r="F3572" s="34">
        <f t="shared" si="411"/>
        <v>1059</v>
      </c>
      <c r="G3572" s="34">
        <f t="shared" si="411"/>
        <v>529</v>
      </c>
      <c r="H3572" s="34">
        <f t="shared" si="411"/>
        <v>151</v>
      </c>
      <c r="I3572" s="34">
        <f t="shared" si="411"/>
        <v>379</v>
      </c>
    </row>
    <row r="3573" spans="1:9">
      <c r="A3573" s="81">
        <f t="shared" si="407"/>
        <v>538206402016</v>
      </c>
      <c r="B3573">
        <v>5382064</v>
      </c>
      <c r="C3573" t="s">
        <v>501</v>
      </c>
      <c r="D3573" s="1">
        <v>42735</v>
      </c>
      <c r="E3573" s="34">
        <f t="shared" si="411"/>
        <v>6222</v>
      </c>
      <c r="F3573" s="34">
        <f t="shared" si="411"/>
        <v>1047</v>
      </c>
      <c r="G3573" s="34">
        <f t="shared" si="411"/>
        <v>525</v>
      </c>
      <c r="H3573" s="34">
        <f t="shared" si="411"/>
        <v>148</v>
      </c>
      <c r="I3573" s="34">
        <f t="shared" si="411"/>
        <v>374</v>
      </c>
    </row>
    <row r="3574" spans="1:9">
      <c r="A3574" s="81">
        <f t="shared" si="407"/>
        <v>538206402015</v>
      </c>
      <c r="B3574">
        <v>5382064</v>
      </c>
      <c r="C3574" t="s">
        <v>501</v>
      </c>
      <c r="D3574" s="1">
        <v>42369</v>
      </c>
      <c r="E3574" s="34">
        <f t="shared" ref="E3574:I3583" si="412">IF(YEAR($D3574)&lt;2016,VLOOKUP($A3574,LDB_alt,COLUMN()-1,FALSE),IFERROR(VLOOKUP($A3574,LDB_neu,COLUMN()-1,FALSE),""))</f>
        <v>6222.16</v>
      </c>
      <c r="F3574" s="34">
        <f t="shared" si="412"/>
        <v>1038.69</v>
      </c>
      <c r="G3574" s="34">
        <f t="shared" si="412"/>
        <v>525.42999999999995</v>
      </c>
      <c r="H3574" s="34">
        <f t="shared" si="412"/>
        <v>139.38999999999999</v>
      </c>
      <c r="I3574" s="34">
        <f t="shared" si="412"/>
        <v>373.87</v>
      </c>
    </row>
    <row r="3575" spans="1:9">
      <c r="A3575" s="81">
        <f t="shared" si="407"/>
        <v>538206402014</v>
      </c>
      <c r="B3575">
        <v>5382064</v>
      </c>
      <c r="C3575" t="s">
        <v>501</v>
      </c>
      <c r="D3575" s="1">
        <v>42004</v>
      </c>
      <c r="E3575" s="34">
        <f t="shared" si="412"/>
        <v>6222.16</v>
      </c>
      <c r="F3575" s="34">
        <f t="shared" si="412"/>
        <v>1036.8599999999999</v>
      </c>
      <c r="G3575" s="34">
        <f t="shared" si="412"/>
        <v>542.14</v>
      </c>
      <c r="H3575" s="34">
        <f t="shared" si="412"/>
        <v>105.27</v>
      </c>
      <c r="I3575" s="34">
        <f t="shared" si="412"/>
        <v>389.45</v>
      </c>
    </row>
    <row r="3576" spans="1:9">
      <c r="A3576" s="81">
        <f t="shared" si="407"/>
        <v>538206402013</v>
      </c>
      <c r="B3576">
        <v>5382064</v>
      </c>
      <c r="C3576" t="s">
        <v>501</v>
      </c>
      <c r="D3576" s="1">
        <v>41639</v>
      </c>
      <c r="E3576" s="34">
        <f t="shared" si="412"/>
        <v>6222.16</v>
      </c>
      <c r="F3576" s="34">
        <f t="shared" si="412"/>
        <v>1030.26</v>
      </c>
      <c r="G3576" s="34">
        <f t="shared" si="412"/>
        <v>538.04999999999995</v>
      </c>
      <c r="H3576" s="34">
        <f t="shared" si="412"/>
        <v>101.63</v>
      </c>
      <c r="I3576" s="34">
        <f t="shared" si="412"/>
        <v>390.58</v>
      </c>
    </row>
    <row r="3577" spans="1:9">
      <c r="A3577" s="81">
        <f t="shared" si="407"/>
        <v>538206402012</v>
      </c>
      <c r="B3577">
        <v>5382064</v>
      </c>
      <c r="C3577" t="s">
        <v>501</v>
      </c>
      <c r="D3577" s="1">
        <v>41274</v>
      </c>
      <c r="E3577" s="34">
        <f t="shared" si="412"/>
        <v>6222.16</v>
      </c>
      <c r="F3577" s="34">
        <f t="shared" si="412"/>
        <v>972.56999999999994</v>
      </c>
      <c r="G3577" s="34">
        <f t="shared" si="412"/>
        <v>542.34</v>
      </c>
      <c r="H3577" s="34">
        <f t="shared" si="412"/>
        <v>41.41</v>
      </c>
      <c r="I3577" s="34">
        <f t="shared" si="412"/>
        <v>388.82</v>
      </c>
    </row>
    <row r="3578" spans="1:9">
      <c r="A3578" s="81">
        <f t="shared" si="407"/>
        <v>538206402011</v>
      </c>
      <c r="B3578">
        <v>5382064</v>
      </c>
      <c r="C3578" t="s">
        <v>501</v>
      </c>
      <c r="D3578" s="1">
        <v>40908</v>
      </c>
      <c r="E3578" s="34">
        <f t="shared" si="412"/>
        <v>6222.16</v>
      </c>
      <c r="F3578" s="34">
        <f t="shared" si="412"/>
        <v>970.2</v>
      </c>
      <c r="G3578" s="34">
        <f t="shared" si="412"/>
        <v>539.63</v>
      </c>
      <c r="H3578" s="34">
        <f t="shared" si="412"/>
        <v>40.76</v>
      </c>
      <c r="I3578" s="34">
        <f t="shared" si="412"/>
        <v>389.81</v>
      </c>
    </row>
    <row r="3579" spans="1:9">
      <c r="A3579" s="81">
        <f t="shared" si="407"/>
        <v>538206402010</v>
      </c>
      <c r="B3579">
        <v>5382064</v>
      </c>
      <c r="C3579" t="s">
        <v>501</v>
      </c>
      <c r="D3579" s="1">
        <v>40543</v>
      </c>
      <c r="E3579" s="34">
        <f t="shared" si="412"/>
        <v>6224.26</v>
      </c>
      <c r="F3579" s="34">
        <f t="shared" si="412"/>
        <v>967.35000000000014</v>
      </c>
      <c r="G3579" s="34">
        <f t="shared" si="412"/>
        <v>537.82000000000005</v>
      </c>
      <c r="H3579" s="34">
        <f t="shared" si="412"/>
        <v>40.119999999999997</v>
      </c>
      <c r="I3579" s="34">
        <f t="shared" si="412"/>
        <v>389.41</v>
      </c>
    </row>
    <row r="3580" spans="1:9">
      <c r="A3580" s="81">
        <f t="shared" si="407"/>
        <v>538206402009</v>
      </c>
      <c r="B3580">
        <v>5382064</v>
      </c>
      <c r="C3580" t="s">
        <v>501</v>
      </c>
      <c r="D3580" s="1">
        <v>40178</v>
      </c>
      <c r="E3580" s="34">
        <f t="shared" si="412"/>
        <v>6224.27</v>
      </c>
      <c r="F3580" s="34">
        <f t="shared" si="412"/>
        <v>970.81000000000006</v>
      </c>
      <c r="G3580" s="34">
        <f t="shared" si="412"/>
        <v>540.85</v>
      </c>
      <c r="H3580" s="34">
        <f t="shared" si="412"/>
        <v>40.35</v>
      </c>
      <c r="I3580" s="34">
        <f t="shared" si="412"/>
        <v>389.61</v>
      </c>
    </row>
    <row r="3581" spans="1:9">
      <c r="A3581" s="81">
        <f t="shared" si="407"/>
        <v>538206402008</v>
      </c>
      <c r="B3581">
        <v>5382064</v>
      </c>
      <c r="C3581" t="s">
        <v>501</v>
      </c>
      <c r="D3581" s="1">
        <v>39813</v>
      </c>
      <c r="E3581" s="34">
        <f t="shared" si="412"/>
        <v>6224.22</v>
      </c>
      <c r="F3581" s="34">
        <f t="shared" si="412"/>
        <v>949.0100000000001</v>
      </c>
      <c r="G3581" s="34">
        <f t="shared" si="412"/>
        <v>527.07000000000005</v>
      </c>
      <c r="H3581" s="34">
        <f t="shared" si="412"/>
        <v>37.56</v>
      </c>
      <c r="I3581" s="34">
        <f t="shared" si="412"/>
        <v>384.38</v>
      </c>
    </row>
    <row r="3582" spans="1:9">
      <c r="A3582" s="81">
        <f t="shared" si="407"/>
        <v>538206402007</v>
      </c>
      <c r="B3582">
        <v>5382064</v>
      </c>
      <c r="C3582" t="s">
        <v>501</v>
      </c>
      <c r="D3582" s="1">
        <v>39447</v>
      </c>
      <c r="E3582" s="34">
        <f t="shared" si="412"/>
        <v>6226.63</v>
      </c>
      <c r="F3582" s="34">
        <f t="shared" si="412"/>
        <v>935.87999999999988</v>
      </c>
      <c r="G3582" s="34">
        <f t="shared" si="412"/>
        <v>520.41</v>
      </c>
      <c r="H3582" s="34">
        <f t="shared" si="412"/>
        <v>33.9</v>
      </c>
      <c r="I3582" s="34">
        <f t="shared" si="412"/>
        <v>381.57</v>
      </c>
    </row>
    <row r="3583" spans="1:9">
      <c r="A3583" s="81">
        <f t="shared" si="407"/>
        <v>538206402006</v>
      </c>
      <c r="B3583">
        <v>5382064</v>
      </c>
      <c r="C3583" t="s">
        <v>501</v>
      </c>
      <c r="D3583" s="1">
        <v>39082</v>
      </c>
      <c r="E3583" s="34">
        <f t="shared" si="412"/>
        <v>6226.62</v>
      </c>
      <c r="F3583" s="34">
        <f t="shared" si="412"/>
        <v>929.12</v>
      </c>
      <c r="G3583" s="34">
        <f t="shared" si="412"/>
        <v>514.1</v>
      </c>
      <c r="H3583" s="34">
        <f t="shared" si="412"/>
        <v>33.79</v>
      </c>
      <c r="I3583" s="34">
        <f t="shared" si="412"/>
        <v>381.23</v>
      </c>
    </row>
    <row r="3584" spans="1:9">
      <c r="A3584" s="81">
        <f t="shared" si="407"/>
        <v>538206802025</v>
      </c>
      <c r="B3584">
        <v>5382068</v>
      </c>
      <c r="C3584" t="s">
        <v>1054</v>
      </c>
      <c r="D3584" s="1">
        <v>46022</v>
      </c>
      <c r="E3584" s="34" t="str">
        <f t="shared" ref="E3584:I3593" si="413">IF(YEAR($D3584)&lt;2016,VLOOKUP($A3584,LDB_alt,COLUMN()-1,FALSE),IFERROR(VLOOKUP($A3584,LDB_neu,COLUMN()-1,FALSE),""))</f>
        <v/>
      </c>
      <c r="F3584" s="34" t="str">
        <f t="shared" si="413"/>
        <v/>
      </c>
      <c r="G3584" s="34" t="str">
        <f t="shared" si="413"/>
        <v/>
      </c>
      <c r="H3584" s="34" t="str">
        <f t="shared" si="413"/>
        <v/>
      </c>
      <c r="I3584" s="34" t="str">
        <f t="shared" si="413"/>
        <v/>
      </c>
    </row>
    <row r="3585" spans="1:9">
      <c r="A3585" s="81">
        <f t="shared" si="407"/>
        <v>538206802024</v>
      </c>
      <c r="B3585">
        <v>5382068</v>
      </c>
      <c r="C3585" t="s">
        <v>1054</v>
      </c>
      <c r="D3585" s="1">
        <v>45657</v>
      </c>
      <c r="E3585" s="34" t="str">
        <f t="shared" si="413"/>
        <v/>
      </c>
      <c r="F3585" s="34" t="str">
        <f t="shared" si="413"/>
        <v/>
      </c>
      <c r="G3585" s="34" t="str">
        <f t="shared" si="413"/>
        <v/>
      </c>
      <c r="H3585" s="34" t="str">
        <f t="shared" si="413"/>
        <v/>
      </c>
      <c r="I3585" s="34" t="str">
        <f t="shared" si="413"/>
        <v/>
      </c>
    </row>
    <row r="3586" spans="1:9">
      <c r="A3586" s="81">
        <f t="shared" si="407"/>
        <v>538206802023</v>
      </c>
      <c r="B3586">
        <v>5382068</v>
      </c>
      <c r="C3586" t="s">
        <v>1054</v>
      </c>
      <c r="D3586" s="1">
        <v>45291</v>
      </c>
      <c r="E3586" s="34" t="str">
        <f t="shared" si="413"/>
        <v/>
      </c>
      <c r="F3586" s="34" t="str">
        <f t="shared" si="413"/>
        <v/>
      </c>
      <c r="G3586" s="34" t="str">
        <f t="shared" si="413"/>
        <v/>
      </c>
      <c r="H3586" s="34" t="str">
        <f t="shared" si="413"/>
        <v/>
      </c>
      <c r="I3586" s="34" t="str">
        <f t="shared" si="413"/>
        <v/>
      </c>
    </row>
    <row r="3587" spans="1:9">
      <c r="A3587" s="81">
        <f t="shared" si="407"/>
        <v>538206802022</v>
      </c>
      <c r="B3587">
        <v>5382068</v>
      </c>
      <c r="C3587" t="s">
        <v>1054</v>
      </c>
      <c r="D3587" s="1">
        <v>44926</v>
      </c>
      <c r="E3587" s="34" t="str">
        <f t="shared" si="413"/>
        <v/>
      </c>
      <c r="F3587" s="34" t="str">
        <f t="shared" si="413"/>
        <v/>
      </c>
      <c r="G3587" s="34" t="str">
        <f t="shared" si="413"/>
        <v/>
      </c>
      <c r="H3587" s="34" t="str">
        <f t="shared" si="413"/>
        <v/>
      </c>
      <c r="I3587" s="34" t="str">
        <f t="shared" si="413"/>
        <v/>
      </c>
    </row>
    <row r="3588" spans="1:9">
      <c r="A3588" s="81">
        <f t="shared" si="407"/>
        <v>538206802021</v>
      </c>
      <c r="B3588">
        <v>5382068</v>
      </c>
      <c r="C3588" t="s">
        <v>1054</v>
      </c>
      <c r="D3588" s="1">
        <v>44561</v>
      </c>
      <c r="E3588" s="34" t="str">
        <f t="shared" si="413"/>
        <v/>
      </c>
      <c r="F3588" s="34" t="str">
        <f t="shared" si="413"/>
        <v/>
      </c>
      <c r="G3588" s="34" t="str">
        <f t="shared" si="413"/>
        <v/>
      </c>
      <c r="H3588" s="34" t="str">
        <f t="shared" si="413"/>
        <v/>
      </c>
      <c r="I3588" s="34" t="str">
        <f t="shared" si="413"/>
        <v/>
      </c>
    </row>
    <row r="3589" spans="1:9">
      <c r="A3589" s="81">
        <f t="shared" ref="A3589:A3652" si="414">(LEFT(B3589&amp;"00000000",8)&amp;YEAR(D3589))+0</f>
        <v>538206802020</v>
      </c>
      <c r="B3589">
        <v>5382068</v>
      </c>
      <c r="C3589" t="s">
        <v>1054</v>
      </c>
      <c r="D3589" s="1">
        <v>44196</v>
      </c>
      <c r="E3589" s="34" t="str">
        <f t="shared" si="413"/>
        <v/>
      </c>
      <c r="F3589" s="34" t="str">
        <f t="shared" si="413"/>
        <v/>
      </c>
      <c r="G3589" s="34" t="str">
        <f t="shared" si="413"/>
        <v/>
      </c>
      <c r="H3589" s="34" t="str">
        <f t="shared" si="413"/>
        <v/>
      </c>
      <c r="I3589" s="34" t="str">
        <f t="shared" si="413"/>
        <v/>
      </c>
    </row>
    <row r="3590" spans="1:9">
      <c r="A3590" s="81">
        <f t="shared" si="414"/>
        <v>538206802019</v>
      </c>
      <c r="B3590">
        <v>5382068</v>
      </c>
      <c r="C3590" t="s">
        <v>1054</v>
      </c>
      <c r="D3590" s="1">
        <v>43830</v>
      </c>
      <c r="E3590" s="34" t="str">
        <f t="shared" si="413"/>
        <v/>
      </c>
      <c r="F3590" s="34" t="str">
        <f t="shared" si="413"/>
        <v/>
      </c>
      <c r="G3590" s="34" t="str">
        <f t="shared" si="413"/>
        <v/>
      </c>
      <c r="H3590" s="34" t="str">
        <f t="shared" si="413"/>
        <v/>
      </c>
      <c r="I3590" s="34" t="str">
        <f t="shared" si="413"/>
        <v/>
      </c>
    </row>
    <row r="3591" spans="1:9">
      <c r="A3591" s="81">
        <f t="shared" si="414"/>
        <v>538206802018</v>
      </c>
      <c r="B3591">
        <v>5382068</v>
      </c>
      <c r="C3591" t="s">
        <v>1054</v>
      </c>
      <c r="D3591" s="1">
        <v>43465</v>
      </c>
      <c r="E3591" s="34">
        <f t="shared" si="413"/>
        <v>6200</v>
      </c>
      <c r="F3591" s="34">
        <f t="shared" si="413"/>
        <v>2636</v>
      </c>
      <c r="G3591" s="34">
        <f t="shared" si="413"/>
        <v>1569</v>
      </c>
      <c r="H3591" s="34">
        <f t="shared" si="413"/>
        <v>292</v>
      </c>
      <c r="I3591" s="34">
        <f t="shared" si="413"/>
        <v>775</v>
      </c>
    </row>
    <row r="3592" spans="1:9">
      <c r="A3592" s="81">
        <f t="shared" si="414"/>
        <v>538206802017</v>
      </c>
      <c r="B3592">
        <v>5382068</v>
      </c>
      <c r="C3592" t="s">
        <v>1054</v>
      </c>
      <c r="D3592" s="1">
        <v>43100</v>
      </c>
      <c r="E3592" s="34">
        <f t="shared" si="413"/>
        <v>6200</v>
      </c>
      <c r="F3592" s="34">
        <f t="shared" si="413"/>
        <v>2632</v>
      </c>
      <c r="G3592" s="34">
        <f t="shared" si="413"/>
        <v>1590</v>
      </c>
      <c r="H3592" s="34">
        <f t="shared" si="413"/>
        <v>286</v>
      </c>
      <c r="I3592" s="34">
        <f t="shared" si="413"/>
        <v>756</v>
      </c>
    </row>
    <row r="3593" spans="1:9">
      <c r="A3593" s="81">
        <f t="shared" si="414"/>
        <v>538206802016</v>
      </c>
      <c r="B3593">
        <v>5382068</v>
      </c>
      <c r="C3593" t="s">
        <v>1054</v>
      </c>
      <c r="D3593" s="1">
        <v>42735</v>
      </c>
      <c r="E3593" s="34">
        <f t="shared" si="413"/>
        <v>6200</v>
      </c>
      <c r="F3593" s="34">
        <f t="shared" si="413"/>
        <v>2632</v>
      </c>
      <c r="G3593" s="34">
        <f t="shared" si="413"/>
        <v>1592</v>
      </c>
      <c r="H3593" s="34">
        <f t="shared" si="413"/>
        <v>282</v>
      </c>
      <c r="I3593" s="34">
        <f t="shared" si="413"/>
        <v>758</v>
      </c>
    </row>
    <row r="3594" spans="1:9">
      <c r="A3594" s="81">
        <f t="shared" si="414"/>
        <v>538206802015</v>
      </c>
      <c r="B3594">
        <v>5382068</v>
      </c>
      <c r="C3594" t="s">
        <v>1054</v>
      </c>
      <c r="D3594" s="1">
        <v>42369</v>
      </c>
      <c r="E3594" s="34">
        <f t="shared" ref="E3594:I3603" si="415">IF(YEAR($D3594)&lt;2016,VLOOKUP($A3594,LDB_alt,COLUMN()-1,FALSE),IFERROR(VLOOKUP($A3594,LDB_neu,COLUMN()-1,FALSE),""))</f>
        <v>6200.36</v>
      </c>
      <c r="F3594" s="34">
        <f t="shared" si="415"/>
        <v>2507.8000000000002</v>
      </c>
      <c r="G3594" s="34">
        <f t="shared" si="415"/>
        <v>1700.15</v>
      </c>
      <c r="H3594" s="34">
        <f t="shared" si="415"/>
        <v>144.4</v>
      </c>
      <c r="I3594" s="34">
        <f t="shared" si="415"/>
        <v>663.25</v>
      </c>
    </row>
    <row r="3595" spans="1:9">
      <c r="A3595" s="81">
        <f t="shared" si="414"/>
        <v>538206802014</v>
      </c>
      <c r="B3595">
        <v>5382068</v>
      </c>
      <c r="C3595" t="s">
        <v>1054</v>
      </c>
      <c r="D3595" s="1">
        <v>42004</v>
      </c>
      <c r="E3595" s="34">
        <f t="shared" si="415"/>
        <v>6220.44</v>
      </c>
      <c r="F3595" s="34">
        <f t="shared" si="415"/>
        <v>2517.06</v>
      </c>
      <c r="G3595" s="34">
        <f t="shared" si="415"/>
        <v>1716.33</v>
      </c>
      <c r="H3595" s="34">
        <f t="shared" si="415"/>
        <v>131.96</v>
      </c>
      <c r="I3595" s="34">
        <f t="shared" si="415"/>
        <v>668.77</v>
      </c>
    </row>
    <row r="3596" spans="1:9">
      <c r="A3596" s="81">
        <f t="shared" si="414"/>
        <v>538206802013</v>
      </c>
      <c r="B3596">
        <v>5382068</v>
      </c>
      <c r="C3596" t="s">
        <v>1054</v>
      </c>
      <c r="D3596" s="1">
        <v>41639</v>
      </c>
      <c r="E3596" s="34">
        <f t="shared" si="415"/>
        <v>6220.44</v>
      </c>
      <c r="F3596" s="34">
        <f t="shared" si="415"/>
        <v>2514.79</v>
      </c>
      <c r="G3596" s="34">
        <f t="shared" si="415"/>
        <v>1711.32</v>
      </c>
      <c r="H3596" s="34">
        <f t="shared" si="415"/>
        <v>134.31</v>
      </c>
      <c r="I3596" s="34">
        <f t="shared" si="415"/>
        <v>669.16</v>
      </c>
    </row>
    <row r="3597" spans="1:9">
      <c r="A3597" s="81">
        <f t="shared" si="414"/>
        <v>538206802012</v>
      </c>
      <c r="B3597">
        <v>5382068</v>
      </c>
      <c r="C3597" t="s">
        <v>1054</v>
      </c>
      <c r="D3597" s="1">
        <v>41274</v>
      </c>
      <c r="E3597" s="34">
        <f t="shared" si="415"/>
        <v>6220.44</v>
      </c>
      <c r="F3597" s="34">
        <f t="shared" si="415"/>
        <v>2510.92</v>
      </c>
      <c r="G3597" s="34">
        <f t="shared" si="415"/>
        <v>1709.47</v>
      </c>
      <c r="H3597" s="34">
        <f t="shared" si="415"/>
        <v>134.02000000000001</v>
      </c>
      <c r="I3597" s="34">
        <f t="shared" si="415"/>
        <v>667.43</v>
      </c>
    </row>
    <row r="3598" spans="1:9">
      <c r="A3598" s="81">
        <f t="shared" si="414"/>
        <v>538206802011</v>
      </c>
      <c r="B3598">
        <v>5382068</v>
      </c>
      <c r="C3598" t="s">
        <v>1054</v>
      </c>
      <c r="D3598" s="1">
        <v>40908</v>
      </c>
      <c r="E3598" s="34">
        <f t="shared" si="415"/>
        <v>6220.44</v>
      </c>
      <c r="F3598" s="34">
        <f t="shared" si="415"/>
        <v>2501.5500000000002</v>
      </c>
      <c r="G3598" s="34">
        <f t="shared" si="415"/>
        <v>1706.54</v>
      </c>
      <c r="H3598" s="34">
        <f t="shared" si="415"/>
        <v>130.22</v>
      </c>
      <c r="I3598" s="34">
        <f t="shared" si="415"/>
        <v>664.79</v>
      </c>
    </row>
    <row r="3599" spans="1:9">
      <c r="A3599" s="81">
        <f t="shared" si="414"/>
        <v>538206802010</v>
      </c>
      <c r="B3599">
        <v>5382068</v>
      </c>
      <c r="C3599" t="s">
        <v>1054</v>
      </c>
      <c r="D3599" s="1">
        <v>40543</v>
      </c>
      <c r="E3599" s="34">
        <f t="shared" si="415"/>
        <v>6218.06</v>
      </c>
      <c r="F3599" s="34">
        <f t="shared" si="415"/>
        <v>2490.2399999999998</v>
      </c>
      <c r="G3599" s="34">
        <f t="shared" si="415"/>
        <v>1698.08</v>
      </c>
      <c r="H3599" s="34">
        <f t="shared" si="415"/>
        <v>129.63</v>
      </c>
      <c r="I3599" s="34">
        <f t="shared" si="415"/>
        <v>662.53</v>
      </c>
    </row>
    <row r="3600" spans="1:9">
      <c r="A3600" s="81">
        <f t="shared" si="414"/>
        <v>538206802009</v>
      </c>
      <c r="B3600">
        <v>5382068</v>
      </c>
      <c r="C3600" t="s">
        <v>1054</v>
      </c>
      <c r="D3600" s="1">
        <v>40178</v>
      </c>
      <c r="E3600" s="34">
        <f t="shared" si="415"/>
        <v>6218.04</v>
      </c>
      <c r="F3600" s="34">
        <f t="shared" si="415"/>
        <v>2486.64</v>
      </c>
      <c r="G3600" s="34">
        <f t="shared" si="415"/>
        <v>1696.45</v>
      </c>
      <c r="H3600" s="34">
        <f t="shared" si="415"/>
        <v>128.51</v>
      </c>
      <c r="I3600" s="34">
        <f t="shared" si="415"/>
        <v>661.68</v>
      </c>
    </row>
    <row r="3601" spans="1:9">
      <c r="A3601" s="81">
        <f t="shared" si="414"/>
        <v>538206802008</v>
      </c>
      <c r="B3601">
        <v>5382068</v>
      </c>
      <c r="C3601" t="s">
        <v>1054</v>
      </c>
      <c r="D3601" s="1">
        <v>39813</v>
      </c>
      <c r="E3601" s="34">
        <f t="shared" si="415"/>
        <v>6217.91</v>
      </c>
      <c r="F3601" s="34">
        <f t="shared" si="415"/>
        <v>2472.8500000000004</v>
      </c>
      <c r="G3601" s="34">
        <f t="shared" si="415"/>
        <v>1694.38</v>
      </c>
      <c r="H3601" s="34">
        <f t="shared" si="415"/>
        <v>124.27</v>
      </c>
      <c r="I3601" s="34">
        <f t="shared" si="415"/>
        <v>654.20000000000005</v>
      </c>
    </row>
    <row r="3602" spans="1:9">
      <c r="A3602" s="81">
        <f t="shared" si="414"/>
        <v>538206802007</v>
      </c>
      <c r="B3602">
        <v>5382068</v>
      </c>
      <c r="C3602" t="s">
        <v>1054</v>
      </c>
      <c r="D3602" s="1">
        <v>39447</v>
      </c>
      <c r="E3602" s="34">
        <f t="shared" si="415"/>
        <v>6217.92</v>
      </c>
      <c r="F3602" s="34">
        <f t="shared" si="415"/>
        <v>2450.59</v>
      </c>
      <c r="G3602" s="34">
        <f t="shared" si="415"/>
        <v>1672.1</v>
      </c>
      <c r="H3602" s="34">
        <f t="shared" si="415"/>
        <v>123.94</v>
      </c>
      <c r="I3602" s="34">
        <f t="shared" si="415"/>
        <v>654.54999999999995</v>
      </c>
    </row>
    <row r="3603" spans="1:9">
      <c r="A3603" s="81">
        <f t="shared" si="414"/>
        <v>538206802006</v>
      </c>
      <c r="B3603">
        <v>5382068</v>
      </c>
      <c r="C3603" t="s">
        <v>1054</v>
      </c>
      <c r="D3603" s="1">
        <v>39082</v>
      </c>
      <c r="E3603" s="34">
        <f t="shared" si="415"/>
        <v>6217.46</v>
      </c>
      <c r="F3603" s="34">
        <f t="shared" si="415"/>
        <v>2451.5100000000002</v>
      </c>
      <c r="G3603" s="34">
        <f t="shared" si="415"/>
        <v>1671.42</v>
      </c>
      <c r="H3603" s="34">
        <f t="shared" si="415"/>
        <v>125.88</v>
      </c>
      <c r="I3603" s="34">
        <f t="shared" si="415"/>
        <v>654.21</v>
      </c>
    </row>
    <row r="3604" spans="1:9">
      <c r="A3604" s="81">
        <f t="shared" si="414"/>
        <v>538207202025</v>
      </c>
      <c r="B3604">
        <v>5382072</v>
      </c>
      <c r="C3604" t="s">
        <v>502</v>
      </c>
      <c r="D3604" s="1">
        <v>46022</v>
      </c>
      <c r="E3604" s="34" t="str">
        <f t="shared" ref="E3604:I3613" si="416">IF(YEAR($D3604)&lt;2016,VLOOKUP($A3604,LDB_alt,COLUMN()-1,FALSE),IFERROR(VLOOKUP($A3604,LDB_neu,COLUMN()-1,FALSE),""))</f>
        <v/>
      </c>
      <c r="F3604" s="34" t="str">
        <f t="shared" si="416"/>
        <v/>
      </c>
      <c r="G3604" s="34" t="str">
        <f t="shared" si="416"/>
        <v/>
      </c>
      <c r="H3604" s="34" t="str">
        <f t="shared" si="416"/>
        <v/>
      </c>
      <c r="I3604" s="34" t="str">
        <f t="shared" si="416"/>
        <v/>
      </c>
    </row>
    <row r="3605" spans="1:9">
      <c r="A3605" s="81">
        <f t="shared" si="414"/>
        <v>538207202024</v>
      </c>
      <c r="B3605">
        <v>5382072</v>
      </c>
      <c r="C3605" t="s">
        <v>502</v>
      </c>
      <c r="D3605" s="1">
        <v>45657</v>
      </c>
      <c r="E3605" s="34" t="str">
        <f t="shared" si="416"/>
        <v/>
      </c>
      <c r="F3605" s="34" t="str">
        <f t="shared" si="416"/>
        <v/>
      </c>
      <c r="G3605" s="34" t="str">
        <f t="shared" si="416"/>
        <v/>
      </c>
      <c r="H3605" s="34" t="str">
        <f t="shared" si="416"/>
        <v/>
      </c>
      <c r="I3605" s="34" t="str">
        <f t="shared" si="416"/>
        <v/>
      </c>
    </row>
    <row r="3606" spans="1:9">
      <c r="A3606" s="81">
        <f t="shared" si="414"/>
        <v>538207202023</v>
      </c>
      <c r="B3606">
        <v>5382072</v>
      </c>
      <c r="C3606" t="s">
        <v>502</v>
      </c>
      <c r="D3606" s="1">
        <v>45291</v>
      </c>
      <c r="E3606" s="34" t="str">
        <f t="shared" si="416"/>
        <v/>
      </c>
      <c r="F3606" s="34" t="str">
        <f t="shared" si="416"/>
        <v/>
      </c>
      <c r="G3606" s="34" t="str">
        <f t="shared" si="416"/>
        <v/>
      </c>
      <c r="H3606" s="34" t="str">
        <f t="shared" si="416"/>
        <v/>
      </c>
      <c r="I3606" s="34" t="str">
        <f t="shared" si="416"/>
        <v/>
      </c>
    </row>
    <row r="3607" spans="1:9">
      <c r="A3607" s="81">
        <f t="shared" si="414"/>
        <v>538207202022</v>
      </c>
      <c r="B3607">
        <v>5382072</v>
      </c>
      <c r="C3607" t="s">
        <v>502</v>
      </c>
      <c r="D3607" s="1">
        <v>44926</v>
      </c>
      <c r="E3607" s="34" t="str">
        <f t="shared" si="416"/>
        <v/>
      </c>
      <c r="F3607" s="34" t="str">
        <f t="shared" si="416"/>
        <v/>
      </c>
      <c r="G3607" s="34" t="str">
        <f t="shared" si="416"/>
        <v/>
      </c>
      <c r="H3607" s="34" t="str">
        <f t="shared" si="416"/>
        <v/>
      </c>
      <c r="I3607" s="34" t="str">
        <f t="shared" si="416"/>
        <v/>
      </c>
    </row>
    <row r="3608" spans="1:9">
      <c r="A3608" s="81">
        <f t="shared" si="414"/>
        <v>538207202021</v>
      </c>
      <c r="B3608">
        <v>5382072</v>
      </c>
      <c r="C3608" t="s">
        <v>502</v>
      </c>
      <c r="D3608" s="1">
        <v>44561</v>
      </c>
      <c r="E3608" s="34" t="str">
        <f t="shared" si="416"/>
        <v/>
      </c>
      <c r="F3608" s="34" t="str">
        <f t="shared" si="416"/>
        <v/>
      </c>
      <c r="G3608" s="34" t="str">
        <f t="shared" si="416"/>
        <v/>
      </c>
      <c r="H3608" s="34" t="str">
        <f t="shared" si="416"/>
        <v/>
      </c>
      <c r="I3608" s="34" t="str">
        <f t="shared" si="416"/>
        <v/>
      </c>
    </row>
    <row r="3609" spans="1:9">
      <c r="A3609" s="81">
        <f t="shared" si="414"/>
        <v>538207202020</v>
      </c>
      <c r="B3609">
        <v>5382072</v>
      </c>
      <c r="C3609" t="s">
        <v>502</v>
      </c>
      <c r="D3609" s="1">
        <v>44196</v>
      </c>
      <c r="E3609" s="34" t="str">
        <f t="shared" si="416"/>
        <v/>
      </c>
      <c r="F3609" s="34" t="str">
        <f t="shared" si="416"/>
        <v/>
      </c>
      <c r="G3609" s="34" t="str">
        <f t="shared" si="416"/>
        <v/>
      </c>
      <c r="H3609" s="34" t="str">
        <f t="shared" si="416"/>
        <v/>
      </c>
      <c r="I3609" s="34" t="str">
        <f t="shared" si="416"/>
        <v/>
      </c>
    </row>
    <row r="3610" spans="1:9">
      <c r="A3610" s="81">
        <f t="shared" si="414"/>
        <v>538207202019</v>
      </c>
      <c r="B3610">
        <v>5382072</v>
      </c>
      <c r="C3610" t="s">
        <v>502</v>
      </c>
      <c r="D3610" s="1">
        <v>43830</v>
      </c>
      <c r="E3610" s="34" t="str">
        <f t="shared" si="416"/>
        <v/>
      </c>
      <c r="F3610" s="34" t="str">
        <f t="shared" si="416"/>
        <v/>
      </c>
      <c r="G3610" s="34" t="str">
        <f t="shared" si="416"/>
        <v/>
      </c>
      <c r="H3610" s="34" t="str">
        <f t="shared" si="416"/>
        <v/>
      </c>
      <c r="I3610" s="34" t="str">
        <f t="shared" si="416"/>
        <v/>
      </c>
    </row>
    <row r="3611" spans="1:9">
      <c r="A3611" s="81">
        <f t="shared" si="414"/>
        <v>538207202018</v>
      </c>
      <c r="B3611">
        <v>5382072</v>
      </c>
      <c r="C3611" t="s">
        <v>502</v>
      </c>
      <c r="D3611" s="1">
        <v>43465</v>
      </c>
      <c r="E3611" s="34">
        <f t="shared" si="416"/>
        <v>4968</v>
      </c>
      <c r="F3611" s="34">
        <f t="shared" si="416"/>
        <v>1002</v>
      </c>
      <c r="G3611" s="34">
        <f t="shared" si="416"/>
        <v>544</v>
      </c>
      <c r="H3611" s="34">
        <f t="shared" si="416"/>
        <v>136</v>
      </c>
      <c r="I3611" s="34">
        <f t="shared" si="416"/>
        <v>322</v>
      </c>
    </row>
    <row r="3612" spans="1:9">
      <c r="A3612" s="81">
        <f t="shared" si="414"/>
        <v>538207202017</v>
      </c>
      <c r="B3612">
        <v>5382072</v>
      </c>
      <c r="C3612" t="s">
        <v>502</v>
      </c>
      <c r="D3612" s="1">
        <v>43100</v>
      </c>
      <c r="E3612" s="34">
        <f t="shared" si="416"/>
        <v>4968</v>
      </c>
      <c r="F3612" s="34">
        <f t="shared" si="416"/>
        <v>1002</v>
      </c>
      <c r="G3612" s="34">
        <f t="shared" si="416"/>
        <v>546</v>
      </c>
      <c r="H3612" s="34">
        <f t="shared" si="416"/>
        <v>133</v>
      </c>
      <c r="I3612" s="34">
        <f t="shared" si="416"/>
        <v>323</v>
      </c>
    </row>
    <row r="3613" spans="1:9">
      <c r="A3613" s="81">
        <f t="shared" si="414"/>
        <v>538207202016</v>
      </c>
      <c r="B3613">
        <v>5382072</v>
      </c>
      <c r="C3613" t="s">
        <v>502</v>
      </c>
      <c r="D3613" s="1">
        <v>42735</v>
      </c>
      <c r="E3613" s="34">
        <f t="shared" si="416"/>
        <v>4968</v>
      </c>
      <c r="F3613" s="34">
        <f t="shared" si="416"/>
        <v>998</v>
      </c>
      <c r="G3613" s="34">
        <f t="shared" si="416"/>
        <v>560</v>
      </c>
      <c r="H3613" s="34">
        <f t="shared" si="416"/>
        <v>116</v>
      </c>
      <c r="I3613" s="34">
        <f t="shared" si="416"/>
        <v>322</v>
      </c>
    </row>
    <row r="3614" spans="1:9">
      <c r="A3614" s="81">
        <f t="shared" si="414"/>
        <v>538207202015</v>
      </c>
      <c r="B3614">
        <v>5382072</v>
      </c>
      <c r="C3614" t="s">
        <v>502</v>
      </c>
      <c r="D3614" s="1">
        <v>42369</v>
      </c>
      <c r="E3614" s="34">
        <f t="shared" ref="E3614:I3623" si="417">IF(YEAR($D3614)&lt;2016,VLOOKUP($A3614,LDB_alt,COLUMN()-1,FALSE),IFERROR(VLOOKUP($A3614,LDB_neu,COLUMN()-1,FALSE),""))</f>
        <v>4967.95</v>
      </c>
      <c r="F3614" s="34">
        <f t="shared" si="417"/>
        <v>995.61999999999989</v>
      </c>
      <c r="G3614" s="34">
        <f t="shared" si="417"/>
        <v>568.37</v>
      </c>
      <c r="H3614" s="34">
        <f t="shared" si="417"/>
        <v>102.29</v>
      </c>
      <c r="I3614" s="34">
        <f t="shared" si="417"/>
        <v>324.95999999999998</v>
      </c>
    </row>
    <row r="3615" spans="1:9">
      <c r="A3615" s="81">
        <f t="shared" si="414"/>
        <v>538207202014</v>
      </c>
      <c r="B3615">
        <v>5382072</v>
      </c>
      <c r="C3615" t="s">
        <v>502</v>
      </c>
      <c r="D3615" s="1">
        <v>42004</v>
      </c>
      <c r="E3615" s="34">
        <f t="shared" si="417"/>
        <v>4967.92</v>
      </c>
      <c r="F3615" s="34">
        <f t="shared" si="417"/>
        <v>967.21</v>
      </c>
      <c r="G3615" s="34">
        <f t="shared" si="417"/>
        <v>570.71</v>
      </c>
      <c r="H3615" s="34">
        <f t="shared" si="417"/>
        <v>71.36</v>
      </c>
      <c r="I3615" s="34">
        <f t="shared" si="417"/>
        <v>325.14</v>
      </c>
    </row>
    <row r="3616" spans="1:9">
      <c r="A3616" s="81">
        <f t="shared" si="414"/>
        <v>538207202013</v>
      </c>
      <c r="B3616">
        <v>5382072</v>
      </c>
      <c r="C3616" t="s">
        <v>502</v>
      </c>
      <c r="D3616" s="1">
        <v>41639</v>
      </c>
      <c r="E3616" s="34">
        <f t="shared" si="417"/>
        <v>4967.92</v>
      </c>
      <c r="F3616" s="34">
        <f t="shared" si="417"/>
        <v>931.42000000000007</v>
      </c>
      <c r="G3616" s="34">
        <f t="shared" si="417"/>
        <v>560.63</v>
      </c>
      <c r="H3616" s="34">
        <f t="shared" si="417"/>
        <v>42.48</v>
      </c>
      <c r="I3616" s="34">
        <f t="shared" si="417"/>
        <v>328.31</v>
      </c>
    </row>
    <row r="3617" spans="1:9">
      <c r="A3617" s="81">
        <f t="shared" si="414"/>
        <v>538207202012</v>
      </c>
      <c r="B3617">
        <v>5382072</v>
      </c>
      <c r="C3617" t="s">
        <v>502</v>
      </c>
      <c r="D3617" s="1">
        <v>41274</v>
      </c>
      <c r="E3617" s="34">
        <f t="shared" si="417"/>
        <v>4967.92</v>
      </c>
      <c r="F3617" s="34">
        <f t="shared" si="417"/>
        <v>929.22</v>
      </c>
      <c r="G3617" s="34">
        <f t="shared" si="417"/>
        <v>558.87</v>
      </c>
      <c r="H3617" s="34">
        <f t="shared" si="417"/>
        <v>42.28</v>
      </c>
      <c r="I3617" s="34">
        <f t="shared" si="417"/>
        <v>328.07</v>
      </c>
    </row>
    <row r="3618" spans="1:9">
      <c r="A3618" s="81">
        <f t="shared" si="414"/>
        <v>538207202011</v>
      </c>
      <c r="B3618">
        <v>5382072</v>
      </c>
      <c r="C3618" t="s">
        <v>502</v>
      </c>
      <c r="D3618" s="1">
        <v>40908</v>
      </c>
      <c r="E3618" s="34">
        <f t="shared" si="417"/>
        <v>4967.93</v>
      </c>
      <c r="F3618" s="34">
        <f t="shared" si="417"/>
        <v>926.48</v>
      </c>
      <c r="G3618" s="34">
        <f t="shared" si="417"/>
        <v>557.29</v>
      </c>
      <c r="H3618" s="34">
        <f t="shared" si="417"/>
        <v>41.36</v>
      </c>
      <c r="I3618" s="34">
        <f t="shared" si="417"/>
        <v>327.83</v>
      </c>
    </row>
    <row r="3619" spans="1:9">
      <c r="A3619" s="81">
        <f t="shared" si="414"/>
        <v>538207202010</v>
      </c>
      <c r="B3619">
        <v>5382072</v>
      </c>
      <c r="C3619" t="s">
        <v>502</v>
      </c>
      <c r="D3619" s="1">
        <v>40543</v>
      </c>
      <c r="E3619" s="34">
        <f t="shared" si="417"/>
        <v>4968.2299999999996</v>
      </c>
      <c r="F3619" s="34">
        <f t="shared" si="417"/>
        <v>924.19</v>
      </c>
      <c r="G3619" s="34">
        <f t="shared" si="417"/>
        <v>554.79999999999995</v>
      </c>
      <c r="H3619" s="34">
        <f t="shared" si="417"/>
        <v>42.1</v>
      </c>
      <c r="I3619" s="34">
        <f t="shared" si="417"/>
        <v>327.29000000000002</v>
      </c>
    </row>
    <row r="3620" spans="1:9">
      <c r="A3620" s="81">
        <f t="shared" si="414"/>
        <v>538207202009</v>
      </c>
      <c r="B3620">
        <v>5382072</v>
      </c>
      <c r="C3620" t="s">
        <v>502</v>
      </c>
      <c r="D3620" s="1">
        <v>40178</v>
      </c>
      <c r="E3620" s="34">
        <f t="shared" si="417"/>
        <v>4968.24</v>
      </c>
      <c r="F3620" s="34">
        <f t="shared" si="417"/>
        <v>922.19</v>
      </c>
      <c r="G3620" s="34">
        <f t="shared" si="417"/>
        <v>552.85</v>
      </c>
      <c r="H3620" s="34">
        <f t="shared" si="417"/>
        <v>42.1</v>
      </c>
      <c r="I3620" s="34">
        <f t="shared" si="417"/>
        <v>327.24</v>
      </c>
    </row>
    <row r="3621" spans="1:9">
      <c r="A3621" s="81">
        <f t="shared" si="414"/>
        <v>538207202008</v>
      </c>
      <c r="B3621">
        <v>5382072</v>
      </c>
      <c r="C3621" t="s">
        <v>502</v>
      </c>
      <c r="D3621" s="1">
        <v>39813</v>
      </c>
      <c r="E3621" s="34">
        <f t="shared" si="417"/>
        <v>4968.24</v>
      </c>
      <c r="F3621" s="34">
        <f t="shared" si="417"/>
        <v>918.36999999999989</v>
      </c>
      <c r="G3621" s="34">
        <f t="shared" si="417"/>
        <v>552.55999999999995</v>
      </c>
      <c r="H3621" s="34">
        <f t="shared" si="417"/>
        <v>40.51</v>
      </c>
      <c r="I3621" s="34">
        <f t="shared" si="417"/>
        <v>325.3</v>
      </c>
    </row>
    <row r="3622" spans="1:9">
      <c r="A3622" s="81">
        <f t="shared" si="414"/>
        <v>538207202007</v>
      </c>
      <c r="B3622">
        <v>5382072</v>
      </c>
      <c r="C3622" t="s">
        <v>502</v>
      </c>
      <c r="D3622" s="1">
        <v>39447</v>
      </c>
      <c r="E3622" s="34">
        <f t="shared" si="417"/>
        <v>4968.24</v>
      </c>
      <c r="F3622" s="34">
        <f t="shared" si="417"/>
        <v>913.17000000000007</v>
      </c>
      <c r="G3622" s="34">
        <f t="shared" si="417"/>
        <v>547.74</v>
      </c>
      <c r="H3622" s="34">
        <f t="shared" si="417"/>
        <v>40.450000000000003</v>
      </c>
      <c r="I3622" s="34">
        <f t="shared" si="417"/>
        <v>324.98</v>
      </c>
    </row>
    <row r="3623" spans="1:9">
      <c r="A3623" s="81">
        <f t="shared" si="414"/>
        <v>538207202006</v>
      </c>
      <c r="B3623">
        <v>5382072</v>
      </c>
      <c r="C3623" t="s">
        <v>502</v>
      </c>
      <c r="D3623" s="1">
        <v>39082</v>
      </c>
      <c r="E3623" s="34">
        <f t="shared" si="417"/>
        <v>4968.25</v>
      </c>
      <c r="F3623" s="34">
        <f t="shared" si="417"/>
        <v>902.17000000000007</v>
      </c>
      <c r="G3623" s="34">
        <f t="shared" si="417"/>
        <v>538.44000000000005</v>
      </c>
      <c r="H3623" s="34">
        <f t="shared" si="417"/>
        <v>39.74</v>
      </c>
      <c r="I3623" s="34">
        <f t="shared" si="417"/>
        <v>323.99</v>
      </c>
    </row>
    <row r="3624" spans="1:9">
      <c r="A3624" s="81">
        <f t="shared" si="414"/>
        <v>538207602025</v>
      </c>
      <c r="B3624">
        <v>5382076</v>
      </c>
      <c r="C3624" t="s">
        <v>503</v>
      </c>
      <c r="D3624" s="1">
        <v>46022</v>
      </c>
      <c r="E3624" s="34" t="str">
        <f t="shared" ref="E3624:I3633" si="418">IF(YEAR($D3624)&lt;2016,VLOOKUP($A3624,LDB_alt,COLUMN()-1,FALSE),IFERROR(VLOOKUP($A3624,LDB_neu,COLUMN()-1,FALSE),""))</f>
        <v/>
      </c>
      <c r="F3624" s="34" t="str">
        <f t="shared" si="418"/>
        <v/>
      </c>
      <c r="G3624" s="34" t="str">
        <f t="shared" si="418"/>
        <v/>
      </c>
      <c r="H3624" s="34" t="str">
        <f t="shared" si="418"/>
        <v/>
      </c>
      <c r="I3624" s="34" t="str">
        <f t="shared" si="418"/>
        <v/>
      </c>
    </row>
    <row r="3625" spans="1:9">
      <c r="A3625" s="81">
        <f t="shared" si="414"/>
        <v>538207602024</v>
      </c>
      <c r="B3625">
        <v>5382076</v>
      </c>
      <c r="C3625" t="s">
        <v>503</v>
      </c>
      <c r="D3625" s="1">
        <v>45657</v>
      </c>
      <c r="E3625" s="34" t="str">
        <f t="shared" si="418"/>
        <v/>
      </c>
      <c r="F3625" s="34" t="str">
        <f t="shared" si="418"/>
        <v/>
      </c>
      <c r="G3625" s="34" t="str">
        <f t="shared" si="418"/>
        <v/>
      </c>
      <c r="H3625" s="34" t="str">
        <f t="shared" si="418"/>
        <v/>
      </c>
      <c r="I3625" s="34" t="str">
        <f t="shared" si="418"/>
        <v/>
      </c>
    </row>
    <row r="3626" spans="1:9">
      <c r="A3626" s="81">
        <f t="shared" si="414"/>
        <v>538207602023</v>
      </c>
      <c r="B3626">
        <v>5382076</v>
      </c>
      <c r="C3626" t="s">
        <v>503</v>
      </c>
      <c r="D3626" s="1">
        <v>45291</v>
      </c>
      <c r="E3626" s="34" t="str">
        <f t="shared" si="418"/>
        <v/>
      </c>
      <c r="F3626" s="34" t="str">
        <f t="shared" si="418"/>
        <v/>
      </c>
      <c r="G3626" s="34" t="str">
        <f t="shared" si="418"/>
        <v/>
      </c>
      <c r="H3626" s="34" t="str">
        <f t="shared" si="418"/>
        <v/>
      </c>
      <c r="I3626" s="34" t="str">
        <f t="shared" si="418"/>
        <v/>
      </c>
    </row>
    <row r="3627" spans="1:9">
      <c r="A3627" s="81">
        <f t="shared" si="414"/>
        <v>538207602022</v>
      </c>
      <c r="B3627">
        <v>5382076</v>
      </c>
      <c r="C3627" t="s">
        <v>503</v>
      </c>
      <c r="D3627" s="1">
        <v>44926</v>
      </c>
      <c r="E3627" s="34" t="str">
        <f t="shared" si="418"/>
        <v/>
      </c>
      <c r="F3627" s="34" t="str">
        <f t="shared" si="418"/>
        <v/>
      </c>
      <c r="G3627" s="34" t="str">
        <f t="shared" si="418"/>
        <v/>
      </c>
      <c r="H3627" s="34" t="str">
        <f t="shared" si="418"/>
        <v/>
      </c>
      <c r="I3627" s="34" t="str">
        <f t="shared" si="418"/>
        <v/>
      </c>
    </row>
    <row r="3628" spans="1:9">
      <c r="A3628" s="81">
        <f t="shared" si="414"/>
        <v>538207602021</v>
      </c>
      <c r="B3628">
        <v>5382076</v>
      </c>
      <c r="C3628" t="s">
        <v>503</v>
      </c>
      <c r="D3628" s="1">
        <v>44561</v>
      </c>
      <c r="E3628" s="34" t="str">
        <f t="shared" si="418"/>
        <v/>
      </c>
      <c r="F3628" s="34" t="str">
        <f t="shared" si="418"/>
        <v/>
      </c>
      <c r="G3628" s="34" t="str">
        <f t="shared" si="418"/>
        <v/>
      </c>
      <c r="H3628" s="34" t="str">
        <f t="shared" si="418"/>
        <v/>
      </c>
      <c r="I3628" s="34" t="str">
        <f t="shared" si="418"/>
        <v/>
      </c>
    </row>
    <row r="3629" spans="1:9">
      <c r="A3629" s="81">
        <f t="shared" si="414"/>
        <v>538207602020</v>
      </c>
      <c r="B3629">
        <v>5382076</v>
      </c>
      <c r="C3629" t="s">
        <v>503</v>
      </c>
      <c r="D3629" s="1">
        <v>44196</v>
      </c>
      <c r="E3629" s="34" t="str">
        <f t="shared" si="418"/>
        <v/>
      </c>
      <c r="F3629" s="34" t="str">
        <f t="shared" si="418"/>
        <v/>
      </c>
      <c r="G3629" s="34" t="str">
        <f t="shared" si="418"/>
        <v/>
      </c>
      <c r="H3629" s="34" t="str">
        <f t="shared" si="418"/>
        <v/>
      </c>
      <c r="I3629" s="34" t="str">
        <f t="shared" si="418"/>
        <v/>
      </c>
    </row>
    <row r="3630" spans="1:9">
      <c r="A3630" s="81">
        <f t="shared" si="414"/>
        <v>538207602019</v>
      </c>
      <c r="B3630">
        <v>5382076</v>
      </c>
      <c r="C3630" t="s">
        <v>503</v>
      </c>
      <c r="D3630" s="1">
        <v>43830</v>
      </c>
      <c r="E3630" s="34" t="str">
        <f t="shared" si="418"/>
        <v/>
      </c>
      <c r="F3630" s="34" t="str">
        <f t="shared" si="418"/>
        <v/>
      </c>
      <c r="G3630" s="34" t="str">
        <f t="shared" si="418"/>
        <v/>
      </c>
      <c r="H3630" s="34" t="str">
        <f t="shared" si="418"/>
        <v/>
      </c>
      <c r="I3630" s="34" t="str">
        <f t="shared" si="418"/>
        <v/>
      </c>
    </row>
    <row r="3631" spans="1:9">
      <c r="A3631" s="81">
        <f t="shared" si="414"/>
        <v>538207602018</v>
      </c>
      <c r="B3631">
        <v>5382076</v>
      </c>
      <c r="C3631" t="s">
        <v>503</v>
      </c>
      <c r="D3631" s="1">
        <v>43465</v>
      </c>
      <c r="E3631" s="34">
        <f t="shared" si="418"/>
        <v>10722</v>
      </c>
      <c r="F3631" s="34">
        <f t="shared" si="418"/>
        <v>1962</v>
      </c>
      <c r="G3631" s="34">
        <f t="shared" si="418"/>
        <v>834</v>
      </c>
      <c r="H3631" s="34">
        <f t="shared" si="418"/>
        <v>214</v>
      </c>
      <c r="I3631" s="34">
        <f t="shared" si="418"/>
        <v>914</v>
      </c>
    </row>
    <row r="3632" spans="1:9">
      <c r="A3632" s="81">
        <f t="shared" si="414"/>
        <v>538207602017</v>
      </c>
      <c r="B3632">
        <v>5382076</v>
      </c>
      <c r="C3632" t="s">
        <v>503</v>
      </c>
      <c r="D3632" s="1">
        <v>43100</v>
      </c>
      <c r="E3632" s="34">
        <f t="shared" si="418"/>
        <v>10722</v>
      </c>
      <c r="F3632" s="34">
        <f t="shared" si="418"/>
        <v>1937</v>
      </c>
      <c r="G3632" s="34">
        <f t="shared" si="418"/>
        <v>812</v>
      </c>
      <c r="H3632" s="34">
        <f t="shared" si="418"/>
        <v>205</v>
      </c>
      <c r="I3632" s="34">
        <f t="shared" si="418"/>
        <v>920</v>
      </c>
    </row>
    <row r="3633" spans="1:9">
      <c r="A3633" s="81">
        <f t="shared" si="414"/>
        <v>538207602016</v>
      </c>
      <c r="B3633">
        <v>5382076</v>
      </c>
      <c r="C3633" t="s">
        <v>503</v>
      </c>
      <c r="D3633" s="1">
        <v>42735</v>
      </c>
      <c r="E3633" s="34">
        <f t="shared" si="418"/>
        <v>10722</v>
      </c>
      <c r="F3633" s="34">
        <f t="shared" si="418"/>
        <v>1937</v>
      </c>
      <c r="G3633" s="34">
        <f t="shared" si="418"/>
        <v>814</v>
      </c>
      <c r="H3633" s="34">
        <f t="shared" si="418"/>
        <v>199</v>
      </c>
      <c r="I3633" s="34">
        <f t="shared" si="418"/>
        <v>924</v>
      </c>
    </row>
    <row r="3634" spans="1:9">
      <c r="A3634" s="81">
        <f t="shared" si="414"/>
        <v>538207602015</v>
      </c>
      <c r="B3634">
        <v>5382076</v>
      </c>
      <c r="C3634" t="s">
        <v>503</v>
      </c>
      <c r="D3634" s="1">
        <v>42369</v>
      </c>
      <c r="E3634" s="34">
        <f t="shared" ref="E3634:I3643" si="419">IF(YEAR($D3634)&lt;2016,VLOOKUP($A3634,LDB_alt,COLUMN()-1,FALSE),IFERROR(VLOOKUP($A3634,LDB_neu,COLUMN()-1,FALSE),""))</f>
        <v>10722.31</v>
      </c>
      <c r="F3634" s="34">
        <f t="shared" si="419"/>
        <v>1955.49</v>
      </c>
      <c r="G3634" s="34">
        <f t="shared" si="419"/>
        <v>906.57</v>
      </c>
      <c r="H3634" s="34">
        <f t="shared" si="419"/>
        <v>101.93</v>
      </c>
      <c r="I3634" s="34">
        <f t="shared" si="419"/>
        <v>946.99</v>
      </c>
    </row>
    <row r="3635" spans="1:9">
      <c r="A3635" s="81">
        <f t="shared" si="414"/>
        <v>538207602014</v>
      </c>
      <c r="B3635">
        <v>5382076</v>
      </c>
      <c r="C3635" t="s">
        <v>503</v>
      </c>
      <c r="D3635" s="1">
        <v>42004</v>
      </c>
      <c r="E3635" s="34">
        <f t="shared" si="419"/>
        <v>10722.31</v>
      </c>
      <c r="F3635" s="34">
        <f t="shared" si="419"/>
        <v>1953.99</v>
      </c>
      <c r="G3635" s="34">
        <f t="shared" si="419"/>
        <v>904.99</v>
      </c>
      <c r="H3635" s="34">
        <f t="shared" si="419"/>
        <v>101.96</v>
      </c>
      <c r="I3635" s="34">
        <f t="shared" si="419"/>
        <v>947.04</v>
      </c>
    </row>
    <row r="3636" spans="1:9">
      <c r="A3636" s="81">
        <f t="shared" si="414"/>
        <v>538207602013</v>
      </c>
      <c r="B3636">
        <v>5382076</v>
      </c>
      <c r="C3636" t="s">
        <v>503</v>
      </c>
      <c r="D3636" s="1">
        <v>41639</v>
      </c>
      <c r="E3636" s="34">
        <f t="shared" si="419"/>
        <v>10722.31</v>
      </c>
      <c r="F3636" s="34">
        <f t="shared" si="419"/>
        <v>1951.96</v>
      </c>
      <c r="G3636" s="34">
        <f t="shared" si="419"/>
        <v>902.62</v>
      </c>
      <c r="H3636" s="34">
        <f t="shared" si="419"/>
        <v>102</v>
      </c>
      <c r="I3636" s="34">
        <f t="shared" si="419"/>
        <v>947.34</v>
      </c>
    </row>
    <row r="3637" spans="1:9">
      <c r="A3637" s="81">
        <f t="shared" si="414"/>
        <v>538207602012</v>
      </c>
      <c r="B3637">
        <v>5382076</v>
      </c>
      <c r="C3637" t="s">
        <v>503</v>
      </c>
      <c r="D3637" s="1">
        <v>41274</v>
      </c>
      <c r="E3637" s="34">
        <f t="shared" si="419"/>
        <v>10722.16</v>
      </c>
      <c r="F3637" s="34">
        <f t="shared" si="419"/>
        <v>1944.73</v>
      </c>
      <c r="G3637" s="34">
        <f t="shared" si="419"/>
        <v>899.7</v>
      </c>
      <c r="H3637" s="34">
        <f t="shared" si="419"/>
        <v>103.4</v>
      </c>
      <c r="I3637" s="34">
        <f t="shared" si="419"/>
        <v>941.63</v>
      </c>
    </row>
    <row r="3638" spans="1:9">
      <c r="A3638" s="81">
        <f t="shared" si="414"/>
        <v>538207602011</v>
      </c>
      <c r="B3638">
        <v>5382076</v>
      </c>
      <c r="C3638" t="s">
        <v>503</v>
      </c>
      <c r="D3638" s="1">
        <v>40908</v>
      </c>
      <c r="E3638" s="34">
        <f t="shared" si="419"/>
        <v>10722.16</v>
      </c>
      <c r="F3638" s="34">
        <f t="shared" si="419"/>
        <v>1938.1399999999999</v>
      </c>
      <c r="G3638" s="34">
        <f t="shared" si="419"/>
        <v>896.67</v>
      </c>
      <c r="H3638" s="34">
        <f t="shared" si="419"/>
        <v>103.82</v>
      </c>
      <c r="I3638" s="34">
        <f t="shared" si="419"/>
        <v>937.65</v>
      </c>
    </row>
    <row r="3639" spans="1:9">
      <c r="A3639" s="81">
        <f t="shared" si="414"/>
        <v>538207602010</v>
      </c>
      <c r="B3639">
        <v>5382076</v>
      </c>
      <c r="C3639" t="s">
        <v>503</v>
      </c>
      <c r="D3639" s="1">
        <v>40543</v>
      </c>
      <c r="E3639" s="34">
        <f t="shared" si="419"/>
        <v>10722.66</v>
      </c>
      <c r="F3639" s="34">
        <f t="shared" si="419"/>
        <v>1933.38</v>
      </c>
      <c r="G3639" s="34">
        <f t="shared" si="419"/>
        <v>892.86</v>
      </c>
      <c r="H3639" s="34">
        <f t="shared" si="419"/>
        <v>103.83</v>
      </c>
      <c r="I3639" s="34">
        <f t="shared" si="419"/>
        <v>936.69</v>
      </c>
    </row>
    <row r="3640" spans="1:9">
      <c r="A3640" s="81">
        <f t="shared" si="414"/>
        <v>538207602009</v>
      </c>
      <c r="B3640">
        <v>5382076</v>
      </c>
      <c r="C3640" t="s">
        <v>503</v>
      </c>
      <c r="D3640" s="1">
        <v>40178</v>
      </c>
      <c r="E3640" s="34">
        <f t="shared" si="419"/>
        <v>10722.9</v>
      </c>
      <c r="F3640" s="34">
        <f t="shared" si="419"/>
        <v>1932.75</v>
      </c>
      <c r="G3640" s="34">
        <f t="shared" si="419"/>
        <v>894.46</v>
      </c>
      <c r="H3640" s="34">
        <f t="shared" si="419"/>
        <v>102.68</v>
      </c>
      <c r="I3640" s="34">
        <f t="shared" si="419"/>
        <v>935.61</v>
      </c>
    </row>
    <row r="3641" spans="1:9">
      <c r="A3641" s="81">
        <f t="shared" si="414"/>
        <v>538207602008</v>
      </c>
      <c r="B3641">
        <v>5382076</v>
      </c>
      <c r="C3641" t="s">
        <v>503</v>
      </c>
      <c r="D3641" s="1">
        <v>39813</v>
      </c>
      <c r="E3641" s="34">
        <f t="shared" si="419"/>
        <v>10723.01</v>
      </c>
      <c r="F3641" s="34">
        <f t="shared" si="419"/>
        <v>1921.49</v>
      </c>
      <c r="G3641" s="34">
        <f t="shared" si="419"/>
        <v>891.17</v>
      </c>
      <c r="H3641" s="34">
        <f t="shared" si="419"/>
        <v>98.33</v>
      </c>
      <c r="I3641" s="34">
        <f t="shared" si="419"/>
        <v>931.99</v>
      </c>
    </row>
    <row r="3642" spans="1:9">
      <c r="A3642" s="81">
        <f t="shared" si="414"/>
        <v>538207602007</v>
      </c>
      <c r="B3642">
        <v>5382076</v>
      </c>
      <c r="C3642" t="s">
        <v>503</v>
      </c>
      <c r="D3642" s="1">
        <v>39447</v>
      </c>
      <c r="E3642" s="34">
        <f t="shared" si="419"/>
        <v>10723.01</v>
      </c>
      <c r="F3642" s="34">
        <f t="shared" si="419"/>
        <v>1896.1799999999998</v>
      </c>
      <c r="G3642" s="34">
        <f t="shared" si="419"/>
        <v>875.03</v>
      </c>
      <c r="H3642" s="34">
        <f t="shared" si="419"/>
        <v>89.51</v>
      </c>
      <c r="I3642" s="34">
        <f t="shared" si="419"/>
        <v>931.64</v>
      </c>
    </row>
    <row r="3643" spans="1:9">
      <c r="A3643" s="81">
        <f t="shared" si="414"/>
        <v>538207602006</v>
      </c>
      <c r="B3643">
        <v>5382076</v>
      </c>
      <c r="C3643" t="s">
        <v>503</v>
      </c>
      <c r="D3643" s="1">
        <v>39082</v>
      </c>
      <c r="E3643" s="34">
        <f t="shared" si="419"/>
        <v>10722.75</v>
      </c>
      <c r="F3643" s="34">
        <f t="shared" si="419"/>
        <v>1889.34</v>
      </c>
      <c r="G3643" s="34">
        <f t="shared" si="419"/>
        <v>868.15</v>
      </c>
      <c r="H3643" s="34">
        <f t="shared" si="419"/>
        <v>89.18</v>
      </c>
      <c r="I3643" s="34">
        <f t="shared" si="419"/>
        <v>932.01</v>
      </c>
    </row>
    <row r="3644" spans="1:9">
      <c r="A3644" s="81">
        <f t="shared" si="414"/>
        <v>550000002025</v>
      </c>
      <c r="B3644">
        <v>55</v>
      </c>
      <c r="C3644" t="s">
        <v>884</v>
      </c>
      <c r="D3644" s="1">
        <v>46022</v>
      </c>
      <c r="E3644" s="34" t="str">
        <f t="shared" ref="E3644:I3653" si="420">IF(YEAR($D3644)&lt;2016,VLOOKUP($A3644,LDB_alt,COLUMN()-1,FALSE),IFERROR(VLOOKUP($A3644,LDB_neu,COLUMN()-1,FALSE),""))</f>
        <v/>
      </c>
      <c r="F3644" s="34" t="str">
        <f t="shared" si="420"/>
        <v/>
      </c>
      <c r="G3644" s="34" t="str">
        <f t="shared" si="420"/>
        <v/>
      </c>
      <c r="H3644" s="34" t="str">
        <f t="shared" si="420"/>
        <v/>
      </c>
      <c r="I3644" s="34" t="str">
        <f t="shared" si="420"/>
        <v/>
      </c>
    </row>
    <row r="3645" spans="1:9">
      <c r="A3645" s="81">
        <f t="shared" si="414"/>
        <v>550000002024</v>
      </c>
      <c r="B3645">
        <v>55</v>
      </c>
      <c r="C3645" t="s">
        <v>884</v>
      </c>
      <c r="D3645" s="1">
        <v>45657</v>
      </c>
      <c r="E3645" s="34" t="str">
        <f t="shared" si="420"/>
        <v/>
      </c>
      <c r="F3645" s="34" t="str">
        <f t="shared" si="420"/>
        <v/>
      </c>
      <c r="G3645" s="34" t="str">
        <f t="shared" si="420"/>
        <v/>
      </c>
      <c r="H3645" s="34" t="str">
        <f t="shared" si="420"/>
        <v/>
      </c>
      <c r="I3645" s="34" t="str">
        <f t="shared" si="420"/>
        <v/>
      </c>
    </row>
    <row r="3646" spans="1:9">
      <c r="A3646" s="81">
        <f t="shared" si="414"/>
        <v>550000002023</v>
      </c>
      <c r="B3646">
        <v>55</v>
      </c>
      <c r="C3646" t="s">
        <v>884</v>
      </c>
      <c r="D3646" s="1">
        <v>45291</v>
      </c>
      <c r="E3646" s="34" t="str">
        <f t="shared" si="420"/>
        <v/>
      </c>
      <c r="F3646" s="34" t="str">
        <f t="shared" si="420"/>
        <v/>
      </c>
      <c r="G3646" s="34" t="str">
        <f t="shared" si="420"/>
        <v/>
      </c>
      <c r="H3646" s="34" t="str">
        <f t="shared" si="420"/>
        <v/>
      </c>
      <c r="I3646" s="34" t="str">
        <f t="shared" si="420"/>
        <v/>
      </c>
    </row>
    <row r="3647" spans="1:9">
      <c r="A3647" s="81">
        <f t="shared" si="414"/>
        <v>550000002022</v>
      </c>
      <c r="B3647">
        <v>55</v>
      </c>
      <c r="C3647" t="s">
        <v>884</v>
      </c>
      <c r="D3647" s="1">
        <v>44926</v>
      </c>
      <c r="E3647" s="34" t="str">
        <f t="shared" si="420"/>
        <v/>
      </c>
      <c r="F3647" s="34" t="str">
        <f t="shared" si="420"/>
        <v/>
      </c>
      <c r="G3647" s="34" t="str">
        <f t="shared" si="420"/>
        <v/>
      </c>
      <c r="H3647" s="34" t="str">
        <f t="shared" si="420"/>
        <v/>
      </c>
      <c r="I3647" s="34" t="str">
        <f t="shared" si="420"/>
        <v/>
      </c>
    </row>
    <row r="3648" spans="1:9">
      <c r="A3648" s="81">
        <f t="shared" si="414"/>
        <v>550000002021</v>
      </c>
      <c r="B3648">
        <v>55</v>
      </c>
      <c r="C3648" t="s">
        <v>884</v>
      </c>
      <c r="D3648" s="1">
        <v>44561</v>
      </c>
      <c r="E3648" s="34" t="str">
        <f t="shared" si="420"/>
        <v/>
      </c>
      <c r="F3648" s="34" t="str">
        <f t="shared" si="420"/>
        <v/>
      </c>
      <c r="G3648" s="34" t="str">
        <f t="shared" si="420"/>
        <v/>
      </c>
      <c r="H3648" s="34" t="str">
        <f t="shared" si="420"/>
        <v/>
      </c>
      <c r="I3648" s="34" t="str">
        <f t="shared" si="420"/>
        <v/>
      </c>
    </row>
    <row r="3649" spans="1:9">
      <c r="A3649" s="81">
        <f t="shared" si="414"/>
        <v>550000002020</v>
      </c>
      <c r="B3649">
        <v>55</v>
      </c>
      <c r="C3649" t="s">
        <v>884</v>
      </c>
      <c r="D3649" s="1">
        <v>44196</v>
      </c>
      <c r="E3649" s="34" t="str">
        <f t="shared" si="420"/>
        <v/>
      </c>
      <c r="F3649" s="34" t="str">
        <f t="shared" si="420"/>
        <v/>
      </c>
      <c r="G3649" s="34" t="str">
        <f t="shared" si="420"/>
        <v/>
      </c>
      <c r="H3649" s="34" t="str">
        <f t="shared" si="420"/>
        <v/>
      </c>
      <c r="I3649" s="34" t="str">
        <f t="shared" si="420"/>
        <v/>
      </c>
    </row>
    <row r="3650" spans="1:9">
      <c r="A3650" s="81">
        <f t="shared" si="414"/>
        <v>550000002019</v>
      </c>
      <c r="B3650">
        <v>55</v>
      </c>
      <c r="C3650" t="s">
        <v>884</v>
      </c>
      <c r="D3650" s="1">
        <v>43830</v>
      </c>
      <c r="E3650" s="34" t="str">
        <f t="shared" si="420"/>
        <v/>
      </c>
      <c r="F3650" s="34" t="str">
        <f t="shared" si="420"/>
        <v/>
      </c>
      <c r="G3650" s="34" t="str">
        <f t="shared" si="420"/>
        <v/>
      </c>
      <c r="H3650" s="34" t="str">
        <f t="shared" si="420"/>
        <v/>
      </c>
      <c r="I3650" s="34" t="str">
        <f t="shared" si="420"/>
        <v/>
      </c>
    </row>
    <row r="3651" spans="1:9">
      <c r="A3651" s="81">
        <f t="shared" si="414"/>
        <v>550000002018</v>
      </c>
      <c r="B3651">
        <v>55</v>
      </c>
      <c r="C3651" t="s">
        <v>884</v>
      </c>
      <c r="D3651" s="1">
        <v>43465</v>
      </c>
      <c r="E3651" s="34">
        <f t="shared" si="420"/>
        <v>691836</v>
      </c>
      <c r="F3651" s="34">
        <f t="shared" si="420"/>
        <v>137775</v>
      </c>
      <c r="G3651" s="34">
        <f t="shared" si="420"/>
        <v>80618</v>
      </c>
      <c r="H3651" s="34">
        <f t="shared" si="420"/>
        <v>14745</v>
      </c>
      <c r="I3651" s="34">
        <f t="shared" si="420"/>
        <v>42412</v>
      </c>
    </row>
    <row r="3652" spans="1:9">
      <c r="A3652" s="81">
        <f t="shared" si="414"/>
        <v>550000002017</v>
      </c>
      <c r="B3652">
        <v>55</v>
      </c>
      <c r="C3652" t="s">
        <v>884</v>
      </c>
      <c r="D3652" s="1">
        <v>43100</v>
      </c>
      <c r="E3652" s="34">
        <f t="shared" si="420"/>
        <v>691835</v>
      </c>
      <c r="F3652" s="34">
        <f t="shared" si="420"/>
        <v>137727</v>
      </c>
      <c r="G3652" s="34">
        <f t="shared" si="420"/>
        <v>80505</v>
      </c>
      <c r="H3652" s="34">
        <f t="shared" si="420"/>
        <v>14457</v>
      </c>
      <c r="I3652" s="34">
        <f t="shared" si="420"/>
        <v>42765</v>
      </c>
    </row>
    <row r="3653" spans="1:9">
      <c r="A3653" s="81">
        <f t="shared" ref="A3653:A3716" si="421">(LEFT(B3653&amp;"00000000",8)&amp;YEAR(D3653))+0</f>
        <v>550000002016</v>
      </c>
      <c r="B3653">
        <v>55</v>
      </c>
      <c r="C3653" t="s">
        <v>884</v>
      </c>
      <c r="D3653" s="1">
        <v>42735</v>
      </c>
      <c r="E3653" s="34">
        <f t="shared" si="420"/>
        <v>691836</v>
      </c>
      <c r="F3653" s="34">
        <f t="shared" si="420"/>
        <v>137396</v>
      </c>
      <c r="G3653" s="34">
        <f t="shared" si="420"/>
        <v>80152</v>
      </c>
      <c r="H3653" s="34">
        <f t="shared" si="420"/>
        <v>14205</v>
      </c>
      <c r="I3653" s="34">
        <f t="shared" si="420"/>
        <v>43039</v>
      </c>
    </row>
    <row r="3654" spans="1:9">
      <c r="A3654" s="81">
        <f t="shared" si="421"/>
        <v>550000002015</v>
      </c>
      <c r="B3654">
        <v>55</v>
      </c>
      <c r="C3654" t="s">
        <v>884</v>
      </c>
      <c r="D3654" s="1">
        <v>42369</v>
      </c>
      <c r="E3654" s="34">
        <f t="shared" ref="E3654:I3663" si="422">IF(YEAR($D3654)&lt;2016,VLOOKUP($A3654,LDB_alt,COLUMN()-1,FALSE),IFERROR(VLOOKUP($A3654,LDB_neu,COLUMN()-1,FALSE),""))</f>
        <v>691834.15</v>
      </c>
      <c r="F3654" s="34">
        <f t="shared" si="422"/>
        <v>138715.02000000002</v>
      </c>
      <c r="G3654" s="34">
        <f t="shared" si="422"/>
        <v>81679.94</v>
      </c>
      <c r="H3654" s="34">
        <f t="shared" si="422"/>
        <v>12380.88</v>
      </c>
      <c r="I3654" s="34">
        <f t="shared" si="422"/>
        <v>44654.2</v>
      </c>
    </row>
    <row r="3655" spans="1:9">
      <c r="A3655" s="81">
        <f t="shared" si="421"/>
        <v>550000002014</v>
      </c>
      <c r="B3655">
        <v>55</v>
      </c>
      <c r="C3655" t="s">
        <v>884</v>
      </c>
      <c r="D3655" s="1">
        <v>42004</v>
      </c>
      <c r="E3655" s="34">
        <f t="shared" si="422"/>
        <v>691748.73</v>
      </c>
      <c r="F3655" s="34">
        <f t="shared" si="422"/>
        <v>137927.08000000002</v>
      </c>
      <c r="G3655" s="34">
        <f t="shared" si="422"/>
        <v>81565.570000000007</v>
      </c>
      <c r="H3655" s="34">
        <f t="shared" si="422"/>
        <v>12083.68</v>
      </c>
      <c r="I3655" s="34">
        <f t="shared" si="422"/>
        <v>44277.83</v>
      </c>
    </row>
    <row r="3656" spans="1:9">
      <c r="A3656" s="81">
        <f t="shared" si="421"/>
        <v>550000002013</v>
      </c>
      <c r="B3656">
        <v>55</v>
      </c>
      <c r="C3656" t="s">
        <v>884</v>
      </c>
      <c r="D3656" s="1">
        <v>41639</v>
      </c>
      <c r="E3656" s="34">
        <f t="shared" si="422"/>
        <v>691748.66</v>
      </c>
      <c r="F3656" s="34">
        <f t="shared" si="422"/>
        <v>137256.16999999998</v>
      </c>
      <c r="G3656" s="34">
        <f t="shared" si="422"/>
        <v>81371.039999999994</v>
      </c>
      <c r="H3656" s="34">
        <f t="shared" si="422"/>
        <v>11898.1</v>
      </c>
      <c r="I3656" s="34">
        <f t="shared" si="422"/>
        <v>43987.03</v>
      </c>
    </row>
    <row r="3657" spans="1:9">
      <c r="A3657" s="81">
        <f t="shared" si="421"/>
        <v>550000002012</v>
      </c>
      <c r="B3657">
        <v>55</v>
      </c>
      <c r="C3657" t="s">
        <v>884</v>
      </c>
      <c r="D3657" s="1">
        <v>41274</v>
      </c>
      <c r="E3657" s="34">
        <f t="shared" si="422"/>
        <v>691716.14</v>
      </c>
      <c r="F3657" s="34">
        <f t="shared" si="422"/>
        <v>136697.56</v>
      </c>
      <c r="G3657" s="34">
        <f t="shared" si="422"/>
        <v>81196.12</v>
      </c>
      <c r="H3657" s="34">
        <f t="shared" si="422"/>
        <v>11701.4</v>
      </c>
      <c r="I3657" s="34">
        <f t="shared" si="422"/>
        <v>43800.04</v>
      </c>
    </row>
    <row r="3658" spans="1:9">
      <c r="A3658" s="81">
        <f t="shared" si="421"/>
        <v>550000002011</v>
      </c>
      <c r="B3658">
        <v>55</v>
      </c>
      <c r="C3658" t="s">
        <v>884</v>
      </c>
      <c r="D3658" s="1">
        <v>40908</v>
      </c>
      <c r="E3658" s="34">
        <f t="shared" si="422"/>
        <v>691143.49</v>
      </c>
      <c r="F3658" s="34">
        <f t="shared" si="422"/>
        <v>135478.76999999999</v>
      </c>
      <c r="G3658" s="34">
        <f t="shared" si="422"/>
        <v>80608.5</v>
      </c>
      <c r="H3658" s="34">
        <f t="shared" si="422"/>
        <v>11228.48</v>
      </c>
      <c r="I3658" s="34">
        <f t="shared" si="422"/>
        <v>43641.79</v>
      </c>
    </row>
    <row r="3659" spans="1:9">
      <c r="A3659" s="81">
        <f t="shared" si="421"/>
        <v>550000002010</v>
      </c>
      <c r="B3659">
        <v>55</v>
      </c>
      <c r="C3659" t="s">
        <v>884</v>
      </c>
      <c r="D3659" s="1">
        <v>40543</v>
      </c>
      <c r="E3659" s="34">
        <f t="shared" si="422"/>
        <v>691144.16</v>
      </c>
      <c r="F3659" s="34">
        <f t="shared" si="422"/>
        <v>134723.89000000001</v>
      </c>
      <c r="G3659" s="34">
        <f t="shared" si="422"/>
        <v>80353.91</v>
      </c>
      <c r="H3659" s="34">
        <f t="shared" si="422"/>
        <v>10887.39</v>
      </c>
      <c r="I3659" s="34">
        <f t="shared" si="422"/>
        <v>43482.59</v>
      </c>
    </row>
    <row r="3660" spans="1:9">
      <c r="A3660" s="81">
        <f t="shared" si="421"/>
        <v>550000002009</v>
      </c>
      <c r="B3660">
        <v>55</v>
      </c>
      <c r="C3660" t="s">
        <v>884</v>
      </c>
      <c r="D3660" s="1">
        <v>40178</v>
      </c>
      <c r="E3660" s="34">
        <f t="shared" si="422"/>
        <v>690915.56</v>
      </c>
      <c r="F3660" s="34">
        <f t="shared" si="422"/>
        <v>133390.35</v>
      </c>
      <c r="G3660" s="34">
        <f t="shared" si="422"/>
        <v>79776.83</v>
      </c>
      <c r="H3660" s="34">
        <f t="shared" si="422"/>
        <v>10551.28</v>
      </c>
      <c r="I3660" s="34">
        <f t="shared" si="422"/>
        <v>43062.239999999998</v>
      </c>
    </row>
    <row r="3661" spans="1:9">
      <c r="A3661" s="81">
        <f t="shared" si="421"/>
        <v>550000002008</v>
      </c>
      <c r="B3661">
        <v>55</v>
      </c>
      <c r="C3661" t="s">
        <v>884</v>
      </c>
      <c r="D3661" s="1">
        <v>39813</v>
      </c>
      <c r="E3661" s="34">
        <f t="shared" si="422"/>
        <v>690888.2</v>
      </c>
      <c r="F3661" s="34">
        <f t="shared" si="422"/>
        <v>132886.29999999999</v>
      </c>
      <c r="G3661" s="34">
        <f t="shared" si="422"/>
        <v>79728.69</v>
      </c>
      <c r="H3661" s="34">
        <f t="shared" si="422"/>
        <v>10103.84</v>
      </c>
      <c r="I3661" s="34">
        <f t="shared" si="422"/>
        <v>43053.77</v>
      </c>
    </row>
    <row r="3662" spans="1:9">
      <c r="A3662" s="81">
        <f t="shared" si="421"/>
        <v>550000002007</v>
      </c>
      <c r="B3662">
        <v>55</v>
      </c>
      <c r="C3662" t="s">
        <v>884</v>
      </c>
      <c r="D3662" s="1">
        <v>39447</v>
      </c>
      <c r="E3662" s="34">
        <f t="shared" si="422"/>
        <v>690851.26</v>
      </c>
      <c r="F3662" s="34">
        <f t="shared" si="422"/>
        <v>131577.99</v>
      </c>
      <c r="G3662" s="34">
        <f t="shared" si="422"/>
        <v>79036.92</v>
      </c>
      <c r="H3662" s="34">
        <f t="shared" si="422"/>
        <v>9753.9</v>
      </c>
      <c r="I3662" s="34">
        <f t="shared" si="422"/>
        <v>42787.17</v>
      </c>
    </row>
    <row r="3663" spans="1:9">
      <c r="A3663" s="81">
        <f t="shared" si="421"/>
        <v>550000002006</v>
      </c>
      <c r="B3663">
        <v>55</v>
      </c>
      <c r="C3663" t="s">
        <v>884</v>
      </c>
      <c r="D3663" s="1">
        <v>39082</v>
      </c>
      <c r="E3663" s="34">
        <f t="shared" si="422"/>
        <v>690823.86</v>
      </c>
      <c r="F3663" s="34">
        <f t="shared" si="422"/>
        <v>130280.77000000002</v>
      </c>
      <c r="G3663" s="34">
        <f t="shared" si="422"/>
        <v>78337.320000000007</v>
      </c>
      <c r="H3663" s="34">
        <f t="shared" si="422"/>
        <v>9493.69</v>
      </c>
      <c r="I3663" s="34">
        <f t="shared" si="422"/>
        <v>42449.760000000002</v>
      </c>
    </row>
    <row r="3664" spans="1:9">
      <c r="A3664" s="81">
        <f t="shared" si="421"/>
        <v>551200002025</v>
      </c>
      <c r="B3664">
        <v>5512</v>
      </c>
      <c r="C3664" t="s">
        <v>1055</v>
      </c>
      <c r="D3664" s="1">
        <v>46022</v>
      </c>
      <c r="E3664" s="34" t="str">
        <f t="shared" ref="E3664:I3673" si="423">IF(YEAR($D3664)&lt;2016,VLOOKUP($A3664,LDB_alt,COLUMN()-1,FALSE),IFERROR(VLOOKUP($A3664,LDB_neu,COLUMN()-1,FALSE),""))</f>
        <v/>
      </c>
      <c r="F3664" s="34" t="str">
        <f t="shared" si="423"/>
        <v/>
      </c>
      <c r="G3664" s="34" t="str">
        <f t="shared" si="423"/>
        <v/>
      </c>
      <c r="H3664" s="34" t="str">
        <f t="shared" si="423"/>
        <v/>
      </c>
      <c r="I3664" s="34" t="str">
        <f t="shared" si="423"/>
        <v/>
      </c>
    </row>
    <row r="3665" spans="1:9">
      <c r="A3665" s="81">
        <f t="shared" si="421"/>
        <v>551200002024</v>
      </c>
      <c r="B3665">
        <v>5512</v>
      </c>
      <c r="C3665" t="s">
        <v>1055</v>
      </c>
      <c r="D3665" s="1">
        <v>45657</v>
      </c>
      <c r="E3665" s="34" t="str">
        <f t="shared" si="423"/>
        <v/>
      </c>
      <c r="F3665" s="34" t="str">
        <f t="shared" si="423"/>
        <v/>
      </c>
      <c r="G3665" s="34" t="str">
        <f t="shared" si="423"/>
        <v/>
      </c>
      <c r="H3665" s="34" t="str">
        <f t="shared" si="423"/>
        <v/>
      </c>
      <c r="I3665" s="34" t="str">
        <f t="shared" si="423"/>
        <v/>
      </c>
    </row>
    <row r="3666" spans="1:9">
      <c r="A3666" s="81">
        <f t="shared" si="421"/>
        <v>551200002023</v>
      </c>
      <c r="B3666">
        <v>5512</v>
      </c>
      <c r="C3666" t="s">
        <v>1055</v>
      </c>
      <c r="D3666" s="1">
        <v>45291</v>
      </c>
      <c r="E3666" s="34" t="str">
        <f t="shared" si="423"/>
        <v/>
      </c>
      <c r="F3666" s="34" t="str">
        <f t="shared" si="423"/>
        <v/>
      </c>
      <c r="G3666" s="34" t="str">
        <f t="shared" si="423"/>
        <v/>
      </c>
      <c r="H3666" s="34" t="str">
        <f t="shared" si="423"/>
        <v/>
      </c>
      <c r="I3666" s="34" t="str">
        <f t="shared" si="423"/>
        <v/>
      </c>
    </row>
    <row r="3667" spans="1:9">
      <c r="A3667" s="81">
        <f t="shared" si="421"/>
        <v>551200002022</v>
      </c>
      <c r="B3667">
        <v>5512</v>
      </c>
      <c r="C3667" t="s">
        <v>1055</v>
      </c>
      <c r="D3667" s="1">
        <v>44926</v>
      </c>
      <c r="E3667" s="34" t="str">
        <f t="shared" si="423"/>
        <v/>
      </c>
      <c r="F3667" s="34" t="str">
        <f t="shared" si="423"/>
        <v/>
      </c>
      <c r="G3667" s="34" t="str">
        <f t="shared" si="423"/>
        <v/>
      </c>
      <c r="H3667" s="34" t="str">
        <f t="shared" si="423"/>
        <v/>
      </c>
      <c r="I3667" s="34" t="str">
        <f t="shared" si="423"/>
        <v/>
      </c>
    </row>
    <row r="3668" spans="1:9">
      <c r="A3668" s="81">
        <f t="shared" si="421"/>
        <v>551200002021</v>
      </c>
      <c r="B3668">
        <v>5512</v>
      </c>
      <c r="C3668" t="s">
        <v>1055</v>
      </c>
      <c r="D3668" s="1">
        <v>44561</v>
      </c>
      <c r="E3668" s="34" t="str">
        <f t="shared" si="423"/>
        <v/>
      </c>
      <c r="F3668" s="34" t="str">
        <f t="shared" si="423"/>
        <v/>
      </c>
      <c r="G3668" s="34" t="str">
        <f t="shared" si="423"/>
        <v/>
      </c>
      <c r="H3668" s="34" t="str">
        <f t="shared" si="423"/>
        <v/>
      </c>
      <c r="I3668" s="34" t="str">
        <f t="shared" si="423"/>
        <v/>
      </c>
    </row>
    <row r="3669" spans="1:9">
      <c r="A3669" s="81">
        <f t="shared" si="421"/>
        <v>551200002020</v>
      </c>
      <c r="B3669">
        <v>5512</v>
      </c>
      <c r="C3669" t="s">
        <v>1055</v>
      </c>
      <c r="D3669" s="1">
        <v>44196</v>
      </c>
      <c r="E3669" s="34" t="str">
        <f t="shared" si="423"/>
        <v/>
      </c>
      <c r="F3669" s="34" t="str">
        <f t="shared" si="423"/>
        <v/>
      </c>
      <c r="G3669" s="34" t="str">
        <f t="shared" si="423"/>
        <v/>
      </c>
      <c r="H3669" s="34" t="str">
        <f t="shared" si="423"/>
        <v/>
      </c>
      <c r="I3669" s="34" t="str">
        <f t="shared" si="423"/>
        <v/>
      </c>
    </row>
    <row r="3670" spans="1:9">
      <c r="A3670" s="81">
        <f t="shared" si="421"/>
        <v>551200002019</v>
      </c>
      <c r="B3670">
        <v>5512</v>
      </c>
      <c r="C3670" t="s">
        <v>1055</v>
      </c>
      <c r="D3670" s="1">
        <v>43830</v>
      </c>
      <c r="E3670" s="34" t="str">
        <f t="shared" si="423"/>
        <v/>
      </c>
      <c r="F3670" s="34" t="str">
        <f t="shared" si="423"/>
        <v/>
      </c>
      <c r="G3670" s="34" t="str">
        <f t="shared" si="423"/>
        <v/>
      </c>
      <c r="H3670" s="34" t="str">
        <f t="shared" si="423"/>
        <v/>
      </c>
      <c r="I3670" s="34" t="str">
        <f t="shared" si="423"/>
        <v/>
      </c>
    </row>
    <row r="3671" spans="1:9">
      <c r="A3671" s="81">
        <f t="shared" si="421"/>
        <v>551200002018</v>
      </c>
      <c r="B3671">
        <v>5512</v>
      </c>
      <c r="C3671" t="s">
        <v>1055</v>
      </c>
      <c r="D3671" s="1">
        <v>43465</v>
      </c>
      <c r="E3671" s="34">
        <f t="shared" si="423"/>
        <v>10061</v>
      </c>
      <c r="F3671" s="34">
        <f t="shared" si="423"/>
        <v>4358</v>
      </c>
      <c r="G3671" s="34">
        <f t="shared" si="423"/>
        <v>2595</v>
      </c>
      <c r="H3671" s="34">
        <f t="shared" si="423"/>
        <v>676</v>
      </c>
      <c r="I3671" s="34">
        <f t="shared" si="423"/>
        <v>1087</v>
      </c>
    </row>
    <row r="3672" spans="1:9">
      <c r="A3672" s="81">
        <f t="shared" si="421"/>
        <v>551200002017</v>
      </c>
      <c r="B3672">
        <v>5512</v>
      </c>
      <c r="C3672" t="s">
        <v>1055</v>
      </c>
      <c r="D3672" s="1">
        <v>43100</v>
      </c>
      <c r="E3672" s="34">
        <f t="shared" si="423"/>
        <v>10061</v>
      </c>
      <c r="F3672" s="34">
        <f t="shared" si="423"/>
        <v>4376</v>
      </c>
      <c r="G3672" s="34">
        <f t="shared" si="423"/>
        <v>2612</v>
      </c>
      <c r="H3672" s="34">
        <f t="shared" si="423"/>
        <v>682</v>
      </c>
      <c r="I3672" s="34">
        <f t="shared" si="423"/>
        <v>1082</v>
      </c>
    </row>
    <row r="3673" spans="1:9">
      <c r="A3673" s="81">
        <f t="shared" si="421"/>
        <v>551200002016</v>
      </c>
      <c r="B3673">
        <v>5512</v>
      </c>
      <c r="C3673" t="s">
        <v>1055</v>
      </c>
      <c r="D3673" s="1">
        <v>42735</v>
      </c>
      <c r="E3673" s="34">
        <f t="shared" si="423"/>
        <v>10061</v>
      </c>
      <c r="F3673" s="34">
        <f t="shared" si="423"/>
        <v>4399</v>
      </c>
      <c r="G3673" s="34">
        <f t="shared" si="423"/>
        <v>2631</v>
      </c>
      <c r="H3673" s="34">
        <f t="shared" si="423"/>
        <v>683</v>
      </c>
      <c r="I3673" s="34">
        <f t="shared" si="423"/>
        <v>1085</v>
      </c>
    </row>
    <row r="3674" spans="1:9">
      <c r="A3674" s="81">
        <f t="shared" si="421"/>
        <v>551200002015</v>
      </c>
      <c r="B3674">
        <v>5512</v>
      </c>
      <c r="C3674" t="s">
        <v>1055</v>
      </c>
      <c r="D3674" s="1">
        <v>42369</v>
      </c>
      <c r="E3674" s="34">
        <f t="shared" ref="E3674:I3683" si="424">IF(YEAR($D3674)&lt;2016,VLOOKUP($A3674,LDB_alt,COLUMN()-1,FALSE),IFERROR(VLOOKUP($A3674,LDB_neu,COLUMN()-1,FALSE),""))</f>
        <v>10061.459999999999</v>
      </c>
      <c r="F3674" s="34">
        <f t="shared" si="424"/>
        <v>4387.25</v>
      </c>
      <c r="G3674" s="34">
        <f t="shared" si="424"/>
        <v>2686.44</v>
      </c>
      <c r="H3674" s="34">
        <f t="shared" si="424"/>
        <v>626.04999999999995</v>
      </c>
      <c r="I3674" s="34">
        <f t="shared" si="424"/>
        <v>1074.76</v>
      </c>
    </row>
    <row r="3675" spans="1:9">
      <c r="A3675" s="81">
        <f t="shared" si="421"/>
        <v>551200002014</v>
      </c>
      <c r="B3675">
        <v>5512</v>
      </c>
      <c r="C3675" t="s">
        <v>1055</v>
      </c>
      <c r="D3675" s="1">
        <v>42004</v>
      </c>
      <c r="E3675" s="34">
        <f t="shared" si="424"/>
        <v>10061.469999999999</v>
      </c>
      <c r="F3675" s="34">
        <f t="shared" si="424"/>
        <v>4413.2300000000005</v>
      </c>
      <c r="G3675" s="34">
        <f t="shared" si="424"/>
        <v>2716.32</v>
      </c>
      <c r="H3675" s="34">
        <f t="shared" si="424"/>
        <v>625.11</v>
      </c>
      <c r="I3675" s="34">
        <f t="shared" si="424"/>
        <v>1071.8</v>
      </c>
    </row>
    <row r="3676" spans="1:9">
      <c r="A3676" s="81">
        <f t="shared" si="421"/>
        <v>551200002013</v>
      </c>
      <c r="B3676">
        <v>5512</v>
      </c>
      <c r="C3676" t="s">
        <v>1055</v>
      </c>
      <c r="D3676" s="1">
        <v>41639</v>
      </c>
      <c r="E3676" s="34">
        <f t="shared" si="424"/>
        <v>10061.469999999999</v>
      </c>
      <c r="F3676" s="34">
        <f t="shared" si="424"/>
        <v>4415.75</v>
      </c>
      <c r="G3676" s="34">
        <f t="shared" si="424"/>
        <v>2723.69</v>
      </c>
      <c r="H3676" s="34">
        <f t="shared" si="424"/>
        <v>622.24</v>
      </c>
      <c r="I3676" s="34">
        <f t="shared" si="424"/>
        <v>1069.82</v>
      </c>
    </row>
    <row r="3677" spans="1:9">
      <c r="A3677" s="81">
        <f t="shared" si="421"/>
        <v>551200002012</v>
      </c>
      <c r="B3677">
        <v>5512</v>
      </c>
      <c r="C3677" t="s">
        <v>1055</v>
      </c>
      <c r="D3677" s="1">
        <v>41274</v>
      </c>
      <c r="E3677" s="34">
        <f t="shared" si="424"/>
        <v>10061.469999999999</v>
      </c>
      <c r="F3677" s="34">
        <f t="shared" si="424"/>
        <v>4417.4699999999993</v>
      </c>
      <c r="G3677" s="34">
        <f t="shared" si="424"/>
        <v>2722.89</v>
      </c>
      <c r="H3677" s="34">
        <f t="shared" si="424"/>
        <v>622.42999999999995</v>
      </c>
      <c r="I3677" s="34">
        <f t="shared" si="424"/>
        <v>1072.1500000000001</v>
      </c>
    </row>
    <row r="3678" spans="1:9">
      <c r="A3678" s="81">
        <f t="shared" si="421"/>
        <v>551200002011</v>
      </c>
      <c r="B3678">
        <v>5512</v>
      </c>
      <c r="C3678" t="s">
        <v>1055</v>
      </c>
      <c r="D3678" s="1">
        <v>40908</v>
      </c>
      <c r="E3678" s="34">
        <f t="shared" si="424"/>
        <v>10061.52</v>
      </c>
      <c r="F3678" s="34">
        <f t="shared" si="424"/>
        <v>4414.68</v>
      </c>
      <c r="G3678" s="34">
        <f t="shared" si="424"/>
        <v>2717.53</v>
      </c>
      <c r="H3678" s="34">
        <f t="shared" si="424"/>
        <v>623.91999999999996</v>
      </c>
      <c r="I3678" s="34">
        <f t="shared" si="424"/>
        <v>1073.23</v>
      </c>
    </row>
    <row r="3679" spans="1:9">
      <c r="A3679" s="81">
        <f t="shared" si="421"/>
        <v>551200002010</v>
      </c>
      <c r="B3679">
        <v>5512</v>
      </c>
      <c r="C3679" t="s">
        <v>1055</v>
      </c>
      <c r="D3679" s="1">
        <v>40543</v>
      </c>
      <c r="E3679" s="34">
        <f t="shared" si="424"/>
        <v>10061.469999999999</v>
      </c>
      <c r="F3679" s="34">
        <f t="shared" si="424"/>
        <v>4412.2299999999996</v>
      </c>
      <c r="G3679" s="34">
        <f t="shared" si="424"/>
        <v>2714.99</v>
      </c>
      <c r="H3679" s="34">
        <f t="shared" si="424"/>
        <v>624.79999999999995</v>
      </c>
      <c r="I3679" s="34">
        <f t="shared" si="424"/>
        <v>1072.44</v>
      </c>
    </row>
    <row r="3680" spans="1:9">
      <c r="A3680" s="81">
        <f t="shared" si="421"/>
        <v>551200002009</v>
      </c>
      <c r="B3680">
        <v>5512</v>
      </c>
      <c r="C3680" t="s">
        <v>1055</v>
      </c>
      <c r="D3680" s="1">
        <v>40178</v>
      </c>
      <c r="E3680" s="34">
        <f t="shared" si="424"/>
        <v>10061.49</v>
      </c>
      <c r="F3680" s="34">
        <f t="shared" si="424"/>
        <v>4397.8899999999994</v>
      </c>
      <c r="G3680" s="34">
        <f t="shared" si="424"/>
        <v>2709.2</v>
      </c>
      <c r="H3680" s="34">
        <f t="shared" si="424"/>
        <v>620.87</v>
      </c>
      <c r="I3680" s="34">
        <f t="shared" si="424"/>
        <v>1067.82</v>
      </c>
    </row>
    <row r="3681" spans="1:9">
      <c r="A3681" s="81">
        <f t="shared" si="421"/>
        <v>551200002008</v>
      </c>
      <c r="B3681">
        <v>5512</v>
      </c>
      <c r="C3681" t="s">
        <v>1055</v>
      </c>
      <c r="D3681" s="1">
        <v>39813</v>
      </c>
      <c r="E3681" s="34">
        <f t="shared" si="424"/>
        <v>10061.469999999999</v>
      </c>
      <c r="F3681" s="34">
        <f t="shared" si="424"/>
        <v>4365.04</v>
      </c>
      <c r="G3681" s="34">
        <f t="shared" si="424"/>
        <v>2706.86</v>
      </c>
      <c r="H3681" s="34">
        <f t="shared" si="424"/>
        <v>591.55999999999995</v>
      </c>
      <c r="I3681" s="34">
        <f t="shared" si="424"/>
        <v>1066.6199999999999</v>
      </c>
    </row>
    <row r="3682" spans="1:9">
      <c r="A3682" s="81">
        <f t="shared" si="421"/>
        <v>551200002007</v>
      </c>
      <c r="B3682">
        <v>5512</v>
      </c>
      <c r="C3682" t="s">
        <v>1055</v>
      </c>
      <c r="D3682" s="1">
        <v>39447</v>
      </c>
      <c r="E3682" s="34">
        <f t="shared" si="424"/>
        <v>10061.450000000001</v>
      </c>
      <c r="F3682" s="34">
        <f t="shared" si="424"/>
        <v>4336.5499999999993</v>
      </c>
      <c r="G3682" s="34">
        <f t="shared" si="424"/>
        <v>2697.49</v>
      </c>
      <c r="H3682" s="34">
        <f t="shared" si="424"/>
        <v>577.58000000000004</v>
      </c>
      <c r="I3682" s="34">
        <f t="shared" si="424"/>
        <v>1061.48</v>
      </c>
    </row>
    <row r="3683" spans="1:9">
      <c r="A3683" s="81">
        <f t="shared" si="421"/>
        <v>551200002006</v>
      </c>
      <c r="B3683">
        <v>5512</v>
      </c>
      <c r="C3683" t="s">
        <v>1055</v>
      </c>
      <c r="D3683" s="1">
        <v>39082</v>
      </c>
      <c r="E3683" s="34">
        <f t="shared" si="424"/>
        <v>10061.459999999999</v>
      </c>
      <c r="F3683" s="34">
        <f t="shared" si="424"/>
        <v>4321.74</v>
      </c>
      <c r="G3683" s="34">
        <f t="shared" si="424"/>
        <v>2689.4</v>
      </c>
      <c r="H3683" s="34">
        <f t="shared" si="424"/>
        <v>568.5</v>
      </c>
      <c r="I3683" s="34">
        <f t="shared" si="424"/>
        <v>1063.8399999999999</v>
      </c>
    </row>
    <row r="3684" spans="1:9">
      <c r="A3684" s="81">
        <f t="shared" si="421"/>
        <v>551300002025</v>
      </c>
      <c r="B3684">
        <v>5513</v>
      </c>
      <c r="C3684" t="s">
        <v>1056</v>
      </c>
      <c r="D3684" s="1">
        <v>46022</v>
      </c>
      <c r="E3684" s="34" t="str">
        <f t="shared" ref="E3684:I3693" si="425">IF(YEAR($D3684)&lt;2016,VLOOKUP($A3684,LDB_alt,COLUMN()-1,FALSE),IFERROR(VLOOKUP($A3684,LDB_neu,COLUMN()-1,FALSE),""))</f>
        <v/>
      </c>
      <c r="F3684" s="34" t="str">
        <f t="shared" si="425"/>
        <v/>
      </c>
      <c r="G3684" s="34" t="str">
        <f t="shared" si="425"/>
        <v/>
      </c>
      <c r="H3684" s="34" t="str">
        <f t="shared" si="425"/>
        <v/>
      </c>
      <c r="I3684" s="34" t="str">
        <f t="shared" si="425"/>
        <v/>
      </c>
    </row>
    <row r="3685" spans="1:9">
      <c r="A3685" s="81">
        <f t="shared" si="421"/>
        <v>551300002024</v>
      </c>
      <c r="B3685">
        <v>5513</v>
      </c>
      <c r="C3685" t="s">
        <v>1056</v>
      </c>
      <c r="D3685" s="1">
        <v>45657</v>
      </c>
      <c r="E3685" s="34" t="str">
        <f t="shared" si="425"/>
        <v/>
      </c>
      <c r="F3685" s="34" t="str">
        <f t="shared" si="425"/>
        <v/>
      </c>
      <c r="G3685" s="34" t="str">
        <f t="shared" si="425"/>
        <v/>
      </c>
      <c r="H3685" s="34" t="str">
        <f t="shared" si="425"/>
        <v/>
      </c>
      <c r="I3685" s="34" t="str">
        <f t="shared" si="425"/>
        <v/>
      </c>
    </row>
    <row r="3686" spans="1:9">
      <c r="A3686" s="81">
        <f t="shared" si="421"/>
        <v>551300002023</v>
      </c>
      <c r="B3686">
        <v>5513</v>
      </c>
      <c r="C3686" t="s">
        <v>1056</v>
      </c>
      <c r="D3686" s="1">
        <v>45291</v>
      </c>
      <c r="E3686" s="34" t="str">
        <f t="shared" si="425"/>
        <v/>
      </c>
      <c r="F3686" s="34" t="str">
        <f t="shared" si="425"/>
        <v/>
      </c>
      <c r="G3686" s="34" t="str">
        <f t="shared" si="425"/>
        <v/>
      </c>
      <c r="H3686" s="34" t="str">
        <f t="shared" si="425"/>
        <v/>
      </c>
      <c r="I3686" s="34" t="str">
        <f t="shared" si="425"/>
        <v/>
      </c>
    </row>
    <row r="3687" spans="1:9">
      <c r="A3687" s="81">
        <f t="shared" si="421"/>
        <v>551300002022</v>
      </c>
      <c r="B3687">
        <v>5513</v>
      </c>
      <c r="C3687" t="s">
        <v>1056</v>
      </c>
      <c r="D3687" s="1">
        <v>44926</v>
      </c>
      <c r="E3687" s="34" t="str">
        <f t="shared" si="425"/>
        <v/>
      </c>
      <c r="F3687" s="34" t="str">
        <f t="shared" si="425"/>
        <v/>
      </c>
      <c r="G3687" s="34" t="str">
        <f t="shared" si="425"/>
        <v/>
      </c>
      <c r="H3687" s="34" t="str">
        <f t="shared" si="425"/>
        <v/>
      </c>
      <c r="I3687" s="34" t="str">
        <f t="shared" si="425"/>
        <v/>
      </c>
    </row>
    <row r="3688" spans="1:9">
      <c r="A3688" s="81">
        <f t="shared" si="421"/>
        <v>551300002021</v>
      </c>
      <c r="B3688">
        <v>5513</v>
      </c>
      <c r="C3688" t="s">
        <v>1056</v>
      </c>
      <c r="D3688" s="1">
        <v>44561</v>
      </c>
      <c r="E3688" s="34" t="str">
        <f t="shared" si="425"/>
        <v/>
      </c>
      <c r="F3688" s="34" t="str">
        <f t="shared" si="425"/>
        <v/>
      </c>
      <c r="G3688" s="34" t="str">
        <f t="shared" si="425"/>
        <v/>
      </c>
      <c r="H3688" s="34" t="str">
        <f t="shared" si="425"/>
        <v/>
      </c>
      <c r="I3688" s="34" t="str">
        <f t="shared" si="425"/>
        <v/>
      </c>
    </row>
    <row r="3689" spans="1:9">
      <c r="A3689" s="81">
        <f t="shared" si="421"/>
        <v>551300002020</v>
      </c>
      <c r="B3689">
        <v>5513</v>
      </c>
      <c r="C3689" t="s">
        <v>1056</v>
      </c>
      <c r="D3689" s="1">
        <v>44196</v>
      </c>
      <c r="E3689" s="34" t="str">
        <f t="shared" si="425"/>
        <v/>
      </c>
      <c r="F3689" s="34" t="str">
        <f t="shared" si="425"/>
        <v/>
      </c>
      <c r="G3689" s="34" t="str">
        <f t="shared" si="425"/>
        <v/>
      </c>
      <c r="H3689" s="34" t="str">
        <f t="shared" si="425"/>
        <v/>
      </c>
      <c r="I3689" s="34" t="str">
        <f t="shared" si="425"/>
        <v/>
      </c>
    </row>
    <row r="3690" spans="1:9">
      <c r="A3690" s="81">
        <f t="shared" si="421"/>
        <v>551300002019</v>
      </c>
      <c r="B3690">
        <v>5513</v>
      </c>
      <c r="C3690" t="s">
        <v>1056</v>
      </c>
      <c r="D3690" s="1">
        <v>43830</v>
      </c>
      <c r="E3690" s="34" t="str">
        <f t="shared" si="425"/>
        <v/>
      </c>
      <c r="F3690" s="34" t="str">
        <f t="shared" si="425"/>
        <v/>
      </c>
      <c r="G3690" s="34" t="str">
        <f t="shared" si="425"/>
        <v/>
      </c>
      <c r="H3690" s="34" t="str">
        <f t="shared" si="425"/>
        <v/>
      </c>
      <c r="I3690" s="34" t="str">
        <f t="shared" si="425"/>
        <v/>
      </c>
    </row>
    <row r="3691" spans="1:9">
      <c r="A3691" s="81">
        <f t="shared" si="421"/>
        <v>551300002018</v>
      </c>
      <c r="B3691">
        <v>5513</v>
      </c>
      <c r="C3691" t="s">
        <v>1056</v>
      </c>
      <c r="D3691" s="1">
        <v>43465</v>
      </c>
      <c r="E3691" s="34">
        <f t="shared" si="425"/>
        <v>10494</v>
      </c>
      <c r="F3691" s="34">
        <f t="shared" si="425"/>
        <v>7564</v>
      </c>
      <c r="G3691" s="34">
        <f t="shared" si="425"/>
        <v>4578</v>
      </c>
      <c r="H3691" s="34">
        <f t="shared" si="425"/>
        <v>1397</v>
      </c>
      <c r="I3691" s="34">
        <f t="shared" si="425"/>
        <v>1589</v>
      </c>
    </row>
    <row r="3692" spans="1:9">
      <c r="A3692" s="81">
        <f t="shared" si="421"/>
        <v>551300002017</v>
      </c>
      <c r="B3692">
        <v>5513</v>
      </c>
      <c r="C3692" t="s">
        <v>1056</v>
      </c>
      <c r="D3692" s="1">
        <v>43100</v>
      </c>
      <c r="E3692" s="34">
        <f t="shared" si="425"/>
        <v>10494</v>
      </c>
      <c r="F3692" s="34">
        <f t="shared" si="425"/>
        <v>7588</v>
      </c>
      <c r="G3692" s="34">
        <f t="shared" si="425"/>
        <v>4610</v>
      </c>
      <c r="H3692" s="34">
        <f t="shared" si="425"/>
        <v>1381</v>
      </c>
      <c r="I3692" s="34">
        <f t="shared" si="425"/>
        <v>1597</v>
      </c>
    </row>
    <row r="3693" spans="1:9">
      <c r="A3693" s="81">
        <f t="shared" si="421"/>
        <v>551300002016</v>
      </c>
      <c r="B3693">
        <v>5513</v>
      </c>
      <c r="C3693" t="s">
        <v>1056</v>
      </c>
      <c r="D3693" s="1">
        <v>42735</v>
      </c>
      <c r="E3693" s="34">
        <f t="shared" si="425"/>
        <v>10494</v>
      </c>
      <c r="F3693" s="34">
        <f t="shared" si="425"/>
        <v>7598</v>
      </c>
      <c r="G3693" s="34">
        <f t="shared" si="425"/>
        <v>4622</v>
      </c>
      <c r="H3693" s="34">
        <f t="shared" si="425"/>
        <v>1424</v>
      </c>
      <c r="I3693" s="34">
        <f t="shared" si="425"/>
        <v>1552</v>
      </c>
    </row>
    <row r="3694" spans="1:9">
      <c r="A3694" s="81">
        <f t="shared" si="421"/>
        <v>551300002015</v>
      </c>
      <c r="B3694">
        <v>5513</v>
      </c>
      <c r="C3694" t="s">
        <v>1056</v>
      </c>
      <c r="D3694" s="1">
        <v>42369</v>
      </c>
      <c r="E3694" s="34">
        <f t="shared" ref="E3694:I3703" si="426">IF(YEAR($D3694)&lt;2016,VLOOKUP($A3694,LDB_alt,COLUMN()-1,FALSE),IFERROR(VLOOKUP($A3694,LDB_neu,COLUMN()-1,FALSE),""))</f>
        <v>10494.35</v>
      </c>
      <c r="F3694" s="34">
        <f t="shared" si="426"/>
        <v>7733.79</v>
      </c>
      <c r="G3694" s="34">
        <f t="shared" si="426"/>
        <v>4871.46</v>
      </c>
      <c r="H3694" s="34">
        <f t="shared" si="426"/>
        <v>1232</v>
      </c>
      <c r="I3694" s="34">
        <f t="shared" si="426"/>
        <v>1630.33</v>
      </c>
    </row>
    <row r="3695" spans="1:9">
      <c r="A3695" s="81">
        <f t="shared" si="421"/>
        <v>551300002014</v>
      </c>
      <c r="B3695">
        <v>5513</v>
      </c>
      <c r="C3695" t="s">
        <v>1056</v>
      </c>
      <c r="D3695" s="1">
        <v>42004</v>
      </c>
      <c r="E3695" s="34">
        <f t="shared" si="426"/>
        <v>10494.35</v>
      </c>
      <c r="F3695" s="34">
        <f t="shared" si="426"/>
        <v>7816.17</v>
      </c>
      <c r="G3695" s="34">
        <f t="shared" si="426"/>
        <v>4935</v>
      </c>
      <c r="H3695" s="34">
        <f t="shared" si="426"/>
        <v>1217.1300000000001</v>
      </c>
      <c r="I3695" s="34">
        <f t="shared" si="426"/>
        <v>1664.04</v>
      </c>
    </row>
    <row r="3696" spans="1:9">
      <c r="A3696" s="81">
        <f t="shared" si="421"/>
        <v>551300002013</v>
      </c>
      <c r="B3696">
        <v>5513</v>
      </c>
      <c r="C3696" t="s">
        <v>1056</v>
      </c>
      <c r="D3696" s="1">
        <v>41639</v>
      </c>
      <c r="E3696" s="34">
        <f t="shared" si="426"/>
        <v>10494.35</v>
      </c>
      <c r="F3696" s="34">
        <f t="shared" si="426"/>
        <v>7828.4299999999994</v>
      </c>
      <c r="G3696" s="34">
        <f t="shared" si="426"/>
        <v>4949.9799999999996</v>
      </c>
      <c r="H3696" s="34">
        <f t="shared" si="426"/>
        <v>1216.78</v>
      </c>
      <c r="I3696" s="34">
        <f t="shared" si="426"/>
        <v>1661.67</v>
      </c>
    </row>
    <row r="3697" spans="1:9">
      <c r="A3697" s="81">
        <f t="shared" si="421"/>
        <v>551300002012</v>
      </c>
      <c r="B3697">
        <v>5513</v>
      </c>
      <c r="C3697" t="s">
        <v>1056</v>
      </c>
      <c r="D3697" s="1">
        <v>41274</v>
      </c>
      <c r="E3697" s="34">
        <f t="shared" si="426"/>
        <v>10494.34</v>
      </c>
      <c r="F3697" s="34">
        <f t="shared" si="426"/>
        <v>7831.48</v>
      </c>
      <c r="G3697" s="34">
        <f t="shared" si="426"/>
        <v>4961.84</v>
      </c>
      <c r="H3697" s="34">
        <f t="shared" si="426"/>
        <v>1214.7</v>
      </c>
      <c r="I3697" s="34">
        <f t="shared" si="426"/>
        <v>1654.94</v>
      </c>
    </row>
    <row r="3698" spans="1:9">
      <c r="A3698" s="81">
        <f t="shared" si="421"/>
        <v>551300002011</v>
      </c>
      <c r="B3698">
        <v>5513</v>
      </c>
      <c r="C3698" t="s">
        <v>1056</v>
      </c>
      <c r="D3698" s="1">
        <v>40908</v>
      </c>
      <c r="E3698" s="34">
        <f t="shared" si="426"/>
        <v>10494.34</v>
      </c>
      <c r="F3698" s="34">
        <f t="shared" si="426"/>
        <v>7829.03</v>
      </c>
      <c r="G3698" s="34">
        <f t="shared" si="426"/>
        <v>4974.97</v>
      </c>
      <c r="H3698" s="34">
        <f t="shared" si="426"/>
        <v>1206.69</v>
      </c>
      <c r="I3698" s="34">
        <f t="shared" si="426"/>
        <v>1647.37</v>
      </c>
    </row>
    <row r="3699" spans="1:9">
      <c r="A3699" s="81">
        <f t="shared" si="421"/>
        <v>551300002010</v>
      </c>
      <c r="B3699">
        <v>5513</v>
      </c>
      <c r="C3699" t="s">
        <v>1056</v>
      </c>
      <c r="D3699" s="1">
        <v>40543</v>
      </c>
      <c r="E3699" s="34">
        <f t="shared" si="426"/>
        <v>10494.34</v>
      </c>
      <c r="F3699" s="34">
        <f t="shared" si="426"/>
        <v>7811.1900000000005</v>
      </c>
      <c r="G3699" s="34">
        <f t="shared" si="426"/>
        <v>4956.5200000000004</v>
      </c>
      <c r="H3699" s="34">
        <f t="shared" si="426"/>
        <v>1202.1199999999999</v>
      </c>
      <c r="I3699" s="34">
        <f t="shared" si="426"/>
        <v>1652.55</v>
      </c>
    </row>
    <row r="3700" spans="1:9">
      <c r="A3700" s="81">
        <f t="shared" si="421"/>
        <v>551300002009</v>
      </c>
      <c r="B3700">
        <v>5513</v>
      </c>
      <c r="C3700" t="s">
        <v>1056</v>
      </c>
      <c r="D3700" s="1">
        <v>40178</v>
      </c>
      <c r="E3700" s="34">
        <f t="shared" si="426"/>
        <v>10486.05</v>
      </c>
      <c r="F3700" s="34">
        <f t="shared" si="426"/>
        <v>7811.28</v>
      </c>
      <c r="G3700" s="34">
        <f t="shared" si="426"/>
        <v>4952.05</v>
      </c>
      <c r="H3700" s="34">
        <f t="shared" si="426"/>
        <v>1210.3699999999999</v>
      </c>
      <c r="I3700" s="34">
        <f t="shared" si="426"/>
        <v>1648.86</v>
      </c>
    </row>
    <row r="3701" spans="1:9">
      <c r="A3701" s="81">
        <f t="shared" si="421"/>
        <v>551300002008</v>
      </c>
      <c r="B3701">
        <v>5513</v>
      </c>
      <c r="C3701" t="s">
        <v>1056</v>
      </c>
      <c r="D3701" s="1">
        <v>39813</v>
      </c>
      <c r="E3701" s="34">
        <f t="shared" si="426"/>
        <v>10485.74</v>
      </c>
      <c r="F3701" s="34">
        <f t="shared" si="426"/>
        <v>7768.7599999999993</v>
      </c>
      <c r="G3701" s="34">
        <f t="shared" si="426"/>
        <v>4991.4399999999996</v>
      </c>
      <c r="H3701" s="34">
        <f t="shared" si="426"/>
        <v>1136.45</v>
      </c>
      <c r="I3701" s="34">
        <f t="shared" si="426"/>
        <v>1640.87</v>
      </c>
    </row>
    <row r="3702" spans="1:9">
      <c r="A3702" s="81">
        <f t="shared" si="421"/>
        <v>551300002007</v>
      </c>
      <c r="B3702">
        <v>5513</v>
      </c>
      <c r="C3702" t="s">
        <v>1056</v>
      </c>
      <c r="D3702" s="1">
        <v>39447</v>
      </c>
      <c r="E3702" s="34">
        <f t="shared" si="426"/>
        <v>10485.42</v>
      </c>
      <c r="F3702" s="34">
        <f t="shared" si="426"/>
        <v>7769.4</v>
      </c>
      <c r="G3702" s="34">
        <f t="shared" si="426"/>
        <v>4982.88</v>
      </c>
      <c r="H3702" s="34">
        <f t="shared" si="426"/>
        <v>1144.8499999999999</v>
      </c>
      <c r="I3702" s="34">
        <f t="shared" si="426"/>
        <v>1641.67</v>
      </c>
    </row>
    <row r="3703" spans="1:9">
      <c r="A3703" s="81">
        <f t="shared" si="421"/>
        <v>551300002006</v>
      </c>
      <c r="B3703">
        <v>5513</v>
      </c>
      <c r="C3703" t="s">
        <v>1056</v>
      </c>
      <c r="D3703" s="1">
        <v>39082</v>
      </c>
      <c r="E3703" s="34">
        <f t="shared" si="426"/>
        <v>10486.17</v>
      </c>
      <c r="F3703" s="34">
        <f t="shared" si="426"/>
        <v>7752.74</v>
      </c>
      <c r="G3703" s="34">
        <f t="shared" si="426"/>
        <v>4968.6499999999996</v>
      </c>
      <c r="H3703" s="34">
        <f t="shared" si="426"/>
        <v>1144.1600000000001</v>
      </c>
      <c r="I3703" s="34">
        <f t="shared" si="426"/>
        <v>1639.93</v>
      </c>
    </row>
    <row r="3704" spans="1:9">
      <c r="A3704" s="81">
        <f t="shared" si="421"/>
        <v>551500002025</v>
      </c>
      <c r="B3704">
        <v>5515</v>
      </c>
      <c r="C3704" t="s">
        <v>1057</v>
      </c>
      <c r="D3704" s="1">
        <v>46022</v>
      </c>
      <c r="E3704" s="34" t="str">
        <f t="shared" ref="E3704:I3713" si="427">IF(YEAR($D3704)&lt;2016,VLOOKUP($A3704,LDB_alt,COLUMN()-1,FALSE),IFERROR(VLOOKUP($A3704,LDB_neu,COLUMN()-1,FALSE),""))</f>
        <v/>
      </c>
      <c r="F3704" s="34" t="str">
        <f t="shared" si="427"/>
        <v/>
      </c>
      <c r="G3704" s="34" t="str">
        <f t="shared" si="427"/>
        <v/>
      </c>
      <c r="H3704" s="34" t="str">
        <f t="shared" si="427"/>
        <v/>
      </c>
      <c r="I3704" s="34" t="str">
        <f t="shared" si="427"/>
        <v/>
      </c>
    </row>
    <row r="3705" spans="1:9">
      <c r="A3705" s="81">
        <f t="shared" si="421"/>
        <v>551500002024</v>
      </c>
      <c r="B3705">
        <v>5515</v>
      </c>
      <c r="C3705" t="s">
        <v>1057</v>
      </c>
      <c r="D3705" s="1">
        <v>45657</v>
      </c>
      <c r="E3705" s="34" t="str">
        <f t="shared" si="427"/>
        <v/>
      </c>
      <c r="F3705" s="34" t="str">
        <f t="shared" si="427"/>
        <v/>
      </c>
      <c r="G3705" s="34" t="str">
        <f t="shared" si="427"/>
        <v/>
      </c>
      <c r="H3705" s="34" t="str">
        <f t="shared" si="427"/>
        <v/>
      </c>
      <c r="I3705" s="34" t="str">
        <f t="shared" si="427"/>
        <v/>
      </c>
    </row>
    <row r="3706" spans="1:9">
      <c r="A3706" s="81">
        <f t="shared" si="421"/>
        <v>551500002023</v>
      </c>
      <c r="B3706">
        <v>5515</v>
      </c>
      <c r="C3706" t="s">
        <v>1057</v>
      </c>
      <c r="D3706" s="1">
        <v>45291</v>
      </c>
      <c r="E3706" s="34" t="str">
        <f t="shared" si="427"/>
        <v/>
      </c>
      <c r="F3706" s="34" t="str">
        <f t="shared" si="427"/>
        <v/>
      </c>
      <c r="G3706" s="34" t="str">
        <f t="shared" si="427"/>
        <v/>
      </c>
      <c r="H3706" s="34" t="str">
        <f t="shared" si="427"/>
        <v/>
      </c>
      <c r="I3706" s="34" t="str">
        <f t="shared" si="427"/>
        <v/>
      </c>
    </row>
    <row r="3707" spans="1:9">
      <c r="A3707" s="81">
        <f t="shared" si="421"/>
        <v>551500002022</v>
      </c>
      <c r="B3707">
        <v>5515</v>
      </c>
      <c r="C3707" t="s">
        <v>1057</v>
      </c>
      <c r="D3707" s="1">
        <v>44926</v>
      </c>
      <c r="E3707" s="34" t="str">
        <f t="shared" si="427"/>
        <v/>
      </c>
      <c r="F3707" s="34" t="str">
        <f t="shared" si="427"/>
        <v/>
      </c>
      <c r="G3707" s="34" t="str">
        <f t="shared" si="427"/>
        <v/>
      </c>
      <c r="H3707" s="34" t="str">
        <f t="shared" si="427"/>
        <v/>
      </c>
      <c r="I3707" s="34" t="str">
        <f t="shared" si="427"/>
        <v/>
      </c>
    </row>
    <row r="3708" spans="1:9">
      <c r="A3708" s="81">
        <f t="shared" si="421"/>
        <v>551500002021</v>
      </c>
      <c r="B3708">
        <v>5515</v>
      </c>
      <c r="C3708" t="s">
        <v>1057</v>
      </c>
      <c r="D3708" s="1">
        <v>44561</v>
      </c>
      <c r="E3708" s="34" t="str">
        <f t="shared" si="427"/>
        <v/>
      </c>
      <c r="F3708" s="34" t="str">
        <f t="shared" si="427"/>
        <v/>
      </c>
      <c r="G3708" s="34" t="str">
        <f t="shared" si="427"/>
        <v/>
      </c>
      <c r="H3708" s="34" t="str">
        <f t="shared" si="427"/>
        <v/>
      </c>
      <c r="I3708" s="34" t="str">
        <f t="shared" si="427"/>
        <v/>
      </c>
    </row>
    <row r="3709" spans="1:9">
      <c r="A3709" s="81">
        <f t="shared" si="421"/>
        <v>551500002020</v>
      </c>
      <c r="B3709">
        <v>5515</v>
      </c>
      <c r="C3709" t="s">
        <v>1057</v>
      </c>
      <c r="D3709" s="1">
        <v>44196</v>
      </c>
      <c r="E3709" s="34" t="str">
        <f t="shared" si="427"/>
        <v/>
      </c>
      <c r="F3709" s="34" t="str">
        <f t="shared" si="427"/>
        <v/>
      </c>
      <c r="G3709" s="34" t="str">
        <f t="shared" si="427"/>
        <v/>
      </c>
      <c r="H3709" s="34" t="str">
        <f t="shared" si="427"/>
        <v/>
      </c>
      <c r="I3709" s="34" t="str">
        <f t="shared" si="427"/>
        <v/>
      </c>
    </row>
    <row r="3710" spans="1:9">
      <c r="A3710" s="81">
        <f t="shared" si="421"/>
        <v>551500002019</v>
      </c>
      <c r="B3710">
        <v>5515</v>
      </c>
      <c r="C3710" t="s">
        <v>1057</v>
      </c>
      <c r="D3710" s="1">
        <v>43830</v>
      </c>
      <c r="E3710" s="34" t="str">
        <f t="shared" si="427"/>
        <v/>
      </c>
      <c r="F3710" s="34" t="str">
        <f t="shared" si="427"/>
        <v/>
      </c>
      <c r="G3710" s="34" t="str">
        <f t="shared" si="427"/>
        <v/>
      </c>
      <c r="H3710" s="34" t="str">
        <f t="shared" si="427"/>
        <v/>
      </c>
      <c r="I3710" s="34" t="str">
        <f t="shared" si="427"/>
        <v/>
      </c>
    </row>
    <row r="3711" spans="1:9">
      <c r="A3711" s="81">
        <f t="shared" si="421"/>
        <v>551500002018</v>
      </c>
      <c r="B3711">
        <v>5515</v>
      </c>
      <c r="C3711" t="s">
        <v>1057</v>
      </c>
      <c r="D3711" s="1">
        <v>43465</v>
      </c>
      <c r="E3711" s="34">
        <f t="shared" si="427"/>
        <v>30328</v>
      </c>
      <c r="F3711" s="34">
        <f t="shared" si="427"/>
        <v>10073</v>
      </c>
      <c r="G3711" s="34">
        <f t="shared" si="427"/>
        <v>5996</v>
      </c>
      <c r="H3711" s="34">
        <f t="shared" si="427"/>
        <v>1459</v>
      </c>
      <c r="I3711" s="34">
        <f t="shared" si="427"/>
        <v>2618</v>
      </c>
    </row>
    <row r="3712" spans="1:9">
      <c r="A3712" s="81">
        <f t="shared" si="421"/>
        <v>551500002017</v>
      </c>
      <c r="B3712">
        <v>5515</v>
      </c>
      <c r="C3712" t="s">
        <v>1057</v>
      </c>
      <c r="D3712" s="1">
        <v>43100</v>
      </c>
      <c r="E3712" s="34">
        <f t="shared" si="427"/>
        <v>30328</v>
      </c>
      <c r="F3712" s="34">
        <f t="shared" si="427"/>
        <v>10155</v>
      </c>
      <c r="G3712" s="34">
        <f t="shared" si="427"/>
        <v>5993</v>
      </c>
      <c r="H3712" s="34">
        <f t="shared" si="427"/>
        <v>1490</v>
      </c>
      <c r="I3712" s="34">
        <f t="shared" si="427"/>
        <v>2672</v>
      </c>
    </row>
    <row r="3713" spans="1:9">
      <c r="A3713" s="81">
        <f t="shared" si="421"/>
        <v>551500002016</v>
      </c>
      <c r="B3713">
        <v>5515</v>
      </c>
      <c r="C3713" t="s">
        <v>1057</v>
      </c>
      <c r="D3713" s="1">
        <v>42735</v>
      </c>
      <c r="E3713" s="34">
        <f t="shared" si="427"/>
        <v>30328</v>
      </c>
      <c r="F3713" s="34">
        <f t="shared" si="427"/>
        <v>10130</v>
      </c>
      <c r="G3713" s="34">
        <f t="shared" si="427"/>
        <v>5975</v>
      </c>
      <c r="H3713" s="34">
        <f t="shared" si="427"/>
        <v>1483</v>
      </c>
      <c r="I3713" s="34">
        <f t="shared" si="427"/>
        <v>2672</v>
      </c>
    </row>
    <row r="3714" spans="1:9">
      <c r="A3714" s="81">
        <f t="shared" si="421"/>
        <v>551500002015</v>
      </c>
      <c r="B3714">
        <v>5515</v>
      </c>
      <c r="C3714" t="s">
        <v>1057</v>
      </c>
      <c r="D3714" s="1">
        <v>42369</v>
      </c>
      <c r="E3714" s="34">
        <f t="shared" ref="E3714:I3723" si="428">IF(YEAR($D3714)&lt;2016,VLOOKUP($A3714,LDB_alt,COLUMN()-1,FALSE),IFERROR(VLOOKUP($A3714,LDB_neu,COLUMN()-1,FALSE),""))</f>
        <v>30328.48</v>
      </c>
      <c r="F3714" s="34">
        <f t="shared" si="428"/>
        <v>10193.040000000001</v>
      </c>
      <c r="G3714" s="34">
        <f t="shared" si="428"/>
        <v>6101.05</v>
      </c>
      <c r="H3714" s="34">
        <f t="shared" si="428"/>
        <v>1375.61</v>
      </c>
      <c r="I3714" s="34">
        <f t="shared" si="428"/>
        <v>2716.38</v>
      </c>
    </row>
    <row r="3715" spans="1:9">
      <c r="A3715" s="81">
        <f t="shared" si="421"/>
        <v>551500002014</v>
      </c>
      <c r="B3715">
        <v>5515</v>
      </c>
      <c r="C3715" t="s">
        <v>1057</v>
      </c>
      <c r="D3715" s="1">
        <v>42004</v>
      </c>
      <c r="E3715" s="34">
        <f t="shared" si="428"/>
        <v>30328.47</v>
      </c>
      <c r="F3715" s="34">
        <f t="shared" si="428"/>
        <v>10153.630000000001</v>
      </c>
      <c r="G3715" s="34">
        <f t="shared" si="428"/>
        <v>6098.88</v>
      </c>
      <c r="H3715" s="34">
        <f t="shared" si="428"/>
        <v>1371.76</v>
      </c>
      <c r="I3715" s="34">
        <f t="shared" si="428"/>
        <v>2682.99</v>
      </c>
    </row>
    <row r="3716" spans="1:9">
      <c r="A3716" s="81">
        <f t="shared" si="421"/>
        <v>551500002013</v>
      </c>
      <c r="B3716">
        <v>5515</v>
      </c>
      <c r="C3716" t="s">
        <v>1057</v>
      </c>
      <c r="D3716" s="1">
        <v>41639</v>
      </c>
      <c r="E3716" s="34">
        <f t="shared" si="428"/>
        <v>30328.47</v>
      </c>
      <c r="F3716" s="34">
        <f t="shared" si="428"/>
        <v>10146.08</v>
      </c>
      <c r="G3716" s="34">
        <f t="shared" si="428"/>
        <v>6091.16</v>
      </c>
      <c r="H3716" s="34">
        <f t="shared" si="428"/>
        <v>1375.04</v>
      </c>
      <c r="I3716" s="34">
        <f t="shared" si="428"/>
        <v>2679.88</v>
      </c>
    </row>
    <row r="3717" spans="1:9">
      <c r="A3717" s="81">
        <f t="shared" ref="A3717:A3780" si="429">(LEFT(B3717&amp;"00000000",8)&amp;YEAR(D3717))+0</f>
        <v>551500002012</v>
      </c>
      <c r="B3717">
        <v>5515</v>
      </c>
      <c r="C3717" t="s">
        <v>1057</v>
      </c>
      <c r="D3717" s="1">
        <v>41274</v>
      </c>
      <c r="E3717" s="34">
        <f t="shared" si="428"/>
        <v>30295.91</v>
      </c>
      <c r="F3717" s="34">
        <f t="shared" si="428"/>
        <v>10094.58</v>
      </c>
      <c r="G3717" s="34">
        <f t="shared" si="428"/>
        <v>6075.48</v>
      </c>
      <c r="H3717" s="34">
        <f t="shared" si="428"/>
        <v>1364.67</v>
      </c>
      <c r="I3717" s="34">
        <f t="shared" si="428"/>
        <v>2654.43</v>
      </c>
    </row>
    <row r="3718" spans="1:9">
      <c r="A3718" s="81">
        <f t="shared" si="429"/>
        <v>551500002011</v>
      </c>
      <c r="B3718">
        <v>5515</v>
      </c>
      <c r="C3718" t="s">
        <v>1057</v>
      </c>
      <c r="D3718" s="1">
        <v>40908</v>
      </c>
      <c r="E3718" s="34">
        <f t="shared" si="428"/>
        <v>30294.61</v>
      </c>
      <c r="F3718" s="34">
        <f t="shared" si="428"/>
        <v>10004.34</v>
      </c>
      <c r="G3718" s="34">
        <f t="shared" si="428"/>
        <v>6063.53</v>
      </c>
      <c r="H3718" s="34">
        <f t="shared" si="428"/>
        <v>1305.97</v>
      </c>
      <c r="I3718" s="34">
        <f t="shared" si="428"/>
        <v>2634.84</v>
      </c>
    </row>
    <row r="3719" spans="1:9">
      <c r="A3719" s="81">
        <f t="shared" si="429"/>
        <v>551500002010</v>
      </c>
      <c r="B3719">
        <v>5515</v>
      </c>
      <c r="C3719" t="s">
        <v>1057</v>
      </c>
      <c r="D3719" s="1">
        <v>40543</v>
      </c>
      <c r="E3719" s="34">
        <f t="shared" si="428"/>
        <v>30296.06</v>
      </c>
      <c r="F3719" s="34">
        <f t="shared" si="428"/>
        <v>9848.56</v>
      </c>
      <c r="G3719" s="34">
        <f t="shared" si="428"/>
        <v>6020.89</v>
      </c>
      <c r="H3719" s="34">
        <f t="shared" si="428"/>
        <v>1223.74</v>
      </c>
      <c r="I3719" s="34">
        <f t="shared" si="428"/>
        <v>2603.9299999999998</v>
      </c>
    </row>
    <row r="3720" spans="1:9">
      <c r="A3720" s="81">
        <f t="shared" si="429"/>
        <v>551500002009</v>
      </c>
      <c r="B3720">
        <v>5515</v>
      </c>
      <c r="C3720" t="s">
        <v>1057</v>
      </c>
      <c r="D3720" s="1">
        <v>40178</v>
      </c>
      <c r="E3720" s="34">
        <f t="shared" si="428"/>
        <v>30295.84</v>
      </c>
      <c r="F3720" s="34">
        <f t="shared" si="428"/>
        <v>9785.2900000000009</v>
      </c>
      <c r="G3720" s="34">
        <f t="shared" si="428"/>
        <v>5972.05</v>
      </c>
      <c r="H3720" s="34">
        <f t="shared" si="428"/>
        <v>1196.99</v>
      </c>
      <c r="I3720" s="34">
        <f t="shared" si="428"/>
        <v>2616.25</v>
      </c>
    </row>
    <row r="3721" spans="1:9">
      <c r="A3721" s="81">
        <f t="shared" si="429"/>
        <v>551500002008</v>
      </c>
      <c r="B3721">
        <v>5515</v>
      </c>
      <c r="C3721" t="s">
        <v>1057</v>
      </c>
      <c r="D3721" s="1">
        <v>39813</v>
      </c>
      <c r="E3721" s="34">
        <f t="shared" si="428"/>
        <v>30292.52</v>
      </c>
      <c r="F3721" s="34">
        <f t="shared" si="428"/>
        <v>9668.5</v>
      </c>
      <c r="G3721" s="34">
        <f t="shared" si="428"/>
        <v>5970.57</v>
      </c>
      <c r="H3721" s="34">
        <f t="shared" si="428"/>
        <v>1103.3499999999999</v>
      </c>
      <c r="I3721" s="34">
        <f t="shared" si="428"/>
        <v>2594.58</v>
      </c>
    </row>
    <row r="3722" spans="1:9">
      <c r="A3722" s="81">
        <f t="shared" si="429"/>
        <v>551500002007</v>
      </c>
      <c r="B3722">
        <v>5515</v>
      </c>
      <c r="C3722" t="s">
        <v>1057</v>
      </c>
      <c r="D3722" s="1">
        <v>39447</v>
      </c>
      <c r="E3722" s="34">
        <f t="shared" si="428"/>
        <v>30291.61</v>
      </c>
      <c r="F3722" s="34">
        <f t="shared" si="428"/>
        <v>9490.85</v>
      </c>
      <c r="G3722" s="34">
        <f t="shared" si="428"/>
        <v>5928.43</v>
      </c>
      <c r="H3722" s="34">
        <f t="shared" si="428"/>
        <v>976.23</v>
      </c>
      <c r="I3722" s="34">
        <f t="shared" si="428"/>
        <v>2586.19</v>
      </c>
    </row>
    <row r="3723" spans="1:9">
      <c r="A3723" s="81">
        <f t="shared" si="429"/>
        <v>551500002006</v>
      </c>
      <c r="B3723">
        <v>5515</v>
      </c>
      <c r="C3723" t="s">
        <v>1057</v>
      </c>
      <c r="D3723" s="1">
        <v>39082</v>
      </c>
      <c r="E3723" s="34">
        <f t="shared" si="428"/>
        <v>30291.439999999999</v>
      </c>
      <c r="F3723" s="34">
        <f t="shared" si="428"/>
        <v>9409.61</v>
      </c>
      <c r="G3723" s="34">
        <f t="shared" si="428"/>
        <v>5873.14</v>
      </c>
      <c r="H3723" s="34">
        <f t="shared" si="428"/>
        <v>963.58</v>
      </c>
      <c r="I3723" s="34">
        <f t="shared" si="428"/>
        <v>2572.89</v>
      </c>
    </row>
    <row r="3724" spans="1:9">
      <c r="A3724" s="81">
        <f t="shared" si="429"/>
        <v>555400002025</v>
      </c>
      <c r="B3724">
        <v>5554</v>
      </c>
      <c r="C3724" t="s">
        <v>504</v>
      </c>
      <c r="D3724" s="1">
        <v>46022</v>
      </c>
      <c r="E3724" s="34" t="str">
        <f t="shared" ref="E3724:I3733" si="430">IF(YEAR($D3724)&lt;2016,VLOOKUP($A3724,LDB_alt,COLUMN()-1,FALSE),IFERROR(VLOOKUP($A3724,LDB_neu,COLUMN()-1,FALSE),""))</f>
        <v/>
      </c>
      <c r="F3724" s="34" t="str">
        <f t="shared" si="430"/>
        <v/>
      </c>
      <c r="G3724" s="34" t="str">
        <f t="shared" si="430"/>
        <v/>
      </c>
      <c r="H3724" s="34" t="str">
        <f t="shared" si="430"/>
        <v/>
      </c>
      <c r="I3724" s="34" t="str">
        <f t="shared" si="430"/>
        <v/>
      </c>
    </row>
    <row r="3725" spans="1:9">
      <c r="A3725" s="81">
        <f t="shared" si="429"/>
        <v>555400002024</v>
      </c>
      <c r="B3725">
        <v>5554</v>
      </c>
      <c r="C3725" t="s">
        <v>504</v>
      </c>
      <c r="D3725" s="1">
        <v>45657</v>
      </c>
      <c r="E3725" s="34" t="str">
        <f t="shared" si="430"/>
        <v/>
      </c>
      <c r="F3725" s="34" t="str">
        <f t="shared" si="430"/>
        <v/>
      </c>
      <c r="G3725" s="34" t="str">
        <f t="shared" si="430"/>
        <v/>
      </c>
      <c r="H3725" s="34" t="str">
        <f t="shared" si="430"/>
        <v/>
      </c>
      <c r="I3725" s="34" t="str">
        <f t="shared" si="430"/>
        <v/>
      </c>
    </row>
    <row r="3726" spans="1:9">
      <c r="A3726" s="81">
        <f t="shared" si="429"/>
        <v>555400002023</v>
      </c>
      <c r="B3726">
        <v>5554</v>
      </c>
      <c r="C3726" t="s">
        <v>504</v>
      </c>
      <c r="D3726" s="1">
        <v>45291</v>
      </c>
      <c r="E3726" s="34" t="str">
        <f t="shared" si="430"/>
        <v/>
      </c>
      <c r="F3726" s="34" t="str">
        <f t="shared" si="430"/>
        <v/>
      </c>
      <c r="G3726" s="34" t="str">
        <f t="shared" si="430"/>
        <v/>
      </c>
      <c r="H3726" s="34" t="str">
        <f t="shared" si="430"/>
        <v/>
      </c>
      <c r="I3726" s="34" t="str">
        <f t="shared" si="430"/>
        <v/>
      </c>
    </row>
    <row r="3727" spans="1:9">
      <c r="A3727" s="81">
        <f t="shared" si="429"/>
        <v>555400002022</v>
      </c>
      <c r="B3727">
        <v>5554</v>
      </c>
      <c r="C3727" t="s">
        <v>504</v>
      </c>
      <c r="D3727" s="1">
        <v>44926</v>
      </c>
      <c r="E3727" s="34" t="str">
        <f t="shared" si="430"/>
        <v/>
      </c>
      <c r="F3727" s="34" t="str">
        <f t="shared" si="430"/>
        <v/>
      </c>
      <c r="G3727" s="34" t="str">
        <f t="shared" si="430"/>
        <v/>
      </c>
      <c r="H3727" s="34" t="str">
        <f t="shared" si="430"/>
        <v/>
      </c>
      <c r="I3727" s="34" t="str">
        <f t="shared" si="430"/>
        <v/>
      </c>
    </row>
    <row r="3728" spans="1:9">
      <c r="A3728" s="81">
        <f t="shared" si="429"/>
        <v>555400002021</v>
      </c>
      <c r="B3728">
        <v>5554</v>
      </c>
      <c r="C3728" t="s">
        <v>504</v>
      </c>
      <c r="D3728" s="1">
        <v>44561</v>
      </c>
      <c r="E3728" s="34" t="str">
        <f t="shared" si="430"/>
        <v/>
      </c>
      <c r="F3728" s="34" t="str">
        <f t="shared" si="430"/>
        <v/>
      </c>
      <c r="G3728" s="34" t="str">
        <f t="shared" si="430"/>
        <v/>
      </c>
      <c r="H3728" s="34" t="str">
        <f t="shared" si="430"/>
        <v/>
      </c>
      <c r="I3728" s="34" t="str">
        <f t="shared" si="430"/>
        <v/>
      </c>
    </row>
    <row r="3729" spans="1:9">
      <c r="A3729" s="81">
        <f t="shared" si="429"/>
        <v>555400002020</v>
      </c>
      <c r="B3729">
        <v>5554</v>
      </c>
      <c r="C3729" t="s">
        <v>504</v>
      </c>
      <c r="D3729" s="1">
        <v>44196</v>
      </c>
      <c r="E3729" s="34" t="str">
        <f t="shared" si="430"/>
        <v/>
      </c>
      <c r="F3729" s="34" t="str">
        <f t="shared" si="430"/>
        <v/>
      </c>
      <c r="G3729" s="34" t="str">
        <f t="shared" si="430"/>
        <v/>
      </c>
      <c r="H3729" s="34" t="str">
        <f t="shared" si="430"/>
        <v/>
      </c>
      <c r="I3729" s="34" t="str">
        <f t="shared" si="430"/>
        <v/>
      </c>
    </row>
    <row r="3730" spans="1:9">
      <c r="A3730" s="81">
        <f t="shared" si="429"/>
        <v>555400002019</v>
      </c>
      <c r="B3730">
        <v>5554</v>
      </c>
      <c r="C3730" t="s">
        <v>504</v>
      </c>
      <c r="D3730" s="1">
        <v>43830</v>
      </c>
      <c r="E3730" s="34" t="str">
        <f t="shared" si="430"/>
        <v/>
      </c>
      <c r="F3730" s="34" t="str">
        <f t="shared" si="430"/>
        <v/>
      </c>
      <c r="G3730" s="34" t="str">
        <f t="shared" si="430"/>
        <v/>
      </c>
      <c r="H3730" s="34" t="str">
        <f t="shared" si="430"/>
        <v/>
      </c>
      <c r="I3730" s="34" t="str">
        <f t="shared" si="430"/>
        <v/>
      </c>
    </row>
    <row r="3731" spans="1:9">
      <c r="A3731" s="81">
        <f t="shared" si="429"/>
        <v>555400002018</v>
      </c>
      <c r="B3731">
        <v>5554</v>
      </c>
      <c r="C3731" t="s">
        <v>504</v>
      </c>
      <c r="D3731" s="1">
        <v>43465</v>
      </c>
      <c r="E3731" s="34">
        <f t="shared" si="430"/>
        <v>142098</v>
      </c>
      <c r="F3731" s="34">
        <f t="shared" si="430"/>
        <v>24538</v>
      </c>
      <c r="G3731" s="34">
        <f t="shared" si="430"/>
        <v>14743</v>
      </c>
      <c r="H3731" s="34">
        <f t="shared" si="430"/>
        <v>1764</v>
      </c>
      <c r="I3731" s="34">
        <f t="shared" si="430"/>
        <v>8031</v>
      </c>
    </row>
    <row r="3732" spans="1:9">
      <c r="A3732" s="81">
        <f t="shared" si="429"/>
        <v>555400002017</v>
      </c>
      <c r="B3732">
        <v>5554</v>
      </c>
      <c r="C3732" t="s">
        <v>504</v>
      </c>
      <c r="D3732" s="1">
        <v>43100</v>
      </c>
      <c r="E3732" s="34">
        <f t="shared" si="430"/>
        <v>142098</v>
      </c>
      <c r="F3732" s="34">
        <f t="shared" si="430"/>
        <v>24451</v>
      </c>
      <c r="G3732" s="34">
        <f t="shared" si="430"/>
        <v>14607</v>
      </c>
      <c r="H3732" s="34">
        <f t="shared" si="430"/>
        <v>1772</v>
      </c>
      <c r="I3732" s="34">
        <f t="shared" si="430"/>
        <v>8072</v>
      </c>
    </row>
    <row r="3733" spans="1:9">
      <c r="A3733" s="81">
        <f t="shared" si="429"/>
        <v>555400002016</v>
      </c>
      <c r="B3733">
        <v>5554</v>
      </c>
      <c r="C3733" t="s">
        <v>504</v>
      </c>
      <c r="D3733" s="1">
        <v>42735</v>
      </c>
      <c r="E3733" s="34">
        <f t="shared" si="430"/>
        <v>142098</v>
      </c>
      <c r="F3733" s="34">
        <f t="shared" si="430"/>
        <v>24400</v>
      </c>
      <c r="G3733" s="34">
        <f t="shared" si="430"/>
        <v>14490</v>
      </c>
      <c r="H3733" s="34">
        <f t="shared" si="430"/>
        <v>1781</v>
      </c>
      <c r="I3733" s="34">
        <f t="shared" si="430"/>
        <v>8129</v>
      </c>
    </row>
    <row r="3734" spans="1:9">
      <c r="A3734" s="81">
        <f t="shared" si="429"/>
        <v>555400002015</v>
      </c>
      <c r="B3734">
        <v>5554</v>
      </c>
      <c r="C3734" t="s">
        <v>504</v>
      </c>
      <c r="D3734" s="1">
        <v>42369</v>
      </c>
      <c r="E3734" s="34">
        <f t="shared" ref="E3734:I3743" si="431">IF(YEAR($D3734)&lt;2016,VLOOKUP($A3734,LDB_alt,COLUMN()-1,FALSE),IFERROR(VLOOKUP($A3734,LDB_neu,COLUMN()-1,FALSE),""))</f>
        <v>142097.78</v>
      </c>
      <c r="F3734" s="34">
        <f t="shared" si="431"/>
        <v>24438.67</v>
      </c>
      <c r="G3734" s="34">
        <f t="shared" si="431"/>
        <v>14606.42</v>
      </c>
      <c r="H3734" s="34">
        <f t="shared" si="431"/>
        <v>1521.04</v>
      </c>
      <c r="I3734" s="34">
        <f t="shared" si="431"/>
        <v>8311.2099999999991</v>
      </c>
    </row>
    <row r="3735" spans="1:9">
      <c r="A3735" s="81">
        <f t="shared" si="429"/>
        <v>555400002014</v>
      </c>
      <c r="B3735">
        <v>5554</v>
      </c>
      <c r="C3735" t="s">
        <v>504</v>
      </c>
      <c r="D3735" s="1">
        <v>42004</v>
      </c>
      <c r="E3735" s="34">
        <f t="shared" si="431"/>
        <v>142097.79999999999</v>
      </c>
      <c r="F3735" s="34">
        <f t="shared" si="431"/>
        <v>24257.420000000002</v>
      </c>
      <c r="G3735" s="34">
        <f t="shared" si="431"/>
        <v>14487.44</v>
      </c>
      <c r="H3735" s="34">
        <f t="shared" si="431"/>
        <v>1529.28</v>
      </c>
      <c r="I3735" s="34">
        <f t="shared" si="431"/>
        <v>8240.7000000000007</v>
      </c>
    </row>
    <row r="3736" spans="1:9">
      <c r="A3736" s="81">
        <f t="shared" si="429"/>
        <v>555400002013</v>
      </c>
      <c r="B3736">
        <v>5554</v>
      </c>
      <c r="C3736" t="s">
        <v>504</v>
      </c>
      <c r="D3736" s="1">
        <v>41639</v>
      </c>
      <c r="E3736" s="34">
        <f t="shared" si="431"/>
        <v>142097.78</v>
      </c>
      <c r="F3736" s="34">
        <f t="shared" si="431"/>
        <v>24109.33</v>
      </c>
      <c r="G3736" s="34">
        <f t="shared" si="431"/>
        <v>14378.2</v>
      </c>
      <c r="H3736" s="34">
        <f t="shared" si="431"/>
        <v>1537.85</v>
      </c>
      <c r="I3736" s="34">
        <f t="shared" si="431"/>
        <v>8193.2800000000007</v>
      </c>
    </row>
    <row r="3737" spans="1:9">
      <c r="A3737" s="81">
        <f t="shared" si="429"/>
        <v>555400002012</v>
      </c>
      <c r="B3737">
        <v>5554</v>
      </c>
      <c r="C3737" t="s">
        <v>504</v>
      </c>
      <c r="D3737" s="1">
        <v>41274</v>
      </c>
      <c r="E3737" s="34">
        <f t="shared" si="431"/>
        <v>142097.78</v>
      </c>
      <c r="F3737" s="34">
        <f t="shared" si="431"/>
        <v>24113.629999999997</v>
      </c>
      <c r="G3737" s="34">
        <f t="shared" si="431"/>
        <v>14488.09</v>
      </c>
      <c r="H3737" s="34">
        <f t="shared" si="431"/>
        <v>1415.37</v>
      </c>
      <c r="I3737" s="34">
        <f t="shared" si="431"/>
        <v>8210.17</v>
      </c>
    </row>
    <row r="3738" spans="1:9">
      <c r="A3738" s="81">
        <f t="shared" si="429"/>
        <v>555400002011</v>
      </c>
      <c r="B3738">
        <v>5554</v>
      </c>
      <c r="C3738" t="s">
        <v>504</v>
      </c>
      <c r="D3738" s="1">
        <v>40908</v>
      </c>
      <c r="E3738" s="34">
        <f t="shared" si="431"/>
        <v>141966.26999999999</v>
      </c>
      <c r="F3738" s="34">
        <f t="shared" si="431"/>
        <v>24060.84</v>
      </c>
      <c r="G3738" s="34">
        <f t="shared" si="431"/>
        <v>14512.89</v>
      </c>
      <c r="H3738" s="34">
        <f t="shared" si="431"/>
        <v>1436.15</v>
      </c>
      <c r="I3738" s="34">
        <f t="shared" si="431"/>
        <v>8111.8</v>
      </c>
    </row>
    <row r="3739" spans="1:9">
      <c r="A3739" s="81">
        <f t="shared" si="429"/>
        <v>555400002010</v>
      </c>
      <c r="B3739">
        <v>5554</v>
      </c>
      <c r="C3739" t="s">
        <v>504</v>
      </c>
      <c r="D3739" s="1">
        <v>40543</v>
      </c>
      <c r="E3739" s="34">
        <f t="shared" si="431"/>
        <v>141967.24</v>
      </c>
      <c r="F3739" s="34">
        <f t="shared" si="431"/>
        <v>24116.550000000003</v>
      </c>
      <c r="G3739" s="34">
        <f t="shared" si="431"/>
        <v>14652.62</v>
      </c>
      <c r="H3739" s="34">
        <f t="shared" si="431"/>
        <v>1407.86</v>
      </c>
      <c r="I3739" s="34">
        <f t="shared" si="431"/>
        <v>8056.07</v>
      </c>
    </row>
    <row r="3740" spans="1:9">
      <c r="A3740" s="81">
        <f t="shared" si="429"/>
        <v>555400002009</v>
      </c>
      <c r="B3740">
        <v>5554</v>
      </c>
      <c r="C3740" t="s">
        <v>504</v>
      </c>
      <c r="D3740" s="1">
        <v>40178</v>
      </c>
      <c r="E3740" s="34">
        <f t="shared" si="431"/>
        <v>141935.85999999999</v>
      </c>
      <c r="F3740" s="34">
        <f t="shared" si="431"/>
        <v>24026.620000000003</v>
      </c>
      <c r="G3740" s="34">
        <f t="shared" si="431"/>
        <v>14729.6</v>
      </c>
      <c r="H3740" s="34">
        <f t="shared" si="431"/>
        <v>1356.1</v>
      </c>
      <c r="I3740" s="34">
        <f t="shared" si="431"/>
        <v>7940.92</v>
      </c>
    </row>
    <row r="3741" spans="1:9">
      <c r="A3741" s="81">
        <f t="shared" si="429"/>
        <v>555400002008</v>
      </c>
      <c r="B3741">
        <v>5554</v>
      </c>
      <c r="C3741" t="s">
        <v>504</v>
      </c>
      <c r="D3741" s="1">
        <v>39813</v>
      </c>
      <c r="E3741" s="34">
        <f t="shared" si="431"/>
        <v>141935.34</v>
      </c>
      <c r="F3741" s="34">
        <f t="shared" si="431"/>
        <v>24177.85</v>
      </c>
      <c r="G3741" s="34">
        <f t="shared" si="431"/>
        <v>14957.02</v>
      </c>
      <c r="H3741" s="34">
        <f t="shared" si="431"/>
        <v>1289.24</v>
      </c>
      <c r="I3741" s="34">
        <f t="shared" si="431"/>
        <v>7931.59</v>
      </c>
    </row>
    <row r="3742" spans="1:9">
      <c r="A3742" s="81">
        <f t="shared" si="429"/>
        <v>555400002007</v>
      </c>
      <c r="B3742">
        <v>5554</v>
      </c>
      <c r="C3742" t="s">
        <v>504</v>
      </c>
      <c r="D3742" s="1">
        <v>39447</v>
      </c>
      <c r="E3742" s="34">
        <f t="shared" si="431"/>
        <v>141913.51999999999</v>
      </c>
      <c r="F3742" s="34">
        <f t="shared" si="431"/>
        <v>23847.239999999998</v>
      </c>
      <c r="G3742" s="34">
        <f t="shared" si="431"/>
        <v>14706.58</v>
      </c>
      <c r="H3742" s="34">
        <f t="shared" si="431"/>
        <v>1274.99</v>
      </c>
      <c r="I3742" s="34">
        <f t="shared" si="431"/>
        <v>7865.67</v>
      </c>
    </row>
    <row r="3743" spans="1:9">
      <c r="A3743" s="81">
        <f t="shared" si="429"/>
        <v>555400002006</v>
      </c>
      <c r="B3743">
        <v>5554</v>
      </c>
      <c r="C3743" t="s">
        <v>504</v>
      </c>
      <c r="D3743" s="1">
        <v>39082</v>
      </c>
      <c r="E3743" s="34">
        <f t="shared" si="431"/>
        <v>141920.74</v>
      </c>
      <c r="F3743" s="34">
        <f t="shared" si="431"/>
        <v>23459.93</v>
      </c>
      <c r="G3743" s="34">
        <f t="shared" si="431"/>
        <v>14478.1</v>
      </c>
      <c r="H3743" s="34">
        <f t="shared" si="431"/>
        <v>1216.75</v>
      </c>
      <c r="I3743" s="34">
        <f t="shared" si="431"/>
        <v>7765.08</v>
      </c>
    </row>
    <row r="3744" spans="1:9">
      <c r="A3744" s="81">
        <f t="shared" si="429"/>
        <v>555400402025</v>
      </c>
      <c r="B3744">
        <v>5554004</v>
      </c>
      <c r="C3744" t="s">
        <v>1058</v>
      </c>
      <c r="D3744" s="1">
        <v>46022</v>
      </c>
      <c r="E3744" s="34" t="str">
        <f t="shared" ref="E3744:I3753" si="432">IF(YEAR($D3744)&lt;2016,VLOOKUP($A3744,LDB_alt,COLUMN()-1,FALSE),IFERROR(VLOOKUP($A3744,LDB_neu,COLUMN()-1,FALSE),""))</f>
        <v/>
      </c>
      <c r="F3744" s="34" t="str">
        <f t="shared" si="432"/>
        <v/>
      </c>
      <c r="G3744" s="34" t="str">
        <f t="shared" si="432"/>
        <v/>
      </c>
      <c r="H3744" s="34" t="str">
        <f t="shared" si="432"/>
        <v/>
      </c>
      <c r="I3744" s="34" t="str">
        <f t="shared" si="432"/>
        <v/>
      </c>
    </row>
    <row r="3745" spans="1:9">
      <c r="A3745" s="81">
        <f t="shared" si="429"/>
        <v>555400402024</v>
      </c>
      <c r="B3745">
        <v>5554004</v>
      </c>
      <c r="C3745" t="s">
        <v>1058</v>
      </c>
      <c r="D3745" s="1">
        <v>45657</v>
      </c>
      <c r="E3745" s="34" t="str">
        <f t="shared" si="432"/>
        <v/>
      </c>
      <c r="F3745" s="34" t="str">
        <f t="shared" si="432"/>
        <v/>
      </c>
      <c r="G3745" s="34" t="str">
        <f t="shared" si="432"/>
        <v/>
      </c>
      <c r="H3745" s="34" t="str">
        <f t="shared" si="432"/>
        <v/>
      </c>
      <c r="I3745" s="34" t="str">
        <f t="shared" si="432"/>
        <v/>
      </c>
    </row>
    <row r="3746" spans="1:9">
      <c r="A3746" s="81">
        <f t="shared" si="429"/>
        <v>555400402023</v>
      </c>
      <c r="B3746">
        <v>5554004</v>
      </c>
      <c r="C3746" t="s">
        <v>1058</v>
      </c>
      <c r="D3746" s="1">
        <v>45291</v>
      </c>
      <c r="E3746" s="34" t="str">
        <f t="shared" si="432"/>
        <v/>
      </c>
      <c r="F3746" s="34" t="str">
        <f t="shared" si="432"/>
        <v/>
      </c>
      <c r="G3746" s="34" t="str">
        <f t="shared" si="432"/>
        <v/>
      </c>
      <c r="H3746" s="34" t="str">
        <f t="shared" si="432"/>
        <v/>
      </c>
      <c r="I3746" s="34" t="str">
        <f t="shared" si="432"/>
        <v/>
      </c>
    </row>
    <row r="3747" spans="1:9">
      <c r="A3747" s="81">
        <f t="shared" si="429"/>
        <v>555400402022</v>
      </c>
      <c r="B3747">
        <v>5554004</v>
      </c>
      <c r="C3747" t="s">
        <v>1058</v>
      </c>
      <c r="D3747" s="1">
        <v>44926</v>
      </c>
      <c r="E3747" s="34" t="str">
        <f t="shared" si="432"/>
        <v/>
      </c>
      <c r="F3747" s="34" t="str">
        <f t="shared" si="432"/>
        <v/>
      </c>
      <c r="G3747" s="34" t="str">
        <f t="shared" si="432"/>
        <v/>
      </c>
      <c r="H3747" s="34" t="str">
        <f t="shared" si="432"/>
        <v/>
      </c>
      <c r="I3747" s="34" t="str">
        <f t="shared" si="432"/>
        <v/>
      </c>
    </row>
    <row r="3748" spans="1:9">
      <c r="A3748" s="81">
        <f t="shared" si="429"/>
        <v>555400402021</v>
      </c>
      <c r="B3748">
        <v>5554004</v>
      </c>
      <c r="C3748" t="s">
        <v>1058</v>
      </c>
      <c r="D3748" s="1">
        <v>44561</v>
      </c>
      <c r="E3748" s="34" t="str">
        <f t="shared" si="432"/>
        <v/>
      </c>
      <c r="F3748" s="34" t="str">
        <f t="shared" si="432"/>
        <v/>
      </c>
      <c r="G3748" s="34" t="str">
        <f t="shared" si="432"/>
        <v/>
      </c>
      <c r="H3748" s="34" t="str">
        <f t="shared" si="432"/>
        <v/>
      </c>
      <c r="I3748" s="34" t="str">
        <f t="shared" si="432"/>
        <v/>
      </c>
    </row>
    <row r="3749" spans="1:9">
      <c r="A3749" s="81">
        <f t="shared" si="429"/>
        <v>555400402020</v>
      </c>
      <c r="B3749">
        <v>5554004</v>
      </c>
      <c r="C3749" t="s">
        <v>1058</v>
      </c>
      <c r="D3749" s="1">
        <v>44196</v>
      </c>
      <c r="E3749" s="34" t="str">
        <f t="shared" si="432"/>
        <v/>
      </c>
      <c r="F3749" s="34" t="str">
        <f t="shared" si="432"/>
        <v/>
      </c>
      <c r="G3749" s="34" t="str">
        <f t="shared" si="432"/>
        <v/>
      </c>
      <c r="H3749" s="34" t="str">
        <f t="shared" si="432"/>
        <v/>
      </c>
      <c r="I3749" s="34" t="str">
        <f t="shared" si="432"/>
        <v/>
      </c>
    </row>
    <row r="3750" spans="1:9">
      <c r="A3750" s="81">
        <f t="shared" si="429"/>
        <v>555400402019</v>
      </c>
      <c r="B3750">
        <v>5554004</v>
      </c>
      <c r="C3750" t="s">
        <v>1058</v>
      </c>
      <c r="D3750" s="1">
        <v>43830</v>
      </c>
      <c r="E3750" s="34" t="str">
        <f t="shared" si="432"/>
        <v/>
      </c>
      <c r="F3750" s="34" t="str">
        <f t="shared" si="432"/>
        <v/>
      </c>
      <c r="G3750" s="34" t="str">
        <f t="shared" si="432"/>
        <v/>
      </c>
      <c r="H3750" s="34" t="str">
        <f t="shared" si="432"/>
        <v/>
      </c>
      <c r="I3750" s="34" t="str">
        <f t="shared" si="432"/>
        <v/>
      </c>
    </row>
    <row r="3751" spans="1:9">
      <c r="A3751" s="81">
        <f t="shared" si="429"/>
        <v>555400402018</v>
      </c>
      <c r="B3751">
        <v>5554004</v>
      </c>
      <c r="C3751" t="s">
        <v>1058</v>
      </c>
      <c r="D3751" s="1">
        <v>43465</v>
      </c>
      <c r="E3751" s="34">
        <f t="shared" si="432"/>
        <v>15124</v>
      </c>
      <c r="F3751" s="34">
        <f t="shared" si="432"/>
        <v>2721</v>
      </c>
      <c r="G3751" s="34">
        <f t="shared" si="432"/>
        <v>1670</v>
      </c>
      <c r="H3751" s="34">
        <f t="shared" si="432"/>
        <v>198</v>
      </c>
      <c r="I3751" s="34">
        <f t="shared" si="432"/>
        <v>853</v>
      </c>
    </row>
    <row r="3752" spans="1:9">
      <c r="A3752" s="81">
        <f t="shared" si="429"/>
        <v>555400402017</v>
      </c>
      <c r="B3752">
        <v>5554004</v>
      </c>
      <c r="C3752" t="s">
        <v>1058</v>
      </c>
      <c r="D3752" s="1">
        <v>43100</v>
      </c>
      <c r="E3752" s="34">
        <f t="shared" si="432"/>
        <v>15124</v>
      </c>
      <c r="F3752" s="34">
        <f t="shared" si="432"/>
        <v>2722</v>
      </c>
      <c r="G3752" s="34">
        <f t="shared" si="432"/>
        <v>1664</v>
      </c>
      <c r="H3752" s="34">
        <f t="shared" si="432"/>
        <v>197</v>
      </c>
      <c r="I3752" s="34">
        <f t="shared" si="432"/>
        <v>861</v>
      </c>
    </row>
    <row r="3753" spans="1:9">
      <c r="A3753" s="81">
        <f t="shared" si="429"/>
        <v>555400402016</v>
      </c>
      <c r="B3753">
        <v>5554004</v>
      </c>
      <c r="C3753" t="s">
        <v>1058</v>
      </c>
      <c r="D3753" s="1">
        <v>42735</v>
      </c>
      <c r="E3753" s="34">
        <f t="shared" si="432"/>
        <v>15124</v>
      </c>
      <c r="F3753" s="34">
        <f t="shared" si="432"/>
        <v>2716</v>
      </c>
      <c r="G3753" s="34">
        <f t="shared" si="432"/>
        <v>1653</v>
      </c>
      <c r="H3753" s="34">
        <f t="shared" si="432"/>
        <v>196</v>
      </c>
      <c r="I3753" s="34">
        <f t="shared" si="432"/>
        <v>867</v>
      </c>
    </row>
    <row r="3754" spans="1:9">
      <c r="A3754" s="81">
        <f t="shared" si="429"/>
        <v>555400402015</v>
      </c>
      <c r="B3754">
        <v>5554004</v>
      </c>
      <c r="C3754" t="s">
        <v>1058</v>
      </c>
      <c r="D3754" s="1">
        <v>42369</v>
      </c>
      <c r="E3754" s="34">
        <f t="shared" ref="E3754:I3763" si="433">IF(YEAR($D3754)&lt;2016,VLOOKUP($A3754,LDB_alt,COLUMN()-1,FALSE),IFERROR(VLOOKUP($A3754,LDB_neu,COLUMN()-1,FALSE),""))</f>
        <v>15124.27</v>
      </c>
      <c r="F3754" s="34">
        <f t="shared" si="433"/>
        <v>2738.93</v>
      </c>
      <c r="G3754" s="34">
        <f t="shared" si="433"/>
        <v>1654.55</v>
      </c>
      <c r="H3754" s="34">
        <f t="shared" si="433"/>
        <v>177.99</v>
      </c>
      <c r="I3754" s="34">
        <f t="shared" si="433"/>
        <v>906.39</v>
      </c>
    </row>
    <row r="3755" spans="1:9">
      <c r="A3755" s="81">
        <f t="shared" si="429"/>
        <v>555400402014</v>
      </c>
      <c r="B3755">
        <v>5554004</v>
      </c>
      <c r="C3755" t="s">
        <v>1058</v>
      </c>
      <c r="D3755" s="1">
        <v>42004</v>
      </c>
      <c r="E3755" s="34">
        <f t="shared" si="433"/>
        <v>15124.27</v>
      </c>
      <c r="F3755" s="34">
        <f t="shared" si="433"/>
        <v>2690.7</v>
      </c>
      <c r="G3755" s="34">
        <f t="shared" si="433"/>
        <v>1635.38</v>
      </c>
      <c r="H3755" s="34">
        <f t="shared" si="433"/>
        <v>177.87</v>
      </c>
      <c r="I3755" s="34">
        <f t="shared" si="433"/>
        <v>877.45</v>
      </c>
    </row>
    <row r="3756" spans="1:9">
      <c r="A3756" s="81">
        <f t="shared" si="429"/>
        <v>555400402013</v>
      </c>
      <c r="B3756">
        <v>5554004</v>
      </c>
      <c r="C3756" t="s">
        <v>1058</v>
      </c>
      <c r="D3756" s="1">
        <v>41639</v>
      </c>
      <c r="E3756" s="34">
        <f t="shared" si="433"/>
        <v>15124.27</v>
      </c>
      <c r="F3756" s="34">
        <f t="shared" si="433"/>
        <v>2667.87</v>
      </c>
      <c r="G3756" s="34">
        <f t="shared" si="433"/>
        <v>1612.98</v>
      </c>
      <c r="H3756" s="34">
        <f t="shared" si="433"/>
        <v>187.09</v>
      </c>
      <c r="I3756" s="34">
        <f t="shared" si="433"/>
        <v>867.8</v>
      </c>
    </row>
    <row r="3757" spans="1:9">
      <c r="A3757" s="81">
        <f t="shared" si="429"/>
        <v>555400402012</v>
      </c>
      <c r="B3757">
        <v>5554004</v>
      </c>
      <c r="C3757" t="s">
        <v>1058</v>
      </c>
      <c r="D3757" s="1">
        <v>41274</v>
      </c>
      <c r="E3757" s="34">
        <f t="shared" si="433"/>
        <v>15124.27</v>
      </c>
      <c r="F3757" s="34">
        <f t="shared" si="433"/>
        <v>2671.25</v>
      </c>
      <c r="G3757" s="34">
        <f t="shared" si="433"/>
        <v>1627.88</v>
      </c>
      <c r="H3757" s="34">
        <f t="shared" si="433"/>
        <v>173.17</v>
      </c>
      <c r="I3757" s="34">
        <f t="shared" si="433"/>
        <v>870.2</v>
      </c>
    </row>
    <row r="3758" spans="1:9">
      <c r="A3758" s="81">
        <f t="shared" si="429"/>
        <v>555400402011</v>
      </c>
      <c r="B3758">
        <v>5554004</v>
      </c>
      <c r="C3758" t="s">
        <v>1058</v>
      </c>
      <c r="D3758" s="1">
        <v>40908</v>
      </c>
      <c r="E3758" s="34">
        <f t="shared" si="433"/>
        <v>15123.82</v>
      </c>
      <c r="F3758" s="34">
        <f t="shared" si="433"/>
        <v>2658.04</v>
      </c>
      <c r="G3758" s="34">
        <f t="shared" si="433"/>
        <v>1622.41</v>
      </c>
      <c r="H3758" s="34">
        <f t="shared" si="433"/>
        <v>170.64</v>
      </c>
      <c r="I3758" s="34">
        <f t="shared" si="433"/>
        <v>864.99</v>
      </c>
    </row>
    <row r="3759" spans="1:9">
      <c r="A3759" s="81">
        <f t="shared" si="429"/>
        <v>555400402010</v>
      </c>
      <c r="B3759">
        <v>5554004</v>
      </c>
      <c r="C3759" t="s">
        <v>1058</v>
      </c>
      <c r="D3759" s="1">
        <v>40543</v>
      </c>
      <c r="E3759" s="34">
        <f t="shared" si="433"/>
        <v>15123.75</v>
      </c>
      <c r="F3759" s="34">
        <f t="shared" si="433"/>
        <v>2645.91</v>
      </c>
      <c r="G3759" s="34">
        <f t="shared" si="433"/>
        <v>1610.87</v>
      </c>
      <c r="H3759" s="34">
        <f t="shared" si="433"/>
        <v>170.02</v>
      </c>
      <c r="I3759" s="34">
        <f t="shared" si="433"/>
        <v>865.02</v>
      </c>
    </row>
    <row r="3760" spans="1:9">
      <c r="A3760" s="81">
        <f t="shared" si="429"/>
        <v>555400402009</v>
      </c>
      <c r="B3760">
        <v>5554004</v>
      </c>
      <c r="C3760" t="s">
        <v>1058</v>
      </c>
      <c r="D3760" s="1">
        <v>40178</v>
      </c>
      <c r="E3760" s="34">
        <f t="shared" si="433"/>
        <v>15123.76</v>
      </c>
      <c r="F3760" s="34">
        <f t="shared" si="433"/>
        <v>2600.8999999999996</v>
      </c>
      <c r="G3760" s="34">
        <f t="shared" si="433"/>
        <v>1596.62</v>
      </c>
      <c r="H3760" s="34">
        <f t="shared" si="433"/>
        <v>167.51</v>
      </c>
      <c r="I3760" s="34">
        <f t="shared" si="433"/>
        <v>836.77</v>
      </c>
    </row>
    <row r="3761" spans="1:9">
      <c r="A3761" s="81">
        <f t="shared" si="429"/>
        <v>555400402008</v>
      </c>
      <c r="B3761">
        <v>5554004</v>
      </c>
      <c r="C3761" t="s">
        <v>1058</v>
      </c>
      <c r="D3761" s="1">
        <v>39813</v>
      </c>
      <c r="E3761" s="34">
        <f t="shared" si="433"/>
        <v>15123.76</v>
      </c>
      <c r="F3761" s="34">
        <f t="shared" si="433"/>
        <v>2589.4699999999998</v>
      </c>
      <c r="G3761" s="34">
        <f t="shared" si="433"/>
        <v>1586.08</v>
      </c>
      <c r="H3761" s="34">
        <f t="shared" si="433"/>
        <v>168.89</v>
      </c>
      <c r="I3761" s="34">
        <f t="shared" si="433"/>
        <v>834.5</v>
      </c>
    </row>
    <row r="3762" spans="1:9">
      <c r="A3762" s="81">
        <f t="shared" si="429"/>
        <v>555400402007</v>
      </c>
      <c r="B3762">
        <v>5554004</v>
      </c>
      <c r="C3762" t="s">
        <v>1058</v>
      </c>
      <c r="D3762" s="1">
        <v>39447</v>
      </c>
      <c r="E3762" s="34">
        <f t="shared" si="433"/>
        <v>15123.71</v>
      </c>
      <c r="F3762" s="34">
        <f t="shared" si="433"/>
        <v>2585.1999999999998</v>
      </c>
      <c r="G3762" s="34">
        <f t="shared" si="433"/>
        <v>1564.84</v>
      </c>
      <c r="H3762" s="34">
        <f t="shared" si="433"/>
        <v>168.51</v>
      </c>
      <c r="I3762" s="34">
        <f t="shared" si="433"/>
        <v>851.85</v>
      </c>
    </row>
    <row r="3763" spans="1:9">
      <c r="A3763" s="81">
        <f t="shared" si="429"/>
        <v>555400402006</v>
      </c>
      <c r="B3763">
        <v>5554004</v>
      </c>
      <c r="C3763" t="s">
        <v>1058</v>
      </c>
      <c r="D3763" s="1">
        <v>39082</v>
      </c>
      <c r="E3763" s="34">
        <f t="shared" si="433"/>
        <v>15123.72</v>
      </c>
      <c r="F3763" s="34">
        <f t="shared" si="433"/>
        <v>2492.2600000000002</v>
      </c>
      <c r="G3763" s="34">
        <f t="shared" si="433"/>
        <v>1518.5</v>
      </c>
      <c r="H3763" s="34">
        <f t="shared" si="433"/>
        <v>125.56</v>
      </c>
      <c r="I3763" s="34">
        <f t="shared" si="433"/>
        <v>848.2</v>
      </c>
    </row>
    <row r="3764" spans="1:9">
      <c r="A3764" s="81">
        <f t="shared" si="429"/>
        <v>555400802025</v>
      </c>
      <c r="B3764">
        <v>5554008</v>
      </c>
      <c r="C3764" t="s">
        <v>1059</v>
      </c>
      <c r="D3764" s="1">
        <v>46022</v>
      </c>
      <c r="E3764" s="34" t="str">
        <f t="shared" ref="E3764:I3773" si="434">IF(YEAR($D3764)&lt;2016,VLOOKUP($A3764,LDB_alt,COLUMN()-1,FALSE),IFERROR(VLOOKUP($A3764,LDB_neu,COLUMN()-1,FALSE),""))</f>
        <v/>
      </c>
      <c r="F3764" s="34" t="str">
        <f t="shared" si="434"/>
        <v/>
      </c>
      <c r="G3764" s="34" t="str">
        <f t="shared" si="434"/>
        <v/>
      </c>
      <c r="H3764" s="34" t="str">
        <f t="shared" si="434"/>
        <v/>
      </c>
      <c r="I3764" s="34" t="str">
        <f t="shared" si="434"/>
        <v/>
      </c>
    </row>
    <row r="3765" spans="1:9">
      <c r="A3765" s="81">
        <f t="shared" si="429"/>
        <v>555400802024</v>
      </c>
      <c r="B3765">
        <v>5554008</v>
      </c>
      <c r="C3765" t="s">
        <v>1059</v>
      </c>
      <c r="D3765" s="1">
        <v>45657</v>
      </c>
      <c r="E3765" s="34" t="str">
        <f t="shared" si="434"/>
        <v/>
      </c>
      <c r="F3765" s="34" t="str">
        <f t="shared" si="434"/>
        <v/>
      </c>
      <c r="G3765" s="34" t="str">
        <f t="shared" si="434"/>
        <v/>
      </c>
      <c r="H3765" s="34" t="str">
        <f t="shared" si="434"/>
        <v/>
      </c>
      <c r="I3765" s="34" t="str">
        <f t="shared" si="434"/>
        <v/>
      </c>
    </row>
    <row r="3766" spans="1:9">
      <c r="A3766" s="81">
        <f t="shared" si="429"/>
        <v>555400802023</v>
      </c>
      <c r="B3766">
        <v>5554008</v>
      </c>
      <c r="C3766" t="s">
        <v>1059</v>
      </c>
      <c r="D3766" s="1">
        <v>45291</v>
      </c>
      <c r="E3766" s="34" t="str">
        <f t="shared" si="434"/>
        <v/>
      </c>
      <c r="F3766" s="34" t="str">
        <f t="shared" si="434"/>
        <v/>
      </c>
      <c r="G3766" s="34" t="str">
        <f t="shared" si="434"/>
        <v/>
      </c>
      <c r="H3766" s="34" t="str">
        <f t="shared" si="434"/>
        <v/>
      </c>
      <c r="I3766" s="34" t="str">
        <f t="shared" si="434"/>
        <v/>
      </c>
    </row>
    <row r="3767" spans="1:9">
      <c r="A3767" s="81">
        <f t="shared" si="429"/>
        <v>555400802022</v>
      </c>
      <c r="B3767">
        <v>5554008</v>
      </c>
      <c r="C3767" t="s">
        <v>1059</v>
      </c>
      <c r="D3767" s="1">
        <v>44926</v>
      </c>
      <c r="E3767" s="34" t="str">
        <f t="shared" si="434"/>
        <v/>
      </c>
      <c r="F3767" s="34" t="str">
        <f t="shared" si="434"/>
        <v/>
      </c>
      <c r="G3767" s="34" t="str">
        <f t="shared" si="434"/>
        <v/>
      </c>
      <c r="H3767" s="34" t="str">
        <f t="shared" si="434"/>
        <v/>
      </c>
      <c r="I3767" s="34" t="str">
        <f t="shared" si="434"/>
        <v/>
      </c>
    </row>
    <row r="3768" spans="1:9">
      <c r="A3768" s="81">
        <f t="shared" si="429"/>
        <v>555400802021</v>
      </c>
      <c r="B3768">
        <v>5554008</v>
      </c>
      <c r="C3768" t="s">
        <v>1059</v>
      </c>
      <c r="D3768" s="1">
        <v>44561</v>
      </c>
      <c r="E3768" s="34" t="str">
        <f t="shared" si="434"/>
        <v/>
      </c>
      <c r="F3768" s="34" t="str">
        <f t="shared" si="434"/>
        <v/>
      </c>
      <c r="G3768" s="34" t="str">
        <f t="shared" si="434"/>
        <v/>
      </c>
      <c r="H3768" s="34" t="str">
        <f t="shared" si="434"/>
        <v/>
      </c>
      <c r="I3768" s="34" t="str">
        <f t="shared" si="434"/>
        <v/>
      </c>
    </row>
    <row r="3769" spans="1:9">
      <c r="A3769" s="81">
        <f t="shared" si="429"/>
        <v>555400802020</v>
      </c>
      <c r="B3769">
        <v>5554008</v>
      </c>
      <c r="C3769" t="s">
        <v>1059</v>
      </c>
      <c r="D3769" s="1">
        <v>44196</v>
      </c>
      <c r="E3769" s="34" t="str">
        <f t="shared" si="434"/>
        <v/>
      </c>
      <c r="F3769" s="34" t="str">
        <f t="shared" si="434"/>
        <v/>
      </c>
      <c r="G3769" s="34" t="str">
        <f t="shared" si="434"/>
        <v/>
      </c>
      <c r="H3769" s="34" t="str">
        <f t="shared" si="434"/>
        <v/>
      </c>
      <c r="I3769" s="34" t="str">
        <f t="shared" si="434"/>
        <v/>
      </c>
    </row>
    <row r="3770" spans="1:9">
      <c r="A3770" s="81">
        <f t="shared" si="429"/>
        <v>555400802019</v>
      </c>
      <c r="B3770">
        <v>5554008</v>
      </c>
      <c r="C3770" t="s">
        <v>1059</v>
      </c>
      <c r="D3770" s="1">
        <v>43830</v>
      </c>
      <c r="E3770" s="34" t="str">
        <f t="shared" si="434"/>
        <v/>
      </c>
      <c r="F3770" s="34" t="str">
        <f t="shared" si="434"/>
        <v/>
      </c>
      <c r="G3770" s="34" t="str">
        <f t="shared" si="434"/>
        <v/>
      </c>
      <c r="H3770" s="34" t="str">
        <f t="shared" si="434"/>
        <v/>
      </c>
      <c r="I3770" s="34" t="str">
        <f t="shared" si="434"/>
        <v/>
      </c>
    </row>
    <row r="3771" spans="1:9">
      <c r="A3771" s="81">
        <f t="shared" si="429"/>
        <v>555400802018</v>
      </c>
      <c r="B3771">
        <v>5554008</v>
      </c>
      <c r="C3771" t="s">
        <v>1059</v>
      </c>
      <c r="D3771" s="1">
        <v>43465</v>
      </c>
      <c r="E3771" s="34">
        <f t="shared" si="434"/>
        <v>11940</v>
      </c>
      <c r="F3771" s="34">
        <f t="shared" si="434"/>
        <v>3192</v>
      </c>
      <c r="G3771" s="34">
        <f t="shared" si="434"/>
        <v>2040</v>
      </c>
      <c r="H3771" s="34">
        <f t="shared" si="434"/>
        <v>301</v>
      </c>
      <c r="I3771" s="34">
        <f t="shared" si="434"/>
        <v>851</v>
      </c>
    </row>
    <row r="3772" spans="1:9">
      <c r="A3772" s="81">
        <f t="shared" si="429"/>
        <v>555400802017</v>
      </c>
      <c r="B3772">
        <v>5554008</v>
      </c>
      <c r="C3772" t="s">
        <v>1059</v>
      </c>
      <c r="D3772" s="1">
        <v>43100</v>
      </c>
      <c r="E3772" s="34">
        <f t="shared" si="434"/>
        <v>11940</v>
      </c>
      <c r="F3772" s="34">
        <f t="shared" si="434"/>
        <v>3226</v>
      </c>
      <c r="G3772" s="34">
        <f t="shared" si="434"/>
        <v>2021</v>
      </c>
      <c r="H3772" s="34">
        <f t="shared" si="434"/>
        <v>347</v>
      </c>
      <c r="I3772" s="34">
        <f t="shared" si="434"/>
        <v>858</v>
      </c>
    </row>
    <row r="3773" spans="1:9">
      <c r="A3773" s="81">
        <f t="shared" si="429"/>
        <v>555400802016</v>
      </c>
      <c r="B3773">
        <v>5554008</v>
      </c>
      <c r="C3773" t="s">
        <v>1059</v>
      </c>
      <c r="D3773" s="1">
        <v>42735</v>
      </c>
      <c r="E3773" s="34">
        <f t="shared" si="434"/>
        <v>11940</v>
      </c>
      <c r="F3773" s="34">
        <f t="shared" si="434"/>
        <v>3270</v>
      </c>
      <c r="G3773" s="34">
        <f t="shared" si="434"/>
        <v>2033</v>
      </c>
      <c r="H3773" s="34">
        <f t="shared" si="434"/>
        <v>369</v>
      </c>
      <c r="I3773" s="34">
        <f t="shared" si="434"/>
        <v>868</v>
      </c>
    </row>
    <row r="3774" spans="1:9">
      <c r="A3774" s="81">
        <f t="shared" si="429"/>
        <v>555400802015</v>
      </c>
      <c r="B3774">
        <v>5554008</v>
      </c>
      <c r="C3774" t="s">
        <v>1059</v>
      </c>
      <c r="D3774" s="1">
        <v>42369</v>
      </c>
      <c r="E3774" s="34">
        <f t="shared" ref="E3774:I3783" si="435">IF(YEAR($D3774)&lt;2016,VLOOKUP($A3774,LDB_alt,COLUMN()-1,FALSE),IFERROR(VLOOKUP($A3774,LDB_neu,COLUMN()-1,FALSE),""))</f>
        <v>11940.43</v>
      </c>
      <c r="F3774" s="34">
        <f t="shared" si="435"/>
        <v>3297.8799999999997</v>
      </c>
      <c r="G3774" s="34">
        <f t="shared" si="435"/>
        <v>2052.9699999999998</v>
      </c>
      <c r="H3774" s="34">
        <f t="shared" si="435"/>
        <v>341.85</v>
      </c>
      <c r="I3774" s="34">
        <f t="shared" si="435"/>
        <v>903.06</v>
      </c>
    </row>
    <row r="3775" spans="1:9">
      <c r="A3775" s="81">
        <f t="shared" si="429"/>
        <v>555400802014</v>
      </c>
      <c r="B3775">
        <v>5554008</v>
      </c>
      <c r="C3775" t="s">
        <v>1059</v>
      </c>
      <c r="D3775" s="1">
        <v>42004</v>
      </c>
      <c r="E3775" s="34">
        <f t="shared" si="435"/>
        <v>11940.43</v>
      </c>
      <c r="F3775" s="34">
        <f t="shared" si="435"/>
        <v>3272.48</v>
      </c>
      <c r="G3775" s="34">
        <f t="shared" si="435"/>
        <v>2038.79</v>
      </c>
      <c r="H3775" s="34">
        <f t="shared" si="435"/>
        <v>341.62</v>
      </c>
      <c r="I3775" s="34">
        <f t="shared" si="435"/>
        <v>892.07</v>
      </c>
    </row>
    <row r="3776" spans="1:9">
      <c r="A3776" s="81">
        <f t="shared" si="429"/>
        <v>555400802013</v>
      </c>
      <c r="B3776">
        <v>5554008</v>
      </c>
      <c r="C3776" t="s">
        <v>1059</v>
      </c>
      <c r="D3776" s="1">
        <v>41639</v>
      </c>
      <c r="E3776" s="34">
        <f t="shared" si="435"/>
        <v>11940.43</v>
      </c>
      <c r="F3776" s="34">
        <f t="shared" si="435"/>
        <v>3242.74</v>
      </c>
      <c r="G3776" s="34">
        <f t="shared" si="435"/>
        <v>2029.08</v>
      </c>
      <c r="H3776" s="34">
        <f t="shared" si="435"/>
        <v>341.37</v>
      </c>
      <c r="I3776" s="34">
        <f t="shared" si="435"/>
        <v>872.29</v>
      </c>
    </row>
    <row r="3777" spans="1:9">
      <c r="A3777" s="81">
        <f t="shared" si="429"/>
        <v>555400802012</v>
      </c>
      <c r="B3777">
        <v>5554008</v>
      </c>
      <c r="C3777" t="s">
        <v>1059</v>
      </c>
      <c r="D3777" s="1">
        <v>41274</v>
      </c>
      <c r="E3777" s="34">
        <f t="shared" si="435"/>
        <v>11940.43</v>
      </c>
      <c r="F3777" s="34">
        <f t="shared" si="435"/>
        <v>3243.95</v>
      </c>
      <c r="G3777" s="34">
        <f t="shared" si="435"/>
        <v>2038.59</v>
      </c>
      <c r="H3777" s="34">
        <f t="shared" si="435"/>
        <v>327.33</v>
      </c>
      <c r="I3777" s="34">
        <f t="shared" si="435"/>
        <v>878.03</v>
      </c>
    </row>
    <row r="3778" spans="1:9">
      <c r="A3778" s="81">
        <f t="shared" si="429"/>
        <v>555400802011</v>
      </c>
      <c r="B3778">
        <v>5554008</v>
      </c>
      <c r="C3778" t="s">
        <v>1059</v>
      </c>
      <c r="D3778" s="1">
        <v>40908</v>
      </c>
      <c r="E3778" s="34">
        <f t="shared" si="435"/>
        <v>11937.07</v>
      </c>
      <c r="F3778" s="34">
        <f t="shared" si="435"/>
        <v>3252.96</v>
      </c>
      <c r="G3778" s="34">
        <f t="shared" si="435"/>
        <v>2049.27</v>
      </c>
      <c r="H3778" s="34">
        <f t="shared" si="435"/>
        <v>326.25</v>
      </c>
      <c r="I3778" s="34">
        <f t="shared" si="435"/>
        <v>877.44</v>
      </c>
    </row>
    <row r="3779" spans="1:9">
      <c r="A3779" s="81">
        <f t="shared" si="429"/>
        <v>555400802010</v>
      </c>
      <c r="B3779">
        <v>5554008</v>
      </c>
      <c r="C3779" t="s">
        <v>1059</v>
      </c>
      <c r="D3779" s="1">
        <v>40543</v>
      </c>
      <c r="E3779" s="34">
        <f t="shared" si="435"/>
        <v>11937.12</v>
      </c>
      <c r="F3779" s="34">
        <f t="shared" si="435"/>
        <v>3240.4900000000002</v>
      </c>
      <c r="G3779" s="34">
        <f t="shared" si="435"/>
        <v>2044.72</v>
      </c>
      <c r="H3779" s="34">
        <f t="shared" si="435"/>
        <v>318.43</v>
      </c>
      <c r="I3779" s="34">
        <f t="shared" si="435"/>
        <v>877.34</v>
      </c>
    </row>
    <row r="3780" spans="1:9">
      <c r="A3780" s="81">
        <f t="shared" si="429"/>
        <v>555400802009</v>
      </c>
      <c r="B3780">
        <v>5554008</v>
      </c>
      <c r="C3780" t="s">
        <v>1059</v>
      </c>
      <c r="D3780" s="1">
        <v>40178</v>
      </c>
      <c r="E3780" s="34">
        <f t="shared" si="435"/>
        <v>11936.97</v>
      </c>
      <c r="F3780" s="34">
        <f t="shared" si="435"/>
        <v>3198.54</v>
      </c>
      <c r="G3780" s="34">
        <f t="shared" si="435"/>
        <v>2030.54</v>
      </c>
      <c r="H3780" s="34">
        <f t="shared" si="435"/>
        <v>302.58999999999997</v>
      </c>
      <c r="I3780" s="34">
        <f t="shared" si="435"/>
        <v>865.41</v>
      </c>
    </row>
    <row r="3781" spans="1:9">
      <c r="A3781" s="81">
        <f t="shared" ref="A3781:A3844" si="436">(LEFT(B3781&amp;"00000000",8)&amp;YEAR(D3781))+0</f>
        <v>555400802008</v>
      </c>
      <c r="B3781">
        <v>5554008</v>
      </c>
      <c r="C3781" t="s">
        <v>1059</v>
      </c>
      <c r="D3781" s="1">
        <v>39813</v>
      </c>
      <c r="E3781" s="34">
        <f t="shared" si="435"/>
        <v>11937.07</v>
      </c>
      <c r="F3781" s="34">
        <f t="shared" si="435"/>
        <v>3157.15</v>
      </c>
      <c r="G3781" s="34">
        <f t="shared" si="435"/>
        <v>2008.11</v>
      </c>
      <c r="H3781" s="34">
        <f t="shared" si="435"/>
        <v>291.29000000000002</v>
      </c>
      <c r="I3781" s="34">
        <f t="shared" si="435"/>
        <v>857.75</v>
      </c>
    </row>
    <row r="3782" spans="1:9">
      <c r="A3782" s="81">
        <f t="shared" si="436"/>
        <v>555400802007</v>
      </c>
      <c r="B3782">
        <v>5554008</v>
      </c>
      <c r="C3782" t="s">
        <v>1059</v>
      </c>
      <c r="D3782" s="1">
        <v>39447</v>
      </c>
      <c r="E3782" s="34">
        <f t="shared" si="435"/>
        <v>11937.04</v>
      </c>
      <c r="F3782" s="34">
        <f t="shared" si="435"/>
        <v>3123.1899999999996</v>
      </c>
      <c r="G3782" s="34">
        <f t="shared" si="435"/>
        <v>1988.93</v>
      </c>
      <c r="H3782" s="34">
        <f t="shared" si="435"/>
        <v>290.52</v>
      </c>
      <c r="I3782" s="34">
        <f t="shared" si="435"/>
        <v>843.74</v>
      </c>
    </row>
    <row r="3783" spans="1:9">
      <c r="A3783" s="81">
        <f t="shared" si="436"/>
        <v>555400802006</v>
      </c>
      <c r="B3783">
        <v>5554008</v>
      </c>
      <c r="C3783" t="s">
        <v>1059</v>
      </c>
      <c r="D3783" s="1">
        <v>39082</v>
      </c>
      <c r="E3783" s="34">
        <f t="shared" si="435"/>
        <v>11936.98</v>
      </c>
      <c r="F3783" s="34">
        <f t="shared" si="435"/>
        <v>3100.2999999999997</v>
      </c>
      <c r="G3783" s="34">
        <f t="shared" si="435"/>
        <v>1978.11</v>
      </c>
      <c r="H3783" s="34">
        <f t="shared" si="435"/>
        <v>289.08999999999997</v>
      </c>
      <c r="I3783" s="34">
        <f t="shared" si="435"/>
        <v>833.1</v>
      </c>
    </row>
    <row r="3784" spans="1:9">
      <c r="A3784" s="81">
        <f t="shared" si="436"/>
        <v>555401202025</v>
      </c>
      <c r="B3784">
        <v>5554012</v>
      </c>
      <c r="C3784" t="s">
        <v>1060</v>
      </c>
      <c r="D3784" s="1">
        <v>46022</v>
      </c>
      <c r="E3784" s="34" t="str">
        <f t="shared" ref="E3784:I3793" si="437">IF(YEAR($D3784)&lt;2016,VLOOKUP($A3784,LDB_alt,COLUMN()-1,FALSE),IFERROR(VLOOKUP($A3784,LDB_neu,COLUMN()-1,FALSE),""))</f>
        <v/>
      </c>
      <c r="F3784" s="34" t="str">
        <f t="shared" si="437"/>
        <v/>
      </c>
      <c r="G3784" s="34" t="str">
        <f t="shared" si="437"/>
        <v/>
      </c>
      <c r="H3784" s="34" t="str">
        <f t="shared" si="437"/>
        <v/>
      </c>
      <c r="I3784" s="34" t="str">
        <f t="shared" si="437"/>
        <v/>
      </c>
    </row>
    <row r="3785" spans="1:9">
      <c r="A3785" s="81">
        <f t="shared" si="436"/>
        <v>555401202024</v>
      </c>
      <c r="B3785">
        <v>5554012</v>
      </c>
      <c r="C3785" t="s">
        <v>1060</v>
      </c>
      <c r="D3785" s="1">
        <v>45657</v>
      </c>
      <c r="E3785" s="34" t="str">
        <f t="shared" si="437"/>
        <v/>
      </c>
      <c r="F3785" s="34" t="str">
        <f t="shared" si="437"/>
        <v/>
      </c>
      <c r="G3785" s="34" t="str">
        <f t="shared" si="437"/>
        <v/>
      </c>
      <c r="H3785" s="34" t="str">
        <f t="shared" si="437"/>
        <v/>
      </c>
      <c r="I3785" s="34" t="str">
        <f t="shared" si="437"/>
        <v/>
      </c>
    </row>
    <row r="3786" spans="1:9">
      <c r="A3786" s="81">
        <f t="shared" si="436"/>
        <v>555401202023</v>
      </c>
      <c r="B3786">
        <v>5554012</v>
      </c>
      <c r="C3786" t="s">
        <v>1060</v>
      </c>
      <c r="D3786" s="1">
        <v>45291</v>
      </c>
      <c r="E3786" s="34" t="str">
        <f t="shared" si="437"/>
        <v/>
      </c>
      <c r="F3786" s="34" t="str">
        <f t="shared" si="437"/>
        <v/>
      </c>
      <c r="G3786" s="34" t="str">
        <f t="shared" si="437"/>
        <v/>
      </c>
      <c r="H3786" s="34" t="str">
        <f t="shared" si="437"/>
        <v/>
      </c>
      <c r="I3786" s="34" t="str">
        <f t="shared" si="437"/>
        <v/>
      </c>
    </row>
    <row r="3787" spans="1:9">
      <c r="A3787" s="81">
        <f t="shared" si="436"/>
        <v>555401202022</v>
      </c>
      <c r="B3787">
        <v>5554012</v>
      </c>
      <c r="C3787" t="s">
        <v>1060</v>
      </c>
      <c r="D3787" s="1">
        <v>44926</v>
      </c>
      <c r="E3787" s="34" t="str">
        <f t="shared" si="437"/>
        <v/>
      </c>
      <c r="F3787" s="34" t="str">
        <f t="shared" si="437"/>
        <v/>
      </c>
      <c r="G3787" s="34" t="str">
        <f t="shared" si="437"/>
        <v/>
      </c>
      <c r="H3787" s="34" t="str">
        <f t="shared" si="437"/>
        <v/>
      </c>
      <c r="I3787" s="34" t="str">
        <f t="shared" si="437"/>
        <v/>
      </c>
    </row>
    <row r="3788" spans="1:9">
      <c r="A3788" s="81">
        <f t="shared" si="436"/>
        <v>555401202021</v>
      </c>
      <c r="B3788">
        <v>5554012</v>
      </c>
      <c r="C3788" t="s">
        <v>1060</v>
      </c>
      <c r="D3788" s="1">
        <v>44561</v>
      </c>
      <c r="E3788" s="34" t="str">
        <f t="shared" si="437"/>
        <v/>
      </c>
      <c r="F3788" s="34" t="str">
        <f t="shared" si="437"/>
        <v/>
      </c>
      <c r="G3788" s="34" t="str">
        <f t="shared" si="437"/>
        <v/>
      </c>
      <c r="H3788" s="34" t="str">
        <f t="shared" si="437"/>
        <v/>
      </c>
      <c r="I3788" s="34" t="str">
        <f t="shared" si="437"/>
        <v/>
      </c>
    </row>
    <row r="3789" spans="1:9">
      <c r="A3789" s="81">
        <f t="shared" si="436"/>
        <v>555401202020</v>
      </c>
      <c r="B3789">
        <v>5554012</v>
      </c>
      <c r="C3789" t="s">
        <v>1060</v>
      </c>
      <c r="D3789" s="1">
        <v>44196</v>
      </c>
      <c r="E3789" s="34" t="str">
        <f t="shared" si="437"/>
        <v/>
      </c>
      <c r="F3789" s="34" t="str">
        <f t="shared" si="437"/>
        <v/>
      </c>
      <c r="G3789" s="34" t="str">
        <f t="shared" si="437"/>
        <v/>
      </c>
      <c r="H3789" s="34" t="str">
        <f t="shared" si="437"/>
        <v/>
      </c>
      <c r="I3789" s="34" t="str">
        <f t="shared" si="437"/>
        <v/>
      </c>
    </row>
    <row r="3790" spans="1:9">
      <c r="A3790" s="81">
        <f t="shared" si="436"/>
        <v>555401202019</v>
      </c>
      <c r="B3790">
        <v>5554012</v>
      </c>
      <c r="C3790" t="s">
        <v>1060</v>
      </c>
      <c r="D3790" s="1">
        <v>43830</v>
      </c>
      <c r="E3790" s="34" t="str">
        <f t="shared" si="437"/>
        <v/>
      </c>
      <c r="F3790" s="34" t="str">
        <f t="shared" si="437"/>
        <v/>
      </c>
      <c r="G3790" s="34" t="str">
        <f t="shared" si="437"/>
        <v/>
      </c>
      <c r="H3790" s="34" t="str">
        <f t="shared" si="437"/>
        <v/>
      </c>
      <c r="I3790" s="34" t="str">
        <f t="shared" si="437"/>
        <v/>
      </c>
    </row>
    <row r="3791" spans="1:9">
      <c r="A3791" s="81">
        <f t="shared" si="436"/>
        <v>555401202018</v>
      </c>
      <c r="B3791">
        <v>5554012</v>
      </c>
      <c r="C3791" t="s">
        <v>1060</v>
      </c>
      <c r="D3791" s="1">
        <v>43465</v>
      </c>
      <c r="E3791" s="34">
        <f t="shared" si="437"/>
        <v>15296</v>
      </c>
      <c r="F3791" s="34">
        <f t="shared" si="437"/>
        <v>2826</v>
      </c>
      <c r="G3791" s="34">
        <f t="shared" si="437"/>
        <v>1703</v>
      </c>
      <c r="H3791" s="34">
        <f t="shared" si="437"/>
        <v>187</v>
      </c>
      <c r="I3791" s="34">
        <f t="shared" si="437"/>
        <v>936</v>
      </c>
    </row>
    <row r="3792" spans="1:9">
      <c r="A3792" s="81">
        <f t="shared" si="436"/>
        <v>555401202017</v>
      </c>
      <c r="B3792">
        <v>5554012</v>
      </c>
      <c r="C3792" t="s">
        <v>1060</v>
      </c>
      <c r="D3792" s="1">
        <v>43100</v>
      </c>
      <c r="E3792" s="34">
        <f t="shared" si="437"/>
        <v>15297</v>
      </c>
      <c r="F3792" s="34">
        <f t="shared" si="437"/>
        <v>2793</v>
      </c>
      <c r="G3792" s="34">
        <f t="shared" si="437"/>
        <v>1670</v>
      </c>
      <c r="H3792" s="34">
        <f t="shared" si="437"/>
        <v>184</v>
      </c>
      <c r="I3792" s="34">
        <f t="shared" si="437"/>
        <v>939</v>
      </c>
    </row>
    <row r="3793" spans="1:9">
      <c r="A3793" s="81">
        <f t="shared" si="436"/>
        <v>555401202016</v>
      </c>
      <c r="B3793">
        <v>5554012</v>
      </c>
      <c r="C3793" t="s">
        <v>1060</v>
      </c>
      <c r="D3793" s="1">
        <v>42735</v>
      </c>
      <c r="E3793" s="34">
        <f t="shared" si="437"/>
        <v>15297</v>
      </c>
      <c r="F3793" s="34">
        <f t="shared" si="437"/>
        <v>2786</v>
      </c>
      <c r="G3793" s="34">
        <f t="shared" si="437"/>
        <v>1665</v>
      </c>
      <c r="H3793" s="34">
        <f t="shared" si="437"/>
        <v>183</v>
      </c>
      <c r="I3793" s="34">
        <f t="shared" si="437"/>
        <v>938</v>
      </c>
    </row>
    <row r="3794" spans="1:9">
      <c r="A3794" s="81">
        <f t="shared" si="436"/>
        <v>555401202015</v>
      </c>
      <c r="B3794">
        <v>5554012</v>
      </c>
      <c r="C3794" t="s">
        <v>1060</v>
      </c>
      <c r="D3794" s="1">
        <v>42369</v>
      </c>
      <c r="E3794" s="34">
        <f t="shared" ref="E3794:I3803" si="438">IF(YEAR($D3794)&lt;2016,VLOOKUP($A3794,LDB_alt,COLUMN()-1,FALSE),IFERROR(VLOOKUP($A3794,LDB_neu,COLUMN()-1,FALSE),""))</f>
        <v>15296.71</v>
      </c>
      <c r="F3794" s="34">
        <f t="shared" si="438"/>
        <v>2798.51</v>
      </c>
      <c r="G3794" s="34">
        <f t="shared" si="438"/>
        <v>1681.06</v>
      </c>
      <c r="H3794" s="34">
        <f t="shared" si="438"/>
        <v>161.96</v>
      </c>
      <c r="I3794" s="34">
        <f t="shared" si="438"/>
        <v>955.49</v>
      </c>
    </row>
    <row r="3795" spans="1:9">
      <c r="A3795" s="81">
        <f t="shared" si="436"/>
        <v>555401202014</v>
      </c>
      <c r="B3795">
        <v>5554012</v>
      </c>
      <c r="C3795" t="s">
        <v>1060</v>
      </c>
      <c r="D3795" s="1">
        <v>42004</v>
      </c>
      <c r="E3795" s="34">
        <f t="shared" si="438"/>
        <v>15296.71</v>
      </c>
      <c r="F3795" s="34">
        <f t="shared" si="438"/>
        <v>2782.8199999999997</v>
      </c>
      <c r="G3795" s="34">
        <f t="shared" si="438"/>
        <v>1672.71</v>
      </c>
      <c r="H3795" s="34">
        <f t="shared" si="438"/>
        <v>161.82</v>
      </c>
      <c r="I3795" s="34">
        <f t="shared" si="438"/>
        <v>948.29</v>
      </c>
    </row>
    <row r="3796" spans="1:9">
      <c r="A3796" s="81">
        <f t="shared" si="436"/>
        <v>555401202013</v>
      </c>
      <c r="B3796">
        <v>5554012</v>
      </c>
      <c r="C3796" t="s">
        <v>1060</v>
      </c>
      <c r="D3796" s="1">
        <v>41639</v>
      </c>
      <c r="E3796" s="34">
        <f t="shared" si="438"/>
        <v>15296.71</v>
      </c>
      <c r="F3796" s="34">
        <f t="shared" si="438"/>
        <v>2766.9700000000003</v>
      </c>
      <c r="G3796" s="34">
        <f t="shared" si="438"/>
        <v>1672.16</v>
      </c>
      <c r="H3796" s="34">
        <f t="shared" si="438"/>
        <v>158.5</v>
      </c>
      <c r="I3796" s="34">
        <f t="shared" si="438"/>
        <v>936.31</v>
      </c>
    </row>
    <row r="3797" spans="1:9">
      <c r="A3797" s="81">
        <f t="shared" si="436"/>
        <v>555401202012</v>
      </c>
      <c r="B3797">
        <v>5554012</v>
      </c>
      <c r="C3797" t="s">
        <v>1060</v>
      </c>
      <c r="D3797" s="1">
        <v>41274</v>
      </c>
      <c r="E3797" s="34">
        <f t="shared" si="438"/>
        <v>15296.71</v>
      </c>
      <c r="F3797" s="34">
        <f t="shared" si="438"/>
        <v>2744.74</v>
      </c>
      <c r="G3797" s="34">
        <f t="shared" si="438"/>
        <v>1656.32</v>
      </c>
      <c r="H3797" s="34">
        <f t="shared" si="438"/>
        <v>145.97999999999999</v>
      </c>
      <c r="I3797" s="34">
        <f t="shared" si="438"/>
        <v>942.44</v>
      </c>
    </row>
    <row r="3798" spans="1:9">
      <c r="A3798" s="81">
        <f t="shared" si="436"/>
        <v>555401202011</v>
      </c>
      <c r="B3798">
        <v>5554012</v>
      </c>
      <c r="C3798" t="s">
        <v>1060</v>
      </c>
      <c r="D3798" s="1">
        <v>40908</v>
      </c>
      <c r="E3798" s="34">
        <f t="shared" si="438"/>
        <v>15270.33</v>
      </c>
      <c r="F3798" s="34">
        <f t="shared" si="438"/>
        <v>2736.4900000000002</v>
      </c>
      <c r="G3798" s="34">
        <f t="shared" si="438"/>
        <v>1652.63</v>
      </c>
      <c r="H3798" s="34">
        <f t="shared" si="438"/>
        <v>149.49</v>
      </c>
      <c r="I3798" s="34">
        <f t="shared" si="438"/>
        <v>934.37</v>
      </c>
    </row>
    <row r="3799" spans="1:9">
      <c r="A3799" s="81">
        <f t="shared" si="436"/>
        <v>555401202010</v>
      </c>
      <c r="B3799">
        <v>5554012</v>
      </c>
      <c r="C3799" t="s">
        <v>1060</v>
      </c>
      <c r="D3799" s="1">
        <v>40543</v>
      </c>
      <c r="E3799" s="34">
        <f t="shared" si="438"/>
        <v>15272.49</v>
      </c>
      <c r="F3799" s="34">
        <f t="shared" si="438"/>
        <v>2740.71</v>
      </c>
      <c r="G3799" s="34">
        <f t="shared" si="438"/>
        <v>1658.07</v>
      </c>
      <c r="H3799" s="34">
        <f t="shared" si="438"/>
        <v>146.53</v>
      </c>
      <c r="I3799" s="34">
        <f t="shared" si="438"/>
        <v>936.11</v>
      </c>
    </row>
    <row r="3800" spans="1:9">
      <c r="A3800" s="81">
        <f t="shared" si="436"/>
        <v>555401202009</v>
      </c>
      <c r="B3800">
        <v>5554012</v>
      </c>
      <c r="C3800" t="s">
        <v>1060</v>
      </c>
      <c r="D3800" s="1">
        <v>40178</v>
      </c>
      <c r="E3800" s="34">
        <f t="shared" si="438"/>
        <v>15262.27</v>
      </c>
      <c r="F3800" s="34">
        <f t="shared" si="438"/>
        <v>2655.2799999999997</v>
      </c>
      <c r="G3800" s="34">
        <f t="shared" si="438"/>
        <v>1586.62</v>
      </c>
      <c r="H3800" s="34">
        <f t="shared" si="438"/>
        <v>153.44</v>
      </c>
      <c r="I3800" s="34">
        <f t="shared" si="438"/>
        <v>915.22</v>
      </c>
    </row>
    <row r="3801" spans="1:9">
      <c r="A3801" s="81">
        <f t="shared" si="436"/>
        <v>555401202008</v>
      </c>
      <c r="B3801">
        <v>5554012</v>
      </c>
      <c r="C3801" t="s">
        <v>1060</v>
      </c>
      <c r="D3801" s="1">
        <v>39813</v>
      </c>
      <c r="E3801" s="34">
        <f t="shared" si="438"/>
        <v>15262.56</v>
      </c>
      <c r="F3801" s="34">
        <f t="shared" si="438"/>
        <v>2632.88</v>
      </c>
      <c r="G3801" s="34">
        <f t="shared" si="438"/>
        <v>1568.77</v>
      </c>
      <c r="H3801" s="34">
        <f t="shared" si="438"/>
        <v>149.84</v>
      </c>
      <c r="I3801" s="34">
        <f t="shared" si="438"/>
        <v>914.27</v>
      </c>
    </row>
    <row r="3802" spans="1:9">
      <c r="A3802" s="81">
        <f t="shared" si="436"/>
        <v>555401202007</v>
      </c>
      <c r="B3802">
        <v>5554012</v>
      </c>
      <c r="C3802" t="s">
        <v>1060</v>
      </c>
      <c r="D3802" s="1">
        <v>39447</v>
      </c>
      <c r="E3802" s="34">
        <f t="shared" si="438"/>
        <v>15262.19</v>
      </c>
      <c r="F3802" s="34">
        <f t="shared" si="438"/>
        <v>2603.5</v>
      </c>
      <c r="G3802" s="34">
        <f t="shared" si="438"/>
        <v>1541.69</v>
      </c>
      <c r="H3802" s="34">
        <f t="shared" si="438"/>
        <v>147.83000000000001</v>
      </c>
      <c r="I3802" s="34">
        <f t="shared" si="438"/>
        <v>913.98</v>
      </c>
    </row>
    <row r="3803" spans="1:9">
      <c r="A3803" s="81">
        <f t="shared" si="436"/>
        <v>555401202006</v>
      </c>
      <c r="B3803">
        <v>5554012</v>
      </c>
      <c r="C3803" t="s">
        <v>1060</v>
      </c>
      <c r="D3803" s="1">
        <v>39082</v>
      </c>
      <c r="E3803" s="34">
        <f t="shared" si="438"/>
        <v>15262.36</v>
      </c>
      <c r="F3803" s="34">
        <f t="shared" si="438"/>
        <v>2575.6799999999998</v>
      </c>
      <c r="G3803" s="34">
        <f t="shared" si="438"/>
        <v>1523.05</v>
      </c>
      <c r="H3803" s="34">
        <f t="shared" si="438"/>
        <v>142.36000000000001</v>
      </c>
      <c r="I3803" s="34">
        <f t="shared" si="438"/>
        <v>910.27</v>
      </c>
    </row>
    <row r="3804" spans="1:9">
      <c r="A3804" s="81">
        <f t="shared" si="436"/>
        <v>555401602025</v>
      </c>
      <c r="B3804">
        <v>5554016</v>
      </c>
      <c r="C3804" t="s">
        <v>1061</v>
      </c>
      <c r="D3804" s="1">
        <v>46022</v>
      </c>
      <c r="E3804" s="34" t="str">
        <f t="shared" ref="E3804:I3813" si="439">IF(YEAR($D3804)&lt;2016,VLOOKUP($A3804,LDB_alt,COLUMN()-1,FALSE),IFERROR(VLOOKUP($A3804,LDB_neu,COLUMN()-1,FALSE),""))</f>
        <v/>
      </c>
      <c r="F3804" s="34" t="str">
        <f t="shared" si="439"/>
        <v/>
      </c>
      <c r="G3804" s="34" t="str">
        <f t="shared" si="439"/>
        <v/>
      </c>
      <c r="H3804" s="34" t="str">
        <f t="shared" si="439"/>
        <v/>
      </c>
      <c r="I3804" s="34" t="str">
        <f t="shared" si="439"/>
        <v/>
      </c>
    </row>
    <row r="3805" spans="1:9">
      <c r="A3805" s="81">
        <f t="shared" si="436"/>
        <v>555401602024</v>
      </c>
      <c r="B3805">
        <v>5554016</v>
      </c>
      <c r="C3805" t="s">
        <v>1061</v>
      </c>
      <c r="D3805" s="1">
        <v>45657</v>
      </c>
      <c r="E3805" s="34" t="str">
        <f t="shared" si="439"/>
        <v/>
      </c>
      <c r="F3805" s="34" t="str">
        <f t="shared" si="439"/>
        <v/>
      </c>
      <c r="G3805" s="34" t="str">
        <f t="shared" si="439"/>
        <v/>
      </c>
      <c r="H3805" s="34" t="str">
        <f t="shared" si="439"/>
        <v/>
      </c>
      <c r="I3805" s="34" t="str">
        <f t="shared" si="439"/>
        <v/>
      </c>
    </row>
    <row r="3806" spans="1:9">
      <c r="A3806" s="81">
        <f t="shared" si="436"/>
        <v>555401602023</v>
      </c>
      <c r="B3806">
        <v>5554016</v>
      </c>
      <c r="C3806" t="s">
        <v>1061</v>
      </c>
      <c r="D3806" s="1">
        <v>45291</v>
      </c>
      <c r="E3806" s="34" t="str">
        <f t="shared" si="439"/>
        <v/>
      </c>
      <c r="F3806" s="34" t="str">
        <f t="shared" si="439"/>
        <v/>
      </c>
      <c r="G3806" s="34" t="str">
        <f t="shared" si="439"/>
        <v/>
      </c>
      <c r="H3806" s="34" t="str">
        <f t="shared" si="439"/>
        <v/>
      </c>
      <c r="I3806" s="34" t="str">
        <f t="shared" si="439"/>
        <v/>
      </c>
    </row>
    <row r="3807" spans="1:9">
      <c r="A3807" s="81">
        <f t="shared" si="436"/>
        <v>555401602022</v>
      </c>
      <c r="B3807">
        <v>5554016</v>
      </c>
      <c r="C3807" t="s">
        <v>1061</v>
      </c>
      <c r="D3807" s="1">
        <v>44926</v>
      </c>
      <c r="E3807" s="34" t="str">
        <f t="shared" si="439"/>
        <v/>
      </c>
      <c r="F3807" s="34" t="str">
        <f t="shared" si="439"/>
        <v/>
      </c>
      <c r="G3807" s="34" t="str">
        <f t="shared" si="439"/>
        <v/>
      </c>
      <c r="H3807" s="34" t="str">
        <f t="shared" si="439"/>
        <v/>
      </c>
      <c r="I3807" s="34" t="str">
        <f t="shared" si="439"/>
        <v/>
      </c>
    </row>
    <row r="3808" spans="1:9">
      <c r="A3808" s="81">
        <f t="shared" si="436"/>
        <v>555401602021</v>
      </c>
      <c r="B3808">
        <v>5554016</v>
      </c>
      <c r="C3808" t="s">
        <v>1061</v>
      </c>
      <c r="D3808" s="1">
        <v>44561</v>
      </c>
      <c r="E3808" s="34" t="str">
        <f t="shared" si="439"/>
        <v/>
      </c>
      <c r="F3808" s="34" t="str">
        <f t="shared" si="439"/>
        <v/>
      </c>
      <c r="G3808" s="34" t="str">
        <f t="shared" si="439"/>
        <v/>
      </c>
      <c r="H3808" s="34" t="str">
        <f t="shared" si="439"/>
        <v/>
      </c>
      <c r="I3808" s="34" t="str">
        <f t="shared" si="439"/>
        <v/>
      </c>
    </row>
    <row r="3809" spans="1:9">
      <c r="A3809" s="81">
        <f t="shared" si="436"/>
        <v>555401602020</v>
      </c>
      <c r="B3809">
        <v>5554016</v>
      </c>
      <c r="C3809" t="s">
        <v>1061</v>
      </c>
      <c r="D3809" s="1">
        <v>44196</v>
      </c>
      <c r="E3809" s="34" t="str">
        <f t="shared" si="439"/>
        <v/>
      </c>
      <c r="F3809" s="34" t="str">
        <f t="shared" si="439"/>
        <v/>
      </c>
      <c r="G3809" s="34" t="str">
        <f t="shared" si="439"/>
        <v/>
      </c>
      <c r="H3809" s="34" t="str">
        <f t="shared" si="439"/>
        <v/>
      </c>
      <c r="I3809" s="34" t="str">
        <f t="shared" si="439"/>
        <v/>
      </c>
    </row>
    <row r="3810" spans="1:9">
      <c r="A3810" s="81">
        <f t="shared" si="436"/>
        <v>555401602019</v>
      </c>
      <c r="B3810">
        <v>5554016</v>
      </c>
      <c r="C3810" t="s">
        <v>1061</v>
      </c>
      <c r="D3810" s="1">
        <v>43830</v>
      </c>
      <c r="E3810" s="34" t="str">
        <f t="shared" si="439"/>
        <v/>
      </c>
      <c r="F3810" s="34" t="str">
        <f t="shared" si="439"/>
        <v/>
      </c>
      <c r="G3810" s="34" t="str">
        <f t="shared" si="439"/>
        <v/>
      </c>
      <c r="H3810" s="34" t="str">
        <f t="shared" si="439"/>
        <v/>
      </c>
      <c r="I3810" s="34" t="str">
        <f t="shared" si="439"/>
        <v/>
      </c>
    </row>
    <row r="3811" spans="1:9">
      <c r="A3811" s="81">
        <f t="shared" si="436"/>
        <v>555401602018</v>
      </c>
      <c r="B3811">
        <v>5554016</v>
      </c>
      <c r="C3811" t="s">
        <v>1061</v>
      </c>
      <c r="D3811" s="1">
        <v>43465</v>
      </c>
      <c r="E3811" s="34">
        <f t="shared" si="439"/>
        <v>8084</v>
      </c>
      <c r="F3811" s="34">
        <f t="shared" si="439"/>
        <v>1330</v>
      </c>
      <c r="G3811" s="34">
        <f t="shared" si="439"/>
        <v>745</v>
      </c>
      <c r="H3811" s="34">
        <f t="shared" si="439"/>
        <v>79</v>
      </c>
      <c r="I3811" s="34">
        <f t="shared" si="439"/>
        <v>506</v>
      </c>
    </row>
    <row r="3812" spans="1:9">
      <c r="A3812" s="81">
        <f t="shared" si="436"/>
        <v>555401602017</v>
      </c>
      <c r="B3812">
        <v>5554016</v>
      </c>
      <c r="C3812" t="s">
        <v>1061</v>
      </c>
      <c r="D3812" s="1">
        <v>43100</v>
      </c>
      <c r="E3812" s="34">
        <f t="shared" si="439"/>
        <v>8084</v>
      </c>
      <c r="F3812" s="34">
        <f t="shared" si="439"/>
        <v>1331</v>
      </c>
      <c r="G3812" s="34">
        <f t="shared" si="439"/>
        <v>744</v>
      </c>
      <c r="H3812" s="34">
        <f t="shared" si="439"/>
        <v>81</v>
      </c>
      <c r="I3812" s="34">
        <f t="shared" si="439"/>
        <v>506</v>
      </c>
    </row>
    <row r="3813" spans="1:9">
      <c r="A3813" s="81">
        <f t="shared" si="436"/>
        <v>555401602016</v>
      </c>
      <c r="B3813">
        <v>5554016</v>
      </c>
      <c r="C3813" t="s">
        <v>1061</v>
      </c>
      <c r="D3813" s="1">
        <v>42735</v>
      </c>
      <c r="E3813" s="34">
        <f t="shared" si="439"/>
        <v>8084</v>
      </c>
      <c r="F3813" s="34">
        <f t="shared" si="439"/>
        <v>1314</v>
      </c>
      <c r="G3813" s="34">
        <f t="shared" si="439"/>
        <v>728</v>
      </c>
      <c r="H3813" s="34">
        <f t="shared" si="439"/>
        <v>81</v>
      </c>
      <c r="I3813" s="34">
        <f t="shared" si="439"/>
        <v>505</v>
      </c>
    </row>
    <row r="3814" spans="1:9">
      <c r="A3814" s="81">
        <f t="shared" si="436"/>
        <v>555401602015</v>
      </c>
      <c r="B3814">
        <v>5554016</v>
      </c>
      <c r="C3814" t="s">
        <v>1061</v>
      </c>
      <c r="D3814" s="1">
        <v>42369</v>
      </c>
      <c r="E3814" s="34">
        <f t="shared" ref="E3814:I3823" si="440">IF(YEAR($D3814)&lt;2016,VLOOKUP($A3814,LDB_alt,COLUMN()-1,FALSE),IFERROR(VLOOKUP($A3814,LDB_neu,COLUMN()-1,FALSE),""))</f>
        <v>8084.21</v>
      </c>
      <c r="F3814" s="34">
        <f t="shared" si="440"/>
        <v>1314.9699999999998</v>
      </c>
      <c r="G3814" s="34">
        <f t="shared" si="440"/>
        <v>747.12</v>
      </c>
      <c r="H3814" s="34">
        <f t="shared" si="440"/>
        <v>54.19</v>
      </c>
      <c r="I3814" s="34">
        <f t="shared" si="440"/>
        <v>513.66</v>
      </c>
    </row>
    <row r="3815" spans="1:9">
      <c r="A3815" s="81">
        <f t="shared" si="436"/>
        <v>555401602014</v>
      </c>
      <c r="B3815">
        <v>5554016</v>
      </c>
      <c r="C3815" t="s">
        <v>1061</v>
      </c>
      <c r="D3815" s="1">
        <v>42004</v>
      </c>
      <c r="E3815" s="34">
        <f t="shared" si="440"/>
        <v>8084.21</v>
      </c>
      <c r="F3815" s="34">
        <f t="shared" si="440"/>
        <v>1306.31</v>
      </c>
      <c r="G3815" s="34">
        <f t="shared" si="440"/>
        <v>746.03</v>
      </c>
      <c r="H3815" s="34">
        <f t="shared" si="440"/>
        <v>55.83</v>
      </c>
      <c r="I3815" s="34">
        <f t="shared" si="440"/>
        <v>504.45</v>
      </c>
    </row>
    <row r="3816" spans="1:9">
      <c r="A3816" s="81">
        <f t="shared" si="436"/>
        <v>555401602013</v>
      </c>
      <c r="B3816">
        <v>5554016</v>
      </c>
      <c r="C3816" t="s">
        <v>1061</v>
      </c>
      <c r="D3816" s="1">
        <v>41639</v>
      </c>
      <c r="E3816" s="34">
        <f t="shared" si="440"/>
        <v>8084.23</v>
      </c>
      <c r="F3816" s="34">
        <f t="shared" si="440"/>
        <v>1296.6799999999998</v>
      </c>
      <c r="G3816" s="34">
        <f t="shared" si="440"/>
        <v>737.89</v>
      </c>
      <c r="H3816" s="34">
        <f t="shared" si="440"/>
        <v>55.69</v>
      </c>
      <c r="I3816" s="34">
        <f t="shared" si="440"/>
        <v>503.1</v>
      </c>
    </row>
    <row r="3817" spans="1:9">
      <c r="A3817" s="81">
        <f t="shared" si="436"/>
        <v>555401602012</v>
      </c>
      <c r="B3817">
        <v>5554016</v>
      </c>
      <c r="C3817" t="s">
        <v>1061</v>
      </c>
      <c r="D3817" s="1">
        <v>41274</v>
      </c>
      <c r="E3817" s="34">
        <f t="shared" si="440"/>
        <v>8084.23</v>
      </c>
      <c r="F3817" s="34">
        <f t="shared" si="440"/>
        <v>1286.07</v>
      </c>
      <c r="G3817" s="34">
        <f t="shared" si="440"/>
        <v>740.18</v>
      </c>
      <c r="H3817" s="34">
        <f t="shared" si="440"/>
        <v>52.14</v>
      </c>
      <c r="I3817" s="34">
        <f t="shared" si="440"/>
        <v>493.75</v>
      </c>
    </row>
    <row r="3818" spans="1:9">
      <c r="A3818" s="81">
        <f t="shared" si="436"/>
        <v>555401602011</v>
      </c>
      <c r="B3818">
        <v>5554016</v>
      </c>
      <c r="C3818" t="s">
        <v>1061</v>
      </c>
      <c r="D3818" s="1">
        <v>40908</v>
      </c>
      <c r="E3818" s="34">
        <f t="shared" si="440"/>
        <v>8082.18</v>
      </c>
      <c r="F3818" s="34">
        <f t="shared" si="440"/>
        <v>1261.82</v>
      </c>
      <c r="G3818" s="34">
        <f t="shared" si="440"/>
        <v>736.47</v>
      </c>
      <c r="H3818" s="34">
        <f t="shared" si="440"/>
        <v>57.76</v>
      </c>
      <c r="I3818" s="34">
        <f t="shared" si="440"/>
        <v>467.59</v>
      </c>
    </row>
    <row r="3819" spans="1:9">
      <c r="A3819" s="81">
        <f t="shared" si="436"/>
        <v>555401602010</v>
      </c>
      <c r="B3819">
        <v>5554016</v>
      </c>
      <c r="C3819" t="s">
        <v>1061</v>
      </c>
      <c r="D3819" s="1">
        <v>40543</v>
      </c>
      <c r="E3819" s="34">
        <f t="shared" si="440"/>
        <v>8082.18</v>
      </c>
      <c r="F3819" s="34">
        <f t="shared" si="440"/>
        <v>1260</v>
      </c>
      <c r="G3819" s="34">
        <f t="shared" si="440"/>
        <v>739.2</v>
      </c>
      <c r="H3819" s="34">
        <f t="shared" si="440"/>
        <v>55.13</v>
      </c>
      <c r="I3819" s="34">
        <f t="shared" si="440"/>
        <v>465.67</v>
      </c>
    </row>
    <row r="3820" spans="1:9">
      <c r="A3820" s="81">
        <f t="shared" si="436"/>
        <v>555401602009</v>
      </c>
      <c r="B3820">
        <v>5554016</v>
      </c>
      <c r="C3820" t="s">
        <v>1061</v>
      </c>
      <c r="D3820" s="1">
        <v>40178</v>
      </c>
      <c r="E3820" s="34">
        <f t="shared" si="440"/>
        <v>8082.15</v>
      </c>
      <c r="F3820" s="34">
        <f t="shared" si="440"/>
        <v>1254.5899999999999</v>
      </c>
      <c r="G3820" s="34">
        <f t="shared" si="440"/>
        <v>736.48</v>
      </c>
      <c r="H3820" s="34">
        <f t="shared" si="440"/>
        <v>52.55</v>
      </c>
      <c r="I3820" s="34">
        <f t="shared" si="440"/>
        <v>465.56</v>
      </c>
    </row>
    <row r="3821" spans="1:9">
      <c r="A3821" s="81">
        <f t="shared" si="436"/>
        <v>555401602008</v>
      </c>
      <c r="B3821">
        <v>5554016</v>
      </c>
      <c r="C3821" t="s">
        <v>1061</v>
      </c>
      <c r="D3821" s="1">
        <v>39813</v>
      </c>
      <c r="E3821" s="34">
        <f t="shared" si="440"/>
        <v>8082.13</v>
      </c>
      <c r="F3821" s="34">
        <f t="shared" si="440"/>
        <v>1246.27</v>
      </c>
      <c r="G3821" s="34">
        <f t="shared" si="440"/>
        <v>730.94</v>
      </c>
      <c r="H3821" s="34">
        <f t="shared" si="440"/>
        <v>50.59</v>
      </c>
      <c r="I3821" s="34">
        <f t="shared" si="440"/>
        <v>464.74</v>
      </c>
    </row>
    <row r="3822" spans="1:9">
      <c r="A3822" s="81">
        <f t="shared" si="436"/>
        <v>555401602007</v>
      </c>
      <c r="B3822">
        <v>5554016</v>
      </c>
      <c r="C3822" t="s">
        <v>1061</v>
      </c>
      <c r="D3822" s="1">
        <v>39447</v>
      </c>
      <c r="E3822" s="34">
        <f t="shared" si="440"/>
        <v>8082.13</v>
      </c>
      <c r="F3822" s="34">
        <f t="shared" si="440"/>
        <v>1236.32</v>
      </c>
      <c r="G3822" s="34">
        <f t="shared" si="440"/>
        <v>721.77</v>
      </c>
      <c r="H3822" s="34">
        <f t="shared" si="440"/>
        <v>50.64</v>
      </c>
      <c r="I3822" s="34">
        <f t="shared" si="440"/>
        <v>463.91</v>
      </c>
    </row>
    <row r="3823" spans="1:9">
      <c r="A3823" s="81">
        <f t="shared" si="436"/>
        <v>555401602006</v>
      </c>
      <c r="B3823">
        <v>5554016</v>
      </c>
      <c r="C3823" t="s">
        <v>1061</v>
      </c>
      <c r="D3823" s="1">
        <v>39082</v>
      </c>
      <c r="E3823" s="34">
        <f t="shared" si="440"/>
        <v>8082.13</v>
      </c>
      <c r="F3823" s="34">
        <f t="shared" si="440"/>
        <v>1075.6199999999999</v>
      </c>
      <c r="G3823" s="34">
        <f t="shared" si="440"/>
        <v>628.1</v>
      </c>
      <c r="H3823" s="34">
        <f t="shared" si="440"/>
        <v>40.92</v>
      </c>
      <c r="I3823" s="34">
        <f t="shared" si="440"/>
        <v>406.6</v>
      </c>
    </row>
    <row r="3824" spans="1:9">
      <c r="A3824" s="81">
        <f t="shared" si="436"/>
        <v>555402002025</v>
      </c>
      <c r="B3824">
        <v>5554020</v>
      </c>
      <c r="C3824" t="s">
        <v>1062</v>
      </c>
      <c r="D3824" s="1">
        <v>46022</v>
      </c>
      <c r="E3824" s="34" t="str">
        <f t="shared" ref="E3824:I3833" si="441">IF(YEAR($D3824)&lt;2016,VLOOKUP($A3824,LDB_alt,COLUMN()-1,FALSE),IFERROR(VLOOKUP($A3824,LDB_neu,COLUMN()-1,FALSE),""))</f>
        <v/>
      </c>
      <c r="F3824" s="34" t="str">
        <f t="shared" si="441"/>
        <v/>
      </c>
      <c r="G3824" s="34" t="str">
        <f t="shared" si="441"/>
        <v/>
      </c>
      <c r="H3824" s="34" t="str">
        <f t="shared" si="441"/>
        <v/>
      </c>
      <c r="I3824" s="34" t="str">
        <f t="shared" si="441"/>
        <v/>
      </c>
    </row>
    <row r="3825" spans="1:9">
      <c r="A3825" s="81">
        <f t="shared" si="436"/>
        <v>555402002024</v>
      </c>
      <c r="B3825">
        <v>5554020</v>
      </c>
      <c r="C3825" t="s">
        <v>1062</v>
      </c>
      <c r="D3825" s="1">
        <v>45657</v>
      </c>
      <c r="E3825" s="34" t="str">
        <f t="shared" si="441"/>
        <v/>
      </c>
      <c r="F3825" s="34" t="str">
        <f t="shared" si="441"/>
        <v/>
      </c>
      <c r="G3825" s="34" t="str">
        <f t="shared" si="441"/>
        <v/>
      </c>
      <c r="H3825" s="34" t="str">
        <f t="shared" si="441"/>
        <v/>
      </c>
      <c r="I3825" s="34" t="str">
        <f t="shared" si="441"/>
        <v/>
      </c>
    </row>
    <row r="3826" spans="1:9">
      <c r="A3826" s="81">
        <f t="shared" si="436"/>
        <v>555402002023</v>
      </c>
      <c r="B3826">
        <v>5554020</v>
      </c>
      <c r="C3826" t="s">
        <v>1062</v>
      </c>
      <c r="D3826" s="1">
        <v>45291</v>
      </c>
      <c r="E3826" s="34" t="str">
        <f t="shared" si="441"/>
        <v/>
      </c>
      <c r="F3826" s="34" t="str">
        <f t="shared" si="441"/>
        <v/>
      </c>
      <c r="G3826" s="34" t="str">
        <f t="shared" si="441"/>
        <v/>
      </c>
      <c r="H3826" s="34" t="str">
        <f t="shared" si="441"/>
        <v/>
      </c>
      <c r="I3826" s="34" t="str">
        <f t="shared" si="441"/>
        <v/>
      </c>
    </row>
    <row r="3827" spans="1:9">
      <c r="A3827" s="81">
        <f t="shared" si="436"/>
        <v>555402002022</v>
      </c>
      <c r="B3827">
        <v>5554020</v>
      </c>
      <c r="C3827" t="s">
        <v>1062</v>
      </c>
      <c r="D3827" s="1">
        <v>44926</v>
      </c>
      <c r="E3827" s="34" t="str">
        <f t="shared" si="441"/>
        <v/>
      </c>
      <c r="F3827" s="34" t="str">
        <f t="shared" si="441"/>
        <v/>
      </c>
      <c r="G3827" s="34" t="str">
        <f t="shared" si="441"/>
        <v/>
      </c>
      <c r="H3827" s="34" t="str">
        <f t="shared" si="441"/>
        <v/>
      </c>
      <c r="I3827" s="34" t="str">
        <f t="shared" si="441"/>
        <v/>
      </c>
    </row>
    <row r="3828" spans="1:9">
      <c r="A3828" s="81">
        <f t="shared" si="436"/>
        <v>555402002021</v>
      </c>
      <c r="B3828">
        <v>5554020</v>
      </c>
      <c r="C3828" t="s">
        <v>1062</v>
      </c>
      <c r="D3828" s="1">
        <v>44561</v>
      </c>
      <c r="E3828" s="34" t="str">
        <f t="shared" si="441"/>
        <v/>
      </c>
      <c r="F3828" s="34" t="str">
        <f t="shared" si="441"/>
        <v/>
      </c>
      <c r="G3828" s="34" t="str">
        <f t="shared" si="441"/>
        <v/>
      </c>
      <c r="H3828" s="34" t="str">
        <f t="shared" si="441"/>
        <v/>
      </c>
      <c r="I3828" s="34" t="str">
        <f t="shared" si="441"/>
        <v/>
      </c>
    </row>
    <row r="3829" spans="1:9">
      <c r="A3829" s="81">
        <f t="shared" si="436"/>
        <v>555402002020</v>
      </c>
      <c r="B3829">
        <v>5554020</v>
      </c>
      <c r="C3829" t="s">
        <v>1062</v>
      </c>
      <c r="D3829" s="1">
        <v>44196</v>
      </c>
      <c r="E3829" s="34" t="str">
        <f t="shared" si="441"/>
        <v/>
      </c>
      <c r="F3829" s="34" t="str">
        <f t="shared" si="441"/>
        <v/>
      </c>
      <c r="G3829" s="34" t="str">
        <f t="shared" si="441"/>
        <v/>
      </c>
      <c r="H3829" s="34" t="str">
        <f t="shared" si="441"/>
        <v/>
      </c>
      <c r="I3829" s="34" t="str">
        <f t="shared" si="441"/>
        <v/>
      </c>
    </row>
    <row r="3830" spans="1:9">
      <c r="A3830" s="81">
        <f t="shared" si="436"/>
        <v>555402002019</v>
      </c>
      <c r="B3830">
        <v>5554020</v>
      </c>
      <c r="C3830" t="s">
        <v>1062</v>
      </c>
      <c r="D3830" s="1">
        <v>43830</v>
      </c>
      <c r="E3830" s="34" t="str">
        <f t="shared" si="441"/>
        <v/>
      </c>
      <c r="F3830" s="34" t="str">
        <f t="shared" si="441"/>
        <v/>
      </c>
      <c r="G3830" s="34" t="str">
        <f t="shared" si="441"/>
        <v/>
      </c>
      <c r="H3830" s="34" t="str">
        <f t="shared" si="441"/>
        <v/>
      </c>
      <c r="I3830" s="34" t="str">
        <f t="shared" si="441"/>
        <v/>
      </c>
    </row>
    <row r="3831" spans="1:9">
      <c r="A3831" s="81">
        <f t="shared" si="436"/>
        <v>555402002018</v>
      </c>
      <c r="B3831">
        <v>5554020</v>
      </c>
      <c r="C3831" t="s">
        <v>1062</v>
      </c>
      <c r="D3831" s="1">
        <v>43465</v>
      </c>
      <c r="E3831" s="34">
        <f t="shared" si="441"/>
        <v>7882</v>
      </c>
      <c r="F3831" s="34">
        <f t="shared" si="441"/>
        <v>2439</v>
      </c>
      <c r="G3831" s="34">
        <f t="shared" si="441"/>
        <v>1651</v>
      </c>
      <c r="H3831" s="34">
        <f t="shared" si="441"/>
        <v>191</v>
      </c>
      <c r="I3831" s="34">
        <f t="shared" si="441"/>
        <v>597</v>
      </c>
    </row>
    <row r="3832" spans="1:9">
      <c r="A3832" s="81">
        <f t="shared" si="436"/>
        <v>555402002017</v>
      </c>
      <c r="B3832">
        <v>5554020</v>
      </c>
      <c r="C3832" t="s">
        <v>1062</v>
      </c>
      <c r="D3832" s="1">
        <v>43100</v>
      </c>
      <c r="E3832" s="34">
        <f t="shared" si="441"/>
        <v>7882</v>
      </c>
      <c r="F3832" s="34">
        <f t="shared" si="441"/>
        <v>2435</v>
      </c>
      <c r="G3832" s="34">
        <f t="shared" si="441"/>
        <v>1646</v>
      </c>
      <c r="H3832" s="34">
        <f t="shared" si="441"/>
        <v>192</v>
      </c>
      <c r="I3832" s="34">
        <f t="shared" si="441"/>
        <v>597</v>
      </c>
    </row>
    <row r="3833" spans="1:9">
      <c r="A3833" s="81">
        <f t="shared" si="436"/>
        <v>555402002016</v>
      </c>
      <c r="B3833">
        <v>5554020</v>
      </c>
      <c r="C3833" t="s">
        <v>1062</v>
      </c>
      <c r="D3833" s="1">
        <v>42735</v>
      </c>
      <c r="E3833" s="34">
        <f t="shared" si="441"/>
        <v>7882</v>
      </c>
      <c r="F3833" s="34">
        <f t="shared" si="441"/>
        <v>2431</v>
      </c>
      <c r="G3833" s="34">
        <f t="shared" si="441"/>
        <v>1642</v>
      </c>
      <c r="H3833" s="34">
        <f t="shared" si="441"/>
        <v>192</v>
      </c>
      <c r="I3833" s="34">
        <f t="shared" si="441"/>
        <v>597</v>
      </c>
    </row>
    <row r="3834" spans="1:9">
      <c r="A3834" s="81">
        <f t="shared" si="436"/>
        <v>555402002015</v>
      </c>
      <c r="B3834">
        <v>5554020</v>
      </c>
      <c r="C3834" t="s">
        <v>1062</v>
      </c>
      <c r="D3834" s="1">
        <v>42369</v>
      </c>
      <c r="E3834" s="34">
        <f t="shared" ref="E3834:I3843" si="442">IF(YEAR($D3834)&lt;2016,VLOOKUP($A3834,LDB_alt,COLUMN()-1,FALSE),IFERROR(VLOOKUP($A3834,LDB_neu,COLUMN()-1,FALSE),""))</f>
        <v>7882.45</v>
      </c>
      <c r="F3834" s="34">
        <f t="shared" si="442"/>
        <v>2431.9299999999998</v>
      </c>
      <c r="G3834" s="34">
        <f t="shared" si="442"/>
        <v>1661.2</v>
      </c>
      <c r="H3834" s="34">
        <f t="shared" si="442"/>
        <v>158.59</v>
      </c>
      <c r="I3834" s="34">
        <f t="shared" si="442"/>
        <v>612.14</v>
      </c>
    </row>
    <row r="3835" spans="1:9">
      <c r="A3835" s="81">
        <f t="shared" si="436"/>
        <v>555402002014</v>
      </c>
      <c r="B3835">
        <v>5554020</v>
      </c>
      <c r="C3835" t="s">
        <v>1062</v>
      </c>
      <c r="D3835" s="1">
        <v>42004</v>
      </c>
      <c r="E3835" s="34">
        <f t="shared" si="442"/>
        <v>7882.45</v>
      </c>
      <c r="F3835" s="34">
        <f t="shared" si="442"/>
        <v>2445.5</v>
      </c>
      <c r="G3835" s="34">
        <f t="shared" si="442"/>
        <v>1660.73</v>
      </c>
      <c r="H3835" s="34">
        <f t="shared" si="442"/>
        <v>162.54</v>
      </c>
      <c r="I3835" s="34">
        <f t="shared" si="442"/>
        <v>622.23</v>
      </c>
    </row>
    <row r="3836" spans="1:9">
      <c r="A3836" s="81">
        <f t="shared" si="436"/>
        <v>555402002013</v>
      </c>
      <c r="B3836">
        <v>5554020</v>
      </c>
      <c r="C3836" t="s">
        <v>1062</v>
      </c>
      <c r="D3836" s="1">
        <v>41639</v>
      </c>
      <c r="E3836" s="34">
        <f t="shared" si="442"/>
        <v>7882.45</v>
      </c>
      <c r="F3836" s="34">
        <f t="shared" si="442"/>
        <v>2445.7799999999997</v>
      </c>
      <c r="G3836" s="34">
        <f t="shared" si="442"/>
        <v>1660.96</v>
      </c>
      <c r="H3836" s="34">
        <f t="shared" si="442"/>
        <v>162.57</v>
      </c>
      <c r="I3836" s="34">
        <f t="shared" si="442"/>
        <v>622.25</v>
      </c>
    </row>
    <row r="3837" spans="1:9">
      <c r="A3837" s="81">
        <f t="shared" si="436"/>
        <v>555402002012</v>
      </c>
      <c r="B3837">
        <v>5554020</v>
      </c>
      <c r="C3837" t="s">
        <v>1062</v>
      </c>
      <c r="D3837" s="1">
        <v>41274</v>
      </c>
      <c r="E3837" s="34">
        <f t="shared" si="442"/>
        <v>7882.44</v>
      </c>
      <c r="F3837" s="34">
        <f t="shared" si="442"/>
        <v>2444.92</v>
      </c>
      <c r="G3837" s="34">
        <f t="shared" si="442"/>
        <v>1667.19</v>
      </c>
      <c r="H3837" s="34">
        <f t="shared" si="442"/>
        <v>153.77000000000001</v>
      </c>
      <c r="I3837" s="34">
        <f t="shared" si="442"/>
        <v>623.96</v>
      </c>
    </row>
    <row r="3838" spans="1:9">
      <c r="A3838" s="81">
        <f t="shared" si="436"/>
        <v>555402002011</v>
      </c>
      <c r="B3838">
        <v>5554020</v>
      </c>
      <c r="C3838" t="s">
        <v>1062</v>
      </c>
      <c r="D3838" s="1">
        <v>40908</v>
      </c>
      <c r="E3838" s="34">
        <f t="shared" si="442"/>
        <v>7873.51</v>
      </c>
      <c r="F3838" s="34">
        <f t="shared" si="442"/>
        <v>2488.11</v>
      </c>
      <c r="G3838" s="34">
        <f t="shared" si="442"/>
        <v>1702.44</v>
      </c>
      <c r="H3838" s="34">
        <f t="shared" si="442"/>
        <v>171.25</v>
      </c>
      <c r="I3838" s="34">
        <f t="shared" si="442"/>
        <v>614.41999999999996</v>
      </c>
    </row>
    <row r="3839" spans="1:9">
      <c r="A3839" s="81">
        <f t="shared" si="436"/>
        <v>555402002010</v>
      </c>
      <c r="B3839">
        <v>5554020</v>
      </c>
      <c r="C3839" t="s">
        <v>1062</v>
      </c>
      <c r="D3839" s="1">
        <v>40543</v>
      </c>
      <c r="E3839" s="34">
        <f t="shared" si="442"/>
        <v>7873.42</v>
      </c>
      <c r="F3839" s="34">
        <f t="shared" si="442"/>
        <v>2483.42</v>
      </c>
      <c r="G3839" s="34">
        <f t="shared" si="442"/>
        <v>1689.07</v>
      </c>
      <c r="H3839" s="34">
        <f t="shared" si="442"/>
        <v>178.52</v>
      </c>
      <c r="I3839" s="34">
        <f t="shared" si="442"/>
        <v>615.83000000000004</v>
      </c>
    </row>
    <row r="3840" spans="1:9">
      <c r="A3840" s="81">
        <f t="shared" si="436"/>
        <v>555402002009</v>
      </c>
      <c r="B3840">
        <v>5554020</v>
      </c>
      <c r="C3840" t="s">
        <v>1062</v>
      </c>
      <c r="D3840" s="1">
        <v>40178</v>
      </c>
      <c r="E3840" s="34">
        <f t="shared" si="442"/>
        <v>7873.5</v>
      </c>
      <c r="F3840" s="34">
        <f t="shared" si="442"/>
        <v>2452.1</v>
      </c>
      <c r="G3840" s="34">
        <f t="shared" si="442"/>
        <v>1665.12</v>
      </c>
      <c r="H3840" s="34">
        <f t="shared" si="442"/>
        <v>173.92</v>
      </c>
      <c r="I3840" s="34">
        <f t="shared" si="442"/>
        <v>613.05999999999995</v>
      </c>
    </row>
    <row r="3841" spans="1:9">
      <c r="A3841" s="81">
        <f t="shared" si="436"/>
        <v>555402002008</v>
      </c>
      <c r="B3841">
        <v>5554020</v>
      </c>
      <c r="C3841" t="s">
        <v>1062</v>
      </c>
      <c r="D3841" s="1">
        <v>39813</v>
      </c>
      <c r="E3841" s="34">
        <f t="shared" si="442"/>
        <v>7873.48</v>
      </c>
      <c r="F3841" s="34">
        <f t="shared" si="442"/>
        <v>2443.73</v>
      </c>
      <c r="G3841" s="34">
        <f t="shared" si="442"/>
        <v>1658.84</v>
      </c>
      <c r="H3841" s="34">
        <f t="shared" si="442"/>
        <v>170.47</v>
      </c>
      <c r="I3841" s="34">
        <f t="shared" si="442"/>
        <v>614.41999999999996</v>
      </c>
    </row>
    <row r="3842" spans="1:9">
      <c r="A3842" s="81">
        <f t="shared" si="436"/>
        <v>555402002007</v>
      </c>
      <c r="B3842">
        <v>5554020</v>
      </c>
      <c r="C3842" t="s">
        <v>1062</v>
      </c>
      <c r="D3842" s="1">
        <v>39447</v>
      </c>
      <c r="E3842" s="34">
        <f t="shared" si="442"/>
        <v>7864.61</v>
      </c>
      <c r="F3842" s="34">
        <f t="shared" si="442"/>
        <v>2379.9899999999998</v>
      </c>
      <c r="G3842" s="34">
        <f t="shared" si="442"/>
        <v>1616.11</v>
      </c>
      <c r="H3842" s="34">
        <f t="shared" si="442"/>
        <v>169.72</v>
      </c>
      <c r="I3842" s="34">
        <f t="shared" si="442"/>
        <v>594.16</v>
      </c>
    </row>
    <row r="3843" spans="1:9">
      <c r="A3843" s="81">
        <f t="shared" si="436"/>
        <v>555402002006</v>
      </c>
      <c r="B3843">
        <v>5554020</v>
      </c>
      <c r="C3843" t="s">
        <v>1062</v>
      </c>
      <c r="D3843" s="1">
        <v>39082</v>
      </c>
      <c r="E3843" s="34">
        <f t="shared" si="442"/>
        <v>7864.6</v>
      </c>
      <c r="F3843" s="34">
        <f t="shared" si="442"/>
        <v>2353.6000000000004</v>
      </c>
      <c r="G3843" s="34">
        <f t="shared" si="442"/>
        <v>1588.63</v>
      </c>
      <c r="H3843" s="34">
        <f t="shared" si="442"/>
        <v>172.68</v>
      </c>
      <c r="I3843" s="34">
        <f t="shared" si="442"/>
        <v>592.29</v>
      </c>
    </row>
    <row r="3844" spans="1:9">
      <c r="A3844" s="81">
        <f t="shared" si="436"/>
        <v>555402402025</v>
      </c>
      <c r="B3844">
        <v>5554024</v>
      </c>
      <c r="C3844" t="s">
        <v>505</v>
      </c>
      <c r="D3844" s="1">
        <v>46022</v>
      </c>
      <c r="E3844" s="34" t="str">
        <f t="shared" ref="E3844:I3853" si="443">IF(YEAR($D3844)&lt;2016,VLOOKUP($A3844,LDB_alt,COLUMN()-1,FALSE),IFERROR(VLOOKUP($A3844,LDB_neu,COLUMN()-1,FALSE),""))</f>
        <v/>
      </c>
      <c r="F3844" s="34" t="str">
        <f t="shared" si="443"/>
        <v/>
      </c>
      <c r="G3844" s="34" t="str">
        <f t="shared" si="443"/>
        <v/>
      </c>
      <c r="H3844" s="34" t="str">
        <f t="shared" si="443"/>
        <v/>
      </c>
      <c r="I3844" s="34" t="str">
        <f t="shared" si="443"/>
        <v/>
      </c>
    </row>
    <row r="3845" spans="1:9">
      <c r="A3845" s="81">
        <f t="shared" ref="A3845:A3908" si="444">(LEFT(B3845&amp;"00000000",8)&amp;YEAR(D3845))+0</f>
        <v>555402402024</v>
      </c>
      <c r="B3845">
        <v>5554024</v>
      </c>
      <c r="C3845" t="s">
        <v>505</v>
      </c>
      <c r="D3845" s="1">
        <v>45657</v>
      </c>
      <c r="E3845" s="34" t="str">
        <f t="shared" si="443"/>
        <v/>
      </c>
      <c r="F3845" s="34" t="str">
        <f t="shared" si="443"/>
        <v/>
      </c>
      <c r="G3845" s="34" t="str">
        <f t="shared" si="443"/>
        <v/>
      </c>
      <c r="H3845" s="34" t="str">
        <f t="shared" si="443"/>
        <v/>
      </c>
      <c r="I3845" s="34" t="str">
        <f t="shared" si="443"/>
        <v/>
      </c>
    </row>
    <row r="3846" spans="1:9">
      <c r="A3846" s="81">
        <f t="shared" si="444"/>
        <v>555402402023</v>
      </c>
      <c r="B3846">
        <v>5554024</v>
      </c>
      <c r="C3846" t="s">
        <v>505</v>
      </c>
      <c r="D3846" s="1">
        <v>45291</v>
      </c>
      <c r="E3846" s="34" t="str">
        <f t="shared" si="443"/>
        <v/>
      </c>
      <c r="F3846" s="34" t="str">
        <f t="shared" si="443"/>
        <v/>
      </c>
      <c r="G3846" s="34" t="str">
        <f t="shared" si="443"/>
        <v/>
      </c>
      <c r="H3846" s="34" t="str">
        <f t="shared" si="443"/>
        <v/>
      </c>
      <c r="I3846" s="34" t="str">
        <f t="shared" si="443"/>
        <v/>
      </c>
    </row>
    <row r="3847" spans="1:9">
      <c r="A3847" s="81">
        <f t="shared" si="444"/>
        <v>555402402022</v>
      </c>
      <c r="B3847">
        <v>5554024</v>
      </c>
      <c r="C3847" t="s">
        <v>505</v>
      </c>
      <c r="D3847" s="1">
        <v>44926</v>
      </c>
      <c r="E3847" s="34" t="str">
        <f t="shared" si="443"/>
        <v/>
      </c>
      <c r="F3847" s="34" t="str">
        <f t="shared" si="443"/>
        <v/>
      </c>
      <c r="G3847" s="34" t="str">
        <f t="shared" si="443"/>
        <v/>
      </c>
      <c r="H3847" s="34" t="str">
        <f t="shared" si="443"/>
        <v/>
      </c>
      <c r="I3847" s="34" t="str">
        <f t="shared" si="443"/>
        <v/>
      </c>
    </row>
    <row r="3848" spans="1:9">
      <c r="A3848" s="81">
        <f t="shared" si="444"/>
        <v>555402402021</v>
      </c>
      <c r="B3848">
        <v>5554024</v>
      </c>
      <c r="C3848" t="s">
        <v>505</v>
      </c>
      <c r="D3848" s="1">
        <v>44561</v>
      </c>
      <c r="E3848" s="34" t="str">
        <f t="shared" si="443"/>
        <v/>
      </c>
      <c r="F3848" s="34" t="str">
        <f t="shared" si="443"/>
        <v/>
      </c>
      <c r="G3848" s="34" t="str">
        <f t="shared" si="443"/>
        <v/>
      </c>
      <c r="H3848" s="34" t="str">
        <f t="shared" si="443"/>
        <v/>
      </c>
      <c r="I3848" s="34" t="str">
        <f t="shared" si="443"/>
        <v/>
      </c>
    </row>
    <row r="3849" spans="1:9">
      <c r="A3849" s="81">
        <f t="shared" si="444"/>
        <v>555402402020</v>
      </c>
      <c r="B3849">
        <v>5554024</v>
      </c>
      <c r="C3849" t="s">
        <v>505</v>
      </c>
      <c r="D3849" s="1">
        <v>44196</v>
      </c>
      <c r="E3849" s="34" t="str">
        <f t="shared" si="443"/>
        <v/>
      </c>
      <c r="F3849" s="34" t="str">
        <f t="shared" si="443"/>
        <v/>
      </c>
      <c r="G3849" s="34" t="str">
        <f t="shared" si="443"/>
        <v/>
      </c>
      <c r="H3849" s="34" t="str">
        <f t="shared" si="443"/>
        <v/>
      </c>
      <c r="I3849" s="34" t="str">
        <f t="shared" si="443"/>
        <v/>
      </c>
    </row>
    <row r="3850" spans="1:9">
      <c r="A3850" s="81">
        <f t="shared" si="444"/>
        <v>555402402019</v>
      </c>
      <c r="B3850">
        <v>5554024</v>
      </c>
      <c r="C3850" t="s">
        <v>505</v>
      </c>
      <c r="D3850" s="1">
        <v>43830</v>
      </c>
      <c r="E3850" s="34" t="str">
        <f t="shared" si="443"/>
        <v/>
      </c>
      <c r="F3850" s="34" t="str">
        <f t="shared" si="443"/>
        <v/>
      </c>
      <c r="G3850" s="34" t="str">
        <f t="shared" si="443"/>
        <v/>
      </c>
      <c r="H3850" s="34" t="str">
        <f t="shared" si="443"/>
        <v/>
      </c>
      <c r="I3850" s="34" t="str">
        <f t="shared" si="443"/>
        <v/>
      </c>
    </row>
    <row r="3851" spans="1:9">
      <c r="A3851" s="81">
        <f t="shared" si="444"/>
        <v>555402402018</v>
      </c>
      <c r="B3851">
        <v>5554024</v>
      </c>
      <c r="C3851" t="s">
        <v>505</v>
      </c>
      <c r="D3851" s="1">
        <v>43465</v>
      </c>
      <c r="E3851" s="34">
        <f t="shared" si="443"/>
        <v>6943</v>
      </c>
      <c r="F3851" s="34">
        <f t="shared" si="443"/>
        <v>883</v>
      </c>
      <c r="G3851" s="34">
        <f t="shared" si="443"/>
        <v>479</v>
      </c>
      <c r="H3851" s="34">
        <f t="shared" si="443"/>
        <v>33</v>
      </c>
      <c r="I3851" s="34">
        <f t="shared" si="443"/>
        <v>371</v>
      </c>
    </row>
    <row r="3852" spans="1:9">
      <c r="A3852" s="81">
        <f t="shared" si="444"/>
        <v>555402402017</v>
      </c>
      <c r="B3852">
        <v>5554024</v>
      </c>
      <c r="C3852" t="s">
        <v>505</v>
      </c>
      <c r="D3852" s="1">
        <v>43100</v>
      </c>
      <c r="E3852" s="34">
        <f t="shared" si="443"/>
        <v>6943</v>
      </c>
      <c r="F3852" s="34">
        <f t="shared" si="443"/>
        <v>881</v>
      </c>
      <c r="G3852" s="34">
        <f t="shared" si="443"/>
        <v>466</v>
      </c>
      <c r="H3852" s="34">
        <f t="shared" si="443"/>
        <v>33</v>
      </c>
      <c r="I3852" s="34">
        <f t="shared" si="443"/>
        <v>382</v>
      </c>
    </row>
    <row r="3853" spans="1:9">
      <c r="A3853" s="81">
        <f t="shared" si="444"/>
        <v>555402402016</v>
      </c>
      <c r="B3853">
        <v>5554024</v>
      </c>
      <c r="C3853" t="s">
        <v>505</v>
      </c>
      <c r="D3853" s="1">
        <v>42735</v>
      </c>
      <c r="E3853" s="34">
        <f t="shared" si="443"/>
        <v>6943</v>
      </c>
      <c r="F3853" s="34">
        <f t="shared" si="443"/>
        <v>875</v>
      </c>
      <c r="G3853" s="34">
        <f t="shared" si="443"/>
        <v>460</v>
      </c>
      <c r="H3853" s="34">
        <f t="shared" si="443"/>
        <v>33</v>
      </c>
      <c r="I3853" s="34">
        <f t="shared" si="443"/>
        <v>382</v>
      </c>
    </row>
    <row r="3854" spans="1:9">
      <c r="A3854" s="81">
        <f t="shared" si="444"/>
        <v>555402402015</v>
      </c>
      <c r="B3854">
        <v>5554024</v>
      </c>
      <c r="C3854" t="s">
        <v>505</v>
      </c>
      <c r="D3854" s="1">
        <v>42369</v>
      </c>
      <c r="E3854" s="34">
        <f t="shared" ref="E3854:I3863" si="445">IF(YEAR($D3854)&lt;2016,VLOOKUP($A3854,LDB_alt,COLUMN()-1,FALSE),IFERROR(VLOOKUP($A3854,LDB_neu,COLUMN()-1,FALSE),""))</f>
        <v>6942.93</v>
      </c>
      <c r="F3854" s="34">
        <f t="shared" si="445"/>
        <v>890.96</v>
      </c>
      <c r="G3854" s="34">
        <f t="shared" si="445"/>
        <v>464.05</v>
      </c>
      <c r="H3854" s="34">
        <f t="shared" si="445"/>
        <v>18.920000000000002</v>
      </c>
      <c r="I3854" s="34">
        <f t="shared" si="445"/>
        <v>407.99</v>
      </c>
    </row>
    <row r="3855" spans="1:9">
      <c r="A3855" s="81">
        <f t="shared" si="444"/>
        <v>555402402014</v>
      </c>
      <c r="B3855">
        <v>5554024</v>
      </c>
      <c r="C3855" t="s">
        <v>505</v>
      </c>
      <c r="D3855" s="1">
        <v>42004</v>
      </c>
      <c r="E3855" s="34">
        <f t="shared" si="445"/>
        <v>6942.93</v>
      </c>
      <c r="F3855" s="34">
        <f t="shared" si="445"/>
        <v>898.33</v>
      </c>
      <c r="G3855" s="34">
        <f t="shared" si="445"/>
        <v>460.29</v>
      </c>
      <c r="H3855" s="34">
        <f t="shared" si="445"/>
        <v>20.03</v>
      </c>
      <c r="I3855" s="34">
        <f t="shared" si="445"/>
        <v>418.01</v>
      </c>
    </row>
    <row r="3856" spans="1:9">
      <c r="A3856" s="81">
        <f t="shared" si="444"/>
        <v>555402402013</v>
      </c>
      <c r="B3856">
        <v>5554024</v>
      </c>
      <c r="C3856" t="s">
        <v>505</v>
      </c>
      <c r="D3856" s="1">
        <v>41639</v>
      </c>
      <c r="E3856" s="34">
        <f t="shared" si="445"/>
        <v>6942.93</v>
      </c>
      <c r="F3856" s="34">
        <f t="shared" si="445"/>
        <v>896.93000000000006</v>
      </c>
      <c r="G3856" s="34">
        <f t="shared" si="445"/>
        <v>458.49</v>
      </c>
      <c r="H3856" s="34">
        <f t="shared" si="445"/>
        <v>20.62</v>
      </c>
      <c r="I3856" s="34">
        <f t="shared" si="445"/>
        <v>417.82</v>
      </c>
    </row>
    <row r="3857" spans="1:9">
      <c r="A3857" s="81">
        <f t="shared" si="444"/>
        <v>555402402012</v>
      </c>
      <c r="B3857">
        <v>5554024</v>
      </c>
      <c r="C3857" t="s">
        <v>505</v>
      </c>
      <c r="D3857" s="1">
        <v>41274</v>
      </c>
      <c r="E3857" s="34">
        <f t="shared" si="445"/>
        <v>6942.94</v>
      </c>
      <c r="F3857" s="34">
        <f t="shared" si="445"/>
        <v>891.78</v>
      </c>
      <c r="G3857" s="34">
        <f t="shared" si="445"/>
        <v>457.61</v>
      </c>
      <c r="H3857" s="34">
        <f t="shared" si="445"/>
        <v>17.059999999999999</v>
      </c>
      <c r="I3857" s="34">
        <f t="shared" si="445"/>
        <v>417.11</v>
      </c>
    </row>
    <row r="3858" spans="1:9">
      <c r="A3858" s="81">
        <f t="shared" si="444"/>
        <v>555402402011</v>
      </c>
      <c r="B3858">
        <v>5554024</v>
      </c>
      <c r="C3858" t="s">
        <v>505</v>
      </c>
      <c r="D3858" s="1">
        <v>40908</v>
      </c>
      <c r="E3858" s="34">
        <f t="shared" si="445"/>
        <v>6932.83</v>
      </c>
      <c r="F3858" s="34">
        <f t="shared" si="445"/>
        <v>877.22</v>
      </c>
      <c r="G3858" s="34">
        <f t="shared" si="445"/>
        <v>456.11</v>
      </c>
      <c r="H3858" s="34">
        <f t="shared" si="445"/>
        <v>19.29</v>
      </c>
      <c r="I3858" s="34">
        <f t="shared" si="445"/>
        <v>401.82</v>
      </c>
    </row>
    <row r="3859" spans="1:9">
      <c r="A3859" s="81">
        <f t="shared" si="444"/>
        <v>555402402010</v>
      </c>
      <c r="B3859">
        <v>5554024</v>
      </c>
      <c r="C3859" t="s">
        <v>505</v>
      </c>
      <c r="D3859" s="1">
        <v>40543</v>
      </c>
      <c r="E3859" s="34">
        <f t="shared" si="445"/>
        <v>6932.83</v>
      </c>
      <c r="F3859" s="34">
        <f t="shared" si="445"/>
        <v>900.38</v>
      </c>
      <c r="G3859" s="34">
        <f t="shared" si="445"/>
        <v>489.34</v>
      </c>
      <c r="H3859" s="34">
        <f t="shared" si="445"/>
        <v>20.350000000000001</v>
      </c>
      <c r="I3859" s="34">
        <f t="shared" si="445"/>
        <v>390.69</v>
      </c>
    </row>
    <row r="3860" spans="1:9">
      <c r="A3860" s="81">
        <f t="shared" si="444"/>
        <v>555402402009</v>
      </c>
      <c r="B3860">
        <v>5554024</v>
      </c>
      <c r="C3860" t="s">
        <v>505</v>
      </c>
      <c r="D3860" s="1">
        <v>40178</v>
      </c>
      <c r="E3860" s="34">
        <f t="shared" si="445"/>
        <v>6932.37</v>
      </c>
      <c r="F3860" s="34">
        <f t="shared" si="445"/>
        <v>940.25</v>
      </c>
      <c r="G3860" s="34">
        <f t="shared" si="445"/>
        <v>534.5</v>
      </c>
      <c r="H3860" s="34">
        <f t="shared" si="445"/>
        <v>18.600000000000001</v>
      </c>
      <c r="I3860" s="34">
        <f t="shared" si="445"/>
        <v>387.15</v>
      </c>
    </row>
    <row r="3861" spans="1:9">
      <c r="A3861" s="81">
        <f t="shared" si="444"/>
        <v>555402402008</v>
      </c>
      <c r="B3861">
        <v>5554024</v>
      </c>
      <c r="C3861" t="s">
        <v>505</v>
      </c>
      <c r="D3861" s="1">
        <v>39813</v>
      </c>
      <c r="E3861" s="34">
        <f t="shared" si="445"/>
        <v>6932.36</v>
      </c>
      <c r="F3861" s="34">
        <f t="shared" si="445"/>
        <v>1333.4299999999998</v>
      </c>
      <c r="G3861" s="34">
        <f t="shared" si="445"/>
        <v>946.24</v>
      </c>
      <c r="H3861" s="34">
        <f t="shared" si="445"/>
        <v>15.66</v>
      </c>
      <c r="I3861" s="34">
        <f t="shared" si="445"/>
        <v>371.53</v>
      </c>
    </row>
    <row r="3862" spans="1:9">
      <c r="A3862" s="81">
        <f t="shared" si="444"/>
        <v>555402402007</v>
      </c>
      <c r="B3862">
        <v>5554024</v>
      </c>
      <c r="C3862" t="s">
        <v>505</v>
      </c>
      <c r="D3862" s="1">
        <v>39447</v>
      </c>
      <c r="E3862" s="34">
        <f t="shared" si="445"/>
        <v>6921.9</v>
      </c>
      <c r="F3862" s="34">
        <f t="shared" si="445"/>
        <v>1245.97</v>
      </c>
      <c r="G3862" s="34">
        <f t="shared" si="445"/>
        <v>897.04</v>
      </c>
      <c r="H3862" s="34">
        <f t="shared" si="445"/>
        <v>16</v>
      </c>
      <c r="I3862" s="34">
        <f t="shared" si="445"/>
        <v>332.93</v>
      </c>
    </row>
    <row r="3863" spans="1:9">
      <c r="A3863" s="81">
        <f t="shared" si="444"/>
        <v>555402402006</v>
      </c>
      <c r="B3863">
        <v>5554024</v>
      </c>
      <c r="C3863" t="s">
        <v>505</v>
      </c>
      <c r="D3863" s="1">
        <v>39082</v>
      </c>
      <c r="E3863" s="34">
        <f t="shared" si="445"/>
        <v>6929.87</v>
      </c>
      <c r="F3863" s="34">
        <f t="shared" si="445"/>
        <v>1256.31</v>
      </c>
      <c r="G3863" s="34">
        <f t="shared" si="445"/>
        <v>906.65</v>
      </c>
      <c r="H3863" s="34">
        <f t="shared" si="445"/>
        <v>15.71</v>
      </c>
      <c r="I3863" s="34">
        <f t="shared" si="445"/>
        <v>333.95</v>
      </c>
    </row>
    <row r="3864" spans="1:9">
      <c r="A3864" s="81">
        <f t="shared" si="444"/>
        <v>555402802025</v>
      </c>
      <c r="B3864">
        <v>5554028</v>
      </c>
      <c r="C3864" t="s">
        <v>506</v>
      </c>
      <c r="D3864" s="1">
        <v>46022</v>
      </c>
      <c r="E3864" s="34" t="str">
        <f t="shared" ref="E3864:I3873" si="446">IF(YEAR($D3864)&lt;2016,VLOOKUP($A3864,LDB_alt,COLUMN()-1,FALSE),IFERROR(VLOOKUP($A3864,LDB_neu,COLUMN()-1,FALSE),""))</f>
        <v/>
      </c>
      <c r="F3864" s="34" t="str">
        <f t="shared" si="446"/>
        <v/>
      </c>
      <c r="G3864" s="34" t="str">
        <f t="shared" si="446"/>
        <v/>
      </c>
      <c r="H3864" s="34" t="str">
        <f t="shared" si="446"/>
        <v/>
      </c>
      <c r="I3864" s="34" t="str">
        <f t="shared" si="446"/>
        <v/>
      </c>
    </row>
    <row r="3865" spans="1:9">
      <c r="A3865" s="81">
        <f t="shared" si="444"/>
        <v>555402802024</v>
      </c>
      <c r="B3865">
        <v>5554028</v>
      </c>
      <c r="C3865" t="s">
        <v>506</v>
      </c>
      <c r="D3865" s="1">
        <v>45657</v>
      </c>
      <c r="E3865" s="34" t="str">
        <f t="shared" si="446"/>
        <v/>
      </c>
      <c r="F3865" s="34" t="str">
        <f t="shared" si="446"/>
        <v/>
      </c>
      <c r="G3865" s="34" t="str">
        <f t="shared" si="446"/>
        <v/>
      </c>
      <c r="H3865" s="34" t="str">
        <f t="shared" si="446"/>
        <v/>
      </c>
      <c r="I3865" s="34" t="str">
        <f t="shared" si="446"/>
        <v/>
      </c>
    </row>
    <row r="3866" spans="1:9">
      <c r="A3866" s="81">
        <f t="shared" si="444"/>
        <v>555402802023</v>
      </c>
      <c r="B3866">
        <v>5554028</v>
      </c>
      <c r="C3866" t="s">
        <v>506</v>
      </c>
      <c r="D3866" s="1">
        <v>45291</v>
      </c>
      <c r="E3866" s="34" t="str">
        <f t="shared" si="446"/>
        <v/>
      </c>
      <c r="F3866" s="34" t="str">
        <f t="shared" si="446"/>
        <v/>
      </c>
      <c r="G3866" s="34" t="str">
        <f t="shared" si="446"/>
        <v/>
      </c>
      <c r="H3866" s="34" t="str">
        <f t="shared" si="446"/>
        <v/>
      </c>
      <c r="I3866" s="34" t="str">
        <f t="shared" si="446"/>
        <v/>
      </c>
    </row>
    <row r="3867" spans="1:9">
      <c r="A3867" s="81">
        <f t="shared" si="444"/>
        <v>555402802022</v>
      </c>
      <c r="B3867">
        <v>5554028</v>
      </c>
      <c r="C3867" t="s">
        <v>506</v>
      </c>
      <c r="D3867" s="1">
        <v>44926</v>
      </c>
      <c r="E3867" s="34" t="str">
        <f t="shared" si="446"/>
        <v/>
      </c>
      <c r="F3867" s="34" t="str">
        <f t="shared" si="446"/>
        <v/>
      </c>
      <c r="G3867" s="34" t="str">
        <f t="shared" si="446"/>
        <v/>
      </c>
      <c r="H3867" s="34" t="str">
        <f t="shared" si="446"/>
        <v/>
      </c>
      <c r="I3867" s="34" t="str">
        <f t="shared" si="446"/>
        <v/>
      </c>
    </row>
    <row r="3868" spans="1:9">
      <c r="A3868" s="81">
        <f t="shared" si="444"/>
        <v>555402802021</v>
      </c>
      <c r="B3868">
        <v>5554028</v>
      </c>
      <c r="C3868" t="s">
        <v>506</v>
      </c>
      <c r="D3868" s="1">
        <v>44561</v>
      </c>
      <c r="E3868" s="34" t="str">
        <f t="shared" si="446"/>
        <v/>
      </c>
      <c r="F3868" s="34" t="str">
        <f t="shared" si="446"/>
        <v/>
      </c>
      <c r="G3868" s="34" t="str">
        <f t="shared" si="446"/>
        <v/>
      </c>
      <c r="H3868" s="34" t="str">
        <f t="shared" si="446"/>
        <v/>
      </c>
      <c r="I3868" s="34" t="str">
        <f t="shared" si="446"/>
        <v/>
      </c>
    </row>
    <row r="3869" spans="1:9">
      <c r="A3869" s="81">
        <f t="shared" si="444"/>
        <v>555402802020</v>
      </c>
      <c r="B3869">
        <v>5554028</v>
      </c>
      <c r="C3869" t="s">
        <v>506</v>
      </c>
      <c r="D3869" s="1">
        <v>44196</v>
      </c>
      <c r="E3869" s="34" t="str">
        <f t="shared" si="446"/>
        <v/>
      </c>
      <c r="F3869" s="34" t="str">
        <f t="shared" si="446"/>
        <v/>
      </c>
      <c r="G3869" s="34" t="str">
        <f t="shared" si="446"/>
        <v/>
      </c>
      <c r="H3869" s="34" t="str">
        <f t="shared" si="446"/>
        <v/>
      </c>
      <c r="I3869" s="34" t="str">
        <f t="shared" si="446"/>
        <v/>
      </c>
    </row>
    <row r="3870" spans="1:9">
      <c r="A3870" s="81">
        <f t="shared" si="444"/>
        <v>555402802019</v>
      </c>
      <c r="B3870">
        <v>5554028</v>
      </c>
      <c r="C3870" t="s">
        <v>506</v>
      </c>
      <c r="D3870" s="1">
        <v>43830</v>
      </c>
      <c r="E3870" s="34" t="str">
        <f t="shared" si="446"/>
        <v/>
      </c>
      <c r="F3870" s="34" t="str">
        <f t="shared" si="446"/>
        <v/>
      </c>
      <c r="G3870" s="34" t="str">
        <f t="shared" si="446"/>
        <v/>
      </c>
      <c r="H3870" s="34" t="str">
        <f t="shared" si="446"/>
        <v/>
      </c>
      <c r="I3870" s="34" t="str">
        <f t="shared" si="446"/>
        <v/>
      </c>
    </row>
    <row r="3871" spans="1:9">
      <c r="A3871" s="81">
        <f t="shared" si="444"/>
        <v>555402802018</v>
      </c>
      <c r="B3871">
        <v>5554028</v>
      </c>
      <c r="C3871" t="s">
        <v>506</v>
      </c>
      <c r="D3871" s="1">
        <v>43465</v>
      </c>
      <c r="E3871" s="34">
        <f t="shared" si="446"/>
        <v>5339</v>
      </c>
      <c r="F3871" s="34">
        <f t="shared" si="446"/>
        <v>697</v>
      </c>
      <c r="G3871" s="34">
        <f t="shared" si="446"/>
        <v>355</v>
      </c>
      <c r="H3871" s="34">
        <f t="shared" si="446"/>
        <v>42</v>
      </c>
      <c r="I3871" s="34">
        <f t="shared" si="446"/>
        <v>300</v>
      </c>
    </row>
    <row r="3872" spans="1:9">
      <c r="A3872" s="81">
        <f t="shared" si="444"/>
        <v>555402802017</v>
      </c>
      <c r="B3872">
        <v>5554028</v>
      </c>
      <c r="C3872" t="s">
        <v>506</v>
      </c>
      <c r="D3872" s="1">
        <v>43100</v>
      </c>
      <c r="E3872" s="34">
        <f t="shared" si="446"/>
        <v>5339</v>
      </c>
      <c r="F3872" s="34">
        <f t="shared" si="446"/>
        <v>699</v>
      </c>
      <c r="G3872" s="34">
        <f t="shared" si="446"/>
        <v>352</v>
      </c>
      <c r="H3872" s="34">
        <f t="shared" si="446"/>
        <v>39</v>
      </c>
      <c r="I3872" s="34">
        <f t="shared" si="446"/>
        <v>308</v>
      </c>
    </row>
    <row r="3873" spans="1:9">
      <c r="A3873" s="81">
        <f t="shared" si="444"/>
        <v>555402802016</v>
      </c>
      <c r="B3873">
        <v>5554028</v>
      </c>
      <c r="C3873" t="s">
        <v>506</v>
      </c>
      <c r="D3873" s="1">
        <v>42735</v>
      </c>
      <c r="E3873" s="34">
        <f t="shared" si="446"/>
        <v>5339</v>
      </c>
      <c r="F3873" s="34">
        <f t="shared" si="446"/>
        <v>720</v>
      </c>
      <c r="G3873" s="34">
        <f t="shared" si="446"/>
        <v>369</v>
      </c>
      <c r="H3873" s="34">
        <f t="shared" si="446"/>
        <v>41</v>
      </c>
      <c r="I3873" s="34">
        <f t="shared" si="446"/>
        <v>310</v>
      </c>
    </row>
    <row r="3874" spans="1:9">
      <c r="A3874" s="81">
        <f t="shared" si="444"/>
        <v>555402802015</v>
      </c>
      <c r="B3874">
        <v>5554028</v>
      </c>
      <c r="C3874" t="s">
        <v>506</v>
      </c>
      <c r="D3874" s="1">
        <v>42369</v>
      </c>
      <c r="E3874" s="34">
        <f t="shared" ref="E3874:I3883" si="447">IF(YEAR($D3874)&lt;2016,VLOOKUP($A3874,LDB_alt,COLUMN()-1,FALSE),IFERROR(VLOOKUP($A3874,LDB_neu,COLUMN()-1,FALSE),""))</f>
        <v>5338.91</v>
      </c>
      <c r="F3874" s="34">
        <f t="shared" si="447"/>
        <v>717.99</v>
      </c>
      <c r="G3874" s="34">
        <f t="shared" si="447"/>
        <v>373.97</v>
      </c>
      <c r="H3874" s="34">
        <f t="shared" si="447"/>
        <v>33.85</v>
      </c>
      <c r="I3874" s="34">
        <f t="shared" si="447"/>
        <v>310.17</v>
      </c>
    </row>
    <row r="3875" spans="1:9">
      <c r="A3875" s="81">
        <f t="shared" si="444"/>
        <v>555402802014</v>
      </c>
      <c r="B3875">
        <v>5554028</v>
      </c>
      <c r="C3875" t="s">
        <v>506</v>
      </c>
      <c r="D3875" s="1">
        <v>42004</v>
      </c>
      <c r="E3875" s="34">
        <f t="shared" si="447"/>
        <v>5338.91</v>
      </c>
      <c r="F3875" s="34">
        <f t="shared" si="447"/>
        <v>708.64</v>
      </c>
      <c r="G3875" s="34">
        <f t="shared" si="447"/>
        <v>362.58</v>
      </c>
      <c r="H3875" s="34">
        <f t="shared" si="447"/>
        <v>36</v>
      </c>
      <c r="I3875" s="34">
        <f t="shared" si="447"/>
        <v>310.06</v>
      </c>
    </row>
    <row r="3876" spans="1:9">
      <c r="A3876" s="81">
        <f t="shared" si="444"/>
        <v>555402802013</v>
      </c>
      <c r="B3876">
        <v>5554028</v>
      </c>
      <c r="C3876" t="s">
        <v>506</v>
      </c>
      <c r="D3876" s="1">
        <v>41639</v>
      </c>
      <c r="E3876" s="34">
        <f t="shared" si="447"/>
        <v>5338.91</v>
      </c>
      <c r="F3876" s="34">
        <f t="shared" si="447"/>
        <v>705.72</v>
      </c>
      <c r="G3876" s="34">
        <f t="shared" si="447"/>
        <v>358.75</v>
      </c>
      <c r="H3876" s="34">
        <f t="shared" si="447"/>
        <v>36.54</v>
      </c>
      <c r="I3876" s="34">
        <f t="shared" si="447"/>
        <v>310.43</v>
      </c>
    </row>
    <row r="3877" spans="1:9">
      <c r="A3877" s="81">
        <f t="shared" si="444"/>
        <v>555402802012</v>
      </c>
      <c r="B3877">
        <v>5554028</v>
      </c>
      <c r="C3877" t="s">
        <v>506</v>
      </c>
      <c r="D3877" s="1">
        <v>41274</v>
      </c>
      <c r="E3877" s="34">
        <f t="shared" si="447"/>
        <v>5338.91</v>
      </c>
      <c r="F3877" s="34">
        <f t="shared" si="447"/>
        <v>702.64</v>
      </c>
      <c r="G3877" s="34">
        <f t="shared" si="447"/>
        <v>359.26</v>
      </c>
      <c r="H3877" s="34">
        <f t="shared" si="447"/>
        <v>33.35</v>
      </c>
      <c r="I3877" s="34">
        <f t="shared" si="447"/>
        <v>310.02999999999997</v>
      </c>
    </row>
    <row r="3878" spans="1:9">
      <c r="A3878" s="81">
        <f t="shared" si="444"/>
        <v>555402802011</v>
      </c>
      <c r="B3878">
        <v>5554028</v>
      </c>
      <c r="C3878" t="s">
        <v>506</v>
      </c>
      <c r="D3878" s="1">
        <v>40908</v>
      </c>
      <c r="E3878" s="34">
        <f t="shared" si="447"/>
        <v>5338.92</v>
      </c>
      <c r="F3878" s="34">
        <f t="shared" si="447"/>
        <v>688.44</v>
      </c>
      <c r="G3878" s="34">
        <f t="shared" si="447"/>
        <v>354.59</v>
      </c>
      <c r="H3878" s="34">
        <f t="shared" si="447"/>
        <v>34.19</v>
      </c>
      <c r="I3878" s="34">
        <f t="shared" si="447"/>
        <v>299.66000000000003</v>
      </c>
    </row>
    <row r="3879" spans="1:9">
      <c r="A3879" s="81">
        <f t="shared" si="444"/>
        <v>555402802010</v>
      </c>
      <c r="B3879">
        <v>5554028</v>
      </c>
      <c r="C3879" t="s">
        <v>506</v>
      </c>
      <c r="D3879" s="1">
        <v>40543</v>
      </c>
      <c r="E3879" s="34">
        <f t="shared" si="447"/>
        <v>5338.91</v>
      </c>
      <c r="F3879" s="34">
        <f t="shared" si="447"/>
        <v>686.72</v>
      </c>
      <c r="G3879" s="34">
        <f t="shared" si="447"/>
        <v>355.45</v>
      </c>
      <c r="H3879" s="34">
        <f t="shared" si="447"/>
        <v>32.96</v>
      </c>
      <c r="I3879" s="34">
        <f t="shared" si="447"/>
        <v>298.31</v>
      </c>
    </row>
    <row r="3880" spans="1:9">
      <c r="A3880" s="81">
        <f t="shared" si="444"/>
        <v>555402802009</v>
      </c>
      <c r="B3880">
        <v>5554028</v>
      </c>
      <c r="C3880" t="s">
        <v>506</v>
      </c>
      <c r="D3880" s="1">
        <v>40178</v>
      </c>
      <c r="E3880" s="34">
        <f t="shared" si="447"/>
        <v>5338.92</v>
      </c>
      <c r="F3880" s="34">
        <f t="shared" si="447"/>
        <v>652.29</v>
      </c>
      <c r="G3880" s="34">
        <f t="shared" si="447"/>
        <v>334.94</v>
      </c>
      <c r="H3880" s="34">
        <f t="shared" si="447"/>
        <v>20.399999999999999</v>
      </c>
      <c r="I3880" s="34">
        <f t="shared" si="447"/>
        <v>296.95</v>
      </c>
    </row>
    <row r="3881" spans="1:9">
      <c r="A3881" s="81">
        <f t="shared" si="444"/>
        <v>555402802008</v>
      </c>
      <c r="B3881">
        <v>5554028</v>
      </c>
      <c r="C3881" t="s">
        <v>506</v>
      </c>
      <c r="D3881" s="1">
        <v>39813</v>
      </c>
      <c r="E3881" s="34">
        <f t="shared" si="447"/>
        <v>5338.94</v>
      </c>
      <c r="F3881" s="34">
        <f t="shared" si="447"/>
        <v>633.75</v>
      </c>
      <c r="G3881" s="34">
        <f t="shared" si="447"/>
        <v>317.12</v>
      </c>
      <c r="H3881" s="34">
        <f t="shared" si="447"/>
        <v>18.96</v>
      </c>
      <c r="I3881" s="34">
        <f t="shared" si="447"/>
        <v>297.67</v>
      </c>
    </row>
    <row r="3882" spans="1:9">
      <c r="A3882" s="81">
        <f t="shared" si="444"/>
        <v>555402802007</v>
      </c>
      <c r="B3882">
        <v>5554028</v>
      </c>
      <c r="C3882" t="s">
        <v>506</v>
      </c>
      <c r="D3882" s="1">
        <v>39447</v>
      </c>
      <c r="E3882" s="34">
        <f t="shared" si="447"/>
        <v>5338.95</v>
      </c>
      <c r="F3882" s="34">
        <f t="shared" si="447"/>
        <v>627.80999999999995</v>
      </c>
      <c r="G3882" s="34">
        <f t="shared" si="447"/>
        <v>311.01</v>
      </c>
      <c r="H3882" s="34">
        <f t="shared" si="447"/>
        <v>18.579999999999998</v>
      </c>
      <c r="I3882" s="34">
        <f t="shared" si="447"/>
        <v>298.22000000000003</v>
      </c>
    </row>
    <row r="3883" spans="1:9">
      <c r="A3883" s="81">
        <f t="shared" si="444"/>
        <v>555402802006</v>
      </c>
      <c r="B3883">
        <v>5554028</v>
      </c>
      <c r="C3883" t="s">
        <v>506</v>
      </c>
      <c r="D3883" s="1">
        <v>39082</v>
      </c>
      <c r="E3883" s="34">
        <f t="shared" si="447"/>
        <v>5338.96</v>
      </c>
      <c r="F3883" s="34">
        <f t="shared" si="447"/>
        <v>613.97</v>
      </c>
      <c r="G3883" s="34">
        <f t="shared" si="447"/>
        <v>297.29000000000002</v>
      </c>
      <c r="H3883" s="34">
        <f t="shared" si="447"/>
        <v>19.010000000000002</v>
      </c>
      <c r="I3883" s="34">
        <f t="shared" si="447"/>
        <v>297.67</v>
      </c>
    </row>
    <row r="3884" spans="1:9">
      <c r="A3884" s="81">
        <f t="shared" si="444"/>
        <v>555403202025</v>
      </c>
      <c r="B3884">
        <v>5554032</v>
      </c>
      <c r="C3884" t="s">
        <v>1063</v>
      </c>
      <c r="D3884" s="1">
        <v>46022</v>
      </c>
      <c r="E3884" s="34" t="str">
        <f t="shared" ref="E3884:I3893" si="448">IF(YEAR($D3884)&lt;2016,VLOOKUP($A3884,LDB_alt,COLUMN()-1,FALSE),IFERROR(VLOOKUP($A3884,LDB_neu,COLUMN()-1,FALSE),""))</f>
        <v/>
      </c>
      <c r="F3884" s="34" t="str">
        <f t="shared" si="448"/>
        <v/>
      </c>
      <c r="G3884" s="34" t="str">
        <f t="shared" si="448"/>
        <v/>
      </c>
      <c r="H3884" s="34" t="str">
        <f t="shared" si="448"/>
        <v/>
      </c>
      <c r="I3884" s="34" t="str">
        <f t="shared" si="448"/>
        <v/>
      </c>
    </row>
    <row r="3885" spans="1:9">
      <c r="A3885" s="81">
        <f t="shared" si="444"/>
        <v>555403202024</v>
      </c>
      <c r="B3885">
        <v>5554032</v>
      </c>
      <c r="C3885" t="s">
        <v>1063</v>
      </c>
      <c r="D3885" s="1">
        <v>45657</v>
      </c>
      <c r="E3885" s="34" t="str">
        <f t="shared" si="448"/>
        <v/>
      </c>
      <c r="F3885" s="34" t="str">
        <f t="shared" si="448"/>
        <v/>
      </c>
      <c r="G3885" s="34" t="str">
        <f t="shared" si="448"/>
        <v/>
      </c>
      <c r="H3885" s="34" t="str">
        <f t="shared" si="448"/>
        <v/>
      </c>
      <c r="I3885" s="34" t="str">
        <f t="shared" si="448"/>
        <v/>
      </c>
    </row>
    <row r="3886" spans="1:9">
      <c r="A3886" s="81">
        <f t="shared" si="444"/>
        <v>555403202023</v>
      </c>
      <c r="B3886">
        <v>5554032</v>
      </c>
      <c r="C3886" t="s">
        <v>1063</v>
      </c>
      <c r="D3886" s="1">
        <v>45291</v>
      </c>
      <c r="E3886" s="34" t="str">
        <f t="shared" si="448"/>
        <v/>
      </c>
      <c r="F3886" s="34" t="str">
        <f t="shared" si="448"/>
        <v/>
      </c>
      <c r="G3886" s="34" t="str">
        <f t="shared" si="448"/>
        <v/>
      </c>
      <c r="H3886" s="34" t="str">
        <f t="shared" si="448"/>
        <v/>
      </c>
      <c r="I3886" s="34" t="str">
        <f t="shared" si="448"/>
        <v/>
      </c>
    </row>
    <row r="3887" spans="1:9">
      <c r="A3887" s="81">
        <f t="shared" si="444"/>
        <v>555403202022</v>
      </c>
      <c r="B3887">
        <v>5554032</v>
      </c>
      <c r="C3887" t="s">
        <v>1063</v>
      </c>
      <c r="D3887" s="1">
        <v>44926</v>
      </c>
      <c r="E3887" s="34" t="str">
        <f t="shared" si="448"/>
        <v/>
      </c>
      <c r="F3887" s="34" t="str">
        <f t="shared" si="448"/>
        <v/>
      </c>
      <c r="G3887" s="34" t="str">
        <f t="shared" si="448"/>
        <v/>
      </c>
      <c r="H3887" s="34" t="str">
        <f t="shared" si="448"/>
        <v/>
      </c>
      <c r="I3887" s="34" t="str">
        <f t="shared" si="448"/>
        <v/>
      </c>
    </row>
    <row r="3888" spans="1:9">
      <c r="A3888" s="81">
        <f t="shared" si="444"/>
        <v>555403202021</v>
      </c>
      <c r="B3888">
        <v>5554032</v>
      </c>
      <c r="C3888" t="s">
        <v>1063</v>
      </c>
      <c r="D3888" s="1">
        <v>44561</v>
      </c>
      <c r="E3888" s="34" t="str">
        <f t="shared" si="448"/>
        <v/>
      </c>
      <c r="F3888" s="34" t="str">
        <f t="shared" si="448"/>
        <v/>
      </c>
      <c r="G3888" s="34" t="str">
        <f t="shared" si="448"/>
        <v/>
      </c>
      <c r="H3888" s="34" t="str">
        <f t="shared" si="448"/>
        <v/>
      </c>
      <c r="I3888" s="34" t="str">
        <f t="shared" si="448"/>
        <v/>
      </c>
    </row>
    <row r="3889" spans="1:9">
      <c r="A3889" s="81">
        <f t="shared" si="444"/>
        <v>555403202020</v>
      </c>
      <c r="B3889">
        <v>5554032</v>
      </c>
      <c r="C3889" t="s">
        <v>1063</v>
      </c>
      <c r="D3889" s="1">
        <v>44196</v>
      </c>
      <c r="E3889" s="34" t="str">
        <f t="shared" si="448"/>
        <v/>
      </c>
      <c r="F3889" s="34" t="str">
        <f t="shared" si="448"/>
        <v/>
      </c>
      <c r="G3889" s="34" t="str">
        <f t="shared" si="448"/>
        <v/>
      </c>
      <c r="H3889" s="34" t="str">
        <f t="shared" si="448"/>
        <v/>
      </c>
      <c r="I3889" s="34" t="str">
        <f t="shared" si="448"/>
        <v/>
      </c>
    </row>
    <row r="3890" spans="1:9">
      <c r="A3890" s="81">
        <f t="shared" si="444"/>
        <v>555403202019</v>
      </c>
      <c r="B3890">
        <v>5554032</v>
      </c>
      <c r="C3890" t="s">
        <v>1063</v>
      </c>
      <c r="D3890" s="1">
        <v>43830</v>
      </c>
      <c r="E3890" s="34" t="str">
        <f t="shared" si="448"/>
        <v/>
      </c>
      <c r="F3890" s="34" t="str">
        <f t="shared" si="448"/>
        <v/>
      </c>
      <c r="G3890" s="34" t="str">
        <f t="shared" si="448"/>
        <v/>
      </c>
      <c r="H3890" s="34" t="str">
        <f t="shared" si="448"/>
        <v/>
      </c>
      <c r="I3890" s="34" t="str">
        <f t="shared" si="448"/>
        <v/>
      </c>
    </row>
    <row r="3891" spans="1:9">
      <c r="A3891" s="81">
        <f t="shared" si="444"/>
        <v>555403202018</v>
      </c>
      <c r="B3891">
        <v>5554032</v>
      </c>
      <c r="C3891" t="s">
        <v>1063</v>
      </c>
      <c r="D3891" s="1">
        <v>43465</v>
      </c>
      <c r="E3891" s="34">
        <f t="shared" si="448"/>
        <v>4280</v>
      </c>
      <c r="F3891" s="34">
        <f t="shared" si="448"/>
        <v>850</v>
      </c>
      <c r="G3891" s="34">
        <f t="shared" si="448"/>
        <v>457</v>
      </c>
      <c r="H3891" s="34">
        <f t="shared" si="448"/>
        <v>169</v>
      </c>
      <c r="I3891" s="34">
        <f t="shared" si="448"/>
        <v>224</v>
      </c>
    </row>
    <row r="3892" spans="1:9">
      <c r="A3892" s="81">
        <f t="shared" si="444"/>
        <v>555403202017</v>
      </c>
      <c r="B3892">
        <v>5554032</v>
      </c>
      <c r="C3892" t="s">
        <v>1063</v>
      </c>
      <c r="D3892" s="1">
        <v>43100</v>
      </c>
      <c r="E3892" s="34">
        <f t="shared" si="448"/>
        <v>4280</v>
      </c>
      <c r="F3892" s="34">
        <f t="shared" si="448"/>
        <v>802</v>
      </c>
      <c r="G3892" s="34">
        <f t="shared" si="448"/>
        <v>447</v>
      </c>
      <c r="H3892" s="34">
        <f t="shared" si="448"/>
        <v>131</v>
      </c>
      <c r="I3892" s="34">
        <f t="shared" si="448"/>
        <v>224</v>
      </c>
    </row>
    <row r="3893" spans="1:9">
      <c r="A3893" s="81">
        <f t="shared" si="444"/>
        <v>555403202016</v>
      </c>
      <c r="B3893">
        <v>5554032</v>
      </c>
      <c r="C3893" t="s">
        <v>1063</v>
      </c>
      <c r="D3893" s="1">
        <v>42735</v>
      </c>
      <c r="E3893" s="34">
        <f t="shared" si="448"/>
        <v>4280</v>
      </c>
      <c r="F3893" s="34">
        <f t="shared" si="448"/>
        <v>788</v>
      </c>
      <c r="G3893" s="34">
        <f t="shared" si="448"/>
        <v>436</v>
      </c>
      <c r="H3893" s="34">
        <f t="shared" si="448"/>
        <v>124</v>
      </c>
      <c r="I3893" s="34">
        <f t="shared" si="448"/>
        <v>228</v>
      </c>
    </row>
    <row r="3894" spans="1:9">
      <c r="A3894" s="81">
        <f t="shared" si="444"/>
        <v>555403202015</v>
      </c>
      <c r="B3894">
        <v>5554032</v>
      </c>
      <c r="C3894" t="s">
        <v>1063</v>
      </c>
      <c r="D3894" s="1">
        <v>42369</v>
      </c>
      <c r="E3894" s="34">
        <f t="shared" ref="E3894:I3903" si="449">IF(YEAR($D3894)&lt;2016,VLOOKUP($A3894,LDB_alt,COLUMN()-1,FALSE),IFERROR(VLOOKUP($A3894,LDB_neu,COLUMN()-1,FALSE),""))</f>
        <v>4280.3100000000004</v>
      </c>
      <c r="F3894" s="34">
        <f t="shared" si="449"/>
        <v>784.38999999999987</v>
      </c>
      <c r="G3894" s="34">
        <f t="shared" si="449"/>
        <v>448.19</v>
      </c>
      <c r="H3894" s="34">
        <f t="shared" si="449"/>
        <v>109.38</v>
      </c>
      <c r="I3894" s="34">
        <f t="shared" si="449"/>
        <v>226.82</v>
      </c>
    </row>
    <row r="3895" spans="1:9">
      <c r="A3895" s="81">
        <f t="shared" si="444"/>
        <v>555403202014</v>
      </c>
      <c r="B3895">
        <v>5554032</v>
      </c>
      <c r="C3895" t="s">
        <v>1063</v>
      </c>
      <c r="D3895" s="1">
        <v>42004</v>
      </c>
      <c r="E3895" s="34">
        <f t="shared" si="449"/>
        <v>4280.3100000000004</v>
      </c>
      <c r="F3895" s="34">
        <f t="shared" si="449"/>
        <v>782.51</v>
      </c>
      <c r="G3895" s="34">
        <f t="shared" si="449"/>
        <v>446.67</v>
      </c>
      <c r="H3895" s="34">
        <f t="shared" si="449"/>
        <v>109.05</v>
      </c>
      <c r="I3895" s="34">
        <f t="shared" si="449"/>
        <v>226.79</v>
      </c>
    </row>
    <row r="3896" spans="1:9">
      <c r="A3896" s="81">
        <f t="shared" si="444"/>
        <v>555403202013</v>
      </c>
      <c r="B3896">
        <v>5554032</v>
      </c>
      <c r="C3896" t="s">
        <v>1063</v>
      </c>
      <c r="D3896" s="1">
        <v>41639</v>
      </c>
      <c r="E3896" s="34">
        <f t="shared" si="449"/>
        <v>4280.3100000000004</v>
      </c>
      <c r="F3896" s="34">
        <f t="shared" si="449"/>
        <v>781.6400000000001</v>
      </c>
      <c r="G3896" s="34">
        <f t="shared" si="449"/>
        <v>446.12</v>
      </c>
      <c r="H3896" s="34">
        <f t="shared" si="449"/>
        <v>108.83</v>
      </c>
      <c r="I3896" s="34">
        <f t="shared" si="449"/>
        <v>226.69</v>
      </c>
    </row>
    <row r="3897" spans="1:9">
      <c r="A3897" s="81">
        <f t="shared" si="444"/>
        <v>555403202012</v>
      </c>
      <c r="B3897">
        <v>5554032</v>
      </c>
      <c r="C3897" t="s">
        <v>1063</v>
      </c>
      <c r="D3897" s="1">
        <v>41274</v>
      </c>
      <c r="E3897" s="34">
        <f t="shared" si="449"/>
        <v>4280.3100000000004</v>
      </c>
      <c r="F3897" s="34">
        <f t="shared" si="449"/>
        <v>764.98</v>
      </c>
      <c r="G3897" s="34">
        <f t="shared" si="449"/>
        <v>442.31</v>
      </c>
      <c r="H3897" s="34">
        <f t="shared" si="449"/>
        <v>94.85</v>
      </c>
      <c r="I3897" s="34">
        <f t="shared" si="449"/>
        <v>227.82</v>
      </c>
    </row>
    <row r="3898" spans="1:9">
      <c r="A3898" s="81">
        <f t="shared" si="444"/>
        <v>555403202011</v>
      </c>
      <c r="B3898">
        <v>5554032</v>
      </c>
      <c r="C3898" t="s">
        <v>1063</v>
      </c>
      <c r="D3898" s="1">
        <v>40908</v>
      </c>
      <c r="E3898" s="34">
        <f t="shared" si="449"/>
        <v>4273.22</v>
      </c>
      <c r="F3898" s="34">
        <f t="shared" si="449"/>
        <v>761.34</v>
      </c>
      <c r="G3898" s="34">
        <f t="shared" si="449"/>
        <v>439.78</v>
      </c>
      <c r="H3898" s="34">
        <f t="shared" si="449"/>
        <v>95.43</v>
      </c>
      <c r="I3898" s="34">
        <f t="shared" si="449"/>
        <v>226.13</v>
      </c>
    </row>
    <row r="3899" spans="1:9">
      <c r="A3899" s="81">
        <f t="shared" si="444"/>
        <v>555403202010</v>
      </c>
      <c r="B3899">
        <v>5554032</v>
      </c>
      <c r="C3899" t="s">
        <v>1063</v>
      </c>
      <c r="D3899" s="1">
        <v>40543</v>
      </c>
      <c r="E3899" s="34">
        <f t="shared" si="449"/>
        <v>4273.17</v>
      </c>
      <c r="F3899" s="34">
        <f t="shared" si="449"/>
        <v>752.2399999999999</v>
      </c>
      <c r="G3899" s="34">
        <f t="shared" si="449"/>
        <v>433.26</v>
      </c>
      <c r="H3899" s="34">
        <f t="shared" si="449"/>
        <v>93.31</v>
      </c>
      <c r="I3899" s="34">
        <f t="shared" si="449"/>
        <v>225.67</v>
      </c>
    </row>
    <row r="3900" spans="1:9">
      <c r="A3900" s="81">
        <f t="shared" si="444"/>
        <v>555403202009</v>
      </c>
      <c r="B3900">
        <v>5554032</v>
      </c>
      <c r="C3900" t="s">
        <v>1063</v>
      </c>
      <c r="D3900" s="1">
        <v>40178</v>
      </c>
      <c r="E3900" s="34">
        <f t="shared" si="449"/>
        <v>4273.2</v>
      </c>
      <c r="F3900" s="34">
        <f t="shared" si="449"/>
        <v>750.73</v>
      </c>
      <c r="G3900" s="34">
        <f t="shared" si="449"/>
        <v>433.1</v>
      </c>
      <c r="H3900" s="34">
        <f t="shared" si="449"/>
        <v>92.42</v>
      </c>
      <c r="I3900" s="34">
        <f t="shared" si="449"/>
        <v>225.21</v>
      </c>
    </row>
    <row r="3901" spans="1:9">
      <c r="A3901" s="81">
        <f t="shared" si="444"/>
        <v>555403202008</v>
      </c>
      <c r="B3901">
        <v>5554032</v>
      </c>
      <c r="C3901" t="s">
        <v>1063</v>
      </c>
      <c r="D3901" s="1">
        <v>39813</v>
      </c>
      <c r="E3901" s="34">
        <f t="shared" si="449"/>
        <v>4273.18</v>
      </c>
      <c r="F3901" s="34">
        <f t="shared" si="449"/>
        <v>749.75</v>
      </c>
      <c r="G3901" s="34">
        <f t="shared" si="449"/>
        <v>431.91</v>
      </c>
      <c r="H3901" s="34">
        <f t="shared" si="449"/>
        <v>92.3</v>
      </c>
      <c r="I3901" s="34">
        <f t="shared" si="449"/>
        <v>225.54</v>
      </c>
    </row>
    <row r="3902" spans="1:9">
      <c r="A3902" s="81">
        <f t="shared" si="444"/>
        <v>555403202007</v>
      </c>
      <c r="B3902">
        <v>5554032</v>
      </c>
      <c r="C3902" t="s">
        <v>1063</v>
      </c>
      <c r="D3902" s="1">
        <v>39447</v>
      </c>
      <c r="E3902" s="34">
        <f t="shared" si="449"/>
        <v>4273.03</v>
      </c>
      <c r="F3902" s="34">
        <f t="shared" si="449"/>
        <v>742.1400000000001</v>
      </c>
      <c r="G3902" s="34">
        <f t="shared" si="449"/>
        <v>423.12</v>
      </c>
      <c r="H3902" s="34">
        <f t="shared" si="449"/>
        <v>92.33</v>
      </c>
      <c r="I3902" s="34">
        <f t="shared" si="449"/>
        <v>226.69</v>
      </c>
    </row>
    <row r="3903" spans="1:9">
      <c r="A3903" s="81">
        <f t="shared" si="444"/>
        <v>555403202006</v>
      </c>
      <c r="B3903">
        <v>5554032</v>
      </c>
      <c r="C3903" t="s">
        <v>1063</v>
      </c>
      <c r="D3903" s="1">
        <v>39082</v>
      </c>
      <c r="E3903" s="34">
        <f t="shared" si="449"/>
        <v>4273.03</v>
      </c>
      <c r="F3903" s="34">
        <f t="shared" si="449"/>
        <v>737.92</v>
      </c>
      <c r="G3903" s="34">
        <f t="shared" si="449"/>
        <v>419.27</v>
      </c>
      <c r="H3903" s="34">
        <f t="shared" si="449"/>
        <v>92.25</v>
      </c>
      <c r="I3903" s="34">
        <f t="shared" si="449"/>
        <v>226.4</v>
      </c>
    </row>
    <row r="3904" spans="1:9">
      <c r="A3904" s="81">
        <f t="shared" si="444"/>
        <v>555403602025</v>
      </c>
      <c r="B3904">
        <v>5554036</v>
      </c>
      <c r="C3904" t="s">
        <v>507</v>
      </c>
      <c r="D3904" s="1">
        <v>46022</v>
      </c>
      <c r="E3904" s="34" t="str">
        <f t="shared" ref="E3904:I3913" si="450">IF(YEAR($D3904)&lt;2016,VLOOKUP($A3904,LDB_alt,COLUMN()-1,FALSE),IFERROR(VLOOKUP($A3904,LDB_neu,COLUMN()-1,FALSE),""))</f>
        <v/>
      </c>
      <c r="F3904" s="34" t="str">
        <f t="shared" si="450"/>
        <v/>
      </c>
      <c r="G3904" s="34" t="str">
        <f t="shared" si="450"/>
        <v/>
      </c>
      <c r="H3904" s="34" t="str">
        <f t="shared" si="450"/>
        <v/>
      </c>
      <c r="I3904" s="34" t="str">
        <f t="shared" si="450"/>
        <v/>
      </c>
    </row>
    <row r="3905" spans="1:9">
      <c r="A3905" s="81">
        <f t="shared" si="444"/>
        <v>555403602024</v>
      </c>
      <c r="B3905">
        <v>5554036</v>
      </c>
      <c r="C3905" t="s">
        <v>507</v>
      </c>
      <c r="D3905" s="1">
        <v>45657</v>
      </c>
      <c r="E3905" s="34" t="str">
        <f t="shared" si="450"/>
        <v/>
      </c>
      <c r="F3905" s="34" t="str">
        <f t="shared" si="450"/>
        <v/>
      </c>
      <c r="G3905" s="34" t="str">
        <f t="shared" si="450"/>
        <v/>
      </c>
      <c r="H3905" s="34" t="str">
        <f t="shared" si="450"/>
        <v/>
      </c>
      <c r="I3905" s="34" t="str">
        <f t="shared" si="450"/>
        <v/>
      </c>
    </row>
    <row r="3906" spans="1:9">
      <c r="A3906" s="81">
        <f t="shared" si="444"/>
        <v>555403602023</v>
      </c>
      <c r="B3906">
        <v>5554036</v>
      </c>
      <c r="C3906" t="s">
        <v>507</v>
      </c>
      <c r="D3906" s="1">
        <v>45291</v>
      </c>
      <c r="E3906" s="34" t="str">
        <f t="shared" si="450"/>
        <v/>
      </c>
      <c r="F3906" s="34" t="str">
        <f t="shared" si="450"/>
        <v/>
      </c>
      <c r="G3906" s="34" t="str">
        <f t="shared" si="450"/>
        <v/>
      </c>
      <c r="H3906" s="34" t="str">
        <f t="shared" si="450"/>
        <v/>
      </c>
      <c r="I3906" s="34" t="str">
        <f t="shared" si="450"/>
        <v/>
      </c>
    </row>
    <row r="3907" spans="1:9">
      <c r="A3907" s="81">
        <f t="shared" si="444"/>
        <v>555403602022</v>
      </c>
      <c r="B3907">
        <v>5554036</v>
      </c>
      <c r="C3907" t="s">
        <v>507</v>
      </c>
      <c r="D3907" s="1">
        <v>44926</v>
      </c>
      <c r="E3907" s="34" t="str">
        <f t="shared" si="450"/>
        <v/>
      </c>
      <c r="F3907" s="34" t="str">
        <f t="shared" si="450"/>
        <v/>
      </c>
      <c r="G3907" s="34" t="str">
        <f t="shared" si="450"/>
        <v/>
      </c>
      <c r="H3907" s="34" t="str">
        <f t="shared" si="450"/>
        <v/>
      </c>
      <c r="I3907" s="34" t="str">
        <f t="shared" si="450"/>
        <v/>
      </c>
    </row>
    <row r="3908" spans="1:9">
      <c r="A3908" s="81">
        <f t="shared" si="444"/>
        <v>555403602021</v>
      </c>
      <c r="B3908">
        <v>5554036</v>
      </c>
      <c r="C3908" t="s">
        <v>507</v>
      </c>
      <c r="D3908" s="1">
        <v>44561</v>
      </c>
      <c r="E3908" s="34" t="str">
        <f t="shared" si="450"/>
        <v/>
      </c>
      <c r="F3908" s="34" t="str">
        <f t="shared" si="450"/>
        <v/>
      </c>
      <c r="G3908" s="34" t="str">
        <f t="shared" si="450"/>
        <v/>
      </c>
      <c r="H3908" s="34" t="str">
        <f t="shared" si="450"/>
        <v/>
      </c>
      <c r="I3908" s="34" t="str">
        <f t="shared" si="450"/>
        <v/>
      </c>
    </row>
    <row r="3909" spans="1:9">
      <c r="A3909" s="81">
        <f t="shared" ref="A3909:A3972" si="451">(LEFT(B3909&amp;"00000000",8)&amp;YEAR(D3909))+0</f>
        <v>555403602020</v>
      </c>
      <c r="B3909">
        <v>5554036</v>
      </c>
      <c r="C3909" t="s">
        <v>507</v>
      </c>
      <c r="D3909" s="1">
        <v>44196</v>
      </c>
      <c r="E3909" s="34" t="str">
        <f t="shared" si="450"/>
        <v/>
      </c>
      <c r="F3909" s="34" t="str">
        <f t="shared" si="450"/>
        <v/>
      </c>
      <c r="G3909" s="34" t="str">
        <f t="shared" si="450"/>
        <v/>
      </c>
      <c r="H3909" s="34" t="str">
        <f t="shared" si="450"/>
        <v/>
      </c>
      <c r="I3909" s="34" t="str">
        <f t="shared" si="450"/>
        <v/>
      </c>
    </row>
    <row r="3910" spans="1:9">
      <c r="A3910" s="81">
        <f t="shared" si="451"/>
        <v>555403602019</v>
      </c>
      <c r="B3910">
        <v>5554036</v>
      </c>
      <c r="C3910" t="s">
        <v>507</v>
      </c>
      <c r="D3910" s="1">
        <v>43830</v>
      </c>
      <c r="E3910" s="34" t="str">
        <f t="shared" si="450"/>
        <v/>
      </c>
      <c r="F3910" s="34" t="str">
        <f t="shared" si="450"/>
        <v/>
      </c>
      <c r="G3910" s="34" t="str">
        <f t="shared" si="450"/>
        <v/>
      </c>
      <c r="H3910" s="34" t="str">
        <f t="shared" si="450"/>
        <v/>
      </c>
      <c r="I3910" s="34" t="str">
        <f t="shared" si="450"/>
        <v/>
      </c>
    </row>
    <row r="3911" spans="1:9">
      <c r="A3911" s="81">
        <f t="shared" si="451"/>
        <v>555403602018</v>
      </c>
      <c r="B3911">
        <v>5554036</v>
      </c>
      <c r="C3911" t="s">
        <v>507</v>
      </c>
      <c r="D3911" s="1">
        <v>43465</v>
      </c>
      <c r="E3911" s="34">
        <f t="shared" si="450"/>
        <v>5628</v>
      </c>
      <c r="F3911" s="34">
        <f t="shared" si="450"/>
        <v>733</v>
      </c>
      <c r="G3911" s="34">
        <f t="shared" si="450"/>
        <v>386</v>
      </c>
      <c r="H3911" s="34">
        <f t="shared" si="450"/>
        <v>25</v>
      </c>
      <c r="I3911" s="34">
        <f t="shared" si="450"/>
        <v>322</v>
      </c>
    </row>
    <row r="3912" spans="1:9">
      <c r="A3912" s="81">
        <f t="shared" si="451"/>
        <v>555403602017</v>
      </c>
      <c r="B3912">
        <v>5554036</v>
      </c>
      <c r="C3912" t="s">
        <v>507</v>
      </c>
      <c r="D3912" s="1">
        <v>43100</v>
      </c>
      <c r="E3912" s="34">
        <f t="shared" si="450"/>
        <v>5628</v>
      </c>
      <c r="F3912" s="34">
        <f t="shared" si="450"/>
        <v>722</v>
      </c>
      <c r="G3912" s="34">
        <f t="shared" si="450"/>
        <v>376</v>
      </c>
      <c r="H3912" s="34">
        <f t="shared" si="450"/>
        <v>25</v>
      </c>
      <c r="I3912" s="34">
        <f t="shared" si="450"/>
        <v>321</v>
      </c>
    </row>
    <row r="3913" spans="1:9">
      <c r="A3913" s="81">
        <f t="shared" si="451"/>
        <v>555403602016</v>
      </c>
      <c r="B3913">
        <v>5554036</v>
      </c>
      <c r="C3913" t="s">
        <v>507</v>
      </c>
      <c r="D3913" s="1">
        <v>42735</v>
      </c>
      <c r="E3913" s="34">
        <f t="shared" si="450"/>
        <v>5628</v>
      </c>
      <c r="F3913" s="34">
        <f t="shared" si="450"/>
        <v>721</v>
      </c>
      <c r="G3913" s="34">
        <f t="shared" si="450"/>
        <v>375</v>
      </c>
      <c r="H3913" s="34">
        <f t="shared" si="450"/>
        <v>25</v>
      </c>
      <c r="I3913" s="34">
        <f t="shared" si="450"/>
        <v>321</v>
      </c>
    </row>
    <row r="3914" spans="1:9">
      <c r="A3914" s="81">
        <f t="shared" si="451"/>
        <v>555403602015</v>
      </c>
      <c r="B3914">
        <v>5554036</v>
      </c>
      <c r="C3914" t="s">
        <v>507</v>
      </c>
      <c r="D3914" s="1">
        <v>42369</v>
      </c>
      <c r="E3914" s="34">
        <f t="shared" ref="E3914:I3923" si="452">IF(YEAR($D3914)&lt;2016,VLOOKUP($A3914,LDB_alt,COLUMN()-1,FALSE),IFERROR(VLOOKUP($A3914,LDB_neu,COLUMN()-1,FALSE),""))</f>
        <v>5628.17</v>
      </c>
      <c r="F3914" s="34">
        <f t="shared" si="452"/>
        <v>738.81</v>
      </c>
      <c r="G3914" s="34">
        <f t="shared" si="452"/>
        <v>378.72</v>
      </c>
      <c r="H3914" s="34">
        <f t="shared" si="452"/>
        <v>18.829999999999998</v>
      </c>
      <c r="I3914" s="34">
        <f t="shared" si="452"/>
        <v>341.26</v>
      </c>
    </row>
    <row r="3915" spans="1:9">
      <c r="A3915" s="81">
        <f t="shared" si="451"/>
        <v>555403602014</v>
      </c>
      <c r="B3915">
        <v>5554036</v>
      </c>
      <c r="C3915" t="s">
        <v>507</v>
      </c>
      <c r="D3915" s="1">
        <v>42004</v>
      </c>
      <c r="E3915" s="34">
        <f t="shared" si="452"/>
        <v>5628.17</v>
      </c>
      <c r="F3915" s="34">
        <f t="shared" si="452"/>
        <v>707.24</v>
      </c>
      <c r="G3915" s="34">
        <f t="shared" si="452"/>
        <v>364.2</v>
      </c>
      <c r="H3915" s="34">
        <f t="shared" si="452"/>
        <v>18.170000000000002</v>
      </c>
      <c r="I3915" s="34">
        <f t="shared" si="452"/>
        <v>324.87</v>
      </c>
    </row>
    <row r="3916" spans="1:9">
      <c r="A3916" s="81">
        <f t="shared" si="451"/>
        <v>555403602013</v>
      </c>
      <c r="B3916">
        <v>5554036</v>
      </c>
      <c r="C3916" t="s">
        <v>507</v>
      </c>
      <c r="D3916" s="1">
        <v>41639</v>
      </c>
      <c r="E3916" s="34">
        <f t="shared" si="452"/>
        <v>5628.17</v>
      </c>
      <c r="F3916" s="34">
        <f t="shared" si="452"/>
        <v>701.98</v>
      </c>
      <c r="G3916" s="34">
        <f t="shared" si="452"/>
        <v>360.93</v>
      </c>
      <c r="H3916" s="34">
        <f t="shared" si="452"/>
        <v>16.73</v>
      </c>
      <c r="I3916" s="34">
        <f t="shared" si="452"/>
        <v>324.32</v>
      </c>
    </row>
    <row r="3917" spans="1:9">
      <c r="A3917" s="81">
        <f t="shared" si="451"/>
        <v>555403602012</v>
      </c>
      <c r="B3917">
        <v>5554036</v>
      </c>
      <c r="C3917" t="s">
        <v>507</v>
      </c>
      <c r="D3917" s="1">
        <v>41274</v>
      </c>
      <c r="E3917" s="34">
        <f t="shared" si="452"/>
        <v>5628.17</v>
      </c>
      <c r="F3917" s="34">
        <f t="shared" si="452"/>
        <v>688.95</v>
      </c>
      <c r="G3917" s="34">
        <f t="shared" si="452"/>
        <v>354.14</v>
      </c>
      <c r="H3917" s="34">
        <f t="shared" si="452"/>
        <v>15.01</v>
      </c>
      <c r="I3917" s="34">
        <f t="shared" si="452"/>
        <v>319.8</v>
      </c>
    </row>
    <row r="3918" spans="1:9">
      <c r="A3918" s="81">
        <f t="shared" si="451"/>
        <v>555403602011</v>
      </c>
      <c r="B3918">
        <v>5554036</v>
      </c>
      <c r="C3918" t="s">
        <v>507</v>
      </c>
      <c r="D3918" s="1">
        <v>40908</v>
      </c>
      <c r="E3918" s="34">
        <f t="shared" si="452"/>
        <v>5628.1</v>
      </c>
      <c r="F3918" s="34">
        <f t="shared" si="452"/>
        <v>689.29</v>
      </c>
      <c r="G3918" s="34">
        <f t="shared" si="452"/>
        <v>355.28</v>
      </c>
      <c r="H3918" s="34">
        <f t="shared" si="452"/>
        <v>16.18</v>
      </c>
      <c r="I3918" s="34">
        <f t="shared" si="452"/>
        <v>317.83</v>
      </c>
    </row>
    <row r="3919" spans="1:9">
      <c r="A3919" s="81">
        <f t="shared" si="451"/>
        <v>555403602010</v>
      </c>
      <c r="B3919">
        <v>5554036</v>
      </c>
      <c r="C3919" t="s">
        <v>507</v>
      </c>
      <c r="D3919" s="1">
        <v>40543</v>
      </c>
      <c r="E3919" s="34">
        <f t="shared" si="452"/>
        <v>5628.1</v>
      </c>
      <c r="F3919" s="34">
        <f t="shared" si="452"/>
        <v>688.17000000000007</v>
      </c>
      <c r="G3919" s="34">
        <f t="shared" si="452"/>
        <v>352.13</v>
      </c>
      <c r="H3919" s="34">
        <f t="shared" si="452"/>
        <v>19.07</v>
      </c>
      <c r="I3919" s="34">
        <f t="shared" si="452"/>
        <v>316.97000000000003</v>
      </c>
    </row>
    <row r="3920" spans="1:9">
      <c r="A3920" s="81">
        <f t="shared" si="451"/>
        <v>555403602009</v>
      </c>
      <c r="B3920">
        <v>5554036</v>
      </c>
      <c r="C3920" t="s">
        <v>507</v>
      </c>
      <c r="D3920" s="1">
        <v>40178</v>
      </c>
      <c r="E3920" s="34">
        <f t="shared" si="452"/>
        <v>5628.1</v>
      </c>
      <c r="F3920" s="34">
        <f t="shared" si="452"/>
        <v>705.66000000000008</v>
      </c>
      <c r="G3920" s="34">
        <f t="shared" si="452"/>
        <v>368.85</v>
      </c>
      <c r="H3920" s="34">
        <f t="shared" si="452"/>
        <v>19.239999999999998</v>
      </c>
      <c r="I3920" s="34">
        <f t="shared" si="452"/>
        <v>317.57</v>
      </c>
    </row>
    <row r="3921" spans="1:9">
      <c r="A3921" s="81">
        <f t="shared" si="451"/>
        <v>555403602008</v>
      </c>
      <c r="B3921">
        <v>5554036</v>
      </c>
      <c r="C3921" t="s">
        <v>507</v>
      </c>
      <c r="D3921" s="1">
        <v>39813</v>
      </c>
      <c r="E3921" s="34">
        <f t="shared" si="452"/>
        <v>5628.09</v>
      </c>
      <c r="F3921" s="34">
        <f t="shared" si="452"/>
        <v>707.21</v>
      </c>
      <c r="G3921" s="34">
        <f t="shared" si="452"/>
        <v>370.14</v>
      </c>
      <c r="H3921" s="34">
        <f t="shared" si="452"/>
        <v>20.03</v>
      </c>
      <c r="I3921" s="34">
        <f t="shared" si="452"/>
        <v>317.04000000000002</v>
      </c>
    </row>
    <row r="3922" spans="1:9">
      <c r="A3922" s="81">
        <f t="shared" si="451"/>
        <v>555403602007</v>
      </c>
      <c r="B3922">
        <v>5554036</v>
      </c>
      <c r="C3922" t="s">
        <v>507</v>
      </c>
      <c r="D3922" s="1">
        <v>39447</v>
      </c>
      <c r="E3922" s="34">
        <f t="shared" si="452"/>
        <v>5628.43</v>
      </c>
      <c r="F3922" s="34">
        <f t="shared" si="452"/>
        <v>697.39</v>
      </c>
      <c r="G3922" s="34">
        <f t="shared" si="452"/>
        <v>362.74</v>
      </c>
      <c r="H3922" s="34">
        <f t="shared" si="452"/>
        <v>19.45</v>
      </c>
      <c r="I3922" s="34">
        <f t="shared" si="452"/>
        <v>315.2</v>
      </c>
    </row>
    <row r="3923" spans="1:9">
      <c r="A3923" s="81">
        <f t="shared" si="451"/>
        <v>555403602006</v>
      </c>
      <c r="B3923">
        <v>5554036</v>
      </c>
      <c r="C3923" t="s">
        <v>507</v>
      </c>
      <c r="D3923" s="1">
        <v>39082</v>
      </c>
      <c r="E3923" s="34">
        <f t="shared" si="452"/>
        <v>5628.43</v>
      </c>
      <c r="F3923" s="34">
        <f t="shared" si="452"/>
        <v>700</v>
      </c>
      <c r="G3923" s="34">
        <f t="shared" si="452"/>
        <v>369.01</v>
      </c>
      <c r="H3923" s="34">
        <f t="shared" si="452"/>
        <v>18.3</v>
      </c>
      <c r="I3923" s="34">
        <f t="shared" si="452"/>
        <v>312.69</v>
      </c>
    </row>
    <row r="3924" spans="1:9">
      <c r="A3924" s="81">
        <f t="shared" si="451"/>
        <v>555404002025</v>
      </c>
      <c r="B3924">
        <v>5554040</v>
      </c>
      <c r="C3924" t="s">
        <v>508</v>
      </c>
      <c r="D3924" s="1">
        <v>46022</v>
      </c>
      <c r="E3924" s="34" t="str">
        <f t="shared" ref="E3924:I3933" si="453">IF(YEAR($D3924)&lt;2016,VLOOKUP($A3924,LDB_alt,COLUMN()-1,FALSE),IFERROR(VLOOKUP($A3924,LDB_neu,COLUMN()-1,FALSE),""))</f>
        <v/>
      </c>
      <c r="F3924" s="34" t="str">
        <f t="shared" si="453"/>
        <v/>
      </c>
      <c r="G3924" s="34" t="str">
        <f t="shared" si="453"/>
        <v/>
      </c>
      <c r="H3924" s="34" t="str">
        <f t="shared" si="453"/>
        <v/>
      </c>
      <c r="I3924" s="34" t="str">
        <f t="shared" si="453"/>
        <v/>
      </c>
    </row>
    <row r="3925" spans="1:9">
      <c r="A3925" s="81">
        <f t="shared" si="451"/>
        <v>555404002024</v>
      </c>
      <c r="B3925">
        <v>5554040</v>
      </c>
      <c r="C3925" t="s">
        <v>508</v>
      </c>
      <c r="D3925" s="1">
        <v>45657</v>
      </c>
      <c r="E3925" s="34" t="str">
        <f t="shared" si="453"/>
        <v/>
      </c>
      <c r="F3925" s="34" t="str">
        <f t="shared" si="453"/>
        <v/>
      </c>
      <c r="G3925" s="34" t="str">
        <f t="shared" si="453"/>
        <v/>
      </c>
      <c r="H3925" s="34" t="str">
        <f t="shared" si="453"/>
        <v/>
      </c>
      <c r="I3925" s="34" t="str">
        <f t="shared" si="453"/>
        <v/>
      </c>
    </row>
    <row r="3926" spans="1:9">
      <c r="A3926" s="81">
        <f t="shared" si="451"/>
        <v>555404002023</v>
      </c>
      <c r="B3926">
        <v>5554040</v>
      </c>
      <c r="C3926" t="s">
        <v>508</v>
      </c>
      <c r="D3926" s="1">
        <v>45291</v>
      </c>
      <c r="E3926" s="34" t="str">
        <f t="shared" si="453"/>
        <v/>
      </c>
      <c r="F3926" s="34" t="str">
        <f t="shared" si="453"/>
        <v/>
      </c>
      <c r="G3926" s="34" t="str">
        <f t="shared" si="453"/>
        <v/>
      </c>
      <c r="H3926" s="34" t="str">
        <f t="shared" si="453"/>
        <v/>
      </c>
      <c r="I3926" s="34" t="str">
        <f t="shared" si="453"/>
        <v/>
      </c>
    </row>
    <row r="3927" spans="1:9">
      <c r="A3927" s="81">
        <f t="shared" si="451"/>
        <v>555404002022</v>
      </c>
      <c r="B3927">
        <v>5554040</v>
      </c>
      <c r="C3927" t="s">
        <v>508</v>
      </c>
      <c r="D3927" s="1">
        <v>44926</v>
      </c>
      <c r="E3927" s="34" t="str">
        <f t="shared" si="453"/>
        <v/>
      </c>
      <c r="F3927" s="34" t="str">
        <f t="shared" si="453"/>
        <v/>
      </c>
      <c r="G3927" s="34" t="str">
        <f t="shared" si="453"/>
        <v/>
      </c>
      <c r="H3927" s="34" t="str">
        <f t="shared" si="453"/>
        <v/>
      </c>
      <c r="I3927" s="34" t="str">
        <f t="shared" si="453"/>
        <v/>
      </c>
    </row>
    <row r="3928" spans="1:9">
      <c r="A3928" s="81">
        <f t="shared" si="451"/>
        <v>555404002021</v>
      </c>
      <c r="B3928">
        <v>5554040</v>
      </c>
      <c r="C3928" t="s">
        <v>508</v>
      </c>
      <c r="D3928" s="1">
        <v>44561</v>
      </c>
      <c r="E3928" s="34" t="str">
        <f t="shared" si="453"/>
        <v/>
      </c>
      <c r="F3928" s="34" t="str">
        <f t="shared" si="453"/>
        <v/>
      </c>
      <c r="G3928" s="34" t="str">
        <f t="shared" si="453"/>
        <v/>
      </c>
      <c r="H3928" s="34" t="str">
        <f t="shared" si="453"/>
        <v/>
      </c>
      <c r="I3928" s="34" t="str">
        <f t="shared" si="453"/>
        <v/>
      </c>
    </row>
    <row r="3929" spans="1:9">
      <c r="A3929" s="81">
        <f t="shared" si="451"/>
        <v>555404002020</v>
      </c>
      <c r="B3929">
        <v>5554040</v>
      </c>
      <c r="C3929" t="s">
        <v>508</v>
      </c>
      <c r="D3929" s="1">
        <v>44196</v>
      </c>
      <c r="E3929" s="34" t="str">
        <f t="shared" si="453"/>
        <v/>
      </c>
      <c r="F3929" s="34" t="str">
        <f t="shared" si="453"/>
        <v/>
      </c>
      <c r="G3929" s="34" t="str">
        <f t="shared" si="453"/>
        <v/>
      </c>
      <c r="H3929" s="34" t="str">
        <f t="shared" si="453"/>
        <v/>
      </c>
      <c r="I3929" s="34" t="str">
        <f t="shared" si="453"/>
        <v/>
      </c>
    </row>
    <row r="3930" spans="1:9">
      <c r="A3930" s="81">
        <f t="shared" si="451"/>
        <v>555404002019</v>
      </c>
      <c r="B3930">
        <v>5554040</v>
      </c>
      <c r="C3930" t="s">
        <v>508</v>
      </c>
      <c r="D3930" s="1">
        <v>43830</v>
      </c>
      <c r="E3930" s="34" t="str">
        <f t="shared" si="453"/>
        <v/>
      </c>
      <c r="F3930" s="34" t="str">
        <f t="shared" si="453"/>
        <v/>
      </c>
      <c r="G3930" s="34" t="str">
        <f t="shared" si="453"/>
        <v/>
      </c>
      <c r="H3930" s="34" t="str">
        <f t="shared" si="453"/>
        <v/>
      </c>
      <c r="I3930" s="34" t="str">
        <f t="shared" si="453"/>
        <v/>
      </c>
    </row>
    <row r="3931" spans="1:9">
      <c r="A3931" s="81">
        <f t="shared" si="451"/>
        <v>555404002018</v>
      </c>
      <c r="B3931">
        <v>5554040</v>
      </c>
      <c r="C3931" t="s">
        <v>508</v>
      </c>
      <c r="D3931" s="1">
        <v>43465</v>
      </c>
      <c r="E3931" s="34">
        <f t="shared" si="453"/>
        <v>5795</v>
      </c>
      <c r="F3931" s="34">
        <f t="shared" si="453"/>
        <v>807</v>
      </c>
      <c r="G3931" s="34">
        <f t="shared" si="453"/>
        <v>471</v>
      </c>
      <c r="H3931" s="34">
        <f t="shared" si="453"/>
        <v>37</v>
      </c>
      <c r="I3931" s="34">
        <f t="shared" si="453"/>
        <v>299</v>
      </c>
    </row>
    <row r="3932" spans="1:9">
      <c r="A3932" s="81">
        <f t="shared" si="451"/>
        <v>555404002017</v>
      </c>
      <c r="B3932">
        <v>5554040</v>
      </c>
      <c r="C3932" t="s">
        <v>508</v>
      </c>
      <c r="D3932" s="1">
        <v>43100</v>
      </c>
      <c r="E3932" s="34">
        <f t="shared" si="453"/>
        <v>5795</v>
      </c>
      <c r="F3932" s="34">
        <f t="shared" si="453"/>
        <v>806</v>
      </c>
      <c r="G3932" s="34">
        <f t="shared" si="453"/>
        <v>470</v>
      </c>
      <c r="H3932" s="34">
        <f t="shared" si="453"/>
        <v>37</v>
      </c>
      <c r="I3932" s="34">
        <f t="shared" si="453"/>
        <v>299</v>
      </c>
    </row>
    <row r="3933" spans="1:9">
      <c r="A3933" s="81">
        <f t="shared" si="451"/>
        <v>555404002016</v>
      </c>
      <c r="B3933">
        <v>5554040</v>
      </c>
      <c r="C3933" t="s">
        <v>508</v>
      </c>
      <c r="D3933" s="1">
        <v>42735</v>
      </c>
      <c r="E3933" s="34">
        <f t="shared" si="453"/>
        <v>5795</v>
      </c>
      <c r="F3933" s="34">
        <f t="shared" si="453"/>
        <v>803</v>
      </c>
      <c r="G3933" s="34">
        <f t="shared" si="453"/>
        <v>467</v>
      </c>
      <c r="H3933" s="34">
        <f t="shared" si="453"/>
        <v>37</v>
      </c>
      <c r="I3933" s="34">
        <f t="shared" si="453"/>
        <v>299</v>
      </c>
    </row>
    <row r="3934" spans="1:9">
      <c r="A3934" s="81">
        <f t="shared" si="451"/>
        <v>555404002015</v>
      </c>
      <c r="B3934">
        <v>5554040</v>
      </c>
      <c r="C3934" t="s">
        <v>508</v>
      </c>
      <c r="D3934" s="1">
        <v>42369</v>
      </c>
      <c r="E3934" s="34">
        <f t="shared" ref="E3934:I3943" si="454">IF(YEAR($D3934)&lt;2016,VLOOKUP($A3934,LDB_alt,COLUMN()-1,FALSE),IFERROR(VLOOKUP($A3934,LDB_neu,COLUMN()-1,FALSE),""))</f>
        <v>5795.38</v>
      </c>
      <c r="F3934" s="34">
        <f t="shared" si="454"/>
        <v>804.49</v>
      </c>
      <c r="G3934" s="34">
        <f t="shared" si="454"/>
        <v>467.06</v>
      </c>
      <c r="H3934" s="34">
        <f t="shared" si="454"/>
        <v>32.549999999999997</v>
      </c>
      <c r="I3934" s="34">
        <f t="shared" si="454"/>
        <v>304.88</v>
      </c>
    </row>
    <row r="3935" spans="1:9">
      <c r="A3935" s="81">
        <f t="shared" si="451"/>
        <v>555404002014</v>
      </c>
      <c r="B3935">
        <v>5554040</v>
      </c>
      <c r="C3935" t="s">
        <v>508</v>
      </c>
      <c r="D3935" s="1">
        <v>42004</v>
      </c>
      <c r="E3935" s="34">
        <f t="shared" si="454"/>
        <v>5795.38</v>
      </c>
      <c r="F3935" s="34">
        <f t="shared" si="454"/>
        <v>797.64</v>
      </c>
      <c r="G3935" s="34">
        <f t="shared" si="454"/>
        <v>466.74</v>
      </c>
      <c r="H3935" s="34">
        <f t="shared" si="454"/>
        <v>32.880000000000003</v>
      </c>
      <c r="I3935" s="34">
        <f t="shared" si="454"/>
        <v>298.02</v>
      </c>
    </row>
    <row r="3936" spans="1:9">
      <c r="A3936" s="81">
        <f t="shared" si="451"/>
        <v>555404002013</v>
      </c>
      <c r="B3936">
        <v>5554040</v>
      </c>
      <c r="C3936" t="s">
        <v>508</v>
      </c>
      <c r="D3936" s="1">
        <v>41639</v>
      </c>
      <c r="E3936" s="34">
        <f t="shared" si="454"/>
        <v>5795.38</v>
      </c>
      <c r="F3936" s="34">
        <f t="shared" si="454"/>
        <v>794.09</v>
      </c>
      <c r="G3936" s="34">
        <f t="shared" si="454"/>
        <v>463.5</v>
      </c>
      <c r="H3936" s="34">
        <f t="shared" si="454"/>
        <v>32.99</v>
      </c>
      <c r="I3936" s="34">
        <f t="shared" si="454"/>
        <v>297.60000000000002</v>
      </c>
    </row>
    <row r="3937" spans="1:9">
      <c r="A3937" s="81">
        <f t="shared" si="451"/>
        <v>555404002012</v>
      </c>
      <c r="B3937">
        <v>5554040</v>
      </c>
      <c r="C3937" t="s">
        <v>508</v>
      </c>
      <c r="D3937" s="1">
        <v>41274</v>
      </c>
      <c r="E3937" s="34">
        <f t="shared" si="454"/>
        <v>5795.38</v>
      </c>
      <c r="F3937" s="34">
        <f t="shared" si="454"/>
        <v>778.81999999999994</v>
      </c>
      <c r="G3937" s="34">
        <f t="shared" si="454"/>
        <v>445.62</v>
      </c>
      <c r="H3937" s="34">
        <f t="shared" si="454"/>
        <v>21.43</v>
      </c>
      <c r="I3937" s="34">
        <f t="shared" si="454"/>
        <v>311.77</v>
      </c>
    </row>
    <row r="3938" spans="1:9">
      <c r="A3938" s="81">
        <f t="shared" si="451"/>
        <v>555404002011</v>
      </c>
      <c r="B3938">
        <v>5554040</v>
      </c>
      <c r="C3938" t="s">
        <v>508</v>
      </c>
      <c r="D3938" s="1">
        <v>40908</v>
      </c>
      <c r="E3938" s="34">
        <f t="shared" si="454"/>
        <v>5782.13</v>
      </c>
      <c r="F3938" s="34">
        <f t="shared" si="454"/>
        <v>756.66000000000008</v>
      </c>
      <c r="G3938" s="34">
        <f t="shared" si="454"/>
        <v>429.23</v>
      </c>
      <c r="H3938" s="34">
        <f t="shared" si="454"/>
        <v>19.02</v>
      </c>
      <c r="I3938" s="34">
        <f t="shared" si="454"/>
        <v>308.41000000000003</v>
      </c>
    </row>
    <row r="3939" spans="1:9">
      <c r="A3939" s="81">
        <f t="shared" si="451"/>
        <v>555404002010</v>
      </c>
      <c r="B3939">
        <v>5554040</v>
      </c>
      <c r="C3939" t="s">
        <v>508</v>
      </c>
      <c r="D3939" s="1">
        <v>40543</v>
      </c>
      <c r="E3939" s="34">
        <f t="shared" si="454"/>
        <v>5782.01</v>
      </c>
      <c r="F3939" s="34">
        <f t="shared" si="454"/>
        <v>753.95</v>
      </c>
      <c r="G3939" s="34">
        <f t="shared" si="454"/>
        <v>425.98</v>
      </c>
      <c r="H3939" s="34">
        <f t="shared" si="454"/>
        <v>19.91</v>
      </c>
      <c r="I3939" s="34">
        <f t="shared" si="454"/>
        <v>308.06</v>
      </c>
    </row>
    <row r="3940" spans="1:9">
      <c r="A3940" s="81">
        <f t="shared" si="451"/>
        <v>555404002009</v>
      </c>
      <c r="B3940">
        <v>5554040</v>
      </c>
      <c r="C3940" t="s">
        <v>508</v>
      </c>
      <c r="D3940" s="1">
        <v>40178</v>
      </c>
      <c r="E3940" s="34">
        <f t="shared" si="454"/>
        <v>5782.72</v>
      </c>
      <c r="F3940" s="34">
        <f t="shared" si="454"/>
        <v>754.27</v>
      </c>
      <c r="G3940" s="34">
        <f t="shared" si="454"/>
        <v>427.04</v>
      </c>
      <c r="H3940" s="34">
        <f t="shared" si="454"/>
        <v>18.96</v>
      </c>
      <c r="I3940" s="34">
        <f t="shared" si="454"/>
        <v>308.27</v>
      </c>
    </row>
    <row r="3941" spans="1:9">
      <c r="A3941" s="81">
        <f t="shared" si="451"/>
        <v>555404002008</v>
      </c>
      <c r="B3941">
        <v>5554040</v>
      </c>
      <c r="C3941" t="s">
        <v>508</v>
      </c>
      <c r="D3941" s="1">
        <v>39813</v>
      </c>
      <c r="E3941" s="34">
        <f t="shared" si="454"/>
        <v>5782.54</v>
      </c>
      <c r="F3941" s="34">
        <f t="shared" si="454"/>
        <v>754.57999999999993</v>
      </c>
      <c r="G3941" s="34">
        <f t="shared" si="454"/>
        <v>424.88</v>
      </c>
      <c r="H3941" s="34">
        <f t="shared" si="454"/>
        <v>21.89</v>
      </c>
      <c r="I3941" s="34">
        <f t="shared" si="454"/>
        <v>307.81</v>
      </c>
    </row>
    <row r="3942" spans="1:9">
      <c r="A3942" s="81">
        <f t="shared" si="451"/>
        <v>555404002007</v>
      </c>
      <c r="B3942">
        <v>5554040</v>
      </c>
      <c r="C3942" t="s">
        <v>508</v>
      </c>
      <c r="D3942" s="1">
        <v>39447</v>
      </c>
      <c r="E3942" s="34">
        <f t="shared" si="454"/>
        <v>5781.26</v>
      </c>
      <c r="F3942" s="34">
        <f t="shared" si="454"/>
        <v>735.31</v>
      </c>
      <c r="G3942" s="34">
        <f t="shared" si="454"/>
        <v>410.55</v>
      </c>
      <c r="H3942" s="34">
        <f t="shared" si="454"/>
        <v>18.72</v>
      </c>
      <c r="I3942" s="34">
        <f t="shared" si="454"/>
        <v>306.04000000000002</v>
      </c>
    </row>
    <row r="3943" spans="1:9">
      <c r="A3943" s="81">
        <f t="shared" si="451"/>
        <v>555404002006</v>
      </c>
      <c r="B3943">
        <v>5554040</v>
      </c>
      <c r="C3943" t="s">
        <v>508</v>
      </c>
      <c r="D3943" s="1">
        <v>39082</v>
      </c>
      <c r="E3943" s="34">
        <f t="shared" si="454"/>
        <v>5780.76</v>
      </c>
      <c r="F3943" s="34">
        <f t="shared" si="454"/>
        <v>724.16</v>
      </c>
      <c r="G3943" s="34">
        <f t="shared" si="454"/>
        <v>400</v>
      </c>
      <c r="H3943" s="34">
        <f t="shared" si="454"/>
        <v>18.71</v>
      </c>
      <c r="I3943" s="34">
        <f t="shared" si="454"/>
        <v>305.45</v>
      </c>
    </row>
    <row r="3944" spans="1:9">
      <c r="A3944" s="81">
        <f t="shared" si="451"/>
        <v>555404402025</v>
      </c>
      <c r="B3944">
        <v>5554044</v>
      </c>
      <c r="C3944" t="s">
        <v>509</v>
      </c>
      <c r="D3944" s="1">
        <v>46022</v>
      </c>
      <c r="E3944" s="34" t="str">
        <f t="shared" ref="E3944:I3953" si="455">IF(YEAR($D3944)&lt;2016,VLOOKUP($A3944,LDB_alt,COLUMN()-1,FALSE),IFERROR(VLOOKUP($A3944,LDB_neu,COLUMN()-1,FALSE),""))</f>
        <v/>
      </c>
      <c r="F3944" s="34" t="str">
        <f t="shared" si="455"/>
        <v/>
      </c>
      <c r="G3944" s="34" t="str">
        <f t="shared" si="455"/>
        <v/>
      </c>
      <c r="H3944" s="34" t="str">
        <f t="shared" si="455"/>
        <v/>
      </c>
      <c r="I3944" s="34" t="str">
        <f t="shared" si="455"/>
        <v/>
      </c>
    </row>
    <row r="3945" spans="1:9">
      <c r="A3945" s="81">
        <f t="shared" si="451"/>
        <v>555404402024</v>
      </c>
      <c r="B3945">
        <v>5554044</v>
      </c>
      <c r="C3945" t="s">
        <v>509</v>
      </c>
      <c r="D3945" s="1">
        <v>45657</v>
      </c>
      <c r="E3945" s="34" t="str">
        <f t="shared" si="455"/>
        <v/>
      </c>
      <c r="F3945" s="34" t="str">
        <f t="shared" si="455"/>
        <v/>
      </c>
      <c r="G3945" s="34" t="str">
        <f t="shared" si="455"/>
        <v/>
      </c>
      <c r="H3945" s="34" t="str">
        <f t="shared" si="455"/>
        <v/>
      </c>
      <c r="I3945" s="34" t="str">
        <f t="shared" si="455"/>
        <v/>
      </c>
    </row>
    <row r="3946" spans="1:9">
      <c r="A3946" s="81">
        <f t="shared" si="451"/>
        <v>555404402023</v>
      </c>
      <c r="B3946">
        <v>5554044</v>
      </c>
      <c r="C3946" t="s">
        <v>509</v>
      </c>
      <c r="D3946" s="1">
        <v>45291</v>
      </c>
      <c r="E3946" s="34" t="str">
        <f t="shared" si="455"/>
        <v/>
      </c>
      <c r="F3946" s="34" t="str">
        <f t="shared" si="455"/>
        <v/>
      </c>
      <c r="G3946" s="34" t="str">
        <f t="shared" si="455"/>
        <v/>
      </c>
      <c r="H3946" s="34" t="str">
        <f t="shared" si="455"/>
        <v/>
      </c>
      <c r="I3946" s="34" t="str">
        <f t="shared" si="455"/>
        <v/>
      </c>
    </row>
    <row r="3947" spans="1:9">
      <c r="A3947" s="81">
        <f t="shared" si="451"/>
        <v>555404402022</v>
      </c>
      <c r="B3947">
        <v>5554044</v>
      </c>
      <c r="C3947" t="s">
        <v>509</v>
      </c>
      <c r="D3947" s="1">
        <v>44926</v>
      </c>
      <c r="E3947" s="34" t="str">
        <f t="shared" si="455"/>
        <v/>
      </c>
      <c r="F3947" s="34" t="str">
        <f t="shared" si="455"/>
        <v/>
      </c>
      <c r="G3947" s="34" t="str">
        <f t="shared" si="455"/>
        <v/>
      </c>
      <c r="H3947" s="34" t="str">
        <f t="shared" si="455"/>
        <v/>
      </c>
      <c r="I3947" s="34" t="str">
        <f t="shared" si="455"/>
        <v/>
      </c>
    </row>
    <row r="3948" spans="1:9">
      <c r="A3948" s="81">
        <f t="shared" si="451"/>
        <v>555404402021</v>
      </c>
      <c r="B3948">
        <v>5554044</v>
      </c>
      <c r="C3948" t="s">
        <v>509</v>
      </c>
      <c r="D3948" s="1">
        <v>44561</v>
      </c>
      <c r="E3948" s="34" t="str">
        <f t="shared" si="455"/>
        <v/>
      </c>
      <c r="F3948" s="34" t="str">
        <f t="shared" si="455"/>
        <v/>
      </c>
      <c r="G3948" s="34" t="str">
        <f t="shared" si="455"/>
        <v/>
      </c>
      <c r="H3948" s="34" t="str">
        <f t="shared" si="455"/>
        <v/>
      </c>
      <c r="I3948" s="34" t="str">
        <f t="shared" si="455"/>
        <v/>
      </c>
    </row>
    <row r="3949" spans="1:9">
      <c r="A3949" s="81">
        <f t="shared" si="451"/>
        <v>555404402020</v>
      </c>
      <c r="B3949">
        <v>5554044</v>
      </c>
      <c r="C3949" t="s">
        <v>509</v>
      </c>
      <c r="D3949" s="1">
        <v>44196</v>
      </c>
      <c r="E3949" s="34" t="str">
        <f t="shared" si="455"/>
        <v/>
      </c>
      <c r="F3949" s="34" t="str">
        <f t="shared" si="455"/>
        <v/>
      </c>
      <c r="G3949" s="34" t="str">
        <f t="shared" si="455"/>
        <v/>
      </c>
      <c r="H3949" s="34" t="str">
        <f t="shared" si="455"/>
        <v/>
      </c>
      <c r="I3949" s="34" t="str">
        <f t="shared" si="455"/>
        <v/>
      </c>
    </row>
    <row r="3950" spans="1:9">
      <c r="A3950" s="81">
        <f t="shared" si="451"/>
        <v>555404402019</v>
      </c>
      <c r="B3950">
        <v>5554044</v>
      </c>
      <c r="C3950" t="s">
        <v>509</v>
      </c>
      <c r="D3950" s="1">
        <v>43830</v>
      </c>
      <c r="E3950" s="34" t="str">
        <f t="shared" si="455"/>
        <v/>
      </c>
      <c r="F3950" s="34" t="str">
        <f t="shared" si="455"/>
        <v/>
      </c>
      <c r="G3950" s="34" t="str">
        <f t="shared" si="455"/>
        <v/>
      </c>
      <c r="H3950" s="34" t="str">
        <f t="shared" si="455"/>
        <v/>
      </c>
      <c r="I3950" s="34" t="str">
        <f t="shared" si="455"/>
        <v/>
      </c>
    </row>
    <row r="3951" spans="1:9">
      <c r="A3951" s="81">
        <f t="shared" si="451"/>
        <v>555404402018</v>
      </c>
      <c r="B3951">
        <v>5554044</v>
      </c>
      <c r="C3951" t="s">
        <v>509</v>
      </c>
      <c r="D3951" s="1">
        <v>43465</v>
      </c>
      <c r="E3951" s="34">
        <f t="shared" si="455"/>
        <v>7874</v>
      </c>
      <c r="F3951" s="34">
        <f t="shared" si="455"/>
        <v>1240</v>
      </c>
      <c r="G3951" s="34">
        <f t="shared" si="455"/>
        <v>713</v>
      </c>
      <c r="H3951" s="34">
        <f t="shared" si="455"/>
        <v>139</v>
      </c>
      <c r="I3951" s="34">
        <f t="shared" si="455"/>
        <v>388</v>
      </c>
    </row>
    <row r="3952" spans="1:9">
      <c r="A3952" s="81">
        <f t="shared" si="451"/>
        <v>555404402017</v>
      </c>
      <c r="B3952">
        <v>5554044</v>
      </c>
      <c r="C3952" t="s">
        <v>509</v>
      </c>
      <c r="D3952" s="1">
        <v>43100</v>
      </c>
      <c r="E3952" s="34">
        <f t="shared" si="455"/>
        <v>7874</v>
      </c>
      <c r="F3952" s="34">
        <f t="shared" si="455"/>
        <v>1237</v>
      </c>
      <c r="G3952" s="34">
        <f t="shared" si="455"/>
        <v>708</v>
      </c>
      <c r="H3952" s="34">
        <f t="shared" si="455"/>
        <v>139</v>
      </c>
      <c r="I3952" s="34">
        <f t="shared" si="455"/>
        <v>390</v>
      </c>
    </row>
    <row r="3953" spans="1:9">
      <c r="A3953" s="81">
        <f t="shared" si="451"/>
        <v>555404402016</v>
      </c>
      <c r="B3953">
        <v>5554044</v>
      </c>
      <c r="C3953" t="s">
        <v>509</v>
      </c>
      <c r="D3953" s="1">
        <v>42735</v>
      </c>
      <c r="E3953" s="34">
        <f t="shared" si="455"/>
        <v>7874</v>
      </c>
      <c r="F3953" s="34">
        <f t="shared" si="455"/>
        <v>1194</v>
      </c>
      <c r="G3953" s="34">
        <f t="shared" si="455"/>
        <v>645</v>
      </c>
      <c r="H3953" s="34">
        <f t="shared" si="455"/>
        <v>137</v>
      </c>
      <c r="I3953" s="34">
        <f t="shared" si="455"/>
        <v>412</v>
      </c>
    </row>
    <row r="3954" spans="1:9">
      <c r="A3954" s="81">
        <f t="shared" si="451"/>
        <v>555404402015</v>
      </c>
      <c r="B3954">
        <v>5554044</v>
      </c>
      <c r="C3954" t="s">
        <v>509</v>
      </c>
      <c r="D3954" s="1">
        <v>42369</v>
      </c>
      <c r="E3954" s="34">
        <f t="shared" ref="E3954:I3963" si="456">IF(YEAR($D3954)&lt;2016,VLOOKUP($A3954,LDB_alt,COLUMN()-1,FALSE),IFERROR(VLOOKUP($A3954,LDB_neu,COLUMN()-1,FALSE),""))</f>
        <v>7874.28</v>
      </c>
      <c r="F3954" s="34">
        <f t="shared" si="456"/>
        <v>1187.21</v>
      </c>
      <c r="G3954" s="34">
        <f t="shared" si="456"/>
        <v>650.69000000000005</v>
      </c>
      <c r="H3954" s="34">
        <f t="shared" si="456"/>
        <v>122.55</v>
      </c>
      <c r="I3954" s="34">
        <f t="shared" si="456"/>
        <v>413.97</v>
      </c>
    </row>
    <row r="3955" spans="1:9">
      <c r="A3955" s="81">
        <f t="shared" si="451"/>
        <v>555404402014</v>
      </c>
      <c r="B3955">
        <v>5554044</v>
      </c>
      <c r="C3955" t="s">
        <v>509</v>
      </c>
      <c r="D3955" s="1">
        <v>42004</v>
      </c>
      <c r="E3955" s="34">
        <f t="shared" si="456"/>
        <v>7874.28</v>
      </c>
      <c r="F3955" s="34">
        <f t="shared" si="456"/>
        <v>1175</v>
      </c>
      <c r="G3955" s="34">
        <f t="shared" si="456"/>
        <v>637.49</v>
      </c>
      <c r="H3955" s="34">
        <f t="shared" si="456"/>
        <v>123.77</v>
      </c>
      <c r="I3955" s="34">
        <f t="shared" si="456"/>
        <v>413.74</v>
      </c>
    </row>
    <row r="3956" spans="1:9">
      <c r="A3956" s="81">
        <f t="shared" si="451"/>
        <v>555404402013</v>
      </c>
      <c r="B3956">
        <v>5554044</v>
      </c>
      <c r="C3956" t="s">
        <v>509</v>
      </c>
      <c r="D3956" s="1">
        <v>41639</v>
      </c>
      <c r="E3956" s="34">
        <f t="shared" si="456"/>
        <v>7874.28</v>
      </c>
      <c r="F3956" s="34">
        <f t="shared" si="456"/>
        <v>1170.7</v>
      </c>
      <c r="G3956" s="34">
        <f t="shared" si="456"/>
        <v>622.36</v>
      </c>
      <c r="H3956" s="34">
        <f t="shared" si="456"/>
        <v>130.01</v>
      </c>
      <c r="I3956" s="34">
        <f t="shared" si="456"/>
        <v>418.33</v>
      </c>
    </row>
    <row r="3957" spans="1:9">
      <c r="A3957" s="81">
        <f t="shared" si="451"/>
        <v>555404402012</v>
      </c>
      <c r="B3957">
        <v>5554044</v>
      </c>
      <c r="C3957" t="s">
        <v>509</v>
      </c>
      <c r="D3957" s="1">
        <v>41274</v>
      </c>
      <c r="E3957" s="34">
        <f t="shared" si="456"/>
        <v>7874.28</v>
      </c>
      <c r="F3957" s="34">
        <f t="shared" si="456"/>
        <v>1194.3999999999999</v>
      </c>
      <c r="G3957" s="34">
        <f t="shared" si="456"/>
        <v>657.31</v>
      </c>
      <c r="H3957" s="34">
        <f t="shared" si="456"/>
        <v>121.39</v>
      </c>
      <c r="I3957" s="34">
        <f t="shared" si="456"/>
        <v>415.7</v>
      </c>
    </row>
    <row r="3958" spans="1:9">
      <c r="A3958" s="81">
        <f t="shared" si="451"/>
        <v>555404402011</v>
      </c>
      <c r="B3958">
        <v>5554044</v>
      </c>
      <c r="C3958" t="s">
        <v>509</v>
      </c>
      <c r="D3958" s="1">
        <v>40908</v>
      </c>
      <c r="E3958" s="34">
        <f t="shared" si="456"/>
        <v>7854.59</v>
      </c>
      <c r="F3958" s="34">
        <f t="shared" si="456"/>
        <v>1185.6699999999998</v>
      </c>
      <c r="G3958" s="34">
        <f t="shared" si="456"/>
        <v>651.67999999999995</v>
      </c>
      <c r="H3958" s="34">
        <f t="shared" si="456"/>
        <v>121.04</v>
      </c>
      <c r="I3958" s="34">
        <f t="shared" si="456"/>
        <v>412.95</v>
      </c>
    </row>
    <row r="3959" spans="1:9">
      <c r="A3959" s="81">
        <f t="shared" si="451"/>
        <v>555404402010</v>
      </c>
      <c r="B3959">
        <v>5554044</v>
      </c>
      <c r="C3959" t="s">
        <v>509</v>
      </c>
      <c r="D3959" s="1">
        <v>40543</v>
      </c>
      <c r="E3959" s="34">
        <f t="shared" si="456"/>
        <v>7853.91</v>
      </c>
      <c r="F3959" s="34">
        <f t="shared" si="456"/>
        <v>1176.8</v>
      </c>
      <c r="G3959" s="34">
        <f t="shared" si="456"/>
        <v>644.52</v>
      </c>
      <c r="H3959" s="34">
        <f t="shared" si="456"/>
        <v>121.04</v>
      </c>
      <c r="I3959" s="34">
        <f t="shared" si="456"/>
        <v>411.24</v>
      </c>
    </row>
    <row r="3960" spans="1:9">
      <c r="A3960" s="81">
        <f t="shared" si="451"/>
        <v>555404402009</v>
      </c>
      <c r="B3960">
        <v>5554044</v>
      </c>
      <c r="C3960" t="s">
        <v>509</v>
      </c>
      <c r="D3960" s="1">
        <v>40178</v>
      </c>
      <c r="E3960" s="34">
        <f t="shared" si="456"/>
        <v>7853.86</v>
      </c>
      <c r="F3960" s="34">
        <f t="shared" si="456"/>
        <v>1173.0999999999999</v>
      </c>
      <c r="G3960" s="34">
        <f t="shared" si="456"/>
        <v>639.38</v>
      </c>
      <c r="H3960" s="34">
        <f t="shared" si="456"/>
        <v>122.3</v>
      </c>
      <c r="I3960" s="34">
        <f t="shared" si="456"/>
        <v>411.42</v>
      </c>
    </row>
    <row r="3961" spans="1:9">
      <c r="A3961" s="81">
        <f t="shared" si="451"/>
        <v>555404402008</v>
      </c>
      <c r="B3961">
        <v>5554044</v>
      </c>
      <c r="C3961" t="s">
        <v>509</v>
      </c>
      <c r="D3961" s="1">
        <v>39813</v>
      </c>
      <c r="E3961" s="34">
        <f t="shared" si="456"/>
        <v>7853.75</v>
      </c>
      <c r="F3961" s="34">
        <f t="shared" si="456"/>
        <v>1068.55</v>
      </c>
      <c r="G3961" s="34">
        <f t="shared" si="456"/>
        <v>603.55999999999995</v>
      </c>
      <c r="H3961" s="34">
        <f t="shared" si="456"/>
        <v>60.42</v>
      </c>
      <c r="I3961" s="34">
        <f t="shared" si="456"/>
        <v>404.57</v>
      </c>
    </row>
    <row r="3962" spans="1:9">
      <c r="A3962" s="81">
        <f t="shared" si="451"/>
        <v>555404402007</v>
      </c>
      <c r="B3962">
        <v>5554044</v>
      </c>
      <c r="C3962" t="s">
        <v>509</v>
      </c>
      <c r="D3962" s="1">
        <v>39447</v>
      </c>
      <c r="E3962" s="34">
        <f t="shared" si="456"/>
        <v>7853.69</v>
      </c>
      <c r="F3962" s="34">
        <f t="shared" si="456"/>
        <v>1065.81</v>
      </c>
      <c r="G3962" s="34">
        <f t="shared" si="456"/>
        <v>601.46</v>
      </c>
      <c r="H3962" s="34">
        <f t="shared" si="456"/>
        <v>59.82</v>
      </c>
      <c r="I3962" s="34">
        <f t="shared" si="456"/>
        <v>404.53</v>
      </c>
    </row>
    <row r="3963" spans="1:9">
      <c r="A3963" s="81">
        <f t="shared" si="451"/>
        <v>555404402006</v>
      </c>
      <c r="B3963">
        <v>5554044</v>
      </c>
      <c r="C3963" t="s">
        <v>509</v>
      </c>
      <c r="D3963" s="1">
        <v>39082</v>
      </c>
      <c r="E3963" s="34">
        <f t="shared" si="456"/>
        <v>7853.65</v>
      </c>
      <c r="F3963" s="34">
        <f t="shared" si="456"/>
        <v>1059.8899999999999</v>
      </c>
      <c r="G3963" s="34">
        <f t="shared" si="456"/>
        <v>595.55999999999995</v>
      </c>
      <c r="H3963" s="34">
        <f t="shared" si="456"/>
        <v>59.8</v>
      </c>
      <c r="I3963" s="34">
        <f t="shared" si="456"/>
        <v>404.53</v>
      </c>
    </row>
    <row r="3964" spans="1:9">
      <c r="A3964" s="81">
        <f t="shared" si="451"/>
        <v>555404802025</v>
      </c>
      <c r="B3964">
        <v>5554048</v>
      </c>
      <c r="C3964" t="s">
        <v>1064</v>
      </c>
      <c r="D3964" s="1">
        <v>46022</v>
      </c>
      <c r="E3964" s="34" t="str">
        <f t="shared" ref="E3964:I3973" si="457">IF(YEAR($D3964)&lt;2016,VLOOKUP($A3964,LDB_alt,COLUMN()-1,FALSE),IFERROR(VLOOKUP($A3964,LDB_neu,COLUMN()-1,FALSE),""))</f>
        <v/>
      </c>
      <c r="F3964" s="34" t="str">
        <f t="shared" si="457"/>
        <v/>
      </c>
      <c r="G3964" s="34" t="str">
        <f t="shared" si="457"/>
        <v/>
      </c>
      <c r="H3964" s="34" t="str">
        <f t="shared" si="457"/>
        <v/>
      </c>
      <c r="I3964" s="34" t="str">
        <f t="shared" si="457"/>
        <v/>
      </c>
    </row>
    <row r="3965" spans="1:9">
      <c r="A3965" s="81">
        <f t="shared" si="451"/>
        <v>555404802024</v>
      </c>
      <c r="B3965">
        <v>5554048</v>
      </c>
      <c r="C3965" t="s">
        <v>1064</v>
      </c>
      <c r="D3965" s="1">
        <v>45657</v>
      </c>
      <c r="E3965" s="34" t="str">
        <f t="shared" si="457"/>
        <v/>
      </c>
      <c r="F3965" s="34" t="str">
        <f t="shared" si="457"/>
        <v/>
      </c>
      <c r="G3965" s="34" t="str">
        <f t="shared" si="457"/>
        <v/>
      </c>
      <c r="H3965" s="34" t="str">
        <f t="shared" si="457"/>
        <v/>
      </c>
      <c r="I3965" s="34" t="str">
        <f t="shared" si="457"/>
        <v/>
      </c>
    </row>
    <row r="3966" spans="1:9">
      <c r="A3966" s="81">
        <f t="shared" si="451"/>
        <v>555404802023</v>
      </c>
      <c r="B3966">
        <v>5554048</v>
      </c>
      <c r="C3966" t="s">
        <v>1064</v>
      </c>
      <c r="D3966" s="1">
        <v>45291</v>
      </c>
      <c r="E3966" s="34" t="str">
        <f t="shared" si="457"/>
        <v/>
      </c>
      <c r="F3966" s="34" t="str">
        <f t="shared" si="457"/>
        <v/>
      </c>
      <c r="G3966" s="34" t="str">
        <f t="shared" si="457"/>
        <v/>
      </c>
      <c r="H3966" s="34" t="str">
        <f t="shared" si="457"/>
        <v/>
      </c>
      <c r="I3966" s="34" t="str">
        <f t="shared" si="457"/>
        <v/>
      </c>
    </row>
    <row r="3967" spans="1:9">
      <c r="A3967" s="81">
        <f t="shared" si="451"/>
        <v>555404802022</v>
      </c>
      <c r="B3967">
        <v>5554048</v>
      </c>
      <c r="C3967" t="s">
        <v>1064</v>
      </c>
      <c r="D3967" s="1">
        <v>44926</v>
      </c>
      <c r="E3967" s="34" t="str">
        <f t="shared" si="457"/>
        <v/>
      </c>
      <c r="F3967" s="34" t="str">
        <f t="shared" si="457"/>
        <v/>
      </c>
      <c r="G3967" s="34" t="str">
        <f t="shared" si="457"/>
        <v/>
      </c>
      <c r="H3967" s="34" t="str">
        <f t="shared" si="457"/>
        <v/>
      </c>
      <c r="I3967" s="34" t="str">
        <f t="shared" si="457"/>
        <v/>
      </c>
    </row>
    <row r="3968" spans="1:9">
      <c r="A3968" s="81">
        <f t="shared" si="451"/>
        <v>555404802021</v>
      </c>
      <c r="B3968">
        <v>5554048</v>
      </c>
      <c r="C3968" t="s">
        <v>1064</v>
      </c>
      <c r="D3968" s="1">
        <v>44561</v>
      </c>
      <c r="E3968" s="34" t="str">
        <f t="shared" si="457"/>
        <v/>
      </c>
      <c r="F3968" s="34" t="str">
        <f t="shared" si="457"/>
        <v/>
      </c>
      <c r="G3968" s="34" t="str">
        <f t="shared" si="457"/>
        <v/>
      </c>
      <c r="H3968" s="34" t="str">
        <f t="shared" si="457"/>
        <v/>
      </c>
      <c r="I3968" s="34" t="str">
        <f t="shared" si="457"/>
        <v/>
      </c>
    </row>
    <row r="3969" spans="1:9">
      <c r="A3969" s="81">
        <f t="shared" si="451"/>
        <v>555404802020</v>
      </c>
      <c r="B3969">
        <v>5554048</v>
      </c>
      <c r="C3969" t="s">
        <v>1064</v>
      </c>
      <c r="D3969" s="1">
        <v>44196</v>
      </c>
      <c r="E3969" s="34" t="str">
        <f t="shared" si="457"/>
        <v/>
      </c>
      <c r="F3969" s="34" t="str">
        <f t="shared" si="457"/>
        <v/>
      </c>
      <c r="G3969" s="34" t="str">
        <f t="shared" si="457"/>
        <v/>
      </c>
      <c r="H3969" s="34" t="str">
        <f t="shared" si="457"/>
        <v/>
      </c>
      <c r="I3969" s="34" t="str">
        <f t="shared" si="457"/>
        <v/>
      </c>
    </row>
    <row r="3970" spans="1:9">
      <c r="A3970" s="81">
        <f t="shared" si="451"/>
        <v>555404802019</v>
      </c>
      <c r="B3970">
        <v>5554048</v>
      </c>
      <c r="C3970" t="s">
        <v>1064</v>
      </c>
      <c r="D3970" s="1">
        <v>43830</v>
      </c>
      <c r="E3970" s="34" t="str">
        <f t="shared" si="457"/>
        <v/>
      </c>
      <c r="F3970" s="34" t="str">
        <f t="shared" si="457"/>
        <v/>
      </c>
      <c r="G3970" s="34" t="str">
        <f t="shared" si="457"/>
        <v/>
      </c>
      <c r="H3970" s="34" t="str">
        <f t="shared" si="457"/>
        <v/>
      </c>
      <c r="I3970" s="34" t="str">
        <f t="shared" si="457"/>
        <v/>
      </c>
    </row>
    <row r="3971" spans="1:9">
      <c r="A3971" s="81">
        <f t="shared" si="451"/>
        <v>555404802018</v>
      </c>
      <c r="B3971">
        <v>5554048</v>
      </c>
      <c r="C3971" t="s">
        <v>1064</v>
      </c>
      <c r="D3971" s="1">
        <v>43465</v>
      </c>
      <c r="E3971" s="34">
        <f t="shared" si="457"/>
        <v>7890</v>
      </c>
      <c r="F3971" s="34">
        <f t="shared" si="457"/>
        <v>1176</v>
      </c>
      <c r="G3971" s="34">
        <f t="shared" si="457"/>
        <v>696</v>
      </c>
      <c r="H3971" s="34">
        <f t="shared" si="457"/>
        <v>78</v>
      </c>
      <c r="I3971" s="34">
        <f t="shared" si="457"/>
        <v>402</v>
      </c>
    </row>
    <row r="3972" spans="1:9">
      <c r="A3972" s="81">
        <f t="shared" si="451"/>
        <v>555404802017</v>
      </c>
      <c r="B3972">
        <v>5554048</v>
      </c>
      <c r="C3972" t="s">
        <v>1064</v>
      </c>
      <c r="D3972" s="1">
        <v>43100</v>
      </c>
      <c r="E3972" s="34">
        <f t="shared" si="457"/>
        <v>7890</v>
      </c>
      <c r="F3972" s="34">
        <f t="shared" si="457"/>
        <v>1185</v>
      </c>
      <c r="G3972" s="34">
        <f t="shared" si="457"/>
        <v>695</v>
      </c>
      <c r="H3972" s="34">
        <f t="shared" si="457"/>
        <v>84</v>
      </c>
      <c r="I3972" s="34">
        <f t="shared" si="457"/>
        <v>406</v>
      </c>
    </row>
    <row r="3973" spans="1:9">
      <c r="A3973" s="81">
        <f t="shared" ref="A3973:A4036" si="458">(LEFT(B3973&amp;"00000000",8)&amp;YEAR(D3973))+0</f>
        <v>555404802016</v>
      </c>
      <c r="B3973">
        <v>5554048</v>
      </c>
      <c r="C3973" t="s">
        <v>1064</v>
      </c>
      <c r="D3973" s="1">
        <v>42735</v>
      </c>
      <c r="E3973" s="34">
        <f t="shared" si="457"/>
        <v>7890</v>
      </c>
      <c r="F3973" s="34">
        <f t="shared" si="457"/>
        <v>1181</v>
      </c>
      <c r="G3973" s="34">
        <f t="shared" si="457"/>
        <v>682</v>
      </c>
      <c r="H3973" s="34">
        <f t="shared" si="457"/>
        <v>85</v>
      </c>
      <c r="I3973" s="34">
        <f t="shared" si="457"/>
        <v>414</v>
      </c>
    </row>
    <row r="3974" spans="1:9">
      <c r="A3974" s="81">
        <f t="shared" si="458"/>
        <v>555404802015</v>
      </c>
      <c r="B3974">
        <v>5554048</v>
      </c>
      <c r="C3974" t="s">
        <v>1064</v>
      </c>
      <c r="D3974" s="1">
        <v>42369</v>
      </c>
      <c r="E3974" s="34">
        <f t="shared" ref="E3974:I3983" si="459">IF(YEAR($D3974)&lt;2016,VLOOKUP($A3974,LDB_alt,COLUMN()-1,FALSE),IFERROR(VLOOKUP($A3974,LDB_neu,COLUMN()-1,FALSE),""))</f>
        <v>7889.83</v>
      </c>
      <c r="F3974" s="34">
        <f t="shared" si="459"/>
        <v>1183.9000000000001</v>
      </c>
      <c r="G3974" s="34">
        <f t="shared" si="459"/>
        <v>685.73</v>
      </c>
      <c r="H3974" s="34">
        <f t="shared" si="459"/>
        <v>71.760000000000005</v>
      </c>
      <c r="I3974" s="34">
        <f t="shared" si="459"/>
        <v>426.41</v>
      </c>
    </row>
    <row r="3975" spans="1:9">
      <c r="A3975" s="81">
        <f t="shared" si="458"/>
        <v>555404802014</v>
      </c>
      <c r="B3975">
        <v>5554048</v>
      </c>
      <c r="C3975" t="s">
        <v>1064</v>
      </c>
      <c r="D3975" s="1">
        <v>42004</v>
      </c>
      <c r="E3975" s="34">
        <f t="shared" si="459"/>
        <v>7889.83</v>
      </c>
      <c r="F3975" s="34">
        <f t="shared" si="459"/>
        <v>1178.8600000000001</v>
      </c>
      <c r="G3975" s="34">
        <f t="shared" si="459"/>
        <v>682.08</v>
      </c>
      <c r="H3975" s="34">
        <f t="shared" si="459"/>
        <v>70.95</v>
      </c>
      <c r="I3975" s="34">
        <f t="shared" si="459"/>
        <v>425.83</v>
      </c>
    </row>
    <row r="3976" spans="1:9">
      <c r="A3976" s="81">
        <f t="shared" si="458"/>
        <v>555404802013</v>
      </c>
      <c r="B3976">
        <v>5554048</v>
      </c>
      <c r="C3976" t="s">
        <v>1064</v>
      </c>
      <c r="D3976" s="1">
        <v>41639</v>
      </c>
      <c r="E3976" s="34">
        <f t="shared" si="459"/>
        <v>7889.82</v>
      </c>
      <c r="F3976" s="34">
        <f t="shared" si="459"/>
        <v>1175.26</v>
      </c>
      <c r="G3976" s="34">
        <f t="shared" si="459"/>
        <v>679.37</v>
      </c>
      <c r="H3976" s="34">
        <f t="shared" si="459"/>
        <v>70.599999999999994</v>
      </c>
      <c r="I3976" s="34">
        <f t="shared" si="459"/>
        <v>425.29</v>
      </c>
    </row>
    <row r="3977" spans="1:9">
      <c r="A3977" s="81">
        <f t="shared" si="458"/>
        <v>555404802012</v>
      </c>
      <c r="B3977">
        <v>5554048</v>
      </c>
      <c r="C3977" t="s">
        <v>1064</v>
      </c>
      <c r="D3977" s="1">
        <v>41274</v>
      </c>
      <c r="E3977" s="34">
        <f t="shared" si="459"/>
        <v>7889.82</v>
      </c>
      <c r="F3977" s="34">
        <f t="shared" si="459"/>
        <v>1175.97</v>
      </c>
      <c r="G3977" s="34">
        <f t="shared" si="459"/>
        <v>680.76</v>
      </c>
      <c r="H3977" s="34">
        <f t="shared" si="459"/>
        <v>65.59</v>
      </c>
      <c r="I3977" s="34">
        <f t="shared" si="459"/>
        <v>429.62</v>
      </c>
    </row>
    <row r="3978" spans="1:9">
      <c r="A3978" s="81">
        <f t="shared" si="458"/>
        <v>555404802011</v>
      </c>
      <c r="B3978">
        <v>5554048</v>
      </c>
      <c r="C3978" t="s">
        <v>1064</v>
      </c>
      <c r="D3978" s="1">
        <v>40908</v>
      </c>
      <c r="E3978" s="34">
        <f t="shared" si="459"/>
        <v>7884.28</v>
      </c>
      <c r="F3978" s="34">
        <f t="shared" si="459"/>
        <v>1207.4100000000001</v>
      </c>
      <c r="G3978" s="34">
        <f t="shared" si="459"/>
        <v>725.84</v>
      </c>
      <c r="H3978" s="34">
        <f t="shared" si="459"/>
        <v>63.34</v>
      </c>
      <c r="I3978" s="34">
        <f t="shared" si="459"/>
        <v>418.23</v>
      </c>
    </row>
    <row r="3979" spans="1:9">
      <c r="A3979" s="81">
        <f t="shared" si="458"/>
        <v>555404802010</v>
      </c>
      <c r="B3979">
        <v>5554048</v>
      </c>
      <c r="C3979" t="s">
        <v>1064</v>
      </c>
      <c r="D3979" s="1">
        <v>40543</v>
      </c>
      <c r="E3979" s="34">
        <f t="shared" si="459"/>
        <v>7884.81</v>
      </c>
      <c r="F3979" s="34">
        <f t="shared" si="459"/>
        <v>1304.46</v>
      </c>
      <c r="G3979" s="34">
        <f t="shared" si="459"/>
        <v>861.13</v>
      </c>
      <c r="H3979" s="34">
        <f t="shared" si="459"/>
        <v>44.82</v>
      </c>
      <c r="I3979" s="34">
        <f t="shared" si="459"/>
        <v>398.51</v>
      </c>
    </row>
    <row r="3980" spans="1:9">
      <c r="A3980" s="81">
        <f t="shared" si="458"/>
        <v>555404802009</v>
      </c>
      <c r="B3980">
        <v>5554048</v>
      </c>
      <c r="C3980" t="s">
        <v>1064</v>
      </c>
      <c r="D3980" s="1">
        <v>40178</v>
      </c>
      <c r="E3980" s="34">
        <f t="shared" si="459"/>
        <v>7865.53</v>
      </c>
      <c r="F3980" s="34">
        <f t="shared" si="459"/>
        <v>1092.4000000000001</v>
      </c>
      <c r="G3980" s="34">
        <f t="shared" si="459"/>
        <v>654.04</v>
      </c>
      <c r="H3980" s="34">
        <f t="shared" si="459"/>
        <v>43.13</v>
      </c>
      <c r="I3980" s="34">
        <f t="shared" si="459"/>
        <v>395.23</v>
      </c>
    </row>
    <row r="3981" spans="1:9">
      <c r="A3981" s="81">
        <f t="shared" si="458"/>
        <v>555404802008</v>
      </c>
      <c r="B3981">
        <v>5554048</v>
      </c>
      <c r="C3981" t="s">
        <v>1064</v>
      </c>
      <c r="D3981" s="1">
        <v>39813</v>
      </c>
      <c r="E3981" s="34">
        <f t="shared" si="459"/>
        <v>7865.07</v>
      </c>
      <c r="F3981" s="34">
        <f t="shared" si="459"/>
        <v>1079.8</v>
      </c>
      <c r="G3981" s="34">
        <f t="shared" si="459"/>
        <v>648.01</v>
      </c>
      <c r="H3981" s="34">
        <f t="shared" si="459"/>
        <v>41.74</v>
      </c>
      <c r="I3981" s="34">
        <f t="shared" si="459"/>
        <v>390.05</v>
      </c>
    </row>
    <row r="3982" spans="1:9">
      <c r="A3982" s="81">
        <f t="shared" si="458"/>
        <v>555404802007</v>
      </c>
      <c r="B3982">
        <v>5554048</v>
      </c>
      <c r="C3982" t="s">
        <v>1064</v>
      </c>
      <c r="D3982" s="1">
        <v>39447</v>
      </c>
      <c r="E3982" s="34">
        <f t="shared" si="459"/>
        <v>7865.06</v>
      </c>
      <c r="F3982" s="34">
        <f t="shared" si="459"/>
        <v>1065.49</v>
      </c>
      <c r="G3982" s="34">
        <f t="shared" si="459"/>
        <v>641.02</v>
      </c>
      <c r="H3982" s="34">
        <f t="shared" si="459"/>
        <v>39.96</v>
      </c>
      <c r="I3982" s="34">
        <f t="shared" si="459"/>
        <v>384.51</v>
      </c>
    </row>
    <row r="3983" spans="1:9">
      <c r="A3983" s="81">
        <f t="shared" si="458"/>
        <v>555404802006</v>
      </c>
      <c r="B3983">
        <v>5554048</v>
      </c>
      <c r="C3983" t="s">
        <v>1064</v>
      </c>
      <c r="D3983" s="1">
        <v>39082</v>
      </c>
      <c r="E3983" s="34">
        <f t="shared" si="459"/>
        <v>7865.05</v>
      </c>
      <c r="F3983" s="34">
        <f t="shared" si="459"/>
        <v>1060.5899999999999</v>
      </c>
      <c r="G3983" s="34">
        <f t="shared" si="459"/>
        <v>637.26</v>
      </c>
      <c r="H3983" s="34">
        <f t="shared" si="459"/>
        <v>39.68</v>
      </c>
      <c r="I3983" s="34">
        <f t="shared" si="459"/>
        <v>383.65</v>
      </c>
    </row>
    <row r="3984" spans="1:9">
      <c r="A3984" s="81">
        <f t="shared" si="458"/>
        <v>555405202025</v>
      </c>
      <c r="B3984">
        <v>5554052</v>
      </c>
      <c r="C3984" t="s">
        <v>510</v>
      </c>
      <c r="D3984" s="1">
        <v>46022</v>
      </c>
      <c r="E3984" s="34" t="str">
        <f t="shared" ref="E3984:I3993" si="460">IF(YEAR($D3984)&lt;2016,VLOOKUP($A3984,LDB_alt,COLUMN()-1,FALSE),IFERROR(VLOOKUP($A3984,LDB_neu,COLUMN()-1,FALSE),""))</f>
        <v/>
      </c>
      <c r="F3984" s="34" t="str">
        <f t="shared" si="460"/>
        <v/>
      </c>
      <c r="G3984" s="34" t="str">
        <f t="shared" si="460"/>
        <v/>
      </c>
      <c r="H3984" s="34" t="str">
        <f t="shared" si="460"/>
        <v/>
      </c>
      <c r="I3984" s="34" t="str">
        <f t="shared" si="460"/>
        <v/>
      </c>
    </row>
    <row r="3985" spans="1:9">
      <c r="A3985" s="81">
        <f t="shared" si="458"/>
        <v>555405202024</v>
      </c>
      <c r="B3985">
        <v>5554052</v>
      </c>
      <c r="C3985" t="s">
        <v>510</v>
      </c>
      <c r="D3985" s="1">
        <v>45657</v>
      </c>
      <c r="E3985" s="34" t="str">
        <f t="shared" si="460"/>
        <v/>
      </c>
      <c r="F3985" s="34" t="str">
        <f t="shared" si="460"/>
        <v/>
      </c>
      <c r="G3985" s="34" t="str">
        <f t="shared" si="460"/>
        <v/>
      </c>
      <c r="H3985" s="34" t="str">
        <f t="shared" si="460"/>
        <v/>
      </c>
      <c r="I3985" s="34" t="str">
        <f t="shared" si="460"/>
        <v/>
      </c>
    </row>
    <row r="3986" spans="1:9">
      <c r="A3986" s="81">
        <f t="shared" si="458"/>
        <v>555405202023</v>
      </c>
      <c r="B3986">
        <v>5554052</v>
      </c>
      <c r="C3986" t="s">
        <v>510</v>
      </c>
      <c r="D3986" s="1">
        <v>45291</v>
      </c>
      <c r="E3986" s="34" t="str">
        <f t="shared" si="460"/>
        <v/>
      </c>
      <c r="F3986" s="34" t="str">
        <f t="shared" si="460"/>
        <v/>
      </c>
      <c r="G3986" s="34" t="str">
        <f t="shared" si="460"/>
        <v/>
      </c>
      <c r="H3986" s="34" t="str">
        <f t="shared" si="460"/>
        <v/>
      </c>
      <c r="I3986" s="34" t="str">
        <f t="shared" si="460"/>
        <v/>
      </c>
    </row>
    <row r="3987" spans="1:9">
      <c r="A3987" s="81">
        <f t="shared" si="458"/>
        <v>555405202022</v>
      </c>
      <c r="B3987">
        <v>5554052</v>
      </c>
      <c r="C3987" t="s">
        <v>510</v>
      </c>
      <c r="D3987" s="1">
        <v>44926</v>
      </c>
      <c r="E3987" s="34" t="str">
        <f t="shared" si="460"/>
        <v/>
      </c>
      <c r="F3987" s="34" t="str">
        <f t="shared" si="460"/>
        <v/>
      </c>
      <c r="G3987" s="34" t="str">
        <f t="shared" si="460"/>
        <v/>
      </c>
      <c r="H3987" s="34" t="str">
        <f t="shared" si="460"/>
        <v/>
      </c>
      <c r="I3987" s="34" t="str">
        <f t="shared" si="460"/>
        <v/>
      </c>
    </row>
    <row r="3988" spans="1:9">
      <c r="A3988" s="81">
        <f t="shared" si="458"/>
        <v>555405202021</v>
      </c>
      <c r="B3988">
        <v>5554052</v>
      </c>
      <c r="C3988" t="s">
        <v>510</v>
      </c>
      <c r="D3988" s="1">
        <v>44561</v>
      </c>
      <c r="E3988" s="34" t="str">
        <f t="shared" si="460"/>
        <v/>
      </c>
      <c r="F3988" s="34" t="str">
        <f t="shared" si="460"/>
        <v/>
      </c>
      <c r="G3988" s="34" t="str">
        <f t="shared" si="460"/>
        <v/>
      </c>
      <c r="H3988" s="34" t="str">
        <f t="shared" si="460"/>
        <v/>
      </c>
      <c r="I3988" s="34" t="str">
        <f t="shared" si="460"/>
        <v/>
      </c>
    </row>
    <row r="3989" spans="1:9">
      <c r="A3989" s="81">
        <f t="shared" si="458"/>
        <v>555405202020</v>
      </c>
      <c r="B3989">
        <v>5554052</v>
      </c>
      <c r="C3989" t="s">
        <v>510</v>
      </c>
      <c r="D3989" s="1">
        <v>44196</v>
      </c>
      <c r="E3989" s="34" t="str">
        <f t="shared" si="460"/>
        <v/>
      </c>
      <c r="F3989" s="34" t="str">
        <f t="shared" si="460"/>
        <v/>
      </c>
      <c r="G3989" s="34" t="str">
        <f t="shared" si="460"/>
        <v/>
      </c>
      <c r="H3989" s="34" t="str">
        <f t="shared" si="460"/>
        <v/>
      </c>
      <c r="I3989" s="34" t="str">
        <f t="shared" si="460"/>
        <v/>
      </c>
    </row>
    <row r="3990" spans="1:9">
      <c r="A3990" s="81">
        <f t="shared" si="458"/>
        <v>555405202019</v>
      </c>
      <c r="B3990">
        <v>5554052</v>
      </c>
      <c r="C3990" t="s">
        <v>510</v>
      </c>
      <c r="D3990" s="1">
        <v>43830</v>
      </c>
      <c r="E3990" s="34" t="str">
        <f t="shared" si="460"/>
        <v/>
      </c>
      <c r="F3990" s="34" t="str">
        <f t="shared" si="460"/>
        <v/>
      </c>
      <c r="G3990" s="34" t="str">
        <f t="shared" si="460"/>
        <v/>
      </c>
      <c r="H3990" s="34" t="str">
        <f t="shared" si="460"/>
        <v/>
      </c>
      <c r="I3990" s="34" t="str">
        <f t="shared" si="460"/>
        <v/>
      </c>
    </row>
    <row r="3991" spans="1:9">
      <c r="A3991" s="81">
        <f t="shared" si="458"/>
        <v>555405202018</v>
      </c>
      <c r="B3991">
        <v>5554052</v>
      </c>
      <c r="C3991" t="s">
        <v>510</v>
      </c>
      <c r="D3991" s="1">
        <v>43465</v>
      </c>
      <c r="E3991" s="34">
        <f t="shared" si="460"/>
        <v>6881</v>
      </c>
      <c r="F3991" s="34">
        <f t="shared" si="460"/>
        <v>783</v>
      </c>
      <c r="G3991" s="34">
        <f t="shared" si="460"/>
        <v>424</v>
      </c>
      <c r="H3991" s="34">
        <f t="shared" si="460"/>
        <v>22</v>
      </c>
      <c r="I3991" s="34">
        <f t="shared" si="460"/>
        <v>337</v>
      </c>
    </row>
    <row r="3992" spans="1:9">
      <c r="A3992" s="81">
        <f t="shared" si="458"/>
        <v>555405202017</v>
      </c>
      <c r="B3992">
        <v>5554052</v>
      </c>
      <c r="C3992" t="s">
        <v>510</v>
      </c>
      <c r="D3992" s="1">
        <v>43100</v>
      </c>
      <c r="E3992" s="34">
        <f t="shared" si="460"/>
        <v>6881</v>
      </c>
      <c r="F3992" s="34">
        <f t="shared" si="460"/>
        <v>782</v>
      </c>
      <c r="G3992" s="34">
        <f t="shared" si="460"/>
        <v>423</v>
      </c>
      <c r="H3992" s="34">
        <f t="shared" si="460"/>
        <v>22</v>
      </c>
      <c r="I3992" s="34">
        <f t="shared" si="460"/>
        <v>337</v>
      </c>
    </row>
    <row r="3993" spans="1:9">
      <c r="A3993" s="81">
        <f t="shared" si="458"/>
        <v>555405202016</v>
      </c>
      <c r="B3993">
        <v>5554052</v>
      </c>
      <c r="C3993" t="s">
        <v>510</v>
      </c>
      <c r="D3993" s="1">
        <v>42735</v>
      </c>
      <c r="E3993" s="34">
        <f t="shared" si="460"/>
        <v>6881</v>
      </c>
      <c r="F3993" s="34">
        <f t="shared" si="460"/>
        <v>781</v>
      </c>
      <c r="G3993" s="34">
        <f t="shared" si="460"/>
        <v>422</v>
      </c>
      <c r="H3993" s="34">
        <f t="shared" si="460"/>
        <v>22</v>
      </c>
      <c r="I3993" s="34">
        <f t="shared" si="460"/>
        <v>337</v>
      </c>
    </row>
    <row r="3994" spans="1:9">
      <c r="A3994" s="81">
        <f t="shared" si="458"/>
        <v>555405202015</v>
      </c>
      <c r="B3994">
        <v>5554052</v>
      </c>
      <c r="C3994" t="s">
        <v>510</v>
      </c>
      <c r="D3994" s="1">
        <v>42369</v>
      </c>
      <c r="E3994" s="34">
        <f t="shared" ref="E3994:I4003" si="461">IF(YEAR($D3994)&lt;2016,VLOOKUP($A3994,LDB_alt,COLUMN()-1,FALSE),IFERROR(VLOOKUP($A3994,LDB_neu,COLUMN()-1,FALSE),""))</f>
        <v>6880.8</v>
      </c>
      <c r="F3994" s="34">
        <f t="shared" si="461"/>
        <v>777.73</v>
      </c>
      <c r="G3994" s="34">
        <f t="shared" si="461"/>
        <v>419.65</v>
      </c>
      <c r="H3994" s="34">
        <f t="shared" si="461"/>
        <v>18.73</v>
      </c>
      <c r="I3994" s="34">
        <f t="shared" si="461"/>
        <v>339.35</v>
      </c>
    </row>
    <row r="3995" spans="1:9">
      <c r="A3995" s="81">
        <f t="shared" si="458"/>
        <v>555405202014</v>
      </c>
      <c r="B3995">
        <v>5554052</v>
      </c>
      <c r="C3995" t="s">
        <v>510</v>
      </c>
      <c r="D3995" s="1">
        <v>42004</v>
      </c>
      <c r="E3995" s="34">
        <f t="shared" si="461"/>
        <v>6880.81</v>
      </c>
      <c r="F3995" s="34">
        <f t="shared" si="461"/>
        <v>776.55</v>
      </c>
      <c r="G3995" s="34">
        <f t="shared" si="461"/>
        <v>419.84</v>
      </c>
      <c r="H3995" s="34">
        <f t="shared" si="461"/>
        <v>18.73</v>
      </c>
      <c r="I3995" s="34">
        <f t="shared" si="461"/>
        <v>337.98</v>
      </c>
    </row>
    <row r="3996" spans="1:9">
      <c r="A3996" s="81">
        <f t="shared" si="458"/>
        <v>555405202013</v>
      </c>
      <c r="B3996">
        <v>5554052</v>
      </c>
      <c r="C3996" t="s">
        <v>510</v>
      </c>
      <c r="D3996" s="1">
        <v>41639</v>
      </c>
      <c r="E3996" s="34">
        <f t="shared" si="461"/>
        <v>6880.81</v>
      </c>
      <c r="F3996" s="34">
        <f t="shared" si="461"/>
        <v>772.03</v>
      </c>
      <c r="G3996" s="34">
        <f t="shared" si="461"/>
        <v>415.76</v>
      </c>
      <c r="H3996" s="34">
        <f t="shared" si="461"/>
        <v>18.73</v>
      </c>
      <c r="I3996" s="34">
        <f t="shared" si="461"/>
        <v>337.54</v>
      </c>
    </row>
    <row r="3997" spans="1:9">
      <c r="A3997" s="81">
        <f t="shared" si="458"/>
        <v>555405202012</v>
      </c>
      <c r="B3997">
        <v>5554052</v>
      </c>
      <c r="C3997" t="s">
        <v>510</v>
      </c>
      <c r="D3997" s="1">
        <v>41274</v>
      </c>
      <c r="E3997" s="34">
        <f t="shared" si="461"/>
        <v>6880.81</v>
      </c>
      <c r="F3997" s="34">
        <f t="shared" si="461"/>
        <v>752.71</v>
      </c>
      <c r="G3997" s="34">
        <f t="shared" si="461"/>
        <v>397.67</v>
      </c>
      <c r="H3997" s="34">
        <f t="shared" si="461"/>
        <v>17.48</v>
      </c>
      <c r="I3997" s="34">
        <f t="shared" si="461"/>
        <v>337.56</v>
      </c>
    </row>
    <row r="3998" spans="1:9">
      <c r="A3998" s="81">
        <f t="shared" si="458"/>
        <v>555405202011</v>
      </c>
      <c r="B3998">
        <v>5554052</v>
      </c>
      <c r="C3998" t="s">
        <v>510</v>
      </c>
      <c r="D3998" s="1">
        <v>40908</v>
      </c>
      <c r="E3998" s="34">
        <f t="shared" si="461"/>
        <v>6881.25</v>
      </c>
      <c r="F3998" s="34">
        <f t="shared" si="461"/>
        <v>752.58999999999992</v>
      </c>
      <c r="G3998" s="34">
        <f t="shared" si="461"/>
        <v>399.71</v>
      </c>
      <c r="H3998" s="34">
        <f t="shared" si="461"/>
        <v>15.19</v>
      </c>
      <c r="I3998" s="34">
        <f t="shared" si="461"/>
        <v>337.69</v>
      </c>
    </row>
    <row r="3999" spans="1:9">
      <c r="A3999" s="81">
        <f t="shared" si="458"/>
        <v>555405202010</v>
      </c>
      <c r="B3999">
        <v>5554052</v>
      </c>
      <c r="C3999" t="s">
        <v>510</v>
      </c>
      <c r="D3999" s="1">
        <v>40543</v>
      </c>
      <c r="E3999" s="34">
        <f t="shared" si="461"/>
        <v>6881.25</v>
      </c>
      <c r="F3999" s="34">
        <f t="shared" si="461"/>
        <v>743.64</v>
      </c>
      <c r="G3999" s="34">
        <f t="shared" si="461"/>
        <v>397.28</v>
      </c>
      <c r="H3999" s="34">
        <f t="shared" si="461"/>
        <v>14.6</v>
      </c>
      <c r="I3999" s="34">
        <f t="shared" si="461"/>
        <v>331.76</v>
      </c>
    </row>
    <row r="4000" spans="1:9">
      <c r="A4000" s="81">
        <f t="shared" si="458"/>
        <v>555405202009</v>
      </c>
      <c r="B4000">
        <v>5554052</v>
      </c>
      <c r="C4000" t="s">
        <v>510</v>
      </c>
      <c r="D4000" s="1">
        <v>40178</v>
      </c>
      <c r="E4000" s="34">
        <f t="shared" si="461"/>
        <v>6881.24</v>
      </c>
      <c r="F4000" s="34">
        <f t="shared" si="461"/>
        <v>1099.8200000000002</v>
      </c>
      <c r="G4000" s="34">
        <f t="shared" si="461"/>
        <v>772.97</v>
      </c>
      <c r="H4000" s="34">
        <f t="shared" si="461"/>
        <v>14.25</v>
      </c>
      <c r="I4000" s="34">
        <f t="shared" si="461"/>
        <v>312.60000000000002</v>
      </c>
    </row>
    <row r="4001" spans="1:9">
      <c r="A4001" s="81">
        <f t="shared" si="458"/>
        <v>555405202008</v>
      </c>
      <c r="B4001">
        <v>5554052</v>
      </c>
      <c r="C4001" t="s">
        <v>510</v>
      </c>
      <c r="D4001" s="1">
        <v>39813</v>
      </c>
      <c r="E4001" s="34">
        <f t="shared" si="461"/>
        <v>6881.24</v>
      </c>
      <c r="F4001" s="34">
        <f t="shared" si="461"/>
        <v>1130.1599999999999</v>
      </c>
      <c r="G4001" s="34">
        <f t="shared" si="461"/>
        <v>805.26</v>
      </c>
      <c r="H4001" s="34">
        <f t="shared" si="461"/>
        <v>13.31</v>
      </c>
      <c r="I4001" s="34">
        <f t="shared" si="461"/>
        <v>311.58999999999997</v>
      </c>
    </row>
    <row r="4002" spans="1:9">
      <c r="A4002" s="81">
        <f t="shared" si="458"/>
        <v>555405202007</v>
      </c>
      <c r="B4002">
        <v>5554052</v>
      </c>
      <c r="C4002" t="s">
        <v>510</v>
      </c>
      <c r="D4002" s="1">
        <v>39447</v>
      </c>
      <c r="E4002" s="34">
        <f t="shared" si="461"/>
        <v>6881.24</v>
      </c>
      <c r="F4002" s="34">
        <f t="shared" si="461"/>
        <v>1129.1500000000001</v>
      </c>
      <c r="G4002" s="34">
        <f t="shared" si="461"/>
        <v>803.53</v>
      </c>
      <c r="H4002" s="34">
        <f t="shared" si="461"/>
        <v>14.25</v>
      </c>
      <c r="I4002" s="34">
        <f t="shared" si="461"/>
        <v>311.37</v>
      </c>
    </row>
    <row r="4003" spans="1:9">
      <c r="A4003" s="81">
        <f t="shared" si="458"/>
        <v>555405202006</v>
      </c>
      <c r="B4003">
        <v>5554052</v>
      </c>
      <c r="C4003" t="s">
        <v>510</v>
      </c>
      <c r="D4003" s="1">
        <v>39082</v>
      </c>
      <c r="E4003" s="34">
        <f t="shared" si="461"/>
        <v>6880.92</v>
      </c>
      <c r="F4003" s="34">
        <f t="shared" si="461"/>
        <v>1092.48</v>
      </c>
      <c r="G4003" s="34">
        <f t="shared" si="461"/>
        <v>773.77</v>
      </c>
      <c r="H4003" s="34">
        <f t="shared" si="461"/>
        <v>12.1</v>
      </c>
      <c r="I4003" s="34">
        <f t="shared" si="461"/>
        <v>306.61</v>
      </c>
    </row>
    <row r="4004" spans="1:9">
      <c r="A4004" s="81">
        <f t="shared" si="458"/>
        <v>555405602025</v>
      </c>
      <c r="B4004">
        <v>5554056</v>
      </c>
      <c r="C4004" t="s">
        <v>1065</v>
      </c>
      <c r="D4004" s="1">
        <v>46022</v>
      </c>
      <c r="E4004" s="34" t="str">
        <f t="shared" ref="E4004:I4013" si="462">IF(YEAR($D4004)&lt;2016,VLOOKUP($A4004,LDB_alt,COLUMN()-1,FALSE),IFERROR(VLOOKUP($A4004,LDB_neu,COLUMN()-1,FALSE),""))</f>
        <v/>
      </c>
      <c r="F4004" s="34" t="str">
        <f t="shared" si="462"/>
        <v/>
      </c>
      <c r="G4004" s="34" t="str">
        <f t="shared" si="462"/>
        <v/>
      </c>
      <c r="H4004" s="34" t="str">
        <f t="shared" si="462"/>
        <v/>
      </c>
      <c r="I4004" s="34" t="str">
        <f t="shared" si="462"/>
        <v/>
      </c>
    </row>
    <row r="4005" spans="1:9">
      <c r="A4005" s="81">
        <f t="shared" si="458"/>
        <v>555405602024</v>
      </c>
      <c r="B4005">
        <v>5554056</v>
      </c>
      <c r="C4005" t="s">
        <v>1065</v>
      </c>
      <c r="D4005" s="1">
        <v>45657</v>
      </c>
      <c r="E4005" s="34" t="str">
        <f t="shared" si="462"/>
        <v/>
      </c>
      <c r="F4005" s="34" t="str">
        <f t="shared" si="462"/>
        <v/>
      </c>
      <c r="G4005" s="34" t="str">
        <f t="shared" si="462"/>
        <v/>
      </c>
      <c r="H4005" s="34" t="str">
        <f t="shared" si="462"/>
        <v/>
      </c>
      <c r="I4005" s="34" t="str">
        <f t="shared" si="462"/>
        <v/>
      </c>
    </row>
    <row r="4006" spans="1:9">
      <c r="A4006" s="81">
        <f t="shared" si="458"/>
        <v>555405602023</v>
      </c>
      <c r="B4006">
        <v>5554056</v>
      </c>
      <c r="C4006" t="s">
        <v>1065</v>
      </c>
      <c r="D4006" s="1">
        <v>45291</v>
      </c>
      <c r="E4006" s="34" t="str">
        <f t="shared" si="462"/>
        <v/>
      </c>
      <c r="F4006" s="34" t="str">
        <f t="shared" si="462"/>
        <v/>
      </c>
      <c r="G4006" s="34" t="str">
        <f t="shared" si="462"/>
        <v/>
      </c>
      <c r="H4006" s="34" t="str">
        <f t="shared" si="462"/>
        <v/>
      </c>
      <c r="I4006" s="34" t="str">
        <f t="shared" si="462"/>
        <v/>
      </c>
    </row>
    <row r="4007" spans="1:9">
      <c r="A4007" s="81">
        <f t="shared" si="458"/>
        <v>555405602022</v>
      </c>
      <c r="B4007">
        <v>5554056</v>
      </c>
      <c r="C4007" t="s">
        <v>1065</v>
      </c>
      <c r="D4007" s="1">
        <v>44926</v>
      </c>
      <c r="E4007" s="34" t="str">
        <f t="shared" si="462"/>
        <v/>
      </c>
      <c r="F4007" s="34" t="str">
        <f t="shared" si="462"/>
        <v/>
      </c>
      <c r="G4007" s="34" t="str">
        <f t="shared" si="462"/>
        <v/>
      </c>
      <c r="H4007" s="34" t="str">
        <f t="shared" si="462"/>
        <v/>
      </c>
      <c r="I4007" s="34" t="str">
        <f t="shared" si="462"/>
        <v/>
      </c>
    </row>
    <row r="4008" spans="1:9">
      <c r="A4008" s="81">
        <f t="shared" si="458"/>
        <v>555405602021</v>
      </c>
      <c r="B4008">
        <v>5554056</v>
      </c>
      <c r="C4008" t="s">
        <v>1065</v>
      </c>
      <c r="D4008" s="1">
        <v>44561</v>
      </c>
      <c r="E4008" s="34" t="str">
        <f t="shared" si="462"/>
        <v/>
      </c>
      <c r="F4008" s="34" t="str">
        <f t="shared" si="462"/>
        <v/>
      </c>
      <c r="G4008" s="34" t="str">
        <f t="shared" si="462"/>
        <v/>
      </c>
      <c r="H4008" s="34" t="str">
        <f t="shared" si="462"/>
        <v/>
      </c>
      <c r="I4008" s="34" t="str">
        <f t="shared" si="462"/>
        <v/>
      </c>
    </row>
    <row r="4009" spans="1:9">
      <c r="A4009" s="81">
        <f t="shared" si="458"/>
        <v>555405602020</v>
      </c>
      <c r="B4009">
        <v>5554056</v>
      </c>
      <c r="C4009" t="s">
        <v>1065</v>
      </c>
      <c r="D4009" s="1">
        <v>44196</v>
      </c>
      <c r="E4009" s="34" t="str">
        <f t="shared" si="462"/>
        <v/>
      </c>
      <c r="F4009" s="34" t="str">
        <f t="shared" si="462"/>
        <v/>
      </c>
      <c r="G4009" s="34" t="str">
        <f t="shared" si="462"/>
        <v/>
      </c>
      <c r="H4009" s="34" t="str">
        <f t="shared" si="462"/>
        <v/>
      </c>
      <c r="I4009" s="34" t="str">
        <f t="shared" si="462"/>
        <v/>
      </c>
    </row>
    <row r="4010" spans="1:9">
      <c r="A4010" s="81">
        <f t="shared" si="458"/>
        <v>555405602019</v>
      </c>
      <c r="B4010">
        <v>5554056</v>
      </c>
      <c r="C4010" t="s">
        <v>1065</v>
      </c>
      <c r="D4010" s="1">
        <v>43830</v>
      </c>
      <c r="E4010" s="34" t="str">
        <f t="shared" si="462"/>
        <v/>
      </c>
      <c r="F4010" s="34" t="str">
        <f t="shared" si="462"/>
        <v/>
      </c>
      <c r="G4010" s="34" t="str">
        <f t="shared" si="462"/>
        <v/>
      </c>
      <c r="H4010" s="34" t="str">
        <f t="shared" si="462"/>
        <v/>
      </c>
      <c r="I4010" s="34" t="str">
        <f t="shared" si="462"/>
        <v/>
      </c>
    </row>
    <row r="4011" spans="1:9">
      <c r="A4011" s="81">
        <f t="shared" si="458"/>
        <v>555405602018</v>
      </c>
      <c r="B4011">
        <v>5554056</v>
      </c>
      <c r="C4011" t="s">
        <v>1065</v>
      </c>
      <c r="D4011" s="1">
        <v>43465</v>
      </c>
      <c r="E4011" s="34">
        <f t="shared" si="462"/>
        <v>7925</v>
      </c>
      <c r="F4011" s="34">
        <f t="shared" si="462"/>
        <v>1274</v>
      </c>
      <c r="G4011" s="34">
        <f t="shared" si="462"/>
        <v>801</v>
      </c>
      <c r="H4011" s="34">
        <f t="shared" si="462"/>
        <v>81</v>
      </c>
      <c r="I4011" s="34">
        <f t="shared" si="462"/>
        <v>392</v>
      </c>
    </row>
    <row r="4012" spans="1:9">
      <c r="A4012" s="81">
        <f t="shared" si="458"/>
        <v>555405602017</v>
      </c>
      <c r="B4012">
        <v>5554056</v>
      </c>
      <c r="C4012" t="s">
        <v>1065</v>
      </c>
      <c r="D4012" s="1">
        <v>43100</v>
      </c>
      <c r="E4012" s="34">
        <f t="shared" si="462"/>
        <v>7925</v>
      </c>
      <c r="F4012" s="34">
        <f t="shared" si="462"/>
        <v>1263</v>
      </c>
      <c r="G4012" s="34">
        <f t="shared" si="462"/>
        <v>790</v>
      </c>
      <c r="H4012" s="34">
        <f t="shared" si="462"/>
        <v>80</v>
      </c>
      <c r="I4012" s="34">
        <f t="shared" si="462"/>
        <v>393</v>
      </c>
    </row>
    <row r="4013" spans="1:9">
      <c r="A4013" s="81">
        <f t="shared" si="458"/>
        <v>555405602016</v>
      </c>
      <c r="B4013">
        <v>5554056</v>
      </c>
      <c r="C4013" t="s">
        <v>1065</v>
      </c>
      <c r="D4013" s="1">
        <v>42735</v>
      </c>
      <c r="E4013" s="34">
        <f t="shared" si="462"/>
        <v>7925</v>
      </c>
      <c r="F4013" s="34">
        <f t="shared" si="462"/>
        <v>1260</v>
      </c>
      <c r="G4013" s="34">
        <f t="shared" si="462"/>
        <v>788</v>
      </c>
      <c r="H4013" s="34">
        <f t="shared" si="462"/>
        <v>75</v>
      </c>
      <c r="I4013" s="34">
        <f t="shared" si="462"/>
        <v>397</v>
      </c>
    </row>
    <row r="4014" spans="1:9">
      <c r="A4014" s="81">
        <f t="shared" si="458"/>
        <v>555405602015</v>
      </c>
      <c r="B4014">
        <v>5554056</v>
      </c>
      <c r="C4014" t="s">
        <v>1065</v>
      </c>
      <c r="D4014" s="1">
        <v>42369</v>
      </c>
      <c r="E4014" s="34">
        <f t="shared" ref="E4014:I4023" si="463">IF(YEAR($D4014)&lt;2016,VLOOKUP($A4014,LDB_alt,COLUMN()-1,FALSE),IFERROR(VLOOKUP($A4014,LDB_neu,COLUMN()-1,FALSE),""))</f>
        <v>7925.3</v>
      </c>
      <c r="F4014" s="34">
        <f t="shared" si="463"/>
        <v>1252.27</v>
      </c>
      <c r="G4014" s="34">
        <f t="shared" si="463"/>
        <v>796.45</v>
      </c>
      <c r="H4014" s="34">
        <f t="shared" si="463"/>
        <v>55.35</v>
      </c>
      <c r="I4014" s="34">
        <f t="shared" si="463"/>
        <v>400.47</v>
      </c>
    </row>
    <row r="4015" spans="1:9">
      <c r="A4015" s="81">
        <f t="shared" si="458"/>
        <v>555405602014</v>
      </c>
      <c r="B4015">
        <v>5554056</v>
      </c>
      <c r="C4015" t="s">
        <v>1065</v>
      </c>
      <c r="D4015" s="1">
        <v>42004</v>
      </c>
      <c r="E4015" s="34">
        <f t="shared" si="463"/>
        <v>7925.3</v>
      </c>
      <c r="F4015" s="34">
        <f t="shared" si="463"/>
        <v>1237.02</v>
      </c>
      <c r="G4015" s="34">
        <f t="shared" si="463"/>
        <v>786.35</v>
      </c>
      <c r="H4015" s="34">
        <f t="shared" si="463"/>
        <v>54.3</v>
      </c>
      <c r="I4015" s="34">
        <f t="shared" si="463"/>
        <v>396.37</v>
      </c>
    </row>
    <row r="4016" spans="1:9">
      <c r="A4016" s="81">
        <f t="shared" si="458"/>
        <v>555405602013</v>
      </c>
      <c r="B4016">
        <v>5554056</v>
      </c>
      <c r="C4016" t="s">
        <v>1065</v>
      </c>
      <c r="D4016" s="1">
        <v>41639</v>
      </c>
      <c r="E4016" s="34">
        <f t="shared" si="463"/>
        <v>7925.3</v>
      </c>
      <c r="F4016" s="34">
        <f t="shared" si="463"/>
        <v>1223.57</v>
      </c>
      <c r="G4016" s="34">
        <f t="shared" si="463"/>
        <v>776.13</v>
      </c>
      <c r="H4016" s="34">
        <f t="shared" si="463"/>
        <v>53.44</v>
      </c>
      <c r="I4016" s="34">
        <f t="shared" si="463"/>
        <v>394</v>
      </c>
    </row>
    <row r="4017" spans="1:9">
      <c r="A4017" s="81">
        <f t="shared" si="458"/>
        <v>555405602012</v>
      </c>
      <c r="B4017">
        <v>5554056</v>
      </c>
      <c r="C4017" t="s">
        <v>1065</v>
      </c>
      <c r="D4017" s="1">
        <v>41274</v>
      </c>
      <c r="E4017" s="34">
        <f t="shared" si="463"/>
        <v>7925.3</v>
      </c>
      <c r="F4017" s="34">
        <f t="shared" si="463"/>
        <v>1225.3699999999999</v>
      </c>
      <c r="G4017" s="34">
        <f t="shared" si="463"/>
        <v>779.21</v>
      </c>
      <c r="H4017" s="34">
        <f t="shared" si="463"/>
        <v>47.92</v>
      </c>
      <c r="I4017" s="34">
        <f t="shared" si="463"/>
        <v>398.24</v>
      </c>
    </row>
    <row r="4018" spans="1:9">
      <c r="A4018" s="81">
        <f t="shared" si="458"/>
        <v>555405602011</v>
      </c>
      <c r="B4018">
        <v>5554056</v>
      </c>
      <c r="C4018" t="s">
        <v>1065</v>
      </c>
      <c r="D4018" s="1">
        <v>40908</v>
      </c>
      <c r="E4018" s="34">
        <f t="shared" si="463"/>
        <v>7910.04</v>
      </c>
      <c r="F4018" s="34">
        <f t="shared" si="463"/>
        <v>1240.44</v>
      </c>
      <c r="G4018" s="34">
        <f t="shared" si="463"/>
        <v>790.47</v>
      </c>
      <c r="H4018" s="34">
        <f t="shared" si="463"/>
        <v>50.73</v>
      </c>
      <c r="I4018" s="34">
        <f t="shared" si="463"/>
        <v>399.24</v>
      </c>
    </row>
    <row r="4019" spans="1:9">
      <c r="A4019" s="81">
        <f t="shared" si="458"/>
        <v>555405602010</v>
      </c>
      <c r="B4019">
        <v>5554056</v>
      </c>
      <c r="C4019" t="s">
        <v>1065</v>
      </c>
      <c r="D4019" s="1">
        <v>40543</v>
      </c>
      <c r="E4019" s="34">
        <f t="shared" si="463"/>
        <v>7910.09</v>
      </c>
      <c r="F4019" s="34">
        <f t="shared" si="463"/>
        <v>1242.98</v>
      </c>
      <c r="G4019" s="34">
        <f t="shared" si="463"/>
        <v>811.74</v>
      </c>
      <c r="H4019" s="34">
        <f t="shared" si="463"/>
        <v>46.72</v>
      </c>
      <c r="I4019" s="34">
        <f t="shared" si="463"/>
        <v>384.52</v>
      </c>
    </row>
    <row r="4020" spans="1:9">
      <c r="A4020" s="81">
        <f t="shared" si="458"/>
        <v>555405602009</v>
      </c>
      <c r="B4020">
        <v>5554056</v>
      </c>
      <c r="C4020" t="s">
        <v>1065</v>
      </c>
      <c r="D4020" s="1">
        <v>40178</v>
      </c>
      <c r="E4020" s="34">
        <f t="shared" si="463"/>
        <v>7910.06</v>
      </c>
      <c r="F4020" s="34">
        <f t="shared" si="463"/>
        <v>1226.58</v>
      </c>
      <c r="G4020" s="34">
        <f t="shared" si="463"/>
        <v>818.84</v>
      </c>
      <c r="H4020" s="34">
        <f t="shared" si="463"/>
        <v>32.74</v>
      </c>
      <c r="I4020" s="34">
        <f t="shared" si="463"/>
        <v>375</v>
      </c>
    </row>
    <row r="4021" spans="1:9">
      <c r="A4021" s="81">
        <f t="shared" si="458"/>
        <v>555405602008</v>
      </c>
      <c r="B4021">
        <v>5554056</v>
      </c>
      <c r="C4021" t="s">
        <v>1065</v>
      </c>
      <c r="D4021" s="1">
        <v>39813</v>
      </c>
      <c r="E4021" s="34">
        <f t="shared" si="463"/>
        <v>7910.38</v>
      </c>
      <c r="F4021" s="34">
        <f t="shared" si="463"/>
        <v>1205.47</v>
      </c>
      <c r="G4021" s="34">
        <f t="shared" si="463"/>
        <v>777.49</v>
      </c>
      <c r="H4021" s="34">
        <f t="shared" si="463"/>
        <v>43.32</v>
      </c>
      <c r="I4021" s="34">
        <f t="shared" si="463"/>
        <v>384.66</v>
      </c>
    </row>
    <row r="4022" spans="1:9">
      <c r="A4022" s="81">
        <f t="shared" si="458"/>
        <v>555405602007</v>
      </c>
      <c r="B4022">
        <v>5554056</v>
      </c>
      <c r="C4022" t="s">
        <v>1065</v>
      </c>
      <c r="D4022" s="1">
        <v>39447</v>
      </c>
      <c r="E4022" s="34">
        <f t="shared" si="463"/>
        <v>7910.49</v>
      </c>
      <c r="F4022" s="34">
        <f t="shared" si="463"/>
        <v>1186.8499999999999</v>
      </c>
      <c r="G4022" s="34">
        <f t="shared" si="463"/>
        <v>759.36</v>
      </c>
      <c r="H4022" s="34">
        <f t="shared" si="463"/>
        <v>42.89</v>
      </c>
      <c r="I4022" s="34">
        <f t="shared" si="463"/>
        <v>384.6</v>
      </c>
    </row>
    <row r="4023" spans="1:9">
      <c r="A4023" s="81">
        <f t="shared" si="458"/>
        <v>555405602006</v>
      </c>
      <c r="B4023">
        <v>5554056</v>
      </c>
      <c r="C4023" t="s">
        <v>1065</v>
      </c>
      <c r="D4023" s="1">
        <v>39082</v>
      </c>
      <c r="E4023" s="34">
        <f t="shared" si="463"/>
        <v>7910.47</v>
      </c>
      <c r="F4023" s="34">
        <f t="shared" si="463"/>
        <v>1175.02</v>
      </c>
      <c r="G4023" s="34">
        <f t="shared" si="463"/>
        <v>750.67</v>
      </c>
      <c r="H4023" s="34">
        <f t="shared" si="463"/>
        <v>41.44</v>
      </c>
      <c r="I4023" s="34">
        <f t="shared" si="463"/>
        <v>382.91</v>
      </c>
    </row>
    <row r="4024" spans="1:9">
      <c r="A4024" s="81">
        <f t="shared" si="458"/>
        <v>555406002025</v>
      </c>
      <c r="B4024">
        <v>5554060</v>
      </c>
      <c r="C4024" t="s">
        <v>511</v>
      </c>
      <c r="D4024" s="1">
        <v>46022</v>
      </c>
      <c r="E4024" s="34" t="str">
        <f t="shared" ref="E4024:I4033" si="464">IF(YEAR($D4024)&lt;2016,VLOOKUP($A4024,LDB_alt,COLUMN()-1,FALSE),IFERROR(VLOOKUP($A4024,LDB_neu,COLUMN()-1,FALSE),""))</f>
        <v/>
      </c>
      <c r="F4024" s="34" t="str">
        <f t="shared" si="464"/>
        <v/>
      </c>
      <c r="G4024" s="34" t="str">
        <f t="shared" si="464"/>
        <v/>
      </c>
      <c r="H4024" s="34" t="str">
        <f t="shared" si="464"/>
        <v/>
      </c>
      <c r="I4024" s="34" t="str">
        <f t="shared" si="464"/>
        <v/>
      </c>
    </row>
    <row r="4025" spans="1:9">
      <c r="A4025" s="81">
        <f t="shared" si="458"/>
        <v>555406002024</v>
      </c>
      <c r="B4025">
        <v>5554060</v>
      </c>
      <c r="C4025" t="s">
        <v>511</v>
      </c>
      <c r="D4025" s="1">
        <v>45657</v>
      </c>
      <c r="E4025" s="34" t="str">
        <f t="shared" si="464"/>
        <v/>
      </c>
      <c r="F4025" s="34" t="str">
        <f t="shared" si="464"/>
        <v/>
      </c>
      <c r="G4025" s="34" t="str">
        <f t="shared" si="464"/>
        <v/>
      </c>
      <c r="H4025" s="34" t="str">
        <f t="shared" si="464"/>
        <v/>
      </c>
      <c r="I4025" s="34" t="str">
        <f t="shared" si="464"/>
        <v/>
      </c>
    </row>
    <row r="4026" spans="1:9">
      <c r="A4026" s="81">
        <f t="shared" si="458"/>
        <v>555406002023</v>
      </c>
      <c r="B4026">
        <v>5554060</v>
      </c>
      <c r="C4026" t="s">
        <v>511</v>
      </c>
      <c r="D4026" s="1">
        <v>45291</v>
      </c>
      <c r="E4026" s="34" t="str">
        <f t="shared" si="464"/>
        <v/>
      </c>
      <c r="F4026" s="34" t="str">
        <f t="shared" si="464"/>
        <v/>
      </c>
      <c r="G4026" s="34" t="str">
        <f t="shared" si="464"/>
        <v/>
      </c>
      <c r="H4026" s="34" t="str">
        <f t="shared" si="464"/>
        <v/>
      </c>
      <c r="I4026" s="34" t="str">
        <f t="shared" si="464"/>
        <v/>
      </c>
    </row>
    <row r="4027" spans="1:9">
      <c r="A4027" s="81">
        <f t="shared" si="458"/>
        <v>555406002022</v>
      </c>
      <c r="B4027">
        <v>5554060</v>
      </c>
      <c r="C4027" t="s">
        <v>511</v>
      </c>
      <c r="D4027" s="1">
        <v>44926</v>
      </c>
      <c r="E4027" s="34" t="str">
        <f t="shared" si="464"/>
        <v/>
      </c>
      <c r="F4027" s="34" t="str">
        <f t="shared" si="464"/>
        <v/>
      </c>
      <c r="G4027" s="34" t="str">
        <f t="shared" si="464"/>
        <v/>
      </c>
      <c r="H4027" s="34" t="str">
        <f t="shared" si="464"/>
        <v/>
      </c>
      <c r="I4027" s="34" t="str">
        <f t="shared" si="464"/>
        <v/>
      </c>
    </row>
    <row r="4028" spans="1:9">
      <c r="A4028" s="81">
        <f t="shared" si="458"/>
        <v>555406002021</v>
      </c>
      <c r="B4028">
        <v>5554060</v>
      </c>
      <c r="C4028" t="s">
        <v>511</v>
      </c>
      <c r="D4028" s="1">
        <v>44561</v>
      </c>
      <c r="E4028" s="34" t="str">
        <f t="shared" si="464"/>
        <v/>
      </c>
      <c r="F4028" s="34" t="str">
        <f t="shared" si="464"/>
        <v/>
      </c>
      <c r="G4028" s="34" t="str">
        <f t="shared" si="464"/>
        <v/>
      </c>
      <c r="H4028" s="34" t="str">
        <f t="shared" si="464"/>
        <v/>
      </c>
      <c r="I4028" s="34" t="str">
        <f t="shared" si="464"/>
        <v/>
      </c>
    </row>
    <row r="4029" spans="1:9">
      <c r="A4029" s="81">
        <f t="shared" si="458"/>
        <v>555406002020</v>
      </c>
      <c r="B4029">
        <v>5554060</v>
      </c>
      <c r="C4029" t="s">
        <v>511</v>
      </c>
      <c r="D4029" s="1">
        <v>44196</v>
      </c>
      <c r="E4029" s="34" t="str">
        <f t="shared" si="464"/>
        <v/>
      </c>
      <c r="F4029" s="34" t="str">
        <f t="shared" si="464"/>
        <v/>
      </c>
      <c r="G4029" s="34" t="str">
        <f t="shared" si="464"/>
        <v/>
      </c>
      <c r="H4029" s="34" t="str">
        <f t="shared" si="464"/>
        <v/>
      </c>
      <c r="I4029" s="34" t="str">
        <f t="shared" si="464"/>
        <v/>
      </c>
    </row>
    <row r="4030" spans="1:9">
      <c r="A4030" s="81">
        <f t="shared" si="458"/>
        <v>555406002019</v>
      </c>
      <c r="B4030">
        <v>5554060</v>
      </c>
      <c r="C4030" t="s">
        <v>511</v>
      </c>
      <c r="D4030" s="1">
        <v>43830</v>
      </c>
      <c r="E4030" s="34" t="str">
        <f t="shared" si="464"/>
        <v/>
      </c>
      <c r="F4030" s="34" t="str">
        <f t="shared" si="464"/>
        <v/>
      </c>
      <c r="G4030" s="34" t="str">
        <f t="shared" si="464"/>
        <v/>
      </c>
      <c r="H4030" s="34" t="str">
        <f t="shared" si="464"/>
        <v/>
      </c>
      <c r="I4030" s="34" t="str">
        <f t="shared" si="464"/>
        <v/>
      </c>
    </row>
    <row r="4031" spans="1:9">
      <c r="A4031" s="81">
        <f t="shared" si="458"/>
        <v>555406002018</v>
      </c>
      <c r="B4031">
        <v>5554060</v>
      </c>
      <c r="C4031" t="s">
        <v>511</v>
      </c>
      <c r="D4031" s="1">
        <v>43465</v>
      </c>
      <c r="E4031" s="34">
        <f t="shared" si="464"/>
        <v>4556</v>
      </c>
      <c r="F4031" s="34">
        <f t="shared" si="464"/>
        <v>724</v>
      </c>
      <c r="G4031" s="34">
        <f t="shared" si="464"/>
        <v>465</v>
      </c>
      <c r="H4031" s="34">
        <f t="shared" si="464"/>
        <v>28</v>
      </c>
      <c r="I4031" s="34">
        <f t="shared" si="464"/>
        <v>231</v>
      </c>
    </row>
    <row r="4032" spans="1:9">
      <c r="A4032" s="81">
        <f t="shared" si="458"/>
        <v>555406002017</v>
      </c>
      <c r="B4032">
        <v>5554060</v>
      </c>
      <c r="C4032" t="s">
        <v>511</v>
      </c>
      <c r="D4032" s="1">
        <v>43100</v>
      </c>
      <c r="E4032" s="34">
        <f t="shared" si="464"/>
        <v>4556</v>
      </c>
      <c r="F4032" s="34">
        <f t="shared" si="464"/>
        <v>723</v>
      </c>
      <c r="G4032" s="34">
        <f t="shared" si="464"/>
        <v>464</v>
      </c>
      <c r="H4032" s="34">
        <f t="shared" si="464"/>
        <v>28</v>
      </c>
      <c r="I4032" s="34">
        <f t="shared" si="464"/>
        <v>231</v>
      </c>
    </row>
    <row r="4033" spans="1:9">
      <c r="A4033" s="81">
        <f t="shared" si="458"/>
        <v>555406002016</v>
      </c>
      <c r="B4033">
        <v>5554060</v>
      </c>
      <c r="C4033" t="s">
        <v>511</v>
      </c>
      <c r="D4033" s="1">
        <v>42735</v>
      </c>
      <c r="E4033" s="34">
        <f t="shared" si="464"/>
        <v>4556</v>
      </c>
      <c r="F4033" s="34">
        <f t="shared" si="464"/>
        <v>720</v>
      </c>
      <c r="G4033" s="34">
        <f t="shared" si="464"/>
        <v>461</v>
      </c>
      <c r="H4033" s="34">
        <f t="shared" si="464"/>
        <v>28</v>
      </c>
      <c r="I4033" s="34">
        <f t="shared" si="464"/>
        <v>231</v>
      </c>
    </row>
    <row r="4034" spans="1:9">
      <c r="A4034" s="81">
        <f t="shared" si="458"/>
        <v>555406002015</v>
      </c>
      <c r="B4034">
        <v>5554060</v>
      </c>
      <c r="C4034" t="s">
        <v>511</v>
      </c>
      <c r="D4034" s="1">
        <v>42369</v>
      </c>
      <c r="E4034" s="34">
        <f t="shared" ref="E4034:I4043" si="465">IF(YEAR($D4034)&lt;2016,VLOOKUP($A4034,LDB_alt,COLUMN()-1,FALSE),IFERROR(VLOOKUP($A4034,LDB_neu,COLUMN()-1,FALSE),""))</f>
        <v>4555.78</v>
      </c>
      <c r="F4034" s="34">
        <f t="shared" si="465"/>
        <v>736.04</v>
      </c>
      <c r="G4034" s="34">
        <f t="shared" si="465"/>
        <v>473.3</v>
      </c>
      <c r="H4034" s="34">
        <f t="shared" si="465"/>
        <v>22.42</v>
      </c>
      <c r="I4034" s="34">
        <f t="shared" si="465"/>
        <v>240.32</v>
      </c>
    </row>
    <row r="4035" spans="1:9">
      <c r="A4035" s="81">
        <f t="shared" si="458"/>
        <v>555406002014</v>
      </c>
      <c r="B4035">
        <v>5554060</v>
      </c>
      <c r="C4035" t="s">
        <v>511</v>
      </c>
      <c r="D4035" s="1">
        <v>42004</v>
      </c>
      <c r="E4035" s="34">
        <f t="shared" si="465"/>
        <v>4555.79</v>
      </c>
      <c r="F4035" s="34">
        <f t="shared" si="465"/>
        <v>715.24</v>
      </c>
      <c r="G4035" s="34">
        <f t="shared" si="465"/>
        <v>456.66</v>
      </c>
      <c r="H4035" s="34">
        <f t="shared" si="465"/>
        <v>24.08</v>
      </c>
      <c r="I4035" s="34">
        <f t="shared" si="465"/>
        <v>234.5</v>
      </c>
    </row>
    <row r="4036" spans="1:9">
      <c r="A4036" s="81">
        <f t="shared" si="458"/>
        <v>555406002013</v>
      </c>
      <c r="B4036">
        <v>5554060</v>
      </c>
      <c r="C4036" t="s">
        <v>511</v>
      </c>
      <c r="D4036" s="1">
        <v>41639</v>
      </c>
      <c r="E4036" s="34">
        <f t="shared" si="465"/>
        <v>4555.78</v>
      </c>
      <c r="F4036" s="34">
        <f t="shared" si="465"/>
        <v>707.26</v>
      </c>
      <c r="G4036" s="34">
        <f t="shared" si="465"/>
        <v>450.73</v>
      </c>
      <c r="H4036" s="34">
        <f t="shared" si="465"/>
        <v>22.75</v>
      </c>
      <c r="I4036" s="34">
        <f t="shared" si="465"/>
        <v>233.78</v>
      </c>
    </row>
    <row r="4037" spans="1:9">
      <c r="A4037" s="81">
        <f t="shared" ref="A4037:A4100" si="466">(LEFT(B4037&amp;"00000000",8)&amp;YEAR(D4037))+0</f>
        <v>555406002012</v>
      </c>
      <c r="B4037">
        <v>5554060</v>
      </c>
      <c r="C4037" t="s">
        <v>511</v>
      </c>
      <c r="D4037" s="1">
        <v>41274</v>
      </c>
      <c r="E4037" s="34">
        <f t="shared" si="465"/>
        <v>4555.78</v>
      </c>
      <c r="F4037" s="34">
        <f t="shared" si="465"/>
        <v>712.66000000000008</v>
      </c>
      <c r="G4037" s="34">
        <f t="shared" si="465"/>
        <v>453.97</v>
      </c>
      <c r="H4037" s="34">
        <f t="shared" si="465"/>
        <v>19.5</v>
      </c>
      <c r="I4037" s="34">
        <f t="shared" si="465"/>
        <v>239.19</v>
      </c>
    </row>
    <row r="4038" spans="1:9">
      <c r="A4038" s="81">
        <f t="shared" si="466"/>
        <v>555406002011</v>
      </c>
      <c r="B4038">
        <v>5554060</v>
      </c>
      <c r="C4038" t="s">
        <v>511</v>
      </c>
      <c r="D4038" s="1">
        <v>40908</v>
      </c>
      <c r="E4038" s="34">
        <f t="shared" si="465"/>
        <v>4555.33</v>
      </c>
      <c r="F4038" s="34">
        <f t="shared" si="465"/>
        <v>700.88</v>
      </c>
      <c r="G4038" s="34">
        <f t="shared" si="465"/>
        <v>449.42</v>
      </c>
      <c r="H4038" s="34">
        <f t="shared" si="465"/>
        <v>19.559999999999999</v>
      </c>
      <c r="I4038" s="34">
        <f t="shared" si="465"/>
        <v>231.9</v>
      </c>
    </row>
    <row r="4039" spans="1:9">
      <c r="A4039" s="81">
        <f t="shared" si="466"/>
        <v>555406002010</v>
      </c>
      <c r="B4039">
        <v>5554060</v>
      </c>
      <c r="C4039" t="s">
        <v>511</v>
      </c>
      <c r="D4039" s="1">
        <v>40543</v>
      </c>
      <c r="E4039" s="34">
        <f t="shared" si="465"/>
        <v>4555.28</v>
      </c>
      <c r="F4039" s="34">
        <f t="shared" si="465"/>
        <v>700.23</v>
      </c>
      <c r="G4039" s="34">
        <f t="shared" si="465"/>
        <v>448.1</v>
      </c>
      <c r="H4039" s="34">
        <f t="shared" si="465"/>
        <v>18.899999999999999</v>
      </c>
      <c r="I4039" s="34">
        <f t="shared" si="465"/>
        <v>233.23</v>
      </c>
    </row>
    <row r="4040" spans="1:9">
      <c r="A4040" s="81">
        <f t="shared" si="466"/>
        <v>555406002009</v>
      </c>
      <c r="B4040">
        <v>5554060</v>
      </c>
      <c r="C4040" t="s">
        <v>511</v>
      </c>
      <c r="D4040" s="1">
        <v>40178</v>
      </c>
      <c r="E4040" s="34">
        <f t="shared" si="465"/>
        <v>4555.08</v>
      </c>
      <c r="F4040" s="34">
        <f t="shared" si="465"/>
        <v>692.97</v>
      </c>
      <c r="G4040" s="34">
        <f t="shared" si="465"/>
        <v>446</v>
      </c>
      <c r="H4040" s="34">
        <f t="shared" si="465"/>
        <v>14.7</v>
      </c>
      <c r="I4040" s="34">
        <f t="shared" si="465"/>
        <v>232.27</v>
      </c>
    </row>
    <row r="4041" spans="1:9">
      <c r="A4041" s="81">
        <f t="shared" si="466"/>
        <v>555406002008</v>
      </c>
      <c r="B4041">
        <v>5554060</v>
      </c>
      <c r="C4041" t="s">
        <v>511</v>
      </c>
      <c r="D4041" s="1">
        <v>39813</v>
      </c>
      <c r="E4041" s="34">
        <f t="shared" si="465"/>
        <v>4554.99</v>
      </c>
      <c r="F4041" s="34">
        <f t="shared" si="465"/>
        <v>689.75</v>
      </c>
      <c r="G4041" s="34">
        <f t="shared" si="465"/>
        <v>442.87</v>
      </c>
      <c r="H4041" s="34">
        <f t="shared" si="465"/>
        <v>15.1</v>
      </c>
      <c r="I4041" s="34">
        <f t="shared" si="465"/>
        <v>231.78</v>
      </c>
    </row>
    <row r="4042" spans="1:9">
      <c r="A4042" s="81">
        <f t="shared" si="466"/>
        <v>555406002007</v>
      </c>
      <c r="B4042">
        <v>5554060</v>
      </c>
      <c r="C4042" t="s">
        <v>511</v>
      </c>
      <c r="D4042" s="1">
        <v>39447</v>
      </c>
      <c r="E4042" s="34">
        <f t="shared" si="465"/>
        <v>4554.7</v>
      </c>
      <c r="F4042" s="34">
        <f t="shared" si="465"/>
        <v>681.27</v>
      </c>
      <c r="G4042" s="34">
        <f t="shared" si="465"/>
        <v>435.09</v>
      </c>
      <c r="H4042" s="34">
        <f t="shared" si="465"/>
        <v>15.1</v>
      </c>
      <c r="I4042" s="34">
        <f t="shared" si="465"/>
        <v>231.08</v>
      </c>
    </row>
    <row r="4043" spans="1:9">
      <c r="A4043" s="81">
        <f t="shared" si="466"/>
        <v>555406002006</v>
      </c>
      <c r="B4043">
        <v>5554060</v>
      </c>
      <c r="C4043" t="s">
        <v>511</v>
      </c>
      <c r="D4043" s="1">
        <v>39082</v>
      </c>
      <c r="E4043" s="34">
        <f t="shared" si="465"/>
        <v>4554.71</v>
      </c>
      <c r="F4043" s="34">
        <f t="shared" si="465"/>
        <v>674.06</v>
      </c>
      <c r="G4043" s="34">
        <f t="shared" si="465"/>
        <v>429.59</v>
      </c>
      <c r="H4043" s="34">
        <f t="shared" si="465"/>
        <v>14.76</v>
      </c>
      <c r="I4043" s="34">
        <f t="shared" si="465"/>
        <v>229.71</v>
      </c>
    </row>
    <row r="4044" spans="1:9">
      <c r="A4044" s="81">
        <f t="shared" si="466"/>
        <v>555406402025</v>
      </c>
      <c r="B4044">
        <v>5554064</v>
      </c>
      <c r="C4044" t="s">
        <v>1066</v>
      </c>
      <c r="D4044" s="1">
        <v>46022</v>
      </c>
      <c r="E4044" s="34" t="str">
        <f t="shared" ref="E4044:I4053" si="467">IF(YEAR($D4044)&lt;2016,VLOOKUP($A4044,LDB_alt,COLUMN()-1,FALSE),IFERROR(VLOOKUP($A4044,LDB_neu,COLUMN()-1,FALSE),""))</f>
        <v/>
      </c>
      <c r="F4044" s="34" t="str">
        <f t="shared" si="467"/>
        <v/>
      </c>
      <c r="G4044" s="34" t="str">
        <f t="shared" si="467"/>
        <v/>
      </c>
      <c r="H4044" s="34" t="str">
        <f t="shared" si="467"/>
        <v/>
      </c>
      <c r="I4044" s="34" t="str">
        <f t="shared" si="467"/>
        <v/>
      </c>
    </row>
    <row r="4045" spans="1:9">
      <c r="A4045" s="81">
        <f t="shared" si="466"/>
        <v>555406402024</v>
      </c>
      <c r="B4045">
        <v>5554064</v>
      </c>
      <c r="C4045" t="s">
        <v>1066</v>
      </c>
      <c r="D4045" s="1">
        <v>45657</v>
      </c>
      <c r="E4045" s="34" t="str">
        <f t="shared" si="467"/>
        <v/>
      </c>
      <c r="F4045" s="34" t="str">
        <f t="shared" si="467"/>
        <v/>
      </c>
      <c r="G4045" s="34" t="str">
        <f t="shared" si="467"/>
        <v/>
      </c>
      <c r="H4045" s="34" t="str">
        <f t="shared" si="467"/>
        <v/>
      </c>
      <c r="I4045" s="34" t="str">
        <f t="shared" si="467"/>
        <v/>
      </c>
    </row>
    <row r="4046" spans="1:9">
      <c r="A4046" s="81">
        <f t="shared" si="466"/>
        <v>555406402023</v>
      </c>
      <c r="B4046">
        <v>5554064</v>
      </c>
      <c r="C4046" t="s">
        <v>1066</v>
      </c>
      <c r="D4046" s="1">
        <v>45291</v>
      </c>
      <c r="E4046" s="34" t="str">
        <f t="shared" si="467"/>
        <v/>
      </c>
      <c r="F4046" s="34" t="str">
        <f t="shared" si="467"/>
        <v/>
      </c>
      <c r="G4046" s="34" t="str">
        <f t="shared" si="467"/>
        <v/>
      </c>
      <c r="H4046" s="34" t="str">
        <f t="shared" si="467"/>
        <v/>
      </c>
      <c r="I4046" s="34" t="str">
        <f t="shared" si="467"/>
        <v/>
      </c>
    </row>
    <row r="4047" spans="1:9">
      <c r="A4047" s="81">
        <f t="shared" si="466"/>
        <v>555406402022</v>
      </c>
      <c r="B4047">
        <v>5554064</v>
      </c>
      <c r="C4047" t="s">
        <v>1066</v>
      </c>
      <c r="D4047" s="1">
        <v>44926</v>
      </c>
      <c r="E4047" s="34" t="str">
        <f t="shared" si="467"/>
        <v/>
      </c>
      <c r="F4047" s="34" t="str">
        <f t="shared" si="467"/>
        <v/>
      </c>
      <c r="G4047" s="34" t="str">
        <f t="shared" si="467"/>
        <v/>
      </c>
      <c r="H4047" s="34" t="str">
        <f t="shared" si="467"/>
        <v/>
      </c>
      <c r="I4047" s="34" t="str">
        <f t="shared" si="467"/>
        <v/>
      </c>
    </row>
    <row r="4048" spans="1:9">
      <c r="A4048" s="81">
        <f t="shared" si="466"/>
        <v>555406402021</v>
      </c>
      <c r="B4048">
        <v>5554064</v>
      </c>
      <c r="C4048" t="s">
        <v>1066</v>
      </c>
      <c r="D4048" s="1">
        <v>44561</v>
      </c>
      <c r="E4048" s="34" t="str">
        <f t="shared" si="467"/>
        <v/>
      </c>
      <c r="F4048" s="34" t="str">
        <f t="shared" si="467"/>
        <v/>
      </c>
      <c r="G4048" s="34" t="str">
        <f t="shared" si="467"/>
        <v/>
      </c>
      <c r="H4048" s="34" t="str">
        <f t="shared" si="467"/>
        <v/>
      </c>
      <c r="I4048" s="34" t="str">
        <f t="shared" si="467"/>
        <v/>
      </c>
    </row>
    <row r="4049" spans="1:9">
      <c r="A4049" s="81">
        <f t="shared" si="466"/>
        <v>555406402020</v>
      </c>
      <c r="B4049">
        <v>5554064</v>
      </c>
      <c r="C4049" t="s">
        <v>1066</v>
      </c>
      <c r="D4049" s="1">
        <v>44196</v>
      </c>
      <c r="E4049" s="34" t="str">
        <f t="shared" si="467"/>
        <v/>
      </c>
      <c r="F4049" s="34" t="str">
        <f t="shared" si="467"/>
        <v/>
      </c>
      <c r="G4049" s="34" t="str">
        <f t="shared" si="467"/>
        <v/>
      </c>
      <c r="H4049" s="34" t="str">
        <f t="shared" si="467"/>
        <v/>
      </c>
      <c r="I4049" s="34" t="str">
        <f t="shared" si="467"/>
        <v/>
      </c>
    </row>
    <row r="4050" spans="1:9">
      <c r="A4050" s="81">
        <f t="shared" si="466"/>
        <v>555406402019</v>
      </c>
      <c r="B4050">
        <v>5554064</v>
      </c>
      <c r="C4050" t="s">
        <v>1066</v>
      </c>
      <c r="D4050" s="1">
        <v>43830</v>
      </c>
      <c r="E4050" s="34" t="str">
        <f t="shared" si="467"/>
        <v/>
      </c>
      <c r="F4050" s="34" t="str">
        <f t="shared" si="467"/>
        <v/>
      </c>
      <c r="G4050" s="34" t="str">
        <f t="shared" si="467"/>
        <v/>
      </c>
      <c r="H4050" s="34" t="str">
        <f t="shared" si="467"/>
        <v/>
      </c>
      <c r="I4050" s="34" t="str">
        <f t="shared" si="467"/>
        <v/>
      </c>
    </row>
    <row r="4051" spans="1:9">
      <c r="A4051" s="81">
        <f t="shared" si="466"/>
        <v>555406402018</v>
      </c>
      <c r="B4051">
        <v>5554064</v>
      </c>
      <c r="C4051" t="s">
        <v>1066</v>
      </c>
      <c r="D4051" s="1">
        <v>43465</v>
      </c>
      <c r="E4051" s="34">
        <f t="shared" si="467"/>
        <v>7075</v>
      </c>
      <c r="F4051" s="34">
        <f t="shared" si="467"/>
        <v>981</v>
      </c>
      <c r="G4051" s="34">
        <f t="shared" si="467"/>
        <v>574</v>
      </c>
      <c r="H4051" s="34">
        <f t="shared" si="467"/>
        <v>60</v>
      </c>
      <c r="I4051" s="34">
        <f t="shared" si="467"/>
        <v>347</v>
      </c>
    </row>
    <row r="4052" spans="1:9">
      <c r="A4052" s="81">
        <f t="shared" si="466"/>
        <v>555406402017</v>
      </c>
      <c r="B4052">
        <v>5554064</v>
      </c>
      <c r="C4052" t="s">
        <v>1066</v>
      </c>
      <c r="D4052" s="1">
        <v>43100</v>
      </c>
      <c r="E4052" s="34">
        <f t="shared" si="467"/>
        <v>7075</v>
      </c>
      <c r="F4052" s="34">
        <f t="shared" si="467"/>
        <v>974</v>
      </c>
      <c r="G4052" s="34">
        <f t="shared" si="467"/>
        <v>570</v>
      </c>
      <c r="H4052" s="34">
        <f t="shared" si="467"/>
        <v>58</v>
      </c>
      <c r="I4052" s="34">
        <f t="shared" si="467"/>
        <v>346</v>
      </c>
    </row>
    <row r="4053" spans="1:9">
      <c r="A4053" s="81">
        <f t="shared" si="466"/>
        <v>555406402016</v>
      </c>
      <c r="B4053">
        <v>5554064</v>
      </c>
      <c r="C4053" t="s">
        <v>1066</v>
      </c>
      <c r="D4053" s="1">
        <v>42735</v>
      </c>
      <c r="E4053" s="34">
        <f t="shared" si="467"/>
        <v>7075</v>
      </c>
      <c r="F4053" s="34">
        <f t="shared" si="467"/>
        <v>980</v>
      </c>
      <c r="G4053" s="34">
        <f t="shared" si="467"/>
        <v>570</v>
      </c>
      <c r="H4053" s="34">
        <f t="shared" si="467"/>
        <v>58</v>
      </c>
      <c r="I4053" s="34">
        <f t="shared" si="467"/>
        <v>352</v>
      </c>
    </row>
    <row r="4054" spans="1:9">
      <c r="A4054" s="81">
        <f t="shared" si="466"/>
        <v>555406402015</v>
      </c>
      <c r="B4054">
        <v>5554064</v>
      </c>
      <c r="C4054" t="s">
        <v>1066</v>
      </c>
      <c r="D4054" s="1">
        <v>42369</v>
      </c>
      <c r="E4054" s="34">
        <f t="shared" ref="E4054:I4063" si="468">IF(YEAR($D4054)&lt;2016,VLOOKUP($A4054,LDB_alt,COLUMN()-1,FALSE),IFERROR(VLOOKUP($A4054,LDB_neu,COLUMN()-1,FALSE),""))</f>
        <v>7074.83</v>
      </c>
      <c r="F4054" s="34">
        <f t="shared" si="468"/>
        <v>960.45999999999992</v>
      </c>
      <c r="G4054" s="34">
        <f t="shared" si="468"/>
        <v>566.01</v>
      </c>
      <c r="H4054" s="34">
        <f t="shared" si="468"/>
        <v>42.55</v>
      </c>
      <c r="I4054" s="34">
        <f t="shared" si="468"/>
        <v>351.9</v>
      </c>
    </row>
    <row r="4055" spans="1:9">
      <c r="A4055" s="81">
        <f t="shared" si="466"/>
        <v>555406402014</v>
      </c>
      <c r="B4055">
        <v>5554064</v>
      </c>
      <c r="C4055" t="s">
        <v>1066</v>
      </c>
      <c r="D4055" s="1">
        <v>42004</v>
      </c>
      <c r="E4055" s="34">
        <f t="shared" si="468"/>
        <v>7074.83</v>
      </c>
      <c r="F4055" s="34">
        <f t="shared" si="468"/>
        <v>961.59</v>
      </c>
      <c r="G4055" s="34">
        <f t="shared" si="468"/>
        <v>566.85</v>
      </c>
      <c r="H4055" s="34">
        <f t="shared" si="468"/>
        <v>41.96</v>
      </c>
      <c r="I4055" s="34">
        <f t="shared" si="468"/>
        <v>352.78</v>
      </c>
    </row>
    <row r="4056" spans="1:9">
      <c r="A4056" s="81">
        <f t="shared" si="466"/>
        <v>555406402013</v>
      </c>
      <c r="B4056">
        <v>5554064</v>
      </c>
      <c r="C4056" t="s">
        <v>1066</v>
      </c>
      <c r="D4056" s="1">
        <v>41639</v>
      </c>
      <c r="E4056" s="34">
        <f t="shared" si="468"/>
        <v>7074.81</v>
      </c>
      <c r="F4056" s="34">
        <f t="shared" si="468"/>
        <v>944.56</v>
      </c>
      <c r="G4056" s="34">
        <f t="shared" si="468"/>
        <v>553.85</v>
      </c>
      <c r="H4056" s="34">
        <f t="shared" si="468"/>
        <v>42.26</v>
      </c>
      <c r="I4056" s="34">
        <f t="shared" si="468"/>
        <v>348.45</v>
      </c>
    </row>
    <row r="4057" spans="1:9">
      <c r="A4057" s="81">
        <f t="shared" si="466"/>
        <v>555406402012</v>
      </c>
      <c r="B4057">
        <v>5554064</v>
      </c>
      <c r="C4057" t="s">
        <v>1066</v>
      </c>
      <c r="D4057" s="1">
        <v>41274</v>
      </c>
      <c r="E4057" s="34">
        <f t="shared" si="468"/>
        <v>7074.81</v>
      </c>
      <c r="F4057" s="34">
        <f t="shared" si="468"/>
        <v>929.81000000000006</v>
      </c>
      <c r="G4057" s="34">
        <f t="shared" si="468"/>
        <v>545.87</v>
      </c>
      <c r="H4057" s="34">
        <f t="shared" si="468"/>
        <v>39.32</v>
      </c>
      <c r="I4057" s="34">
        <f t="shared" si="468"/>
        <v>344.62</v>
      </c>
    </row>
    <row r="4058" spans="1:9">
      <c r="A4058" s="81">
        <f t="shared" si="466"/>
        <v>555406402011</v>
      </c>
      <c r="B4058">
        <v>5554064</v>
      </c>
      <c r="C4058" t="s">
        <v>1066</v>
      </c>
      <c r="D4058" s="1">
        <v>40908</v>
      </c>
      <c r="E4058" s="34">
        <f t="shared" si="468"/>
        <v>7055.89</v>
      </c>
      <c r="F4058" s="34">
        <f t="shared" si="468"/>
        <v>905.7</v>
      </c>
      <c r="G4058" s="34">
        <f t="shared" si="468"/>
        <v>528.72</v>
      </c>
      <c r="H4058" s="34">
        <f t="shared" si="468"/>
        <v>37.26</v>
      </c>
      <c r="I4058" s="34">
        <f t="shared" si="468"/>
        <v>339.72</v>
      </c>
    </row>
    <row r="4059" spans="1:9">
      <c r="A4059" s="81">
        <f t="shared" si="466"/>
        <v>555406402010</v>
      </c>
      <c r="B4059">
        <v>5554064</v>
      </c>
      <c r="C4059" t="s">
        <v>1066</v>
      </c>
      <c r="D4059" s="1">
        <v>40543</v>
      </c>
      <c r="E4059" s="34">
        <f t="shared" si="468"/>
        <v>7055.14</v>
      </c>
      <c r="F4059" s="34">
        <f t="shared" si="468"/>
        <v>903.28</v>
      </c>
      <c r="G4059" s="34">
        <f t="shared" si="468"/>
        <v>527.47</v>
      </c>
      <c r="H4059" s="34">
        <f t="shared" si="468"/>
        <v>36.4</v>
      </c>
      <c r="I4059" s="34">
        <f t="shared" si="468"/>
        <v>339.41</v>
      </c>
    </row>
    <row r="4060" spans="1:9">
      <c r="A4060" s="81">
        <f t="shared" si="466"/>
        <v>555406402009</v>
      </c>
      <c r="B4060">
        <v>5554064</v>
      </c>
      <c r="C4060" t="s">
        <v>1066</v>
      </c>
      <c r="D4060" s="1">
        <v>40178</v>
      </c>
      <c r="E4060" s="34">
        <f t="shared" si="468"/>
        <v>7053.45</v>
      </c>
      <c r="F4060" s="34">
        <f t="shared" si="468"/>
        <v>890.21999999999991</v>
      </c>
      <c r="G4060" s="34">
        <f t="shared" si="468"/>
        <v>519.66</v>
      </c>
      <c r="H4060" s="34">
        <f t="shared" si="468"/>
        <v>31.04</v>
      </c>
      <c r="I4060" s="34">
        <f t="shared" si="468"/>
        <v>339.52</v>
      </c>
    </row>
    <row r="4061" spans="1:9">
      <c r="A4061" s="81">
        <f t="shared" si="466"/>
        <v>555406402008</v>
      </c>
      <c r="B4061">
        <v>5554064</v>
      </c>
      <c r="C4061" t="s">
        <v>1066</v>
      </c>
      <c r="D4061" s="1">
        <v>39813</v>
      </c>
      <c r="E4061" s="34">
        <f t="shared" si="468"/>
        <v>7053.12</v>
      </c>
      <c r="F4061" s="34">
        <f t="shared" si="468"/>
        <v>881.6099999999999</v>
      </c>
      <c r="G4061" s="34">
        <f t="shared" si="468"/>
        <v>506.08</v>
      </c>
      <c r="H4061" s="34">
        <f t="shared" si="468"/>
        <v>35.72</v>
      </c>
      <c r="I4061" s="34">
        <f t="shared" si="468"/>
        <v>339.81</v>
      </c>
    </row>
    <row r="4062" spans="1:9">
      <c r="A4062" s="81">
        <f t="shared" si="466"/>
        <v>555406402007</v>
      </c>
      <c r="B4062">
        <v>5554064</v>
      </c>
      <c r="C4062" t="s">
        <v>1066</v>
      </c>
      <c r="D4062" s="1">
        <v>39447</v>
      </c>
      <c r="E4062" s="34">
        <f t="shared" si="468"/>
        <v>7052.42</v>
      </c>
      <c r="F4062" s="34">
        <f t="shared" si="468"/>
        <v>875.5</v>
      </c>
      <c r="G4062" s="34">
        <f t="shared" si="468"/>
        <v>503.89</v>
      </c>
      <c r="H4062" s="34">
        <f t="shared" si="468"/>
        <v>31.92</v>
      </c>
      <c r="I4062" s="34">
        <f t="shared" si="468"/>
        <v>339.69</v>
      </c>
    </row>
    <row r="4063" spans="1:9">
      <c r="A4063" s="81">
        <f t="shared" si="466"/>
        <v>555406402006</v>
      </c>
      <c r="B4063">
        <v>5554064</v>
      </c>
      <c r="C4063" t="s">
        <v>1066</v>
      </c>
      <c r="D4063" s="1">
        <v>39082</v>
      </c>
      <c r="E4063" s="34">
        <f t="shared" si="468"/>
        <v>7052.42</v>
      </c>
      <c r="F4063" s="34">
        <f t="shared" si="468"/>
        <v>862.84000000000015</v>
      </c>
      <c r="G4063" s="34">
        <f t="shared" si="468"/>
        <v>491.66</v>
      </c>
      <c r="H4063" s="34">
        <f t="shared" si="468"/>
        <v>32.14</v>
      </c>
      <c r="I4063" s="34">
        <f t="shared" si="468"/>
        <v>339.04</v>
      </c>
    </row>
    <row r="4064" spans="1:9">
      <c r="A4064" s="81">
        <f t="shared" si="466"/>
        <v>555406802025</v>
      </c>
      <c r="B4064">
        <v>5554068</v>
      </c>
      <c r="C4064" t="s">
        <v>1067</v>
      </c>
      <c r="D4064" s="1">
        <v>46022</v>
      </c>
      <c r="E4064" s="34" t="str">
        <f t="shared" ref="E4064:I4073" si="469">IF(YEAR($D4064)&lt;2016,VLOOKUP($A4064,LDB_alt,COLUMN()-1,FALSE),IFERROR(VLOOKUP($A4064,LDB_neu,COLUMN()-1,FALSE),""))</f>
        <v/>
      </c>
      <c r="F4064" s="34" t="str">
        <f t="shared" si="469"/>
        <v/>
      </c>
      <c r="G4064" s="34" t="str">
        <f t="shared" si="469"/>
        <v/>
      </c>
      <c r="H4064" s="34" t="str">
        <f t="shared" si="469"/>
        <v/>
      </c>
      <c r="I4064" s="34" t="str">
        <f t="shared" si="469"/>
        <v/>
      </c>
    </row>
    <row r="4065" spans="1:9">
      <c r="A4065" s="81">
        <f t="shared" si="466"/>
        <v>555406802024</v>
      </c>
      <c r="B4065">
        <v>5554068</v>
      </c>
      <c r="C4065" t="s">
        <v>1067</v>
      </c>
      <c r="D4065" s="1">
        <v>45657</v>
      </c>
      <c r="E4065" s="34" t="str">
        <f t="shared" si="469"/>
        <v/>
      </c>
      <c r="F4065" s="34" t="str">
        <f t="shared" si="469"/>
        <v/>
      </c>
      <c r="G4065" s="34" t="str">
        <f t="shared" si="469"/>
        <v/>
      </c>
      <c r="H4065" s="34" t="str">
        <f t="shared" si="469"/>
        <v/>
      </c>
      <c r="I4065" s="34" t="str">
        <f t="shared" si="469"/>
        <v/>
      </c>
    </row>
    <row r="4066" spans="1:9">
      <c r="A4066" s="81">
        <f t="shared" si="466"/>
        <v>555406802023</v>
      </c>
      <c r="B4066">
        <v>5554068</v>
      </c>
      <c r="C4066" t="s">
        <v>1067</v>
      </c>
      <c r="D4066" s="1">
        <v>45291</v>
      </c>
      <c r="E4066" s="34" t="str">
        <f t="shared" si="469"/>
        <v/>
      </c>
      <c r="F4066" s="34" t="str">
        <f t="shared" si="469"/>
        <v/>
      </c>
      <c r="G4066" s="34" t="str">
        <f t="shared" si="469"/>
        <v/>
      </c>
      <c r="H4066" s="34" t="str">
        <f t="shared" si="469"/>
        <v/>
      </c>
      <c r="I4066" s="34" t="str">
        <f t="shared" si="469"/>
        <v/>
      </c>
    </row>
    <row r="4067" spans="1:9">
      <c r="A4067" s="81">
        <f t="shared" si="466"/>
        <v>555406802022</v>
      </c>
      <c r="B4067">
        <v>5554068</v>
      </c>
      <c r="C4067" t="s">
        <v>1067</v>
      </c>
      <c r="D4067" s="1">
        <v>44926</v>
      </c>
      <c r="E4067" s="34" t="str">
        <f t="shared" si="469"/>
        <v/>
      </c>
      <c r="F4067" s="34" t="str">
        <f t="shared" si="469"/>
        <v/>
      </c>
      <c r="G4067" s="34" t="str">
        <f t="shared" si="469"/>
        <v/>
      </c>
      <c r="H4067" s="34" t="str">
        <f t="shared" si="469"/>
        <v/>
      </c>
      <c r="I4067" s="34" t="str">
        <f t="shared" si="469"/>
        <v/>
      </c>
    </row>
    <row r="4068" spans="1:9">
      <c r="A4068" s="81">
        <f t="shared" si="466"/>
        <v>555406802021</v>
      </c>
      <c r="B4068">
        <v>5554068</v>
      </c>
      <c r="C4068" t="s">
        <v>1067</v>
      </c>
      <c r="D4068" s="1">
        <v>44561</v>
      </c>
      <c r="E4068" s="34" t="str">
        <f t="shared" si="469"/>
        <v/>
      </c>
      <c r="F4068" s="34" t="str">
        <f t="shared" si="469"/>
        <v/>
      </c>
      <c r="G4068" s="34" t="str">
        <f t="shared" si="469"/>
        <v/>
      </c>
      <c r="H4068" s="34" t="str">
        <f t="shared" si="469"/>
        <v/>
      </c>
      <c r="I4068" s="34" t="str">
        <f t="shared" si="469"/>
        <v/>
      </c>
    </row>
    <row r="4069" spans="1:9">
      <c r="A4069" s="81">
        <f t="shared" si="466"/>
        <v>555406802020</v>
      </c>
      <c r="B4069">
        <v>5554068</v>
      </c>
      <c r="C4069" t="s">
        <v>1067</v>
      </c>
      <c r="D4069" s="1">
        <v>44196</v>
      </c>
      <c r="E4069" s="34" t="str">
        <f t="shared" si="469"/>
        <v/>
      </c>
      <c r="F4069" s="34" t="str">
        <f t="shared" si="469"/>
        <v/>
      </c>
      <c r="G4069" s="34" t="str">
        <f t="shared" si="469"/>
        <v/>
      </c>
      <c r="H4069" s="34" t="str">
        <f t="shared" si="469"/>
        <v/>
      </c>
      <c r="I4069" s="34" t="str">
        <f t="shared" si="469"/>
        <v/>
      </c>
    </row>
    <row r="4070" spans="1:9">
      <c r="A4070" s="81">
        <f t="shared" si="466"/>
        <v>555406802019</v>
      </c>
      <c r="B4070">
        <v>5554068</v>
      </c>
      <c r="C4070" t="s">
        <v>1067</v>
      </c>
      <c r="D4070" s="1">
        <v>43830</v>
      </c>
      <c r="E4070" s="34" t="str">
        <f t="shared" si="469"/>
        <v/>
      </c>
      <c r="F4070" s="34" t="str">
        <f t="shared" si="469"/>
        <v/>
      </c>
      <c r="G4070" s="34" t="str">
        <f t="shared" si="469"/>
        <v/>
      </c>
      <c r="H4070" s="34" t="str">
        <f t="shared" si="469"/>
        <v/>
      </c>
      <c r="I4070" s="34" t="str">
        <f t="shared" si="469"/>
        <v/>
      </c>
    </row>
    <row r="4071" spans="1:9">
      <c r="A4071" s="81">
        <f t="shared" si="466"/>
        <v>555406802018</v>
      </c>
      <c r="B4071">
        <v>5554068</v>
      </c>
      <c r="C4071" t="s">
        <v>1067</v>
      </c>
      <c r="D4071" s="1">
        <v>43465</v>
      </c>
      <c r="E4071" s="34">
        <f t="shared" si="469"/>
        <v>13583</v>
      </c>
      <c r="F4071" s="34">
        <f t="shared" si="469"/>
        <v>1880</v>
      </c>
      <c r="G4071" s="34">
        <f t="shared" si="469"/>
        <v>1111</v>
      </c>
      <c r="H4071" s="34">
        <f t="shared" si="469"/>
        <v>95</v>
      </c>
      <c r="I4071" s="34">
        <f t="shared" si="469"/>
        <v>674</v>
      </c>
    </row>
    <row r="4072" spans="1:9">
      <c r="A4072" s="81">
        <f t="shared" si="466"/>
        <v>555406802017</v>
      </c>
      <c r="B4072">
        <v>5554068</v>
      </c>
      <c r="C4072" t="s">
        <v>1067</v>
      </c>
      <c r="D4072" s="1">
        <v>43100</v>
      </c>
      <c r="E4072" s="34">
        <f t="shared" si="469"/>
        <v>13583</v>
      </c>
      <c r="F4072" s="34">
        <f t="shared" si="469"/>
        <v>1869</v>
      </c>
      <c r="G4072" s="34">
        <f t="shared" si="469"/>
        <v>1100</v>
      </c>
      <c r="H4072" s="34">
        <f t="shared" si="469"/>
        <v>95</v>
      </c>
      <c r="I4072" s="34">
        <f t="shared" si="469"/>
        <v>674</v>
      </c>
    </row>
    <row r="4073" spans="1:9">
      <c r="A4073" s="81">
        <f t="shared" si="466"/>
        <v>555406802016</v>
      </c>
      <c r="B4073">
        <v>5554068</v>
      </c>
      <c r="C4073" t="s">
        <v>1067</v>
      </c>
      <c r="D4073" s="1">
        <v>42735</v>
      </c>
      <c r="E4073" s="34">
        <f t="shared" si="469"/>
        <v>13583</v>
      </c>
      <c r="F4073" s="34">
        <f t="shared" si="469"/>
        <v>1860</v>
      </c>
      <c r="G4073" s="34">
        <f t="shared" si="469"/>
        <v>1091</v>
      </c>
      <c r="H4073" s="34">
        <f t="shared" si="469"/>
        <v>96</v>
      </c>
      <c r="I4073" s="34">
        <f t="shared" si="469"/>
        <v>673</v>
      </c>
    </row>
    <row r="4074" spans="1:9">
      <c r="A4074" s="81">
        <f t="shared" si="466"/>
        <v>555406802015</v>
      </c>
      <c r="B4074">
        <v>5554068</v>
      </c>
      <c r="C4074" t="s">
        <v>1067</v>
      </c>
      <c r="D4074" s="1">
        <v>42369</v>
      </c>
      <c r="E4074" s="34">
        <f t="shared" ref="E4074:I4083" si="470">IF(YEAR($D4074)&lt;2016,VLOOKUP($A4074,LDB_alt,COLUMN()-1,FALSE),IFERROR(VLOOKUP($A4074,LDB_neu,COLUMN()-1,FALSE),""))</f>
        <v>13583.19</v>
      </c>
      <c r="F4074" s="34">
        <f t="shared" si="470"/>
        <v>1822.1999999999998</v>
      </c>
      <c r="G4074" s="34">
        <f t="shared" si="470"/>
        <v>1085.7</v>
      </c>
      <c r="H4074" s="34">
        <f t="shared" si="470"/>
        <v>79.569999999999993</v>
      </c>
      <c r="I4074" s="34">
        <f t="shared" si="470"/>
        <v>656.93</v>
      </c>
    </row>
    <row r="4075" spans="1:9">
      <c r="A4075" s="81">
        <f t="shared" si="466"/>
        <v>555406802014</v>
      </c>
      <c r="B4075">
        <v>5554068</v>
      </c>
      <c r="C4075" t="s">
        <v>1067</v>
      </c>
      <c r="D4075" s="1">
        <v>42004</v>
      </c>
      <c r="E4075" s="34">
        <f t="shared" si="470"/>
        <v>13583.19</v>
      </c>
      <c r="F4075" s="34">
        <f t="shared" si="470"/>
        <v>1820.99</v>
      </c>
      <c r="G4075" s="34">
        <f t="shared" si="470"/>
        <v>1084.05</v>
      </c>
      <c r="H4075" s="34">
        <f t="shared" si="470"/>
        <v>79.680000000000007</v>
      </c>
      <c r="I4075" s="34">
        <f t="shared" si="470"/>
        <v>657.26</v>
      </c>
    </row>
    <row r="4076" spans="1:9">
      <c r="A4076" s="81">
        <f t="shared" si="466"/>
        <v>555406802013</v>
      </c>
      <c r="B4076">
        <v>5554068</v>
      </c>
      <c r="C4076" t="s">
        <v>1067</v>
      </c>
      <c r="D4076" s="1">
        <v>41639</v>
      </c>
      <c r="E4076" s="34">
        <f t="shared" si="470"/>
        <v>13583.19</v>
      </c>
      <c r="F4076" s="34">
        <f t="shared" si="470"/>
        <v>1815.55</v>
      </c>
      <c r="G4076" s="34">
        <f t="shared" si="470"/>
        <v>1079.1400000000001</v>
      </c>
      <c r="H4076" s="34">
        <f t="shared" si="470"/>
        <v>79.13</v>
      </c>
      <c r="I4076" s="34">
        <f t="shared" si="470"/>
        <v>657.28</v>
      </c>
    </row>
    <row r="4077" spans="1:9">
      <c r="A4077" s="81">
        <f t="shared" si="466"/>
        <v>555406802012</v>
      </c>
      <c r="B4077">
        <v>5554068</v>
      </c>
      <c r="C4077" t="s">
        <v>1067</v>
      </c>
      <c r="D4077" s="1">
        <v>41274</v>
      </c>
      <c r="E4077" s="34">
        <f t="shared" si="470"/>
        <v>13583.19</v>
      </c>
      <c r="F4077" s="34">
        <f t="shared" si="470"/>
        <v>1904.6100000000001</v>
      </c>
      <c r="G4077" s="34">
        <f t="shared" si="470"/>
        <v>1184.2</v>
      </c>
      <c r="H4077" s="34">
        <f t="shared" si="470"/>
        <v>70.08</v>
      </c>
      <c r="I4077" s="34">
        <f t="shared" si="470"/>
        <v>650.33000000000004</v>
      </c>
    </row>
    <row r="4078" spans="1:9">
      <c r="A4078" s="81">
        <f t="shared" si="466"/>
        <v>555406802011</v>
      </c>
      <c r="B4078">
        <v>5554068</v>
      </c>
      <c r="C4078" t="s">
        <v>1067</v>
      </c>
      <c r="D4078" s="1">
        <v>40908</v>
      </c>
      <c r="E4078" s="34">
        <f t="shared" si="470"/>
        <v>13582.78</v>
      </c>
      <c r="F4078" s="34">
        <f t="shared" si="470"/>
        <v>1897.7799999999997</v>
      </c>
      <c r="G4078" s="34">
        <f t="shared" si="470"/>
        <v>1168.8399999999999</v>
      </c>
      <c r="H4078" s="34">
        <f t="shared" si="470"/>
        <v>69.53</v>
      </c>
      <c r="I4078" s="34">
        <f t="shared" si="470"/>
        <v>659.41</v>
      </c>
    </row>
    <row r="4079" spans="1:9">
      <c r="A4079" s="81">
        <f t="shared" si="466"/>
        <v>555406802010</v>
      </c>
      <c r="B4079">
        <v>5554068</v>
      </c>
      <c r="C4079" t="s">
        <v>1067</v>
      </c>
      <c r="D4079" s="1">
        <v>40543</v>
      </c>
      <c r="E4079" s="34">
        <f t="shared" si="470"/>
        <v>13582.78</v>
      </c>
      <c r="F4079" s="34">
        <f t="shared" si="470"/>
        <v>1893.17</v>
      </c>
      <c r="G4079" s="34">
        <f t="shared" si="470"/>
        <v>1164.29</v>
      </c>
      <c r="H4079" s="34">
        <f t="shared" si="470"/>
        <v>71.150000000000006</v>
      </c>
      <c r="I4079" s="34">
        <f t="shared" si="470"/>
        <v>657.73</v>
      </c>
    </row>
    <row r="4080" spans="1:9">
      <c r="A4080" s="81">
        <f t="shared" si="466"/>
        <v>555406802009</v>
      </c>
      <c r="B4080">
        <v>5554068</v>
      </c>
      <c r="C4080" t="s">
        <v>1067</v>
      </c>
      <c r="D4080" s="1">
        <v>40178</v>
      </c>
      <c r="E4080" s="34">
        <f t="shared" si="470"/>
        <v>13582.68</v>
      </c>
      <c r="F4080" s="34">
        <f t="shared" si="470"/>
        <v>1886.92</v>
      </c>
      <c r="G4080" s="34">
        <f t="shared" si="470"/>
        <v>1164.9000000000001</v>
      </c>
      <c r="H4080" s="34">
        <f t="shared" si="470"/>
        <v>78.31</v>
      </c>
      <c r="I4080" s="34">
        <f t="shared" si="470"/>
        <v>643.71</v>
      </c>
    </row>
    <row r="4081" spans="1:9">
      <c r="A4081" s="81">
        <f t="shared" si="466"/>
        <v>555406802008</v>
      </c>
      <c r="B4081">
        <v>5554068</v>
      </c>
      <c r="C4081" t="s">
        <v>1067</v>
      </c>
      <c r="D4081" s="1">
        <v>39813</v>
      </c>
      <c r="E4081" s="34">
        <f t="shared" si="470"/>
        <v>13582.68</v>
      </c>
      <c r="F4081" s="34">
        <f t="shared" si="470"/>
        <v>1874.29</v>
      </c>
      <c r="G4081" s="34">
        <f t="shared" si="470"/>
        <v>1130.72</v>
      </c>
      <c r="H4081" s="34">
        <f t="shared" si="470"/>
        <v>79.709999999999994</v>
      </c>
      <c r="I4081" s="34">
        <f t="shared" si="470"/>
        <v>663.86</v>
      </c>
    </row>
    <row r="4082" spans="1:9">
      <c r="A4082" s="81">
        <f t="shared" si="466"/>
        <v>555406802007</v>
      </c>
      <c r="B4082">
        <v>5554068</v>
      </c>
      <c r="C4082" t="s">
        <v>1067</v>
      </c>
      <c r="D4082" s="1">
        <v>39447</v>
      </c>
      <c r="E4082" s="34">
        <f t="shared" si="470"/>
        <v>13582.67</v>
      </c>
      <c r="F4082" s="34">
        <f t="shared" si="470"/>
        <v>1866.35</v>
      </c>
      <c r="G4082" s="34">
        <f t="shared" si="470"/>
        <v>1124.43</v>
      </c>
      <c r="H4082" s="34">
        <f t="shared" si="470"/>
        <v>78.75</v>
      </c>
      <c r="I4082" s="34">
        <f t="shared" si="470"/>
        <v>663.17</v>
      </c>
    </row>
    <row r="4083" spans="1:9">
      <c r="A4083" s="81">
        <f t="shared" si="466"/>
        <v>555406802006</v>
      </c>
      <c r="B4083">
        <v>5554068</v>
      </c>
      <c r="C4083" t="s">
        <v>1067</v>
      </c>
      <c r="D4083" s="1">
        <v>39082</v>
      </c>
      <c r="E4083" s="34">
        <f t="shared" si="470"/>
        <v>13582.68</v>
      </c>
      <c r="F4083" s="34">
        <f t="shared" si="470"/>
        <v>1905.23</v>
      </c>
      <c r="G4083" s="34">
        <f t="shared" si="470"/>
        <v>1170.98</v>
      </c>
      <c r="H4083" s="34">
        <f t="shared" si="470"/>
        <v>82.24</v>
      </c>
      <c r="I4083" s="34">
        <f t="shared" si="470"/>
        <v>652.01</v>
      </c>
    </row>
    <row r="4084" spans="1:9">
      <c r="A4084" s="81">
        <f t="shared" si="466"/>
        <v>555800002025</v>
      </c>
      <c r="B4084">
        <v>5558</v>
      </c>
      <c r="C4084" t="s">
        <v>513</v>
      </c>
      <c r="D4084" s="1">
        <v>46022</v>
      </c>
      <c r="E4084" s="34" t="str">
        <f t="shared" ref="E4084:I4093" si="471">IF(YEAR($D4084)&lt;2016,VLOOKUP($A4084,LDB_alt,COLUMN()-1,FALSE),IFERROR(VLOOKUP($A4084,LDB_neu,COLUMN()-1,FALSE),""))</f>
        <v/>
      </c>
      <c r="F4084" s="34" t="str">
        <f t="shared" si="471"/>
        <v/>
      </c>
      <c r="G4084" s="34" t="str">
        <f t="shared" si="471"/>
        <v/>
      </c>
      <c r="H4084" s="34" t="str">
        <f t="shared" si="471"/>
        <v/>
      </c>
      <c r="I4084" s="34" t="str">
        <f t="shared" si="471"/>
        <v/>
      </c>
    </row>
    <row r="4085" spans="1:9">
      <c r="A4085" s="81">
        <f t="shared" si="466"/>
        <v>555800002024</v>
      </c>
      <c r="B4085">
        <v>5558</v>
      </c>
      <c r="C4085" t="s">
        <v>513</v>
      </c>
      <c r="D4085" s="1">
        <v>45657</v>
      </c>
      <c r="E4085" s="34" t="str">
        <f t="shared" si="471"/>
        <v/>
      </c>
      <c r="F4085" s="34" t="str">
        <f t="shared" si="471"/>
        <v/>
      </c>
      <c r="G4085" s="34" t="str">
        <f t="shared" si="471"/>
        <v/>
      </c>
      <c r="H4085" s="34" t="str">
        <f t="shared" si="471"/>
        <v/>
      </c>
      <c r="I4085" s="34" t="str">
        <f t="shared" si="471"/>
        <v/>
      </c>
    </row>
    <row r="4086" spans="1:9">
      <c r="A4086" s="81">
        <f t="shared" si="466"/>
        <v>555800002023</v>
      </c>
      <c r="B4086">
        <v>5558</v>
      </c>
      <c r="C4086" t="s">
        <v>513</v>
      </c>
      <c r="D4086" s="1">
        <v>45291</v>
      </c>
      <c r="E4086" s="34" t="str">
        <f t="shared" si="471"/>
        <v/>
      </c>
      <c r="F4086" s="34" t="str">
        <f t="shared" si="471"/>
        <v/>
      </c>
      <c r="G4086" s="34" t="str">
        <f t="shared" si="471"/>
        <v/>
      </c>
      <c r="H4086" s="34" t="str">
        <f t="shared" si="471"/>
        <v/>
      </c>
      <c r="I4086" s="34" t="str">
        <f t="shared" si="471"/>
        <v/>
      </c>
    </row>
    <row r="4087" spans="1:9">
      <c r="A4087" s="81">
        <f t="shared" si="466"/>
        <v>555800002022</v>
      </c>
      <c r="B4087">
        <v>5558</v>
      </c>
      <c r="C4087" t="s">
        <v>513</v>
      </c>
      <c r="D4087" s="1">
        <v>44926</v>
      </c>
      <c r="E4087" s="34" t="str">
        <f t="shared" si="471"/>
        <v/>
      </c>
      <c r="F4087" s="34" t="str">
        <f t="shared" si="471"/>
        <v/>
      </c>
      <c r="G4087" s="34" t="str">
        <f t="shared" si="471"/>
        <v/>
      </c>
      <c r="H4087" s="34" t="str">
        <f t="shared" si="471"/>
        <v/>
      </c>
      <c r="I4087" s="34" t="str">
        <f t="shared" si="471"/>
        <v/>
      </c>
    </row>
    <row r="4088" spans="1:9">
      <c r="A4088" s="81">
        <f t="shared" si="466"/>
        <v>555800002021</v>
      </c>
      <c r="B4088">
        <v>5558</v>
      </c>
      <c r="C4088" t="s">
        <v>513</v>
      </c>
      <c r="D4088" s="1">
        <v>44561</v>
      </c>
      <c r="E4088" s="34" t="str">
        <f t="shared" si="471"/>
        <v/>
      </c>
      <c r="F4088" s="34" t="str">
        <f t="shared" si="471"/>
        <v/>
      </c>
      <c r="G4088" s="34" t="str">
        <f t="shared" si="471"/>
        <v/>
      </c>
      <c r="H4088" s="34" t="str">
        <f t="shared" si="471"/>
        <v/>
      </c>
      <c r="I4088" s="34" t="str">
        <f t="shared" si="471"/>
        <v/>
      </c>
    </row>
    <row r="4089" spans="1:9">
      <c r="A4089" s="81">
        <f t="shared" si="466"/>
        <v>555800002020</v>
      </c>
      <c r="B4089">
        <v>5558</v>
      </c>
      <c r="C4089" t="s">
        <v>513</v>
      </c>
      <c r="D4089" s="1">
        <v>44196</v>
      </c>
      <c r="E4089" s="34" t="str">
        <f t="shared" si="471"/>
        <v/>
      </c>
      <c r="F4089" s="34" t="str">
        <f t="shared" si="471"/>
        <v/>
      </c>
      <c r="G4089" s="34" t="str">
        <f t="shared" si="471"/>
        <v/>
      </c>
      <c r="H4089" s="34" t="str">
        <f t="shared" si="471"/>
        <v/>
      </c>
      <c r="I4089" s="34" t="str">
        <f t="shared" si="471"/>
        <v/>
      </c>
    </row>
    <row r="4090" spans="1:9">
      <c r="A4090" s="81">
        <f t="shared" si="466"/>
        <v>555800002019</v>
      </c>
      <c r="B4090">
        <v>5558</v>
      </c>
      <c r="C4090" t="s">
        <v>513</v>
      </c>
      <c r="D4090" s="1">
        <v>43830</v>
      </c>
      <c r="E4090" s="34" t="str">
        <f t="shared" si="471"/>
        <v/>
      </c>
      <c r="F4090" s="34" t="str">
        <f t="shared" si="471"/>
        <v/>
      </c>
      <c r="G4090" s="34" t="str">
        <f t="shared" si="471"/>
        <v/>
      </c>
      <c r="H4090" s="34" t="str">
        <f t="shared" si="471"/>
        <v/>
      </c>
      <c r="I4090" s="34" t="str">
        <f t="shared" si="471"/>
        <v/>
      </c>
    </row>
    <row r="4091" spans="1:9">
      <c r="A4091" s="81">
        <f t="shared" si="466"/>
        <v>555800002018</v>
      </c>
      <c r="B4091">
        <v>5558</v>
      </c>
      <c r="C4091" t="s">
        <v>513</v>
      </c>
      <c r="D4091" s="1">
        <v>43465</v>
      </c>
      <c r="E4091" s="34">
        <f t="shared" si="471"/>
        <v>111205</v>
      </c>
      <c r="F4091" s="34">
        <f t="shared" si="471"/>
        <v>15358</v>
      </c>
      <c r="G4091" s="34">
        <f t="shared" si="471"/>
        <v>7934</v>
      </c>
      <c r="H4091" s="34">
        <f t="shared" si="471"/>
        <v>1692</v>
      </c>
      <c r="I4091" s="34">
        <f t="shared" si="471"/>
        <v>5732</v>
      </c>
    </row>
    <row r="4092" spans="1:9">
      <c r="A4092" s="81">
        <f t="shared" si="466"/>
        <v>555800002017</v>
      </c>
      <c r="B4092">
        <v>5558</v>
      </c>
      <c r="C4092" t="s">
        <v>513</v>
      </c>
      <c r="D4092" s="1">
        <v>43100</v>
      </c>
      <c r="E4092" s="34">
        <f t="shared" si="471"/>
        <v>111205</v>
      </c>
      <c r="F4092" s="34">
        <f t="shared" si="471"/>
        <v>15306</v>
      </c>
      <c r="G4092" s="34">
        <f t="shared" si="471"/>
        <v>7956</v>
      </c>
      <c r="H4092" s="34">
        <f t="shared" si="471"/>
        <v>1643</v>
      </c>
      <c r="I4092" s="34">
        <f t="shared" si="471"/>
        <v>5707</v>
      </c>
    </row>
    <row r="4093" spans="1:9">
      <c r="A4093" s="81">
        <f t="shared" si="466"/>
        <v>555800002016</v>
      </c>
      <c r="B4093">
        <v>5558</v>
      </c>
      <c r="C4093" t="s">
        <v>513</v>
      </c>
      <c r="D4093" s="1">
        <v>42735</v>
      </c>
      <c r="E4093" s="34">
        <f t="shared" si="471"/>
        <v>111205</v>
      </c>
      <c r="F4093" s="34">
        <f t="shared" si="471"/>
        <v>15218</v>
      </c>
      <c r="G4093" s="34">
        <f t="shared" si="471"/>
        <v>7938</v>
      </c>
      <c r="H4093" s="34">
        <f t="shared" si="471"/>
        <v>1574</v>
      </c>
      <c r="I4093" s="34">
        <f t="shared" si="471"/>
        <v>5706</v>
      </c>
    </row>
    <row r="4094" spans="1:9">
      <c r="A4094" s="81">
        <f t="shared" si="466"/>
        <v>555800002015</v>
      </c>
      <c r="B4094">
        <v>5558</v>
      </c>
      <c r="C4094" t="s">
        <v>513</v>
      </c>
      <c r="D4094" s="1">
        <v>42369</v>
      </c>
      <c r="E4094" s="34">
        <f t="shared" ref="E4094:I4103" si="472">IF(YEAR($D4094)&lt;2016,VLOOKUP($A4094,LDB_alt,COLUMN()-1,FALSE),IFERROR(VLOOKUP($A4094,LDB_neu,COLUMN()-1,FALSE),""))</f>
        <v>111203.65</v>
      </c>
      <c r="F4094" s="34">
        <f t="shared" si="472"/>
        <v>15412.04</v>
      </c>
      <c r="G4094" s="34">
        <f t="shared" si="472"/>
        <v>8173.28</v>
      </c>
      <c r="H4094" s="34">
        <f t="shared" si="472"/>
        <v>1320.37</v>
      </c>
      <c r="I4094" s="34">
        <f t="shared" si="472"/>
        <v>5918.39</v>
      </c>
    </row>
    <row r="4095" spans="1:9">
      <c r="A4095" s="81">
        <f t="shared" si="466"/>
        <v>555800002014</v>
      </c>
      <c r="B4095">
        <v>5558</v>
      </c>
      <c r="C4095" t="s">
        <v>513</v>
      </c>
      <c r="D4095" s="1">
        <v>42004</v>
      </c>
      <c r="E4095" s="34">
        <f t="shared" si="472"/>
        <v>111203.97</v>
      </c>
      <c r="F4095" s="34">
        <f t="shared" si="472"/>
        <v>15309.669999999998</v>
      </c>
      <c r="G4095" s="34">
        <f t="shared" si="472"/>
        <v>8157.7</v>
      </c>
      <c r="H4095" s="34">
        <f t="shared" si="472"/>
        <v>1267.28</v>
      </c>
      <c r="I4095" s="34">
        <f t="shared" si="472"/>
        <v>5884.69</v>
      </c>
    </row>
    <row r="4096" spans="1:9">
      <c r="A4096" s="81">
        <f t="shared" si="466"/>
        <v>555800002013</v>
      </c>
      <c r="B4096">
        <v>5558</v>
      </c>
      <c r="C4096" t="s">
        <v>513</v>
      </c>
      <c r="D4096" s="1">
        <v>41639</v>
      </c>
      <c r="E4096" s="34">
        <f t="shared" si="472"/>
        <v>111203.9</v>
      </c>
      <c r="F4096" s="34">
        <f t="shared" si="472"/>
        <v>15233.68</v>
      </c>
      <c r="G4096" s="34">
        <f t="shared" si="472"/>
        <v>8134.31</v>
      </c>
      <c r="H4096" s="34">
        <f t="shared" si="472"/>
        <v>1221.52</v>
      </c>
      <c r="I4096" s="34">
        <f t="shared" si="472"/>
        <v>5877.85</v>
      </c>
    </row>
    <row r="4097" spans="1:9">
      <c r="A4097" s="81">
        <f t="shared" si="466"/>
        <v>555800002012</v>
      </c>
      <c r="B4097">
        <v>5558</v>
      </c>
      <c r="C4097" t="s">
        <v>513</v>
      </c>
      <c r="D4097" s="1">
        <v>41274</v>
      </c>
      <c r="E4097" s="34">
        <f t="shared" si="472"/>
        <v>111203.91</v>
      </c>
      <c r="F4097" s="34">
        <f t="shared" si="472"/>
        <v>15171.109999999999</v>
      </c>
      <c r="G4097" s="34">
        <f t="shared" si="472"/>
        <v>8125.66</v>
      </c>
      <c r="H4097" s="34">
        <f t="shared" si="472"/>
        <v>1212.46</v>
      </c>
      <c r="I4097" s="34">
        <f t="shared" si="472"/>
        <v>5832.99</v>
      </c>
    </row>
    <row r="4098" spans="1:9">
      <c r="A4098" s="81">
        <f t="shared" si="466"/>
        <v>555800002011</v>
      </c>
      <c r="B4098">
        <v>5558</v>
      </c>
      <c r="C4098" t="s">
        <v>513</v>
      </c>
      <c r="D4098" s="1">
        <v>40908</v>
      </c>
      <c r="E4098" s="34">
        <f t="shared" si="472"/>
        <v>111203.26</v>
      </c>
      <c r="F4098" s="34">
        <f t="shared" si="472"/>
        <v>15108.28</v>
      </c>
      <c r="G4098" s="34">
        <f t="shared" si="472"/>
        <v>8085.17</v>
      </c>
      <c r="H4098" s="34">
        <f t="shared" si="472"/>
        <v>1184.43</v>
      </c>
      <c r="I4098" s="34">
        <f t="shared" si="472"/>
        <v>5838.68</v>
      </c>
    </row>
    <row r="4099" spans="1:9">
      <c r="A4099" s="81">
        <f t="shared" si="466"/>
        <v>555800002010</v>
      </c>
      <c r="B4099">
        <v>5558</v>
      </c>
      <c r="C4099" t="s">
        <v>513</v>
      </c>
      <c r="D4099" s="1">
        <v>40543</v>
      </c>
      <c r="E4099" s="34">
        <f t="shared" si="472"/>
        <v>111205.26</v>
      </c>
      <c r="F4099" s="34">
        <f t="shared" si="472"/>
        <v>14964.400000000001</v>
      </c>
      <c r="G4099" s="34">
        <f t="shared" si="472"/>
        <v>7967.89</v>
      </c>
      <c r="H4099" s="34">
        <f t="shared" si="472"/>
        <v>1147.17</v>
      </c>
      <c r="I4099" s="34">
        <f t="shared" si="472"/>
        <v>5849.34</v>
      </c>
    </row>
    <row r="4100" spans="1:9">
      <c r="A4100" s="81">
        <f t="shared" si="466"/>
        <v>555800002009</v>
      </c>
      <c r="B4100">
        <v>5558</v>
      </c>
      <c r="C4100" t="s">
        <v>513</v>
      </c>
      <c r="D4100" s="1">
        <v>40178</v>
      </c>
      <c r="E4100" s="34">
        <f t="shared" si="472"/>
        <v>111040.2</v>
      </c>
      <c r="F4100" s="34">
        <f t="shared" si="472"/>
        <v>14736.75</v>
      </c>
      <c r="G4100" s="34">
        <f t="shared" si="472"/>
        <v>7875.69</v>
      </c>
      <c r="H4100" s="34">
        <f t="shared" si="472"/>
        <v>1091.3699999999999</v>
      </c>
      <c r="I4100" s="34">
        <f t="shared" si="472"/>
        <v>5769.69</v>
      </c>
    </row>
    <row r="4101" spans="1:9">
      <c r="A4101" s="81">
        <f t="shared" ref="A4101:A4164" si="473">(LEFT(B4101&amp;"00000000",8)&amp;YEAR(D4101))+0</f>
        <v>555800002008</v>
      </c>
      <c r="B4101">
        <v>5558</v>
      </c>
      <c r="C4101" t="s">
        <v>513</v>
      </c>
      <c r="D4101" s="1">
        <v>39813</v>
      </c>
      <c r="E4101" s="34">
        <f t="shared" si="472"/>
        <v>111040.2</v>
      </c>
      <c r="F4101" s="34">
        <f t="shared" si="472"/>
        <v>14736.75</v>
      </c>
      <c r="G4101" s="34">
        <f t="shared" si="472"/>
        <v>7875.69</v>
      </c>
      <c r="H4101" s="34">
        <f t="shared" si="472"/>
        <v>1091.3699999999999</v>
      </c>
      <c r="I4101" s="34">
        <f t="shared" si="472"/>
        <v>5769.69</v>
      </c>
    </row>
    <row r="4102" spans="1:9">
      <c r="A4102" s="81">
        <f t="shared" si="473"/>
        <v>555800002007</v>
      </c>
      <c r="B4102">
        <v>5558</v>
      </c>
      <c r="C4102" t="s">
        <v>513</v>
      </c>
      <c r="D4102" s="1">
        <v>39447</v>
      </c>
      <c r="E4102" s="34">
        <f t="shared" si="472"/>
        <v>111030.93</v>
      </c>
      <c r="F4102" s="34">
        <f t="shared" si="472"/>
        <v>14519.39</v>
      </c>
      <c r="G4102" s="34">
        <f t="shared" si="472"/>
        <v>7818.5</v>
      </c>
      <c r="H4102" s="34">
        <f t="shared" si="472"/>
        <v>1026.57</v>
      </c>
      <c r="I4102" s="34">
        <f t="shared" si="472"/>
        <v>5674.32</v>
      </c>
    </row>
    <row r="4103" spans="1:9">
      <c r="A4103" s="81">
        <f t="shared" si="473"/>
        <v>555800002006</v>
      </c>
      <c r="B4103">
        <v>5558</v>
      </c>
      <c r="C4103" t="s">
        <v>513</v>
      </c>
      <c r="D4103" s="1">
        <v>39082</v>
      </c>
      <c r="E4103" s="34">
        <f t="shared" si="472"/>
        <v>111022.23</v>
      </c>
      <c r="F4103" s="34">
        <f t="shared" si="472"/>
        <v>14431.259999999998</v>
      </c>
      <c r="G4103" s="34">
        <f t="shared" si="472"/>
        <v>7760.65</v>
      </c>
      <c r="H4103" s="34">
        <f t="shared" si="472"/>
        <v>1015.97</v>
      </c>
      <c r="I4103" s="34">
        <f t="shared" si="472"/>
        <v>5654.64</v>
      </c>
    </row>
    <row r="4104" spans="1:9">
      <c r="A4104" s="81">
        <f t="shared" si="473"/>
        <v>555800402025</v>
      </c>
      <c r="B4104">
        <v>5558004</v>
      </c>
      <c r="C4104" t="s">
        <v>514</v>
      </c>
      <c r="D4104" s="1">
        <v>46022</v>
      </c>
      <c r="E4104" s="34" t="str">
        <f t="shared" ref="E4104:I4113" si="474">IF(YEAR($D4104)&lt;2016,VLOOKUP($A4104,LDB_alt,COLUMN()-1,FALSE),IFERROR(VLOOKUP($A4104,LDB_neu,COLUMN()-1,FALSE),""))</f>
        <v/>
      </c>
      <c r="F4104" s="34" t="str">
        <f t="shared" si="474"/>
        <v/>
      </c>
      <c r="G4104" s="34" t="str">
        <f t="shared" si="474"/>
        <v/>
      </c>
      <c r="H4104" s="34" t="str">
        <f t="shared" si="474"/>
        <v/>
      </c>
      <c r="I4104" s="34" t="str">
        <f t="shared" si="474"/>
        <v/>
      </c>
    </row>
    <row r="4105" spans="1:9">
      <c r="A4105" s="81">
        <f t="shared" si="473"/>
        <v>555800402024</v>
      </c>
      <c r="B4105">
        <v>5558004</v>
      </c>
      <c r="C4105" t="s">
        <v>514</v>
      </c>
      <c r="D4105" s="1">
        <v>45657</v>
      </c>
      <c r="E4105" s="34" t="str">
        <f t="shared" si="474"/>
        <v/>
      </c>
      <c r="F4105" s="34" t="str">
        <f t="shared" si="474"/>
        <v/>
      </c>
      <c r="G4105" s="34" t="str">
        <f t="shared" si="474"/>
        <v/>
      </c>
      <c r="H4105" s="34" t="str">
        <f t="shared" si="474"/>
        <v/>
      </c>
      <c r="I4105" s="34" t="str">
        <f t="shared" si="474"/>
        <v/>
      </c>
    </row>
    <row r="4106" spans="1:9">
      <c r="A4106" s="81">
        <f t="shared" si="473"/>
        <v>555800402023</v>
      </c>
      <c r="B4106">
        <v>5558004</v>
      </c>
      <c r="C4106" t="s">
        <v>514</v>
      </c>
      <c r="D4106" s="1">
        <v>45291</v>
      </c>
      <c r="E4106" s="34" t="str">
        <f t="shared" si="474"/>
        <v/>
      </c>
      <c r="F4106" s="34" t="str">
        <f t="shared" si="474"/>
        <v/>
      </c>
      <c r="G4106" s="34" t="str">
        <f t="shared" si="474"/>
        <v/>
      </c>
      <c r="H4106" s="34" t="str">
        <f t="shared" si="474"/>
        <v/>
      </c>
      <c r="I4106" s="34" t="str">
        <f t="shared" si="474"/>
        <v/>
      </c>
    </row>
    <row r="4107" spans="1:9">
      <c r="A4107" s="81">
        <f t="shared" si="473"/>
        <v>555800402022</v>
      </c>
      <c r="B4107">
        <v>5558004</v>
      </c>
      <c r="C4107" t="s">
        <v>514</v>
      </c>
      <c r="D4107" s="1">
        <v>44926</v>
      </c>
      <c r="E4107" s="34" t="str">
        <f t="shared" si="474"/>
        <v/>
      </c>
      <c r="F4107" s="34" t="str">
        <f t="shared" si="474"/>
        <v/>
      </c>
      <c r="G4107" s="34" t="str">
        <f t="shared" si="474"/>
        <v/>
      </c>
      <c r="H4107" s="34" t="str">
        <f t="shared" si="474"/>
        <v/>
      </c>
      <c r="I4107" s="34" t="str">
        <f t="shared" si="474"/>
        <v/>
      </c>
    </row>
    <row r="4108" spans="1:9">
      <c r="A4108" s="81">
        <f t="shared" si="473"/>
        <v>555800402021</v>
      </c>
      <c r="B4108">
        <v>5558004</v>
      </c>
      <c r="C4108" t="s">
        <v>514</v>
      </c>
      <c r="D4108" s="1">
        <v>44561</v>
      </c>
      <c r="E4108" s="34" t="str">
        <f t="shared" si="474"/>
        <v/>
      </c>
      <c r="F4108" s="34" t="str">
        <f t="shared" si="474"/>
        <v/>
      </c>
      <c r="G4108" s="34" t="str">
        <f t="shared" si="474"/>
        <v/>
      </c>
      <c r="H4108" s="34" t="str">
        <f t="shared" si="474"/>
        <v/>
      </c>
      <c r="I4108" s="34" t="str">
        <f t="shared" si="474"/>
        <v/>
      </c>
    </row>
    <row r="4109" spans="1:9">
      <c r="A4109" s="81">
        <f t="shared" si="473"/>
        <v>555800402020</v>
      </c>
      <c r="B4109">
        <v>5558004</v>
      </c>
      <c r="C4109" t="s">
        <v>514</v>
      </c>
      <c r="D4109" s="1">
        <v>44196</v>
      </c>
      <c r="E4109" s="34" t="str">
        <f t="shared" si="474"/>
        <v/>
      </c>
      <c r="F4109" s="34" t="str">
        <f t="shared" si="474"/>
        <v/>
      </c>
      <c r="G4109" s="34" t="str">
        <f t="shared" si="474"/>
        <v/>
      </c>
      <c r="H4109" s="34" t="str">
        <f t="shared" si="474"/>
        <v/>
      </c>
      <c r="I4109" s="34" t="str">
        <f t="shared" si="474"/>
        <v/>
      </c>
    </row>
    <row r="4110" spans="1:9">
      <c r="A4110" s="81">
        <f t="shared" si="473"/>
        <v>555800402019</v>
      </c>
      <c r="B4110">
        <v>5558004</v>
      </c>
      <c r="C4110" t="s">
        <v>514</v>
      </c>
      <c r="D4110" s="1">
        <v>43830</v>
      </c>
      <c r="E4110" s="34" t="str">
        <f t="shared" si="474"/>
        <v/>
      </c>
      <c r="F4110" s="34" t="str">
        <f t="shared" si="474"/>
        <v/>
      </c>
      <c r="G4110" s="34" t="str">
        <f t="shared" si="474"/>
        <v/>
      </c>
      <c r="H4110" s="34" t="str">
        <f t="shared" si="474"/>
        <v/>
      </c>
      <c r="I4110" s="34" t="str">
        <f t="shared" si="474"/>
        <v/>
      </c>
    </row>
    <row r="4111" spans="1:9">
      <c r="A4111" s="81">
        <f t="shared" si="473"/>
        <v>555800402018</v>
      </c>
      <c r="B4111">
        <v>5558004</v>
      </c>
      <c r="C4111" t="s">
        <v>514</v>
      </c>
      <c r="D4111" s="1">
        <v>43465</v>
      </c>
      <c r="E4111" s="34">
        <f t="shared" si="474"/>
        <v>10632</v>
      </c>
      <c r="F4111" s="34">
        <f t="shared" si="474"/>
        <v>1344</v>
      </c>
      <c r="G4111" s="34">
        <f t="shared" si="474"/>
        <v>626</v>
      </c>
      <c r="H4111" s="34">
        <f t="shared" si="474"/>
        <v>138</v>
      </c>
      <c r="I4111" s="34">
        <f t="shared" si="474"/>
        <v>580</v>
      </c>
    </row>
    <row r="4112" spans="1:9">
      <c r="A4112" s="81">
        <f t="shared" si="473"/>
        <v>555800402017</v>
      </c>
      <c r="B4112">
        <v>5558004</v>
      </c>
      <c r="C4112" t="s">
        <v>514</v>
      </c>
      <c r="D4112" s="1">
        <v>43100</v>
      </c>
      <c r="E4112" s="34">
        <f t="shared" si="474"/>
        <v>10632</v>
      </c>
      <c r="F4112" s="34">
        <f t="shared" si="474"/>
        <v>1353</v>
      </c>
      <c r="G4112" s="34">
        <f t="shared" si="474"/>
        <v>627</v>
      </c>
      <c r="H4112" s="34">
        <f t="shared" si="474"/>
        <v>150</v>
      </c>
      <c r="I4112" s="34">
        <f t="shared" si="474"/>
        <v>576</v>
      </c>
    </row>
    <row r="4113" spans="1:9">
      <c r="A4113" s="81">
        <f t="shared" si="473"/>
        <v>555800402016</v>
      </c>
      <c r="B4113">
        <v>5558004</v>
      </c>
      <c r="C4113" t="s">
        <v>514</v>
      </c>
      <c r="D4113" s="1">
        <v>42735</v>
      </c>
      <c r="E4113" s="34">
        <f t="shared" si="474"/>
        <v>10632</v>
      </c>
      <c r="F4113" s="34">
        <f t="shared" si="474"/>
        <v>1339</v>
      </c>
      <c r="G4113" s="34">
        <f t="shared" si="474"/>
        <v>616</v>
      </c>
      <c r="H4113" s="34">
        <f t="shared" si="474"/>
        <v>148</v>
      </c>
      <c r="I4113" s="34">
        <f t="shared" si="474"/>
        <v>575</v>
      </c>
    </row>
    <row r="4114" spans="1:9">
      <c r="A4114" s="81">
        <f t="shared" si="473"/>
        <v>555800402015</v>
      </c>
      <c r="B4114">
        <v>5558004</v>
      </c>
      <c r="C4114" t="s">
        <v>514</v>
      </c>
      <c r="D4114" s="1">
        <v>42369</v>
      </c>
      <c r="E4114" s="34">
        <f t="shared" ref="E4114:I4123" si="475">IF(YEAR($D4114)&lt;2016,VLOOKUP($A4114,LDB_alt,COLUMN()-1,FALSE),IFERROR(VLOOKUP($A4114,LDB_neu,COLUMN()-1,FALSE),""))</f>
        <v>10632.09</v>
      </c>
      <c r="F4114" s="34">
        <f t="shared" si="475"/>
        <v>1333.75</v>
      </c>
      <c r="G4114" s="34">
        <f t="shared" si="475"/>
        <v>632.01</v>
      </c>
      <c r="H4114" s="34">
        <f t="shared" si="475"/>
        <v>128.97999999999999</v>
      </c>
      <c r="I4114" s="34">
        <f t="shared" si="475"/>
        <v>572.76</v>
      </c>
    </row>
    <row r="4115" spans="1:9">
      <c r="A4115" s="81">
        <f t="shared" si="473"/>
        <v>555800402014</v>
      </c>
      <c r="B4115">
        <v>5558004</v>
      </c>
      <c r="C4115" t="s">
        <v>514</v>
      </c>
      <c r="D4115" s="1">
        <v>42004</v>
      </c>
      <c r="E4115" s="34">
        <f t="shared" si="475"/>
        <v>10632.09</v>
      </c>
      <c r="F4115" s="34">
        <f t="shared" si="475"/>
        <v>1329.48</v>
      </c>
      <c r="G4115" s="34">
        <f t="shared" si="475"/>
        <v>630.23</v>
      </c>
      <c r="H4115" s="34">
        <f t="shared" si="475"/>
        <v>128.56</v>
      </c>
      <c r="I4115" s="34">
        <f t="shared" si="475"/>
        <v>570.69000000000005</v>
      </c>
    </row>
    <row r="4116" spans="1:9">
      <c r="A4116" s="81">
        <f t="shared" si="473"/>
        <v>555800402013</v>
      </c>
      <c r="B4116">
        <v>5558004</v>
      </c>
      <c r="C4116" t="s">
        <v>514</v>
      </c>
      <c r="D4116" s="1">
        <v>41639</v>
      </c>
      <c r="E4116" s="34">
        <f t="shared" si="475"/>
        <v>10632.09</v>
      </c>
      <c r="F4116" s="34">
        <f t="shared" si="475"/>
        <v>1320.42</v>
      </c>
      <c r="G4116" s="34">
        <f t="shared" si="475"/>
        <v>627.66</v>
      </c>
      <c r="H4116" s="34">
        <f t="shared" si="475"/>
        <v>125.32</v>
      </c>
      <c r="I4116" s="34">
        <f t="shared" si="475"/>
        <v>567.44000000000005</v>
      </c>
    </row>
    <row r="4117" spans="1:9">
      <c r="A4117" s="81">
        <f t="shared" si="473"/>
        <v>555800402012</v>
      </c>
      <c r="B4117">
        <v>5558004</v>
      </c>
      <c r="C4117" t="s">
        <v>514</v>
      </c>
      <c r="D4117" s="1">
        <v>41274</v>
      </c>
      <c r="E4117" s="34">
        <f t="shared" si="475"/>
        <v>10632.09</v>
      </c>
      <c r="F4117" s="34">
        <f t="shared" si="475"/>
        <v>1319.1100000000001</v>
      </c>
      <c r="G4117" s="34">
        <f t="shared" si="475"/>
        <v>625.5</v>
      </c>
      <c r="H4117" s="34">
        <f t="shared" si="475"/>
        <v>124.4</v>
      </c>
      <c r="I4117" s="34">
        <f t="shared" si="475"/>
        <v>569.21</v>
      </c>
    </row>
    <row r="4118" spans="1:9">
      <c r="A4118" s="81">
        <f t="shared" si="473"/>
        <v>555800402011</v>
      </c>
      <c r="B4118">
        <v>5558004</v>
      </c>
      <c r="C4118" t="s">
        <v>514</v>
      </c>
      <c r="D4118" s="1">
        <v>40908</v>
      </c>
      <c r="E4118" s="34">
        <f t="shared" si="475"/>
        <v>10632.07</v>
      </c>
      <c r="F4118" s="34">
        <f t="shared" si="475"/>
        <v>1305.77</v>
      </c>
      <c r="G4118" s="34">
        <f t="shared" si="475"/>
        <v>614.70000000000005</v>
      </c>
      <c r="H4118" s="34">
        <f t="shared" si="475"/>
        <v>122.43</v>
      </c>
      <c r="I4118" s="34">
        <f t="shared" si="475"/>
        <v>568.64</v>
      </c>
    </row>
    <row r="4119" spans="1:9">
      <c r="A4119" s="81">
        <f t="shared" si="473"/>
        <v>555800402010</v>
      </c>
      <c r="B4119">
        <v>5558004</v>
      </c>
      <c r="C4119" t="s">
        <v>514</v>
      </c>
      <c r="D4119" s="1">
        <v>40543</v>
      </c>
      <c r="E4119" s="34">
        <f t="shared" si="475"/>
        <v>10632.08</v>
      </c>
      <c r="F4119" s="34">
        <f t="shared" si="475"/>
        <v>1251.52</v>
      </c>
      <c r="G4119" s="34">
        <f t="shared" si="475"/>
        <v>589.41999999999996</v>
      </c>
      <c r="H4119" s="34">
        <f t="shared" si="475"/>
        <v>105.7</v>
      </c>
      <c r="I4119" s="34">
        <f t="shared" si="475"/>
        <v>556.4</v>
      </c>
    </row>
    <row r="4120" spans="1:9">
      <c r="A4120" s="81">
        <f t="shared" si="473"/>
        <v>555800402009</v>
      </c>
      <c r="B4120">
        <v>5558004</v>
      </c>
      <c r="C4120" t="s">
        <v>514</v>
      </c>
      <c r="D4120" s="1">
        <v>40178</v>
      </c>
      <c r="E4120" s="34">
        <f t="shared" si="475"/>
        <v>10628.21</v>
      </c>
      <c r="F4120" s="34">
        <f t="shared" si="475"/>
        <v>1245.17</v>
      </c>
      <c r="G4120" s="34">
        <f t="shared" si="475"/>
        <v>584.98</v>
      </c>
      <c r="H4120" s="34">
        <f t="shared" si="475"/>
        <v>105.47</v>
      </c>
      <c r="I4120" s="34">
        <f t="shared" si="475"/>
        <v>554.72</v>
      </c>
    </row>
    <row r="4121" spans="1:9">
      <c r="A4121" s="81">
        <f t="shared" si="473"/>
        <v>555800402008</v>
      </c>
      <c r="B4121">
        <v>5558004</v>
      </c>
      <c r="C4121" t="s">
        <v>514</v>
      </c>
      <c r="D4121" s="1">
        <v>39813</v>
      </c>
      <c r="E4121" s="34">
        <f t="shared" si="475"/>
        <v>10628.21</v>
      </c>
      <c r="F4121" s="34">
        <f t="shared" si="475"/>
        <v>1245.17</v>
      </c>
      <c r="G4121" s="34">
        <f t="shared" si="475"/>
        <v>584.98</v>
      </c>
      <c r="H4121" s="34">
        <f t="shared" si="475"/>
        <v>105.47</v>
      </c>
      <c r="I4121" s="34">
        <f t="shared" si="475"/>
        <v>554.72</v>
      </c>
    </row>
    <row r="4122" spans="1:9">
      <c r="A4122" s="81">
        <f t="shared" si="473"/>
        <v>555800402007</v>
      </c>
      <c r="B4122">
        <v>5558004</v>
      </c>
      <c r="C4122" t="s">
        <v>514</v>
      </c>
      <c r="D4122" s="1">
        <v>39447</v>
      </c>
      <c r="E4122" s="34">
        <f t="shared" si="475"/>
        <v>10628.23</v>
      </c>
      <c r="F4122" s="34">
        <f t="shared" si="475"/>
        <v>1236.18</v>
      </c>
      <c r="G4122" s="34">
        <f t="shared" si="475"/>
        <v>579.6</v>
      </c>
      <c r="H4122" s="34">
        <f t="shared" si="475"/>
        <v>103.21</v>
      </c>
      <c r="I4122" s="34">
        <f t="shared" si="475"/>
        <v>553.37</v>
      </c>
    </row>
    <row r="4123" spans="1:9">
      <c r="A4123" s="81">
        <f t="shared" si="473"/>
        <v>555800402006</v>
      </c>
      <c r="B4123">
        <v>5558004</v>
      </c>
      <c r="C4123" t="s">
        <v>514</v>
      </c>
      <c r="D4123" s="1">
        <v>39082</v>
      </c>
      <c r="E4123" s="34">
        <f t="shared" si="475"/>
        <v>10628.25</v>
      </c>
      <c r="F4123" s="34">
        <f t="shared" si="475"/>
        <v>1232.6300000000001</v>
      </c>
      <c r="G4123" s="34">
        <f t="shared" si="475"/>
        <v>576.32000000000005</v>
      </c>
      <c r="H4123" s="34">
        <f t="shared" si="475"/>
        <v>103.23</v>
      </c>
      <c r="I4123" s="34">
        <f t="shared" si="475"/>
        <v>553.08000000000004</v>
      </c>
    </row>
    <row r="4124" spans="1:9">
      <c r="A4124" s="81">
        <f t="shared" si="473"/>
        <v>555800802025</v>
      </c>
      <c r="B4124">
        <v>5558008</v>
      </c>
      <c r="C4124" t="s">
        <v>1068</v>
      </c>
      <c r="D4124" s="1">
        <v>46022</v>
      </c>
      <c r="E4124" s="34" t="str">
        <f t="shared" ref="E4124:I4133" si="476">IF(YEAR($D4124)&lt;2016,VLOOKUP($A4124,LDB_alt,COLUMN()-1,FALSE),IFERROR(VLOOKUP($A4124,LDB_neu,COLUMN()-1,FALSE),""))</f>
        <v/>
      </c>
      <c r="F4124" s="34" t="str">
        <f t="shared" si="476"/>
        <v/>
      </c>
      <c r="G4124" s="34" t="str">
        <f t="shared" si="476"/>
        <v/>
      </c>
      <c r="H4124" s="34" t="str">
        <f t="shared" si="476"/>
        <v/>
      </c>
      <c r="I4124" s="34" t="str">
        <f t="shared" si="476"/>
        <v/>
      </c>
    </row>
    <row r="4125" spans="1:9">
      <c r="A4125" s="81">
        <f t="shared" si="473"/>
        <v>555800802024</v>
      </c>
      <c r="B4125">
        <v>5558008</v>
      </c>
      <c r="C4125" t="s">
        <v>1068</v>
      </c>
      <c r="D4125" s="1">
        <v>45657</v>
      </c>
      <c r="E4125" s="34" t="str">
        <f t="shared" si="476"/>
        <v/>
      </c>
      <c r="F4125" s="34" t="str">
        <f t="shared" si="476"/>
        <v/>
      </c>
      <c r="G4125" s="34" t="str">
        <f t="shared" si="476"/>
        <v/>
      </c>
      <c r="H4125" s="34" t="str">
        <f t="shared" si="476"/>
        <v/>
      </c>
      <c r="I4125" s="34" t="str">
        <f t="shared" si="476"/>
        <v/>
      </c>
    </row>
    <row r="4126" spans="1:9">
      <c r="A4126" s="81">
        <f t="shared" si="473"/>
        <v>555800802023</v>
      </c>
      <c r="B4126">
        <v>5558008</v>
      </c>
      <c r="C4126" t="s">
        <v>1068</v>
      </c>
      <c r="D4126" s="1">
        <v>45291</v>
      </c>
      <c r="E4126" s="34" t="str">
        <f t="shared" si="476"/>
        <v/>
      </c>
      <c r="F4126" s="34" t="str">
        <f t="shared" si="476"/>
        <v/>
      </c>
      <c r="G4126" s="34" t="str">
        <f t="shared" si="476"/>
        <v/>
      </c>
      <c r="H4126" s="34" t="str">
        <f t="shared" si="476"/>
        <v/>
      </c>
      <c r="I4126" s="34" t="str">
        <f t="shared" si="476"/>
        <v/>
      </c>
    </row>
    <row r="4127" spans="1:9">
      <c r="A4127" s="81">
        <f t="shared" si="473"/>
        <v>555800802022</v>
      </c>
      <c r="B4127">
        <v>5558008</v>
      </c>
      <c r="C4127" t="s">
        <v>1068</v>
      </c>
      <c r="D4127" s="1">
        <v>44926</v>
      </c>
      <c r="E4127" s="34" t="str">
        <f t="shared" si="476"/>
        <v/>
      </c>
      <c r="F4127" s="34" t="str">
        <f t="shared" si="476"/>
        <v/>
      </c>
      <c r="G4127" s="34" t="str">
        <f t="shared" si="476"/>
        <v/>
      </c>
      <c r="H4127" s="34" t="str">
        <f t="shared" si="476"/>
        <v/>
      </c>
      <c r="I4127" s="34" t="str">
        <f t="shared" si="476"/>
        <v/>
      </c>
    </row>
    <row r="4128" spans="1:9">
      <c r="A4128" s="81">
        <f t="shared" si="473"/>
        <v>555800802021</v>
      </c>
      <c r="B4128">
        <v>5558008</v>
      </c>
      <c r="C4128" t="s">
        <v>1068</v>
      </c>
      <c r="D4128" s="1">
        <v>44561</v>
      </c>
      <c r="E4128" s="34" t="str">
        <f t="shared" si="476"/>
        <v/>
      </c>
      <c r="F4128" s="34" t="str">
        <f t="shared" si="476"/>
        <v/>
      </c>
      <c r="G4128" s="34" t="str">
        <f t="shared" si="476"/>
        <v/>
      </c>
      <c r="H4128" s="34" t="str">
        <f t="shared" si="476"/>
        <v/>
      </c>
      <c r="I4128" s="34" t="str">
        <f t="shared" si="476"/>
        <v/>
      </c>
    </row>
    <row r="4129" spans="1:9">
      <c r="A4129" s="81">
        <f t="shared" si="473"/>
        <v>555800802020</v>
      </c>
      <c r="B4129">
        <v>5558008</v>
      </c>
      <c r="C4129" t="s">
        <v>1068</v>
      </c>
      <c r="D4129" s="1">
        <v>44196</v>
      </c>
      <c r="E4129" s="34" t="str">
        <f t="shared" si="476"/>
        <v/>
      </c>
      <c r="F4129" s="34" t="str">
        <f t="shared" si="476"/>
        <v/>
      </c>
      <c r="G4129" s="34" t="str">
        <f t="shared" si="476"/>
        <v/>
      </c>
      <c r="H4129" s="34" t="str">
        <f t="shared" si="476"/>
        <v/>
      </c>
      <c r="I4129" s="34" t="str">
        <f t="shared" si="476"/>
        <v/>
      </c>
    </row>
    <row r="4130" spans="1:9">
      <c r="A4130" s="81">
        <f t="shared" si="473"/>
        <v>555800802019</v>
      </c>
      <c r="B4130">
        <v>5558008</v>
      </c>
      <c r="C4130" t="s">
        <v>1068</v>
      </c>
      <c r="D4130" s="1">
        <v>43830</v>
      </c>
      <c r="E4130" s="34" t="str">
        <f t="shared" si="476"/>
        <v/>
      </c>
      <c r="F4130" s="34" t="str">
        <f t="shared" si="476"/>
        <v/>
      </c>
      <c r="G4130" s="34" t="str">
        <f t="shared" si="476"/>
        <v/>
      </c>
      <c r="H4130" s="34" t="str">
        <f t="shared" si="476"/>
        <v/>
      </c>
      <c r="I4130" s="34" t="str">
        <f t="shared" si="476"/>
        <v/>
      </c>
    </row>
    <row r="4131" spans="1:9">
      <c r="A4131" s="81">
        <f t="shared" si="473"/>
        <v>555800802018</v>
      </c>
      <c r="B4131">
        <v>5558008</v>
      </c>
      <c r="C4131" t="s">
        <v>1068</v>
      </c>
      <c r="D4131" s="1">
        <v>43465</v>
      </c>
      <c r="E4131" s="34">
        <f t="shared" si="476"/>
        <v>9137</v>
      </c>
      <c r="F4131" s="34">
        <f t="shared" si="476"/>
        <v>1084</v>
      </c>
      <c r="G4131" s="34">
        <f t="shared" si="476"/>
        <v>524</v>
      </c>
      <c r="H4131" s="34">
        <f t="shared" si="476"/>
        <v>146</v>
      </c>
      <c r="I4131" s="34">
        <f t="shared" si="476"/>
        <v>414</v>
      </c>
    </row>
    <row r="4132" spans="1:9">
      <c r="A4132" s="81">
        <f t="shared" si="473"/>
        <v>555800802017</v>
      </c>
      <c r="B4132">
        <v>5558008</v>
      </c>
      <c r="C4132" t="s">
        <v>1068</v>
      </c>
      <c r="D4132" s="1">
        <v>43100</v>
      </c>
      <c r="E4132" s="34">
        <f t="shared" si="476"/>
        <v>9137</v>
      </c>
      <c r="F4132" s="34">
        <f t="shared" si="476"/>
        <v>1080</v>
      </c>
      <c r="G4132" s="34">
        <f t="shared" si="476"/>
        <v>526</v>
      </c>
      <c r="H4132" s="34">
        <f t="shared" si="476"/>
        <v>142</v>
      </c>
      <c r="I4132" s="34">
        <f t="shared" si="476"/>
        <v>412</v>
      </c>
    </row>
    <row r="4133" spans="1:9">
      <c r="A4133" s="81">
        <f t="shared" si="473"/>
        <v>555800802016</v>
      </c>
      <c r="B4133">
        <v>5558008</v>
      </c>
      <c r="C4133" t="s">
        <v>1068</v>
      </c>
      <c r="D4133" s="1">
        <v>42735</v>
      </c>
      <c r="E4133" s="34">
        <f t="shared" si="476"/>
        <v>9137</v>
      </c>
      <c r="F4133" s="34">
        <f t="shared" si="476"/>
        <v>1076</v>
      </c>
      <c r="G4133" s="34">
        <f t="shared" si="476"/>
        <v>535</v>
      </c>
      <c r="H4133" s="34">
        <f t="shared" si="476"/>
        <v>128</v>
      </c>
      <c r="I4133" s="34">
        <f t="shared" si="476"/>
        <v>413</v>
      </c>
    </row>
    <row r="4134" spans="1:9">
      <c r="A4134" s="81">
        <f t="shared" si="473"/>
        <v>555800802015</v>
      </c>
      <c r="B4134">
        <v>5558008</v>
      </c>
      <c r="C4134" t="s">
        <v>1068</v>
      </c>
      <c r="D4134" s="1">
        <v>42369</v>
      </c>
      <c r="E4134" s="34">
        <f t="shared" ref="E4134:I4143" si="477">IF(YEAR($D4134)&lt;2016,VLOOKUP($A4134,LDB_alt,COLUMN()-1,FALSE),IFERROR(VLOOKUP($A4134,LDB_neu,COLUMN()-1,FALSE),""))</f>
        <v>9136.0400000000009</v>
      </c>
      <c r="F4134" s="34">
        <f t="shared" si="477"/>
        <v>1066.3</v>
      </c>
      <c r="G4134" s="34">
        <f t="shared" si="477"/>
        <v>562.5</v>
      </c>
      <c r="H4134" s="34">
        <f t="shared" si="477"/>
        <v>81.88</v>
      </c>
      <c r="I4134" s="34">
        <f t="shared" si="477"/>
        <v>421.92</v>
      </c>
    </row>
    <row r="4135" spans="1:9">
      <c r="A4135" s="81">
        <f t="shared" si="473"/>
        <v>555800802014</v>
      </c>
      <c r="B4135">
        <v>5558008</v>
      </c>
      <c r="C4135" t="s">
        <v>1068</v>
      </c>
      <c r="D4135" s="1">
        <v>42004</v>
      </c>
      <c r="E4135" s="34">
        <f t="shared" si="477"/>
        <v>9135.83</v>
      </c>
      <c r="F4135" s="34">
        <f t="shared" si="477"/>
        <v>1069.9099999999999</v>
      </c>
      <c r="G4135" s="34">
        <f t="shared" si="477"/>
        <v>583.34</v>
      </c>
      <c r="H4135" s="34">
        <f t="shared" si="477"/>
        <v>62.3</v>
      </c>
      <c r="I4135" s="34">
        <f t="shared" si="477"/>
        <v>424.27</v>
      </c>
    </row>
    <row r="4136" spans="1:9">
      <c r="A4136" s="81">
        <f t="shared" si="473"/>
        <v>555800802013</v>
      </c>
      <c r="B4136">
        <v>5558008</v>
      </c>
      <c r="C4136" t="s">
        <v>1068</v>
      </c>
      <c r="D4136" s="1">
        <v>41639</v>
      </c>
      <c r="E4136" s="34">
        <f t="shared" si="477"/>
        <v>9135.83</v>
      </c>
      <c r="F4136" s="34">
        <f t="shared" si="477"/>
        <v>1058.44</v>
      </c>
      <c r="G4136" s="34">
        <f t="shared" si="477"/>
        <v>583.77</v>
      </c>
      <c r="H4136" s="34">
        <f t="shared" si="477"/>
        <v>50.43</v>
      </c>
      <c r="I4136" s="34">
        <f t="shared" si="477"/>
        <v>424.24</v>
      </c>
    </row>
    <row r="4137" spans="1:9">
      <c r="A4137" s="81">
        <f t="shared" si="473"/>
        <v>555800802012</v>
      </c>
      <c r="B4137">
        <v>5558008</v>
      </c>
      <c r="C4137" t="s">
        <v>1068</v>
      </c>
      <c r="D4137" s="1">
        <v>41274</v>
      </c>
      <c r="E4137" s="34">
        <f t="shared" si="477"/>
        <v>9135.82</v>
      </c>
      <c r="F4137" s="34">
        <f t="shared" si="477"/>
        <v>1053.58</v>
      </c>
      <c r="G4137" s="34">
        <f t="shared" si="477"/>
        <v>579.49</v>
      </c>
      <c r="H4137" s="34">
        <f t="shared" si="477"/>
        <v>50.89</v>
      </c>
      <c r="I4137" s="34">
        <f t="shared" si="477"/>
        <v>423.2</v>
      </c>
    </row>
    <row r="4138" spans="1:9">
      <c r="A4138" s="81">
        <f t="shared" si="473"/>
        <v>555800802011</v>
      </c>
      <c r="B4138">
        <v>5558008</v>
      </c>
      <c r="C4138" t="s">
        <v>1068</v>
      </c>
      <c r="D4138" s="1">
        <v>40908</v>
      </c>
      <c r="E4138" s="34">
        <f t="shared" si="477"/>
        <v>9135.84</v>
      </c>
      <c r="F4138" s="34">
        <f t="shared" si="477"/>
        <v>1051.4599999999998</v>
      </c>
      <c r="G4138" s="34">
        <f t="shared" si="477"/>
        <v>577.67999999999995</v>
      </c>
      <c r="H4138" s="34">
        <f t="shared" si="477"/>
        <v>50.94</v>
      </c>
      <c r="I4138" s="34">
        <f t="shared" si="477"/>
        <v>422.84</v>
      </c>
    </row>
    <row r="4139" spans="1:9">
      <c r="A4139" s="81">
        <f t="shared" si="473"/>
        <v>555800802010</v>
      </c>
      <c r="B4139">
        <v>5558008</v>
      </c>
      <c r="C4139" t="s">
        <v>1068</v>
      </c>
      <c r="D4139" s="1">
        <v>40543</v>
      </c>
      <c r="E4139" s="34">
        <f t="shared" si="477"/>
        <v>9135.84</v>
      </c>
      <c r="F4139" s="34">
        <f t="shared" si="477"/>
        <v>1033.8900000000001</v>
      </c>
      <c r="G4139" s="34">
        <f t="shared" si="477"/>
        <v>567.73</v>
      </c>
      <c r="H4139" s="34">
        <f t="shared" si="477"/>
        <v>44.94</v>
      </c>
      <c r="I4139" s="34">
        <f t="shared" si="477"/>
        <v>421.22</v>
      </c>
    </row>
    <row r="4140" spans="1:9">
      <c r="A4140" s="81">
        <f t="shared" si="473"/>
        <v>555800802009</v>
      </c>
      <c r="B4140">
        <v>5558008</v>
      </c>
      <c r="C4140" t="s">
        <v>1068</v>
      </c>
      <c r="D4140" s="1">
        <v>40178</v>
      </c>
      <c r="E4140" s="34">
        <f t="shared" si="477"/>
        <v>9106.24</v>
      </c>
      <c r="F4140" s="34">
        <f t="shared" si="477"/>
        <v>1012.53</v>
      </c>
      <c r="G4140" s="34">
        <f t="shared" si="477"/>
        <v>551.94000000000005</v>
      </c>
      <c r="H4140" s="34">
        <f t="shared" si="477"/>
        <v>43.26</v>
      </c>
      <c r="I4140" s="34">
        <f t="shared" si="477"/>
        <v>417.33</v>
      </c>
    </row>
    <row r="4141" spans="1:9">
      <c r="A4141" s="81">
        <f t="shared" si="473"/>
        <v>555800802008</v>
      </c>
      <c r="B4141">
        <v>5558008</v>
      </c>
      <c r="C4141" t="s">
        <v>1068</v>
      </c>
      <c r="D4141" s="1">
        <v>39813</v>
      </c>
      <c r="E4141" s="34">
        <f t="shared" si="477"/>
        <v>9106.24</v>
      </c>
      <c r="F4141" s="34">
        <f t="shared" si="477"/>
        <v>1012.53</v>
      </c>
      <c r="G4141" s="34">
        <f t="shared" si="477"/>
        <v>551.94000000000005</v>
      </c>
      <c r="H4141" s="34">
        <f t="shared" si="477"/>
        <v>43.26</v>
      </c>
      <c r="I4141" s="34">
        <f t="shared" si="477"/>
        <v>417.33</v>
      </c>
    </row>
    <row r="4142" spans="1:9">
      <c r="A4142" s="81">
        <f t="shared" si="473"/>
        <v>555800802007</v>
      </c>
      <c r="B4142">
        <v>5558008</v>
      </c>
      <c r="C4142" t="s">
        <v>1068</v>
      </c>
      <c r="D4142" s="1">
        <v>39447</v>
      </c>
      <c r="E4142" s="34">
        <f t="shared" si="477"/>
        <v>9106.25</v>
      </c>
      <c r="F4142" s="34">
        <f t="shared" si="477"/>
        <v>1008.69</v>
      </c>
      <c r="G4142" s="34">
        <f t="shared" si="477"/>
        <v>546.62</v>
      </c>
      <c r="H4142" s="34">
        <f t="shared" si="477"/>
        <v>43.95</v>
      </c>
      <c r="I4142" s="34">
        <f t="shared" si="477"/>
        <v>418.12</v>
      </c>
    </row>
    <row r="4143" spans="1:9">
      <c r="A4143" s="81">
        <f t="shared" si="473"/>
        <v>555800802006</v>
      </c>
      <c r="B4143">
        <v>5558008</v>
      </c>
      <c r="C4143" t="s">
        <v>1068</v>
      </c>
      <c r="D4143" s="1">
        <v>39082</v>
      </c>
      <c r="E4143" s="34">
        <f t="shared" si="477"/>
        <v>9106.24</v>
      </c>
      <c r="F4143" s="34">
        <f t="shared" si="477"/>
        <v>1006.09</v>
      </c>
      <c r="G4143" s="34">
        <f t="shared" si="477"/>
        <v>544.09</v>
      </c>
      <c r="H4143" s="34">
        <f t="shared" si="477"/>
        <v>43.89</v>
      </c>
      <c r="I4143" s="34">
        <f t="shared" si="477"/>
        <v>418.11</v>
      </c>
    </row>
    <row r="4144" spans="1:9">
      <c r="A4144" s="81">
        <f t="shared" si="473"/>
        <v>555801202025</v>
      </c>
      <c r="B4144">
        <v>5558012</v>
      </c>
      <c r="C4144" t="s">
        <v>1069</v>
      </c>
      <c r="D4144" s="1">
        <v>46022</v>
      </c>
      <c r="E4144" s="34" t="str">
        <f t="shared" ref="E4144:I4153" si="478">IF(YEAR($D4144)&lt;2016,VLOOKUP($A4144,LDB_alt,COLUMN()-1,FALSE),IFERROR(VLOOKUP($A4144,LDB_neu,COLUMN()-1,FALSE),""))</f>
        <v/>
      </c>
      <c r="F4144" s="34" t="str">
        <f t="shared" si="478"/>
        <v/>
      </c>
      <c r="G4144" s="34" t="str">
        <f t="shared" si="478"/>
        <v/>
      </c>
      <c r="H4144" s="34" t="str">
        <f t="shared" si="478"/>
        <v/>
      </c>
      <c r="I4144" s="34" t="str">
        <f t="shared" si="478"/>
        <v/>
      </c>
    </row>
    <row r="4145" spans="1:9">
      <c r="A4145" s="81">
        <f t="shared" si="473"/>
        <v>555801202024</v>
      </c>
      <c r="B4145">
        <v>5558012</v>
      </c>
      <c r="C4145" t="s">
        <v>1069</v>
      </c>
      <c r="D4145" s="1">
        <v>45657</v>
      </c>
      <c r="E4145" s="34" t="str">
        <f t="shared" si="478"/>
        <v/>
      </c>
      <c r="F4145" s="34" t="str">
        <f t="shared" si="478"/>
        <v/>
      </c>
      <c r="G4145" s="34" t="str">
        <f t="shared" si="478"/>
        <v/>
      </c>
      <c r="H4145" s="34" t="str">
        <f t="shared" si="478"/>
        <v/>
      </c>
      <c r="I4145" s="34" t="str">
        <f t="shared" si="478"/>
        <v/>
      </c>
    </row>
    <row r="4146" spans="1:9">
      <c r="A4146" s="81">
        <f t="shared" si="473"/>
        <v>555801202023</v>
      </c>
      <c r="B4146">
        <v>5558012</v>
      </c>
      <c r="C4146" t="s">
        <v>1069</v>
      </c>
      <c r="D4146" s="1">
        <v>45291</v>
      </c>
      <c r="E4146" s="34" t="str">
        <f t="shared" si="478"/>
        <v/>
      </c>
      <c r="F4146" s="34" t="str">
        <f t="shared" si="478"/>
        <v/>
      </c>
      <c r="G4146" s="34" t="str">
        <f t="shared" si="478"/>
        <v/>
      </c>
      <c r="H4146" s="34" t="str">
        <f t="shared" si="478"/>
        <v/>
      </c>
      <c r="I4146" s="34" t="str">
        <f t="shared" si="478"/>
        <v/>
      </c>
    </row>
    <row r="4147" spans="1:9">
      <c r="A4147" s="81">
        <f t="shared" si="473"/>
        <v>555801202022</v>
      </c>
      <c r="B4147">
        <v>5558012</v>
      </c>
      <c r="C4147" t="s">
        <v>1069</v>
      </c>
      <c r="D4147" s="1">
        <v>44926</v>
      </c>
      <c r="E4147" s="34" t="str">
        <f t="shared" si="478"/>
        <v/>
      </c>
      <c r="F4147" s="34" t="str">
        <f t="shared" si="478"/>
        <v/>
      </c>
      <c r="G4147" s="34" t="str">
        <f t="shared" si="478"/>
        <v/>
      </c>
      <c r="H4147" s="34" t="str">
        <f t="shared" si="478"/>
        <v/>
      </c>
      <c r="I4147" s="34" t="str">
        <f t="shared" si="478"/>
        <v/>
      </c>
    </row>
    <row r="4148" spans="1:9">
      <c r="A4148" s="81">
        <f t="shared" si="473"/>
        <v>555801202021</v>
      </c>
      <c r="B4148">
        <v>5558012</v>
      </c>
      <c r="C4148" t="s">
        <v>1069</v>
      </c>
      <c r="D4148" s="1">
        <v>44561</v>
      </c>
      <c r="E4148" s="34" t="str">
        <f t="shared" si="478"/>
        <v/>
      </c>
      <c r="F4148" s="34" t="str">
        <f t="shared" si="478"/>
        <v/>
      </c>
      <c r="G4148" s="34" t="str">
        <f t="shared" si="478"/>
        <v/>
      </c>
      <c r="H4148" s="34" t="str">
        <f t="shared" si="478"/>
        <v/>
      </c>
      <c r="I4148" s="34" t="str">
        <f t="shared" si="478"/>
        <v/>
      </c>
    </row>
    <row r="4149" spans="1:9">
      <c r="A4149" s="81">
        <f t="shared" si="473"/>
        <v>555801202020</v>
      </c>
      <c r="B4149">
        <v>5558012</v>
      </c>
      <c r="C4149" t="s">
        <v>1069</v>
      </c>
      <c r="D4149" s="1">
        <v>44196</v>
      </c>
      <c r="E4149" s="34" t="str">
        <f t="shared" si="478"/>
        <v/>
      </c>
      <c r="F4149" s="34" t="str">
        <f t="shared" si="478"/>
        <v/>
      </c>
      <c r="G4149" s="34" t="str">
        <f t="shared" si="478"/>
        <v/>
      </c>
      <c r="H4149" s="34" t="str">
        <f t="shared" si="478"/>
        <v/>
      </c>
      <c r="I4149" s="34" t="str">
        <f t="shared" si="478"/>
        <v/>
      </c>
    </row>
    <row r="4150" spans="1:9">
      <c r="A4150" s="81">
        <f t="shared" si="473"/>
        <v>555801202019</v>
      </c>
      <c r="B4150">
        <v>5558012</v>
      </c>
      <c r="C4150" t="s">
        <v>1069</v>
      </c>
      <c r="D4150" s="1">
        <v>43830</v>
      </c>
      <c r="E4150" s="34" t="str">
        <f t="shared" si="478"/>
        <v/>
      </c>
      <c r="F4150" s="34" t="str">
        <f t="shared" si="478"/>
        <v/>
      </c>
      <c r="G4150" s="34" t="str">
        <f t="shared" si="478"/>
        <v/>
      </c>
      <c r="H4150" s="34" t="str">
        <f t="shared" si="478"/>
        <v/>
      </c>
      <c r="I4150" s="34" t="str">
        <f t="shared" si="478"/>
        <v/>
      </c>
    </row>
    <row r="4151" spans="1:9">
      <c r="A4151" s="81">
        <f t="shared" si="473"/>
        <v>555801202018</v>
      </c>
      <c r="B4151">
        <v>5558012</v>
      </c>
      <c r="C4151" t="s">
        <v>1069</v>
      </c>
      <c r="D4151" s="1">
        <v>43465</v>
      </c>
      <c r="E4151" s="34">
        <f t="shared" si="478"/>
        <v>14136</v>
      </c>
      <c r="F4151" s="34">
        <f t="shared" si="478"/>
        <v>2363</v>
      </c>
      <c r="G4151" s="34">
        <f t="shared" si="478"/>
        <v>1252</v>
      </c>
      <c r="H4151" s="34">
        <f t="shared" si="478"/>
        <v>311</v>
      </c>
      <c r="I4151" s="34">
        <f t="shared" si="478"/>
        <v>800</v>
      </c>
    </row>
    <row r="4152" spans="1:9">
      <c r="A4152" s="81">
        <f t="shared" si="473"/>
        <v>555801202017</v>
      </c>
      <c r="B4152">
        <v>5558012</v>
      </c>
      <c r="C4152" t="s">
        <v>1069</v>
      </c>
      <c r="D4152" s="1">
        <v>43100</v>
      </c>
      <c r="E4152" s="34">
        <f t="shared" si="478"/>
        <v>14136</v>
      </c>
      <c r="F4152" s="34">
        <f t="shared" si="478"/>
        <v>2364</v>
      </c>
      <c r="G4152" s="34">
        <f t="shared" si="478"/>
        <v>1248</v>
      </c>
      <c r="H4152" s="34">
        <f t="shared" si="478"/>
        <v>316</v>
      </c>
      <c r="I4152" s="34">
        <f t="shared" si="478"/>
        <v>800</v>
      </c>
    </row>
    <row r="4153" spans="1:9">
      <c r="A4153" s="81">
        <f t="shared" si="473"/>
        <v>555801202016</v>
      </c>
      <c r="B4153">
        <v>5558012</v>
      </c>
      <c r="C4153" t="s">
        <v>1069</v>
      </c>
      <c r="D4153" s="1">
        <v>42735</v>
      </c>
      <c r="E4153" s="34">
        <f t="shared" si="478"/>
        <v>14136</v>
      </c>
      <c r="F4153" s="34">
        <f t="shared" si="478"/>
        <v>2352</v>
      </c>
      <c r="G4153" s="34">
        <f t="shared" si="478"/>
        <v>1239</v>
      </c>
      <c r="H4153" s="34">
        <f t="shared" si="478"/>
        <v>315</v>
      </c>
      <c r="I4153" s="34">
        <f t="shared" si="478"/>
        <v>798</v>
      </c>
    </row>
    <row r="4154" spans="1:9">
      <c r="A4154" s="81">
        <f t="shared" si="473"/>
        <v>555801202015</v>
      </c>
      <c r="B4154">
        <v>5558012</v>
      </c>
      <c r="C4154" t="s">
        <v>1069</v>
      </c>
      <c r="D4154" s="1">
        <v>42369</v>
      </c>
      <c r="E4154" s="34">
        <f t="shared" ref="E4154:I4163" si="479">IF(YEAR($D4154)&lt;2016,VLOOKUP($A4154,LDB_alt,COLUMN()-1,FALSE),IFERROR(VLOOKUP($A4154,LDB_neu,COLUMN()-1,FALSE),""))</f>
        <v>14135.8</v>
      </c>
      <c r="F4154" s="34">
        <f t="shared" si="479"/>
        <v>2370.12</v>
      </c>
      <c r="G4154" s="34">
        <f t="shared" si="479"/>
        <v>1276.07</v>
      </c>
      <c r="H4154" s="34">
        <f t="shared" si="479"/>
        <v>272.74</v>
      </c>
      <c r="I4154" s="34">
        <f t="shared" si="479"/>
        <v>821.31</v>
      </c>
    </row>
    <row r="4155" spans="1:9">
      <c r="A4155" s="81">
        <f t="shared" si="473"/>
        <v>555801202014</v>
      </c>
      <c r="B4155">
        <v>5558012</v>
      </c>
      <c r="C4155" t="s">
        <v>1069</v>
      </c>
      <c r="D4155" s="1">
        <v>42004</v>
      </c>
      <c r="E4155" s="34">
        <f t="shared" si="479"/>
        <v>14135.8</v>
      </c>
      <c r="F4155" s="34">
        <f t="shared" si="479"/>
        <v>2364.7799999999997</v>
      </c>
      <c r="G4155" s="34">
        <f t="shared" si="479"/>
        <v>1285.67</v>
      </c>
      <c r="H4155" s="34">
        <f t="shared" si="479"/>
        <v>260.32</v>
      </c>
      <c r="I4155" s="34">
        <f t="shared" si="479"/>
        <v>818.79</v>
      </c>
    </row>
    <row r="4156" spans="1:9">
      <c r="A4156" s="81">
        <f t="shared" si="473"/>
        <v>555801202013</v>
      </c>
      <c r="B4156">
        <v>5558012</v>
      </c>
      <c r="C4156" t="s">
        <v>1069</v>
      </c>
      <c r="D4156" s="1">
        <v>41639</v>
      </c>
      <c r="E4156" s="34">
        <f t="shared" si="479"/>
        <v>14135.8</v>
      </c>
      <c r="F4156" s="34">
        <f t="shared" si="479"/>
        <v>2369.29</v>
      </c>
      <c r="G4156" s="34">
        <f t="shared" si="479"/>
        <v>1314.66</v>
      </c>
      <c r="H4156" s="34">
        <f t="shared" si="479"/>
        <v>237.18</v>
      </c>
      <c r="I4156" s="34">
        <f t="shared" si="479"/>
        <v>817.45</v>
      </c>
    </row>
    <row r="4157" spans="1:9">
      <c r="A4157" s="81">
        <f t="shared" si="473"/>
        <v>555801202012</v>
      </c>
      <c r="B4157">
        <v>5558012</v>
      </c>
      <c r="C4157" t="s">
        <v>1069</v>
      </c>
      <c r="D4157" s="1">
        <v>41274</v>
      </c>
      <c r="E4157" s="34">
        <f t="shared" si="479"/>
        <v>14135.8</v>
      </c>
      <c r="F4157" s="34">
        <f t="shared" si="479"/>
        <v>2403.08</v>
      </c>
      <c r="G4157" s="34">
        <f t="shared" si="479"/>
        <v>1357.48</v>
      </c>
      <c r="H4157" s="34">
        <f t="shared" si="479"/>
        <v>230.06</v>
      </c>
      <c r="I4157" s="34">
        <f t="shared" si="479"/>
        <v>815.54</v>
      </c>
    </row>
    <row r="4158" spans="1:9">
      <c r="A4158" s="81">
        <f t="shared" si="473"/>
        <v>555801202011</v>
      </c>
      <c r="B4158">
        <v>5558012</v>
      </c>
      <c r="C4158" t="s">
        <v>1069</v>
      </c>
      <c r="D4158" s="1">
        <v>40908</v>
      </c>
      <c r="E4158" s="34">
        <f t="shared" si="479"/>
        <v>14135.8</v>
      </c>
      <c r="F4158" s="34">
        <f t="shared" si="479"/>
        <v>2410.2399999999998</v>
      </c>
      <c r="G4158" s="34">
        <f t="shared" si="479"/>
        <v>1386.95</v>
      </c>
      <c r="H4158" s="34">
        <f t="shared" si="479"/>
        <v>205</v>
      </c>
      <c r="I4158" s="34">
        <f t="shared" si="479"/>
        <v>818.29</v>
      </c>
    </row>
    <row r="4159" spans="1:9">
      <c r="A4159" s="81">
        <f t="shared" si="473"/>
        <v>555801202010</v>
      </c>
      <c r="B4159">
        <v>5558012</v>
      </c>
      <c r="C4159" t="s">
        <v>1069</v>
      </c>
      <c r="D4159" s="1">
        <v>40543</v>
      </c>
      <c r="E4159" s="34">
        <f t="shared" si="479"/>
        <v>14138.9</v>
      </c>
      <c r="F4159" s="34">
        <f t="shared" si="479"/>
        <v>2410.4700000000003</v>
      </c>
      <c r="G4159" s="34">
        <f t="shared" si="479"/>
        <v>1381.17</v>
      </c>
      <c r="H4159" s="34">
        <f t="shared" si="479"/>
        <v>201.03</v>
      </c>
      <c r="I4159" s="34">
        <f t="shared" si="479"/>
        <v>828.27</v>
      </c>
    </row>
    <row r="4160" spans="1:9">
      <c r="A4160" s="81">
        <f t="shared" si="473"/>
        <v>555801202009</v>
      </c>
      <c r="B4160">
        <v>5558012</v>
      </c>
      <c r="C4160" t="s">
        <v>1069</v>
      </c>
      <c r="D4160" s="1">
        <v>40178</v>
      </c>
      <c r="E4160" s="34">
        <f t="shared" si="479"/>
        <v>14105.39</v>
      </c>
      <c r="F4160" s="34">
        <f t="shared" si="479"/>
        <v>2317.29</v>
      </c>
      <c r="G4160" s="34">
        <f t="shared" si="479"/>
        <v>1353.27</v>
      </c>
      <c r="H4160" s="34">
        <f t="shared" si="479"/>
        <v>157.52000000000001</v>
      </c>
      <c r="I4160" s="34">
        <f t="shared" si="479"/>
        <v>806.5</v>
      </c>
    </row>
    <row r="4161" spans="1:9">
      <c r="A4161" s="81">
        <f t="shared" si="473"/>
        <v>555801202008</v>
      </c>
      <c r="B4161">
        <v>5558012</v>
      </c>
      <c r="C4161" t="s">
        <v>1069</v>
      </c>
      <c r="D4161" s="1">
        <v>39813</v>
      </c>
      <c r="E4161" s="34">
        <f t="shared" si="479"/>
        <v>14105.39</v>
      </c>
      <c r="F4161" s="34">
        <f t="shared" si="479"/>
        <v>2317.29</v>
      </c>
      <c r="G4161" s="34">
        <f t="shared" si="479"/>
        <v>1353.27</v>
      </c>
      <c r="H4161" s="34">
        <f t="shared" si="479"/>
        <v>157.52000000000001</v>
      </c>
      <c r="I4161" s="34">
        <f t="shared" si="479"/>
        <v>806.5</v>
      </c>
    </row>
    <row r="4162" spans="1:9">
      <c r="A4162" s="81">
        <f t="shared" si="473"/>
        <v>555801202007</v>
      </c>
      <c r="B4162">
        <v>5558012</v>
      </c>
      <c r="C4162" t="s">
        <v>1069</v>
      </c>
      <c r="D4162" s="1">
        <v>39447</v>
      </c>
      <c r="E4162" s="34">
        <f t="shared" si="479"/>
        <v>14105.53</v>
      </c>
      <c r="F4162" s="34">
        <f t="shared" si="479"/>
        <v>2306.3000000000002</v>
      </c>
      <c r="G4162" s="34">
        <f t="shared" si="479"/>
        <v>1343.05</v>
      </c>
      <c r="H4162" s="34">
        <f t="shared" si="479"/>
        <v>157.16</v>
      </c>
      <c r="I4162" s="34">
        <f t="shared" si="479"/>
        <v>806.09</v>
      </c>
    </row>
    <row r="4163" spans="1:9">
      <c r="A4163" s="81">
        <f t="shared" si="473"/>
        <v>555801202006</v>
      </c>
      <c r="B4163">
        <v>5558012</v>
      </c>
      <c r="C4163" t="s">
        <v>1069</v>
      </c>
      <c r="D4163" s="1">
        <v>39082</v>
      </c>
      <c r="E4163" s="34">
        <f t="shared" si="479"/>
        <v>14105</v>
      </c>
      <c r="F4163" s="34">
        <f t="shared" si="479"/>
        <v>2302.5699999999997</v>
      </c>
      <c r="G4163" s="34">
        <f t="shared" si="479"/>
        <v>1339.94</v>
      </c>
      <c r="H4163" s="34">
        <f t="shared" si="479"/>
        <v>157.88999999999999</v>
      </c>
      <c r="I4163" s="34">
        <f t="shared" si="479"/>
        <v>804.74</v>
      </c>
    </row>
    <row r="4164" spans="1:9">
      <c r="A4164" s="81">
        <f t="shared" si="473"/>
        <v>555801602025</v>
      </c>
      <c r="B4164">
        <v>5558016</v>
      </c>
      <c r="C4164" t="s">
        <v>1070</v>
      </c>
      <c r="D4164" s="1">
        <v>46022</v>
      </c>
      <c r="E4164" s="34" t="str">
        <f t="shared" ref="E4164:I4173" si="480">IF(YEAR($D4164)&lt;2016,VLOOKUP($A4164,LDB_alt,COLUMN()-1,FALSE),IFERROR(VLOOKUP($A4164,LDB_neu,COLUMN()-1,FALSE),""))</f>
        <v/>
      </c>
      <c r="F4164" s="34" t="str">
        <f t="shared" si="480"/>
        <v/>
      </c>
      <c r="G4164" s="34" t="str">
        <f t="shared" si="480"/>
        <v/>
      </c>
      <c r="H4164" s="34" t="str">
        <f t="shared" si="480"/>
        <v/>
      </c>
      <c r="I4164" s="34" t="str">
        <f t="shared" si="480"/>
        <v/>
      </c>
    </row>
    <row r="4165" spans="1:9">
      <c r="A4165" s="81">
        <f t="shared" ref="A4165:A4228" si="481">(LEFT(B4165&amp;"00000000",8)&amp;YEAR(D4165))+0</f>
        <v>555801602024</v>
      </c>
      <c r="B4165">
        <v>5558016</v>
      </c>
      <c r="C4165" t="s">
        <v>1070</v>
      </c>
      <c r="D4165" s="1">
        <v>45657</v>
      </c>
      <c r="E4165" s="34" t="str">
        <f t="shared" si="480"/>
        <v/>
      </c>
      <c r="F4165" s="34" t="str">
        <f t="shared" si="480"/>
        <v/>
      </c>
      <c r="G4165" s="34" t="str">
        <f t="shared" si="480"/>
        <v/>
      </c>
      <c r="H4165" s="34" t="str">
        <f t="shared" si="480"/>
        <v/>
      </c>
      <c r="I4165" s="34" t="str">
        <f t="shared" si="480"/>
        <v/>
      </c>
    </row>
    <row r="4166" spans="1:9">
      <c r="A4166" s="81">
        <f t="shared" si="481"/>
        <v>555801602023</v>
      </c>
      <c r="B4166">
        <v>5558016</v>
      </c>
      <c r="C4166" t="s">
        <v>1070</v>
      </c>
      <c r="D4166" s="1">
        <v>45291</v>
      </c>
      <c r="E4166" s="34" t="str">
        <f t="shared" si="480"/>
        <v/>
      </c>
      <c r="F4166" s="34" t="str">
        <f t="shared" si="480"/>
        <v/>
      </c>
      <c r="G4166" s="34" t="str">
        <f t="shared" si="480"/>
        <v/>
      </c>
      <c r="H4166" s="34" t="str">
        <f t="shared" si="480"/>
        <v/>
      </c>
      <c r="I4166" s="34" t="str">
        <f t="shared" si="480"/>
        <v/>
      </c>
    </row>
    <row r="4167" spans="1:9">
      <c r="A4167" s="81">
        <f t="shared" si="481"/>
        <v>555801602022</v>
      </c>
      <c r="B4167">
        <v>5558016</v>
      </c>
      <c r="C4167" t="s">
        <v>1070</v>
      </c>
      <c r="D4167" s="1">
        <v>44926</v>
      </c>
      <c r="E4167" s="34" t="str">
        <f t="shared" si="480"/>
        <v/>
      </c>
      <c r="F4167" s="34" t="str">
        <f t="shared" si="480"/>
        <v/>
      </c>
      <c r="G4167" s="34" t="str">
        <f t="shared" si="480"/>
        <v/>
      </c>
      <c r="H4167" s="34" t="str">
        <f t="shared" si="480"/>
        <v/>
      </c>
      <c r="I4167" s="34" t="str">
        <f t="shared" si="480"/>
        <v/>
      </c>
    </row>
    <row r="4168" spans="1:9">
      <c r="A4168" s="81">
        <f t="shared" si="481"/>
        <v>555801602021</v>
      </c>
      <c r="B4168">
        <v>5558016</v>
      </c>
      <c r="C4168" t="s">
        <v>1070</v>
      </c>
      <c r="D4168" s="1">
        <v>44561</v>
      </c>
      <c r="E4168" s="34" t="str">
        <f t="shared" si="480"/>
        <v/>
      </c>
      <c r="F4168" s="34" t="str">
        <f t="shared" si="480"/>
        <v/>
      </c>
      <c r="G4168" s="34" t="str">
        <f t="shared" si="480"/>
        <v/>
      </c>
      <c r="H4168" s="34" t="str">
        <f t="shared" si="480"/>
        <v/>
      </c>
      <c r="I4168" s="34" t="str">
        <f t="shared" si="480"/>
        <v/>
      </c>
    </row>
    <row r="4169" spans="1:9">
      <c r="A4169" s="81">
        <f t="shared" si="481"/>
        <v>555801602020</v>
      </c>
      <c r="B4169">
        <v>5558016</v>
      </c>
      <c r="C4169" t="s">
        <v>1070</v>
      </c>
      <c r="D4169" s="1">
        <v>44196</v>
      </c>
      <c r="E4169" s="34" t="str">
        <f t="shared" si="480"/>
        <v/>
      </c>
      <c r="F4169" s="34" t="str">
        <f t="shared" si="480"/>
        <v/>
      </c>
      <c r="G4169" s="34" t="str">
        <f t="shared" si="480"/>
        <v/>
      </c>
      <c r="H4169" s="34" t="str">
        <f t="shared" si="480"/>
        <v/>
      </c>
      <c r="I4169" s="34" t="str">
        <f t="shared" si="480"/>
        <v/>
      </c>
    </row>
    <row r="4170" spans="1:9">
      <c r="A4170" s="81">
        <f t="shared" si="481"/>
        <v>555801602019</v>
      </c>
      <c r="B4170">
        <v>5558016</v>
      </c>
      <c r="C4170" t="s">
        <v>1070</v>
      </c>
      <c r="D4170" s="1">
        <v>43830</v>
      </c>
      <c r="E4170" s="34" t="str">
        <f t="shared" si="480"/>
        <v/>
      </c>
      <c r="F4170" s="34" t="str">
        <f t="shared" si="480"/>
        <v/>
      </c>
      <c r="G4170" s="34" t="str">
        <f t="shared" si="480"/>
        <v/>
      </c>
      <c r="H4170" s="34" t="str">
        <f t="shared" si="480"/>
        <v/>
      </c>
      <c r="I4170" s="34" t="str">
        <f t="shared" si="480"/>
        <v/>
      </c>
    </row>
    <row r="4171" spans="1:9">
      <c r="A4171" s="81">
        <f t="shared" si="481"/>
        <v>555801602018</v>
      </c>
      <c r="B4171">
        <v>5558016</v>
      </c>
      <c r="C4171" t="s">
        <v>1070</v>
      </c>
      <c r="D4171" s="1">
        <v>43465</v>
      </c>
      <c r="E4171" s="34">
        <f t="shared" si="480"/>
        <v>18483</v>
      </c>
      <c r="F4171" s="34">
        <f t="shared" si="480"/>
        <v>2808</v>
      </c>
      <c r="G4171" s="34">
        <f t="shared" si="480"/>
        <v>1550</v>
      </c>
      <c r="H4171" s="34">
        <f t="shared" si="480"/>
        <v>214</v>
      </c>
      <c r="I4171" s="34">
        <f t="shared" si="480"/>
        <v>1044</v>
      </c>
    </row>
    <row r="4172" spans="1:9">
      <c r="A4172" s="81">
        <f t="shared" si="481"/>
        <v>555801602017</v>
      </c>
      <c r="B4172">
        <v>5558016</v>
      </c>
      <c r="C4172" t="s">
        <v>1070</v>
      </c>
      <c r="D4172" s="1">
        <v>43100</v>
      </c>
      <c r="E4172" s="34">
        <f t="shared" si="480"/>
        <v>18483</v>
      </c>
      <c r="F4172" s="34">
        <f t="shared" si="480"/>
        <v>2802</v>
      </c>
      <c r="G4172" s="34">
        <f t="shared" si="480"/>
        <v>1550</v>
      </c>
      <c r="H4172" s="34">
        <f t="shared" si="480"/>
        <v>208</v>
      </c>
      <c r="I4172" s="34">
        <f t="shared" si="480"/>
        <v>1044</v>
      </c>
    </row>
    <row r="4173" spans="1:9">
      <c r="A4173" s="81">
        <f t="shared" si="481"/>
        <v>555801602016</v>
      </c>
      <c r="B4173">
        <v>5558016</v>
      </c>
      <c r="C4173" t="s">
        <v>1070</v>
      </c>
      <c r="D4173" s="1">
        <v>42735</v>
      </c>
      <c r="E4173" s="34">
        <f t="shared" si="480"/>
        <v>18483</v>
      </c>
      <c r="F4173" s="34">
        <f t="shared" si="480"/>
        <v>2799</v>
      </c>
      <c r="G4173" s="34">
        <f t="shared" si="480"/>
        <v>1554</v>
      </c>
      <c r="H4173" s="34">
        <f t="shared" si="480"/>
        <v>203</v>
      </c>
      <c r="I4173" s="34">
        <f t="shared" si="480"/>
        <v>1042</v>
      </c>
    </row>
    <row r="4174" spans="1:9">
      <c r="A4174" s="81">
        <f t="shared" si="481"/>
        <v>555801602015</v>
      </c>
      <c r="B4174">
        <v>5558016</v>
      </c>
      <c r="C4174" t="s">
        <v>1070</v>
      </c>
      <c r="D4174" s="1">
        <v>42369</v>
      </c>
      <c r="E4174" s="34">
        <f t="shared" ref="E4174:I4183" si="482">IF(YEAR($D4174)&lt;2016,VLOOKUP($A4174,LDB_alt,COLUMN()-1,FALSE),IFERROR(VLOOKUP($A4174,LDB_neu,COLUMN()-1,FALSE),""))</f>
        <v>18483.349999999999</v>
      </c>
      <c r="F4174" s="34">
        <f t="shared" si="482"/>
        <v>2813.62</v>
      </c>
      <c r="G4174" s="34">
        <f t="shared" si="482"/>
        <v>1594.79</v>
      </c>
      <c r="H4174" s="34">
        <f t="shared" si="482"/>
        <v>149.54</v>
      </c>
      <c r="I4174" s="34">
        <f t="shared" si="482"/>
        <v>1069.29</v>
      </c>
    </row>
    <row r="4175" spans="1:9">
      <c r="A4175" s="81">
        <f t="shared" si="481"/>
        <v>555801602014</v>
      </c>
      <c r="B4175">
        <v>5558016</v>
      </c>
      <c r="C4175" t="s">
        <v>1070</v>
      </c>
      <c r="D4175" s="1">
        <v>42004</v>
      </c>
      <c r="E4175" s="34">
        <f t="shared" si="482"/>
        <v>18483.34</v>
      </c>
      <c r="F4175" s="34">
        <f t="shared" si="482"/>
        <v>2797.13</v>
      </c>
      <c r="G4175" s="34">
        <f t="shared" si="482"/>
        <v>1584.32</v>
      </c>
      <c r="H4175" s="34">
        <f t="shared" si="482"/>
        <v>150.94</v>
      </c>
      <c r="I4175" s="34">
        <f t="shared" si="482"/>
        <v>1061.8699999999999</v>
      </c>
    </row>
    <row r="4176" spans="1:9">
      <c r="A4176" s="81">
        <f t="shared" si="481"/>
        <v>555801602013</v>
      </c>
      <c r="B4176">
        <v>5558016</v>
      </c>
      <c r="C4176" t="s">
        <v>1070</v>
      </c>
      <c r="D4176" s="1">
        <v>41639</v>
      </c>
      <c r="E4176" s="34">
        <f t="shared" si="482"/>
        <v>18483.349999999999</v>
      </c>
      <c r="F4176" s="34">
        <f t="shared" si="482"/>
        <v>2785.64</v>
      </c>
      <c r="G4176" s="34">
        <f t="shared" si="482"/>
        <v>1573.48</v>
      </c>
      <c r="H4176" s="34">
        <f t="shared" si="482"/>
        <v>152.58000000000001</v>
      </c>
      <c r="I4176" s="34">
        <f t="shared" si="482"/>
        <v>1059.58</v>
      </c>
    </row>
    <row r="4177" spans="1:9">
      <c r="A4177" s="81">
        <f t="shared" si="481"/>
        <v>555801602012</v>
      </c>
      <c r="B4177">
        <v>5558016</v>
      </c>
      <c r="C4177" t="s">
        <v>1070</v>
      </c>
      <c r="D4177" s="1">
        <v>41274</v>
      </c>
      <c r="E4177" s="34">
        <f t="shared" si="482"/>
        <v>18483.349999999999</v>
      </c>
      <c r="F4177" s="34">
        <f t="shared" si="482"/>
        <v>2766.12</v>
      </c>
      <c r="G4177" s="34">
        <f t="shared" si="482"/>
        <v>1565.05</v>
      </c>
      <c r="H4177" s="34">
        <f t="shared" si="482"/>
        <v>152.18</v>
      </c>
      <c r="I4177" s="34">
        <f t="shared" si="482"/>
        <v>1048.8900000000001</v>
      </c>
    </row>
    <row r="4178" spans="1:9">
      <c r="A4178" s="81">
        <f t="shared" si="481"/>
        <v>555801602011</v>
      </c>
      <c r="B4178">
        <v>5558016</v>
      </c>
      <c r="C4178" t="s">
        <v>1070</v>
      </c>
      <c r="D4178" s="1">
        <v>40908</v>
      </c>
      <c r="E4178" s="34">
        <f t="shared" si="482"/>
        <v>18482.72</v>
      </c>
      <c r="F4178" s="34">
        <f t="shared" si="482"/>
        <v>2772.27</v>
      </c>
      <c r="G4178" s="34">
        <f t="shared" si="482"/>
        <v>1554.76</v>
      </c>
      <c r="H4178" s="34">
        <f t="shared" si="482"/>
        <v>150.81</v>
      </c>
      <c r="I4178" s="34">
        <f t="shared" si="482"/>
        <v>1066.7</v>
      </c>
    </row>
    <row r="4179" spans="1:9">
      <c r="A4179" s="81">
        <f t="shared" si="481"/>
        <v>555801602010</v>
      </c>
      <c r="B4179">
        <v>5558016</v>
      </c>
      <c r="C4179" t="s">
        <v>1070</v>
      </c>
      <c r="D4179" s="1">
        <v>40543</v>
      </c>
      <c r="E4179" s="34">
        <f t="shared" si="482"/>
        <v>18481.77</v>
      </c>
      <c r="F4179" s="34">
        <f t="shared" si="482"/>
        <v>2767.0600000000004</v>
      </c>
      <c r="G4179" s="34">
        <f t="shared" si="482"/>
        <v>1562.52</v>
      </c>
      <c r="H4179" s="34">
        <f t="shared" si="482"/>
        <v>151.63</v>
      </c>
      <c r="I4179" s="34">
        <f t="shared" si="482"/>
        <v>1052.9100000000001</v>
      </c>
    </row>
    <row r="4180" spans="1:9">
      <c r="A4180" s="81">
        <f t="shared" si="481"/>
        <v>555801602009</v>
      </c>
      <c r="B4180">
        <v>5558016</v>
      </c>
      <c r="C4180" t="s">
        <v>1070</v>
      </c>
      <c r="D4180" s="1">
        <v>40178</v>
      </c>
      <c r="E4180" s="34">
        <f t="shared" si="482"/>
        <v>18457.71</v>
      </c>
      <c r="F4180" s="34">
        <f t="shared" si="482"/>
        <v>2719.67</v>
      </c>
      <c r="G4180" s="34">
        <f t="shared" si="482"/>
        <v>1556.08</v>
      </c>
      <c r="H4180" s="34">
        <f t="shared" si="482"/>
        <v>144.4</v>
      </c>
      <c r="I4180" s="34">
        <f t="shared" si="482"/>
        <v>1019.19</v>
      </c>
    </row>
    <row r="4181" spans="1:9">
      <c r="A4181" s="81">
        <f t="shared" si="481"/>
        <v>555801602008</v>
      </c>
      <c r="B4181">
        <v>5558016</v>
      </c>
      <c r="C4181" t="s">
        <v>1070</v>
      </c>
      <c r="D4181" s="1">
        <v>39813</v>
      </c>
      <c r="E4181" s="34">
        <f t="shared" si="482"/>
        <v>18457.71</v>
      </c>
      <c r="F4181" s="34">
        <f t="shared" si="482"/>
        <v>2719.67</v>
      </c>
      <c r="G4181" s="34">
        <f t="shared" si="482"/>
        <v>1556.08</v>
      </c>
      <c r="H4181" s="34">
        <f t="shared" si="482"/>
        <v>144.4</v>
      </c>
      <c r="I4181" s="34">
        <f t="shared" si="482"/>
        <v>1019.19</v>
      </c>
    </row>
    <row r="4182" spans="1:9">
      <c r="A4182" s="81">
        <f t="shared" si="481"/>
        <v>555801602007</v>
      </c>
      <c r="B4182">
        <v>5558016</v>
      </c>
      <c r="C4182" t="s">
        <v>1070</v>
      </c>
      <c r="D4182" s="1">
        <v>39447</v>
      </c>
      <c r="E4182" s="34">
        <f t="shared" si="482"/>
        <v>18455.54</v>
      </c>
      <c r="F4182" s="34">
        <f t="shared" si="482"/>
        <v>2711.84</v>
      </c>
      <c r="G4182" s="34">
        <f t="shared" si="482"/>
        <v>1548.97</v>
      </c>
      <c r="H4182" s="34">
        <f t="shared" si="482"/>
        <v>143.22</v>
      </c>
      <c r="I4182" s="34">
        <f t="shared" si="482"/>
        <v>1019.65</v>
      </c>
    </row>
    <row r="4183" spans="1:9">
      <c r="A4183" s="81">
        <f t="shared" si="481"/>
        <v>555801602006</v>
      </c>
      <c r="B4183">
        <v>5558016</v>
      </c>
      <c r="C4183" t="s">
        <v>1070</v>
      </c>
      <c r="D4183" s="1">
        <v>39082</v>
      </c>
      <c r="E4183" s="34">
        <f t="shared" si="482"/>
        <v>18447.849999999999</v>
      </c>
      <c r="F4183" s="34">
        <f t="shared" si="482"/>
        <v>2669.8</v>
      </c>
      <c r="G4183" s="34">
        <f t="shared" si="482"/>
        <v>1529.46</v>
      </c>
      <c r="H4183" s="34">
        <f t="shared" si="482"/>
        <v>132.63999999999999</v>
      </c>
      <c r="I4183" s="34">
        <f t="shared" si="482"/>
        <v>1007.7</v>
      </c>
    </row>
    <row r="4184" spans="1:9">
      <c r="A4184" s="81">
        <f t="shared" si="481"/>
        <v>555802002025</v>
      </c>
      <c r="B4184">
        <v>5558020</v>
      </c>
      <c r="C4184" t="s">
        <v>515</v>
      </c>
      <c r="D4184" s="1">
        <v>46022</v>
      </c>
      <c r="E4184" s="34" t="str">
        <f t="shared" ref="E4184:I4193" si="483">IF(YEAR($D4184)&lt;2016,VLOOKUP($A4184,LDB_alt,COLUMN()-1,FALSE),IFERROR(VLOOKUP($A4184,LDB_neu,COLUMN()-1,FALSE),""))</f>
        <v/>
      </c>
      <c r="F4184" s="34" t="str">
        <f t="shared" si="483"/>
        <v/>
      </c>
      <c r="G4184" s="34" t="str">
        <f t="shared" si="483"/>
        <v/>
      </c>
      <c r="H4184" s="34" t="str">
        <f t="shared" si="483"/>
        <v/>
      </c>
      <c r="I4184" s="34" t="str">
        <f t="shared" si="483"/>
        <v/>
      </c>
    </row>
    <row r="4185" spans="1:9">
      <c r="A4185" s="81">
        <f t="shared" si="481"/>
        <v>555802002024</v>
      </c>
      <c r="B4185">
        <v>5558020</v>
      </c>
      <c r="C4185" t="s">
        <v>515</v>
      </c>
      <c r="D4185" s="1">
        <v>45657</v>
      </c>
      <c r="E4185" s="34" t="str">
        <f t="shared" si="483"/>
        <v/>
      </c>
      <c r="F4185" s="34" t="str">
        <f t="shared" si="483"/>
        <v/>
      </c>
      <c r="G4185" s="34" t="str">
        <f t="shared" si="483"/>
        <v/>
      </c>
      <c r="H4185" s="34" t="str">
        <f t="shared" si="483"/>
        <v/>
      </c>
      <c r="I4185" s="34" t="str">
        <f t="shared" si="483"/>
        <v/>
      </c>
    </row>
    <row r="4186" spans="1:9">
      <c r="A4186" s="81">
        <f t="shared" si="481"/>
        <v>555802002023</v>
      </c>
      <c r="B4186">
        <v>5558020</v>
      </c>
      <c r="C4186" t="s">
        <v>515</v>
      </c>
      <c r="D4186" s="1">
        <v>45291</v>
      </c>
      <c r="E4186" s="34" t="str">
        <f t="shared" si="483"/>
        <v/>
      </c>
      <c r="F4186" s="34" t="str">
        <f t="shared" si="483"/>
        <v/>
      </c>
      <c r="G4186" s="34" t="str">
        <f t="shared" si="483"/>
        <v/>
      </c>
      <c r="H4186" s="34" t="str">
        <f t="shared" si="483"/>
        <v/>
      </c>
      <c r="I4186" s="34" t="str">
        <f t="shared" si="483"/>
        <v/>
      </c>
    </row>
    <row r="4187" spans="1:9">
      <c r="A4187" s="81">
        <f t="shared" si="481"/>
        <v>555802002022</v>
      </c>
      <c r="B4187">
        <v>5558020</v>
      </c>
      <c r="C4187" t="s">
        <v>515</v>
      </c>
      <c r="D4187" s="1">
        <v>44926</v>
      </c>
      <c r="E4187" s="34" t="str">
        <f t="shared" si="483"/>
        <v/>
      </c>
      <c r="F4187" s="34" t="str">
        <f t="shared" si="483"/>
        <v/>
      </c>
      <c r="G4187" s="34" t="str">
        <f t="shared" si="483"/>
        <v/>
      </c>
      <c r="H4187" s="34" t="str">
        <f t="shared" si="483"/>
        <v/>
      </c>
      <c r="I4187" s="34" t="str">
        <f t="shared" si="483"/>
        <v/>
      </c>
    </row>
    <row r="4188" spans="1:9">
      <c r="A4188" s="81">
        <f t="shared" si="481"/>
        <v>555802002021</v>
      </c>
      <c r="B4188">
        <v>5558020</v>
      </c>
      <c r="C4188" t="s">
        <v>515</v>
      </c>
      <c r="D4188" s="1">
        <v>44561</v>
      </c>
      <c r="E4188" s="34" t="str">
        <f t="shared" si="483"/>
        <v/>
      </c>
      <c r="F4188" s="34" t="str">
        <f t="shared" si="483"/>
        <v/>
      </c>
      <c r="G4188" s="34" t="str">
        <f t="shared" si="483"/>
        <v/>
      </c>
      <c r="H4188" s="34" t="str">
        <f t="shared" si="483"/>
        <v/>
      </c>
      <c r="I4188" s="34" t="str">
        <f t="shared" si="483"/>
        <v/>
      </c>
    </row>
    <row r="4189" spans="1:9">
      <c r="A4189" s="81">
        <f t="shared" si="481"/>
        <v>555802002020</v>
      </c>
      <c r="B4189">
        <v>5558020</v>
      </c>
      <c r="C4189" t="s">
        <v>515</v>
      </c>
      <c r="D4189" s="1">
        <v>44196</v>
      </c>
      <c r="E4189" s="34" t="str">
        <f t="shared" si="483"/>
        <v/>
      </c>
      <c r="F4189" s="34" t="str">
        <f t="shared" si="483"/>
        <v/>
      </c>
      <c r="G4189" s="34" t="str">
        <f t="shared" si="483"/>
        <v/>
      </c>
      <c r="H4189" s="34" t="str">
        <f t="shared" si="483"/>
        <v/>
      </c>
      <c r="I4189" s="34" t="str">
        <f t="shared" si="483"/>
        <v/>
      </c>
    </row>
    <row r="4190" spans="1:9">
      <c r="A4190" s="81">
        <f t="shared" si="481"/>
        <v>555802002019</v>
      </c>
      <c r="B4190">
        <v>5558020</v>
      </c>
      <c r="C4190" t="s">
        <v>515</v>
      </c>
      <c r="D4190" s="1">
        <v>43830</v>
      </c>
      <c r="E4190" s="34" t="str">
        <f t="shared" si="483"/>
        <v/>
      </c>
      <c r="F4190" s="34" t="str">
        <f t="shared" si="483"/>
        <v/>
      </c>
      <c r="G4190" s="34" t="str">
        <f t="shared" si="483"/>
        <v/>
      </c>
      <c r="H4190" s="34" t="str">
        <f t="shared" si="483"/>
        <v/>
      </c>
      <c r="I4190" s="34" t="str">
        <f t="shared" si="483"/>
        <v/>
      </c>
    </row>
    <row r="4191" spans="1:9">
      <c r="A4191" s="81">
        <f t="shared" si="481"/>
        <v>555802002018</v>
      </c>
      <c r="B4191">
        <v>5558020</v>
      </c>
      <c r="C4191" t="s">
        <v>515</v>
      </c>
      <c r="D4191" s="1">
        <v>43465</v>
      </c>
      <c r="E4191" s="34">
        <f t="shared" si="483"/>
        <v>5317</v>
      </c>
      <c r="F4191" s="34">
        <f t="shared" si="483"/>
        <v>700</v>
      </c>
      <c r="G4191" s="34">
        <f t="shared" si="483"/>
        <v>377</v>
      </c>
      <c r="H4191" s="34">
        <f t="shared" si="483"/>
        <v>82</v>
      </c>
      <c r="I4191" s="34">
        <f t="shared" si="483"/>
        <v>241</v>
      </c>
    </row>
    <row r="4192" spans="1:9">
      <c r="A4192" s="81">
        <f t="shared" si="481"/>
        <v>555802002017</v>
      </c>
      <c r="B4192">
        <v>5558020</v>
      </c>
      <c r="C4192" t="s">
        <v>515</v>
      </c>
      <c r="D4192" s="1">
        <v>43100</v>
      </c>
      <c r="E4192" s="34">
        <f t="shared" si="483"/>
        <v>5317</v>
      </c>
      <c r="F4192" s="34">
        <f t="shared" si="483"/>
        <v>694</v>
      </c>
      <c r="G4192" s="34">
        <f t="shared" si="483"/>
        <v>392</v>
      </c>
      <c r="H4192" s="34">
        <f t="shared" si="483"/>
        <v>60</v>
      </c>
      <c r="I4192" s="34">
        <f t="shared" si="483"/>
        <v>242</v>
      </c>
    </row>
    <row r="4193" spans="1:9">
      <c r="A4193" s="81">
        <f t="shared" si="481"/>
        <v>555802002016</v>
      </c>
      <c r="B4193">
        <v>5558020</v>
      </c>
      <c r="C4193" t="s">
        <v>515</v>
      </c>
      <c r="D4193" s="1">
        <v>42735</v>
      </c>
      <c r="E4193" s="34">
        <f t="shared" si="483"/>
        <v>5317</v>
      </c>
      <c r="F4193" s="34">
        <f t="shared" si="483"/>
        <v>687</v>
      </c>
      <c r="G4193" s="34">
        <f t="shared" si="483"/>
        <v>388</v>
      </c>
      <c r="H4193" s="34">
        <f t="shared" si="483"/>
        <v>58</v>
      </c>
      <c r="I4193" s="34">
        <f t="shared" si="483"/>
        <v>241</v>
      </c>
    </row>
    <row r="4194" spans="1:9">
      <c r="A4194" s="81">
        <f t="shared" si="481"/>
        <v>555802002015</v>
      </c>
      <c r="B4194">
        <v>5558020</v>
      </c>
      <c r="C4194" t="s">
        <v>515</v>
      </c>
      <c r="D4194" s="1">
        <v>42369</v>
      </c>
      <c r="E4194" s="34">
        <f t="shared" ref="E4194:I4203" si="484">IF(YEAR($D4194)&lt;2016,VLOOKUP($A4194,LDB_alt,COLUMN()-1,FALSE),IFERROR(VLOOKUP($A4194,LDB_neu,COLUMN()-1,FALSE),""))</f>
        <v>5317.41</v>
      </c>
      <c r="F4194" s="34">
        <f t="shared" si="484"/>
        <v>700.39</v>
      </c>
      <c r="G4194" s="34">
        <f t="shared" si="484"/>
        <v>387.9</v>
      </c>
      <c r="H4194" s="34">
        <f t="shared" si="484"/>
        <v>56.49</v>
      </c>
      <c r="I4194" s="34">
        <f t="shared" si="484"/>
        <v>256</v>
      </c>
    </row>
    <row r="4195" spans="1:9">
      <c r="A4195" s="81">
        <f t="shared" si="481"/>
        <v>555802002014</v>
      </c>
      <c r="B4195">
        <v>5558020</v>
      </c>
      <c r="C4195" t="s">
        <v>515</v>
      </c>
      <c r="D4195" s="1">
        <v>42004</v>
      </c>
      <c r="E4195" s="34">
        <f t="shared" si="484"/>
        <v>5317.93</v>
      </c>
      <c r="F4195" s="34">
        <f t="shared" si="484"/>
        <v>695.19</v>
      </c>
      <c r="G4195" s="34">
        <f t="shared" si="484"/>
        <v>392.37</v>
      </c>
      <c r="H4195" s="34">
        <f t="shared" si="484"/>
        <v>50.93</v>
      </c>
      <c r="I4195" s="34">
        <f t="shared" si="484"/>
        <v>251.89</v>
      </c>
    </row>
    <row r="4196" spans="1:9">
      <c r="A4196" s="81">
        <f t="shared" si="481"/>
        <v>555802002013</v>
      </c>
      <c r="B4196">
        <v>5558020</v>
      </c>
      <c r="C4196" t="s">
        <v>515</v>
      </c>
      <c r="D4196" s="1">
        <v>41639</v>
      </c>
      <c r="E4196" s="34">
        <f t="shared" si="484"/>
        <v>5317.73</v>
      </c>
      <c r="F4196" s="34">
        <f t="shared" si="484"/>
        <v>694.43</v>
      </c>
      <c r="G4196" s="34">
        <f t="shared" si="484"/>
        <v>392.77</v>
      </c>
      <c r="H4196" s="34">
        <f t="shared" si="484"/>
        <v>50.87</v>
      </c>
      <c r="I4196" s="34">
        <f t="shared" si="484"/>
        <v>250.79</v>
      </c>
    </row>
    <row r="4197" spans="1:9">
      <c r="A4197" s="81">
        <f t="shared" si="481"/>
        <v>555802002012</v>
      </c>
      <c r="B4197">
        <v>5558020</v>
      </c>
      <c r="C4197" t="s">
        <v>515</v>
      </c>
      <c r="D4197" s="1">
        <v>41274</v>
      </c>
      <c r="E4197" s="34">
        <f t="shared" si="484"/>
        <v>5317.73</v>
      </c>
      <c r="F4197" s="34">
        <f t="shared" si="484"/>
        <v>684.16</v>
      </c>
      <c r="G4197" s="34">
        <f t="shared" si="484"/>
        <v>389.57</v>
      </c>
      <c r="H4197" s="34">
        <f t="shared" si="484"/>
        <v>50.06</v>
      </c>
      <c r="I4197" s="34">
        <f t="shared" si="484"/>
        <v>244.53</v>
      </c>
    </row>
    <row r="4198" spans="1:9">
      <c r="A4198" s="81">
        <f t="shared" si="481"/>
        <v>555802002011</v>
      </c>
      <c r="B4198">
        <v>5558020</v>
      </c>
      <c r="C4198" t="s">
        <v>515</v>
      </c>
      <c r="D4198" s="1">
        <v>40908</v>
      </c>
      <c r="E4198" s="34">
        <f t="shared" si="484"/>
        <v>5317.74</v>
      </c>
      <c r="F4198" s="34">
        <f t="shared" si="484"/>
        <v>658.87</v>
      </c>
      <c r="G4198" s="34">
        <f t="shared" si="484"/>
        <v>376.27</v>
      </c>
      <c r="H4198" s="34">
        <f t="shared" si="484"/>
        <v>49.62</v>
      </c>
      <c r="I4198" s="34">
        <f t="shared" si="484"/>
        <v>232.98</v>
      </c>
    </row>
    <row r="4199" spans="1:9">
      <c r="A4199" s="81">
        <f t="shared" si="481"/>
        <v>555802002010</v>
      </c>
      <c r="B4199">
        <v>5558020</v>
      </c>
      <c r="C4199" t="s">
        <v>515</v>
      </c>
      <c r="D4199" s="1">
        <v>40543</v>
      </c>
      <c r="E4199" s="34">
        <f t="shared" si="484"/>
        <v>5317.58</v>
      </c>
      <c r="F4199" s="34">
        <f t="shared" si="484"/>
        <v>656.97</v>
      </c>
      <c r="G4199" s="34">
        <f t="shared" si="484"/>
        <v>375.2</v>
      </c>
      <c r="H4199" s="34">
        <f t="shared" si="484"/>
        <v>49.61</v>
      </c>
      <c r="I4199" s="34">
        <f t="shared" si="484"/>
        <v>232.16</v>
      </c>
    </row>
    <row r="4200" spans="1:9">
      <c r="A4200" s="81">
        <f t="shared" si="481"/>
        <v>555802002009</v>
      </c>
      <c r="B4200">
        <v>5558020</v>
      </c>
      <c r="C4200" t="s">
        <v>515</v>
      </c>
      <c r="D4200" s="1">
        <v>40178</v>
      </c>
      <c r="E4200" s="34">
        <f t="shared" si="484"/>
        <v>5301.31</v>
      </c>
      <c r="F4200" s="34">
        <f t="shared" si="484"/>
        <v>649.91000000000008</v>
      </c>
      <c r="G4200" s="34">
        <f t="shared" si="484"/>
        <v>371.17</v>
      </c>
      <c r="H4200" s="34">
        <f t="shared" si="484"/>
        <v>49.3</v>
      </c>
      <c r="I4200" s="34">
        <f t="shared" si="484"/>
        <v>229.44</v>
      </c>
    </row>
    <row r="4201" spans="1:9">
      <c r="A4201" s="81">
        <f t="shared" si="481"/>
        <v>555802002008</v>
      </c>
      <c r="B4201">
        <v>5558020</v>
      </c>
      <c r="C4201" t="s">
        <v>515</v>
      </c>
      <c r="D4201" s="1">
        <v>39813</v>
      </c>
      <c r="E4201" s="34">
        <f t="shared" si="484"/>
        <v>5301.31</v>
      </c>
      <c r="F4201" s="34">
        <f t="shared" si="484"/>
        <v>649.91000000000008</v>
      </c>
      <c r="G4201" s="34">
        <f t="shared" si="484"/>
        <v>371.17</v>
      </c>
      <c r="H4201" s="34">
        <f t="shared" si="484"/>
        <v>49.3</v>
      </c>
      <c r="I4201" s="34">
        <f t="shared" si="484"/>
        <v>229.44</v>
      </c>
    </row>
    <row r="4202" spans="1:9">
      <c r="A4202" s="81">
        <f t="shared" si="481"/>
        <v>555802002007</v>
      </c>
      <c r="B4202">
        <v>5558020</v>
      </c>
      <c r="C4202" t="s">
        <v>515</v>
      </c>
      <c r="D4202" s="1">
        <v>39447</v>
      </c>
      <c r="E4202" s="34">
        <f t="shared" si="484"/>
        <v>5301.22</v>
      </c>
      <c r="F4202" s="34">
        <f t="shared" si="484"/>
        <v>639.1</v>
      </c>
      <c r="G4202" s="34">
        <f t="shared" si="484"/>
        <v>363.81</v>
      </c>
      <c r="H4202" s="34">
        <f t="shared" si="484"/>
        <v>47.21</v>
      </c>
      <c r="I4202" s="34">
        <f t="shared" si="484"/>
        <v>228.08</v>
      </c>
    </row>
    <row r="4203" spans="1:9">
      <c r="A4203" s="81">
        <f t="shared" si="481"/>
        <v>555802002006</v>
      </c>
      <c r="B4203">
        <v>5558020</v>
      </c>
      <c r="C4203" t="s">
        <v>515</v>
      </c>
      <c r="D4203" s="1">
        <v>39082</v>
      </c>
      <c r="E4203" s="34">
        <f t="shared" si="484"/>
        <v>5301.18</v>
      </c>
      <c r="F4203" s="34">
        <f t="shared" si="484"/>
        <v>638.64</v>
      </c>
      <c r="G4203" s="34">
        <f t="shared" si="484"/>
        <v>362.99</v>
      </c>
      <c r="H4203" s="34">
        <f t="shared" si="484"/>
        <v>47.21</v>
      </c>
      <c r="I4203" s="34">
        <f t="shared" si="484"/>
        <v>228.44</v>
      </c>
    </row>
    <row r="4204" spans="1:9">
      <c r="A4204" s="81">
        <f t="shared" si="481"/>
        <v>555802402025</v>
      </c>
      <c r="B4204">
        <v>5558024</v>
      </c>
      <c r="C4204" t="s">
        <v>1071</v>
      </c>
      <c r="D4204" s="1">
        <v>46022</v>
      </c>
      <c r="E4204" s="34" t="str">
        <f t="shared" ref="E4204:I4213" si="485">IF(YEAR($D4204)&lt;2016,VLOOKUP($A4204,LDB_alt,COLUMN()-1,FALSE),IFERROR(VLOOKUP($A4204,LDB_neu,COLUMN()-1,FALSE),""))</f>
        <v/>
      </c>
      <c r="F4204" s="34" t="str">
        <f t="shared" si="485"/>
        <v/>
      </c>
      <c r="G4204" s="34" t="str">
        <f t="shared" si="485"/>
        <v/>
      </c>
      <c r="H4204" s="34" t="str">
        <f t="shared" si="485"/>
        <v/>
      </c>
      <c r="I4204" s="34" t="str">
        <f t="shared" si="485"/>
        <v/>
      </c>
    </row>
    <row r="4205" spans="1:9">
      <c r="A4205" s="81">
        <f t="shared" si="481"/>
        <v>555802402024</v>
      </c>
      <c r="B4205">
        <v>5558024</v>
      </c>
      <c r="C4205" t="s">
        <v>1071</v>
      </c>
      <c r="D4205" s="1">
        <v>45657</v>
      </c>
      <c r="E4205" s="34" t="str">
        <f t="shared" si="485"/>
        <v/>
      </c>
      <c r="F4205" s="34" t="str">
        <f t="shared" si="485"/>
        <v/>
      </c>
      <c r="G4205" s="34" t="str">
        <f t="shared" si="485"/>
        <v/>
      </c>
      <c r="H4205" s="34" t="str">
        <f t="shared" si="485"/>
        <v/>
      </c>
      <c r="I4205" s="34" t="str">
        <f t="shared" si="485"/>
        <v/>
      </c>
    </row>
    <row r="4206" spans="1:9">
      <c r="A4206" s="81">
        <f t="shared" si="481"/>
        <v>555802402023</v>
      </c>
      <c r="B4206">
        <v>5558024</v>
      </c>
      <c r="C4206" t="s">
        <v>1071</v>
      </c>
      <c r="D4206" s="1">
        <v>45291</v>
      </c>
      <c r="E4206" s="34" t="str">
        <f t="shared" si="485"/>
        <v/>
      </c>
      <c r="F4206" s="34" t="str">
        <f t="shared" si="485"/>
        <v/>
      </c>
      <c r="G4206" s="34" t="str">
        <f t="shared" si="485"/>
        <v/>
      </c>
      <c r="H4206" s="34" t="str">
        <f t="shared" si="485"/>
        <v/>
      </c>
      <c r="I4206" s="34" t="str">
        <f t="shared" si="485"/>
        <v/>
      </c>
    </row>
    <row r="4207" spans="1:9">
      <c r="A4207" s="81">
        <f t="shared" si="481"/>
        <v>555802402022</v>
      </c>
      <c r="B4207">
        <v>5558024</v>
      </c>
      <c r="C4207" t="s">
        <v>1071</v>
      </c>
      <c r="D4207" s="1">
        <v>44926</v>
      </c>
      <c r="E4207" s="34" t="str">
        <f t="shared" si="485"/>
        <v/>
      </c>
      <c r="F4207" s="34" t="str">
        <f t="shared" si="485"/>
        <v/>
      </c>
      <c r="G4207" s="34" t="str">
        <f t="shared" si="485"/>
        <v/>
      </c>
      <c r="H4207" s="34" t="str">
        <f t="shared" si="485"/>
        <v/>
      </c>
      <c r="I4207" s="34" t="str">
        <f t="shared" si="485"/>
        <v/>
      </c>
    </row>
    <row r="4208" spans="1:9">
      <c r="A4208" s="81">
        <f t="shared" si="481"/>
        <v>555802402021</v>
      </c>
      <c r="B4208">
        <v>5558024</v>
      </c>
      <c r="C4208" t="s">
        <v>1071</v>
      </c>
      <c r="D4208" s="1">
        <v>44561</v>
      </c>
      <c r="E4208" s="34" t="str">
        <f t="shared" si="485"/>
        <v/>
      </c>
      <c r="F4208" s="34" t="str">
        <f t="shared" si="485"/>
        <v/>
      </c>
      <c r="G4208" s="34" t="str">
        <f t="shared" si="485"/>
        <v/>
      </c>
      <c r="H4208" s="34" t="str">
        <f t="shared" si="485"/>
        <v/>
      </c>
      <c r="I4208" s="34" t="str">
        <f t="shared" si="485"/>
        <v/>
      </c>
    </row>
    <row r="4209" spans="1:9">
      <c r="A4209" s="81">
        <f t="shared" si="481"/>
        <v>555802402020</v>
      </c>
      <c r="B4209">
        <v>5558024</v>
      </c>
      <c r="C4209" t="s">
        <v>1071</v>
      </c>
      <c r="D4209" s="1">
        <v>44196</v>
      </c>
      <c r="E4209" s="34" t="str">
        <f t="shared" si="485"/>
        <v/>
      </c>
      <c r="F4209" s="34" t="str">
        <f t="shared" si="485"/>
        <v/>
      </c>
      <c r="G4209" s="34" t="str">
        <f t="shared" si="485"/>
        <v/>
      </c>
      <c r="H4209" s="34" t="str">
        <f t="shared" si="485"/>
        <v/>
      </c>
      <c r="I4209" s="34" t="str">
        <f t="shared" si="485"/>
        <v/>
      </c>
    </row>
    <row r="4210" spans="1:9">
      <c r="A4210" s="81">
        <f t="shared" si="481"/>
        <v>555802402019</v>
      </c>
      <c r="B4210">
        <v>5558024</v>
      </c>
      <c r="C4210" t="s">
        <v>1071</v>
      </c>
      <c r="D4210" s="1">
        <v>43830</v>
      </c>
      <c r="E4210" s="34" t="str">
        <f t="shared" si="485"/>
        <v/>
      </c>
      <c r="F4210" s="34" t="str">
        <f t="shared" si="485"/>
        <v/>
      </c>
      <c r="G4210" s="34" t="str">
        <f t="shared" si="485"/>
        <v/>
      </c>
      <c r="H4210" s="34" t="str">
        <f t="shared" si="485"/>
        <v/>
      </c>
      <c r="I4210" s="34" t="str">
        <f t="shared" si="485"/>
        <v/>
      </c>
    </row>
    <row r="4211" spans="1:9">
      <c r="A4211" s="81">
        <f t="shared" si="481"/>
        <v>555802402018</v>
      </c>
      <c r="B4211">
        <v>5558024</v>
      </c>
      <c r="C4211" t="s">
        <v>1071</v>
      </c>
      <c r="D4211" s="1">
        <v>43465</v>
      </c>
      <c r="E4211" s="34">
        <f t="shared" si="485"/>
        <v>14054</v>
      </c>
      <c r="F4211" s="34">
        <f t="shared" si="485"/>
        <v>1806</v>
      </c>
      <c r="G4211" s="34">
        <f t="shared" si="485"/>
        <v>903</v>
      </c>
      <c r="H4211" s="34">
        <f t="shared" si="485"/>
        <v>209</v>
      </c>
      <c r="I4211" s="34">
        <f t="shared" si="485"/>
        <v>694</v>
      </c>
    </row>
    <row r="4212" spans="1:9">
      <c r="A4212" s="81">
        <f t="shared" si="481"/>
        <v>555802402017</v>
      </c>
      <c r="B4212">
        <v>5558024</v>
      </c>
      <c r="C4212" t="s">
        <v>1071</v>
      </c>
      <c r="D4212" s="1">
        <v>43100</v>
      </c>
      <c r="E4212" s="34">
        <f t="shared" si="485"/>
        <v>14054</v>
      </c>
      <c r="F4212" s="34">
        <f t="shared" si="485"/>
        <v>1798</v>
      </c>
      <c r="G4212" s="34">
        <f t="shared" si="485"/>
        <v>908</v>
      </c>
      <c r="H4212" s="34">
        <f t="shared" si="485"/>
        <v>198</v>
      </c>
      <c r="I4212" s="34">
        <f t="shared" si="485"/>
        <v>692</v>
      </c>
    </row>
    <row r="4213" spans="1:9">
      <c r="A4213" s="81">
        <f t="shared" si="481"/>
        <v>555802402016</v>
      </c>
      <c r="B4213">
        <v>5558024</v>
      </c>
      <c r="C4213" t="s">
        <v>1071</v>
      </c>
      <c r="D4213" s="1">
        <v>42735</v>
      </c>
      <c r="E4213" s="34">
        <f t="shared" si="485"/>
        <v>14054</v>
      </c>
      <c r="F4213" s="34">
        <f t="shared" si="485"/>
        <v>1785</v>
      </c>
      <c r="G4213" s="34">
        <f t="shared" si="485"/>
        <v>900</v>
      </c>
      <c r="H4213" s="34">
        <f t="shared" si="485"/>
        <v>194</v>
      </c>
      <c r="I4213" s="34">
        <f t="shared" si="485"/>
        <v>691</v>
      </c>
    </row>
    <row r="4214" spans="1:9">
      <c r="A4214" s="81">
        <f t="shared" si="481"/>
        <v>555802402015</v>
      </c>
      <c r="B4214">
        <v>5558024</v>
      </c>
      <c r="C4214" t="s">
        <v>1071</v>
      </c>
      <c r="D4214" s="1">
        <v>42369</v>
      </c>
      <c r="E4214" s="34">
        <f t="shared" ref="E4214:I4223" si="486">IF(YEAR($D4214)&lt;2016,VLOOKUP($A4214,LDB_alt,COLUMN()-1,FALSE),IFERROR(VLOOKUP($A4214,LDB_neu,COLUMN()-1,FALSE),""))</f>
        <v>14054.19</v>
      </c>
      <c r="F4214" s="34">
        <f t="shared" si="486"/>
        <v>1837.19</v>
      </c>
      <c r="G4214" s="34">
        <f t="shared" si="486"/>
        <v>971.94</v>
      </c>
      <c r="H4214" s="34">
        <f t="shared" si="486"/>
        <v>174.72</v>
      </c>
      <c r="I4214" s="34">
        <f t="shared" si="486"/>
        <v>690.53</v>
      </c>
    </row>
    <row r="4215" spans="1:9">
      <c r="A4215" s="81">
        <f t="shared" si="481"/>
        <v>555802402014</v>
      </c>
      <c r="B4215">
        <v>5558024</v>
      </c>
      <c r="C4215" t="s">
        <v>1071</v>
      </c>
      <c r="D4215" s="1">
        <v>42004</v>
      </c>
      <c r="E4215" s="34">
        <f t="shared" si="486"/>
        <v>14054.19</v>
      </c>
      <c r="F4215" s="34">
        <f t="shared" si="486"/>
        <v>1808.6</v>
      </c>
      <c r="G4215" s="34">
        <f t="shared" si="486"/>
        <v>957.69</v>
      </c>
      <c r="H4215" s="34">
        <f t="shared" si="486"/>
        <v>166.8</v>
      </c>
      <c r="I4215" s="34">
        <f t="shared" si="486"/>
        <v>684.11</v>
      </c>
    </row>
    <row r="4216" spans="1:9">
      <c r="A4216" s="81">
        <f t="shared" si="481"/>
        <v>555802402013</v>
      </c>
      <c r="B4216">
        <v>5558024</v>
      </c>
      <c r="C4216" t="s">
        <v>1071</v>
      </c>
      <c r="D4216" s="1">
        <v>41639</v>
      </c>
      <c r="E4216" s="34">
        <f t="shared" si="486"/>
        <v>14054.17</v>
      </c>
      <c r="F4216" s="34">
        <f t="shared" si="486"/>
        <v>1791.58</v>
      </c>
      <c r="G4216" s="34">
        <f t="shared" si="486"/>
        <v>931.04</v>
      </c>
      <c r="H4216" s="34">
        <f t="shared" si="486"/>
        <v>164.57</v>
      </c>
      <c r="I4216" s="34">
        <f t="shared" si="486"/>
        <v>695.97</v>
      </c>
    </row>
    <row r="4217" spans="1:9">
      <c r="A4217" s="81">
        <f t="shared" si="481"/>
        <v>555802402012</v>
      </c>
      <c r="B4217">
        <v>5558024</v>
      </c>
      <c r="C4217" t="s">
        <v>1071</v>
      </c>
      <c r="D4217" s="1">
        <v>41274</v>
      </c>
      <c r="E4217" s="34">
        <f t="shared" si="486"/>
        <v>14054.17</v>
      </c>
      <c r="F4217" s="34">
        <f t="shared" si="486"/>
        <v>1764.19</v>
      </c>
      <c r="G4217" s="34">
        <f t="shared" si="486"/>
        <v>918.45</v>
      </c>
      <c r="H4217" s="34">
        <f t="shared" si="486"/>
        <v>166.38</v>
      </c>
      <c r="I4217" s="34">
        <f t="shared" si="486"/>
        <v>679.36</v>
      </c>
    </row>
    <row r="4218" spans="1:9">
      <c r="A4218" s="81">
        <f t="shared" si="481"/>
        <v>555802402011</v>
      </c>
      <c r="B4218">
        <v>5558024</v>
      </c>
      <c r="C4218" t="s">
        <v>1071</v>
      </c>
      <c r="D4218" s="1">
        <v>40908</v>
      </c>
      <c r="E4218" s="34">
        <f t="shared" si="486"/>
        <v>14054.33</v>
      </c>
      <c r="F4218" s="34">
        <f t="shared" si="486"/>
        <v>1774.91</v>
      </c>
      <c r="G4218" s="34">
        <f t="shared" si="486"/>
        <v>914.61</v>
      </c>
      <c r="H4218" s="34">
        <f t="shared" si="486"/>
        <v>165.81</v>
      </c>
      <c r="I4218" s="34">
        <f t="shared" si="486"/>
        <v>694.49</v>
      </c>
    </row>
    <row r="4219" spans="1:9">
      <c r="A4219" s="81">
        <f t="shared" si="481"/>
        <v>555802402010</v>
      </c>
      <c r="B4219">
        <v>5558024</v>
      </c>
      <c r="C4219" t="s">
        <v>1071</v>
      </c>
      <c r="D4219" s="1">
        <v>40543</v>
      </c>
      <c r="E4219" s="34">
        <f t="shared" si="486"/>
        <v>14054.34</v>
      </c>
      <c r="F4219" s="34">
        <f t="shared" si="486"/>
        <v>1769.97</v>
      </c>
      <c r="G4219" s="34">
        <f t="shared" si="486"/>
        <v>864.96</v>
      </c>
      <c r="H4219" s="34">
        <f t="shared" si="486"/>
        <v>166.24</v>
      </c>
      <c r="I4219" s="34">
        <f t="shared" si="486"/>
        <v>738.77</v>
      </c>
    </row>
    <row r="4220" spans="1:9">
      <c r="A4220" s="81">
        <f t="shared" si="481"/>
        <v>555802402009</v>
      </c>
      <c r="B4220">
        <v>5558024</v>
      </c>
      <c r="C4220" t="s">
        <v>1071</v>
      </c>
      <c r="D4220" s="1">
        <v>40178</v>
      </c>
      <c r="E4220" s="34">
        <f t="shared" si="486"/>
        <v>14040.43</v>
      </c>
      <c r="F4220" s="34">
        <f t="shared" si="486"/>
        <v>1764.5300000000002</v>
      </c>
      <c r="G4220" s="34">
        <f t="shared" si="486"/>
        <v>861.14</v>
      </c>
      <c r="H4220" s="34">
        <f t="shared" si="486"/>
        <v>166.29</v>
      </c>
      <c r="I4220" s="34">
        <f t="shared" si="486"/>
        <v>737.1</v>
      </c>
    </row>
    <row r="4221" spans="1:9">
      <c r="A4221" s="81">
        <f t="shared" si="481"/>
        <v>555802402008</v>
      </c>
      <c r="B4221">
        <v>5558024</v>
      </c>
      <c r="C4221" t="s">
        <v>1071</v>
      </c>
      <c r="D4221" s="1">
        <v>39813</v>
      </c>
      <c r="E4221" s="34">
        <f t="shared" si="486"/>
        <v>14040.43</v>
      </c>
      <c r="F4221" s="34">
        <f t="shared" si="486"/>
        <v>1764.5300000000002</v>
      </c>
      <c r="G4221" s="34">
        <f t="shared" si="486"/>
        <v>861.14</v>
      </c>
      <c r="H4221" s="34">
        <f t="shared" si="486"/>
        <v>166.29</v>
      </c>
      <c r="I4221" s="34">
        <f t="shared" si="486"/>
        <v>737.1</v>
      </c>
    </row>
    <row r="4222" spans="1:9">
      <c r="A4222" s="81">
        <f t="shared" si="481"/>
        <v>555802402007</v>
      </c>
      <c r="B4222">
        <v>5558024</v>
      </c>
      <c r="C4222" t="s">
        <v>1071</v>
      </c>
      <c r="D4222" s="1">
        <v>39447</v>
      </c>
      <c r="E4222" s="34">
        <f t="shared" si="486"/>
        <v>14033.32</v>
      </c>
      <c r="F4222" s="34">
        <f t="shared" si="486"/>
        <v>1660.1100000000001</v>
      </c>
      <c r="G4222" s="34">
        <f t="shared" si="486"/>
        <v>851.6</v>
      </c>
      <c r="H4222" s="34">
        <f t="shared" si="486"/>
        <v>123.93</v>
      </c>
      <c r="I4222" s="34">
        <f t="shared" si="486"/>
        <v>684.58</v>
      </c>
    </row>
    <row r="4223" spans="1:9">
      <c r="A4223" s="81">
        <f t="shared" si="481"/>
        <v>555802402006</v>
      </c>
      <c r="B4223">
        <v>5558024</v>
      </c>
      <c r="C4223" t="s">
        <v>1071</v>
      </c>
      <c r="D4223" s="1">
        <v>39082</v>
      </c>
      <c r="E4223" s="34">
        <f t="shared" si="486"/>
        <v>14033.49</v>
      </c>
      <c r="F4223" s="34">
        <f t="shared" si="486"/>
        <v>1649.25</v>
      </c>
      <c r="G4223" s="34">
        <f t="shared" si="486"/>
        <v>844.05</v>
      </c>
      <c r="H4223" s="34">
        <f t="shared" si="486"/>
        <v>122.65</v>
      </c>
      <c r="I4223" s="34">
        <f t="shared" si="486"/>
        <v>682.55</v>
      </c>
    </row>
    <row r="4224" spans="1:9">
      <c r="A4224" s="81">
        <f t="shared" si="481"/>
        <v>555802802025</v>
      </c>
      <c r="B4224">
        <v>5558028</v>
      </c>
      <c r="C4224" t="s">
        <v>516</v>
      </c>
      <c r="D4224" s="1">
        <v>46022</v>
      </c>
      <c r="E4224" s="34" t="str">
        <f t="shared" ref="E4224:I4233" si="487">IF(YEAR($D4224)&lt;2016,VLOOKUP($A4224,LDB_alt,COLUMN()-1,FALSE),IFERROR(VLOOKUP($A4224,LDB_neu,COLUMN()-1,FALSE),""))</f>
        <v/>
      </c>
      <c r="F4224" s="34" t="str">
        <f t="shared" si="487"/>
        <v/>
      </c>
      <c r="G4224" s="34" t="str">
        <f t="shared" si="487"/>
        <v/>
      </c>
      <c r="H4224" s="34" t="str">
        <f t="shared" si="487"/>
        <v/>
      </c>
      <c r="I4224" s="34" t="str">
        <f t="shared" si="487"/>
        <v/>
      </c>
    </row>
    <row r="4225" spans="1:9">
      <c r="A4225" s="81">
        <f t="shared" si="481"/>
        <v>555802802024</v>
      </c>
      <c r="B4225">
        <v>5558028</v>
      </c>
      <c r="C4225" t="s">
        <v>516</v>
      </c>
      <c r="D4225" s="1">
        <v>45657</v>
      </c>
      <c r="E4225" s="34" t="str">
        <f t="shared" si="487"/>
        <v/>
      </c>
      <c r="F4225" s="34" t="str">
        <f t="shared" si="487"/>
        <v/>
      </c>
      <c r="G4225" s="34" t="str">
        <f t="shared" si="487"/>
        <v/>
      </c>
      <c r="H4225" s="34" t="str">
        <f t="shared" si="487"/>
        <v/>
      </c>
      <c r="I4225" s="34" t="str">
        <f t="shared" si="487"/>
        <v/>
      </c>
    </row>
    <row r="4226" spans="1:9">
      <c r="A4226" s="81">
        <f t="shared" si="481"/>
        <v>555802802023</v>
      </c>
      <c r="B4226">
        <v>5558028</v>
      </c>
      <c r="C4226" t="s">
        <v>516</v>
      </c>
      <c r="D4226" s="1">
        <v>45291</v>
      </c>
      <c r="E4226" s="34" t="str">
        <f t="shared" si="487"/>
        <v/>
      </c>
      <c r="F4226" s="34" t="str">
        <f t="shared" si="487"/>
        <v/>
      </c>
      <c r="G4226" s="34" t="str">
        <f t="shared" si="487"/>
        <v/>
      </c>
      <c r="H4226" s="34" t="str">
        <f t="shared" si="487"/>
        <v/>
      </c>
      <c r="I4226" s="34" t="str">
        <f t="shared" si="487"/>
        <v/>
      </c>
    </row>
    <row r="4227" spans="1:9">
      <c r="A4227" s="81">
        <f t="shared" si="481"/>
        <v>555802802022</v>
      </c>
      <c r="B4227">
        <v>5558028</v>
      </c>
      <c r="C4227" t="s">
        <v>516</v>
      </c>
      <c r="D4227" s="1">
        <v>44926</v>
      </c>
      <c r="E4227" s="34" t="str">
        <f t="shared" si="487"/>
        <v/>
      </c>
      <c r="F4227" s="34" t="str">
        <f t="shared" si="487"/>
        <v/>
      </c>
      <c r="G4227" s="34" t="str">
        <f t="shared" si="487"/>
        <v/>
      </c>
      <c r="H4227" s="34" t="str">
        <f t="shared" si="487"/>
        <v/>
      </c>
      <c r="I4227" s="34" t="str">
        <f t="shared" si="487"/>
        <v/>
      </c>
    </row>
    <row r="4228" spans="1:9">
      <c r="A4228" s="81">
        <f t="shared" si="481"/>
        <v>555802802021</v>
      </c>
      <c r="B4228">
        <v>5558028</v>
      </c>
      <c r="C4228" t="s">
        <v>516</v>
      </c>
      <c r="D4228" s="1">
        <v>44561</v>
      </c>
      <c r="E4228" s="34" t="str">
        <f t="shared" si="487"/>
        <v/>
      </c>
      <c r="F4228" s="34" t="str">
        <f t="shared" si="487"/>
        <v/>
      </c>
      <c r="G4228" s="34" t="str">
        <f t="shared" si="487"/>
        <v/>
      </c>
      <c r="H4228" s="34" t="str">
        <f t="shared" si="487"/>
        <v/>
      </c>
      <c r="I4228" s="34" t="str">
        <f t="shared" si="487"/>
        <v/>
      </c>
    </row>
    <row r="4229" spans="1:9">
      <c r="A4229" s="81">
        <f t="shared" ref="A4229:A4292" si="488">(LEFT(B4229&amp;"00000000",8)&amp;YEAR(D4229))+0</f>
        <v>555802802020</v>
      </c>
      <c r="B4229">
        <v>5558028</v>
      </c>
      <c r="C4229" t="s">
        <v>516</v>
      </c>
      <c r="D4229" s="1">
        <v>44196</v>
      </c>
      <c r="E4229" s="34" t="str">
        <f t="shared" si="487"/>
        <v/>
      </c>
      <c r="F4229" s="34" t="str">
        <f t="shared" si="487"/>
        <v/>
      </c>
      <c r="G4229" s="34" t="str">
        <f t="shared" si="487"/>
        <v/>
      </c>
      <c r="H4229" s="34" t="str">
        <f t="shared" si="487"/>
        <v/>
      </c>
      <c r="I4229" s="34" t="str">
        <f t="shared" si="487"/>
        <v/>
      </c>
    </row>
    <row r="4230" spans="1:9">
      <c r="A4230" s="81">
        <f t="shared" si="488"/>
        <v>555802802019</v>
      </c>
      <c r="B4230">
        <v>5558028</v>
      </c>
      <c r="C4230" t="s">
        <v>516</v>
      </c>
      <c r="D4230" s="1">
        <v>43830</v>
      </c>
      <c r="E4230" s="34" t="str">
        <f t="shared" si="487"/>
        <v/>
      </c>
      <c r="F4230" s="34" t="str">
        <f t="shared" si="487"/>
        <v/>
      </c>
      <c r="G4230" s="34" t="str">
        <f t="shared" si="487"/>
        <v/>
      </c>
      <c r="H4230" s="34" t="str">
        <f t="shared" si="487"/>
        <v/>
      </c>
      <c r="I4230" s="34" t="str">
        <f t="shared" si="487"/>
        <v/>
      </c>
    </row>
    <row r="4231" spans="1:9">
      <c r="A4231" s="81">
        <f t="shared" si="488"/>
        <v>555802802018</v>
      </c>
      <c r="B4231">
        <v>5558028</v>
      </c>
      <c r="C4231" t="s">
        <v>516</v>
      </c>
      <c r="D4231" s="1">
        <v>43465</v>
      </c>
      <c r="E4231" s="34">
        <f t="shared" si="487"/>
        <v>5241</v>
      </c>
      <c r="F4231" s="34">
        <f t="shared" si="487"/>
        <v>717</v>
      </c>
      <c r="G4231" s="34">
        <f t="shared" si="487"/>
        <v>375</v>
      </c>
      <c r="H4231" s="34">
        <f t="shared" si="487"/>
        <v>103</v>
      </c>
      <c r="I4231" s="34">
        <f t="shared" si="487"/>
        <v>239</v>
      </c>
    </row>
    <row r="4232" spans="1:9">
      <c r="A4232" s="81">
        <f t="shared" si="488"/>
        <v>555802802017</v>
      </c>
      <c r="B4232">
        <v>5558028</v>
      </c>
      <c r="C4232" t="s">
        <v>516</v>
      </c>
      <c r="D4232" s="1">
        <v>43100</v>
      </c>
      <c r="E4232" s="34">
        <f t="shared" si="487"/>
        <v>5241</v>
      </c>
      <c r="F4232" s="34">
        <f t="shared" si="487"/>
        <v>713</v>
      </c>
      <c r="G4232" s="34">
        <f t="shared" si="487"/>
        <v>375</v>
      </c>
      <c r="H4232" s="34">
        <f t="shared" si="487"/>
        <v>102</v>
      </c>
      <c r="I4232" s="34">
        <f t="shared" si="487"/>
        <v>236</v>
      </c>
    </row>
    <row r="4233" spans="1:9">
      <c r="A4233" s="81">
        <f t="shared" si="488"/>
        <v>555802802016</v>
      </c>
      <c r="B4233">
        <v>5558028</v>
      </c>
      <c r="C4233" t="s">
        <v>516</v>
      </c>
      <c r="D4233" s="1">
        <v>42735</v>
      </c>
      <c r="E4233" s="34">
        <f t="shared" si="487"/>
        <v>5241</v>
      </c>
      <c r="F4233" s="34">
        <f t="shared" si="487"/>
        <v>706</v>
      </c>
      <c r="G4233" s="34">
        <f t="shared" si="487"/>
        <v>368</v>
      </c>
      <c r="H4233" s="34">
        <f t="shared" si="487"/>
        <v>102</v>
      </c>
      <c r="I4233" s="34">
        <f t="shared" si="487"/>
        <v>236</v>
      </c>
    </row>
    <row r="4234" spans="1:9">
      <c r="A4234" s="81">
        <f t="shared" si="488"/>
        <v>555802802015</v>
      </c>
      <c r="B4234">
        <v>5558028</v>
      </c>
      <c r="C4234" t="s">
        <v>516</v>
      </c>
      <c r="D4234" s="1">
        <v>42369</v>
      </c>
      <c r="E4234" s="34">
        <f t="shared" ref="E4234:I4243" si="489">IF(YEAR($D4234)&lt;2016,VLOOKUP($A4234,LDB_alt,COLUMN()-1,FALSE),IFERROR(VLOOKUP($A4234,LDB_neu,COLUMN()-1,FALSE),""))</f>
        <v>5241.1000000000004</v>
      </c>
      <c r="F4234" s="34">
        <f t="shared" si="489"/>
        <v>704.12</v>
      </c>
      <c r="G4234" s="34">
        <f t="shared" si="489"/>
        <v>369.22</v>
      </c>
      <c r="H4234" s="34">
        <f t="shared" si="489"/>
        <v>97.76</v>
      </c>
      <c r="I4234" s="34">
        <f t="shared" si="489"/>
        <v>237.14</v>
      </c>
    </row>
    <row r="4235" spans="1:9">
      <c r="A4235" s="81">
        <f t="shared" si="488"/>
        <v>555802802014</v>
      </c>
      <c r="B4235">
        <v>5558028</v>
      </c>
      <c r="C4235" t="s">
        <v>516</v>
      </c>
      <c r="D4235" s="1">
        <v>42004</v>
      </c>
      <c r="E4235" s="34">
        <f t="shared" si="489"/>
        <v>5241.1000000000004</v>
      </c>
      <c r="F4235" s="34">
        <f t="shared" si="489"/>
        <v>697.90000000000009</v>
      </c>
      <c r="G4235" s="34">
        <f t="shared" si="489"/>
        <v>363.8</v>
      </c>
      <c r="H4235" s="34">
        <f t="shared" si="489"/>
        <v>97.61</v>
      </c>
      <c r="I4235" s="34">
        <f t="shared" si="489"/>
        <v>236.49</v>
      </c>
    </row>
    <row r="4236" spans="1:9">
      <c r="A4236" s="81">
        <f t="shared" si="488"/>
        <v>555802802013</v>
      </c>
      <c r="B4236">
        <v>5558028</v>
      </c>
      <c r="C4236" t="s">
        <v>516</v>
      </c>
      <c r="D4236" s="1">
        <v>41639</v>
      </c>
      <c r="E4236" s="34">
        <f t="shared" si="489"/>
        <v>5241.1000000000004</v>
      </c>
      <c r="F4236" s="34">
        <f t="shared" si="489"/>
        <v>697.97</v>
      </c>
      <c r="G4236" s="34">
        <f t="shared" si="489"/>
        <v>364.33</v>
      </c>
      <c r="H4236" s="34">
        <f t="shared" si="489"/>
        <v>97.3</v>
      </c>
      <c r="I4236" s="34">
        <f t="shared" si="489"/>
        <v>236.34</v>
      </c>
    </row>
    <row r="4237" spans="1:9">
      <c r="A4237" s="81">
        <f t="shared" si="488"/>
        <v>555802802012</v>
      </c>
      <c r="B4237">
        <v>5558028</v>
      </c>
      <c r="C4237" t="s">
        <v>516</v>
      </c>
      <c r="D4237" s="1">
        <v>41274</v>
      </c>
      <c r="E4237" s="34">
        <f t="shared" si="489"/>
        <v>5241.1000000000004</v>
      </c>
      <c r="F4237" s="34">
        <f t="shared" si="489"/>
        <v>694.28</v>
      </c>
      <c r="G4237" s="34">
        <f t="shared" si="489"/>
        <v>362.96</v>
      </c>
      <c r="H4237" s="34">
        <f t="shared" si="489"/>
        <v>95.94</v>
      </c>
      <c r="I4237" s="34">
        <f t="shared" si="489"/>
        <v>235.38</v>
      </c>
    </row>
    <row r="4238" spans="1:9">
      <c r="A4238" s="81">
        <f t="shared" si="488"/>
        <v>555802802011</v>
      </c>
      <c r="B4238">
        <v>5558028</v>
      </c>
      <c r="C4238" t="s">
        <v>516</v>
      </c>
      <c r="D4238" s="1">
        <v>40908</v>
      </c>
      <c r="E4238" s="34">
        <f t="shared" si="489"/>
        <v>5240.9399999999996</v>
      </c>
      <c r="F4238" s="34">
        <f t="shared" si="489"/>
        <v>690.11999999999989</v>
      </c>
      <c r="G4238" s="34">
        <f t="shared" si="489"/>
        <v>360.4</v>
      </c>
      <c r="H4238" s="34">
        <f t="shared" si="489"/>
        <v>95.77</v>
      </c>
      <c r="I4238" s="34">
        <f t="shared" si="489"/>
        <v>233.95</v>
      </c>
    </row>
    <row r="4239" spans="1:9">
      <c r="A4239" s="81">
        <f t="shared" si="488"/>
        <v>555802802010</v>
      </c>
      <c r="B4239">
        <v>5558028</v>
      </c>
      <c r="C4239" t="s">
        <v>516</v>
      </c>
      <c r="D4239" s="1">
        <v>40543</v>
      </c>
      <c r="E4239" s="34">
        <f t="shared" si="489"/>
        <v>5240.9399999999996</v>
      </c>
      <c r="F4239" s="34">
        <f t="shared" si="489"/>
        <v>671.72</v>
      </c>
      <c r="G4239" s="34">
        <f t="shared" si="489"/>
        <v>351.42</v>
      </c>
      <c r="H4239" s="34">
        <f t="shared" si="489"/>
        <v>91.45</v>
      </c>
      <c r="I4239" s="34">
        <f t="shared" si="489"/>
        <v>228.85</v>
      </c>
    </row>
    <row r="4240" spans="1:9">
      <c r="A4240" s="81">
        <f t="shared" si="488"/>
        <v>555802802009</v>
      </c>
      <c r="B4240">
        <v>5558028</v>
      </c>
      <c r="C4240" t="s">
        <v>516</v>
      </c>
      <c r="D4240" s="1">
        <v>40178</v>
      </c>
      <c r="E4240" s="34">
        <f t="shared" si="489"/>
        <v>5239.0200000000004</v>
      </c>
      <c r="F4240" s="34">
        <f t="shared" si="489"/>
        <v>663.72</v>
      </c>
      <c r="G4240" s="34">
        <f t="shared" si="489"/>
        <v>344.59</v>
      </c>
      <c r="H4240" s="34">
        <f t="shared" si="489"/>
        <v>90.39</v>
      </c>
      <c r="I4240" s="34">
        <f t="shared" si="489"/>
        <v>228.74</v>
      </c>
    </row>
    <row r="4241" spans="1:9">
      <c r="A4241" s="81">
        <f t="shared" si="488"/>
        <v>555802802008</v>
      </c>
      <c r="B4241">
        <v>5558028</v>
      </c>
      <c r="C4241" t="s">
        <v>516</v>
      </c>
      <c r="D4241" s="1">
        <v>39813</v>
      </c>
      <c r="E4241" s="34">
        <f t="shared" si="489"/>
        <v>5239.0200000000004</v>
      </c>
      <c r="F4241" s="34">
        <f t="shared" si="489"/>
        <v>663.72</v>
      </c>
      <c r="G4241" s="34">
        <f t="shared" si="489"/>
        <v>344.59</v>
      </c>
      <c r="H4241" s="34">
        <f t="shared" si="489"/>
        <v>90.39</v>
      </c>
      <c r="I4241" s="34">
        <f t="shared" si="489"/>
        <v>228.74</v>
      </c>
    </row>
    <row r="4242" spans="1:9">
      <c r="A4242" s="81">
        <f t="shared" si="488"/>
        <v>555802802007</v>
      </c>
      <c r="B4242">
        <v>5558028</v>
      </c>
      <c r="C4242" t="s">
        <v>516</v>
      </c>
      <c r="D4242" s="1">
        <v>39447</v>
      </c>
      <c r="E4242" s="34">
        <f t="shared" si="489"/>
        <v>5238.96</v>
      </c>
      <c r="F4242" s="34">
        <f t="shared" si="489"/>
        <v>665.63</v>
      </c>
      <c r="G4242" s="34">
        <f t="shared" si="489"/>
        <v>344.82</v>
      </c>
      <c r="H4242" s="34">
        <f t="shared" si="489"/>
        <v>94</v>
      </c>
      <c r="I4242" s="34">
        <f t="shared" si="489"/>
        <v>226.81</v>
      </c>
    </row>
    <row r="4243" spans="1:9">
      <c r="A4243" s="81">
        <f t="shared" si="488"/>
        <v>555802802006</v>
      </c>
      <c r="B4243">
        <v>5558028</v>
      </c>
      <c r="C4243" t="s">
        <v>516</v>
      </c>
      <c r="D4243" s="1">
        <v>39082</v>
      </c>
      <c r="E4243" s="34">
        <f t="shared" si="489"/>
        <v>5238.96</v>
      </c>
      <c r="F4243" s="34">
        <f t="shared" si="489"/>
        <v>662.67</v>
      </c>
      <c r="G4243" s="34">
        <f t="shared" si="489"/>
        <v>341.79</v>
      </c>
      <c r="H4243" s="34">
        <f t="shared" si="489"/>
        <v>94.21</v>
      </c>
      <c r="I4243" s="34">
        <f t="shared" si="489"/>
        <v>226.67</v>
      </c>
    </row>
    <row r="4244" spans="1:9">
      <c r="A4244" s="81">
        <f t="shared" si="488"/>
        <v>555803202025</v>
      </c>
      <c r="B4244">
        <v>5558032</v>
      </c>
      <c r="C4244" t="s">
        <v>517</v>
      </c>
      <c r="D4244" s="1">
        <v>46022</v>
      </c>
      <c r="E4244" s="34" t="str">
        <f t="shared" ref="E4244:I4253" si="490">IF(YEAR($D4244)&lt;2016,VLOOKUP($A4244,LDB_alt,COLUMN()-1,FALSE),IFERROR(VLOOKUP($A4244,LDB_neu,COLUMN()-1,FALSE),""))</f>
        <v/>
      </c>
      <c r="F4244" s="34" t="str">
        <f t="shared" si="490"/>
        <v/>
      </c>
      <c r="G4244" s="34" t="str">
        <f t="shared" si="490"/>
        <v/>
      </c>
      <c r="H4244" s="34" t="str">
        <f t="shared" si="490"/>
        <v/>
      </c>
      <c r="I4244" s="34" t="str">
        <f t="shared" si="490"/>
        <v/>
      </c>
    </row>
    <row r="4245" spans="1:9">
      <c r="A4245" s="81">
        <f t="shared" si="488"/>
        <v>555803202024</v>
      </c>
      <c r="B4245">
        <v>5558032</v>
      </c>
      <c r="C4245" t="s">
        <v>517</v>
      </c>
      <c r="D4245" s="1">
        <v>45657</v>
      </c>
      <c r="E4245" s="34" t="str">
        <f t="shared" si="490"/>
        <v/>
      </c>
      <c r="F4245" s="34" t="str">
        <f t="shared" si="490"/>
        <v/>
      </c>
      <c r="G4245" s="34" t="str">
        <f t="shared" si="490"/>
        <v/>
      </c>
      <c r="H4245" s="34" t="str">
        <f t="shared" si="490"/>
        <v/>
      </c>
      <c r="I4245" s="34" t="str">
        <f t="shared" si="490"/>
        <v/>
      </c>
    </row>
    <row r="4246" spans="1:9">
      <c r="A4246" s="81">
        <f t="shared" si="488"/>
        <v>555803202023</v>
      </c>
      <c r="B4246">
        <v>5558032</v>
      </c>
      <c r="C4246" t="s">
        <v>517</v>
      </c>
      <c r="D4246" s="1">
        <v>45291</v>
      </c>
      <c r="E4246" s="34" t="str">
        <f t="shared" si="490"/>
        <v/>
      </c>
      <c r="F4246" s="34" t="str">
        <f t="shared" si="490"/>
        <v/>
      </c>
      <c r="G4246" s="34" t="str">
        <f t="shared" si="490"/>
        <v/>
      </c>
      <c r="H4246" s="34" t="str">
        <f t="shared" si="490"/>
        <v/>
      </c>
      <c r="I4246" s="34" t="str">
        <f t="shared" si="490"/>
        <v/>
      </c>
    </row>
    <row r="4247" spans="1:9">
      <c r="A4247" s="81">
        <f t="shared" si="488"/>
        <v>555803202022</v>
      </c>
      <c r="B4247">
        <v>5558032</v>
      </c>
      <c r="C4247" t="s">
        <v>517</v>
      </c>
      <c r="D4247" s="1">
        <v>44926</v>
      </c>
      <c r="E4247" s="34" t="str">
        <f t="shared" si="490"/>
        <v/>
      </c>
      <c r="F4247" s="34" t="str">
        <f t="shared" si="490"/>
        <v/>
      </c>
      <c r="G4247" s="34" t="str">
        <f t="shared" si="490"/>
        <v/>
      </c>
      <c r="H4247" s="34" t="str">
        <f t="shared" si="490"/>
        <v/>
      </c>
      <c r="I4247" s="34" t="str">
        <f t="shared" si="490"/>
        <v/>
      </c>
    </row>
    <row r="4248" spans="1:9">
      <c r="A4248" s="81">
        <f t="shared" si="488"/>
        <v>555803202021</v>
      </c>
      <c r="B4248">
        <v>5558032</v>
      </c>
      <c r="C4248" t="s">
        <v>517</v>
      </c>
      <c r="D4248" s="1">
        <v>44561</v>
      </c>
      <c r="E4248" s="34" t="str">
        <f t="shared" si="490"/>
        <v/>
      </c>
      <c r="F4248" s="34" t="str">
        <f t="shared" si="490"/>
        <v/>
      </c>
      <c r="G4248" s="34" t="str">
        <f t="shared" si="490"/>
        <v/>
      </c>
      <c r="H4248" s="34" t="str">
        <f t="shared" si="490"/>
        <v/>
      </c>
      <c r="I4248" s="34" t="str">
        <f t="shared" si="490"/>
        <v/>
      </c>
    </row>
    <row r="4249" spans="1:9">
      <c r="A4249" s="81">
        <f t="shared" si="488"/>
        <v>555803202020</v>
      </c>
      <c r="B4249">
        <v>5558032</v>
      </c>
      <c r="C4249" t="s">
        <v>517</v>
      </c>
      <c r="D4249" s="1">
        <v>44196</v>
      </c>
      <c r="E4249" s="34" t="str">
        <f t="shared" si="490"/>
        <v/>
      </c>
      <c r="F4249" s="34" t="str">
        <f t="shared" si="490"/>
        <v/>
      </c>
      <c r="G4249" s="34" t="str">
        <f t="shared" si="490"/>
        <v/>
      </c>
      <c r="H4249" s="34" t="str">
        <f t="shared" si="490"/>
        <v/>
      </c>
      <c r="I4249" s="34" t="str">
        <f t="shared" si="490"/>
        <v/>
      </c>
    </row>
    <row r="4250" spans="1:9">
      <c r="A4250" s="81">
        <f t="shared" si="488"/>
        <v>555803202019</v>
      </c>
      <c r="B4250">
        <v>5558032</v>
      </c>
      <c r="C4250" t="s">
        <v>517</v>
      </c>
      <c r="D4250" s="1">
        <v>43830</v>
      </c>
      <c r="E4250" s="34" t="str">
        <f t="shared" si="490"/>
        <v/>
      </c>
      <c r="F4250" s="34" t="str">
        <f t="shared" si="490"/>
        <v/>
      </c>
      <c r="G4250" s="34" t="str">
        <f t="shared" si="490"/>
        <v/>
      </c>
      <c r="H4250" s="34" t="str">
        <f t="shared" si="490"/>
        <v/>
      </c>
      <c r="I4250" s="34" t="str">
        <f t="shared" si="490"/>
        <v/>
      </c>
    </row>
    <row r="4251" spans="1:9">
      <c r="A4251" s="81">
        <f t="shared" si="488"/>
        <v>555803202018</v>
      </c>
      <c r="B4251">
        <v>5558032</v>
      </c>
      <c r="C4251" t="s">
        <v>517</v>
      </c>
      <c r="D4251" s="1">
        <v>43465</v>
      </c>
      <c r="E4251" s="34">
        <f t="shared" si="490"/>
        <v>8567</v>
      </c>
      <c r="F4251" s="34">
        <f t="shared" si="490"/>
        <v>1274</v>
      </c>
      <c r="G4251" s="34">
        <f t="shared" si="490"/>
        <v>683</v>
      </c>
      <c r="H4251" s="34">
        <f t="shared" si="490"/>
        <v>95</v>
      </c>
      <c r="I4251" s="34">
        <f t="shared" si="490"/>
        <v>496</v>
      </c>
    </row>
    <row r="4252" spans="1:9">
      <c r="A4252" s="81">
        <f t="shared" si="488"/>
        <v>555803202017</v>
      </c>
      <c r="B4252">
        <v>5558032</v>
      </c>
      <c r="C4252" t="s">
        <v>517</v>
      </c>
      <c r="D4252" s="1">
        <v>43100</v>
      </c>
      <c r="E4252" s="34">
        <f t="shared" si="490"/>
        <v>8567</v>
      </c>
      <c r="F4252" s="34">
        <f t="shared" si="490"/>
        <v>1254</v>
      </c>
      <c r="G4252" s="34">
        <f t="shared" si="490"/>
        <v>685</v>
      </c>
      <c r="H4252" s="34">
        <f t="shared" si="490"/>
        <v>88</v>
      </c>
      <c r="I4252" s="34">
        <f t="shared" si="490"/>
        <v>481</v>
      </c>
    </row>
    <row r="4253" spans="1:9">
      <c r="A4253" s="81">
        <f t="shared" si="488"/>
        <v>555803202016</v>
      </c>
      <c r="B4253">
        <v>5558032</v>
      </c>
      <c r="C4253" t="s">
        <v>517</v>
      </c>
      <c r="D4253" s="1">
        <v>42735</v>
      </c>
      <c r="E4253" s="34">
        <f t="shared" si="490"/>
        <v>8567</v>
      </c>
      <c r="F4253" s="34">
        <f t="shared" si="490"/>
        <v>1245</v>
      </c>
      <c r="G4253" s="34">
        <f t="shared" si="490"/>
        <v>679</v>
      </c>
      <c r="H4253" s="34">
        <f t="shared" si="490"/>
        <v>86</v>
      </c>
      <c r="I4253" s="34">
        <f t="shared" si="490"/>
        <v>480</v>
      </c>
    </row>
    <row r="4254" spans="1:9">
      <c r="A4254" s="81">
        <f t="shared" si="488"/>
        <v>555803202015</v>
      </c>
      <c r="B4254">
        <v>5558032</v>
      </c>
      <c r="C4254" t="s">
        <v>517</v>
      </c>
      <c r="D4254" s="1">
        <v>42369</v>
      </c>
      <c r="E4254" s="34">
        <f t="shared" ref="E4254:I4263" si="491">IF(YEAR($D4254)&lt;2016,VLOOKUP($A4254,LDB_alt,COLUMN()-1,FALSE),IFERROR(VLOOKUP($A4254,LDB_neu,COLUMN()-1,FALSE),""))</f>
        <v>8567.24</v>
      </c>
      <c r="F4254" s="34">
        <f t="shared" si="491"/>
        <v>1228.6499999999999</v>
      </c>
      <c r="G4254" s="34">
        <f t="shared" si="491"/>
        <v>677.8</v>
      </c>
      <c r="H4254" s="34">
        <f t="shared" si="491"/>
        <v>72.400000000000006</v>
      </c>
      <c r="I4254" s="34">
        <f t="shared" si="491"/>
        <v>478.45</v>
      </c>
    </row>
    <row r="4255" spans="1:9">
      <c r="A4255" s="81">
        <f t="shared" si="488"/>
        <v>555803202014</v>
      </c>
      <c r="B4255">
        <v>5558032</v>
      </c>
      <c r="C4255" t="s">
        <v>517</v>
      </c>
      <c r="D4255" s="1">
        <v>42004</v>
      </c>
      <c r="E4255" s="34">
        <f t="shared" si="491"/>
        <v>8567.24</v>
      </c>
      <c r="F4255" s="34">
        <f t="shared" si="491"/>
        <v>1219.47</v>
      </c>
      <c r="G4255" s="34">
        <f t="shared" si="491"/>
        <v>672.19</v>
      </c>
      <c r="H4255" s="34">
        <f t="shared" si="491"/>
        <v>72.25</v>
      </c>
      <c r="I4255" s="34">
        <f t="shared" si="491"/>
        <v>475.03</v>
      </c>
    </row>
    <row r="4256" spans="1:9">
      <c r="A4256" s="81">
        <f t="shared" si="488"/>
        <v>555803202013</v>
      </c>
      <c r="B4256">
        <v>5558032</v>
      </c>
      <c r="C4256" t="s">
        <v>517</v>
      </c>
      <c r="D4256" s="1">
        <v>41639</v>
      </c>
      <c r="E4256" s="34">
        <f t="shared" si="491"/>
        <v>8567.3700000000008</v>
      </c>
      <c r="F4256" s="34">
        <f t="shared" si="491"/>
        <v>1216.96</v>
      </c>
      <c r="G4256" s="34">
        <f t="shared" si="491"/>
        <v>671.55</v>
      </c>
      <c r="H4256" s="34">
        <f t="shared" si="491"/>
        <v>70.959999999999994</v>
      </c>
      <c r="I4256" s="34">
        <f t="shared" si="491"/>
        <v>474.45</v>
      </c>
    </row>
    <row r="4257" spans="1:9">
      <c r="A4257" s="81">
        <f t="shared" si="488"/>
        <v>555803202012</v>
      </c>
      <c r="B4257">
        <v>5558032</v>
      </c>
      <c r="C4257" t="s">
        <v>517</v>
      </c>
      <c r="D4257" s="1">
        <v>41274</v>
      </c>
      <c r="E4257" s="34">
        <f t="shared" si="491"/>
        <v>8567.3700000000008</v>
      </c>
      <c r="F4257" s="34">
        <f t="shared" si="491"/>
        <v>1212.48</v>
      </c>
      <c r="G4257" s="34">
        <f t="shared" si="491"/>
        <v>667.37</v>
      </c>
      <c r="H4257" s="34">
        <f t="shared" si="491"/>
        <v>70.75</v>
      </c>
      <c r="I4257" s="34">
        <f t="shared" si="491"/>
        <v>474.36</v>
      </c>
    </row>
    <row r="4258" spans="1:9">
      <c r="A4258" s="81">
        <f t="shared" si="488"/>
        <v>555803202011</v>
      </c>
      <c r="B4258">
        <v>5558032</v>
      </c>
      <c r="C4258" t="s">
        <v>517</v>
      </c>
      <c r="D4258" s="1">
        <v>40908</v>
      </c>
      <c r="E4258" s="34">
        <f t="shared" si="491"/>
        <v>8567.3700000000008</v>
      </c>
      <c r="F4258" s="34">
        <f t="shared" si="491"/>
        <v>1194.3500000000001</v>
      </c>
      <c r="G4258" s="34">
        <f t="shared" si="491"/>
        <v>659.32</v>
      </c>
      <c r="H4258" s="34">
        <f t="shared" si="491"/>
        <v>70.73</v>
      </c>
      <c r="I4258" s="34">
        <f t="shared" si="491"/>
        <v>464.3</v>
      </c>
    </row>
    <row r="4259" spans="1:9">
      <c r="A4259" s="81">
        <f t="shared" si="488"/>
        <v>555803202010</v>
      </c>
      <c r="B4259">
        <v>5558032</v>
      </c>
      <c r="C4259" t="s">
        <v>517</v>
      </c>
      <c r="D4259" s="1">
        <v>40543</v>
      </c>
      <c r="E4259" s="34">
        <f t="shared" si="491"/>
        <v>8567.3700000000008</v>
      </c>
      <c r="F4259" s="34">
        <f t="shared" si="491"/>
        <v>1185.4000000000001</v>
      </c>
      <c r="G4259" s="34">
        <f t="shared" si="491"/>
        <v>651.30999999999995</v>
      </c>
      <c r="H4259" s="34">
        <f t="shared" si="491"/>
        <v>71.08</v>
      </c>
      <c r="I4259" s="34">
        <f t="shared" si="491"/>
        <v>463.01</v>
      </c>
    </row>
    <row r="4260" spans="1:9">
      <c r="A4260" s="81">
        <f t="shared" si="488"/>
        <v>555803202009</v>
      </c>
      <c r="B4260">
        <v>5558032</v>
      </c>
      <c r="C4260" t="s">
        <v>517</v>
      </c>
      <c r="D4260" s="1">
        <v>40178</v>
      </c>
      <c r="E4260" s="34">
        <f t="shared" si="491"/>
        <v>8564.06</v>
      </c>
      <c r="F4260" s="34">
        <f t="shared" si="491"/>
        <v>1174.83</v>
      </c>
      <c r="G4260" s="34">
        <f t="shared" si="491"/>
        <v>645.4</v>
      </c>
      <c r="H4260" s="34">
        <f t="shared" si="491"/>
        <v>68.709999999999994</v>
      </c>
      <c r="I4260" s="34">
        <f t="shared" si="491"/>
        <v>460.72</v>
      </c>
    </row>
    <row r="4261" spans="1:9">
      <c r="A4261" s="81">
        <f t="shared" si="488"/>
        <v>555803202008</v>
      </c>
      <c r="B4261">
        <v>5558032</v>
      </c>
      <c r="C4261" t="s">
        <v>517</v>
      </c>
      <c r="D4261" s="1">
        <v>39813</v>
      </c>
      <c r="E4261" s="34">
        <f t="shared" si="491"/>
        <v>8564.06</v>
      </c>
      <c r="F4261" s="34">
        <f t="shared" si="491"/>
        <v>1174.83</v>
      </c>
      <c r="G4261" s="34">
        <f t="shared" si="491"/>
        <v>645.4</v>
      </c>
      <c r="H4261" s="34">
        <f t="shared" si="491"/>
        <v>68.709999999999994</v>
      </c>
      <c r="I4261" s="34">
        <f t="shared" si="491"/>
        <v>460.72</v>
      </c>
    </row>
    <row r="4262" spans="1:9">
      <c r="A4262" s="81">
        <f t="shared" si="488"/>
        <v>555803202007</v>
      </c>
      <c r="B4262">
        <v>5558032</v>
      </c>
      <c r="C4262" t="s">
        <v>517</v>
      </c>
      <c r="D4262" s="1">
        <v>39447</v>
      </c>
      <c r="E4262" s="34">
        <f t="shared" si="491"/>
        <v>8564.06</v>
      </c>
      <c r="F4262" s="34">
        <f t="shared" si="491"/>
        <v>1178.3499999999999</v>
      </c>
      <c r="G4262" s="34">
        <f t="shared" si="491"/>
        <v>650.62</v>
      </c>
      <c r="H4262" s="34">
        <f t="shared" si="491"/>
        <v>63.88</v>
      </c>
      <c r="I4262" s="34">
        <f t="shared" si="491"/>
        <v>463.85</v>
      </c>
    </row>
    <row r="4263" spans="1:9">
      <c r="A4263" s="81">
        <f t="shared" si="488"/>
        <v>555803202006</v>
      </c>
      <c r="B4263">
        <v>5558032</v>
      </c>
      <c r="C4263" t="s">
        <v>517</v>
      </c>
      <c r="D4263" s="1">
        <v>39082</v>
      </c>
      <c r="E4263" s="34">
        <f t="shared" si="491"/>
        <v>8563.9</v>
      </c>
      <c r="F4263" s="34">
        <f t="shared" si="491"/>
        <v>1178.73</v>
      </c>
      <c r="G4263" s="34">
        <f t="shared" si="491"/>
        <v>650.83000000000004</v>
      </c>
      <c r="H4263" s="34">
        <f t="shared" si="491"/>
        <v>64.12</v>
      </c>
      <c r="I4263" s="34">
        <f t="shared" si="491"/>
        <v>463.78</v>
      </c>
    </row>
    <row r="4264" spans="1:9">
      <c r="A4264" s="81">
        <f t="shared" si="488"/>
        <v>555803602025</v>
      </c>
      <c r="B4264">
        <v>5558036</v>
      </c>
      <c r="C4264" t="s">
        <v>1072</v>
      </c>
      <c r="D4264" s="1">
        <v>46022</v>
      </c>
      <c r="E4264" s="34" t="str">
        <f t="shared" ref="E4264:I4273" si="492">IF(YEAR($D4264)&lt;2016,VLOOKUP($A4264,LDB_alt,COLUMN()-1,FALSE),IFERROR(VLOOKUP($A4264,LDB_neu,COLUMN()-1,FALSE),""))</f>
        <v/>
      </c>
      <c r="F4264" s="34" t="str">
        <f t="shared" si="492"/>
        <v/>
      </c>
      <c r="G4264" s="34" t="str">
        <f t="shared" si="492"/>
        <v/>
      </c>
      <c r="H4264" s="34" t="str">
        <f t="shared" si="492"/>
        <v/>
      </c>
      <c r="I4264" s="34" t="str">
        <f t="shared" si="492"/>
        <v/>
      </c>
    </row>
    <row r="4265" spans="1:9">
      <c r="A4265" s="81">
        <f t="shared" si="488"/>
        <v>555803602024</v>
      </c>
      <c r="B4265">
        <v>5558036</v>
      </c>
      <c r="C4265" t="s">
        <v>1072</v>
      </c>
      <c r="D4265" s="1">
        <v>45657</v>
      </c>
      <c r="E4265" s="34" t="str">
        <f t="shared" si="492"/>
        <v/>
      </c>
      <c r="F4265" s="34" t="str">
        <f t="shared" si="492"/>
        <v/>
      </c>
      <c r="G4265" s="34" t="str">
        <f t="shared" si="492"/>
        <v/>
      </c>
      <c r="H4265" s="34" t="str">
        <f t="shared" si="492"/>
        <v/>
      </c>
      <c r="I4265" s="34" t="str">
        <f t="shared" si="492"/>
        <v/>
      </c>
    </row>
    <row r="4266" spans="1:9">
      <c r="A4266" s="81">
        <f t="shared" si="488"/>
        <v>555803602023</v>
      </c>
      <c r="B4266">
        <v>5558036</v>
      </c>
      <c r="C4266" t="s">
        <v>1072</v>
      </c>
      <c r="D4266" s="1">
        <v>45291</v>
      </c>
      <c r="E4266" s="34" t="str">
        <f t="shared" si="492"/>
        <v/>
      </c>
      <c r="F4266" s="34" t="str">
        <f t="shared" si="492"/>
        <v/>
      </c>
      <c r="G4266" s="34" t="str">
        <f t="shared" si="492"/>
        <v/>
      </c>
      <c r="H4266" s="34" t="str">
        <f t="shared" si="492"/>
        <v/>
      </c>
      <c r="I4266" s="34" t="str">
        <f t="shared" si="492"/>
        <v/>
      </c>
    </row>
    <row r="4267" spans="1:9">
      <c r="A4267" s="81">
        <f t="shared" si="488"/>
        <v>555803602022</v>
      </c>
      <c r="B4267">
        <v>5558036</v>
      </c>
      <c r="C4267" t="s">
        <v>1072</v>
      </c>
      <c r="D4267" s="1">
        <v>44926</v>
      </c>
      <c r="E4267" s="34" t="str">
        <f t="shared" si="492"/>
        <v/>
      </c>
      <c r="F4267" s="34" t="str">
        <f t="shared" si="492"/>
        <v/>
      </c>
      <c r="G4267" s="34" t="str">
        <f t="shared" si="492"/>
        <v/>
      </c>
      <c r="H4267" s="34" t="str">
        <f t="shared" si="492"/>
        <v/>
      </c>
      <c r="I4267" s="34" t="str">
        <f t="shared" si="492"/>
        <v/>
      </c>
    </row>
    <row r="4268" spans="1:9">
      <c r="A4268" s="81">
        <f t="shared" si="488"/>
        <v>555803602021</v>
      </c>
      <c r="B4268">
        <v>5558036</v>
      </c>
      <c r="C4268" t="s">
        <v>1072</v>
      </c>
      <c r="D4268" s="1">
        <v>44561</v>
      </c>
      <c r="E4268" s="34" t="str">
        <f t="shared" si="492"/>
        <v/>
      </c>
      <c r="F4268" s="34" t="str">
        <f t="shared" si="492"/>
        <v/>
      </c>
      <c r="G4268" s="34" t="str">
        <f t="shared" si="492"/>
        <v/>
      </c>
      <c r="H4268" s="34" t="str">
        <f t="shared" si="492"/>
        <v/>
      </c>
      <c r="I4268" s="34" t="str">
        <f t="shared" si="492"/>
        <v/>
      </c>
    </row>
    <row r="4269" spans="1:9">
      <c r="A4269" s="81">
        <f t="shared" si="488"/>
        <v>555803602020</v>
      </c>
      <c r="B4269">
        <v>5558036</v>
      </c>
      <c r="C4269" t="s">
        <v>1072</v>
      </c>
      <c r="D4269" s="1">
        <v>44196</v>
      </c>
      <c r="E4269" s="34" t="str">
        <f t="shared" si="492"/>
        <v/>
      </c>
      <c r="F4269" s="34" t="str">
        <f t="shared" si="492"/>
        <v/>
      </c>
      <c r="G4269" s="34" t="str">
        <f t="shared" si="492"/>
        <v/>
      </c>
      <c r="H4269" s="34" t="str">
        <f t="shared" si="492"/>
        <v/>
      </c>
      <c r="I4269" s="34" t="str">
        <f t="shared" si="492"/>
        <v/>
      </c>
    </row>
    <row r="4270" spans="1:9">
      <c r="A4270" s="81">
        <f t="shared" si="488"/>
        <v>555803602019</v>
      </c>
      <c r="B4270">
        <v>5558036</v>
      </c>
      <c r="C4270" t="s">
        <v>1072</v>
      </c>
      <c r="D4270" s="1">
        <v>43830</v>
      </c>
      <c r="E4270" s="34" t="str">
        <f t="shared" si="492"/>
        <v/>
      </c>
      <c r="F4270" s="34" t="str">
        <f t="shared" si="492"/>
        <v/>
      </c>
      <c r="G4270" s="34" t="str">
        <f t="shared" si="492"/>
        <v/>
      </c>
      <c r="H4270" s="34" t="str">
        <f t="shared" si="492"/>
        <v/>
      </c>
      <c r="I4270" s="34" t="str">
        <f t="shared" si="492"/>
        <v/>
      </c>
    </row>
    <row r="4271" spans="1:9">
      <c r="A4271" s="81">
        <f t="shared" si="488"/>
        <v>555803602018</v>
      </c>
      <c r="B4271">
        <v>5558036</v>
      </c>
      <c r="C4271" t="s">
        <v>1072</v>
      </c>
      <c r="D4271" s="1">
        <v>43465</v>
      </c>
      <c r="E4271" s="34">
        <f t="shared" si="492"/>
        <v>5243</v>
      </c>
      <c r="F4271" s="34">
        <f t="shared" si="492"/>
        <v>809</v>
      </c>
      <c r="G4271" s="34">
        <f t="shared" si="492"/>
        <v>403</v>
      </c>
      <c r="H4271" s="34">
        <f t="shared" si="492"/>
        <v>126</v>
      </c>
      <c r="I4271" s="34">
        <f t="shared" si="492"/>
        <v>280</v>
      </c>
    </row>
    <row r="4272" spans="1:9">
      <c r="A4272" s="81">
        <f t="shared" si="488"/>
        <v>555803602017</v>
      </c>
      <c r="B4272">
        <v>5558036</v>
      </c>
      <c r="C4272" t="s">
        <v>1072</v>
      </c>
      <c r="D4272" s="1">
        <v>43100</v>
      </c>
      <c r="E4272" s="34">
        <f t="shared" si="492"/>
        <v>5243</v>
      </c>
      <c r="F4272" s="34">
        <f t="shared" si="492"/>
        <v>807</v>
      </c>
      <c r="G4272" s="34">
        <f t="shared" si="492"/>
        <v>410</v>
      </c>
      <c r="H4272" s="34">
        <f t="shared" si="492"/>
        <v>117</v>
      </c>
      <c r="I4272" s="34">
        <f t="shared" si="492"/>
        <v>280</v>
      </c>
    </row>
    <row r="4273" spans="1:9">
      <c r="A4273" s="81">
        <f t="shared" si="488"/>
        <v>555803602016</v>
      </c>
      <c r="B4273">
        <v>5558036</v>
      </c>
      <c r="C4273" t="s">
        <v>1072</v>
      </c>
      <c r="D4273" s="1">
        <v>42735</v>
      </c>
      <c r="E4273" s="34">
        <f t="shared" si="492"/>
        <v>5243</v>
      </c>
      <c r="F4273" s="34">
        <f t="shared" si="492"/>
        <v>806</v>
      </c>
      <c r="G4273" s="34">
        <f t="shared" si="492"/>
        <v>411</v>
      </c>
      <c r="H4273" s="34">
        <f t="shared" si="492"/>
        <v>115</v>
      </c>
      <c r="I4273" s="34">
        <f t="shared" si="492"/>
        <v>280</v>
      </c>
    </row>
    <row r="4274" spans="1:9">
      <c r="A4274" s="81">
        <f t="shared" si="488"/>
        <v>555803602015</v>
      </c>
      <c r="B4274">
        <v>5558036</v>
      </c>
      <c r="C4274" t="s">
        <v>1072</v>
      </c>
      <c r="D4274" s="1">
        <v>42369</v>
      </c>
      <c r="E4274" s="34">
        <f t="shared" ref="E4274:I4283" si="493">IF(YEAR($D4274)&lt;2016,VLOOKUP($A4274,LDB_alt,COLUMN()-1,FALSE),IFERROR(VLOOKUP($A4274,LDB_neu,COLUMN()-1,FALSE),""))</f>
        <v>5242.99</v>
      </c>
      <c r="F4274" s="34">
        <f t="shared" si="493"/>
        <v>886.3900000000001</v>
      </c>
      <c r="G4274" s="34">
        <f t="shared" si="493"/>
        <v>442.19</v>
      </c>
      <c r="H4274" s="34">
        <f t="shared" si="493"/>
        <v>81.510000000000005</v>
      </c>
      <c r="I4274" s="34">
        <f t="shared" si="493"/>
        <v>362.69</v>
      </c>
    </row>
    <row r="4275" spans="1:9">
      <c r="A4275" s="81">
        <f t="shared" si="488"/>
        <v>555803602014</v>
      </c>
      <c r="B4275">
        <v>5558036</v>
      </c>
      <c r="C4275" t="s">
        <v>1072</v>
      </c>
      <c r="D4275" s="1">
        <v>42004</v>
      </c>
      <c r="E4275" s="34">
        <f t="shared" si="493"/>
        <v>5243</v>
      </c>
      <c r="F4275" s="34">
        <f t="shared" si="493"/>
        <v>874.69</v>
      </c>
      <c r="G4275" s="34">
        <f t="shared" si="493"/>
        <v>433.22</v>
      </c>
      <c r="H4275" s="34">
        <f t="shared" si="493"/>
        <v>81.05</v>
      </c>
      <c r="I4275" s="34">
        <f t="shared" si="493"/>
        <v>360.42</v>
      </c>
    </row>
    <row r="4276" spans="1:9">
      <c r="A4276" s="81">
        <f t="shared" si="488"/>
        <v>555803602013</v>
      </c>
      <c r="B4276">
        <v>5558036</v>
      </c>
      <c r="C4276" t="s">
        <v>1072</v>
      </c>
      <c r="D4276" s="1">
        <v>41639</v>
      </c>
      <c r="E4276" s="34">
        <f t="shared" si="493"/>
        <v>5243</v>
      </c>
      <c r="F4276" s="34">
        <f t="shared" si="493"/>
        <v>863.56999999999994</v>
      </c>
      <c r="G4276" s="34">
        <f t="shared" si="493"/>
        <v>428.09</v>
      </c>
      <c r="H4276" s="34">
        <f t="shared" si="493"/>
        <v>80.3</v>
      </c>
      <c r="I4276" s="34">
        <f t="shared" si="493"/>
        <v>355.18</v>
      </c>
    </row>
    <row r="4277" spans="1:9">
      <c r="A4277" s="81">
        <f t="shared" si="488"/>
        <v>555803602012</v>
      </c>
      <c r="B4277">
        <v>5558036</v>
      </c>
      <c r="C4277" t="s">
        <v>1072</v>
      </c>
      <c r="D4277" s="1">
        <v>41274</v>
      </c>
      <c r="E4277" s="34">
        <f t="shared" si="493"/>
        <v>5243.02</v>
      </c>
      <c r="F4277" s="34">
        <f t="shared" si="493"/>
        <v>845.39</v>
      </c>
      <c r="G4277" s="34">
        <f t="shared" si="493"/>
        <v>410.82</v>
      </c>
      <c r="H4277" s="34">
        <f t="shared" si="493"/>
        <v>85.49</v>
      </c>
      <c r="I4277" s="34">
        <f t="shared" si="493"/>
        <v>349.08</v>
      </c>
    </row>
    <row r="4278" spans="1:9">
      <c r="A4278" s="81">
        <f t="shared" si="488"/>
        <v>555803602011</v>
      </c>
      <c r="B4278">
        <v>5558036</v>
      </c>
      <c r="C4278" t="s">
        <v>1072</v>
      </c>
      <c r="D4278" s="1">
        <v>40908</v>
      </c>
      <c r="E4278" s="34">
        <f t="shared" si="493"/>
        <v>5243.01</v>
      </c>
      <c r="F4278" s="34">
        <f t="shared" si="493"/>
        <v>836.73</v>
      </c>
      <c r="G4278" s="34">
        <f t="shared" si="493"/>
        <v>402.5</v>
      </c>
      <c r="H4278" s="34">
        <f t="shared" si="493"/>
        <v>86.88</v>
      </c>
      <c r="I4278" s="34">
        <f t="shared" si="493"/>
        <v>347.35</v>
      </c>
    </row>
    <row r="4279" spans="1:9">
      <c r="A4279" s="81">
        <f t="shared" si="488"/>
        <v>555803602010</v>
      </c>
      <c r="B4279">
        <v>5558036</v>
      </c>
      <c r="C4279" t="s">
        <v>1072</v>
      </c>
      <c r="D4279" s="1">
        <v>40543</v>
      </c>
      <c r="E4279" s="34">
        <f t="shared" si="493"/>
        <v>5243.01</v>
      </c>
      <c r="F4279" s="34">
        <f t="shared" si="493"/>
        <v>818.68999999999994</v>
      </c>
      <c r="G4279" s="34">
        <f t="shared" si="493"/>
        <v>398.83</v>
      </c>
      <c r="H4279" s="34">
        <f t="shared" si="493"/>
        <v>79.58</v>
      </c>
      <c r="I4279" s="34">
        <f t="shared" si="493"/>
        <v>340.28</v>
      </c>
    </row>
    <row r="4280" spans="1:9">
      <c r="A4280" s="81">
        <f t="shared" si="488"/>
        <v>555803602009</v>
      </c>
      <c r="B4280">
        <v>5558036</v>
      </c>
      <c r="C4280" t="s">
        <v>1072</v>
      </c>
      <c r="D4280" s="1">
        <v>40178</v>
      </c>
      <c r="E4280" s="34">
        <f t="shared" si="493"/>
        <v>5243.32</v>
      </c>
      <c r="F4280" s="34">
        <f t="shared" si="493"/>
        <v>811.62</v>
      </c>
      <c r="G4280" s="34">
        <f t="shared" si="493"/>
        <v>396.4</v>
      </c>
      <c r="H4280" s="34">
        <f t="shared" si="493"/>
        <v>79.55</v>
      </c>
      <c r="I4280" s="34">
        <f t="shared" si="493"/>
        <v>335.67</v>
      </c>
    </row>
    <row r="4281" spans="1:9">
      <c r="A4281" s="81">
        <f t="shared" si="488"/>
        <v>555803602008</v>
      </c>
      <c r="B4281">
        <v>5558036</v>
      </c>
      <c r="C4281" t="s">
        <v>1072</v>
      </c>
      <c r="D4281" s="1">
        <v>39813</v>
      </c>
      <c r="E4281" s="34">
        <f t="shared" si="493"/>
        <v>5243.32</v>
      </c>
      <c r="F4281" s="34">
        <f t="shared" si="493"/>
        <v>811.62</v>
      </c>
      <c r="G4281" s="34">
        <f t="shared" si="493"/>
        <v>396.4</v>
      </c>
      <c r="H4281" s="34">
        <f t="shared" si="493"/>
        <v>79.55</v>
      </c>
      <c r="I4281" s="34">
        <f t="shared" si="493"/>
        <v>335.67</v>
      </c>
    </row>
    <row r="4282" spans="1:9">
      <c r="A4282" s="81">
        <f t="shared" si="488"/>
        <v>555803602007</v>
      </c>
      <c r="B4282">
        <v>5558036</v>
      </c>
      <c r="C4282" t="s">
        <v>1072</v>
      </c>
      <c r="D4282" s="1">
        <v>39447</v>
      </c>
      <c r="E4282" s="34">
        <f t="shared" si="493"/>
        <v>5243.31</v>
      </c>
      <c r="F4282" s="34">
        <f t="shared" si="493"/>
        <v>779.37</v>
      </c>
      <c r="G4282" s="34">
        <f t="shared" si="493"/>
        <v>388.05</v>
      </c>
      <c r="H4282" s="34">
        <f t="shared" si="493"/>
        <v>82.31</v>
      </c>
      <c r="I4282" s="34">
        <f t="shared" si="493"/>
        <v>309.01</v>
      </c>
    </row>
    <row r="4283" spans="1:9">
      <c r="A4283" s="81">
        <f t="shared" si="488"/>
        <v>555803602006</v>
      </c>
      <c r="B4283">
        <v>5558036</v>
      </c>
      <c r="C4283" t="s">
        <v>1072</v>
      </c>
      <c r="D4283" s="1">
        <v>39082</v>
      </c>
      <c r="E4283" s="34">
        <f t="shared" si="493"/>
        <v>5243.31</v>
      </c>
      <c r="F4283" s="34">
        <f t="shared" si="493"/>
        <v>779.27</v>
      </c>
      <c r="G4283" s="34">
        <f t="shared" si="493"/>
        <v>387.96</v>
      </c>
      <c r="H4283" s="34">
        <f t="shared" si="493"/>
        <v>82.22</v>
      </c>
      <c r="I4283" s="34">
        <f t="shared" si="493"/>
        <v>309.08999999999997</v>
      </c>
    </row>
    <row r="4284" spans="1:9">
      <c r="A4284" s="81">
        <f t="shared" si="488"/>
        <v>555804002025</v>
      </c>
      <c r="B4284">
        <v>5558040</v>
      </c>
      <c r="C4284" t="s">
        <v>518</v>
      </c>
      <c r="D4284" s="1">
        <v>46022</v>
      </c>
      <c r="E4284" s="34" t="str">
        <f t="shared" ref="E4284:I4293" si="494">IF(YEAR($D4284)&lt;2016,VLOOKUP($A4284,LDB_alt,COLUMN()-1,FALSE),IFERROR(VLOOKUP($A4284,LDB_neu,COLUMN()-1,FALSE),""))</f>
        <v/>
      </c>
      <c r="F4284" s="34" t="str">
        <f t="shared" si="494"/>
        <v/>
      </c>
      <c r="G4284" s="34" t="str">
        <f t="shared" si="494"/>
        <v/>
      </c>
      <c r="H4284" s="34" t="str">
        <f t="shared" si="494"/>
        <v/>
      </c>
      <c r="I4284" s="34" t="str">
        <f t="shared" si="494"/>
        <v/>
      </c>
    </row>
    <row r="4285" spans="1:9">
      <c r="A4285" s="81">
        <f t="shared" si="488"/>
        <v>555804002024</v>
      </c>
      <c r="B4285">
        <v>5558040</v>
      </c>
      <c r="C4285" t="s">
        <v>518</v>
      </c>
      <c r="D4285" s="1">
        <v>45657</v>
      </c>
      <c r="E4285" s="34" t="str">
        <f t="shared" si="494"/>
        <v/>
      </c>
      <c r="F4285" s="34" t="str">
        <f t="shared" si="494"/>
        <v/>
      </c>
      <c r="G4285" s="34" t="str">
        <f t="shared" si="494"/>
        <v/>
      </c>
      <c r="H4285" s="34" t="str">
        <f t="shared" si="494"/>
        <v/>
      </c>
      <c r="I4285" s="34" t="str">
        <f t="shared" si="494"/>
        <v/>
      </c>
    </row>
    <row r="4286" spans="1:9">
      <c r="A4286" s="81">
        <f t="shared" si="488"/>
        <v>555804002023</v>
      </c>
      <c r="B4286">
        <v>5558040</v>
      </c>
      <c r="C4286" t="s">
        <v>518</v>
      </c>
      <c r="D4286" s="1">
        <v>45291</v>
      </c>
      <c r="E4286" s="34" t="str">
        <f t="shared" si="494"/>
        <v/>
      </c>
      <c r="F4286" s="34" t="str">
        <f t="shared" si="494"/>
        <v/>
      </c>
      <c r="G4286" s="34" t="str">
        <f t="shared" si="494"/>
        <v/>
      </c>
      <c r="H4286" s="34" t="str">
        <f t="shared" si="494"/>
        <v/>
      </c>
      <c r="I4286" s="34" t="str">
        <f t="shared" si="494"/>
        <v/>
      </c>
    </row>
    <row r="4287" spans="1:9">
      <c r="A4287" s="81">
        <f t="shared" si="488"/>
        <v>555804002022</v>
      </c>
      <c r="B4287">
        <v>5558040</v>
      </c>
      <c r="C4287" t="s">
        <v>518</v>
      </c>
      <c r="D4287" s="1">
        <v>44926</v>
      </c>
      <c r="E4287" s="34" t="str">
        <f t="shared" si="494"/>
        <v/>
      </c>
      <c r="F4287" s="34" t="str">
        <f t="shared" si="494"/>
        <v/>
      </c>
      <c r="G4287" s="34" t="str">
        <f t="shared" si="494"/>
        <v/>
      </c>
      <c r="H4287" s="34" t="str">
        <f t="shared" si="494"/>
        <v/>
      </c>
      <c r="I4287" s="34" t="str">
        <f t="shared" si="494"/>
        <v/>
      </c>
    </row>
    <row r="4288" spans="1:9">
      <c r="A4288" s="81">
        <f t="shared" si="488"/>
        <v>555804002021</v>
      </c>
      <c r="B4288">
        <v>5558040</v>
      </c>
      <c r="C4288" t="s">
        <v>518</v>
      </c>
      <c r="D4288" s="1">
        <v>44561</v>
      </c>
      <c r="E4288" s="34" t="str">
        <f t="shared" si="494"/>
        <v/>
      </c>
      <c r="F4288" s="34" t="str">
        <f t="shared" si="494"/>
        <v/>
      </c>
      <c r="G4288" s="34" t="str">
        <f t="shared" si="494"/>
        <v/>
      </c>
      <c r="H4288" s="34" t="str">
        <f t="shared" si="494"/>
        <v/>
      </c>
      <c r="I4288" s="34" t="str">
        <f t="shared" si="494"/>
        <v/>
      </c>
    </row>
    <row r="4289" spans="1:9">
      <c r="A4289" s="81">
        <f t="shared" si="488"/>
        <v>555804002020</v>
      </c>
      <c r="B4289">
        <v>5558040</v>
      </c>
      <c r="C4289" t="s">
        <v>518</v>
      </c>
      <c r="D4289" s="1">
        <v>44196</v>
      </c>
      <c r="E4289" s="34" t="str">
        <f t="shared" si="494"/>
        <v/>
      </c>
      <c r="F4289" s="34" t="str">
        <f t="shared" si="494"/>
        <v/>
      </c>
      <c r="G4289" s="34" t="str">
        <f t="shared" si="494"/>
        <v/>
      </c>
      <c r="H4289" s="34" t="str">
        <f t="shared" si="494"/>
        <v/>
      </c>
      <c r="I4289" s="34" t="str">
        <f t="shared" si="494"/>
        <v/>
      </c>
    </row>
    <row r="4290" spans="1:9">
      <c r="A4290" s="81">
        <f t="shared" si="488"/>
        <v>555804002019</v>
      </c>
      <c r="B4290">
        <v>5558040</v>
      </c>
      <c r="C4290" t="s">
        <v>518</v>
      </c>
      <c r="D4290" s="1">
        <v>43830</v>
      </c>
      <c r="E4290" s="34" t="str">
        <f t="shared" si="494"/>
        <v/>
      </c>
      <c r="F4290" s="34" t="str">
        <f t="shared" si="494"/>
        <v/>
      </c>
      <c r="G4290" s="34" t="str">
        <f t="shared" si="494"/>
        <v/>
      </c>
      <c r="H4290" s="34" t="str">
        <f t="shared" si="494"/>
        <v/>
      </c>
      <c r="I4290" s="34" t="str">
        <f t="shared" si="494"/>
        <v/>
      </c>
    </row>
    <row r="4291" spans="1:9">
      <c r="A4291" s="81">
        <f t="shared" si="488"/>
        <v>555804002018</v>
      </c>
      <c r="B4291">
        <v>5558040</v>
      </c>
      <c r="C4291" t="s">
        <v>518</v>
      </c>
      <c r="D4291" s="1">
        <v>43465</v>
      </c>
      <c r="E4291" s="34">
        <f t="shared" si="494"/>
        <v>9449</v>
      </c>
      <c r="F4291" s="34">
        <f t="shared" si="494"/>
        <v>1063</v>
      </c>
      <c r="G4291" s="34">
        <f t="shared" si="494"/>
        <v>537</v>
      </c>
      <c r="H4291" s="34">
        <f t="shared" si="494"/>
        <v>116</v>
      </c>
      <c r="I4291" s="34">
        <f t="shared" si="494"/>
        <v>410</v>
      </c>
    </row>
    <row r="4292" spans="1:9">
      <c r="A4292" s="81">
        <f t="shared" si="488"/>
        <v>555804002017</v>
      </c>
      <c r="B4292">
        <v>5558040</v>
      </c>
      <c r="C4292" t="s">
        <v>518</v>
      </c>
      <c r="D4292" s="1">
        <v>43100</v>
      </c>
      <c r="E4292" s="34">
        <f t="shared" si="494"/>
        <v>9449</v>
      </c>
      <c r="F4292" s="34">
        <f t="shared" si="494"/>
        <v>1056</v>
      </c>
      <c r="G4292" s="34">
        <f t="shared" si="494"/>
        <v>533</v>
      </c>
      <c r="H4292" s="34">
        <f t="shared" si="494"/>
        <v>111</v>
      </c>
      <c r="I4292" s="34">
        <f t="shared" si="494"/>
        <v>412</v>
      </c>
    </row>
    <row r="4293" spans="1:9">
      <c r="A4293" s="81">
        <f t="shared" ref="A4293:A4356" si="495">(LEFT(B4293&amp;"00000000",8)&amp;YEAR(D4293))+0</f>
        <v>555804002016</v>
      </c>
      <c r="B4293">
        <v>5558040</v>
      </c>
      <c r="C4293" t="s">
        <v>518</v>
      </c>
      <c r="D4293" s="1">
        <v>42735</v>
      </c>
      <c r="E4293" s="34">
        <f t="shared" si="494"/>
        <v>9448</v>
      </c>
      <c r="F4293" s="34">
        <f t="shared" si="494"/>
        <v>1042</v>
      </c>
      <c r="G4293" s="34">
        <f t="shared" si="494"/>
        <v>549</v>
      </c>
      <c r="H4293" s="34">
        <f t="shared" si="494"/>
        <v>75</v>
      </c>
      <c r="I4293" s="34">
        <f t="shared" si="494"/>
        <v>418</v>
      </c>
    </row>
    <row r="4294" spans="1:9">
      <c r="A4294" s="81">
        <f t="shared" si="495"/>
        <v>555804002015</v>
      </c>
      <c r="B4294">
        <v>5558040</v>
      </c>
      <c r="C4294" t="s">
        <v>518</v>
      </c>
      <c r="D4294" s="1">
        <v>42369</v>
      </c>
      <c r="E4294" s="34">
        <f t="shared" ref="E4294:I4303" si="496">IF(YEAR($D4294)&lt;2016,VLOOKUP($A4294,LDB_alt,COLUMN()-1,FALSE),IFERROR(VLOOKUP($A4294,LDB_neu,COLUMN()-1,FALSE),""))</f>
        <v>9448.44</v>
      </c>
      <c r="F4294" s="34">
        <f t="shared" si="496"/>
        <v>1038.07</v>
      </c>
      <c r="G4294" s="34">
        <f t="shared" si="496"/>
        <v>550.89</v>
      </c>
      <c r="H4294" s="34">
        <f t="shared" si="496"/>
        <v>64.34</v>
      </c>
      <c r="I4294" s="34">
        <f t="shared" si="496"/>
        <v>422.84</v>
      </c>
    </row>
    <row r="4295" spans="1:9">
      <c r="A4295" s="81">
        <f t="shared" si="495"/>
        <v>555804002014</v>
      </c>
      <c r="B4295">
        <v>5558040</v>
      </c>
      <c r="C4295" t="s">
        <v>518</v>
      </c>
      <c r="D4295" s="1">
        <v>42004</v>
      </c>
      <c r="E4295" s="34">
        <f t="shared" si="496"/>
        <v>9448.44</v>
      </c>
      <c r="F4295" s="34">
        <f t="shared" si="496"/>
        <v>1033.43</v>
      </c>
      <c r="G4295" s="34">
        <f t="shared" si="496"/>
        <v>549.08000000000004</v>
      </c>
      <c r="H4295" s="34">
        <f t="shared" si="496"/>
        <v>63.43</v>
      </c>
      <c r="I4295" s="34">
        <f t="shared" si="496"/>
        <v>420.92</v>
      </c>
    </row>
    <row r="4296" spans="1:9">
      <c r="A4296" s="81">
        <f t="shared" si="495"/>
        <v>555804002013</v>
      </c>
      <c r="B4296">
        <v>5558040</v>
      </c>
      <c r="C4296" t="s">
        <v>518</v>
      </c>
      <c r="D4296" s="1">
        <v>41639</v>
      </c>
      <c r="E4296" s="34">
        <f t="shared" si="496"/>
        <v>9448.44</v>
      </c>
      <c r="F4296" s="34">
        <f t="shared" si="496"/>
        <v>1028.26</v>
      </c>
      <c r="G4296" s="34">
        <f t="shared" si="496"/>
        <v>546.07000000000005</v>
      </c>
      <c r="H4296" s="34">
        <f t="shared" si="496"/>
        <v>59.42</v>
      </c>
      <c r="I4296" s="34">
        <f t="shared" si="496"/>
        <v>422.77</v>
      </c>
    </row>
    <row r="4297" spans="1:9">
      <c r="A4297" s="81">
        <f t="shared" si="495"/>
        <v>555804002012</v>
      </c>
      <c r="B4297">
        <v>5558040</v>
      </c>
      <c r="C4297" t="s">
        <v>518</v>
      </c>
      <c r="D4297" s="1">
        <v>41274</v>
      </c>
      <c r="E4297" s="34">
        <f t="shared" si="496"/>
        <v>9448.44</v>
      </c>
      <c r="F4297" s="34">
        <f t="shared" si="496"/>
        <v>1023.59</v>
      </c>
      <c r="G4297" s="34">
        <f t="shared" si="496"/>
        <v>541.58000000000004</v>
      </c>
      <c r="H4297" s="34">
        <f t="shared" si="496"/>
        <v>59.39</v>
      </c>
      <c r="I4297" s="34">
        <f t="shared" si="496"/>
        <v>422.62</v>
      </c>
    </row>
    <row r="4298" spans="1:9">
      <c r="A4298" s="81">
        <f t="shared" si="495"/>
        <v>555804002011</v>
      </c>
      <c r="B4298">
        <v>5558040</v>
      </c>
      <c r="C4298" t="s">
        <v>518</v>
      </c>
      <c r="D4298" s="1">
        <v>40908</v>
      </c>
      <c r="E4298" s="34">
        <f t="shared" si="496"/>
        <v>9448.43</v>
      </c>
      <c r="F4298" s="34">
        <f t="shared" si="496"/>
        <v>1021.19</v>
      </c>
      <c r="G4298" s="34">
        <f t="shared" si="496"/>
        <v>539.88</v>
      </c>
      <c r="H4298" s="34">
        <f t="shared" si="496"/>
        <v>59.51</v>
      </c>
      <c r="I4298" s="34">
        <f t="shared" si="496"/>
        <v>421.8</v>
      </c>
    </row>
    <row r="4299" spans="1:9">
      <c r="A4299" s="81">
        <f t="shared" si="495"/>
        <v>555804002010</v>
      </c>
      <c r="B4299">
        <v>5558040</v>
      </c>
      <c r="C4299" t="s">
        <v>518</v>
      </c>
      <c r="D4299" s="1">
        <v>40543</v>
      </c>
      <c r="E4299" s="34">
        <f t="shared" si="496"/>
        <v>9448.42</v>
      </c>
      <c r="F4299" s="34">
        <f t="shared" si="496"/>
        <v>1014.5799999999999</v>
      </c>
      <c r="G4299" s="34">
        <f t="shared" si="496"/>
        <v>534.04</v>
      </c>
      <c r="H4299" s="34">
        <f t="shared" si="496"/>
        <v>59.06</v>
      </c>
      <c r="I4299" s="34">
        <f t="shared" si="496"/>
        <v>421.48</v>
      </c>
    </row>
    <row r="4300" spans="1:9">
      <c r="A4300" s="81">
        <f t="shared" si="495"/>
        <v>555804002009</v>
      </c>
      <c r="B4300">
        <v>5558040</v>
      </c>
      <c r="C4300" t="s">
        <v>518</v>
      </c>
      <c r="D4300" s="1">
        <v>40178</v>
      </c>
      <c r="E4300" s="34">
        <f t="shared" si="496"/>
        <v>9423.48</v>
      </c>
      <c r="F4300" s="34">
        <f t="shared" si="496"/>
        <v>1001.1</v>
      </c>
      <c r="G4300" s="34">
        <f t="shared" si="496"/>
        <v>528.24</v>
      </c>
      <c r="H4300" s="34">
        <f t="shared" si="496"/>
        <v>58.61</v>
      </c>
      <c r="I4300" s="34">
        <f t="shared" si="496"/>
        <v>414.25</v>
      </c>
    </row>
    <row r="4301" spans="1:9">
      <c r="A4301" s="81">
        <f t="shared" si="495"/>
        <v>555804002008</v>
      </c>
      <c r="B4301">
        <v>5558040</v>
      </c>
      <c r="C4301" t="s">
        <v>518</v>
      </c>
      <c r="D4301" s="1">
        <v>39813</v>
      </c>
      <c r="E4301" s="34">
        <f t="shared" si="496"/>
        <v>9423.48</v>
      </c>
      <c r="F4301" s="34">
        <f t="shared" si="496"/>
        <v>1001.1</v>
      </c>
      <c r="G4301" s="34">
        <f t="shared" si="496"/>
        <v>528.24</v>
      </c>
      <c r="H4301" s="34">
        <f t="shared" si="496"/>
        <v>58.61</v>
      </c>
      <c r="I4301" s="34">
        <f t="shared" si="496"/>
        <v>414.25</v>
      </c>
    </row>
    <row r="4302" spans="1:9">
      <c r="A4302" s="81">
        <f t="shared" si="495"/>
        <v>555804002007</v>
      </c>
      <c r="B4302">
        <v>5558040</v>
      </c>
      <c r="C4302" t="s">
        <v>518</v>
      </c>
      <c r="D4302" s="1">
        <v>39447</v>
      </c>
      <c r="E4302" s="34">
        <f t="shared" si="496"/>
        <v>9423.4699999999993</v>
      </c>
      <c r="F4302" s="34">
        <f t="shared" si="496"/>
        <v>994.46</v>
      </c>
      <c r="G4302" s="34">
        <f t="shared" si="496"/>
        <v>523.41</v>
      </c>
      <c r="H4302" s="34">
        <f t="shared" si="496"/>
        <v>59.86</v>
      </c>
      <c r="I4302" s="34">
        <f t="shared" si="496"/>
        <v>411.19</v>
      </c>
    </row>
    <row r="4303" spans="1:9">
      <c r="A4303" s="81">
        <f t="shared" si="495"/>
        <v>555804002006</v>
      </c>
      <c r="B4303">
        <v>5558040</v>
      </c>
      <c r="C4303" t="s">
        <v>518</v>
      </c>
      <c r="D4303" s="1">
        <v>39082</v>
      </c>
      <c r="E4303" s="34">
        <f t="shared" si="496"/>
        <v>9423.16</v>
      </c>
      <c r="F4303" s="34">
        <f t="shared" si="496"/>
        <v>989.49</v>
      </c>
      <c r="G4303" s="34">
        <f t="shared" si="496"/>
        <v>518.44000000000005</v>
      </c>
      <c r="H4303" s="34">
        <f t="shared" si="496"/>
        <v>59.85</v>
      </c>
      <c r="I4303" s="34">
        <f t="shared" si="496"/>
        <v>411.2</v>
      </c>
    </row>
    <row r="4304" spans="1:9">
      <c r="A4304" s="81">
        <f t="shared" si="495"/>
        <v>555804402025</v>
      </c>
      <c r="B4304">
        <v>5558044</v>
      </c>
      <c r="C4304" t="s">
        <v>519</v>
      </c>
      <c r="D4304" s="1">
        <v>46022</v>
      </c>
      <c r="E4304" s="34" t="str">
        <f t="shared" ref="E4304:I4313" si="497">IF(YEAR($D4304)&lt;2016,VLOOKUP($A4304,LDB_alt,COLUMN()-1,FALSE),IFERROR(VLOOKUP($A4304,LDB_neu,COLUMN()-1,FALSE),""))</f>
        <v/>
      </c>
      <c r="F4304" s="34" t="str">
        <f t="shared" si="497"/>
        <v/>
      </c>
      <c r="G4304" s="34" t="str">
        <f t="shared" si="497"/>
        <v/>
      </c>
      <c r="H4304" s="34" t="str">
        <f t="shared" si="497"/>
        <v/>
      </c>
      <c r="I4304" s="34" t="str">
        <f t="shared" si="497"/>
        <v/>
      </c>
    </row>
    <row r="4305" spans="1:9">
      <c r="A4305" s="81">
        <f t="shared" si="495"/>
        <v>555804402024</v>
      </c>
      <c r="B4305">
        <v>5558044</v>
      </c>
      <c r="C4305" t="s">
        <v>519</v>
      </c>
      <c r="D4305" s="1">
        <v>45657</v>
      </c>
      <c r="E4305" s="34" t="str">
        <f t="shared" si="497"/>
        <v/>
      </c>
      <c r="F4305" s="34" t="str">
        <f t="shared" si="497"/>
        <v/>
      </c>
      <c r="G4305" s="34" t="str">
        <f t="shared" si="497"/>
        <v/>
      </c>
      <c r="H4305" s="34" t="str">
        <f t="shared" si="497"/>
        <v/>
      </c>
      <c r="I4305" s="34" t="str">
        <f t="shared" si="497"/>
        <v/>
      </c>
    </row>
    <row r="4306" spans="1:9">
      <c r="A4306" s="81">
        <f t="shared" si="495"/>
        <v>555804402023</v>
      </c>
      <c r="B4306">
        <v>5558044</v>
      </c>
      <c r="C4306" t="s">
        <v>519</v>
      </c>
      <c r="D4306" s="1">
        <v>45291</v>
      </c>
      <c r="E4306" s="34" t="str">
        <f t="shared" si="497"/>
        <v/>
      </c>
      <c r="F4306" s="34" t="str">
        <f t="shared" si="497"/>
        <v/>
      </c>
      <c r="G4306" s="34" t="str">
        <f t="shared" si="497"/>
        <v/>
      </c>
      <c r="H4306" s="34" t="str">
        <f t="shared" si="497"/>
        <v/>
      </c>
      <c r="I4306" s="34" t="str">
        <f t="shared" si="497"/>
        <v/>
      </c>
    </row>
    <row r="4307" spans="1:9">
      <c r="A4307" s="81">
        <f t="shared" si="495"/>
        <v>555804402022</v>
      </c>
      <c r="B4307">
        <v>5558044</v>
      </c>
      <c r="C4307" t="s">
        <v>519</v>
      </c>
      <c r="D4307" s="1">
        <v>44926</v>
      </c>
      <c r="E4307" s="34" t="str">
        <f t="shared" si="497"/>
        <v/>
      </c>
      <c r="F4307" s="34" t="str">
        <f t="shared" si="497"/>
        <v/>
      </c>
      <c r="G4307" s="34" t="str">
        <f t="shared" si="497"/>
        <v/>
      </c>
      <c r="H4307" s="34" t="str">
        <f t="shared" si="497"/>
        <v/>
      </c>
      <c r="I4307" s="34" t="str">
        <f t="shared" si="497"/>
        <v/>
      </c>
    </row>
    <row r="4308" spans="1:9">
      <c r="A4308" s="81">
        <f t="shared" si="495"/>
        <v>555804402021</v>
      </c>
      <c r="B4308">
        <v>5558044</v>
      </c>
      <c r="C4308" t="s">
        <v>519</v>
      </c>
      <c r="D4308" s="1">
        <v>44561</v>
      </c>
      <c r="E4308" s="34" t="str">
        <f t="shared" si="497"/>
        <v/>
      </c>
      <c r="F4308" s="34" t="str">
        <f t="shared" si="497"/>
        <v/>
      </c>
      <c r="G4308" s="34" t="str">
        <f t="shared" si="497"/>
        <v/>
      </c>
      <c r="H4308" s="34" t="str">
        <f t="shared" si="497"/>
        <v/>
      </c>
      <c r="I4308" s="34" t="str">
        <f t="shared" si="497"/>
        <v/>
      </c>
    </row>
    <row r="4309" spans="1:9">
      <c r="A4309" s="81">
        <f t="shared" si="495"/>
        <v>555804402020</v>
      </c>
      <c r="B4309">
        <v>5558044</v>
      </c>
      <c r="C4309" t="s">
        <v>519</v>
      </c>
      <c r="D4309" s="1">
        <v>44196</v>
      </c>
      <c r="E4309" s="34" t="str">
        <f t="shared" si="497"/>
        <v/>
      </c>
      <c r="F4309" s="34" t="str">
        <f t="shared" si="497"/>
        <v/>
      </c>
      <c r="G4309" s="34" t="str">
        <f t="shared" si="497"/>
        <v/>
      </c>
      <c r="H4309" s="34" t="str">
        <f t="shared" si="497"/>
        <v/>
      </c>
      <c r="I4309" s="34" t="str">
        <f t="shared" si="497"/>
        <v/>
      </c>
    </row>
    <row r="4310" spans="1:9">
      <c r="A4310" s="81">
        <f t="shared" si="495"/>
        <v>555804402019</v>
      </c>
      <c r="B4310">
        <v>5558044</v>
      </c>
      <c r="C4310" t="s">
        <v>519</v>
      </c>
      <c r="D4310" s="1">
        <v>43830</v>
      </c>
      <c r="E4310" s="34" t="str">
        <f t="shared" si="497"/>
        <v/>
      </c>
      <c r="F4310" s="34" t="str">
        <f t="shared" si="497"/>
        <v/>
      </c>
      <c r="G4310" s="34" t="str">
        <f t="shared" si="497"/>
        <v/>
      </c>
      <c r="H4310" s="34" t="str">
        <f t="shared" si="497"/>
        <v/>
      </c>
      <c r="I4310" s="34" t="str">
        <f t="shared" si="497"/>
        <v/>
      </c>
    </row>
    <row r="4311" spans="1:9">
      <c r="A4311" s="81">
        <f t="shared" si="495"/>
        <v>555804402018</v>
      </c>
      <c r="B4311">
        <v>5558044</v>
      </c>
      <c r="C4311" t="s">
        <v>519</v>
      </c>
      <c r="D4311" s="1">
        <v>43465</v>
      </c>
      <c r="E4311" s="34">
        <f t="shared" si="497"/>
        <v>10945</v>
      </c>
      <c r="F4311" s="34">
        <f t="shared" si="497"/>
        <v>1392</v>
      </c>
      <c r="G4311" s="34">
        <f t="shared" si="497"/>
        <v>704</v>
      </c>
      <c r="H4311" s="34">
        <f t="shared" si="497"/>
        <v>153</v>
      </c>
      <c r="I4311" s="34">
        <f t="shared" si="497"/>
        <v>535</v>
      </c>
    </row>
    <row r="4312" spans="1:9">
      <c r="A4312" s="81">
        <f t="shared" si="495"/>
        <v>555804402017</v>
      </c>
      <c r="B4312">
        <v>5558044</v>
      </c>
      <c r="C4312" t="s">
        <v>519</v>
      </c>
      <c r="D4312" s="1">
        <v>43100</v>
      </c>
      <c r="E4312" s="34">
        <f t="shared" si="497"/>
        <v>10945</v>
      </c>
      <c r="F4312" s="34">
        <f t="shared" si="497"/>
        <v>1388</v>
      </c>
      <c r="G4312" s="34">
        <f t="shared" si="497"/>
        <v>705</v>
      </c>
      <c r="H4312" s="34">
        <f t="shared" si="497"/>
        <v>150</v>
      </c>
      <c r="I4312" s="34">
        <f t="shared" si="497"/>
        <v>533</v>
      </c>
    </row>
    <row r="4313" spans="1:9">
      <c r="A4313" s="81">
        <f t="shared" si="495"/>
        <v>555804402016</v>
      </c>
      <c r="B4313">
        <v>5558044</v>
      </c>
      <c r="C4313" t="s">
        <v>519</v>
      </c>
      <c r="D4313" s="1">
        <v>42735</v>
      </c>
      <c r="E4313" s="34">
        <f t="shared" si="497"/>
        <v>10945</v>
      </c>
      <c r="F4313" s="34">
        <f t="shared" si="497"/>
        <v>1380</v>
      </c>
      <c r="G4313" s="34">
        <f t="shared" si="497"/>
        <v>700</v>
      </c>
      <c r="H4313" s="34">
        <f t="shared" si="497"/>
        <v>149</v>
      </c>
      <c r="I4313" s="34">
        <f t="shared" si="497"/>
        <v>531</v>
      </c>
    </row>
    <row r="4314" spans="1:9">
      <c r="A4314" s="81">
        <f t="shared" si="495"/>
        <v>555804402015</v>
      </c>
      <c r="B4314">
        <v>5558044</v>
      </c>
      <c r="C4314" t="s">
        <v>519</v>
      </c>
      <c r="D4314" s="1">
        <v>42369</v>
      </c>
      <c r="E4314" s="34">
        <f t="shared" ref="E4314:I4323" si="498">IF(YEAR($D4314)&lt;2016,VLOOKUP($A4314,LDB_alt,COLUMN()-1,FALSE),IFERROR(VLOOKUP($A4314,LDB_neu,COLUMN()-1,FALSE),""))</f>
        <v>10945</v>
      </c>
      <c r="F4314" s="34">
        <f t="shared" si="498"/>
        <v>1433.44</v>
      </c>
      <c r="G4314" s="34">
        <f t="shared" si="498"/>
        <v>707.97</v>
      </c>
      <c r="H4314" s="34">
        <f t="shared" si="498"/>
        <v>140.01</v>
      </c>
      <c r="I4314" s="34">
        <f t="shared" si="498"/>
        <v>585.46</v>
      </c>
    </row>
    <row r="4315" spans="1:9">
      <c r="A4315" s="81">
        <f t="shared" si="495"/>
        <v>555804402014</v>
      </c>
      <c r="B4315">
        <v>5558044</v>
      </c>
      <c r="C4315" t="s">
        <v>519</v>
      </c>
      <c r="D4315" s="1">
        <v>42004</v>
      </c>
      <c r="E4315" s="34">
        <f t="shared" si="498"/>
        <v>10945.01</v>
      </c>
      <c r="F4315" s="34">
        <f t="shared" si="498"/>
        <v>1419.0900000000001</v>
      </c>
      <c r="G4315" s="34">
        <f t="shared" si="498"/>
        <v>705.79</v>
      </c>
      <c r="H4315" s="34">
        <f t="shared" si="498"/>
        <v>133.09</v>
      </c>
      <c r="I4315" s="34">
        <f t="shared" si="498"/>
        <v>580.21</v>
      </c>
    </row>
    <row r="4316" spans="1:9">
      <c r="A4316" s="81">
        <f t="shared" si="495"/>
        <v>555804402013</v>
      </c>
      <c r="B4316">
        <v>5558044</v>
      </c>
      <c r="C4316" t="s">
        <v>519</v>
      </c>
      <c r="D4316" s="1">
        <v>41639</v>
      </c>
      <c r="E4316" s="34">
        <f t="shared" si="498"/>
        <v>10945.02</v>
      </c>
      <c r="F4316" s="34">
        <f t="shared" si="498"/>
        <v>1407.12</v>
      </c>
      <c r="G4316" s="34">
        <f t="shared" si="498"/>
        <v>700.89</v>
      </c>
      <c r="H4316" s="34">
        <f t="shared" si="498"/>
        <v>132.59</v>
      </c>
      <c r="I4316" s="34">
        <f t="shared" si="498"/>
        <v>573.64</v>
      </c>
    </row>
    <row r="4317" spans="1:9">
      <c r="A4317" s="81">
        <f t="shared" si="495"/>
        <v>555804402012</v>
      </c>
      <c r="B4317">
        <v>5558044</v>
      </c>
      <c r="C4317" t="s">
        <v>519</v>
      </c>
      <c r="D4317" s="1">
        <v>41274</v>
      </c>
      <c r="E4317" s="34">
        <f t="shared" si="498"/>
        <v>10945.02</v>
      </c>
      <c r="F4317" s="34">
        <f t="shared" si="498"/>
        <v>1405.13</v>
      </c>
      <c r="G4317" s="34">
        <f t="shared" si="498"/>
        <v>707.39</v>
      </c>
      <c r="H4317" s="34">
        <f t="shared" si="498"/>
        <v>126.92</v>
      </c>
      <c r="I4317" s="34">
        <f t="shared" si="498"/>
        <v>570.82000000000005</v>
      </c>
    </row>
    <row r="4318" spans="1:9">
      <c r="A4318" s="81">
        <f t="shared" si="495"/>
        <v>555804402011</v>
      </c>
      <c r="B4318">
        <v>5558044</v>
      </c>
      <c r="C4318" t="s">
        <v>519</v>
      </c>
      <c r="D4318" s="1">
        <v>40908</v>
      </c>
      <c r="E4318" s="34">
        <f t="shared" si="498"/>
        <v>10945.01</v>
      </c>
      <c r="F4318" s="34">
        <f t="shared" si="498"/>
        <v>1392.37</v>
      </c>
      <c r="G4318" s="34">
        <f t="shared" si="498"/>
        <v>698.1</v>
      </c>
      <c r="H4318" s="34">
        <f t="shared" si="498"/>
        <v>126.93</v>
      </c>
      <c r="I4318" s="34">
        <f t="shared" si="498"/>
        <v>567.34</v>
      </c>
    </row>
    <row r="4319" spans="1:9">
      <c r="A4319" s="81">
        <f t="shared" si="495"/>
        <v>555804402010</v>
      </c>
      <c r="B4319">
        <v>5558044</v>
      </c>
      <c r="C4319" t="s">
        <v>519</v>
      </c>
      <c r="D4319" s="1">
        <v>40543</v>
      </c>
      <c r="E4319" s="34">
        <f t="shared" si="498"/>
        <v>10945.01</v>
      </c>
      <c r="F4319" s="34">
        <f t="shared" si="498"/>
        <v>1384.13</v>
      </c>
      <c r="G4319" s="34">
        <f t="shared" si="498"/>
        <v>691.29</v>
      </c>
      <c r="H4319" s="34">
        <f t="shared" si="498"/>
        <v>126.85</v>
      </c>
      <c r="I4319" s="34">
        <f t="shared" si="498"/>
        <v>565.99</v>
      </c>
    </row>
    <row r="4320" spans="1:9">
      <c r="A4320" s="81">
        <f t="shared" si="495"/>
        <v>555804402009</v>
      </c>
      <c r="B4320">
        <v>5558044</v>
      </c>
      <c r="C4320" t="s">
        <v>519</v>
      </c>
      <c r="D4320" s="1">
        <v>40178</v>
      </c>
      <c r="E4320" s="34">
        <f t="shared" si="498"/>
        <v>10931.03</v>
      </c>
      <c r="F4320" s="34">
        <f t="shared" si="498"/>
        <v>1376.38</v>
      </c>
      <c r="G4320" s="34">
        <f t="shared" si="498"/>
        <v>682.48</v>
      </c>
      <c r="H4320" s="34">
        <f t="shared" si="498"/>
        <v>127.87</v>
      </c>
      <c r="I4320" s="34">
        <f t="shared" si="498"/>
        <v>566.03</v>
      </c>
    </row>
    <row r="4321" spans="1:9">
      <c r="A4321" s="81">
        <f t="shared" si="495"/>
        <v>555804402008</v>
      </c>
      <c r="B4321">
        <v>5558044</v>
      </c>
      <c r="C4321" t="s">
        <v>519</v>
      </c>
      <c r="D4321" s="1">
        <v>39813</v>
      </c>
      <c r="E4321" s="34">
        <f t="shared" si="498"/>
        <v>10931.03</v>
      </c>
      <c r="F4321" s="34">
        <f t="shared" si="498"/>
        <v>1376.38</v>
      </c>
      <c r="G4321" s="34">
        <f t="shared" si="498"/>
        <v>682.48</v>
      </c>
      <c r="H4321" s="34">
        <f t="shared" si="498"/>
        <v>127.87</v>
      </c>
      <c r="I4321" s="34">
        <f t="shared" si="498"/>
        <v>566.03</v>
      </c>
    </row>
    <row r="4322" spans="1:9">
      <c r="A4322" s="81">
        <f t="shared" si="495"/>
        <v>555804402007</v>
      </c>
      <c r="B4322">
        <v>5558044</v>
      </c>
      <c r="C4322" t="s">
        <v>519</v>
      </c>
      <c r="D4322" s="1">
        <v>39447</v>
      </c>
      <c r="E4322" s="34">
        <f t="shared" si="498"/>
        <v>10931.04</v>
      </c>
      <c r="F4322" s="34">
        <f t="shared" si="498"/>
        <v>1339.3600000000001</v>
      </c>
      <c r="G4322" s="34">
        <f t="shared" si="498"/>
        <v>677.95</v>
      </c>
      <c r="H4322" s="34">
        <f t="shared" si="498"/>
        <v>107.84</v>
      </c>
      <c r="I4322" s="34">
        <f t="shared" si="498"/>
        <v>553.57000000000005</v>
      </c>
    </row>
    <row r="4323" spans="1:9">
      <c r="A4323" s="81">
        <f t="shared" si="495"/>
        <v>555804402006</v>
      </c>
      <c r="B4323">
        <v>5558044</v>
      </c>
      <c r="C4323" t="s">
        <v>519</v>
      </c>
      <c r="D4323" s="1">
        <v>39082</v>
      </c>
      <c r="E4323" s="34">
        <f t="shared" si="498"/>
        <v>10930.89</v>
      </c>
      <c r="F4323" s="34">
        <f t="shared" si="498"/>
        <v>1322.12</v>
      </c>
      <c r="G4323" s="34">
        <f t="shared" si="498"/>
        <v>664.78</v>
      </c>
      <c r="H4323" s="34">
        <f t="shared" si="498"/>
        <v>108.06</v>
      </c>
      <c r="I4323" s="34">
        <f t="shared" si="498"/>
        <v>549.28</v>
      </c>
    </row>
    <row r="4324" spans="1:9">
      <c r="A4324" s="81">
        <f t="shared" si="495"/>
        <v>556200002025</v>
      </c>
      <c r="B4324">
        <v>5562</v>
      </c>
      <c r="C4324" t="s">
        <v>520</v>
      </c>
      <c r="D4324" s="1">
        <v>46022</v>
      </c>
      <c r="E4324" s="34" t="str">
        <f t="shared" ref="E4324:I4333" si="499">IF(YEAR($D4324)&lt;2016,VLOOKUP($A4324,LDB_alt,COLUMN()-1,FALSE),IFERROR(VLOOKUP($A4324,LDB_neu,COLUMN()-1,FALSE),""))</f>
        <v/>
      </c>
      <c r="F4324" s="34" t="str">
        <f t="shared" si="499"/>
        <v/>
      </c>
      <c r="G4324" s="34" t="str">
        <f t="shared" si="499"/>
        <v/>
      </c>
      <c r="H4324" s="34" t="str">
        <f t="shared" si="499"/>
        <v/>
      </c>
      <c r="I4324" s="34" t="str">
        <f t="shared" si="499"/>
        <v/>
      </c>
    </row>
    <row r="4325" spans="1:9">
      <c r="A4325" s="81">
        <f t="shared" si="495"/>
        <v>556200002024</v>
      </c>
      <c r="B4325">
        <v>5562</v>
      </c>
      <c r="C4325" t="s">
        <v>520</v>
      </c>
      <c r="D4325" s="1">
        <v>45657</v>
      </c>
      <c r="E4325" s="34" t="str">
        <f t="shared" si="499"/>
        <v/>
      </c>
      <c r="F4325" s="34" t="str">
        <f t="shared" si="499"/>
        <v/>
      </c>
      <c r="G4325" s="34" t="str">
        <f t="shared" si="499"/>
        <v/>
      </c>
      <c r="H4325" s="34" t="str">
        <f t="shared" si="499"/>
        <v/>
      </c>
      <c r="I4325" s="34" t="str">
        <f t="shared" si="499"/>
        <v/>
      </c>
    </row>
    <row r="4326" spans="1:9">
      <c r="A4326" s="81">
        <f t="shared" si="495"/>
        <v>556200002023</v>
      </c>
      <c r="B4326">
        <v>5562</v>
      </c>
      <c r="C4326" t="s">
        <v>520</v>
      </c>
      <c r="D4326" s="1">
        <v>45291</v>
      </c>
      <c r="E4326" s="34" t="str">
        <f t="shared" si="499"/>
        <v/>
      </c>
      <c r="F4326" s="34" t="str">
        <f t="shared" si="499"/>
        <v/>
      </c>
      <c r="G4326" s="34" t="str">
        <f t="shared" si="499"/>
        <v/>
      </c>
      <c r="H4326" s="34" t="str">
        <f t="shared" si="499"/>
        <v/>
      </c>
      <c r="I4326" s="34" t="str">
        <f t="shared" si="499"/>
        <v/>
      </c>
    </row>
    <row r="4327" spans="1:9">
      <c r="A4327" s="81">
        <f t="shared" si="495"/>
        <v>556200002022</v>
      </c>
      <c r="B4327">
        <v>5562</v>
      </c>
      <c r="C4327" t="s">
        <v>520</v>
      </c>
      <c r="D4327" s="1">
        <v>44926</v>
      </c>
      <c r="E4327" s="34" t="str">
        <f t="shared" si="499"/>
        <v/>
      </c>
      <c r="F4327" s="34" t="str">
        <f t="shared" si="499"/>
        <v/>
      </c>
      <c r="G4327" s="34" t="str">
        <f t="shared" si="499"/>
        <v/>
      </c>
      <c r="H4327" s="34" t="str">
        <f t="shared" si="499"/>
        <v/>
      </c>
      <c r="I4327" s="34" t="str">
        <f t="shared" si="499"/>
        <v/>
      </c>
    </row>
    <row r="4328" spans="1:9">
      <c r="A4328" s="81">
        <f t="shared" si="495"/>
        <v>556200002021</v>
      </c>
      <c r="B4328">
        <v>5562</v>
      </c>
      <c r="C4328" t="s">
        <v>520</v>
      </c>
      <c r="D4328" s="1">
        <v>44561</v>
      </c>
      <c r="E4328" s="34" t="str">
        <f t="shared" si="499"/>
        <v/>
      </c>
      <c r="F4328" s="34" t="str">
        <f t="shared" si="499"/>
        <v/>
      </c>
      <c r="G4328" s="34" t="str">
        <f t="shared" si="499"/>
        <v/>
      </c>
      <c r="H4328" s="34" t="str">
        <f t="shared" si="499"/>
        <v/>
      </c>
      <c r="I4328" s="34" t="str">
        <f t="shared" si="499"/>
        <v/>
      </c>
    </row>
    <row r="4329" spans="1:9">
      <c r="A4329" s="81">
        <f t="shared" si="495"/>
        <v>556200002020</v>
      </c>
      <c r="B4329">
        <v>5562</v>
      </c>
      <c r="C4329" t="s">
        <v>520</v>
      </c>
      <c r="D4329" s="1">
        <v>44196</v>
      </c>
      <c r="E4329" s="34" t="str">
        <f t="shared" si="499"/>
        <v/>
      </c>
      <c r="F4329" s="34" t="str">
        <f t="shared" si="499"/>
        <v/>
      </c>
      <c r="G4329" s="34" t="str">
        <f t="shared" si="499"/>
        <v/>
      </c>
      <c r="H4329" s="34" t="str">
        <f t="shared" si="499"/>
        <v/>
      </c>
      <c r="I4329" s="34" t="str">
        <f t="shared" si="499"/>
        <v/>
      </c>
    </row>
    <row r="4330" spans="1:9">
      <c r="A4330" s="81">
        <f t="shared" si="495"/>
        <v>556200002019</v>
      </c>
      <c r="B4330">
        <v>5562</v>
      </c>
      <c r="C4330" t="s">
        <v>520</v>
      </c>
      <c r="D4330" s="1">
        <v>43830</v>
      </c>
      <c r="E4330" s="34" t="str">
        <f t="shared" si="499"/>
        <v/>
      </c>
      <c r="F4330" s="34" t="str">
        <f t="shared" si="499"/>
        <v/>
      </c>
      <c r="G4330" s="34" t="str">
        <f t="shared" si="499"/>
        <v/>
      </c>
      <c r="H4330" s="34" t="str">
        <f t="shared" si="499"/>
        <v/>
      </c>
      <c r="I4330" s="34" t="str">
        <f t="shared" si="499"/>
        <v/>
      </c>
    </row>
    <row r="4331" spans="1:9">
      <c r="A4331" s="81">
        <f t="shared" si="495"/>
        <v>556200002018</v>
      </c>
      <c r="B4331">
        <v>5562</v>
      </c>
      <c r="C4331" t="s">
        <v>520</v>
      </c>
      <c r="D4331" s="1">
        <v>43465</v>
      </c>
      <c r="E4331" s="34">
        <f t="shared" si="499"/>
        <v>76131</v>
      </c>
      <c r="F4331" s="34">
        <f t="shared" si="499"/>
        <v>24859</v>
      </c>
      <c r="G4331" s="34">
        <f t="shared" si="499"/>
        <v>15366</v>
      </c>
      <c r="H4331" s="34">
        <f t="shared" si="499"/>
        <v>3090</v>
      </c>
      <c r="I4331" s="34">
        <f t="shared" si="499"/>
        <v>6403</v>
      </c>
    </row>
    <row r="4332" spans="1:9">
      <c r="A4332" s="81">
        <f t="shared" si="495"/>
        <v>556200002017</v>
      </c>
      <c r="B4332">
        <v>5562</v>
      </c>
      <c r="C4332" t="s">
        <v>520</v>
      </c>
      <c r="D4332" s="1">
        <v>43100</v>
      </c>
      <c r="E4332" s="34">
        <f t="shared" si="499"/>
        <v>76131</v>
      </c>
      <c r="F4332" s="34">
        <f t="shared" si="499"/>
        <v>24829</v>
      </c>
      <c r="G4332" s="34">
        <f t="shared" si="499"/>
        <v>15319</v>
      </c>
      <c r="H4332" s="34">
        <f t="shared" si="499"/>
        <v>3007</v>
      </c>
      <c r="I4332" s="34">
        <f t="shared" si="499"/>
        <v>6503</v>
      </c>
    </row>
    <row r="4333" spans="1:9">
      <c r="A4333" s="81">
        <f t="shared" si="495"/>
        <v>556200002016</v>
      </c>
      <c r="B4333">
        <v>5562</v>
      </c>
      <c r="C4333" t="s">
        <v>520</v>
      </c>
      <c r="D4333" s="1">
        <v>42735</v>
      </c>
      <c r="E4333" s="34">
        <f t="shared" si="499"/>
        <v>76131</v>
      </c>
      <c r="F4333" s="34">
        <f t="shared" si="499"/>
        <v>24910</v>
      </c>
      <c r="G4333" s="34">
        <f t="shared" si="499"/>
        <v>15473</v>
      </c>
      <c r="H4333" s="34">
        <f t="shared" si="499"/>
        <v>2891</v>
      </c>
      <c r="I4333" s="34">
        <f t="shared" si="499"/>
        <v>6546</v>
      </c>
    </row>
    <row r="4334" spans="1:9">
      <c r="A4334" s="81">
        <f t="shared" si="495"/>
        <v>556200002015</v>
      </c>
      <c r="B4334">
        <v>5562</v>
      </c>
      <c r="C4334" t="s">
        <v>520</v>
      </c>
      <c r="D4334" s="1">
        <v>42369</v>
      </c>
      <c r="E4334" s="34">
        <f t="shared" ref="E4334:I4343" si="500">IF(YEAR($D4334)&lt;2016,VLOOKUP($A4334,LDB_alt,COLUMN()-1,FALSE),IFERROR(VLOOKUP($A4334,LDB_neu,COLUMN()-1,FALSE),""))</f>
        <v>76131.100000000006</v>
      </c>
      <c r="F4334" s="34">
        <f t="shared" si="500"/>
        <v>24921.91</v>
      </c>
      <c r="G4334" s="34">
        <f t="shared" si="500"/>
        <v>15738.17</v>
      </c>
      <c r="H4334" s="34">
        <f t="shared" si="500"/>
        <v>2506.0100000000002</v>
      </c>
      <c r="I4334" s="34">
        <f t="shared" si="500"/>
        <v>6677.73</v>
      </c>
    </row>
    <row r="4335" spans="1:9">
      <c r="A4335" s="81">
        <f t="shared" si="495"/>
        <v>556200002014</v>
      </c>
      <c r="B4335">
        <v>5562</v>
      </c>
      <c r="C4335" t="s">
        <v>520</v>
      </c>
      <c r="D4335" s="1">
        <v>42004</v>
      </c>
      <c r="E4335" s="34">
        <f t="shared" si="500"/>
        <v>76045.320000000007</v>
      </c>
      <c r="F4335" s="34">
        <f t="shared" si="500"/>
        <v>24861.949999999997</v>
      </c>
      <c r="G4335" s="34">
        <f t="shared" si="500"/>
        <v>15799.83</v>
      </c>
      <c r="H4335" s="34">
        <f t="shared" si="500"/>
        <v>2428.1999999999998</v>
      </c>
      <c r="I4335" s="34">
        <f t="shared" si="500"/>
        <v>6633.92</v>
      </c>
    </row>
    <row r="4336" spans="1:9">
      <c r="A4336" s="81">
        <f t="shared" si="495"/>
        <v>556200002013</v>
      </c>
      <c r="B4336">
        <v>5562</v>
      </c>
      <c r="C4336" t="s">
        <v>520</v>
      </c>
      <c r="D4336" s="1">
        <v>41639</v>
      </c>
      <c r="E4336" s="34">
        <f t="shared" si="500"/>
        <v>76045.22</v>
      </c>
      <c r="F4336" s="34">
        <f t="shared" si="500"/>
        <v>24855.260000000002</v>
      </c>
      <c r="G4336" s="34">
        <f t="shared" si="500"/>
        <v>15795.85</v>
      </c>
      <c r="H4336" s="34">
        <f t="shared" si="500"/>
        <v>2424.56</v>
      </c>
      <c r="I4336" s="34">
        <f t="shared" si="500"/>
        <v>6634.85</v>
      </c>
    </row>
    <row r="4337" spans="1:9">
      <c r="A4337" s="81">
        <f t="shared" si="495"/>
        <v>556200002012</v>
      </c>
      <c r="B4337">
        <v>5562</v>
      </c>
      <c r="C4337" t="s">
        <v>520</v>
      </c>
      <c r="D4337" s="1">
        <v>41274</v>
      </c>
      <c r="E4337" s="34">
        <f t="shared" si="500"/>
        <v>76045.149999999994</v>
      </c>
      <c r="F4337" s="34">
        <f t="shared" si="500"/>
        <v>24823.16</v>
      </c>
      <c r="G4337" s="34">
        <f t="shared" si="500"/>
        <v>15771.42</v>
      </c>
      <c r="H4337" s="34">
        <f t="shared" si="500"/>
        <v>2421.44</v>
      </c>
      <c r="I4337" s="34">
        <f t="shared" si="500"/>
        <v>6630.3</v>
      </c>
    </row>
    <row r="4338" spans="1:9">
      <c r="A4338" s="81">
        <f t="shared" si="495"/>
        <v>556200002011</v>
      </c>
      <c r="B4338">
        <v>5562</v>
      </c>
      <c r="C4338" t="s">
        <v>520</v>
      </c>
      <c r="D4338" s="1">
        <v>40908</v>
      </c>
      <c r="E4338" s="34">
        <f t="shared" si="500"/>
        <v>76044.149999999994</v>
      </c>
      <c r="F4338" s="34">
        <f t="shared" si="500"/>
        <v>24741.75</v>
      </c>
      <c r="G4338" s="34">
        <f t="shared" si="500"/>
        <v>15729.41</v>
      </c>
      <c r="H4338" s="34">
        <f t="shared" si="500"/>
        <v>2386.33</v>
      </c>
      <c r="I4338" s="34">
        <f t="shared" si="500"/>
        <v>6626.01</v>
      </c>
    </row>
    <row r="4339" spans="1:9">
      <c r="A4339" s="81">
        <f t="shared" si="495"/>
        <v>556200002010</v>
      </c>
      <c r="B4339">
        <v>5562</v>
      </c>
      <c r="C4339" t="s">
        <v>520</v>
      </c>
      <c r="D4339" s="1">
        <v>40543</v>
      </c>
      <c r="E4339" s="34">
        <f t="shared" si="500"/>
        <v>76042.490000000005</v>
      </c>
      <c r="F4339" s="34">
        <f t="shared" si="500"/>
        <v>24544.98</v>
      </c>
      <c r="G4339" s="34">
        <f t="shared" si="500"/>
        <v>15631.12</v>
      </c>
      <c r="H4339" s="34">
        <f t="shared" si="500"/>
        <v>2305.38</v>
      </c>
      <c r="I4339" s="34">
        <f t="shared" si="500"/>
        <v>6608.48</v>
      </c>
    </row>
    <row r="4340" spans="1:9">
      <c r="A4340" s="81">
        <f t="shared" si="495"/>
        <v>556200002009</v>
      </c>
      <c r="B4340">
        <v>5562</v>
      </c>
      <c r="C4340" t="s">
        <v>520</v>
      </c>
      <c r="D4340" s="1">
        <v>40178</v>
      </c>
      <c r="E4340" s="34">
        <f t="shared" si="500"/>
        <v>76040.929999999993</v>
      </c>
      <c r="F4340" s="34">
        <f t="shared" si="500"/>
        <v>24461.29</v>
      </c>
      <c r="G4340" s="34">
        <f t="shared" si="500"/>
        <v>15629.74</v>
      </c>
      <c r="H4340" s="34">
        <f t="shared" si="500"/>
        <v>2235.06</v>
      </c>
      <c r="I4340" s="34">
        <f t="shared" si="500"/>
        <v>6596.49</v>
      </c>
    </row>
    <row r="4341" spans="1:9">
      <c r="A4341" s="81">
        <f t="shared" si="495"/>
        <v>556200002008</v>
      </c>
      <c r="B4341">
        <v>5562</v>
      </c>
      <c r="C4341" t="s">
        <v>520</v>
      </c>
      <c r="D4341" s="1">
        <v>39813</v>
      </c>
      <c r="E4341" s="34">
        <f t="shared" si="500"/>
        <v>76040.89</v>
      </c>
      <c r="F4341" s="34">
        <f t="shared" si="500"/>
        <v>24269.8</v>
      </c>
      <c r="G4341" s="34">
        <f t="shared" si="500"/>
        <v>15512.22</v>
      </c>
      <c r="H4341" s="34">
        <f t="shared" si="500"/>
        <v>2148.39</v>
      </c>
      <c r="I4341" s="34">
        <f t="shared" si="500"/>
        <v>6609.19</v>
      </c>
    </row>
    <row r="4342" spans="1:9">
      <c r="A4342" s="81">
        <f t="shared" si="495"/>
        <v>556200002007</v>
      </c>
      <c r="B4342">
        <v>5562</v>
      </c>
      <c r="C4342" t="s">
        <v>520</v>
      </c>
      <c r="D4342" s="1">
        <v>39447</v>
      </c>
      <c r="E4342" s="34">
        <f t="shared" si="500"/>
        <v>76039.3</v>
      </c>
      <c r="F4342" s="34">
        <f t="shared" si="500"/>
        <v>24123</v>
      </c>
      <c r="G4342" s="34">
        <f t="shared" si="500"/>
        <v>15444.91</v>
      </c>
      <c r="H4342" s="34">
        <f t="shared" si="500"/>
        <v>2066.5</v>
      </c>
      <c r="I4342" s="34">
        <f t="shared" si="500"/>
        <v>6611.59</v>
      </c>
    </row>
    <row r="4343" spans="1:9">
      <c r="A4343" s="81">
        <f t="shared" si="495"/>
        <v>556200002006</v>
      </c>
      <c r="B4343">
        <v>5562</v>
      </c>
      <c r="C4343" t="s">
        <v>520</v>
      </c>
      <c r="D4343" s="1">
        <v>39082</v>
      </c>
      <c r="E4343" s="34">
        <f t="shared" si="500"/>
        <v>76038.45</v>
      </c>
      <c r="F4343" s="34">
        <f t="shared" si="500"/>
        <v>23998.93</v>
      </c>
      <c r="G4343" s="34">
        <f t="shared" si="500"/>
        <v>15386.2</v>
      </c>
      <c r="H4343" s="34">
        <f t="shared" si="500"/>
        <v>2001.9</v>
      </c>
      <c r="I4343" s="34">
        <f t="shared" si="500"/>
        <v>6610.83</v>
      </c>
    </row>
    <row r="4344" spans="1:9">
      <c r="A4344" s="81">
        <f t="shared" si="495"/>
        <v>556200402025</v>
      </c>
      <c r="B4344">
        <v>5562004</v>
      </c>
      <c r="C4344" t="s">
        <v>1073</v>
      </c>
      <c r="D4344" s="1">
        <v>46022</v>
      </c>
      <c r="E4344" s="34" t="str">
        <f t="shared" ref="E4344:I4353" si="501">IF(YEAR($D4344)&lt;2016,VLOOKUP($A4344,LDB_alt,COLUMN()-1,FALSE),IFERROR(VLOOKUP($A4344,LDB_neu,COLUMN()-1,FALSE),""))</f>
        <v/>
      </c>
      <c r="F4344" s="34" t="str">
        <f t="shared" si="501"/>
        <v/>
      </c>
      <c r="G4344" s="34" t="str">
        <f t="shared" si="501"/>
        <v/>
      </c>
      <c r="H4344" s="34" t="str">
        <f t="shared" si="501"/>
        <v/>
      </c>
      <c r="I4344" s="34" t="str">
        <f t="shared" si="501"/>
        <v/>
      </c>
    </row>
    <row r="4345" spans="1:9">
      <c r="A4345" s="81">
        <f t="shared" si="495"/>
        <v>556200402024</v>
      </c>
      <c r="B4345">
        <v>5562004</v>
      </c>
      <c r="C4345" t="s">
        <v>1073</v>
      </c>
      <c r="D4345" s="1">
        <v>45657</v>
      </c>
      <c r="E4345" s="34" t="str">
        <f t="shared" si="501"/>
        <v/>
      </c>
      <c r="F4345" s="34" t="str">
        <f t="shared" si="501"/>
        <v/>
      </c>
      <c r="G4345" s="34" t="str">
        <f t="shared" si="501"/>
        <v/>
      </c>
      <c r="H4345" s="34" t="str">
        <f t="shared" si="501"/>
        <v/>
      </c>
      <c r="I4345" s="34" t="str">
        <f t="shared" si="501"/>
        <v/>
      </c>
    </row>
    <row r="4346" spans="1:9">
      <c r="A4346" s="81">
        <f t="shared" si="495"/>
        <v>556200402023</v>
      </c>
      <c r="B4346">
        <v>5562004</v>
      </c>
      <c r="C4346" t="s">
        <v>1073</v>
      </c>
      <c r="D4346" s="1">
        <v>45291</v>
      </c>
      <c r="E4346" s="34" t="str">
        <f t="shared" si="501"/>
        <v/>
      </c>
      <c r="F4346" s="34" t="str">
        <f t="shared" si="501"/>
        <v/>
      </c>
      <c r="G4346" s="34" t="str">
        <f t="shared" si="501"/>
        <v/>
      </c>
      <c r="H4346" s="34" t="str">
        <f t="shared" si="501"/>
        <v/>
      </c>
      <c r="I4346" s="34" t="str">
        <f t="shared" si="501"/>
        <v/>
      </c>
    </row>
    <row r="4347" spans="1:9">
      <c r="A4347" s="81">
        <f t="shared" si="495"/>
        <v>556200402022</v>
      </c>
      <c r="B4347">
        <v>5562004</v>
      </c>
      <c r="C4347" t="s">
        <v>1073</v>
      </c>
      <c r="D4347" s="1">
        <v>44926</v>
      </c>
      <c r="E4347" s="34" t="str">
        <f t="shared" si="501"/>
        <v/>
      </c>
      <c r="F4347" s="34" t="str">
        <f t="shared" si="501"/>
        <v/>
      </c>
      <c r="G4347" s="34" t="str">
        <f t="shared" si="501"/>
        <v/>
      </c>
      <c r="H4347" s="34" t="str">
        <f t="shared" si="501"/>
        <v/>
      </c>
      <c r="I4347" s="34" t="str">
        <f t="shared" si="501"/>
        <v/>
      </c>
    </row>
    <row r="4348" spans="1:9">
      <c r="A4348" s="81">
        <f t="shared" si="495"/>
        <v>556200402021</v>
      </c>
      <c r="B4348">
        <v>5562004</v>
      </c>
      <c r="C4348" t="s">
        <v>1073</v>
      </c>
      <c r="D4348" s="1">
        <v>44561</v>
      </c>
      <c r="E4348" s="34" t="str">
        <f t="shared" si="501"/>
        <v/>
      </c>
      <c r="F4348" s="34" t="str">
        <f t="shared" si="501"/>
        <v/>
      </c>
      <c r="G4348" s="34" t="str">
        <f t="shared" si="501"/>
        <v/>
      </c>
      <c r="H4348" s="34" t="str">
        <f t="shared" si="501"/>
        <v/>
      </c>
      <c r="I4348" s="34" t="str">
        <f t="shared" si="501"/>
        <v/>
      </c>
    </row>
    <row r="4349" spans="1:9">
      <c r="A4349" s="81">
        <f t="shared" si="495"/>
        <v>556200402020</v>
      </c>
      <c r="B4349">
        <v>5562004</v>
      </c>
      <c r="C4349" t="s">
        <v>1073</v>
      </c>
      <c r="D4349" s="1">
        <v>44196</v>
      </c>
      <c r="E4349" s="34" t="str">
        <f t="shared" si="501"/>
        <v/>
      </c>
      <c r="F4349" s="34" t="str">
        <f t="shared" si="501"/>
        <v/>
      </c>
      <c r="G4349" s="34" t="str">
        <f t="shared" si="501"/>
        <v/>
      </c>
      <c r="H4349" s="34" t="str">
        <f t="shared" si="501"/>
        <v/>
      </c>
      <c r="I4349" s="34" t="str">
        <f t="shared" si="501"/>
        <v/>
      </c>
    </row>
    <row r="4350" spans="1:9">
      <c r="A4350" s="81">
        <f t="shared" si="495"/>
        <v>556200402019</v>
      </c>
      <c r="B4350">
        <v>5562004</v>
      </c>
      <c r="C4350" t="s">
        <v>1073</v>
      </c>
      <c r="D4350" s="1">
        <v>43830</v>
      </c>
      <c r="E4350" s="34" t="str">
        <f t="shared" si="501"/>
        <v/>
      </c>
      <c r="F4350" s="34" t="str">
        <f t="shared" si="501"/>
        <v/>
      </c>
      <c r="G4350" s="34" t="str">
        <f t="shared" si="501"/>
        <v/>
      </c>
      <c r="H4350" s="34" t="str">
        <f t="shared" si="501"/>
        <v/>
      </c>
      <c r="I4350" s="34" t="str">
        <f t="shared" si="501"/>
        <v/>
      </c>
    </row>
    <row r="4351" spans="1:9">
      <c r="A4351" s="81">
        <f t="shared" si="495"/>
        <v>556200402018</v>
      </c>
      <c r="B4351">
        <v>5562004</v>
      </c>
      <c r="C4351" t="s">
        <v>1073</v>
      </c>
      <c r="D4351" s="1">
        <v>43465</v>
      </c>
      <c r="E4351" s="34">
        <f t="shared" si="501"/>
        <v>5168</v>
      </c>
      <c r="F4351" s="34">
        <f t="shared" si="501"/>
        <v>2707</v>
      </c>
      <c r="G4351" s="34">
        <f t="shared" si="501"/>
        <v>1705</v>
      </c>
      <c r="H4351" s="34">
        <f t="shared" si="501"/>
        <v>399</v>
      </c>
      <c r="I4351" s="34">
        <f t="shared" si="501"/>
        <v>603</v>
      </c>
    </row>
    <row r="4352" spans="1:9">
      <c r="A4352" s="81">
        <f t="shared" si="495"/>
        <v>556200402017</v>
      </c>
      <c r="B4352">
        <v>5562004</v>
      </c>
      <c r="C4352" t="s">
        <v>1073</v>
      </c>
      <c r="D4352" s="1">
        <v>43100</v>
      </c>
      <c r="E4352" s="34">
        <f t="shared" si="501"/>
        <v>5168</v>
      </c>
      <c r="F4352" s="34">
        <f t="shared" si="501"/>
        <v>2712</v>
      </c>
      <c r="G4352" s="34">
        <f t="shared" si="501"/>
        <v>1706</v>
      </c>
      <c r="H4352" s="34">
        <f t="shared" si="501"/>
        <v>388</v>
      </c>
      <c r="I4352" s="34">
        <f t="shared" si="501"/>
        <v>618</v>
      </c>
    </row>
    <row r="4353" spans="1:9">
      <c r="A4353" s="81">
        <f t="shared" si="495"/>
        <v>556200402016</v>
      </c>
      <c r="B4353">
        <v>5562004</v>
      </c>
      <c r="C4353" t="s">
        <v>1073</v>
      </c>
      <c r="D4353" s="1">
        <v>42735</v>
      </c>
      <c r="E4353" s="34">
        <f t="shared" si="501"/>
        <v>5168</v>
      </c>
      <c r="F4353" s="34">
        <f t="shared" si="501"/>
        <v>2744</v>
      </c>
      <c r="G4353" s="34">
        <f t="shared" si="501"/>
        <v>1748</v>
      </c>
      <c r="H4353" s="34">
        <f t="shared" si="501"/>
        <v>374</v>
      </c>
      <c r="I4353" s="34">
        <f t="shared" si="501"/>
        <v>622</v>
      </c>
    </row>
    <row r="4354" spans="1:9">
      <c r="A4354" s="81">
        <f t="shared" si="495"/>
        <v>556200402015</v>
      </c>
      <c r="B4354">
        <v>5562004</v>
      </c>
      <c r="C4354" t="s">
        <v>1073</v>
      </c>
      <c r="D4354" s="1">
        <v>42369</v>
      </c>
      <c r="E4354" s="34">
        <f t="shared" ref="E4354:I4363" si="502">IF(YEAR($D4354)&lt;2016,VLOOKUP($A4354,LDB_alt,COLUMN()-1,FALSE),IFERROR(VLOOKUP($A4354,LDB_neu,COLUMN()-1,FALSE),""))</f>
        <v>5167.99</v>
      </c>
      <c r="F4354" s="34">
        <f t="shared" si="502"/>
        <v>2733.58</v>
      </c>
      <c r="G4354" s="34">
        <f t="shared" si="502"/>
        <v>1781.84</v>
      </c>
      <c r="H4354" s="34">
        <f t="shared" si="502"/>
        <v>323.62</v>
      </c>
      <c r="I4354" s="34">
        <f t="shared" si="502"/>
        <v>628.12</v>
      </c>
    </row>
    <row r="4355" spans="1:9">
      <c r="A4355" s="81">
        <f t="shared" si="495"/>
        <v>556200402014</v>
      </c>
      <c r="B4355">
        <v>5562004</v>
      </c>
      <c r="C4355" t="s">
        <v>1073</v>
      </c>
      <c r="D4355" s="1">
        <v>42004</v>
      </c>
      <c r="E4355" s="34">
        <f t="shared" si="502"/>
        <v>5166.53</v>
      </c>
      <c r="F4355" s="34">
        <f t="shared" si="502"/>
        <v>2729</v>
      </c>
      <c r="G4355" s="34">
        <f t="shared" si="502"/>
        <v>1783.29</v>
      </c>
      <c r="H4355" s="34">
        <f t="shared" si="502"/>
        <v>322.26</v>
      </c>
      <c r="I4355" s="34">
        <f t="shared" si="502"/>
        <v>623.45000000000005</v>
      </c>
    </row>
    <row r="4356" spans="1:9">
      <c r="A4356" s="81">
        <f t="shared" si="495"/>
        <v>556200402013</v>
      </c>
      <c r="B4356">
        <v>5562004</v>
      </c>
      <c r="C4356" t="s">
        <v>1073</v>
      </c>
      <c r="D4356" s="1">
        <v>41639</v>
      </c>
      <c r="E4356" s="34">
        <f t="shared" si="502"/>
        <v>5166.53</v>
      </c>
      <c r="F4356" s="34">
        <f t="shared" si="502"/>
        <v>2730.52</v>
      </c>
      <c r="G4356" s="34">
        <f t="shared" si="502"/>
        <v>1784.97</v>
      </c>
      <c r="H4356" s="34">
        <f t="shared" si="502"/>
        <v>322.62</v>
      </c>
      <c r="I4356" s="34">
        <f t="shared" si="502"/>
        <v>622.92999999999995</v>
      </c>
    </row>
    <row r="4357" spans="1:9">
      <c r="A4357" s="81">
        <f t="shared" ref="A4357:A4420" si="503">(LEFT(B4357&amp;"00000000",8)&amp;YEAR(D4357))+0</f>
        <v>556200402012</v>
      </c>
      <c r="B4357">
        <v>5562004</v>
      </c>
      <c r="C4357" t="s">
        <v>1073</v>
      </c>
      <c r="D4357" s="1">
        <v>41274</v>
      </c>
      <c r="E4357" s="34">
        <f t="shared" si="502"/>
        <v>5166.53</v>
      </c>
      <c r="F4357" s="34">
        <f t="shared" si="502"/>
        <v>2727.7700000000004</v>
      </c>
      <c r="G4357" s="34">
        <f t="shared" si="502"/>
        <v>1783.15</v>
      </c>
      <c r="H4357" s="34">
        <f t="shared" si="502"/>
        <v>323.05</v>
      </c>
      <c r="I4357" s="34">
        <f t="shared" si="502"/>
        <v>621.57000000000005</v>
      </c>
    </row>
    <row r="4358" spans="1:9">
      <c r="A4358" s="81">
        <f t="shared" si="503"/>
        <v>556200402011</v>
      </c>
      <c r="B4358">
        <v>5562004</v>
      </c>
      <c r="C4358" t="s">
        <v>1073</v>
      </c>
      <c r="D4358" s="1">
        <v>40908</v>
      </c>
      <c r="E4358" s="34">
        <f t="shared" si="502"/>
        <v>5166.55</v>
      </c>
      <c r="F4358" s="34">
        <f t="shared" si="502"/>
        <v>2722.7400000000002</v>
      </c>
      <c r="G4358" s="34">
        <f t="shared" si="502"/>
        <v>1783.56</v>
      </c>
      <c r="H4358" s="34">
        <f t="shared" si="502"/>
        <v>319.58999999999997</v>
      </c>
      <c r="I4358" s="34">
        <f t="shared" si="502"/>
        <v>619.59</v>
      </c>
    </row>
    <row r="4359" spans="1:9">
      <c r="A4359" s="81">
        <f t="shared" si="503"/>
        <v>556200402010</v>
      </c>
      <c r="B4359">
        <v>5562004</v>
      </c>
      <c r="C4359" t="s">
        <v>1073</v>
      </c>
      <c r="D4359" s="1">
        <v>40543</v>
      </c>
      <c r="E4359" s="34">
        <f t="shared" si="502"/>
        <v>5166.54</v>
      </c>
      <c r="F4359" s="34">
        <f t="shared" si="502"/>
        <v>2721.0099999999998</v>
      </c>
      <c r="G4359" s="34">
        <f t="shared" si="502"/>
        <v>1783.45</v>
      </c>
      <c r="H4359" s="34">
        <f t="shared" si="502"/>
        <v>318.38</v>
      </c>
      <c r="I4359" s="34">
        <f t="shared" si="502"/>
        <v>619.17999999999995</v>
      </c>
    </row>
    <row r="4360" spans="1:9">
      <c r="A4360" s="81">
        <f t="shared" si="503"/>
        <v>556200402009</v>
      </c>
      <c r="B4360">
        <v>5562004</v>
      </c>
      <c r="C4360" t="s">
        <v>1073</v>
      </c>
      <c r="D4360" s="1">
        <v>40178</v>
      </c>
      <c r="E4360" s="34">
        <f t="shared" si="502"/>
        <v>5166.5200000000004</v>
      </c>
      <c r="F4360" s="34">
        <f t="shared" si="502"/>
        <v>2716.8</v>
      </c>
      <c r="G4360" s="34">
        <f t="shared" si="502"/>
        <v>1780.48</v>
      </c>
      <c r="H4360" s="34">
        <f t="shared" si="502"/>
        <v>318.10000000000002</v>
      </c>
      <c r="I4360" s="34">
        <f t="shared" si="502"/>
        <v>618.22</v>
      </c>
    </row>
    <row r="4361" spans="1:9">
      <c r="A4361" s="81">
        <f t="shared" si="503"/>
        <v>556200402008</v>
      </c>
      <c r="B4361">
        <v>5562004</v>
      </c>
      <c r="C4361" t="s">
        <v>1073</v>
      </c>
      <c r="D4361" s="1">
        <v>39813</v>
      </c>
      <c r="E4361" s="34">
        <f t="shared" si="502"/>
        <v>5166.21</v>
      </c>
      <c r="F4361" s="34">
        <f t="shared" si="502"/>
        <v>2673.43</v>
      </c>
      <c r="G4361" s="34">
        <f t="shared" si="502"/>
        <v>1762.07</v>
      </c>
      <c r="H4361" s="34">
        <f t="shared" si="502"/>
        <v>297.97000000000003</v>
      </c>
      <c r="I4361" s="34">
        <f t="shared" si="502"/>
        <v>613.39</v>
      </c>
    </row>
    <row r="4362" spans="1:9">
      <c r="A4362" s="81">
        <f t="shared" si="503"/>
        <v>556200402007</v>
      </c>
      <c r="B4362">
        <v>5562004</v>
      </c>
      <c r="C4362" t="s">
        <v>1073</v>
      </c>
      <c r="D4362" s="1">
        <v>39447</v>
      </c>
      <c r="E4362" s="34">
        <f t="shared" si="502"/>
        <v>5166.1099999999997</v>
      </c>
      <c r="F4362" s="34">
        <f t="shared" si="502"/>
        <v>2670.68</v>
      </c>
      <c r="G4362" s="34">
        <f t="shared" si="502"/>
        <v>1767.04</v>
      </c>
      <c r="H4362" s="34">
        <f t="shared" si="502"/>
        <v>294.39</v>
      </c>
      <c r="I4362" s="34">
        <f t="shared" si="502"/>
        <v>609.25</v>
      </c>
    </row>
    <row r="4363" spans="1:9">
      <c r="A4363" s="81">
        <f t="shared" si="503"/>
        <v>556200402006</v>
      </c>
      <c r="B4363">
        <v>5562004</v>
      </c>
      <c r="C4363" t="s">
        <v>1073</v>
      </c>
      <c r="D4363" s="1">
        <v>39082</v>
      </c>
      <c r="E4363" s="34">
        <f t="shared" si="502"/>
        <v>5166.1499999999996</v>
      </c>
      <c r="F4363" s="34">
        <f t="shared" si="502"/>
        <v>2672.14</v>
      </c>
      <c r="G4363" s="34">
        <f t="shared" si="502"/>
        <v>1768.8</v>
      </c>
      <c r="H4363" s="34">
        <f t="shared" si="502"/>
        <v>293.18</v>
      </c>
      <c r="I4363" s="34">
        <f t="shared" si="502"/>
        <v>610.16</v>
      </c>
    </row>
    <row r="4364" spans="1:9">
      <c r="A4364" s="81">
        <f t="shared" si="503"/>
        <v>556200802025</v>
      </c>
      <c r="B4364">
        <v>5562008</v>
      </c>
      <c r="C4364" t="s">
        <v>1074</v>
      </c>
      <c r="D4364" s="1">
        <v>46022</v>
      </c>
      <c r="E4364" s="34" t="str">
        <f t="shared" ref="E4364:I4373" si="504">IF(YEAR($D4364)&lt;2016,VLOOKUP($A4364,LDB_alt,COLUMN()-1,FALSE),IFERROR(VLOOKUP($A4364,LDB_neu,COLUMN()-1,FALSE),""))</f>
        <v/>
      </c>
      <c r="F4364" s="34" t="str">
        <f t="shared" si="504"/>
        <v/>
      </c>
      <c r="G4364" s="34" t="str">
        <f t="shared" si="504"/>
        <v/>
      </c>
      <c r="H4364" s="34" t="str">
        <f t="shared" si="504"/>
        <v/>
      </c>
      <c r="I4364" s="34" t="str">
        <f t="shared" si="504"/>
        <v/>
      </c>
    </row>
    <row r="4365" spans="1:9">
      <c r="A4365" s="81">
        <f t="shared" si="503"/>
        <v>556200802024</v>
      </c>
      <c r="B4365">
        <v>5562008</v>
      </c>
      <c r="C4365" t="s">
        <v>1074</v>
      </c>
      <c r="D4365" s="1">
        <v>45657</v>
      </c>
      <c r="E4365" s="34" t="str">
        <f t="shared" si="504"/>
        <v/>
      </c>
      <c r="F4365" s="34" t="str">
        <f t="shared" si="504"/>
        <v/>
      </c>
      <c r="G4365" s="34" t="str">
        <f t="shared" si="504"/>
        <v/>
      </c>
      <c r="H4365" s="34" t="str">
        <f t="shared" si="504"/>
        <v/>
      </c>
      <c r="I4365" s="34" t="str">
        <f t="shared" si="504"/>
        <v/>
      </c>
    </row>
    <row r="4366" spans="1:9">
      <c r="A4366" s="81">
        <f t="shared" si="503"/>
        <v>556200802023</v>
      </c>
      <c r="B4366">
        <v>5562008</v>
      </c>
      <c r="C4366" t="s">
        <v>1074</v>
      </c>
      <c r="D4366" s="1">
        <v>45291</v>
      </c>
      <c r="E4366" s="34" t="str">
        <f t="shared" si="504"/>
        <v/>
      </c>
      <c r="F4366" s="34" t="str">
        <f t="shared" si="504"/>
        <v/>
      </c>
      <c r="G4366" s="34" t="str">
        <f t="shared" si="504"/>
        <v/>
      </c>
      <c r="H4366" s="34" t="str">
        <f t="shared" si="504"/>
        <v/>
      </c>
      <c r="I4366" s="34" t="str">
        <f t="shared" si="504"/>
        <v/>
      </c>
    </row>
    <row r="4367" spans="1:9">
      <c r="A4367" s="81">
        <f t="shared" si="503"/>
        <v>556200802022</v>
      </c>
      <c r="B4367">
        <v>5562008</v>
      </c>
      <c r="C4367" t="s">
        <v>1074</v>
      </c>
      <c r="D4367" s="1">
        <v>44926</v>
      </c>
      <c r="E4367" s="34" t="str">
        <f t="shared" si="504"/>
        <v/>
      </c>
      <c r="F4367" s="34" t="str">
        <f t="shared" si="504"/>
        <v/>
      </c>
      <c r="G4367" s="34" t="str">
        <f t="shared" si="504"/>
        <v/>
      </c>
      <c r="H4367" s="34" t="str">
        <f t="shared" si="504"/>
        <v/>
      </c>
      <c r="I4367" s="34" t="str">
        <f t="shared" si="504"/>
        <v/>
      </c>
    </row>
    <row r="4368" spans="1:9">
      <c r="A4368" s="81">
        <f t="shared" si="503"/>
        <v>556200802021</v>
      </c>
      <c r="B4368">
        <v>5562008</v>
      </c>
      <c r="C4368" t="s">
        <v>1074</v>
      </c>
      <c r="D4368" s="1">
        <v>44561</v>
      </c>
      <c r="E4368" s="34" t="str">
        <f t="shared" si="504"/>
        <v/>
      </c>
      <c r="F4368" s="34" t="str">
        <f t="shared" si="504"/>
        <v/>
      </c>
      <c r="G4368" s="34" t="str">
        <f t="shared" si="504"/>
        <v/>
      </c>
      <c r="H4368" s="34" t="str">
        <f t="shared" si="504"/>
        <v/>
      </c>
      <c r="I4368" s="34" t="str">
        <f t="shared" si="504"/>
        <v/>
      </c>
    </row>
    <row r="4369" spans="1:9">
      <c r="A4369" s="81">
        <f t="shared" si="503"/>
        <v>556200802020</v>
      </c>
      <c r="B4369">
        <v>5562008</v>
      </c>
      <c r="C4369" t="s">
        <v>1074</v>
      </c>
      <c r="D4369" s="1">
        <v>44196</v>
      </c>
      <c r="E4369" s="34" t="str">
        <f t="shared" si="504"/>
        <v/>
      </c>
      <c r="F4369" s="34" t="str">
        <f t="shared" si="504"/>
        <v/>
      </c>
      <c r="G4369" s="34" t="str">
        <f t="shared" si="504"/>
        <v/>
      </c>
      <c r="H4369" s="34" t="str">
        <f t="shared" si="504"/>
        <v/>
      </c>
      <c r="I4369" s="34" t="str">
        <f t="shared" si="504"/>
        <v/>
      </c>
    </row>
    <row r="4370" spans="1:9">
      <c r="A4370" s="81">
        <f t="shared" si="503"/>
        <v>556200802019</v>
      </c>
      <c r="B4370">
        <v>5562008</v>
      </c>
      <c r="C4370" t="s">
        <v>1074</v>
      </c>
      <c r="D4370" s="1">
        <v>43830</v>
      </c>
      <c r="E4370" s="34" t="str">
        <f t="shared" si="504"/>
        <v/>
      </c>
      <c r="F4370" s="34" t="str">
        <f t="shared" si="504"/>
        <v/>
      </c>
      <c r="G4370" s="34" t="str">
        <f t="shared" si="504"/>
        <v/>
      </c>
      <c r="H4370" s="34" t="str">
        <f t="shared" si="504"/>
        <v/>
      </c>
      <c r="I4370" s="34" t="str">
        <f t="shared" si="504"/>
        <v/>
      </c>
    </row>
    <row r="4371" spans="1:9">
      <c r="A4371" s="81">
        <f t="shared" si="503"/>
        <v>556200802018</v>
      </c>
      <c r="B4371">
        <v>5562008</v>
      </c>
      <c r="C4371" t="s">
        <v>1074</v>
      </c>
      <c r="D4371" s="1">
        <v>43465</v>
      </c>
      <c r="E4371" s="34">
        <f t="shared" si="504"/>
        <v>6610</v>
      </c>
      <c r="F4371" s="34">
        <f t="shared" si="504"/>
        <v>1569</v>
      </c>
      <c r="G4371" s="34">
        <f t="shared" si="504"/>
        <v>975</v>
      </c>
      <c r="H4371" s="34">
        <f t="shared" si="504"/>
        <v>195</v>
      </c>
      <c r="I4371" s="34">
        <f t="shared" si="504"/>
        <v>399</v>
      </c>
    </row>
    <row r="4372" spans="1:9">
      <c r="A4372" s="81">
        <f t="shared" si="503"/>
        <v>556200802017</v>
      </c>
      <c r="B4372">
        <v>5562008</v>
      </c>
      <c r="C4372" t="s">
        <v>1074</v>
      </c>
      <c r="D4372" s="1">
        <v>43100</v>
      </c>
      <c r="E4372" s="34">
        <f t="shared" si="504"/>
        <v>6610</v>
      </c>
      <c r="F4372" s="34">
        <f t="shared" si="504"/>
        <v>1563</v>
      </c>
      <c r="G4372" s="34">
        <f t="shared" si="504"/>
        <v>970</v>
      </c>
      <c r="H4372" s="34">
        <f t="shared" si="504"/>
        <v>192</v>
      </c>
      <c r="I4372" s="34">
        <f t="shared" si="504"/>
        <v>401</v>
      </c>
    </row>
    <row r="4373" spans="1:9">
      <c r="A4373" s="81">
        <f t="shared" si="503"/>
        <v>556200802016</v>
      </c>
      <c r="B4373">
        <v>5562008</v>
      </c>
      <c r="C4373" t="s">
        <v>1074</v>
      </c>
      <c r="D4373" s="1">
        <v>42735</v>
      </c>
      <c r="E4373" s="34">
        <f t="shared" si="504"/>
        <v>6610</v>
      </c>
      <c r="F4373" s="34">
        <f t="shared" si="504"/>
        <v>1567</v>
      </c>
      <c r="G4373" s="34">
        <f t="shared" si="504"/>
        <v>975</v>
      </c>
      <c r="H4373" s="34">
        <f t="shared" si="504"/>
        <v>189</v>
      </c>
      <c r="I4373" s="34">
        <f t="shared" si="504"/>
        <v>403</v>
      </c>
    </row>
    <row r="4374" spans="1:9">
      <c r="A4374" s="81">
        <f t="shared" si="503"/>
        <v>556200802015</v>
      </c>
      <c r="B4374">
        <v>5562008</v>
      </c>
      <c r="C4374" t="s">
        <v>1074</v>
      </c>
      <c r="D4374" s="1">
        <v>42369</v>
      </c>
      <c r="E4374" s="34">
        <f t="shared" ref="E4374:I4383" si="505">IF(YEAR($D4374)&lt;2016,VLOOKUP($A4374,LDB_alt,COLUMN()-1,FALSE),IFERROR(VLOOKUP($A4374,LDB_neu,COLUMN()-1,FALSE),""))</f>
        <v>6610.09</v>
      </c>
      <c r="F4374" s="34">
        <f t="shared" si="505"/>
        <v>1591.17</v>
      </c>
      <c r="G4374" s="34">
        <f t="shared" si="505"/>
        <v>998.4</v>
      </c>
      <c r="H4374" s="34">
        <f t="shared" si="505"/>
        <v>169.03</v>
      </c>
      <c r="I4374" s="34">
        <f t="shared" si="505"/>
        <v>423.74</v>
      </c>
    </row>
    <row r="4375" spans="1:9">
      <c r="A4375" s="81">
        <f t="shared" si="503"/>
        <v>556200802014</v>
      </c>
      <c r="B4375">
        <v>5562008</v>
      </c>
      <c r="C4375" t="s">
        <v>1074</v>
      </c>
      <c r="D4375" s="1">
        <v>42004</v>
      </c>
      <c r="E4375" s="34">
        <f t="shared" si="505"/>
        <v>6608.99</v>
      </c>
      <c r="F4375" s="34">
        <f t="shared" si="505"/>
        <v>1567.2900000000002</v>
      </c>
      <c r="G4375" s="34">
        <f t="shared" si="505"/>
        <v>1003.34</v>
      </c>
      <c r="H4375" s="34">
        <f t="shared" si="505"/>
        <v>154.79</v>
      </c>
      <c r="I4375" s="34">
        <f t="shared" si="505"/>
        <v>409.16</v>
      </c>
    </row>
    <row r="4376" spans="1:9">
      <c r="A4376" s="81">
        <f t="shared" si="503"/>
        <v>556200802013</v>
      </c>
      <c r="B4376">
        <v>5562008</v>
      </c>
      <c r="C4376" t="s">
        <v>1074</v>
      </c>
      <c r="D4376" s="1">
        <v>41639</v>
      </c>
      <c r="E4376" s="34">
        <f t="shared" si="505"/>
        <v>6608.95</v>
      </c>
      <c r="F4376" s="34">
        <f t="shared" si="505"/>
        <v>1566.8899999999999</v>
      </c>
      <c r="G4376" s="34">
        <f t="shared" si="505"/>
        <v>1002.71</v>
      </c>
      <c r="H4376" s="34">
        <f t="shared" si="505"/>
        <v>155.06</v>
      </c>
      <c r="I4376" s="34">
        <f t="shared" si="505"/>
        <v>409.12</v>
      </c>
    </row>
    <row r="4377" spans="1:9">
      <c r="A4377" s="81">
        <f t="shared" si="503"/>
        <v>556200802012</v>
      </c>
      <c r="B4377">
        <v>5562008</v>
      </c>
      <c r="C4377" t="s">
        <v>1074</v>
      </c>
      <c r="D4377" s="1">
        <v>41274</v>
      </c>
      <c r="E4377" s="34">
        <f t="shared" si="505"/>
        <v>6608.98</v>
      </c>
      <c r="F4377" s="34">
        <f t="shared" si="505"/>
        <v>1564.7600000000002</v>
      </c>
      <c r="G4377" s="34">
        <f t="shared" si="505"/>
        <v>1000.37</v>
      </c>
      <c r="H4377" s="34">
        <f t="shared" si="505"/>
        <v>154.76</v>
      </c>
      <c r="I4377" s="34">
        <f t="shared" si="505"/>
        <v>409.63</v>
      </c>
    </row>
    <row r="4378" spans="1:9">
      <c r="A4378" s="81">
        <f t="shared" si="503"/>
        <v>556200802011</v>
      </c>
      <c r="B4378">
        <v>5562008</v>
      </c>
      <c r="C4378" t="s">
        <v>1074</v>
      </c>
      <c r="D4378" s="1">
        <v>40908</v>
      </c>
      <c r="E4378" s="34">
        <f t="shared" si="505"/>
        <v>6608.96</v>
      </c>
      <c r="F4378" s="34">
        <f t="shared" si="505"/>
        <v>1558.29</v>
      </c>
      <c r="G4378" s="34">
        <f t="shared" si="505"/>
        <v>997.34</v>
      </c>
      <c r="H4378" s="34">
        <f t="shared" si="505"/>
        <v>151.74</v>
      </c>
      <c r="I4378" s="34">
        <f t="shared" si="505"/>
        <v>409.21</v>
      </c>
    </row>
    <row r="4379" spans="1:9">
      <c r="A4379" s="81">
        <f t="shared" si="503"/>
        <v>556200802010</v>
      </c>
      <c r="B4379">
        <v>5562008</v>
      </c>
      <c r="C4379" t="s">
        <v>1074</v>
      </c>
      <c r="D4379" s="1">
        <v>40543</v>
      </c>
      <c r="E4379" s="34">
        <f t="shared" si="505"/>
        <v>6608.49</v>
      </c>
      <c r="F4379" s="34">
        <f t="shared" si="505"/>
        <v>1505.32</v>
      </c>
      <c r="G4379" s="34">
        <f t="shared" si="505"/>
        <v>964.67</v>
      </c>
      <c r="H4379" s="34">
        <f t="shared" si="505"/>
        <v>137.21</v>
      </c>
      <c r="I4379" s="34">
        <f t="shared" si="505"/>
        <v>403.44</v>
      </c>
    </row>
    <row r="4380" spans="1:9">
      <c r="A4380" s="81">
        <f t="shared" si="503"/>
        <v>556200802009</v>
      </c>
      <c r="B4380">
        <v>5562008</v>
      </c>
      <c r="C4380" t="s">
        <v>1074</v>
      </c>
      <c r="D4380" s="1">
        <v>40178</v>
      </c>
      <c r="E4380" s="34">
        <f t="shared" si="505"/>
        <v>6608.39</v>
      </c>
      <c r="F4380" s="34">
        <f t="shared" si="505"/>
        <v>1495.3000000000002</v>
      </c>
      <c r="G4380" s="34">
        <f t="shared" si="505"/>
        <v>960.09</v>
      </c>
      <c r="H4380" s="34">
        <f t="shared" si="505"/>
        <v>133.84</v>
      </c>
      <c r="I4380" s="34">
        <f t="shared" si="505"/>
        <v>401.37</v>
      </c>
    </row>
    <row r="4381" spans="1:9">
      <c r="A4381" s="81">
        <f t="shared" si="503"/>
        <v>556200802008</v>
      </c>
      <c r="B4381">
        <v>5562008</v>
      </c>
      <c r="C4381" t="s">
        <v>1074</v>
      </c>
      <c r="D4381" s="1">
        <v>39813</v>
      </c>
      <c r="E4381" s="34">
        <f t="shared" si="505"/>
        <v>6608.3</v>
      </c>
      <c r="F4381" s="34">
        <f t="shared" si="505"/>
        <v>1437.4699999999998</v>
      </c>
      <c r="G4381" s="34">
        <f t="shared" si="505"/>
        <v>907.18</v>
      </c>
      <c r="H4381" s="34">
        <f t="shared" si="505"/>
        <v>128.72</v>
      </c>
      <c r="I4381" s="34">
        <f t="shared" si="505"/>
        <v>401.57</v>
      </c>
    </row>
    <row r="4382" spans="1:9">
      <c r="A4382" s="81">
        <f t="shared" si="503"/>
        <v>556200802007</v>
      </c>
      <c r="B4382">
        <v>5562008</v>
      </c>
      <c r="C4382" t="s">
        <v>1074</v>
      </c>
      <c r="D4382" s="1">
        <v>39447</v>
      </c>
      <c r="E4382" s="34">
        <f t="shared" si="505"/>
        <v>6608.32</v>
      </c>
      <c r="F4382" s="34">
        <f t="shared" si="505"/>
        <v>1435.12</v>
      </c>
      <c r="G4382" s="34">
        <f t="shared" si="505"/>
        <v>903.91</v>
      </c>
      <c r="H4382" s="34">
        <f t="shared" si="505"/>
        <v>129.88999999999999</v>
      </c>
      <c r="I4382" s="34">
        <f t="shared" si="505"/>
        <v>401.32</v>
      </c>
    </row>
    <row r="4383" spans="1:9">
      <c r="A4383" s="81">
        <f t="shared" si="503"/>
        <v>556200802006</v>
      </c>
      <c r="B4383">
        <v>5562008</v>
      </c>
      <c r="C4383" t="s">
        <v>1074</v>
      </c>
      <c r="D4383" s="1">
        <v>39082</v>
      </c>
      <c r="E4383" s="34">
        <f t="shared" si="505"/>
        <v>6608.19</v>
      </c>
      <c r="F4383" s="34">
        <f t="shared" si="505"/>
        <v>1432.1399999999999</v>
      </c>
      <c r="G4383" s="34">
        <f t="shared" si="505"/>
        <v>900.43</v>
      </c>
      <c r="H4383" s="34">
        <f t="shared" si="505"/>
        <v>130.19</v>
      </c>
      <c r="I4383" s="34">
        <f t="shared" si="505"/>
        <v>401.52</v>
      </c>
    </row>
    <row r="4384" spans="1:9">
      <c r="A4384" s="81">
        <f t="shared" si="503"/>
        <v>556201202025</v>
      </c>
      <c r="B4384">
        <v>5562012</v>
      </c>
      <c r="C4384" t="s">
        <v>1075</v>
      </c>
      <c r="D4384" s="1">
        <v>46022</v>
      </c>
      <c r="E4384" s="34" t="str">
        <f t="shared" ref="E4384:I4393" si="506">IF(YEAR($D4384)&lt;2016,VLOOKUP($A4384,LDB_alt,COLUMN()-1,FALSE),IFERROR(VLOOKUP($A4384,LDB_neu,COLUMN()-1,FALSE),""))</f>
        <v/>
      </c>
      <c r="F4384" s="34" t="str">
        <f t="shared" si="506"/>
        <v/>
      </c>
      <c r="G4384" s="34" t="str">
        <f t="shared" si="506"/>
        <v/>
      </c>
      <c r="H4384" s="34" t="str">
        <f t="shared" si="506"/>
        <v/>
      </c>
      <c r="I4384" s="34" t="str">
        <f t="shared" si="506"/>
        <v/>
      </c>
    </row>
    <row r="4385" spans="1:9">
      <c r="A4385" s="81">
        <f t="shared" si="503"/>
        <v>556201202024</v>
      </c>
      <c r="B4385">
        <v>5562012</v>
      </c>
      <c r="C4385" t="s">
        <v>1075</v>
      </c>
      <c r="D4385" s="1">
        <v>45657</v>
      </c>
      <c r="E4385" s="34" t="str">
        <f t="shared" si="506"/>
        <v/>
      </c>
      <c r="F4385" s="34" t="str">
        <f t="shared" si="506"/>
        <v/>
      </c>
      <c r="G4385" s="34" t="str">
        <f t="shared" si="506"/>
        <v/>
      </c>
      <c r="H4385" s="34" t="str">
        <f t="shared" si="506"/>
        <v/>
      </c>
      <c r="I4385" s="34" t="str">
        <f t="shared" si="506"/>
        <v/>
      </c>
    </row>
    <row r="4386" spans="1:9">
      <c r="A4386" s="81">
        <f t="shared" si="503"/>
        <v>556201202023</v>
      </c>
      <c r="B4386">
        <v>5562012</v>
      </c>
      <c r="C4386" t="s">
        <v>1075</v>
      </c>
      <c r="D4386" s="1">
        <v>45291</v>
      </c>
      <c r="E4386" s="34" t="str">
        <f t="shared" si="506"/>
        <v/>
      </c>
      <c r="F4386" s="34" t="str">
        <f t="shared" si="506"/>
        <v/>
      </c>
      <c r="G4386" s="34" t="str">
        <f t="shared" si="506"/>
        <v/>
      </c>
      <c r="H4386" s="34" t="str">
        <f t="shared" si="506"/>
        <v/>
      </c>
      <c r="I4386" s="34" t="str">
        <f t="shared" si="506"/>
        <v/>
      </c>
    </row>
    <row r="4387" spans="1:9">
      <c r="A4387" s="81">
        <f t="shared" si="503"/>
        <v>556201202022</v>
      </c>
      <c r="B4387">
        <v>5562012</v>
      </c>
      <c r="C4387" t="s">
        <v>1075</v>
      </c>
      <c r="D4387" s="1">
        <v>44926</v>
      </c>
      <c r="E4387" s="34" t="str">
        <f t="shared" si="506"/>
        <v/>
      </c>
      <c r="F4387" s="34" t="str">
        <f t="shared" si="506"/>
        <v/>
      </c>
      <c r="G4387" s="34" t="str">
        <f t="shared" si="506"/>
        <v/>
      </c>
      <c r="H4387" s="34" t="str">
        <f t="shared" si="506"/>
        <v/>
      </c>
      <c r="I4387" s="34" t="str">
        <f t="shared" si="506"/>
        <v/>
      </c>
    </row>
    <row r="4388" spans="1:9">
      <c r="A4388" s="81">
        <f t="shared" si="503"/>
        <v>556201202021</v>
      </c>
      <c r="B4388">
        <v>5562012</v>
      </c>
      <c r="C4388" t="s">
        <v>1075</v>
      </c>
      <c r="D4388" s="1">
        <v>44561</v>
      </c>
      <c r="E4388" s="34" t="str">
        <f t="shared" si="506"/>
        <v/>
      </c>
      <c r="F4388" s="34" t="str">
        <f t="shared" si="506"/>
        <v/>
      </c>
      <c r="G4388" s="34" t="str">
        <f t="shared" si="506"/>
        <v/>
      </c>
      <c r="H4388" s="34" t="str">
        <f t="shared" si="506"/>
        <v/>
      </c>
      <c r="I4388" s="34" t="str">
        <f t="shared" si="506"/>
        <v/>
      </c>
    </row>
    <row r="4389" spans="1:9">
      <c r="A4389" s="81">
        <f t="shared" si="503"/>
        <v>556201202020</v>
      </c>
      <c r="B4389">
        <v>5562012</v>
      </c>
      <c r="C4389" t="s">
        <v>1075</v>
      </c>
      <c r="D4389" s="1">
        <v>44196</v>
      </c>
      <c r="E4389" s="34" t="str">
        <f t="shared" si="506"/>
        <v/>
      </c>
      <c r="F4389" s="34" t="str">
        <f t="shared" si="506"/>
        <v/>
      </c>
      <c r="G4389" s="34" t="str">
        <f t="shared" si="506"/>
        <v/>
      </c>
      <c r="H4389" s="34" t="str">
        <f t="shared" si="506"/>
        <v/>
      </c>
      <c r="I4389" s="34" t="str">
        <f t="shared" si="506"/>
        <v/>
      </c>
    </row>
    <row r="4390" spans="1:9">
      <c r="A4390" s="81">
        <f t="shared" si="503"/>
        <v>556201202019</v>
      </c>
      <c r="B4390">
        <v>5562012</v>
      </c>
      <c r="C4390" t="s">
        <v>1075</v>
      </c>
      <c r="D4390" s="1">
        <v>43830</v>
      </c>
      <c r="E4390" s="34" t="str">
        <f t="shared" si="506"/>
        <v/>
      </c>
      <c r="F4390" s="34" t="str">
        <f t="shared" si="506"/>
        <v/>
      </c>
      <c r="G4390" s="34" t="str">
        <f t="shared" si="506"/>
        <v/>
      </c>
      <c r="H4390" s="34" t="str">
        <f t="shared" si="506"/>
        <v/>
      </c>
      <c r="I4390" s="34" t="str">
        <f t="shared" si="506"/>
        <v/>
      </c>
    </row>
    <row r="4391" spans="1:9">
      <c r="A4391" s="81">
        <f t="shared" si="503"/>
        <v>556201202018</v>
      </c>
      <c r="B4391">
        <v>5562012</v>
      </c>
      <c r="C4391" t="s">
        <v>1075</v>
      </c>
      <c r="D4391" s="1">
        <v>43465</v>
      </c>
      <c r="E4391" s="34">
        <f t="shared" si="506"/>
        <v>17120</v>
      </c>
      <c r="F4391" s="34">
        <f t="shared" si="506"/>
        <v>3675</v>
      </c>
      <c r="G4391" s="34">
        <f t="shared" si="506"/>
        <v>2152</v>
      </c>
      <c r="H4391" s="34">
        <f t="shared" si="506"/>
        <v>328</v>
      </c>
      <c r="I4391" s="34">
        <f t="shared" si="506"/>
        <v>1195</v>
      </c>
    </row>
    <row r="4392" spans="1:9">
      <c r="A4392" s="81">
        <f t="shared" si="503"/>
        <v>556201202017</v>
      </c>
      <c r="B4392">
        <v>5562012</v>
      </c>
      <c r="C4392" t="s">
        <v>1075</v>
      </c>
      <c r="D4392" s="1">
        <v>43100</v>
      </c>
      <c r="E4392" s="34">
        <f t="shared" si="506"/>
        <v>17120</v>
      </c>
      <c r="F4392" s="34">
        <f t="shared" si="506"/>
        <v>3680</v>
      </c>
      <c r="G4392" s="34">
        <f t="shared" si="506"/>
        <v>2138</v>
      </c>
      <c r="H4392" s="34">
        <f t="shared" si="506"/>
        <v>322</v>
      </c>
      <c r="I4392" s="34">
        <f t="shared" si="506"/>
        <v>1220</v>
      </c>
    </row>
    <row r="4393" spans="1:9">
      <c r="A4393" s="81">
        <f t="shared" si="503"/>
        <v>556201202016</v>
      </c>
      <c r="B4393">
        <v>5562012</v>
      </c>
      <c r="C4393" t="s">
        <v>1075</v>
      </c>
      <c r="D4393" s="1">
        <v>42735</v>
      </c>
      <c r="E4393" s="34">
        <f t="shared" si="506"/>
        <v>17120</v>
      </c>
      <c r="F4393" s="34">
        <f t="shared" si="506"/>
        <v>3702</v>
      </c>
      <c r="G4393" s="34">
        <f t="shared" si="506"/>
        <v>2143</v>
      </c>
      <c r="H4393" s="34">
        <f t="shared" si="506"/>
        <v>320</v>
      </c>
      <c r="I4393" s="34">
        <f t="shared" si="506"/>
        <v>1239</v>
      </c>
    </row>
    <row r="4394" spans="1:9">
      <c r="A4394" s="81">
        <f t="shared" si="503"/>
        <v>556201202015</v>
      </c>
      <c r="B4394">
        <v>5562012</v>
      </c>
      <c r="C4394" t="s">
        <v>1075</v>
      </c>
      <c r="D4394" s="1">
        <v>42369</v>
      </c>
      <c r="E4394" s="34">
        <f t="shared" ref="E4394:I4403" si="507">IF(YEAR($D4394)&lt;2016,VLOOKUP($A4394,LDB_alt,COLUMN()-1,FALSE),IFERROR(VLOOKUP($A4394,LDB_neu,COLUMN()-1,FALSE),""))</f>
        <v>17120.099999999999</v>
      </c>
      <c r="F4394" s="34">
        <f t="shared" si="507"/>
        <v>3726.27</v>
      </c>
      <c r="G4394" s="34">
        <f t="shared" si="507"/>
        <v>2182.02</v>
      </c>
      <c r="H4394" s="34">
        <f t="shared" si="507"/>
        <v>272.87</v>
      </c>
      <c r="I4394" s="34">
        <f t="shared" si="507"/>
        <v>1271.3800000000001</v>
      </c>
    </row>
    <row r="4395" spans="1:9">
      <c r="A4395" s="81">
        <f t="shared" si="503"/>
        <v>556201202014</v>
      </c>
      <c r="B4395">
        <v>5562012</v>
      </c>
      <c r="C4395" t="s">
        <v>1075</v>
      </c>
      <c r="D4395" s="1">
        <v>42004</v>
      </c>
      <c r="E4395" s="34">
        <f t="shared" si="507"/>
        <v>17120.23</v>
      </c>
      <c r="F4395" s="34">
        <f t="shared" si="507"/>
        <v>3714.08</v>
      </c>
      <c r="G4395" s="34">
        <f t="shared" si="507"/>
        <v>2176.62</v>
      </c>
      <c r="H4395" s="34">
        <f t="shared" si="507"/>
        <v>272.20999999999998</v>
      </c>
      <c r="I4395" s="34">
        <f t="shared" si="507"/>
        <v>1265.25</v>
      </c>
    </row>
    <row r="4396" spans="1:9">
      <c r="A4396" s="81">
        <f t="shared" si="503"/>
        <v>556201202013</v>
      </c>
      <c r="B4396">
        <v>5562012</v>
      </c>
      <c r="C4396" t="s">
        <v>1075</v>
      </c>
      <c r="D4396" s="1">
        <v>41639</v>
      </c>
      <c r="E4396" s="34">
        <f t="shared" si="507"/>
        <v>17120.25</v>
      </c>
      <c r="F4396" s="34">
        <f t="shared" si="507"/>
        <v>3709.95</v>
      </c>
      <c r="G4396" s="34">
        <f t="shared" si="507"/>
        <v>2172.75</v>
      </c>
      <c r="H4396" s="34">
        <f t="shared" si="507"/>
        <v>271.88</v>
      </c>
      <c r="I4396" s="34">
        <f t="shared" si="507"/>
        <v>1265.32</v>
      </c>
    </row>
    <row r="4397" spans="1:9">
      <c r="A4397" s="81">
        <f t="shared" si="503"/>
        <v>556201202012</v>
      </c>
      <c r="B4397">
        <v>5562012</v>
      </c>
      <c r="C4397" t="s">
        <v>1075</v>
      </c>
      <c r="D4397" s="1">
        <v>41274</v>
      </c>
      <c r="E4397" s="34">
        <f t="shared" si="507"/>
        <v>17120.330000000002</v>
      </c>
      <c r="F4397" s="34">
        <f t="shared" si="507"/>
        <v>3695.3600000000006</v>
      </c>
      <c r="G4397" s="34">
        <f t="shared" si="507"/>
        <v>2162.11</v>
      </c>
      <c r="H4397" s="34">
        <f t="shared" si="507"/>
        <v>270.11</v>
      </c>
      <c r="I4397" s="34">
        <f t="shared" si="507"/>
        <v>1263.1400000000001</v>
      </c>
    </row>
    <row r="4398" spans="1:9">
      <c r="A4398" s="81">
        <f t="shared" si="503"/>
        <v>556201202011</v>
      </c>
      <c r="B4398">
        <v>5562012</v>
      </c>
      <c r="C4398" t="s">
        <v>1075</v>
      </c>
      <c r="D4398" s="1">
        <v>40908</v>
      </c>
      <c r="E4398" s="34">
        <f t="shared" si="507"/>
        <v>17120.48</v>
      </c>
      <c r="F4398" s="34">
        <f t="shared" si="507"/>
        <v>3684.73</v>
      </c>
      <c r="G4398" s="34">
        <f t="shared" si="507"/>
        <v>2155</v>
      </c>
      <c r="H4398" s="34">
        <f t="shared" si="507"/>
        <v>267.10000000000002</v>
      </c>
      <c r="I4398" s="34">
        <f t="shared" si="507"/>
        <v>1262.6300000000001</v>
      </c>
    </row>
    <row r="4399" spans="1:9">
      <c r="A4399" s="81">
        <f t="shared" si="503"/>
        <v>556201202010</v>
      </c>
      <c r="B4399">
        <v>5562012</v>
      </c>
      <c r="C4399" t="s">
        <v>1075</v>
      </c>
      <c r="D4399" s="1">
        <v>40543</v>
      </c>
      <c r="E4399" s="34">
        <f t="shared" si="507"/>
        <v>17120.07</v>
      </c>
      <c r="F4399" s="34">
        <f t="shared" si="507"/>
        <v>3661.1400000000003</v>
      </c>
      <c r="G4399" s="34">
        <f t="shared" si="507"/>
        <v>2135.8000000000002</v>
      </c>
      <c r="H4399" s="34">
        <f t="shared" si="507"/>
        <v>257.14</v>
      </c>
      <c r="I4399" s="34">
        <f t="shared" si="507"/>
        <v>1268.2</v>
      </c>
    </row>
    <row r="4400" spans="1:9">
      <c r="A4400" s="81">
        <f t="shared" si="503"/>
        <v>556201202009</v>
      </c>
      <c r="B4400">
        <v>5562012</v>
      </c>
      <c r="C4400" t="s">
        <v>1075</v>
      </c>
      <c r="D4400" s="1">
        <v>40178</v>
      </c>
      <c r="E4400" s="34">
        <f t="shared" si="507"/>
        <v>17120.349999999999</v>
      </c>
      <c r="F4400" s="34">
        <f t="shared" si="507"/>
        <v>3648.47</v>
      </c>
      <c r="G4400" s="34">
        <f t="shared" si="507"/>
        <v>2123.79</v>
      </c>
      <c r="H4400" s="34">
        <f t="shared" si="507"/>
        <v>256.45</v>
      </c>
      <c r="I4400" s="34">
        <f t="shared" si="507"/>
        <v>1268.23</v>
      </c>
    </row>
    <row r="4401" spans="1:9">
      <c r="A4401" s="81">
        <f t="shared" si="503"/>
        <v>556201202008</v>
      </c>
      <c r="B4401">
        <v>5562012</v>
      </c>
      <c r="C4401" t="s">
        <v>1075</v>
      </c>
      <c r="D4401" s="1">
        <v>39813</v>
      </c>
      <c r="E4401" s="34">
        <f t="shared" si="507"/>
        <v>17120.14</v>
      </c>
      <c r="F4401" s="34">
        <f t="shared" si="507"/>
        <v>3635.0899999999997</v>
      </c>
      <c r="G4401" s="34">
        <f t="shared" si="507"/>
        <v>2105.75</v>
      </c>
      <c r="H4401" s="34">
        <f t="shared" si="507"/>
        <v>244.49</v>
      </c>
      <c r="I4401" s="34">
        <f t="shared" si="507"/>
        <v>1284.8499999999999</v>
      </c>
    </row>
    <row r="4402" spans="1:9">
      <c r="A4402" s="81">
        <f t="shared" si="503"/>
        <v>556201202007</v>
      </c>
      <c r="B4402">
        <v>5562012</v>
      </c>
      <c r="C4402" t="s">
        <v>1075</v>
      </c>
      <c r="D4402" s="1">
        <v>39447</v>
      </c>
      <c r="E4402" s="34">
        <f t="shared" si="507"/>
        <v>17119.28</v>
      </c>
      <c r="F4402" s="34">
        <f t="shared" si="507"/>
        <v>3588.67</v>
      </c>
      <c r="G4402" s="34">
        <f t="shared" si="507"/>
        <v>2087.75</v>
      </c>
      <c r="H4402" s="34">
        <f t="shared" si="507"/>
        <v>211.32</v>
      </c>
      <c r="I4402" s="34">
        <f t="shared" si="507"/>
        <v>1289.5999999999999</v>
      </c>
    </row>
    <row r="4403" spans="1:9">
      <c r="A4403" s="81">
        <f t="shared" si="503"/>
        <v>556201202006</v>
      </c>
      <c r="B4403">
        <v>5562012</v>
      </c>
      <c r="C4403" t="s">
        <v>1075</v>
      </c>
      <c r="D4403" s="1">
        <v>39082</v>
      </c>
      <c r="E4403" s="34">
        <f t="shared" si="507"/>
        <v>17118.87</v>
      </c>
      <c r="F4403" s="34">
        <f t="shared" si="507"/>
        <v>3576.85</v>
      </c>
      <c r="G4403" s="34">
        <f t="shared" si="507"/>
        <v>2077.34</v>
      </c>
      <c r="H4403" s="34">
        <f t="shared" si="507"/>
        <v>204.14</v>
      </c>
      <c r="I4403" s="34">
        <f t="shared" si="507"/>
        <v>1295.3699999999999</v>
      </c>
    </row>
    <row r="4404" spans="1:9">
      <c r="A4404" s="81">
        <f t="shared" si="503"/>
        <v>556201402025</v>
      </c>
      <c r="B4404">
        <v>5562014</v>
      </c>
      <c r="C4404" t="s">
        <v>1076</v>
      </c>
      <c r="D4404" s="1">
        <v>46022</v>
      </c>
      <c r="E4404" s="34" t="str">
        <f t="shared" ref="E4404:I4413" si="508">IF(YEAR($D4404)&lt;2016,VLOOKUP($A4404,LDB_alt,COLUMN()-1,FALSE),IFERROR(VLOOKUP($A4404,LDB_neu,COLUMN()-1,FALSE),""))</f>
        <v/>
      </c>
      <c r="F4404" s="34" t="str">
        <f t="shared" si="508"/>
        <v/>
      </c>
      <c r="G4404" s="34" t="str">
        <f t="shared" si="508"/>
        <v/>
      </c>
      <c r="H4404" s="34" t="str">
        <f t="shared" si="508"/>
        <v/>
      </c>
      <c r="I4404" s="34" t="str">
        <f t="shared" si="508"/>
        <v/>
      </c>
    </row>
    <row r="4405" spans="1:9">
      <c r="A4405" s="81">
        <f t="shared" si="503"/>
        <v>556201402024</v>
      </c>
      <c r="B4405">
        <v>5562014</v>
      </c>
      <c r="C4405" t="s">
        <v>1076</v>
      </c>
      <c r="D4405" s="1">
        <v>45657</v>
      </c>
      <c r="E4405" s="34" t="str">
        <f t="shared" si="508"/>
        <v/>
      </c>
      <c r="F4405" s="34" t="str">
        <f t="shared" si="508"/>
        <v/>
      </c>
      <c r="G4405" s="34" t="str">
        <f t="shared" si="508"/>
        <v/>
      </c>
      <c r="H4405" s="34" t="str">
        <f t="shared" si="508"/>
        <v/>
      </c>
      <c r="I4405" s="34" t="str">
        <f t="shared" si="508"/>
        <v/>
      </c>
    </row>
    <row r="4406" spans="1:9">
      <c r="A4406" s="81">
        <f t="shared" si="503"/>
        <v>556201402023</v>
      </c>
      <c r="B4406">
        <v>5562014</v>
      </c>
      <c r="C4406" t="s">
        <v>1076</v>
      </c>
      <c r="D4406" s="1">
        <v>45291</v>
      </c>
      <c r="E4406" s="34" t="str">
        <f t="shared" si="508"/>
        <v/>
      </c>
      <c r="F4406" s="34" t="str">
        <f t="shared" si="508"/>
        <v/>
      </c>
      <c r="G4406" s="34" t="str">
        <f t="shared" si="508"/>
        <v/>
      </c>
      <c r="H4406" s="34" t="str">
        <f t="shared" si="508"/>
        <v/>
      </c>
      <c r="I4406" s="34" t="str">
        <f t="shared" si="508"/>
        <v/>
      </c>
    </row>
    <row r="4407" spans="1:9">
      <c r="A4407" s="81">
        <f t="shared" si="503"/>
        <v>556201402022</v>
      </c>
      <c r="B4407">
        <v>5562014</v>
      </c>
      <c r="C4407" t="s">
        <v>1076</v>
      </c>
      <c r="D4407" s="1">
        <v>44926</v>
      </c>
      <c r="E4407" s="34" t="str">
        <f t="shared" si="508"/>
        <v/>
      </c>
      <c r="F4407" s="34" t="str">
        <f t="shared" si="508"/>
        <v/>
      </c>
      <c r="G4407" s="34" t="str">
        <f t="shared" si="508"/>
        <v/>
      </c>
      <c r="H4407" s="34" t="str">
        <f t="shared" si="508"/>
        <v/>
      </c>
      <c r="I4407" s="34" t="str">
        <f t="shared" si="508"/>
        <v/>
      </c>
    </row>
    <row r="4408" spans="1:9">
      <c r="A4408" s="81">
        <f t="shared" si="503"/>
        <v>556201402021</v>
      </c>
      <c r="B4408">
        <v>5562014</v>
      </c>
      <c r="C4408" t="s">
        <v>1076</v>
      </c>
      <c r="D4408" s="1">
        <v>44561</v>
      </c>
      <c r="E4408" s="34" t="str">
        <f t="shared" si="508"/>
        <v/>
      </c>
      <c r="F4408" s="34" t="str">
        <f t="shared" si="508"/>
        <v/>
      </c>
      <c r="G4408" s="34" t="str">
        <f t="shared" si="508"/>
        <v/>
      </c>
      <c r="H4408" s="34" t="str">
        <f t="shared" si="508"/>
        <v/>
      </c>
      <c r="I4408" s="34" t="str">
        <f t="shared" si="508"/>
        <v/>
      </c>
    </row>
    <row r="4409" spans="1:9">
      <c r="A4409" s="81">
        <f t="shared" si="503"/>
        <v>556201402020</v>
      </c>
      <c r="B4409">
        <v>5562014</v>
      </c>
      <c r="C4409" t="s">
        <v>1076</v>
      </c>
      <c r="D4409" s="1">
        <v>44196</v>
      </c>
      <c r="E4409" s="34" t="str">
        <f t="shared" si="508"/>
        <v/>
      </c>
      <c r="F4409" s="34" t="str">
        <f t="shared" si="508"/>
        <v/>
      </c>
      <c r="G4409" s="34" t="str">
        <f t="shared" si="508"/>
        <v/>
      </c>
      <c r="H4409" s="34" t="str">
        <f t="shared" si="508"/>
        <v/>
      </c>
      <c r="I4409" s="34" t="str">
        <f t="shared" si="508"/>
        <v/>
      </c>
    </row>
    <row r="4410" spans="1:9">
      <c r="A4410" s="81">
        <f t="shared" si="503"/>
        <v>556201402019</v>
      </c>
      <c r="B4410">
        <v>5562014</v>
      </c>
      <c r="C4410" t="s">
        <v>1076</v>
      </c>
      <c r="D4410" s="1">
        <v>43830</v>
      </c>
      <c r="E4410" s="34" t="str">
        <f t="shared" si="508"/>
        <v/>
      </c>
      <c r="F4410" s="34" t="str">
        <f t="shared" si="508"/>
        <v/>
      </c>
      <c r="G4410" s="34" t="str">
        <f t="shared" si="508"/>
        <v/>
      </c>
      <c r="H4410" s="34" t="str">
        <f t="shared" si="508"/>
        <v/>
      </c>
      <c r="I4410" s="34" t="str">
        <f t="shared" si="508"/>
        <v/>
      </c>
    </row>
    <row r="4411" spans="1:9">
      <c r="A4411" s="81">
        <f t="shared" si="503"/>
        <v>556201402018</v>
      </c>
      <c r="B4411">
        <v>5562014</v>
      </c>
      <c r="C4411" t="s">
        <v>1076</v>
      </c>
      <c r="D4411" s="1">
        <v>43465</v>
      </c>
      <c r="E4411" s="34">
        <f t="shared" si="508"/>
        <v>3597</v>
      </c>
      <c r="F4411" s="34">
        <f t="shared" si="508"/>
        <v>2268</v>
      </c>
      <c r="G4411" s="34">
        <f t="shared" si="508"/>
        <v>1481</v>
      </c>
      <c r="H4411" s="34">
        <f t="shared" si="508"/>
        <v>310</v>
      </c>
      <c r="I4411" s="34">
        <f t="shared" si="508"/>
        <v>477</v>
      </c>
    </row>
    <row r="4412" spans="1:9">
      <c r="A4412" s="81">
        <f t="shared" si="503"/>
        <v>556201402017</v>
      </c>
      <c r="B4412">
        <v>5562014</v>
      </c>
      <c r="C4412" t="s">
        <v>1076</v>
      </c>
      <c r="D4412" s="1">
        <v>43100</v>
      </c>
      <c r="E4412" s="34">
        <f t="shared" si="508"/>
        <v>3597</v>
      </c>
      <c r="F4412" s="34">
        <f t="shared" si="508"/>
        <v>2271</v>
      </c>
      <c r="G4412" s="34">
        <f t="shared" si="508"/>
        <v>1493</v>
      </c>
      <c r="H4412" s="34">
        <f t="shared" si="508"/>
        <v>298</v>
      </c>
      <c r="I4412" s="34">
        <f t="shared" si="508"/>
        <v>480</v>
      </c>
    </row>
    <row r="4413" spans="1:9">
      <c r="A4413" s="81">
        <f t="shared" si="503"/>
        <v>556201402016</v>
      </c>
      <c r="B4413">
        <v>5562014</v>
      </c>
      <c r="C4413" t="s">
        <v>1076</v>
      </c>
      <c r="D4413" s="1">
        <v>42735</v>
      </c>
      <c r="E4413" s="34">
        <f t="shared" si="508"/>
        <v>3597</v>
      </c>
      <c r="F4413" s="34">
        <f t="shared" si="508"/>
        <v>2281</v>
      </c>
      <c r="G4413" s="34">
        <f t="shared" si="508"/>
        <v>1511</v>
      </c>
      <c r="H4413" s="34">
        <f t="shared" si="508"/>
        <v>289</v>
      </c>
      <c r="I4413" s="34">
        <f t="shared" si="508"/>
        <v>481</v>
      </c>
    </row>
    <row r="4414" spans="1:9">
      <c r="A4414" s="81">
        <f t="shared" si="503"/>
        <v>556201402015</v>
      </c>
      <c r="B4414">
        <v>5562014</v>
      </c>
      <c r="C4414" t="s">
        <v>1076</v>
      </c>
      <c r="D4414" s="1">
        <v>42369</v>
      </c>
      <c r="E4414" s="34">
        <f t="shared" ref="E4414:I4423" si="509">IF(YEAR($D4414)&lt;2016,VLOOKUP($A4414,LDB_alt,COLUMN()-1,FALSE),IFERROR(VLOOKUP($A4414,LDB_neu,COLUMN()-1,FALSE),""))</f>
        <v>3596.71</v>
      </c>
      <c r="F4414" s="34">
        <f t="shared" si="509"/>
        <v>2278.4699999999998</v>
      </c>
      <c r="G4414" s="34">
        <f t="shared" si="509"/>
        <v>1517.1</v>
      </c>
      <c r="H4414" s="34">
        <f t="shared" si="509"/>
        <v>280.52</v>
      </c>
      <c r="I4414" s="34">
        <f t="shared" si="509"/>
        <v>480.85</v>
      </c>
    </row>
    <row r="4415" spans="1:9">
      <c r="A4415" s="81">
        <f t="shared" si="503"/>
        <v>556201402014</v>
      </c>
      <c r="B4415">
        <v>5562014</v>
      </c>
      <c r="C4415" t="s">
        <v>1076</v>
      </c>
      <c r="D4415" s="1">
        <v>42004</v>
      </c>
      <c r="E4415" s="34">
        <f t="shared" si="509"/>
        <v>3590.74</v>
      </c>
      <c r="F4415" s="34">
        <f t="shared" si="509"/>
        <v>2273.66</v>
      </c>
      <c r="G4415" s="34">
        <f t="shared" si="509"/>
        <v>1516.95</v>
      </c>
      <c r="H4415" s="34">
        <f t="shared" si="509"/>
        <v>278.81</v>
      </c>
      <c r="I4415" s="34">
        <f t="shared" si="509"/>
        <v>477.9</v>
      </c>
    </row>
    <row r="4416" spans="1:9">
      <c r="A4416" s="81">
        <f t="shared" si="503"/>
        <v>556201402013</v>
      </c>
      <c r="B4416">
        <v>5562014</v>
      </c>
      <c r="C4416" t="s">
        <v>1076</v>
      </c>
      <c r="D4416" s="1">
        <v>41639</v>
      </c>
      <c r="E4416" s="34">
        <f t="shared" si="509"/>
        <v>3590.8</v>
      </c>
      <c r="F4416" s="34">
        <f t="shared" si="509"/>
        <v>2273.5299999999997</v>
      </c>
      <c r="G4416" s="34">
        <f t="shared" si="509"/>
        <v>1516.36</v>
      </c>
      <c r="H4416" s="34">
        <f t="shared" si="509"/>
        <v>279.22000000000003</v>
      </c>
      <c r="I4416" s="34">
        <f t="shared" si="509"/>
        <v>477.95</v>
      </c>
    </row>
    <row r="4417" spans="1:9">
      <c r="A4417" s="81">
        <f t="shared" si="503"/>
        <v>556201402012</v>
      </c>
      <c r="B4417">
        <v>5562014</v>
      </c>
      <c r="C4417" t="s">
        <v>1076</v>
      </c>
      <c r="D4417" s="1">
        <v>41274</v>
      </c>
      <c r="E4417" s="34">
        <f t="shared" si="509"/>
        <v>3590.78</v>
      </c>
      <c r="F4417" s="34">
        <f t="shared" si="509"/>
        <v>2273.91</v>
      </c>
      <c r="G4417" s="34">
        <f t="shared" si="509"/>
        <v>1514.87</v>
      </c>
      <c r="H4417" s="34">
        <f t="shared" si="509"/>
        <v>279.7</v>
      </c>
      <c r="I4417" s="34">
        <f t="shared" si="509"/>
        <v>479.34</v>
      </c>
    </row>
    <row r="4418" spans="1:9">
      <c r="A4418" s="81">
        <f t="shared" si="503"/>
        <v>556201402011</v>
      </c>
      <c r="B4418">
        <v>5562014</v>
      </c>
      <c r="C4418" t="s">
        <v>1076</v>
      </c>
      <c r="D4418" s="1">
        <v>40908</v>
      </c>
      <c r="E4418" s="34">
        <f t="shared" si="509"/>
        <v>3590.77</v>
      </c>
      <c r="F4418" s="34">
        <f t="shared" si="509"/>
        <v>2265.86</v>
      </c>
      <c r="G4418" s="34">
        <f t="shared" si="509"/>
        <v>1515.46</v>
      </c>
      <c r="H4418" s="34">
        <f t="shared" si="509"/>
        <v>271.35000000000002</v>
      </c>
      <c r="I4418" s="34">
        <f t="shared" si="509"/>
        <v>479.05</v>
      </c>
    </row>
    <row r="4419" spans="1:9">
      <c r="A4419" s="81">
        <f t="shared" si="503"/>
        <v>556201402010</v>
      </c>
      <c r="B4419">
        <v>5562014</v>
      </c>
      <c r="C4419" t="s">
        <v>1076</v>
      </c>
      <c r="D4419" s="1">
        <v>40543</v>
      </c>
      <c r="E4419" s="34">
        <f t="shared" si="509"/>
        <v>3590.71</v>
      </c>
      <c r="F4419" s="34">
        <f t="shared" si="509"/>
        <v>2257.86</v>
      </c>
      <c r="G4419" s="34">
        <f t="shared" si="509"/>
        <v>1512.38</v>
      </c>
      <c r="H4419" s="34">
        <f t="shared" si="509"/>
        <v>267.20999999999998</v>
      </c>
      <c r="I4419" s="34">
        <f t="shared" si="509"/>
        <v>478.27</v>
      </c>
    </row>
    <row r="4420" spans="1:9">
      <c r="A4420" s="81">
        <f t="shared" si="503"/>
        <v>556201402009</v>
      </c>
      <c r="B4420">
        <v>5562014</v>
      </c>
      <c r="C4420" t="s">
        <v>1076</v>
      </c>
      <c r="D4420" s="1">
        <v>40178</v>
      </c>
      <c r="E4420" s="34">
        <f t="shared" si="509"/>
        <v>3590.63</v>
      </c>
      <c r="F4420" s="34">
        <f t="shared" si="509"/>
        <v>2247.91</v>
      </c>
      <c r="G4420" s="34">
        <f t="shared" si="509"/>
        <v>1509.01</v>
      </c>
      <c r="H4420" s="34">
        <f t="shared" si="509"/>
        <v>261.57</v>
      </c>
      <c r="I4420" s="34">
        <f t="shared" si="509"/>
        <v>477.33</v>
      </c>
    </row>
    <row r="4421" spans="1:9">
      <c r="A4421" s="81">
        <f t="shared" ref="A4421:A4484" si="510">(LEFT(B4421&amp;"00000000",8)&amp;YEAR(D4421))+0</f>
        <v>556201402008</v>
      </c>
      <c r="B4421">
        <v>5562014</v>
      </c>
      <c r="C4421" t="s">
        <v>1076</v>
      </c>
      <c r="D4421" s="1">
        <v>39813</v>
      </c>
      <c r="E4421" s="34">
        <f t="shared" si="509"/>
        <v>3590.36</v>
      </c>
      <c r="F4421" s="34">
        <f t="shared" si="509"/>
        <v>2222.9499999999998</v>
      </c>
      <c r="G4421" s="34">
        <f t="shared" si="509"/>
        <v>1490.33</v>
      </c>
      <c r="H4421" s="34">
        <f t="shared" si="509"/>
        <v>254.98</v>
      </c>
      <c r="I4421" s="34">
        <f t="shared" si="509"/>
        <v>477.64</v>
      </c>
    </row>
    <row r="4422" spans="1:9">
      <c r="A4422" s="81">
        <f t="shared" si="510"/>
        <v>556201402007</v>
      </c>
      <c r="B4422">
        <v>5562014</v>
      </c>
      <c r="C4422" t="s">
        <v>1076</v>
      </c>
      <c r="D4422" s="1">
        <v>39447</v>
      </c>
      <c r="E4422" s="34">
        <f t="shared" si="509"/>
        <v>3590.34</v>
      </c>
      <c r="F4422" s="34">
        <f t="shared" si="509"/>
        <v>2222.73</v>
      </c>
      <c r="G4422" s="34">
        <f t="shared" si="509"/>
        <v>1486.85</v>
      </c>
      <c r="H4422" s="34">
        <f t="shared" si="509"/>
        <v>256.57</v>
      </c>
      <c r="I4422" s="34">
        <f t="shared" si="509"/>
        <v>479.31</v>
      </c>
    </row>
    <row r="4423" spans="1:9">
      <c r="A4423" s="81">
        <f t="shared" si="510"/>
        <v>556201402006</v>
      </c>
      <c r="B4423">
        <v>5562014</v>
      </c>
      <c r="C4423" t="s">
        <v>1076</v>
      </c>
      <c r="D4423" s="1">
        <v>39082</v>
      </c>
      <c r="E4423" s="34">
        <f t="shared" si="509"/>
        <v>3590.32</v>
      </c>
      <c r="F4423" s="34">
        <f t="shared" si="509"/>
        <v>2200.58</v>
      </c>
      <c r="G4423" s="34">
        <f t="shared" si="509"/>
        <v>1480.68</v>
      </c>
      <c r="H4423" s="34">
        <f t="shared" si="509"/>
        <v>244.07</v>
      </c>
      <c r="I4423" s="34">
        <f t="shared" si="509"/>
        <v>475.83</v>
      </c>
    </row>
    <row r="4424" spans="1:9">
      <c r="A4424" s="81">
        <f t="shared" si="510"/>
        <v>556201602025</v>
      </c>
      <c r="B4424">
        <v>5562016</v>
      </c>
      <c r="C4424" t="s">
        <v>1077</v>
      </c>
      <c r="D4424" s="1">
        <v>46022</v>
      </c>
      <c r="E4424" s="34" t="str">
        <f t="shared" ref="E4424:I4433" si="511">IF(YEAR($D4424)&lt;2016,VLOOKUP($A4424,LDB_alt,COLUMN()-1,FALSE),IFERROR(VLOOKUP($A4424,LDB_neu,COLUMN()-1,FALSE),""))</f>
        <v/>
      </c>
      <c r="F4424" s="34" t="str">
        <f t="shared" si="511"/>
        <v/>
      </c>
      <c r="G4424" s="34" t="str">
        <f t="shared" si="511"/>
        <v/>
      </c>
      <c r="H4424" s="34" t="str">
        <f t="shared" si="511"/>
        <v/>
      </c>
      <c r="I4424" s="34" t="str">
        <f t="shared" si="511"/>
        <v/>
      </c>
    </row>
    <row r="4425" spans="1:9">
      <c r="A4425" s="81">
        <f t="shared" si="510"/>
        <v>556201602024</v>
      </c>
      <c r="B4425">
        <v>5562016</v>
      </c>
      <c r="C4425" t="s">
        <v>1077</v>
      </c>
      <c r="D4425" s="1">
        <v>45657</v>
      </c>
      <c r="E4425" s="34" t="str">
        <f t="shared" si="511"/>
        <v/>
      </c>
      <c r="F4425" s="34" t="str">
        <f t="shared" si="511"/>
        <v/>
      </c>
      <c r="G4425" s="34" t="str">
        <f t="shared" si="511"/>
        <v/>
      </c>
      <c r="H4425" s="34" t="str">
        <f t="shared" si="511"/>
        <v/>
      </c>
      <c r="I4425" s="34" t="str">
        <f t="shared" si="511"/>
        <v/>
      </c>
    </row>
    <row r="4426" spans="1:9">
      <c r="A4426" s="81">
        <f t="shared" si="510"/>
        <v>556201602023</v>
      </c>
      <c r="B4426">
        <v>5562016</v>
      </c>
      <c r="C4426" t="s">
        <v>1077</v>
      </c>
      <c r="D4426" s="1">
        <v>45291</v>
      </c>
      <c r="E4426" s="34" t="str">
        <f t="shared" si="511"/>
        <v/>
      </c>
      <c r="F4426" s="34" t="str">
        <f t="shared" si="511"/>
        <v/>
      </c>
      <c r="G4426" s="34" t="str">
        <f t="shared" si="511"/>
        <v/>
      </c>
      <c r="H4426" s="34" t="str">
        <f t="shared" si="511"/>
        <v/>
      </c>
      <c r="I4426" s="34" t="str">
        <f t="shared" si="511"/>
        <v/>
      </c>
    </row>
    <row r="4427" spans="1:9">
      <c r="A4427" s="81">
        <f t="shared" si="510"/>
        <v>556201602022</v>
      </c>
      <c r="B4427">
        <v>5562016</v>
      </c>
      <c r="C4427" t="s">
        <v>1077</v>
      </c>
      <c r="D4427" s="1">
        <v>44926</v>
      </c>
      <c r="E4427" s="34" t="str">
        <f t="shared" si="511"/>
        <v/>
      </c>
      <c r="F4427" s="34" t="str">
        <f t="shared" si="511"/>
        <v/>
      </c>
      <c r="G4427" s="34" t="str">
        <f t="shared" si="511"/>
        <v/>
      </c>
      <c r="H4427" s="34" t="str">
        <f t="shared" si="511"/>
        <v/>
      </c>
      <c r="I4427" s="34" t="str">
        <f t="shared" si="511"/>
        <v/>
      </c>
    </row>
    <row r="4428" spans="1:9">
      <c r="A4428" s="81">
        <f t="shared" si="510"/>
        <v>556201602021</v>
      </c>
      <c r="B4428">
        <v>5562016</v>
      </c>
      <c r="C4428" t="s">
        <v>1077</v>
      </c>
      <c r="D4428" s="1">
        <v>44561</v>
      </c>
      <c r="E4428" s="34" t="str">
        <f t="shared" si="511"/>
        <v/>
      </c>
      <c r="F4428" s="34" t="str">
        <f t="shared" si="511"/>
        <v/>
      </c>
      <c r="G4428" s="34" t="str">
        <f t="shared" si="511"/>
        <v/>
      </c>
      <c r="H4428" s="34" t="str">
        <f t="shared" si="511"/>
        <v/>
      </c>
      <c r="I4428" s="34" t="str">
        <f t="shared" si="511"/>
        <v/>
      </c>
    </row>
    <row r="4429" spans="1:9">
      <c r="A4429" s="81">
        <f t="shared" si="510"/>
        <v>556201602020</v>
      </c>
      <c r="B4429">
        <v>5562016</v>
      </c>
      <c r="C4429" t="s">
        <v>1077</v>
      </c>
      <c r="D4429" s="1">
        <v>44196</v>
      </c>
      <c r="E4429" s="34" t="str">
        <f t="shared" si="511"/>
        <v/>
      </c>
      <c r="F4429" s="34" t="str">
        <f t="shared" si="511"/>
        <v/>
      </c>
      <c r="G4429" s="34" t="str">
        <f t="shared" si="511"/>
        <v/>
      </c>
      <c r="H4429" s="34" t="str">
        <f t="shared" si="511"/>
        <v/>
      </c>
      <c r="I4429" s="34" t="str">
        <f t="shared" si="511"/>
        <v/>
      </c>
    </row>
    <row r="4430" spans="1:9">
      <c r="A4430" s="81">
        <f t="shared" si="510"/>
        <v>556201602019</v>
      </c>
      <c r="B4430">
        <v>5562016</v>
      </c>
      <c r="C4430" t="s">
        <v>1077</v>
      </c>
      <c r="D4430" s="1">
        <v>43830</v>
      </c>
      <c r="E4430" s="34" t="str">
        <f t="shared" si="511"/>
        <v/>
      </c>
      <c r="F4430" s="34" t="str">
        <f t="shared" si="511"/>
        <v/>
      </c>
      <c r="G4430" s="34" t="str">
        <f t="shared" si="511"/>
        <v/>
      </c>
      <c r="H4430" s="34" t="str">
        <f t="shared" si="511"/>
        <v/>
      </c>
      <c r="I4430" s="34" t="str">
        <f t="shared" si="511"/>
        <v/>
      </c>
    </row>
    <row r="4431" spans="1:9">
      <c r="A4431" s="81">
        <f t="shared" si="510"/>
        <v>556201602018</v>
      </c>
      <c r="B4431">
        <v>5562016</v>
      </c>
      <c r="C4431" t="s">
        <v>1077</v>
      </c>
      <c r="D4431" s="1">
        <v>43465</v>
      </c>
      <c r="E4431" s="34">
        <f t="shared" si="511"/>
        <v>15903</v>
      </c>
      <c r="F4431" s="34">
        <f t="shared" si="511"/>
        <v>2489</v>
      </c>
      <c r="G4431" s="34">
        <f t="shared" si="511"/>
        <v>1351</v>
      </c>
      <c r="H4431" s="34">
        <f t="shared" si="511"/>
        <v>298</v>
      </c>
      <c r="I4431" s="34">
        <f t="shared" si="511"/>
        <v>840</v>
      </c>
    </row>
    <row r="4432" spans="1:9">
      <c r="A4432" s="81">
        <f t="shared" si="510"/>
        <v>556201602017</v>
      </c>
      <c r="B4432">
        <v>5562016</v>
      </c>
      <c r="C4432" t="s">
        <v>1077</v>
      </c>
      <c r="D4432" s="1">
        <v>43100</v>
      </c>
      <c r="E4432" s="34">
        <f t="shared" si="511"/>
        <v>15903</v>
      </c>
      <c r="F4432" s="34">
        <f t="shared" si="511"/>
        <v>2491</v>
      </c>
      <c r="G4432" s="34">
        <f t="shared" si="511"/>
        <v>1336</v>
      </c>
      <c r="H4432" s="34">
        <f t="shared" si="511"/>
        <v>285</v>
      </c>
      <c r="I4432" s="34">
        <f t="shared" si="511"/>
        <v>870</v>
      </c>
    </row>
    <row r="4433" spans="1:9">
      <c r="A4433" s="81">
        <f t="shared" si="510"/>
        <v>556201602016</v>
      </c>
      <c r="B4433">
        <v>5562016</v>
      </c>
      <c r="C4433" t="s">
        <v>1077</v>
      </c>
      <c r="D4433" s="1">
        <v>42735</v>
      </c>
      <c r="E4433" s="34">
        <f t="shared" si="511"/>
        <v>15903</v>
      </c>
      <c r="F4433" s="34">
        <f t="shared" si="511"/>
        <v>2536</v>
      </c>
      <c r="G4433" s="34">
        <f t="shared" si="511"/>
        <v>1388</v>
      </c>
      <c r="H4433" s="34">
        <f t="shared" si="511"/>
        <v>269</v>
      </c>
      <c r="I4433" s="34">
        <f t="shared" si="511"/>
        <v>879</v>
      </c>
    </row>
    <row r="4434" spans="1:9">
      <c r="A4434" s="81">
        <f t="shared" si="510"/>
        <v>556201602015</v>
      </c>
      <c r="B4434">
        <v>5562016</v>
      </c>
      <c r="C4434" t="s">
        <v>1077</v>
      </c>
      <c r="D4434" s="1">
        <v>42369</v>
      </c>
      <c r="E4434" s="34">
        <f t="shared" ref="E4434:I4443" si="512">IF(YEAR($D4434)&lt;2016,VLOOKUP($A4434,LDB_alt,COLUMN()-1,FALSE),IFERROR(VLOOKUP($A4434,LDB_neu,COLUMN()-1,FALSE),""))</f>
        <v>15903</v>
      </c>
      <c r="F4434" s="34">
        <f t="shared" si="512"/>
        <v>2518.33</v>
      </c>
      <c r="G4434" s="34">
        <f t="shared" si="512"/>
        <v>1434.23</v>
      </c>
      <c r="H4434" s="34">
        <f t="shared" si="512"/>
        <v>181.49</v>
      </c>
      <c r="I4434" s="34">
        <f t="shared" si="512"/>
        <v>902.61</v>
      </c>
    </row>
    <row r="4435" spans="1:9">
      <c r="A4435" s="81">
        <f t="shared" si="510"/>
        <v>556201602014</v>
      </c>
      <c r="B4435">
        <v>5562016</v>
      </c>
      <c r="C4435" t="s">
        <v>1077</v>
      </c>
      <c r="D4435" s="1">
        <v>42004</v>
      </c>
      <c r="E4435" s="34">
        <f t="shared" si="512"/>
        <v>15850.23</v>
      </c>
      <c r="F4435" s="34">
        <f t="shared" si="512"/>
        <v>2512.56</v>
      </c>
      <c r="G4435" s="34">
        <f t="shared" si="512"/>
        <v>1435.67</v>
      </c>
      <c r="H4435" s="34">
        <f t="shared" si="512"/>
        <v>174.49</v>
      </c>
      <c r="I4435" s="34">
        <f t="shared" si="512"/>
        <v>902.4</v>
      </c>
    </row>
    <row r="4436" spans="1:9">
      <c r="A4436" s="81">
        <f t="shared" si="510"/>
        <v>556201602013</v>
      </c>
      <c r="B4436">
        <v>5562016</v>
      </c>
      <c r="C4436" t="s">
        <v>1077</v>
      </c>
      <c r="D4436" s="1">
        <v>41639</v>
      </c>
      <c r="E4436" s="34">
        <f t="shared" si="512"/>
        <v>15850.1</v>
      </c>
      <c r="F4436" s="34">
        <f t="shared" si="512"/>
        <v>2512.63</v>
      </c>
      <c r="G4436" s="34">
        <f t="shared" si="512"/>
        <v>1437.37</v>
      </c>
      <c r="H4436" s="34">
        <f t="shared" si="512"/>
        <v>171.16</v>
      </c>
      <c r="I4436" s="34">
        <f t="shared" si="512"/>
        <v>904.1</v>
      </c>
    </row>
    <row r="4437" spans="1:9">
      <c r="A4437" s="81">
        <f t="shared" si="510"/>
        <v>556201602012</v>
      </c>
      <c r="B4437">
        <v>5562016</v>
      </c>
      <c r="C4437" t="s">
        <v>1077</v>
      </c>
      <c r="D4437" s="1">
        <v>41274</v>
      </c>
      <c r="E4437" s="34">
        <f t="shared" si="512"/>
        <v>15850.15</v>
      </c>
      <c r="F4437" s="34">
        <f t="shared" si="512"/>
        <v>2511.4699999999998</v>
      </c>
      <c r="G4437" s="34">
        <f t="shared" si="512"/>
        <v>1435.52</v>
      </c>
      <c r="H4437" s="34">
        <f t="shared" si="512"/>
        <v>171.83</v>
      </c>
      <c r="I4437" s="34">
        <f t="shared" si="512"/>
        <v>904.12</v>
      </c>
    </row>
    <row r="4438" spans="1:9">
      <c r="A4438" s="81">
        <f t="shared" si="510"/>
        <v>556201602011</v>
      </c>
      <c r="B4438">
        <v>5562016</v>
      </c>
      <c r="C4438" t="s">
        <v>1077</v>
      </c>
      <c r="D4438" s="1">
        <v>40908</v>
      </c>
      <c r="E4438" s="34">
        <f t="shared" si="512"/>
        <v>15849.79</v>
      </c>
      <c r="F4438" s="34">
        <f t="shared" si="512"/>
        <v>2493.63</v>
      </c>
      <c r="G4438" s="34">
        <f t="shared" si="512"/>
        <v>1425.41</v>
      </c>
      <c r="H4438" s="34">
        <f t="shared" si="512"/>
        <v>161.49</v>
      </c>
      <c r="I4438" s="34">
        <f t="shared" si="512"/>
        <v>906.73</v>
      </c>
    </row>
    <row r="4439" spans="1:9">
      <c r="A4439" s="81">
        <f t="shared" si="510"/>
        <v>556201602010</v>
      </c>
      <c r="B4439">
        <v>5562016</v>
      </c>
      <c r="C4439" t="s">
        <v>1077</v>
      </c>
      <c r="D4439" s="1">
        <v>40543</v>
      </c>
      <c r="E4439" s="34">
        <f t="shared" si="512"/>
        <v>15849.3</v>
      </c>
      <c r="F4439" s="34">
        <f t="shared" si="512"/>
        <v>2427.7600000000002</v>
      </c>
      <c r="G4439" s="34">
        <f t="shared" si="512"/>
        <v>1390.16</v>
      </c>
      <c r="H4439" s="34">
        <f t="shared" si="512"/>
        <v>140.47</v>
      </c>
      <c r="I4439" s="34">
        <f t="shared" si="512"/>
        <v>897.13</v>
      </c>
    </row>
    <row r="4440" spans="1:9">
      <c r="A4440" s="81">
        <f t="shared" si="510"/>
        <v>556201602009</v>
      </c>
      <c r="B4440">
        <v>5562016</v>
      </c>
      <c r="C4440" t="s">
        <v>1077</v>
      </c>
      <c r="D4440" s="1">
        <v>40178</v>
      </c>
      <c r="E4440" s="34">
        <f t="shared" si="512"/>
        <v>15849.18</v>
      </c>
      <c r="F4440" s="34">
        <f t="shared" si="512"/>
        <v>2426.12</v>
      </c>
      <c r="G4440" s="34">
        <f t="shared" si="512"/>
        <v>1388.82</v>
      </c>
      <c r="H4440" s="34">
        <f t="shared" si="512"/>
        <v>140.11000000000001</v>
      </c>
      <c r="I4440" s="34">
        <f t="shared" si="512"/>
        <v>897.19</v>
      </c>
    </row>
    <row r="4441" spans="1:9">
      <c r="A4441" s="81">
        <f t="shared" si="510"/>
        <v>556201602008</v>
      </c>
      <c r="B4441">
        <v>5562016</v>
      </c>
      <c r="C4441" t="s">
        <v>1077</v>
      </c>
      <c r="D4441" s="1">
        <v>39813</v>
      </c>
      <c r="E4441" s="34">
        <f t="shared" si="512"/>
        <v>15849.24</v>
      </c>
      <c r="F4441" s="34">
        <f t="shared" si="512"/>
        <v>2430.59</v>
      </c>
      <c r="G4441" s="34">
        <f t="shared" si="512"/>
        <v>1392.64</v>
      </c>
      <c r="H4441" s="34">
        <f t="shared" si="512"/>
        <v>139.43</v>
      </c>
      <c r="I4441" s="34">
        <f t="shared" si="512"/>
        <v>898.52</v>
      </c>
    </row>
    <row r="4442" spans="1:9">
      <c r="A4442" s="81">
        <f t="shared" si="510"/>
        <v>556201602007</v>
      </c>
      <c r="B4442">
        <v>5562016</v>
      </c>
      <c r="C4442" t="s">
        <v>1077</v>
      </c>
      <c r="D4442" s="1">
        <v>39447</v>
      </c>
      <c r="E4442" s="34">
        <f t="shared" si="512"/>
        <v>15849.15</v>
      </c>
      <c r="F4442" s="34">
        <f t="shared" si="512"/>
        <v>2412.0500000000002</v>
      </c>
      <c r="G4442" s="34">
        <f t="shared" si="512"/>
        <v>1381.13</v>
      </c>
      <c r="H4442" s="34">
        <f t="shared" si="512"/>
        <v>133.09</v>
      </c>
      <c r="I4442" s="34">
        <f t="shared" si="512"/>
        <v>897.83</v>
      </c>
    </row>
    <row r="4443" spans="1:9">
      <c r="A4443" s="81">
        <f t="shared" si="510"/>
        <v>556201602006</v>
      </c>
      <c r="B4443">
        <v>5562016</v>
      </c>
      <c r="C4443" t="s">
        <v>1077</v>
      </c>
      <c r="D4443" s="1">
        <v>39082</v>
      </c>
      <c r="E4443" s="34">
        <f t="shared" si="512"/>
        <v>15849.1</v>
      </c>
      <c r="F4443" s="34">
        <f t="shared" si="512"/>
        <v>2398.5100000000002</v>
      </c>
      <c r="G4443" s="34">
        <f t="shared" si="512"/>
        <v>1366.67</v>
      </c>
      <c r="H4443" s="34">
        <f t="shared" si="512"/>
        <v>134.66</v>
      </c>
      <c r="I4443" s="34">
        <f t="shared" si="512"/>
        <v>897.18</v>
      </c>
    </row>
    <row r="4444" spans="1:9">
      <c r="A4444" s="81">
        <f t="shared" si="510"/>
        <v>556202002025</v>
      </c>
      <c r="B4444">
        <v>5562020</v>
      </c>
      <c r="C4444" t="s">
        <v>1078</v>
      </c>
      <c r="D4444" s="1">
        <v>46022</v>
      </c>
      <c r="E4444" s="34" t="str">
        <f t="shared" ref="E4444:I4453" si="513">IF(YEAR($D4444)&lt;2016,VLOOKUP($A4444,LDB_alt,COLUMN()-1,FALSE),IFERROR(VLOOKUP($A4444,LDB_neu,COLUMN()-1,FALSE),""))</f>
        <v/>
      </c>
      <c r="F4444" s="34" t="str">
        <f t="shared" si="513"/>
        <v/>
      </c>
      <c r="G4444" s="34" t="str">
        <f t="shared" si="513"/>
        <v/>
      </c>
      <c r="H4444" s="34" t="str">
        <f t="shared" si="513"/>
        <v/>
      </c>
      <c r="I4444" s="34" t="str">
        <f t="shared" si="513"/>
        <v/>
      </c>
    </row>
    <row r="4445" spans="1:9">
      <c r="A4445" s="81">
        <f t="shared" si="510"/>
        <v>556202002024</v>
      </c>
      <c r="B4445">
        <v>5562020</v>
      </c>
      <c r="C4445" t="s">
        <v>1078</v>
      </c>
      <c r="D4445" s="1">
        <v>45657</v>
      </c>
      <c r="E4445" s="34" t="str">
        <f t="shared" si="513"/>
        <v/>
      </c>
      <c r="F4445" s="34" t="str">
        <f t="shared" si="513"/>
        <v/>
      </c>
      <c r="G4445" s="34" t="str">
        <f t="shared" si="513"/>
        <v/>
      </c>
      <c r="H4445" s="34" t="str">
        <f t="shared" si="513"/>
        <v/>
      </c>
      <c r="I4445" s="34" t="str">
        <f t="shared" si="513"/>
        <v/>
      </c>
    </row>
    <row r="4446" spans="1:9">
      <c r="A4446" s="81">
        <f t="shared" si="510"/>
        <v>556202002023</v>
      </c>
      <c r="B4446">
        <v>5562020</v>
      </c>
      <c r="C4446" t="s">
        <v>1078</v>
      </c>
      <c r="D4446" s="1">
        <v>45291</v>
      </c>
      <c r="E4446" s="34" t="str">
        <f t="shared" si="513"/>
        <v/>
      </c>
      <c r="F4446" s="34" t="str">
        <f t="shared" si="513"/>
        <v/>
      </c>
      <c r="G4446" s="34" t="str">
        <f t="shared" si="513"/>
        <v/>
      </c>
      <c r="H4446" s="34" t="str">
        <f t="shared" si="513"/>
        <v/>
      </c>
      <c r="I4446" s="34" t="str">
        <f t="shared" si="513"/>
        <v/>
      </c>
    </row>
    <row r="4447" spans="1:9">
      <c r="A4447" s="81">
        <f t="shared" si="510"/>
        <v>556202002022</v>
      </c>
      <c r="B4447">
        <v>5562020</v>
      </c>
      <c r="C4447" t="s">
        <v>1078</v>
      </c>
      <c r="D4447" s="1">
        <v>44926</v>
      </c>
      <c r="E4447" s="34" t="str">
        <f t="shared" si="513"/>
        <v/>
      </c>
      <c r="F4447" s="34" t="str">
        <f t="shared" si="513"/>
        <v/>
      </c>
      <c r="G4447" s="34" t="str">
        <f t="shared" si="513"/>
        <v/>
      </c>
      <c r="H4447" s="34" t="str">
        <f t="shared" si="513"/>
        <v/>
      </c>
      <c r="I4447" s="34" t="str">
        <f t="shared" si="513"/>
        <v/>
      </c>
    </row>
    <row r="4448" spans="1:9">
      <c r="A4448" s="81">
        <f t="shared" si="510"/>
        <v>556202002021</v>
      </c>
      <c r="B4448">
        <v>5562020</v>
      </c>
      <c r="C4448" t="s">
        <v>1078</v>
      </c>
      <c r="D4448" s="1">
        <v>44561</v>
      </c>
      <c r="E4448" s="34" t="str">
        <f t="shared" si="513"/>
        <v/>
      </c>
      <c r="F4448" s="34" t="str">
        <f t="shared" si="513"/>
        <v/>
      </c>
      <c r="G4448" s="34" t="str">
        <f t="shared" si="513"/>
        <v/>
      </c>
      <c r="H4448" s="34" t="str">
        <f t="shared" si="513"/>
        <v/>
      </c>
      <c r="I4448" s="34" t="str">
        <f t="shared" si="513"/>
        <v/>
      </c>
    </row>
    <row r="4449" spans="1:9">
      <c r="A4449" s="81">
        <f t="shared" si="510"/>
        <v>556202002020</v>
      </c>
      <c r="B4449">
        <v>5562020</v>
      </c>
      <c r="C4449" t="s">
        <v>1078</v>
      </c>
      <c r="D4449" s="1">
        <v>44196</v>
      </c>
      <c r="E4449" s="34" t="str">
        <f t="shared" si="513"/>
        <v/>
      </c>
      <c r="F4449" s="34" t="str">
        <f t="shared" si="513"/>
        <v/>
      </c>
      <c r="G4449" s="34" t="str">
        <f t="shared" si="513"/>
        <v/>
      </c>
      <c r="H4449" s="34" t="str">
        <f t="shared" si="513"/>
        <v/>
      </c>
      <c r="I4449" s="34" t="str">
        <f t="shared" si="513"/>
        <v/>
      </c>
    </row>
    <row r="4450" spans="1:9">
      <c r="A4450" s="81">
        <f t="shared" si="510"/>
        <v>556202002019</v>
      </c>
      <c r="B4450">
        <v>5562020</v>
      </c>
      <c r="C4450" t="s">
        <v>1078</v>
      </c>
      <c r="D4450" s="1">
        <v>43830</v>
      </c>
      <c r="E4450" s="34" t="str">
        <f t="shared" si="513"/>
        <v/>
      </c>
      <c r="F4450" s="34" t="str">
        <f t="shared" si="513"/>
        <v/>
      </c>
      <c r="G4450" s="34" t="str">
        <f t="shared" si="513"/>
        <v/>
      </c>
      <c r="H4450" s="34" t="str">
        <f t="shared" si="513"/>
        <v/>
      </c>
      <c r="I4450" s="34" t="str">
        <f t="shared" si="513"/>
        <v/>
      </c>
    </row>
    <row r="4451" spans="1:9">
      <c r="A4451" s="81">
        <f t="shared" si="510"/>
        <v>556202002018</v>
      </c>
      <c r="B4451">
        <v>5562020</v>
      </c>
      <c r="C4451" t="s">
        <v>1078</v>
      </c>
      <c r="D4451" s="1">
        <v>43465</v>
      </c>
      <c r="E4451" s="34">
        <f t="shared" si="513"/>
        <v>3733</v>
      </c>
      <c r="F4451" s="34">
        <f t="shared" si="513"/>
        <v>2224</v>
      </c>
      <c r="G4451" s="34">
        <f t="shared" si="513"/>
        <v>1443</v>
      </c>
      <c r="H4451" s="34">
        <f t="shared" si="513"/>
        <v>355</v>
      </c>
      <c r="I4451" s="34">
        <f t="shared" si="513"/>
        <v>426</v>
      </c>
    </row>
    <row r="4452" spans="1:9">
      <c r="A4452" s="81">
        <f t="shared" si="510"/>
        <v>556202002017</v>
      </c>
      <c r="B4452">
        <v>5562020</v>
      </c>
      <c r="C4452" t="s">
        <v>1078</v>
      </c>
      <c r="D4452" s="1">
        <v>43100</v>
      </c>
      <c r="E4452" s="34">
        <f t="shared" si="513"/>
        <v>3733</v>
      </c>
      <c r="F4452" s="34">
        <f t="shared" si="513"/>
        <v>2231</v>
      </c>
      <c r="G4452" s="34">
        <f t="shared" si="513"/>
        <v>1443</v>
      </c>
      <c r="H4452" s="34">
        <f t="shared" si="513"/>
        <v>359</v>
      </c>
      <c r="I4452" s="34">
        <f t="shared" si="513"/>
        <v>429</v>
      </c>
    </row>
    <row r="4453" spans="1:9">
      <c r="A4453" s="81">
        <f t="shared" si="510"/>
        <v>556202002016</v>
      </c>
      <c r="B4453">
        <v>5562020</v>
      </c>
      <c r="C4453" t="s">
        <v>1078</v>
      </c>
      <c r="D4453" s="1">
        <v>42735</v>
      </c>
      <c r="E4453" s="34">
        <f t="shared" si="513"/>
        <v>3733</v>
      </c>
      <c r="F4453" s="34">
        <f t="shared" si="513"/>
        <v>2228</v>
      </c>
      <c r="G4453" s="34">
        <f t="shared" si="513"/>
        <v>1443</v>
      </c>
      <c r="H4453" s="34">
        <f t="shared" si="513"/>
        <v>356</v>
      </c>
      <c r="I4453" s="34">
        <f t="shared" si="513"/>
        <v>429</v>
      </c>
    </row>
    <row r="4454" spans="1:9">
      <c r="A4454" s="81">
        <f t="shared" si="510"/>
        <v>556202002015</v>
      </c>
      <c r="B4454">
        <v>5562020</v>
      </c>
      <c r="C4454" t="s">
        <v>1078</v>
      </c>
      <c r="D4454" s="1">
        <v>42369</v>
      </c>
      <c r="E4454" s="34">
        <f t="shared" ref="E4454:I4463" si="514">IF(YEAR($D4454)&lt;2016,VLOOKUP($A4454,LDB_alt,COLUMN()-1,FALSE),IFERROR(VLOOKUP($A4454,LDB_neu,COLUMN()-1,FALSE),""))</f>
        <v>3733.13</v>
      </c>
      <c r="F4454" s="34">
        <f t="shared" si="514"/>
        <v>2239.13</v>
      </c>
      <c r="G4454" s="34">
        <f t="shared" si="514"/>
        <v>1463.29</v>
      </c>
      <c r="H4454" s="34">
        <f t="shared" si="514"/>
        <v>331.84</v>
      </c>
      <c r="I4454" s="34">
        <f t="shared" si="514"/>
        <v>444</v>
      </c>
    </row>
    <row r="4455" spans="1:9">
      <c r="A4455" s="81">
        <f t="shared" si="510"/>
        <v>556202002014</v>
      </c>
      <c r="B4455">
        <v>5562020</v>
      </c>
      <c r="C4455" t="s">
        <v>1078</v>
      </c>
      <c r="D4455" s="1">
        <v>42004</v>
      </c>
      <c r="E4455" s="34">
        <f t="shared" si="514"/>
        <v>3732.96</v>
      </c>
      <c r="F4455" s="34">
        <f t="shared" si="514"/>
        <v>2227.75</v>
      </c>
      <c r="G4455" s="34">
        <f t="shared" si="514"/>
        <v>1511.51</v>
      </c>
      <c r="H4455" s="34">
        <f t="shared" si="514"/>
        <v>286.83</v>
      </c>
      <c r="I4455" s="34">
        <f t="shared" si="514"/>
        <v>429.41</v>
      </c>
    </row>
    <row r="4456" spans="1:9">
      <c r="A4456" s="81">
        <f t="shared" si="510"/>
        <v>556202002013</v>
      </c>
      <c r="B4456">
        <v>5562020</v>
      </c>
      <c r="C4456" t="s">
        <v>1078</v>
      </c>
      <c r="D4456" s="1">
        <v>41639</v>
      </c>
      <c r="E4456" s="34">
        <f t="shared" si="514"/>
        <v>3732.98</v>
      </c>
      <c r="F4456" s="34">
        <f t="shared" si="514"/>
        <v>2227.56</v>
      </c>
      <c r="G4456" s="34">
        <f t="shared" si="514"/>
        <v>1511.3</v>
      </c>
      <c r="H4456" s="34">
        <f t="shared" si="514"/>
        <v>286.79000000000002</v>
      </c>
      <c r="I4456" s="34">
        <f t="shared" si="514"/>
        <v>429.47</v>
      </c>
    </row>
    <row r="4457" spans="1:9">
      <c r="A4457" s="81">
        <f t="shared" si="510"/>
        <v>556202002012</v>
      </c>
      <c r="B4457">
        <v>5562020</v>
      </c>
      <c r="C4457" t="s">
        <v>1078</v>
      </c>
      <c r="D4457" s="1">
        <v>41274</v>
      </c>
      <c r="E4457" s="34">
        <f t="shared" si="514"/>
        <v>3732.98</v>
      </c>
      <c r="F4457" s="34">
        <f t="shared" si="514"/>
        <v>2225.38</v>
      </c>
      <c r="G4457" s="34">
        <f t="shared" si="514"/>
        <v>1509.11</v>
      </c>
      <c r="H4457" s="34">
        <f t="shared" si="514"/>
        <v>286.72000000000003</v>
      </c>
      <c r="I4457" s="34">
        <f t="shared" si="514"/>
        <v>429.55</v>
      </c>
    </row>
    <row r="4458" spans="1:9">
      <c r="A4458" s="81">
        <f t="shared" si="510"/>
        <v>556202002011</v>
      </c>
      <c r="B4458">
        <v>5562020</v>
      </c>
      <c r="C4458" t="s">
        <v>1078</v>
      </c>
      <c r="D4458" s="1">
        <v>40908</v>
      </c>
      <c r="E4458" s="34">
        <f t="shared" si="514"/>
        <v>3732.98</v>
      </c>
      <c r="F4458" s="34">
        <f t="shared" si="514"/>
        <v>2224.83</v>
      </c>
      <c r="G4458" s="34">
        <f t="shared" si="514"/>
        <v>1509.26</v>
      </c>
      <c r="H4458" s="34">
        <f t="shared" si="514"/>
        <v>287</v>
      </c>
      <c r="I4458" s="34">
        <f t="shared" si="514"/>
        <v>428.57</v>
      </c>
    </row>
    <row r="4459" spans="1:9">
      <c r="A4459" s="81">
        <f t="shared" si="510"/>
        <v>556202002010</v>
      </c>
      <c r="B4459">
        <v>5562020</v>
      </c>
      <c r="C4459" t="s">
        <v>1078</v>
      </c>
      <c r="D4459" s="1">
        <v>40543</v>
      </c>
      <c r="E4459" s="34">
        <f t="shared" si="514"/>
        <v>3732.99</v>
      </c>
      <c r="F4459" s="34">
        <f t="shared" si="514"/>
        <v>2212.8200000000002</v>
      </c>
      <c r="G4459" s="34">
        <f t="shared" si="514"/>
        <v>1502.91</v>
      </c>
      <c r="H4459" s="34">
        <f t="shared" si="514"/>
        <v>281.69</v>
      </c>
      <c r="I4459" s="34">
        <f t="shared" si="514"/>
        <v>428.22</v>
      </c>
    </row>
    <row r="4460" spans="1:9">
      <c r="A4460" s="81">
        <f t="shared" si="510"/>
        <v>556202002009</v>
      </c>
      <c r="B4460">
        <v>5562020</v>
      </c>
      <c r="C4460" t="s">
        <v>1078</v>
      </c>
      <c r="D4460" s="1">
        <v>40178</v>
      </c>
      <c r="E4460" s="34">
        <f t="shared" si="514"/>
        <v>3732.98</v>
      </c>
      <c r="F4460" s="34">
        <f t="shared" si="514"/>
        <v>2205.44</v>
      </c>
      <c r="G4460" s="34">
        <f t="shared" si="514"/>
        <v>1498.56</v>
      </c>
      <c r="H4460" s="34">
        <f t="shared" si="514"/>
        <v>279.79000000000002</v>
      </c>
      <c r="I4460" s="34">
        <f t="shared" si="514"/>
        <v>427.09</v>
      </c>
    </row>
    <row r="4461" spans="1:9">
      <c r="A4461" s="81">
        <f t="shared" si="510"/>
        <v>556202002008</v>
      </c>
      <c r="B4461">
        <v>5562020</v>
      </c>
      <c r="C4461" t="s">
        <v>1078</v>
      </c>
      <c r="D4461" s="1">
        <v>39813</v>
      </c>
      <c r="E4461" s="34">
        <f t="shared" si="514"/>
        <v>3732.98</v>
      </c>
      <c r="F4461" s="34">
        <f t="shared" si="514"/>
        <v>2198.4899999999998</v>
      </c>
      <c r="G4461" s="34">
        <f t="shared" si="514"/>
        <v>1491.97</v>
      </c>
      <c r="H4461" s="34">
        <f t="shared" si="514"/>
        <v>279.39999999999998</v>
      </c>
      <c r="I4461" s="34">
        <f t="shared" si="514"/>
        <v>427.12</v>
      </c>
    </row>
    <row r="4462" spans="1:9">
      <c r="A4462" s="81">
        <f t="shared" si="510"/>
        <v>556202002007</v>
      </c>
      <c r="B4462">
        <v>5562020</v>
      </c>
      <c r="C4462" t="s">
        <v>1078</v>
      </c>
      <c r="D4462" s="1">
        <v>39447</v>
      </c>
      <c r="E4462" s="34">
        <f t="shared" si="514"/>
        <v>3732.98</v>
      </c>
      <c r="F4462" s="34">
        <f t="shared" si="514"/>
        <v>2173.1099999999997</v>
      </c>
      <c r="G4462" s="34">
        <f t="shared" si="514"/>
        <v>1491.84</v>
      </c>
      <c r="H4462" s="34">
        <f t="shared" si="514"/>
        <v>251.85</v>
      </c>
      <c r="I4462" s="34">
        <f t="shared" si="514"/>
        <v>429.42</v>
      </c>
    </row>
    <row r="4463" spans="1:9">
      <c r="A4463" s="81">
        <f t="shared" si="510"/>
        <v>556202002006</v>
      </c>
      <c r="B4463">
        <v>5562020</v>
      </c>
      <c r="C4463" t="s">
        <v>1078</v>
      </c>
      <c r="D4463" s="1">
        <v>39082</v>
      </c>
      <c r="E4463" s="34">
        <f t="shared" si="514"/>
        <v>3732.95</v>
      </c>
      <c r="F4463" s="34">
        <f t="shared" si="514"/>
        <v>2169.5300000000002</v>
      </c>
      <c r="G4463" s="34">
        <f t="shared" si="514"/>
        <v>1488.99</v>
      </c>
      <c r="H4463" s="34">
        <f t="shared" si="514"/>
        <v>250.45</v>
      </c>
      <c r="I4463" s="34">
        <f t="shared" si="514"/>
        <v>430.09</v>
      </c>
    </row>
    <row r="4464" spans="1:9">
      <c r="A4464" s="81">
        <f t="shared" si="510"/>
        <v>556202402025</v>
      </c>
      <c r="B4464">
        <v>5562024</v>
      </c>
      <c r="C4464" t="s">
        <v>1079</v>
      </c>
      <c r="D4464" s="1">
        <v>46022</v>
      </c>
      <c r="E4464" s="34" t="str">
        <f t="shared" ref="E4464:I4473" si="515">IF(YEAR($D4464)&lt;2016,VLOOKUP($A4464,LDB_alt,COLUMN()-1,FALSE),IFERROR(VLOOKUP($A4464,LDB_neu,COLUMN()-1,FALSE),""))</f>
        <v/>
      </c>
      <c r="F4464" s="34" t="str">
        <f t="shared" si="515"/>
        <v/>
      </c>
      <c r="G4464" s="34" t="str">
        <f t="shared" si="515"/>
        <v/>
      </c>
      <c r="H4464" s="34" t="str">
        <f t="shared" si="515"/>
        <v/>
      </c>
      <c r="I4464" s="34" t="str">
        <f t="shared" si="515"/>
        <v/>
      </c>
    </row>
    <row r="4465" spans="1:9">
      <c r="A4465" s="81">
        <f t="shared" si="510"/>
        <v>556202402024</v>
      </c>
      <c r="B4465">
        <v>5562024</v>
      </c>
      <c r="C4465" t="s">
        <v>1079</v>
      </c>
      <c r="D4465" s="1">
        <v>45657</v>
      </c>
      <c r="E4465" s="34" t="str">
        <f t="shared" si="515"/>
        <v/>
      </c>
      <c r="F4465" s="34" t="str">
        <f t="shared" si="515"/>
        <v/>
      </c>
      <c r="G4465" s="34" t="str">
        <f t="shared" si="515"/>
        <v/>
      </c>
      <c r="H4465" s="34" t="str">
        <f t="shared" si="515"/>
        <v/>
      </c>
      <c r="I4465" s="34" t="str">
        <f t="shared" si="515"/>
        <v/>
      </c>
    </row>
    <row r="4466" spans="1:9">
      <c r="A4466" s="81">
        <f t="shared" si="510"/>
        <v>556202402023</v>
      </c>
      <c r="B4466">
        <v>5562024</v>
      </c>
      <c r="C4466" t="s">
        <v>1079</v>
      </c>
      <c r="D4466" s="1">
        <v>45291</v>
      </c>
      <c r="E4466" s="34" t="str">
        <f t="shared" si="515"/>
        <v/>
      </c>
      <c r="F4466" s="34" t="str">
        <f t="shared" si="515"/>
        <v/>
      </c>
      <c r="G4466" s="34" t="str">
        <f t="shared" si="515"/>
        <v/>
      </c>
      <c r="H4466" s="34" t="str">
        <f t="shared" si="515"/>
        <v/>
      </c>
      <c r="I4466" s="34" t="str">
        <f t="shared" si="515"/>
        <v/>
      </c>
    </row>
    <row r="4467" spans="1:9">
      <c r="A4467" s="81">
        <f t="shared" si="510"/>
        <v>556202402022</v>
      </c>
      <c r="B4467">
        <v>5562024</v>
      </c>
      <c r="C4467" t="s">
        <v>1079</v>
      </c>
      <c r="D4467" s="1">
        <v>44926</v>
      </c>
      <c r="E4467" s="34" t="str">
        <f t="shared" si="515"/>
        <v/>
      </c>
      <c r="F4467" s="34" t="str">
        <f t="shared" si="515"/>
        <v/>
      </c>
      <c r="G4467" s="34" t="str">
        <f t="shared" si="515"/>
        <v/>
      </c>
      <c r="H4467" s="34" t="str">
        <f t="shared" si="515"/>
        <v/>
      </c>
      <c r="I4467" s="34" t="str">
        <f t="shared" si="515"/>
        <v/>
      </c>
    </row>
    <row r="4468" spans="1:9">
      <c r="A4468" s="81">
        <f t="shared" si="510"/>
        <v>556202402021</v>
      </c>
      <c r="B4468">
        <v>5562024</v>
      </c>
      <c r="C4468" t="s">
        <v>1079</v>
      </c>
      <c r="D4468" s="1">
        <v>44561</v>
      </c>
      <c r="E4468" s="34" t="str">
        <f t="shared" si="515"/>
        <v/>
      </c>
      <c r="F4468" s="34" t="str">
        <f t="shared" si="515"/>
        <v/>
      </c>
      <c r="G4468" s="34" t="str">
        <f t="shared" si="515"/>
        <v/>
      </c>
      <c r="H4468" s="34" t="str">
        <f t="shared" si="515"/>
        <v/>
      </c>
      <c r="I4468" s="34" t="str">
        <f t="shared" si="515"/>
        <v/>
      </c>
    </row>
    <row r="4469" spans="1:9">
      <c r="A4469" s="81">
        <f t="shared" si="510"/>
        <v>556202402020</v>
      </c>
      <c r="B4469">
        <v>5562024</v>
      </c>
      <c r="C4469" t="s">
        <v>1079</v>
      </c>
      <c r="D4469" s="1">
        <v>44196</v>
      </c>
      <c r="E4469" s="34" t="str">
        <f t="shared" si="515"/>
        <v/>
      </c>
      <c r="F4469" s="34" t="str">
        <f t="shared" si="515"/>
        <v/>
      </c>
      <c r="G4469" s="34" t="str">
        <f t="shared" si="515"/>
        <v/>
      </c>
      <c r="H4469" s="34" t="str">
        <f t="shared" si="515"/>
        <v/>
      </c>
      <c r="I4469" s="34" t="str">
        <f t="shared" si="515"/>
        <v/>
      </c>
    </row>
    <row r="4470" spans="1:9">
      <c r="A4470" s="81">
        <f t="shared" si="510"/>
        <v>556202402019</v>
      </c>
      <c r="B4470">
        <v>5562024</v>
      </c>
      <c r="C4470" t="s">
        <v>1079</v>
      </c>
      <c r="D4470" s="1">
        <v>43830</v>
      </c>
      <c r="E4470" s="34" t="str">
        <f t="shared" si="515"/>
        <v/>
      </c>
      <c r="F4470" s="34" t="str">
        <f t="shared" si="515"/>
        <v/>
      </c>
      <c r="G4470" s="34" t="str">
        <f t="shared" si="515"/>
        <v/>
      </c>
      <c r="H4470" s="34" t="str">
        <f t="shared" si="515"/>
        <v/>
      </c>
      <c r="I4470" s="34" t="str">
        <f t="shared" si="515"/>
        <v/>
      </c>
    </row>
    <row r="4471" spans="1:9">
      <c r="A4471" s="81">
        <f t="shared" si="510"/>
        <v>556202402018</v>
      </c>
      <c r="B4471">
        <v>5562024</v>
      </c>
      <c r="C4471" t="s">
        <v>1079</v>
      </c>
      <c r="D4471" s="1">
        <v>43465</v>
      </c>
      <c r="E4471" s="34">
        <f t="shared" si="515"/>
        <v>8776</v>
      </c>
      <c r="F4471" s="34">
        <f t="shared" si="515"/>
        <v>3919</v>
      </c>
      <c r="G4471" s="34">
        <f t="shared" si="515"/>
        <v>2669</v>
      </c>
      <c r="H4471" s="34">
        <f t="shared" si="515"/>
        <v>326</v>
      </c>
      <c r="I4471" s="34">
        <f t="shared" si="515"/>
        <v>924</v>
      </c>
    </row>
    <row r="4472" spans="1:9">
      <c r="A4472" s="81">
        <f t="shared" si="510"/>
        <v>556202402017</v>
      </c>
      <c r="B4472">
        <v>5562024</v>
      </c>
      <c r="C4472" t="s">
        <v>1079</v>
      </c>
      <c r="D4472" s="1">
        <v>43100</v>
      </c>
      <c r="E4472" s="34">
        <f t="shared" si="515"/>
        <v>8776</v>
      </c>
      <c r="F4472" s="34">
        <f t="shared" si="515"/>
        <v>3908</v>
      </c>
      <c r="G4472" s="34">
        <f t="shared" si="515"/>
        <v>2650</v>
      </c>
      <c r="H4472" s="34">
        <f t="shared" si="515"/>
        <v>323</v>
      </c>
      <c r="I4472" s="34">
        <f t="shared" si="515"/>
        <v>935</v>
      </c>
    </row>
    <row r="4473" spans="1:9">
      <c r="A4473" s="81">
        <f t="shared" si="510"/>
        <v>556202402016</v>
      </c>
      <c r="B4473">
        <v>5562024</v>
      </c>
      <c r="C4473" t="s">
        <v>1079</v>
      </c>
      <c r="D4473" s="1">
        <v>42735</v>
      </c>
      <c r="E4473" s="34">
        <f t="shared" si="515"/>
        <v>8776</v>
      </c>
      <c r="F4473" s="34">
        <f t="shared" si="515"/>
        <v>3901</v>
      </c>
      <c r="G4473" s="34">
        <f t="shared" si="515"/>
        <v>2654</v>
      </c>
      <c r="H4473" s="34">
        <f t="shared" si="515"/>
        <v>314</v>
      </c>
      <c r="I4473" s="34">
        <f t="shared" si="515"/>
        <v>933</v>
      </c>
    </row>
    <row r="4474" spans="1:9">
      <c r="A4474" s="81">
        <f t="shared" si="510"/>
        <v>556202402015</v>
      </c>
      <c r="B4474">
        <v>5562024</v>
      </c>
      <c r="C4474" t="s">
        <v>1079</v>
      </c>
      <c r="D4474" s="1">
        <v>42369</v>
      </c>
      <c r="E4474" s="34">
        <f t="shared" ref="E4474:I4483" si="516">IF(YEAR($D4474)&lt;2016,VLOOKUP($A4474,LDB_alt,COLUMN()-1,FALSE),IFERROR(VLOOKUP($A4474,LDB_neu,COLUMN()-1,FALSE),""))</f>
        <v>8775.58</v>
      </c>
      <c r="F4474" s="34">
        <f t="shared" si="516"/>
        <v>3879.24</v>
      </c>
      <c r="G4474" s="34">
        <f t="shared" si="516"/>
        <v>2684.72</v>
      </c>
      <c r="H4474" s="34">
        <f t="shared" si="516"/>
        <v>261.73</v>
      </c>
      <c r="I4474" s="34">
        <f t="shared" si="516"/>
        <v>932.79</v>
      </c>
    </row>
    <row r="4475" spans="1:9">
      <c r="A4475" s="81">
        <f t="shared" si="510"/>
        <v>556202402014</v>
      </c>
      <c r="B4475">
        <v>5562024</v>
      </c>
      <c r="C4475" t="s">
        <v>1079</v>
      </c>
      <c r="D4475" s="1">
        <v>42004</v>
      </c>
      <c r="E4475" s="34">
        <f t="shared" si="516"/>
        <v>8765.69</v>
      </c>
      <c r="F4475" s="34">
        <f t="shared" si="516"/>
        <v>3871.7999999999997</v>
      </c>
      <c r="G4475" s="34">
        <f t="shared" si="516"/>
        <v>2685.33</v>
      </c>
      <c r="H4475" s="34">
        <f t="shared" si="516"/>
        <v>254.35</v>
      </c>
      <c r="I4475" s="34">
        <f t="shared" si="516"/>
        <v>932.12</v>
      </c>
    </row>
    <row r="4476" spans="1:9">
      <c r="A4476" s="81">
        <f t="shared" si="510"/>
        <v>556202402013</v>
      </c>
      <c r="B4476">
        <v>5562024</v>
      </c>
      <c r="C4476" t="s">
        <v>1079</v>
      </c>
      <c r="D4476" s="1">
        <v>41639</v>
      </c>
      <c r="E4476" s="34">
        <f t="shared" si="516"/>
        <v>8765.66</v>
      </c>
      <c r="F4476" s="34">
        <f t="shared" si="516"/>
        <v>3871.3900000000003</v>
      </c>
      <c r="G4476" s="34">
        <f t="shared" si="516"/>
        <v>2684.75</v>
      </c>
      <c r="H4476" s="34">
        <f t="shared" si="516"/>
        <v>254.34</v>
      </c>
      <c r="I4476" s="34">
        <f t="shared" si="516"/>
        <v>932.3</v>
      </c>
    </row>
    <row r="4477" spans="1:9">
      <c r="A4477" s="81">
        <f t="shared" si="510"/>
        <v>556202402012</v>
      </c>
      <c r="B4477">
        <v>5562024</v>
      </c>
      <c r="C4477" t="s">
        <v>1079</v>
      </c>
      <c r="D4477" s="1">
        <v>41274</v>
      </c>
      <c r="E4477" s="34">
        <f t="shared" si="516"/>
        <v>8765.57</v>
      </c>
      <c r="F4477" s="34">
        <f t="shared" si="516"/>
        <v>3866.15</v>
      </c>
      <c r="G4477" s="34">
        <f t="shared" si="516"/>
        <v>2683.84</v>
      </c>
      <c r="H4477" s="34">
        <f t="shared" si="516"/>
        <v>251.71</v>
      </c>
      <c r="I4477" s="34">
        <f t="shared" si="516"/>
        <v>930.6</v>
      </c>
    </row>
    <row r="4478" spans="1:9">
      <c r="A4478" s="81">
        <f t="shared" si="510"/>
        <v>556202402011</v>
      </c>
      <c r="B4478">
        <v>5562024</v>
      </c>
      <c r="C4478" t="s">
        <v>1079</v>
      </c>
      <c r="D4478" s="1">
        <v>40908</v>
      </c>
      <c r="E4478" s="34">
        <f t="shared" si="516"/>
        <v>8765.36</v>
      </c>
      <c r="F4478" s="34">
        <f t="shared" si="516"/>
        <v>3852.6000000000004</v>
      </c>
      <c r="G4478" s="34">
        <f t="shared" si="516"/>
        <v>2675.03</v>
      </c>
      <c r="H4478" s="34">
        <f t="shared" si="516"/>
        <v>248.12</v>
      </c>
      <c r="I4478" s="34">
        <f t="shared" si="516"/>
        <v>929.45</v>
      </c>
    </row>
    <row r="4479" spans="1:9">
      <c r="A4479" s="81">
        <f t="shared" si="510"/>
        <v>556202402010</v>
      </c>
      <c r="B4479">
        <v>5562024</v>
      </c>
      <c r="C4479" t="s">
        <v>1079</v>
      </c>
      <c r="D4479" s="1">
        <v>40543</v>
      </c>
      <c r="E4479" s="34">
        <f t="shared" si="516"/>
        <v>8765.2999999999993</v>
      </c>
      <c r="F4479" s="34">
        <f t="shared" si="516"/>
        <v>3842.77</v>
      </c>
      <c r="G4479" s="34">
        <f t="shared" si="516"/>
        <v>2674.87</v>
      </c>
      <c r="H4479" s="34">
        <f t="shared" si="516"/>
        <v>239.55</v>
      </c>
      <c r="I4479" s="34">
        <f t="shared" si="516"/>
        <v>928.35</v>
      </c>
    </row>
    <row r="4480" spans="1:9">
      <c r="A4480" s="81">
        <f t="shared" si="510"/>
        <v>556202402009</v>
      </c>
      <c r="B4480">
        <v>5562024</v>
      </c>
      <c r="C4480" t="s">
        <v>1079</v>
      </c>
      <c r="D4480" s="1">
        <v>40178</v>
      </c>
      <c r="E4480" s="34">
        <f t="shared" si="516"/>
        <v>8762.98</v>
      </c>
      <c r="F4480" s="34">
        <f t="shared" si="516"/>
        <v>3832.84</v>
      </c>
      <c r="G4480" s="34">
        <f t="shared" si="516"/>
        <v>2673.84</v>
      </c>
      <c r="H4480" s="34">
        <f t="shared" si="516"/>
        <v>234.58</v>
      </c>
      <c r="I4480" s="34">
        <f t="shared" si="516"/>
        <v>924.42</v>
      </c>
    </row>
    <row r="4481" spans="1:9">
      <c r="A4481" s="81">
        <f t="shared" si="510"/>
        <v>556202402008</v>
      </c>
      <c r="B4481">
        <v>5562024</v>
      </c>
      <c r="C4481" t="s">
        <v>1079</v>
      </c>
      <c r="D4481" s="1">
        <v>39813</v>
      </c>
      <c r="E4481" s="34">
        <f t="shared" si="516"/>
        <v>8763</v>
      </c>
      <c r="F4481" s="34">
        <f t="shared" si="516"/>
        <v>3827.72</v>
      </c>
      <c r="G4481" s="34">
        <f t="shared" si="516"/>
        <v>2669.47</v>
      </c>
      <c r="H4481" s="34">
        <f t="shared" si="516"/>
        <v>234.21</v>
      </c>
      <c r="I4481" s="34">
        <f t="shared" si="516"/>
        <v>924.04</v>
      </c>
    </row>
    <row r="4482" spans="1:9">
      <c r="A4482" s="81">
        <f t="shared" si="510"/>
        <v>556202402007</v>
      </c>
      <c r="B4482">
        <v>5562024</v>
      </c>
      <c r="C4482" t="s">
        <v>1079</v>
      </c>
      <c r="D4482" s="1">
        <v>39447</v>
      </c>
      <c r="E4482" s="34">
        <f t="shared" si="516"/>
        <v>8762.73</v>
      </c>
      <c r="F4482" s="34">
        <f t="shared" si="516"/>
        <v>3798.22</v>
      </c>
      <c r="G4482" s="34">
        <f t="shared" si="516"/>
        <v>2648.06</v>
      </c>
      <c r="H4482" s="34">
        <f t="shared" si="516"/>
        <v>227.14</v>
      </c>
      <c r="I4482" s="34">
        <f t="shared" si="516"/>
        <v>923.02</v>
      </c>
    </row>
    <row r="4483" spans="1:9">
      <c r="A4483" s="81">
        <f t="shared" si="510"/>
        <v>556202402006</v>
      </c>
      <c r="B4483">
        <v>5562024</v>
      </c>
      <c r="C4483" t="s">
        <v>1079</v>
      </c>
      <c r="D4483" s="1">
        <v>39082</v>
      </c>
      <c r="E4483" s="34">
        <f t="shared" si="516"/>
        <v>8762.58</v>
      </c>
      <c r="F4483" s="34">
        <f t="shared" si="516"/>
        <v>3769.9599999999996</v>
      </c>
      <c r="G4483" s="34">
        <f t="shared" si="516"/>
        <v>2634.97</v>
      </c>
      <c r="H4483" s="34">
        <f t="shared" si="516"/>
        <v>212.95</v>
      </c>
      <c r="I4483" s="34">
        <f t="shared" si="516"/>
        <v>922.04</v>
      </c>
    </row>
    <row r="4484" spans="1:9">
      <c r="A4484" s="81">
        <f t="shared" si="510"/>
        <v>556202802025</v>
      </c>
      <c r="B4484">
        <v>5562028</v>
      </c>
      <c r="C4484" t="s">
        <v>1080</v>
      </c>
      <c r="D4484" s="1">
        <v>46022</v>
      </c>
      <c r="E4484" s="34" t="str">
        <f t="shared" ref="E4484:I4493" si="517">IF(YEAR($D4484)&lt;2016,VLOOKUP($A4484,LDB_alt,COLUMN()-1,FALSE),IFERROR(VLOOKUP($A4484,LDB_neu,COLUMN()-1,FALSE),""))</f>
        <v/>
      </c>
      <c r="F4484" s="34" t="str">
        <f t="shared" si="517"/>
        <v/>
      </c>
      <c r="G4484" s="34" t="str">
        <f t="shared" si="517"/>
        <v/>
      </c>
      <c r="H4484" s="34" t="str">
        <f t="shared" si="517"/>
        <v/>
      </c>
      <c r="I4484" s="34" t="str">
        <f t="shared" si="517"/>
        <v/>
      </c>
    </row>
    <row r="4485" spans="1:9">
      <c r="A4485" s="81">
        <f t="shared" ref="A4485:A4548" si="518">(LEFT(B4485&amp;"00000000",8)&amp;YEAR(D4485))+0</f>
        <v>556202802024</v>
      </c>
      <c r="B4485">
        <v>5562028</v>
      </c>
      <c r="C4485" t="s">
        <v>1080</v>
      </c>
      <c r="D4485" s="1">
        <v>45657</v>
      </c>
      <c r="E4485" s="34" t="str">
        <f t="shared" si="517"/>
        <v/>
      </c>
      <c r="F4485" s="34" t="str">
        <f t="shared" si="517"/>
        <v/>
      </c>
      <c r="G4485" s="34" t="str">
        <f t="shared" si="517"/>
        <v/>
      </c>
      <c r="H4485" s="34" t="str">
        <f t="shared" si="517"/>
        <v/>
      </c>
      <c r="I4485" s="34" t="str">
        <f t="shared" si="517"/>
        <v/>
      </c>
    </row>
    <row r="4486" spans="1:9">
      <c r="A4486" s="81">
        <f t="shared" si="518"/>
        <v>556202802023</v>
      </c>
      <c r="B4486">
        <v>5562028</v>
      </c>
      <c r="C4486" t="s">
        <v>1080</v>
      </c>
      <c r="D4486" s="1">
        <v>45291</v>
      </c>
      <c r="E4486" s="34" t="str">
        <f t="shared" si="517"/>
        <v/>
      </c>
      <c r="F4486" s="34" t="str">
        <f t="shared" si="517"/>
        <v/>
      </c>
      <c r="G4486" s="34" t="str">
        <f t="shared" si="517"/>
        <v/>
      </c>
      <c r="H4486" s="34" t="str">
        <f t="shared" si="517"/>
        <v/>
      </c>
      <c r="I4486" s="34" t="str">
        <f t="shared" si="517"/>
        <v/>
      </c>
    </row>
    <row r="4487" spans="1:9">
      <c r="A4487" s="81">
        <f t="shared" si="518"/>
        <v>556202802022</v>
      </c>
      <c r="B4487">
        <v>5562028</v>
      </c>
      <c r="C4487" t="s">
        <v>1080</v>
      </c>
      <c r="D4487" s="1">
        <v>44926</v>
      </c>
      <c r="E4487" s="34" t="str">
        <f t="shared" si="517"/>
        <v/>
      </c>
      <c r="F4487" s="34" t="str">
        <f t="shared" si="517"/>
        <v/>
      </c>
      <c r="G4487" s="34" t="str">
        <f t="shared" si="517"/>
        <v/>
      </c>
      <c r="H4487" s="34" t="str">
        <f t="shared" si="517"/>
        <v/>
      </c>
      <c r="I4487" s="34" t="str">
        <f t="shared" si="517"/>
        <v/>
      </c>
    </row>
    <row r="4488" spans="1:9">
      <c r="A4488" s="81">
        <f t="shared" si="518"/>
        <v>556202802021</v>
      </c>
      <c r="B4488">
        <v>5562028</v>
      </c>
      <c r="C4488" t="s">
        <v>1080</v>
      </c>
      <c r="D4488" s="1">
        <v>44561</v>
      </c>
      <c r="E4488" s="34" t="str">
        <f t="shared" si="517"/>
        <v/>
      </c>
      <c r="F4488" s="34" t="str">
        <f t="shared" si="517"/>
        <v/>
      </c>
      <c r="G4488" s="34" t="str">
        <f t="shared" si="517"/>
        <v/>
      </c>
      <c r="H4488" s="34" t="str">
        <f t="shared" si="517"/>
        <v/>
      </c>
      <c r="I4488" s="34" t="str">
        <f t="shared" si="517"/>
        <v/>
      </c>
    </row>
    <row r="4489" spans="1:9">
      <c r="A4489" s="81">
        <f t="shared" si="518"/>
        <v>556202802020</v>
      </c>
      <c r="B4489">
        <v>5562028</v>
      </c>
      <c r="C4489" t="s">
        <v>1080</v>
      </c>
      <c r="D4489" s="1">
        <v>44196</v>
      </c>
      <c r="E4489" s="34" t="str">
        <f t="shared" si="517"/>
        <v/>
      </c>
      <c r="F4489" s="34" t="str">
        <f t="shared" si="517"/>
        <v/>
      </c>
      <c r="G4489" s="34" t="str">
        <f t="shared" si="517"/>
        <v/>
      </c>
      <c r="H4489" s="34" t="str">
        <f t="shared" si="517"/>
        <v/>
      </c>
      <c r="I4489" s="34" t="str">
        <f t="shared" si="517"/>
        <v/>
      </c>
    </row>
    <row r="4490" spans="1:9">
      <c r="A4490" s="81">
        <f t="shared" si="518"/>
        <v>556202802019</v>
      </c>
      <c r="B4490">
        <v>5562028</v>
      </c>
      <c r="C4490" t="s">
        <v>1080</v>
      </c>
      <c r="D4490" s="1">
        <v>43830</v>
      </c>
      <c r="E4490" s="34" t="str">
        <f t="shared" si="517"/>
        <v/>
      </c>
      <c r="F4490" s="34" t="str">
        <f t="shared" si="517"/>
        <v/>
      </c>
      <c r="G4490" s="34" t="str">
        <f t="shared" si="517"/>
        <v/>
      </c>
      <c r="H4490" s="34" t="str">
        <f t="shared" si="517"/>
        <v/>
      </c>
      <c r="I4490" s="34" t="str">
        <f t="shared" si="517"/>
        <v/>
      </c>
    </row>
    <row r="4491" spans="1:9">
      <c r="A4491" s="81">
        <f t="shared" si="518"/>
        <v>556202802018</v>
      </c>
      <c r="B4491">
        <v>5562028</v>
      </c>
      <c r="C4491" t="s">
        <v>1080</v>
      </c>
      <c r="D4491" s="1">
        <v>43465</v>
      </c>
      <c r="E4491" s="34">
        <f t="shared" si="517"/>
        <v>3866</v>
      </c>
      <c r="F4491" s="34">
        <f t="shared" si="517"/>
        <v>979</v>
      </c>
      <c r="G4491" s="34">
        <f t="shared" si="517"/>
        <v>601</v>
      </c>
      <c r="H4491" s="34">
        <f t="shared" si="517"/>
        <v>131</v>
      </c>
      <c r="I4491" s="34">
        <f t="shared" si="517"/>
        <v>247</v>
      </c>
    </row>
    <row r="4492" spans="1:9">
      <c r="A4492" s="81">
        <f t="shared" si="518"/>
        <v>556202802017</v>
      </c>
      <c r="B4492">
        <v>5562028</v>
      </c>
      <c r="C4492" t="s">
        <v>1080</v>
      </c>
      <c r="D4492" s="1">
        <v>43100</v>
      </c>
      <c r="E4492" s="34">
        <f t="shared" si="517"/>
        <v>3866</v>
      </c>
      <c r="F4492" s="34">
        <f t="shared" si="517"/>
        <v>979</v>
      </c>
      <c r="G4492" s="34">
        <f t="shared" si="517"/>
        <v>598</v>
      </c>
      <c r="H4492" s="34">
        <f t="shared" si="517"/>
        <v>133</v>
      </c>
      <c r="I4492" s="34">
        <f t="shared" si="517"/>
        <v>248</v>
      </c>
    </row>
    <row r="4493" spans="1:9">
      <c r="A4493" s="81">
        <f t="shared" si="518"/>
        <v>556202802016</v>
      </c>
      <c r="B4493">
        <v>5562028</v>
      </c>
      <c r="C4493" t="s">
        <v>1080</v>
      </c>
      <c r="D4493" s="1">
        <v>42735</v>
      </c>
      <c r="E4493" s="34">
        <f t="shared" si="517"/>
        <v>3866</v>
      </c>
      <c r="F4493" s="34">
        <f t="shared" si="517"/>
        <v>977</v>
      </c>
      <c r="G4493" s="34">
        <f t="shared" si="517"/>
        <v>599</v>
      </c>
      <c r="H4493" s="34">
        <f t="shared" si="517"/>
        <v>132</v>
      </c>
      <c r="I4493" s="34">
        <f t="shared" si="517"/>
        <v>246</v>
      </c>
    </row>
    <row r="4494" spans="1:9">
      <c r="A4494" s="81">
        <f t="shared" si="518"/>
        <v>556202802015</v>
      </c>
      <c r="B4494">
        <v>5562028</v>
      </c>
      <c r="C4494" t="s">
        <v>1080</v>
      </c>
      <c r="D4494" s="1">
        <v>42369</v>
      </c>
      <c r="E4494" s="34">
        <f t="shared" ref="E4494:I4503" si="519">IF(YEAR($D4494)&lt;2016,VLOOKUP($A4494,LDB_alt,COLUMN()-1,FALSE),IFERROR(VLOOKUP($A4494,LDB_neu,COLUMN()-1,FALSE),""))</f>
        <v>3865.59</v>
      </c>
      <c r="F4494" s="34">
        <f t="shared" si="519"/>
        <v>972.94999999999993</v>
      </c>
      <c r="G4494" s="34">
        <f t="shared" si="519"/>
        <v>602.38</v>
      </c>
      <c r="H4494" s="34">
        <f t="shared" si="519"/>
        <v>117.93</v>
      </c>
      <c r="I4494" s="34">
        <f t="shared" si="519"/>
        <v>252.64</v>
      </c>
    </row>
    <row r="4495" spans="1:9">
      <c r="A4495" s="81">
        <f t="shared" si="518"/>
        <v>556202802014</v>
      </c>
      <c r="B4495">
        <v>5562028</v>
      </c>
      <c r="C4495" t="s">
        <v>1080</v>
      </c>
      <c r="D4495" s="1">
        <v>42004</v>
      </c>
      <c r="E4495" s="34">
        <f t="shared" si="519"/>
        <v>3867.37</v>
      </c>
      <c r="F4495" s="34">
        <f t="shared" si="519"/>
        <v>978.8</v>
      </c>
      <c r="G4495" s="34">
        <f t="shared" si="519"/>
        <v>607.44000000000005</v>
      </c>
      <c r="H4495" s="34">
        <f t="shared" si="519"/>
        <v>115.82</v>
      </c>
      <c r="I4495" s="34">
        <f t="shared" si="519"/>
        <v>255.54</v>
      </c>
    </row>
    <row r="4496" spans="1:9">
      <c r="A4496" s="81">
        <f t="shared" si="518"/>
        <v>556202802013</v>
      </c>
      <c r="B4496">
        <v>5562028</v>
      </c>
      <c r="C4496" t="s">
        <v>1080</v>
      </c>
      <c r="D4496" s="1">
        <v>41639</v>
      </c>
      <c r="E4496" s="34">
        <f t="shared" si="519"/>
        <v>3867.37</v>
      </c>
      <c r="F4496" s="34">
        <f t="shared" si="519"/>
        <v>977.38000000000011</v>
      </c>
      <c r="G4496" s="34">
        <f t="shared" si="519"/>
        <v>606.94000000000005</v>
      </c>
      <c r="H4496" s="34">
        <f t="shared" si="519"/>
        <v>114.97</v>
      </c>
      <c r="I4496" s="34">
        <f t="shared" si="519"/>
        <v>255.47</v>
      </c>
    </row>
    <row r="4497" spans="1:9">
      <c r="A4497" s="81">
        <f t="shared" si="518"/>
        <v>556202802012</v>
      </c>
      <c r="B4497">
        <v>5562028</v>
      </c>
      <c r="C4497" t="s">
        <v>1080</v>
      </c>
      <c r="D4497" s="1">
        <v>41274</v>
      </c>
      <c r="E4497" s="34">
        <f t="shared" si="519"/>
        <v>3867.37</v>
      </c>
      <c r="F4497" s="34">
        <f t="shared" si="519"/>
        <v>974.56</v>
      </c>
      <c r="G4497" s="34">
        <f t="shared" si="519"/>
        <v>604.98</v>
      </c>
      <c r="H4497" s="34">
        <f t="shared" si="519"/>
        <v>114.91</v>
      </c>
      <c r="I4497" s="34">
        <f t="shared" si="519"/>
        <v>254.67</v>
      </c>
    </row>
    <row r="4498" spans="1:9">
      <c r="A4498" s="81">
        <f t="shared" si="518"/>
        <v>556202802011</v>
      </c>
      <c r="B4498">
        <v>5562028</v>
      </c>
      <c r="C4498" t="s">
        <v>1080</v>
      </c>
      <c r="D4498" s="1">
        <v>40908</v>
      </c>
      <c r="E4498" s="34">
        <f t="shared" si="519"/>
        <v>3867.37</v>
      </c>
      <c r="F4498" s="34">
        <f t="shared" si="519"/>
        <v>971.66</v>
      </c>
      <c r="G4498" s="34">
        <f t="shared" si="519"/>
        <v>602.34</v>
      </c>
      <c r="H4498" s="34">
        <f t="shared" si="519"/>
        <v>114.69</v>
      </c>
      <c r="I4498" s="34">
        <f t="shared" si="519"/>
        <v>254.63</v>
      </c>
    </row>
    <row r="4499" spans="1:9">
      <c r="A4499" s="81">
        <f t="shared" si="518"/>
        <v>556202802010</v>
      </c>
      <c r="B4499">
        <v>5562028</v>
      </c>
      <c r="C4499" t="s">
        <v>1080</v>
      </c>
      <c r="D4499" s="1">
        <v>40543</v>
      </c>
      <c r="E4499" s="34">
        <f t="shared" si="519"/>
        <v>3867.49</v>
      </c>
      <c r="F4499" s="34">
        <f t="shared" si="519"/>
        <v>968.89999999999986</v>
      </c>
      <c r="G4499" s="34">
        <f t="shared" si="519"/>
        <v>599.66</v>
      </c>
      <c r="H4499" s="34">
        <f t="shared" si="519"/>
        <v>114.54</v>
      </c>
      <c r="I4499" s="34">
        <f t="shared" si="519"/>
        <v>254.7</v>
      </c>
    </row>
    <row r="4500" spans="1:9">
      <c r="A4500" s="81">
        <f t="shared" si="518"/>
        <v>556202802009</v>
      </c>
      <c r="B4500">
        <v>5562028</v>
      </c>
      <c r="C4500" t="s">
        <v>1080</v>
      </c>
      <c r="D4500" s="1">
        <v>40178</v>
      </c>
      <c r="E4500" s="34">
        <f t="shared" si="519"/>
        <v>3868.77</v>
      </c>
      <c r="F4500" s="34">
        <f t="shared" si="519"/>
        <v>962.91</v>
      </c>
      <c r="G4500" s="34">
        <f t="shared" si="519"/>
        <v>636.41</v>
      </c>
      <c r="H4500" s="34">
        <f t="shared" si="519"/>
        <v>73.13</v>
      </c>
      <c r="I4500" s="34">
        <f t="shared" si="519"/>
        <v>253.37</v>
      </c>
    </row>
    <row r="4501" spans="1:9">
      <c r="A4501" s="81">
        <f t="shared" si="518"/>
        <v>556202802008</v>
      </c>
      <c r="B4501">
        <v>5562028</v>
      </c>
      <c r="C4501" t="s">
        <v>1080</v>
      </c>
      <c r="D4501" s="1">
        <v>39813</v>
      </c>
      <c r="E4501" s="34">
        <f t="shared" si="519"/>
        <v>3869.09</v>
      </c>
      <c r="F4501" s="34">
        <f t="shared" si="519"/>
        <v>960.54</v>
      </c>
      <c r="G4501" s="34">
        <f t="shared" si="519"/>
        <v>636.30999999999995</v>
      </c>
      <c r="H4501" s="34">
        <f t="shared" si="519"/>
        <v>69.53</v>
      </c>
      <c r="I4501" s="34">
        <f t="shared" si="519"/>
        <v>254.7</v>
      </c>
    </row>
    <row r="4502" spans="1:9">
      <c r="A4502" s="81">
        <f t="shared" si="518"/>
        <v>556202802007</v>
      </c>
      <c r="B4502">
        <v>5562028</v>
      </c>
      <c r="C4502" t="s">
        <v>1080</v>
      </c>
      <c r="D4502" s="1">
        <v>39447</v>
      </c>
      <c r="E4502" s="34">
        <f t="shared" si="519"/>
        <v>3868.87</v>
      </c>
      <c r="F4502" s="34">
        <f t="shared" si="519"/>
        <v>959.18999999999994</v>
      </c>
      <c r="G4502" s="34">
        <f t="shared" si="519"/>
        <v>635.29</v>
      </c>
      <c r="H4502" s="34">
        <f t="shared" si="519"/>
        <v>69.55</v>
      </c>
      <c r="I4502" s="34">
        <f t="shared" si="519"/>
        <v>254.35</v>
      </c>
    </row>
    <row r="4503" spans="1:9">
      <c r="A4503" s="81">
        <f t="shared" si="518"/>
        <v>556202802006</v>
      </c>
      <c r="B4503">
        <v>5562028</v>
      </c>
      <c r="C4503" t="s">
        <v>1080</v>
      </c>
      <c r="D4503" s="1">
        <v>39082</v>
      </c>
      <c r="E4503" s="34">
        <f t="shared" si="519"/>
        <v>3868.76</v>
      </c>
      <c r="F4503" s="34">
        <f t="shared" si="519"/>
        <v>956.18000000000006</v>
      </c>
      <c r="G4503" s="34">
        <f t="shared" si="519"/>
        <v>633.49</v>
      </c>
      <c r="H4503" s="34">
        <f t="shared" si="519"/>
        <v>69.430000000000007</v>
      </c>
      <c r="I4503" s="34">
        <f t="shared" si="519"/>
        <v>253.26</v>
      </c>
    </row>
    <row r="4504" spans="1:9">
      <c r="A4504" s="81">
        <f t="shared" si="518"/>
        <v>556203202025</v>
      </c>
      <c r="B4504">
        <v>5562032</v>
      </c>
      <c r="C4504" t="s">
        <v>1081</v>
      </c>
      <c r="D4504" s="1">
        <v>46022</v>
      </c>
      <c r="E4504" s="34" t="str">
        <f t="shared" ref="E4504:I4513" si="520">IF(YEAR($D4504)&lt;2016,VLOOKUP($A4504,LDB_alt,COLUMN()-1,FALSE),IFERROR(VLOOKUP($A4504,LDB_neu,COLUMN()-1,FALSE),""))</f>
        <v/>
      </c>
      <c r="F4504" s="34" t="str">
        <f t="shared" si="520"/>
        <v/>
      </c>
      <c r="G4504" s="34" t="str">
        <f t="shared" si="520"/>
        <v/>
      </c>
      <c r="H4504" s="34" t="str">
        <f t="shared" si="520"/>
        <v/>
      </c>
      <c r="I4504" s="34" t="str">
        <f t="shared" si="520"/>
        <v/>
      </c>
    </row>
    <row r="4505" spans="1:9">
      <c r="A4505" s="81">
        <f t="shared" si="518"/>
        <v>556203202024</v>
      </c>
      <c r="B4505">
        <v>5562032</v>
      </c>
      <c r="C4505" t="s">
        <v>1081</v>
      </c>
      <c r="D4505" s="1">
        <v>45657</v>
      </c>
      <c r="E4505" s="34" t="str">
        <f t="shared" si="520"/>
        <v/>
      </c>
      <c r="F4505" s="34" t="str">
        <f t="shared" si="520"/>
        <v/>
      </c>
      <c r="G4505" s="34" t="str">
        <f t="shared" si="520"/>
        <v/>
      </c>
      <c r="H4505" s="34" t="str">
        <f t="shared" si="520"/>
        <v/>
      </c>
      <c r="I4505" s="34" t="str">
        <f t="shared" si="520"/>
        <v/>
      </c>
    </row>
    <row r="4506" spans="1:9">
      <c r="A4506" s="81">
        <f t="shared" si="518"/>
        <v>556203202023</v>
      </c>
      <c r="B4506">
        <v>5562032</v>
      </c>
      <c r="C4506" t="s">
        <v>1081</v>
      </c>
      <c r="D4506" s="1">
        <v>45291</v>
      </c>
      <c r="E4506" s="34" t="str">
        <f t="shared" si="520"/>
        <v/>
      </c>
      <c r="F4506" s="34" t="str">
        <f t="shared" si="520"/>
        <v/>
      </c>
      <c r="G4506" s="34" t="str">
        <f t="shared" si="520"/>
        <v/>
      </c>
      <c r="H4506" s="34" t="str">
        <f t="shared" si="520"/>
        <v/>
      </c>
      <c r="I4506" s="34" t="str">
        <f t="shared" si="520"/>
        <v/>
      </c>
    </row>
    <row r="4507" spans="1:9">
      <c r="A4507" s="81">
        <f t="shared" si="518"/>
        <v>556203202022</v>
      </c>
      <c r="B4507">
        <v>5562032</v>
      </c>
      <c r="C4507" t="s">
        <v>1081</v>
      </c>
      <c r="D4507" s="1">
        <v>44926</v>
      </c>
      <c r="E4507" s="34" t="str">
        <f t="shared" si="520"/>
        <v/>
      </c>
      <c r="F4507" s="34" t="str">
        <f t="shared" si="520"/>
        <v/>
      </c>
      <c r="G4507" s="34" t="str">
        <f t="shared" si="520"/>
        <v/>
      </c>
      <c r="H4507" s="34" t="str">
        <f t="shared" si="520"/>
        <v/>
      </c>
      <c r="I4507" s="34" t="str">
        <f t="shared" si="520"/>
        <v/>
      </c>
    </row>
    <row r="4508" spans="1:9">
      <c r="A4508" s="81">
        <f t="shared" si="518"/>
        <v>556203202021</v>
      </c>
      <c r="B4508">
        <v>5562032</v>
      </c>
      <c r="C4508" t="s">
        <v>1081</v>
      </c>
      <c r="D4508" s="1">
        <v>44561</v>
      </c>
      <c r="E4508" s="34" t="str">
        <f t="shared" si="520"/>
        <v/>
      </c>
      <c r="F4508" s="34" t="str">
        <f t="shared" si="520"/>
        <v/>
      </c>
      <c r="G4508" s="34" t="str">
        <f t="shared" si="520"/>
        <v/>
      </c>
      <c r="H4508" s="34" t="str">
        <f t="shared" si="520"/>
        <v/>
      </c>
      <c r="I4508" s="34" t="str">
        <f t="shared" si="520"/>
        <v/>
      </c>
    </row>
    <row r="4509" spans="1:9">
      <c r="A4509" s="81">
        <f t="shared" si="518"/>
        <v>556203202020</v>
      </c>
      <c r="B4509">
        <v>5562032</v>
      </c>
      <c r="C4509" t="s">
        <v>1081</v>
      </c>
      <c r="D4509" s="1">
        <v>44196</v>
      </c>
      <c r="E4509" s="34" t="str">
        <f t="shared" si="520"/>
        <v/>
      </c>
      <c r="F4509" s="34" t="str">
        <f t="shared" si="520"/>
        <v/>
      </c>
      <c r="G4509" s="34" t="str">
        <f t="shared" si="520"/>
        <v/>
      </c>
      <c r="H4509" s="34" t="str">
        <f t="shared" si="520"/>
        <v/>
      </c>
      <c r="I4509" s="34" t="str">
        <f t="shared" si="520"/>
        <v/>
      </c>
    </row>
    <row r="4510" spans="1:9">
      <c r="A4510" s="81">
        <f t="shared" si="518"/>
        <v>556203202019</v>
      </c>
      <c r="B4510">
        <v>5562032</v>
      </c>
      <c r="C4510" t="s">
        <v>1081</v>
      </c>
      <c r="D4510" s="1">
        <v>43830</v>
      </c>
      <c r="E4510" s="34" t="str">
        <f t="shared" si="520"/>
        <v/>
      </c>
      <c r="F4510" s="34" t="str">
        <f t="shared" si="520"/>
        <v/>
      </c>
      <c r="G4510" s="34" t="str">
        <f t="shared" si="520"/>
        <v/>
      </c>
      <c r="H4510" s="34" t="str">
        <f t="shared" si="520"/>
        <v/>
      </c>
      <c r="I4510" s="34" t="str">
        <f t="shared" si="520"/>
        <v/>
      </c>
    </row>
    <row r="4511" spans="1:9">
      <c r="A4511" s="81">
        <f t="shared" si="518"/>
        <v>556203202018</v>
      </c>
      <c r="B4511">
        <v>5562032</v>
      </c>
      <c r="C4511" t="s">
        <v>1081</v>
      </c>
      <c r="D4511" s="1">
        <v>43465</v>
      </c>
      <c r="E4511" s="34">
        <f t="shared" si="520"/>
        <v>6650</v>
      </c>
      <c r="F4511" s="34">
        <f t="shared" si="520"/>
        <v>3804</v>
      </c>
      <c r="G4511" s="34">
        <f t="shared" si="520"/>
        <v>2200</v>
      </c>
      <c r="H4511" s="34">
        <f t="shared" si="520"/>
        <v>605</v>
      </c>
      <c r="I4511" s="34">
        <f t="shared" si="520"/>
        <v>999</v>
      </c>
    </row>
    <row r="4512" spans="1:9">
      <c r="A4512" s="81">
        <f t="shared" si="518"/>
        <v>556203202017</v>
      </c>
      <c r="B4512">
        <v>5562032</v>
      </c>
      <c r="C4512" t="s">
        <v>1081</v>
      </c>
      <c r="D4512" s="1">
        <v>43100</v>
      </c>
      <c r="E4512" s="34">
        <f t="shared" si="520"/>
        <v>6650</v>
      </c>
      <c r="F4512" s="34">
        <f t="shared" si="520"/>
        <v>3758</v>
      </c>
      <c r="G4512" s="34">
        <f t="shared" si="520"/>
        <v>2195</v>
      </c>
      <c r="H4512" s="34">
        <f t="shared" si="520"/>
        <v>561</v>
      </c>
      <c r="I4512" s="34">
        <f t="shared" si="520"/>
        <v>1002</v>
      </c>
    </row>
    <row r="4513" spans="1:9">
      <c r="A4513" s="81">
        <f t="shared" si="518"/>
        <v>556203202016</v>
      </c>
      <c r="B4513">
        <v>5562032</v>
      </c>
      <c r="C4513" t="s">
        <v>1081</v>
      </c>
      <c r="D4513" s="1">
        <v>42735</v>
      </c>
      <c r="E4513" s="34">
        <f t="shared" si="520"/>
        <v>6650</v>
      </c>
      <c r="F4513" s="34">
        <f t="shared" si="520"/>
        <v>3748</v>
      </c>
      <c r="G4513" s="34">
        <f t="shared" si="520"/>
        <v>2224</v>
      </c>
      <c r="H4513" s="34">
        <f t="shared" si="520"/>
        <v>514</v>
      </c>
      <c r="I4513" s="34">
        <f t="shared" si="520"/>
        <v>1010</v>
      </c>
    </row>
    <row r="4514" spans="1:9">
      <c r="A4514" s="81">
        <f t="shared" si="518"/>
        <v>556203202015</v>
      </c>
      <c r="B4514">
        <v>5562032</v>
      </c>
      <c r="C4514" t="s">
        <v>1081</v>
      </c>
      <c r="D4514" s="1">
        <v>42369</v>
      </c>
      <c r="E4514" s="34">
        <f t="shared" ref="E4514:I4523" si="521">IF(YEAR($D4514)&lt;2016,VLOOKUP($A4514,LDB_alt,COLUMN()-1,FALSE),IFERROR(VLOOKUP($A4514,LDB_neu,COLUMN()-1,FALSE),""))</f>
        <v>6649.59</v>
      </c>
      <c r="F4514" s="34">
        <f t="shared" si="521"/>
        <v>3746.16</v>
      </c>
      <c r="G4514" s="34">
        <f t="shared" si="521"/>
        <v>2274.5700000000002</v>
      </c>
      <c r="H4514" s="34">
        <f t="shared" si="521"/>
        <v>456.33</v>
      </c>
      <c r="I4514" s="34">
        <f t="shared" si="521"/>
        <v>1015.26</v>
      </c>
    </row>
    <row r="4515" spans="1:9">
      <c r="A4515" s="81">
        <f t="shared" si="518"/>
        <v>556203202014</v>
      </c>
      <c r="B4515">
        <v>5562032</v>
      </c>
      <c r="C4515" t="s">
        <v>1081</v>
      </c>
      <c r="D4515" s="1">
        <v>42004</v>
      </c>
      <c r="E4515" s="34">
        <f t="shared" si="521"/>
        <v>6642.81</v>
      </c>
      <c r="F4515" s="34">
        <f t="shared" si="521"/>
        <v>3742.1</v>
      </c>
      <c r="G4515" s="34">
        <f t="shared" si="521"/>
        <v>2275.6999999999998</v>
      </c>
      <c r="H4515" s="34">
        <f t="shared" si="521"/>
        <v>451.81</v>
      </c>
      <c r="I4515" s="34">
        <f t="shared" si="521"/>
        <v>1014.59</v>
      </c>
    </row>
    <row r="4516" spans="1:9">
      <c r="A4516" s="81">
        <f t="shared" si="518"/>
        <v>556203202013</v>
      </c>
      <c r="B4516">
        <v>5562032</v>
      </c>
      <c r="C4516" t="s">
        <v>1081</v>
      </c>
      <c r="D4516" s="1">
        <v>41639</v>
      </c>
      <c r="E4516" s="34">
        <f t="shared" si="521"/>
        <v>6642.79</v>
      </c>
      <c r="F4516" s="34">
        <f t="shared" si="521"/>
        <v>3741.71</v>
      </c>
      <c r="G4516" s="34">
        <f t="shared" si="521"/>
        <v>2275.5</v>
      </c>
      <c r="H4516" s="34">
        <f t="shared" si="521"/>
        <v>451.94</v>
      </c>
      <c r="I4516" s="34">
        <f t="shared" si="521"/>
        <v>1014.27</v>
      </c>
    </row>
    <row r="4517" spans="1:9">
      <c r="A4517" s="81">
        <f t="shared" si="518"/>
        <v>556203202012</v>
      </c>
      <c r="B4517">
        <v>5562032</v>
      </c>
      <c r="C4517" t="s">
        <v>1081</v>
      </c>
      <c r="D4517" s="1">
        <v>41274</v>
      </c>
      <c r="E4517" s="34">
        <f t="shared" si="521"/>
        <v>6642.78</v>
      </c>
      <c r="F4517" s="34">
        <f t="shared" si="521"/>
        <v>3739.7</v>
      </c>
      <c r="G4517" s="34">
        <f t="shared" si="521"/>
        <v>2273.62</v>
      </c>
      <c r="H4517" s="34">
        <f t="shared" si="521"/>
        <v>451.98</v>
      </c>
      <c r="I4517" s="34">
        <f t="shared" si="521"/>
        <v>1014.1</v>
      </c>
    </row>
    <row r="4518" spans="1:9">
      <c r="A4518" s="81">
        <f t="shared" si="518"/>
        <v>556203202011</v>
      </c>
      <c r="B4518">
        <v>5562032</v>
      </c>
      <c r="C4518" t="s">
        <v>1081</v>
      </c>
      <c r="D4518" s="1">
        <v>40908</v>
      </c>
      <c r="E4518" s="34">
        <f t="shared" si="521"/>
        <v>6642.74</v>
      </c>
      <c r="F4518" s="34">
        <f t="shared" si="521"/>
        <v>3734.4399999999996</v>
      </c>
      <c r="G4518" s="34">
        <f t="shared" si="521"/>
        <v>2270.1999999999998</v>
      </c>
      <c r="H4518" s="34">
        <f t="shared" si="521"/>
        <v>450.43</v>
      </c>
      <c r="I4518" s="34">
        <f t="shared" si="521"/>
        <v>1013.81</v>
      </c>
    </row>
    <row r="4519" spans="1:9">
      <c r="A4519" s="81">
        <f t="shared" si="518"/>
        <v>556203202010</v>
      </c>
      <c r="B4519">
        <v>5562032</v>
      </c>
      <c r="C4519" t="s">
        <v>1081</v>
      </c>
      <c r="D4519" s="1">
        <v>40543</v>
      </c>
      <c r="E4519" s="34">
        <f t="shared" si="521"/>
        <v>6642.62</v>
      </c>
      <c r="F4519" s="34">
        <f t="shared" si="521"/>
        <v>3720.1</v>
      </c>
      <c r="G4519" s="34">
        <f t="shared" si="521"/>
        <v>2269.59</v>
      </c>
      <c r="H4519" s="34">
        <f t="shared" si="521"/>
        <v>437.83</v>
      </c>
      <c r="I4519" s="34">
        <f t="shared" si="521"/>
        <v>1012.68</v>
      </c>
    </row>
    <row r="4520" spans="1:9">
      <c r="A4520" s="81">
        <f t="shared" si="518"/>
        <v>556203202009</v>
      </c>
      <c r="B4520">
        <v>5562032</v>
      </c>
      <c r="C4520" t="s">
        <v>1081</v>
      </c>
      <c r="D4520" s="1">
        <v>40178</v>
      </c>
      <c r="E4520" s="34">
        <f t="shared" si="521"/>
        <v>6642.31</v>
      </c>
      <c r="F4520" s="34">
        <f t="shared" si="521"/>
        <v>3717.43</v>
      </c>
      <c r="G4520" s="34">
        <f t="shared" si="521"/>
        <v>2275.41</v>
      </c>
      <c r="H4520" s="34">
        <f t="shared" si="521"/>
        <v>429.61</v>
      </c>
      <c r="I4520" s="34">
        <f t="shared" si="521"/>
        <v>1012.41</v>
      </c>
    </row>
    <row r="4521" spans="1:9">
      <c r="A4521" s="81">
        <f t="shared" si="518"/>
        <v>556203202008</v>
      </c>
      <c r="B4521">
        <v>5562032</v>
      </c>
      <c r="C4521" t="s">
        <v>1081</v>
      </c>
      <c r="D4521" s="1">
        <v>39813</v>
      </c>
      <c r="E4521" s="34">
        <f t="shared" si="521"/>
        <v>6642.75</v>
      </c>
      <c r="F4521" s="34">
        <f t="shared" si="521"/>
        <v>3677.57</v>
      </c>
      <c r="G4521" s="34">
        <f t="shared" si="521"/>
        <v>2274.2600000000002</v>
      </c>
      <c r="H4521" s="34">
        <f t="shared" si="521"/>
        <v>392.73</v>
      </c>
      <c r="I4521" s="34">
        <f t="shared" si="521"/>
        <v>1010.58</v>
      </c>
    </row>
    <row r="4522" spans="1:9">
      <c r="A4522" s="81">
        <f t="shared" si="518"/>
        <v>556203202007</v>
      </c>
      <c r="B4522">
        <v>5562032</v>
      </c>
      <c r="C4522" t="s">
        <v>1081</v>
      </c>
      <c r="D4522" s="1">
        <v>39447</v>
      </c>
      <c r="E4522" s="34">
        <f t="shared" si="521"/>
        <v>6642.81</v>
      </c>
      <c r="F4522" s="34">
        <f t="shared" si="521"/>
        <v>3662.77</v>
      </c>
      <c r="G4522" s="34">
        <f t="shared" si="521"/>
        <v>2268.15</v>
      </c>
      <c r="H4522" s="34">
        <f t="shared" si="521"/>
        <v>385.76</v>
      </c>
      <c r="I4522" s="34">
        <f t="shared" si="521"/>
        <v>1008.86</v>
      </c>
    </row>
    <row r="4523" spans="1:9">
      <c r="A4523" s="81">
        <f t="shared" si="518"/>
        <v>556203202006</v>
      </c>
      <c r="B4523">
        <v>5562032</v>
      </c>
      <c r="C4523" t="s">
        <v>1081</v>
      </c>
      <c r="D4523" s="1">
        <v>39082</v>
      </c>
      <c r="E4523" s="34">
        <f t="shared" si="521"/>
        <v>6642.81</v>
      </c>
      <c r="F4523" s="34">
        <f t="shared" si="521"/>
        <v>3629.66</v>
      </c>
      <c r="G4523" s="34">
        <f t="shared" si="521"/>
        <v>2262.2199999999998</v>
      </c>
      <c r="H4523" s="34">
        <f t="shared" si="521"/>
        <v>359.85</v>
      </c>
      <c r="I4523" s="34">
        <f t="shared" si="521"/>
        <v>1007.59</v>
      </c>
    </row>
    <row r="4524" spans="1:9">
      <c r="A4524" s="81">
        <f t="shared" si="518"/>
        <v>556203602025</v>
      </c>
      <c r="B4524">
        <v>5562036</v>
      </c>
      <c r="C4524" t="s">
        <v>1082</v>
      </c>
      <c r="D4524" s="1">
        <v>46022</v>
      </c>
      <c r="E4524" s="34" t="str">
        <f t="shared" ref="E4524:I4533" si="522">IF(YEAR($D4524)&lt;2016,VLOOKUP($A4524,LDB_alt,COLUMN()-1,FALSE),IFERROR(VLOOKUP($A4524,LDB_neu,COLUMN()-1,FALSE),""))</f>
        <v/>
      </c>
      <c r="F4524" s="34" t="str">
        <f t="shared" si="522"/>
        <v/>
      </c>
      <c r="G4524" s="34" t="str">
        <f t="shared" si="522"/>
        <v/>
      </c>
      <c r="H4524" s="34" t="str">
        <f t="shared" si="522"/>
        <v/>
      </c>
      <c r="I4524" s="34" t="str">
        <f t="shared" si="522"/>
        <v/>
      </c>
    </row>
    <row r="4525" spans="1:9">
      <c r="A4525" s="81">
        <f t="shared" si="518"/>
        <v>556203602024</v>
      </c>
      <c r="B4525">
        <v>5562036</v>
      </c>
      <c r="C4525" t="s">
        <v>1082</v>
      </c>
      <c r="D4525" s="1">
        <v>45657</v>
      </c>
      <c r="E4525" s="34" t="str">
        <f t="shared" si="522"/>
        <v/>
      </c>
      <c r="F4525" s="34" t="str">
        <f t="shared" si="522"/>
        <v/>
      </c>
      <c r="G4525" s="34" t="str">
        <f t="shared" si="522"/>
        <v/>
      </c>
      <c r="H4525" s="34" t="str">
        <f t="shared" si="522"/>
        <v/>
      </c>
      <c r="I4525" s="34" t="str">
        <f t="shared" si="522"/>
        <v/>
      </c>
    </row>
    <row r="4526" spans="1:9">
      <c r="A4526" s="81">
        <f t="shared" si="518"/>
        <v>556203602023</v>
      </c>
      <c r="B4526">
        <v>5562036</v>
      </c>
      <c r="C4526" t="s">
        <v>1082</v>
      </c>
      <c r="D4526" s="1">
        <v>45291</v>
      </c>
      <c r="E4526" s="34" t="str">
        <f t="shared" si="522"/>
        <v/>
      </c>
      <c r="F4526" s="34" t="str">
        <f t="shared" si="522"/>
        <v/>
      </c>
      <c r="G4526" s="34" t="str">
        <f t="shared" si="522"/>
        <v/>
      </c>
      <c r="H4526" s="34" t="str">
        <f t="shared" si="522"/>
        <v/>
      </c>
      <c r="I4526" s="34" t="str">
        <f t="shared" si="522"/>
        <v/>
      </c>
    </row>
    <row r="4527" spans="1:9">
      <c r="A4527" s="81">
        <f t="shared" si="518"/>
        <v>556203602022</v>
      </c>
      <c r="B4527">
        <v>5562036</v>
      </c>
      <c r="C4527" t="s">
        <v>1082</v>
      </c>
      <c r="D4527" s="1">
        <v>44926</v>
      </c>
      <c r="E4527" s="34" t="str">
        <f t="shared" si="522"/>
        <v/>
      </c>
      <c r="F4527" s="34" t="str">
        <f t="shared" si="522"/>
        <v/>
      </c>
      <c r="G4527" s="34" t="str">
        <f t="shared" si="522"/>
        <v/>
      </c>
      <c r="H4527" s="34" t="str">
        <f t="shared" si="522"/>
        <v/>
      </c>
      <c r="I4527" s="34" t="str">
        <f t="shared" si="522"/>
        <v/>
      </c>
    </row>
    <row r="4528" spans="1:9">
      <c r="A4528" s="81">
        <f t="shared" si="518"/>
        <v>556203602021</v>
      </c>
      <c r="B4528">
        <v>5562036</v>
      </c>
      <c r="C4528" t="s">
        <v>1082</v>
      </c>
      <c r="D4528" s="1">
        <v>44561</v>
      </c>
      <c r="E4528" s="34" t="str">
        <f t="shared" si="522"/>
        <v/>
      </c>
      <c r="F4528" s="34" t="str">
        <f t="shared" si="522"/>
        <v/>
      </c>
      <c r="G4528" s="34" t="str">
        <f t="shared" si="522"/>
        <v/>
      </c>
      <c r="H4528" s="34" t="str">
        <f t="shared" si="522"/>
        <v/>
      </c>
      <c r="I4528" s="34" t="str">
        <f t="shared" si="522"/>
        <v/>
      </c>
    </row>
    <row r="4529" spans="1:9">
      <c r="A4529" s="81">
        <f t="shared" si="518"/>
        <v>556203602020</v>
      </c>
      <c r="B4529">
        <v>5562036</v>
      </c>
      <c r="C4529" t="s">
        <v>1082</v>
      </c>
      <c r="D4529" s="1">
        <v>44196</v>
      </c>
      <c r="E4529" s="34" t="str">
        <f t="shared" si="522"/>
        <v/>
      </c>
      <c r="F4529" s="34" t="str">
        <f t="shared" si="522"/>
        <v/>
      </c>
      <c r="G4529" s="34" t="str">
        <f t="shared" si="522"/>
        <v/>
      </c>
      <c r="H4529" s="34" t="str">
        <f t="shared" si="522"/>
        <v/>
      </c>
      <c r="I4529" s="34" t="str">
        <f t="shared" si="522"/>
        <v/>
      </c>
    </row>
    <row r="4530" spans="1:9">
      <c r="A4530" s="81">
        <f t="shared" si="518"/>
        <v>556203602019</v>
      </c>
      <c r="B4530">
        <v>5562036</v>
      </c>
      <c r="C4530" t="s">
        <v>1082</v>
      </c>
      <c r="D4530" s="1">
        <v>43830</v>
      </c>
      <c r="E4530" s="34" t="str">
        <f t="shared" si="522"/>
        <v/>
      </c>
      <c r="F4530" s="34" t="str">
        <f t="shared" si="522"/>
        <v/>
      </c>
      <c r="G4530" s="34" t="str">
        <f t="shared" si="522"/>
        <v/>
      </c>
      <c r="H4530" s="34" t="str">
        <f t="shared" si="522"/>
        <v/>
      </c>
      <c r="I4530" s="34" t="str">
        <f t="shared" si="522"/>
        <v/>
      </c>
    </row>
    <row r="4531" spans="1:9">
      <c r="A4531" s="81">
        <f t="shared" si="518"/>
        <v>556203602018</v>
      </c>
      <c r="B4531">
        <v>5562036</v>
      </c>
      <c r="C4531" t="s">
        <v>1082</v>
      </c>
      <c r="D4531" s="1">
        <v>43465</v>
      </c>
      <c r="E4531" s="34">
        <f t="shared" si="522"/>
        <v>4709</v>
      </c>
      <c r="F4531" s="34">
        <f t="shared" si="522"/>
        <v>1226</v>
      </c>
      <c r="G4531" s="34">
        <f t="shared" si="522"/>
        <v>789</v>
      </c>
      <c r="H4531" s="34">
        <f t="shared" si="522"/>
        <v>144</v>
      </c>
      <c r="I4531" s="34">
        <f t="shared" si="522"/>
        <v>293</v>
      </c>
    </row>
    <row r="4532" spans="1:9">
      <c r="A4532" s="81">
        <f t="shared" si="518"/>
        <v>556203602017</v>
      </c>
      <c r="B4532">
        <v>5562036</v>
      </c>
      <c r="C4532" t="s">
        <v>1082</v>
      </c>
      <c r="D4532" s="1">
        <v>43100</v>
      </c>
      <c r="E4532" s="34">
        <f t="shared" si="522"/>
        <v>4709</v>
      </c>
      <c r="F4532" s="34">
        <f t="shared" si="522"/>
        <v>1235</v>
      </c>
      <c r="G4532" s="34">
        <f t="shared" si="522"/>
        <v>790</v>
      </c>
      <c r="H4532" s="34">
        <f t="shared" si="522"/>
        <v>146</v>
      </c>
      <c r="I4532" s="34">
        <f t="shared" si="522"/>
        <v>299</v>
      </c>
    </row>
    <row r="4533" spans="1:9">
      <c r="A4533" s="81">
        <f t="shared" si="518"/>
        <v>556203602016</v>
      </c>
      <c r="B4533">
        <v>5562036</v>
      </c>
      <c r="C4533" t="s">
        <v>1082</v>
      </c>
      <c r="D4533" s="1">
        <v>42735</v>
      </c>
      <c r="E4533" s="34">
        <f t="shared" si="522"/>
        <v>4709</v>
      </c>
      <c r="F4533" s="34">
        <f t="shared" si="522"/>
        <v>1227</v>
      </c>
      <c r="G4533" s="34">
        <f t="shared" si="522"/>
        <v>788</v>
      </c>
      <c r="H4533" s="34">
        <f t="shared" si="522"/>
        <v>135</v>
      </c>
      <c r="I4533" s="34">
        <f t="shared" si="522"/>
        <v>304</v>
      </c>
    </row>
    <row r="4534" spans="1:9">
      <c r="A4534" s="81">
        <f t="shared" si="518"/>
        <v>556203602015</v>
      </c>
      <c r="B4534">
        <v>5562036</v>
      </c>
      <c r="C4534" t="s">
        <v>1082</v>
      </c>
      <c r="D4534" s="1">
        <v>42369</v>
      </c>
      <c r="E4534" s="34">
        <f t="shared" ref="E4534:I4543" si="523">IF(YEAR($D4534)&lt;2016,VLOOKUP($A4534,LDB_alt,COLUMN()-1,FALSE),IFERROR(VLOOKUP($A4534,LDB_neu,COLUMN()-1,FALSE),""))</f>
        <v>4709.32</v>
      </c>
      <c r="F4534" s="34">
        <f t="shared" si="523"/>
        <v>1236.6099999999999</v>
      </c>
      <c r="G4534" s="34">
        <f t="shared" si="523"/>
        <v>799.62</v>
      </c>
      <c r="H4534" s="34">
        <f t="shared" si="523"/>
        <v>110.65</v>
      </c>
      <c r="I4534" s="34">
        <f t="shared" si="523"/>
        <v>326.33999999999997</v>
      </c>
    </row>
    <row r="4535" spans="1:9">
      <c r="A4535" s="81">
        <f t="shared" si="518"/>
        <v>556203602014</v>
      </c>
      <c r="B4535">
        <v>5562036</v>
      </c>
      <c r="C4535" t="s">
        <v>1082</v>
      </c>
      <c r="D4535" s="1">
        <v>42004</v>
      </c>
      <c r="E4535" s="34">
        <f t="shared" si="523"/>
        <v>4699.7700000000004</v>
      </c>
      <c r="F4535" s="34">
        <f t="shared" si="523"/>
        <v>1244.9100000000001</v>
      </c>
      <c r="G4535" s="34">
        <f t="shared" si="523"/>
        <v>803.98</v>
      </c>
      <c r="H4535" s="34">
        <f t="shared" si="523"/>
        <v>116.83</v>
      </c>
      <c r="I4535" s="34">
        <f t="shared" si="523"/>
        <v>324.10000000000002</v>
      </c>
    </row>
    <row r="4536" spans="1:9">
      <c r="A4536" s="81">
        <f t="shared" si="518"/>
        <v>556203602013</v>
      </c>
      <c r="B4536">
        <v>5562036</v>
      </c>
      <c r="C4536" t="s">
        <v>1082</v>
      </c>
      <c r="D4536" s="1">
        <v>41639</v>
      </c>
      <c r="E4536" s="34">
        <f t="shared" si="523"/>
        <v>4699.79</v>
      </c>
      <c r="F4536" s="34">
        <f t="shared" si="523"/>
        <v>1243.7</v>
      </c>
      <c r="G4536" s="34">
        <f t="shared" si="523"/>
        <v>803.2</v>
      </c>
      <c r="H4536" s="34">
        <f t="shared" si="523"/>
        <v>116.58</v>
      </c>
      <c r="I4536" s="34">
        <f t="shared" si="523"/>
        <v>323.92</v>
      </c>
    </row>
    <row r="4537" spans="1:9">
      <c r="A4537" s="81">
        <f t="shared" si="518"/>
        <v>556203602012</v>
      </c>
      <c r="B4537">
        <v>5562036</v>
      </c>
      <c r="C4537" t="s">
        <v>1082</v>
      </c>
      <c r="D4537" s="1">
        <v>41274</v>
      </c>
      <c r="E4537" s="34">
        <f t="shared" si="523"/>
        <v>4699.68</v>
      </c>
      <c r="F4537" s="34">
        <f t="shared" si="523"/>
        <v>1244.0999999999999</v>
      </c>
      <c r="G4537" s="34">
        <f t="shared" si="523"/>
        <v>803.85</v>
      </c>
      <c r="H4537" s="34">
        <f t="shared" si="523"/>
        <v>116.67</v>
      </c>
      <c r="I4537" s="34">
        <f t="shared" si="523"/>
        <v>323.58</v>
      </c>
    </row>
    <row r="4538" spans="1:9">
      <c r="A4538" s="81">
        <f t="shared" si="518"/>
        <v>556203602011</v>
      </c>
      <c r="B4538">
        <v>5562036</v>
      </c>
      <c r="C4538" t="s">
        <v>1082</v>
      </c>
      <c r="D4538" s="1">
        <v>40908</v>
      </c>
      <c r="E4538" s="34">
        <f t="shared" si="523"/>
        <v>4699.1499999999996</v>
      </c>
      <c r="F4538" s="34">
        <f t="shared" si="523"/>
        <v>1232.9699999999998</v>
      </c>
      <c r="G4538" s="34">
        <f t="shared" si="523"/>
        <v>795.81</v>
      </c>
      <c r="H4538" s="34">
        <f t="shared" si="523"/>
        <v>114.82</v>
      </c>
      <c r="I4538" s="34">
        <f t="shared" si="523"/>
        <v>322.33999999999997</v>
      </c>
    </row>
    <row r="4539" spans="1:9">
      <c r="A4539" s="81">
        <f t="shared" si="518"/>
        <v>556203602010</v>
      </c>
      <c r="B4539">
        <v>5562036</v>
      </c>
      <c r="C4539" t="s">
        <v>1082</v>
      </c>
      <c r="D4539" s="1">
        <v>40543</v>
      </c>
      <c r="E4539" s="34">
        <f t="shared" si="523"/>
        <v>4698.9799999999996</v>
      </c>
      <c r="F4539" s="34">
        <f t="shared" si="523"/>
        <v>1227.3</v>
      </c>
      <c r="G4539" s="34">
        <f t="shared" si="523"/>
        <v>797.63</v>
      </c>
      <c r="H4539" s="34">
        <f t="shared" si="523"/>
        <v>111.36</v>
      </c>
      <c r="I4539" s="34">
        <f t="shared" si="523"/>
        <v>318.31</v>
      </c>
    </row>
    <row r="4540" spans="1:9">
      <c r="A4540" s="81">
        <f t="shared" si="518"/>
        <v>556203602009</v>
      </c>
      <c r="B4540">
        <v>5562036</v>
      </c>
      <c r="C4540" t="s">
        <v>1082</v>
      </c>
      <c r="D4540" s="1">
        <v>40178</v>
      </c>
      <c r="E4540" s="34">
        <f t="shared" si="523"/>
        <v>4698.82</v>
      </c>
      <c r="F4540" s="34">
        <f t="shared" si="523"/>
        <v>1208.0700000000002</v>
      </c>
      <c r="G4540" s="34">
        <f t="shared" si="523"/>
        <v>783.33</v>
      </c>
      <c r="H4540" s="34">
        <f t="shared" si="523"/>
        <v>107.88</v>
      </c>
      <c r="I4540" s="34">
        <f t="shared" si="523"/>
        <v>316.86</v>
      </c>
    </row>
    <row r="4541" spans="1:9">
      <c r="A4541" s="81">
        <f t="shared" si="518"/>
        <v>556203602008</v>
      </c>
      <c r="B4541">
        <v>5562036</v>
      </c>
      <c r="C4541" t="s">
        <v>1082</v>
      </c>
      <c r="D4541" s="1">
        <v>39813</v>
      </c>
      <c r="E4541" s="34">
        <f t="shared" si="523"/>
        <v>4698.82</v>
      </c>
      <c r="F4541" s="34">
        <f t="shared" si="523"/>
        <v>1205.95</v>
      </c>
      <c r="G4541" s="34">
        <f t="shared" si="523"/>
        <v>782.24</v>
      </c>
      <c r="H4541" s="34">
        <f t="shared" si="523"/>
        <v>106.93</v>
      </c>
      <c r="I4541" s="34">
        <f t="shared" si="523"/>
        <v>316.77999999999997</v>
      </c>
    </row>
    <row r="4542" spans="1:9">
      <c r="A4542" s="81">
        <f t="shared" si="518"/>
        <v>556203602007</v>
      </c>
      <c r="B4542">
        <v>5562036</v>
      </c>
      <c r="C4542" t="s">
        <v>1082</v>
      </c>
      <c r="D4542" s="1">
        <v>39447</v>
      </c>
      <c r="E4542" s="34">
        <f t="shared" si="523"/>
        <v>4698.71</v>
      </c>
      <c r="F4542" s="34">
        <f t="shared" si="523"/>
        <v>1200.46</v>
      </c>
      <c r="G4542" s="34">
        <f t="shared" si="523"/>
        <v>774.89</v>
      </c>
      <c r="H4542" s="34">
        <f t="shared" si="523"/>
        <v>106.94</v>
      </c>
      <c r="I4542" s="34">
        <f t="shared" si="523"/>
        <v>318.63</v>
      </c>
    </row>
    <row r="4543" spans="1:9">
      <c r="A4543" s="81">
        <f t="shared" si="518"/>
        <v>556203602006</v>
      </c>
      <c r="B4543">
        <v>5562036</v>
      </c>
      <c r="C4543" t="s">
        <v>1082</v>
      </c>
      <c r="D4543" s="1">
        <v>39082</v>
      </c>
      <c r="E4543" s="34">
        <f t="shared" si="523"/>
        <v>4698.72</v>
      </c>
      <c r="F4543" s="34">
        <f t="shared" si="523"/>
        <v>1193.3800000000001</v>
      </c>
      <c r="G4543" s="34">
        <f t="shared" si="523"/>
        <v>772.61</v>
      </c>
      <c r="H4543" s="34">
        <f t="shared" si="523"/>
        <v>102.98</v>
      </c>
      <c r="I4543" s="34">
        <f t="shared" si="523"/>
        <v>317.79000000000002</v>
      </c>
    </row>
    <row r="4544" spans="1:9">
      <c r="A4544" s="81">
        <f t="shared" si="518"/>
        <v>556600002025</v>
      </c>
      <c r="B4544">
        <v>5566</v>
      </c>
      <c r="C4544" t="s">
        <v>521</v>
      </c>
      <c r="D4544" s="1">
        <v>46022</v>
      </c>
      <c r="E4544" s="34" t="str">
        <f t="shared" ref="E4544:I4553" si="524">IF(YEAR($D4544)&lt;2016,VLOOKUP($A4544,LDB_alt,COLUMN()-1,FALSE),IFERROR(VLOOKUP($A4544,LDB_neu,COLUMN()-1,FALSE),""))</f>
        <v/>
      </c>
      <c r="F4544" s="34" t="str">
        <f t="shared" si="524"/>
        <v/>
      </c>
      <c r="G4544" s="34" t="str">
        <f t="shared" si="524"/>
        <v/>
      </c>
      <c r="H4544" s="34" t="str">
        <f t="shared" si="524"/>
        <v/>
      </c>
      <c r="I4544" s="34" t="str">
        <f t="shared" si="524"/>
        <v/>
      </c>
    </row>
    <row r="4545" spans="1:9">
      <c r="A4545" s="81">
        <f t="shared" si="518"/>
        <v>556600002024</v>
      </c>
      <c r="B4545">
        <v>5566</v>
      </c>
      <c r="C4545" t="s">
        <v>521</v>
      </c>
      <c r="D4545" s="1">
        <v>45657</v>
      </c>
      <c r="E4545" s="34" t="str">
        <f t="shared" si="524"/>
        <v/>
      </c>
      <c r="F4545" s="34" t="str">
        <f t="shared" si="524"/>
        <v/>
      </c>
      <c r="G4545" s="34" t="str">
        <f t="shared" si="524"/>
        <v/>
      </c>
      <c r="H4545" s="34" t="str">
        <f t="shared" si="524"/>
        <v/>
      </c>
      <c r="I4545" s="34" t="str">
        <f t="shared" si="524"/>
        <v/>
      </c>
    </row>
    <row r="4546" spans="1:9">
      <c r="A4546" s="81">
        <f t="shared" si="518"/>
        <v>556600002023</v>
      </c>
      <c r="B4546">
        <v>5566</v>
      </c>
      <c r="C4546" t="s">
        <v>521</v>
      </c>
      <c r="D4546" s="1">
        <v>45291</v>
      </c>
      <c r="E4546" s="34" t="str">
        <f t="shared" si="524"/>
        <v/>
      </c>
      <c r="F4546" s="34" t="str">
        <f t="shared" si="524"/>
        <v/>
      </c>
      <c r="G4546" s="34" t="str">
        <f t="shared" si="524"/>
        <v/>
      </c>
      <c r="H4546" s="34" t="str">
        <f t="shared" si="524"/>
        <v/>
      </c>
      <c r="I4546" s="34" t="str">
        <f t="shared" si="524"/>
        <v/>
      </c>
    </row>
    <row r="4547" spans="1:9">
      <c r="A4547" s="81">
        <f t="shared" si="518"/>
        <v>556600002022</v>
      </c>
      <c r="B4547">
        <v>5566</v>
      </c>
      <c r="C4547" t="s">
        <v>521</v>
      </c>
      <c r="D4547" s="1">
        <v>44926</v>
      </c>
      <c r="E4547" s="34" t="str">
        <f t="shared" si="524"/>
        <v/>
      </c>
      <c r="F4547" s="34" t="str">
        <f t="shared" si="524"/>
        <v/>
      </c>
      <c r="G4547" s="34" t="str">
        <f t="shared" si="524"/>
        <v/>
      </c>
      <c r="H4547" s="34" t="str">
        <f t="shared" si="524"/>
        <v/>
      </c>
      <c r="I4547" s="34" t="str">
        <f t="shared" si="524"/>
        <v/>
      </c>
    </row>
    <row r="4548" spans="1:9">
      <c r="A4548" s="81">
        <f t="shared" si="518"/>
        <v>556600002021</v>
      </c>
      <c r="B4548">
        <v>5566</v>
      </c>
      <c r="C4548" t="s">
        <v>521</v>
      </c>
      <c r="D4548" s="1">
        <v>44561</v>
      </c>
      <c r="E4548" s="34" t="str">
        <f t="shared" si="524"/>
        <v/>
      </c>
      <c r="F4548" s="34" t="str">
        <f t="shared" si="524"/>
        <v/>
      </c>
      <c r="G4548" s="34" t="str">
        <f t="shared" si="524"/>
        <v/>
      </c>
      <c r="H4548" s="34" t="str">
        <f t="shared" si="524"/>
        <v/>
      </c>
      <c r="I4548" s="34" t="str">
        <f t="shared" si="524"/>
        <v/>
      </c>
    </row>
    <row r="4549" spans="1:9">
      <c r="A4549" s="81">
        <f t="shared" ref="A4549:A4612" si="525">(LEFT(B4549&amp;"00000000",8)&amp;YEAR(D4549))+0</f>
        <v>556600002020</v>
      </c>
      <c r="B4549">
        <v>5566</v>
      </c>
      <c r="C4549" t="s">
        <v>521</v>
      </c>
      <c r="D4549" s="1">
        <v>44196</v>
      </c>
      <c r="E4549" s="34" t="str">
        <f t="shared" si="524"/>
        <v/>
      </c>
      <c r="F4549" s="34" t="str">
        <f t="shared" si="524"/>
        <v/>
      </c>
      <c r="G4549" s="34" t="str">
        <f t="shared" si="524"/>
        <v/>
      </c>
      <c r="H4549" s="34" t="str">
        <f t="shared" si="524"/>
        <v/>
      </c>
      <c r="I4549" s="34" t="str">
        <f t="shared" si="524"/>
        <v/>
      </c>
    </row>
    <row r="4550" spans="1:9">
      <c r="A4550" s="81">
        <f t="shared" si="525"/>
        <v>556600002019</v>
      </c>
      <c r="B4550">
        <v>5566</v>
      </c>
      <c r="C4550" t="s">
        <v>521</v>
      </c>
      <c r="D4550" s="1">
        <v>43830</v>
      </c>
      <c r="E4550" s="34" t="str">
        <f t="shared" si="524"/>
        <v/>
      </c>
      <c r="F4550" s="34" t="str">
        <f t="shared" si="524"/>
        <v/>
      </c>
      <c r="G4550" s="34" t="str">
        <f t="shared" si="524"/>
        <v/>
      </c>
      <c r="H4550" s="34" t="str">
        <f t="shared" si="524"/>
        <v/>
      </c>
      <c r="I4550" s="34" t="str">
        <f t="shared" si="524"/>
        <v/>
      </c>
    </row>
    <row r="4551" spans="1:9">
      <c r="A4551" s="81">
        <f t="shared" si="525"/>
        <v>556600002018</v>
      </c>
      <c r="B4551">
        <v>5566</v>
      </c>
      <c r="C4551" t="s">
        <v>521</v>
      </c>
      <c r="D4551" s="1">
        <v>43465</v>
      </c>
      <c r="E4551" s="34">
        <f t="shared" si="524"/>
        <v>179576</v>
      </c>
      <c r="F4551" s="34">
        <f t="shared" si="524"/>
        <v>31787</v>
      </c>
      <c r="G4551" s="34">
        <f t="shared" si="524"/>
        <v>19030</v>
      </c>
      <c r="H4551" s="34">
        <f t="shared" si="524"/>
        <v>2518</v>
      </c>
      <c r="I4551" s="34">
        <f t="shared" si="524"/>
        <v>10239</v>
      </c>
    </row>
    <row r="4552" spans="1:9">
      <c r="A4552" s="81">
        <f t="shared" si="525"/>
        <v>556600002017</v>
      </c>
      <c r="B4552">
        <v>5566</v>
      </c>
      <c r="C4552" t="s">
        <v>521</v>
      </c>
      <c r="D4552" s="1">
        <v>43100</v>
      </c>
      <c r="E4552" s="34">
        <f t="shared" si="524"/>
        <v>179576</v>
      </c>
      <c r="F4552" s="34">
        <f t="shared" si="524"/>
        <v>31877</v>
      </c>
      <c r="G4552" s="34">
        <f t="shared" si="524"/>
        <v>19027</v>
      </c>
      <c r="H4552" s="34">
        <f t="shared" si="524"/>
        <v>2421</v>
      </c>
      <c r="I4552" s="34">
        <f t="shared" si="524"/>
        <v>10429</v>
      </c>
    </row>
    <row r="4553" spans="1:9">
      <c r="A4553" s="81">
        <f t="shared" si="525"/>
        <v>556600002016</v>
      </c>
      <c r="B4553">
        <v>5566</v>
      </c>
      <c r="C4553" t="s">
        <v>521</v>
      </c>
      <c r="D4553" s="1">
        <v>42735</v>
      </c>
      <c r="E4553" s="34">
        <f t="shared" si="524"/>
        <v>179576</v>
      </c>
      <c r="F4553" s="34">
        <f t="shared" si="524"/>
        <v>31712</v>
      </c>
      <c r="G4553" s="34">
        <f t="shared" si="524"/>
        <v>18698</v>
      </c>
      <c r="H4553" s="34">
        <f t="shared" si="524"/>
        <v>2388</v>
      </c>
      <c r="I4553" s="34">
        <f t="shared" si="524"/>
        <v>10626</v>
      </c>
    </row>
    <row r="4554" spans="1:9">
      <c r="A4554" s="81">
        <f t="shared" si="525"/>
        <v>556600002015</v>
      </c>
      <c r="B4554">
        <v>5566</v>
      </c>
      <c r="C4554" t="s">
        <v>521</v>
      </c>
      <c r="D4554" s="1">
        <v>42369</v>
      </c>
      <c r="E4554" s="34">
        <f t="shared" ref="E4554:I4563" si="526">IF(YEAR($D4554)&lt;2016,VLOOKUP($A4554,LDB_alt,COLUMN()-1,FALSE),IFERROR(VLOOKUP($A4554,LDB_neu,COLUMN()-1,FALSE),""))</f>
        <v>179575.87</v>
      </c>
      <c r="F4554" s="34">
        <f t="shared" si="526"/>
        <v>32391.85</v>
      </c>
      <c r="G4554" s="34">
        <f t="shared" si="526"/>
        <v>18997.04</v>
      </c>
      <c r="H4554" s="34">
        <f t="shared" si="526"/>
        <v>2027.73</v>
      </c>
      <c r="I4554" s="34">
        <f t="shared" si="526"/>
        <v>11367.08</v>
      </c>
    </row>
    <row r="4555" spans="1:9">
      <c r="A4555" s="81">
        <f t="shared" si="525"/>
        <v>556600002014</v>
      </c>
      <c r="B4555">
        <v>5566</v>
      </c>
      <c r="C4555" t="s">
        <v>521</v>
      </c>
      <c r="D4555" s="1">
        <v>42004</v>
      </c>
      <c r="E4555" s="34">
        <f t="shared" si="526"/>
        <v>179575.9</v>
      </c>
      <c r="F4555" s="34">
        <f t="shared" si="526"/>
        <v>32034.760000000002</v>
      </c>
      <c r="G4555" s="34">
        <f t="shared" si="526"/>
        <v>18912.77</v>
      </c>
      <c r="H4555" s="34">
        <f t="shared" si="526"/>
        <v>1939.59</v>
      </c>
      <c r="I4555" s="34">
        <f t="shared" si="526"/>
        <v>11182.4</v>
      </c>
    </row>
    <row r="4556" spans="1:9">
      <c r="A4556" s="81">
        <f t="shared" si="525"/>
        <v>556600002013</v>
      </c>
      <c r="B4556">
        <v>5566</v>
      </c>
      <c r="C4556" t="s">
        <v>521</v>
      </c>
      <c r="D4556" s="1">
        <v>41639</v>
      </c>
      <c r="E4556" s="34">
        <f t="shared" si="526"/>
        <v>179576</v>
      </c>
      <c r="F4556" s="34">
        <f t="shared" si="526"/>
        <v>31689.93</v>
      </c>
      <c r="G4556" s="34">
        <f t="shared" si="526"/>
        <v>18851.73</v>
      </c>
      <c r="H4556" s="34">
        <f t="shared" si="526"/>
        <v>1870.05</v>
      </c>
      <c r="I4556" s="34">
        <f t="shared" si="526"/>
        <v>10968.15</v>
      </c>
    </row>
    <row r="4557" spans="1:9">
      <c r="A4557" s="81">
        <f t="shared" si="525"/>
        <v>556600002012</v>
      </c>
      <c r="B4557">
        <v>5566</v>
      </c>
      <c r="C4557" t="s">
        <v>521</v>
      </c>
      <c r="D4557" s="1">
        <v>41274</v>
      </c>
      <c r="E4557" s="34">
        <f t="shared" si="526"/>
        <v>179576.11</v>
      </c>
      <c r="F4557" s="34">
        <f t="shared" si="526"/>
        <v>31387.14</v>
      </c>
      <c r="G4557" s="34">
        <f t="shared" si="526"/>
        <v>18647.759999999998</v>
      </c>
      <c r="H4557" s="34">
        <f t="shared" si="526"/>
        <v>1867.36</v>
      </c>
      <c r="I4557" s="34">
        <f t="shared" si="526"/>
        <v>10872.02</v>
      </c>
    </row>
    <row r="4558" spans="1:9">
      <c r="A4558" s="81">
        <f t="shared" si="525"/>
        <v>556600002011</v>
      </c>
      <c r="B4558">
        <v>5566</v>
      </c>
      <c r="C4558" t="s">
        <v>521</v>
      </c>
      <c r="D4558" s="1">
        <v>40908</v>
      </c>
      <c r="E4558" s="34">
        <f t="shared" si="526"/>
        <v>179298.31</v>
      </c>
      <c r="F4558" s="34">
        <f t="shared" si="526"/>
        <v>30561.079999999998</v>
      </c>
      <c r="G4558" s="34">
        <f t="shared" si="526"/>
        <v>18147.509999999998</v>
      </c>
      <c r="H4558" s="34">
        <f t="shared" si="526"/>
        <v>1526.73</v>
      </c>
      <c r="I4558" s="34">
        <f t="shared" si="526"/>
        <v>10886.84</v>
      </c>
    </row>
    <row r="4559" spans="1:9">
      <c r="A4559" s="81">
        <f t="shared" si="525"/>
        <v>556600002010</v>
      </c>
      <c r="B4559">
        <v>5566</v>
      </c>
      <c r="C4559" t="s">
        <v>521</v>
      </c>
      <c r="D4559" s="1">
        <v>40543</v>
      </c>
      <c r="E4559" s="34">
        <f t="shared" si="526"/>
        <v>179296.27</v>
      </c>
      <c r="F4559" s="34">
        <f t="shared" si="526"/>
        <v>30267.21</v>
      </c>
      <c r="G4559" s="34">
        <f t="shared" si="526"/>
        <v>18032.39</v>
      </c>
      <c r="H4559" s="34">
        <f t="shared" si="526"/>
        <v>1418.06</v>
      </c>
      <c r="I4559" s="34">
        <f t="shared" si="526"/>
        <v>10816.76</v>
      </c>
    </row>
    <row r="4560" spans="1:9">
      <c r="A4560" s="81">
        <f t="shared" si="525"/>
        <v>556600002009</v>
      </c>
      <c r="B4560">
        <v>5566</v>
      </c>
      <c r="C4560" t="s">
        <v>521</v>
      </c>
      <c r="D4560" s="1">
        <v>40178</v>
      </c>
      <c r="E4560" s="34">
        <f t="shared" si="526"/>
        <v>179274.25</v>
      </c>
      <c r="F4560" s="34">
        <f t="shared" si="526"/>
        <v>29675.710000000003</v>
      </c>
      <c r="G4560" s="34">
        <f t="shared" si="526"/>
        <v>17587.740000000002</v>
      </c>
      <c r="H4560" s="34">
        <f t="shared" si="526"/>
        <v>1354.24</v>
      </c>
      <c r="I4560" s="34">
        <f t="shared" si="526"/>
        <v>10733.73</v>
      </c>
    </row>
    <row r="4561" spans="1:9">
      <c r="A4561" s="81">
        <f t="shared" si="525"/>
        <v>556600002008</v>
      </c>
      <c r="B4561">
        <v>5566</v>
      </c>
      <c r="C4561" t="s">
        <v>521</v>
      </c>
      <c r="D4561" s="1">
        <v>39813</v>
      </c>
      <c r="E4561" s="34">
        <f t="shared" si="526"/>
        <v>179260.75</v>
      </c>
      <c r="F4561" s="34">
        <f t="shared" si="526"/>
        <v>29411.18</v>
      </c>
      <c r="G4561" s="34">
        <f t="shared" si="526"/>
        <v>17381.05</v>
      </c>
      <c r="H4561" s="34">
        <f t="shared" si="526"/>
        <v>1306.82</v>
      </c>
      <c r="I4561" s="34">
        <f t="shared" si="526"/>
        <v>10723.31</v>
      </c>
    </row>
    <row r="4562" spans="1:9">
      <c r="A4562" s="81">
        <f t="shared" si="525"/>
        <v>556600002007</v>
      </c>
      <c r="B4562">
        <v>5566</v>
      </c>
      <c r="C4562" t="s">
        <v>521</v>
      </c>
      <c r="D4562" s="1">
        <v>39447</v>
      </c>
      <c r="E4562" s="34">
        <f t="shared" si="526"/>
        <v>179260.05</v>
      </c>
      <c r="F4562" s="34">
        <f t="shared" si="526"/>
        <v>29109.46</v>
      </c>
      <c r="G4562" s="34">
        <f t="shared" si="526"/>
        <v>17197.68</v>
      </c>
      <c r="H4562" s="34">
        <f t="shared" si="526"/>
        <v>1262.43</v>
      </c>
      <c r="I4562" s="34">
        <f t="shared" si="526"/>
        <v>10649.35</v>
      </c>
    </row>
    <row r="4563" spans="1:9">
      <c r="A4563" s="81">
        <f t="shared" si="525"/>
        <v>556600002006</v>
      </c>
      <c r="B4563">
        <v>5566</v>
      </c>
      <c r="C4563" t="s">
        <v>521</v>
      </c>
      <c r="D4563" s="1">
        <v>39082</v>
      </c>
      <c r="E4563" s="34">
        <f t="shared" si="526"/>
        <v>179257.86</v>
      </c>
      <c r="F4563" s="34">
        <f t="shared" si="526"/>
        <v>28847.78</v>
      </c>
      <c r="G4563" s="34">
        <f t="shared" si="526"/>
        <v>17045.71</v>
      </c>
      <c r="H4563" s="34">
        <f t="shared" si="526"/>
        <v>1230.06</v>
      </c>
      <c r="I4563" s="34">
        <f t="shared" si="526"/>
        <v>10572.01</v>
      </c>
    </row>
    <row r="4564" spans="1:9">
      <c r="A4564" s="81">
        <f t="shared" si="525"/>
        <v>556600402025</v>
      </c>
      <c r="B4564">
        <v>5566004</v>
      </c>
      <c r="C4564" t="s">
        <v>522</v>
      </c>
      <c r="D4564" s="1">
        <v>46022</v>
      </c>
      <c r="E4564" s="34" t="str">
        <f t="shared" ref="E4564:I4573" si="527">IF(YEAR($D4564)&lt;2016,VLOOKUP($A4564,LDB_alt,COLUMN()-1,FALSE),IFERROR(VLOOKUP($A4564,LDB_neu,COLUMN()-1,FALSE),""))</f>
        <v/>
      </c>
      <c r="F4564" s="34" t="str">
        <f t="shared" si="527"/>
        <v/>
      </c>
      <c r="G4564" s="34" t="str">
        <f t="shared" si="527"/>
        <v/>
      </c>
      <c r="H4564" s="34" t="str">
        <f t="shared" si="527"/>
        <v/>
      </c>
      <c r="I4564" s="34" t="str">
        <f t="shared" si="527"/>
        <v/>
      </c>
    </row>
    <row r="4565" spans="1:9">
      <c r="A4565" s="81">
        <f t="shared" si="525"/>
        <v>556600402024</v>
      </c>
      <c r="B4565">
        <v>5566004</v>
      </c>
      <c r="C4565" t="s">
        <v>522</v>
      </c>
      <c r="D4565" s="1">
        <v>45657</v>
      </c>
      <c r="E4565" s="34" t="str">
        <f t="shared" si="527"/>
        <v/>
      </c>
      <c r="F4565" s="34" t="str">
        <f t="shared" si="527"/>
        <v/>
      </c>
      <c r="G4565" s="34" t="str">
        <f t="shared" si="527"/>
        <v/>
      </c>
      <c r="H4565" s="34" t="str">
        <f t="shared" si="527"/>
        <v/>
      </c>
      <c r="I4565" s="34" t="str">
        <f t="shared" si="527"/>
        <v/>
      </c>
    </row>
    <row r="4566" spans="1:9">
      <c r="A4566" s="81">
        <f t="shared" si="525"/>
        <v>556600402023</v>
      </c>
      <c r="B4566">
        <v>5566004</v>
      </c>
      <c r="C4566" t="s">
        <v>522</v>
      </c>
      <c r="D4566" s="1">
        <v>45291</v>
      </c>
      <c r="E4566" s="34" t="str">
        <f t="shared" si="527"/>
        <v/>
      </c>
      <c r="F4566" s="34" t="str">
        <f t="shared" si="527"/>
        <v/>
      </c>
      <c r="G4566" s="34" t="str">
        <f t="shared" si="527"/>
        <v/>
      </c>
      <c r="H4566" s="34" t="str">
        <f t="shared" si="527"/>
        <v/>
      </c>
      <c r="I4566" s="34" t="str">
        <f t="shared" si="527"/>
        <v/>
      </c>
    </row>
    <row r="4567" spans="1:9">
      <c r="A4567" s="81">
        <f t="shared" si="525"/>
        <v>556600402022</v>
      </c>
      <c r="B4567">
        <v>5566004</v>
      </c>
      <c r="C4567" t="s">
        <v>522</v>
      </c>
      <c r="D4567" s="1">
        <v>44926</v>
      </c>
      <c r="E4567" s="34" t="str">
        <f t="shared" si="527"/>
        <v/>
      </c>
      <c r="F4567" s="34" t="str">
        <f t="shared" si="527"/>
        <v/>
      </c>
      <c r="G4567" s="34" t="str">
        <f t="shared" si="527"/>
        <v/>
      </c>
      <c r="H4567" s="34" t="str">
        <f t="shared" si="527"/>
        <v/>
      </c>
      <c r="I4567" s="34" t="str">
        <f t="shared" si="527"/>
        <v/>
      </c>
    </row>
    <row r="4568" spans="1:9">
      <c r="A4568" s="81">
        <f t="shared" si="525"/>
        <v>556600402021</v>
      </c>
      <c r="B4568">
        <v>5566004</v>
      </c>
      <c r="C4568" t="s">
        <v>522</v>
      </c>
      <c r="D4568" s="1">
        <v>44561</v>
      </c>
      <c r="E4568" s="34" t="str">
        <f t="shared" si="527"/>
        <v/>
      </c>
      <c r="F4568" s="34" t="str">
        <f t="shared" si="527"/>
        <v/>
      </c>
      <c r="G4568" s="34" t="str">
        <f t="shared" si="527"/>
        <v/>
      </c>
      <c r="H4568" s="34" t="str">
        <f t="shared" si="527"/>
        <v/>
      </c>
      <c r="I4568" s="34" t="str">
        <f t="shared" si="527"/>
        <v/>
      </c>
    </row>
    <row r="4569" spans="1:9">
      <c r="A4569" s="81">
        <f t="shared" si="525"/>
        <v>556600402020</v>
      </c>
      <c r="B4569">
        <v>5566004</v>
      </c>
      <c r="C4569" t="s">
        <v>522</v>
      </c>
      <c r="D4569" s="1">
        <v>44196</v>
      </c>
      <c r="E4569" s="34" t="str">
        <f t="shared" si="527"/>
        <v/>
      </c>
      <c r="F4569" s="34" t="str">
        <f t="shared" si="527"/>
        <v/>
      </c>
      <c r="G4569" s="34" t="str">
        <f t="shared" si="527"/>
        <v/>
      </c>
      <c r="H4569" s="34" t="str">
        <f t="shared" si="527"/>
        <v/>
      </c>
      <c r="I4569" s="34" t="str">
        <f t="shared" si="527"/>
        <v/>
      </c>
    </row>
    <row r="4570" spans="1:9">
      <c r="A4570" s="81">
        <f t="shared" si="525"/>
        <v>556600402019</v>
      </c>
      <c r="B4570">
        <v>5566004</v>
      </c>
      <c r="C4570" t="s">
        <v>522</v>
      </c>
      <c r="D4570" s="1">
        <v>43830</v>
      </c>
      <c r="E4570" s="34" t="str">
        <f t="shared" si="527"/>
        <v/>
      </c>
      <c r="F4570" s="34" t="str">
        <f t="shared" si="527"/>
        <v/>
      </c>
      <c r="G4570" s="34" t="str">
        <f t="shared" si="527"/>
        <v/>
      </c>
      <c r="H4570" s="34" t="str">
        <f t="shared" si="527"/>
        <v/>
      </c>
      <c r="I4570" s="34" t="str">
        <f t="shared" si="527"/>
        <v/>
      </c>
    </row>
    <row r="4571" spans="1:9">
      <c r="A4571" s="81">
        <f t="shared" si="525"/>
        <v>556600402018</v>
      </c>
      <c r="B4571">
        <v>5566004</v>
      </c>
      <c r="C4571" t="s">
        <v>522</v>
      </c>
      <c r="D4571" s="1">
        <v>43465</v>
      </c>
      <c r="E4571" s="34">
        <f t="shared" si="527"/>
        <v>6297</v>
      </c>
      <c r="F4571" s="34">
        <f t="shared" si="527"/>
        <v>892</v>
      </c>
      <c r="G4571" s="34">
        <f t="shared" si="527"/>
        <v>531</v>
      </c>
      <c r="H4571" s="34">
        <f t="shared" si="527"/>
        <v>43</v>
      </c>
      <c r="I4571" s="34">
        <f t="shared" si="527"/>
        <v>318</v>
      </c>
    </row>
    <row r="4572" spans="1:9">
      <c r="A4572" s="81">
        <f t="shared" si="525"/>
        <v>556600402017</v>
      </c>
      <c r="B4572">
        <v>5566004</v>
      </c>
      <c r="C4572" t="s">
        <v>522</v>
      </c>
      <c r="D4572" s="1">
        <v>43100</v>
      </c>
      <c r="E4572" s="34">
        <f t="shared" si="527"/>
        <v>6297</v>
      </c>
      <c r="F4572" s="34">
        <f t="shared" si="527"/>
        <v>890</v>
      </c>
      <c r="G4572" s="34">
        <f t="shared" si="527"/>
        <v>526</v>
      </c>
      <c r="H4572" s="34">
        <f t="shared" si="527"/>
        <v>40</v>
      </c>
      <c r="I4572" s="34">
        <f t="shared" si="527"/>
        <v>324</v>
      </c>
    </row>
    <row r="4573" spans="1:9">
      <c r="A4573" s="81">
        <f t="shared" si="525"/>
        <v>556600402016</v>
      </c>
      <c r="B4573">
        <v>5566004</v>
      </c>
      <c r="C4573" t="s">
        <v>522</v>
      </c>
      <c r="D4573" s="1">
        <v>42735</v>
      </c>
      <c r="E4573" s="34">
        <f t="shared" si="527"/>
        <v>6297</v>
      </c>
      <c r="F4573" s="34">
        <f t="shared" si="527"/>
        <v>889</v>
      </c>
      <c r="G4573" s="34">
        <f t="shared" si="527"/>
        <v>519</v>
      </c>
      <c r="H4573" s="34">
        <f t="shared" si="527"/>
        <v>37</v>
      </c>
      <c r="I4573" s="34">
        <f t="shared" si="527"/>
        <v>333</v>
      </c>
    </row>
    <row r="4574" spans="1:9">
      <c r="A4574" s="81">
        <f t="shared" si="525"/>
        <v>556600402015</v>
      </c>
      <c r="B4574">
        <v>5566004</v>
      </c>
      <c r="C4574" t="s">
        <v>522</v>
      </c>
      <c r="D4574" s="1">
        <v>42369</v>
      </c>
      <c r="E4574" s="34">
        <f t="shared" ref="E4574:I4583" si="528">IF(YEAR($D4574)&lt;2016,VLOOKUP($A4574,LDB_alt,COLUMN()-1,FALSE),IFERROR(VLOOKUP($A4574,LDB_neu,COLUMN()-1,FALSE),""))</f>
        <v>6296.07</v>
      </c>
      <c r="F4574" s="34">
        <f t="shared" si="528"/>
        <v>898.26</v>
      </c>
      <c r="G4574" s="34">
        <f t="shared" si="528"/>
        <v>519.62</v>
      </c>
      <c r="H4574" s="34">
        <f t="shared" si="528"/>
        <v>25.64</v>
      </c>
      <c r="I4574" s="34">
        <f t="shared" si="528"/>
        <v>353</v>
      </c>
    </row>
    <row r="4575" spans="1:9">
      <c r="A4575" s="81">
        <f t="shared" si="525"/>
        <v>556600402014</v>
      </c>
      <c r="B4575">
        <v>5566004</v>
      </c>
      <c r="C4575" t="s">
        <v>522</v>
      </c>
      <c r="D4575" s="1">
        <v>42004</v>
      </c>
      <c r="E4575" s="34">
        <f t="shared" si="528"/>
        <v>6296.07</v>
      </c>
      <c r="F4575" s="34">
        <f t="shared" si="528"/>
        <v>884.67000000000007</v>
      </c>
      <c r="G4575" s="34">
        <f t="shared" si="528"/>
        <v>517.45000000000005</v>
      </c>
      <c r="H4575" s="34">
        <f t="shared" si="528"/>
        <v>25.42</v>
      </c>
      <c r="I4575" s="34">
        <f t="shared" si="528"/>
        <v>341.8</v>
      </c>
    </row>
    <row r="4576" spans="1:9">
      <c r="A4576" s="81">
        <f t="shared" si="525"/>
        <v>556600402013</v>
      </c>
      <c r="B4576">
        <v>5566004</v>
      </c>
      <c r="C4576" t="s">
        <v>522</v>
      </c>
      <c r="D4576" s="1">
        <v>41639</v>
      </c>
      <c r="E4576" s="34">
        <f t="shared" si="528"/>
        <v>6296.2</v>
      </c>
      <c r="F4576" s="34">
        <f t="shared" si="528"/>
        <v>876.51</v>
      </c>
      <c r="G4576" s="34">
        <f t="shared" si="528"/>
        <v>520.98</v>
      </c>
      <c r="H4576" s="34">
        <f t="shared" si="528"/>
        <v>26.87</v>
      </c>
      <c r="I4576" s="34">
        <f t="shared" si="528"/>
        <v>328.66</v>
      </c>
    </row>
    <row r="4577" spans="1:9">
      <c r="A4577" s="81">
        <f t="shared" si="525"/>
        <v>556600402012</v>
      </c>
      <c r="B4577">
        <v>5566004</v>
      </c>
      <c r="C4577" t="s">
        <v>522</v>
      </c>
      <c r="D4577" s="1">
        <v>41274</v>
      </c>
      <c r="E4577" s="34">
        <f t="shared" si="528"/>
        <v>6296.21</v>
      </c>
      <c r="F4577" s="34">
        <f t="shared" si="528"/>
        <v>849.94</v>
      </c>
      <c r="G4577" s="34">
        <f t="shared" si="528"/>
        <v>502.2</v>
      </c>
      <c r="H4577" s="34">
        <f t="shared" si="528"/>
        <v>24.8</v>
      </c>
      <c r="I4577" s="34">
        <f t="shared" si="528"/>
        <v>322.94</v>
      </c>
    </row>
    <row r="4578" spans="1:9">
      <c r="A4578" s="81">
        <f t="shared" si="525"/>
        <v>556600402011</v>
      </c>
      <c r="B4578">
        <v>5566004</v>
      </c>
      <c r="C4578" t="s">
        <v>522</v>
      </c>
      <c r="D4578" s="1">
        <v>40908</v>
      </c>
      <c r="E4578" s="34">
        <f t="shared" si="528"/>
        <v>6253.17</v>
      </c>
      <c r="F4578" s="34">
        <f t="shared" si="528"/>
        <v>842.02</v>
      </c>
      <c r="G4578" s="34">
        <f t="shared" si="528"/>
        <v>499.03</v>
      </c>
      <c r="H4578" s="34">
        <f t="shared" si="528"/>
        <v>25.08</v>
      </c>
      <c r="I4578" s="34">
        <f t="shared" si="528"/>
        <v>317.91000000000003</v>
      </c>
    </row>
    <row r="4579" spans="1:9">
      <c r="A4579" s="81">
        <f t="shared" si="525"/>
        <v>556600402010</v>
      </c>
      <c r="B4579">
        <v>5566004</v>
      </c>
      <c r="C4579" t="s">
        <v>522</v>
      </c>
      <c r="D4579" s="1">
        <v>40543</v>
      </c>
      <c r="E4579" s="34">
        <f t="shared" si="528"/>
        <v>6252.83</v>
      </c>
      <c r="F4579" s="34">
        <f t="shared" si="528"/>
        <v>841.53</v>
      </c>
      <c r="G4579" s="34">
        <f t="shared" si="528"/>
        <v>498.17</v>
      </c>
      <c r="H4579" s="34">
        <f t="shared" si="528"/>
        <v>25.05</v>
      </c>
      <c r="I4579" s="34">
        <f t="shared" si="528"/>
        <v>318.31</v>
      </c>
    </row>
    <row r="4580" spans="1:9">
      <c r="A4580" s="81">
        <f t="shared" si="525"/>
        <v>556600402009</v>
      </c>
      <c r="B4580">
        <v>5566004</v>
      </c>
      <c r="C4580" t="s">
        <v>522</v>
      </c>
      <c r="D4580" s="1">
        <v>40178</v>
      </c>
      <c r="E4580" s="34">
        <f t="shared" si="528"/>
        <v>6252.13</v>
      </c>
      <c r="F4580" s="34">
        <f t="shared" si="528"/>
        <v>832.53</v>
      </c>
      <c r="G4580" s="34">
        <f t="shared" si="528"/>
        <v>495.63</v>
      </c>
      <c r="H4580" s="34">
        <f t="shared" si="528"/>
        <v>22.95</v>
      </c>
      <c r="I4580" s="34">
        <f t="shared" si="528"/>
        <v>313.95</v>
      </c>
    </row>
    <row r="4581" spans="1:9">
      <c r="A4581" s="81">
        <f t="shared" si="525"/>
        <v>556600402008</v>
      </c>
      <c r="B4581">
        <v>5566004</v>
      </c>
      <c r="C4581" t="s">
        <v>522</v>
      </c>
      <c r="D4581" s="1">
        <v>39813</v>
      </c>
      <c r="E4581" s="34">
        <f t="shared" si="528"/>
        <v>6251.73</v>
      </c>
      <c r="F4581" s="34">
        <f t="shared" si="528"/>
        <v>814.16000000000008</v>
      </c>
      <c r="G4581" s="34">
        <f t="shared" si="528"/>
        <v>480.69</v>
      </c>
      <c r="H4581" s="34">
        <f t="shared" si="528"/>
        <v>21.36</v>
      </c>
      <c r="I4581" s="34">
        <f t="shared" si="528"/>
        <v>312.11</v>
      </c>
    </row>
    <row r="4582" spans="1:9">
      <c r="A4582" s="81">
        <f t="shared" si="525"/>
        <v>556600402007</v>
      </c>
      <c r="B4582">
        <v>5566004</v>
      </c>
      <c r="C4582" t="s">
        <v>522</v>
      </c>
      <c r="D4582" s="1">
        <v>39447</v>
      </c>
      <c r="E4582" s="34">
        <f t="shared" si="528"/>
        <v>6251.69</v>
      </c>
      <c r="F4582" s="34">
        <f t="shared" si="528"/>
        <v>804.01</v>
      </c>
      <c r="G4582" s="34">
        <f t="shared" si="528"/>
        <v>472.39</v>
      </c>
      <c r="H4582" s="34">
        <f t="shared" si="528"/>
        <v>21.01</v>
      </c>
      <c r="I4582" s="34">
        <f t="shared" si="528"/>
        <v>310.61</v>
      </c>
    </row>
    <row r="4583" spans="1:9">
      <c r="A4583" s="81">
        <f t="shared" si="525"/>
        <v>556600402006</v>
      </c>
      <c r="B4583">
        <v>5566004</v>
      </c>
      <c r="C4583" t="s">
        <v>522</v>
      </c>
      <c r="D4583" s="1">
        <v>39082</v>
      </c>
      <c r="E4583" s="34">
        <f t="shared" si="528"/>
        <v>6251.77</v>
      </c>
      <c r="F4583" s="34">
        <f t="shared" si="528"/>
        <v>792.19</v>
      </c>
      <c r="G4583" s="34">
        <f t="shared" si="528"/>
        <v>466.35</v>
      </c>
      <c r="H4583" s="34">
        <f t="shared" si="528"/>
        <v>18.059999999999999</v>
      </c>
      <c r="I4583" s="34">
        <f t="shared" si="528"/>
        <v>307.77999999999997</v>
      </c>
    </row>
    <row r="4584" spans="1:9">
      <c r="A4584" s="81">
        <f t="shared" si="525"/>
        <v>556600802025</v>
      </c>
      <c r="B4584">
        <v>5566008</v>
      </c>
      <c r="C4584" t="s">
        <v>1083</v>
      </c>
      <c r="D4584" s="1">
        <v>46022</v>
      </c>
      <c r="E4584" s="34" t="str">
        <f t="shared" ref="E4584:I4593" si="529">IF(YEAR($D4584)&lt;2016,VLOOKUP($A4584,LDB_alt,COLUMN()-1,FALSE),IFERROR(VLOOKUP($A4584,LDB_neu,COLUMN()-1,FALSE),""))</f>
        <v/>
      </c>
      <c r="F4584" s="34" t="str">
        <f t="shared" si="529"/>
        <v/>
      </c>
      <c r="G4584" s="34" t="str">
        <f t="shared" si="529"/>
        <v/>
      </c>
      <c r="H4584" s="34" t="str">
        <f t="shared" si="529"/>
        <v/>
      </c>
      <c r="I4584" s="34" t="str">
        <f t="shared" si="529"/>
        <v/>
      </c>
    </row>
    <row r="4585" spans="1:9">
      <c r="A4585" s="81">
        <f t="shared" si="525"/>
        <v>556600802024</v>
      </c>
      <c r="B4585">
        <v>5566008</v>
      </c>
      <c r="C4585" t="s">
        <v>1083</v>
      </c>
      <c r="D4585" s="1">
        <v>45657</v>
      </c>
      <c r="E4585" s="34" t="str">
        <f t="shared" si="529"/>
        <v/>
      </c>
      <c r="F4585" s="34" t="str">
        <f t="shared" si="529"/>
        <v/>
      </c>
      <c r="G4585" s="34" t="str">
        <f t="shared" si="529"/>
        <v/>
      </c>
      <c r="H4585" s="34" t="str">
        <f t="shared" si="529"/>
        <v/>
      </c>
      <c r="I4585" s="34" t="str">
        <f t="shared" si="529"/>
        <v/>
      </c>
    </row>
    <row r="4586" spans="1:9">
      <c r="A4586" s="81">
        <f t="shared" si="525"/>
        <v>556600802023</v>
      </c>
      <c r="B4586">
        <v>5566008</v>
      </c>
      <c r="C4586" t="s">
        <v>1083</v>
      </c>
      <c r="D4586" s="1">
        <v>45291</v>
      </c>
      <c r="E4586" s="34" t="str">
        <f t="shared" si="529"/>
        <v/>
      </c>
      <c r="F4586" s="34" t="str">
        <f t="shared" si="529"/>
        <v/>
      </c>
      <c r="G4586" s="34" t="str">
        <f t="shared" si="529"/>
        <v/>
      </c>
      <c r="H4586" s="34" t="str">
        <f t="shared" si="529"/>
        <v/>
      </c>
      <c r="I4586" s="34" t="str">
        <f t="shared" si="529"/>
        <v/>
      </c>
    </row>
    <row r="4587" spans="1:9">
      <c r="A4587" s="81">
        <f t="shared" si="525"/>
        <v>556600802022</v>
      </c>
      <c r="B4587">
        <v>5566008</v>
      </c>
      <c r="C4587" t="s">
        <v>1083</v>
      </c>
      <c r="D4587" s="1">
        <v>44926</v>
      </c>
      <c r="E4587" s="34" t="str">
        <f t="shared" si="529"/>
        <v/>
      </c>
      <c r="F4587" s="34" t="str">
        <f t="shared" si="529"/>
        <v/>
      </c>
      <c r="G4587" s="34" t="str">
        <f t="shared" si="529"/>
        <v/>
      </c>
      <c r="H4587" s="34" t="str">
        <f t="shared" si="529"/>
        <v/>
      </c>
      <c r="I4587" s="34" t="str">
        <f t="shared" si="529"/>
        <v/>
      </c>
    </row>
    <row r="4588" spans="1:9">
      <c r="A4588" s="81">
        <f t="shared" si="525"/>
        <v>556600802021</v>
      </c>
      <c r="B4588">
        <v>5566008</v>
      </c>
      <c r="C4588" t="s">
        <v>1083</v>
      </c>
      <c r="D4588" s="1">
        <v>44561</v>
      </c>
      <c r="E4588" s="34" t="str">
        <f t="shared" si="529"/>
        <v/>
      </c>
      <c r="F4588" s="34" t="str">
        <f t="shared" si="529"/>
        <v/>
      </c>
      <c r="G4588" s="34" t="str">
        <f t="shared" si="529"/>
        <v/>
      </c>
      <c r="H4588" s="34" t="str">
        <f t="shared" si="529"/>
        <v/>
      </c>
      <c r="I4588" s="34" t="str">
        <f t="shared" si="529"/>
        <v/>
      </c>
    </row>
    <row r="4589" spans="1:9">
      <c r="A4589" s="81">
        <f t="shared" si="525"/>
        <v>556600802020</v>
      </c>
      <c r="B4589">
        <v>5566008</v>
      </c>
      <c r="C4589" t="s">
        <v>1083</v>
      </c>
      <c r="D4589" s="1">
        <v>44196</v>
      </c>
      <c r="E4589" s="34" t="str">
        <f t="shared" si="529"/>
        <v/>
      </c>
      <c r="F4589" s="34" t="str">
        <f t="shared" si="529"/>
        <v/>
      </c>
      <c r="G4589" s="34" t="str">
        <f t="shared" si="529"/>
        <v/>
      </c>
      <c r="H4589" s="34" t="str">
        <f t="shared" si="529"/>
        <v/>
      </c>
      <c r="I4589" s="34" t="str">
        <f t="shared" si="529"/>
        <v/>
      </c>
    </row>
    <row r="4590" spans="1:9">
      <c r="A4590" s="81">
        <f t="shared" si="525"/>
        <v>556600802019</v>
      </c>
      <c r="B4590">
        <v>5566008</v>
      </c>
      <c r="C4590" t="s">
        <v>1083</v>
      </c>
      <c r="D4590" s="1">
        <v>43830</v>
      </c>
      <c r="E4590" s="34" t="str">
        <f t="shared" si="529"/>
        <v/>
      </c>
      <c r="F4590" s="34" t="str">
        <f t="shared" si="529"/>
        <v/>
      </c>
      <c r="G4590" s="34" t="str">
        <f t="shared" si="529"/>
        <v/>
      </c>
      <c r="H4590" s="34" t="str">
        <f t="shared" si="529"/>
        <v/>
      </c>
      <c r="I4590" s="34" t="str">
        <f t="shared" si="529"/>
        <v/>
      </c>
    </row>
    <row r="4591" spans="1:9">
      <c r="A4591" s="81">
        <f t="shared" si="525"/>
        <v>556600802018</v>
      </c>
      <c r="B4591">
        <v>5566008</v>
      </c>
      <c r="C4591" t="s">
        <v>1083</v>
      </c>
      <c r="D4591" s="1">
        <v>43465</v>
      </c>
      <c r="E4591" s="34">
        <f t="shared" si="529"/>
        <v>7206</v>
      </c>
      <c r="F4591" s="34">
        <f t="shared" si="529"/>
        <v>1678</v>
      </c>
      <c r="G4591" s="34">
        <f t="shared" si="529"/>
        <v>1173</v>
      </c>
      <c r="H4591" s="34">
        <f t="shared" si="529"/>
        <v>103</v>
      </c>
      <c r="I4591" s="34">
        <f t="shared" si="529"/>
        <v>402</v>
      </c>
    </row>
    <row r="4592" spans="1:9">
      <c r="A4592" s="81">
        <f t="shared" si="525"/>
        <v>556600802017</v>
      </c>
      <c r="B4592">
        <v>5566008</v>
      </c>
      <c r="C4592" t="s">
        <v>1083</v>
      </c>
      <c r="D4592" s="1">
        <v>43100</v>
      </c>
      <c r="E4592" s="34">
        <f t="shared" si="529"/>
        <v>7206</v>
      </c>
      <c r="F4592" s="34">
        <f t="shared" si="529"/>
        <v>1673</v>
      </c>
      <c r="G4592" s="34">
        <f t="shared" si="529"/>
        <v>1158</v>
      </c>
      <c r="H4592" s="34">
        <f t="shared" si="529"/>
        <v>103</v>
      </c>
      <c r="I4592" s="34">
        <f t="shared" si="529"/>
        <v>412</v>
      </c>
    </row>
    <row r="4593" spans="1:9">
      <c r="A4593" s="81">
        <f t="shared" si="525"/>
        <v>556600802016</v>
      </c>
      <c r="B4593">
        <v>5566008</v>
      </c>
      <c r="C4593" t="s">
        <v>1083</v>
      </c>
      <c r="D4593" s="1">
        <v>42735</v>
      </c>
      <c r="E4593" s="34">
        <f t="shared" si="529"/>
        <v>7206</v>
      </c>
      <c r="F4593" s="34">
        <f t="shared" si="529"/>
        <v>1679</v>
      </c>
      <c r="G4593" s="34">
        <f t="shared" si="529"/>
        <v>1157</v>
      </c>
      <c r="H4593" s="34">
        <f t="shared" si="529"/>
        <v>101</v>
      </c>
      <c r="I4593" s="34">
        <f t="shared" si="529"/>
        <v>421</v>
      </c>
    </row>
    <row r="4594" spans="1:9">
      <c r="A4594" s="81">
        <f t="shared" si="525"/>
        <v>556600802015</v>
      </c>
      <c r="B4594">
        <v>5566008</v>
      </c>
      <c r="C4594" t="s">
        <v>1083</v>
      </c>
      <c r="D4594" s="1">
        <v>42369</v>
      </c>
      <c r="E4594" s="34">
        <f t="shared" ref="E4594:I4603" si="530">IF(YEAR($D4594)&lt;2016,VLOOKUP($A4594,LDB_alt,COLUMN()-1,FALSE),IFERROR(VLOOKUP($A4594,LDB_neu,COLUMN()-1,FALSE),""))</f>
        <v>7206.44</v>
      </c>
      <c r="F4594" s="34">
        <f t="shared" si="530"/>
        <v>1729.4099999999999</v>
      </c>
      <c r="G4594" s="34">
        <f t="shared" si="530"/>
        <v>1169.81</v>
      </c>
      <c r="H4594" s="34">
        <f t="shared" si="530"/>
        <v>86.87</v>
      </c>
      <c r="I4594" s="34">
        <f t="shared" si="530"/>
        <v>472.73</v>
      </c>
    </row>
    <row r="4595" spans="1:9">
      <c r="A4595" s="81">
        <f t="shared" si="525"/>
        <v>556600802014</v>
      </c>
      <c r="B4595">
        <v>5566008</v>
      </c>
      <c r="C4595" t="s">
        <v>1083</v>
      </c>
      <c r="D4595" s="1">
        <v>42004</v>
      </c>
      <c r="E4595" s="34">
        <f t="shared" si="530"/>
        <v>7206.44</v>
      </c>
      <c r="F4595" s="34">
        <f t="shared" si="530"/>
        <v>1732.98</v>
      </c>
      <c r="G4595" s="34">
        <f t="shared" si="530"/>
        <v>1159.3</v>
      </c>
      <c r="H4595" s="34">
        <f t="shared" si="530"/>
        <v>91.94</v>
      </c>
      <c r="I4595" s="34">
        <f t="shared" si="530"/>
        <v>481.74</v>
      </c>
    </row>
    <row r="4596" spans="1:9">
      <c r="A4596" s="81">
        <f t="shared" si="525"/>
        <v>556600802013</v>
      </c>
      <c r="B4596">
        <v>5566008</v>
      </c>
      <c r="C4596" t="s">
        <v>1083</v>
      </c>
      <c r="D4596" s="1">
        <v>41639</v>
      </c>
      <c r="E4596" s="34">
        <f t="shared" si="530"/>
        <v>7206.46</v>
      </c>
      <c r="F4596" s="34">
        <f t="shared" si="530"/>
        <v>1716.0900000000001</v>
      </c>
      <c r="G4596" s="34">
        <f t="shared" si="530"/>
        <v>1178.99</v>
      </c>
      <c r="H4596" s="34">
        <f t="shared" si="530"/>
        <v>74.62</v>
      </c>
      <c r="I4596" s="34">
        <f t="shared" si="530"/>
        <v>462.48</v>
      </c>
    </row>
    <row r="4597" spans="1:9">
      <c r="A4597" s="81">
        <f t="shared" si="525"/>
        <v>556600802012</v>
      </c>
      <c r="B4597">
        <v>5566008</v>
      </c>
      <c r="C4597" t="s">
        <v>1083</v>
      </c>
      <c r="D4597" s="1">
        <v>41274</v>
      </c>
      <c r="E4597" s="34">
        <f t="shared" si="530"/>
        <v>7206.46</v>
      </c>
      <c r="F4597" s="34">
        <f t="shared" si="530"/>
        <v>1675.87</v>
      </c>
      <c r="G4597" s="34">
        <f t="shared" si="530"/>
        <v>1159.17</v>
      </c>
      <c r="H4597" s="34">
        <f t="shared" si="530"/>
        <v>76.11</v>
      </c>
      <c r="I4597" s="34">
        <f t="shared" si="530"/>
        <v>440.59</v>
      </c>
    </row>
    <row r="4598" spans="1:9">
      <c r="A4598" s="81">
        <f t="shared" si="525"/>
        <v>556600802011</v>
      </c>
      <c r="B4598">
        <v>5566008</v>
      </c>
      <c r="C4598" t="s">
        <v>1083</v>
      </c>
      <c r="D4598" s="1">
        <v>40908</v>
      </c>
      <c r="E4598" s="34">
        <f t="shared" si="530"/>
        <v>7189.67</v>
      </c>
      <c r="F4598" s="34">
        <f t="shared" si="530"/>
        <v>1640.36</v>
      </c>
      <c r="G4598" s="34">
        <f t="shared" si="530"/>
        <v>1137.08</v>
      </c>
      <c r="H4598" s="34">
        <f t="shared" si="530"/>
        <v>63.58</v>
      </c>
      <c r="I4598" s="34">
        <f t="shared" si="530"/>
        <v>439.7</v>
      </c>
    </row>
    <row r="4599" spans="1:9">
      <c r="A4599" s="81">
        <f t="shared" si="525"/>
        <v>556600802010</v>
      </c>
      <c r="B4599">
        <v>5566008</v>
      </c>
      <c r="C4599" t="s">
        <v>1083</v>
      </c>
      <c r="D4599" s="1">
        <v>40543</v>
      </c>
      <c r="E4599" s="34">
        <f t="shared" si="530"/>
        <v>7189.5</v>
      </c>
      <c r="F4599" s="34">
        <f t="shared" si="530"/>
        <v>1625.6799999999998</v>
      </c>
      <c r="G4599" s="34">
        <f t="shared" si="530"/>
        <v>1125.27</v>
      </c>
      <c r="H4599" s="34">
        <f t="shared" si="530"/>
        <v>62.79</v>
      </c>
      <c r="I4599" s="34">
        <f t="shared" si="530"/>
        <v>437.62</v>
      </c>
    </row>
    <row r="4600" spans="1:9">
      <c r="A4600" s="81">
        <f t="shared" si="525"/>
        <v>556600802009</v>
      </c>
      <c r="B4600">
        <v>5566008</v>
      </c>
      <c r="C4600" t="s">
        <v>1083</v>
      </c>
      <c r="D4600" s="1">
        <v>40178</v>
      </c>
      <c r="E4600" s="34">
        <f t="shared" si="530"/>
        <v>7189.39</v>
      </c>
      <c r="F4600" s="34">
        <f t="shared" si="530"/>
        <v>1634.8600000000001</v>
      </c>
      <c r="G4600" s="34">
        <f t="shared" si="530"/>
        <v>1118.22</v>
      </c>
      <c r="H4600" s="34">
        <f t="shared" si="530"/>
        <v>61.92</v>
      </c>
      <c r="I4600" s="34">
        <f t="shared" si="530"/>
        <v>454.72</v>
      </c>
    </row>
    <row r="4601" spans="1:9">
      <c r="A4601" s="81">
        <f t="shared" si="525"/>
        <v>556600802008</v>
      </c>
      <c r="B4601">
        <v>5566008</v>
      </c>
      <c r="C4601" t="s">
        <v>1083</v>
      </c>
      <c r="D4601" s="1">
        <v>39813</v>
      </c>
      <c r="E4601" s="34">
        <f t="shared" si="530"/>
        <v>7187.96</v>
      </c>
      <c r="F4601" s="34">
        <f t="shared" si="530"/>
        <v>1613.44</v>
      </c>
      <c r="G4601" s="34">
        <f t="shared" si="530"/>
        <v>1101.75</v>
      </c>
      <c r="H4601" s="34">
        <f t="shared" si="530"/>
        <v>58.65</v>
      </c>
      <c r="I4601" s="34">
        <f t="shared" si="530"/>
        <v>453.04</v>
      </c>
    </row>
    <row r="4602" spans="1:9">
      <c r="A4602" s="81">
        <f t="shared" si="525"/>
        <v>556600802007</v>
      </c>
      <c r="B4602">
        <v>5566008</v>
      </c>
      <c r="C4602" t="s">
        <v>1083</v>
      </c>
      <c r="D4602" s="1">
        <v>39447</v>
      </c>
      <c r="E4602" s="34">
        <f t="shared" si="530"/>
        <v>7187.88</v>
      </c>
      <c r="F4602" s="34">
        <f t="shared" si="530"/>
        <v>1594.65</v>
      </c>
      <c r="G4602" s="34">
        <f t="shared" si="530"/>
        <v>1081.49</v>
      </c>
      <c r="H4602" s="34">
        <f t="shared" si="530"/>
        <v>58.3</v>
      </c>
      <c r="I4602" s="34">
        <f t="shared" si="530"/>
        <v>454.86</v>
      </c>
    </row>
    <row r="4603" spans="1:9">
      <c r="A4603" s="81">
        <f t="shared" si="525"/>
        <v>556600802006</v>
      </c>
      <c r="B4603">
        <v>5566008</v>
      </c>
      <c r="C4603" t="s">
        <v>1083</v>
      </c>
      <c r="D4603" s="1">
        <v>39082</v>
      </c>
      <c r="E4603" s="34">
        <f t="shared" si="530"/>
        <v>7187.92</v>
      </c>
      <c r="F4603" s="34">
        <f t="shared" si="530"/>
        <v>1586.4500000000003</v>
      </c>
      <c r="G4603" s="34">
        <f t="shared" si="530"/>
        <v>1073.42</v>
      </c>
      <c r="H4603" s="34">
        <f t="shared" si="530"/>
        <v>58.39</v>
      </c>
      <c r="I4603" s="34">
        <f t="shared" si="530"/>
        <v>454.64</v>
      </c>
    </row>
    <row r="4604" spans="1:9">
      <c r="A4604" s="81">
        <f t="shared" si="525"/>
        <v>556601202025</v>
      </c>
      <c r="B4604">
        <v>5566012</v>
      </c>
      <c r="C4604" t="s">
        <v>1084</v>
      </c>
      <c r="D4604" s="1">
        <v>46022</v>
      </c>
      <c r="E4604" s="34" t="str">
        <f t="shared" ref="E4604:I4613" si="531">IF(YEAR($D4604)&lt;2016,VLOOKUP($A4604,LDB_alt,COLUMN()-1,FALSE),IFERROR(VLOOKUP($A4604,LDB_neu,COLUMN()-1,FALSE),""))</f>
        <v/>
      </c>
      <c r="F4604" s="34" t="str">
        <f t="shared" si="531"/>
        <v/>
      </c>
      <c r="G4604" s="34" t="str">
        <f t="shared" si="531"/>
        <v/>
      </c>
      <c r="H4604" s="34" t="str">
        <f t="shared" si="531"/>
        <v/>
      </c>
      <c r="I4604" s="34" t="str">
        <f t="shared" si="531"/>
        <v/>
      </c>
    </row>
    <row r="4605" spans="1:9">
      <c r="A4605" s="81">
        <f t="shared" si="525"/>
        <v>556601202024</v>
      </c>
      <c r="B4605">
        <v>5566012</v>
      </c>
      <c r="C4605" t="s">
        <v>1084</v>
      </c>
      <c r="D4605" s="1">
        <v>45657</v>
      </c>
      <c r="E4605" s="34" t="str">
        <f t="shared" si="531"/>
        <v/>
      </c>
      <c r="F4605" s="34" t="str">
        <f t="shared" si="531"/>
        <v/>
      </c>
      <c r="G4605" s="34" t="str">
        <f t="shared" si="531"/>
        <v/>
      </c>
      <c r="H4605" s="34" t="str">
        <f t="shared" si="531"/>
        <v/>
      </c>
      <c r="I4605" s="34" t="str">
        <f t="shared" si="531"/>
        <v/>
      </c>
    </row>
    <row r="4606" spans="1:9">
      <c r="A4606" s="81">
        <f t="shared" si="525"/>
        <v>556601202023</v>
      </c>
      <c r="B4606">
        <v>5566012</v>
      </c>
      <c r="C4606" t="s">
        <v>1084</v>
      </c>
      <c r="D4606" s="1">
        <v>45291</v>
      </c>
      <c r="E4606" s="34" t="str">
        <f t="shared" si="531"/>
        <v/>
      </c>
      <c r="F4606" s="34" t="str">
        <f t="shared" si="531"/>
        <v/>
      </c>
      <c r="G4606" s="34" t="str">
        <f t="shared" si="531"/>
        <v/>
      </c>
      <c r="H4606" s="34" t="str">
        <f t="shared" si="531"/>
        <v/>
      </c>
      <c r="I4606" s="34" t="str">
        <f t="shared" si="531"/>
        <v/>
      </c>
    </row>
    <row r="4607" spans="1:9">
      <c r="A4607" s="81">
        <f t="shared" si="525"/>
        <v>556601202022</v>
      </c>
      <c r="B4607">
        <v>5566012</v>
      </c>
      <c r="C4607" t="s">
        <v>1084</v>
      </c>
      <c r="D4607" s="1">
        <v>44926</v>
      </c>
      <c r="E4607" s="34" t="str">
        <f t="shared" si="531"/>
        <v/>
      </c>
      <c r="F4607" s="34" t="str">
        <f t="shared" si="531"/>
        <v/>
      </c>
      <c r="G4607" s="34" t="str">
        <f t="shared" si="531"/>
        <v/>
      </c>
      <c r="H4607" s="34" t="str">
        <f t="shared" si="531"/>
        <v/>
      </c>
      <c r="I4607" s="34" t="str">
        <f t="shared" si="531"/>
        <v/>
      </c>
    </row>
    <row r="4608" spans="1:9">
      <c r="A4608" s="81">
        <f t="shared" si="525"/>
        <v>556601202021</v>
      </c>
      <c r="B4608">
        <v>5566012</v>
      </c>
      <c r="C4608" t="s">
        <v>1084</v>
      </c>
      <c r="D4608" s="1">
        <v>44561</v>
      </c>
      <c r="E4608" s="34" t="str">
        <f t="shared" si="531"/>
        <v/>
      </c>
      <c r="F4608" s="34" t="str">
        <f t="shared" si="531"/>
        <v/>
      </c>
      <c r="G4608" s="34" t="str">
        <f t="shared" si="531"/>
        <v/>
      </c>
      <c r="H4608" s="34" t="str">
        <f t="shared" si="531"/>
        <v/>
      </c>
      <c r="I4608" s="34" t="str">
        <f t="shared" si="531"/>
        <v/>
      </c>
    </row>
    <row r="4609" spans="1:9">
      <c r="A4609" s="81">
        <f t="shared" si="525"/>
        <v>556601202020</v>
      </c>
      <c r="B4609">
        <v>5566012</v>
      </c>
      <c r="C4609" t="s">
        <v>1084</v>
      </c>
      <c r="D4609" s="1">
        <v>44196</v>
      </c>
      <c r="E4609" s="34" t="str">
        <f t="shared" si="531"/>
        <v/>
      </c>
      <c r="F4609" s="34" t="str">
        <f t="shared" si="531"/>
        <v/>
      </c>
      <c r="G4609" s="34" t="str">
        <f t="shared" si="531"/>
        <v/>
      </c>
      <c r="H4609" s="34" t="str">
        <f t="shared" si="531"/>
        <v/>
      </c>
      <c r="I4609" s="34" t="str">
        <f t="shared" si="531"/>
        <v/>
      </c>
    </row>
    <row r="4610" spans="1:9">
      <c r="A4610" s="81">
        <f t="shared" si="525"/>
        <v>556601202019</v>
      </c>
      <c r="B4610">
        <v>5566012</v>
      </c>
      <c r="C4610" t="s">
        <v>1084</v>
      </c>
      <c r="D4610" s="1">
        <v>43830</v>
      </c>
      <c r="E4610" s="34" t="str">
        <f t="shared" si="531"/>
        <v/>
      </c>
      <c r="F4610" s="34" t="str">
        <f t="shared" si="531"/>
        <v/>
      </c>
      <c r="G4610" s="34" t="str">
        <f t="shared" si="531"/>
        <v/>
      </c>
      <c r="H4610" s="34" t="str">
        <f t="shared" si="531"/>
        <v/>
      </c>
      <c r="I4610" s="34" t="str">
        <f t="shared" si="531"/>
        <v/>
      </c>
    </row>
    <row r="4611" spans="1:9">
      <c r="A4611" s="81">
        <f t="shared" si="525"/>
        <v>556601202018</v>
      </c>
      <c r="B4611">
        <v>5566012</v>
      </c>
      <c r="C4611" t="s">
        <v>1084</v>
      </c>
      <c r="D4611" s="1">
        <v>43465</v>
      </c>
      <c r="E4611" s="34">
        <f t="shared" si="531"/>
        <v>14026</v>
      </c>
      <c r="F4611" s="34">
        <f t="shared" si="531"/>
        <v>2511</v>
      </c>
      <c r="G4611" s="34">
        <f t="shared" si="531"/>
        <v>1288</v>
      </c>
      <c r="H4611" s="34">
        <f t="shared" si="531"/>
        <v>227</v>
      </c>
      <c r="I4611" s="34">
        <f t="shared" si="531"/>
        <v>996</v>
      </c>
    </row>
    <row r="4612" spans="1:9">
      <c r="A4612" s="81">
        <f t="shared" si="525"/>
        <v>556601202017</v>
      </c>
      <c r="B4612">
        <v>5566012</v>
      </c>
      <c r="C4612" t="s">
        <v>1084</v>
      </c>
      <c r="D4612" s="1">
        <v>43100</v>
      </c>
      <c r="E4612" s="34">
        <f t="shared" si="531"/>
        <v>14026</v>
      </c>
      <c r="F4612" s="34">
        <f t="shared" si="531"/>
        <v>2498</v>
      </c>
      <c r="G4612" s="34">
        <f t="shared" si="531"/>
        <v>1274</v>
      </c>
      <c r="H4612" s="34">
        <f t="shared" si="531"/>
        <v>227</v>
      </c>
      <c r="I4612" s="34">
        <f t="shared" si="531"/>
        <v>997</v>
      </c>
    </row>
    <row r="4613" spans="1:9">
      <c r="A4613" s="81">
        <f t="shared" ref="A4613:A4676" si="532">(LEFT(B4613&amp;"00000000",8)&amp;YEAR(D4613))+0</f>
        <v>556601202016</v>
      </c>
      <c r="B4613">
        <v>5566012</v>
      </c>
      <c r="C4613" t="s">
        <v>1084</v>
      </c>
      <c r="D4613" s="1">
        <v>42735</v>
      </c>
      <c r="E4613" s="34">
        <f t="shared" si="531"/>
        <v>14026</v>
      </c>
      <c r="F4613" s="34">
        <f t="shared" si="531"/>
        <v>2487</v>
      </c>
      <c r="G4613" s="34">
        <f t="shared" si="531"/>
        <v>1256</v>
      </c>
      <c r="H4613" s="34">
        <f t="shared" si="531"/>
        <v>217</v>
      </c>
      <c r="I4613" s="34">
        <f t="shared" si="531"/>
        <v>1014</v>
      </c>
    </row>
    <row r="4614" spans="1:9">
      <c r="A4614" s="81">
        <f t="shared" si="532"/>
        <v>556601202015</v>
      </c>
      <c r="B4614">
        <v>5566012</v>
      </c>
      <c r="C4614" t="s">
        <v>1084</v>
      </c>
      <c r="D4614" s="1">
        <v>42369</v>
      </c>
      <c r="E4614" s="34">
        <f t="shared" ref="E4614:I4623" si="533">IF(YEAR($D4614)&lt;2016,VLOOKUP($A4614,LDB_alt,COLUMN()-1,FALSE),IFERROR(VLOOKUP($A4614,LDB_neu,COLUMN()-1,FALSE),""))</f>
        <v>14025.67</v>
      </c>
      <c r="F4614" s="34">
        <f t="shared" si="533"/>
        <v>2630.98</v>
      </c>
      <c r="G4614" s="34">
        <f t="shared" si="533"/>
        <v>1474.78</v>
      </c>
      <c r="H4614" s="34">
        <f t="shared" si="533"/>
        <v>160.26</v>
      </c>
      <c r="I4614" s="34">
        <f t="shared" si="533"/>
        <v>995.94</v>
      </c>
    </row>
    <row r="4615" spans="1:9">
      <c r="A4615" s="81">
        <f t="shared" si="532"/>
        <v>556601202014</v>
      </c>
      <c r="B4615">
        <v>5566012</v>
      </c>
      <c r="C4615" t="s">
        <v>1084</v>
      </c>
      <c r="D4615" s="1">
        <v>42004</v>
      </c>
      <c r="E4615" s="34">
        <f t="shared" si="533"/>
        <v>14025.67</v>
      </c>
      <c r="F4615" s="34">
        <f t="shared" si="533"/>
        <v>2617.7800000000002</v>
      </c>
      <c r="G4615" s="34">
        <f t="shared" si="533"/>
        <v>1447.39</v>
      </c>
      <c r="H4615" s="34">
        <f t="shared" si="533"/>
        <v>167.81</v>
      </c>
      <c r="I4615" s="34">
        <f t="shared" si="533"/>
        <v>1002.58</v>
      </c>
    </row>
    <row r="4616" spans="1:9">
      <c r="A4616" s="81">
        <f t="shared" si="532"/>
        <v>556601202013</v>
      </c>
      <c r="B4616">
        <v>5566012</v>
      </c>
      <c r="C4616" t="s">
        <v>1084</v>
      </c>
      <c r="D4616" s="1">
        <v>41639</v>
      </c>
      <c r="E4616" s="34">
        <f t="shared" si="533"/>
        <v>14025.66</v>
      </c>
      <c r="F4616" s="34">
        <f t="shared" si="533"/>
        <v>2538.27</v>
      </c>
      <c r="G4616" s="34">
        <f t="shared" si="533"/>
        <v>1447.01</v>
      </c>
      <c r="H4616" s="34">
        <f t="shared" si="533"/>
        <v>154.77000000000001</v>
      </c>
      <c r="I4616" s="34">
        <f t="shared" si="533"/>
        <v>936.49</v>
      </c>
    </row>
    <row r="4617" spans="1:9">
      <c r="A4617" s="81">
        <f t="shared" si="532"/>
        <v>556601202012</v>
      </c>
      <c r="B4617">
        <v>5566012</v>
      </c>
      <c r="C4617" t="s">
        <v>1084</v>
      </c>
      <c r="D4617" s="1">
        <v>41274</v>
      </c>
      <c r="E4617" s="34">
        <f t="shared" si="533"/>
        <v>14025.66</v>
      </c>
      <c r="F4617" s="34">
        <f t="shared" si="533"/>
        <v>2521.73</v>
      </c>
      <c r="G4617" s="34">
        <f t="shared" si="533"/>
        <v>1426.14</v>
      </c>
      <c r="H4617" s="34">
        <f t="shared" si="533"/>
        <v>156.44</v>
      </c>
      <c r="I4617" s="34">
        <f t="shared" si="533"/>
        <v>939.15</v>
      </c>
    </row>
    <row r="4618" spans="1:9">
      <c r="A4618" s="81">
        <f t="shared" si="532"/>
        <v>556601202011</v>
      </c>
      <c r="B4618">
        <v>5566012</v>
      </c>
      <c r="C4618" t="s">
        <v>1084</v>
      </c>
      <c r="D4618" s="1">
        <v>40908</v>
      </c>
      <c r="E4618" s="34">
        <f t="shared" si="533"/>
        <v>14014.45</v>
      </c>
      <c r="F4618" s="34">
        <f t="shared" si="533"/>
        <v>2447</v>
      </c>
      <c r="G4618" s="34">
        <f t="shared" si="533"/>
        <v>1276.17</v>
      </c>
      <c r="H4618" s="34">
        <f t="shared" si="533"/>
        <v>107.43</v>
      </c>
      <c r="I4618" s="34">
        <f t="shared" si="533"/>
        <v>1063.4000000000001</v>
      </c>
    </row>
    <row r="4619" spans="1:9">
      <c r="A4619" s="81">
        <f t="shared" si="532"/>
        <v>556601202010</v>
      </c>
      <c r="B4619">
        <v>5566012</v>
      </c>
      <c r="C4619" t="s">
        <v>1084</v>
      </c>
      <c r="D4619" s="1">
        <v>40543</v>
      </c>
      <c r="E4619" s="34">
        <f t="shared" si="533"/>
        <v>14014.44</v>
      </c>
      <c r="F4619" s="34">
        <f t="shared" si="533"/>
        <v>2405.44</v>
      </c>
      <c r="G4619" s="34">
        <f t="shared" si="533"/>
        <v>1262.2</v>
      </c>
      <c r="H4619" s="34">
        <f t="shared" si="533"/>
        <v>100.5</v>
      </c>
      <c r="I4619" s="34">
        <f t="shared" si="533"/>
        <v>1042.74</v>
      </c>
    </row>
    <row r="4620" spans="1:9">
      <c r="A4620" s="81">
        <f t="shared" si="532"/>
        <v>556601202009</v>
      </c>
      <c r="B4620">
        <v>5566012</v>
      </c>
      <c r="C4620" t="s">
        <v>1084</v>
      </c>
      <c r="D4620" s="1">
        <v>40178</v>
      </c>
      <c r="E4620" s="34">
        <f t="shared" si="533"/>
        <v>14014.7</v>
      </c>
      <c r="F4620" s="34">
        <f t="shared" si="533"/>
        <v>2380.62</v>
      </c>
      <c r="G4620" s="34">
        <f t="shared" si="533"/>
        <v>1243.2</v>
      </c>
      <c r="H4620" s="34">
        <f t="shared" si="533"/>
        <v>97.86</v>
      </c>
      <c r="I4620" s="34">
        <f t="shared" si="533"/>
        <v>1039.56</v>
      </c>
    </row>
    <row r="4621" spans="1:9">
      <c r="A4621" s="81">
        <f t="shared" si="532"/>
        <v>556601202008</v>
      </c>
      <c r="B4621">
        <v>5566012</v>
      </c>
      <c r="C4621" t="s">
        <v>1084</v>
      </c>
      <c r="D4621" s="1">
        <v>39813</v>
      </c>
      <c r="E4621" s="34">
        <f t="shared" si="533"/>
        <v>14014.7</v>
      </c>
      <c r="F4621" s="34">
        <f t="shared" si="533"/>
        <v>2358.41</v>
      </c>
      <c r="G4621" s="34">
        <f t="shared" si="533"/>
        <v>1232.79</v>
      </c>
      <c r="H4621" s="34">
        <f t="shared" si="533"/>
        <v>87.73</v>
      </c>
      <c r="I4621" s="34">
        <f t="shared" si="533"/>
        <v>1037.8900000000001</v>
      </c>
    </row>
    <row r="4622" spans="1:9">
      <c r="A4622" s="81">
        <f t="shared" si="532"/>
        <v>556601202007</v>
      </c>
      <c r="B4622">
        <v>5566012</v>
      </c>
      <c r="C4622" t="s">
        <v>1084</v>
      </c>
      <c r="D4622" s="1">
        <v>39447</v>
      </c>
      <c r="E4622" s="34">
        <f t="shared" si="533"/>
        <v>14014.8</v>
      </c>
      <c r="F4622" s="34">
        <f t="shared" si="533"/>
        <v>2296.5100000000002</v>
      </c>
      <c r="G4622" s="34">
        <f t="shared" si="533"/>
        <v>1186.3599999999999</v>
      </c>
      <c r="H4622" s="34">
        <f t="shared" si="533"/>
        <v>76.930000000000007</v>
      </c>
      <c r="I4622" s="34">
        <f t="shared" si="533"/>
        <v>1033.22</v>
      </c>
    </row>
    <row r="4623" spans="1:9">
      <c r="A4623" s="81">
        <f t="shared" si="532"/>
        <v>556601202006</v>
      </c>
      <c r="B4623">
        <v>5566012</v>
      </c>
      <c r="C4623" t="s">
        <v>1084</v>
      </c>
      <c r="D4623" s="1">
        <v>39082</v>
      </c>
      <c r="E4623" s="34">
        <f t="shared" si="533"/>
        <v>14014.72</v>
      </c>
      <c r="F4623" s="34">
        <f t="shared" si="533"/>
        <v>2266.87</v>
      </c>
      <c r="G4623" s="34">
        <f t="shared" si="533"/>
        <v>1177.92</v>
      </c>
      <c r="H4623" s="34">
        <f t="shared" si="533"/>
        <v>75.97</v>
      </c>
      <c r="I4623" s="34">
        <f t="shared" si="533"/>
        <v>1012.98</v>
      </c>
    </row>
    <row r="4624" spans="1:9">
      <c r="A4624" s="81">
        <f t="shared" si="532"/>
        <v>556601602025</v>
      </c>
      <c r="B4624">
        <v>5566016</v>
      </c>
      <c r="C4624" t="s">
        <v>1085</v>
      </c>
      <c r="D4624" s="1">
        <v>46022</v>
      </c>
      <c r="E4624" s="34" t="str">
        <f t="shared" ref="E4624:I4633" si="534">IF(YEAR($D4624)&lt;2016,VLOOKUP($A4624,LDB_alt,COLUMN()-1,FALSE),IFERROR(VLOOKUP($A4624,LDB_neu,COLUMN()-1,FALSE),""))</f>
        <v/>
      </c>
      <c r="F4624" s="34" t="str">
        <f t="shared" si="534"/>
        <v/>
      </c>
      <c r="G4624" s="34" t="str">
        <f t="shared" si="534"/>
        <v/>
      </c>
      <c r="H4624" s="34" t="str">
        <f t="shared" si="534"/>
        <v/>
      </c>
      <c r="I4624" s="34" t="str">
        <f t="shared" si="534"/>
        <v/>
      </c>
    </row>
    <row r="4625" spans="1:9">
      <c r="A4625" s="81">
        <f t="shared" si="532"/>
        <v>556601602024</v>
      </c>
      <c r="B4625">
        <v>5566016</v>
      </c>
      <c r="C4625" t="s">
        <v>1085</v>
      </c>
      <c r="D4625" s="1">
        <v>45657</v>
      </c>
      <c r="E4625" s="34" t="str">
        <f t="shared" si="534"/>
        <v/>
      </c>
      <c r="F4625" s="34" t="str">
        <f t="shared" si="534"/>
        <v/>
      </c>
      <c r="G4625" s="34" t="str">
        <f t="shared" si="534"/>
        <v/>
      </c>
      <c r="H4625" s="34" t="str">
        <f t="shared" si="534"/>
        <v/>
      </c>
      <c r="I4625" s="34" t="str">
        <f t="shared" si="534"/>
        <v/>
      </c>
    </row>
    <row r="4626" spans="1:9">
      <c r="A4626" s="81">
        <f t="shared" si="532"/>
        <v>556601602023</v>
      </c>
      <c r="B4626">
        <v>5566016</v>
      </c>
      <c r="C4626" t="s">
        <v>1085</v>
      </c>
      <c r="D4626" s="1">
        <v>45291</v>
      </c>
      <c r="E4626" s="34" t="str">
        <f t="shared" si="534"/>
        <v/>
      </c>
      <c r="F4626" s="34" t="str">
        <f t="shared" si="534"/>
        <v/>
      </c>
      <c r="G4626" s="34" t="str">
        <f t="shared" si="534"/>
        <v/>
      </c>
      <c r="H4626" s="34" t="str">
        <f t="shared" si="534"/>
        <v/>
      </c>
      <c r="I4626" s="34" t="str">
        <f t="shared" si="534"/>
        <v/>
      </c>
    </row>
    <row r="4627" spans="1:9">
      <c r="A4627" s="81">
        <f t="shared" si="532"/>
        <v>556601602022</v>
      </c>
      <c r="B4627">
        <v>5566016</v>
      </c>
      <c r="C4627" t="s">
        <v>1085</v>
      </c>
      <c r="D4627" s="1">
        <v>44926</v>
      </c>
      <c r="E4627" s="34" t="str">
        <f t="shared" si="534"/>
        <v/>
      </c>
      <c r="F4627" s="34" t="str">
        <f t="shared" si="534"/>
        <v/>
      </c>
      <c r="G4627" s="34" t="str">
        <f t="shared" si="534"/>
        <v/>
      </c>
      <c r="H4627" s="34" t="str">
        <f t="shared" si="534"/>
        <v/>
      </c>
      <c r="I4627" s="34" t="str">
        <f t="shared" si="534"/>
        <v/>
      </c>
    </row>
    <row r="4628" spans="1:9">
      <c r="A4628" s="81">
        <f t="shared" si="532"/>
        <v>556601602021</v>
      </c>
      <c r="B4628">
        <v>5566016</v>
      </c>
      <c r="C4628" t="s">
        <v>1085</v>
      </c>
      <c r="D4628" s="1">
        <v>44561</v>
      </c>
      <c r="E4628" s="34" t="str">
        <f t="shared" si="534"/>
        <v/>
      </c>
      <c r="F4628" s="34" t="str">
        <f t="shared" si="534"/>
        <v/>
      </c>
      <c r="G4628" s="34" t="str">
        <f t="shared" si="534"/>
        <v/>
      </c>
      <c r="H4628" s="34" t="str">
        <f t="shared" si="534"/>
        <v/>
      </c>
      <c r="I4628" s="34" t="str">
        <f t="shared" si="534"/>
        <v/>
      </c>
    </row>
    <row r="4629" spans="1:9">
      <c r="A4629" s="81">
        <f t="shared" si="532"/>
        <v>556601602020</v>
      </c>
      <c r="B4629">
        <v>5566016</v>
      </c>
      <c r="C4629" t="s">
        <v>1085</v>
      </c>
      <c r="D4629" s="1">
        <v>44196</v>
      </c>
      <c r="E4629" s="34" t="str">
        <f t="shared" si="534"/>
        <v/>
      </c>
      <c r="F4629" s="34" t="str">
        <f t="shared" si="534"/>
        <v/>
      </c>
      <c r="G4629" s="34" t="str">
        <f t="shared" si="534"/>
        <v/>
      </c>
      <c r="H4629" s="34" t="str">
        <f t="shared" si="534"/>
        <v/>
      </c>
      <c r="I4629" s="34" t="str">
        <f t="shared" si="534"/>
        <v/>
      </c>
    </row>
    <row r="4630" spans="1:9">
      <c r="A4630" s="81">
        <f t="shared" si="532"/>
        <v>556601602019</v>
      </c>
      <c r="B4630">
        <v>5566016</v>
      </c>
      <c r="C4630" t="s">
        <v>1085</v>
      </c>
      <c r="D4630" s="1">
        <v>43830</v>
      </c>
      <c r="E4630" s="34" t="str">
        <f t="shared" si="534"/>
        <v/>
      </c>
      <c r="F4630" s="34" t="str">
        <f t="shared" si="534"/>
        <v/>
      </c>
      <c r="G4630" s="34" t="str">
        <f t="shared" si="534"/>
        <v/>
      </c>
      <c r="H4630" s="34" t="str">
        <f t="shared" si="534"/>
        <v/>
      </c>
      <c r="I4630" s="34" t="str">
        <f t="shared" si="534"/>
        <v/>
      </c>
    </row>
    <row r="4631" spans="1:9">
      <c r="A4631" s="81">
        <f t="shared" si="532"/>
        <v>556601602018</v>
      </c>
      <c r="B4631">
        <v>5566016</v>
      </c>
      <c r="C4631" t="s">
        <v>1085</v>
      </c>
      <c r="D4631" s="1">
        <v>43465</v>
      </c>
      <c r="E4631" s="34">
        <f t="shared" si="534"/>
        <v>10754</v>
      </c>
      <c r="F4631" s="34">
        <f t="shared" si="534"/>
        <v>1918</v>
      </c>
      <c r="G4631" s="34">
        <f t="shared" si="534"/>
        <v>1130</v>
      </c>
      <c r="H4631" s="34">
        <f t="shared" si="534"/>
        <v>175</v>
      </c>
      <c r="I4631" s="34">
        <f t="shared" si="534"/>
        <v>613</v>
      </c>
    </row>
    <row r="4632" spans="1:9">
      <c r="A4632" s="81">
        <f t="shared" si="532"/>
        <v>556601602017</v>
      </c>
      <c r="B4632">
        <v>5566016</v>
      </c>
      <c r="C4632" t="s">
        <v>1085</v>
      </c>
      <c r="D4632" s="1">
        <v>43100</v>
      </c>
      <c r="E4632" s="34">
        <f t="shared" si="534"/>
        <v>10754</v>
      </c>
      <c r="F4632" s="34">
        <f t="shared" si="534"/>
        <v>1980</v>
      </c>
      <c r="G4632" s="34">
        <f t="shared" si="534"/>
        <v>1200</v>
      </c>
      <c r="H4632" s="34">
        <f t="shared" si="534"/>
        <v>166</v>
      </c>
      <c r="I4632" s="34">
        <f t="shared" si="534"/>
        <v>614</v>
      </c>
    </row>
    <row r="4633" spans="1:9">
      <c r="A4633" s="81">
        <f t="shared" si="532"/>
        <v>556601602016</v>
      </c>
      <c r="B4633">
        <v>5566016</v>
      </c>
      <c r="C4633" t="s">
        <v>1085</v>
      </c>
      <c r="D4633" s="1">
        <v>42735</v>
      </c>
      <c r="E4633" s="34">
        <f t="shared" si="534"/>
        <v>10754</v>
      </c>
      <c r="F4633" s="34">
        <f t="shared" si="534"/>
        <v>1851</v>
      </c>
      <c r="G4633" s="34">
        <f t="shared" si="534"/>
        <v>1009</v>
      </c>
      <c r="H4633" s="34">
        <f t="shared" si="534"/>
        <v>135</v>
      </c>
      <c r="I4633" s="34">
        <f t="shared" si="534"/>
        <v>707</v>
      </c>
    </row>
    <row r="4634" spans="1:9">
      <c r="A4634" s="81">
        <f t="shared" si="532"/>
        <v>556601602015</v>
      </c>
      <c r="B4634">
        <v>5566016</v>
      </c>
      <c r="C4634" t="s">
        <v>1085</v>
      </c>
      <c r="D4634" s="1">
        <v>42369</v>
      </c>
      <c r="E4634" s="34">
        <f t="shared" ref="E4634:I4643" si="535">IF(YEAR($D4634)&lt;2016,VLOOKUP($A4634,LDB_alt,COLUMN()-1,FALSE),IFERROR(VLOOKUP($A4634,LDB_neu,COLUMN()-1,FALSE),""))</f>
        <v>10753.91</v>
      </c>
      <c r="F4634" s="34">
        <f t="shared" si="535"/>
        <v>1929.98</v>
      </c>
      <c r="G4634" s="34">
        <f t="shared" si="535"/>
        <v>1027.1400000000001</v>
      </c>
      <c r="H4634" s="34">
        <f t="shared" si="535"/>
        <v>106.43</v>
      </c>
      <c r="I4634" s="34">
        <f t="shared" si="535"/>
        <v>796.41</v>
      </c>
    </row>
    <row r="4635" spans="1:9">
      <c r="A4635" s="81">
        <f t="shared" si="532"/>
        <v>556601602014</v>
      </c>
      <c r="B4635">
        <v>5566016</v>
      </c>
      <c r="C4635" t="s">
        <v>1085</v>
      </c>
      <c r="D4635" s="1">
        <v>42004</v>
      </c>
      <c r="E4635" s="34">
        <f t="shared" si="535"/>
        <v>10753.89</v>
      </c>
      <c r="F4635" s="34">
        <f t="shared" si="535"/>
        <v>1877.88</v>
      </c>
      <c r="G4635" s="34">
        <f t="shared" si="535"/>
        <v>999.77</v>
      </c>
      <c r="H4635" s="34">
        <f t="shared" si="535"/>
        <v>107.4</v>
      </c>
      <c r="I4635" s="34">
        <f t="shared" si="535"/>
        <v>770.71</v>
      </c>
    </row>
    <row r="4636" spans="1:9">
      <c r="A4636" s="81">
        <f t="shared" si="532"/>
        <v>556601602013</v>
      </c>
      <c r="B4636">
        <v>5566016</v>
      </c>
      <c r="C4636" t="s">
        <v>1085</v>
      </c>
      <c r="D4636" s="1">
        <v>41639</v>
      </c>
      <c r="E4636" s="34">
        <f t="shared" si="535"/>
        <v>10753.89</v>
      </c>
      <c r="F4636" s="34">
        <f t="shared" si="535"/>
        <v>1856.35</v>
      </c>
      <c r="G4636" s="34">
        <f t="shared" si="535"/>
        <v>1001.63</v>
      </c>
      <c r="H4636" s="34">
        <f t="shared" si="535"/>
        <v>101.29</v>
      </c>
      <c r="I4636" s="34">
        <f t="shared" si="535"/>
        <v>753.43</v>
      </c>
    </row>
    <row r="4637" spans="1:9">
      <c r="A4637" s="81">
        <f t="shared" si="532"/>
        <v>556601602012</v>
      </c>
      <c r="B4637">
        <v>5566016</v>
      </c>
      <c r="C4637" t="s">
        <v>1085</v>
      </c>
      <c r="D4637" s="1">
        <v>41274</v>
      </c>
      <c r="E4637" s="34">
        <f t="shared" si="535"/>
        <v>10753.89</v>
      </c>
      <c r="F4637" s="34">
        <f t="shared" si="535"/>
        <v>1826.65</v>
      </c>
      <c r="G4637" s="34">
        <f t="shared" si="535"/>
        <v>981.93</v>
      </c>
      <c r="H4637" s="34">
        <f t="shared" si="535"/>
        <v>96.08</v>
      </c>
      <c r="I4637" s="34">
        <f t="shared" si="535"/>
        <v>748.64</v>
      </c>
    </row>
    <row r="4638" spans="1:9">
      <c r="A4638" s="81">
        <f t="shared" si="532"/>
        <v>556601602011</v>
      </c>
      <c r="B4638">
        <v>5566016</v>
      </c>
      <c r="C4638" t="s">
        <v>1085</v>
      </c>
      <c r="D4638" s="1">
        <v>40908</v>
      </c>
      <c r="E4638" s="34">
        <f t="shared" si="535"/>
        <v>10754.28</v>
      </c>
      <c r="F4638" s="34">
        <f t="shared" si="535"/>
        <v>1809.3500000000001</v>
      </c>
      <c r="G4638" s="34">
        <f t="shared" si="535"/>
        <v>960.85</v>
      </c>
      <c r="H4638" s="34">
        <f t="shared" si="535"/>
        <v>102.31</v>
      </c>
      <c r="I4638" s="34">
        <f t="shared" si="535"/>
        <v>746.19</v>
      </c>
    </row>
    <row r="4639" spans="1:9">
      <c r="A4639" s="81">
        <f t="shared" si="532"/>
        <v>556601602010</v>
      </c>
      <c r="B4639">
        <v>5566016</v>
      </c>
      <c r="C4639" t="s">
        <v>1085</v>
      </c>
      <c r="D4639" s="1">
        <v>40543</v>
      </c>
      <c r="E4639" s="34">
        <f t="shared" si="535"/>
        <v>10754.28</v>
      </c>
      <c r="F4639" s="34">
        <f t="shared" si="535"/>
        <v>1805.6999999999998</v>
      </c>
      <c r="G4639" s="34">
        <f t="shared" si="535"/>
        <v>980.11</v>
      </c>
      <c r="H4639" s="34">
        <f t="shared" si="535"/>
        <v>102.21</v>
      </c>
      <c r="I4639" s="34">
        <f t="shared" si="535"/>
        <v>723.38</v>
      </c>
    </row>
    <row r="4640" spans="1:9">
      <c r="A4640" s="81">
        <f t="shared" si="532"/>
        <v>556601602009</v>
      </c>
      <c r="B4640">
        <v>5566016</v>
      </c>
      <c r="C4640" t="s">
        <v>1085</v>
      </c>
      <c r="D4640" s="1">
        <v>40178</v>
      </c>
      <c r="E4640" s="34">
        <f t="shared" si="535"/>
        <v>10739.02</v>
      </c>
      <c r="F4640" s="34">
        <f t="shared" si="535"/>
        <v>1662.0900000000001</v>
      </c>
      <c r="G4640" s="34">
        <f t="shared" si="535"/>
        <v>869.46</v>
      </c>
      <c r="H4640" s="34">
        <f t="shared" si="535"/>
        <v>88.18</v>
      </c>
      <c r="I4640" s="34">
        <f t="shared" si="535"/>
        <v>704.45</v>
      </c>
    </row>
    <row r="4641" spans="1:9">
      <c r="A4641" s="81">
        <f t="shared" si="532"/>
        <v>556601602008</v>
      </c>
      <c r="B4641">
        <v>5566016</v>
      </c>
      <c r="C4641" t="s">
        <v>1085</v>
      </c>
      <c r="D4641" s="1">
        <v>39813</v>
      </c>
      <c r="E4641" s="34">
        <f t="shared" si="535"/>
        <v>10739.01</v>
      </c>
      <c r="F4641" s="34">
        <f t="shared" si="535"/>
        <v>1653.03</v>
      </c>
      <c r="G4641" s="34">
        <f t="shared" si="535"/>
        <v>861.9</v>
      </c>
      <c r="H4641" s="34">
        <f t="shared" si="535"/>
        <v>87.51</v>
      </c>
      <c r="I4641" s="34">
        <f t="shared" si="535"/>
        <v>703.62</v>
      </c>
    </row>
    <row r="4642" spans="1:9">
      <c r="A4642" s="81">
        <f t="shared" si="532"/>
        <v>556601602007</v>
      </c>
      <c r="B4642">
        <v>5566016</v>
      </c>
      <c r="C4642" t="s">
        <v>1085</v>
      </c>
      <c r="D4642" s="1">
        <v>39447</v>
      </c>
      <c r="E4642" s="34">
        <f t="shared" si="535"/>
        <v>10738.99</v>
      </c>
      <c r="F4642" s="34">
        <f t="shared" si="535"/>
        <v>1645.5300000000002</v>
      </c>
      <c r="G4642" s="34">
        <f t="shared" si="535"/>
        <v>855.23</v>
      </c>
      <c r="H4642" s="34">
        <f t="shared" si="535"/>
        <v>87.96</v>
      </c>
      <c r="I4642" s="34">
        <f t="shared" si="535"/>
        <v>702.34</v>
      </c>
    </row>
    <row r="4643" spans="1:9">
      <c r="A4643" s="81">
        <f t="shared" si="532"/>
        <v>556601602006</v>
      </c>
      <c r="B4643">
        <v>5566016</v>
      </c>
      <c r="C4643" t="s">
        <v>1085</v>
      </c>
      <c r="D4643" s="1">
        <v>39082</v>
      </c>
      <c r="E4643" s="34">
        <f t="shared" si="535"/>
        <v>10738.99</v>
      </c>
      <c r="F4643" s="34">
        <f t="shared" si="535"/>
        <v>1626.45</v>
      </c>
      <c r="G4643" s="34">
        <f t="shared" si="535"/>
        <v>850.42</v>
      </c>
      <c r="H4643" s="34">
        <f t="shared" si="535"/>
        <v>80.81</v>
      </c>
      <c r="I4643" s="34">
        <f t="shared" si="535"/>
        <v>695.22</v>
      </c>
    </row>
    <row r="4644" spans="1:9">
      <c r="A4644" s="81">
        <f t="shared" si="532"/>
        <v>556602002025</v>
      </c>
      <c r="B4644">
        <v>5566020</v>
      </c>
      <c r="C4644" t="s">
        <v>523</v>
      </c>
      <c r="D4644" s="1">
        <v>46022</v>
      </c>
      <c r="E4644" s="34" t="str">
        <f t="shared" ref="E4644:I4653" si="536">IF(YEAR($D4644)&lt;2016,VLOOKUP($A4644,LDB_alt,COLUMN()-1,FALSE),IFERROR(VLOOKUP($A4644,LDB_neu,COLUMN()-1,FALSE),""))</f>
        <v/>
      </c>
      <c r="F4644" s="34" t="str">
        <f t="shared" si="536"/>
        <v/>
      </c>
      <c r="G4644" s="34" t="str">
        <f t="shared" si="536"/>
        <v/>
      </c>
      <c r="H4644" s="34" t="str">
        <f t="shared" si="536"/>
        <v/>
      </c>
      <c r="I4644" s="34" t="str">
        <f t="shared" si="536"/>
        <v/>
      </c>
    </row>
    <row r="4645" spans="1:9">
      <c r="A4645" s="81">
        <f t="shared" si="532"/>
        <v>556602002024</v>
      </c>
      <c r="B4645">
        <v>5566020</v>
      </c>
      <c r="C4645" t="s">
        <v>523</v>
      </c>
      <c r="D4645" s="1">
        <v>45657</v>
      </c>
      <c r="E4645" s="34" t="str">
        <f t="shared" si="536"/>
        <v/>
      </c>
      <c r="F4645" s="34" t="str">
        <f t="shared" si="536"/>
        <v/>
      </c>
      <c r="G4645" s="34" t="str">
        <f t="shared" si="536"/>
        <v/>
      </c>
      <c r="H4645" s="34" t="str">
        <f t="shared" si="536"/>
        <v/>
      </c>
      <c r="I4645" s="34" t="str">
        <f t="shared" si="536"/>
        <v/>
      </c>
    </row>
    <row r="4646" spans="1:9">
      <c r="A4646" s="81">
        <f t="shared" si="532"/>
        <v>556602002023</v>
      </c>
      <c r="B4646">
        <v>5566020</v>
      </c>
      <c r="C4646" t="s">
        <v>523</v>
      </c>
      <c r="D4646" s="1">
        <v>45291</v>
      </c>
      <c r="E4646" s="34" t="str">
        <f t="shared" si="536"/>
        <v/>
      </c>
      <c r="F4646" s="34" t="str">
        <f t="shared" si="536"/>
        <v/>
      </c>
      <c r="G4646" s="34" t="str">
        <f t="shared" si="536"/>
        <v/>
      </c>
      <c r="H4646" s="34" t="str">
        <f t="shared" si="536"/>
        <v/>
      </c>
      <c r="I4646" s="34" t="str">
        <f t="shared" si="536"/>
        <v/>
      </c>
    </row>
    <row r="4647" spans="1:9">
      <c r="A4647" s="81">
        <f t="shared" si="532"/>
        <v>556602002022</v>
      </c>
      <c r="B4647">
        <v>5566020</v>
      </c>
      <c r="C4647" t="s">
        <v>523</v>
      </c>
      <c r="D4647" s="1">
        <v>44926</v>
      </c>
      <c r="E4647" s="34" t="str">
        <f t="shared" si="536"/>
        <v/>
      </c>
      <c r="F4647" s="34" t="str">
        <f t="shared" si="536"/>
        <v/>
      </c>
      <c r="G4647" s="34" t="str">
        <f t="shared" si="536"/>
        <v/>
      </c>
      <c r="H4647" s="34" t="str">
        <f t="shared" si="536"/>
        <v/>
      </c>
      <c r="I4647" s="34" t="str">
        <f t="shared" si="536"/>
        <v/>
      </c>
    </row>
    <row r="4648" spans="1:9">
      <c r="A4648" s="81">
        <f t="shared" si="532"/>
        <v>556602002021</v>
      </c>
      <c r="B4648">
        <v>5566020</v>
      </c>
      <c r="C4648" t="s">
        <v>523</v>
      </c>
      <c r="D4648" s="1">
        <v>44561</v>
      </c>
      <c r="E4648" s="34" t="str">
        <f t="shared" si="536"/>
        <v/>
      </c>
      <c r="F4648" s="34" t="str">
        <f t="shared" si="536"/>
        <v/>
      </c>
      <c r="G4648" s="34" t="str">
        <f t="shared" si="536"/>
        <v/>
      </c>
      <c r="H4648" s="34" t="str">
        <f t="shared" si="536"/>
        <v/>
      </c>
      <c r="I4648" s="34" t="str">
        <f t="shared" si="536"/>
        <v/>
      </c>
    </row>
    <row r="4649" spans="1:9">
      <c r="A4649" s="81">
        <f t="shared" si="532"/>
        <v>556602002020</v>
      </c>
      <c r="B4649">
        <v>5566020</v>
      </c>
      <c r="C4649" t="s">
        <v>523</v>
      </c>
      <c r="D4649" s="1">
        <v>44196</v>
      </c>
      <c r="E4649" s="34" t="str">
        <f t="shared" si="536"/>
        <v/>
      </c>
      <c r="F4649" s="34" t="str">
        <f t="shared" si="536"/>
        <v/>
      </c>
      <c r="G4649" s="34" t="str">
        <f t="shared" si="536"/>
        <v/>
      </c>
      <c r="H4649" s="34" t="str">
        <f t="shared" si="536"/>
        <v/>
      </c>
      <c r="I4649" s="34" t="str">
        <f t="shared" si="536"/>
        <v/>
      </c>
    </row>
    <row r="4650" spans="1:9">
      <c r="A4650" s="81">
        <f t="shared" si="532"/>
        <v>556602002019</v>
      </c>
      <c r="B4650">
        <v>5566020</v>
      </c>
      <c r="C4650" t="s">
        <v>523</v>
      </c>
      <c r="D4650" s="1">
        <v>43830</v>
      </c>
      <c r="E4650" s="34" t="str">
        <f t="shared" si="536"/>
        <v/>
      </c>
      <c r="F4650" s="34" t="str">
        <f t="shared" si="536"/>
        <v/>
      </c>
      <c r="G4650" s="34" t="str">
        <f t="shared" si="536"/>
        <v/>
      </c>
      <c r="H4650" s="34" t="str">
        <f t="shared" si="536"/>
        <v/>
      </c>
      <c r="I4650" s="34" t="str">
        <f t="shared" si="536"/>
        <v/>
      </c>
    </row>
    <row r="4651" spans="1:9">
      <c r="A4651" s="81">
        <f t="shared" si="532"/>
        <v>556602002018</v>
      </c>
      <c r="B4651">
        <v>5566020</v>
      </c>
      <c r="C4651" t="s">
        <v>523</v>
      </c>
      <c r="D4651" s="1">
        <v>43465</v>
      </c>
      <c r="E4651" s="34">
        <f t="shared" si="536"/>
        <v>9982</v>
      </c>
      <c r="F4651" s="34">
        <f t="shared" si="536"/>
        <v>995</v>
      </c>
      <c r="G4651" s="34">
        <f t="shared" si="536"/>
        <v>551</v>
      </c>
      <c r="H4651" s="34">
        <f t="shared" si="536"/>
        <v>57</v>
      </c>
      <c r="I4651" s="34">
        <f t="shared" si="536"/>
        <v>387</v>
      </c>
    </row>
    <row r="4652" spans="1:9">
      <c r="A4652" s="81">
        <f t="shared" si="532"/>
        <v>556602002017</v>
      </c>
      <c r="B4652">
        <v>5566020</v>
      </c>
      <c r="C4652" t="s">
        <v>523</v>
      </c>
      <c r="D4652" s="1">
        <v>43100</v>
      </c>
      <c r="E4652" s="34">
        <f t="shared" si="536"/>
        <v>9982</v>
      </c>
      <c r="F4652" s="34">
        <f t="shared" si="536"/>
        <v>992</v>
      </c>
      <c r="G4652" s="34">
        <f t="shared" si="536"/>
        <v>542</v>
      </c>
      <c r="H4652" s="34">
        <f t="shared" si="536"/>
        <v>55</v>
      </c>
      <c r="I4652" s="34">
        <f t="shared" si="536"/>
        <v>395</v>
      </c>
    </row>
    <row r="4653" spans="1:9">
      <c r="A4653" s="81">
        <f t="shared" si="532"/>
        <v>556602002016</v>
      </c>
      <c r="B4653">
        <v>5566020</v>
      </c>
      <c r="C4653" t="s">
        <v>523</v>
      </c>
      <c r="D4653" s="1">
        <v>42735</v>
      </c>
      <c r="E4653" s="34">
        <f t="shared" si="536"/>
        <v>9982</v>
      </c>
      <c r="F4653" s="34">
        <f t="shared" si="536"/>
        <v>989</v>
      </c>
      <c r="G4653" s="34">
        <f t="shared" si="536"/>
        <v>540</v>
      </c>
      <c r="H4653" s="34">
        <f t="shared" si="536"/>
        <v>55</v>
      </c>
      <c r="I4653" s="34">
        <f t="shared" si="536"/>
        <v>394</v>
      </c>
    </row>
    <row r="4654" spans="1:9">
      <c r="A4654" s="81">
        <f t="shared" si="532"/>
        <v>556602002015</v>
      </c>
      <c r="B4654">
        <v>5566020</v>
      </c>
      <c r="C4654" t="s">
        <v>523</v>
      </c>
      <c r="D4654" s="1">
        <v>42369</v>
      </c>
      <c r="E4654" s="34">
        <f t="shared" ref="E4654:I4663" si="537">IF(YEAR($D4654)&lt;2016,VLOOKUP($A4654,LDB_alt,COLUMN()-1,FALSE),IFERROR(VLOOKUP($A4654,LDB_neu,COLUMN()-1,FALSE),""))</f>
        <v>9982.35</v>
      </c>
      <c r="F4654" s="34">
        <f t="shared" si="537"/>
        <v>1060.3399999999999</v>
      </c>
      <c r="G4654" s="34">
        <f t="shared" si="537"/>
        <v>539.27</v>
      </c>
      <c r="H4654" s="34">
        <f t="shared" si="537"/>
        <v>52.93</v>
      </c>
      <c r="I4654" s="34">
        <f t="shared" si="537"/>
        <v>468.14</v>
      </c>
    </row>
    <row r="4655" spans="1:9">
      <c r="A4655" s="81">
        <f t="shared" si="532"/>
        <v>556602002014</v>
      </c>
      <c r="B4655">
        <v>5566020</v>
      </c>
      <c r="C4655" t="s">
        <v>523</v>
      </c>
      <c r="D4655" s="1">
        <v>42004</v>
      </c>
      <c r="E4655" s="34">
        <f t="shared" si="537"/>
        <v>9982.3799999999992</v>
      </c>
      <c r="F4655" s="34">
        <f t="shared" si="537"/>
        <v>1024.71</v>
      </c>
      <c r="G4655" s="34">
        <f t="shared" si="537"/>
        <v>532.86</v>
      </c>
      <c r="H4655" s="34">
        <f t="shared" si="537"/>
        <v>49.64</v>
      </c>
      <c r="I4655" s="34">
        <f t="shared" si="537"/>
        <v>442.21</v>
      </c>
    </row>
    <row r="4656" spans="1:9">
      <c r="A4656" s="81">
        <f t="shared" si="532"/>
        <v>556602002013</v>
      </c>
      <c r="B4656">
        <v>5566020</v>
      </c>
      <c r="C4656" t="s">
        <v>523</v>
      </c>
      <c r="D4656" s="1">
        <v>41639</v>
      </c>
      <c r="E4656" s="34">
        <f t="shared" si="537"/>
        <v>9982.3799999999992</v>
      </c>
      <c r="F4656" s="34">
        <f t="shared" si="537"/>
        <v>993.28</v>
      </c>
      <c r="G4656" s="34">
        <f t="shared" si="537"/>
        <v>530.11</v>
      </c>
      <c r="H4656" s="34">
        <f t="shared" si="537"/>
        <v>40.39</v>
      </c>
      <c r="I4656" s="34">
        <f t="shared" si="537"/>
        <v>422.78</v>
      </c>
    </row>
    <row r="4657" spans="1:9">
      <c r="A4657" s="81">
        <f t="shared" si="532"/>
        <v>556602002012</v>
      </c>
      <c r="B4657">
        <v>5566020</v>
      </c>
      <c r="C4657" t="s">
        <v>523</v>
      </c>
      <c r="D4657" s="1">
        <v>41274</v>
      </c>
      <c r="E4657" s="34">
        <f t="shared" si="537"/>
        <v>9982.3799999999992</v>
      </c>
      <c r="F4657" s="34">
        <f t="shared" si="537"/>
        <v>972.57999999999993</v>
      </c>
      <c r="G4657" s="34">
        <f t="shared" si="537"/>
        <v>516.16999999999996</v>
      </c>
      <c r="H4657" s="34">
        <f t="shared" si="537"/>
        <v>41.97</v>
      </c>
      <c r="I4657" s="34">
        <f t="shared" si="537"/>
        <v>414.44</v>
      </c>
    </row>
    <row r="4658" spans="1:9">
      <c r="A4658" s="81">
        <f t="shared" si="532"/>
        <v>556602002011</v>
      </c>
      <c r="B4658">
        <v>5566020</v>
      </c>
      <c r="C4658" t="s">
        <v>523</v>
      </c>
      <c r="D4658" s="1">
        <v>40908</v>
      </c>
      <c r="E4658" s="34">
        <f t="shared" si="537"/>
        <v>9978.49</v>
      </c>
      <c r="F4658" s="34">
        <f t="shared" si="537"/>
        <v>893.75</v>
      </c>
      <c r="G4658" s="34">
        <f t="shared" si="537"/>
        <v>467.79</v>
      </c>
      <c r="H4658" s="34">
        <f t="shared" si="537"/>
        <v>31.71</v>
      </c>
      <c r="I4658" s="34">
        <f t="shared" si="537"/>
        <v>394.25</v>
      </c>
    </row>
    <row r="4659" spans="1:9">
      <c r="A4659" s="81">
        <f t="shared" si="532"/>
        <v>556602002010</v>
      </c>
      <c r="B4659">
        <v>5566020</v>
      </c>
      <c r="C4659" t="s">
        <v>523</v>
      </c>
      <c r="D4659" s="1">
        <v>40543</v>
      </c>
      <c r="E4659" s="34">
        <f t="shared" si="537"/>
        <v>9978.14</v>
      </c>
      <c r="F4659" s="34">
        <f t="shared" si="537"/>
        <v>889.78</v>
      </c>
      <c r="G4659" s="34">
        <f t="shared" si="537"/>
        <v>464.55</v>
      </c>
      <c r="H4659" s="34">
        <f t="shared" si="537"/>
        <v>31.67</v>
      </c>
      <c r="I4659" s="34">
        <f t="shared" si="537"/>
        <v>393.56</v>
      </c>
    </row>
    <row r="4660" spans="1:9">
      <c r="A4660" s="81">
        <f t="shared" si="532"/>
        <v>556602002009</v>
      </c>
      <c r="B4660">
        <v>5566020</v>
      </c>
      <c r="C4660" t="s">
        <v>523</v>
      </c>
      <c r="D4660" s="1">
        <v>40178</v>
      </c>
      <c r="E4660" s="34">
        <f t="shared" si="537"/>
        <v>9977.84</v>
      </c>
      <c r="F4660" s="34">
        <f t="shared" si="537"/>
        <v>876.8599999999999</v>
      </c>
      <c r="G4660" s="34">
        <f t="shared" si="537"/>
        <v>455.03</v>
      </c>
      <c r="H4660" s="34">
        <f t="shared" si="537"/>
        <v>29.09</v>
      </c>
      <c r="I4660" s="34">
        <f t="shared" si="537"/>
        <v>392.74</v>
      </c>
    </row>
    <row r="4661" spans="1:9">
      <c r="A4661" s="81">
        <f t="shared" si="532"/>
        <v>556602002008</v>
      </c>
      <c r="B4661">
        <v>5566020</v>
      </c>
      <c r="C4661" t="s">
        <v>523</v>
      </c>
      <c r="D4661" s="1">
        <v>39813</v>
      </c>
      <c r="E4661" s="34">
        <f t="shared" si="537"/>
        <v>9977.89</v>
      </c>
      <c r="F4661" s="34">
        <f t="shared" si="537"/>
        <v>867.28</v>
      </c>
      <c r="G4661" s="34">
        <f t="shared" si="537"/>
        <v>444.98</v>
      </c>
      <c r="H4661" s="34">
        <f t="shared" si="537"/>
        <v>31.54</v>
      </c>
      <c r="I4661" s="34">
        <f t="shared" si="537"/>
        <v>390.76</v>
      </c>
    </row>
    <row r="4662" spans="1:9">
      <c r="A4662" s="81">
        <f t="shared" si="532"/>
        <v>556602002007</v>
      </c>
      <c r="B4662">
        <v>5566020</v>
      </c>
      <c r="C4662" t="s">
        <v>523</v>
      </c>
      <c r="D4662" s="1">
        <v>39447</v>
      </c>
      <c r="E4662" s="34">
        <f t="shared" si="537"/>
        <v>9977.9</v>
      </c>
      <c r="F4662" s="34">
        <f t="shared" si="537"/>
        <v>863.37</v>
      </c>
      <c r="G4662" s="34">
        <f t="shared" si="537"/>
        <v>442.19</v>
      </c>
      <c r="H4662" s="34">
        <f t="shared" si="537"/>
        <v>30.62</v>
      </c>
      <c r="I4662" s="34">
        <f t="shared" si="537"/>
        <v>390.56</v>
      </c>
    </row>
    <row r="4663" spans="1:9">
      <c r="A4663" s="81">
        <f t="shared" si="532"/>
        <v>556602002006</v>
      </c>
      <c r="B4663">
        <v>5566020</v>
      </c>
      <c r="C4663" t="s">
        <v>523</v>
      </c>
      <c r="D4663" s="1">
        <v>39082</v>
      </c>
      <c r="E4663" s="34">
        <f t="shared" si="537"/>
        <v>9977.9</v>
      </c>
      <c r="F4663" s="34">
        <f t="shared" si="537"/>
        <v>889.19</v>
      </c>
      <c r="G4663" s="34">
        <f t="shared" si="537"/>
        <v>473.29</v>
      </c>
      <c r="H4663" s="34">
        <f t="shared" si="537"/>
        <v>26.09</v>
      </c>
      <c r="I4663" s="34">
        <f t="shared" si="537"/>
        <v>389.81</v>
      </c>
    </row>
    <row r="4664" spans="1:9">
      <c r="A4664" s="81">
        <f t="shared" si="532"/>
        <v>556602402025</v>
      </c>
      <c r="B4664">
        <v>5566024</v>
      </c>
      <c r="C4664" t="s">
        <v>1086</v>
      </c>
      <c r="D4664" s="1">
        <v>46022</v>
      </c>
      <c r="E4664" s="34" t="str">
        <f t="shared" ref="E4664:I4673" si="538">IF(YEAR($D4664)&lt;2016,VLOOKUP($A4664,LDB_alt,COLUMN()-1,FALSE),IFERROR(VLOOKUP($A4664,LDB_neu,COLUMN()-1,FALSE),""))</f>
        <v/>
      </c>
      <c r="F4664" s="34" t="str">
        <f t="shared" si="538"/>
        <v/>
      </c>
      <c r="G4664" s="34" t="str">
        <f t="shared" si="538"/>
        <v/>
      </c>
      <c r="H4664" s="34" t="str">
        <f t="shared" si="538"/>
        <v/>
      </c>
      <c r="I4664" s="34" t="str">
        <f t="shared" si="538"/>
        <v/>
      </c>
    </row>
    <row r="4665" spans="1:9">
      <c r="A4665" s="81">
        <f t="shared" si="532"/>
        <v>556602402024</v>
      </c>
      <c r="B4665">
        <v>5566024</v>
      </c>
      <c r="C4665" t="s">
        <v>1086</v>
      </c>
      <c r="D4665" s="1">
        <v>45657</v>
      </c>
      <c r="E4665" s="34" t="str">
        <f t="shared" si="538"/>
        <v/>
      </c>
      <c r="F4665" s="34" t="str">
        <f t="shared" si="538"/>
        <v/>
      </c>
      <c r="G4665" s="34" t="str">
        <f t="shared" si="538"/>
        <v/>
      </c>
      <c r="H4665" s="34" t="str">
        <f t="shared" si="538"/>
        <v/>
      </c>
      <c r="I4665" s="34" t="str">
        <f t="shared" si="538"/>
        <v/>
      </c>
    </row>
    <row r="4666" spans="1:9">
      <c r="A4666" s="81">
        <f t="shared" si="532"/>
        <v>556602402023</v>
      </c>
      <c r="B4666">
        <v>5566024</v>
      </c>
      <c r="C4666" t="s">
        <v>1086</v>
      </c>
      <c r="D4666" s="1">
        <v>45291</v>
      </c>
      <c r="E4666" s="34" t="str">
        <f t="shared" si="538"/>
        <v/>
      </c>
      <c r="F4666" s="34" t="str">
        <f t="shared" si="538"/>
        <v/>
      </c>
      <c r="G4666" s="34" t="str">
        <f t="shared" si="538"/>
        <v/>
      </c>
      <c r="H4666" s="34" t="str">
        <f t="shared" si="538"/>
        <v/>
      </c>
      <c r="I4666" s="34" t="str">
        <f t="shared" si="538"/>
        <v/>
      </c>
    </row>
    <row r="4667" spans="1:9">
      <c r="A4667" s="81">
        <f t="shared" si="532"/>
        <v>556602402022</v>
      </c>
      <c r="B4667">
        <v>5566024</v>
      </c>
      <c r="C4667" t="s">
        <v>1086</v>
      </c>
      <c r="D4667" s="1">
        <v>44926</v>
      </c>
      <c r="E4667" s="34" t="str">
        <f t="shared" si="538"/>
        <v/>
      </c>
      <c r="F4667" s="34" t="str">
        <f t="shared" si="538"/>
        <v/>
      </c>
      <c r="G4667" s="34" t="str">
        <f t="shared" si="538"/>
        <v/>
      </c>
      <c r="H4667" s="34" t="str">
        <f t="shared" si="538"/>
        <v/>
      </c>
      <c r="I4667" s="34" t="str">
        <f t="shared" si="538"/>
        <v/>
      </c>
    </row>
    <row r="4668" spans="1:9">
      <c r="A4668" s="81">
        <f t="shared" si="532"/>
        <v>556602402021</v>
      </c>
      <c r="B4668">
        <v>5566024</v>
      </c>
      <c r="C4668" t="s">
        <v>1086</v>
      </c>
      <c r="D4668" s="1">
        <v>44561</v>
      </c>
      <c r="E4668" s="34" t="str">
        <f t="shared" si="538"/>
        <v/>
      </c>
      <c r="F4668" s="34" t="str">
        <f t="shared" si="538"/>
        <v/>
      </c>
      <c r="G4668" s="34" t="str">
        <f t="shared" si="538"/>
        <v/>
      </c>
      <c r="H4668" s="34" t="str">
        <f t="shared" si="538"/>
        <v/>
      </c>
      <c r="I4668" s="34" t="str">
        <f t="shared" si="538"/>
        <v/>
      </c>
    </row>
    <row r="4669" spans="1:9">
      <c r="A4669" s="81">
        <f t="shared" si="532"/>
        <v>556602402020</v>
      </c>
      <c r="B4669">
        <v>5566024</v>
      </c>
      <c r="C4669" t="s">
        <v>1086</v>
      </c>
      <c r="D4669" s="1">
        <v>44196</v>
      </c>
      <c r="E4669" s="34" t="str">
        <f t="shared" si="538"/>
        <v/>
      </c>
      <c r="F4669" s="34" t="str">
        <f t="shared" si="538"/>
        <v/>
      </c>
      <c r="G4669" s="34" t="str">
        <f t="shared" si="538"/>
        <v/>
      </c>
      <c r="H4669" s="34" t="str">
        <f t="shared" si="538"/>
        <v/>
      </c>
      <c r="I4669" s="34" t="str">
        <f t="shared" si="538"/>
        <v/>
      </c>
    </row>
    <row r="4670" spans="1:9">
      <c r="A4670" s="81">
        <f t="shared" si="532"/>
        <v>556602402019</v>
      </c>
      <c r="B4670">
        <v>5566024</v>
      </c>
      <c r="C4670" t="s">
        <v>1086</v>
      </c>
      <c r="D4670" s="1">
        <v>43830</v>
      </c>
      <c r="E4670" s="34" t="str">
        <f t="shared" si="538"/>
        <v/>
      </c>
      <c r="F4670" s="34" t="str">
        <f t="shared" si="538"/>
        <v/>
      </c>
      <c r="G4670" s="34" t="str">
        <f t="shared" si="538"/>
        <v/>
      </c>
      <c r="H4670" s="34" t="str">
        <f t="shared" si="538"/>
        <v/>
      </c>
      <c r="I4670" s="34" t="str">
        <f t="shared" si="538"/>
        <v/>
      </c>
    </row>
    <row r="4671" spans="1:9">
      <c r="A4671" s="81">
        <f t="shared" si="532"/>
        <v>556602402018</v>
      </c>
      <c r="B4671">
        <v>5566024</v>
      </c>
      <c r="C4671" t="s">
        <v>1086</v>
      </c>
      <c r="D4671" s="1">
        <v>43465</v>
      </c>
      <c r="E4671" s="34">
        <f t="shared" si="538"/>
        <v>4476</v>
      </c>
      <c r="F4671" s="34">
        <f t="shared" si="538"/>
        <v>532</v>
      </c>
      <c r="G4671" s="34">
        <f t="shared" si="538"/>
        <v>299</v>
      </c>
      <c r="H4671" s="34">
        <f t="shared" si="538"/>
        <v>30</v>
      </c>
      <c r="I4671" s="34">
        <f t="shared" si="538"/>
        <v>203</v>
      </c>
    </row>
    <row r="4672" spans="1:9">
      <c r="A4672" s="81">
        <f t="shared" si="532"/>
        <v>556602402017</v>
      </c>
      <c r="B4672">
        <v>5566024</v>
      </c>
      <c r="C4672" t="s">
        <v>1086</v>
      </c>
      <c r="D4672" s="1">
        <v>43100</v>
      </c>
      <c r="E4672" s="34">
        <f t="shared" si="538"/>
        <v>4476</v>
      </c>
      <c r="F4672" s="34">
        <f t="shared" si="538"/>
        <v>528</v>
      </c>
      <c r="G4672" s="34">
        <f t="shared" si="538"/>
        <v>297</v>
      </c>
      <c r="H4672" s="34">
        <f t="shared" si="538"/>
        <v>28</v>
      </c>
      <c r="I4672" s="34">
        <f t="shared" si="538"/>
        <v>203</v>
      </c>
    </row>
    <row r="4673" spans="1:9">
      <c r="A4673" s="81">
        <f t="shared" si="532"/>
        <v>556602402016</v>
      </c>
      <c r="B4673">
        <v>5566024</v>
      </c>
      <c r="C4673" t="s">
        <v>1086</v>
      </c>
      <c r="D4673" s="1">
        <v>42735</v>
      </c>
      <c r="E4673" s="34">
        <f t="shared" si="538"/>
        <v>4476</v>
      </c>
      <c r="F4673" s="34">
        <f t="shared" si="538"/>
        <v>528</v>
      </c>
      <c r="G4673" s="34">
        <f t="shared" si="538"/>
        <v>297</v>
      </c>
      <c r="H4673" s="34">
        <f t="shared" si="538"/>
        <v>28</v>
      </c>
      <c r="I4673" s="34">
        <f t="shared" si="538"/>
        <v>203</v>
      </c>
    </row>
    <row r="4674" spans="1:9">
      <c r="A4674" s="81">
        <f t="shared" si="532"/>
        <v>556602402015</v>
      </c>
      <c r="B4674">
        <v>5566024</v>
      </c>
      <c r="C4674" t="s">
        <v>1086</v>
      </c>
      <c r="D4674" s="1">
        <v>42369</v>
      </c>
      <c r="E4674" s="34">
        <f t="shared" ref="E4674:I4683" si="539">IF(YEAR($D4674)&lt;2016,VLOOKUP($A4674,LDB_alt,COLUMN()-1,FALSE),IFERROR(VLOOKUP($A4674,LDB_neu,COLUMN()-1,FALSE),""))</f>
        <v>4475.57</v>
      </c>
      <c r="F4674" s="34">
        <f t="shared" si="539"/>
        <v>526.65</v>
      </c>
      <c r="G4674" s="34">
        <f t="shared" si="539"/>
        <v>292.31</v>
      </c>
      <c r="H4674" s="34">
        <f t="shared" si="539"/>
        <v>27.58</v>
      </c>
      <c r="I4674" s="34">
        <f t="shared" si="539"/>
        <v>206.76</v>
      </c>
    </row>
    <row r="4675" spans="1:9">
      <c r="A4675" s="81">
        <f t="shared" si="532"/>
        <v>556602402014</v>
      </c>
      <c r="B4675">
        <v>5566024</v>
      </c>
      <c r="C4675" t="s">
        <v>1086</v>
      </c>
      <c r="D4675" s="1">
        <v>42004</v>
      </c>
      <c r="E4675" s="34">
        <f t="shared" si="539"/>
        <v>4475.57</v>
      </c>
      <c r="F4675" s="34">
        <f t="shared" si="539"/>
        <v>518.17999999999995</v>
      </c>
      <c r="G4675" s="34">
        <f t="shared" si="539"/>
        <v>292.27</v>
      </c>
      <c r="H4675" s="34">
        <f t="shared" si="539"/>
        <v>22.5</v>
      </c>
      <c r="I4675" s="34">
        <f t="shared" si="539"/>
        <v>203.41</v>
      </c>
    </row>
    <row r="4676" spans="1:9">
      <c r="A4676" s="81">
        <f t="shared" si="532"/>
        <v>556602402013</v>
      </c>
      <c r="B4676">
        <v>5566024</v>
      </c>
      <c r="C4676" t="s">
        <v>1086</v>
      </c>
      <c r="D4676" s="1">
        <v>41639</v>
      </c>
      <c r="E4676" s="34">
        <f t="shared" si="539"/>
        <v>4475.57</v>
      </c>
      <c r="F4676" s="34">
        <f t="shared" si="539"/>
        <v>516.15</v>
      </c>
      <c r="G4676" s="34">
        <f t="shared" si="539"/>
        <v>297.27</v>
      </c>
      <c r="H4676" s="34">
        <f t="shared" si="539"/>
        <v>16.760000000000002</v>
      </c>
      <c r="I4676" s="34">
        <f t="shared" si="539"/>
        <v>202.12</v>
      </c>
    </row>
    <row r="4677" spans="1:9">
      <c r="A4677" s="81">
        <f t="shared" ref="A4677:A4740" si="540">(LEFT(B4677&amp;"00000000",8)&amp;YEAR(D4677))+0</f>
        <v>556602402012</v>
      </c>
      <c r="B4677">
        <v>5566024</v>
      </c>
      <c r="C4677" t="s">
        <v>1086</v>
      </c>
      <c r="D4677" s="1">
        <v>41274</v>
      </c>
      <c r="E4677" s="34">
        <f t="shared" si="539"/>
        <v>4475.57</v>
      </c>
      <c r="F4677" s="34">
        <f t="shared" si="539"/>
        <v>520.72</v>
      </c>
      <c r="G4677" s="34">
        <f t="shared" si="539"/>
        <v>291.18</v>
      </c>
      <c r="H4677" s="34">
        <f t="shared" si="539"/>
        <v>19.3</v>
      </c>
      <c r="I4677" s="34">
        <f t="shared" si="539"/>
        <v>210.24</v>
      </c>
    </row>
    <row r="4678" spans="1:9">
      <c r="A4678" s="81">
        <f t="shared" si="540"/>
        <v>556602402011</v>
      </c>
      <c r="B4678">
        <v>5566024</v>
      </c>
      <c r="C4678" t="s">
        <v>1086</v>
      </c>
      <c r="D4678" s="1">
        <v>40908</v>
      </c>
      <c r="E4678" s="34">
        <f t="shared" si="539"/>
        <v>4475.42</v>
      </c>
      <c r="F4678" s="34">
        <f t="shared" si="539"/>
        <v>514.45000000000005</v>
      </c>
      <c r="G4678" s="34">
        <f t="shared" si="539"/>
        <v>291.36</v>
      </c>
      <c r="H4678" s="34">
        <f t="shared" si="539"/>
        <v>13.75</v>
      </c>
      <c r="I4678" s="34">
        <f t="shared" si="539"/>
        <v>209.34</v>
      </c>
    </row>
    <row r="4679" spans="1:9">
      <c r="A4679" s="81">
        <f t="shared" si="540"/>
        <v>556602402010</v>
      </c>
      <c r="B4679">
        <v>5566024</v>
      </c>
      <c r="C4679" t="s">
        <v>1086</v>
      </c>
      <c r="D4679" s="1">
        <v>40543</v>
      </c>
      <c r="E4679" s="34">
        <f t="shared" si="539"/>
        <v>4475.42</v>
      </c>
      <c r="F4679" s="34">
        <f t="shared" si="539"/>
        <v>515.01</v>
      </c>
      <c r="G4679" s="34">
        <f t="shared" si="539"/>
        <v>292.39</v>
      </c>
      <c r="H4679" s="34">
        <f t="shared" si="539"/>
        <v>13.45</v>
      </c>
      <c r="I4679" s="34">
        <f t="shared" si="539"/>
        <v>209.17</v>
      </c>
    </row>
    <row r="4680" spans="1:9">
      <c r="A4680" s="81">
        <f t="shared" si="540"/>
        <v>556602402009</v>
      </c>
      <c r="B4680">
        <v>5566024</v>
      </c>
      <c r="C4680" t="s">
        <v>1086</v>
      </c>
      <c r="D4680" s="1">
        <v>40178</v>
      </c>
      <c r="E4680" s="34">
        <f t="shared" si="539"/>
        <v>4475.42</v>
      </c>
      <c r="F4680" s="34">
        <f t="shared" si="539"/>
        <v>508.70999999999992</v>
      </c>
      <c r="G4680" s="34">
        <f t="shared" si="539"/>
        <v>288.08999999999997</v>
      </c>
      <c r="H4680" s="34">
        <f t="shared" si="539"/>
        <v>13.08</v>
      </c>
      <c r="I4680" s="34">
        <f t="shared" si="539"/>
        <v>207.54</v>
      </c>
    </row>
    <row r="4681" spans="1:9">
      <c r="A4681" s="81">
        <f t="shared" si="540"/>
        <v>556602402008</v>
      </c>
      <c r="B4681">
        <v>5566024</v>
      </c>
      <c r="C4681" t="s">
        <v>1086</v>
      </c>
      <c r="D4681" s="1">
        <v>39813</v>
      </c>
      <c r="E4681" s="34">
        <f t="shared" si="539"/>
        <v>4475.41</v>
      </c>
      <c r="F4681" s="34">
        <f t="shared" si="539"/>
        <v>512.69000000000005</v>
      </c>
      <c r="G4681" s="34">
        <f t="shared" si="539"/>
        <v>280.60000000000002</v>
      </c>
      <c r="H4681" s="34">
        <f t="shared" si="539"/>
        <v>12.84</v>
      </c>
      <c r="I4681" s="34">
        <f t="shared" si="539"/>
        <v>219.25</v>
      </c>
    </row>
    <row r="4682" spans="1:9">
      <c r="A4682" s="81">
        <f t="shared" si="540"/>
        <v>556602402007</v>
      </c>
      <c r="B4682">
        <v>5566024</v>
      </c>
      <c r="C4682" t="s">
        <v>1086</v>
      </c>
      <c r="D4682" s="1">
        <v>39447</v>
      </c>
      <c r="E4682" s="34">
        <f t="shared" si="539"/>
        <v>4475.41</v>
      </c>
      <c r="F4682" s="34">
        <f t="shared" si="539"/>
        <v>507.54999999999995</v>
      </c>
      <c r="G4682" s="34">
        <f t="shared" si="539"/>
        <v>276.52999999999997</v>
      </c>
      <c r="H4682" s="34">
        <f t="shared" si="539"/>
        <v>12.21</v>
      </c>
      <c r="I4682" s="34">
        <f t="shared" si="539"/>
        <v>218.81</v>
      </c>
    </row>
    <row r="4683" spans="1:9">
      <c r="A4683" s="81">
        <f t="shared" si="540"/>
        <v>556602402006</v>
      </c>
      <c r="B4683">
        <v>5566024</v>
      </c>
      <c r="C4683" t="s">
        <v>1086</v>
      </c>
      <c r="D4683" s="1">
        <v>39082</v>
      </c>
      <c r="E4683" s="34">
        <f t="shared" si="539"/>
        <v>4475.3999999999996</v>
      </c>
      <c r="F4683" s="34">
        <f t="shared" si="539"/>
        <v>500.86</v>
      </c>
      <c r="G4683" s="34">
        <f t="shared" si="539"/>
        <v>271.18</v>
      </c>
      <c r="H4683" s="34">
        <f t="shared" si="539"/>
        <v>11.88</v>
      </c>
      <c r="I4683" s="34">
        <f t="shared" si="539"/>
        <v>217.8</v>
      </c>
    </row>
    <row r="4684" spans="1:9">
      <c r="A4684" s="81">
        <f t="shared" si="540"/>
        <v>556602802025</v>
      </c>
      <c r="B4684">
        <v>5566028</v>
      </c>
      <c r="C4684" t="s">
        <v>1087</v>
      </c>
      <c r="D4684" s="1">
        <v>46022</v>
      </c>
      <c r="E4684" s="34" t="str">
        <f t="shared" ref="E4684:I4693" si="541">IF(YEAR($D4684)&lt;2016,VLOOKUP($A4684,LDB_alt,COLUMN()-1,FALSE),IFERROR(VLOOKUP($A4684,LDB_neu,COLUMN()-1,FALSE),""))</f>
        <v/>
      </c>
      <c r="F4684" s="34" t="str">
        <f t="shared" si="541"/>
        <v/>
      </c>
      <c r="G4684" s="34" t="str">
        <f t="shared" si="541"/>
        <v/>
      </c>
      <c r="H4684" s="34" t="str">
        <f t="shared" si="541"/>
        <v/>
      </c>
      <c r="I4684" s="34" t="str">
        <f t="shared" si="541"/>
        <v/>
      </c>
    </row>
    <row r="4685" spans="1:9">
      <c r="A4685" s="81">
        <f t="shared" si="540"/>
        <v>556602802024</v>
      </c>
      <c r="B4685">
        <v>5566028</v>
      </c>
      <c r="C4685" t="s">
        <v>1087</v>
      </c>
      <c r="D4685" s="1">
        <v>45657</v>
      </c>
      <c r="E4685" s="34" t="str">
        <f t="shared" si="541"/>
        <v/>
      </c>
      <c r="F4685" s="34" t="str">
        <f t="shared" si="541"/>
        <v/>
      </c>
      <c r="G4685" s="34" t="str">
        <f t="shared" si="541"/>
        <v/>
      </c>
      <c r="H4685" s="34" t="str">
        <f t="shared" si="541"/>
        <v/>
      </c>
      <c r="I4685" s="34" t="str">
        <f t="shared" si="541"/>
        <v/>
      </c>
    </row>
    <row r="4686" spans="1:9">
      <c r="A4686" s="81">
        <f t="shared" si="540"/>
        <v>556602802023</v>
      </c>
      <c r="B4686">
        <v>5566028</v>
      </c>
      <c r="C4686" t="s">
        <v>1087</v>
      </c>
      <c r="D4686" s="1">
        <v>45291</v>
      </c>
      <c r="E4686" s="34" t="str">
        <f t="shared" si="541"/>
        <v/>
      </c>
      <c r="F4686" s="34" t="str">
        <f t="shared" si="541"/>
        <v/>
      </c>
      <c r="G4686" s="34" t="str">
        <f t="shared" si="541"/>
        <v/>
      </c>
      <c r="H4686" s="34" t="str">
        <f t="shared" si="541"/>
        <v/>
      </c>
      <c r="I4686" s="34" t="str">
        <f t="shared" si="541"/>
        <v/>
      </c>
    </row>
    <row r="4687" spans="1:9">
      <c r="A4687" s="81">
        <f t="shared" si="540"/>
        <v>556602802022</v>
      </c>
      <c r="B4687">
        <v>5566028</v>
      </c>
      <c r="C4687" t="s">
        <v>1087</v>
      </c>
      <c r="D4687" s="1">
        <v>44926</v>
      </c>
      <c r="E4687" s="34" t="str">
        <f t="shared" si="541"/>
        <v/>
      </c>
      <c r="F4687" s="34" t="str">
        <f t="shared" si="541"/>
        <v/>
      </c>
      <c r="G4687" s="34" t="str">
        <f t="shared" si="541"/>
        <v/>
      </c>
      <c r="H4687" s="34" t="str">
        <f t="shared" si="541"/>
        <v/>
      </c>
      <c r="I4687" s="34" t="str">
        <f t="shared" si="541"/>
        <v/>
      </c>
    </row>
    <row r="4688" spans="1:9">
      <c r="A4688" s="81">
        <f t="shared" si="540"/>
        <v>556602802021</v>
      </c>
      <c r="B4688">
        <v>5566028</v>
      </c>
      <c r="C4688" t="s">
        <v>1087</v>
      </c>
      <c r="D4688" s="1">
        <v>44561</v>
      </c>
      <c r="E4688" s="34" t="str">
        <f t="shared" si="541"/>
        <v/>
      </c>
      <c r="F4688" s="34" t="str">
        <f t="shared" si="541"/>
        <v/>
      </c>
      <c r="G4688" s="34" t="str">
        <f t="shared" si="541"/>
        <v/>
      </c>
      <c r="H4688" s="34" t="str">
        <f t="shared" si="541"/>
        <v/>
      </c>
      <c r="I4688" s="34" t="str">
        <f t="shared" si="541"/>
        <v/>
      </c>
    </row>
    <row r="4689" spans="1:9">
      <c r="A4689" s="81">
        <f t="shared" si="540"/>
        <v>556602802020</v>
      </c>
      <c r="B4689">
        <v>5566028</v>
      </c>
      <c r="C4689" t="s">
        <v>1087</v>
      </c>
      <c r="D4689" s="1">
        <v>44196</v>
      </c>
      <c r="E4689" s="34" t="str">
        <f t="shared" si="541"/>
        <v/>
      </c>
      <c r="F4689" s="34" t="str">
        <f t="shared" si="541"/>
        <v/>
      </c>
      <c r="G4689" s="34" t="str">
        <f t="shared" si="541"/>
        <v/>
      </c>
      <c r="H4689" s="34" t="str">
        <f t="shared" si="541"/>
        <v/>
      </c>
      <c r="I4689" s="34" t="str">
        <f t="shared" si="541"/>
        <v/>
      </c>
    </row>
    <row r="4690" spans="1:9">
      <c r="A4690" s="81">
        <f t="shared" si="540"/>
        <v>556602802019</v>
      </c>
      <c r="B4690">
        <v>5566028</v>
      </c>
      <c r="C4690" t="s">
        <v>1087</v>
      </c>
      <c r="D4690" s="1">
        <v>43830</v>
      </c>
      <c r="E4690" s="34" t="str">
        <f t="shared" si="541"/>
        <v/>
      </c>
      <c r="F4690" s="34" t="str">
        <f t="shared" si="541"/>
        <v/>
      </c>
      <c r="G4690" s="34" t="str">
        <f t="shared" si="541"/>
        <v/>
      </c>
      <c r="H4690" s="34" t="str">
        <f t="shared" si="541"/>
        <v/>
      </c>
      <c r="I4690" s="34" t="str">
        <f t="shared" si="541"/>
        <v/>
      </c>
    </row>
    <row r="4691" spans="1:9">
      <c r="A4691" s="81">
        <f t="shared" si="540"/>
        <v>556602802018</v>
      </c>
      <c r="B4691">
        <v>5566028</v>
      </c>
      <c r="C4691" t="s">
        <v>1087</v>
      </c>
      <c r="D4691" s="1">
        <v>43465</v>
      </c>
      <c r="E4691" s="34">
        <f t="shared" si="541"/>
        <v>10887</v>
      </c>
      <c r="F4691" s="34">
        <f t="shared" si="541"/>
        <v>3245</v>
      </c>
      <c r="G4691" s="34">
        <f t="shared" si="541"/>
        <v>2149</v>
      </c>
      <c r="H4691" s="34">
        <f t="shared" si="541"/>
        <v>279</v>
      </c>
      <c r="I4691" s="34">
        <f t="shared" si="541"/>
        <v>817</v>
      </c>
    </row>
    <row r="4692" spans="1:9">
      <c r="A4692" s="81">
        <f t="shared" si="540"/>
        <v>556602802017</v>
      </c>
      <c r="B4692">
        <v>5566028</v>
      </c>
      <c r="C4692" t="s">
        <v>1087</v>
      </c>
      <c r="D4692" s="1">
        <v>43100</v>
      </c>
      <c r="E4692" s="34">
        <f t="shared" si="541"/>
        <v>10887</v>
      </c>
      <c r="F4692" s="34">
        <f t="shared" si="541"/>
        <v>3265</v>
      </c>
      <c r="G4692" s="34">
        <f t="shared" si="541"/>
        <v>2164</v>
      </c>
      <c r="H4692" s="34">
        <f t="shared" si="541"/>
        <v>254</v>
      </c>
      <c r="I4692" s="34">
        <f t="shared" si="541"/>
        <v>847</v>
      </c>
    </row>
    <row r="4693" spans="1:9">
      <c r="A4693" s="81">
        <f t="shared" si="540"/>
        <v>556602802016</v>
      </c>
      <c r="B4693">
        <v>5566028</v>
      </c>
      <c r="C4693" t="s">
        <v>1087</v>
      </c>
      <c r="D4693" s="1">
        <v>42735</v>
      </c>
      <c r="E4693" s="34">
        <f t="shared" si="541"/>
        <v>10887</v>
      </c>
      <c r="F4693" s="34">
        <f t="shared" si="541"/>
        <v>3244</v>
      </c>
      <c r="G4693" s="34">
        <f t="shared" si="541"/>
        <v>2136</v>
      </c>
      <c r="H4693" s="34">
        <f t="shared" si="541"/>
        <v>252</v>
      </c>
      <c r="I4693" s="34">
        <f t="shared" si="541"/>
        <v>856</v>
      </c>
    </row>
    <row r="4694" spans="1:9">
      <c r="A4694" s="81">
        <f t="shared" si="540"/>
        <v>556602802015</v>
      </c>
      <c r="B4694">
        <v>5566028</v>
      </c>
      <c r="C4694" t="s">
        <v>1087</v>
      </c>
      <c r="D4694" s="1">
        <v>42369</v>
      </c>
      <c r="E4694" s="34">
        <f t="shared" ref="E4694:I4703" si="542">IF(YEAR($D4694)&lt;2016,VLOOKUP($A4694,LDB_alt,COLUMN()-1,FALSE),IFERROR(VLOOKUP($A4694,LDB_neu,COLUMN()-1,FALSE),""))</f>
        <v>10887.49</v>
      </c>
      <c r="F4694" s="34">
        <f t="shared" si="542"/>
        <v>3188.5899999999997</v>
      </c>
      <c r="G4694" s="34">
        <f t="shared" si="542"/>
        <v>2074.02</v>
      </c>
      <c r="H4694" s="34">
        <f t="shared" si="542"/>
        <v>218.26</v>
      </c>
      <c r="I4694" s="34">
        <f t="shared" si="542"/>
        <v>896.31</v>
      </c>
    </row>
    <row r="4695" spans="1:9">
      <c r="A4695" s="81">
        <f t="shared" si="540"/>
        <v>556602802014</v>
      </c>
      <c r="B4695">
        <v>5566028</v>
      </c>
      <c r="C4695" t="s">
        <v>1087</v>
      </c>
      <c r="D4695" s="1">
        <v>42004</v>
      </c>
      <c r="E4695" s="34">
        <f t="shared" si="542"/>
        <v>10887.5</v>
      </c>
      <c r="F4695" s="34">
        <f t="shared" si="542"/>
        <v>3175.69</v>
      </c>
      <c r="G4695" s="34">
        <f t="shared" si="542"/>
        <v>2093.19</v>
      </c>
      <c r="H4695" s="34">
        <f t="shared" si="542"/>
        <v>195.9</v>
      </c>
      <c r="I4695" s="34">
        <f t="shared" si="542"/>
        <v>886.6</v>
      </c>
    </row>
    <row r="4696" spans="1:9">
      <c r="A4696" s="81">
        <f t="shared" si="540"/>
        <v>556602802013</v>
      </c>
      <c r="B4696">
        <v>5566028</v>
      </c>
      <c r="C4696" t="s">
        <v>1087</v>
      </c>
      <c r="D4696" s="1">
        <v>41639</v>
      </c>
      <c r="E4696" s="34">
        <f t="shared" si="542"/>
        <v>10887.49</v>
      </c>
      <c r="F4696" s="34">
        <f t="shared" si="542"/>
        <v>3159.35</v>
      </c>
      <c r="G4696" s="34">
        <f t="shared" si="542"/>
        <v>2074.91</v>
      </c>
      <c r="H4696" s="34">
        <f t="shared" si="542"/>
        <v>201</v>
      </c>
      <c r="I4696" s="34">
        <f t="shared" si="542"/>
        <v>883.44</v>
      </c>
    </row>
    <row r="4697" spans="1:9">
      <c r="A4697" s="81">
        <f t="shared" si="540"/>
        <v>556602802012</v>
      </c>
      <c r="B4697">
        <v>5566028</v>
      </c>
      <c r="C4697" t="s">
        <v>1087</v>
      </c>
      <c r="D4697" s="1">
        <v>41274</v>
      </c>
      <c r="E4697" s="34">
        <f t="shared" si="542"/>
        <v>10887.49</v>
      </c>
      <c r="F4697" s="34">
        <f t="shared" si="542"/>
        <v>3142.29</v>
      </c>
      <c r="G4697" s="34">
        <f t="shared" si="542"/>
        <v>2054.52</v>
      </c>
      <c r="H4697" s="34">
        <f t="shared" si="542"/>
        <v>206.88</v>
      </c>
      <c r="I4697" s="34">
        <f t="shared" si="542"/>
        <v>880.89</v>
      </c>
    </row>
    <row r="4698" spans="1:9">
      <c r="A4698" s="81">
        <f t="shared" si="540"/>
        <v>556602802011</v>
      </c>
      <c r="B4698">
        <v>5566028</v>
      </c>
      <c r="C4698" t="s">
        <v>1087</v>
      </c>
      <c r="D4698" s="1">
        <v>40908</v>
      </c>
      <c r="E4698" s="34">
        <f t="shared" si="542"/>
        <v>10856.11</v>
      </c>
      <c r="F4698" s="34">
        <f t="shared" si="542"/>
        <v>3081.84</v>
      </c>
      <c r="G4698" s="34">
        <f t="shared" si="542"/>
        <v>2051.69</v>
      </c>
      <c r="H4698" s="34">
        <f t="shared" si="542"/>
        <v>181.68</v>
      </c>
      <c r="I4698" s="34">
        <f t="shared" si="542"/>
        <v>848.47</v>
      </c>
    </row>
    <row r="4699" spans="1:9">
      <c r="A4699" s="81">
        <f t="shared" si="540"/>
        <v>556602802010</v>
      </c>
      <c r="B4699">
        <v>5566028</v>
      </c>
      <c r="C4699" t="s">
        <v>1087</v>
      </c>
      <c r="D4699" s="1">
        <v>40543</v>
      </c>
      <c r="E4699" s="34">
        <f t="shared" si="542"/>
        <v>10855.08</v>
      </c>
      <c r="F4699" s="34">
        <f t="shared" si="542"/>
        <v>3062.75</v>
      </c>
      <c r="G4699" s="34">
        <f t="shared" si="542"/>
        <v>2039.65</v>
      </c>
      <c r="H4699" s="34">
        <f t="shared" si="542"/>
        <v>183.19</v>
      </c>
      <c r="I4699" s="34">
        <f t="shared" si="542"/>
        <v>839.91</v>
      </c>
    </row>
    <row r="4700" spans="1:9">
      <c r="A4700" s="81">
        <f t="shared" si="540"/>
        <v>556602802009</v>
      </c>
      <c r="B4700">
        <v>5566028</v>
      </c>
      <c r="C4700" t="s">
        <v>1087</v>
      </c>
      <c r="D4700" s="1">
        <v>40178</v>
      </c>
      <c r="E4700" s="34">
        <f t="shared" si="542"/>
        <v>10858.92</v>
      </c>
      <c r="F4700" s="34">
        <f t="shared" si="542"/>
        <v>3063.1299999999997</v>
      </c>
      <c r="G4700" s="34">
        <f t="shared" si="542"/>
        <v>2048.5</v>
      </c>
      <c r="H4700" s="34">
        <f t="shared" si="542"/>
        <v>181.45</v>
      </c>
      <c r="I4700" s="34">
        <f t="shared" si="542"/>
        <v>833.18</v>
      </c>
    </row>
    <row r="4701" spans="1:9">
      <c r="A4701" s="81">
        <f t="shared" si="540"/>
        <v>556602802008</v>
      </c>
      <c r="B4701">
        <v>5566028</v>
      </c>
      <c r="C4701" t="s">
        <v>1087</v>
      </c>
      <c r="D4701" s="1">
        <v>39813</v>
      </c>
      <c r="E4701" s="34">
        <f t="shared" si="542"/>
        <v>10858.62</v>
      </c>
      <c r="F4701" s="34">
        <f t="shared" si="542"/>
        <v>3050.91</v>
      </c>
      <c r="G4701" s="34">
        <f t="shared" si="542"/>
        <v>2040.38</v>
      </c>
      <c r="H4701" s="34">
        <f t="shared" si="542"/>
        <v>179.41</v>
      </c>
      <c r="I4701" s="34">
        <f t="shared" si="542"/>
        <v>831.12</v>
      </c>
    </row>
    <row r="4702" spans="1:9">
      <c r="A4702" s="81">
        <f t="shared" si="540"/>
        <v>556602802007</v>
      </c>
      <c r="B4702">
        <v>5566028</v>
      </c>
      <c r="C4702" t="s">
        <v>1087</v>
      </c>
      <c r="D4702" s="1">
        <v>39447</v>
      </c>
      <c r="E4702" s="34">
        <f t="shared" si="542"/>
        <v>10858.23</v>
      </c>
      <c r="F4702" s="34">
        <f t="shared" si="542"/>
        <v>3019.82</v>
      </c>
      <c r="G4702" s="34">
        <f t="shared" si="542"/>
        <v>2012.02</v>
      </c>
      <c r="H4702" s="34">
        <f t="shared" si="542"/>
        <v>178.49</v>
      </c>
      <c r="I4702" s="34">
        <f t="shared" si="542"/>
        <v>829.31</v>
      </c>
    </row>
    <row r="4703" spans="1:9">
      <c r="A4703" s="81">
        <f t="shared" si="540"/>
        <v>556602802006</v>
      </c>
      <c r="B4703">
        <v>5566028</v>
      </c>
      <c r="C4703" t="s">
        <v>1087</v>
      </c>
      <c r="D4703" s="1">
        <v>39082</v>
      </c>
      <c r="E4703" s="34">
        <f t="shared" si="542"/>
        <v>10858.01</v>
      </c>
      <c r="F4703" s="34">
        <f t="shared" si="542"/>
        <v>2995.12</v>
      </c>
      <c r="G4703" s="34">
        <f t="shared" si="542"/>
        <v>1998.9</v>
      </c>
      <c r="H4703" s="34">
        <f t="shared" si="542"/>
        <v>178.31</v>
      </c>
      <c r="I4703" s="34">
        <f t="shared" si="542"/>
        <v>817.91</v>
      </c>
    </row>
    <row r="4704" spans="1:9">
      <c r="A4704" s="81">
        <f t="shared" si="540"/>
        <v>556603202025</v>
      </c>
      <c r="B4704">
        <v>5566032</v>
      </c>
      <c r="C4704" t="s">
        <v>524</v>
      </c>
      <c r="D4704" s="1">
        <v>46022</v>
      </c>
      <c r="E4704" s="34" t="str">
        <f t="shared" ref="E4704:I4713" si="543">IF(YEAR($D4704)&lt;2016,VLOOKUP($A4704,LDB_alt,COLUMN()-1,FALSE),IFERROR(VLOOKUP($A4704,LDB_neu,COLUMN()-1,FALSE),""))</f>
        <v/>
      </c>
      <c r="F4704" s="34" t="str">
        <f t="shared" si="543"/>
        <v/>
      </c>
      <c r="G4704" s="34" t="str">
        <f t="shared" si="543"/>
        <v/>
      </c>
      <c r="H4704" s="34" t="str">
        <f t="shared" si="543"/>
        <v/>
      </c>
      <c r="I4704" s="34" t="str">
        <f t="shared" si="543"/>
        <v/>
      </c>
    </row>
    <row r="4705" spans="1:9">
      <c r="A4705" s="81">
        <f t="shared" si="540"/>
        <v>556603202024</v>
      </c>
      <c r="B4705">
        <v>5566032</v>
      </c>
      <c r="C4705" t="s">
        <v>524</v>
      </c>
      <c r="D4705" s="1">
        <v>45657</v>
      </c>
      <c r="E4705" s="34" t="str">
        <f t="shared" si="543"/>
        <v/>
      </c>
      <c r="F4705" s="34" t="str">
        <f t="shared" si="543"/>
        <v/>
      </c>
      <c r="G4705" s="34" t="str">
        <f t="shared" si="543"/>
        <v/>
      </c>
      <c r="H4705" s="34" t="str">
        <f t="shared" si="543"/>
        <v/>
      </c>
      <c r="I4705" s="34" t="str">
        <f t="shared" si="543"/>
        <v/>
      </c>
    </row>
    <row r="4706" spans="1:9">
      <c r="A4706" s="81">
        <f t="shared" si="540"/>
        <v>556603202023</v>
      </c>
      <c r="B4706">
        <v>5566032</v>
      </c>
      <c r="C4706" t="s">
        <v>524</v>
      </c>
      <c r="D4706" s="1">
        <v>45291</v>
      </c>
      <c r="E4706" s="34" t="str">
        <f t="shared" si="543"/>
        <v/>
      </c>
      <c r="F4706" s="34" t="str">
        <f t="shared" si="543"/>
        <v/>
      </c>
      <c r="G4706" s="34" t="str">
        <f t="shared" si="543"/>
        <v/>
      </c>
      <c r="H4706" s="34" t="str">
        <f t="shared" si="543"/>
        <v/>
      </c>
      <c r="I4706" s="34" t="str">
        <f t="shared" si="543"/>
        <v/>
      </c>
    </row>
    <row r="4707" spans="1:9">
      <c r="A4707" s="81">
        <f t="shared" si="540"/>
        <v>556603202022</v>
      </c>
      <c r="B4707">
        <v>5566032</v>
      </c>
      <c r="C4707" t="s">
        <v>524</v>
      </c>
      <c r="D4707" s="1">
        <v>44926</v>
      </c>
      <c r="E4707" s="34" t="str">
        <f t="shared" si="543"/>
        <v/>
      </c>
      <c r="F4707" s="34" t="str">
        <f t="shared" si="543"/>
        <v/>
      </c>
      <c r="G4707" s="34" t="str">
        <f t="shared" si="543"/>
        <v/>
      </c>
      <c r="H4707" s="34" t="str">
        <f t="shared" si="543"/>
        <v/>
      </c>
      <c r="I4707" s="34" t="str">
        <f t="shared" si="543"/>
        <v/>
      </c>
    </row>
    <row r="4708" spans="1:9">
      <c r="A4708" s="81">
        <f t="shared" si="540"/>
        <v>556603202021</v>
      </c>
      <c r="B4708">
        <v>5566032</v>
      </c>
      <c r="C4708" t="s">
        <v>524</v>
      </c>
      <c r="D4708" s="1">
        <v>44561</v>
      </c>
      <c r="E4708" s="34" t="str">
        <f t="shared" si="543"/>
        <v/>
      </c>
      <c r="F4708" s="34" t="str">
        <f t="shared" si="543"/>
        <v/>
      </c>
      <c r="G4708" s="34" t="str">
        <f t="shared" si="543"/>
        <v/>
      </c>
      <c r="H4708" s="34" t="str">
        <f t="shared" si="543"/>
        <v/>
      </c>
      <c r="I4708" s="34" t="str">
        <f t="shared" si="543"/>
        <v/>
      </c>
    </row>
    <row r="4709" spans="1:9">
      <c r="A4709" s="81">
        <f t="shared" si="540"/>
        <v>556603202020</v>
      </c>
      <c r="B4709">
        <v>5566032</v>
      </c>
      <c r="C4709" t="s">
        <v>524</v>
      </c>
      <c r="D4709" s="1">
        <v>44196</v>
      </c>
      <c r="E4709" s="34" t="str">
        <f t="shared" si="543"/>
        <v/>
      </c>
      <c r="F4709" s="34" t="str">
        <f t="shared" si="543"/>
        <v/>
      </c>
      <c r="G4709" s="34" t="str">
        <f t="shared" si="543"/>
        <v/>
      </c>
      <c r="H4709" s="34" t="str">
        <f t="shared" si="543"/>
        <v/>
      </c>
      <c r="I4709" s="34" t="str">
        <f t="shared" si="543"/>
        <v/>
      </c>
    </row>
    <row r="4710" spans="1:9">
      <c r="A4710" s="81">
        <f t="shared" si="540"/>
        <v>556603202019</v>
      </c>
      <c r="B4710">
        <v>5566032</v>
      </c>
      <c r="C4710" t="s">
        <v>524</v>
      </c>
      <c r="D4710" s="1">
        <v>43830</v>
      </c>
      <c r="E4710" s="34" t="str">
        <f t="shared" si="543"/>
        <v/>
      </c>
      <c r="F4710" s="34" t="str">
        <f t="shared" si="543"/>
        <v/>
      </c>
      <c r="G4710" s="34" t="str">
        <f t="shared" si="543"/>
        <v/>
      </c>
      <c r="H4710" s="34" t="str">
        <f t="shared" si="543"/>
        <v/>
      </c>
      <c r="I4710" s="34" t="str">
        <f t="shared" si="543"/>
        <v/>
      </c>
    </row>
    <row r="4711" spans="1:9">
      <c r="A4711" s="81">
        <f t="shared" si="540"/>
        <v>556603202018</v>
      </c>
      <c r="B4711">
        <v>5566032</v>
      </c>
      <c r="C4711" t="s">
        <v>524</v>
      </c>
      <c r="D4711" s="1">
        <v>43465</v>
      </c>
      <c r="E4711" s="34">
        <f t="shared" si="543"/>
        <v>5235</v>
      </c>
      <c r="F4711" s="34">
        <f t="shared" si="543"/>
        <v>794</v>
      </c>
      <c r="G4711" s="34">
        <f t="shared" si="543"/>
        <v>431</v>
      </c>
      <c r="H4711" s="34">
        <f t="shared" si="543"/>
        <v>55</v>
      </c>
      <c r="I4711" s="34">
        <f t="shared" si="543"/>
        <v>308</v>
      </c>
    </row>
    <row r="4712" spans="1:9">
      <c r="A4712" s="81">
        <f t="shared" si="540"/>
        <v>556603202017</v>
      </c>
      <c r="B4712">
        <v>5566032</v>
      </c>
      <c r="C4712" t="s">
        <v>524</v>
      </c>
      <c r="D4712" s="1">
        <v>43100</v>
      </c>
      <c r="E4712" s="34">
        <f t="shared" si="543"/>
        <v>5235</v>
      </c>
      <c r="F4712" s="34">
        <f t="shared" si="543"/>
        <v>784</v>
      </c>
      <c r="G4712" s="34">
        <f t="shared" si="543"/>
        <v>418</v>
      </c>
      <c r="H4712" s="34">
        <f t="shared" si="543"/>
        <v>55</v>
      </c>
      <c r="I4712" s="34">
        <f t="shared" si="543"/>
        <v>311</v>
      </c>
    </row>
    <row r="4713" spans="1:9">
      <c r="A4713" s="81">
        <f t="shared" si="540"/>
        <v>556603202016</v>
      </c>
      <c r="B4713">
        <v>5566032</v>
      </c>
      <c r="C4713" t="s">
        <v>524</v>
      </c>
      <c r="D4713" s="1">
        <v>42735</v>
      </c>
      <c r="E4713" s="34">
        <f t="shared" si="543"/>
        <v>5235</v>
      </c>
      <c r="F4713" s="34">
        <f t="shared" si="543"/>
        <v>773</v>
      </c>
      <c r="G4713" s="34">
        <f t="shared" si="543"/>
        <v>411</v>
      </c>
      <c r="H4713" s="34">
        <f t="shared" si="543"/>
        <v>55</v>
      </c>
      <c r="I4713" s="34">
        <f t="shared" si="543"/>
        <v>307</v>
      </c>
    </row>
    <row r="4714" spans="1:9">
      <c r="A4714" s="81">
        <f t="shared" si="540"/>
        <v>556603202015</v>
      </c>
      <c r="B4714">
        <v>5566032</v>
      </c>
      <c r="C4714" t="s">
        <v>524</v>
      </c>
      <c r="D4714" s="1">
        <v>42369</v>
      </c>
      <c r="E4714" s="34">
        <f t="shared" ref="E4714:I4723" si="544">IF(YEAR($D4714)&lt;2016,VLOOKUP($A4714,LDB_alt,COLUMN()-1,FALSE),IFERROR(VLOOKUP($A4714,LDB_neu,COLUMN()-1,FALSE),""))</f>
        <v>5234.62</v>
      </c>
      <c r="F4714" s="34">
        <f t="shared" si="544"/>
        <v>791.43</v>
      </c>
      <c r="G4714" s="34">
        <f t="shared" si="544"/>
        <v>407.53</v>
      </c>
      <c r="H4714" s="34">
        <f t="shared" si="544"/>
        <v>51.07</v>
      </c>
      <c r="I4714" s="34">
        <f t="shared" si="544"/>
        <v>332.83</v>
      </c>
    </row>
    <row r="4715" spans="1:9">
      <c r="A4715" s="81">
        <f t="shared" si="540"/>
        <v>556603202014</v>
      </c>
      <c r="B4715">
        <v>5566032</v>
      </c>
      <c r="C4715" t="s">
        <v>524</v>
      </c>
      <c r="D4715" s="1">
        <v>42004</v>
      </c>
      <c r="E4715" s="34">
        <f t="shared" si="544"/>
        <v>5234.62</v>
      </c>
      <c r="F4715" s="34">
        <f t="shared" si="544"/>
        <v>780.25</v>
      </c>
      <c r="G4715" s="34">
        <f t="shared" si="544"/>
        <v>413.75</v>
      </c>
      <c r="H4715" s="34">
        <f t="shared" si="544"/>
        <v>47.66</v>
      </c>
      <c r="I4715" s="34">
        <f t="shared" si="544"/>
        <v>318.83999999999997</v>
      </c>
    </row>
    <row r="4716" spans="1:9">
      <c r="A4716" s="81">
        <f t="shared" si="540"/>
        <v>556603202013</v>
      </c>
      <c r="B4716">
        <v>5566032</v>
      </c>
      <c r="C4716" t="s">
        <v>524</v>
      </c>
      <c r="D4716" s="1">
        <v>41639</v>
      </c>
      <c r="E4716" s="34">
        <f t="shared" si="544"/>
        <v>5234.62</v>
      </c>
      <c r="F4716" s="34">
        <f t="shared" si="544"/>
        <v>775.78</v>
      </c>
      <c r="G4716" s="34">
        <f t="shared" si="544"/>
        <v>412.65</v>
      </c>
      <c r="H4716" s="34">
        <f t="shared" si="544"/>
        <v>44.7</v>
      </c>
      <c r="I4716" s="34">
        <f t="shared" si="544"/>
        <v>318.43</v>
      </c>
    </row>
    <row r="4717" spans="1:9">
      <c r="A4717" s="81">
        <f t="shared" si="540"/>
        <v>556603202012</v>
      </c>
      <c r="B4717">
        <v>5566032</v>
      </c>
      <c r="C4717" t="s">
        <v>524</v>
      </c>
      <c r="D4717" s="1">
        <v>41274</v>
      </c>
      <c r="E4717" s="34">
        <f t="shared" si="544"/>
        <v>5234.62</v>
      </c>
      <c r="F4717" s="34">
        <f t="shared" si="544"/>
        <v>765.96</v>
      </c>
      <c r="G4717" s="34">
        <f t="shared" si="544"/>
        <v>411.7</v>
      </c>
      <c r="H4717" s="34">
        <f t="shared" si="544"/>
        <v>42.55</v>
      </c>
      <c r="I4717" s="34">
        <f t="shared" si="544"/>
        <v>311.70999999999998</v>
      </c>
    </row>
    <row r="4718" spans="1:9">
      <c r="A4718" s="81">
        <f t="shared" si="540"/>
        <v>556603202011</v>
      </c>
      <c r="B4718">
        <v>5566032</v>
      </c>
      <c r="C4718" t="s">
        <v>524</v>
      </c>
      <c r="D4718" s="1">
        <v>40908</v>
      </c>
      <c r="E4718" s="34">
        <f t="shared" si="544"/>
        <v>5234.49</v>
      </c>
      <c r="F4718" s="34">
        <f t="shared" si="544"/>
        <v>762.04</v>
      </c>
      <c r="G4718" s="34">
        <f t="shared" si="544"/>
        <v>404.83</v>
      </c>
      <c r="H4718" s="34">
        <f t="shared" si="544"/>
        <v>43.16</v>
      </c>
      <c r="I4718" s="34">
        <f t="shared" si="544"/>
        <v>314.05</v>
      </c>
    </row>
    <row r="4719" spans="1:9">
      <c r="A4719" s="81">
        <f t="shared" si="540"/>
        <v>556603202010</v>
      </c>
      <c r="B4719">
        <v>5566032</v>
      </c>
      <c r="C4719" t="s">
        <v>524</v>
      </c>
      <c r="D4719" s="1">
        <v>40543</v>
      </c>
      <c r="E4719" s="34">
        <f t="shared" si="544"/>
        <v>5234.49</v>
      </c>
      <c r="F4719" s="34">
        <f t="shared" si="544"/>
        <v>759.66</v>
      </c>
      <c r="G4719" s="34">
        <f t="shared" si="544"/>
        <v>400.89</v>
      </c>
      <c r="H4719" s="34">
        <f t="shared" si="544"/>
        <v>43.16</v>
      </c>
      <c r="I4719" s="34">
        <f t="shared" si="544"/>
        <v>315.61</v>
      </c>
    </row>
    <row r="4720" spans="1:9">
      <c r="A4720" s="81">
        <f t="shared" si="540"/>
        <v>556603202009</v>
      </c>
      <c r="B4720">
        <v>5566032</v>
      </c>
      <c r="C4720" t="s">
        <v>524</v>
      </c>
      <c r="D4720" s="1">
        <v>40178</v>
      </c>
      <c r="E4720" s="34">
        <f t="shared" si="544"/>
        <v>5234.49</v>
      </c>
      <c r="F4720" s="34">
        <f t="shared" si="544"/>
        <v>756.46</v>
      </c>
      <c r="G4720" s="34">
        <f t="shared" si="544"/>
        <v>397.45</v>
      </c>
      <c r="H4720" s="34">
        <f t="shared" si="544"/>
        <v>43.14</v>
      </c>
      <c r="I4720" s="34">
        <f t="shared" si="544"/>
        <v>315.87</v>
      </c>
    </row>
    <row r="4721" spans="1:9">
      <c r="A4721" s="81">
        <f t="shared" si="540"/>
        <v>556603202008</v>
      </c>
      <c r="B4721">
        <v>5566032</v>
      </c>
      <c r="C4721" t="s">
        <v>524</v>
      </c>
      <c r="D4721" s="1">
        <v>39813</v>
      </c>
      <c r="E4721" s="34">
        <f t="shared" si="544"/>
        <v>5234.49</v>
      </c>
      <c r="F4721" s="34">
        <f t="shared" si="544"/>
        <v>752.96</v>
      </c>
      <c r="G4721" s="34">
        <f t="shared" si="544"/>
        <v>396.43</v>
      </c>
      <c r="H4721" s="34">
        <f t="shared" si="544"/>
        <v>43.05</v>
      </c>
      <c r="I4721" s="34">
        <f t="shared" si="544"/>
        <v>313.48</v>
      </c>
    </row>
    <row r="4722" spans="1:9">
      <c r="A4722" s="81">
        <f t="shared" si="540"/>
        <v>556603202007</v>
      </c>
      <c r="B4722">
        <v>5566032</v>
      </c>
      <c r="C4722" t="s">
        <v>524</v>
      </c>
      <c r="D4722" s="1">
        <v>39447</v>
      </c>
      <c r="E4722" s="34">
        <f t="shared" si="544"/>
        <v>5234.49</v>
      </c>
      <c r="F4722" s="34">
        <f t="shared" si="544"/>
        <v>745.78</v>
      </c>
      <c r="G4722" s="34">
        <f t="shared" si="544"/>
        <v>390.54</v>
      </c>
      <c r="H4722" s="34">
        <f t="shared" si="544"/>
        <v>42.3</v>
      </c>
      <c r="I4722" s="34">
        <f t="shared" si="544"/>
        <v>312.94</v>
      </c>
    </row>
    <row r="4723" spans="1:9">
      <c r="A4723" s="81">
        <f t="shared" si="540"/>
        <v>556603202006</v>
      </c>
      <c r="B4723">
        <v>5566032</v>
      </c>
      <c r="C4723" t="s">
        <v>524</v>
      </c>
      <c r="D4723" s="1">
        <v>39082</v>
      </c>
      <c r="E4723" s="34">
        <f t="shared" si="544"/>
        <v>5234.49</v>
      </c>
      <c r="F4723" s="34">
        <f t="shared" si="544"/>
        <v>717.68000000000006</v>
      </c>
      <c r="G4723" s="34">
        <f t="shared" si="544"/>
        <v>373.31</v>
      </c>
      <c r="H4723" s="34">
        <f t="shared" si="544"/>
        <v>42.67</v>
      </c>
      <c r="I4723" s="34">
        <f t="shared" si="544"/>
        <v>301.7</v>
      </c>
    </row>
    <row r="4724" spans="1:9">
      <c r="A4724" s="81">
        <f t="shared" si="540"/>
        <v>556603602025</v>
      </c>
      <c r="B4724">
        <v>5566036</v>
      </c>
      <c r="C4724" t="s">
        <v>525</v>
      </c>
      <c r="D4724" s="1">
        <v>46022</v>
      </c>
      <c r="E4724" s="34" t="str">
        <f t="shared" ref="E4724:I4733" si="545">IF(YEAR($D4724)&lt;2016,VLOOKUP($A4724,LDB_alt,COLUMN()-1,FALSE),IFERROR(VLOOKUP($A4724,LDB_neu,COLUMN()-1,FALSE),""))</f>
        <v/>
      </c>
      <c r="F4724" s="34" t="str">
        <f t="shared" si="545"/>
        <v/>
      </c>
      <c r="G4724" s="34" t="str">
        <f t="shared" si="545"/>
        <v/>
      </c>
      <c r="H4724" s="34" t="str">
        <f t="shared" si="545"/>
        <v/>
      </c>
      <c r="I4724" s="34" t="str">
        <f t="shared" si="545"/>
        <v/>
      </c>
    </row>
    <row r="4725" spans="1:9">
      <c r="A4725" s="81">
        <f t="shared" si="540"/>
        <v>556603602024</v>
      </c>
      <c r="B4725">
        <v>5566036</v>
      </c>
      <c r="C4725" t="s">
        <v>525</v>
      </c>
      <c r="D4725" s="1">
        <v>45657</v>
      </c>
      <c r="E4725" s="34" t="str">
        <f t="shared" si="545"/>
        <v/>
      </c>
      <c r="F4725" s="34" t="str">
        <f t="shared" si="545"/>
        <v/>
      </c>
      <c r="G4725" s="34" t="str">
        <f t="shared" si="545"/>
        <v/>
      </c>
      <c r="H4725" s="34" t="str">
        <f t="shared" si="545"/>
        <v/>
      </c>
      <c r="I4725" s="34" t="str">
        <f t="shared" si="545"/>
        <v/>
      </c>
    </row>
    <row r="4726" spans="1:9">
      <c r="A4726" s="81">
        <f t="shared" si="540"/>
        <v>556603602023</v>
      </c>
      <c r="B4726">
        <v>5566036</v>
      </c>
      <c r="C4726" t="s">
        <v>525</v>
      </c>
      <c r="D4726" s="1">
        <v>45291</v>
      </c>
      <c r="E4726" s="34" t="str">
        <f t="shared" si="545"/>
        <v/>
      </c>
      <c r="F4726" s="34" t="str">
        <f t="shared" si="545"/>
        <v/>
      </c>
      <c r="G4726" s="34" t="str">
        <f t="shared" si="545"/>
        <v/>
      </c>
      <c r="H4726" s="34" t="str">
        <f t="shared" si="545"/>
        <v/>
      </c>
      <c r="I4726" s="34" t="str">
        <f t="shared" si="545"/>
        <v/>
      </c>
    </row>
    <row r="4727" spans="1:9">
      <c r="A4727" s="81">
        <f t="shared" si="540"/>
        <v>556603602022</v>
      </c>
      <c r="B4727">
        <v>5566036</v>
      </c>
      <c r="C4727" t="s">
        <v>525</v>
      </c>
      <c r="D4727" s="1">
        <v>44926</v>
      </c>
      <c r="E4727" s="34" t="str">
        <f t="shared" si="545"/>
        <v/>
      </c>
      <c r="F4727" s="34" t="str">
        <f t="shared" si="545"/>
        <v/>
      </c>
      <c r="G4727" s="34" t="str">
        <f t="shared" si="545"/>
        <v/>
      </c>
      <c r="H4727" s="34" t="str">
        <f t="shared" si="545"/>
        <v/>
      </c>
      <c r="I4727" s="34" t="str">
        <f t="shared" si="545"/>
        <v/>
      </c>
    </row>
    <row r="4728" spans="1:9">
      <c r="A4728" s="81">
        <f t="shared" si="540"/>
        <v>556603602021</v>
      </c>
      <c r="B4728">
        <v>5566036</v>
      </c>
      <c r="C4728" t="s">
        <v>525</v>
      </c>
      <c r="D4728" s="1">
        <v>44561</v>
      </c>
      <c r="E4728" s="34" t="str">
        <f t="shared" si="545"/>
        <v/>
      </c>
      <c r="F4728" s="34" t="str">
        <f t="shared" si="545"/>
        <v/>
      </c>
      <c r="G4728" s="34" t="str">
        <f t="shared" si="545"/>
        <v/>
      </c>
      <c r="H4728" s="34" t="str">
        <f t="shared" si="545"/>
        <v/>
      </c>
      <c r="I4728" s="34" t="str">
        <f t="shared" si="545"/>
        <v/>
      </c>
    </row>
    <row r="4729" spans="1:9">
      <c r="A4729" s="81">
        <f t="shared" si="540"/>
        <v>556603602020</v>
      </c>
      <c r="B4729">
        <v>5566036</v>
      </c>
      <c r="C4729" t="s">
        <v>525</v>
      </c>
      <c r="D4729" s="1">
        <v>44196</v>
      </c>
      <c r="E4729" s="34" t="str">
        <f t="shared" si="545"/>
        <v/>
      </c>
      <c r="F4729" s="34" t="str">
        <f t="shared" si="545"/>
        <v/>
      </c>
      <c r="G4729" s="34" t="str">
        <f t="shared" si="545"/>
        <v/>
      </c>
      <c r="H4729" s="34" t="str">
        <f t="shared" si="545"/>
        <v/>
      </c>
      <c r="I4729" s="34" t="str">
        <f t="shared" si="545"/>
        <v/>
      </c>
    </row>
    <row r="4730" spans="1:9">
      <c r="A4730" s="81">
        <f t="shared" si="540"/>
        <v>556603602019</v>
      </c>
      <c r="B4730">
        <v>5566036</v>
      </c>
      <c r="C4730" t="s">
        <v>525</v>
      </c>
      <c r="D4730" s="1">
        <v>43830</v>
      </c>
      <c r="E4730" s="34" t="str">
        <f t="shared" si="545"/>
        <v/>
      </c>
      <c r="F4730" s="34" t="str">
        <f t="shared" si="545"/>
        <v/>
      </c>
      <c r="G4730" s="34" t="str">
        <f t="shared" si="545"/>
        <v/>
      </c>
      <c r="H4730" s="34" t="str">
        <f t="shared" si="545"/>
        <v/>
      </c>
      <c r="I4730" s="34" t="str">
        <f t="shared" si="545"/>
        <v/>
      </c>
    </row>
    <row r="4731" spans="1:9">
      <c r="A4731" s="81">
        <f t="shared" si="540"/>
        <v>556603602018</v>
      </c>
      <c r="B4731">
        <v>5566036</v>
      </c>
      <c r="C4731" t="s">
        <v>525</v>
      </c>
      <c r="D4731" s="1">
        <v>43465</v>
      </c>
      <c r="E4731" s="34">
        <f t="shared" si="545"/>
        <v>3526</v>
      </c>
      <c r="F4731" s="34">
        <f t="shared" si="545"/>
        <v>437</v>
      </c>
      <c r="G4731" s="34">
        <f t="shared" si="545"/>
        <v>283</v>
      </c>
      <c r="H4731" s="34">
        <f t="shared" si="545"/>
        <v>25</v>
      </c>
      <c r="I4731" s="34">
        <f t="shared" si="545"/>
        <v>129</v>
      </c>
    </row>
    <row r="4732" spans="1:9">
      <c r="A4732" s="81">
        <f t="shared" si="540"/>
        <v>556603602017</v>
      </c>
      <c r="B4732">
        <v>5566036</v>
      </c>
      <c r="C4732" t="s">
        <v>525</v>
      </c>
      <c r="D4732" s="1">
        <v>43100</v>
      </c>
      <c r="E4732" s="34">
        <f t="shared" si="545"/>
        <v>3526</v>
      </c>
      <c r="F4732" s="34">
        <f t="shared" si="545"/>
        <v>436</v>
      </c>
      <c r="G4732" s="34">
        <f t="shared" si="545"/>
        <v>282</v>
      </c>
      <c r="H4732" s="34">
        <f t="shared" si="545"/>
        <v>25</v>
      </c>
      <c r="I4732" s="34">
        <f t="shared" si="545"/>
        <v>129</v>
      </c>
    </row>
    <row r="4733" spans="1:9">
      <c r="A4733" s="81">
        <f t="shared" si="540"/>
        <v>556603602016</v>
      </c>
      <c r="B4733">
        <v>5566036</v>
      </c>
      <c r="C4733" t="s">
        <v>525</v>
      </c>
      <c r="D4733" s="1">
        <v>42735</v>
      </c>
      <c r="E4733" s="34">
        <f t="shared" si="545"/>
        <v>3526</v>
      </c>
      <c r="F4733" s="34">
        <f t="shared" si="545"/>
        <v>433</v>
      </c>
      <c r="G4733" s="34">
        <f t="shared" si="545"/>
        <v>279</v>
      </c>
      <c r="H4733" s="34">
        <f t="shared" si="545"/>
        <v>25</v>
      </c>
      <c r="I4733" s="34">
        <f t="shared" si="545"/>
        <v>129</v>
      </c>
    </row>
    <row r="4734" spans="1:9">
      <c r="A4734" s="81">
        <f t="shared" si="540"/>
        <v>556603602015</v>
      </c>
      <c r="B4734">
        <v>5566036</v>
      </c>
      <c r="C4734" t="s">
        <v>525</v>
      </c>
      <c r="D4734" s="1">
        <v>42369</v>
      </c>
      <c r="E4734" s="34">
        <f t="shared" ref="E4734:I4743" si="546">IF(YEAR($D4734)&lt;2016,VLOOKUP($A4734,LDB_alt,COLUMN()-1,FALSE),IFERROR(VLOOKUP($A4734,LDB_neu,COLUMN()-1,FALSE),""))</f>
        <v>3525.44</v>
      </c>
      <c r="F4734" s="34">
        <f t="shared" si="546"/>
        <v>441.05999999999995</v>
      </c>
      <c r="G4734" s="34">
        <f t="shared" si="546"/>
        <v>273.83</v>
      </c>
      <c r="H4734" s="34">
        <f t="shared" si="546"/>
        <v>20.95</v>
      </c>
      <c r="I4734" s="34">
        <f t="shared" si="546"/>
        <v>146.28</v>
      </c>
    </row>
    <row r="4735" spans="1:9">
      <c r="A4735" s="81">
        <f t="shared" si="540"/>
        <v>556603602014</v>
      </c>
      <c r="B4735">
        <v>5566036</v>
      </c>
      <c r="C4735" t="s">
        <v>525</v>
      </c>
      <c r="D4735" s="1">
        <v>42004</v>
      </c>
      <c r="E4735" s="34">
        <f t="shared" si="546"/>
        <v>3525.44</v>
      </c>
      <c r="F4735" s="34">
        <f t="shared" si="546"/>
        <v>427.62</v>
      </c>
      <c r="G4735" s="34">
        <f t="shared" si="546"/>
        <v>270.89</v>
      </c>
      <c r="H4735" s="34">
        <f t="shared" si="546"/>
        <v>19.850000000000001</v>
      </c>
      <c r="I4735" s="34">
        <f t="shared" si="546"/>
        <v>136.88</v>
      </c>
    </row>
    <row r="4736" spans="1:9">
      <c r="A4736" s="81">
        <f t="shared" si="540"/>
        <v>556603602013</v>
      </c>
      <c r="B4736">
        <v>5566036</v>
      </c>
      <c r="C4736" t="s">
        <v>525</v>
      </c>
      <c r="D4736" s="1">
        <v>41639</v>
      </c>
      <c r="E4736" s="34">
        <f t="shared" si="546"/>
        <v>3525.44</v>
      </c>
      <c r="F4736" s="34">
        <f t="shared" si="546"/>
        <v>423.15999999999997</v>
      </c>
      <c r="G4736" s="34">
        <f t="shared" si="546"/>
        <v>273.83</v>
      </c>
      <c r="H4736" s="34">
        <f t="shared" si="546"/>
        <v>13.17</v>
      </c>
      <c r="I4736" s="34">
        <f t="shared" si="546"/>
        <v>136.16</v>
      </c>
    </row>
    <row r="4737" spans="1:9">
      <c r="A4737" s="81">
        <f t="shared" si="540"/>
        <v>556603602012</v>
      </c>
      <c r="B4737">
        <v>5566036</v>
      </c>
      <c r="C4737" t="s">
        <v>525</v>
      </c>
      <c r="D4737" s="1">
        <v>41274</v>
      </c>
      <c r="E4737" s="34">
        <f t="shared" si="546"/>
        <v>3525.44</v>
      </c>
      <c r="F4737" s="34">
        <f t="shared" si="546"/>
        <v>425.53</v>
      </c>
      <c r="G4737" s="34">
        <f t="shared" si="546"/>
        <v>266.95</v>
      </c>
      <c r="H4737" s="34">
        <f t="shared" si="546"/>
        <v>17.100000000000001</v>
      </c>
      <c r="I4737" s="34">
        <f t="shared" si="546"/>
        <v>141.47999999999999</v>
      </c>
    </row>
    <row r="4738" spans="1:9">
      <c r="A4738" s="81">
        <f t="shared" si="540"/>
        <v>556603602011</v>
      </c>
      <c r="B4738">
        <v>5566036</v>
      </c>
      <c r="C4738" t="s">
        <v>525</v>
      </c>
      <c r="D4738" s="1">
        <v>40908</v>
      </c>
      <c r="E4738" s="34">
        <f t="shared" si="546"/>
        <v>3503.24</v>
      </c>
      <c r="F4738" s="34">
        <f t="shared" si="546"/>
        <v>422.52000000000004</v>
      </c>
      <c r="G4738" s="34">
        <f t="shared" si="546"/>
        <v>269.91000000000003</v>
      </c>
      <c r="H4738" s="34">
        <f t="shared" si="546"/>
        <v>12.17</v>
      </c>
      <c r="I4738" s="34">
        <f t="shared" si="546"/>
        <v>140.44</v>
      </c>
    </row>
    <row r="4739" spans="1:9">
      <c r="A4739" s="81">
        <f t="shared" si="540"/>
        <v>556603602010</v>
      </c>
      <c r="B4739">
        <v>5566036</v>
      </c>
      <c r="C4739" t="s">
        <v>525</v>
      </c>
      <c r="D4739" s="1">
        <v>40543</v>
      </c>
      <c r="E4739" s="34">
        <f t="shared" si="546"/>
        <v>3503.23</v>
      </c>
      <c r="F4739" s="34">
        <f t="shared" si="546"/>
        <v>415.88</v>
      </c>
      <c r="G4739" s="34">
        <f t="shared" si="546"/>
        <v>265.67</v>
      </c>
      <c r="H4739" s="34">
        <f t="shared" si="546"/>
        <v>12.11</v>
      </c>
      <c r="I4739" s="34">
        <f t="shared" si="546"/>
        <v>138.1</v>
      </c>
    </row>
    <row r="4740" spans="1:9">
      <c r="A4740" s="81">
        <f t="shared" si="540"/>
        <v>556603602009</v>
      </c>
      <c r="B4740">
        <v>5566036</v>
      </c>
      <c r="C4740" t="s">
        <v>525</v>
      </c>
      <c r="D4740" s="1">
        <v>40178</v>
      </c>
      <c r="E4740" s="34">
        <f t="shared" si="546"/>
        <v>3503.32</v>
      </c>
      <c r="F4740" s="34">
        <f t="shared" si="546"/>
        <v>410.20000000000005</v>
      </c>
      <c r="G4740" s="34">
        <f t="shared" si="546"/>
        <v>261.29000000000002</v>
      </c>
      <c r="H4740" s="34">
        <f t="shared" si="546"/>
        <v>11.54</v>
      </c>
      <c r="I4740" s="34">
        <f t="shared" si="546"/>
        <v>137.37</v>
      </c>
    </row>
    <row r="4741" spans="1:9">
      <c r="A4741" s="81">
        <f t="shared" ref="A4741:A4804" si="547">(LEFT(B4741&amp;"00000000",8)&amp;YEAR(D4741))+0</f>
        <v>556603602008</v>
      </c>
      <c r="B4741">
        <v>5566036</v>
      </c>
      <c r="C4741" t="s">
        <v>525</v>
      </c>
      <c r="D4741" s="1">
        <v>39813</v>
      </c>
      <c r="E4741" s="34">
        <f t="shared" si="546"/>
        <v>3503.33</v>
      </c>
      <c r="F4741" s="34">
        <f t="shared" si="546"/>
        <v>408.28</v>
      </c>
      <c r="G4741" s="34">
        <f t="shared" si="546"/>
        <v>260.5</v>
      </c>
      <c r="H4741" s="34">
        <f t="shared" si="546"/>
        <v>11.26</v>
      </c>
      <c r="I4741" s="34">
        <f t="shared" si="546"/>
        <v>136.52000000000001</v>
      </c>
    </row>
    <row r="4742" spans="1:9">
      <c r="A4742" s="81">
        <f t="shared" si="547"/>
        <v>556603602007</v>
      </c>
      <c r="B4742">
        <v>5566036</v>
      </c>
      <c r="C4742" t="s">
        <v>525</v>
      </c>
      <c r="D4742" s="1">
        <v>39447</v>
      </c>
      <c r="E4742" s="34">
        <f t="shared" si="546"/>
        <v>3503.33</v>
      </c>
      <c r="F4742" s="34">
        <f t="shared" si="546"/>
        <v>401.51</v>
      </c>
      <c r="G4742" s="34">
        <f t="shared" si="546"/>
        <v>254.65</v>
      </c>
      <c r="H4742" s="34">
        <f t="shared" si="546"/>
        <v>11.32</v>
      </c>
      <c r="I4742" s="34">
        <f t="shared" si="546"/>
        <v>135.54</v>
      </c>
    </row>
    <row r="4743" spans="1:9">
      <c r="A4743" s="81">
        <f t="shared" si="547"/>
        <v>556603602006</v>
      </c>
      <c r="B4743">
        <v>5566036</v>
      </c>
      <c r="C4743" t="s">
        <v>525</v>
      </c>
      <c r="D4743" s="1">
        <v>39082</v>
      </c>
      <c r="E4743" s="34">
        <f t="shared" si="546"/>
        <v>3503.16</v>
      </c>
      <c r="F4743" s="34">
        <f t="shared" si="546"/>
        <v>397.78</v>
      </c>
      <c r="G4743" s="34">
        <f t="shared" si="546"/>
        <v>251.94</v>
      </c>
      <c r="H4743" s="34">
        <f t="shared" si="546"/>
        <v>11.11</v>
      </c>
      <c r="I4743" s="34">
        <f t="shared" si="546"/>
        <v>134.72999999999999</v>
      </c>
    </row>
    <row r="4744" spans="1:9">
      <c r="A4744" s="81">
        <f t="shared" si="547"/>
        <v>556604002025</v>
      </c>
      <c r="B4744">
        <v>5566040</v>
      </c>
      <c r="C4744" t="s">
        <v>1088</v>
      </c>
      <c r="D4744" s="1">
        <v>46022</v>
      </c>
      <c r="E4744" s="34" t="str">
        <f t="shared" ref="E4744:I4753" si="548">IF(YEAR($D4744)&lt;2016,VLOOKUP($A4744,LDB_alt,COLUMN()-1,FALSE),IFERROR(VLOOKUP($A4744,LDB_neu,COLUMN()-1,FALSE),""))</f>
        <v/>
      </c>
      <c r="F4744" s="34" t="str">
        <f t="shared" si="548"/>
        <v/>
      </c>
      <c r="G4744" s="34" t="str">
        <f t="shared" si="548"/>
        <v/>
      </c>
      <c r="H4744" s="34" t="str">
        <f t="shared" si="548"/>
        <v/>
      </c>
      <c r="I4744" s="34" t="str">
        <f t="shared" si="548"/>
        <v/>
      </c>
    </row>
    <row r="4745" spans="1:9">
      <c r="A4745" s="81">
        <f t="shared" si="547"/>
        <v>556604002024</v>
      </c>
      <c r="B4745">
        <v>5566040</v>
      </c>
      <c r="C4745" t="s">
        <v>1088</v>
      </c>
      <c r="D4745" s="1">
        <v>45657</v>
      </c>
      <c r="E4745" s="34" t="str">
        <f t="shared" si="548"/>
        <v/>
      </c>
      <c r="F4745" s="34" t="str">
        <f t="shared" si="548"/>
        <v/>
      </c>
      <c r="G4745" s="34" t="str">
        <f t="shared" si="548"/>
        <v/>
      </c>
      <c r="H4745" s="34" t="str">
        <f t="shared" si="548"/>
        <v/>
      </c>
      <c r="I4745" s="34" t="str">
        <f t="shared" si="548"/>
        <v/>
      </c>
    </row>
    <row r="4746" spans="1:9">
      <c r="A4746" s="81">
        <f t="shared" si="547"/>
        <v>556604002023</v>
      </c>
      <c r="B4746">
        <v>5566040</v>
      </c>
      <c r="C4746" t="s">
        <v>1088</v>
      </c>
      <c r="D4746" s="1">
        <v>45291</v>
      </c>
      <c r="E4746" s="34" t="str">
        <f t="shared" si="548"/>
        <v/>
      </c>
      <c r="F4746" s="34" t="str">
        <f t="shared" si="548"/>
        <v/>
      </c>
      <c r="G4746" s="34" t="str">
        <f t="shared" si="548"/>
        <v/>
      </c>
      <c r="H4746" s="34" t="str">
        <f t="shared" si="548"/>
        <v/>
      </c>
      <c r="I4746" s="34" t="str">
        <f t="shared" si="548"/>
        <v/>
      </c>
    </row>
    <row r="4747" spans="1:9">
      <c r="A4747" s="81">
        <f t="shared" si="547"/>
        <v>556604002022</v>
      </c>
      <c r="B4747">
        <v>5566040</v>
      </c>
      <c r="C4747" t="s">
        <v>1088</v>
      </c>
      <c r="D4747" s="1">
        <v>44926</v>
      </c>
      <c r="E4747" s="34" t="str">
        <f t="shared" si="548"/>
        <v/>
      </c>
      <c r="F4747" s="34" t="str">
        <f t="shared" si="548"/>
        <v/>
      </c>
      <c r="G4747" s="34" t="str">
        <f t="shared" si="548"/>
        <v/>
      </c>
      <c r="H4747" s="34" t="str">
        <f t="shared" si="548"/>
        <v/>
      </c>
      <c r="I4747" s="34" t="str">
        <f t="shared" si="548"/>
        <v/>
      </c>
    </row>
    <row r="4748" spans="1:9">
      <c r="A4748" s="81">
        <f t="shared" si="547"/>
        <v>556604002021</v>
      </c>
      <c r="B4748">
        <v>5566040</v>
      </c>
      <c r="C4748" t="s">
        <v>1088</v>
      </c>
      <c r="D4748" s="1">
        <v>44561</v>
      </c>
      <c r="E4748" s="34" t="str">
        <f t="shared" si="548"/>
        <v/>
      </c>
      <c r="F4748" s="34" t="str">
        <f t="shared" si="548"/>
        <v/>
      </c>
      <c r="G4748" s="34" t="str">
        <f t="shared" si="548"/>
        <v/>
      </c>
      <c r="H4748" s="34" t="str">
        <f t="shared" si="548"/>
        <v/>
      </c>
      <c r="I4748" s="34" t="str">
        <f t="shared" si="548"/>
        <v/>
      </c>
    </row>
    <row r="4749" spans="1:9">
      <c r="A4749" s="81">
        <f t="shared" si="547"/>
        <v>556604002020</v>
      </c>
      <c r="B4749">
        <v>5566040</v>
      </c>
      <c r="C4749" t="s">
        <v>1088</v>
      </c>
      <c r="D4749" s="1">
        <v>44196</v>
      </c>
      <c r="E4749" s="34" t="str">
        <f t="shared" si="548"/>
        <v/>
      </c>
      <c r="F4749" s="34" t="str">
        <f t="shared" si="548"/>
        <v/>
      </c>
      <c r="G4749" s="34" t="str">
        <f t="shared" si="548"/>
        <v/>
      </c>
      <c r="H4749" s="34" t="str">
        <f t="shared" si="548"/>
        <v/>
      </c>
      <c r="I4749" s="34" t="str">
        <f t="shared" si="548"/>
        <v/>
      </c>
    </row>
    <row r="4750" spans="1:9">
      <c r="A4750" s="81">
        <f t="shared" si="547"/>
        <v>556604002019</v>
      </c>
      <c r="B4750">
        <v>5566040</v>
      </c>
      <c r="C4750" t="s">
        <v>1088</v>
      </c>
      <c r="D4750" s="1">
        <v>43830</v>
      </c>
      <c r="E4750" s="34" t="str">
        <f t="shared" si="548"/>
        <v/>
      </c>
      <c r="F4750" s="34" t="str">
        <f t="shared" si="548"/>
        <v/>
      </c>
      <c r="G4750" s="34" t="str">
        <f t="shared" si="548"/>
        <v/>
      </c>
      <c r="H4750" s="34" t="str">
        <f t="shared" si="548"/>
        <v/>
      </c>
      <c r="I4750" s="34" t="str">
        <f t="shared" si="548"/>
        <v/>
      </c>
    </row>
    <row r="4751" spans="1:9">
      <c r="A4751" s="81">
        <f t="shared" si="547"/>
        <v>556604002018</v>
      </c>
      <c r="B4751">
        <v>5566040</v>
      </c>
      <c r="C4751" t="s">
        <v>1088</v>
      </c>
      <c r="D4751" s="1">
        <v>43465</v>
      </c>
      <c r="E4751" s="34">
        <f t="shared" si="548"/>
        <v>9079</v>
      </c>
      <c r="F4751" s="34">
        <f t="shared" si="548"/>
        <v>1762</v>
      </c>
      <c r="G4751" s="34">
        <f t="shared" si="548"/>
        <v>1055</v>
      </c>
      <c r="H4751" s="34">
        <f t="shared" si="548"/>
        <v>92</v>
      </c>
      <c r="I4751" s="34">
        <f t="shared" si="548"/>
        <v>615</v>
      </c>
    </row>
    <row r="4752" spans="1:9">
      <c r="A4752" s="81">
        <f t="shared" si="547"/>
        <v>556604002017</v>
      </c>
      <c r="B4752">
        <v>5566040</v>
      </c>
      <c r="C4752" t="s">
        <v>1088</v>
      </c>
      <c r="D4752" s="1">
        <v>43100</v>
      </c>
      <c r="E4752" s="34">
        <f t="shared" si="548"/>
        <v>9079</v>
      </c>
      <c r="F4752" s="34">
        <f t="shared" si="548"/>
        <v>1773</v>
      </c>
      <c r="G4752" s="34">
        <f t="shared" si="548"/>
        <v>1059</v>
      </c>
      <c r="H4752" s="34">
        <f t="shared" si="548"/>
        <v>90</v>
      </c>
      <c r="I4752" s="34">
        <f t="shared" si="548"/>
        <v>624</v>
      </c>
    </row>
    <row r="4753" spans="1:9">
      <c r="A4753" s="81">
        <f t="shared" si="547"/>
        <v>556604002016</v>
      </c>
      <c r="B4753">
        <v>5566040</v>
      </c>
      <c r="C4753" t="s">
        <v>1088</v>
      </c>
      <c r="D4753" s="1">
        <v>42735</v>
      </c>
      <c r="E4753" s="34">
        <f t="shared" si="548"/>
        <v>9079</v>
      </c>
      <c r="F4753" s="34">
        <f t="shared" si="548"/>
        <v>1762</v>
      </c>
      <c r="G4753" s="34">
        <f t="shared" si="548"/>
        <v>1033</v>
      </c>
      <c r="H4753" s="34">
        <f t="shared" si="548"/>
        <v>97</v>
      </c>
      <c r="I4753" s="34">
        <f t="shared" si="548"/>
        <v>632</v>
      </c>
    </row>
    <row r="4754" spans="1:9">
      <c r="A4754" s="81">
        <f t="shared" si="547"/>
        <v>556604002015</v>
      </c>
      <c r="B4754">
        <v>5566040</v>
      </c>
      <c r="C4754" t="s">
        <v>1088</v>
      </c>
      <c r="D4754" s="1">
        <v>42369</v>
      </c>
      <c r="E4754" s="34">
        <f t="shared" ref="E4754:I4763" si="549">IF(YEAR($D4754)&lt;2016,VLOOKUP($A4754,LDB_alt,COLUMN()-1,FALSE),IFERROR(VLOOKUP($A4754,LDB_neu,COLUMN()-1,FALSE),""))</f>
        <v>9078.7099999999991</v>
      </c>
      <c r="F4754" s="34">
        <f t="shared" si="549"/>
        <v>1800.3200000000002</v>
      </c>
      <c r="G4754" s="34">
        <f t="shared" si="549"/>
        <v>1039.26</v>
      </c>
      <c r="H4754" s="34">
        <f t="shared" si="549"/>
        <v>84.42</v>
      </c>
      <c r="I4754" s="34">
        <f t="shared" si="549"/>
        <v>676.64</v>
      </c>
    </row>
    <row r="4755" spans="1:9">
      <c r="A4755" s="81">
        <f t="shared" si="547"/>
        <v>556604002014</v>
      </c>
      <c r="B4755">
        <v>5566040</v>
      </c>
      <c r="C4755" t="s">
        <v>1088</v>
      </c>
      <c r="D4755" s="1">
        <v>42004</v>
      </c>
      <c r="E4755" s="34">
        <f t="shared" si="549"/>
        <v>9078.7099999999991</v>
      </c>
      <c r="F4755" s="34">
        <f t="shared" si="549"/>
        <v>1751.4700000000003</v>
      </c>
      <c r="G4755" s="34">
        <f t="shared" si="549"/>
        <v>1006.97</v>
      </c>
      <c r="H4755" s="34">
        <f t="shared" si="549"/>
        <v>87.18</v>
      </c>
      <c r="I4755" s="34">
        <f t="shared" si="549"/>
        <v>657.32</v>
      </c>
    </row>
    <row r="4756" spans="1:9">
      <c r="A4756" s="81">
        <f t="shared" si="547"/>
        <v>556604002013</v>
      </c>
      <c r="B4756">
        <v>5566040</v>
      </c>
      <c r="C4756" t="s">
        <v>1088</v>
      </c>
      <c r="D4756" s="1">
        <v>41639</v>
      </c>
      <c r="E4756" s="34">
        <f t="shared" si="549"/>
        <v>9078.7099999999991</v>
      </c>
      <c r="F4756" s="34">
        <f t="shared" si="549"/>
        <v>1715.85</v>
      </c>
      <c r="G4756" s="34">
        <f t="shared" si="549"/>
        <v>1001.55</v>
      </c>
      <c r="H4756" s="34">
        <f t="shared" si="549"/>
        <v>93.46</v>
      </c>
      <c r="I4756" s="34">
        <f t="shared" si="549"/>
        <v>620.84</v>
      </c>
    </row>
    <row r="4757" spans="1:9">
      <c r="A4757" s="81">
        <f t="shared" si="547"/>
        <v>556604002012</v>
      </c>
      <c r="B4757">
        <v>5566040</v>
      </c>
      <c r="C4757" t="s">
        <v>1088</v>
      </c>
      <c r="D4757" s="1">
        <v>41274</v>
      </c>
      <c r="E4757" s="34">
        <f t="shared" si="549"/>
        <v>9078.7000000000007</v>
      </c>
      <c r="F4757" s="34">
        <f t="shared" si="549"/>
        <v>1714.06</v>
      </c>
      <c r="G4757" s="34">
        <f t="shared" si="549"/>
        <v>1000.76</v>
      </c>
      <c r="H4757" s="34">
        <f t="shared" si="549"/>
        <v>93.19</v>
      </c>
      <c r="I4757" s="34">
        <f t="shared" si="549"/>
        <v>620.11</v>
      </c>
    </row>
    <row r="4758" spans="1:9">
      <c r="A4758" s="81">
        <f t="shared" si="547"/>
        <v>556604002011</v>
      </c>
      <c r="B4758">
        <v>5566040</v>
      </c>
      <c r="C4758" t="s">
        <v>1088</v>
      </c>
      <c r="D4758" s="1">
        <v>40908</v>
      </c>
      <c r="E4758" s="34">
        <f t="shared" si="549"/>
        <v>9077.02</v>
      </c>
      <c r="F4758" s="34">
        <f t="shared" si="549"/>
        <v>1685.73</v>
      </c>
      <c r="G4758" s="34">
        <f t="shared" si="549"/>
        <v>993.52</v>
      </c>
      <c r="H4758" s="34">
        <f t="shared" si="549"/>
        <v>71.760000000000005</v>
      </c>
      <c r="I4758" s="34">
        <f t="shared" si="549"/>
        <v>620.45000000000005</v>
      </c>
    </row>
    <row r="4759" spans="1:9">
      <c r="A4759" s="81">
        <f t="shared" si="547"/>
        <v>556604002010</v>
      </c>
      <c r="B4759">
        <v>5566040</v>
      </c>
      <c r="C4759" t="s">
        <v>1088</v>
      </c>
      <c r="D4759" s="1">
        <v>40543</v>
      </c>
      <c r="E4759" s="34">
        <f t="shared" si="549"/>
        <v>9077.02</v>
      </c>
      <c r="F4759" s="34">
        <f t="shared" si="549"/>
        <v>1697.21</v>
      </c>
      <c r="G4759" s="34">
        <f t="shared" si="549"/>
        <v>992.8</v>
      </c>
      <c r="H4759" s="34">
        <f t="shared" si="549"/>
        <v>73.489999999999995</v>
      </c>
      <c r="I4759" s="34">
        <f t="shared" si="549"/>
        <v>630.91999999999996</v>
      </c>
    </row>
    <row r="4760" spans="1:9">
      <c r="A4760" s="81">
        <f t="shared" si="547"/>
        <v>556604002009</v>
      </c>
      <c r="B4760">
        <v>5566040</v>
      </c>
      <c r="C4760" t="s">
        <v>1088</v>
      </c>
      <c r="D4760" s="1">
        <v>40178</v>
      </c>
      <c r="E4760" s="34">
        <f t="shared" si="549"/>
        <v>9077.01</v>
      </c>
      <c r="F4760" s="34">
        <f t="shared" si="549"/>
        <v>1695.31</v>
      </c>
      <c r="G4760" s="34">
        <f t="shared" si="549"/>
        <v>990.66</v>
      </c>
      <c r="H4760" s="34">
        <f t="shared" si="549"/>
        <v>73.56</v>
      </c>
      <c r="I4760" s="34">
        <f t="shared" si="549"/>
        <v>631.09</v>
      </c>
    </row>
    <row r="4761" spans="1:9">
      <c r="A4761" s="81">
        <f t="shared" si="547"/>
        <v>556604002008</v>
      </c>
      <c r="B4761">
        <v>5566040</v>
      </c>
      <c r="C4761" t="s">
        <v>1088</v>
      </c>
      <c r="D4761" s="1">
        <v>39813</v>
      </c>
      <c r="E4761" s="34">
        <f t="shared" si="549"/>
        <v>9076.9599999999991</v>
      </c>
      <c r="F4761" s="34">
        <f t="shared" si="549"/>
        <v>1691.2200000000003</v>
      </c>
      <c r="G4761" s="34">
        <f t="shared" si="549"/>
        <v>981.88</v>
      </c>
      <c r="H4761" s="34">
        <f t="shared" si="549"/>
        <v>73.27</v>
      </c>
      <c r="I4761" s="34">
        <f t="shared" si="549"/>
        <v>636.07000000000005</v>
      </c>
    </row>
    <row r="4762" spans="1:9">
      <c r="A4762" s="81">
        <f t="shared" si="547"/>
        <v>556604002007</v>
      </c>
      <c r="B4762">
        <v>5566040</v>
      </c>
      <c r="C4762" t="s">
        <v>1088</v>
      </c>
      <c r="D4762" s="1">
        <v>39447</v>
      </c>
      <c r="E4762" s="34">
        <f t="shared" si="549"/>
        <v>9076.9699999999993</v>
      </c>
      <c r="F4762" s="34">
        <f t="shared" si="549"/>
        <v>1681.1599999999999</v>
      </c>
      <c r="G4762" s="34">
        <f t="shared" si="549"/>
        <v>972.64</v>
      </c>
      <c r="H4762" s="34">
        <f t="shared" si="549"/>
        <v>72.89</v>
      </c>
      <c r="I4762" s="34">
        <f t="shared" si="549"/>
        <v>635.63</v>
      </c>
    </row>
    <row r="4763" spans="1:9">
      <c r="A4763" s="81">
        <f t="shared" si="547"/>
        <v>556604002006</v>
      </c>
      <c r="B4763">
        <v>5566040</v>
      </c>
      <c r="C4763" t="s">
        <v>1088</v>
      </c>
      <c r="D4763" s="1">
        <v>39082</v>
      </c>
      <c r="E4763" s="34">
        <f t="shared" si="549"/>
        <v>9076.9699999999993</v>
      </c>
      <c r="F4763" s="34">
        <f t="shared" si="549"/>
        <v>1673.3399999999997</v>
      </c>
      <c r="G4763" s="34">
        <f t="shared" si="549"/>
        <v>963.43</v>
      </c>
      <c r="H4763" s="34">
        <f t="shared" si="549"/>
        <v>74.23</v>
      </c>
      <c r="I4763" s="34">
        <f t="shared" si="549"/>
        <v>635.67999999999995</v>
      </c>
    </row>
    <row r="4764" spans="1:9">
      <c r="A4764" s="81">
        <f t="shared" si="547"/>
        <v>556604402025</v>
      </c>
      <c r="B4764">
        <v>5566044</v>
      </c>
      <c r="C4764" t="s">
        <v>526</v>
      </c>
      <c r="D4764" s="1">
        <v>46022</v>
      </c>
      <c r="E4764" s="34" t="str">
        <f t="shared" ref="E4764:I4773" si="550">IF(YEAR($D4764)&lt;2016,VLOOKUP($A4764,LDB_alt,COLUMN()-1,FALSE),IFERROR(VLOOKUP($A4764,LDB_neu,COLUMN()-1,FALSE),""))</f>
        <v/>
      </c>
      <c r="F4764" s="34" t="str">
        <f t="shared" si="550"/>
        <v/>
      </c>
      <c r="G4764" s="34" t="str">
        <f t="shared" si="550"/>
        <v/>
      </c>
      <c r="H4764" s="34" t="str">
        <f t="shared" si="550"/>
        <v/>
      </c>
      <c r="I4764" s="34" t="str">
        <f t="shared" si="550"/>
        <v/>
      </c>
    </row>
    <row r="4765" spans="1:9">
      <c r="A4765" s="81">
        <f t="shared" si="547"/>
        <v>556604402024</v>
      </c>
      <c r="B4765">
        <v>5566044</v>
      </c>
      <c r="C4765" t="s">
        <v>526</v>
      </c>
      <c r="D4765" s="1">
        <v>45657</v>
      </c>
      <c r="E4765" s="34" t="str">
        <f t="shared" si="550"/>
        <v/>
      </c>
      <c r="F4765" s="34" t="str">
        <f t="shared" si="550"/>
        <v/>
      </c>
      <c r="G4765" s="34" t="str">
        <f t="shared" si="550"/>
        <v/>
      </c>
      <c r="H4765" s="34" t="str">
        <f t="shared" si="550"/>
        <v/>
      </c>
      <c r="I4765" s="34" t="str">
        <f t="shared" si="550"/>
        <v/>
      </c>
    </row>
    <row r="4766" spans="1:9">
      <c r="A4766" s="81">
        <f t="shared" si="547"/>
        <v>556604402023</v>
      </c>
      <c r="B4766">
        <v>5566044</v>
      </c>
      <c r="C4766" t="s">
        <v>526</v>
      </c>
      <c r="D4766" s="1">
        <v>45291</v>
      </c>
      <c r="E4766" s="34" t="str">
        <f t="shared" si="550"/>
        <v/>
      </c>
      <c r="F4766" s="34" t="str">
        <f t="shared" si="550"/>
        <v/>
      </c>
      <c r="G4766" s="34" t="str">
        <f t="shared" si="550"/>
        <v/>
      </c>
      <c r="H4766" s="34" t="str">
        <f t="shared" si="550"/>
        <v/>
      </c>
      <c r="I4766" s="34" t="str">
        <f t="shared" si="550"/>
        <v/>
      </c>
    </row>
    <row r="4767" spans="1:9">
      <c r="A4767" s="81">
        <f t="shared" si="547"/>
        <v>556604402022</v>
      </c>
      <c r="B4767">
        <v>5566044</v>
      </c>
      <c r="C4767" t="s">
        <v>526</v>
      </c>
      <c r="D4767" s="1">
        <v>44926</v>
      </c>
      <c r="E4767" s="34" t="str">
        <f t="shared" si="550"/>
        <v/>
      </c>
      <c r="F4767" s="34" t="str">
        <f t="shared" si="550"/>
        <v/>
      </c>
      <c r="G4767" s="34" t="str">
        <f t="shared" si="550"/>
        <v/>
      </c>
      <c r="H4767" s="34" t="str">
        <f t="shared" si="550"/>
        <v/>
      </c>
      <c r="I4767" s="34" t="str">
        <f t="shared" si="550"/>
        <v/>
      </c>
    </row>
    <row r="4768" spans="1:9">
      <c r="A4768" s="81">
        <f t="shared" si="547"/>
        <v>556604402021</v>
      </c>
      <c r="B4768">
        <v>5566044</v>
      </c>
      <c r="C4768" t="s">
        <v>526</v>
      </c>
      <c r="D4768" s="1">
        <v>44561</v>
      </c>
      <c r="E4768" s="34" t="str">
        <f t="shared" si="550"/>
        <v/>
      </c>
      <c r="F4768" s="34" t="str">
        <f t="shared" si="550"/>
        <v/>
      </c>
      <c r="G4768" s="34" t="str">
        <f t="shared" si="550"/>
        <v/>
      </c>
      <c r="H4768" s="34" t="str">
        <f t="shared" si="550"/>
        <v/>
      </c>
      <c r="I4768" s="34" t="str">
        <f t="shared" si="550"/>
        <v/>
      </c>
    </row>
    <row r="4769" spans="1:9">
      <c r="A4769" s="81">
        <f t="shared" si="547"/>
        <v>556604402020</v>
      </c>
      <c r="B4769">
        <v>5566044</v>
      </c>
      <c r="C4769" t="s">
        <v>526</v>
      </c>
      <c r="D4769" s="1">
        <v>44196</v>
      </c>
      <c r="E4769" s="34" t="str">
        <f t="shared" si="550"/>
        <v/>
      </c>
      <c r="F4769" s="34" t="str">
        <f t="shared" si="550"/>
        <v/>
      </c>
      <c r="G4769" s="34" t="str">
        <f t="shared" si="550"/>
        <v/>
      </c>
      <c r="H4769" s="34" t="str">
        <f t="shared" si="550"/>
        <v/>
      </c>
      <c r="I4769" s="34" t="str">
        <f t="shared" si="550"/>
        <v/>
      </c>
    </row>
    <row r="4770" spans="1:9">
      <c r="A4770" s="81">
        <f t="shared" si="547"/>
        <v>556604402019</v>
      </c>
      <c r="B4770">
        <v>5566044</v>
      </c>
      <c r="C4770" t="s">
        <v>526</v>
      </c>
      <c r="D4770" s="1">
        <v>43830</v>
      </c>
      <c r="E4770" s="34" t="str">
        <f t="shared" si="550"/>
        <v/>
      </c>
      <c r="F4770" s="34" t="str">
        <f t="shared" si="550"/>
        <v/>
      </c>
      <c r="G4770" s="34" t="str">
        <f t="shared" si="550"/>
        <v/>
      </c>
      <c r="H4770" s="34" t="str">
        <f t="shared" si="550"/>
        <v/>
      </c>
      <c r="I4770" s="34" t="str">
        <f t="shared" si="550"/>
        <v/>
      </c>
    </row>
    <row r="4771" spans="1:9">
      <c r="A4771" s="81">
        <f t="shared" si="547"/>
        <v>556604402018</v>
      </c>
      <c r="B4771">
        <v>5566044</v>
      </c>
      <c r="C4771" t="s">
        <v>526</v>
      </c>
      <c r="D4771" s="1">
        <v>43465</v>
      </c>
      <c r="E4771" s="34">
        <f t="shared" si="550"/>
        <v>7344</v>
      </c>
      <c r="F4771" s="34">
        <f t="shared" si="550"/>
        <v>894</v>
      </c>
      <c r="G4771" s="34">
        <f t="shared" si="550"/>
        <v>529</v>
      </c>
      <c r="H4771" s="34">
        <f t="shared" si="550"/>
        <v>68</v>
      </c>
      <c r="I4771" s="34">
        <f t="shared" si="550"/>
        <v>297</v>
      </c>
    </row>
    <row r="4772" spans="1:9">
      <c r="A4772" s="81">
        <f t="shared" si="547"/>
        <v>556604402017</v>
      </c>
      <c r="B4772">
        <v>5566044</v>
      </c>
      <c r="C4772" t="s">
        <v>526</v>
      </c>
      <c r="D4772" s="1">
        <v>43100</v>
      </c>
      <c r="E4772" s="34">
        <f t="shared" si="550"/>
        <v>7344</v>
      </c>
      <c r="F4772" s="34">
        <f t="shared" si="550"/>
        <v>895</v>
      </c>
      <c r="G4772" s="34">
        <f t="shared" si="550"/>
        <v>528</v>
      </c>
      <c r="H4772" s="34">
        <f t="shared" si="550"/>
        <v>69</v>
      </c>
      <c r="I4772" s="34">
        <f t="shared" si="550"/>
        <v>298</v>
      </c>
    </row>
    <row r="4773" spans="1:9">
      <c r="A4773" s="81">
        <f t="shared" si="547"/>
        <v>556604402016</v>
      </c>
      <c r="B4773">
        <v>5566044</v>
      </c>
      <c r="C4773" t="s">
        <v>526</v>
      </c>
      <c r="D4773" s="1">
        <v>42735</v>
      </c>
      <c r="E4773" s="34">
        <f t="shared" si="550"/>
        <v>7344</v>
      </c>
      <c r="F4773" s="34">
        <f t="shared" si="550"/>
        <v>896</v>
      </c>
      <c r="G4773" s="34">
        <f t="shared" si="550"/>
        <v>525</v>
      </c>
      <c r="H4773" s="34">
        <f t="shared" si="550"/>
        <v>69</v>
      </c>
      <c r="I4773" s="34">
        <f t="shared" si="550"/>
        <v>302</v>
      </c>
    </row>
    <row r="4774" spans="1:9">
      <c r="A4774" s="81">
        <f t="shared" si="547"/>
        <v>556604402015</v>
      </c>
      <c r="B4774">
        <v>5566044</v>
      </c>
      <c r="C4774" t="s">
        <v>526</v>
      </c>
      <c r="D4774" s="1">
        <v>42369</v>
      </c>
      <c r="E4774" s="34">
        <f t="shared" ref="E4774:I4783" si="551">IF(YEAR($D4774)&lt;2016,VLOOKUP($A4774,LDB_alt,COLUMN()-1,FALSE),IFERROR(VLOOKUP($A4774,LDB_neu,COLUMN()-1,FALSE),""))</f>
        <v>7344.45</v>
      </c>
      <c r="F4774" s="34">
        <f t="shared" si="551"/>
        <v>908.41000000000008</v>
      </c>
      <c r="G4774" s="34">
        <f t="shared" si="551"/>
        <v>520.96</v>
      </c>
      <c r="H4774" s="34">
        <f t="shared" si="551"/>
        <v>59.46</v>
      </c>
      <c r="I4774" s="34">
        <f t="shared" si="551"/>
        <v>327.99</v>
      </c>
    </row>
    <row r="4775" spans="1:9">
      <c r="A4775" s="81">
        <f t="shared" si="547"/>
        <v>556604402014</v>
      </c>
      <c r="B4775">
        <v>5566044</v>
      </c>
      <c r="C4775" t="s">
        <v>526</v>
      </c>
      <c r="D4775" s="1">
        <v>42004</v>
      </c>
      <c r="E4775" s="34">
        <f t="shared" si="551"/>
        <v>7344.45</v>
      </c>
      <c r="F4775" s="34">
        <f t="shared" si="551"/>
        <v>901.74999999999989</v>
      </c>
      <c r="G4775" s="34">
        <f t="shared" si="551"/>
        <v>520.41</v>
      </c>
      <c r="H4775" s="34">
        <f t="shared" si="551"/>
        <v>51.94</v>
      </c>
      <c r="I4775" s="34">
        <f t="shared" si="551"/>
        <v>329.4</v>
      </c>
    </row>
    <row r="4776" spans="1:9">
      <c r="A4776" s="81">
        <f t="shared" si="547"/>
        <v>556604402013</v>
      </c>
      <c r="B4776">
        <v>5566044</v>
      </c>
      <c r="C4776" t="s">
        <v>526</v>
      </c>
      <c r="D4776" s="1">
        <v>41639</v>
      </c>
      <c r="E4776" s="34">
        <f t="shared" si="551"/>
        <v>7344.45</v>
      </c>
      <c r="F4776" s="34">
        <f t="shared" si="551"/>
        <v>894.42</v>
      </c>
      <c r="G4776" s="34">
        <f t="shared" si="551"/>
        <v>518.66999999999996</v>
      </c>
      <c r="H4776" s="34">
        <f t="shared" si="551"/>
        <v>50.75</v>
      </c>
      <c r="I4776" s="34">
        <f t="shared" si="551"/>
        <v>325</v>
      </c>
    </row>
    <row r="4777" spans="1:9">
      <c r="A4777" s="81">
        <f t="shared" si="547"/>
        <v>556604402012</v>
      </c>
      <c r="B4777">
        <v>5566044</v>
      </c>
      <c r="C4777" t="s">
        <v>526</v>
      </c>
      <c r="D4777" s="1">
        <v>41274</v>
      </c>
      <c r="E4777" s="34">
        <f t="shared" si="551"/>
        <v>7344.45</v>
      </c>
      <c r="F4777" s="34">
        <f t="shared" si="551"/>
        <v>891.76</v>
      </c>
      <c r="G4777" s="34">
        <f t="shared" si="551"/>
        <v>517.09</v>
      </c>
      <c r="H4777" s="34">
        <f t="shared" si="551"/>
        <v>50.9</v>
      </c>
      <c r="I4777" s="34">
        <f t="shared" si="551"/>
        <v>323.77</v>
      </c>
    </row>
    <row r="4778" spans="1:9">
      <c r="A4778" s="81">
        <f t="shared" si="547"/>
        <v>556604402011</v>
      </c>
      <c r="B4778">
        <v>5566044</v>
      </c>
      <c r="C4778" t="s">
        <v>526</v>
      </c>
      <c r="D4778" s="1">
        <v>40908</v>
      </c>
      <c r="E4778" s="34">
        <f t="shared" si="551"/>
        <v>7332.86</v>
      </c>
      <c r="F4778" s="34">
        <f t="shared" si="551"/>
        <v>860.15000000000009</v>
      </c>
      <c r="G4778" s="34">
        <f t="shared" si="551"/>
        <v>496.58</v>
      </c>
      <c r="H4778" s="34">
        <f t="shared" si="551"/>
        <v>36.76</v>
      </c>
      <c r="I4778" s="34">
        <f t="shared" si="551"/>
        <v>326.81</v>
      </c>
    </row>
    <row r="4779" spans="1:9">
      <c r="A4779" s="81">
        <f t="shared" si="547"/>
        <v>556604402010</v>
      </c>
      <c r="B4779">
        <v>5566044</v>
      </c>
      <c r="C4779" t="s">
        <v>526</v>
      </c>
      <c r="D4779" s="1">
        <v>40543</v>
      </c>
      <c r="E4779" s="34">
        <f t="shared" si="551"/>
        <v>7333.92</v>
      </c>
      <c r="F4779" s="34">
        <f t="shared" si="551"/>
        <v>852.2</v>
      </c>
      <c r="G4779" s="34">
        <f t="shared" si="551"/>
        <v>489.48</v>
      </c>
      <c r="H4779" s="34">
        <f t="shared" si="551"/>
        <v>36.9</v>
      </c>
      <c r="I4779" s="34">
        <f t="shared" si="551"/>
        <v>325.82</v>
      </c>
    </row>
    <row r="4780" spans="1:9">
      <c r="A4780" s="81">
        <f t="shared" si="547"/>
        <v>556604402009</v>
      </c>
      <c r="B4780">
        <v>5566044</v>
      </c>
      <c r="C4780" t="s">
        <v>526</v>
      </c>
      <c r="D4780" s="1">
        <v>40178</v>
      </c>
      <c r="E4780" s="34">
        <f t="shared" si="551"/>
        <v>7333.85</v>
      </c>
      <c r="F4780" s="34">
        <f t="shared" si="551"/>
        <v>850.78</v>
      </c>
      <c r="G4780" s="34">
        <f t="shared" si="551"/>
        <v>488.59</v>
      </c>
      <c r="H4780" s="34">
        <f t="shared" si="551"/>
        <v>36.33</v>
      </c>
      <c r="I4780" s="34">
        <f t="shared" si="551"/>
        <v>325.86</v>
      </c>
    </row>
    <row r="4781" spans="1:9">
      <c r="A4781" s="81">
        <f t="shared" si="547"/>
        <v>556604402008</v>
      </c>
      <c r="B4781">
        <v>5566044</v>
      </c>
      <c r="C4781" t="s">
        <v>526</v>
      </c>
      <c r="D4781" s="1">
        <v>39813</v>
      </c>
      <c r="E4781" s="34">
        <f t="shared" si="551"/>
        <v>7333.89</v>
      </c>
      <c r="F4781" s="34">
        <f t="shared" si="551"/>
        <v>842.13000000000011</v>
      </c>
      <c r="G4781" s="34">
        <f t="shared" si="551"/>
        <v>481.16</v>
      </c>
      <c r="H4781" s="34">
        <f t="shared" si="551"/>
        <v>36.520000000000003</v>
      </c>
      <c r="I4781" s="34">
        <f t="shared" si="551"/>
        <v>324.45</v>
      </c>
    </row>
    <row r="4782" spans="1:9">
      <c r="A4782" s="81">
        <f t="shared" si="547"/>
        <v>556604402007</v>
      </c>
      <c r="B4782">
        <v>5566044</v>
      </c>
      <c r="C4782" t="s">
        <v>526</v>
      </c>
      <c r="D4782" s="1">
        <v>39447</v>
      </c>
      <c r="E4782" s="34">
        <f t="shared" si="551"/>
        <v>7333.91</v>
      </c>
      <c r="F4782" s="34">
        <f t="shared" si="551"/>
        <v>837.43</v>
      </c>
      <c r="G4782" s="34">
        <f t="shared" si="551"/>
        <v>476.58</v>
      </c>
      <c r="H4782" s="34">
        <f t="shared" si="551"/>
        <v>36.49</v>
      </c>
      <c r="I4782" s="34">
        <f t="shared" si="551"/>
        <v>324.36</v>
      </c>
    </row>
    <row r="4783" spans="1:9">
      <c r="A4783" s="81">
        <f t="shared" si="547"/>
        <v>556604402006</v>
      </c>
      <c r="B4783">
        <v>5566044</v>
      </c>
      <c r="C4783" t="s">
        <v>526</v>
      </c>
      <c r="D4783" s="1">
        <v>39082</v>
      </c>
      <c r="E4783" s="34">
        <f t="shared" si="551"/>
        <v>7333.92</v>
      </c>
      <c r="F4783" s="34">
        <f t="shared" si="551"/>
        <v>835.04</v>
      </c>
      <c r="G4783" s="34">
        <f t="shared" si="551"/>
        <v>474.75</v>
      </c>
      <c r="H4783" s="34">
        <f t="shared" si="551"/>
        <v>36.19</v>
      </c>
      <c r="I4783" s="34">
        <f t="shared" si="551"/>
        <v>324.10000000000002</v>
      </c>
    </row>
    <row r="4784" spans="1:9">
      <c r="A4784" s="81">
        <f t="shared" si="547"/>
        <v>556604802025</v>
      </c>
      <c r="B4784">
        <v>5566048</v>
      </c>
      <c r="C4784" t="s">
        <v>527</v>
      </c>
      <c r="D4784" s="1">
        <v>46022</v>
      </c>
      <c r="E4784" s="34" t="str">
        <f t="shared" ref="E4784:I4793" si="552">IF(YEAR($D4784)&lt;2016,VLOOKUP($A4784,LDB_alt,COLUMN()-1,FALSE),IFERROR(VLOOKUP($A4784,LDB_neu,COLUMN()-1,FALSE),""))</f>
        <v/>
      </c>
      <c r="F4784" s="34" t="str">
        <f t="shared" si="552"/>
        <v/>
      </c>
      <c r="G4784" s="34" t="str">
        <f t="shared" si="552"/>
        <v/>
      </c>
      <c r="H4784" s="34" t="str">
        <f t="shared" si="552"/>
        <v/>
      </c>
      <c r="I4784" s="34" t="str">
        <f t="shared" si="552"/>
        <v/>
      </c>
    </row>
    <row r="4785" spans="1:9">
      <c r="A4785" s="81">
        <f t="shared" si="547"/>
        <v>556604802024</v>
      </c>
      <c r="B4785">
        <v>5566048</v>
      </c>
      <c r="C4785" t="s">
        <v>527</v>
      </c>
      <c r="D4785" s="1">
        <v>45657</v>
      </c>
      <c r="E4785" s="34" t="str">
        <f t="shared" si="552"/>
        <v/>
      </c>
      <c r="F4785" s="34" t="str">
        <f t="shared" si="552"/>
        <v/>
      </c>
      <c r="G4785" s="34" t="str">
        <f t="shared" si="552"/>
        <v/>
      </c>
      <c r="H4785" s="34" t="str">
        <f t="shared" si="552"/>
        <v/>
      </c>
      <c r="I4785" s="34" t="str">
        <f t="shared" si="552"/>
        <v/>
      </c>
    </row>
    <row r="4786" spans="1:9">
      <c r="A4786" s="81">
        <f t="shared" si="547"/>
        <v>556604802023</v>
      </c>
      <c r="B4786">
        <v>5566048</v>
      </c>
      <c r="C4786" t="s">
        <v>527</v>
      </c>
      <c r="D4786" s="1">
        <v>45291</v>
      </c>
      <c r="E4786" s="34" t="str">
        <f t="shared" si="552"/>
        <v/>
      </c>
      <c r="F4786" s="34" t="str">
        <f t="shared" si="552"/>
        <v/>
      </c>
      <c r="G4786" s="34" t="str">
        <f t="shared" si="552"/>
        <v/>
      </c>
      <c r="H4786" s="34" t="str">
        <f t="shared" si="552"/>
        <v/>
      </c>
      <c r="I4786" s="34" t="str">
        <f t="shared" si="552"/>
        <v/>
      </c>
    </row>
    <row r="4787" spans="1:9">
      <c r="A4787" s="81">
        <f t="shared" si="547"/>
        <v>556604802022</v>
      </c>
      <c r="B4787">
        <v>5566048</v>
      </c>
      <c r="C4787" t="s">
        <v>527</v>
      </c>
      <c r="D4787" s="1">
        <v>44926</v>
      </c>
      <c r="E4787" s="34" t="str">
        <f t="shared" si="552"/>
        <v/>
      </c>
      <c r="F4787" s="34" t="str">
        <f t="shared" si="552"/>
        <v/>
      </c>
      <c r="G4787" s="34" t="str">
        <f t="shared" si="552"/>
        <v/>
      </c>
      <c r="H4787" s="34" t="str">
        <f t="shared" si="552"/>
        <v/>
      </c>
      <c r="I4787" s="34" t="str">
        <f t="shared" si="552"/>
        <v/>
      </c>
    </row>
    <row r="4788" spans="1:9">
      <c r="A4788" s="81">
        <f t="shared" si="547"/>
        <v>556604802021</v>
      </c>
      <c r="B4788">
        <v>5566048</v>
      </c>
      <c r="C4788" t="s">
        <v>527</v>
      </c>
      <c r="D4788" s="1">
        <v>44561</v>
      </c>
      <c r="E4788" s="34" t="str">
        <f t="shared" si="552"/>
        <v/>
      </c>
      <c r="F4788" s="34" t="str">
        <f t="shared" si="552"/>
        <v/>
      </c>
      <c r="G4788" s="34" t="str">
        <f t="shared" si="552"/>
        <v/>
      </c>
      <c r="H4788" s="34" t="str">
        <f t="shared" si="552"/>
        <v/>
      </c>
      <c r="I4788" s="34" t="str">
        <f t="shared" si="552"/>
        <v/>
      </c>
    </row>
    <row r="4789" spans="1:9">
      <c r="A4789" s="81">
        <f t="shared" si="547"/>
        <v>556604802020</v>
      </c>
      <c r="B4789">
        <v>5566048</v>
      </c>
      <c r="C4789" t="s">
        <v>527</v>
      </c>
      <c r="D4789" s="1">
        <v>44196</v>
      </c>
      <c r="E4789" s="34" t="str">
        <f t="shared" si="552"/>
        <v/>
      </c>
      <c r="F4789" s="34" t="str">
        <f t="shared" si="552"/>
        <v/>
      </c>
      <c r="G4789" s="34" t="str">
        <f t="shared" si="552"/>
        <v/>
      </c>
      <c r="H4789" s="34" t="str">
        <f t="shared" si="552"/>
        <v/>
      </c>
      <c r="I4789" s="34" t="str">
        <f t="shared" si="552"/>
        <v/>
      </c>
    </row>
    <row r="4790" spans="1:9">
      <c r="A4790" s="81">
        <f t="shared" si="547"/>
        <v>556604802019</v>
      </c>
      <c r="B4790">
        <v>5566048</v>
      </c>
      <c r="C4790" t="s">
        <v>527</v>
      </c>
      <c r="D4790" s="1">
        <v>43830</v>
      </c>
      <c r="E4790" s="34" t="str">
        <f t="shared" si="552"/>
        <v/>
      </c>
      <c r="F4790" s="34" t="str">
        <f t="shared" si="552"/>
        <v/>
      </c>
      <c r="G4790" s="34" t="str">
        <f t="shared" si="552"/>
        <v/>
      </c>
      <c r="H4790" s="34" t="str">
        <f t="shared" si="552"/>
        <v/>
      </c>
      <c r="I4790" s="34" t="str">
        <f t="shared" si="552"/>
        <v/>
      </c>
    </row>
    <row r="4791" spans="1:9">
      <c r="A4791" s="81">
        <f t="shared" si="547"/>
        <v>556604802018</v>
      </c>
      <c r="B4791">
        <v>5566048</v>
      </c>
      <c r="C4791" t="s">
        <v>527</v>
      </c>
      <c r="D4791" s="1">
        <v>43465</v>
      </c>
      <c r="E4791" s="34">
        <f t="shared" si="552"/>
        <v>3769</v>
      </c>
      <c r="F4791" s="34">
        <f t="shared" si="552"/>
        <v>947</v>
      </c>
      <c r="G4791" s="34">
        <f t="shared" si="552"/>
        <v>520</v>
      </c>
      <c r="H4791" s="34">
        <f t="shared" si="552"/>
        <v>97</v>
      </c>
      <c r="I4791" s="34">
        <f t="shared" si="552"/>
        <v>330</v>
      </c>
    </row>
    <row r="4792" spans="1:9">
      <c r="A4792" s="81">
        <f t="shared" si="547"/>
        <v>556604802017</v>
      </c>
      <c r="B4792">
        <v>5566048</v>
      </c>
      <c r="C4792" t="s">
        <v>527</v>
      </c>
      <c r="D4792" s="1">
        <v>43100</v>
      </c>
      <c r="E4792" s="34">
        <f t="shared" si="552"/>
        <v>3769</v>
      </c>
      <c r="F4792" s="34">
        <f t="shared" si="552"/>
        <v>931</v>
      </c>
      <c r="G4792" s="34">
        <f t="shared" si="552"/>
        <v>495</v>
      </c>
      <c r="H4792" s="34">
        <f t="shared" si="552"/>
        <v>102</v>
      </c>
      <c r="I4792" s="34">
        <f t="shared" si="552"/>
        <v>334</v>
      </c>
    </row>
    <row r="4793" spans="1:9">
      <c r="A4793" s="81">
        <f t="shared" si="547"/>
        <v>556604802016</v>
      </c>
      <c r="B4793">
        <v>5566048</v>
      </c>
      <c r="C4793" t="s">
        <v>527</v>
      </c>
      <c r="D4793" s="1">
        <v>42735</v>
      </c>
      <c r="E4793" s="34">
        <f t="shared" si="552"/>
        <v>3769</v>
      </c>
      <c r="F4793" s="34">
        <f t="shared" si="552"/>
        <v>930</v>
      </c>
      <c r="G4793" s="34">
        <f t="shared" si="552"/>
        <v>495</v>
      </c>
      <c r="H4793" s="34">
        <f t="shared" si="552"/>
        <v>102</v>
      </c>
      <c r="I4793" s="34">
        <f t="shared" si="552"/>
        <v>333</v>
      </c>
    </row>
    <row r="4794" spans="1:9">
      <c r="A4794" s="81">
        <f t="shared" si="547"/>
        <v>556604802015</v>
      </c>
      <c r="B4794">
        <v>5566048</v>
      </c>
      <c r="C4794" t="s">
        <v>527</v>
      </c>
      <c r="D4794" s="1">
        <v>42369</v>
      </c>
      <c r="E4794" s="34">
        <f t="shared" ref="E4794:I4803" si="553">IF(YEAR($D4794)&lt;2016,VLOOKUP($A4794,LDB_alt,COLUMN()-1,FALSE),IFERROR(VLOOKUP($A4794,LDB_neu,COLUMN()-1,FALSE),""))</f>
        <v>3770.76</v>
      </c>
      <c r="F4794" s="34">
        <f t="shared" si="553"/>
        <v>948.72</v>
      </c>
      <c r="G4794" s="34">
        <f t="shared" si="553"/>
        <v>500.69</v>
      </c>
      <c r="H4794" s="34">
        <f t="shared" si="553"/>
        <v>98.02</v>
      </c>
      <c r="I4794" s="34">
        <f t="shared" si="553"/>
        <v>350.01</v>
      </c>
    </row>
    <row r="4795" spans="1:9">
      <c r="A4795" s="81">
        <f t="shared" si="547"/>
        <v>556604802014</v>
      </c>
      <c r="B4795">
        <v>5566048</v>
      </c>
      <c r="C4795" t="s">
        <v>527</v>
      </c>
      <c r="D4795" s="1">
        <v>42004</v>
      </c>
      <c r="E4795" s="34">
        <f t="shared" si="553"/>
        <v>3770.76</v>
      </c>
      <c r="F4795" s="34">
        <f t="shared" si="553"/>
        <v>943.98</v>
      </c>
      <c r="G4795" s="34">
        <f t="shared" si="553"/>
        <v>502.83</v>
      </c>
      <c r="H4795" s="34">
        <f t="shared" si="553"/>
        <v>93.99</v>
      </c>
      <c r="I4795" s="34">
        <f t="shared" si="553"/>
        <v>347.16</v>
      </c>
    </row>
    <row r="4796" spans="1:9">
      <c r="A4796" s="81">
        <f t="shared" si="547"/>
        <v>556604802013</v>
      </c>
      <c r="B4796">
        <v>5566048</v>
      </c>
      <c r="C4796" t="s">
        <v>527</v>
      </c>
      <c r="D4796" s="1">
        <v>41639</v>
      </c>
      <c r="E4796" s="34">
        <f t="shared" si="553"/>
        <v>3770.86</v>
      </c>
      <c r="F4796" s="34">
        <f t="shared" si="553"/>
        <v>938.8599999999999</v>
      </c>
      <c r="G4796" s="34">
        <f t="shared" si="553"/>
        <v>505.83</v>
      </c>
      <c r="H4796" s="34">
        <f t="shared" si="553"/>
        <v>94.58</v>
      </c>
      <c r="I4796" s="34">
        <f t="shared" si="553"/>
        <v>338.45</v>
      </c>
    </row>
    <row r="4797" spans="1:9">
      <c r="A4797" s="81">
        <f t="shared" si="547"/>
        <v>556604802012</v>
      </c>
      <c r="B4797">
        <v>5566048</v>
      </c>
      <c r="C4797" t="s">
        <v>527</v>
      </c>
      <c r="D4797" s="1">
        <v>41274</v>
      </c>
      <c r="E4797" s="34">
        <f t="shared" si="553"/>
        <v>3770.96</v>
      </c>
      <c r="F4797" s="34">
        <f t="shared" si="553"/>
        <v>928.8</v>
      </c>
      <c r="G4797" s="34">
        <f t="shared" si="553"/>
        <v>501.66</v>
      </c>
      <c r="H4797" s="34">
        <f t="shared" si="553"/>
        <v>91.72</v>
      </c>
      <c r="I4797" s="34">
        <f t="shared" si="553"/>
        <v>335.42</v>
      </c>
    </row>
    <row r="4798" spans="1:9">
      <c r="A4798" s="81">
        <f t="shared" si="547"/>
        <v>556604802011</v>
      </c>
      <c r="B4798">
        <v>5566048</v>
      </c>
      <c r="C4798" t="s">
        <v>527</v>
      </c>
      <c r="D4798" s="1">
        <v>40908</v>
      </c>
      <c r="E4798" s="34">
        <f t="shared" si="553"/>
        <v>3765.21</v>
      </c>
      <c r="F4798" s="34">
        <f t="shared" si="553"/>
        <v>919.81</v>
      </c>
      <c r="G4798" s="34">
        <f t="shared" si="553"/>
        <v>499.41</v>
      </c>
      <c r="H4798" s="34">
        <f t="shared" si="553"/>
        <v>78.61</v>
      </c>
      <c r="I4798" s="34">
        <f t="shared" si="553"/>
        <v>341.79</v>
      </c>
    </row>
    <row r="4799" spans="1:9">
      <c r="A4799" s="81">
        <f t="shared" si="547"/>
        <v>556604802010</v>
      </c>
      <c r="B4799">
        <v>5566048</v>
      </c>
      <c r="C4799" t="s">
        <v>527</v>
      </c>
      <c r="D4799" s="1">
        <v>40543</v>
      </c>
      <c r="E4799" s="34">
        <f t="shared" si="553"/>
        <v>3765.31</v>
      </c>
      <c r="F4799" s="34">
        <f t="shared" si="553"/>
        <v>870.09999999999991</v>
      </c>
      <c r="G4799" s="34">
        <f t="shared" si="553"/>
        <v>496.32</v>
      </c>
      <c r="H4799" s="34">
        <f t="shared" si="553"/>
        <v>32.25</v>
      </c>
      <c r="I4799" s="34">
        <f t="shared" si="553"/>
        <v>341.53</v>
      </c>
    </row>
    <row r="4800" spans="1:9">
      <c r="A4800" s="81">
        <f t="shared" si="547"/>
        <v>556604802009</v>
      </c>
      <c r="B4800">
        <v>5566048</v>
      </c>
      <c r="C4800" t="s">
        <v>527</v>
      </c>
      <c r="D4800" s="1">
        <v>40178</v>
      </c>
      <c r="E4800" s="34">
        <f t="shared" si="553"/>
        <v>3765.33</v>
      </c>
      <c r="F4800" s="34">
        <f t="shared" si="553"/>
        <v>872.55000000000007</v>
      </c>
      <c r="G4800" s="34">
        <f t="shared" si="553"/>
        <v>499.99</v>
      </c>
      <c r="H4800" s="34">
        <f t="shared" si="553"/>
        <v>30.69</v>
      </c>
      <c r="I4800" s="34">
        <f t="shared" si="553"/>
        <v>341.87</v>
      </c>
    </row>
    <row r="4801" spans="1:9">
      <c r="A4801" s="81">
        <f t="shared" si="547"/>
        <v>556604802008</v>
      </c>
      <c r="B4801">
        <v>5566048</v>
      </c>
      <c r="C4801" t="s">
        <v>527</v>
      </c>
      <c r="D4801" s="1">
        <v>39813</v>
      </c>
      <c r="E4801" s="34">
        <f t="shared" si="553"/>
        <v>3765.33</v>
      </c>
      <c r="F4801" s="34">
        <f t="shared" si="553"/>
        <v>866.53</v>
      </c>
      <c r="G4801" s="34">
        <f t="shared" si="553"/>
        <v>490.95</v>
      </c>
      <c r="H4801" s="34">
        <f t="shared" si="553"/>
        <v>33.74</v>
      </c>
      <c r="I4801" s="34">
        <f t="shared" si="553"/>
        <v>341.84</v>
      </c>
    </row>
    <row r="4802" spans="1:9">
      <c r="A4802" s="81">
        <f t="shared" si="547"/>
        <v>556604802007</v>
      </c>
      <c r="B4802">
        <v>5566048</v>
      </c>
      <c r="C4802" t="s">
        <v>527</v>
      </c>
      <c r="D4802" s="1">
        <v>39447</v>
      </c>
      <c r="E4802" s="34">
        <f t="shared" si="553"/>
        <v>3765.31</v>
      </c>
      <c r="F4802" s="34">
        <f t="shared" si="553"/>
        <v>866.83999999999992</v>
      </c>
      <c r="G4802" s="34">
        <f t="shared" si="553"/>
        <v>486.96</v>
      </c>
      <c r="H4802" s="34">
        <f t="shared" si="553"/>
        <v>43.82</v>
      </c>
      <c r="I4802" s="34">
        <f t="shared" si="553"/>
        <v>336.06</v>
      </c>
    </row>
    <row r="4803" spans="1:9">
      <c r="A4803" s="81">
        <f t="shared" si="547"/>
        <v>556604802006</v>
      </c>
      <c r="B4803">
        <v>5566048</v>
      </c>
      <c r="C4803" t="s">
        <v>527</v>
      </c>
      <c r="D4803" s="1">
        <v>39082</v>
      </c>
      <c r="E4803" s="34">
        <f t="shared" si="553"/>
        <v>3765.3</v>
      </c>
      <c r="F4803" s="34">
        <f t="shared" si="553"/>
        <v>863.18000000000006</v>
      </c>
      <c r="G4803" s="34">
        <f t="shared" si="553"/>
        <v>484.43</v>
      </c>
      <c r="H4803" s="34">
        <f t="shared" si="553"/>
        <v>43.29</v>
      </c>
      <c r="I4803" s="34">
        <f t="shared" si="553"/>
        <v>335.46</v>
      </c>
    </row>
    <row r="4804" spans="1:9">
      <c r="A4804" s="81">
        <f t="shared" si="547"/>
        <v>556605202025</v>
      </c>
      <c r="B4804">
        <v>5566052</v>
      </c>
      <c r="C4804" t="s">
        <v>528</v>
      </c>
      <c r="D4804" s="1">
        <v>46022</v>
      </c>
      <c r="E4804" s="34" t="str">
        <f t="shared" ref="E4804:I4813" si="554">IF(YEAR($D4804)&lt;2016,VLOOKUP($A4804,LDB_alt,COLUMN()-1,FALSE),IFERROR(VLOOKUP($A4804,LDB_neu,COLUMN()-1,FALSE),""))</f>
        <v/>
      </c>
      <c r="F4804" s="34" t="str">
        <f t="shared" si="554"/>
        <v/>
      </c>
      <c r="G4804" s="34" t="str">
        <f t="shared" si="554"/>
        <v/>
      </c>
      <c r="H4804" s="34" t="str">
        <f t="shared" si="554"/>
        <v/>
      </c>
      <c r="I4804" s="34" t="str">
        <f t="shared" si="554"/>
        <v/>
      </c>
    </row>
    <row r="4805" spans="1:9">
      <c r="A4805" s="81">
        <f t="shared" ref="A4805:A4868" si="555">(LEFT(B4805&amp;"00000000",8)&amp;YEAR(D4805))+0</f>
        <v>556605202024</v>
      </c>
      <c r="B4805">
        <v>5566052</v>
      </c>
      <c r="C4805" t="s">
        <v>528</v>
      </c>
      <c r="D4805" s="1">
        <v>45657</v>
      </c>
      <c r="E4805" s="34" t="str">
        <f t="shared" si="554"/>
        <v/>
      </c>
      <c r="F4805" s="34" t="str">
        <f t="shared" si="554"/>
        <v/>
      </c>
      <c r="G4805" s="34" t="str">
        <f t="shared" si="554"/>
        <v/>
      </c>
      <c r="H4805" s="34" t="str">
        <f t="shared" si="554"/>
        <v/>
      </c>
      <c r="I4805" s="34" t="str">
        <f t="shared" si="554"/>
        <v/>
      </c>
    </row>
    <row r="4806" spans="1:9">
      <c r="A4806" s="81">
        <f t="shared" si="555"/>
        <v>556605202023</v>
      </c>
      <c r="B4806">
        <v>5566052</v>
      </c>
      <c r="C4806" t="s">
        <v>528</v>
      </c>
      <c r="D4806" s="1">
        <v>45291</v>
      </c>
      <c r="E4806" s="34" t="str">
        <f t="shared" si="554"/>
        <v/>
      </c>
      <c r="F4806" s="34" t="str">
        <f t="shared" si="554"/>
        <v/>
      </c>
      <c r="G4806" s="34" t="str">
        <f t="shared" si="554"/>
        <v/>
      </c>
      <c r="H4806" s="34" t="str">
        <f t="shared" si="554"/>
        <v/>
      </c>
      <c r="I4806" s="34" t="str">
        <f t="shared" si="554"/>
        <v/>
      </c>
    </row>
    <row r="4807" spans="1:9">
      <c r="A4807" s="81">
        <f t="shared" si="555"/>
        <v>556605202022</v>
      </c>
      <c r="B4807">
        <v>5566052</v>
      </c>
      <c r="C4807" t="s">
        <v>528</v>
      </c>
      <c r="D4807" s="1">
        <v>44926</v>
      </c>
      <c r="E4807" s="34" t="str">
        <f t="shared" si="554"/>
        <v/>
      </c>
      <c r="F4807" s="34" t="str">
        <f t="shared" si="554"/>
        <v/>
      </c>
      <c r="G4807" s="34" t="str">
        <f t="shared" si="554"/>
        <v/>
      </c>
      <c r="H4807" s="34" t="str">
        <f t="shared" si="554"/>
        <v/>
      </c>
      <c r="I4807" s="34" t="str">
        <f t="shared" si="554"/>
        <v/>
      </c>
    </row>
    <row r="4808" spans="1:9">
      <c r="A4808" s="81">
        <f t="shared" si="555"/>
        <v>556605202021</v>
      </c>
      <c r="B4808">
        <v>5566052</v>
      </c>
      <c r="C4808" t="s">
        <v>528</v>
      </c>
      <c r="D4808" s="1">
        <v>44561</v>
      </c>
      <c r="E4808" s="34" t="str">
        <f t="shared" si="554"/>
        <v/>
      </c>
      <c r="F4808" s="34" t="str">
        <f t="shared" si="554"/>
        <v/>
      </c>
      <c r="G4808" s="34" t="str">
        <f t="shared" si="554"/>
        <v/>
      </c>
      <c r="H4808" s="34" t="str">
        <f t="shared" si="554"/>
        <v/>
      </c>
      <c r="I4808" s="34" t="str">
        <f t="shared" si="554"/>
        <v/>
      </c>
    </row>
    <row r="4809" spans="1:9">
      <c r="A4809" s="81">
        <f t="shared" si="555"/>
        <v>556605202020</v>
      </c>
      <c r="B4809">
        <v>5566052</v>
      </c>
      <c r="C4809" t="s">
        <v>528</v>
      </c>
      <c r="D4809" s="1">
        <v>44196</v>
      </c>
      <c r="E4809" s="34" t="str">
        <f t="shared" si="554"/>
        <v/>
      </c>
      <c r="F4809" s="34" t="str">
        <f t="shared" si="554"/>
        <v/>
      </c>
      <c r="G4809" s="34" t="str">
        <f t="shared" si="554"/>
        <v/>
      </c>
      <c r="H4809" s="34" t="str">
        <f t="shared" si="554"/>
        <v/>
      </c>
      <c r="I4809" s="34" t="str">
        <f t="shared" si="554"/>
        <v/>
      </c>
    </row>
    <row r="4810" spans="1:9">
      <c r="A4810" s="81">
        <f t="shared" si="555"/>
        <v>556605202019</v>
      </c>
      <c r="B4810">
        <v>5566052</v>
      </c>
      <c r="C4810" t="s">
        <v>528</v>
      </c>
      <c r="D4810" s="1">
        <v>43830</v>
      </c>
      <c r="E4810" s="34" t="str">
        <f t="shared" si="554"/>
        <v/>
      </c>
      <c r="F4810" s="34" t="str">
        <f t="shared" si="554"/>
        <v/>
      </c>
      <c r="G4810" s="34" t="str">
        <f t="shared" si="554"/>
        <v/>
      </c>
      <c r="H4810" s="34" t="str">
        <f t="shared" si="554"/>
        <v/>
      </c>
      <c r="I4810" s="34" t="str">
        <f t="shared" si="554"/>
        <v/>
      </c>
    </row>
    <row r="4811" spans="1:9">
      <c r="A4811" s="81">
        <f t="shared" si="555"/>
        <v>556605202018</v>
      </c>
      <c r="B4811">
        <v>5566052</v>
      </c>
      <c r="C4811" t="s">
        <v>528</v>
      </c>
      <c r="D4811" s="1">
        <v>43465</v>
      </c>
      <c r="E4811" s="34">
        <f t="shared" si="554"/>
        <v>4028</v>
      </c>
      <c r="F4811" s="34">
        <f t="shared" si="554"/>
        <v>528</v>
      </c>
      <c r="G4811" s="34">
        <f t="shared" si="554"/>
        <v>292</v>
      </c>
      <c r="H4811" s="34">
        <f t="shared" si="554"/>
        <v>51</v>
      </c>
      <c r="I4811" s="34">
        <f t="shared" si="554"/>
        <v>185</v>
      </c>
    </row>
    <row r="4812" spans="1:9">
      <c r="A4812" s="81">
        <f t="shared" si="555"/>
        <v>556605202017</v>
      </c>
      <c r="B4812">
        <v>5566052</v>
      </c>
      <c r="C4812" t="s">
        <v>528</v>
      </c>
      <c r="D4812" s="1">
        <v>43100</v>
      </c>
      <c r="E4812" s="34">
        <f t="shared" si="554"/>
        <v>4028</v>
      </c>
      <c r="F4812" s="34">
        <f t="shared" si="554"/>
        <v>532</v>
      </c>
      <c r="G4812" s="34">
        <f t="shared" si="554"/>
        <v>290</v>
      </c>
      <c r="H4812" s="34">
        <f t="shared" si="554"/>
        <v>51</v>
      </c>
      <c r="I4812" s="34">
        <f t="shared" si="554"/>
        <v>191</v>
      </c>
    </row>
    <row r="4813" spans="1:9">
      <c r="A4813" s="81">
        <f t="shared" si="555"/>
        <v>556605202016</v>
      </c>
      <c r="B4813">
        <v>5566052</v>
      </c>
      <c r="C4813" t="s">
        <v>528</v>
      </c>
      <c r="D4813" s="1">
        <v>42735</v>
      </c>
      <c r="E4813" s="34">
        <f t="shared" si="554"/>
        <v>4028</v>
      </c>
      <c r="F4813" s="34">
        <f t="shared" si="554"/>
        <v>528</v>
      </c>
      <c r="G4813" s="34">
        <f t="shared" si="554"/>
        <v>287</v>
      </c>
      <c r="H4813" s="34">
        <f t="shared" si="554"/>
        <v>55</v>
      </c>
      <c r="I4813" s="34">
        <f t="shared" si="554"/>
        <v>186</v>
      </c>
    </row>
    <row r="4814" spans="1:9">
      <c r="A4814" s="81">
        <f t="shared" si="555"/>
        <v>556605202015</v>
      </c>
      <c r="B4814">
        <v>5566052</v>
      </c>
      <c r="C4814" t="s">
        <v>528</v>
      </c>
      <c r="D4814" s="1">
        <v>42369</v>
      </c>
      <c r="E4814" s="34">
        <f t="shared" ref="E4814:I4823" si="556">IF(YEAR($D4814)&lt;2016,VLOOKUP($A4814,LDB_alt,COLUMN()-1,FALSE),IFERROR(VLOOKUP($A4814,LDB_neu,COLUMN()-1,FALSE),""))</f>
        <v>4028.49</v>
      </c>
      <c r="F4814" s="34">
        <f t="shared" si="556"/>
        <v>536.04</v>
      </c>
      <c r="G4814" s="34">
        <f t="shared" si="556"/>
        <v>285.86</v>
      </c>
      <c r="H4814" s="34">
        <f t="shared" si="556"/>
        <v>49.99</v>
      </c>
      <c r="I4814" s="34">
        <f t="shared" si="556"/>
        <v>200.19</v>
      </c>
    </row>
    <row r="4815" spans="1:9">
      <c r="A4815" s="81">
        <f t="shared" si="555"/>
        <v>556605202014</v>
      </c>
      <c r="B4815">
        <v>5566052</v>
      </c>
      <c r="C4815" t="s">
        <v>528</v>
      </c>
      <c r="D4815" s="1">
        <v>42004</v>
      </c>
      <c r="E4815" s="34">
        <f t="shared" si="556"/>
        <v>4028.49</v>
      </c>
      <c r="F4815" s="34">
        <f t="shared" si="556"/>
        <v>538.03</v>
      </c>
      <c r="G4815" s="34">
        <f t="shared" si="556"/>
        <v>288.85000000000002</v>
      </c>
      <c r="H4815" s="34">
        <f t="shared" si="556"/>
        <v>45.3</v>
      </c>
      <c r="I4815" s="34">
        <f t="shared" si="556"/>
        <v>203.88</v>
      </c>
    </row>
    <row r="4816" spans="1:9">
      <c r="A4816" s="81">
        <f t="shared" si="555"/>
        <v>556605202013</v>
      </c>
      <c r="B4816">
        <v>5566052</v>
      </c>
      <c r="C4816" t="s">
        <v>528</v>
      </c>
      <c r="D4816" s="1">
        <v>41639</v>
      </c>
      <c r="E4816" s="34">
        <f t="shared" si="556"/>
        <v>4028.49</v>
      </c>
      <c r="F4816" s="34">
        <f t="shared" si="556"/>
        <v>534.39</v>
      </c>
      <c r="G4816" s="34">
        <f t="shared" si="556"/>
        <v>288.83</v>
      </c>
      <c r="H4816" s="34">
        <f t="shared" si="556"/>
        <v>44.23</v>
      </c>
      <c r="I4816" s="34">
        <f t="shared" si="556"/>
        <v>201.33</v>
      </c>
    </row>
    <row r="4817" spans="1:9">
      <c r="A4817" s="81">
        <f t="shared" si="555"/>
        <v>556605202012</v>
      </c>
      <c r="B4817">
        <v>5566052</v>
      </c>
      <c r="C4817" t="s">
        <v>528</v>
      </c>
      <c r="D4817" s="1">
        <v>41274</v>
      </c>
      <c r="E4817" s="34">
        <f t="shared" si="556"/>
        <v>4028.49</v>
      </c>
      <c r="F4817" s="34">
        <f t="shared" si="556"/>
        <v>533.64</v>
      </c>
      <c r="G4817" s="34">
        <f t="shared" si="556"/>
        <v>288.32</v>
      </c>
      <c r="H4817" s="34">
        <f t="shared" si="556"/>
        <v>44.3</v>
      </c>
      <c r="I4817" s="34">
        <f t="shared" si="556"/>
        <v>201.02</v>
      </c>
    </row>
    <row r="4818" spans="1:9">
      <c r="A4818" s="81">
        <f t="shared" si="555"/>
        <v>556605202011</v>
      </c>
      <c r="B4818">
        <v>5566052</v>
      </c>
      <c r="C4818" t="s">
        <v>528</v>
      </c>
      <c r="D4818" s="1">
        <v>40908</v>
      </c>
      <c r="E4818" s="34">
        <f t="shared" si="556"/>
        <v>4023.02</v>
      </c>
      <c r="F4818" s="34">
        <f t="shared" si="556"/>
        <v>526.95999999999992</v>
      </c>
      <c r="G4818" s="34">
        <f t="shared" si="556"/>
        <v>282.95999999999998</v>
      </c>
      <c r="H4818" s="34">
        <f t="shared" si="556"/>
        <v>43.15</v>
      </c>
      <c r="I4818" s="34">
        <f t="shared" si="556"/>
        <v>200.85</v>
      </c>
    </row>
    <row r="4819" spans="1:9">
      <c r="A4819" s="81">
        <f t="shared" si="555"/>
        <v>556605202010</v>
      </c>
      <c r="B4819">
        <v>5566052</v>
      </c>
      <c r="C4819" t="s">
        <v>528</v>
      </c>
      <c r="D4819" s="1">
        <v>40543</v>
      </c>
      <c r="E4819" s="34">
        <f t="shared" si="556"/>
        <v>4023.05</v>
      </c>
      <c r="F4819" s="34">
        <f t="shared" si="556"/>
        <v>526.17000000000007</v>
      </c>
      <c r="G4819" s="34">
        <f t="shared" si="556"/>
        <v>281.99</v>
      </c>
      <c r="H4819" s="34">
        <f t="shared" si="556"/>
        <v>43.3</v>
      </c>
      <c r="I4819" s="34">
        <f t="shared" si="556"/>
        <v>200.88</v>
      </c>
    </row>
    <row r="4820" spans="1:9">
      <c r="A4820" s="81">
        <f t="shared" si="555"/>
        <v>556605202009</v>
      </c>
      <c r="B4820">
        <v>5566052</v>
      </c>
      <c r="C4820" t="s">
        <v>528</v>
      </c>
      <c r="D4820" s="1">
        <v>40178</v>
      </c>
      <c r="E4820" s="34">
        <f t="shared" si="556"/>
        <v>4023.05</v>
      </c>
      <c r="F4820" s="34">
        <f t="shared" si="556"/>
        <v>525.46</v>
      </c>
      <c r="G4820" s="34">
        <f t="shared" si="556"/>
        <v>280.81</v>
      </c>
      <c r="H4820" s="34">
        <f t="shared" si="556"/>
        <v>43.8</v>
      </c>
      <c r="I4820" s="34">
        <f t="shared" si="556"/>
        <v>200.85</v>
      </c>
    </row>
    <row r="4821" spans="1:9">
      <c r="A4821" s="81">
        <f t="shared" si="555"/>
        <v>556605202008</v>
      </c>
      <c r="B4821">
        <v>5566052</v>
      </c>
      <c r="C4821" t="s">
        <v>528</v>
      </c>
      <c r="D4821" s="1">
        <v>39813</v>
      </c>
      <c r="E4821" s="34">
        <f t="shared" si="556"/>
        <v>4022.72</v>
      </c>
      <c r="F4821" s="34">
        <f t="shared" si="556"/>
        <v>518.68000000000006</v>
      </c>
      <c r="G4821" s="34">
        <f t="shared" si="556"/>
        <v>276.23</v>
      </c>
      <c r="H4821" s="34">
        <f t="shared" si="556"/>
        <v>43.98</v>
      </c>
      <c r="I4821" s="34">
        <f t="shared" si="556"/>
        <v>198.47</v>
      </c>
    </row>
    <row r="4822" spans="1:9">
      <c r="A4822" s="81">
        <f t="shared" si="555"/>
        <v>556605202007</v>
      </c>
      <c r="B4822">
        <v>5566052</v>
      </c>
      <c r="C4822" t="s">
        <v>528</v>
      </c>
      <c r="D4822" s="1">
        <v>39447</v>
      </c>
      <c r="E4822" s="34">
        <f t="shared" si="556"/>
        <v>4022.44</v>
      </c>
      <c r="F4822" s="34">
        <f t="shared" si="556"/>
        <v>494.59000000000003</v>
      </c>
      <c r="G4822" s="34">
        <f t="shared" si="556"/>
        <v>272.32</v>
      </c>
      <c r="H4822" s="34">
        <f t="shared" si="556"/>
        <v>29.67</v>
      </c>
      <c r="I4822" s="34">
        <f t="shared" si="556"/>
        <v>192.6</v>
      </c>
    </row>
    <row r="4823" spans="1:9">
      <c r="A4823" s="81">
        <f t="shared" si="555"/>
        <v>556605202006</v>
      </c>
      <c r="B4823">
        <v>5566052</v>
      </c>
      <c r="C4823" t="s">
        <v>528</v>
      </c>
      <c r="D4823" s="1">
        <v>39082</v>
      </c>
      <c r="E4823" s="34">
        <f t="shared" si="556"/>
        <v>4022.45</v>
      </c>
      <c r="F4823" s="34">
        <f t="shared" si="556"/>
        <v>480.11</v>
      </c>
      <c r="G4823" s="34">
        <f t="shared" si="556"/>
        <v>265.02</v>
      </c>
      <c r="H4823" s="34">
        <f t="shared" si="556"/>
        <v>27.3</v>
      </c>
      <c r="I4823" s="34">
        <f t="shared" si="556"/>
        <v>187.79</v>
      </c>
    </row>
    <row r="4824" spans="1:9">
      <c r="A4824" s="81">
        <f t="shared" si="555"/>
        <v>556605602025</v>
      </c>
      <c r="B4824">
        <v>5566056</v>
      </c>
      <c r="C4824" t="s">
        <v>529</v>
      </c>
      <c r="D4824" s="1">
        <v>46022</v>
      </c>
      <c r="E4824" s="34" t="str">
        <f t="shared" ref="E4824:I4833" si="557">IF(YEAR($D4824)&lt;2016,VLOOKUP($A4824,LDB_alt,COLUMN()-1,FALSE),IFERROR(VLOOKUP($A4824,LDB_neu,COLUMN()-1,FALSE),""))</f>
        <v/>
      </c>
      <c r="F4824" s="34" t="str">
        <f t="shared" si="557"/>
        <v/>
      </c>
      <c r="G4824" s="34" t="str">
        <f t="shared" si="557"/>
        <v/>
      </c>
      <c r="H4824" s="34" t="str">
        <f t="shared" si="557"/>
        <v/>
      </c>
      <c r="I4824" s="34" t="str">
        <f t="shared" si="557"/>
        <v/>
      </c>
    </row>
    <row r="4825" spans="1:9">
      <c r="A4825" s="81">
        <f t="shared" si="555"/>
        <v>556605602024</v>
      </c>
      <c r="B4825">
        <v>5566056</v>
      </c>
      <c r="C4825" t="s">
        <v>529</v>
      </c>
      <c r="D4825" s="1">
        <v>45657</v>
      </c>
      <c r="E4825" s="34" t="str">
        <f t="shared" si="557"/>
        <v/>
      </c>
      <c r="F4825" s="34" t="str">
        <f t="shared" si="557"/>
        <v/>
      </c>
      <c r="G4825" s="34" t="str">
        <f t="shared" si="557"/>
        <v/>
      </c>
      <c r="H4825" s="34" t="str">
        <f t="shared" si="557"/>
        <v/>
      </c>
      <c r="I4825" s="34" t="str">
        <f t="shared" si="557"/>
        <v/>
      </c>
    </row>
    <row r="4826" spans="1:9">
      <c r="A4826" s="81">
        <f t="shared" si="555"/>
        <v>556605602023</v>
      </c>
      <c r="B4826">
        <v>5566056</v>
      </c>
      <c r="C4826" t="s">
        <v>529</v>
      </c>
      <c r="D4826" s="1">
        <v>45291</v>
      </c>
      <c r="E4826" s="34" t="str">
        <f t="shared" si="557"/>
        <v/>
      </c>
      <c r="F4826" s="34" t="str">
        <f t="shared" si="557"/>
        <v/>
      </c>
      <c r="G4826" s="34" t="str">
        <f t="shared" si="557"/>
        <v/>
      </c>
      <c r="H4826" s="34" t="str">
        <f t="shared" si="557"/>
        <v/>
      </c>
      <c r="I4826" s="34" t="str">
        <f t="shared" si="557"/>
        <v/>
      </c>
    </row>
    <row r="4827" spans="1:9">
      <c r="A4827" s="81">
        <f t="shared" si="555"/>
        <v>556605602022</v>
      </c>
      <c r="B4827">
        <v>5566056</v>
      </c>
      <c r="C4827" t="s">
        <v>529</v>
      </c>
      <c r="D4827" s="1">
        <v>44926</v>
      </c>
      <c r="E4827" s="34" t="str">
        <f t="shared" si="557"/>
        <v/>
      </c>
      <c r="F4827" s="34" t="str">
        <f t="shared" si="557"/>
        <v/>
      </c>
      <c r="G4827" s="34" t="str">
        <f t="shared" si="557"/>
        <v/>
      </c>
      <c r="H4827" s="34" t="str">
        <f t="shared" si="557"/>
        <v/>
      </c>
      <c r="I4827" s="34" t="str">
        <f t="shared" si="557"/>
        <v/>
      </c>
    </row>
    <row r="4828" spans="1:9">
      <c r="A4828" s="81">
        <f t="shared" si="555"/>
        <v>556605602021</v>
      </c>
      <c r="B4828">
        <v>5566056</v>
      </c>
      <c r="C4828" t="s">
        <v>529</v>
      </c>
      <c r="D4828" s="1">
        <v>44561</v>
      </c>
      <c r="E4828" s="34" t="str">
        <f t="shared" si="557"/>
        <v/>
      </c>
      <c r="F4828" s="34" t="str">
        <f t="shared" si="557"/>
        <v/>
      </c>
      <c r="G4828" s="34" t="str">
        <f t="shared" si="557"/>
        <v/>
      </c>
      <c r="H4828" s="34" t="str">
        <f t="shared" si="557"/>
        <v/>
      </c>
      <c r="I4828" s="34" t="str">
        <f t="shared" si="557"/>
        <v/>
      </c>
    </row>
    <row r="4829" spans="1:9">
      <c r="A4829" s="81">
        <f t="shared" si="555"/>
        <v>556605602020</v>
      </c>
      <c r="B4829">
        <v>5566056</v>
      </c>
      <c r="C4829" t="s">
        <v>529</v>
      </c>
      <c r="D4829" s="1">
        <v>44196</v>
      </c>
      <c r="E4829" s="34" t="str">
        <f t="shared" si="557"/>
        <v/>
      </c>
      <c r="F4829" s="34" t="str">
        <f t="shared" si="557"/>
        <v/>
      </c>
      <c r="G4829" s="34" t="str">
        <f t="shared" si="557"/>
        <v/>
      </c>
      <c r="H4829" s="34" t="str">
        <f t="shared" si="557"/>
        <v/>
      </c>
      <c r="I4829" s="34" t="str">
        <f t="shared" si="557"/>
        <v/>
      </c>
    </row>
    <row r="4830" spans="1:9">
      <c r="A4830" s="81">
        <f t="shared" si="555"/>
        <v>556605602019</v>
      </c>
      <c r="B4830">
        <v>5566056</v>
      </c>
      <c r="C4830" t="s">
        <v>529</v>
      </c>
      <c r="D4830" s="1">
        <v>43830</v>
      </c>
      <c r="E4830" s="34" t="str">
        <f t="shared" si="557"/>
        <v/>
      </c>
      <c r="F4830" s="34" t="str">
        <f t="shared" si="557"/>
        <v/>
      </c>
      <c r="G4830" s="34" t="str">
        <f t="shared" si="557"/>
        <v/>
      </c>
      <c r="H4830" s="34" t="str">
        <f t="shared" si="557"/>
        <v/>
      </c>
      <c r="I4830" s="34" t="str">
        <f t="shared" si="557"/>
        <v/>
      </c>
    </row>
    <row r="4831" spans="1:9">
      <c r="A4831" s="81">
        <f t="shared" si="555"/>
        <v>556605602018</v>
      </c>
      <c r="B4831">
        <v>5566056</v>
      </c>
      <c r="C4831" t="s">
        <v>529</v>
      </c>
      <c r="D4831" s="1">
        <v>43465</v>
      </c>
      <c r="E4831" s="34">
        <f t="shared" si="557"/>
        <v>4060</v>
      </c>
      <c r="F4831" s="34">
        <f t="shared" si="557"/>
        <v>870</v>
      </c>
      <c r="G4831" s="34">
        <f t="shared" si="557"/>
        <v>548</v>
      </c>
      <c r="H4831" s="34">
        <f t="shared" si="557"/>
        <v>85</v>
      </c>
      <c r="I4831" s="34">
        <f t="shared" si="557"/>
        <v>237</v>
      </c>
    </row>
    <row r="4832" spans="1:9">
      <c r="A4832" s="81">
        <f t="shared" si="555"/>
        <v>556605602017</v>
      </c>
      <c r="B4832">
        <v>5566056</v>
      </c>
      <c r="C4832" t="s">
        <v>529</v>
      </c>
      <c r="D4832" s="1">
        <v>43100</v>
      </c>
      <c r="E4832" s="34">
        <f t="shared" si="557"/>
        <v>4060</v>
      </c>
      <c r="F4832" s="34">
        <f t="shared" si="557"/>
        <v>874</v>
      </c>
      <c r="G4832" s="34">
        <f t="shared" si="557"/>
        <v>553</v>
      </c>
      <c r="H4832" s="34">
        <f t="shared" si="557"/>
        <v>81</v>
      </c>
      <c r="I4832" s="34">
        <f t="shared" si="557"/>
        <v>240</v>
      </c>
    </row>
    <row r="4833" spans="1:9">
      <c r="A4833" s="81">
        <f t="shared" si="555"/>
        <v>556605602016</v>
      </c>
      <c r="B4833">
        <v>5566056</v>
      </c>
      <c r="C4833" t="s">
        <v>529</v>
      </c>
      <c r="D4833" s="1">
        <v>42735</v>
      </c>
      <c r="E4833" s="34">
        <f t="shared" si="557"/>
        <v>4060</v>
      </c>
      <c r="F4833" s="34">
        <f t="shared" si="557"/>
        <v>866</v>
      </c>
      <c r="G4833" s="34">
        <f t="shared" si="557"/>
        <v>543</v>
      </c>
      <c r="H4833" s="34">
        <f t="shared" si="557"/>
        <v>81</v>
      </c>
      <c r="I4833" s="34">
        <f t="shared" si="557"/>
        <v>242</v>
      </c>
    </row>
    <row r="4834" spans="1:9">
      <c r="A4834" s="81">
        <f t="shared" si="555"/>
        <v>556605602015</v>
      </c>
      <c r="B4834">
        <v>5566056</v>
      </c>
      <c r="C4834" t="s">
        <v>529</v>
      </c>
      <c r="D4834" s="1">
        <v>42369</v>
      </c>
      <c r="E4834" s="34">
        <f t="shared" ref="E4834:I4843" si="558">IF(YEAR($D4834)&lt;2016,VLOOKUP($A4834,LDB_alt,COLUMN()-1,FALSE),IFERROR(VLOOKUP($A4834,LDB_neu,COLUMN()-1,FALSE),""))</f>
        <v>4059.54</v>
      </c>
      <c r="F4834" s="34">
        <f t="shared" si="558"/>
        <v>871.28</v>
      </c>
      <c r="G4834" s="34">
        <f t="shared" si="558"/>
        <v>544.66</v>
      </c>
      <c r="H4834" s="34">
        <f t="shared" si="558"/>
        <v>74.760000000000005</v>
      </c>
      <c r="I4834" s="34">
        <f t="shared" si="558"/>
        <v>251.86</v>
      </c>
    </row>
    <row r="4835" spans="1:9">
      <c r="A4835" s="81">
        <f t="shared" si="555"/>
        <v>556605602014</v>
      </c>
      <c r="B4835">
        <v>5566056</v>
      </c>
      <c r="C4835" t="s">
        <v>529</v>
      </c>
      <c r="D4835" s="1">
        <v>42004</v>
      </c>
      <c r="E4835" s="34">
        <f t="shared" si="558"/>
        <v>4059.54</v>
      </c>
      <c r="F4835" s="34">
        <f t="shared" si="558"/>
        <v>867.45</v>
      </c>
      <c r="G4835" s="34">
        <f t="shared" si="558"/>
        <v>548.87</v>
      </c>
      <c r="H4835" s="34">
        <f t="shared" si="558"/>
        <v>67.59</v>
      </c>
      <c r="I4835" s="34">
        <f t="shared" si="558"/>
        <v>250.99</v>
      </c>
    </row>
    <row r="4836" spans="1:9">
      <c r="A4836" s="81">
        <f t="shared" si="555"/>
        <v>556605602013</v>
      </c>
      <c r="B4836">
        <v>5566056</v>
      </c>
      <c r="C4836" t="s">
        <v>529</v>
      </c>
      <c r="D4836" s="1">
        <v>41639</v>
      </c>
      <c r="E4836" s="34">
        <f t="shared" si="558"/>
        <v>4059.54</v>
      </c>
      <c r="F4836" s="34">
        <f t="shared" si="558"/>
        <v>863.01</v>
      </c>
      <c r="G4836" s="34">
        <f t="shared" si="558"/>
        <v>548.53</v>
      </c>
      <c r="H4836" s="34">
        <f t="shared" si="558"/>
        <v>67.84</v>
      </c>
      <c r="I4836" s="34">
        <f t="shared" si="558"/>
        <v>246.64</v>
      </c>
    </row>
    <row r="4837" spans="1:9">
      <c r="A4837" s="81">
        <f t="shared" si="555"/>
        <v>556605602012</v>
      </c>
      <c r="B4837">
        <v>5566056</v>
      </c>
      <c r="C4837" t="s">
        <v>529</v>
      </c>
      <c r="D4837" s="1">
        <v>41274</v>
      </c>
      <c r="E4837" s="34">
        <f t="shared" si="558"/>
        <v>4059.54</v>
      </c>
      <c r="F4837" s="34">
        <f t="shared" si="558"/>
        <v>857.42</v>
      </c>
      <c r="G4837" s="34">
        <f t="shared" si="558"/>
        <v>544.27</v>
      </c>
      <c r="H4837" s="34">
        <f t="shared" si="558"/>
        <v>67.37</v>
      </c>
      <c r="I4837" s="34">
        <f t="shared" si="558"/>
        <v>245.78</v>
      </c>
    </row>
    <row r="4838" spans="1:9">
      <c r="A4838" s="81">
        <f t="shared" si="555"/>
        <v>556605602011</v>
      </c>
      <c r="B4838">
        <v>5566056</v>
      </c>
      <c r="C4838" t="s">
        <v>529</v>
      </c>
      <c r="D4838" s="1">
        <v>40908</v>
      </c>
      <c r="E4838" s="34">
        <f t="shared" si="558"/>
        <v>4060.41</v>
      </c>
      <c r="F4838" s="34">
        <f t="shared" si="558"/>
        <v>770.58999999999992</v>
      </c>
      <c r="G4838" s="34">
        <f t="shared" si="558"/>
        <v>499.74</v>
      </c>
      <c r="H4838" s="34">
        <f t="shared" si="558"/>
        <v>31.55</v>
      </c>
      <c r="I4838" s="34">
        <f t="shared" si="558"/>
        <v>239.3</v>
      </c>
    </row>
    <row r="4839" spans="1:9">
      <c r="A4839" s="81">
        <f t="shared" si="555"/>
        <v>556605602010</v>
      </c>
      <c r="B4839">
        <v>5566056</v>
      </c>
      <c r="C4839" t="s">
        <v>529</v>
      </c>
      <c r="D4839" s="1">
        <v>40543</v>
      </c>
      <c r="E4839" s="34">
        <f t="shared" si="558"/>
        <v>4060.4</v>
      </c>
      <c r="F4839" s="34">
        <f t="shared" si="558"/>
        <v>763.78</v>
      </c>
      <c r="G4839" s="34">
        <f t="shared" si="558"/>
        <v>498.13</v>
      </c>
      <c r="H4839" s="34">
        <f t="shared" si="558"/>
        <v>31.48</v>
      </c>
      <c r="I4839" s="34">
        <f t="shared" si="558"/>
        <v>234.17</v>
      </c>
    </row>
    <row r="4840" spans="1:9">
      <c r="A4840" s="81">
        <f t="shared" si="555"/>
        <v>556605602009</v>
      </c>
      <c r="B4840">
        <v>5566056</v>
      </c>
      <c r="C4840" t="s">
        <v>529</v>
      </c>
      <c r="D4840" s="1">
        <v>40178</v>
      </c>
      <c r="E4840" s="34">
        <f t="shared" si="558"/>
        <v>4060.46</v>
      </c>
      <c r="F4840" s="34">
        <f t="shared" si="558"/>
        <v>748.65</v>
      </c>
      <c r="G4840" s="34">
        <f t="shared" si="558"/>
        <v>492.92</v>
      </c>
      <c r="H4840" s="34">
        <f t="shared" si="558"/>
        <v>26.49</v>
      </c>
      <c r="I4840" s="34">
        <f t="shared" si="558"/>
        <v>229.24</v>
      </c>
    </row>
    <row r="4841" spans="1:9">
      <c r="A4841" s="81">
        <f t="shared" si="555"/>
        <v>556605602008</v>
      </c>
      <c r="B4841">
        <v>5566056</v>
      </c>
      <c r="C4841" t="s">
        <v>529</v>
      </c>
      <c r="D4841" s="1">
        <v>39813</v>
      </c>
      <c r="E4841" s="34">
        <f t="shared" si="558"/>
        <v>4060.46</v>
      </c>
      <c r="F4841" s="34">
        <f t="shared" si="558"/>
        <v>745.9</v>
      </c>
      <c r="G4841" s="34">
        <f t="shared" si="558"/>
        <v>490.67</v>
      </c>
      <c r="H4841" s="34">
        <f t="shared" si="558"/>
        <v>26.58</v>
      </c>
      <c r="I4841" s="34">
        <f t="shared" si="558"/>
        <v>228.65</v>
      </c>
    </row>
    <row r="4842" spans="1:9">
      <c r="A4842" s="81">
        <f t="shared" si="555"/>
        <v>556605602007</v>
      </c>
      <c r="B4842">
        <v>5566056</v>
      </c>
      <c r="C4842" t="s">
        <v>529</v>
      </c>
      <c r="D4842" s="1">
        <v>39447</v>
      </c>
      <c r="E4842" s="34">
        <f t="shared" si="558"/>
        <v>4060.47</v>
      </c>
      <c r="F4842" s="34">
        <f t="shared" si="558"/>
        <v>743.84</v>
      </c>
      <c r="G4842" s="34">
        <f t="shared" si="558"/>
        <v>489.25</v>
      </c>
      <c r="H4842" s="34">
        <f t="shared" si="558"/>
        <v>26.58</v>
      </c>
      <c r="I4842" s="34">
        <f t="shared" si="558"/>
        <v>228.01</v>
      </c>
    </row>
    <row r="4843" spans="1:9">
      <c r="A4843" s="81">
        <f t="shared" si="555"/>
        <v>556605602006</v>
      </c>
      <c r="B4843">
        <v>5566056</v>
      </c>
      <c r="C4843" t="s">
        <v>529</v>
      </c>
      <c r="D4843" s="1">
        <v>39082</v>
      </c>
      <c r="E4843" s="34">
        <f t="shared" si="558"/>
        <v>4060.48</v>
      </c>
      <c r="F4843" s="34">
        <f t="shared" si="558"/>
        <v>737.66</v>
      </c>
      <c r="G4843" s="34">
        <f t="shared" si="558"/>
        <v>487.13</v>
      </c>
      <c r="H4843" s="34">
        <f t="shared" si="558"/>
        <v>22.4</v>
      </c>
      <c r="I4843" s="34">
        <f t="shared" si="558"/>
        <v>228.13</v>
      </c>
    </row>
    <row r="4844" spans="1:9">
      <c r="A4844" s="81">
        <f t="shared" si="555"/>
        <v>556606002025</v>
      </c>
      <c r="B4844">
        <v>5566060</v>
      </c>
      <c r="C4844" t="s">
        <v>530</v>
      </c>
      <c r="D4844" s="1">
        <v>46022</v>
      </c>
      <c r="E4844" s="34" t="str">
        <f t="shared" ref="E4844:I4853" si="559">IF(YEAR($D4844)&lt;2016,VLOOKUP($A4844,LDB_alt,COLUMN()-1,FALSE),IFERROR(VLOOKUP($A4844,LDB_neu,COLUMN()-1,FALSE),""))</f>
        <v/>
      </c>
      <c r="F4844" s="34" t="str">
        <f t="shared" si="559"/>
        <v/>
      </c>
      <c r="G4844" s="34" t="str">
        <f t="shared" si="559"/>
        <v/>
      </c>
      <c r="H4844" s="34" t="str">
        <f t="shared" si="559"/>
        <v/>
      </c>
      <c r="I4844" s="34" t="str">
        <f t="shared" si="559"/>
        <v/>
      </c>
    </row>
    <row r="4845" spans="1:9">
      <c r="A4845" s="81">
        <f t="shared" si="555"/>
        <v>556606002024</v>
      </c>
      <c r="B4845">
        <v>5566060</v>
      </c>
      <c r="C4845" t="s">
        <v>530</v>
      </c>
      <c r="D4845" s="1">
        <v>45657</v>
      </c>
      <c r="E4845" s="34" t="str">
        <f t="shared" si="559"/>
        <v/>
      </c>
      <c r="F4845" s="34" t="str">
        <f t="shared" si="559"/>
        <v/>
      </c>
      <c r="G4845" s="34" t="str">
        <f t="shared" si="559"/>
        <v/>
      </c>
      <c r="H4845" s="34" t="str">
        <f t="shared" si="559"/>
        <v/>
      </c>
      <c r="I4845" s="34" t="str">
        <f t="shared" si="559"/>
        <v/>
      </c>
    </row>
    <row r="4846" spans="1:9">
      <c r="A4846" s="81">
        <f t="shared" si="555"/>
        <v>556606002023</v>
      </c>
      <c r="B4846">
        <v>5566060</v>
      </c>
      <c r="C4846" t="s">
        <v>530</v>
      </c>
      <c r="D4846" s="1">
        <v>45291</v>
      </c>
      <c r="E4846" s="34" t="str">
        <f t="shared" si="559"/>
        <v/>
      </c>
      <c r="F4846" s="34" t="str">
        <f t="shared" si="559"/>
        <v/>
      </c>
      <c r="G4846" s="34" t="str">
        <f t="shared" si="559"/>
        <v/>
      </c>
      <c r="H4846" s="34" t="str">
        <f t="shared" si="559"/>
        <v/>
      </c>
      <c r="I4846" s="34" t="str">
        <f t="shared" si="559"/>
        <v/>
      </c>
    </row>
    <row r="4847" spans="1:9">
      <c r="A4847" s="81">
        <f t="shared" si="555"/>
        <v>556606002022</v>
      </c>
      <c r="B4847">
        <v>5566060</v>
      </c>
      <c r="C4847" t="s">
        <v>530</v>
      </c>
      <c r="D4847" s="1">
        <v>44926</v>
      </c>
      <c r="E4847" s="34" t="str">
        <f t="shared" si="559"/>
        <v/>
      </c>
      <c r="F4847" s="34" t="str">
        <f t="shared" si="559"/>
        <v/>
      </c>
      <c r="G4847" s="34" t="str">
        <f t="shared" si="559"/>
        <v/>
      </c>
      <c r="H4847" s="34" t="str">
        <f t="shared" si="559"/>
        <v/>
      </c>
      <c r="I4847" s="34" t="str">
        <f t="shared" si="559"/>
        <v/>
      </c>
    </row>
    <row r="4848" spans="1:9">
      <c r="A4848" s="81">
        <f t="shared" si="555"/>
        <v>556606002021</v>
      </c>
      <c r="B4848">
        <v>5566060</v>
      </c>
      <c r="C4848" t="s">
        <v>530</v>
      </c>
      <c r="D4848" s="1">
        <v>44561</v>
      </c>
      <c r="E4848" s="34" t="str">
        <f t="shared" si="559"/>
        <v/>
      </c>
      <c r="F4848" s="34" t="str">
        <f t="shared" si="559"/>
        <v/>
      </c>
      <c r="G4848" s="34" t="str">
        <f t="shared" si="559"/>
        <v/>
      </c>
      <c r="H4848" s="34" t="str">
        <f t="shared" si="559"/>
        <v/>
      </c>
      <c r="I4848" s="34" t="str">
        <f t="shared" si="559"/>
        <v/>
      </c>
    </row>
    <row r="4849" spans="1:9">
      <c r="A4849" s="81">
        <f t="shared" si="555"/>
        <v>556606002020</v>
      </c>
      <c r="B4849">
        <v>5566060</v>
      </c>
      <c r="C4849" t="s">
        <v>530</v>
      </c>
      <c r="D4849" s="1">
        <v>44196</v>
      </c>
      <c r="E4849" s="34" t="str">
        <f t="shared" si="559"/>
        <v/>
      </c>
      <c r="F4849" s="34" t="str">
        <f t="shared" si="559"/>
        <v/>
      </c>
      <c r="G4849" s="34" t="str">
        <f t="shared" si="559"/>
        <v/>
      </c>
      <c r="H4849" s="34" t="str">
        <f t="shared" si="559"/>
        <v/>
      </c>
      <c r="I4849" s="34" t="str">
        <f t="shared" si="559"/>
        <v/>
      </c>
    </row>
    <row r="4850" spans="1:9">
      <c r="A4850" s="81">
        <f t="shared" si="555"/>
        <v>556606002019</v>
      </c>
      <c r="B4850">
        <v>5566060</v>
      </c>
      <c r="C4850" t="s">
        <v>530</v>
      </c>
      <c r="D4850" s="1">
        <v>43830</v>
      </c>
      <c r="E4850" s="34" t="str">
        <f t="shared" si="559"/>
        <v/>
      </c>
      <c r="F4850" s="34" t="str">
        <f t="shared" si="559"/>
        <v/>
      </c>
      <c r="G4850" s="34" t="str">
        <f t="shared" si="559"/>
        <v/>
      </c>
      <c r="H4850" s="34" t="str">
        <f t="shared" si="559"/>
        <v/>
      </c>
      <c r="I4850" s="34" t="str">
        <f t="shared" si="559"/>
        <v/>
      </c>
    </row>
    <row r="4851" spans="1:9">
      <c r="A4851" s="81">
        <f t="shared" si="555"/>
        <v>556606002018</v>
      </c>
      <c r="B4851">
        <v>5566060</v>
      </c>
      <c r="C4851" t="s">
        <v>530</v>
      </c>
      <c r="D4851" s="1">
        <v>43465</v>
      </c>
      <c r="E4851" s="34">
        <f t="shared" si="559"/>
        <v>4844</v>
      </c>
      <c r="F4851" s="34">
        <f t="shared" si="559"/>
        <v>925</v>
      </c>
      <c r="G4851" s="34">
        <f t="shared" si="559"/>
        <v>567</v>
      </c>
      <c r="H4851" s="34">
        <f t="shared" si="559"/>
        <v>69</v>
      </c>
      <c r="I4851" s="34">
        <f t="shared" si="559"/>
        <v>289</v>
      </c>
    </row>
    <row r="4852" spans="1:9">
      <c r="A4852" s="81">
        <f t="shared" si="555"/>
        <v>556606002017</v>
      </c>
      <c r="B4852">
        <v>5566060</v>
      </c>
      <c r="C4852" t="s">
        <v>530</v>
      </c>
      <c r="D4852" s="1">
        <v>43100</v>
      </c>
      <c r="E4852" s="34">
        <f t="shared" si="559"/>
        <v>4844</v>
      </c>
      <c r="F4852" s="34">
        <f t="shared" si="559"/>
        <v>944</v>
      </c>
      <c r="G4852" s="34">
        <f t="shared" si="559"/>
        <v>568</v>
      </c>
      <c r="H4852" s="34">
        <f t="shared" si="559"/>
        <v>69</v>
      </c>
      <c r="I4852" s="34">
        <f t="shared" si="559"/>
        <v>307</v>
      </c>
    </row>
    <row r="4853" spans="1:9">
      <c r="A4853" s="81">
        <f t="shared" si="555"/>
        <v>556606002016</v>
      </c>
      <c r="B4853">
        <v>5566060</v>
      </c>
      <c r="C4853" t="s">
        <v>530</v>
      </c>
      <c r="D4853" s="1">
        <v>42735</v>
      </c>
      <c r="E4853" s="34">
        <f t="shared" si="559"/>
        <v>4844</v>
      </c>
      <c r="F4853" s="34">
        <f t="shared" si="559"/>
        <v>940</v>
      </c>
      <c r="G4853" s="34">
        <f t="shared" si="559"/>
        <v>564</v>
      </c>
      <c r="H4853" s="34">
        <f t="shared" si="559"/>
        <v>69</v>
      </c>
      <c r="I4853" s="34">
        <f t="shared" si="559"/>
        <v>307</v>
      </c>
    </row>
    <row r="4854" spans="1:9">
      <c r="A4854" s="81">
        <f t="shared" si="555"/>
        <v>556606002015</v>
      </c>
      <c r="B4854">
        <v>5566060</v>
      </c>
      <c r="C4854" t="s">
        <v>530</v>
      </c>
      <c r="D4854" s="1">
        <v>42369</v>
      </c>
      <c r="E4854" s="34">
        <f t="shared" ref="E4854:I4863" si="560">IF(YEAR($D4854)&lt;2016,VLOOKUP($A4854,LDB_alt,COLUMN()-1,FALSE),IFERROR(VLOOKUP($A4854,LDB_neu,COLUMN()-1,FALSE),""))</f>
        <v>4843.66</v>
      </c>
      <c r="F4854" s="34">
        <f t="shared" si="560"/>
        <v>943</v>
      </c>
      <c r="G4854" s="34">
        <f t="shared" si="560"/>
        <v>572.73</v>
      </c>
      <c r="H4854" s="34">
        <f t="shared" si="560"/>
        <v>55.71</v>
      </c>
      <c r="I4854" s="34">
        <f t="shared" si="560"/>
        <v>314.56</v>
      </c>
    </row>
    <row r="4855" spans="1:9">
      <c r="A4855" s="81">
        <f t="shared" si="555"/>
        <v>556606002014</v>
      </c>
      <c r="B4855">
        <v>5566060</v>
      </c>
      <c r="C4855" t="s">
        <v>530</v>
      </c>
      <c r="D4855" s="1">
        <v>42004</v>
      </c>
      <c r="E4855" s="34">
        <f t="shared" si="560"/>
        <v>4843.66</v>
      </c>
      <c r="F4855" s="34">
        <f t="shared" si="560"/>
        <v>928.1</v>
      </c>
      <c r="G4855" s="34">
        <f t="shared" si="560"/>
        <v>575.83000000000004</v>
      </c>
      <c r="H4855" s="34">
        <f t="shared" si="560"/>
        <v>51.02</v>
      </c>
      <c r="I4855" s="34">
        <f t="shared" si="560"/>
        <v>301.25</v>
      </c>
    </row>
    <row r="4856" spans="1:9">
      <c r="A4856" s="81">
        <f t="shared" si="555"/>
        <v>556606002013</v>
      </c>
      <c r="B4856">
        <v>5566060</v>
      </c>
      <c r="C4856" t="s">
        <v>530</v>
      </c>
      <c r="D4856" s="1">
        <v>41639</v>
      </c>
      <c r="E4856" s="34">
        <f t="shared" si="560"/>
        <v>4843.66</v>
      </c>
      <c r="F4856" s="34">
        <f t="shared" si="560"/>
        <v>927.69999999999993</v>
      </c>
      <c r="G4856" s="34">
        <f t="shared" si="560"/>
        <v>576.52</v>
      </c>
      <c r="H4856" s="34">
        <f t="shared" si="560"/>
        <v>46.92</v>
      </c>
      <c r="I4856" s="34">
        <f t="shared" si="560"/>
        <v>304.26</v>
      </c>
    </row>
    <row r="4857" spans="1:9">
      <c r="A4857" s="81">
        <f t="shared" si="555"/>
        <v>556606002012</v>
      </c>
      <c r="B4857">
        <v>5566060</v>
      </c>
      <c r="C4857" t="s">
        <v>530</v>
      </c>
      <c r="D4857" s="1">
        <v>41274</v>
      </c>
      <c r="E4857" s="34">
        <f t="shared" si="560"/>
        <v>4844.0200000000004</v>
      </c>
      <c r="F4857" s="34">
        <f t="shared" si="560"/>
        <v>924.76</v>
      </c>
      <c r="G4857" s="34">
        <f t="shared" si="560"/>
        <v>573.70000000000005</v>
      </c>
      <c r="H4857" s="34">
        <f t="shared" si="560"/>
        <v>46.92</v>
      </c>
      <c r="I4857" s="34">
        <f t="shared" si="560"/>
        <v>304.14</v>
      </c>
    </row>
    <row r="4858" spans="1:9">
      <c r="A4858" s="81">
        <f t="shared" si="555"/>
        <v>556606002011</v>
      </c>
      <c r="B4858">
        <v>5566060</v>
      </c>
      <c r="C4858" t="s">
        <v>530</v>
      </c>
      <c r="D4858" s="1">
        <v>40908</v>
      </c>
      <c r="E4858" s="34">
        <f t="shared" si="560"/>
        <v>4829.79</v>
      </c>
      <c r="F4858" s="34">
        <f t="shared" si="560"/>
        <v>900.49</v>
      </c>
      <c r="G4858" s="34">
        <f t="shared" si="560"/>
        <v>557.6</v>
      </c>
      <c r="H4858" s="34">
        <f t="shared" si="560"/>
        <v>39.32</v>
      </c>
      <c r="I4858" s="34">
        <f t="shared" si="560"/>
        <v>303.57</v>
      </c>
    </row>
    <row r="4859" spans="1:9">
      <c r="A4859" s="81">
        <f t="shared" si="555"/>
        <v>556606002010</v>
      </c>
      <c r="B4859">
        <v>5566060</v>
      </c>
      <c r="C4859" t="s">
        <v>530</v>
      </c>
      <c r="D4859" s="1">
        <v>40543</v>
      </c>
      <c r="E4859" s="34">
        <f t="shared" si="560"/>
        <v>4829.51</v>
      </c>
      <c r="F4859" s="34">
        <f t="shared" si="560"/>
        <v>892.4</v>
      </c>
      <c r="G4859" s="34">
        <f t="shared" si="560"/>
        <v>554.28</v>
      </c>
      <c r="H4859" s="34">
        <f t="shared" si="560"/>
        <v>38.01</v>
      </c>
      <c r="I4859" s="34">
        <f t="shared" si="560"/>
        <v>300.11</v>
      </c>
    </row>
    <row r="4860" spans="1:9">
      <c r="A4860" s="81">
        <f t="shared" si="555"/>
        <v>556606002009</v>
      </c>
      <c r="B4860">
        <v>5566060</v>
      </c>
      <c r="C4860" t="s">
        <v>530</v>
      </c>
      <c r="D4860" s="1">
        <v>40178</v>
      </c>
      <c r="E4860" s="34">
        <f t="shared" si="560"/>
        <v>4829.51</v>
      </c>
      <c r="F4860" s="34">
        <f t="shared" si="560"/>
        <v>883.18000000000006</v>
      </c>
      <c r="G4860" s="34">
        <f t="shared" si="560"/>
        <v>543.15</v>
      </c>
      <c r="H4860" s="34">
        <f t="shared" si="560"/>
        <v>40.36</v>
      </c>
      <c r="I4860" s="34">
        <f t="shared" si="560"/>
        <v>299.67</v>
      </c>
    </row>
    <row r="4861" spans="1:9">
      <c r="A4861" s="81">
        <f t="shared" si="555"/>
        <v>556606002008</v>
      </c>
      <c r="B4861">
        <v>5566060</v>
      </c>
      <c r="C4861" t="s">
        <v>530</v>
      </c>
      <c r="D4861" s="1">
        <v>39813</v>
      </c>
      <c r="E4861" s="34">
        <f t="shared" si="560"/>
        <v>4829.5200000000004</v>
      </c>
      <c r="F4861" s="34">
        <f t="shared" si="560"/>
        <v>874.89</v>
      </c>
      <c r="G4861" s="34">
        <f t="shared" si="560"/>
        <v>536.29999999999995</v>
      </c>
      <c r="H4861" s="34">
        <f t="shared" si="560"/>
        <v>38.979999999999997</v>
      </c>
      <c r="I4861" s="34">
        <f t="shared" si="560"/>
        <v>299.61</v>
      </c>
    </row>
    <row r="4862" spans="1:9">
      <c r="A4862" s="81">
        <f t="shared" si="555"/>
        <v>556606002007</v>
      </c>
      <c r="B4862">
        <v>5566060</v>
      </c>
      <c r="C4862" t="s">
        <v>530</v>
      </c>
      <c r="D4862" s="1">
        <v>39447</v>
      </c>
      <c r="E4862" s="34">
        <f t="shared" si="560"/>
        <v>4829.2700000000004</v>
      </c>
      <c r="F4862" s="34">
        <f t="shared" si="560"/>
        <v>868.49</v>
      </c>
      <c r="G4862" s="34">
        <f t="shared" si="560"/>
        <v>530.21</v>
      </c>
      <c r="H4862" s="34">
        <f t="shared" si="560"/>
        <v>39.46</v>
      </c>
      <c r="I4862" s="34">
        <f t="shared" si="560"/>
        <v>298.82</v>
      </c>
    </row>
    <row r="4863" spans="1:9">
      <c r="A4863" s="81">
        <f t="shared" si="555"/>
        <v>556606002006</v>
      </c>
      <c r="B4863">
        <v>5566060</v>
      </c>
      <c r="C4863" t="s">
        <v>530</v>
      </c>
      <c r="D4863" s="1">
        <v>39082</v>
      </c>
      <c r="E4863" s="34">
        <f t="shared" si="560"/>
        <v>4829.21</v>
      </c>
      <c r="F4863" s="34">
        <f t="shared" si="560"/>
        <v>860.16</v>
      </c>
      <c r="G4863" s="34">
        <f t="shared" si="560"/>
        <v>522.86</v>
      </c>
      <c r="H4863" s="34">
        <f t="shared" si="560"/>
        <v>38.69</v>
      </c>
      <c r="I4863" s="34">
        <f t="shared" si="560"/>
        <v>298.61</v>
      </c>
    </row>
    <row r="4864" spans="1:9">
      <c r="A4864" s="81">
        <f t="shared" si="555"/>
        <v>556606402025</v>
      </c>
      <c r="B4864">
        <v>5566064</v>
      </c>
      <c r="C4864" t="s">
        <v>531</v>
      </c>
      <c r="D4864" s="1">
        <v>46022</v>
      </c>
      <c r="E4864" s="34" t="str">
        <f t="shared" ref="E4864:I4873" si="561">IF(YEAR($D4864)&lt;2016,VLOOKUP($A4864,LDB_alt,COLUMN()-1,FALSE),IFERROR(VLOOKUP($A4864,LDB_neu,COLUMN()-1,FALSE),""))</f>
        <v/>
      </c>
      <c r="F4864" s="34" t="str">
        <f t="shared" si="561"/>
        <v/>
      </c>
      <c r="G4864" s="34" t="str">
        <f t="shared" si="561"/>
        <v/>
      </c>
      <c r="H4864" s="34" t="str">
        <f t="shared" si="561"/>
        <v/>
      </c>
      <c r="I4864" s="34" t="str">
        <f t="shared" si="561"/>
        <v/>
      </c>
    </row>
    <row r="4865" spans="1:9">
      <c r="A4865" s="81">
        <f t="shared" si="555"/>
        <v>556606402024</v>
      </c>
      <c r="B4865">
        <v>5566064</v>
      </c>
      <c r="C4865" t="s">
        <v>531</v>
      </c>
      <c r="D4865" s="1">
        <v>45657</v>
      </c>
      <c r="E4865" s="34" t="str">
        <f t="shared" si="561"/>
        <v/>
      </c>
      <c r="F4865" s="34" t="str">
        <f t="shared" si="561"/>
        <v/>
      </c>
      <c r="G4865" s="34" t="str">
        <f t="shared" si="561"/>
        <v/>
      </c>
      <c r="H4865" s="34" t="str">
        <f t="shared" si="561"/>
        <v/>
      </c>
      <c r="I4865" s="34" t="str">
        <f t="shared" si="561"/>
        <v/>
      </c>
    </row>
    <row r="4866" spans="1:9">
      <c r="A4866" s="81">
        <f t="shared" si="555"/>
        <v>556606402023</v>
      </c>
      <c r="B4866">
        <v>5566064</v>
      </c>
      <c r="C4866" t="s">
        <v>531</v>
      </c>
      <c r="D4866" s="1">
        <v>45291</v>
      </c>
      <c r="E4866" s="34" t="str">
        <f t="shared" si="561"/>
        <v/>
      </c>
      <c r="F4866" s="34" t="str">
        <f t="shared" si="561"/>
        <v/>
      </c>
      <c r="G4866" s="34" t="str">
        <f t="shared" si="561"/>
        <v/>
      </c>
      <c r="H4866" s="34" t="str">
        <f t="shared" si="561"/>
        <v/>
      </c>
      <c r="I4866" s="34" t="str">
        <f t="shared" si="561"/>
        <v/>
      </c>
    </row>
    <row r="4867" spans="1:9">
      <c r="A4867" s="81">
        <f t="shared" si="555"/>
        <v>556606402022</v>
      </c>
      <c r="B4867">
        <v>5566064</v>
      </c>
      <c r="C4867" t="s">
        <v>531</v>
      </c>
      <c r="D4867" s="1">
        <v>44926</v>
      </c>
      <c r="E4867" s="34" t="str">
        <f t="shared" si="561"/>
        <v/>
      </c>
      <c r="F4867" s="34" t="str">
        <f t="shared" si="561"/>
        <v/>
      </c>
      <c r="G4867" s="34" t="str">
        <f t="shared" si="561"/>
        <v/>
      </c>
      <c r="H4867" s="34" t="str">
        <f t="shared" si="561"/>
        <v/>
      </c>
      <c r="I4867" s="34" t="str">
        <f t="shared" si="561"/>
        <v/>
      </c>
    </row>
    <row r="4868" spans="1:9">
      <c r="A4868" s="81">
        <f t="shared" si="555"/>
        <v>556606402021</v>
      </c>
      <c r="B4868">
        <v>5566064</v>
      </c>
      <c r="C4868" t="s">
        <v>531</v>
      </c>
      <c r="D4868" s="1">
        <v>44561</v>
      </c>
      <c r="E4868" s="34" t="str">
        <f t="shared" si="561"/>
        <v/>
      </c>
      <c r="F4868" s="34" t="str">
        <f t="shared" si="561"/>
        <v/>
      </c>
      <c r="G4868" s="34" t="str">
        <f t="shared" si="561"/>
        <v/>
      </c>
      <c r="H4868" s="34" t="str">
        <f t="shared" si="561"/>
        <v/>
      </c>
      <c r="I4868" s="34" t="str">
        <f t="shared" si="561"/>
        <v/>
      </c>
    </row>
    <row r="4869" spans="1:9">
      <c r="A4869" s="81">
        <f t="shared" ref="A4869:A4932" si="562">(LEFT(B4869&amp;"00000000",8)&amp;YEAR(D4869))+0</f>
        <v>556606402020</v>
      </c>
      <c r="B4869">
        <v>5566064</v>
      </c>
      <c r="C4869" t="s">
        <v>531</v>
      </c>
      <c r="D4869" s="1">
        <v>44196</v>
      </c>
      <c r="E4869" s="34" t="str">
        <f t="shared" si="561"/>
        <v/>
      </c>
      <c r="F4869" s="34" t="str">
        <f t="shared" si="561"/>
        <v/>
      </c>
      <c r="G4869" s="34" t="str">
        <f t="shared" si="561"/>
        <v/>
      </c>
      <c r="H4869" s="34" t="str">
        <f t="shared" si="561"/>
        <v/>
      </c>
      <c r="I4869" s="34" t="str">
        <f t="shared" si="561"/>
        <v/>
      </c>
    </row>
    <row r="4870" spans="1:9">
      <c r="A4870" s="81">
        <f t="shared" si="562"/>
        <v>556606402019</v>
      </c>
      <c r="B4870">
        <v>5566064</v>
      </c>
      <c r="C4870" t="s">
        <v>531</v>
      </c>
      <c r="D4870" s="1">
        <v>43830</v>
      </c>
      <c r="E4870" s="34" t="str">
        <f t="shared" si="561"/>
        <v/>
      </c>
      <c r="F4870" s="34" t="str">
        <f t="shared" si="561"/>
        <v/>
      </c>
      <c r="G4870" s="34" t="str">
        <f t="shared" si="561"/>
        <v/>
      </c>
      <c r="H4870" s="34" t="str">
        <f t="shared" si="561"/>
        <v/>
      </c>
      <c r="I4870" s="34" t="str">
        <f t="shared" si="561"/>
        <v/>
      </c>
    </row>
    <row r="4871" spans="1:9">
      <c r="A4871" s="81">
        <f t="shared" si="562"/>
        <v>556606402018</v>
      </c>
      <c r="B4871">
        <v>5566064</v>
      </c>
      <c r="C4871" t="s">
        <v>531</v>
      </c>
      <c r="D4871" s="1">
        <v>43465</v>
      </c>
      <c r="E4871" s="34">
        <f t="shared" si="561"/>
        <v>5160</v>
      </c>
      <c r="F4871" s="34">
        <f t="shared" si="561"/>
        <v>643</v>
      </c>
      <c r="G4871" s="34">
        <f t="shared" si="561"/>
        <v>407</v>
      </c>
      <c r="H4871" s="34">
        <f t="shared" si="561"/>
        <v>32</v>
      </c>
      <c r="I4871" s="34">
        <f t="shared" si="561"/>
        <v>204</v>
      </c>
    </row>
    <row r="4872" spans="1:9">
      <c r="A4872" s="81">
        <f t="shared" si="562"/>
        <v>556606402017</v>
      </c>
      <c r="B4872">
        <v>5566064</v>
      </c>
      <c r="C4872" t="s">
        <v>531</v>
      </c>
      <c r="D4872" s="1">
        <v>43100</v>
      </c>
      <c r="E4872" s="34">
        <f t="shared" si="561"/>
        <v>5160</v>
      </c>
      <c r="F4872" s="34">
        <f t="shared" si="561"/>
        <v>641</v>
      </c>
      <c r="G4872" s="34">
        <f t="shared" si="561"/>
        <v>405</v>
      </c>
      <c r="H4872" s="34">
        <f t="shared" si="561"/>
        <v>31</v>
      </c>
      <c r="I4872" s="34">
        <f t="shared" si="561"/>
        <v>205</v>
      </c>
    </row>
    <row r="4873" spans="1:9">
      <c r="A4873" s="81">
        <f t="shared" si="562"/>
        <v>556606402016</v>
      </c>
      <c r="B4873">
        <v>5566064</v>
      </c>
      <c r="C4873" t="s">
        <v>531</v>
      </c>
      <c r="D4873" s="1">
        <v>42735</v>
      </c>
      <c r="E4873" s="34">
        <f t="shared" si="561"/>
        <v>5160</v>
      </c>
      <c r="F4873" s="34">
        <f t="shared" si="561"/>
        <v>618</v>
      </c>
      <c r="G4873" s="34">
        <f t="shared" si="561"/>
        <v>401</v>
      </c>
      <c r="H4873" s="34">
        <f t="shared" si="561"/>
        <v>34</v>
      </c>
      <c r="I4873" s="34">
        <f t="shared" si="561"/>
        <v>183</v>
      </c>
    </row>
    <row r="4874" spans="1:9">
      <c r="A4874" s="81">
        <f t="shared" si="562"/>
        <v>556606402015</v>
      </c>
      <c r="B4874">
        <v>5566064</v>
      </c>
      <c r="C4874" t="s">
        <v>531</v>
      </c>
      <c r="D4874" s="1">
        <v>42369</v>
      </c>
      <c r="E4874" s="34">
        <f t="shared" ref="E4874:I4883" si="563">IF(YEAR($D4874)&lt;2016,VLOOKUP($A4874,LDB_alt,COLUMN()-1,FALSE),IFERROR(VLOOKUP($A4874,LDB_neu,COLUMN()-1,FALSE),""))</f>
        <v>5160.2299999999996</v>
      </c>
      <c r="F4874" s="34">
        <f t="shared" si="563"/>
        <v>619.75</v>
      </c>
      <c r="G4874" s="34">
        <f t="shared" si="563"/>
        <v>400.81</v>
      </c>
      <c r="H4874" s="34">
        <f t="shared" si="563"/>
        <v>29.16</v>
      </c>
      <c r="I4874" s="34">
        <f t="shared" si="563"/>
        <v>189.78</v>
      </c>
    </row>
    <row r="4875" spans="1:9">
      <c r="A4875" s="81">
        <f t="shared" si="562"/>
        <v>556606402014</v>
      </c>
      <c r="B4875">
        <v>5566064</v>
      </c>
      <c r="C4875" t="s">
        <v>531</v>
      </c>
      <c r="D4875" s="1">
        <v>42004</v>
      </c>
      <c r="E4875" s="34">
        <f t="shared" si="563"/>
        <v>5160.2299999999996</v>
      </c>
      <c r="F4875" s="34">
        <f t="shared" si="563"/>
        <v>616.63</v>
      </c>
      <c r="G4875" s="34">
        <f t="shared" si="563"/>
        <v>398.24</v>
      </c>
      <c r="H4875" s="34">
        <f t="shared" si="563"/>
        <v>30.13</v>
      </c>
      <c r="I4875" s="34">
        <f t="shared" si="563"/>
        <v>188.26</v>
      </c>
    </row>
    <row r="4876" spans="1:9">
      <c r="A4876" s="81">
        <f t="shared" si="562"/>
        <v>556606402013</v>
      </c>
      <c r="B4876">
        <v>5566064</v>
      </c>
      <c r="C4876" t="s">
        <v>531</v>
      </c>
      <c r="D4876" s="1">
        <v>41639</v>
      </c>
      <c r="E4876" s="34">
        <f t="shared" si="563"/>
        <v>5160.1000000000004</v>
      </c>
      <c r="F4876" s="34">
        <f t="shared" si="563"/>
        <v>608.75</v>
      </c>
      <c r="G4876" s="34">
        <f t="shared" si="563"/>
        <v>400.44</v>
      </c>
      <c r="H4876" s="34">
        <f t="shared" si="563"/>
        <v>26.9</v>
      </c>
      <c r="I4876" s="34">
        <f t="shared" si="563"/>
        <v>181.41</v>
      </c>
    </row>
    <row r="4877" spans="1:9">
      <c r="A4877" s="81">
        <f t="shared" si="562"/>
        <v>556606402012</v>
      </c>
      <c r="B4877">
        <v>5566064</v>
      </c>
      <c r="C4877" t="s">
        <v>531</v>
      </c>
      <c r="D4877" s="1">
        <v>41274</v>
      </c>
      <c r="E4877" s="34">
        <f t="shared" si="563"/>
        <v>5160.1000000000004</v>
      </c>
      <c r="F4877" s="34">
        <f t="shared" si="563"/>
        <v>594.57000000000005</v>
      </c>
      <c r="G4877" s="34">
        <f t="shared" si="563"/>
        <v>395.23</v>
      </c>
      <c r="H4877" s="34">
        <f t="shared" si="563"/>
        <v>20.81</v>
      </c>
      <c r="I4877" s="34">
        <f t="shared" si="563"/>
        <v>178.53</v>
      </c>
    </row>
    <row r="4878" spans="1:9">
      <c r="A4878" s="81">
        <f t="shared" si="562"/>
        <v>556606402011</v>
      </c>
      <c r="B4878">
        <v>5566064</v>
      </c>
      <c r="C4878" t="s">
        <v>531</v>
      </c>
      <c r="D4878" s="1">
        <v>40908</v>
      </c>
      <c r="E4878" s="34">
        <f t="shared" si="563"/>
        <v>5128.34</v>
      </c>
      <c r="F4878" s="34">
        <f t="shared" si="563"/>
        <v>595.57999999999993</v>
      </c>
      <c r="G4878" s="34">
        <f t="shared" si="563"/>
        <v>400.58</v>
      </c>
      <c r="H4878" s="34">
        <f t="shared" si="563"/>
        <v>17.2</v>
      </c>
      <c r="I4878" s="34">
        <f t="shared" si="563"/>
        <v>177.8</v>
      </c>
    </row>
    <row r="4879" spans="1:9">
      <c r="A4879" s="81">
        <f t="shared" si="562"/>
        <v>556606402010</v>
      </c>
      <c r="B4879">
        <v>5566064</v>
      </c>
      <c r="C4879" t="s">
        <v>531</v>
      </c>
      <c r="D4879" s="1">
        <v>40543</v>
      </c>
      <c r="E4879" s="34">
        <f t="shared" si="563"/>
        <v>5128.1499999999996</v>
      </c>
      <c r="F4879" s="34">
        <f t="shared" si="563"/>
        <v>589.93000000000006</v>
      </c>
      <c r="G4879" s="34">
        <f t="shared" si="563"/>
        <v>395.33</v>
      </c>
      <c r="H4879" s="34">
        <f t="shared" si="563"/>
        <v>16.239999999999998</v>
      </c>
      <c r="I4879" s="34">
        <f t="shared" si="563"/>
        <v>178.36</v>
      </c>
    </row>
    <row r="4880" spans="1:9">
      <c r="A4880" s="81">
        <f t="shared" si="562"/>
        <v>556606402009</v>
      </c>
      <c r="B4880">
        <v>5566064</v>
      </c>
      <c r="C4880" t="s">
        <v>531</v>
      </c>
      <c r="D4880" s="1">
        <v>40178</v>
      </c>
      <c r="E4880" s="34">
        <f t="shared" si="563"/>
        <v>5126.92</v>
      </c>
      <c r="F4880" s="34">
        <f t="shared" si="563"/>
        <v>579.59999999999991</v>
      </c>
      <c r="G4880" s="34">
        <f t="shared" si="563"/>
        <v>392.09</v>
      </c>
      <c r="H4880" s="34">
        <f t="shared" si="563"/>
        <v>10.69</v>
      </c>
      <c r="I4880" s="34">
        <f t="shared" si="563"/>
        <v>176.82</v>
      </c>
    </row>
    <row r="4881" spans="1:9">
      <c r="A4881" s="81">
        <f t="shared" si="562"/>
        <v>556606402008</v>
      </c>
      <c r="B4881">
        <v>5566064</v>
      </c>
      <c r="C4881" t="s">
        <v>531</v>
      </c>
      <c r="D4881" s="1">
        <v>39813</v>
      </c>
      <c r="E4881" s="34">
        <f t="shared" si="563"/>
        <v>5126.8</v>
      </c>
      <c r="F4881" s="34">
        <f t="shared" si="563"/>
        <v>575.28</v>
      </c>
      <c r="G4881" s="34">
        <f t="shared" si="563"/>
        <v>388.34</v>
      </c>
      <c r="H4881" s="34">
        <f t="shared" si="563"/>
        <v>10.23</v>
      </c>
      <c r="I4881" s="34">
        <f t="shared" si="563"/>
        <v>176.71</v>
      </c>
    </row>
    <row r="4882" spans="1:9">
      <c r="A4882" s="81">
        <f t="shared" si="562"/>
        <v>556606402007</v>
      </c>
      <c r="B4882">
        <v>5566064</v>
      </c>
      <c r="C4882" t="s">
        <v>531</v>
      </c>
      <c r="D4882" s="1">
        <v>39447</v>
      </c>
      <c r="E4882" s="34">
        <f t="shared" si="563"/>
        <v>5126.62</v>
      </c>
      <c r="F4882" s="34">
        <f t="shared" si="563"/>
        <v>567.02</v>
      </c>
      <c r="G4882" s="34">
        <f t="shared" si="563"/>
        <v>382.46</v>
      </c>
      <c r="H4882" s="34">
        <f t="shared" si="563"/>
        <v>9.64</v>
      </c>
      <c r="I4882" s="34">
        <f t="shared" si="563"/>
        <v>174.92</v>
      </c>
    </row>
    <row r="4883" spans="1:9">
      <c r="A4883" s="81">
        <f t="shared" si="562"/>
        <v>556606402006</v>
      </c>
      <c r="B4883">
        <v>5566064</v>
      </c>
      <c r="C4883" t="s">
        <v>531</v>
      </c>
      <c r="D4883" s="1">
        <v>39082</v>
      </c>
      <c r="E4883" s="34">
        <f t="shared" si="563"/>
        <v>5126.46</v>
      </c>
      <c r="F4883" s="34">
        <f t="shared" si="563"/>
        <v>554.77</v>
      </c>
      <c r="G4883" s="34">
        <f t="shared" si="563"/>
        <v>371.17</v>
      </c>
      <c r="H4883" s="34">
        <f t="shared" si="563"/>
        <v>9.84</v>
      </c>
      <c r="I4883" s="34">
        <f t="shared" si="563"/>
        <v>173.76</v>
      </c>
    </row>
    <row r="4884" spans="1:9">
      <c r="A4884" s="81">
        <f t="shared" si="562"/>
        <v>556606802025</v>
      </c>
      <c r="B4884">
        <v>5566068</v>
      </c>
      <c r="C4884" t="s">
        <v>1089</v>
      </c>
      <c r="D4884" s="1">
        <v>46022</v>
      </c>
      <c r="E4884" s="34" t="str">
        <f t="shared" ref="E4884:I4893" si="564">IF(YEAR($D4884)&lt;2016,VLOOKUP($A4884,LDB_alt,COLUMN()-1,FALSE),IFERROR(VLOOKUP($A4884,LDB_neu,COLUMN()-1,FALSE),""))</f>
        <v/>
      </c>
      <c r="F4884" s="34" t="str">
        <f t="shared" si="564"/>
        <v/>
      </c>
      <c r="G4884" s="34" t="str">
        <f t="shared" si="564"/>
        <v/>
      </c>
      <c r="H4884" s="34" t="str">
        <f t="shared" si="564"/>
        <v/>
      </c>
      <c r="I4884" s="34" t="str">
        <f t="shared" si="564"/>
        <v/>
      </c>
    </row>
    <row r="4885" spans="1:9">
      <c r="A4885" s="81">
        <f t="shared" si="562"/>
        <v>556606802024</v>
      </c>
      <c r="B4885">
        <v>5566068</v>
      </c>
      <c r="C4885" t="s">
        <v>1089</v>
      </c>
      <c r="D4885" s="1">
        <v>45657</v>
      </c>
      <c r="E4885" s="34" t="str">
        <f t="shared" si="564"/>
        <v/>
      </c>
      <c r="F4885" s="34" t="str">
        <f t="shared" si="564"/>
        <v/>
      </c>
      <c r="G4885" s="34" t="str">
        <f t="shared" si="564"/>
        <v/>
      </c>
      <c r="H4885" s="34" t="str">
        <f t="shared" si="564"/>
        <v/>
      </c>
      <c r="I4885" s="34" t="str">
        <f t="shared" si="564"/>
        <v/>
      </c>
    </row>
    <row r="4886" spans="1:9">
      <c r="A4886" s="81">
        <f t="shared" si="562"/>
        <v>556606802023</v>
      </c>
      <c r="B4886">
        <v>5566068</v>
      </c>
      <c r="C4886" t="s">
        <v>1089</v>
      </c>
      <c r="D4886" s="1">
        <v>45291</v>
      </c>
      <c r="E4886" s="34" t="str">
        <f t="shared" si="564"/>
        <v/>
      </c>
      <c r="F4886" s="34" t="str">
        <f t="shared" si="564"/>
        <v/>
      </c>
      <c r="G4886" s="34" t="str">
        <f t="shared" si="564"/>
        <v/>
      </c>
      <c r="H4886" s="34" t="str">
        <f t="shared" si="564"/>
        <v/>
      </c>
      <c r="I4886" s="34" t="str">
        <f t="shared" si="564"/>
        <v/>
      </c>
    </row>
    <row r="4887" spans="1:9">
      <c r="A4887" s="81">
        <f t="shared" si="562"/>
        <v>556606802022</v>
      </c>
      <c r="B4887">
        <v>5566068</v>
      </c>
      <c r="C4887" t="s">
        <v>1089</v>
      </c>
      <c r="D4887" s="1">
        <v>44926</v>
      </c>
      <c r="E4887" s="34" t="str">
        <f t="shared" si="564"/>
        <v/>
      </c>
      <c r="F4887" s="34" t="str">
        <f t="shared" si="564"/>
        <v/>
      </c>
      <c r="G4887" s="34" t="str">
        <f t="shared" si="564"/>
        <v/>
      </c>
      <c r="H4887" s="34" t="str">
        <f t="shared" si="564"/>
        <v/>
      </c>
      <c r="I4887" s="34" t="str">
        <f t="shared" si="564"/>
        <v/>
      </c>
    </row>
    <row r="4888" spans="1:9">
      <c r="A4888" s="81">
        <f t="shared" si="562"/>
        <v>556606802021</v>
      </c>
      <c r="B4888">
        <v>5566068</v>
      </c>
      <c r="C4888" t="s">
        <v>1089</v>
      </c>
      <c r="D4888" s="1">
        <v>44561</v>
      </c>
      <c r="E4888" s="34" t="str">
        <f t="shared" si="564"/>
        <v/>
      </c>
      <c r="F4888" s="34" t="str">
        <f t="shared" si="564"/>
        <v/>
      </c>
      <c r="G4888" s="34" t="str">
        <f t="shared" si="564"/>
        <v/>
      </c>
      <c r="H4888" s="34" t="str">
        <f t="shared" si="564"/>
        <v/>
      </c>
      <c r="I4888" s="34" t="str">
        <f t="shared" si="564"/>
        <v/>
      </c>
    </row>
    <row r="4889" spans="1:9">
      <c r="A4889" s="81">
        <f t="shared" si="562"/>
        <v>556606802020</v>
      </c>
      <c r="B4889">
        <v>5566068</v>
      </c>
      <c r="C4889" t="s">
        <v>1089</v>
      </c>
      <c r="D4889" s="1">
        <v>44196</v>
      </c>
      <c r="E4889" s="34" t="str">
        <f t="shared" si="564"/>
        <v/>
      </c>
      <c r="F4889" s="34" t="str">
        <f t="shared" si="564"/>
        <v/>
      </c>
      <c r="G4889" s="34" t="str">
        <f t="shared" si="564"/>
        <v/>
      </c>
      <c r="H4889" s="34" t="str">
        <f t="shared" si="564"/>
        <v/>
      </c>
      <c r="I4889" s="34" t="str">
        <f t="shared" si="564"/>
        <v/>
      </c>
    </row>
    <row r="4890" spans="1:9">
      <c r="A4890" s="81">
        <f t="shared" si="562"/>
        <v>556606802019</v>
      </c>
      <c r="B4890">
        <v>5566068</v>
      </c>
      <c r="C4890" t="s">
        <v>1089</v>
      </c>
      <c r="D4890" s="1">
        <v>43830</v>
      </c>
      <c r="E4890" s="34" t="str">
        <f t="shared" si="564"/>
        <v/>
      </c>
      <c r="F4890" s="34" t="str">
        <f t="shared" si="564"/>
        <v/>
      </c>
      <c r="G4890" s="34" t="str">
        <f t="shared" si="564"/>
        <v/>
      </c>
      <c r="H4890" s="34" t="str">
        <f t="shared" si="564"/>
        <v/>
      </c>
      <c r="I4890" s="34" t="str">
        <f t="shared" si="564"/>
        <v/>
      </c>
    </row>
    <row r="4891" spans="1:9">
      <c r="A4891" s="81">
        <f t="shared" si="562"/>
        <v>556606802018</v>
      </c>
      <c r="B4891">
        <v>5566068</v>
      </c>
      <c r="C4891" t="s">
        <v>1089</v>
      </c>
      <c r="D4891" s="1">
        <v>43465</v>
      </c>
      <c r="E4891" s="34">
        <f t="shared" si="564"/>
        <v>10563</v>
      </c>
      <c r="F4891" s="34">
        <f t="shared" si="564"/>
        <v>1837</v>
      </c>
      <c r="G4891" s="34">
        <f t="shared" si="564"/>
        <v>1109</v>
      </c>
      <c r="H4891" s="34">
        <f t="shared" si="564"/>
        <v>89</v>
      </c>
      <c r="I4891" s="34">
        <f t="shared" si="564"/>
        <v>639</v>
      </c>
    </row>
    <row r="4892" spans="1:9">
      <c r="A4892" s="81">
        <f t="shared" si="562"/>
        <v>556606802017</v>
      </c>
      <c r="B4892">
        <v>5566068</v>
      </c>
      <c r="C4892" t="s">
        <v>1089</v>
      </c>
      <c r="D4892" s="1">
        <v>43100</v>
      </c>
      <c r="E4892" s="34">
        <f t="shared" si="564"/>
        <v>10563</v>
      </c>
      <c r="F4892" s="34">
        <f t="shared" si="564"/>
        <v>1841</v>
      </c>
      <c r="G4892" s="34">
        <f t="shared" si="564"/>
        <v>1108</v>
      </c>
      <c r="H4892" s="34">
        <f t="shared" si="564"/>
        <v>88</v>
      </c>
      <c r="I4892" s="34">
        <f t="shared" si="564"/>
        <v>645</v>
      </c>
    </row>
    <row r="4893" spans="1:9">
      <c r="A4893" s="81">
        <f t="shared" si="562"/>
        <v>556606802016</v>
      </c>
      <c r="B4893">
        <v>5566068</v>
      </c>
      <c r="C4893" t="s">
        <v>1089</v>
      </c>
      <c r="D4893" s="1">
        <v>42735</v>
      </c>
      <c r="E4893" s="34">
        <f t="shared" si="564"/>
        <v>10563</v>
      </c>
      <c r="F4893" s="34">
        <f t="shared" si="564"/>
        <v>1846</v>
      </c>
      <c r="G4893" s="34">
        <f t="shared" si="564"/>
        <v>1105</v>
      </c>
      <c r="H4893" s="34">
        <f t="shared" si="564"/>
        <v>92</v>
      </c>
      <c r="I4893" s="34">
        <f t="shared" si="564"/>
        <v>649</v>
      </c>
    </row>
    <row r="4894" spans="1:9">
      <c r="A4894" s="81">
        <f t="shared" si="562"/>
        <v>556606802015</v>
      </c>
      <c r="B4894">
        <v>5566068</v>
      </c>
      <c r="C4894" t="s">
        <v>1089</v>
      </c>
      <c r="D4894" s="1">
        <v>42369</v>
      </c>
      <c r="E4894" s="34">
        <f t="shared" ref="E4894:I4903" si="565">IF(YEAR($D4894)&lt;2016,VLOOKUP($A4894,LDB_alt,COLUMN()-1,FALSE),IFERROR(VLOOKUP($A4894,LDB_neu,COLUMN()-1,FALSE),""))</f>
        <v>10562.63</v>
      </c>
      <c r="F4894" s="34">
        <f t="shared" si="565"/>
        <v>1876.94</v>
      </c>
      <c r="G4894" s="34">
        <f t="shared" si="565"/>
        <v>1102.69</v>
      </c>
      <c r="H4894" s="34">
        <f t="shared" si="565"/>
        <v>86.81</v>
      </c>
      <c r="I4894" s="34">
        <f t="shared" si="565"/>
        <v>687.44</v>
      </c>
    </row>
    <row r="4895" spans="1:9">
      <c r="A4895" s="81">
        <f t="shared" si="562"/>
        <v>556606802014</v>
      </c>
      <c r="B4895">
        <v>5566068</v>
      </c>
      <c r="C4895" t="s">
        <v>1089</v>
      </c>
      <c r="D4895" s="1">
        <v>42004</v>
      </c>
      <c r="E4895" s="34">
        <f t="shared" si="565"/>
        <v>10562.63</v>
      </c>
      <c r="F4895" s="34">
        <f t="shared" si="565"/>
        <v>1850.5500000000002</v>
      </c>
      <c r="G4895" s="34">
        <f t="shared" si="565"/>
        <v>1112.3</v>
      </c>
      <c r="H4895" s="34">
        <f t="shared" si="565"/>
        <v>58.68</v>
      </c>
      <c r="I4895" s="34">
        <f t="shared" si="565"/>
        <v>679.57</v>
      </c>
    </row>
    <row r="4896" spans="1:9">
      <c r="A4896" s="81">
        <f t="shared" si="562"/>
        <v>556606802013</v>
      </c>
      <c r="B4896">
        <v>5566068</v>
      </c>
      <c r="C4896" t="s">
        <v>1089</v>
      </c>
      <c r="D4896" s="1">
        <v>41639</v>
      </c>
      <c r="E4896" s="34">
        <f t="shared" si="565"/>
        <v>10562.63</v>
      </c>
      <c r="F4896" s="34">
        <f t="shared" si="565"/>
        <v>1832.37</v>
      </c>
      <c r="G4896" s="34">
        <f t="shared" si="565"/>
        <v>1102</v>
      </c>
      <c r="H4896" s="34">
        <f t="shared" si="565"/>
        <v>55</v>
      </c>
      <c r="I4896" s="34">
        <f t="shared" si="565"/>
        <v>675.37</v>
      </c>
    </row>
    <row r="4897" spans="1:9">
      <c r="A4897" s="81">
        <f t="shared" si="562"/>
        <v>556606802012</v>
      </c>
      <c r="B4897">
        <v>5566068</v>
      </c>
      <c r="C4897" t="s">
        <v>1089</v>
      </c>
      <c r="D4897" s="1">
        <v>41274</v>
      </c>
      <c r="E4897" s="34">
        <f t="shared" si="565"/>
        <v>10562.63</v>
      </c>
      <c r="F4897" s="34">
        <f t="shared" si="565"/>
        <v>1822.8600000000001</v>
      </c>
      <c r="G4897" s="34">
        <f t="shared" si="565"/>
        <v>1092.6300000000001</v>
      </c>
      <c r="H4897" s="34">
        <f t="shared" si="565"/>
        <v>56.36</v>
      </c>
      <c r="I4897" s="34">
        <f t="shared" si="565"/>
        <v>673.87</v>
      </c>
    </row>
    <row r="4898" spans="1:9">
      <c r="A4898" s="81">
        <f t="shared" si="562"/>
        <v>556606802011</v>
      </c>
      <c r="B4898">
        <v>5566068</v>
      </c>
      <c r="C4898" t="s">
        <v>1089</v>
      </c>
      <c r="D4898" s="1">
        <v>40908</v>
      </c>
      <c r="E4898" s="34">
        <f t="shared" si="565"/>
        <v>10562.59</v>
      </c>
      <c r="F4898" s="34">
        <f t="shared" si="565"/>
        <v>1816.5700000000002</v>
      </c>
      <c r="G4898" s="34">
        <f t="shared" si="565"/>
        <v>1086.92</v>
      </c>
      <c r="H4898" s="34">
        <f t="shared" si="565"/>
        <v>53.22</v>
      </c>
      <c r="I4898" s="34">
        <f t="shared" si="565"/>
        <v>676.43</v>
      </c>
    </row>
    <row r="4899" spans="1:9">
      <c r="A4899" s="81">
        <f t="shared" si="562"/>
        <v>556606802010</v>
      </c>
      <c r="B4899">
        <v>5566068</v>
      </c>
      <c r="C4899" t="s">
        <v>1089</v>
      </c>
      <c r="D4899" s="1">
        <v>40543</v>
      </c>
      <c r="E4899" s="34">
        <f t="shared" si="565"/>
        <v>10562.56</v>
      </c>
      <c r="F4899" s="34">
        <f t="shared" si="565"/>
        <v>1792.69</v>
      </c>
      <c r="G4899" s="34">
        <f t="shared" si="565"/>
        <v>1067.24</v>
      </c>
      <c r="H4899" s="34">
        <f t="shared" si="565"/>
        <v>51.27</v>
      </c>
      <c r="I4899" s="34">
        <f t="shared" si="565"/>
        <v>674.18</v>
      </c>
    </row>
    <row r="4900" spans="1:9">
      <c r="A4900" s="81">
        <f t="shared" si="562"/>
        <v>556606802009</v>
      </c>
      <c r="B4900">
        <v>5566068</v>
      </c>
      <c r="C4900" t="s">
        <v>1089</v>
      </c>
      <c r="D4900" s="1">
        <v>40178</v>
      </c>
      <c r="E4900" s="34">
        <f t="shared" si="565"/>
        <v>10552.75</v>
      </c>
      <c r="F4900" s="34">
        <f t="shared" si="565"/>
        <v>1492.77</v>
      </c>
      <c r="G4900" s="34">
        <f t="shared" si="565"/>
        <v>839.4</v>
      </c>
      <c r="H4900" s="34">
        <f t="shared" si="565"/>
        <v>41.44</v>
      </c>
      <c r="I4900" s="34">
        <f t="shared" si="565"/>
        <v>611.92999999999995</v>
      </c>
    </row>
    <row r="4901" spans="1:9">
      <c r="A4901" s="81">
        <f t="shared" si="562"/>
        <v>556606802008</v>
      </c>
      <c r="B4901">
        <v>5566068</v>
      </c>
      <c r="C4901" t="s">
        <v>1089</v>
      </c>
      <c r="D4901" s="1">
        <v>39813</v>
      </c>
      <c r="E4901" s="34">
        <f t="shared" si="565"/>
        <v>10552.73</v>
      </c>
      <c r="F4901" s="34">
        <f t="shared" si="565"/>
        <v>1479.44</v>
      </c>
      <c r="G4901" s="34">
        <f t="shared" si="565"/>
        <v>827.77</v>
      </c>
      <c r="H4901" s="34">
        <f t="shared" si="565"/>
        <v>40.880000000000003</v>
      </c>
      <c r="I4901" s="34">
        <f t="shared" si="565"/>
        <v>610.79</v>
      </c>
    </row>
    <row r="4902" spans="1:9">
      <c r="A4902" s="81">
        <f t="shared" si="562"/>
        <v>556606802007</v>
      </c>
      <c r="B4902">
        <v>5566068</v>
      </c>
      <c r="C4902" t="s">
        <v>1089</v>
      </c>
      <c r="D4902" s="1">
        <v>39447</v>
      </c>
      <c r="E4902" s="34">
        <f t="shared" si="565"/>
        <v>10554.18</v>
      </c>
      <c r="F4902" s="34">
        <f t="shared" si="565"/>
        <v>1443.71</v>
      </c>
      <c r="G4902" s="34">
        <f t="shared" si="565"/>
        <v>824.77</v>
      </c>
      <c r="H4902" s="34">
        <f t="shared" si="565"/>
        <v>41.11</v>
      </c>
      <c r="I4902" s="34">
        <f t="shared" si="565"/>
        <v>577.83000000000004</v>
      </c>
    </row>
    <row r="4903" spans="1:9">
      <c r="A4903" s="81">
        <f t="shared" si="562"/>
        <v>556606802006</v>
      </c>
      <c r="B4903">
        <v>5566068</v>
      </c>
      <c r="C4903" t="s">
        <v>1089</v>
      </c>
      <c r="D4903" s="1">
        <v>39082</v>
      </c>
      <c r="E4903" s="34">
        <f t="shared" si="565"/>
        <v>10554.16</v>
      </c>
      <c r="F4903" s="34">
        <f t="shared" si="565"/>
        <v>1431.95</v>
      </c>
      <c r="G4903" s="34">
        <f t="shared" si="565"/>
        <v>814.2</v>
      </c>
      <c r="H4903" s="34">
        <f t="shared" si="565"/>
        <v>40.83</v>
      </c>
      <c r="I4903" s="34">
        <f t="shared" si="565"/>
        <v>576.91999999999996</v>
      </c>
    </row>
    <row r="4904" spans="1:9">
      <c r="A4904" s="81">
        <f t="shared" si="562"/>
        <v>556607202025</v>
      </c>
      <c r="B4904">
        <v>5566072</v>
      </c>
      <c r="C4904" t="s">
        <v>532</v>
      </c>
      <c r="D4904" s="1">
        <v>46022</v>
      </c>
      <c r="E4904" s="34" t="str">
        <f t="shared" ref="E4904:I4913" si="566">IF(YEAR($D4904)&lt;2016,VLOOKUP($A4904,LDB_alt,COLUMN()-1,FALSE),IFERROR(VLOOKUP($A4904,LDB_neu,COLUMN()-1,FALSE),""))</f>
        <v/>
      </c>
      <c r="F4904" s="34" t="str">
        <f t="shared" si="566"/>
        <v/>
      </c>
      <c r="G4904" s="34" t="str">
        <f t="shared" si="566"/>
        <v/>
      </c>
      <c r="H4904" s="34" t="str">
        <f t="shared" si="566"/>
        <v/>
      </c>
      <c r="I4904" s="34" t="str">
        <f t="shared" si="566"/>
        <v/>
      </c>
    </row>
    <row r="4905" spans="1:9">
      <c r="A4905" s="81">
        <f t="shared" si="562"/>
        <v>556607202024</v>
      </c>
      <c r="B4905">
        <v>5566072</v>
      </c>
      <c r="C4905" t="s">
        <v>532</v>
      </c>
      <c r="D4905" s="1">
        <v>45657</v>
      </c>
      <c r="E4905" s="34" t="str">
        <f t="shared" si="566"/>
        <v/>
      </c>
      <c r="F4905" s="34" t="str">
        <f t="shared" si="566"/>
        <v/>
      </c>
      <c r="G4905" s="34" t="str">
        <f t="shared" si="566"/>
        <v/>
      </c>
      <c r="H4905" s="34" t="str">
        <f t="shared" si="566"/>
        <v/>
      </c>
      <c r="I4905" s="34" t="str">
        <f t="shared" si="566"/>
        <v/>
      </c>
    </row>
    <row r="4906" spans="1:9">
      <c r="A4906" s="81">
        <f t="shared" si="562"/>
        <v>556607202023</v>
      </c>
      <c r="B4906">
        <v>5566072</v>
      </c>
      <c r="C4906" t="s">
        <v>532</v>
      </c>
      <c r="D4906" s="1">
        <v>45291</v>
      </c>
      <c r="E4906" s="34" t="str">
        <f t="shared" si="566"/>
        <v/>
      </c>
      <c r="F4906" s="34" t="str">
        <f t="shared" si="566"/>
        <v/>
      </c>
      <c r="G4906" s="34" t="str">
        <f t="shared" si="566"/>
        <v/>
      </c>
      <c r="H4906" s="34" t="str">
        <f t="shared" si="566"/>
        <v/>
      </c>
      <c r="I4906" s="34" t="str">
        <f t="shared" si="566"/>
        <v/>
      </c>
    </row>
    <row r="4907" spans="1:9">
      <c r="A4907" s="81">
        <f t="shared" si="562"/>
        <v>556607202022</v>
      </c>
      <c r="B4907">
        <v>5566072</v>
      </c>
      <c r="C4907" t="s">
        <v>532</v>
      </c>
      <c r="D4907" s="1">
        <v>44926</v>
      </c>
      <c r="E4907" s="34" t="str">
        <f t="shared" si="566"/>
        <v/>
      </c>
      <c r="F4907" s="34" t="str">
        <f t="shared" si="566"/>
        <v/>
      </c>
      <c r="G4907" s="34" t="str">
        <f t="shared" si="566"/>
        <v/>
      </c>
      <c r="H4907" s="34" t="str">
        <f t="shared" si="566"/>
        <v/>
      </c>
      <c r="I4907" s="34" t="str">
        <f t="shared" si="566"/>
        <v/>
      </c>
    </row>
    <row r="4908" spans="1:9">
      <c r="A4908" s="81">
        <f t="shared" si="562"/>
        <v>556607202021</v>
      </c>
      <c r="B4908">
        <v>5566072</v>
      </c>
      <c r="C4908" t="s">
        <v>532</v>
      </c>
      <c r="D4908" s="1">
        <v>44561</v>
      </c>
      <c r="E4908" s="34" t="str">
        <f t="shared" si="566"/>
        <v/>
      </c>
      <c r="F4908" s="34" t="str">
        <f t="shared" si="566"/>
        <v/>
      </c>
      <c r="G4908" s="34" t="str">
        <f t="shared" si="566"/>
        <v/>
      </c>
      <c r="H4908" s="34" t="str">
        <f t="shared" si="566"/>
        <v/>
      </c>
      <c r="I4908" s="34" t="str">
        <f t="shared" si="566"/>
        <v/>
      </c>
    </row>
    <row r="4909" spans="1:9">
      <c r="A4909" s="81">
        <f t="shared" si="562"/>
        <v>556607202020</v>
      </c>
      <c r="B4909">
        <v>5566072</v>
      </c>
      <c r="C4909" t="s">
        <v>532</v>
      </c>
      <c r="D4909" s="1">
        <v>44196</v>
      </c>
      <c r="E4909" s="34" t="str">
        <f t="shared" si="566"/>
        <v/>
      </c>
      <c r="F4909" s="34" t="str">
        <f t="shared" si="566"/>
        <v/>
      </c>
      <c r="G4909" s="34" t="str">
        <f t="shared" si="566"/>
        <v/>
      </c>
      <c r="H4909" s="34" t="str">
        <f t="shared" si="566"/>
        <v/>
      </c>
      <c r="I4909" s="34" t="str">
        <f t="shared" si="566"/>
        <v/>
      </c>
    </row>
    <row r="4910" spans="1:9">
      <c r="A4910" s="81">
        <f t="shared" si="562"/>
        <v>556607202019</v>
      </c>
      <c r="B4910">
        <v>5566072</v>
      </c>
      <c r="C4910" t="s">
        <v>532</v>
      </c>
      <c r="D4910" s="1">
        <v>43830</v>
      </c>
      <c r="E4910" s="34" t="str">
        <f t="shared" si="566"/>
        <v/>
      </c>
      <c r="F4910" s="34" t="str">
        <f t="shared" si="566"/>
        <v/>
      </c>
      <c r="G4910" s="34" t="str">
        <f t="shared" si="566"/>
        <v/>
      </c>
      <c r="H4910" s="34" t="str">
        <f t="shared" si="566"/>
        <v/>
      </c>
      <c r="I4910" s="34" t="str">
        <f t="shared" si="566"/>
        <v/>
      </c>
    </row>
    <row r="4911" spans="1:9">
      <c r="A4911" s="81">
        <f t="shared" si="562"/>
        <v>556607202018</v>
      </c>
      <c r="B4911">
        <v>5566072</v>
      </c>
      <c r="C4911" t="s">
        <v>532</v>
      </c>
      <c r="D4911" s="1">
        <v>43465</v>
      </c>
      <c r="E4911" s="34">
        <f t="shared" si="566"/>
        <v>5369</v>
      </c>
      <c r="F4911" s="34">
        <f t="shared" si="566"/>
        <v>867</v>
      </c>
      <c r="G4911" s="34">
        <f t="shared" si="566"/>
        <v>540</v>
      </c>
      <c r="H4911" s="34">
        <f t="shared" si="566"/>
        <v>50</v>
      </c>
      <c r="I4911" s="34">
        <f t="shared" si="566"/>
        <v>277</v>
      </c>
    </row>
    <row r="4912" spans="1:9">
      <c r="A4912" s="81">
        <f t="shared" si="562"/>
        <v>556607202017</v>
      </c>
      <c r="B4912">
        <v>5566072</v>
      </c>
      <c r="C4912" t="s">
        <v>532</v>
      </c>
      <c r="D4912" s="1">
        <v>43100</v>
      </c>
      <c r="E4912" s="34">
        <f t="shared" si="566"/>
        <v>5369</v>
      </c>
      <c r="F4912" s="34">
        <f t="shared" si="566"/>
        <v>873</v>
      </c>
      <c r="G4912" s="34">
        <f t="shared" si="566"/>
        <v>544</v>
      </c>
      <c r="H4912" s="34">
        <f t="shared" si="566"/>
        <v>49</v>
      </c>
      <c r="I4912" s="34">
        <f t="shared" si="566"/>
        <v>280</v>
      </c>
    </row>
    <row r="4913" spans="1:9">
      <c r="A4913" s="81">
        <f t="shared" si="562"/>
        <v>556607202016</v>
      </c>
      <c r="B4913">
        <v>5566072</v>
      </c>
      <c r="C4913" t="s">
        <v>532</v>
      </c>
      <c r="D4913" s="1">
        <v>42735</v>
      </c>
      <c r="E4913" s="34">
        <f t="shared" si="566"/>
        <v>5369</v>
      </c>
      <c r="F4913" s="34">
        <f t="shared" si="566"/>
        <v>864</v>
      </c>
      <c r="G4913" s="34">
        <f t="shared" si="566"/>
        <v>534</v>
      </c>
      <c r="H4913" s="34">
        <f t="shared" si="566"/>
        <v>47</v>
      </c>
      <c r="I4913" s="34">
        <f t="shared" si="566"/>
        <v>283</v>
      </c>
    </row>
    <row r="4914" spans="1:9">
      <c r="A4914" s="81">
        <f t="shared" si="562"/>
        <v>556607202015</v>
      </c>
      <c r="B4914">
        <v>5566072</v>
      </c>
      <c r="C4914" t="s">
        <v>532</v>
      </c>
      <c r="D4914" s="1">
        <v>42369</v>
      </c>
      <c r="E4914" s="34">
        <f t="shared" ref="E4914:I4923" si="567">IF(YEAR($D4914)&lt;2016,VLOOKUP($A4914,LDB_alt,COLUMN()-1,FALSE),IFERROR(VLOOKUP($A4914,LDB_neu,COLUMN()-1,FALSE),""))</f>
        <v>5369.32</v>
      </c>
      <c r="F4914" s="34">
        <f t="shared" si="567"/>
        <v>902.76</v>
      </c>
      <c r="G4914" s="34">
        <f t="shared" si="567"/>
        <v>532.78</v>
      </c>
      <c r="H4914" s="34">
        <f t="shared" si="567"/>
        <v>44.55</v>
      </c>
      <c r="I4914" s="34">
        <f t="shared" si="567"/>
        <v>325.43</v>
      </c>
    </row>
    <row r="4915" spans="1:9">
      <c r="A4915" s="81">
        <f t="shared" si="562"/>
        <v>556607202014</v>
      </c>
      <c r="B4915">
        <v>5566072</v>
      </c>
      <c r="C4915" t="s">
        <v>532</v>
      </c>
      <c r="D4915" s="1">
        <v>42004</v>
      </c>
      <c r="E4915" s="34">
        <f t="shared" si="567"/>
        <v>5369.32</v>
      </c>
      <c r="F4915" s="34">
        <f t="shared" si="567"/>
        <v>897.49</v>
      </c>
      <c r="G4915" s="34">
        <f t="shared" si="567"/>
        <v>530.48</v>
      </c>
      <c r="H4915" s="34">
        <f t="shared" si="567"/>
        <v>41.48</v>
      </c>
      <c r="I4915" s="34">
        <f t="shared" si="567"/>
        <v>325.52999999999997</v>
      </c>
    </row>
    <row r="4916" spans="1:9">
      <c r="A4916" s="81">
        <f t="shared" si="562"/>
        <v>556607202013</v>
      </c>
      <c r="B4916">
        <v>5566072</v>
      </c>
      <c r="C4916" t="s">
        <v>532</v>
      </c>
      <c r="D4916" s="1">
        <v>41639</v>
      </c>
      <c r="E4916" s="34">
        <f t="shared" si="567"/>
        <v>5369.32</v>
      </c>
      <c r="F4916" s="34">
        <f t="shared" si="567"/>
        <v>885.29</v>
      </c>
      <c r="G4916" s="34">
        <f t="shared" si="567"/>
        <v>531.52</v>
      </c>
      <c r="H4916" s="34">
        <f t="shared" si="567"/>
        <v>39.44</v>
      </c>
      <c r="I4916" s="34">
        <f t="shared" si="567"/>
        <v>314.33</v>
      </c>
    </row>
    <row r="4917" spans="1:9">
      <c r="A4917" s="81">
        <f t="shared" si="562"/>
        <v>556607202012</v>
      </c>
      <c r="B4917">
        <v>5566072</v>
      </c>
      <c r="C4917" t="s">
        <v>532</v>
      </c>
      <c r="D4917" s="1">
        <v>41274</v>
      </c>
      <c r="E4917" s="34">
        <f t="shared" si="567"/>
        <v>5369.32</v>
      </c>
      <c r="F4917" s="34">
        <f t="shared" si="567"/>
        <v>876.42000000000007</v>
      </c>
      <c r="G4917" s="34">
        <f t="shared" si="567"/>
        <v>524.52</v>
      </c>
      <c r="H4917" s="34">
        <f t="shared" si="567"/>
        <v>42.24</v>
      </c>
      <c r="I4917" s="34">
        <f t="shared" si="567"/>
        <v>309.66000000000003</v>
      </c>
    </row>
    <row r="4918" spans="1:9">
      <c r="A4918" s="81">
        <f t="shared" si="562"/>
        <v>556607202011</v>
      </c>
      <c r="B4918">
        <v>5566072</v>
      </c>
      <c r="C4918" t="s">
        <v>532</v>
      </c>
      <c r="D4918" s="1">
        <v>40908</v>
      </c>
      <c r="E4918" s="34">
        <f t="shared" si="567"/>
        <v>5361.66</v>
      </c>
      <c r="F4918" s="34">
        <f t="shared" si="567"/>
        <v>854.68000000000006</v>
      </c>
      <c r="G4918" s="34">
        <f t="shared" si="567"/>
        <v>511.22</v>
      </c>
      <c r="H4918" s="34">
        <f t="shared" si="567"/>
        <v>29.52</v>
      </c>
      <c r="I4918" s="34">
        <f t="shared" si="567"/>
        <v>313.94</v>
      </c>
    </row>
    <row r="4919" spans="1:9">
      <c r="A4919" s="81">
        <f t="shared" si="562"/>
        <v>556607202010</v>
      </c>
      <c r="B4919">
        <v>5566072</v>
      </c>
      <c r="C4919" t="s">
        <v>532</v>
      </c>
      <c r="D4919" s="1">
        <v>40543</v>
      </c>
      <c r="E4919" s="34">
        <f t="shared" si="567"/>
        <v>5361.65</v>
      </c>
      <c r="F4919" s="34">
        <f t="shared" si="567"/>
        <v>847.56</v>
      </c>
      <c r="G4919" s="34">
        <f t="shared" si="567"/>
        <v>505.21</v>
      </c>
      <c r="H4919" s="34">
        <f t="shared" si="567"/>
        <v>29.35</v>
      </c>
      <c r="I4919" s="34">
        <f t="shared" si="567"/>
        <v>313</v>
      </c>
    </row>
    <row r="4920" spans="1:9">
      <c r="A4920" s="81">
        <f t="shared" si="562"/>
        <v>556607202009</v>
      </c>
      <c r="B4920">
        <v>5566072</v>
      </c>
      <c r="C4920" t="s">
        <v>532</v>
      </c>
      <c r="D4920" s="1">
        <v>40178</v>
      </c>
      <c r="E4920" s="34">
        <f t="shared" si="567"/>
        <v>5361.48</v>
      </c>
      <c r="F4920" s="34">
        <f t="shared" si="567"/>
        <v>842.27</v>
      </c>
      <c r="G4920" s="34">
        <f t="shared" si="567"/>
        <v>501.16</v>
      </c>
      <c r="H4920" s="34">
        <f t="shared" si="567"/>
        <v>28.18</v>
      </c>
      <c r="I4920" s="34">
        <f t="shared" si="567"/>
        <v>312.93</v>
      </c>
    </row>
    <row r="4921" spans="1:9">
      <c r="A4921" s="81">
        <f t="shared" si="562"/>
        <v>556607202008</v>
      </c>
      <c r="B4921">
        <v>5566072</v>
      </c>
      <c r="C4921" t="s">
        <v>532</v>
      </c>
      <c r="D4921" s="1">
        <v>39813</v>
      </c>
      <c r="E4921" s="34">
        <f t="shared" si="567"/>
        <v>5348.65</v>
      </c>
      <c r="F4921" s="34">
        <f t="shared" si="567"/>
        <v>802.8599999999999</v>
      </c>
      <c r="G4921" s="34">
        <f t="shared" si="567"/>
        <v>463.39</v>
      </c>
      <c r="H4921" s="34">
        <f t="shared" si="567"/>
        <v>27.08</v>
      </c>
      <c r="I4921" s="34">
        <f t="shared" si="567"/>
        <v>312.39</v>
      </c>
    </row>
    <row r="4922" spans="1:9">
      <c r="A4922" s="81">
        <f t="shared" si="562"/>
        <v>556607202007</v>
      </c>
      <c r="B4922">
        <v>5566072</v>
      </c>
      <c r="C4922" t="s">
        <v>532</v>
      </c>
      <c r="D4922" s="1">
        <v>39447</v>
      </c>
      <c r="E4922" s="34">
        <f t="shared" si="567"/>
        <v>5348.41</v>
      </c>
      <c r="F4922" s="34">
        <f t="shared" si="567"/>
        <v>790.44</v>
      </c>
      <c r="G4922" s="34">
        <f t="shared" si="567"/>
        <v>457.17</v>
      </c>
      <c r="H4922" s="34">
        <f t="shared" si="567"/>
        <v>26.39</v>
      </c>
      <c r="I4922" s="34">
        <f t="shared" si="567"/>
        <v>306.88</v>
      </c>
    </row>
    <row r="4923" spans="1:9">
      <c r="A4923" s="81">
        <f t="shared" si="562"/>
        <v>556607202006</v>
      </c>
      <c r="B4923">
        <v>5566072</v>
      </c>
      <c r="C4923" t="s">
        <v>532</v>
      </c>
      <c r="D4923" s="1">
        <v>39082</v>
      </c>
      <c r="E4923" s="34">
        <f t="shared" si="567"/>
        <v>5348.4</v>
      </c>
      <c r="F4923" s="34">
        <f t="shared" si="567"/>
        <v>772.96</v>
      </c>
      <c r="G4923" s="34">
        <f t="shared" si="567"/>
        <v>454.71</v>
      </c>
      <c r="H4923" s="34">
        <f t="shared" si="567"/>
        <v>21.95</v>
      </c>
      <c r="I4923" s="34">
        <f t="shared" si="567"/>
        <v>296.3</v>
      </c>
    </row>
    <row r="4924" spans="1:9">
      <c r="A4924" s="81">
        <f t="shared" si="562"/>
        <v>556607602025</v>
      </c>
      <c r="B4924">
        <v>5566076</v>
      </c>
      <c r="C4924" t="s">
        <v>1090</v>
      </c>
      <c r="D4924" s="1">
        <v>46022</v>
      </c>
      <c r="E4924" s="34" t="str">
        <f t="shared" ref="E4924:I4933" si="568">IF(YEAR($D4924)&lt;2016,VLOOKUP($A4924,LDB_alt,COLUMN()-1,FALSE),IFERROR(VLOOKUP($A4924,LDB_neu,COLUMN()-1,FALSE),""))</f>
        <v/>
      </c>
      <c r="F4924" s="34" t="str">
        <f t="shared" si="568"/>
        <v/>
      </c>
      <c r="G4924" s="34" t="str">
        <f t="shared" si="568"/>
        <v/>
      </c>
      <c r="H4924" s="34" t="str">
        <f t="shared" si="568"/>
        <v/>
      </c>
      <c r="I4924" s="34" t="str">
        <f t="shared" si="568"/>
        <v/>
      </c>
    </row>
    <row r="4925" spans="1:9">
      <c r="A4925" s="81">
        <f t="shared" si="562"/>
        <v>556607602024</v>
      </c>
      <c r="B4925">
        <v>5566076</v>
      </c>
      <c r="C4925" t="s">
        <v>1090</v>
      </c>
      <c r="D4925" s="1">
        <v>45657</v>
      </c>
      <c r="E4925" s="34" t="str">
        <f t="shared" si="568"/>
        <v/>
      </c>
      <c r="F4925" s="34" t="str">
        <f t="shared" si="568"/>
        <v/>
      </c>
      <c r="G4925" s="34" t="str">
        <f t="shared" si="568"/>
        <v/>
      </c>
      <c r="H4925" s="34" t="str">
        <f t="shared" si="568"/>
        <v/>
      </c>
      <c r="I4925" s="34" t="str">
        <f t="shared" si="568"/>
        <v/>
      </c>
    </row>
    <row r="4926" spans="1:9">
      <c r="A4926" s="81">
        <f t="shared" si="562"/>
        <v>556607602023</v>
      </c>
      <c r="B4926">
        <v>5566076</v>
      </c>
      <c r="C4926" t="s">
        <v>1090</v>
      </c>
      <c r="D4926" s="1">
        <v>45291</v>
      </c>
      <c r="E4926" s="34" t="str">
        <f t="shared" si="568"/>
        <v/>
      </c>
      <c r="F4926" s="34" t="str">
        <f t="shared" si="568"/>
        <v/>
      </c>
      <c r="G4926" s="34" t="str">
        <f t="shared" si="568"/>
        <v/>
      </c>
      <c r="H4926" s="34" t="str">
        <f t="shared" si="568"/>
        <v/>
      </c>
      <c r="I4926" s="34" t="str">
        <f t="shared" si="568"/>
        <v/>
      </c>
    </row>
    <row r="4927" spans="1:9">
      <c r="A4927" s="81">
        <f t="shared" si="562"/>
        <v>556607602022</v>
      </c>
      <c r="B4927">
        <v>5566076</v>
      </c>
      <c r="C4927" t="s">
        <v>1090</v>
      </c>
      <c r="D4927" s="1">
        <v>44926</v>
      </c>
      <c r="E4927" s="34" t="str">
        <f t="shared" si="568"/>
        <v/>
      </c>
      <c r="F4927" s="34" t="str">
        <f t="shared" si="568"/>
        <v/>
      </c>
      <c r="G4927" s="34" t="str">
        <f t="shared" si="568"/>
        <v/>
      </c>
      <c r="H4927" s="34" t="str">
        <f t="shared" si="568"/>
        <v/>
      </c>
      <c r="I4927" s="34" t="str">
        <f t="shared" si="568"/>
        <v/>
      </c>
    </row>
    <row r="4928" spans="1:9">
      <c r="A4928" s="81">
        <f t="shared" si="562"/>
        <v>556607602021</v>
      </c>
      <c r="B4928">
        <v>5566076</v>
      </c>
      <c r="C4928" t="s">
        <v>1090</v>
      </c>
      <c r="D4928" s="1">
        <v>44561</v>
      </c>
      <c r="E4928" s="34" t="str">
        <f t="shared" si="568"/>
        <v/>
      </c>
      <c r="F4928" s="34" t="str">
        <f t="shared" si="568"/>
        <v/>
      </c>
      <c r="G4928" s="34" t="str">
        <f t="shared" si="568"/>
        <v/>
      </c>
      <c r="H4928" s="34" t="str">
        <f t="shared" si="568"/>
        <v/>
      </c>
      <c r="I4928" s="34" t="str">
        <f t="shared" si="568"/>
        <v/>
      </c>
    </row>
    <row r="4929" spans="1:9">
      <c r="A4929" s="81">
        <f t="shared" si="562"/>
        <v>556607602020</v>
      </c>
      <c r="B4929">
        <v>5566076</v>
      </c>
      <c r="C4929" t="s">
        <v>1090</v>
      </c>
      <c r="D4929" s="1">
        <v>44196</v>
      </c>
      <c r="E4929" s="34" t="str">
        <f t="shared" si="568"/>
        <v/>
      </c>
      <c r="F4929" s="34" t="str">
        <f t="shared" si="568"/>
        <v/>
      </c>
      <c r="G4929" s="34" t="str">
        <f t="shared" si="568"/>
        <v/>
      </c>
      <c r="H4929" s="34" t="str">
        <f t="shared" si="568"/>
        <v/>
      </c>
      <c r="I4929" s="34" t="str">
        <f t="shared" si="568"/>
        <v/>
      </c>
    </row>
    <row r="4930" spans="1:9">
      <c r="A4930" s="81">
        <f t="shared" si="562"/>
        <v>556607602019</v>
      </c>
      <c r="B4930">
        <v>5566076</v>
      </c>
      <c r="C4930" t="s">
        <v>1090</v>
      </c>
      <c r="D4930" s="1">
        <v>43830</v>
      </c>
      <c r="E4930" s="34" t="str">
        <f t="shared" si="568"/>
        <v/>
      </c>
      <c r="F4930" s="34" t="str">
        <f t="shared" si="568"/>
        <v/>
      </c>
      <c r="G4930" s="34" t="str">
        <f t="shared" si="568"/>
        <v/>
      </c>
      <c r="H4930" s="34" t="str">
        <f t="shared" si="568"/>
        <v/>
      </c>
      <c r="I4930" s="34" t="str">
        <f t="shared" si="568"/>
        <v/>
      </c>
    </row>
    <row r="4931" spans="1:9">
      <c r="A4931" s="81">
        <f t="shared" si="562"/>
        <v>556607602018</v>
      </c>
      <c r="B4931">
        <v>5566076</v>
      </c>
      <c r="C4931" t="s">
        <v>1090</v>
      </c>
      <c r="D4931" s="1">
        <v>43465</v>
      </c>
      <c r="E4931" s="34">
        <f t="shared" si="568"/>
        <v>14500</v>
      </c>
      <c r="F4931" s="34">
        <f t="shared" si="568"/>
        <v>3953</v>
      </c>
      <c r="G4931" s="34">
        <f t="shared" si="568"/>
        <v>2437</v>
      </c>
      <c r="H4931" s="34">
        <f t="shared" si="568"/>
        <v>459</v>
      </c>
      <c r="I4931" s="34">
        <f t="shared" si="568"/>
        <v>1057</v>
      </c>
    </row>
    <row r="4932" spans="1:9">
      <c r="A4932" s="81">
        <f t="shared" si="562"/>
        <v>556607602017</v>
      </c>
      <c r="B4932">
        <v>5566076</v>
      </c>
      <c r="C4932" t="s">
        <v>1090</v>
      </c>
      <c r="D4932" s="1">
        <v>43100</v>
      </c>
      <c r="E4932" s="34">
        <f t="shared" si="568"/>
        <v>14500</v>
      </c>
      <c r="F4932" s="34">
        <f t="shared" si="568"/>
        <v>3998</v>
      </c>
      <c r="G4932" s="34">
        <f t="shared" si="568"/>
        <v>2471</v>
      </c>
      <c r="H4932" s="34">
        <f t="shared" si="568"/>
        <v>436</v>
      </c>
      <c r="I4932" s="34">
        <f t="shared" si="568"/>
        <v>1091</v>
      </c>
    </row>
    <row r="4933" spans="1:9">
      <c r="A4933" s="81">
        <f t="shared" ref="A4933:A4996" si="569">(LEFT(B4933&amp;"00000000",8)&amp;YEAR(D4933))+0</f>
        <v>556607602016</v>
      </c>
      <c r="B4933">
        <v>5566076</v>
      </c>
      <c r="C4933" t="s">
        <v>1090</v>
      </c>
      <c r="D4933" s="1">
        <v>42735</v>
      </c>
      <c r="E4933" s="34">
        <f t="shared" si="568"/>
        <v>14500</v>
      </c>
      <c r="F4933" s="34">
        <f t="shared" si="568"/>
        <v>4031</v>
      </c>
      <c r="G4933" s="34">
        <f t="shared" si="568"/>
        <v>2462</v>
      </c>
      <c r="H4933" s="34">
        <f t="shared" si="568"/>
        <v>445</v>
      </c>
      <c r="I4933" s="34">
        <f t="shared" si="568"/>
        <v>1124</v>
      </c>
    </row>
    <row r="4934" spans="1:9">
      <c r="A4934" s="81">
        <f t="shared" si="569"/>
        <v>556607602015</v>
      </c>
      <c r="B4934">
        <v>5566076</v>
      </c>
      <c r="C4934" t="s">
        <v>1090</v>
      </c>
      <c r="D4934" s="1">
        <v>42369</v>
      </c>
      <c r="E4934" s="34">
        <f t="shared" ref="E4934:I4943" si="570">IF(YEAR($D4934)&lt;2016,VLOOKUP($A4934,LDB_alt,COLUMN()-1,FALSE),IFERROR(VLOOKUP($A4934,LDB_neu,COLUMN()-1,FALSE),""))</f>
        <v>14500.03</v>
      </c>
      <c r="F4934" s="34">
        <f t="shared" si="570"/>
        <v>4109.7199999999993</v>
      </c>
      <c r="G4934" s="34">
        <f t="shared" si="570"/>
        <v>2552.14</v>
      </c>
      <c r="H4934" s="34">
        <f t="shared" si="570"/>
        <v>343.1</v>
      </c>
      <c r="I4934" s="34">
        <f t="shared" si="570"/>
        <v>1214.48</v>
      </c>
    </row>
    <row r="4935" spans="1:9">
      <c r="A4935" s="81">
        <f t="shared" si="569"/>
        <v>556607602014</v>
      </c>
      <c r="B4935">
        <v>5566076</v>
      </c>
      <c r="C4935" t="s">
        <v>1090</v>
      </c>
      <c r="D4935" s="1">
        <v>42004</v>
      </c>
      <c r="E4935" s="34">
        <f t="shared" si="570"/>
        <v>14500.03</v>
      </c>
      <c r="F4935" s="34">
        <f t="shared" si="570"/>
        <v>4074.54</v>
      </c>
      <c r="G4935" s="34">
        <f t="shared" si="570"/>
        <v>2531.16</v>
      </c>
      <c r="H4935" s="34">
        <f t="shared" si="570"/>
        <v>357.72</v>
      </c>
      <c r="I4935" s="34">
        <f t="shared" si="570"/>
        <v>1185.6600000000001</v>
      </c>
    </row>
    <row r="4936" spans="1:9">
      <c r="A4936" s="81">
        <f t="shared" si="569"/>
        <v>556607602013</v>
      </c>
      <c r="B4936">
        <v>5566076</v>
      </c>
      <c r="C4936" t="s">
        <v>1090</v>
      </c>
      <c r="D4936" s="1">
        <v>41639</v>
      </c>
      <c r="E4936" s="34">
        <f t="shared" si="570"/>
        <v>14500.03</v>
      </c>
      <c r="F4936" s="34">
        <f t="shared" si="570"/>
        <v>4045.3099999999995</v>
      </c>
      <c r="G4936" s="34">
        <f t="shared" si="570"/>
        <v>2515.54</v>
      </c>
      <c r="H4936" s="34">
        <f t="shared" si="570"/>
        <v>357.28</v>
      </c>
      <c r="I4936" s="34">
        <f t="shared" si="570"/>
        <v>1172.49</v>
      </c>
    </row>
    <row r="4937" spans="1:9">
      <c r="A4937" s="81">
        <f t="shared" si="569"/>
        <v>556607602012</v>
      </c>
      <c r="B4937">
        <v>5566076</v>
      </c>
      <c r="C4937" t="s">
        <v>1090</v>
      </c>
      <c r="D4937" s="1">
        <v>41274</v>
      </c>
      <c r="E4937" s="34">
        <f t="shared" si="570"/>
        <v>14499.68</v>
      </c>
      <c r="F4937" s="34">
        <f t="shared" si="570"/>
        <v>4026.42</v>
      </c>
      <c r="G4937" s="34">
        <f t="shared" si="570"/>
        <v>2514.25</v>
      </c>
      <c r="H4937" s="34">
        <f t="shared" si="570"/>
        <v>355.96</v>
      </c>
      <c r="I4937" s="34">
        <f t="shared" si="570"/>
        <v>1156.21</v>
      </c>
    </row>
    <row r="4938" spans="1:9">
      <c r="A4938" s="81">
        <f t="shared" si="569"/>
        <v>556607602011</v>
      </c>
      <c r="B4938">
        <v>5566076</v>
      </c>
      <c r="C4938" t="s">
        <v>1090</v>
      </c>
      <c r="D4938" s="1">
        <v>40908</v>
      </c>
      <c r="E4938" s="34">
        <f t="shared" si="570"/>
        <v>14485.83</v>
      </c>
      <c r="F4938" s="34">
        <f t="shared" si="570"/>
        <v>3961.29</v>
      </c>
      <c r="G4938" s="34">
        <f t="shared" si="570"/>
        <v>2485.7600000000002</v>
      </c>
      <c r="H4938" s="34">
        <f t="shared" si="570"/>
        <v>323.95</v>
      </c>
      <c r="I4938" s="34">
        <f t="shared" si="570"/>
        <v>1151.58</v>
      </c>
    </row>
    <row r="4939" spans="1:9">
      <c r="A4939" s="81">
        <f t="shared" si="569"/>
        <v>556607602010</v>
      </c>
      <c r="B4939">
        <v>5566076</v>
      </c>
      <c r="C4939" t="s">
        <v>1090</v>
      </c>
      <c r="D4939" s="1">
        <v>40543</v>
      </c>
      <c r="E4939" s="34">
        <f t="shared" si="570"/>
        <v>14485.83</v>
      </c>
      <c r="F4939" s="34">
        <f t="shared" si="570"/>
        <v>3909.8100000000004</v>
      </c>
      <c r="G4939" s="34">
        <f t="shared" si="570"/>
        <v>2482.0700000000002</v>
      </c>
      <c r="H4939" s="34">
        <f t="shared" si="570"/>
        <v>275.05</v>
      </c>
      <c r="I4939" s="34">
        <f t="shared" si="570"/>
        <v>1152.69</v>
      </c>
    </row>
    <row r="4940" spans="1:9">
      <c r="A4940" s="81">
        <f t="shared" si="569"/>
        <v>556607602009</v>
      </c>
      <c r="B4940">
        <v>5566076</v>
      </c>
      <c r="C4940" t="s">
        <v>1090</v>
      </c>
      <c r="D4940" s="1">
        <v>40178</v>
      </c>
      <c r="E4940" s="34">
        <f t="shared" si="570"/>
        <v>14487.58</v>
      </c>
      <c r="F4940" s="34">
        <f t="shared" si="570"/>
        <v>3881.75</v>
      </c>
      <c r="G4940" s="34">
        <f t="shared" si="570"/>
        <v>2462.7399999999998</v>
      </c>
      <c r="H4940" s="34">
        <f t="shared" si="570"/>
        <v>266.33</v>
      </c>
      <c r="I4940" s="34">
        <f t="shared" si="570"/>
        <v>1152.68</v>
      </c>
    </row>
    <row r="4941" spans="1:9">
      <c r="A4941" s="81">
        <f t="shared" si="569"/>
        <v>556607602008</v>
      </c>
      <c r="B4941">
        <v>5566076</v>
      </c>
      <c r="C4941" t="s">
        <v>1090</v>
      </c>
      <c r="D4941" s="1">
        <v>39813</v>
      </c>
      <c r="E4941" s="34">
        <f t="shared" si="570"/>
        <v>14487.57</v>
      </c>
      <c r="F4941" s="34">
        <f t="shared" si="570"/>
        <v>3840.9</v>
      </c>
      <c r="G4941" s="34">
        <f t="shared" si="570"/>
        <v>2452.7399999999998</v>
      </c>
      <c r="H4941" s="34">
        <f t="shared" si="570"/>
        <v>240.51</v>
      </c>
      <c r="I4941" s="34">
        <f t="shared" si="570"/>
        <v>1147.6500000000001</v>
      </c>
    </row>
    <row r="4942" spans="1:9">
      <c r="A4942" s="81">
        <f t="shared" si="569"/>
        <v>556607602007</v>
      </c>
      <c r="B4942">
        <v>5566076</v>
      </c>
      <c r="C4942" t="s">
        <v>1090</v>
      </c>
      <c r="D4942" s="1">
        <v>39447</v>
      </c>
      <c r="E4942" s="34">
        <f t="shared" si="570"/>
        <v>14487.13</v>
      </c>
      <c r="F4942" s="34">
        <f t="shared" si="570"/>
        <v>3845.12</v>
      </c>
      <c r="G4942" s="34">
        <f t="shared" si="570"/>
        <v>2479.41</v>
      </c>
      <c r="H4942" s="34">
        <f t="shared" si="570"/>
        <v>215.65</v>
      </c>
      <c r="I4942" s="34">
        <f t="shared" si="570"/>
        <v>1150.06</v>
      </c>
    </row>
    <row r="4943" spans="1:9">
      <c r="A4943" s="81">
        <f t="shared" si="569"/>
        <v>556607602006</v>
      </c>
      <c r="B4943">
        <v>5566076</v>
      </c>
      <c r="C4943" t="s">
        <v>1090</v>
      </c>
      <c r="D4943" s="1">
        <v>39082</v>
      </c>
      <c r="E4943" s="34">
        <f t="shared" si="570"/>
        <v>14485.56</v>
      </c>
      <c r="F4943" s="34">
        <f t="shared" si="570"/>
        <v>3821.8900000000003</v>
      </c>
      <c r="G4943" s="34">
        <f t="shared" si="570"/>
        <v>2457.56</v>
      </c>
      <c r="H4943" s="34">
        <f t="shared" si="570"/>
        <v>211.63</v>
      </c>
      <c r="I4943" s="34">
        <f t="shared" si="570"/>
        <v>1152.7</v>
      </c>
    </row>
    <row r="4944" spans="1:9">
      <c r="A4944" s="81">
        <f t="shared" si="569"/>
        <v>556608002025</v>
      </c>
      <c r="B4944">
        <v>5566080</v>
      </c>
      <c r="C4944" t="s">
        <v>533</v>
      </c>
      <c r="D4944" s="1">
        <v>46022</v>
      </c>
      <c r="E4944" s="34" t="str">
        <f t="shared" ref="E4944:I4953" si="571">IF(YEAR($D4944)&lt;2016,VLOOKUP($A4944,LDB_alt,COLUMN()-1,FALSE),IFERROR(VLOOKUP($A4944,LDB_neu,COLUMN()-1,FALSE),""))</f>
        <v/>
      </c>
      <c r="F4944" s="34" t="str">
        <f t="shared" si="571"/>
        <v/>
      </c>
      <c r="G4944" s="34" t="str">
        <f t="shared" si="571"/>
        <v/>
      </c>
      <c r="H4944" s="34" t="str">
        <f t="shared" si="571"/>
        <v/>
      </c>
      <c r="I4944" s="34" t="str">
        <f t="shared" si="571"/>
        <v/>
      </c>
    </row>
    <row r="4945" spans="1:9">
      <c r="A4945" s="81">
        <f t="shared" si="569"/>
        <v>556608002024</v>
      </c>
      <c r="B4945">
        <v>5566080</v>
      </c>
      <c r="C4945" t="s">
        <v>533</v>
      </c>
      <c r="D4945" s="1">
        <v>45657</v>
      </c>
      <c r="E4945" s="34" t="str">
        <f t="shared" si="571"/>
        <v/>
      </c>
      <c r="F4945" s="34" t="str">
        <f t="shared" si="571"/>
        <v/>
      </c>
      <c r="G4945" s="34" t="str">
        <f t="shared" si="571"/>
        <v/>
      </c>
      <c r="H4945" s="34" t="str">
        <f t="shared" si="571"/>
        <v/>
      </c>
      <c r="I4945" s="34" t="str">
        <f t="shared" si="571"/>
        <v/>
      </c>
    </row>
    <row r="4946" spans="1:9">
      <c r="A4946" s="81">
        <f t="shared" si="569"/>
        <v>556608002023</v>
      </c>
      <c r="B4946">
        <v>5566080</v>
      </c>
      <c r="C4946" t="s">
        <v>533</v>
      </c>
      <c r="D4946" s="1">
        <v>45291</v>
      </c>
      <c r="E4946" s="34" t="str">
        <f t="shared" si="571"/>
        <v/>
      </c>
      <c r="F4946" s="34" t="str">
        <f t="shared" si="571"/>
        <v/>
      </c>
      <c r="G4946" s="34" t="str">
        <f t="shared" si="571"/>
        <v/>
      </c>
      <c r="H4946" s="34" t="str">
        <f t="shared" si="571"/>
        <v/>
      </c>
      <c r="I4946" s="34" t="str">
        <f t="shared" si="571"/>
        <v/>
      </c>
    </row>
    <row r="4947" spans="1:9">
      <c r="A4947" s="81">
        <f t="shared" si="569"/>
        <v>556608002022</v>
      </c>
      <c r="B4947">
        <v>5566080</v>
      </c>
      <c r="C4947" t="s">
        <v>533</v>
      </c>
      <c r="D4947" s="1">
        <v>44926</v>
      </c>
      <c r="E4947" s="34" t="str">
        <f t="shared" si="571"/>
        <v/>
      </c>
      <c r="F4947" s="34" t="str">
        <f t="shared" si="571"/>
        <v/>
      </c>
      <c r="G4947" s="34" t="str">
        <f t="shared" si="571"/>
        <v/>
      </c>
      <c r="H4947" s="34" t="str">
        <f t="shared" si="571"/>
        <v/>
      </c>
      <c r="I4947" s="34" t="str">
        <f t="shared" si="571"/>
        <v/>
      </c>
    </row>
    <row r="4948" spans="1:9">
      <c r="A4948" s="81">
        <f t="shared" si="569"/>
        <v>556608002021</v>
      </c>
      <c r="B4948">
        <v>5566080</v>
      </c>
      <c r="C4948" t="s">
        <v>533</v>
      </c>
      <c r="D4948" s="1">
        <v>44561</v>
      </c>
      <c r="E4948" s="34" t="str">
        <f t="shared" si="571"/>
        <v/>
      </c>
      <c r="F4948" s="34" t="str">
        <f t="shared" si="571"/>
        <v/>
      </c>
      <c r="G4948" s="34" t="str">
        <f t="shared" si="571"/>
        <v/>
      </c>
      <c r="H4948" s="34" t="str">
        <f t="shared" si="571"/>
        <v/>
      </c>
      <c r="I4948" s="34" t="str">
        <f t="shared" si="571"/>
        <v/>
      </c>
    </row>
    <row r="4949" spans="1:9">
      <c r="A4949" s="81">
        <f t="shared" si="569"/>
        <v>556608002020</v>
      </c>
      <c r="B4949">
        <v>5566080</v>
      </c>
      <c r="C4949" t="s">
        <v>533</v>
      </c>
      <c r="D4949" s="1">
        <v>44196</v>
      </c>
      <c r="E4949" s="34" t="str">
        <f t="shared" si="571"/>
        <v/>
      </c>
      <c r="F4949" s="34" t="str">
        <f t="shared" si="571"/>
        <v/>
      </c>
      <c r="G4949" s="34" t="str">
        <f t="shared" si="571"/>
        <v/>
      </c>
      <c r="H4949" s="34" t="str">
        <f t="shared" si="571"/>
        <v/>
      </c>
      <c r="I4949" s="34" t="str">
        <f t="shared" si="571"/>
        <v/>
      </c>
    </row>
    <row r="4950" spans="1:9">
      <c r="A4950" s="81">
        <f t="shared" si="569"/>
        <v>556608002019</v>
      </c>
      <c r="B4950">
        <v>5566080</v>
      </c>
      <c r="C4950" t="s">
        <v>533</v>
      </c>
      <c r="D4950" s="1">
        <v>43830</v>
      </c>
      <c r="E4950" s="34" t="str">
        <f t="shared" si="571"/>
        <v/>
      </c>
      <c r="F4950" s="34" t="str">
        <f t="shared" si="571"/>
        <v/>
      </c>
      <c r="G4950" s="34" t="str">
        <f t="shared" si="571"/>
        <v/>
      </c>
      <c r="H4950" s="34" t="str">
        <f t="shared" si="571"/>
        <v/>
      </c>
      <c r="I4950" s="34" t="str">
        <f t="shared" si="571"/>
        <v/>
      </c>
    </row>
    <row r="4951" spans="1:9">
      <c r="A4951" s="81">
        <f t="shared" si="569"/>
        <v>556608002018</v>
      </c>
      <c r="B4951">
        <v>5566080</v>
      </c>
      <c r="C4951" t="s">
        <v>533</v>
      </c>
      <c r="D4951" s="1">
        <v>43465</v>
      </c>
      <c r="E4951" s="34">
        <f t="shared" si="571"/>
        <v>5903</v>
      </c>
      <c r="F4951" s="34">
        <f t="shared" si="571"/>
        <v>683</v>
      </c>
      <c r="G4951" s="34">
        <f t="shared" si="571"/>
        <v>393</v>
      </c>
      <c r="H4951" s="34">
        <f t="shared" si="571"/>
        <v>27</v>
      </c>
      <c r="I4951" s="34">
        <f t="shared" si="571"/>
        <v>263</v>
      </c>
    </row>
    <row r="4952" spans="1:9">
      <c r="A4952" s="81">
        <f t="shared" si="569"/>
        <v>556608002017</v>
      </c>
      <c r="B4952">
        <v>5566080</v>
      </c>
      <c r="C4952" t="s">
        <v>533</v>
      </c>
      <c r="D4952" s="1">
        <v>43100</v>
      </c>
      <c r="E4952" s="34">
        <f t="shared" si="571"/>
        <v>5903</v>
      </c>
      <c r="F4952" s="34">
        <f t="shared" si="571"/>
        <v>686</v>
      </c>
      <c r="G4952" s="34">
        <f t="shared" si="571"/>
        <v>395</v>
      </c>
      <c r="H4952" s="34">
        <f t="shared" si="571"/>
        <v>26</v>
      </c>
      <c r="I4952" s="34">
        <f t="shared" si="571"/>
        <v>265</v>
      </c>
    </row>
    <row r="4953" spans="1:9">
      <c r="A4953" s="81">
        <f t="shared" si="569"/>
        <v>556608002016</v>
      </c>
      <c r="B4953">
        <v>5566080</v>
      </c>
      <c r="C4953" t="s">
        <v>533</v>
      </c>
      <c r="D4953" s="1">
        <v>42735</v>
      </c>
      <c r="E4953" s="34">
        <f t="shared" si="571"/>
        <v>5903</v>
      </c>
      <c r="F4953" s="34">
        <f t="shared" si="571"/>
        <v>683</v>
      </c>
      <c r="G4953" s="34">
        <f t="shared" si="571"/>
        <v>392</v>
      </c>
      <c r="H4953" s="34">
        <f t="shared" si="571"/>
        <v>21</v>
      </c>
      <c r="I4953" s="34">
        <f t="shared" si="571"/>
        <v>270</v>
      </c>
    </row>
    <row r="4954" spans="1:9">
      <c r="A4954" s="81">
        <f t="shared" si="569"/>
        <v>556608002015</v>
      </c>
      <c r="B4954">
        <v>5566080</v>
      </c>
      <c r="C4954" t="s">
        <v>533</v>
      </c>
      <c r="D4954" s="1">
        <v>42369</v>
      </c>
      <c r="E4954" s="34">
        <f t="shared" ref="E4954:I4963" si="572">IF(YEAR($D4954)&lt;2016,VLOOKUP($A4954,LDB_alt,COLUMN()-1,FALSE),IFERROR(VLOOKUP($A4954,LDB_neu,COLUMN()-1,FALSE),""))</f>
        <v>5902.54</v>
      </c>
      <c r="F4954" s="34">
        <f t="shared" si="572"/>
        <v>695.61</v>
      </c>
      <c r="G4954" s="34">
        <f t="shared" si="572"/>
        <v>378.65</v>
      </c>
      <c r="H4954" s="34">
        <f t="shared" si="572"/>
        <v>19.54</v>
      </c>
      <c r="I4954" s="34">
        <f t="shared" si="572"/>
        <v>297.42</v>
      </c>
    </row>
    <row r="4955" spans="1:9">
      <c r="A4955" s="81">
        <f t="shared" si="569"/>
        <v>556608002014</v>
      </c>
      <c r="B4955">
        <v>5566080</v>
      </c>
      <c r="C4955" t="s">
        <v>533</v>
      </c>
      <c r="D4955" s="1">
        <v>42004</v>
      </c>
      <c r="E4955" s="34">
        <f t="shared" si="572"/>
        <v>5902.54</v>
      </c>
      <c r="F4955" s="34">
        <f t="shared" si="572"/>
        <v>689.9</v>
      </c>
      <c r="G4955" s="34">
        <f t="shared" si="572"/>
        <v>376.58</v>
      </c>
      <c r="H4955" s="34">
        <f t="shared" si="572"/>
        <v>18.27</v>
      </c>
      <c r="I4955" s="34">
        <f t="shared" si="572"/>
        <v>295.05</v>
      </c>
    </row>
    <row r="4956" spans="1:9">
      <c r="A4956" s="81">
        <f t="shared" si="569"/>
        <v>556608002013</v>
      </c>
      <c r="B4956">
        <v>5566080</v>
      </c>
      <c r="C4956" t="s">
        <v>533</v>
      </c>
      <c r="D4956" s="1">
        <v>41639</v>
      </c>
      <c r="E4956" s="34">
        <f t="shared" si="572"/>
        <v>5902.54</v>
      </c>
      <c r="F4956" s="34">
        <f t="shared" si="572"/>
        <v>651.38</v>
      </c>
      <c r="G4956" s="34">
        <f t="shared" si="572"/>
        <v>346.73</v>
      </c>
      <c r="H4956" s="34">
        <f t="shared" si="572"/>
        <v>16.82</v>
      </c>
      <c r="I4956" s="34">
        <f t="shared" si="572"/>
        <v>287.83</v>
      </c>
    </row>
    <row r="4957" spans="1:9">
      <c r="A4957" s="81">
        <f t="shared" si="569"/>
        <v>556608002012</v>
      </c>
      <c r="B4957">
        <v>5566080</v>
      </c>
      <c r="C4957" t="s">
        <v>533</v>
      </c>
      <c r="D4957" s="1">
        <v>41274</v>
      </c>
      <c r="E4957" s="34">
        <f t="shared" si="572"/>
        <v>5902.54</v>
      </c>
      <c r="F4957" s="34">
        <f t="shared" si="572"/>
        <v>633.04999999999995</v>
      </c>
      <c r="G4957" s="34">
        <f t="shared" si="572"/>
        <v>339.26</v>
      </c>
      <c r="H4957" s="34">
        <f t="shared" si="572"/>
        <v>16.989999999999998</v>
      </c>
      <c r="I4957" s="34">
        <f t="shared" si="572"/>
        <v>276.8</v>
      </c>
    </row>
    <row r="4958" spans="1:9">
      <c r="A4958" s="81">
        <f t="shared" si="569"/>
        <v>556608002011</v>
      </c>
      <c r="B4958">
        <v>5566080</v>
      </c>
      <c r="C4958" t="s">
        <v>533</v>
      </c>
      <c r="D4958" s="1">
        <v>40908</v>
      </c>
      <c r="E4958" s="34">
        <f t="shared" si="572"/>
        <v>5902.3</v>
      </c>
      <c r="F4958" s="34">
        <f t="shared" si="572"/>
        <v>619.38</v>
      </c>
      <c r="G4958" s="34">
        <f t="shared" si="572"/>
        <v>327.8</v>
      </c>
      <c r="H4958" s="34">
        <f t="shared" si="572"/>
        <v>17.37</v>
      </c>
      <c r="I4958" s="34">
        <f t="shared" si="572"/>
        <v>274.20999999999998</v>
      </c>
    </row>
    <row r="4959" spans="1:9">
      <c r="A4959" s="81">
        <f t="shared" si="569"/>
        <v>556608002010</v>
      </c>
      <c r="B4959">
        <v>5566080</v>
      </c>
      <c r="C4959" t="s">
        <v>533</v>
      </c>
      <c r="D4959" s="1">
        <v>40543</v>
      </c>
      <c r="E4959" s="34">
        <f t="shared" si="572"/>
        <v>5902.3</v>
      </c>
      <c r="F4959" s="34">
        <f t="shared" si="572"/>
        <v>614.85</v>
      </c>
      <c r="G4959" s="34">
        <f t="shared" si="572"/>
        <v>323.05</v>
      </c>
      <c r="H4959" s="34">
        <f t="shared" si="572"/>
        <v>17.61</v>
      </c>
      <c r="I4959" s="34">
        <f t="shared" si="572"/>
        <v>274.19</v>
      </c>
    </row>
    <row r="4960" spans="1:9">
      <c r="A4960" s="81">
        <f t="shared" si="569"/>
        <v>556608002009</v>
      </c>
      <c r="B4960">
        <v>5566080</v>
      </c>
      <c r="C4960" t="s">
        <v>533</v>
      </c>
      <c r="D4960" s="1">
        <v>40178</v>
      </c>
      <c r="E4960" s="34">
        <f t="shared" si="572"/>
        <v>5902.3</v>
      </c>
      <c r="F4960" s="34">
        <f t="shared" si="572"/>
        <v>613.95000000000005</v>
      </c>
      <c r="G4960" s="34">
        <f t="shared" si="572"/>
        <v>321.29000000000002</v>
      </c>
      <c r="H4960" s="34">
        <f t="shared" si="572"/>
        <v>17.57</v>
      </c>
      <c r="I4960" s="34">
        <f t="shared" si="572"/>
        <v>275.08999999999997</v>
      </c>
    </row>
    <row r="4961" spans="1:9">
      <c r="A4961" s="81">
        <f t="shared" si="569"/>
        <v>556608002008</v>
      </c>
      <c r="B4961">
        <v>5566080</v>
      </c>
      <c r="C4961" t="s">
        <v>533</v>
      </c>
      <c r="D4961" s="1">
        <v>39813</v>
      </c>
      <c r="E4961" s="34">
        <f t="shared" si="572"/>
        <v>5902.3</v>
      </c>
      <c r="F4961" s="34">
        <f t="shared" si="572"/>
        <v>613.32999999999993</v>
      </c>
      <c r="G4961" s="34">
        <f t="shared" si="572"/>
        <v>320.63</v>
      </c>
      <c r="H4961" s="34">
        <f t="shared" si="572"/>
        <v>17.68</v>
      </c>
      <c r="I4961" s="34">
        <f t="shared" si="572"/>
        <v>275.02</v>
      </c>
    </row>
    <row r="4962" spans="1:9">
      <c r="A4962" s="81">
        <f t="shared" si="569"/>
        <v>556608002007</v>
      </c>
      <c r="B4962">
        <v>5566080</v>
      </c>
      <c r="C4962" t="s">
        <v>533</v>
      </c>
      <c r="D4962" s="1">
        <v>39447</v>
      </c>
      <c r="E4962" s="34">
        <f t="shared" si="572"/>
        <v>5902.3</v>
      </c>
      <c r="F4962" s="34">
        <f t="shared" si="572"/>
        <v>608.82999999999993</v>
      </c>
      <c r="G4962" s="34">
        <f t="shared" si="572"/>
        <v>317.38</v>
      </c>
      <c r="H4962" s="34">
        <f t="shared" si="572"/>
        <v>17.739999999999998</v>
      </c>
      <c r="I4962" s="34">
        <f t="shared" si="572"/>
        <v>273.70999999999998</v>
      </c>
    </row>
    <row r="4963" spans="1:9">
      <c r="A4963" s="81">
        <f t="shared" si="569"/>
        <v>556608002006</v>
      </c>
      <c r="B4963">
        <v>5566080</v>
      </c>
      <c r="C4963" t="s">
        <v>533</v>
      </c>
      <c r="D4963" s="1">
        <v>39082</v>
      </c>
      <c r="E4963" s="34">
        <f t="shared" si="572"/>
        <v>5902.3</v>
      </c>
      <c r="F4963" s="34">
        <f t="shared" si="572"/>
        <v>596.74</v>
      </c>
      <c r="G4963" s="34">
        <f t="shared" si="572"/>
        <v>307.55</v>
      </c>
      <c r="H4963" s="34">
        <f t="shared" si="572"/>
        <v>17.579999999999998</v>
      </c>
      <c r="I4963" s="34">
        <f t="shared" si="572"/>
        <v>271.61</v>
      </c>
    </row>
    <row r="4964" spans="1:9">
      <c r="A4964" s="81">
        <f t="shared" si="569"/>
        <v>556608402025</v>
      </c>
      <c r="B4964">
        <v>5566084</v>
      </c>
      <c r="C4964" t="s">
        <v>1091</v>
      </c>
      <c r="D4964" s="1">
        <v>46022</v>
      </c>
      <c r="E4964" s="34" t="str">
        <f t="shared" ref="E4964:I4973" si="573">IF(YEAR($D4964)&lt;2016,VLOOKUP($A4964,LDB_alt,COLUMN()-1,FALSE),IFERROR(VLOOKUP($A4964,LDB_neu,COLUMN()-1,FALSE),""))</f>
        <v/>
      </c>
      <c r="F4964" s="34" t="str">
        <f t="shared" si="573"/>
        <v/>
      </c>
      <c r="G4964" s="34" t="str">
        <f t="shared" si="573"/>
        <v/>
      </c>
      <c r="H4964" s="34" t="str">
        <f t="shared" si="573"/>
        <v/>
      </c>
      <c r="I4964" s="34" t="str">
        <f t="shared" si="573"/>
        <v/>
      </c>
    </row>
    <row r="4965" spans="1:9">
      <c r="A4965" s="81">
        <f t="shared" si="569"/>
        <v>556608402024</v>
      </c>
      <c r="B4965">
        <v>5566084</v>
      </c>
      <c r="C4965" t="s">
        <v>1091</v>
      </c>
      <c r="D4965" s="1">
        <v>45657</v>
      </c>
      <c r="E4965" s="34" t="str">
        <f t="shared" si="573"/>
        <v/>
      </c>
      <c r="F4965" s="34" t="str">
        <f t="shared" si="573"/>
        <v/>
      </c>
      <c r="G4965" s="34" t="str">
        <f t="shared" si="573"/>
        <v/>
      </c>
      <c r="H4965" s="34" t="str">
        <f t="shared" si="573"/>
        <v/>
      </c>
      <c r="I4965" s="34" t="str">
        <f t="shared" si="573"/>
        <v/>
      </c>
    </row>
    <row r="4966" spans="1:9">
      <c r="A4966" s="81">
        <f t="shared" si="569"/>
        <v>556608402023</v>
      </c>
      <c r="B4966">
        <v>5566084</v>
      </c>
      <c r="C4966" t="s">
        <v>1091</v>
      </c>
      <c r="D4966" s="1">
        <v>45291</v>
      </c>
      <c r="E4966" s="34" t="str">
        <f t="shared" si="573"/>
        <v/>
      </c>
      <c r="F4966" s="34" t="str">
        <f t="shared" si="573"/>
        <v/>
      </c>
      <c r="G4966" s="34" t="str">
        <f t="shared" si="573"/>
        <v/>
      </c>
      <c r="H4966" s="34" t="str">
        <f t="shared" si="573"/>
        <v/>
      </c>
      <c r="I4966" s="34" t="str">
        <f t="shared" si="573"/>
        <v/>
      </c>
    </row>
    <row r="4967" spans="1:9">
      <c r="A4967" s="81">
        <f t="shared" si="569"/>
        <v>556608402022</v>
      </c>
      <c r="B4967">
        <v>5566084</v>
      </c>
      <c r="C4967" t="s">
        <v>1091</v>
      </c>
      <c r="D4967" s="1">
        <v>44926</v>
      </c>
      <c r="E4967" s="34" t="str">
        <f t="shared" si="573"/>
        <v/>
      </c>
      <c r="F4967" s="34" t="str">
        <f t="shared" si="573"/>
        <v/>
      </c>
      <c r="G4967" s="34" t="str">
        <f t="shared" si="573"/>
        <v/>
      </c>
      <c r="H4967" s="34" t="str">
        <f t="shared" si="573"/>
        <v/>
      </c>
      <c r="I4967" s="34" t="str">
        <f t="shared" si="573"/>
        <v/>
      </c>
    </row>
    <row r="4968" spans="1:9">
      <c r="A4968" s="81">
        <f t="shared" si="569"/>
        <v>556608402021</v>
      </c>
      <c r="B4968">
        <v>5566084</v>
      </c>
      <c r="C4968" t="s">
        <v>1091</v>
      </c>
      <c r="D4968" s="1">
        <v>44561</v>
      </c>
      <c r="E4968" s="34" t="str">
        <f t="shared" si="573"/>
        <v/>
      </c>
      <c r="F4968" s="34" t="str">
        <f t="shared" si="573"/>
        <v/>
      </c>
      <c r="G4968" s="34" t="str">
        <f t="shared" si="573"/>
        <v/>
      </c>
      <c r="H4968" s="34" t="str">
        <f t="shared" si="573"/>
        <v/>
      </c>
      <c r="I4968" s="34" t="str">
        <f t="shared" si="573"/>
        <v/>
      </c>
    </row>
    <row r="4969" spans="1:9">
      <c r="A4969" s="81">
        <f t="shared" si="569"/>
        <v>556608402020</v>
      </c>
      <c r="B4969">
        <v>5566084</v>
      </c>
      <c r="C4969" t="s">
        <v>1091</v>
      </c>
      <c r="D4969" s="1">
        <v>44196</v>
      </c>
      <c r="E4969" s="34" t="str">
        <f t="shared" si="573"/>
        <v/>
      </c>
      <c r="F4969" s="34" t="str">
        <f t="shared" si="573"/>
        <v/>
      </c>
      <c r="G4969" s="34" t="str">
        <f t="shared" si="573"/>
        <v/>
      </c>
      <c r="H4969" s="34" t="str">
        <f t="shared" si="573"/>
        <v/>
      </c>
      <c r="I4969" s="34" t="str">
        <f t="shared" si="573"/>
        <v/>
      </c>
    </row>
    <row r="4970" spans="1:9">
      <c r="A4970" s="81">
        <f t="shared" si="569"/>
        <v>556608402019</v>
      </c>
      <c r="B4970">
        <v>5566084</v>
      </c>
      <c r="C4970" t="s">
        <v>1091</v>
      </c>
      <c r="D4970" s="1">
        <v>43830</v>
      </c>
      <c r="E4970" s="34" t="str">
        <f t="shared" si="573"/>
        <v/>
      </c>
      <c r="F4970" s="34" t="str">
        <f t="shared" si="573"/>
        <v/>
      </c>
      <c r="G4970" s="34" t="str">
        <f t="shared" si="573"/>
        <v/>
      </c>
      <c r="H4970" s="34" t="str">
        <f t="shared" si="573"/>
        <v/>
      </c>
      <c r="I4970" s="34" t="str">
        <f t="shared" si="573"/>
        <v/>
      </c>
    </row>
    <row r="4971" spans="1:9">
      <c r="A4971" s="81">
        <f t="shared" si="569"/>
        <v>556608402018</v>
      </c>
      <c r="B4971">
        <v>5566084</v>
      </c>
      <c r="C4971" t="s">
        <v>1091</v>
      </c>
      <c r="D4971" s="1">
        <v>43465</v>
      </c>
      <c r="E4971" s="34">
        <f t="shared" si="573"/>
        <v>11167</v>
      </c>
      <c r="F4971" s="34">
        <f t="shared" si="573"/>
        <v>1933</v>
      </c>
      <c r="G4971" s="34">
        <f t="shared" si="573"/>
        <v>1160</v>
      </c>
      <c r="H4971" s="34">
        <f t="shared" si="573"/>
        <v>144</v>
      </c>
      <c r="I4971" s="34">
        <f t="shared" si="573"/>
        <v>629</v>
      </c>
    </row>
    <row r="4972" spans="1:9">
      <c r="A4972" s="81">
        <f t="shared" si="569"/>
        <v>556608402017</v>
      </c>
      <c r="B4972">
        <v>5566084</v>
      </c>
      <c r="C4972" t="s">
        <v>1091</v>
      </c>
      <c r="D4972" s="1">
        <v>43100</v>
      </c>
      <c r="E4972" s="34">
        <f t="shared" si="573"/>
        <v>11167</v>
      </c>
      <c r="F4972" s="34">
        <f t="shared" si="573"/>
        <v>1924</v>
      </c>
      <c r="G4972" s="34">
        <f t="shared" si="573"/>
        <v>1151</v>
      </c>
      <c r="H4972" s="34">
        <f t="shared" si="573"/>
        <v>143</v>
      </c>
      <c r="I4972" s="34">
        <f t="shared" si="573"/>
        <v>630</v>
      </c>
    </row>
    <row r="4973" spans="1:9">
      <c r="A4973" s="81">
        <f t="shared" si="569"/>
        <v>556608402016</v>
      </c>
      <c r="B4973">
        <v>5566084</v>
      </c>
      <c r="C4973" t="s">
        <v>1091</v>
      </c>
      <c r="D4973" s="1">
        <v>42735</v>
      </c>
      <c r="E4973" s="34">
        <f t="shared" si="573"/>
        <v>11167</v>
      </c>
      <c r="F4973" s="34">
        <f t="shared" si="573"/>
        <v>1929</v>
      </c>
      <c r="G4973" s="34">
        <f t="shared" si="573"/>
        <v>1154</v>
      </c>
      <c r="H4973" s="34">
        <f t="shared" si="573"/>
        <v>142</v>
      </c>
      <c r="I4973" s="34">
        <f t="shared" si="573"/>
        <v>633</v>
      </c>
    </row>
    <row r="4974" spans="1:9">
      <c r="A4974" s="81">
        <f t="shared" si="569"/>
        <v>556608402015</v>
      </c>
      <c r="B4974">
        <v>5566084</v>
      </c>
      <c r="C4974" t="s">
        <v>1091</v>
      </c>
      <c r="D4974" s="1">
        <v>42369</v>
      </c>
      <c r="E4974" s="34">
        <f t="shared" ref="E4974:I4983" si="574">IF(YEAR($D4974)&lt;2016,VLOOKUP($A4974,LDB_alt,COLUMN()-1,FALSE),IFERROR(VLOOKUP($A4974,LDB_neu,COLUMN()-1,FALSE),""))</f>
        <v>11167.31</v>
      </c>
      <c r="F4974" s="34">
        <f t="shared" si="574"/>
        <v>1997.53</v>
      </c>
      <c r="G4974" s="34">
        <f t="shared" si="574"/>
        <v>1164.3</v>
      </c>
      <c r="H4974" s="34">
        <f t="shared" si="574"/>
        <v>128.28</v>
      </c>
      <c r="I4974" s="34">
        <f t="shared" si="574"/>
        <v>704.95</v>
      </c>
    </row>
    <row r="4975" spans="1:9">
      <c r="A4975" s="81">
        <f t="shared" si="569"/>
        <v>556608402014</v>
      </c>
      <c r="B4975">
        <v>5566084</v>
      </c>
      <c r="C4975" t="s">
        <v>1091</v>
      </c>
      <c r="D4975" s="1">
        <v>42004</v>
      </c>
      <c r="E4975" s="34">
        <f t="shared" si="574"/>
        <v>11167.31</v>
      </c>
      <c r="F4975" s="34">
        <f t="shared" si="574"/>
        <v>1987.0500000000002</v>
      </c>
      <c r="G4975" s="34">
        <f t="shared" si="574"/>
        <v>1171</v>
      </c>
      <c r="H4975" s="34">
        <f t="shared" si="574"/>
        <v>119.96</v>
      </c>
      <c r="I4975" s="34">
        <f t="shared" si="574"/>
        <v>696.09</v>
      </c>
    </row>
    <row r="4976" spans="1:9">
      <c r="A4976" s="81">
        <f t="shared" si="569"/>
        <v>556608402013</v>
      </c>
      <c r="B4976">
        <v>5566084</v>
      </c>
      <c r="C4976" t="s">
        <v>1091</v>
      </c>
      <c r="D4976" s="1">
        <v>41639</v>
      </c>
      <c r="E4976" s="34">
        <f t="shared" si="574"/>
        <v>11167.31</v>
      </c>
      <c r="F4976" s="34">
        <f t="shared" si="574"/>
        <v>1960.1100000000001</v>
      </c>
      <c r="G4976" s="34">
        <f t="shared" si="574"/>
        <v>1169</v>
      </c>
      <c r="H4976" s="34">
        <f t="shared" si="574"/>
        <v>112.79</v>
      </c>
      <c r="I4976" s="34">
        <f t="shared" si="574"/>
        <v>678.32</v>
      </c>
    </row>
    <row r="4977" spans="1:9">
      <c r="A4977" s="81">
        <f t="shared" si="569"/>
        <v>556608402012</v>
      </c>
      <c r="B4977">
        <v>5566084</v>
      </c>
      <c r="C4977" t="s">
        <v>1091</v>
      </c>
      <c r="D4977" s="1">
        <v>41274</v>
      </c>
      <c r="E4977" s="34">
        <f t="shared" si="574"/>
        <v>11167.31</v>
      </c>
      <c r="F4977" s="34">
        <f t="shared" si="574"/>
        <v>1933.87</v>
      </c>
      <c r="G4977" s="34">
        <f t="shared" si="574"/>
        <v>1148.32</v>
      </c>
      <c r="H4977" s="34">
        <f t="shared" si="574"/>
        <v>116.97</v>
      </c>
      <c r="I4977" s="34">
        <f t="shared" si="574"/>
        <v>668.58</v>
      </c>
    </row>
    <row r="4978" spans="1:9">
      <c r="A4978" s="81">
        <f t="shared" si="569"/>
        <v>556608402011</v>
      </c>
      <c r="B4978">
        <v>5566084</v>
      </c>
      <c r="C4978" t="s">
        <v>1091</v>
      </c>
      <c r="D4978" s="1">
        <v>40908</v>
      </c>
      <c r="E4978" s="34">
        <f t="shared" si="574"/>
        <v>11141.13</v>
      </c>
      <c r="F4978" s="34">
        <f t="shared" si="574"/>
        <v>1897.5900000000001</v>
      </c>
      <c r="G4978" s="34">
        <f t="shared" si="574"/>
        <v>1147.74</v>
      </c>
      <c r="H4978" s="34">
        <f t="shared" si="574"/>
        <v>85.21</v>
      </c>
      <c r="I4978" s="34">
        <f t="shared" si="574"/>
        <v>664.64</v>
      </c>
    </row>
    <row r="4979" spans="1:9">
      <c r="A4979" s="81">
        <f t="shared" si="569"/>
        <v>556608402010</v>
      </c>
      <c r="B4979">
        <v>5566084</v>
      </c>
      <c r="C4979" t="s">
        <v>1091</v>
      </c>
      <c r="D4979" s="1">
        <v>40543</v>
      </c>
      <c r="E4979" s="34">
        <f t="shared" si="574"/>
        <v>11140.86</v>
      </c>
      <c r="F4979" s="34">
        <f t="shared" si="574"/>
        <v>1870.21</v>
      </c>
      <c r="G4979" s="34">
        <f t="shared" si="574"/>
        <v>1135.54</v>
      </c>
      <c r="H4979" s="34">
        <f t="shared" si="574"/>
        <v>82.5</v>
      </c>
      <c r="I4979" s="34">
        <f t="shared" si="574"/>
        <v>652.16999999999996</v>
      </c>
    </row>
    <row r="4980" spans="1:9">
      <c r="A4980" s="81">
        <f t="shared" si="569"/>
        <v>556608402009</v>
      </c>
      <c r="B4980">
        <v>5566084</v>
      </c>
      <c r="C4980" t="s">
        <v>1091</v>
      </c>
      <c r="D4980" s="1">
        <v>40178</v>
      </c>
      <c r="E4980" s="34">
        <f t="shared" si="574"/>
        <v>11140.7</v>
      </c>
      <c r="F4980" s="34">
        <f t="shared" si="574"/>
        <v>1859.17</v>
      </c>
      <c r="G4980" s="34">
        <f t="shared" si="574"/>
        <v>1125.67</v>
      </c>
      <c r="H4980" s="34">
        <f t="shared" si="574"/>
        <v>79.47</v>
      </c>
      <c r="I4980" s="34">
        <f t="shared" si="574"/>
        <v>654.03</v>
      </c>
    </row>
    <row r="4981" spans="1:9">
      <c r="A4981" s="81">
        <f t="shared" si="569"/>
        <v>556608402008</v>
      </c>
      <c r="B4981">
        <v>5566084</v>
      </c>
      <c r="C4981" t="s">
        <v>1091</v>
      </c>
      <c r="D4981" s="1">
        <v>39813</v>
      </c>
      <c r="E4981" s="34">
        <f t="shared" si="574"/>
        <v>11142.64</v>
      </c>
      <c r="F4981" s="34">
        <f t="shared" si="574"/>
        <v>1846.79</v>
      </c>
      <c r="G4981" s="34">
        <f t="shared" si="574"/>
        <v>1115.04</v>
      </c>
      <c r="H4981" s="34">
        <f t="shared" si="574"/>
        <v>78.430000000000007</v>
      </c>
      <c r="I4981" s="34">
        <f t="shared" si="574"/>
        <v>653.32000000000005</v>
      </c>
    </row>
    <row r="4982" spans="1:9">
      <c r="A4982" s="81">
        <f t="shared" si="569"/>
        <v>556608402007</v>
      </c>
      <c r="B4982">
        <v>5566084</v>
      </c>
      <c r="C4982" t="s">
        <v>1091</v>
      </c>
      <c r="D4982" s="1">
        <v>39447</v>
      </c>
      <c r="E4982" s="34">
        <f t="shared" si="574"/>
        <v>11142.77</v>
      </c>
      <c r="F4982" s="34">
        <f t="shared" si="574"/>
        <v>1821.42</v>
      </c>
      <c r="G4982" s="34">
        <f t="shared" si="574"/>
        <v>1097.8800000000001</v>
      </c>
      <c r="H4982" s="34">
        <f t="shared" si="574"/>
        <v>79.099999999999994</v>
      </c>
      <c r="I4982" s="34">
        <f t="shared" si="574"/>
        <v>644.44000000000005</v>
      </c>
    </row>
    <row r="4983" spans="1:9">
      <c r="A4983" s="81">
        <f t="shared" si="569"/>
        <v>556608402006</v>
      </c>
      <c r="B4983">
        <v>5566084</v>
      </c>
      <c r="C4983" t="s">
        <v>1091</v>
      </c>
      <c r="D4983" s="1">
        <v>39082</v>
      </c>
      <c r="E4983" s="34">
        <f t="shared" si="574"/>
        <v>11142.74</v>
      </c>
      <c r="F4983" s="34">
        <f t="shared" si="574"/>
        <v>1809.94</v>
      </c>
      <c r="G4983" s="34">
        <f t="shared" si="574"/>
        <v>1089.3</v>
      </c>
      <c r="H4983" s="34">
        <f t="shared" si="574"/>
        <v>78.2</v>
      </c>
      <c r="I4983" s="34">
        <f t="shared" si="574"/>
        <v>642.44000000000005</v>
      </c>
    </row>
    <row r="4984" spans="1:9">
      <c r="A4984" s="81">
        <f t="shared" si="569"/>
        <v>556608802025</v>
      </c>
      <c r="B4984">
        <v>5566088</v>
      </c>
      <c r="C4984" t="s">
        <v>1092</v>
      </c>
      <c r="D4984" s="1">
        <v>46022</v>
      </c>
      <c r="E4984" s="34" t="str">
        <f t="shared" ref="E4984:I4993" si="575">IF(YEAR($D4984)&lt;2016,VLOOKUP($A4984,LDB_alt,COLUMN()-1,FALSE),IFERROR(VLOOKUP($A4984,LDB_neu,COLUMN()-1,FALSE),""))</f>
        <v/>
      </c>
      <c r="F4984" s="34" t="str">
        <f t="shared" si="575"/>
        <v/>
      </c>
      <c r="G4984" s="34" t="str">
        <f t="shared" si="575"/>
        <v/>
      </c>
      <c r="H4984" s="34" t="str">
        <f t="shared" si="575"/>
        <v/>
      </c>
      <c r="I4984" s="34" t="str">
        <f t="shared" si="575"/>
        <v/>
      </c>
    </row>
    <row r="4985" spans="1:9">
      <c r="A4985" s="81">
        <f t="shared" si="569"/>
        <v>556608802024</v>
      </c>
      <c r="B4985">
        <v>5566088</v>
      </c>
      <c r="C4985" t="s">
        <v>1092</v>
      </c>
      <c r="D4985" s="1">
        <v>45657</v>
      </c>
      <c r="E4985" s="34" t="str">
        <f t="shared" si="575"/>
        <v/>
      </c>
      <c r="F4985" s="34" t="str">
        <f t="shared" si="575"/>
        <v/>
      </c>
      <c r="G4985" s="34" t="str">
        <f t="shared" si="575"/>
        <v/>
      </c>
      <c r="H4985" s="34" t="str">
        <f t="shared" si="575"/>
        <v/>
      </c>
      <c r="I4985" s="34" t="str">
        <f t="shared" si="575"/>
        <v/>
      </c>
    </row>
    <row r="4986" spans="1:9">
      <c r="A4986" s="81">
        <f t="shared" si="569"/>
        <v>556608802023</v>
      </c>
      <c r="B4986">
        <v>5566088</v>
      </c>
      <c r="C4986" t="s">
        <v>1092</v>
      </c>
      <c r="D4986" s="1">
        <v>45291</v>
      </c>
      <c r="E4986" s="34" t="str">
        <f t="shared" si="575"/>
        <v/>
      </c>
      <c r="F4986" s="34" t="str">
        <f t="shared" si="575"/>
        <v/>
      </c>
      <c r="G4986" s="34" t="str">
        <f t="shared" si="575"/>
        <v/>
      </c>
      <c r="H4986" s="34" t="str">
        <f t="shared" si="575"/>
        <v/>
      </c>
      <c r="I4986" s="34" t="str">
        <f t="shared" si="575"/>
        <v/>
      </c>
    </row>
    <row r="4987" spans="1:9">
      <c r="A4987" s="81">
        <f t="shared" si="569"/>
        <v>556608802022</v>
      </c>
      <c r="B4987">
        <v>5566088</v>
      </c>
      <c r="C4987" t="s">
        <v>1092</v>
      </c>
      <c r="D4987" s="1">
        <v>44926</v>
      </c>
      <c r="E4987" s="34" t="str">
        <f t="shared" si="575"/>
        <v/>
      </c>
      <c r="F4987" s="34" t="str">
        <f t="shared" si="575"/>
        <v/>
      </c>
      <c r="G4987" s="34" t="str">
        <f t="shared" si="575"/>
        <v/>
      </c>
      <c r="H4987" s="34" t="str">
        <f t="shared" si="575"/>
        <v/>
      </c>
      <c r="I4987" s="34" t="str">
        <f t="shared" si="575"/>
        <v/>
      </c>
    </row>
    <row r="4988" spans="1:9">
      <c r="A4988" s="81">
        <f t="shared" si="569"/>
        <v>556608802021</v>
      </c>
      <c r="B4988">
        <v>5566088</v>
      </c>
      <c r="C4988" t="s">
        <v>1092</v>
      </c>
      <c r="D4988" s="1">
        <v>44561</v>
      </c>
      <c r="E4988" s="34" t="str">
        <f t="shared" si="575"/>
        <v/>
      </c>
      <c r="F4988" s="34" t="str">
        <f t="shared" si="575"/>
        <v/>
      </c>
      <c r="G4988" s="34" t="str">
        <f t="shared" si="575"/>
        <v/>
      </c>
      <c r="H4988" s="34" t="str">
        <f t="shared" si="575"/>
        <v/>
      </c>
      <c r="I4988" s="34" t="str">
        <f t="shared" si="575"/>
        <v/>
      </c>
    </row>
    <row r="4989" spans="1:9">
      <c r="A4989" s="81">
        <f t="shared" si="569"/>
        <v>556608802020</v>
      </c>
      <c r="B4989">
        <v>5566088</v>
      </c>
      <c r="C4989" t="s">
        <v>1092</v>
      </c>
      <c r="D4989" s="1">
        <v>44196</v>
      </c>
      <c r="E4989" s="34" t="str">
        <f t="shared" si="575"/>
        <v/>
      </c>
      <c r="F4989" s="34" t="str">
        <f t="shared" si="575"/>
        <v/>
      </c>
      <c r="G4989" s="34" t="str">
        <f t="shared" si="575"/>
        <v/>
      </c>
      <c r="H4989" s="34" t="str">
        <f t="shared" si="575"/>
        <v/>
      </c>
      <c r="I4989" s="34" t="str">
        <f t="shared" si="575"/>
        <v/>
      </c>
    </row>
    <row r="4990" spans="1:9">
      <c r="A4990" s="81">
        <f t="shared" si="569"/>
        <v>556608802019</v>
      </c>
      <c r="B4990">
        <v>5566088</v>
      </c>
      <c r="C4990" t="s">
        <v>1092</v>
      </c>
      <c r="D4990" s="1">
        <v>43830</v>
      </c>
      <c r="E4990" s="34" t="str">
        <f t="shared" si="575"/>
        <v/>
      </c>
      <c r="F4990" s="34" t="str">
        <f t="shared" si="575"/>
        <v/>
      </c>
      <c r="G4990" s="34" t="str">
        <f t="shared" si="575"/>
        <v/>
      </c>
      <c r="H4990" s="34" t="str">
        <f t="shared" si="575"/>
        <v/>
      </c>
      <c r="I4990" s="34" t="str">
        <f t="shared" si="575"/>
        <v/>
      </c>
    </row>
    <row r="4991" spans="1:9">
      <c r="A4991" s="81">
        <f t="shared" si="569"/>
        <v>556608802018</v>
      </c>
      <c r="B4991">
        <v>5566088</v>
      </c>
      <c r="C4991" t="s">
        <v>1092</v>
      </c>
      <c r="D4991" s="1">
        <v>43465</v>
      </c>
      <c r="E4991" s="34">
        <f t="shared" si="575"/>
        <v>7049</v>
      </c>
      <c r="F4991" s="34">
        <f t="shared" si="575"/>
        <v>952</v>
      </c>
      <c r="G4991" s="34">
        <f t="shared" si="575"/>
        <v>502</v>
      </c>
      <c r="H4991" s="34">
        <f t="shared" si="575"/>
        <v>101</v>
      </c>
      <c r="I4991" s="34">
        <f t="shared" si="575"/>
        <v>349</v>
      </c>
    </row>
    <row r="4992" spans="1:9">
      <c r="A4992" s="81">
        <f t="shared" si="569"/>
        <v>556608802017</v>
      </c>
      <c r="B4992">
        <v>5566088</v>
      </c>
      <c r="C4992" t="s">
        <v>1092</v>
      </c>
      <c r="D4992" s="1">
        <v>43100</v>
      </c>
      <c r="E4992" s="34">
        <f t="shared" si="575"/>
        <v>7049</v>
      </c>
      <c r="F4992" s="34">
        <f t="shared" si="575"/>
        <v>961</v>
      </c>
      <c r="G4992" s="34">
        <f t="shared" si="575"/>
        <v>501</v>
      </c>
      <c r="H4992" s="34">
        <f t="shared" si="575"/>
        <v>96</v>
      </c>
      <c r="I4992" s="34">
        <f t="shared" si="575"/>
        <v>364</v>
      </c>
    </row>
    <row r="4993" spans="1:9">
      <c r="A4993" s="81">
        <f t="shared" si="569"/>
        <v>556608802016</v>
      </c>
      <c r="B4993">
        <v>5566088</v>
      </c>
      <c r="C4993" t="s">
        <v>1092</v>
      </c>
      <c r="D4993" s="1">
        <v>42735</v>
      </c>
      <c r="E4993" s="34">
        <f t="shared" si="575"/>
        <v>7049</v>
      </c>
      <c r="F4993" s="34">
        <f t="shared" si="575"/>
        <v>983</v>
      </c>
      <c r="G4993" s="34">
        <f t="shared" si="575"/>
        <v>505</v>
      </c>
      <c r="H4993" s="34">
        <f t="shared" si="575"/>
        <v>98</v>
      </c>
      <c r="I4993" s="34">
        <f t="shared" si="575"/>
        <v>380</v>
      </c>
    </row>
    <row r="4994" spans="1:9">
      <c r="A4994" s="81">
        <f t="shared" si="569"/>
        <v>556608802015</v>
      </c>
      <c r="B4994">
        <v>5566088</v>
      </c>
      <c r="C4994" t="s">
        <v>1092</v>
      </c>
      <c r="D4994" s="1">
        <v>42369</v>
      </c>
      <c r="E4994" s="34">
        <f t="shared" ref="E4994:I5003" si="576">IF(YEAR($D4994)&lt;2016,VLOOKUP($A4994,LDB_alt,COLUMN()-1,FALSE),IFERROR(VLOOKUP($A4994,LDB_neu,COLUMN()-1,FALSE),""))</f>
        <v>7048.55</v>
      </c>
      <c r="F4994" s="34">
        <f t="shared" si="576"/>
        <v>996.61999999999989</v>
      </c>
      <c r="G4994" s="34">
        <f t="shared" si="576"/>
        <v>511.15</v>
      </c>
      <c r="H4994" s="34">
        <f t="shared" si="576"/>
        <v>89.18</v>
      </c>
      <c r="I4994" s="34">
        <f t="shared" si="576"/>
        <v>396.29</v>
      </c>
    </row>
    <row r="4995" spans="1:9">
      <c r="A4995" s="81">
        <f t="shared" si="569"/>
        <v>556608802014</v>
      </c>
      <c r="B4995">
        <v>5566088</v>
      </c>
      <c r="C4995" t="s">
        <v>1092</v>
      </c>
      <c r="D4995" s="1">
        <v>42004</v>
      </c>
      <c r="E4995" s="34">
        <f t="shared" si="576"/>
        <v>7048.55</v>
      </c>
      <c r="F4995" s="34">
        <f t="shared" si="576"/>
        <v>984.64</v>
      </c>
      <c r="G4995" s="34">
        <f t="shared" si="576"/>
        <v>506.89</v>
      </c>
      <c r="H4995" s="34">
        <f t="shared" si="576"/>
        <v>80.86</v>
      </c>
      <c r="I4995" s="34">
        <f t="shared" si="576"/>
        <v>396.89</v>
      </c>
    </row>
    <row r="4996" spans="1:9">
      <c r="A4996" s="81">
        <f t="shared" si="569"/>
        <v>556608802013</v>
      </c>
      <c r="B4996">
        <v>5566088</v>
      </c>
      <c r="C4996" t="s">
        <v>1092</v>
      </c>
      <c r="D4996" s="1">
        <v>41639</v>
      </c>
      <c r="E4996" s="34">
        <f t="shared" si="576"/>
        <v>7048.55</v>
      </c>
      <c r="F4996" s="34">
        <f t="shared" si="576"/>
        <v>979.33</v>
      </c>
      <c r="G4996" s="34">
        <f t="shared" si="576"/>
        <v>504.02</v>
      </c>
      <c r="H4996" s="34">
        <f t="shared" si="576"/>
        <v>81.44</v>
      </c>
      <c r="I4996" s="34">
        <f t="shared" si="576"/>
        <v>393.87</v>
      </c>
    </row>
    <row r="4997" spans="1:9">
      <c r="A4997" s="81">
        <f t="shared" ref="A4997:A5060" si="577">(LEFT(B4997&amp;"00000000",8)&amp;YEAR(D4997))+0</f>
        <v>556608802012</v>
      </c>
      <c r="B4997">
        <v>5566088</v>
      </c>
      <c r="C4997" t="s">
        <v>1092</v>
      </c>
      <c r="D4997" s="1">
        <v>41274</v>
      </c>
      <c r="E4997" s="34">
        <f t="shared" si="576"/>
        <v>7048.55</v>
      </c>
      <c r="F4997" s="34">
        <f t="shared" si="576"/>
        <v>958.47</v>
      </c>
      <c r="G4997" s="34">
        <f t="shared" si="576"/>
        <v>500.55</v>
      </c>
      <c r="H4997" s="34">
        <f t="shared" si="576"/>
        <v>72.03</v>
      </c>
      <c r="I4997" s="34">
        <f t="shared" si="576"/>
        <v>385.89</v>
      </c>
    </row>
    <row r="4998" spans="1:9">
      <c r="A4998" s="81">
        <f t="shared" si="577"/>
        <v>556608802011</v>
      </c>
      <c r="B4998">
        <v>5566088</v>
      </c>
      <c r="C4998" t="s">
        <v>1092</v>
      </c>
      <c r="D4998" s="1">
        <v>40908</v>
      </c>
      <c r="E4998" s="34">
        <f t="shared" si="576"/>
        <v>7037.03</v>
      </c>
      <c r="F4998" s="34">
        <f t="shared" si="576"/>
        <v>908.64999999999986</v>
      </c>
      <c r="G4998" s="34">
        <f t="shared" si="576"/>
        <v>453.03</v>
      </c>
      <c r="H4998" s="34">
        <f t="shared" si="576"/>
        <v>58.78</v>
      </c>
      <c r="I4998" s="34">
        <f t="shared" si="576"/>
        <v>396.84</v>
      </c>
    </row>
    <row r="4999" spans="1:9">
      <c r="A4999" s="81">
        <f t="shared" si="577"/>
        <v>556608802010</v>
      </c>
      <c r="B4999">
        <v>5566088</v>
      </c>
      <c r="C4999" t="s">
        <v>1092</v>
      </c>
      <c r="D4999" s="1">
        <v>40543</v>
      </c>
      <c r="E4999" s="34">
        <f t="shared" si="576"/>
        <v>7037.14</v>
      </c>
      <c r="F4999" s="34">
        <f t="shared" si="576"/>
        <v>905.77</v>
      </c>
      <c r="G4999" s="34">
        <f t="shared" si="576"/>
        <v>450.69</v>
      </c>
      <c r="H4999" s="34">
        <f t="shared" si="576"/>
        <v>58.59</v>
      </c>
      <c r="I4999" s="34">
        <f t="shared" si="576"/>
        <v>396.49</v>
      </c>
    </row>
    <row r="5000" spans="1:9">
      <c r="A5000" s="81">
        <f t="shared" si="577"/>
        <v>556608802009</v>
      </c>
      <c r="B5000">
        <v>5566088</v>
      </c>
      <c r="C5000" t="s">
        <v>1092</v>
      </c>
      <c r="D5000" s="1">
        <v>40178</v>
      </c>
      <c r="E5000" s="34">
        <f t="shared" si="576"/>
        <v>7036.99</v>
      </c>
      <c r="F5000" s="34">
        <f t="shared" si="576"/>
        <v>903.28</v>
      </c>
      <c r="G5000" s="34">
        <f t="shared" si="576"/>
        <v>447.78</v>
      </c>
      <c r="H5000" s="34">
        <f t="shared" si="576"/>
        <v>57.77</v>
      </c>
      <c r="I5000" s="34">
        <f t="shared" si="576"/>
        <v>397.73</v>
      </c>
    </row>
    <row r="5001" spans="1:9">
      <c r="A5001" s="81">
        <f t="shared" si="577"/>
        <v>556608802008</v>
      </c>
      <c r="B5001">
        <v>5566088</v>
      </c>
      <c r="C5001" t="s">
        <v>1092</v>
      </c>
      <c r="D5001" s="1">
        <v>39813</v>
      </c>
      <c r="E5001" s="34">
        <f t="shared" si="576"/>
        <v>7036.98</v>
      </c>
      <c r="F5001" s="34">
        <f t="shared" si="576"/>
        <v>893.96</v>
      </c>
      <c r="G5001" s="34">
        <f t="shared" si="576"/>
        <v>439.03</v>
      </c>
      <c r="H5001" s="34">
        <f t="shared" si="576"/>
        <v>57.76</v>
      </c>
      <c r="I5001" s="34">
        <f t="shared" si="576"/>
        <v>397.17</v>
      </c>
    </row>
    <row r="5002" spans="1:9">
      <c r="A5002" s="81">
        <f t="shared" si="577"/>
        <v>556608802007</v>
      </c>
      <c r="B5002">
        <v>5566088</v>
      </c>
      <c r="C5002" t="s">
        <v>1092</v>
      </c>
      <c r="D5002" s="1">
        <v>39447</v>
      </c>
      <c r="E5002" s="34">
        <f t="shared" si="576"/>
        <v>7036.98</v>
      </c>
      <c r="F5002" s="34">
        <f t="shared" si="576"/>
        <v>889.08999999999992</v>
      </c>
      <c r="G5002" s="34">
        <f t="shared" si="576"/>
        <v>434.63</v>
      </c>
      <c r="H5002" s="34">
        <f t="shared" si="576"/>
        <v>57.68</v>
      </c>
      <c r="I5002" s="34">
        <f t="shared" si="576"/>
        <v>396.78</v>
      </c>
    </row>
    <row r="5003" spans="1:9">
      <c r="A5003" s="81">
        <f t="shared" si="577"/>
        <v>556608802006</v>
      </c>
      <c r="B5003">
        <v>5566088</v>
      </c>
      <c r="C5003" t="s">
        <v>1092</v>
      </c>
      <c r="D5003" s="1">
        <v>39082</v>
      </c>
      <c r="E5003" s="34">
        <f t="shared" si="576"/>
        <v>7036.98</v>
      </c>
      <c r="F5003" s="34">
        <f t="shared" si="576"/>
        <v>885.1</v>
      </c>
      <c r="G5003" s="34">
        <f t="shared" si="576"/>
        <v>431</v>
      </c>
      <c r="H5003" s="34">
        <f t="shared" si="576"/>
        <v>57.6</v>
      </c>
      <c r="I5003" s="34">
        <f t="shared" si="576"/>
        <v>396.5</v>
      </c>
    </row>
    <row r="5004" spans="1:9">
      <c r="A5004" s="81">
        <f t="shared" si="577"/>
        <v>556609202025</v>
      </c>
      <c r="B5004">
        <v>5566092</v>
      </c>
      <c r="C5004" t="s">
        <v>534</v>
      </c>
      <c r="D5004" s="1">
        <v>46022</v>
      </c>
      <c r="E5004" s="34" t="str">
        <f t="shared" ref="E5004:I5013" si="578">IF(YEAR($D5004)&lt;2016,VLOOKUP($A5004,LDB_alt,COLUMN()-1,FALSE),IFERROR(VLOOKUP($A5004,LDB_neu,COLUMN()-1,FALSE),""))</f>
        <v/>
      </c>
      <c r="F5004" s="34" t="str">
        <f t="shared" si="578"/>
        <v/>
      </c>
      <c r="G5004" s="34" t="str">
        <f t="shared" si="578"/>
        <v/>
      </c>
      <c r="H5004" s="34" t="str">
        <f t="shared" si="578"/>
        <v/>
      </c>
      <c r="I5004" s="34" t="str">
        <f t="shared" si="578"/>
        <v/>
      </c>
    </row>
    <row r="5005" spans="1:9">
      <c r="A5005" s="81">
        <f t="shared" si="577"/>
        <v>556609202024</v>
      </c>
      <c r="B5005">
        <v>5566092</v>
      </c>
      <c r="C5005" t="s">
        <v>534</v>
      </c>
      <c r="D5005" s="1">
        <v>45657</v>
      </c>
      <c r="E5005" s="34" t="str">
        <f t="shared" si="578"/>
        <v/>
      </c>
      <c r="F5005" s="34" t="str">
        <f t="shared" si="578"/>
        <v/>
      </c>
      <c r="G5005" s="34" t="str">
        <f t="shared" si="578"/>
        <v/>
      </c>
      <c r="H5005" s="34" t="str">
        <f t="shared" si="578"/>
        <v/>
      </c>
      <c r="I5005" s="34" t="str">
        <f t="shared" si="578"/>
        <v/>
      </c>
    </row>
    <row r="5006" spans="1:9">
      <c r="A5006" s="81">
        <f t="shared" si="577"/>
        <v>556609202023</v>
      </c>
      <c r="B5006">
        <v>5566092</v>
      </c>
      <c r="C5006" t="s">
        <v>534</v>
      </c>
      <c r="D5006" s="1">
        <v>45291</v>
      </c>
      <c r="E5006" s="34" t="str">
        <f t="shared" si="578"/>
        <v/>
      </c>
      <c r="F5006" s="34" t="str">
        <f t="shared" si="578"/>
        <v/>
      </c>
      <c r="G5006" s="34" t="str">
        <f t="shared" si="578"/>
        <v/>
      </c>
      <c r="H5006" s="34" t="str">
        <f t="shared" si="578"/>
        <v/>
      </c>
      <c r="I5006" s="34" t="str">
        <f t="shared" si="578"/>
        <v/>
      </c>
    </row>
    <row r="5007" spans="1:9">
      <c r="A5007" s="81">
        <f t="shared" si="577"/>
        <v>556609202022</v>
      </c>
      <c r="B5007">
        <v>5566092</v>
      </c>
      <c r="C5007" t="s">
        <v>534</v>
      </c>
      <c r="D5007" s="1">
        <v>44926</v>
      </c>
      <c r="E5007" s="34" t="str">
        <f t="shared" si="578"/>
        <v/>
      </c>
      <c r="F5007" s="34" t="str">
        <f t="shared" si="578"/>
        <v/>
      </c>
      <c r="G5007" s="34" t="str">
        <f t="shared" si="578"/>
        <v/>
      </c>
      <c r="H5007" s="34" t="str">
        <f t="shared" si="578"/>
        <v/>
      </c>
      <c r="I5007" s="34" t="str">
        <f t="shared" si="578"/>
        <v/>
      </c>
    </row>
    <row r="5008" spans="1:9">
      <c r="A5008" s="81">
        <f t="shared" si="577"/>
        <v>556609202021</v>
      </c>
      <c r="B5008">
        <v>5566092</v>
      </c>
      <c r="C5008" t="s">
        <v>534</v>
      </c>
      <c r="D5008" s="1">
        <v>44561</v>
      </c>
      <c r="E5008" s="34" t="str">
        <f t="shared" si="578"/>
        <v/>
      </c>
      <c r="F5008" s="34" t="str">
        <f t="shared" si="578"/>
        <v/>
      </c>
      <c r="G5008" s="34" t="str">
        <f t="shared" si="578"/>
        <v/>
      </c>
      <c r="H5008" s="34" t="str">
        <f t="shared" si="578"/>
        <v/>
      </c>
      <c r="I5008" s="34" t="str">
        <f t="shared" si="578"/>
        <v/>
      </c>
    </row>
    <row r="5009" spans="1:9">
      <c r="A5009" s="81">
        <f t="shared" si="577"/>
        <v>556609202020</v>
      </c>
      <c r="B5009">
        <v>5566092</v>
      </c>
      <c r="C5009" t="s">
        <v>534</v>
      </c>
      <c r="D5009" s="1">
        <v>44196</v>
      </c>
      <c r="E5009" s="34" t="str">
        <f t="shared" si="578"/>
        <v/>
      </c>
      <c r="F5009" s="34" t="str">
        <f t="shared" si="578"/>
        <v/>
      </c>
      <c r="G5009" s="34" t="str">
        <f t="shared" si="578"/>
        <v/>
      </c>
      <c r="H5009" s="34" t="str">
        <f t="shared" si="578"/>
        <v/>
      </c>
      <c r="I5009" s="34" t="str">
        <f t="shared" si="578"/>
        <v/>
      </c>
    </row>
    <row r="5010" spans="1:9">
      <c r="A5010" s="81">
        <f t="shared" si="577"/>
        <v>556609202019</v>
      </c>
      <c r="B5010">
        <v>5566092</v>
      </c>
      <c r="C5010" t="s">
        <v>534</v>
      </c>
      <c r="D5010" s="1">
        <v>43830</v>
      </c>
      <c r="E5010" s="34" t="str">
        <f t="shared" si="578"/>
        <v/>
      </c>
      <c r="F5010" s="34" t="str">
        <f t="shared" si="578"/>
        <v/>
      </c>
      <c r="G5010" s="34" t="str">
        <f t="shared" si="578"/>
        <v/>
      </c>
      <c r="H5010" s="34" t="str">
        <f t="shared" si="578"/>
        <v/>
      </c>
      <c r="I5010" s="34" t="str">
        <f t="shared" si="578"/>
        <v/>
      </c>
    </row>
    <row r="5011" spans="1:9">
      <c r="A5011" s="81">
        <f t="shared" si="577"/>
        <v>556609202018</v>
      </c>
      <c r="B5011">
        <v>5566092</v>
      </c>
      <c r="C5011" t="s">
        <v>534</v>
      </c>
      <c r="D5011" s="1">
        <v>43465</v>
      </c>
      <c r="E5011" s="34">
        <f t="shared" si="578"/>
        <v>8583</v>
      </c>
      <c r="F5011" s="34">
        <f t="shared" si="578"/>
        <v>1237</v>
      </c>
      <c r="G5011" s="34">
        <f t="shared" si="578"/>
        <v>683</v>
      </c>
      <c r="H5011" s="34">
        <f t="shared" si="578"/>
        <v>104</v>
      </c>
      <c r="I5011" s="34">
        <f t="shared" si="578"/>
        <v>450</v>
      </c>
    </row>
    <row r="5012" spans="1:9">
      <c r="A5012" s="81">
        <f t="shared" si="577"/>
        <v>556609202017</v>
      </c>
      <c r="B5012">
        <v>5566092</v>
      </c>
      <c r="C5012" t="s">
        <v>534</v>
      </c>
      <c r="D5012" s="1">
        <v>43100</v>
      </c>
      <c r="E5012" s="34">
        <f t="shared" si="578"/>
        <v>8583</v>
      </c>
      <c r="F5012" s="34">
        <f t="shared" si="578"/>
        <v>1222</v>
      </c>
      <c r="G5012" s="34">
        <f t="shared" si="578"/>
        <v>676</v>
      </c>
      <c r="H5012" s="34">
        <f t="shared" si="578"/>
        <v>81</v>
      </c>
      <c r="I5012" s="34">
        <f t="shared" si="578"/>
        <v>465</v>
      </c>
    </row>
    <row r="5013" spans="1:9">
      <c r="A5013" s="81">
        <f t="shared" si="577"/>
        <v>556609202016</v>
      </c>
      <c r="B5013">
        <v>5566092</v>
      </c>
      <c r="C5013" t="s">
        <v>534</v>
      </c>
      <c r="D5013" s="1">
        <v>42735</v>
      </c>
      <c r="E5013" s="34">
        <f t="shared" si="578"/>
        <v>8583</v>
      </c>
      <c r="F5013" s="34">
        <f t="shared" si="578"/>
        <v>1218</v>
      </c>
      <c r="G5013" s="34">
        <f t="shared" si="578"/>
        <v>666</v>
      </c>
      <c r="H5013" s="34">
        <f t="shared" si="578"/>
        <v>77</v>
      </c>
      <c r="I5013" s="34">
        <f t="shared" si="578"/>
        <v>475</v>
      </c>
    </row>
    <row r="5014" spans="1:9">
      <c r="A5014" s="81">
        <f t="shared" si="577"/>
        <v>556609202015</v>
      </c>
      <c r="B5014">
        <v>5566092</v>
      </c>
      <c r="C5014" t="s">
        <v>534</v>
      </c>
      <c r="D5014" s="1">
        <v>42369</v>
      </c>
      <c r="E5014" s="34">
        <f t="shared" ref="E5014:I5023" si="579">IF(YEAR($D5014)&lt;2016,VLOOKUP($A5014,LDB_alt,COLUMN()-1,FALSE),IFERROR(VLOOKUP($A5014,LDB_neu,COLUMN()-1,FALSE),""))</f>
        <v>8583.2000000000007</v>
      </c>
      <c r="F5014" s="34">
        <f t="shared" si="579"/>
        <v>1233.5999999999999</v>
      </c>
      <c r="G5014" s="34">
        <f t="shared" si="579"/>
        <v>668.76</v>
      </c>
      <c r="H5014" s="34">
        <f t="shared" si="579"/>
        <v>75.5</v>
      </c>
      <c r="I5014" s="34">
        <f t="shared" si="579"/>
        <v>489.34</v>
      </c>
    </row>
    <row r="5015" spans="1:9">
      <c r="A5015" s="81">
        <f t="shared" si="577"/>
        <v>556609202014</v>
      </c>
      <c r="B5015">
        <v>5566092</v>
      </c>
      <c r="C5015" t="s">
        <v>534</v>
      </c>
      <c r="D5015" s="1">
        <v>42004</v>
      </c>
      <c r="E5015" s="34">
        <f t="shared" si="579"/>
        <v>8583.2000000000007</v>
      </c>
      <c r="F5015" s="34">
        <f t="shared" si="579"/>
        <v>1229.1899999999998</v>
      </c>
      <c r="G5015" s="34">
        <f t="shared" si="579"/>
        <v>668.54</v>
      </c>
      <c r="H5015" s="34">
        <f t="shared" si="579"/>
        <v>74.81</v>
      </c>
      <c r="I5015" s="34">
        <f t="shared" si="579"/>
        <v>485.84</v>
      </c>
    </row>
    <row r="5016" spans="1:9">
      <c r="A5016" s="81">
        <f t="shared" si="577"/>
        <v>556609202013</v>
      </c>
      <c r="B5016">
        <v>5566092</v>
      </c>
      <c r="C5016" t="s">
        <v>534</v>
      </c>
      <c r="D5016" s="1">
        <v>41639</v>
      </c>
      <c r="E5016" s="34">
        <f t="shared" si="579"/>
        <v>8583.2000000000007</v>
      </c>
      <c r="F5016" s="34">
        <f t="shared" si="579"/>
        <v>1266.77</v>
      </c>
      <c r="G5016" s="34">
        <f t="shared" si="579"/>
        <v>661.39</v>
      </c>
      <c r="H5016" s="34">
        <f t="shared" si="579"/>
        <v>74.88</v>
      </c>
      <c r="I5016" s="34">
        <f t="shared" si="579"/>
        <v>530.5</v>
      </c>
    </row>
    <row r="5017" spans="1:9">
      <c r="A5017" s="81">
        <f t="shared" si="577"/>
        <v>556609202012</v>
      </c>
      <c r="B5017">
        <v>5566092</v>
      </c>
      <c r="C5017" t="s">
        <v>534</v>
      </c>
      <c r="D5017" s="1">
        <v>41274</v>
      </c>
      <c r="E5017" s="34">
        <f t="shared" si="579"/>
        <v>8583.2000000000007</v>
      </c>
      <c r="F5017" s="34">
        <f t="shared" si="579"/>
        <v>1261.3599999999999</v>
      </c>
      <c r="G5017" s="34">
        <f t="shared" si="579"/>
        <v>658.05</v>
      </c>
      <c r="H5017" s="34">
        <f t="shared" si="579"/>
        <v>73.53</v>
      </c>
      <c r="I5017" s="34">
        <f t="shared" si="579"/>
        <v>529.78</v>
      </c>
    </row>
    <row r="5018" spans="1:9">
      <c r="A5018" s="81">
        <f t="shared" si="577"/>
        <v>556609202011</v>
      </c>
      <c r="B5018">
        <v>5566092</v>
      </c>
      <c r="C5018" t="s">
        <v>534</v>
      </c>
      <c r="D5018" s="1">
        <v>40908</v>
      </c>
      <c r="E5018" s="34">
        <f t="shared" si="579"/>
        <v>8578.33</v>
      </c>
      <c r="F5018" s="34">
        <f t="shared" si="579"/>
        <v>1124.97</v>
      </c>
      <c r="G5018" s="34">
        <f t="shared" si="579"/>
        <v>610.61</v>
      </c>
      <c r="H5018" s="34">
        <f t="shared" si="579"/>
        <v>38.270000000000003</v>
      </c>
      <c r="I5018" s="34">
        <f t="shared" si="579"/>
        <v>476.09</v>
      </c>
    </row>
    <row r="5019" spans="1:9">
      <c r="A5019" s="81">
        <f t="shared" si="577"/>
        <v>556609202010</v>
      </c>
      <c r="B5019">
        <v>5566092</v>
      </c>
      <c r="C5019" t="s">
        <v>534</v>
      </c>
      <c r="D5019" s="1">
        <v>40543</v>
      </c>
      <c r="E5019" s="34">
        <f t="shared" si="579"/>
        <v>8578.2999999999993</v>
      </c>
      <c r="F5019" s="34">
        <f t="shared" si="579"/>
        <v>1114.5899999999999</v>
      </c>
      <c r="G5019" s="34">
        <f t="shared" si="579"/>
        <v>601.54</v>
      </c>
      <c r="H5019" s="34">
        <f t="shared" si="579"/>
        <v>37.659999999999997</v>
      </c>
      <c r="I5019" s="34">
        <f t="shared" si="579"/>
        <v>475.39</v>
      </c>
    </row>
    <row r="5020" spans="1:9">
      <c r="A5020" s="81">
        <f t="shared" si="577"/>
        <v>556609202009</v>
      </c>
      <c r="B5020">
        <v>5566092</v>
      </c>
      <c r="C5020" t="s">
        <v>534</v>
      </c>
      <c r="D5020" s="1">
        <v>40178</v>
      </c>
      <c r="E5020" s="34">
        <f t="shared" si="579"/>
        <v>8578.33</v>
      </c>
      <c r="F5020" s="34">
        <f t="shared" si="579"/>
        <v>1108.2</v>
      </c>
      <c r="G5020" s="34">
        <f t="shared" si="579"/>
        <v>598.94000000000005</v>
      </c>
      <c r="H5020" s="34">
        <f t="shared" si="579"/>
        <v>32.71</v>
      </c>
      <c r="I5020" s="34">
        <f t="shared" si="579"/>
        <v>476.55</v>
      </c>
    </row>
    <row r="5021" spans="1:9">
      <c r="A5021" s="81">
        <f t="shared" si="577"/>
        <v>556609202008</v>
      </c>
      <c r="B5021">
        <v>5566092</v>
      </c>
      <c r="C5021" t="s">
        <v>534</v>
      </c>
      <c r="D5021" s="1">
        <v>39813</v>
      </c>
      <c r="E5021" s="34">
        <f t="shared" si="579"/>
        <v>8578.2999999999993</v>
      </c>
      <c r="F5021" s="34">
        <f t="shared" si="579"/>
        <v>1102.0700000000002</v>
      </c>
      <c r="G5021" s="34">
        <f t="shared" si="579"/>
        <v>595.94000000000005</v>
      </c>
      <c r="H5021" s="34">
        <f t="shared" si="579"/>
        <v>30.01</v>
      </c>
      <c r="I5021" s="34">
        <f t="shared" si="579"/>
        <v>476.12</v>
      </c>
    </row>
    <row r="5022" spans="1:9">
      <c r="A5022" s="81">
        <f t="shared" si="577"/>
        <v>556609202007</v>
      </c>
      <c r="B5022">
        <v>5566092</v>
      </c>
      <c r="C5022" t="s">
        <v>534</v>
      </c>
      <c r="D5022" s="1">
        <v>39447</v>
      </c>
      <c r="E5022" s="34">
        <f t="shared" si="579"/>
        <v>8578.2999999999993</v>
      </c>
      <c r="F5022" s="34">
        <f t="shared" si="579"/>
        <v>1093.46</v>
      </c>
      <c r="G5022" s="34">
        <f t="shared" si="579"/>
        <v>588.63</v>
      </c>
      <c r="H5022" s="34">
        <f t="shared" si="579"/>
        <v>29.75</v>
      </c>
      <c r="I5022" s="34">
        <f t="shared" si="579"/>
        <v>475.08</v>
      </c>
    </row>
    <row r="5023" spans="1:9">
      <c r="A5023" s="81">
        <f t="shared" si="577"/>
        <v>556609202006</v>
      </c>
      <c r="B5023">
        <v>5566092</v>
      </c>
      <c r="C5023" t="s">
        <v>534</v>
      </c>
      <c r="D5023" s="1">
        <v>39082</v>
      </c>
      <c r="E5023" s="34">
        <f t="shared" si="579"/>
        <v>8578.2999999999993</v>
      </c>
      <c r="F5023" s="34">
        <f t="shared" si="579"/>
        <v>1088.48</v>
      </c>
      <c r="G5023" s="34">
        <f t="shared" si="579"/>
        <v>584.22</v>
      </c>
      <c r="H5023" s="34">
        <f t="shared" si="579"/>
        <v>29.49</v>
      </c>
      <c r="I5023" s="34">
        <f t="shared" si="579"/>
        <v>474.77</v>
      </c>
    </row>
    <row r="5024" spans="1:9">
      <c r="A5024" s="81">
        <f t="shared" si="577"/>
        <v>556609602025</v>
      </c>
      <c r="B5024">
        <v>5566096</v>
      </c>
      <c r="C5024" t="s">
        <v>535</v>
      </c>
      <c r="D5024" s="1">
        <v>46022</v>
      </c>
      <c r="E5024" s="34" t="str">
        <f t="shared" ref="E5024:I5033" si="580">IF(YEAR($D5024)&lt;2016,VLOOKUP($A5024,LDB_alt,COLUMN()-1,FALSE),IFERROR(VLOOKUP($A5024,LDB_neu,COLUMN()-1,FALSE),""))</f>
        <v/>
      </c>
      <c r="F5024" s="34" t="str">
        <f t="shared" si="580"/>
        <v/>
      </c>
      <c r="G5024" s="34" t="str">
        <f t="shared" si="580"/>
        <v/>
      </c>
      <c r="H5024" s="34" t="str">
        <f t="shared" si="580"/>
        <v/>
      </c>
      <c r="I5024" s="34" t="str">
        <f t="shared" si="580"/>
        <v/>
      </c>
    </row>
    <row r="5025" spans="1:9">
      <c r="A5025" s="81">
        <f t="shared" si="577"/>
        <v>556609602024</v>
      </c>
      <c r="B5025">
        <v>5566096</v>
      </c>
      <c r="C5025" t="s">
        <v>535</v>
      </c>
      <c r="D5025" s="1">
        <v>45657</v>
      </c>
      <c r="E5025" s="34" t="str">
        <f t="shared" si="580"/>
        <v/>
      </c>
      <c r="F5025" s="34" t="str">
        <f t="shared" si="580"/>
        <v/>
      </c>
      <c r="G5025" s="34" t="str">
        <f t="shared" si="580"/>
        <v/>
      </c>
      <c r="H5025" s="34" t="str">
        <f t="shared" si="580"/>
        <v/>
      </c>
      <c r="I5025" s="34" t="str">
        <f t="shared" si="580"/>
        <v/>
      </c>
    </row>
    <row r="5026" spans="1:9">
      <c r="A5026" s="81">
        <f t="shared" si="577"/>
        <v>556609602023</v>
      </c>
      <c r="B5026">
        <v>5566096</v>
      </c>
      <c r="C5026" t="s">
        <v>535</v>
      </c>
      <c r="D5026" s="1">
        <v>45291</v>
      </c>
      <c r="E5026" s="34" t="str">
        <f t="shared" si="580"/>
        <v/>
      </c>
      <c r="F5026" s="34" t="str">
        <f t="shared" si="580"/>
        <v/>
      </c>
      <c r="G5026" s="34" t="str">
        <f t="shared" si="580"/>
        <v/>
      </c>
      <c r="H5026" s="34" t="str">
        <f t="shared" si="580"/>
        <v/>
      </c>
      <c r="I5026" s="34" t="str">
        <f t="shared" si="580"/>
        <v/>
      </c>
    </row>
    <row r="5027" spans="1:9">
      <c r="A5027" s="81">
        <f t="shared" si="577"/>
        <v>556609602022</v>
      </c>
      <c r="B5027">
        <v>5566096</v>
      </c>
      <c r="C5027" t="s">
        <v>535</v>
      </c>
      <c r="D5027" s="1">
        <v>44926</v>
      </c>
      <c r="E5027" s="34" t="str">
        <f t="shared" si="580"/>
        <v/>
      </c>
      <c r="F5027" s="34" t="str">
        <f t="shared" si="580"/>
        <v/>
      </c>
      <c r="G5027" s="34" t="str">
        <f t="shared" si="580"/>
        <v/>
      </c>
      <c r="H5027" s="34" t="str">
        <f t="shared" si="580"/>
        <v/>
      </c>
      <c r="I5027" s="34" t="str">
        <f t="shared" si="580"/>
        <v/>
      </c>
    </row>
    <row r="5028" spans="1:9">
      <c r="A5028" s="81">
        <f t="shared" si="577"/>
        <v>556609602021</v>
      </c>
      <c r="B5028">
        <v>5566096</v>
      </c>
      <c r="C5028" t="s">
        <v>535</v>
      </c>
      <c r="D5028" s="1">
        <v>44561</v>
      </c>
      <c r="E5028" s="34" t="str">
        <f t="shared" si="580"/>
        <v/>
      </c>
      <c r="F5028" s="34" t="str">
        <f t="shared" si="580"/>
        <v/>
      </c>
      <c r="G5028" s="34" t="str">
        <f t="shared" si="580"/>
        <v/>
      </c>
      <c r="H5028" s="34" t="str">
        <f t="shared" si="580"/>
        <v/>
      </c>
      <c r="I5028" s="34" t="str">
        <f t="shared" si="580"/>
        <v/>
      </c>
    </row>
    <row r="5029" spans="1:9">
      <c r="A5029" s="81">
        <f t="shared" si="577"/>
        <v>556609602020</v>
      </c>
      <c r="B5029">
        <v>5566096</v>
      </c>
      <c r="C5029" t="s">
        <v>535</v>
      </c>
      <c r="D5029" s="1">
        <v>44196</v>
      </c>
      <c r="E5029" s="34" t="str">
        <f t="shared" si="580"/>
        <v/>
      </c>
      <c r="F5029" s="34" t="str">
        <f t="shared" si="580"/>
        <v/>
      </c>
      <c r="G5029" s="34" t="str">
        <f t="shared" si="580"/>
        <v/>
      </c>
      <c r="H5029" s="34" t="str">
        <f t="shared" si="580"/>
        <v/>
      </c>
      <c r="I5029" s="34" t="str">
        <f t="shared" si="580"/>
        <v/>
      </c>
    </row>
    <row r="5030" spans="1:9">
      <c r="A5030" s="81">
        <f t="shared" si="577"/>
        <v>556609602019</v>
      </c>
      <c r="B5030">
        <v>5566096</v>
      </c>
      <c r="C5030" t="s">
        <v>535</v>
      </c>
      <c r="D5030" s="1">
        <v>43830</v>
      </c>
      <c r="E5030" s="34" t="str">
        <f t="shared" si="580"/>
        <v/>
      </c>
      <c r="F5030" s="34" t="str">
        <f t="shared" si="580"/>
        <v/>
      </c>
      <c r="G5030" s="34" t="str">
        <f t="shared" si="580"/>
        <v/>
      </c>
      <c r="H5030" s="34" t="str">
        <f t="shared" si="580"/>
        <v/>
      </c>
      <c r="I5030" s="34" t="str">
        <f t="shared" si="580"/>
        <v/>
      </c>
    </row>
    <row r="5031" spans="1:9">
      <c r="A5031" s="81">
        <f t="shared" si="577"/>
        <v>556609602018</v>
      </c>
      <c r="B5031">
        <v>5566096</v>
      </c>
      <c r="C5031" t="s">
        <v>535</v>
      </c>
      <c r="D5031" s="1">
        <v>43465</v>
      </c>
      <c r="E5031" s="34">
        <f t="shared" si="580"/>
        <v>5769</v>
      </c>
      <c r="F5031" s="34">
        <f t="shared" si="580"/>
        <v>759</v>
      </c>
      <c r="G5031" s="34">
        <f t="shared" si="580"/>
        <v>454</v>
      </c>
      <c r="H5031" s="34">
        <f t="shared" si="580"/>
        <v>56</v>
      </c>
      <c r="I5031" s="34">
        <f t="shared" si="580"/>
        <v>249</v>
      </c>
    </row>
    <row r="5032" spans="1:9">
      <c r="A5032" s="81">
        <f t="shared" si="577"/>
        <v>556609602017</v>
      </c>
      <c r="B5032">
        <v>5566096</v>
      </c>
      <c r="C5032" t="s">
        <v>535</v>
      </c>
      <c r="D5032" s="1">
        <v>43100</v>
      </c>
      <c r="E5032" s="34">
        <f t="shared" si="580"/>
        <v>5769</v>
      </c>
      <c r="F5032" s="34">
        <f t="shared" si="580"/>
        <v>740</v>
      </c>
      <c r="G5032" s="34">
        <f t="shared" si="580"/>
        <v>426</v>
      </c>
      <c r="H5032" s="34">
        <f t="shared" si="580"/>
        <v>56</v>
      </c>
      <c r="I5032" s="34">
        <f t="shared" si="580"/>
        <v>258</v>
      </c>
    </row>
    <row r="5033" spans="1:9">
      <c r="A5033" s="81">
        <f t="shared" si="577"/>
        <v>556609602016</v>
      </c>
      <c r="B5033">
        <v>5566096</v>
      </c>
      <c r="C5033" t="s">
        <v>535</v>
      </c>
      <c r="D5033" s="1">
        <v>42735</v>
      </c>
      <c r="E5033" s="34">
        <f t="shared" si="580"/>
        <v>5769</v>
      </c>
      <c r="F5033" s="34">
        <f t="shared" si="580"/>
        <v>745</v>
      </c>
      <c r="G5033" s="34">
        <f t="shared" si="580"/>
        <v>426</v>
      </c>
      <c r="H5033" s="34">
        <f t="shared" si="580"/>
        <v>56</v>
      </c>
      <c r="I5033" s="34">
        <f t="shared" si="580"/>
        <v>263</v>
      </c>
    </row>
    <row r="5034" spans="1:9">
      <c r="A5034" s="81">
        <f t="shared" si="577"/>
        <v>556609602015</v>
      </c>
      <c r="B5034">
        <v>5566096</v>
      </c>
      <c r="C5034" t="s">
        <v>535</v>
      </c>
      <c r="D5034" s="1">
        <v>42369</v>
      </c>
      <c r="E5034" s="34">
        <f t="shared" ref="E5034:I5043" si="581">IF(YEAR($D5034)&lt;2016,VLOOKUP($A5034,LDB_alt,COLUMN()-1,FALSE),IFERROR(VLOOKUP($A5034,LDB_neu,COLUMN()-1,FALSE),""))</f>
        <v>5768.89</v>
      </c>
      <c r="F5034" s="34">
        <f t="shared" si="581"/>
        <v>754.85</v>
      </c>
      <c r="G5034" s="34">
        <f t="shared" si="581"/>
        <v>443.29</v>
      </c>
      <c r="H5034" s="34">
        <f t="shared" si="581"/>
        <v>39.26</v>
      </c>
      <c r="I5034" s="34">
        <f t="shared" si="581"/>
        <v>272.3</v>
      </c>
    </row>
    <row r="5035" spans="1:9">
      <c r="A5035" s="81">
        <f t="shared" si="577"/>
        <v>556609602014</v>
      </c>
      <c r="B5035">
        <v>5566096</v>
      </c>
      <c r="C5035" t="s">
        <v>535</v>
      </c>
      <c r="D5035" s="1">
        <v>42004</v>
      </c>
      <c r="E5035" s="34">
        <f t="shared" si="581"/>
        <v>5768.9</v>
      </c>
      <c r="F5035" s="34">
        <f t="shared" si="581"/>
        <v>734.23</v>
      </c>
      <c r="G5035" s="34">
        <f t="shared" si="581"/>
        <v>446.95</v>
      </c>
      <c r="H5035" s="34">
        <f t="shared" si="581"/>
        <v>32.54</v>
      </c>
      <c r="I5035" s="34">
        <f t="shared" si="581"/>
        <v>254.74</v>
      </c>
    </row>
    <row r="5036" spans="1:9">
      <c r="A5036" s="81">
        <f t="shared" si="577"/>
        <v>556609602013</v>
      </c>
      <c r="B5036">
        <v>5566096</v>
      </c>
      <c r="C5036" t="s">
        <v>535</v>
      </c>
      <c r="D5036" s="1">
        <v>41639</v>
      </c>
      <c r="E5036" s="34">
        <f t="shared" si="581"/>
        <v>5768.9</v>
      </c>
      <c r="F5036" s="34">
        <f t="shared" si="581"/>
        <v>731.44999999999993</v>
      </c>
      <c r="G5036" s="34">
        <f t="shared" si="581"/>
        <v>443.78</v>
      </c>
      <c r="H5036" s="34">
        <f t="shared" si="581"/>
        <v>34.15</v>
      </c>
      <c r="I5036" s="34">
        <f t="shared" si="581"/>
        <v>253.52</v>
      </c>
    </row>
    <row r="5037" spans="1:9">
      <c r="A5037" s="81">
        <f t="shared" si="577"/>
        <v>556609602012</v>
      </c>
      <c r="B5037">
        <v>5566096</v>
      </c>
      <c r="C5037" t="s">
        <v>535</v>
      </c>
      <c r="D5037" s="1">
        <v>41274</v>
      </c>
      <c r="E5037" s="34">
        <f t="shared" si="581"/>
        <v>5768.9</v>
      </c>
      <c r="F5037" s="34">
        <f t="shared" si="581"/>
        <v>728.41</v>
      </c>
      <c r="G5037" s="34">
        <f t="shared" si="581"/>
        <v>439.19</v>
      </c>
      <c r="H5037" s="34">
        <f t="shared" si="581"/>
        <v>36.840000000000003</v>
      </c>
      <c r="I5037" s="34">
        <f t="shared" si="581"/>
        <v>252.38</v>
      </c>
    </row>
    <row r="5038" spans="1:9">
      <c r="A5038" s="81">
        <f t="shared" si="577"/>
        <v>556609602011</v>
      </c>
      <c r="B5038">
        <v>5566096</v>
      </c>
      <c r="C5038" t="s">
        <v>535</v>
      </c>
      <c r="D5038" s="1">
        <v>40908</v>
      </c>
      <c r="E5038" s="34">
        <f t="shared" si="581"/>
        <v>5753.47</v>
      </c>
      <c r="F5038" s="34">
        <f t="shared" si="581"/>
        <v>705.31</v>
      </c>
      <c r="G5038" s="34">
        <f t="shared" si="581"/>
        <v>435.33</v>
      </c>
      <c r="H5038" s="34">
        <f t="shared" si="581"/>
        <v>21.19</v>
      </c>
      <c r="I5038" s="34">
        <f t="shared" si="581"/>
        <v>248.79</v>
      </c>
    </row>
    <row r="5039" spans="1:9">
      <c r="A5039" s="81">
        <f t="shared" si="577"/>
        <v>556609602010</v>
      </c>
      <c r="B5039">
        <v>5566096</v>
      </c>
      <c r="C5039" t="s">
        <v>535</v>
      </c>
      <c r="D5039" s="1">
        <v>40543</v>
      </c>
      <c r="E5039" s="34">
        <f t="shared" si="581"/>
        <v>5752.86</v>
      </c>
      <c r="F5039" s="34">
        <f t="shared" si="581"/>
        <v>698.51</v>
      </c>
      <c r="G5039" s="34">
        <f t="shared" si="581"/>
        <v>429.82</v>
      </c>
      <c r="H5039" s="34">
        <f t="shared" si="581"/>
        <v>20.23</v>
      </c>
      <c r="I5039" s="34">
        <f t="shared" si="581"/>
        <v>248.46</v>
      </c>
    </row>
    <row r="5040" spans="1:9">
      <c r="A5040" s="81">
        <f t="shared" si="577"/>
        <v>556609602009</v>
      </c>
      <c r="B5040">
        <v>5566096</v>
      </c>
      <c r="C5040" t="s">
        <v>535</v>
      </c>
      <c r="D5040" s="1">
        <v>40178</v>
      </c>
      <c r="E5040" s="34">
        <f t="shared" si="581"/>
        <v>5752.76</v>
      </c>
      <c r="F5040" s="34">
        <f t="shared" si="581"/>
        <v>693.32999999999993</v>
      </c>
      <c r="G5040" s="34">
        <f t="shared" si="581"/>
        <v>425.68</v>
      </c>
      <c r="H5040" s="34">
        <f t="shared" si="581"/>
        <v>19.64</v>
      </c>
      <c r="I5040" s="34">
        <f t="shared" si="581"/>
        <v>248.01</v>
      </c>
    </row>
    <row r="5041" spans="1:9">
      <c r="A5041" s="81">
        <f t="shared" si="577"/>
        <v>556609602008</v>
      </c>
      <c r="B5041">
        <v>5566096</v>
      </c>
      <c r="C5041" t="s">
        <v>535</v>
      </c>
      <c r="D5041" s="1">
        <v>39813</v>
      </c>
      <c r="E5041" s="34">
        <f t="shared" si="581"/>
        <v>5752.76</v>
      </c>
      <c r="F5041" s="34">
        <f t="shared" si="581"/>
        <v>686.04</v>
      </c>
      <c r="G5041" s="34">
        <f t="shared" si="581"/>
        <v>420.96</v>
      </c>
      <c r="H5041" s="34">
        <f t="shared" si="581"/>
        <v>17.82</v>
      </c>
      <c r="I5041" s="34">
        <f t="shared" si="581"/>
        <v>247.26</v>
      </c>
    </row>
    <row r="5042" spans="1:9">
      <c r="A5042" s="81">
        <f t="shared" si="577"/>
        <v>556609602007</v>
      </c>
      <c r="B5042">
        <v>5566096</v>
      </c>
      <c r="C5042" t="s">
        <v>535</v>
      </c>
      <c r="D5042" s="1">
        <v>39447</v>
      </c>
      <c r="E5042" s="34">
        <f t="shared" si="581"/>
        <v>5752.27</v>
      </c>
      <c r="F5042" s="34">
        <f t="shared" si="581"/>
        <v>679.29</v>
      </c>
      <c r="G5042" s="34">
        <f t="shared" si="581"/>
        <v>415.99</v>
      </c>
      <c r="H5042" s="34">
        <f t="shared" si="581"/>
        <v>17.32</v>
      </c>
      <c r="I5042" s="34">
        <f t="shared" si="581"/>
        <v>245.98</v>
      </c>
    </row>
    <row r="5043" spans="1:9">
      <c r="A5043" s="81">
        <f t="shared" si="577"/>
        <v>556609602006</v>
      </c>
      <c r="B5043">
        <v>5566096</v>
      </c>
      <c r="C5043" t="s">
        <v>535</v>
      </c>
      <c r="D5043" s="1">
        <v>39082</v>
      </c>
      <c r="E5043" s="34">
        <f t="shared" si="581"/>
        <v>5752.27</v>
      </c>
      <c r="F5043" s="34">
        <f t="shared" si="581"/>
        <v>663.87</v>
      </c>
      <c r="G5043" s="34">
        <f t="shared" si="581"/>
        <v>401.65</v>
      </c>
      <c r="H5043" s="34">
        <f t="shared" si="581"/>
        <v>17.55</v>
      </c>
      <c r="I5043" s="34">
        <f t="shared" si="581"/>
        <v>244.67</v>
      </c>
    </row>
    <row r="5044" spans="1:9">
      <c r="A5044" s="81">
        <f t="shared" si="577"/>
        <v>557000002025</v>
      </c>
      <c r="B5044">
        <v>5570</v>
      </c>
      <c r="C5044" t="s">
        <v>536</v>
      </c>
      <c r="D5044" s="1">
        <v>46022</v>
      </c>
      <c r="E5044" s="34" t="str">
        <f t="shared" ref="E5044:I5053" si="582">IF(YEAR($D5044)&lt;2016,VLOOKUP($A5044,LDB_alt,COLUMN()-1,FALSE),IFERROR(VLOOKUP($A5044,LDB_neu,COLUMN()-1,FALSE),""))</f>
        <v/>
      </c>
      <c r="F5044" s="34" t="str">
        <f t="shared" si="582"/>
        <v/>
      </c>
      <c r="G5044" s="34" t="str">
        <f t="shared" si="582"/>
        <v/>
      </c>
      <c r="H5044" s="34" t="str">
        <f t="shared" si="582"/>
        <v/>
      </c>
      <c r="I5044" s="34" t="str">
        <f t="shared" si="582"/>
        <v/>
      </c>
    </row>
    <row r="5045" spans="1:9">
      <c r="A5045" s="81">
        <f t="shared" si="577"/>
        <v>557000002024</v>
      </c>
      <c r="B5045">
        <v>5570</v>
      </c>
      <c r="C5045" t="s">
        <v>536</v>
      </c>
      <c r="D5045" s="1">
        <v>45657</v>
      </c>
      <c r="E5045" s="34" t="str">
        <f t="shared" si="582"/>
        <v/>
      </c>
      <c r="F5045" s="34" t="str">
        <f t="shared" si="582"/>
        <v/>
      </c>
      <c r="G5045" s="34" t="str">
        <f t="shared" si="582"/>
        <v/>
      </c>
      <c r="H5045" s="34" t="str">
        <f t="shared" si="582"/>
        <v/>
      </c>
      <c r="I5045" s="34" t="str">
        <f t="shared" si="582"/>
        <v/>
      </c>
    </row>
    <row r="5046" spans="1:9">
      <c r="A5046" s="81">
        <f t="shared" si="577"/>
        <v>557000002023</v>
      </c>
      <c r="B5046">
        <v>5570</v>
      </c>
      <c r="C5046" t="s">
        <v>536</v>
      </c>
      <c r="D5046" s="1">
        <v>45291</v>
      </c>
      <c r="E5046" s="34" t="str">
        <f t="shared" si="582"/>
        <v/>
      </c>
      <c r="F5046" s="34" t="str">
        <f t="shared" si="582"/>
        <v/>
      </c>
      <c r="G5046" s="34" t="str">
        <f t="shared" si="582"/>
        <v/>
      </c>
      <c r="H5046" s="34" t="str">
        <f t="shared" si="582"/>
        <v/>
      </c>
      <c r="I5046" s="34" t="str">
        <f t="shared" si="582"/>
        <v/>
      </c>
    </row>
    <row r="5047" spans="1:9">
      <c r="A5047" s="81">
        <f t="shared" si="577"/>
        <v>557000002022</v>
      </c>
      <c r="B5047">
        <v>5570</v>
      </c>
      <c r="C5047" t="s">
        <v>536</v>
      </c>
      <c r="D5047" s="1">
        <v>44926</v>
      </c>
      <c r="E5047" s="34" t="str">
        <f t="shared" si="582"/>
        <v/>
      </c>
      <c r="F5047" s="34" t="str">
        <f t="shared" si="582"/>
        <v/>
      </c>
      <c r="G5047" s="34" t="str">
        <f t="shared" si="582"/>
        <v/>
      </c>
      <c r="H5047" s="34" t="str">
        <f t="shared" si="582"/>
        <v/>
      </c>
      <c r="I5047" s="34" t="str">
        <f t="shared" si="582"/>
        <v/>
      </c>
    </row>
    <row r="5048" spans="1:9">
      <c r="A5048" s="81">
        <f t="shared" si="577"/>
        <v>557000002021</v>
      </c>
      <c r="B5048">
        <v>5570</v>
      </c>
      <c r="C5048" t="s">
        <v>536</v>
      </c>
      <c r="D5048" s="1">
        <v>44561</v>
      </c>
      <c r="E5048" s="34" t="str">
        <f t="shared" si="582"/>
        <v/>
      </c>
      <c r="F5048" s="34" t="str">
        <f t="shared" si="582"/>
        <v/>
      </c>
      <c r="G5048" s="34" t="str">
        <f t="shared" si="582"/>
        <v/>
      </c>
      <c r="H5048" s="34" t="str">
        <f t="shared" si="582"/>
        <v/>
      </c>
      <c r="I5048" s="34" t="str">
        <f t="shared" si="582"/>
        <v/>
      </c>
    </row>
    <row r="5049" spans="1:9">
      <c r="A5049" s="81">
        <f t="shared" si="577"/>
        <v>557000002020</v>
      </c>
      <c r="B5049">
        <v>5570</v>
      </c>
      <c r="C5049" t="s">
        <v>536</v>
      </c>
      <c r="D5049" s="1">
        <v>44196</v>
      </c>
      <c r="E5049" s="34" t="str">
        <f t="shared" si="582"/>
        <v/>
      </c>
      <c r="F5049" s="34" t="str">
        <f t="shared" si="582"/>
        <v/>
      </c>
      <c r="G5049" s="34" t="str">
        <f t="shared" si="582"/>
        <v/>
      </c>
      <c r="H5049" s="34" t="str">
        <f t="shared" si="582"/>
        <v/>
      </c>
      <c r="I5049" s="34" t="str">
        <f t="shared" si="582"/>
        <v/>
      </c>
    </row>
    <row r="5050" spans="1:9">
      <c r="A5050" s="81">
        <f t="shared" si="577"/>
        <v>557000002019</v>
      </c>
      <c r="B5050">
        <v>5570</v>
      </c>
      <c r="C5050" t="s">
        <v>536</v>
      </c>
      <c r="D5050" s="1">
        <v>43830</v>
      </c>
      <c r="E5050" s="34" t="str">
        <f t="shared" si="582"/>
        <v/>
      </c>
      <c r="F5050" s="34" t="str">
        <f t="shared" si="582"/>
        <v/>
      </c>
      <c r="G5050" s="34" t="str">
        <f t="shared" si="582"/>
        <v/>
      </c>
      <c r="H5050" s="34" t="str">
        <f t="shared" si="582"/>
        <v/>
      </c>
      <c r="I5050" s="34" t="str">
        <f t="shared" si="582"/>
        <v/>
      </c>
    </row>
    <row r="5051" spans="1:9">
      <c r="A5051" s="81">
        <f t="shared" si="577"/>
        <v>557000002018</v>
      </c>
      <c r="B5051">
        <v>5570</v>
      </c>
      <c r="C5051" t="s">
        <v>536</v>
      </c>
      <c r="D5051" s="1">
        <v>43465</v>
      </c>
      <c r="E5051" s="34">
        <f t="shared" si="582"/>
        <v>131942</v>
      </c>
      <c r="F5051" s="34">
        <f t="shared" si="582"/>
        <v>19237</v>
      </c>
      <c r="G5051" s="34">
        <f t="shared" si="582"/>
        <v>10376</v>
      </c>
      <c r="H5051" s="34">
        <f t="shared" si="582"/>
        <v>2149</v>
      </c>
      <c r="I5051" s="34">
        <f t="shared" si="582"/>
        <v>6712</v>
      </c>
    </row>
    <row r="5052" spans="1:9">
      <c r="A5052" s="81">
        <f t="shared" si="577"/>
        <v>557000002017</v>
      </c>
      <c r="B5052">
        <v>5570</v>
      </c>
      <c r="C5052" t="s">
        <v>536</v>
      </c>
      <c r="D5052" s="1">
        <v>43100</v>
      </c>
      <c r="E5052" s="34">
        <f t="shared" si="582"/>
        <v>131941</v>
      </c>
      <c r="F5052" s="34">
        <f t="shared" si="582"/>
        <v>19144</v>
      </c>
      <c r="G5052" s="34">
        <f t="shared" si="582"/>
        <v>10382</v>
      </c>
      <c r="H5052" s="34">
        <f t="shared" si="582"/>
        <v>2059</v>
      </c>
      <c r="I5052" s="34">
        <f t="shared" si="582"/>
        <v>6703</v>
      </c>
    </row>
    <row r="5053" spans="1:9">
      <c r="A5053" s="81">
        <f t="shared" si="577"/>
        <v>557000002016</v>
      </c>
      <c r="B5053">
        <v>5570</v>
      </c>
      <c r="C5053" t="s">
        <v>536</v>
      </c>
      <c r="D5053" s="1">
        <v>42735</v>
      </c>
      <c r="E5053" s="34">
        <f t="shared" si="582"/>
        <v>131942</v>
      </c>
      <c r="F5053" s="34">
        <f t="shared" si="582"/>
        <v>19027</v>
      </c>
      <c r="G5053" s="34">
        <f t="shared" si="582"/>
        <v>10325</v>
      </c>
      <c r="H5053" s="34">
        <f t="shared" si="582"/>
        <v>1980</v>
      </c>
      <c r="I5053" s="34">
        <f t="shared" si="582"/>
        <v>6722</v>
      </c>
    </row>
    <row r="5054" spans="1:9">
      <c r="A5054" s="81">
        <f t="shared" si="577"/>
        <v>557000002015</v>
      </c>
      <c r="B5054">
        <v>5570</v>
      </c>
      <c r="C5054" t="s">
        <v>536</v>
      </c>
      <c r="D5054" s="1">
        <v>42369</v>
      </c>
      <c r="E5054" s="34">
        <f t="shared" ref="E5054:I5063" si="583">IF(YEAR($D5054)&lt;2016,VLOOKUP($A5054,LDB_alt,COLUMN()-1,FALSE),IFERROR(VLOOKUP($A5054,LDB_neu,COLUMN()-1,FALSE),""))</f>
        <v>131941.46</v>
      </c>
      <c r="F5054" s="34">
        <f t="shared" si="583"/>
        <v>19236.47</v>
      </c>
      <c r="G5054" s="34">
        <f t="shared" si="583"/>
        <v>10506.08</v>
      </c>
      <c r="H5054" s="34">
        <f t="shared" si="583"/>
        <v>1772.07</v>
      </c>
      <c r="I5054" s="34">
        <f t="shared" si="583"/>
        <v>6958.32</v>
      </c>
    </row>
    <row r="5055" spans="1:9">
      <c r="A5055" s="81">
        <f t="shared" si="577"/>
        <v>557000002014</v>
      </c>
      <c r="B5055">
        <v>5570</v>
      </c>
      <c r="C5055" t="s">
        <v>536</v>
      </c>
      <c r="D5055" s="1">
        <v>42004</v>
      </c>
      <c r="E5055" s="34">
        <f t="shared" si="583"/>
        <v>131941.45000000001</v>
      </c>
      <c r="F5055" s="34">
        <f t="shared" si="583"/>
        <v>19080.25</v>
      </c>
      <c r="G5055" s="34">
        <f t="shared" si="583"/>
        <v>10457.629999999999</v>
      </c>
      <c r="H5055" s="34">
        <f t="shared" si="583"/>
        <v>1705.33</v>
      </c>
      <c r="I5055" s="34">
        <f t="shared" si="583"/>
        <v>6917.29</v>
      </c>
    </row>
    <row r="5056" spans="1:9">
      <c r="A5056" s="81">
        <f t="shared" si="577"/>
        <v>557000002013</v>
      </c>
      <c r="B5056">
        <v>5570</v>
      </c>
      <c r="C5056" t="s">
        <v>536</v>
      </c>
      <c r="D5056" s="1">
        <v>41639</v>
      </c>
      <c r="E5056" s="34">
        <f t="shared" si="583"/>
        <v>131941.47</v>
      </c>
      <c r="F5056" s="34">
        <f t="shared" si="583"/>
        <v>18977.71</v>
      </c>
      <c r="G5056" s="34">
        <f t="shared" si="583"/>
        <v>10446.120000000001</v>
      </c>
      <c r="H5056" s="34">
        <f t="shared" si="583"/>
        <v>1630.06</v>
      </c>
      <c r="I5056" s="34">
        <f t="shared" si="583"/>
        <v>6901.53</v>
      </c>
    </row>
    <row r="5057" spans="1:9">
      <c r="A5057" s="81">
        <f t="shared" si="577"/>
        <v>557000002012</v>
      </c>
      <c r="B5057">
        <v>5570</v>
      </c>
      <c r="C5057" t="s">
        <v>536</v>
      </c>
      <c r="D5057" s="1">
        <v>41274</v>
      </c>
      <c r="E5057" s="34">
        <f t="shared" si="583"/>
        <v>131941.47</v>
      </c>
      <c r="F5057" s="34">
        <f t="shared" si="583"/>
        <v>18858.989999999998</v>
      </c>
      <c r="G5057" s="34">
        <f t="shared" si="583"/>
        <v>10402.98</v>
      </c>
      <c r="H5057" s="34">
        <f t="shared" si="583"/>
        <v>1582.97</v>
      </c>
      <c r="I5057" s="34">
        <f t="shared" si="583"/>
        <v>6873.04</v>
      </c>
    </row>
    <row r="5058" spans="1:9">
      <c r="A5058" s="81">
        <f t="shared" si="577"/>
        <v>557000002011</v>
      </c>
      <c r="B5058">
        <v>5570</v>
      </c>
      <c r="C5058" t="s">
        <v>536</v>
      </c>
      <c r="D5058" s="1">
        <v>40908</v>
      </c>
      <c r="E5058" s="34">
        <f t="shared" si="583"/>
        <v>131781.03</v>
      </c>
      <c r="F5058" s="34">
        <f t="shared" si="583"/>
        <v>18758.77</v>
      </c>
      <c r="G5058" s="34">
        <f t="shared" si="583"/>
        <v>10377.49</v>
      </c>
      <c r="H5058" s="34">
        <f t="shared" si="583"/>
        <v>1558.26</v>
      </c>
      <c r="I5058" s="34">
        <f t="shared" si="583"/>
        <v>6823.02</v>
      </c>
    </row>
    <row r="5059" spans="1:9">
      <c r="A5059" s="81">
        <f t="shared" si="577"/>
        <v>557000002010</v>
      </c>
      <c r="B5059">
        <v>5570</v>
      </c>
      <c r="C5059" t="s">
        <v>536</v>
      </c>
      <c r="D5059" s="1">
        <v>40543</v>
      </c>
      <c r="E5059" s="34">
        <f t="shared" si="583"/>
        <v>131781.03</v>
      </c>
      <c r="F5059" s="34">
        <f t="shared" si="583"/>
        <v>18758.77</v>
      </c>
      <c r="G5059" s="34">
        <f t="shared" si="583"/>
        <v>10377.49</v>
      </c>
      <c r="H5059" s="34">
        <f t="shared" si="583"/>
        <v>1558.26</v>
      </c>
      <c r="I5059" s="34">
        <f t="shared" si="583"/>
        <v>6823.02</v>
      </c>
    </row>
    <row r="5060" spans="1:9">
      <c r="A5060" s="81">
        <f t="shared" si="577"/>
        <v>557000002009</v>
      </c>
      <c r="B5060">
        <v>5570</v>
      </c>
      <c r="C5060" t="s">
        <v>536</v>
      </c>
      <c r="D5060" s="1">
        <v>40178</v>
      </c>
      <c r="E5060" s="34">
        <f t="shared" si="583"/>
        <v>131780.94</v>
      </c>
      <c r="F5060" s="34">
        <f t="shared" si="583"/>
        <v>18495.52</v>
      </c>
      <c r="G5060" s="34">
        <f t="shared" si="583"/>
        <v>10320.76</v>
      </c>
      <c r="H5060" s="34">
        <f t="shared" si="583"/>
        <v>1486.28</v>
      </c>
      <c r="I5060" s="34">
        <f t="shared" si="583"/>
        <v>6688.48</v>
      </c>
    </row>
    <row r="5061" spans="1:9">
      <c r="A5061" s="81">
        <f t="shared" ref="A5061:A5124" si="584">(LEFT(B5061&amp;"00000000",8)&amp;YEAR(D5061))+0</f>
        <v>557000002008</v>
      </c>
      <c r="B5061">
        <v>5570</v>
      </c>
      <c r="C5061" t="s">
        <v>536</v>
      </c>
      <c r="D5061" s="1">
        <v>39813</v>
      </c>
      <c r="E5061" s="34">
        <f t="shared" si="583"/>
        <v>131771.29</v>
      </c>
      <c r="F5061" s="34">
        <f t="shared" si="583"/>
        <v>18488.419999999998</v>
      </c>
      <c r="G5061" s="34">
        <f t="shared" si="583"/>
        <v>10333.84</v>
      </c>
      <c r="H5061" s="34">
        <f t="shared" si="583"/>
        <v>1436.66</v>
      </c>
      <c r="I5061" s="34">
        <f t="shared" si="583"/>
        <v>6717.92</v>
      </c>
    </row>
    <row r="5062" spans="1:9">
      <c r="A5062" s="81">
        <f t="shared" si="584"/>
        <v>557000002007</v>
      </c>
      <c r="B5062">
        <v>5570</v>
      </c>
      <c r="C5062" t="s">
        <v>536</v>
      </c>
      <c r="D5062" s="1">
        <v>39447</v>
      </c>
      <c r="E5062" s="34">
        <f t="shared" si="583"/>
        <v>131768.98000000001</v>
      </c>
      <c r="F5062" s="34">
        <f t="shared" si="583"/>
        <v>18382.099999999999</v>
      </c>
      <c r="G5062" s="34">
        <f t="shared" si="583"/>
        <v>10260.450000000001</v>
      </c>
      <c r="H5062" s="34">
        <f t="shared" si="583"/>
        <v>1424.75</v>
      </c>
      <c r="I5062" s="34">
        <f t="shared" si="583"/>
        <v>6696.9</v>
      </c>
    </row>
    <row r="5063" spans="1:9">
      <c r="A5063" s="81">
        <f t="shared" si="584"/>
        <v>557000002006</v>
      </c>
      <c r="B5063">
        <v>5570</v>
      </c>
      <c r="C5063" t="s">
        <v>536</v>
      </c>
      <c r="D5063" s="1">
        <v>39082</v>
      </c>
      <c r="E5063" s="34">
        <f t="shared" si="583"/>
        <v>131745.51</v>
      </c>
      <c r="F5063" s="34">
        <f t="shared" si="583"/>
        <v>18058.78</v>
      </c>
      <c r="G5063" s="34">
        <f t="shared" si="583"/>
        <v>10135.469999999999</v>
      </c>
      <c r="H5063" s="34">
        <f t="shared" si="583"/>
        <v>1352.77</v>
      </c>
      <c r="I5063" s="34">
        <f t="shared" si="583"/>
        <v>6570.54</v>
      </c>
    </row>
    <row r="5064" spans="1:9">
      <c r="A5064" s="81">
        <f t="shared" si="584"/>
        <v>557000402025</v>
      </c>
      <c r="B5064">
        <v>5570004</v>
      </c>
      <c r="C5064" t="s">
        <v>1093</v>
      </c>
      <c r="D5064" s="1">
        <v>46022</v>
      </c>
      <c r="E5064" s="34" t="str">
        <f t="shared" ref="E5064:I5073" si="585">IF(YEAR($D5064)&lt;2016,VLOOKUP($A5064,LDB_alt,COLUMN()-1,FALSE),IFERROR(VLOOKUP($A5064,LDB_neu,COLUMN()-1,FALSE),""))</f>
        <v/>
      </c>
      <c r="F5064" s="34" t="str">
        <f t="shared" si="585"/>
        <v/>
      </c>
      <c r="G5064" s="34" t="str">
        <f t="shared" si="585"/>
        <v/>
      </c>
      <c r="H5064" s="34" t="str">
        <f t="shared" si="585"/>
        <v/>
      </c>
      <c r="I5064" s="34" t="str">
        <f t="shared" si="585"/>
        <v/>
      </c>
    </row>
    <row r="5065" spans="1:9">
      <c r="A5065" s="81">
        <f t="shared" si="584"/>
        <v>557000402024</v>
      </c>
      <c r="B5065">
        <v>5570004</v>
      </c>
      <c r="C5065" t="s">
        <v>1093</v>
      </c>
      <c r="D5065" s="1">
        <v>45657</v>
      </c>
      <c r="E5065" s="34" t="str">
        <f t="shared" si="585"/>
        <v/>
      </c>
      <c r="F5065" s="34" t="str">
        <f t="shared" si="585"/>
        <v/>
      </c>
      <c r="G5065" s="34" t="str">
        <f t="shared" si="585"/>
        <v/>
      </c>
      <c r="H5065" s="34" t="str">
        <f t="shared" si="585"/>
        <v/>
      </c>
      <c r="I5065" s="34" t="str">
        <f t="shared" si="585"/>
        <v/>
      </c>
    </row>
    <row r="5066" spans="1:9">
      <c r="A5066" s="81">
        <f t="shared" si="584"/>
        <v>557000402023</v>
      </c>
      <c r="B5066">
        <v>5570004</v>
      </c>
      <c r="C5066" t="s">
        <v>1093</v>
      </c>
      <c r="D5066" s="1">
        <v>45291</v>
      </c>
      <c r="E5066" s="34" t="str">
        <f t="shared" si="585"/>
        <v/>
      </c>
      <c r="F5066" s="34" t="str">
        <f t="shared" si="585"/>
        <v/>
      </c>
      <c r="G5066" s="34" t="str">
        <f t="shared" si="585"/>
        <v/>
      </c>
      <c r="H5066" s="34" t="str">
        <f t="shared" si="585"/>
        <v/>
      </c>
      <c r="I5066" s="34" t="str">
        <f t="shared" si="585"/>
        <v/>
      </c>
    </row>
    <row r="5067" spans="1:9">
      <c r="A5067" s="81">
        <f t="shared" si="584"/>
        <v>557000402022</v>
      </c>
      <c r="B5067">
        <v>5570004</v>
      </c>
      <c r="C5067" t="s">
        <v>1093</v>
      </c>
      <c r="D5067" s="1">
        <v>44926</v>
      </c>
      <c r="E5067" s="34" t="str">
        <f t="shared" si="585"/>
        <v/>
      </c>
      <c r="F5067" s="34" t="str">
        <f t="shared" si="585"/>
        <v/>
      </c>
      <c r="G5067" s="34" t="str">
        <f t="shared" si="585"/>
        <v/>
      </c>
      <c r="H5067" s="34" t="str">
        <f t="shared" si="585"/>
        <v/>
      </c>
      <c r="I5067" s="34" t="str">
        <f t="shared" si="585"/>
        <v/>
      </c>
    </row>
    <row r="5068" spans="1:9">
      <c r="A5068" s="81">
        <f t="shared" si="584"/>
        <v>557000402021</v>
      </c>
      <c r="B5068">
        <v>5570004</v>
      </c>
      <c r="C5068" t="s">
        <v>1093</v>
      </c>
      <c r="D5068" s="1">
        <v>44561</v>
      </c>
      <c r="E5068" s="34" t="str">
        <f t="shared" si="585"/>
        <v/>
      </c>
      <c r="F5068" s="34" t="str">
        <f t="shared" si="585"/>
        <v/>
      </c>
      <c r="G5068" s="34" t="str">
        <f t="shared" si="585"/>
        <v/>
      </c>
      <c r="H5068" s="34" t="str">
        <f t="shared" si="585"/>
        <v/>
      </c>
      <c r="I5068" s="34" t="str">
        <f t="shared" si="585"/>
        <v/>
      </c>
    </row>
    <row r="5069" spans="1:9">
      <c r="A5069" s="81">
        <f t="shared" si="584"/>
        <v>557000402020</v>
      </c>
      <c r="B5069">
        <v>5570004</v>
      </c>
      <c r="C5069" t="s">
        <v>1093</v>
      </c>
      <c r="D5069" s="1">
        <v>44196</v>
      </c>
      <c r="E5069" s="34" t="str">
        <f t="shared" si="585"/>
        <v/>
      </c>
      <c r="F5069" s="34" t="str">
        <f t="shared" si="585"/>
        <v/>
      </c>
      <c r="G5069" s="34" t="str">
        <f t="shared" si="585"/>
        <v/>
      </c>
      <c r="H5069" s="34" t="str">
        <f t="shared" si="585"/>
        <v/>
      </c>
      <c r="I5069" s="34" t="str">
        <f t="shared" si="585"/>
        <v/>
      </c>
    </row>
    <row r="5070" spans="1:9">
      <c r="A5070" s="81">
        <f t="shared" si="584"/>
        <v>557000402019</v>
      </c>
      <c r="B5070">
        <v>5570004</v>
      </c>
      <c r="C5070" t="s">
        <v>1093</v>
      </c>
      <c r="D5070" s="1">
        <v>43830</v>
      </c>
      <c r="E5070" s="34" t="str">
        <f t="shared" si="585"/>
        <v/>
      </c>
      <c r="F5070" s="34" t="str">
        <f t="shared" si="585"/>
        <v/>
      </c>
      <c r="G5070" s="34" t="str">
        <f t="shared" si="585"/>
        <v/>
      </c>
      <c r="H5070" s="34" t="str">
        <f t="shared" si="585"/>
        <v/>
      </c>
      <c r="I5070" s="34" t="str">
        <f t="shared" si="585"/>
        <v/>
      </c>
    </row>
    <row r="5071" spans="1:9">
      <c r="A5071" s="81">
        <f t="shared" si="584"/>
        <v>557000402018</v>
      </c>
      <c r="B5071">
        <v>5570004</v>
      </c>
      <c r="C5071" t="s">
        <v>1093</v>
      </c>
      <c r="D5071" s="1">
        <v>43465</v>
      </c>
      <c r="E5071" s="34">
        <f t="shared" si="585"/>
        <v>12313</v>
      </c>
      <c r="F5071" s="34">
        <f t="shared" si="585"/>
        <v>2544</v>
      </c>
      <c r="G5071" s="34">
        <f t="shared" si="585"/>
        <v>1465</v>
      </c>
      <c r="H5071" s="34">
        <f t="shared" si="585"/>
        <v>332</v>
      </c>
      <c r="I5071" s="34">
        <f t="shared" si="585"/>
        <v>747</v>
      </c>
    </row>
    <row r="5072" spans="1:9">
      <c r="A5072" s="81">
        <f t="shared" si="584"/>
        <v>557000402017</v>
      </c>
      <c r="B5072">
        <v>5570004</v>
      </c>
      <c r="C5072" t="s">
        <v>1093</v>
      </c>
      <c r="D5072" s="1">
        <v>43100</v>
      </c>
      <c r="E5072" s="34">
        <f t="shared" si="585"/>
        <v>12313</v>
      </c>
      <c r="F5072" s="34">
        <f t="shared" si="585"/>
        <v>2546</v>
      </c>
      <c r="G5072" s="34">
        <f t="shared" si="585"/>
        <v>1501</v>
      </c>
      <c r="H5072" s="34">
        <f t="shared" si="585"/>
        <v>289</v>
      </c>
      <c r="I5072" s="34">
        <f t="shared" si="585"/>
        <v>756</v>
      </c>
    </row>
    <row r="5073" spans="1:9">
      <c r="A5073" s="81">
        <f t="shared" si="584"/>
        <v>557000402016</v>
      </c>
      <c r="B5073">
        <v>5570004</v>
      </c>
      <c r="C5073" t="s">
        <v>1093</v>
      </c>
      <c r="D5073" s="1">
        <v>42735</v>
      </c>
      <c r="E5073" s="34">
        <f t="shared" si="585"/>
        <v>12313</v>
      </c>
      <c r="F5073" s="34">
        <f t="shared" si="585"/>
        <v>2546</v>
      </c>
      <c r="G5073" s="34">
        <f t="shared" si="585"/>
        <v>1510</v>
      </c>
      <c r="H5073" s="34">
        <f t="shared" si="585"/>
        <v>273</v>
      </c>
      <c r="I5073" s="34">
        <f t="shared" si="585"/>
        <v>763</v>
      </c>
    </row>
    <row r="5074" spans="1:9">
      <c r="A5074" s="81">
        <f t="shared" si="584"/>
        <v>557000402015</v>
      </c>
      <c r="B5074">
        <v>5570004</v>
      </c>
      <c r="C5074" t="s">
        <v>1093</v>
      </c>
      <c r="D5074" s="1">
        <v>42369</v>
      </c>
      <c r="E5074" s="34">
        <f t="shared" ref="E5074:I5083" si="586">IF(YEAR($D5074)&lt;2016,VLOOKUP($A5074,LDB_alt,COLUMN()-1,FALSE),IFERROR(VLOOKUP($A5074,LDB_neu,COLUMN()-1,FALSE),""))</f>
        <v>12312.51</v>
      </c>
      <c r="F5074" s="34">
        <f t="shared" si="586"/>
        <v>2629.4399999999996</v>
      </c>
      <c r="G5074" s="34">
        <f t="shared" si="586"/>
        <v>1591.84</v>
      </c>
      <c r="H5074" s="34">
        <f t="shared" si="586"/>
        <v>253.6</v>
      </c>
      <c r="I5074" s="34">
        <f t="shared" si="586"/>
        <v>784</v>
      </c>
    </row>
    <row r="5075" spans="1:9">
      <c r="A5075" s="81">
        <f t="shared" si="584"/>
        <v>557000402014</v>
      </c>
      <c r="B5075">
        <v>5570004</v>
      </c>
      <c r="C5075" t="s">
        <v>1093</v>
      </c>
      <c r="D5075" s="1">
        <v>42004</v>
      </c>
      <c r="E5075" s="34">
        <f t="shared" si="586"/>
        <v>12312.51</v>
      </c>
      <c r="F5075" s="34">
        <f t="shared" si="586"/>
        <v>2621.39</v>
      </c>
      <c r="G5075" s="34">
        <f t="shared" si="586"/>
        <v>1586.72</v>
      </c>
      <c r="H5075" s="34">
        <f t="shared" si="586"/>
        <v>254.04</v>
      </c>
      <c r="I5075" s="34">
        <f t="shared" si="586"/>
        <v>780.63</v>
      </c>
    </row>
    <row r="5076" spans="1:9">
      <c r="A5076" s="81">
        <f t="shared" si="584"/>
        <v>557000402013</v>
      </c>
      <c r="B5076">
        <v>5570004</v>
      </c>
      <c r="C5076" t="s">
        <v>1093</v>
      </c>
      <c r="D5076" s="1">
        <v>41639</v>
      </c>
      <c r="E5076" s="34">
        <f t="shared" si="586"/>
        <v>12312.51</v>
      </c>
      <c r="F5076" s="34">
        <f t="shared" si="586"/>
        <v>2619.98</v>
      </c>
      <c r="G5076" s="34">
        <f t="shared" si="586"/>
        <v>1584.32</v>
      </c>
      <c r="H5076" s="34">
        <f t="shared" si="586"/>
        <v>253.62</v>
      </c>
      <c r="I5076" s="34">
        <f t="shared" si="586"/>
        <v>782.04</v>
      </c>
    </row>
    <row r="5077" spans="1:9">
      <c r="A5077" s="81">
        <f t="shared" si="584"/>
        <v>557000402012</v>
      </c>
      <c r="B5077">
        <v>5570004</v>
      </c>
      <c r="C5077" t="s">
        <v>1093</v>
      </c>
      <c r="D5077" s="1">
        <v>41274</v>
      </c>
      <c r="E5077" s="34">
        <f t="shared" si="586"/>
        <v>12312.51</v>
      </c>
      <c r="F5077" s="34">
        <f t="shared" si="586"/>
        <v>2608.5500000000002</v>
      </c>
      <c r="G5077" s="34">
        <f t="shared" si="586"/>
        <v>1575.99</v>
      </c>
      <c r="H5077" s="34">
        <f t="shared" si="586"/>
        <v>252.78</v>
      </c>
      <c r="I5077" s="34">
        <f t="shared" si="586"/>
        <v>779.78</v>
      </c>
    </row>
    <row r="5078" spans="1:9">
      <c r="A5078" s="81">
        <f t="shared" si="584"/>
        <v>557000402011</v>
      </c>
      <c r="B5078">
        <v>5570004</v>
      </c>
      <c r="C5078" t="s">
        <v>1093</v>
      </c>
      <c r="D5078" s="1">
        <v>40908</v>
      </c>
      <c r="E5078" s="34">
        <f t="shared" si="586"/>
        <v>12313.06</v>
      </c>
      <c r="F5078" s="34">
        <f t="shared" si="586"/>
        <v>2598.7000000000003</v>
      </c>
      <c r="G5078" s="34">
        <f t="shared" si="586"/>
        <v>1572.92</v>
      </c>
      <c r="H5078" s="34">
        <f t="shared" si="586"/>
        <v>253.19</v>
      </c>
      <c r="I5078" s="34">
        <f t="shared" si="586"/>
        <v>772.59</v>
      </c>
    </row>
    <row r="5079" spans="1:9">
      <c r="A5079" s="81">
        <f t="shared" si="584"/>
        <v>557000402010</v>
      </c>
      <c r="B5079">
        <v>5570004</v>
      </c>
      <c r="C5079" t="s">
        <v>1093</v>
      </c>
      <c r="D5079" s="1">
        <v>40543</v>
      </c>
      <c r="E5079" s="34">
        <f t="shared" si="586"/>
        <v>12313.06</v>
      </c>
      <c r="F5079" s="34">
        <f t="shared" si="586"/>
        <v>2598.7000000000003</v>
      </c>
      <c r="G5079" s="34">
        <f t="shared" si="586"/>
        <v>1572.92</v>
      </c>
      <c r="H5079" s="34">
        <f t="shared" si="586"/>
        <v>253.19</v>
      </c>
      <c r="I5079" s="34">
        <f t="shared" si="586"/>
        <v>772.59</v>
      </c>
    </row>
    <row r="5080" spans="1:9">
      <c r="A5080" s="81">
        <f t="shared" si="584"/>
        <v>557000402009</v>
      </c>
      <c r="B5080">
        <v>5570004</v>
      </c>
      <c r="C5080" t="s">
        <v>1093</v>
      </c>
      <c r="D5080" s="1">
        <v>40178</v>
      </c>
      <c r="E5080" s="34">
        <f t="shared" si="586"/>
        <v>12313.06</v>
      </c>
      <c r="F5080" s="34">
        <f t="shared" si="586"/>
        <v>2589.9700000000003</v>
      </c>
      <c r="G5080" s="34">
        <f t="shared" si="586"/>
        <v>1571.72</v>
      </c>
      <c r="H5080" s="34">
        <f t="shared" si="586"/>
        <v>250.17</v>
      </c>
      <c r="I5080" s="34">
        <f t="shared" si="586"/>
        <v>768.08</v>
      </c>
    </row>
    <row r="5081" spans="1:9">
      <c r="A5081" s="81">
        <f t="shared" si="584"/>
        <v>557000402008</v>
      </c>
      <c r="B5081">
        <v>5570004</v>
      </c>
      <c r="C5081" t="s">
        <v>1093</v>
      </c>
      <c r="D5081" s="1">
        <v>39813</v>
      </c>
      <c r="E5081" s="34">
        <f t="shared" si="586"/>
        <v>12313.11</v>
      </c>
      <c r="F5081" s="34">
        <f t="shared" si="586"/>
        <v>2585.35</v>
      </c>
      <c r="G5081" s="34">
        <f t="shared" si="586"/>
        <v>1567.55</v>
      </c>
      <c r="H5081" s="34">
        <f t="shared" si="586"/>
        <v>250.4</v>
      </c>
      <c r="I5081" s="34">
        <f t="shared" si="586"/>
        <v>767.4</v>
      </c>
    </row>
    <row r="5082" spans="1:9">
      <c r="A5082" s="81">
        <f t="shared" si="584"/>
        <v>557000402007</v>
      </c>
      <c r="B5082">
        <v>5570004</v>
      </c>
      <c r="C5082" t="s">
        <v>1093</v>
      </c>
      <c r="D5082" s="1">
        <v>39447</v>
      </c>
      <c r="E5082" s="34">
        <f t="shared" si="586"/>
        <v>12313.08</v>
      </c>
      <c r="F5082" s="34">
        <f t="shared" si="586"/>
        <v>2608.7399999999998</v>
      </c>
      <c r="G5082" s="34">
        <f t="shared" si="586"/>
        <v>1563.73</v>
      </c>
      <c r="H5082" s="34">
        <f t="shared" si="586"/>
        <v>278.25</v>
      </c>
      <c r="I5082" s="34">
        <f t="shared" si="586"/>
        <v>766.76</v>
      </c>
    </row>
    <row r="5083" spans="1:9">
      <c r="A5083" s="81">
        <f t="shared" si="584"/>
        <v>557000402006</v>
      </c>
      <c r="B5083">
        <v>5570004</v>
      </c>
      <c r="C5083" t="s">
        <v>1093</v>
      </c>
      <c r="D5083" s="1">
        <v>39082</v>
      </c>
      <c r="E5083" s="34">
        <f t="shared" si="586"/>
        <v>12313.1</v>
      </c>
      <c r="F5083" s="34">
        <f t="shared" si="586"/>
        <v>2607.85</v>
      </c>
      <c r="G5083" s="34">
        <f t="shared" si="586"/>
        <v>1560.3</v>
      </c>
      <c r="H5083" s="34">
        <f t="shared" si="586"/>
        <v>280.74</v>
      </c>
      <c r="I5083" s="34">
        <f t="shared" si="586"/>
        <v>766.81</v>
      </c>
    </row>
    <row r="5084" spans="1:9">
      <c r="A5084" s="81">
        <f t="shared" si="584"/>
        <v>557000802025</v>
      </c>
      <c r="B5084">
        <v>5570008</v>
      </c>
      <c r="C5084" t="s">
        <v>1094</v>
      </c>
      <c r="D5084" s="1">
        <v>46022</v>
      </c>
      <c r="E5084" s="34" t="str">
        <f t="shared" ref="E5084:I5093" si="587">IF(YEAR($D5084)&lt;2016,VLOOKUP($A5084,LDB_alt,COLUMN()-1,FALSE),IFERROR(VLOOKUP($A5084,LDB_neu,COLUMN()-1,FALSE),""))</f>
        <v/>
      </c>
      <c r="F5084" s="34" t="str">
        <f t="shared" si="587"/>
        <v/>
      </c>
      <c r="G5084" s="34" t="str">
        <f t="shared" si="587"/>
        <v/>
      </c>
      <c r="H5084" s="34" t="str">
        <f t="shared" si="587"/>
        <v/>
      </c>
      <c r="I5084" s="34" t="str">
        <f t="shared" si="587"/>
        <v/>
      </c>
    </row>
    <row r="5085" spans="1:9">
      <c r="A5085" s="81">
        <f t="shared" si="584"/>
        <v>557000802024</v>
      </c>
      <c r="B5085">
        <v>5570008</v>
      </c>
      <c r="C5085" t="s">
        <v>1094</v>
      </c>
      <c r="D5085" s="1">
        <v>45657</v>
      </c>
      <c r="E5085" s="34" t="str">
        <f t="shared" si="587"/>
        <v/>
      </c>
      <c r="F5085" s="34" t="str">
        <f t="shared" si="587"/>
        <v/>
      </c>
      <c r="G5085" s="34" t="str">
        <f t="shared" si="587"/>
        <v/>
      </c>
      <c r="H5085" s="34" t="str">
        <f t="shared" si="587"/>
        <v/>
      </c>
      <c r="I5085" s="34" t="str">
        <f t="shared" si="587"/>
        <v/>
      </c>
    </row>
    <row r="5086" spans="1:9">
      <c r="A5086" s="81">
        <f t="shared" si="584"/>
        <v>557000802023</v>
      </c>
      <c r="B5086">
        <v>5570008</v>
      </c>
      <c r="C5086" t="s">
        <v>1094</v>
      </c>
      <c r="D5086" s="1">
        <v>45291</v>
      </c>
      <c r="E5086" s="34" t="str">
        <f t="shared" si="587"/>
        <v/>
      </c>
      <c r="F5086" s="34" t="str">
        <f t="shared" si="587"/>
        <v/>
      </c>
      <c r="G5086" s="34" t="str">
        <f t="shared" si="587"/>
        <v/>
      </c>
      <c r="H5086" s="34" t="str">
        <f t="shared" si="587"/>
        <v/>
      </c>
      <c r="I5086" s="34" t="str">
        <f t="shared" si="587"/>
        <v/>
      </c>
    </row>
    <row r="5087" spans="1:9">
      <c r="A5087" s="81">
        <f t="shared" si="584"/>
        <v>557000802022</v>
      </c>
      <c r="B5087">
        <v>5570008</v>
      </c>
      <c r="C5087" t="s">
        <v>1094</v>
      </c>
      <c r="D5087" s="1">
        <v>44926</v>
      </c>
      <c r="E5087" s="34" t="str">
        <f t="shared" si="587"/>
        <v/>
      </c>
      <c r="F5087" s="34" t="str">
        <f t="shared" si="587"/>
        <v/>
      </c>
      <c r="G5087" s="34" t="str">
        <f t="shared" si="587"/>
        <v/>
      </c>
      <c r="H5087" s="34" t="str">
        <f t="shared" si="587"/>
        <v/>
      </c>
      <c r="I5087" s="34" t="str">
        <f t="shared" si="587"/>
        <v/>
      </c>
    </row>
    <row r="5088" spans="1:9">
      <c r="A5088" s="81">
        <f t="shared" si="584"/>
        <v>557000802021</v>
      </c>
      <c r="B5088">
        <v>5570008</v>
      </c>
      <c r="C5088" t="s">
        <v>1094</v>
      </c>
      <c r="D5088" s="1">
        <v>44561</v>
      </c>
      <c r="E5088" s="34" t="str">
        <f t="shared" si="587"/>
        <v/>
      </c>
      <c r="F5088" s="34" t="str">
        <f t="shared" si="587"/>
        <v/>
      </c>
      <c r="G5088" s="34" t="str">
        <f t="shared" si="587"/>
        <v/>
      </c>
      <c r="H5088" s="34" t="str">
        <f t="shared" si="587"/>
        <v/>
      </c>
      <c r="I5088" s="34" t="str">
        <f t="shared" si="587"/>
        <v/>
      </c>
    </row>
    <row r="5089" spans="1:9">
      <c r="A5089" s="81">
        <f t="shared" si="584"/>
        <v>557000802020</v>
      </c>
      <c r="B5089">
        <v>5570008</v>
      </c>
      <c r="C5089" t="s">
        <v>1094</v>
      </c>
      <c r="D5089" s="1">
        <v>44196</v>
      </c>
      <c r="E5089" s="34" t="str">
        <f t="shared" si="587"/>
        <v/>
      </c>
      <c r="F5089" s="34" t="str">
        <f t="shared" si="587"/>
        <v/>
      </c>
      <c r="G5089" s="34" t="str">
        <f t="shared" si="587"/>
        <v/>
      </c>
      <c r="H5089" s="34" t="str">
        <f t="shared" si="587"/>
        <v/>
      </c>
      <c r="I5089" s="34" t="str">
        <f t="shared" si="587"/>
        <v/>
      </c>
    </row>
    <row r="5090" spans="1:9">
      <c r="A5090" s="81">
        <f t="shared" si="584"/>
        <v>557000802019</v>
      </c>
      <c r="B5090">
        <v>5570008</v>
      </c>
      <c r="C5090" t="s">
        <v>1094</v>
      </c>
      <c r="D5090" s="1">
        <v>43830</v>
      </c>
      <c r="E5090" s="34" t="str">
        <f t="shared" si="587"/>
        <v/>
      </c>
      <c r="F5090" s="34" t="str">
        <f t="shared" si="587"/>
        <v/>
      </c>
      <c r="G5090" s="34" t="str">
        <f t="shared" si="587"/>
        <v/>
      </c>
      <c r="H5090" s="34" t="str">
        <f t="shared" si="587"/>
        <v/>
      </c>
      <c r="I5090" s="34" t="str">
        <f t="shared" si="587"/>
        <v/>
      </c>
    </row>
    <row r="5091" spans="1:9">
      <c r="A5091" s="81">
        <f t="shared" si="584"/>
        <v>557000802018</v>
      </c>
      <c r="B5091">
        <v>5570008</v>
      </c>
      <c r="C5091" t="s">
        <v>1094</v>
      </c>
      <c r="D5091" s="1">
        <v>43465</v>
      </c>
      <c r="E5091" s="34">
        <f t="shared" si="587"/>
        <v>11146</v>
      </c>
      <c r="F5091" s="34">
        <f t="shared" si="587"/>
        <v>2198</v>
      </c>
      <c r="G5091" s="34">
        <f t="shared" si="587"/>
        <v>1227</v>
      </c>
      <c r="H5091" s="34">
        <f t="shared" si="587"/>
        <v>227</v>
      </c>
      <c r="I5091" s="34">
        <f t="shared" si="587"/>
        <v>744</v>
      </c>
    </row>
    <row r="5092" spans="1:9">
      <c r="A5092" s="81">
        <f t="shared" si="584"/>
        <v>557000802017</v>
      </c>
      <c r="B5092">
        <v>5570008</v>
      </c>
      <c r="C5092" t="s">
        <v>1094</v>
      </c>
      <c r="D5092" s="1">
        <v>43100</v>
      </c>
      <c r="E5092" s="34">
        <f t="shared" si="587"/>
        <v>11146</v>
      </c>
      <c r="F5092" s="34">
        <f t="shared" si="587"/>
        <v>2195</v>
      </c>
      <c r="G5092" s="34">
        <f t="shared" si="587"/>
        <v>1231</v>
      </c>
      <c r="H5092" s="34">
        <f t="shared" si="587"/>
        <v>223</v>
      </c>
      <c r="I5092" s="34">
        <f t="shared" si="587"/>
        <v>741</v>
      </c>
    </row>
    <row r="5093" spans="1:9">
      <c r="A5093" s="81">
        <f t="shared" si="584"/>
        <v>557000802016</v>
      </c>
      <c r="B5093">
        <v>5570008</v>
      </c>
      <c r="C5093" t="s">
        <v>1094</v>
      </c>
      <c r="D5093" s="1">
        <v>42735</v>
      </c>
      <c r="E5093" s="34">
        <f t="shared" si="587"/>
        <v>11146</v>
      </c>
      <c r="F5093" s="34">
        <f t="shared" si="587"/>
        <v>2176</v>
      </c>
      <c r="G5093" s="34">
        <f t="shared" si="587"/>
        <v>1248</v>
      </c>
      <c r="H5093" s="34">
        <f t="shared" si="587"/>
        <v>182</v>
      </c>
      <c r="I5093" s="34">
        <f t="shared" si="587"/>
        <v>746</v>
      </c>
    </row>
    <row r="5094" spans="1:9">
      <c r="A5094" s="81">
        <f t="shared" si="584"/>
        <v>557000802015</v>
      </c>
      <c r="B5094">
        <v>5570008</v>
      </c>
      <c r="C5094" t="s">
        <v>1094</v>
      </c>
      <c r="D5094" s="1">
        <v>42369</v>
      </c>
      <c r="E5094" s="34">
        <f t="shared" ref="E5094:I5103" si="588">IF(YEAR($D5094)&lt;2016,VLOOKUP($A5094,LDB_alt,COLUMN()-1,FALSE),IFERROR(VLOOKUP($A5094,LDB_neu,COLUMN()-1,FALSE),""))</f>
        <v>11145.64</v>
      </c>
      <c r="F5094" s="34">
        <f t="shared" si="588"/>
        <v>2159.6899999999996</v>
      </c>
      <c r="G5094" s="34">
        <f t="shared" si="588"/>
        <v>1280.81</v>
      </c>
      <c r="H5094" s="34">
        <f t="shared" si="588"/>
        <v>133.62</v>
      </c>
      <c r="I5094" s="34">
        <f t="shared" si="588"/>
        <v>745.26</v>
      </c>
    </row>
    <row r="5095" spans="1:9">
      <c r="A5095" s="81">
        <f t="shared" si="584"/>
        <v>557000802014</v>
      </c>
      <c r="B5095">
        <v>5570008</v>
      </c>
      <c r="C5095" t="s">
        <v>1094</v>
      </c>
      <c r="D5095" s="1">
        <v>42004</v>
      </c>
      <c r="E5095" s="34">
        <f t="shared" si="588"/>
        <v>11145.64</v>
      </c>
      <c r="F5095" s="34">
        <f t="shared" si="588"/>
        <v>2148.5299999999997</v>
      </c>
      <c r="G5095" s="34">
        <f t="shared" si="588"/>
        <v>1275.58</v>
      </c>
      <c r="H5095" s="34">
        <f t="shared" si="588"/>
        <v>128.83000000000001</v>
      </c>
      <c r="I5095" s="34">
        <f t="shared" si="588"/>
        <v>744.12</v>
      </c>
    </row>
    <row r="5096" spans="1:9">
      <c r="A5096" s="81">
        <f t="shared" si="584"/>
        <v>557000802013</v>
      </c>
      <c r="B5096">
        <v>5570008</v>
      </c>
      <c r="C5096" t="s">
        <v>1094</v>
      </c>
      <c r="D5096" s="1">
        <v>41639</v>
      </c>
      <c r="E5096" s="34">
        <f t="shared" si="588"/>
        <v>11145.64</v>
      </c>
      <c r="F5096" s="34">
        <f t="shared" si="588"/>
        <v>2113.58</v>
      </c>
      <c r="G5096" s="34">
        <f t="shared" si="588"/>
        <v>1244.8800000000001</v>
      </c>
      <c r="H5096" s="34">
        <f t="shared" si="588"/>
        <v>128.07</v>
      </c>
      <c r="I5096" s="34">
        <f t="shared" si="588"/>
        <v>740.63</v>
      </c>
    </row>
    <row r="5097" spans="1:9">
      <c r="A5097" s="81">
        <f t="shared" si="584"/>
        <v>557000802012</v>
      </c>
      <c r="B5097">
        <v>5570008</v>
      </c>
      <c r="C5097" t="s">
        <v>1094</v>
      </c>
      <c r="D5097" s="1">
        <v>41274</v>
      </c>
      <c r="E5097" s="34">
        <f t="shared" si="588"/>
        <v>11145.63</v>
      </c>
      <c r="F5097" s="34">
        <f t="shared" si="588"/>
        <v>2095.83</v>
      </c>
      <c r="G5097" s="34">
        <f t="shared" si="588"/>
        <v>1242.01</v>
      </c>
      <c r="H5097" s="34">
        <f t="shared" si="588"/>
        <v>120.83</v>
      </c>
      <c r="I5097" s="34">
        <f t="shared" si="588"/>
        <v>732.99</v>
      </c>
    </row>
    <row r="5098" spans="1:9">
      <c r="A5098" s="81">
        <f t="shared" si="584"/>
        <v>557000802011</v>
      </c>
      <c r="B5098">
        <v>5570008</v>
      </c>
      <c r="C5098" t="s">
        <v>1094</v>
      </c>
      <c r="D5098" s="1">
        <v>40908</v>
      </c>
      <c r="E5098" s="34">
        <f t="shared" si="588"/>
        <v>11138.89</v>
      </c>
      <c r="F5098" s="34">
        <f t="shared" si="588"/>
        <v>2084.16</v>
      </c>
      <c r="G5098" s="34">
        <f t="shared" si="588"/>
        <v>1240.3699999999999</v>
      </c>
      <c r="H5098" s="34">
        <f t="shared" si="588"/>
        <v>117.88</v>
      </c>
      <c r="I5098" s="34">
        <f t="shared" si="588"/>
        <v>725.91</v>
      </c>
    </row>
    <row r="5099" spans="1:9">
      <c r="A5099" s="81">
        <f t="shared" si="584"/>
        <v>557000802010</v>
      </c>
      <c r="B5099">
        <v>5570008</v>
      </c>
      <c r="C5099" t="s">
        <v>1094</v>
      </c>
      <c r="D5099" s="1">
        <v>40543</v>
      </c>
      <c r="E5099" s="34">
        <f t="shared" si="588"/>
        <v>11138.89</v>
      </c>
      <c r="F5099" s="34">
        <f t="shared" si="588"/>
        <v>2084.16</v>
      </c>
      <c r="G5099" s="34">
        <f t="shared" si="588"/>
        <v>1240.3699999999999</v>
      </c>
      <c r="H5099" s="34">
        <f t="shared" si="588"/>
        <v>117.88</v>
      </c>
      <c r="I5099" s="34">
        <f t="shared" si="588"/>
        <v>725.91</v>
      </c>
    </row>
    <row r="5100" spans="1:9">
      <c r="A5100" s="81">
        <f t="shared" si="584"/>
        <v>557000802009</v>
      </c>
      <c r="B5100">
        <v>5570008</v>
      </c>
      <c r="C5100" t="s">
        <v>1094</v>
      </c>
      <c r="D5100" s="1">
        <v>40178</v>
      </c>
      <c r="E5100" s="34">
        <f t="shared" si="588"/>
        <v>11138.91</v>
      </c>
      <c r="F5100" s="34">
        <f t="shared" si="588"/>
        <v>2062.77</v>
      </c>
      <c r="G5100" s="34">
        <f t="shared" si="588"/>
        <v>1238.02</v>
      </c>
      <c r="H5100" s="34">
        <f t="shared" si="588"/>
        <v>110.77</v>
      </c>
      <c r="I5100" s="34">
        <f t="shared" si="588"/>
        <v>713.98</v>
      </c>
    </row>
    <row r="5101" spans="1:9">
      <c r="A5101" s="81">
        <f t="shared" si="584"/>
        <v>557000802008</v>
      </c>
      <c r="B5101">
        <v>5570008</v>
      </c>
      <c r="C5101" t="s">
        <v>1094</v>
      </c>
      <c r="D5101" s="1">
        <v>39813</v>
      </c>
      <c r="E5101" s="34">
        <f t="shared" si="588"/>
        <v>11138.91</v>
      </c>
      <c r="F5101" s="34">
        <f t="shared" si="588"/>
        <v>2045.75</v>
      </c>
      <c r="G5101" s="34">
        <f t="shared" si="588"/>
        <v>1229.44</v>
      </c>
      <c r="H5101" s="34">
        <f t="shared" si="588"/>
        <v>107.17</v>
      </c>
      <c r="I5101" s="34">
        <f t="shared" si="588"/>
        <v>709.14</v>
      </c>
    </row>
    <row r="5102" spans="1:9">
      <c r="A5102" s="81">
        <f t="shared" si="584"/>
        <v>557000802007</v>
      </c>
      <c r="B5102">
        <v>5570008</v>
      </c>
      <c r="C5102" t="s">
        <v>1094</v>
      </c>
      <c r="D5102" s="1">
        <v>39447</v>
      </c>
      <c r="E5102" s="34">
        <f t="shared" si="588"/>
        <v>11138.96</v>
      </c>
      <c r="F5102" s="34">
        <f t="shared" si="588"/>
        <v>2041.3799999999999</v>
      </c>
      <c r="G5102" s="34">
        <f t="shared" si="588"/>
        <v>1225.54</v>
      </c>
      <c r="H5102" s="34">
        <f t="shared" si="588"/>
        <v>107.12</v>
      </c>
      <c r="I5102" s="34">
        <f t="shared" si="588"/>
        <v>708.72</v>
      </c>
    </row>
    <row r="5103" spans="1:9">
      <c r="A5103" s="81">
        <f t="shared" si="584"/>
        <v>557000802006</v>
      </c>
      <c r="B5103">
        <v>5570008</v>
      </c>
      <c r="C5103" t="s">
        <v>1094</v>
      </c>
      <c r="D5103" s="1">
        <v>39082</v>
      </c>
      <c r="E5103" s="34">
        <f t="shared" si="588"/>
        <v>11139.01</v>
      </c>
      <c r="F5103" s="34">
        <f t="shared" si="588"/>
        <v>2017.1100000000001</v>
      </c>
      <c r="G5103" s="34">
        <f t="shared" si="588"/>
        <v>1209.2</v>
      </c>
      <c r="H5103" s="34">
        <f t="shared" si="588"/>
        <v>103.54</v>
      </c>
      <c r="I5103" s="34">
        <f t="shared" si="588"/>
        <v>704.37</v>
      </c>
    </row>
    <row r="5104" spans="1:9">
      <c r="A5104" s="81">
        <f t="shared" si="584"/>
        <v>557001202025</v>
      </c>
      <c r="B5104">
        <v>5570012</v>
      </c>
      <c r="C5104" t="s">
        <v>537</v>
      </c>
      <c r="D5104" s="1">
        <v>46022</v>
      </c>
      <c r="E5104" s="34" t="str">
        <f t="shared" ref="E5104:I5113" si="589">IF(YEAR($D5104)&lt;2016,VLOOKUP($A5104,LDB_alt,COLUMN()-1,FALSE),IFERROR(VLOOKUP($A5104,LDB_neu,COLUMN()-1,FALSE),""))</f>
        <v/>
      </c>
      <c r="F5104" s="34" t="str">
        <f t="shared" si="589"/>
        <v/>
      </c>
      <c r="G5104" s="34" t="str">
        <f t="shared" si="589"/>
        <v/>
      </c>
      <c r="H5104" s="34" t="str">
        <f t="shared" si="589"/>
        <v/>
      </c>
      <c r="I5104" s="34" t="str">
        <f t="shared" si="589"/>
        <v/>
      </c>
    </row>
    <row r="5105" spans="1:9">
      <c r="A5105" s="81">
        <f t="shared" si="584"/>
        <v>557001202024</v>
      </c>
      <c r="B5105">
        <v>5570012</v>
      </c>
      <c r="C5105" t="s">
        <v>537</v>
      </c>
      <c r="D5105" s="1">
        <v>45657</v>
      </c>
      <c r="E5105" s="34" t="str">
        <f t="shared" si="589"/>
        <v/>
      </c>
      <c r="F5105" s="34" t="str">
        <f t="shared" si="589"/>
        <v/>
      </c>
      <c r="G5105" s="34" t="str">
        <f t="shared" si="589"/>
        <v/>
      </c>
      <c r="H5105" s="34" t="str">
        <f t="shared" si="589"/>
        <v/>
      </c>
      <c r="I5105" s="34" t="str">
        <f t="shared" si="589"/>
        <v/>
      </c>
    </row>
    <row r="5106" spans="1:9">
      <c r="A5106" s="81">
        <f t="shared" si="584"/>
        <v>557001202023</v>
      </c>
      <c r="B5106">
        <v>5570012</v>
      </c>
      <c r="C5106" t="s">
        <v>537</v>
      </c>
      <c r="D5106" s="1">
        <v>45291</v>
      </c>
      <c r="E5106" s="34" t="str">
        <f t="shared" si="589"/>
        <v/>
      </c>
      <c r="F5106" s="34" t="str">
        <f t="shared" si="589"/>
        <v/>
      </c>
      <c r="G5106" s="34" t="str">
        <f t="shared" si="589"/>
        <v/>
      </c>
      <c r="H5106" s="34" t="str">
        <f t="shared" si="589"/>
        <v/>
      </c>
      <c r="I5106" s="34" t="str">
        <f t="shared" si="589"/>
        <v/>
      </c>
    </row>
    <row r="5107" spans="1:9">
      <c r="A5107" s="81">
        <f t="shared" si="584"/>
        <v>557001202022</v>
      </c>
      <c r="B5107">
        <v>5570012</v>
      </c>
      <c r="C5107" t="s">
        <v>537</v>
      </c>
      <c r="D5107" s="1">
        <v>44926</v>
      </c>
      <c r="E5107" s="34" t="str">
        <f t="shared" si="589"/>
        <v/>
      </c>
      <c r="F5107" s="34" t="str">
        <f t="shared" si="589"/>
        <v/>
      </c>
      <c r="G5107" s="34" t="str">
        <f t="shared" si="589"/>
        <v/>
      </c>
      <c r="H5107" s="34" t="str">
        <f t="shared" si="589"/>
        <v/>
      </c>
      <c r="I5107" s="34" t="str">
        <f t="shared" si="589"/>
        <v/>
      </c>
    </row>
    <row r="5108" spans="1:9">
      <c r="A5108" s="81">
        <f t="shared" si="584"/>
        <v>557001202021</v>
      </c>
      <c r="B5108">
        <v>5570012</v>
      </c>
      <c r="C5108" t="s">
        <v>537</v>
      </c>
      <c r="D5108" s="1">
        <v>44561</v>
      </c>
      <c r="E5108" s="34" t="str">
        <f t="shared" si="589"/>
        <v/>
      </c>
      <c r="F5108" s="34" t="str">
        <f t="shared" si="589"/>
        <v/>
      </c>
      <c r="G5108" s="34" t="str">
        <f t="shared" si="589"/>
        <v/>
      </c>
      <c r="H5108" s="34" t="str">
        <f t="shared" si="589"/>
        <v/>
      </c>
      <c r="I5108" s="34" t="str">
        <f t="shared" si="589"/>
        <v/>
      </c>
    </row>
    <row r="5109" spans="1:9">
      <c r="A5109" s="81">
        <f t="shared" si="584"/>
        <v>557001202020</v>
      </c>
      <c r="B5109">
        <v>5570012</v>
      </c>
      <c r="C5109" t="s">
        <v>537</v>
      </c>
      <c r="D5109" s="1">
        <v>44196</v>
      </c>
      <c r="E5109" s="34" t="str">
        <f t="shared" si="589"/>
        <v/>
      </c>
      <c r="F5109" s="34" t="str">
        <f t="shared" si="589"/>
        <v/>
      </c>
      <c r="G5109" s="34" t="str">
        <f t="shared" si="589"/>
        <v/>
      </c>
      <c r="H5109" s="34" t="str">
        <f t="shared" si="589"/>
        <v/>
      </c>
      <c r="I5109" s="34" t="str">
        <f t="shared" si="589"/>
        <v/>
      </c>
    </row>
    <row r="5110" spans="1:9">
      <c r="A5110" s="81">
        <f t="shared" si="584"/>
        <v>557001202019</v>
      </c>
      <c r="B5110">
        <v>5570012</v>
      </c>
      <c r="C5110" t="s">
        <v>537</v>
      </c>
      <c r="D5110" s="1">
        <v>43830</v>
      </c>
      <c r="E5110" s="34" t="str">
        <f t="shared" si="589"/>
        <v/>
      </c>
      <c r="F5110" s="34" t="str">
        <f t="shared" si="589"/>
        <v/>
      </c>
      <c r="G5110" s="34" t="str">
        <f t="shared" si="589"/>
        <v/>
      </c>
      <c r="H5110" s="34" t="str">
        <f t="shared" si="589"/>
        <v/>
      </c>
      <c r="I5110" s="34" t="str">
        <f t="shared" si="589"/>
        <v/>
      </c>
    </row>
    <row r="5111" spans="1:9">
      <c r="A5111" s="81">
        <f t="shared" si="584"/>
        <v>557001202018</v>
      </c>
      <c r="B5111">
        <v>5570012</v>
      </c>
      <c r="C5111" t="s">
        <v>537</v>
      </c>
      <c r="D5111" s="1">
        <v>43465</v>
      </c>
      <c r="E5111" s="34">
        <f t="shared" si="589"/>
        <v>3135</v>
      </c>
      <c r="F5111" s="34">
        <f t="shared" si="589"/>
        <v>525</v>
      </c>
      <c r="G5111" s="34">
        <f t="shared" si="589"/>
        <v>295</v>
      </c>
      <c r="H5111" s="34">
        <f t="shared" si="589"/>
        <v>49</v>
      </c>
      <c r="I5111" s="34">
        <f t="shared" si="589"/>
        <v>181</v>
      </c>
    </row>
    <row r="5112" spans="1:9">
      <c r="A5112" s="81">
        <f t="shared" si="584"/>
        <v>557001202017</v>
      </c>
      <c r="B5112">
        <v>5570012</v>
      </c>
      <c r="C5112" t="s">
        <v>537</v>
      </c>
      <c r="D5112" s="1">
        <v>43100</v>
      </c>
      <c r="E5112" s="34">
        <f t="shared" si="589"/>
        <v>3135</v>
      </c>
      <c r="F5112" s="34">
        <f t="shared" si="589"/>
        <v>521</v>
      </c>
      <c r="G5112" s="34">
        <f t="shared" si="589"/>
        <v>295</v>
      </c>
      <c r="H5112" s="34">
        <f t="shared" si="589"/>
        <v>43</v>
      </c>
      <c r="I5112" s="34">
        <f t="shared" si="589"/>
        <v>183</v>
      </c>
    </row>
    <row r="5113" spans="1:9">
      <c r="A5113" s="81">
        <f t="shared" si="584"/>
        <v>557001202016</v>
      </c>
      <c r="B5113">
        <v>5570012</v>
      </c>
      <c r="C5113" t="s">
        <v>537</v>
      </c>
      <c r="D5113" s="1">
        <v>42735</v>
      </c>
      <c r="E5113" s="34">
        <f t="shared" si="589"/>
        <v>3135</v>
      </c>
      <c r="F5113" s="34">
        <f t="shared" si="589"/>
        <v>514</v>
      </c>
      <c r="G5113" s="34">
        <f t="shared" si="589"/>
        <v>291</v>
      </c>
      <c r="H5113" s="34">
        <f t="shared" si="589"/>
        <v>40</v>
      </c>
      <c r="I5113" s="34">
        <f t="shared" si="589"/>
        <v>183</v>
      </c>
    </row>
    <row r="5114" spans="1:9">
      <c r="A5114" s="81">
        <f t="shared" si="584"/>
        <v>557001202015</v>
      </c>
      <c r="B5114">
        <v>5570012</v>
      </c>
      <c r="C5114" t="s">
        <v>537</v>
      </c>
      <c r="D5114" s="1">
        <v>42369</v>
      </c>
      <c r="E5114" s="34">
        <f t="shared" ref="E5114:I5123" si="590">IF(YEAR($D5114)&lt;2016,VLOOKUP($A5114,LDB_alt,COLUMN()-1,FALSE),IFERROR(VLOOKUP($A5114,LDB_neu,COLUMN()-1,FALSE),""))</f>
        <v>3135.41</v>
      </c>
      <c r="F5114" s="34">
        <f t="shared" si="590"/>
        <v>519.12999999999988</v>
      </c>
      <c r="G5114" s="34">
        <f t="shared" si="590"/>
        <v>292.89999999999998</v>
      </c>
      <c r="H5114" s="34">
        <f t="shared" si="590"/>
        <v>36.159999999999997</v>
      </c>
      <c r="I5114" s="34">
        <f t="shared" si="590"/>
        <v>190.07</v>
      </c>
    </row>
    <row r="5115" spans="1:9">
      <c r="A5115" s="81">
        <f t="shared" si="584"/>
        <v>557001202014</v>
      </c>
      <c r="B5115">
        <v>5570012</v>
      </c>
      <c r="C5115" t="s">
        <v>537</v>
      </c>
      <c r="D5115" s="1">
        <v>42004</v>
      </c>
      <c r="E5115" s="34">
        <f t="shared" si="590"/>
        <v>3135.41</v>
      </c>
      <c r="F5115" s="34">
        <f t="shared" si="590"/>
        <v>517.20000000000005</v>
      </c>
      <c r="G5115" s="34">
        <f t="shared" si="590"/>
        <v>292.38</v>
      </c>
      <c r="H5115" s="34">
        <f t="shared" si="590"/>
        <v>34.96</v>
      </c>
      <c r="I5115" s="34">
        <f t="shared" si="590"/>
        <v>189.86</v>
      </c>
    </row>
    <row r="5116" spans="1:9">
      <c r="A5116" s="81">
        <f t="shared" si="584"/>
        <v>557001202013</v>
      </c>
      <c r="B5116">
        <v>5570012</v>
      </c>
      <c r="C5116" t="s">
        <v>537</v>
      </c>
      <c r="D5116" s="1">
        <v>41639</v>
      </c>
      <c r="E5116" s="34">
        <f t="shared" si="590"/>
        <v>3135.41</v>
      </c>
      <c r="F5116" s="34">
        <f t="shared" si="590"/>
        <v>516</v>
      </c>
      <c r="G5116" s="34">
        <f t="shared" si="590"/>
        <v>291.33999999999997</v>
      </c>
      <c r="H5116" s="34">
        <f t="shared" si="590"/>
        <v>34.82</v>
      </c>
      <c r="I5116" s="34">
        <f t="shared" si="590"/>
        <v>189.84</v>
      </c>
    </row>
    <row r="5117" spans="1:9">
      <c r="A5117" s="81">
        <f t="shared" si="584"/>
        <v>557001202012</v>
      </c>
      <c r="B5117">
        <v>5570012</v>
      </c>
      <c r="C5117" t="s">
        <v>537</v>
      </c>
      <c r="D5117" s="1">
        <v>41274</v>
      </c>
      <c r="E5117" s="34">
        <f t="shared" si="590"/>
        <v>3135.41</v>
      </c>
      <c r="F5117" s="34">
        <f t="shared" si="590"/>
        <v>513.06000000000006</v>
      </c>
      <c r="G5117" s="34">
        <f t="shared" si="590"/>
        <v>288.48</v>
      </c>
      <c r="H5117" s="34">
        <f t="shared" si="590"/>
        <v>34.61</v>
      </c>
      <c r="I5117" s="34">
        <f t="shared" si="590"/>
        <v>189.97</v>
      </c>
    </row>
    <row r="5118" spans="1:9">
      <c r="A5118" s="81">
        <f t="shared" si="584"/>
        <v>557001202011</v>
      </c>
      <c r="B5118">
        <v>5570012</v>
      </c>
      <c r="C5118" t="s">
        <v>537</v>
      </c>
      <c r="D5118" s="1">
        <v>40908</v>
      </c>
      <c r="E5118" s="34">
        <f t="shared" si="590"/>
        <v>3135.35</v>
      </c>
      <c r="F5118" s="34">
        <f t="shared" si="590"/>
        <v>510.58000000000004</v>
      </c>
      <c r="G5118" s="34">
        <f t="shared" si="590"/>
        <v>285.91000000000003</v>
      </c>
      <c r="H5118" s="34">
        <f t="shared" si="590"/>
        <v>34.75</v>
      </c>
      <c r="I5118" s="34">
        <f t="shared" si="590"/>
        <v>189.92</v>
      </c>
    </row>
    <row r="5119" spans="1:9">
      <c r="A5119" s="81">
        <f t="shared" si="584"/>
        <v>557001202010</v>
      </c>
      <c r="B5119">
        <v>5570012</v>
      </c>
      <c r="C5119" t="s">
        <v>537</v>
      </c>
      <c r="D5119" s="1">
        <v>40543</v>
      </c>
      <c r="E5119" s="34">
        <f t="shared" si="590"/>
        <v>3135.35</v>
      </c>
      <c r="F5119" s="34">
        <f t="shared" si="590"/>
        <v>510.58000000000004</v>
      </c>
      <c r="G5119" s="34">
        <f t="shared" si="590"/>
        <v>285.91000000000003</v>
      </c>
      <c r="H5119" s="34">
        <f t="shared" si="590"/>
        <v>34.75</v>
      </c>
      <c r="I5119" s="34">
        <f t="shared" si="590"/>
        <v>189.92</v>
      </c>
    </row>
    <row r="5120" spans="1:9">
      <c r="A5120" s="81">
        <f t="shared" si="584"/>
        <v>557001202009</v>
      </c>
      <c r="B5120">
        <v>5570012</v>
      </c>
      <c r="C5120" t="s">
        <v>537</v>
      </c>
      <c r="D5120" s="1">
        <v>40178</v>
      </c>
      <c r="E5120" s="34">
        <f t="shared" si="590"/>
        <v>3135.35</v>
      </c>
      <c r="F5120" s="34">
        <f t="shared" si="590"/>
        <v>508.76</v>
      </c>
      <c r="G5120" s="34">
        <f t="shared" si="590"/>
        <v>283.83</v>
      </c>
      <c r="H5120" s="34">
        <f t="shared" si="590"/>
        <v>35.130000000000003</v>
      </c>
      <c r="I5120" s="34">
        <f t="shared" si="590"/>
        <v>189.8</v>
      </c>
    </row>
    <row r="5121" spans="1:9">
      <c r="A5121" s="81">
        <f t="shared" si="584"/>
        <v>557001202008</v>
      </c>
      <c r="B5121">
        <v>5570012</v>
      </c>
      <c r="C5121" t="s">
        <v>537</v>
      </c>
      <c r="D5121" s="1">
        <v>39813</v>
      </c>
      <c r="E5121" s="34">
        <f t="shared" si="590"/>
        <v>3135.34</v>
      </c>
      <c r="F5121" s="34">
        <f t="shared" si="590"/>
        <v>504.41999999999996</v>
      </c>
      <c r="G5121" s="34">
        <f t="shared" si="590"/>
        <v>282.37</v>
      </c>
      <c r="H5121" s="34">
        <f t="shared" si="590"/>
        <v>35.53</v>
      </c>
      <c r="I5121" s="34">
        <f t="shared" si="590"/>
        <v>186.52</v>
      </c>
    </row>
    <row r="5122" spans="1:9">
      <c r="A5122" s="81">
        <f t="shared" si="584"/>
        <v>557001202007</v>
      </c>
      <c r="B5122">
        <v>5570012</v>
      </c>
      <c r="C5122" t="s">
        <v>537</v>
      </c>
      <c r="D5122" s="1">
        <v>39447</v>
      </c>
      <c r="E5122" s="34">
        <f t="shared" si="590"/>
        <v>3135.34</v>
      </c>
      <c r="F5122" s="34">
        <f t="shared" si="590"/>
        <v>503.41</v>
      </c>
      <c r="G5122" s="34">
        <f t="shared" si="590"/>
        <v>281.47000000000003</v>
      </c>
      <c r="H5122" s="34">
        <f t="shared" si="590"/>
        <v>35.5</v>
      </c>
      <c r="I5122" s="34">
        <f t="shared" si="590"/>
        <v>186.44</v>
      </c>
    </row>
    <row r="5123" spans="1:9">
      <c r="A5123" s="81">
        <f t="shared" si="584"/>
        <v>557001202006</v>
      </c>
      <c r="B5123">
        <v>5570012</v>
      </c>
      <c r="C5123" t="s">
        <v>537</v>
      </c>
      <c r="D5123" s="1">
        <v>39082</v>
      </c>
      <c r="E5123" s="34">
        <f t="shared" si="590"/>
        <v>3135.34</v>
      </c>
      <c r="F5123" s="34">
        <f t="shared" si="590"/>
        <v>501.94</v>
      </c>
      <c r="G5123" s="34">
        <f t="shared" si="590"/>
        <v>280.05</v>
      </c>
      <c r="H5123" s="34">
        <f t="shared" si="590"/>
        <v>36</v>
      </c>
      <c r="I5123" s="34">
        <f t="shared" si="590"/>
        <v>185.89</v>
      </c>
    </row>
    <row r="5124" spans="1:9">
      <c r="A5124" s="81">
        <f t="shared" si="584"/>
        <v>557001602025</v>
      </c>
      <c r="B5124">
        <v>5570016</v>
      </c>
      <c r="C5124" t="s">
        <v>1095</v>
      </c>
      <c r="D5124" s="1">
        <v>46022</v>
      </c>
      <c r="E5124" s="34" t="str">
        <f t="shared" ref="E5124:I5133" si="591">IF(YEAR($D5124)&lt;2016,VLOOKUP($A5124,LDB_alt,COLUMN()-1,FALSE),IFERROR(VLOOKUP($A5124,LDB_neu,COLUMN()-1,FALSE),""))</f>
        <v/>
      </c>
      <c r="F5124" s="34" t="str">
        <f t="shared" si="591"/>
        <v/>
      </c>
      <c r="G5124" s="34" t="str">
        <f t="shared" si="591"/>
        <v/>
      </c>
      <c r="H5124" s="34" t="str">
        <f t="shared" si="591"/>
        <v/>
      </c>
      <c r="I5124" s="34" t="str">
        <f t="shared" si="591"/>
        <v/>
      </c>
    </row>
    <row r="5125" spans="1:9">
      <c r="A5125" s="81">
        <f t="shared" ref="A5125:A5188" si="592">(LEFT(B5125&amp;"00000000",8)&amp;YEAR(D5125))+0</f>
        <v>557001602024</v>
      </c>
      <c r="B5125">
        <v>5570016</v>
      </c>
      <c r="C5125" t="s">
        <v>1095</v>
      </c>
      <c r="D5125" s="1">
        <v>45657</v>
      </c>
      <c r="E5125" s="34" t="str">
        <f t="shared" si="591"/>
        <v/>
      </c>
      <c r="F5125" s="34" t="str">
        <f t="shared" si="591"/>
        <v/>
      </c>
      <c r="G5125" s="34" t="str">
        <f t="shared" si="591"/>
        <v/>
      </c>
      <c r="H5125" s="34" t="str">
        <f t="shared" si="591"/>
        <v/>
      </c>
      <c r="I5125" s="34" t="str">
        <f t="shared" si="591"/>
        <v/>
      </c>
    </row>
    <row r="5126" spans="1:9">
      <c r="A5126" s="81">
        <f t="shared" si="592"/>
        <v>557001602023</v>
      </c>
      <c r="B5126">
        <v>5570016</v>
      </c>
      <c r="C5126" t="s">
        <v>1095</v>
      </c>
      <c r="D5126" s="1">
        <v>45291</v>
      </c>
      <c r="E5126" s="34" t="str">
        <f t="shared" si="591"/>
        <v/>
      </c>
      <c r="F5126" s="34" t="str">
        <f t="shared" si="591"/>
        <v/>
      </c>
      <c r="G5126" s="34" t="str">
        <f t="shared" si="591"/>
        <v/>
      </c>
      <c r="H5126" s="34" t="str">
        <f t="shared" si="591"/>
        <v/>
      </c>
      <c r="I5126" s="34" t="str">
        <f t="shared" si="591"/>
        <v/>
      </c>
    </row>
    <row r="5127" spans="1:9">
      <c r="A5127" s="81">
        <f t="shared" si="592"/>
        <v>557001602022</v>
      </c>
      <c r="B5127">
        <v>5570016</v>
      </c>
      <c r="C5127" t="s">
        <v>1095</v>
      </c>
      <c r="D5127" s="1">
        <v>44926</v>
      </c>
      <c r="E5127" s="34" t="str">
        <f t="shared" si="591"/>
        <v/>
      </c>
      <c r="F5127" s="34" t="str">
        <f t="shared" si="591"/>
        <v/>
      </c>
      <c r="G5127" s="34" t="str">
        <f t="shared" si="591"/>
        <v/>
      </c>
      <c r="H5127" s="34" t="str">
        <f t="shared" si="591"/>
        <v/>
      </c>
      <c r="I5127" s="34" t="str">
        <f t="shared" si="591"/>
        <v/>
      </c>
    </row>
    <row r="5128" spans="1:9">
      <c r="A5128" s="81">
        <f t="shared" si="592"/>
        <v>557001602021</v>
      </c>
      <c r="B5128">
        <v>5570016</v>
      </c>
      <c r="C5128" t="s">
        <v>1095</v>
      </c>
      <c r="D5128" s="1">
        <v>44561</v>
      </c>
      <c r="E5128" s="34" t="str">
        <f t="shared" si="591"/>
        <v/>
      </c>
      <c r="F5128" s="34" t="str">
        <f t="shared" si="591"/>
        <v/>
      </c>
      <c r="G5128" s="34" t="str">
        <f t="shared" si="591"/>
        <v/>
      </c>
      <c r="H5128" s="34" t="str">
        <f t="shared" si="591"/>
        <v/>
      </c>
      <c r="I5128" s="34" t="str">
        <f t="shared" si="591"/>
        <v/>
      </c>
    </row>
    <row r="5129" spans="1:9">
      <c r="A5129" s="81">
        <f t="shared" si="592"/>
        <v>557001602020</v>
      </c>
      <c r="B5129">
        <v>5570016</v>
      </c>
      <c r="C5129" t="s">
        <v>1095</v>
      </c>
      <c r="D5129" s="1">
        <v>44196</v>
      </c>
      <c r="E5129" s="34" t="str">
        <f t="shared" si="591"/>
        <v/>
      </c>
      <c r="F5129" s="34" t="str">
        <f t="shared" si="591"/>
        <v/>
      </c>
      <c r="G5129" s="34" t="str">
        <f t="shared" si="591"/>
        <v/>
      </c>
      <c r="H5129" s="34" t="str">
        <f t="shared" si="591"/>
        <v/>
      </c>
      <c r="I5129" s="34" t="str">
        <f t="shared" si="591"/>
        <v/>
      </c>
    </row>
    <row r="5130" spans="1:9">
      <c r="A5130" s="81">
        <f t="shared" si="592"/>
        <v>557001602019</v>
      </c>
      <c r="B5130">
        <v>5570016</v>
      </c>
      <c r="C5130" t="s">
        <v>1095</v>
      </c>
      <c r="D5130" s="1">
        <v>43830</v>
      </c>
      <c r="E5130" s="34" t="str">
        <f t="shared" si="591"/>
        <v/>
      </c>
      <c r="F5130" s="34" t="str">
        <f t="shared" si="591"/>
        <v/>
      </c>
      <c r="G5130" s="34" t="str">
        <f t="shared" si="591"/>
        <v/>
      </c>
      <c r="H5130" s="34" t="str">
        <f t="shared" si="591"/>
        <v/>
      </c>
      <c r="I5130" s="34" t="str">
        <f t="shared" si="591"/>
        <v/>
      </c>
    </row>
    <row r="5131" spans="1:9">
      <c r="A5131" s="81">
        <f t="shared" si="592"/>
        <v>557001602018</v>
      </c>
      <c r="B5131">
        <v>5570016</v>
      </c>
      <c r="C5131" t="s">
        <v>1095</v>
      </c>
      <c r="D5131" s="1">
        <v>43465</v>
      </c>
      <c r="E5131" s="34">
        <f t="shared" si="591"/>
        <v>10660</v>
      </c>
      <c r="F5131" s="34">
        <f t="shared" si="591"/>
        <v>1205</v>
      </c>
      <c r="G5131" s="34">
        <f t="shared" si="591"/>
        <v>628</v>
      </c>
      <c r="H5131" s="34">
        <f t="shared" si="591"/>
        <v>106</v>
      </c>
      <c r="I5131" s="34">
        <f t="shared" si="591"/>
        <v>471</v>
      </c>
    </row>
    <row r="5132" spans="1:9">
      <c r="A5132" s="81">
        <f t="shared" si="592"/>
        <v>557001602017</v>
      </c>
      <c r="B5132">
        <v>5570016</v>
      </c>
      <c r="C5132" t="s">
        <v>1095</v>
      </c>
      <c r="D5132" s="1">
        <v>43100</v>
      </c>
      <c r="E5132" s="34">
        <f t="shared" si="591"/>
        <v>10660</v>
      </c>
      <c r="F5132" s="34">
        <f t="shared" si="591"/>
        <v>1176</v>
      </c>
      <c r="G5132" s="34">
        <f t="shared" si="591"/>
        <v>631</v>
      </c>
      <c r="H5132" s="34">
        <f t="shared" si="591"/>
        <v>76</v>
      </c>
      <c r="I5132" s="34">
        <f t="shared" si="591"/>
        <v>469</v>
      </c>
    </row>
    <row r="5133" spans="1:9">
      <c r="A5133" s="81">
        <f t="shared" si="592"/>
        <v>557001602016</v>
      </c>
      <c r="B5133">
        <v>5570016</v>
      </c>
      <c r="C5133" t="s">
        <v>1095</v>
      </c>
      <c r="D5133" s="1">
        <v>42735</v>
      </c>
      <c r="E5133" s="34">
        <f t="shared" si="591"/>
        <v>10660</v>
      </c>
      <c r="F5133" s="34">
        <f t="shared" si="591"/>
        <v>1169</v>
      </c>
      <c r="G5133" s="34">
        <f t="shared" si="591"/>
        <v>627</v>
      </c>
      <c r="H5133" s="34">
        <f t="shared" si="591"/>
        <v>65</v>
      </c>
      <c r="I5133" s="34">
        <f t="shared" si="591"/>
        <v>477</v>
      </c>
    </row>
    <row r="5134" spans="1:9">
      <c r="A5134" s="81">
        <f t="shared" si="592"/>
        <v>557001602015</v>
      </c>
      <c r="B5134">
        <v>5570016</v>
      </c>
      <c r="C5134" t="s">
        <v>1095</v>
      </c>
      <c r="D5134" s="1">
        <v>42369</v>
      </c>
      <c r="E5134" s="34">
        <f t="shared" ref="E5134:I5143" si="593">IF(YEAR($D5134)&lt;2016,VLOOKUP($A5134,LDB_alt,COLUMN()-1,FALSE),IFERROR(VLOOKUP($A5134,LDB_neu,COLUMN()-1,FALSE),""))</f>
        <v>10660.31</v>
      </c>
      <c r="F5134" s="34">
        <f t="shared" si="593"/>
        <v>1173.07</v>
      </c>
      <c r="G5134" s="34">
        <f t="shared" si="593"/>
        <v>630.55999999999995</v>
      </c>
      <c r="H5134" s="34">
        <f t="shared" si="593"/>
        <v>57.97</v>
      </c>
      <c r="I5134" s="34">
        <f t="shared" si="593"/>
        <v>484.54</v>
      </c>
    </row>
    <row r="5135" spans="1:9">
      <c r="A5135" s="81">
        <f t="shared" si="592"/>
        <v>557001602014</v>
      </c>
      <c r="B5135">
        <v>5570016</v>
      </c>
      <c r="C5135" t="s">
        <v>1095</v>
      </c>
      <c r="D5135" s="1">
        <v>42004</v>
      </c>
      <c r="E5135" s="34">
        <f t="shared" si="593"/>
        <v>10660.3</v>
      </c>
      <c r="F5135" s="34">
        <f t="shared" si="593"/>
        <v>1167.5999999999999</v>
      </c>
      <c r="G5135" s="34">
        <f t="shared" si="593"/>
        <v>626.26</v>
      </c>
      <c r="H5135" s="34">
        <f t="shared" si="593"/>
        <v>57.1</v>
      </c>
      <c r="I5135" s="34">
        <f t="shared" si="593"/>
        <v>484.24</v>
      </c>
    </row>
    <row r="5136" spans="1:9">
      <c r="A5136" s="81">
        <f t="shared" si="592"/>
        <v>557001602013</v>
      </c>
      <c r="B5136">
        <v>5570016</v>
      </c>
      <c r="C5136" t="s">
        <v>1095</v>
      </c>
      <c r="D5136" s="1">
        <v>41639</v>
      </c>
      <c r="E5136" s="34">
        <f t="shared" si="593"/>
        <v>10660.31</v>
      </c>
      <c r="F5136" s="34">
        <f t="shared" si="593"/>
        <v>1165.28</v>
      </c>
      <c r="G5136" s="34">
        <f t="shared" si="593"/>
        <v>624.78</v>
      </c>
      <c r="H5136" s="34">
        <f t="shared" si="593"/>
        <v>56.27</v>
      </c>
      <c r="I5136" s="34">
        <f t="shared" si="593"/>
        <v>484.23</v>
      </c>
    </row>
    <row r="5137" spans="1:9">
      <c r="A5137" s="81">
        <f t="shared" si="592"/>
        <v>557001602012</v>
      </c>
      <c r="B5137">
        <v>5570016</v>
      </c>
      <c r="C5137" t="s">
        <v>1095</v>
      </c>
      <c r="D5137" s="1">
        <v>41274</v>
      </c>
      <c r="E5137" s="34">
        <f t="shared" si="593"/>
        <v>10660.31</v>
      </c>
      <c r="F5137" s="34">
        <f t="shared" si="593"/>
        <v>1161.08</v>
      </c>
      <c r="G5137" s="34">
        <f t="shared" si="593"/>
        <v>621.52</v>
      </c>
      <c r="H5137" s="34">
        <f t="shared" si="593"/>
        <v>55.07</v>
      </c>
      <c r="I5137" s="34">
        <f t="shared" si="593"/>
        <v>484.49</v>
      </c>
    </row>
    <row r="5138" spans="1:9">
      <c r="A5138" s="81">
        <f t="shared" si="592"/>
        <v>557001602011</v>
      </c>
      <c r="B5138">
        <v>5570016</v>
      </c>
      <c r="C5138" t="s">
        <v>1095</v>
      </c>
      <c r="D5138" s="1">
        <v>40908</v>
      </c>
      <c r="E5138" s="34">
        <f t="shared" si="593"/>
        <v>10642.2</v>
      </c>
      <c r="F5138" s="34">
        <f t="shared" si="593"/>
        <v>1139.83</v>
      </c>
      <c r="G5138" s="34">
        <f t="shared" si="593"/>
        <v>605.99</v>
      </c>
      <c r="H5138" s="34">
        <f t="shared" si="593"/>
        <v>51.43</v>
      </c>
      <c r="I5138" s="34">
        <f t="shared" si="593"/>
        <v>482.41</v>
      </c>
    </row>
    <row r="5139" spans="1:9">
      <c r="A5139" s="81">
        <f t="shared" si="592"/>
        <v>557001602010</v>
      </c>
      <c r="B5139">
        <v>5570016</v>
      </c>
      <c r="C5139" t="s">
        <v>1095</v>
      </c>
      <c r="D5139" s="1">
        <v>40543</v>
      </c>
      <c r="E5139" s="34">
        <f t="shared" si="593"/>
        <v>10642.2</v>
      </c>
      <c r="F5139" s="34">
        <f t="shared" si="593"/>
        <v>1139.83</v>
      </c>
      <c r="G5139" s="34">
        <f t="shared" si="593"/>
        <v>605.99</v>
      </c>
      <c r="H5139" s="34">
        <f t="shared" si="593"/>
        <v>51.43</v>
      </c>
      <c r="I5139" s="34">
        <f t="shared" si="593"/>
        <v>482.41</v>
      </c>
    </row>
    <row r="5140" spans="1:9">
      <c r="A5140" s="81">
        <f t="shared" si="592"/>
        <v>557001602009</v>
      </c>
      <c r="B5140">
        <v>5570016</v>
      </c>
      <c r="C5140" t="s">
        <v>1095</v>
      </c>
      <c r="D5140" s="1">
        <v>40178</v>
      </c>
      <c r="E5140" s="34">
        <f t="shared" si="593"/>
        <v>10642.1</v>
      </c>
      <c r="F5140" s="34">
        <f t="shared" si="593"/>
        <v>1131.8</v>
      </c>
      <c r="G5140" s="34">
        <f t="shared" si="593"/>
        <v>604.29</v>
      </c>
      <c r="H5140" s="34">
        <f t="shared" si="593"/>
        <v>48.2</v>
      </c>
      <c r="I5140" s="34">
        <f t="shared" si="593"/>
        <v>479.31</v>
      </c>
    </row>
    <row r="5141" spans="1:9">
      <c r="A5141" s="81">
        <f t="shared" si="592"/>
        <v>557001602008</v>
      </c>
      <c r="B5141">
        <v>5570016</v>
      </c>
      <c r="C5141" t="s">
        <v>1095</v>
      </c>
      <c r="D5141" s="1">
        <v>39813</v>
      </c>
      <c r="E5141" s="34">
        <f t="shared" si="593"/>
        <v>10642</v>
      </c>
      <c r="F5141" s="34">
        <f t="shared" si="593"/>
        <v>1117.1200000000001</v>
      </c>
      <c r="G5141" s="34">
        <f t="shared" si="593"/>
        <v>593.34</v>
      </c>
      <c r="H5141" s="34">
        <f t="shared" si="593"/>
        <v>46.56</v>
      </c>
      <c r="I5141" s="34">
        <f t="shared" si="593"/>
        <v>477.22</v>
      </c>
    </row>
    <row r="5142" spans="1:9">
      <c r="A5142" s="81">
        <f t="shared" si="592"/>
        <v>557001602007</v>
      </c>
      <c r="B5142">
        <v>5570016</v>
      </c>
      <c r="C5142" t="s">
        <v>1095</v>
      </c>
      <c r="D5142" s="1">
        <v>39447</v>
      </c>
      <c r="E5142" s="34">
        <f t="shared" si="593"/>
        <v>10642.03</v>
      </c>
      <c r="F5142" s="34">
        <f t="shared" si="593"/>
        <v>1098.8800000000001</v>
      </c>
      <c r="G5142" s="34">
        <f t="shared" si="593"/>
        <v>577.01</v>
      </c>
      <c r="H5142" s="34">
        <f t="shared" si="593"/>
        <v>45.57</v>
      </c>
      <c r="I5142" s="34">
        <f t="shared" si="593"/>
        <v>476.3</v>
      </c>
    </row>
    <row r="5143" spans="1:9">
      <c r="A5143" s="81">
        <f t="shared" si="592"/>
        <v>557001602006</v>
      </c>
      <c r="B5143">
        <v>5570016</v>
      </c>
      <c r="C5143" t="s">
        <v>1095</v>
      </c>
      <c r="D5143" s="1">
        <v>39082</v>
      </c>
      <c r="E5143" s="34">
        <f t="shared" si="593"/>
        <v>10642.02</v>
      </c>
      <c r="F5143" s="34">
        <f t="shared" si="593"/>
        <v>1090.3599999999999</v>
      </c>
      <c r="G5143" s="34">
        <f t="shared" si="593"/>
        <v>569.02</v>
      </c>
      <c r="H5143" s="34">
        <f t="shared" si="593"/>
        <v>45.64</v>
      </c>
      <c r="I5143" s="34">
        <f t="shared" si="593"/>
        <v>475.7</v>
      </c>
    </row>
    <row r="5144" spans="1:9">
      <c r="A5144" s="81">
        <f t="shared" si="592"/>
        <v>557002002025</v>
      </c>
      <c r="B5144">
        <v>5570020</v>
      </c>
      <c r="C5144" t="s">
        <v>1096</v>
      </c>
      <c r="D5144" s="1">
        <v>46022</v>
      </c>
      <c r="E5144" s="34" t="str">
        <f t="shared" ref="E5144:I5153" si="594">IF(YEAR($D5144)&lt;2016,VLOOKUP($A5144,LDB_alt,COLUMN()-1,FALSE),IFERROR(VLOOKUP($A5144,LDB_neu,COLUMN()-1,FALSE),""))</f>
        <v/>
      </c>
      <c r="F5144" s="34" t="str">
        <f t="shared" si="594"/>
        <v/>
      </c>
      <c r="G5144" s="34" t="str">
        <f t="shared" si="594"/>
        <v/>
      </c>
      <c r="H5144" s="34" t="str">
        <f t="shared" si="594"/>
        <v/>
      </c>
      <c r="I5144" s="34" t="str">
        <f t="shared" si="594"/>
        <v/>
      </c>
    </row>
    <row r="5145" spans="1:9">
      <c r="A5145" s="81">
        <f t="shared" si="592"/>
        <v>557002002024</v>
      </c>
      <c r="B5145">
        <v>5570020</v>
      </c>
      <c r="C5145" t="s">
        <v>1096</v>
      </c>
      <c r="D5145" s="1">
        <v>45657</v>
      </c>
      <c r="E5145" s="34" t="str">
        <f t="shared" si="594"/>
        <v/>
      </c>
      <c r="F5145" s="34" t="str">
        <f t="shared" si="594"/>
        <v/>
      </c>
      <c r="G5145" s="34" t="str">
        <f t="shared" si="594"/>
        <v/>
      </c>
      <c r="H5145" s="34" t="str">
        <f t="shared" si="594"/>
        <v/>
      </c>
      <c r="I5145" s="34" t="str">
        <f t="shared" si="594"/>
        <v/>
      </c>
    </row>
    <row r="5146" spans="1:9">
      <c r="A5146" s="81">
        <f t="shared" si="592"/>
        <v>557002002023</v>
      </c>
      <c r="B5146">
        <v>5570020</v>
      </c>
      <c r="C5146" t="s">
        <v>1096</v>
      </c>
      <c r="D5146" s="1">
        <v>45291</v>
      </c>
      <c r="E5146" s="34" t="str">
        <f t="shared" si="594"/>
        <v/>
      </c>
      <c r="F5146" s="34" t="str">
        <f t="shared" si="594"/>
        <v/>
      </c>
      <c r="G5146" s="34" t="str">
        <f t="shared" si="594"/>
        <v/>
      </c>
      <c r="H5146" s="34" t="str">
        <f t="shared" si="594"/>
        <v/>
      </c>
      <c r="I5146" s="34" t="str">
        <f t="shared" si="594"/>
        <v/>
      </c>
    </row>
    <row r="5147" spans="1:9">
      <c r="A5147" s="81">
        <f t="shared" si="592"/>
        <v>557002002022</v>
      </c>
      <c r="B5147">
        <v>5570020</v>
      </c>
      <c r="C5147" t="s">
        <v>1096</v>
      </c>
      <c r="D5147" s="1">
        <v>44926</v>
      </c>
      <c r="E5147" s="34" t="str">
        <f t="shared" si="594"/>
        <v/>
      </c>
      <c r="F5147" s="34" t="str">
        <f t="shared" si="594"/>
        <v/>
      </c>
      <c r="G5147" s="34" t="str">
        <f t="shared" si="594"/>
        <v/>
      </c>
      <c r="H5147" s="34" t="str">
        <f t="shared" si="594"/>
        <v/>
      </c>
      <c r="I5147" s="34" t="str">
        <f t="shared" si="594"/>
        <v/>
      </c>
    </row>
    <row r="5148" spans="1:9">
      <c r="A5148" s="81">
        <f t="shared" si="592"/>
        <v>557002002021</v>
      </c>
      <c r="B5148">
        <v>5570020</v>
      </c>
      <c r="C5148" t="s">
        <v>1096</v>
      </c>
      <c r="D5148" s="1">
        <v>44561</v>
      </c>
      <c r="E5148" s="34" t="str">
        <f t="shared" si="594"/>
        <v/>
      </c>
      <c r="F5148" s="34" t="str">
        <f t="shared" si="594"/>
        <v/>
      </c>
      <c r="G5148" s="34" t="str">
        <f t="shared" si="594"/>
        <v/>
      </c>
      <c r="H5148" s="34" t="str">
        <f t="shared" si="594"/>
        <v/>
      </c>
      <c r="I5148" s="34" t="str">
        <f t="shared" si="594"/>
        <v/>
      </c>
    </row>
    <row r="5149" spans="1:9">
      <c r="A5149" s="81">
        <f t="shared" si="592"/>
        <v>557002002020</v>
      </c>
      <c r="B5149">
        <v>5570020</v>
      </c>
      <c r="C5149" t="s">
        <v>1096</v>
      </c>
      <c r="D5149" s="1">
        <v>44196</v>
      </c>
      <c r="E5149" s="34" t="str">
        <f t="shared" si="594"/>
        <v/>
      </c>
      <c r="F5149" s="34" t="str">
        <f t="shared" si="594"/>
        <v/>
      </c>
      <c r="G5149" s="34" t="str">
        <f t="shared" si="594"/>
        <v/>
      </c>
      <c r="H5149" s="34" t="str">
        <f t="shared" si="594"/>
        <v/>
      </c>
      <c r="I5149" s="34" t="str">
        <f t="shared" si="594"/>
        <v/>
      </c>
    </row>
    <row r="5150" spans="1:9">
      <c r="A5150" s="81">
        <f t="shared" si="592"/>
        <v>557002002019</v>
      </c>
      <c r="B5150">
        <v>5570020</v>
      </c>
      <c r="C5150" t="s">
        <v>1096</v>
      </c>
      <c r="D5150" s="1">
        <v>43830</v>
      </c>
      <c r="E5150" s="34" t="str">
        <f t="shared" si="594"/>
        <v/>
      </c>
      <c r="F5150" s="34" t="str">
        <f t="shared" si="594"/>
        <v/>
      </c>
      <c r="G5150" s="34" t="str">
        <f t="shared" si="594"/>
        <v/>
      </c>
      <c r="H5150" s="34" t="str">
        <f t="shared" si="594"/>
        <v/>
      </c>
      <c r="I5150" s="34" t="str">
        <f t="shared" si="594"/>
        <v/>
      </c>
    </row>
    <row r="5151" spans="1:9">
      <c r="A5151" s="81">
        <f t="shared" si="592"/>
        <v>557002002018</v>
      </c>
      <c r="B5151">
        <v>5570020</v>
      </c>
      <c r="C5151" t="s">
        <v>1096</v>
      </c>
      <c r="D5151" s="1">
        <v>43465</v>
      </c>
      <c r="E5151" s="34">
        <f t="shared" si="594"/>
        <v>12556</v>
      </c>
      <c r="F5151" s="34">
        <f t="shared" si="594"/>
        <v>1681</v>
      </c>
      <c r="G5151" s="34">
        <f t="shared" si="594"/>
        <v>902</v>
      </c>
      <c r="H5151" s="34">
        <f t="shared" si="594"/>
        <v>205</v>
      </c>
      <c r="I5151" s="34">
        <f t="shared" si="594"/>
        <v>574</v>
      </c>
    </row>
    <row r="5152" spans="1:9">
      <c r="A5152" s="81">
        <f t="shared" si="592"/>
        <v>557002002017</v>
      </c>
      <c r="B5152">
        <v>5570020</v>
      </c>
      <c r="C5152" t="s">
        <v>1096</v>
      </c>
      <c r="D5152" s="1">
        <v>43100</v>
      </c>
      <c r="E5152" s="34">
        <f t="shared" si="594"/>
        <v>12556</v>
      </c>
      <c r="F5152" s="34">
        <f t="shared" si="594"/>
        <v>1683</v>
      </c>
      <c r="G5152" s="34">
        <f t="shared" si="594"/>
        <v>902</v>
      </c>
      <c r="H5152" s="34">
        <f t="shared" si="594"/>
        <v>207</v>
      </c>
      <c r="I5152" s="34">
        <f t="shared" si="594"/>
        <v>574</v>
      </c>
    </row>
    <row r="5153" spans="1:9">
      <c r="A5153" s="81">
        <f t="shared" si="592"/>
        <v>557002002016</v>
      </c>
      <c r="B5153">
        <v>5570020</v>
      </c>
      <c r="C5153" t="s">
        <v>1096</v>
      </c>
      <c r="D5153" s="1">
        <v>42735</v>
      </c>
      <c r="E5153" s="34">
        <f t="shared" si="594"/>
        <v>12556</v>
      </c>
      <c r="F5153" s="34">
        <f t="shared" si="594"/>
        <v>1674</v>
      </c>
      <c r="G5153" s="34">
        <f t="shared" si="594"/>
        <v>893</v>
      </c>
      <c r="H5153" s="34">
        <f t="shared" si="594"/>
        <v>207</v>
      </c>
      <c r="I5153" s="34">
        <f t="shared" si="594"/>
        <v>574</v>
      </c>
    </row>
    <row r="5154" spans="1:9">
      <c r="A5154" s="81">
        <f t="shared" si="592"/>
        <v>557002002015</v>
      </c>
      <c r="B5154">
        <v>5570020</v>
      </c>
      <c r="C5154" t="s">
        <v>1096</v>
      </c>
      <c r="D5154" s="1">
        <v>42369</v>
      </c>
      <c r="E5154" s="34">
        <f t="shared" ref="E5154:I5163" si="595">IF(YEAR($D5154)&lt;2016,VLOOKUP($A5154,LDB_alt,COLUMN()-1,FALSE),IFERROR(VLOOKUP($A5154,LDB_neu,COLUMN()-1,FALSE),""))</f>
        <v>12556.23</v>
      </c>
      <c r="F5154" s="34">
        <f t="shared" si="595"/>
        <v>1679.24</v>
      </c>
      <c r="G5154" s="34">
        <f t="shared" si="595"/>
        <v>896.22</v>
      </c>
      <c r="H5154" s="34">
        <f t="shared" si="595"/>
        <v>198.99</v>
      </c>
      <c r="I5154" s="34">
        <f t="shared" si="595"/>
        <v>584.03</v>
      </c>
    </row>
    <row r="5155" spans="1:9">
      <c r="A5155" s="81">
        <f t="shared" si="592"/>
        <v>557002002014</v>
      </c>
      <c r="B5155">
        <v>5570020</v>
      </c>
      <c r="C5155" t="s">
        <v>1096</v>
      </c>
      <c r="D5155" s="1">
        <v>42004</v>
      </c>
      <c r="E5155" s="34">
        <f t="shared" si="595"/>
        <v>12556.23</v>
      </c>
      <c r="F5155" s="34">
        <f t="shared" si="595"/>
        <v>1683.4099999999999</v>
      </c>
      <c r="G5155" s="34">
        <f t="shared" si="595"/>
        <v>900.29</v>
      </c>
      <c r="H5155" s="34">
        <f t="shared" si="595"/>
        <v>198.19</v>
      </c>
      <c r="I5155" s="34">
        <f t="shared" si="595"/>
        <v>584.92999999999995</v>
      </c>
    </row>
    <row r="5156" spans="1:9">
      <c r="A5156" s="81">
        <f t="shared" si="592"/>
        <v>557002002013</v>
      </c>
      <c r="B5156">
        <v>5570020</v>
      </c>
      <c r="C5156" t="s">
        <v>1096</v>
      </c>
      <c r="D5156" s="1">
        <v>41639</v>
      </c>
      <c r="E5156" s="34">
        <f t="shared" si="595"/>
        <v>12556.23</v>
      </c>
      <c r="F5156" s="34">
        <f t="shared" si="595"/>
        <v>1683.13</v>
      </c>
      <c r="G5156" s="34">
        <f t="shared" si="595"/>
        <v>936.5</v>
      </c>
      <c r="H5156" s="34">
        <f t="shared" si="595"/>
        <v>159</v>
      </c>
      <c r="I5156" s="34">
        <f t="shared" si="595"/>
        <v>587.63</v>
      </c>
    </row>
    <row r="5157" spans="1:9">
      <c r="A5157" s="81">
        <f t="shared" si="592"/>
        <v>557002002012</v>
      </c>
      <c r="B5157">
        <v>5570020</v>
      </c>
      <c r="C5157" t="s">
        <v>1096</v>
      </c>
      <c r="D5157" s="1">
        <v>41274</v>
      </c>
      <c r="E5157" s="34">
        <f t="shared" si="595"/>
        <v>12556.23</v>
      </c>
      <c r="F5157" s="34">
        <f t="shared" si="595"/>
        <v>1673.94</v>
      </c>
      <c r="G5157" s="34">
        <f t="shared" si="595"/>
        <v>937.29</v>
      </c>
      <c r="H5157" s="34">
        <f t="shared" si="595"/>
        <v>150.38</v>
      </c>
      <c r="I5157" s="34">
        <f t="shared" si="595"/>
        <v>586.27</v>
      </c>
    </row>
    <row r="5158" spans="1:9">
      <c r="A5158" s="81">
        <f t="shared" si="592"/>
        <v>557002002011</v>
      </c>
      <c r="B5158">
        <v>5570020</v>
      </c>
      <c r="C5158" t="s">
        <v>1096</v>
      </c>
      <c r="D5158" s="1">
        <v>40908</v>
      </c>
      <c r="E5158" s="34">
        <f t="shared" si="595"/>
        <v>12521.83</v>
      </c>
      <c r="F5158" s="34">
        <f t="shared" si="595"/>
        <v>1666.62</v>
      </c>
      <c r="G5158" s="34">
        <f t="shared" si="595"/>
        <v>932.65</v>
      </c>
      <c r="H5158" s="34">
        <f t="shared" si="595"/>
        <v>149.35</v>
      </c>
      <c r="I5158" s="34">
        <f t="shared" si="595"/>
        <v>584.62</v>
      </c>
    </row>
    <row r="5159" spans="1:9">
      <c r="A5159" s="81">
        <f t="shared" si="592"/>
        <v>557002002010</v>
      </c>
      <c r="B5159">
        <v>5570020</v>
      </c>
      <c r="C5159" t="s">
        <v>1096</v>
      </c>
      <c r="D5159" s="1">
        <v>40543</v>
      </c>
      <c r="E5159" s="34">
        <f t="shared" si="595"/>
        <v>12521.83</v>
      </c>
      <c r="F5159" s="34">
        <f t="shared" si="595"/>
        <v>1666.62</v>
      </c>
      <c r="G5159" s="34">
        <f t="shared" si="595"/>
        <v>932.65</v>
      </c>
      <c r="H5159" s="34">
        <f t="shared" si="595"/>
        <v>149.35</v>
      </c>
      <c r="I5159" s="34">
        <f t="shared" si="595"/>
        <v>584.62</v>
      </c>
    </row>
    <row r="5160" spans="1:9">
      <c r="A5160" s="81">
        <f t="shared" si="592"/>
        <v>557002002009</v>
      </c>
      <c r="B5160">
        <v>5570020</v>
      </c>
      <c r="C5160" t="s">
        <v>1096</v>
      </c>
      <c r="D5160" s="1">
        <v>40178</v>
      </c>
      <c r="E5160" s="34">
        <f t="shared" si="595"/>
        <v>12521.61</v>
      </c>
      <c r="F5160" s="34">
        <f t="shared" si="595"/>
        <v>1641.71</v>
      </c>
      <c r="G5160" s="34">
        <f t="shared" si="595"/>
        <v>930.75</v>
      </c>
      <c r="H5160" s="34">
        <f t="shared" si="595"/>
        <v>132.13</v>
      </c>
      <c r="I5160" s="34">
        <f t="shared" si="595"/>
        <v>578.83000000000004</v>
      </c>
    </row>
    <row r="5161" spans="1:9">
      <c r="A5161" s="81">
        <f t="shared" si="592"/>
        <v>557002002008</v>
      </c>
      <c r="B5161">
        <v>5570020</v>
      </c>
      <c r="C5161" t="s">
        <v>1096</v>
      </c>
      <c r="D5161" s="1">
        <v>39813</v>
      </c>
      <c r="E5161" s="34">
        <f t="shared" si="595"/>
        <v>12521.79</v>
      </c>
      <c r="F5161" s="34">
        <f t="shared" si="595"/>
        <v>1634.9299999999998</v>
      </c>
      <c r="G5161" s="34">
        <f t="shared" si="595"/>
        <v>935.58</v>
      </c>
      <c r="H5161" s="34">
        <f t="shared" si="595"/>
        <v>130.75</v>
      </c>
      <c r="I5161" s="34">
        <f t="shared" si="595"/>
        <v>568.6</v>
      </c>
    </row>
    <row r="5162" spans="1:9">
      <c r="A5162" s="81">
        <f t="shared" si="592"/>
        <v>557002002007</v>
      </c>
      <c r="B5162">
        <v>5570020</v>
      </c>
      <c r="C5162" t="s">
        <v>1096</v>
      </c>
      <c r="D5162" s="1">
        <v>39447</v>
      </c>
      <c r="E5162" s="34">
        <f t="shared" si="595"/>
        <v>12521.04</v>
      </c>
      <c r="F5162" s="34">
        <f t="shared" si="595"/>
        <v>1624.3799999999999</v>
      </c>
      <c r="G5162" s="34">
        <f t="shared" si="595"/>
        <v>927.28</v>
      </c>
      <c r="H5162" s="34">
        <f t="shared" si="595"/>
        <v>130.35</v>
      </c>
      <c r="I5162" s="34">
        <f t="shared" si="595"/>
        <v>566.75</v>
      </c>
    </row>
    <row r="5163" spans="1:9">
      <c r="A5163" s="81">
        <f t="shared" si="592"/>
        <v>557002002006</v>
      </c>
      <c r="B5163">
        <v>5570020</v>
      </c>
      <c r="C5163" t="s">
        <v>1096</v>
      </c>
      <c r="D5163" s="1">
        <v>39082</v>
      </c>
      <c r="E5163" s="34">
        <f t="shared" si="595"/>
        <v>12520.9</v>
      </c>
      <c r="F5163" s="34">
        <f t="shared" si="595"/>
        <v>1611.63</v>
      </c>
      <c r="G5163" s="34">
        <f t="shared" si="595"/>
        <v>915.94</v>
      </c>
      <c r="H5163" s="34">
        <f t="shared" si="595"/>
        <v>130.12</v>
      </c>
      <c r="I5163" s="34">
        <f t="shared" si="595"/>
        <v>565.57000000000005</v>
      </c>
    </row>
    <row r="5164" spans="1:9">
      <c r="A5164" s="81">
        <f t="shared" si="592"/>
        <v>557002402025</v>
      </c>
      <c r="B5164">
        <v>5570024</v>
      </c>
      <c r="C5164" t="s">
        <v>538</v>
      </c>
      <c r="D5164" s="1">
        <v>46022</v>
      </c>
      <c r="E5164" s="34" t="str">
        <f t="shared" ref="E5164:I5173" si="596">IF(YEAR($D5164)&lt;2016,VLOOKUP($A5164,LDB_alt,COLUMN()-1,FALSE),IFERROR(VLOOKUP($A5164,LDB_neu,COLUMN()-1,FALSE),""))</f>
        <v/>
      </c>
      <c r="F5164" s="34" t="str">
        <f t="shared" si="596"/>
        <v/>
      </c>
      <c r="G5164" s="34" t="str">
        <f t="shared" si="596"/>
        <v/>
      </c>
      <c r="H5164" s="34" t="str">
        <f t="shared" si="596"/>
        <v/>
      </c>
      <c r="I5164" s="34" t="str">
        <f t="shared" si="596"/>
        <v/>
      </c>
    </row>
    <row r="5165" spans="1:9">
      <c r="A5165" s="81">
        <f t="shared" si="592"/>
        <v>557002402024</v>
      </c>
      <c r="B5165">
        <v>5570024</v>
      </c>
      <c r="C5165" t="s">
        <v>538</v>
      </c>
      <c r="D5165" s="1">
        <v>45657</v>
      </c>
      <c r="E5165" s="34" t="str">
        <f t="shared" si="596"/>
        <v/>
      </c>
      <c r="F5165" s="34" t="str">
        <f t="shared" si="596"/>
        <v/>
      </c>
      <c r="G5165" s="34" t="str">
        <f t="shared" si="596"/>
        <v/>
      </c>
      <c r="H5165" s="34" t="str">
        <f t="shared" si="596"/>
        <v/>
      </c>
      <c r="I5165" s="34" t="str">
        <f t="shared" si="596"/>
        <v/>
      </c>
    </row>
    <row r="5166" spans="1:9">
      <c r="A5166" s="81">
        <f t="shared" si="592"/>
        <v>557002402023</v>
      </c>
      <c r="B5166">
        <v>5570024</v>
      </c>
      <c r="C5166" t="s">
        <v>538</v>
      </c>
      <c r="D5166" s="1">
        <v>45291</v>
      </c>
      <c r="E5166" s="34" t="str">
        <f t="shared" si="596"/>
        <v/>
      </c>
      <c r="F5166" s="34" t="str">
        <f t="shared" si="596"/>
        <v/>
      </c>
      <c r="G5166" s="34" t="str">
        <f t="shared" si="596"/>
        <v/>
      </c>
      <c r="H5166" s="34" t="str">
        <f t="shared" si="596"/>
        <v/>
      </c>
      <c r="I5166" s="34" t="str">
        <f t="shared" si="596"/>
        <v/>
      </c>
    </row>
    <row r="5167" spans="1:9">
      <c r="A5167" s="81">
        <f t="shared" si="592"/>
        <v>557002402022</v>
      </c>
      <c r="B5167">
        <v>5570024</v>
      </c>
      <c r="C5167" t="s">
        <v>538</v>
      </c>
      <c r="D5167" s="1">
        <v>44926</v>
      </c>
      <c r="E5167" s="34" t="str">
        <f t="shared" si="596"/>
        <v/>
      </c>
      <c r="F5167" s="34" t="str">
        <f t="shared" si="596"/>
        <v/>
      </c>
      <c r="G5167" s="34" t="str">
        <f t="shared" si="596"/>
        <v/>
      </c>
      <c r="H5167" s="34" t="str">
        <f t="shared" si="596"/>
        <v/>
      </c>
      <c r="I5167" s="34" t="str">
        <f t="shared" si="596"/>
        <v/>
      </c>
    </row>
    <row r="5168" spans="1:9">
      <c r="A5168" s="81">
        <f t="shared" si="592"/>
        <v>557002402021</v>
      </c>
      <c r="B5168">
        <v>5570024</v>
      </c>
      <c r="C5168" t="s">
        <v>538</v>
      </c>
      <c r="D5168" s="1">
        <v>44561</v>
      </c>
      <c r="E5168" s="34" t="str">
        <f t="shared" si="596"/>
        <v/>
      </c>
      <c r="F5168" s="34" t="str">
        <f t="shared" si="596"/>
        <v/>
      </c>
      <c r="G5168" s="34" t="str">
        <f t="shared" si="596"/>
        <v/>
      </c>
      <c r="H5168" s="34" t="str">
        <f t="shared" si="596"/>
        <v/>
      </c>
      <c r="I5168" s="34" t="str">
        <f t="shared" si="596"/>
        <v/>
      </c>
    </row>
    <row r="5169" spans="1:9">
      <c r="A5169" s="81">
        <f t="shared" si="592"/>
        <v>557002402020</v>
      </c>
      <c r="B5169">
        <v>5570024</v>
      </c>
      <c r="C5169" t="s">
        <v>538</v>
      </c>
      <c r="D5169" s="1">
        <v>44196</v>
      </c>
      <c r="E5169" s="34" t="str">
        <f t="shared" si="596"/>
        <v/>
      </c>
      <c r="F5169" s="34" t="str">
        <f t="shared" si="596"/>
        <v/>
      </c>
      <c r="G5169" s="34" t="str">
        <f t="shared" si="596"/>
        <v/>
      </c>
      <c r="H5169" s="34" t="str">
        <f t="shared" si="596"/>
        <v/>
      </c>
      <c r="I5169" s="34" t="str">
        <f t="shared" si="596"/>
        <v/>
      </c>
    </row>
    <row r="5170" spans="1:9">
      <c r="A5170" s="81">
        <f t="shared" si="592"/>
        <v>557002402019</v>
      </c>
      <c r="B5170">
        <v>5570024</v>
      </c>
      <c r="C5170" t="s">
        <v>538</v>
      </c>
      <c r="D5170" s="1">
        <v>43830</v>
      </c>
      <c r="E5170" s="34" t="str">
        <f t="shared" si="596"/>
        <v/>
      </c>
      <c r="F5170" s="34" t="str">
        <f t="shared" si="596"/>
        <v/>
      </c>
      <c r="G5170" s="34" t="str">
        <f t="shared" si="596"/>
        <v/>
      </c>
      <c r="H5170" s="34" t="str">
        <f t="shared" si="596"/>
        <v/>
      </c>
      <c r="I5170" s="34" t="str">
        <f t="shared" si="596"/>
        <v/>
      </c>
    </row>
    <row r="5171" spans="1:9">
      <c r="A5171" s="81">
        <f t="shared" si="592"/>
        <v>557002402018</v>
      </c>
      <c r="B5171">
        <v>5570024</v>
      </c>
      <c r="C5171" t="s">
        <v>538</v>
      </c>
      <c r="D5171" s="1">
        <v>43465</v>
      </c>
      <c r="E5171" s="34">
        <f t="shared" si="596"/>
        <v>6912</v>
      </c>
      <c r="F5171" s="34">
        <f t="shared" si="596"/>
        <v>781</v>
      </c>
      <c r="G5171" s="34">
        <f t="shared" si="596"/>
        <v>391</v>
      </c>
      <c r="H5171" s="34">
        <f t="shared" si="596"/>
        <v>101</v>
      </c>
      <c r="I5171" s="34">
        <f t="shared" si="596"/>
        <v>289</v>
      </c>
    </row>
    <row r="5172" spans="1:9">
      <c r="A5172" s="81">
        <f t="shared" si="592"/>
        <v>557002402017</v>
      </c>
      <c r="B5172">
        <v>5570024</v>
      </c>
      <c r="C5172" t="s">
        <v>538</v>
      </c>
      <c r="D5172" s="1">
        <v>43100</v>
      </c>
      <c r="E5172" s="34">
        <f t="shared" si="596"/>
        <v>6912</v>
      </c>
      <c r="F5172" s="34">
        <f t="shared" si="596"/>
        <v>776</v>
      </c>
      <c r="G5172" s="34">
        <f t="shared" si="596"/>
        <v>388</v>
      </c>
      <c r="H5172" s="34">
        <f t="shared" si="596"/>
        <v>100</v>
      </c>
      <c r="I5172" s="34">
        <f t="shared" si="596"/>
        <v>288</v>
      </c>
    </row>
    <row r="5173" spans="1:9">
      <c r="A5173" s="81">
        <f t="shared" si="592"/>
        <v>557002402016</v>
      </c>
      <c r="B5173">
        <v>5570024</v>
      </c>
      <c r="C5173" t="s">
        <v>538</v>
      </c>
      <c r="D5173" s="1">
        <v>42735</v>
      </c>
      <c r="E5173" s="34">
        <f t="shared" si="596"/>
        <v>6912</v>
      </c>
      <c r="F5173" s="34">
        <f t="shared" si="596"/>
        <v>775</v>
      </c>
      <c r="G5173" s="34">
        <f t="shared" si="596"/>
        <v>387</v>
      </c>
      <c r="H5173" s="34">
        <f t="shared" si="596"/>
        <v>100</v>
      </c>
      <c r="I5173" s="34">
        <f t="shared" si="596"/>
        <v>288</v>
      </c>
    </row>
    <row r="5174" spans="1:9">
      <c r="A5174" s="81">
        <f t="shared" si="592"/>
        <v>557002402015</v>
      </c>
      <c r="B5174">
        <v>5570024</v>
      </c>
      <c r="C5174" t="s">
        <v>538</v>
      </c>
      <c r="D5174" s="1">
        <v>42369</v>
      </c>
      <c r="E5174" s="34">
        <f t="shared" ref="E5174:I5183" si="597">IF(YEAR($D5174)&lt;2016,VLOOKUP($A5174,LDB_alt,COLUMN()-1,FALSE),IFERROR(VLOOKUP($A5174,LDB_neu,COLUMN()-1,FALSE),""))</f>
        <v>6912.34</v>
      </c>
      <c r="F5174" s="34">
        <f t="shared" si="597"/>
        <v>791.78</v>
      </c>
      <c r="G5174" s="34">
        <f t="shared" si="597"/>
        <v>391.88</v>
      </c>
      <c r="H5174" s="34">
        <f t="shared" si="597"/>
        <v>94.69</v>
      </c>
      <c r="I5174" s="34">
        <f t="shared" si="597"/>
        <v>305.20999999999998</v>
      </c>
    </row>
    <row r="5175" spans="1:9">
      <c r="A5175" s="81">
        <f t="shared" si="592"/>
        <v>557002402014</v>
      </c>
      <c r="B5175">
        <v>5570024</v>
      </c>
      <c r="C5175" t="s">
        <v>538</v>
      </c>
      <c r="D5175" s="1">
        <v>42004</v>
      </c>
      <c r="E5175" s="34">
        <f t="shared" si="597"/>
        <v>6912.34</v>
      </c>
      <c r="F5175" s="34">
        <f t="shared" si="597"/>
        <v>787.02</v>
      </c>
      <c r="G5175" s="34">
        <f t="shared" si="597"/>
        <v>388.41</v>
      </c>
      <c r="H5175" s="34">
        <f t="shared" si="597"/>
        <v>93.99</v>
      </c>
      <c r="I5175" s="34">
        <f t="shared" si="597"/>
        <v>304.62</v>
      </c>
    </row>
    <row r="5176" spans="1:9">
      <c r="A5176" s="81">
        <f t="shared" si="592"/>
        <v>557002402013</v>
      </c>
      <c r="B5176">
        <v>5570024</v>
      </c>
      <c r="C5176" t="s">
        <v>538</v>
      </c>
      <c r="D5176" s="1">
        <v>41639</v>
      </c>
      <c r="E5176" s="34">
        <f t="shared" si="597"/>
        <v>6912.34</v>
      </c>
      <c r="F5176" s="34">
        <f t="shared" si="597"/>
        <v>784.75</v>
      </c>
      <c r="G5176" s="34">
        <f t="shared" si="597"/>
        <v>386.51</v>
      </c>
      <c r="H5176" s="34">
        <f t="shared" si="597"/>
        <v>94.33</v>
      </c>
      <c r="I5176" s="34">
        <f t="shared" si="597"/>
        <v>303.91000000000003</v>
      </c>
    </row>
    <row r="5177" spans="1:9">
      <c r="A5177" s="81">
        <f t="shared" si="592"/>
        <v>557002402012</v>
      </c>
      <c r="B5177">
        <v>5570024</v>
      </c>
      <c r="C5177" t="s">
        <v>538</v>
      </c>
      <c r="D5177" s="1">
        <v>41274</v>
      </c>
      <c r="E5177" s="34">
        <f t="shared" si="597"/>
        <v>6912.34</v>
      </c>
      <c r="F5177" s="34">
        <f t="shared" si="597"/>
        <v>776.89</v>
      </c>
      <c r="G5177" s="34">
        <f t="shared" si="597"/>
        <v>386.96</v>
      </c>
      <c r="H5177" s="34">
        <f t="shared" si="597"/>
        <v>92.46</v>
      </c>
      <c r="I5177" s="34">
        <f t="shared" si="597"/>
        <v>297.47000000000003</v>
      </c>
    </row>
    <row r="5178" spans="1:9">
      <c r="A5178" s="81">
        <f t="shared" si="592"/>
        <v>557002402011</v>
      </c>
      <c r="B5178">
        <v>5570024</v>
      </c>
      <c r="C5178" t="s">
        <v>538</v>
      </c>
      <c r="D5178" s="1">
        <v>40908</v>
      </c>
      <c r="E5178" s="34">
        <f t="shared" si="597"/>
        <v>6892.85</v>
      </c>
      <c r="F5178" s="34">
        <f t="shared" si="597"/>
        <v>813.79</v>
      </c>
      <c r="G5178" s="34">
        <f t="shared" si="597"/>
        <v>438.18</v>
      </c>
      <c r="H5178" s="34">
        <f t="shared" si="597"/>
        <v>89.52</v>
      </c>
      <c r="I5178" s="34">
        <f t="shared" si="597"/>
        <v>286.08999999999997</v>
      </c>
    </row>
    <row r="5179" spans="1:9">
      <c r="A5179" s="81">
        <f t="shared" si="592"/>
        <v>557002402010</v>
      </c>
      <c r="B5179">
        <v>5570024</v>
      </c>
      <c r="C5179" t="s">
        <v>538</v>
      </c>
      <c r="D5179" s="1">
        <v>40543</v>
      </c>
      <c r="E5179" s="34">
        <f t="shared" si="597"/>
        <v>6892.85</v>
      </c>
      <c r="F5179" s="34">
        <f t="shared" si="597"/>
        <v>813.79</v>
      </c>
      <c r="G5179" s="34">
        <f t="shared" si="597"/>
        <v>438.18</v>
      </c>
      <c r="H5179" s="34">
        <f t="shared" si="597"/>
        <v>89.52</v>
      </c>
      <c r="I5179" s="34">
        <f t="shared" si="597"/>
        <v>286.08999999999997</v>
      </c>
    </row>
    <row r="5180" spans="1:9">
      <c r="A5180" s="81">
        <f t="shared" si="592"/>
        <v>557002402009</v>
      </c>
      <c r="B5180">
        <v>5570024</v>
      </c>
      <c r="C5180" t="s">
        <v>538</v>
      </c>
      <c r="D5180" s="1">
        <v>40178</v>
      </c>
      <c r="E5180" s="34">
        <f t="shared" si="597"/>
        <v>6892.85</v>
      </c>
      <c r="F5180" s="34">
        <f t="shared" si="597"/>
        <v>801.78000000000009</v>
      </c>
      <c r="G5180" s="34">
        <f t="shared" si="597"/>
        <v>438.48</v>
      </c>
      <c r="H5180" s="34">
        <f t="shared" si="597"/>
        <v>84.95</v>
      </c>
      <c r="I5180" s="34">
        <f t="shared" si="597"/>
        <v>278.35000000000002</v>
      </c>
    </row>
    <row r="5181" spans="1:9">
      <c r="A5181" s="81">
        <f t="shared" si="592"/>
        <v>557002402008</v>
      </c>
      <c r="B5181">
        <v>5570024</v>
      </c>
      <c r="C5181" t="s">
        <v>538</v>
      </c>
      <c r="D5181" s="1">
        <v>39813</v>
      </c>
      <c r="E5181" s="34">
        <f t="shared" si="597"/>
        <v>6892.67</v>
      </c>
      <c r="F5181" s="34">
        <f t="shared" si="597"/>
        <v>805.12</v>
      </c>
      <c r="G5181" s="34">
        <f t="shared" si="597"/>
        <v>444.12</v>
      </c>
      <c r="H5181" s="34">
        <f t="shared" si="597"/>
        <v>79.239999999999995</v>
      </c>
      <c r="I5181" s="34">
        <f t="shared" si="597"/>
        <v>281.76</v>
      </c>
    </row>
    <row r="5182" spans="1:9">
      <c r="A5182" s="81">
        <f t="shared" si="592"/>
        <v>557002402007</v>
      </c>
      <c r="B5182">
        <v>5570024</v>
      </c>
      <c r="C5182" t="s">
        <v>538</v>
      </c>
      <c r="D5182" s="1">
        <v>39447</v>
      </c>
      <c r="E5182" s="34">
        <f t="shared" si="597"/>
        <v>6892.17</v>
      </c>
      <c r="F5182" s="34">
        <f t="shared" si="597"/>
        <v>808.27</v>
      </c>
      <c r="G5182" s="34">
        <f t="shared" si="597"/>
        <v>447.15</v>
      </c>
      <c r="H5182" s="34">
        <f t="shared" si="597"/>
        <v>79.72</v>
      </c>
      <c r="I5182" s="34">
        <f t="shared" si="597"/>
        <v>281.39999999999998</v>
      </c>
    </row>
    <row r="5183" spans="1:9">
      <c r="A5183" s="81">
        <f t="shared" si="592"/>
        <v>557002402006</v>
      </c>
      <c r="B5183">
        <v>5570024</v>
      </c>
      <c r="C5183" t="s">
        <v>538</v>
      </c>
      <c r="D5183" s="1">
        <v>39082</v>
      </c>
      <c r="E5183" s="34">
        <f t="shared" si="597"/>
        <v>6870.29</v>
      </c>
      <c r="F5183" s="34">
        <f t="shared" si="597"/>
        <v>641.03</v>
      </c>
      <c r="G5183" s="34">
        <f t="shared" si="597"/>
        <v>399.34</v>
      </c>
      <c r="H5183" s="34">
        <f t="shared" si="597"/>
        <v>32.090000000000003</v>
      </c>
      <c r="I5183" s="34">
        <f t="shared" si="597"/>
        <v>209.6</v>
      </c>
    </row>
    <row r="5184" spans="1:9">
      <c r="A5184" s="81">
        <f t="shared" si="592"/>
        <v>557002802025</v>
      </c>
      <c r="B5184">
        <v>5570028</v>
      </c>
      <c r="C5184" t="s">
        <v>1097</v>
      </c>
      <c r="D5184" s="1">
        <v>46022</v>
      </c>
      <c r="E5184" s="34" t="str">
        <f t="shared" ref="E5184:I5193" si="598">IF(YEAR($D5184)&lt;2016,VLOOKUP($A5184,LDB_alt,COLUMN()-1,FALSE),IFERROR(VLOOKUP($A5184,LDB_neu,COLUMN()-1,FALSE),""))</f>
        <v/>
      </c>
      <c r="F5184" s="34" t="str">
        <f t="shared" si="598"/>
        <v/>
      </c>
      <c r="G5184" s="34" t="str">
        <f t="shared" si="598"/>
        <v/>
      </c>
      <c r="H5184" s="34" t="str">
        <f t="shared" si="598"/>
        <v/>
      </c>
      <c r="I5184" s="34" t="str">
        <f t="shared" si="598"/>
        <v/>
      </c>
    </row>
    <row r="5185" spans="1:9">
      <c r="A5185" s="81">
        <f t="shared" si="592"/>
        <v>557002802024</v>
      </c>
      <c r="B5185">
        <v>5570028</v>
      </c>
      <c r="C5185" t="s">
        <v>1097</v>
      </c>
      <c r="D5185" s="1">
        <v>45657</v>
      </c>
      <c r="E5185" s="34" t="str">
        <f t="shared" si="598"/>
        <v/>
      </c>
      <c r="F5185" s="34" t="str">
        <f t="shared" si="598"/>
        <v/>
      </c>
      <c r="G5185" s="34" t="str">
        <f t="shared" si="598"/>
        <v/>
      </c>
      <c r="H5185" s="34" t="str">
        <f t="shared" si="598"/>
        <v/>
      </c>
      <c r="I5185" s="34" t="str">
        <f t="shared" si="598"/>
        <v/>
      </c>
    </row>
    <row r="5186" spans="1:9">
      <c r="A5186" s="81">
        <f t="shared" si="592"/>
        <v>557002802023</v>
      </c>
      <c r="B5186">
        <v>5570028</v>
      </c>
      <c r="C5186" t="s">
        <v>1097</v>
      </c>
      <c r="D5186" s="1">
        <v>45291</v>
      </c>
      <c r="E5186" s="34" t="str">
        <f t="shared" si="598"/>
        <v/>
      </c>
      <c r="F5186" s="34" t="str">
        <f t="shared" si="598"/>
        <v/>
      </c>
      <c r="G5186" s="34" t="str">
        <f t="shared" si="598"/>
        <v/>
      </c>
      <c r="H5186" s="34" t="str">
        <f t="shared" si="598"/>
        <v/>
      </c>
      <c r="I5186" s="34" t="str">
        <f t="shared" si="598"/>
        <v/>
      </c>
    </row>
    <row r="5187" spans="1:9">
      <c r="A5187" s="81">
        <f t="shared" si="592"/>
        <v>557002802022</v>
      </c>
      <c r="B5187">
        <v>5570028</v>
      </c>
      <c r="C5187" t="s">
        <v>1097</v>
      </c>
      <c r="D5187" s="1">
        <v>44926</v>
      </c>
      <c r="E5187" s="34" t="str">
        <f t="shared" si="598"/>
        <v/>
      </c>
      <c r="F5187" s="34" t="str">
        <f t="shared" si="598"/>
        <v/>
      </c>
      <c r="G5187" s="34" t="str">
        <f t="shared" si="598"/>
        <v/>
      </c>
      <c r="H5187" s="34" t="str">
        <f t="shared" si="598"/>
        <v/>
      </c>
      <c r="I5187" s="34" t="str">
        <f t="shared" si="598"/>
        <v/>
      </c>
    </row>
    <row r="5188" spans="1:9">
      <c r="A5188" s="81">
        <f t="shared" si="592"/>
        <v>557002802021</v>
      </c>
      <c r="B5188">
        <v>5570028</v>
      </c>
      <c r="C5188" t="s">
        <v>1097</v>
      </c>
      <c r="D5188" s="1">
        <v>44561</v>
      </c>
      <c r="E5188" s="34" t="str">
        <f t="shared" si="598"/>
        <v/>
      </c>
      <c r="F5188" s="34" t="str">
        <f t="shared" si="598"/>
        <v/>
      </c>
      <c r="G5188" s="34" t="str">
        <f t="shared" si="598"/>
        <v/>
      </c>
      <c r="H5188" s="34" t="str">
        <f t="shared" si="598"/>
        <v/>
      </c>
      <c r="I5188" s="34" t="str">
        <f t="shared" si="598"/>
        <v/>
      </c>
    </row>
    <row r="5189" spans="1:9">
      <c r="A5189" s="81">
        <f t="shared" ref="A5189:A5252" si="599">(LEFT(B5189&amp;"00000000",8)&amp;YEAR(D5189))+0</f>
        <v>557002802020</v>
      </c>
      <c r="B5189">
        <v>5570028</v>
      </c>
      <c r="C5189" t="s">
        <v>1097</v>
      </c>
      <c r="D5189" s="1">
        <v>44196</v>
      </c>
      <c r="E5189" s="34" t="str">
        <f t="shared" si="598"/>
        <v/>
      </c>
      <c r="F5189" s="34" t="str">
        <f t="shared" si="598"/>
        <v/>
      </c>
      <c r="G5189" s="34" t="str">
        <f t="shared" si="598"/>
        <v/>
      </c>
      <c r="H5189" s="34" t="str">
        <f t="shared" si="598"/>
        <v/>
      </c>
      <c r="I5189" s="34" t="str">
        <f t="shared" si="598"/>
        <v/>
      </c>
    </row>
    <row r="5190" spans="1:9">
      <c r="A5190" s="81">
        <f t="shared" si="599"/>
        <v>557002802019</v>
      </c>
      <c r="B5190">
        <v>5570028</v>
      </c>
      <c r="C5190" t="s">
        <v>1097</v>
      </c>
      <c r="D5190" s="1">
        <v>43830</v>
      </c>
      <c r="E5190" s="34" t="str">
        <f t="shared" si="598"/>
        <v/>
      </c>
      <c r="F5190" s="34" t="str">
        <f t="shared" si="598"/>
        <v/>
      </c>
      <c r="G5190" s="34" t="str">
        <f t="shared" si="598"/>
        <v/>
      </c>
      <c r="H5190" s="34" t="str">
        <f t="shared" si="598"/>
        <v/>
      </c>
      <c r="I5190" s="34" t="str">
        <f t="shared" si="598"/>
        <v/>
      </c>
    </row>
    <row r="5191" spans="1:9">
      <c r="A5191" s="81">
        <f t="shared" si="599"/>
        <v>557002802018</v>
      </c>
      <c r="B5191">
        <v>5570028</v>
      </c>
      <c r="C5191" t="s">
        <v>1097</v>
      </c>
      <c r="D5191" s="1">
        <v>43465</v>
      </c>
      <c r="E5191" s="34">
        <f t="shared" si="598"/>
        <v>10277</v>
      </c>
      <c r="F5191" s="34">
        <f t="shared" si="598"/>
        <v>1846</v>
      </c>
      <c r="G5191" s="34">
        <f t="shared" si="598"/>
        <v>1071</v>
      </c>
      <c r="H5191" s="34">
        <f t="shared" si="598"/>
        <v>199</v>
      </c>
      <c r="I5191" s="34">
        <f t="shared" si="598"/>
        <v>576</v>
      </c>
    </row>
    <row r="5192" spans="1:9">
      <c r="A5192" s="81">
        <f t="shared" si="599"/>
        <v>557002802017</v>
      </c>
      <c r="B5192">
        <v>5570028</v>
      </c>
      <c r="C5192" t="s">
        <v>1097</v>
      </c>
      <c r="D5192" s="1">
        <v>43100</v>
      </c>
      <c r="E5192" s="34">
        <f t="shared" si="598"/>
        <v>10277</v>
      </c>
      <c r="F5192" s="34">
        <f t="shared" si="598"/>
        <v>1832</v>
      </c>
      <c r="G5192" s="34">
        <f t="shared" si="598"/>
        <v>1061</v>
      </c>
      <c r="H5192" s="34">
        <f t="shared" si="598"/>
        <v>198</v>
      </c>
      <c r="I5192" s="34">
        <f t="shared" si="598"/>
        <v>573</v>
      </c>
    </row>
    <row r="5193" spans="1:9">
      <c r="A5193" s="81">
        <f t="shared" si="599"/>
        <v>557002802016</v>
      </c>
      <c r="B5193">
        <v>5570028</v>
      </c>
      <c r="C5193" t="s">
        <v>1097</v>
      </c>
      <c r="D5193" s="1">
        <v>42735</v>
      </c>
      <c r="E5193" s="34">
        <f t="shared" si="598"/>
        <v>10277</v>
      </c>
      <c r="F5193" s="34">
        <f t="shared" si="598"/>
        <v>1809</v>
      </c>
      <c r="G5193" s="34">
        <f t="shared" si="598"/>
        <v>1037</v>
      </c>
      <c r="H5193" s="34">
        <f t="shared" si="598"/>
        <v>197</v>
      </c>
      <c r="I5193" s="34">
        <f t="shared" si="598"/>
        <v>575</v>
      </c>
    </row>
    <row r="5194" spans="1:9">
      <c r="A5194" s="81">
        <f t="shared" si="599"/>
        <v>557002802015</v>
      </c>
      <c r="B5194">
        <v>5570028</v>
      </c>
      <c r="C5194" t="s">
        <v>1097</v>
      </c>
      <c r="D5194" s="1">
        <v>42369</v>
      </c>
      <c r="E5194" s="34">
        <f t="shared" ref="E5194:I5203" si="600">IF(YEAR($D5194)&lt;2016,VLOOKUP($A5194,LDB_alt,COLUMN()-1,FALSE),IFERROR(VLOOKUP($A5194,LDB_neu,COLUMN()-1,FALSE),""))</f>
        <v>10276.93</v>
      </c>
      <c r="F5194" s="34">
        <f t="shared" si="600"/>
        <v>1823.4199999999998</v>
      </c>
      <c r="G5194" s="34">
        <f t="shared" si="600"/>
        <v>1037.3</v>
      </c>
      <c r="H5194" s="34">
        <f t="shared" si="600"/>
        <v>191.1</v>
      </c>
      <c r="I5194" s="34">
        <f t="shared" si="600"/>
        <v>595.02</v>
      </c>
    </row>
    <row r="5195" spans="1:9">
      <c r="A5195" s="81">
        <f t="shared" si="599"/>
        <v>557002802014</v>
      </c>
      <c r="B5195">
        <v>5570028</v>
      </c>
      <c r="C5195" t="s">
        <v>1097</v>
      </c>
      <c r="D5195" s="1">
        <v>42004</v>
      </c>
      <c r="E5195" s="34">
        <f t="shared" si="600"/>
        <v>10276.93</v>
      </c>
      <c r="F5195" s="34">
        <f t="shared" si="600"/>
        <v>1761.4899999999998</v>
      </c>
      <c r="G5195" s="34">
        <f t="shared" si="600"/>
        <v>1030.31</v>
      </c>
      <c r="H5195" s="34">
        <f t="shared" si="600"/>
        <v>156.06</v>
      </c>
      <c r="I5195" s="34">
        <f t="shared" si="600"/>
        <v>575.12</v>
      </c>
    </row>
    <row r="5196" spans="1:9">
      <c r="A5196" s="81">
        <f t="shared" si="599"/>
        <v>557002802013</v>
      </c>
      <c r="B5196">
        <v>5570028</v>
      </c>
      <c r="C5196" t="s">
        <v>1097</v>
      </c>
      <c r="D5196" s="1">
        <v>41639</v>
      </c>
      <c r="E5196" s="34">
        <f t="shared" si="600"/>
        <v>10276.94</v>
      </c>
      <c r="F5196" s="34">
        <f t="shared" si="600"/>
        <v>1720.3899999999999</v>
      </c>
      <c r="G5196" s="34">
        <f t="shared" si="600"/>
        <v>1032.6199999999999</v>
      </c>
      <c r="H5196" s="34">
        <f t="shared" si="600"/>
        <v>123.94</v>
      </c>
      <c r="I5196" s="34">
        <f t="shared" si="600"/>
        <v>563.83000000000004</v>
      </c>
    </row>
    <row r="5197" spans="1:9">
      <c r="A5197" s="81">
        <f t="shared" si="599"/>
        <v>557002802012</v>
      </c>
      <c r="B5197">
        <v>5570028</v>
      </c>
      <c r="C5197" t="s">
        <v>1097</v>
      </c>
      <c r="D5197" s="1">
        <v>41274</v>
      </c>
      <c r="E5197" s="34">
        <f t="shared" si="600"/>
        <v>10276.94</v>
      </c>
      <c r="F5197" s="34">
        <f t="shared" si="600"/>
        <v>1699.2400000000002</v>
      </c>
      <c r="G5197" s="34">
        <f t="shared" si="600"/>
        <v>1018.61</v>
      </c>
      <c r="H5197" s="34">
        <f t="shared" si="600"/>
        <v>117.77</v>
      </c>
      <c r="I5197" s="34">
        <f t="shared" si="600"/>
        <v>562.86</v>
      </c>
    </row>
    <row r="5198" spans="1:9">
      <c r="A5198" s="81">
        <f t="shared" si="599"/>
        <v>557002802011</v>
      </c>
      <c r="B5198">
        <v>5570028</v>
      </c>
      <c r="C5198" t="s">
        <v>1097</v>
      </c>
      <c r="D5198" s="1">
        <v>40908</v>
      </c>
      <c r="E5198" s="34">
        <f t="shared" si="600"/>
        <v>10262.81</v>
      </c>
      <c r="F5198" s="34">
        <f t="shared" si="600"/>
        <v>1685.46</v>
      </c>
      <c r="G5198" s="34">
        <f t="shared" si="600"/>
        <v>1009.41</v>
      </c>
      <c r="H5198" s="34">
        <f t="shared" si="600"/>
        <v>115.1</v>
      </c>
      <c r="I5198" s="34">
        <f t="shared" si="600"/>
        <v>560.95000000000005</v>
      </c>
    </row>
    <row r="5199" spans="1:9">
      <c r="A5199" s="81">
        <f t="shared" si="599"/>
        <v>557002802010</v>
      </c>
      <c r="B5199">
        <v>5570028</v>
      </c>
      <c r="C5199" t="s">
        <v>1097</v>
      </c>
      <c r="D5199" s="1">
        <v>40543</v>
      </c>
      <c r="E5199" s="34">
        <f t="shared" si="600"/>
        <v>10262.81</v>
      </c>
      <c r="F5199" s="34">
        <f t="shared" si="600"/>
        <v>1685.46</v>
      </c>
      <c r="G5199" s="34">
        <f t="shared" si="600"/>
        <v>1009.41</v>
      </c>
      <c r="H5199" s="34">
        <f t="shared" si="600"/>
        <v>115.1</v>
      </c>
      <c r="I5199" s="34">
        <f t="shared" si="600"/>
        <v>560.95000000000005</v>
      </c>
    </row>
    <row r="5200" spans="1:9">
      <c r="A5200" s="81">
        <f t="shared" si="599"/>
        <v>557002802009</v>
      </c>
      <c r="B5200">
        <v>5570028</v>
      </c>
      <c r="C5200" t="s">
        <v>1097</v>
      </c>
      <c r="D5200" s="1">
        <v>40178</v>
      </c>
      <c r="E5200" s="34">
        <f t="shared" si="600"/>
        <v>10262.799999999999</v>
      </c>
      <c r="F5200" s="34">
        <f t="shared" si="600"/>
        <v>1678.79</v>
      </c>
      <c r="G5200" s="34">
        <f t="shared" si="600"/>
        <v>1003.2</v>
      </c>
      <c r="H5200" s="34">
        <f t="shared" si="600"/>
        <v>115.01</v>
      </c>
      <c r="I5200" s="34">
        <f t="shared" si="600"/>
        <v>560.58000000000004</v>
      </c>
    </row>
    <row r="5201" spans="1:9">
      <c r="A5201" s="81">
        <f t="shared" si="599"/>
        <v>557002802008</v>
      </c>
      <c r="B5201">
        <v>5570028</v>
      </c>
      <c r="C5201" t="s">
        <v>1097</v>
      </c>
      <c r="D5201" s="1">
        <v>39813</v>
      </c>
      <c r="E5201" s="34">
        <f t="shared" si="600"/>
        <v>10262.780000000001</v>
      </c>
      <c r="F5201" s="34">
        <f t="shared" si="600"/>
        <v>1668.3</v>
      </c>
      <c r="G5201" s="34">
        <f t="shared" si="600"/>
        <v>992.62</v>
      </c>
      <c r="H5201" s="34">
        <f t="shared" si="600"/>
        <v>114.19</v>
      </c>
      <c r="I5201" s="34">
        <f t="shared" si="600"/>
        <v>561.49</v>
      </c>
    </row>
    <row r="5202" spans="1:9">
      <c r="A5202" s="81">
        <f t="shared" si="599"/>
        <v>557002802007</v>
      </c>
      <c r="B5202">
        <v>5570028</v>
      </c>
      <c r="C5202" t="s">
        <v>1097</v>
      </c>
      <c r="D5202" s="1">
        <v>39447</v>
      </c>
      <c r="E5202" s="34">
        <f t="shared" si="600"/>
        <v>10262.73</v>
      </c>
      <c r="F5202" s="34">
        <f t="shared" si="600"/>
        <v>1652.5</v>
      </c>
      <c r="G5202" s="34">
        <f t="shared" si="600"/>
        <v>976.95</v>
      </c>
      <c r="H5202" s="34">
        <f t="shared" si="600"/>
        <v>114.35</v>
      </c>
      <c r="I5202" s="34">
        <f t="shared" si="600"/>
        <v>561.20000000000005</v>
      </c>
    </row>
    <row r="5203" spans="1:9">
      <c r="A5203" s="81">
        <f t="shared" si="599"/>
        <v>557002802006</v>
      </c>
      <c r="B5203">
        <v>5570028</v>
      </c>
      <c r="C5203" t="s">
        <v>1097</v>
      </c>
      <c r="D5203" s="1">
        <v>39082</v>
      </c>
      <c r="E5203" s="34">
        <f t="shared" si="600"/>
        <v>10262.719999999999</v>
      </c>
      <c r="F5203" s="34">
        <f t="shared" si="600"/>
        <v>1649.0300000000002</v>
      </c>
      <c r="G5203" s="34">
        <f t="shared" si="600"/>
        <v>973.25</v>
      </c>
      <c r="H5203" s="34">
        <f t="shared" si="600"/>
        <v>115.94</v>
      </c>
      <c r="I5203" s="34">
        <f t="shared" si="600"/>
        <v>559.84</v>
      </c>
    </row>
    <row r="5204" spans="1:9">
      <c r="A5204" s="81">
        <f t="shared" si="599"/>
        <v>557003202025</v>
      </c>
      <c r="B5204">
        <v>5570032</v>
      </c>
      <c r="C5204" t="s">
        <v>539</v>
      </c>
      <c r="D5204" s="1">
        <v>46022</v>
      </c>
      <c r="E5204" s="34" t="str">
        <f t="shared" ref="E5204:I5213" si="601">IF(YEAR($D5204)&lt;2016,VLOOKUP($A5204,LDB_alt,COLUMN()-1,FALSE),IFERROR(VLOOKUP($A5204,LDB_neu,COLUMN()-1,FALSE),""))</f>
        <v/>
      </c>
      <c r="F5204" s="34" t="str">
        <f t="shared" si="601"/>
        <v/>
      </c>
      <c r="G5204" s="34" t="str">
        <f t="shared" si="601"/>
        <v/>
      </c>
      <c r="H5204" s="34" t="str">
        <f t="shared" si="601"/>
        <v/>
      </c>
      <c r="I5204" s="34" t="str">
        <f t="shared" si="601"/>
        <v/>
      </c>
    </row>
    <row r="5205" spans="1:9">
      <c r="A5205" s="81">
        <f t="shared" si="599"/>
        <v>557003202024</v>
      </c>
      <c r="B5205">
        <v>5570032</v>
      </c>
      <c r="C5205" t="s">
        <v>539</v>
      </c>
      <c r="D5205" s="1">
        <v>45657</v>
      </c>
      <c r="E5205" s="34" t="str">
        <f t="shared" si="601"/>
        <v/>
      </c>
      <c r="F5205" s="34" t="str">
        <f t="shared" si="601"/>
        <v/>
      </c>
      <c r="G5205" s="34" t="str">
        <f t="shared" si="601"/>
        <v/>
      </c>
      <c r="H5205" s="34" t="str">
        <f t="shared" si="601"/>
        <v/>
      </c>
      <c r="I5205" s="34" t="str">
        <f t="shared" si="601"/>
        <v/>
      </c>
    </row>
    <row r="5206" spans="1:9">
      <c r="A5206" s="81">
        <f t="shared" si="599"/>
        <v>557003202023</v>
      </c>
      <c r="B5206">
        <v>5570032</v>
      </c>
      <c r="C5206" t="s">
        <v>539</v>
      </c>
      <c r="D5206" s="1">
        <v>45291</v>
      </c>
      <c r="E5206" s="34" t="str">
        <f t="shared" si="601"/>
        <v/>
      </c>
      <c r="F5206" s="34" t="str">
        <f t="shared" si="601"/>
        <v/>
      </c>
      <c r="G5206" s="34" t="str">
        <f t="shared" si="601"/>
        <v/>
      </c>
      <c r="H5206" s="34" t="str">
        <f t="shared" si="601"/>
        <v/>
      </c>
      <c r="I5206" s="34" t="str">
        <f t="shared" si="601"/>
        <v/>
      </c>
    </row>
    <row r="5207" spans="1:9">
      <c r="A5207" s="81">
        <f t="shared" si="599"/>
        <v>557003202022</v>
      </c>
      <c r="B5207">
        <v>5570032</v>
      </c>
      <c r="C5207" t="s">
        <v>539</v>
      </c>
      <c r="D5207" s="1">
        <v>44926</v>
      </c>
      <c r="E5207" s="34" t="str">
        <f t="shared" si="601"/>
        <v/>
      </c>
      <c r="F5207" s="34" t="str">
        <f t="shared" si="601"/>
        <v/>
      </c>
      <c r="G5207" s="34" t="str">
        <f t="shared" si="601"/>
        <v/>
      </c>
      <c r="H5207" s="34" t="str">
        <f t="shared" si="601"/>
        <v/>
      </c>
      <c r="I5207" s="34" t="str">
        <f t="shared" si="601"/>
        <v/>
      </c>
    </row>
    <row r="5208" spans="1:9">
      <c r="A5208" s="81">
        <f t="shared" si="599"/>
        <v>557003202021</v>
      </c>
      <c r="B5208">
        <v>5570032</v>
      </c>
      <c r="C5208" t="s">
        <v>539</v>
      </c>
      <c r="D5208" s="1">
        <v>44561</v>
      </c>
      <c r="E5208" s="34" t="str">
        <f t="shared" si="601"/>
        <v/>
      </c>
      <c r="F5208" s="34" t="str">
        <f t="shared" si="601"/>
        <v/>
      </c>
      <c r="G5208" s="34" t="str">
        <f t="shared" si="601"/>
        <v/>
      </c>
      <c r="H5208" s="34" t="str">
        <f t="shared" si="601"/>
        <v/>
      </c>
      <c r="I5208" s="34" t="str">
        <f t="shared" si="601"/>
        <v/>
      </c>
    </row>
    <row r="5209" spans="1:9">
      <c r="A5209" s="81">
        <f t="shared" si="599"/>
        <v>557003202020</v>
      </c>
      <c r="B5209">
        <v>5570032</v>
      </c>
      <c r="C5209" t="s">
        <v>539</v>
      </c>
      <c r="D5209" s="1">
        <v>44196</v>
      </c>
      <c r="E5209" s="34" t="str">
        <f t="shared" si="601"/>
        <v/>
      </c>
      <c r="F5209" s="34" t="str">
        <f t="shared" si="601"/>
        <v/>
      </c>
      <c r="G5209" s="34" t="str">
        <f t="shared" si="601"/>
        <v/>
      </c>
      <c r="H5209" s="34" t="str">
        <f t="shared" si="601"/>
        <v/>
      </c>
      <c r="I5209" s="34" t="str">
        <f t="shared" si="601"/>
        <v/>
      </c>
    </row>
    <row r="5210" spans="1:9">
      <c r="A5210" s="81">
        <f t="shared" si="599"/>
        <v>557003202019</v>
      </c>
      <c r="B5210">
        <v>5570032</v>
      </c>
      <c r="C5210" t="s">
        <v>539</v>
      </c>
      <c r="D5210" s="1">
        <v>43830</v>
      </c>
      <c r="E5210" s="34" t="str">
        <f t="shared" si="601"/>
        <v/>
      </c>
      <c r="F5210" s="34" t="str">
        <f t="shared" si="601"/>
        <v/>
      </c>
      <c r="G5210" s="34" t="str">
        <f t="shared" si="601"/>
        <v/>
      </c>
      <c r="H5210" s="34" t="str">
        <f t="shared" si="601"/>
        <v/>
      </c>
      <c r="I5210" s="34" t="str">
        <f t="shared" si="601"/>
        <v/>
      </c>
    </row>
    <row r="5211" spans="1:9">
      <c r="A5211" s="81">
        <f t="shared" si="599"/>
        <v>557003202018</v>
      </c>
      <c r="B5211">
        <v>5570032</v>
      </c>
      <c r="C5211" t="s">
        <v>539</v>
      </c>
      <c r="D5211" s="1">
        <v>43465</v>
      </c>
      <c r="E5211" s="34">
        <f t="shared" si="601"/>
        <v>8965</v>
      </c>
      <c r="F5211" s="34">
        <f t="shared" si="601"/>
        <v>1003</v>
      </c>
      <c r="G5211" s="34">
        <f t="shared" si="601"/>
        <v>514</v>
      </c>
      <c r="H5211" s="34">
        <f t="shared" si="601"/>
        <v>64</v>
      </c>
      <c r="I5211" s="34">
        <f t="shared" si="601"/>
        <v>425</v>
      </c>
    </row>
    <row r="5212" spans="1:9">
      <c r="A5212" s="81">
        <f t="shared" si="599"/>
        <v>557003202017</v>
      </c>
      <c r="B5212">
        <v>5570032</v>
      </c>
      <c r="C5212" t="s">
        <v>539</v>
      </c>
      <c r="D5212" s="1">
        <v>43100</v>
      </c>
      <c r="E5212" s="34">
        <f t="shared" si="601"/>
        <v>8965</v>
      </c>
      <c r="F5212" s="34">
        <f t="shared" si="601"/>
        <v>1001</v>
      </c>
      <c r="G5212" s="34">
        <f t="shared" si="601"/>
        <v>512</v>
      </c>
      <c r="H5212" s="34">
        <f t="shared" si="601"/>
        <v>64</v>
      </c>
      <c r="I5212" s="34">
        <f t="shared" si="601"/>
        <v>425</v>
      </c>
    </row>
    <row r="5213" spans="1:9">
      <c r="A5213" s="81">
        <f t="shared" si="599"/>
        <v>557003202016</v>
      </c>
      <c r="B5213">
        <v>5570032</v>
      </c>
      <c r="C5213" t="s">
        <v>539</v>
      </c>
      <c r="D5213" s="1">
        <v>42735</v>
      </c>
      <c r="E5213" s="34">
        <f t="shared" si="601"/>
        <v>8965</v>
      </c>
      <c r="F5213" s="34">
        <f t="shared" si="601"/>
        <v>992</v>
      </c>
      <c r="G5213" s="34">
        <f t="shared" si="601"/>
        <v>507</v>
      </c>
      <c r="H5213" s="34">
        <f t="shared" si="601"/>
        <v>62</v>
      </c>
      <c r="I5213" s="34">
        <f t="shared" si="601"/>
        <v>423</v>
      </c>
    </row>
    <row r="5214" spans="1:9">
      <c r="A5214" s="81">
        <f t="shared" si="599"/>
        <v>557003202015</v>
      </c>
      <c r="B5214">
        <v>5570032</v>
      </c>
      <c r="C5214" t="s">
        <v>539</v>
      </c>
      <c r="D5214" s="1">
        <v>42369</v>
      </c>
      <c r="E5214" s="34">
        <f t="shared" ref="E5214:I5223" si="602">IF(YEAR($D5214)&lt;2016,VLOOKUP($A5214,LDB_alt,COLUMN()-1,FALSE),IFERROR(VLOOKUP($A5214,LDB_neu,COLUMN()-1,FALSE),""))</f>
        <v>8964.56</v>
      </c>
      <c r="F5214" s="34">
        <f t="shared" si="602"/>
        <v>1008.1</v>
      </c>
      <c r="G5214" s="34">
        <f t="shared" si="602"/>
        <v>501.76</v>
      </c>
      <c r="H5214" s="34">
        <f t="shared" si="602"/>
        <v>59.23</v>
      </c>
      <c r="I5214" s="34">
        <f t="shared" si="602"/>
        <v>447.11</v>
      </c>
    </row>
    <row r="5215" spans="1:9">
      <c r="A5215" s="81">
        <f t="shared" si="599"/>
        <v>557003202014</v>
      </c>
      <c r="B5215">
        <v>5570032</v>
      </c>
      <c r="C5215" t="s">
        <v>539</v>
      </c>
      <c r="D5215" s="1">
        <v>42004</v>
      </c>
      <c r="E5215" s="34">
        <f t="shared" si="602"/>
        <v>8964.56</v>
      </c>
      <c r="F5215" s="34">
        <f t="shared" si="602"/>
        <v>991.87000000000012</v>
      </c>
      <c r="G5215" s="34">
        <f t="shared" si="602"/>
        <v>491.68</v>
      </c>
      <c r="H5215" s="34">
        <f t="shared" si="602"/>
        <v>58.25</v>
      </c>
      <c r="I5215" s="34">
        <f t="shared" si="602"/>
        <v>441.94</v>
      </c>
    </row>
    <row r="5216" spans="1:9">
      <c r="A5216" s="81">
        <f t="shared" si="599"/>
        <v>557003202013</v>
      </c>
      <c r="B5216">
        <v>5570032</v>
      </c>
      <c r="C5216" t="s">
        <v>539</v>
      </c>
      <c r="D5216" s="1">
        <v>41639</v>
      </c>
      <c r="E5216" s="34">
        <f t="shared" si="602"/>
        <v>8964.56</v>
      </c>
      <c r="F5216" s="34">
        <f t="shared" si="602"/>
        <v>990.08</v>
      </c>
      <c r="G5216" s="34">
        <f t="shared" si="602"/>
        <v>491.72</v>
      </c>
      <c r="H5216" s="34">
        <f t="shared" si="602"/>
        <v>57.34</v>
      </c>
      <c r="I5216" s="34">
        <f t="shared" si="602"/>
        <v>441.02</v>
      </c>
    </row>
    <row r="5217" spans="1:9">
      <c r="A5217" s="81">
        <f t="shared" si="599"/>
        <v>557003202012</v>
      </c>
      <c r="B5217">
        <v>5570032</v>
      </c>
      <c r="C5217" t="s">
        <v>539</v>
      </c>
      <c r="D5217" s="1">
        <v>41274</v>
      </c>
      <c r="E5217" s="34">
        <f t="shared" si="602"/>
        <v>8964.56</v>
      </c>
      <c r="F5217" s="34">
        <f t="shared" si="602"/>
        <v>983.56</v>
      </c>
      <c r="G5217" s="34">
        <f t="shared" si="602"/>
        <v>487.87</v>
      </c>
      <c r="H5217" s="34">
        <f t="shared" si="602"/>
        <v>57.11</v>
      </c>
      <c r="I5217" s="34">
        <f t="shared" si="602"/>
        <v>438.58</v>
      </c>
    </row>
    <row r="5218" spans="1:9">
      <c r="A5218" s="81">
        <f t="shared" si="599"/>
        <v>557003202011</v>
      </c>
      <c r="B5218">
        <v>5570032</v>
      </c>
      <c r="C5218" t="s">
        <v>539</v>
      </c>
      <c r="D5218" s="1">
        <v>40908</v>
      </c>
      <c r="E5218" s="34">
        <f t="shared" si="602"/>
        <v>8949.93</v>
      </c>
      <c r="F5218" s="34">
        <f t="shared" si="602"/>
        <v>980.54</v>
      </c>
      <c r="G5218" s="34">
        <f t="shared" si="602"/>
        <v>485.61</v>
      </c>
      <c r="H5218" s="34">
        <f t="shared" si="602"/>
        <v>57.28</v>
      </c>
      <c r="I5218" s="34">
        <f t="shared" si="602"/>
        <v>437.65</v>
      </c>
    </row>
    <row r="5219" spans="1:9">
      <c r="A5219" s="81">
        <f t="shared" si="599"/>
        <v>557003202010</v>
      </c>
      <c r="B5219">
        <v>5570032</v>
      </c>
      <c r="C5219" t="s">
        <v>539</v>
      </c>
      <c r="D5219" s="1">
        <v>40543</v>
      </c>
      <c r="E5219" s="34">
        <f t="shared" si="602"/>
        <v>8949.93</v>
      </c>
      <c r="F5219" s="34">
        <f t="shared" si="602"/>
        <v>980.54</v>
      </c>
      <c r="G5219" s="34">
        <f t="shared" si="602"/>
        <v>485.61</v>
      </c>
      <c r="H5219" s="34">
        <f t="shared" si="602"/>
        <v>57.28</v>
      </c>
      <c r="I5219" s="34">
        <f t="shared" si="602"/>
        <v>437.65</v>
      </c>
    </row>
    <row r="5220" spans="1:9">
      <c r="A5220" s="81">
        <f t="shared" si="599"/>
        <v>557003202009</v>
      </c>
      <c r="B5220">
        <v>5570032</v>
      </c>
      <c r="C5220" t="s">
        <v>539</v>
      </c>
      <c r="D5220" s="1">
        <v>40178</v>
      </c>
      <c r="E5220" s="34">
        <f t="shared" si="602"/>
        <v>8949.94</v>
      </c>
      <c r="F5220" s="34">
        <f t="shared" si="602"/>
        <v>963.06999999999994</v>
      </c>
      <c r="G5220" s="34">
        <f t="shared" si="602"/>
        <v>474.59</v>
      </c>
      <c r="H5220" s="34">
        <f t="shared" si="602"/>
        <v>56.25</v>
      </c>
      <c r="I5220" s="34">
        <f t="shared" si="602"/>
        <v>432.23</v>
      </c>
    </row>
    <row r="5221" spans="1:9">
      <c r="A5221" s="81">
        <f t="shared" si="599"/>
        <v>557003202008</v>
      </c>
      <c r="B5221">
        <v>5570032</v>
      </c>
      <c r="C5221" t="s">
        <v>539</v>
      </c>
      <c r="D5221" s="1">
        <v>39813</v>
      </c>
      <c r="E5221" s="34">
        <f t="shared" si="602"/>
        <v>8948.64</v>
      </c>
      <c r="F5221" s="34">
        <f t="shared" si="602"/>
        <v>964.55</v>
      </c>
      <c r="G5221" s="34">
        <f t="shared" si="602"/>
        <v>477.61</v>
      </c>
      <c r="H5221" s="34">
        <f t="shared" si="602"/>
        <v>50.51</v>
      </c>
      <c r="I5221" s="34">
        <f t="shared" si="602"/>
        <v>436.43</v>
      </c>
    </row>
    <row r="5222" spans="1:9">
      <c r="A5222" s="81">
        <f t="shared" si="599"/>
        <v>557003202007</v>
      </c>
      <c r="B5222">
        <v>5570032</v>
      </c>
      <c r="C5222" t="s">
        <v>539</v>
      </c>
      <c r="D5222" s="1">
        <v>39447</v>
      </c>
      <c r="E5222" s="34">
        <f t="shared" si="602"/>
        <v>8948.66</v>
      </c>
      <c r="F5222" s="34">
        <f t="shared" si="602"/>
        <v>961.73</v>
      </c>
      <c r="G5222" s="34">
        <f t="shared" si="602"/>
        <v>476.12</v>
      </c>
      <c r="H5222" s="34">
        <f t="shared" si="602"/>
        <v>49.55</v>
      </c>
      <c r="I5222" s="34">
        <f t="shared" si="602"/>
        <v>436.06</v>
      </c>
    </row>
    <row r="5223" spans="1:9">
      <c r="A5223" s="81">
        <f t="shared" si="599"/>
        <v>557003202006</v>
      </c>
      <c r="B5223">
        <v>5570032</v>
      </c>
      <c r="C5223" t="s">
        <v>539</v>
      </c>
      <c r="D5223" s="1">
        <v>39082</v>
      </c>
      <c r="E5223" s="34">
        <f t="shared" si="602"/>
        <v>8947.6299999999992</v>
      </c>
      <c r="F5223" s="34">
        <f t="shared" si="602"/>
        <v>949.74</v>
      </c>
      <c r="G5223" s="34">
        <f t="shared" si="602"/>
        <v>481.99</v>
      </c>
      <c r="H5223" s="34">
        <f t="shared" si="602"/>
        <v>43.07</v>
      </c>
      <c r="I5223" s="34">
        <f t="shared" si="602"/>
        <v>424.68</v>
      </c>
    </row>
    <row r="5224" spans="1:9">
      <c r="A5224" s="81">
        <f t="shared" si="599"/>
        <v>557003602025</v>
      </c>
      <c r="B5224">
        <v>5570036</v>
      </c>
      <c r="C5224" t="s">
        <v>1098</v>
      </c>
      <c r="D5224" s="1">
        <v>46022</v>
      </c>
      <c r="E5224" s="34" t="str">
        <f t="shared" ref="E5224:I5233" si="603">IF(YEAR($D5224)&lt;2016,VLOOKUP($A5224,LDB_alt,COLUMN()-1,FALSE),IFERROR(VLOOKUP($A5224,LDB_neu,COLUMN()-1,FALSE),""))</f>
        <v/>
      </c>
      <c r="F5224" s="34" t="str">
        <f t="shared" si="603"/>
        <v/>
      </c>
      <c r="G5224" s="34" t="str">
        <f t="shared" si="603"/>
        <v/>
      </c>
      <c r="H5224" s="34" t="str">
        <f t="shared" si="603"/>
        <v/>
      </c>
      <c r="I5224" s="34" t="str">
        <f t="shared" si="603"/>
        <v/>
      </c>
    </row>
    <row r="5225" spans="1:9">
      <c r="A5225" s="81">
        <f t="shared" si="599"/>
        <v>557003602024</v>
      </c>
      <c r="B5225">
        <v>5570036</v>
      </c>
      <c r="C5225" t="s">
        <v>1098</v>
      </c>
      <c r="D5225" s="1">
        <v>45657</v>
      </c>
      <c r="E5225" s="34" t="str">
        <f t="shared" si="603"/>
        <v/>
      </c>
      <c r="F5225" s="34" t="str">
        <f t="shared" si="603"/>
        <v/>
      </c>
      <c r="G5225" s="34" t="str">
        <f t="shared" si="603"/>
        <v/>
      </c>
      <c r="H5225" s="34" t="str">
        <f t="shared" si="603"/>
        <v/>
      </c>
      <c r="I5225" s="34" t="str">
        <f t="shared" si="603"/>
        <v/>
      </c>
    </row>
    <row r="5226" spans="1:9">
      <c r="A5226" s="81">
        <f t="shared" si="599"/>
        <v>557003602023</v>
      </c>
      <c r="B5226">
        <v>5570036</v>
      </c>
      <c r="C5226" t="s">
        <v>1098</v>
      </c>
      <c r="D5226" s="1">
        <v>45291</v>
      </c>
      <c r="E5226" s="34" t="str">
        <f t="shared" si="603"/>
        <v/>
      </c>
      <c r="F5226" s="34" t="str">
        <f t="shared" si="603"/>
        <v/>
      </c>
      <c r="G5226" s="34" t="str">
        <f t="shared" si="603"/>
        <v/>
      </c>
      <c r="H5226" s="34" t="str">
        <f t="shared" si="603"/>
        <v/>
      </c>
      <c r="I5226" s="34" t="str">
        <f t="shared" si="603"/>
        <v/>
      </c>
    </row>
    <row r="5227" spans="1:9">
      <c r="A5227" s="81">
        <f t="shared" si="599"/>
        <v>557003602022</v>
      </c>
      <c r="B5227">
        <v>5570036</v>
      </c>
      <c r="C5227" t="s">
        <v>1098</v>
      </c>
      <c r="D5227" s="1">
        <v>44926</v>
      </c>
      <c r="E5227" s="34" t="str">
        <f t="shared" si="603"/>
        <v/>
      </c>
      <c r="F5227" s="34" t="str">
        <f t="shared" si="603"/>
        <v/>
      </c>
      <c r="G5227" s="34" t="str">
        <f t="shared" si="603"/>
        <v/>
      </c>
      <c r="H5227" s="34" t="str">
        <f t="shared" si="603"/>
        <v/>
      </c>
      <c r="I5227" s="34" t="str">
        <f t="shared" si="603"/>
        <v/>
      </c>
    </row>
    <row r="5228" spans="1:9">
      <c r="A5228" s="81">
        <f t="shared" si="599"/>
        <v>557003602021</v>
      </c>
      <c r="B5228">
        <v>5570036</v>
      </c>
      <c r="C5228" t="s">
        <v>1098</v>
      </c>
      <c r="D5228" s="1">
        <v>44561</v>
      </c>
      <c r="E5228" s="34" t="str">
        <f t="shared" si="603"/>
        <v/>
      </c>
      <c r="F5228" s="34" t="str">
        <f t="shared" si="603"/>
        <v/>
      </c>
      <c r="G5228" s="34" t="str">
        <f t="shared" si="603"/>
        <v/>
      </c>
      <c r="H5228" s="34" t="str">
        <f t="shared" si="603"/>
        <v/>
      </c>
      <c r="I5228" s="34" t="str">
        <f t="shared" si="603"/>
        <v/>
      </c>
    </row>
    <row r="5229" spans="1:9">
      <c r="A5229" s="81">
        <f t="shared" si="599"/>
        <v>557003602020</v>
      </c>
      <c r="B5229">
        <v>5570036</v>
      </c>
      <c r="C5229" t="s">
        <v>1098</v>
      </c>
      <c r="D5229" s="1">
        <v>44196</v>
      </c>
      <c r="E5229" s="34" t="str">
        <f t="shared" si="603"/>
        <v/>
      </c>
      <c r="F5229" s="34" t="str">
        <f t="shared" si="603"/>
        <v/>
      </c>
      <c r="G5229" s="34" t="str">
        <f t="shared" si="603"/>
        <v/>
      </c>
      <c r="H5229" s="34" t="str">
        <f t="shared" si="603"/>
        <v/>
      </c>
      <c r="I5229" s="34" t="str">
        <f t="shared" si="603"/>
        <v/>
      </c>
    </row>
    <row r="5230" spans="1:9">
      <c r="A5230" s="81">
        <f t="shared" si="599"/>
        <v>557003602019</v>
      </c>
      <c r="B5230">
        <v>5570036</v>
      </c>
      <c r="C5230" t="s">
        <v>1098</v>
      </c>
      <c r="D5230" s="1">
        <v>43830</v>
      </c>
      <c r="E5230" s="34" t="str">
        <f t="shared" si="603"/>
        <v/>
      </c>
      <c r="F5230" s="34" t="str">
        <f t="shared" si="603"/>
        <v/>
      </c>
      <c r="G5230" s="34" t="str">
        <f t="shared" si="603"/>
        <v/>
      </c>
      <c r="H5230" s="34" t="str">
        <f t="shared" si="603"/>
        <v/>
      </c>
      <c r="I5230" s="34" t="str">
        <f t="shared" si="603"/>
        <v/>
      </c>
    </row>
    <row r="5231" spans="1:9">
      <c r="A5231" s="81">
        <f t="shared" si="599"/>
        <v>557003602018</v>
      </c>
      <c r="B5231">
        <v>5570036</v>
      </c>
      <c r="C5231" t="s">
        <v>1098</v>
      </c>
      <c r="D5231" s="1">
        <v>43465</v>
      </c>
      <c r="E5231" s="34">
        <f t="shared" si="603"/>
        <v>7808</v>
      </c>
      <c r="F5231" s="34">
        <f t="shared" si="603"/>
        <v>1170</v>
      </c>
      <c r="G5231" s="34">
        <f t="shared" si="603"/>
        <v>615</v>
      </c>
      <c r="H5231" s="34">
        <f t="shared" si="603"/>
        <v>108</v>
      </c>
      <c r="I5231" s="34">
        <f t="shared" si="603"/>
        <v>447</v>
      </c>
    </row>
    <row r="5232" spans="1:9">
      <c r="A5232" s="81">
        <f t="shared" si="599"/>
        <v>557003602017</v>
      </c>
      <c r="B5232">
        <v>5570036</v>
      </c>
      <c r="C5232" t="s">
        <v>1098</v>
      </c>
      <c r="D5232" s="1">
        <v>43100</v>
      </c>
      <c r="E5232" s="34">
        <f t="shared" si="603"/>
        <v>7808</v>
      </c>
      <c r="F5232" s="34">
        <f t="shared" si="603"/>
        <v>1158</v>
      </c>
      <c r="G5232" s="34">
        <f t="shared" si="603"/>
        <v>607</v>
      </c>
      <c r="H5232" s="34">
        <f t="shared" si="603"/>
        <v>105</v>
      </c>
      <c r="I5232" s="34">
        <f t="shared" si="603"/>
        <v>446</v>
      </c>
    </row>
    <row r="5233" spans="1:9">
      <c r="A5233" s="81">
        <f t="shared" si="599"/>
        <v>557003602016</v>
      </c>
      <c r="B5233">
        <v>5570036</v>
      </c>
      <c r="C5233" t="s">
        <v>1098</v>
      </c>
      <c r="D5233" s="1">
        <v>42735</v>
      </c>
      <c r="E5233" s="34">
        <f t="shared" si="603"/>
        <v>7808</v>
      </c>
      <c r="F5233" s="34">
        <f t="shared" si="603"/>
        <v>1148</v>
      </c>
      <c r="G5233" s="34">
        <f t="shared" si="603"/>
        <v>598</v>
      </c>
      <c r="H5233" s="34">
        <f t="shared" si="603"/>
        <v>105</v>
      </c>
      <c r="I5233" s="34">
        <f t="shared" si="603"/>
        <v>445</v>
      </c>
    </row>
    <row r="5234" spans="1:9">
      <c r="A5234" s="81">
        <f t="shared" si="599"/>
        <v>557003602015</v>
      </c>
      <c r="B5234">
        <v>5570036</v>
      </c>
      <c r="C5234" t="s">
        <v>1098</v>
      </c>
      <c r="D5234" s="1">
        <v>42369</v>
      </c>
      <c r="E5234" s="34">
        <f t="shared" ref="E5234:I5243" si="604">IF(YEAR($D5234)&lt;2016,VLOOKUP($A5234,LDB_alt,COLUMN()-1,FALSE),IFERROR(VLOOKUP($A5234,LDB_neu,COLUMN()-1,FALSE),""))</f>
        <v>7807.83</v>
      </c>
      <c r="F5234" s="34">
        <f t="shared" si="604"/>
        <v>1160.1399999999999</v>
      </c>
      <c r="G5234" s="34">
        <f t="shared" si="604"/>
        <v>614.92999999999995</v>
      </c>
      <c r="H5234" s="34">
        <f t="shared" si="604"/>
        <v>86.45</v>
      </c>
      <c r="I5234" s="34">
        <f t="shared" si="604"/>
        <v>458.76</v>
      </c>
    </row>
    <row r="5235" spans="1:9">
      <c r="A5235" s="81">
        <f t="shared" si="599"/>
        <v>557003602014</v>
      </c>
      <c r="B5235">
        <v>5570036</v>
      </c>
      <c r="C5235" t="s">
        <v>1098</v>
      </c>
      <c r="D5235" s="1">
        <v>42004</v>
      </c>
      <c r="E5235" s="34">
        <f t="shared" si="604"/>
        <v>7807.83</v>
      </c>
      <c r="F5235" s="34">
        <f t="shared" si="604"/>
        <v>1155.3799999999999</v>
      </c>
      <c r="G5235" s="34">
        <f t="shared" si="604"/>
        <v>610.53</v>
      </c>
      <c r="H5235" s="34">
        <f t="shared" si="604"/>
        <v>86.32</v>
      </c>
      <c r="I5235" s="34">
        <f t="shared" si="604"/>
        <v>458.53</v>
      </c>
    </row>
    <row r="5236" spans="1:9">
      <c r="A5236" s="81">
        <f t="shared" si="599"/>
        <v>557003602013</v>
      </c>
      <c r="B5236">
        <v>5570036</v>
      </c>
      <c r="C5236" t="s">
        <v>1098</v>
      </c>
      <c r="D5236" s="1">
        <v>41639</v>
      </c>
      <c r="E5236" s="34">
        <f t="shared" si="604"/>
        <v>7807.83</v>
      </c>
      <c r="F5236" s="34">
        <f t="shared" si="604"/>
        <v>1152.6000000000001</v>
      </c>
      <c r="G5236" s="34">
        <f t="shared" si="604"/>
        <v>607.6</v>
      </c>
      <c r="H5236" s="34">
        <f t="shared" si="604"/>
        <v>86.46</v>
      </c>
      <c r="I5236" s="34">
        <f t="shared" si="604"/>
        <v>458.54</v>
      </c>
    </row>
    <row r="5237" spans="1:9">
      <c r="A5237" s="81">
        <f t="shared" si="599"/>
        <v>557003602012</v>
      </c>
      <c r="B5237">
        <v>5570036</v>
      </c>
      <c r="C5237" t="s">
        <v>1098</v>
      </c>
      <c r="D5237" s="1">
        <v>41274</v>
      </c>
      <c r="E5237" s="34">
        <f t="shared" si="604"/>
        <v>7807.83</v>
      </c>
      <c r="F5237" s="34">
        <f t="shared" si="604"/>
        <v>1147.9299999999998</v>
      </c>
      <c r="G5237" s="34">
        <f t="shared" si="604"/>
        <v>603.41999999999996</v>
      </c>
      <c r="H5237" s="34">
        <f t="shared" si="604"/>
        <v>86.05</v>
      </c>
      <c r="I5237" s="34">
        <f t="shared" si="604"/>
        <v>458.46</v>
      </c>
    </row>
    <row r="5238" spans="1:9">
      <c r="A5238" s="81">
        <f t="shared" si="599"/>
        <v>557003602011</v>
      </c>
      <c r="B5238">
        <v>5570036</v>
      </c>
      <c r="C5238" t="s">
        <v>1098</v>
      </c>
      <c r="D5238" s="1">
        <v>40908</v>
      </c>
      <c r="E5238" s="34">
        <f t="shared" si="604"/>
        <v>7807.75</v>
      </c>
      <c r="F5238" s="34">
        <f t="shared" si="604"/>
        <v>1138.31</v>
      </c>
      <c r="G5238" s="34">
        <f t="shared" si="604"/>
        <v>592.95000000000005</v>
      </c>
      <c r="H5238" s="34">
        <f t="shared" si="604"/>
        <v>86.81</v>
      </c>
      <c r="I5238" s="34">
        <f t="shared" si="604"/>
        <v>458.55</v>
      </c>
    </row>
    <row r="5239" spans="1:9">
      <c r="A5239" s="81">
        <f t="shared" si="599"/>
        <v>557003602010</v>
      </c>
      <c r="B5239">
        <v>5570036</v>
      </c>
      <c r="C5239" t="s">
        <v>1098</v>
      </c>
      <c r="D5239" s="1">
        <v>40543</v>
      </c>
      <c r="E5239" s="34">
        <f t="shared" si="604"/>
        <v>7807.75</v>
      </c>
      <c r="F5239" s="34">
        <f t="shared" si="604"/>
        <v>1138.31</v>
      </c>
      <c r="G5239" s="34">
        <f t="shared" si="604"/>
        <v>592.95000000000005</v>
      </c>
      <c r="H5239" s="34">
        <f t="shared" si="604"/>
        <v>86.81</v>
      </c>
      <c r="I5239" s="34">
        <f t="shared" si="604"/>
        <v>458.55</v>
      </c>
    </row>
    <row r="5240" spans="1:9">
      <c r="A5240" s="81">
        <f t="shared" si="599"/>
        <v>557003602009</v>
      </c>
      <c r="B5240">
        <v>5570036</v>
      </c>
      <c r="C5240" t="s">
        <v>1098</v>
      </c>
      <c r="D5240" s="1">
        <v>40178</v>
      </c>
      <c r="E5240" s="34">
        <f t="shared" si="604"/>
        <v>7807.75</v>
      </c>
      <c r="F5240" s="34">
        <f t="shared" si="604"/>
        <v>1134.8799999999999</v>
      </c>
      <c r="G5240" s="34">
        <f t="shared" si="604"/>
        <v>588.54999999999995</v>
      </c>
      <c r="H5240" s="34">
        <f t="shared" si="604"/>
        <v>88.31</v>
      </c>
      <c r="I5240" s="34">
        <f t="shared" si="604"/>
        <v>458.02</v>
      </c>
    </row>
    <row r="5241" spans="1:9">
      <c r="A5241" s="81">
        <f t="shared" si="599"/>
        <v>557003602008</v>
      </c>
      <c r="B5241">
        <v>5570036</v>
      </c>
      <c r="C5241" t="s">
        <v>1098</v>
      </c>
      <c r="D5241" s="1">
        <v>39813</v>
      </c>
      <c r="E5241" s="34">
        <f t="shared" si="604"/>
        <v>7807.75</v>
      </c>
      <c r="F5241" s="34">
        <f t="shared" si="604"/>
        <v>1124.04</v>
      </c>
      <c r="G5241" s="34">
        <f t="shared" si="604"/>
        <v>579.35</v>
      </c>
      <c r="H5241" s="34">
        <f t="shared" si="604"/>
        <v>87.62</v>
      </c>
      <c r="I5241" s="34">
        <f t="shared" si="604"/>
        <v>457.07</v>
      </c>
    </row>
    <row r="5242" spans="1:9">
      <c r="A5242" s="81">
        <f t="shared" si="599"/>
        <v>557003602007</v>
      </c>
      <c r="B5242">
        <v>5570036</v>
      </c>
      <c r="C5242" t="s">
        <v>1098</v>
      </c>
      <c r="D5242" s="1">
        <v>39447</v>
      </c>
      <c r="E5242" s="34">
        <f t="shared" si="604"/>
        <v>7807.75</v>
      </c>
      <c r="F5242" s="34">
        <f t="shared" si="604"/>
        <v>1119.79</v>
      </c>
      <c r="G5242" s="34">
        <f t="shared" si="604"/>
        <v>575.34</v>
      </c>
      <c r="H5242" s="34">
        <f t="shared" si="604"/>
        <v>87.85</v>
      </c>
      <c r="I5242" s="34">
        <f t="shared" si="604"/>
        <v>456.6</v>
      </c>
    </row>
    <row r="5243" spans="1:9">
      <c r="A5243" s="81">
        <f t="shared" si="599"/>
        <v>557003602006</v>
      </c>
      <c r="B5243">
        <v>5570036</v>
      </c>
      <c r="C5243" t="s">
        <v>1098</v>
      </c>
      <c r="D5243" s="1">
        <v>39082</v>
      </c>
      <c r="E5243" s="34">
        <f t="shared" si="604"/>
        <v>7808.13</v>
      </c>
      <c r="F5243" s="34">
        <f t="shared" si="604"/>
        <v>1112.6399999999999</v>
      </c>
      <c r="G5243" s="34">
        <f t="shared" si="604"/>
        <v>571.51</v>
      </c>
      <c r="H5243" s="34">
        <f t="shared" si="604"/>
        <v>84.91</v>
      </c>
      <c r="I5243" s="34">
        <f t="shared" si="604"/>
        <v>456.22</v>
      </c>
    </row>
    <row r="5244" spans="1:9">
      <c r="A5244" s="81">
        <f t="shared" si="599"/>
        <v>557004002025</v>
      </c>
      <c r="B5244">
        <v>5570040</v>
      </c>
      <c r="C5244" t="s">
        <v>1099</v>
      </c>
      <c r="D5244" s="1">
        <v>46022</v>
      </c>
      <c r="E5244" s="34" t="str">
        <f t="shared" ref="E5244:I5253" si="605">IF(YEAR($D5244)&lt;2016,VLOOKUP($A5244,LDB_alt,COLUMN()-1,FALSE),IFERROR(VLOOKUP($A5244,LDB_neu,COLUMN()-1,FALSE),""))</f>
        <v/>
      </c>
      <c r="F5244" s="34" t="str">
        <f t="shared" si="605"/>
        <v/>
      </c>
      <c r="G5244" s="34" t="str">
        <f t="shared" si="605"/>
        <v/>
      </c>
      <c r="H5244" s="34" t="str">
        <f t="shared" si="605"/>
        <v/>
      </c>
      <c r="I5244" s="34" t="str">
        <f t="shared" si="605"/>
        <v/>
      </c>
    </row>
    <row r="5245" spans="1:9">
      <c r="A5245" s="81">
        <f t="shared" si="599"/>
        <v>557004002024</v>
      </c>
      <c r="B5245">
        <v>5570040</v>
      </c>
      <c r="C5245" t="s">
        <v>1099</v>
      </c>
      <c r="D5245" s="1">
        <v>45657</v>
      </c>
      <c r="E5245" s="34" t="str">
        <f t="shared" si="605"/>
        <v/>
      </c>
      <c r="F5245" s="34" t="str">
        <f t="shared" si="605"/>
        <v/>
      </c>
      <c r="G5245" s="34" t="str">
        <f t="shared" si="605"/>
        <v/>
      </c>
      <c r="H5245" s="34" t="str">
        <f t="shared" si="605"/>
        <v/>
      </c>
      <c r="I5245" s="34" t="str">
        <f t="shared" si="605"/>
        <v/>
      </c>
    </row>
    <row r="5246" spans="1:9">
      <c r="A5246" s="81">
        <f t="shared" si="599"/>
        <v>557004002023</v>
      </c>
      <c r="B5246">
        <v>5570040</v>
      </c>
      <c r="C5246" t="s">
        <v>1099</v>
      </c>
      <c r="D5246" s="1">
        <v>45291</v>
      </c>
      <c r="E5246" s="34" t="str">
        <f t="shared" si="605"/>
        <v/>
      </c>
      <c r="F5246" s="34" t="str">
        <f t="shared" si="605"/>
        <v/>
      </c>
      <c r="G5246" s="34" t="str">
        <f t="shared" si="605"/>
        <v/>
      </c>
      <c r="H5246" s="34" t="str">
        <f t="shared" si="605"/>
        <v/>
      </c>
      <c r="I5246" s="34" t="str">
        <f t="shared" si="605"/>
        <v/>
      </c>
    </row>
    <row r="5247" spans="1:9">
      <c r="A5247" s="81">
        <f t="shared" si="599"/>
        <v>557004002022</v>
      </c>
      <c r="B5247">
        <v>5570040</v>
      </c>
      <c r="C5247" t="s">
        <v>1099</v>
      </c>
      <c r="D5247" s="1">
        <v>44926</v>
      </c>
      <c r="E5247" s="34" t="str">
        <f t="shared" si="605"/>
        <v/>
      </c>
      <c r="F5247" s="34" t="str">
        <f t="shared" si="605"/>
        <v/>
      </c>
      <c r="G5247" s="34" t="str">
        <f t="shared" si="605"/>
        <v/>
      </c>
      <c r="H5247" s="34" t="str">
        <f t="shared" si="605"/>
        <v/>
      </c>
      <c r="I5247" s="34" t="str">
        <f t="shared" si="605"/>
        <v/>
      </c>
    </row>
    <row r="5248" spans="1:9">
      <c r="A5248" s="81">
        <f t="shared" si="599"/>
        <v>557004002021</v>
      </c>
      <c r="B5248">
        <v>5570040</v>
      </c>
      <c r="C5248" t="s">
        <v>1099</v>
      </c>
      <c r="D5248" s="1">
        <v>44561</v>
      </c>
      <c r="E5248" s="34" t="str">
        <f t="shared" si="605"/>
        <v/>
      </c>
      <c r="F5248" s="34" t="str">
        <f t="shared" si="605"/>
        <v/>
      </c>
      <c r="G5248" s="34" t="str">
        <f t="shared" si="605"/>
        <v/>
      </c>
      <c r="H5248" s="34" t="str">
        <f t="shared" si="605"/>
        <v/>
      </c>
      <c r="I5248" s="34" t="str">
        <f t="shared" si="605"/>
        <v/>
      </c>
    </row>
    <row r="5249" spans="1:9">
      <c r="A5249" s="81">
        <f t="shared" si="599"/>
        <v>557004002020</v>
      </c>
      <c r="B5249">
        <v>5570040</v>
      </c>
      <c r="C5249" t="s">
        <v>1099</v>
      </c>
      <c r="D5249" s="1">
        <v>44196</v>
      </c>
      <c r="E5249" s="34" t="str">
        <f t="shared" si="605"/>
        <v/>
      </c>
      <c r="F5249" s="34" t="str">
        <f t="shared" si="605"/>
        <v/>
      </c>
      <c r="G5249" s="34" t="str">
        <f t="shared" si="605"/>
        <v/>
      </c>
      <c r="H5249" s="34" t="str">
        <f t="shared" si="605"/>
        <v/>
      </c>
      <c r="I5249" s="34" t="str">
        <f t="shared" si="605"/>
        <v/>
      </c>
    </row>
    <row r="5250" spans="1:9">
      <c r="A5250" s="81">
        <f t="shared" si="599"/>
        <v>557004002019</v>
      </c>
      <c r="B5250">
        <v>5570040</v>
      </c>
      <c r="C5250" t="s">
        <v>1099</v>
      </c>
      <c r="D5250" s="1">
        <v>43830</v>
      </c>
      <c r="E5250" s="34" t="str">
        <f t="shared" si="605"/>
        <v/>
      </c>
      <c r="F5250" s="34" t="str">
        <f t="shared" si="605"/>
        <v/>
      </c>
      <c r="G5250" s="34" t="str">
        <f t="shared" si="605"/>
        <v/>
      </c>
      <c r="H5250" s="34" t="str">
        <f t="shared" si="605"/>
        <v/>
      </c>
      <c r="I5250" s="34" t="str">
        <f t="shared" si="605"/>
        <v/>
      </c>
    </row>
    <row r="5251" spans="1:9">
      <c r="A5251" s="81">
        <f t="shared" si="599"/>
        <v>557004002018</v>
      </c>
      <c r="B5251">
        <v>5570040</v>
      </c>
      <c r="C5251" t="s">
        <v>1099</v>
      </c>
      <c r="D5251" s="1">
        <v>43465</v>
      </c>
      <c r="E5251" s="34">
        <f t="shared" si="605"/>
        <v>9695</v>
      </c>
      <c r="F5251" s="34">
        <f t="shared" si="605"/>
        <v>988</v>
      </c>
      <c r="G5251" s="34">
        <f t="shared" si="605"/>
        <v>507</v>
      </c>
      <c r="H5251" s="34">
        <f t="shared" si="605"/>
        <v>103</v>
      </c>
      <c r="I5251" s="34">
        <f t="shared" si="605"/>
        <v>378</v>
      </c>
    </row>
    <row r="5252" spans="1:9">
      <c r="A5252" s="81">
        <f t="shared" si="599"/>
        <v>557004002017</v>
      </c>
      <c r="B5252">
        <v>5570040</v>
      </c>
      <c r="C5252" t="s">
        <v>1099</v>
      </c>
      <c r="D5252" s="1">
        <v>43100</v>
      </c>
      <c r="E5252" s="34">
        <f t="shared" si="605"/>
        <v>9695</v>
      </c>
      <c r="F5252" s="34">
        <f t="shared" si="605"/>
        <v>980</v>
      </c>
      <c r="G5252" s="34">
        <f t="shared" si="605"/>
        <v>508</v>
      </c>
      <c r="H5252" s="34">
        <f t="shared" si="605"/>
        <v>103</v>
      </c>
      <c r="I5252" s="34">
        <f t="shared" si="605"/>
        <v>369</v>
      </c>
    </row>
    <row r="5253" spans="1:9">
      <c r="A5253" s="81">
        <f t="shared" ref="A5253:A5316" si="606">(LEFT(B5253&amp;"00000000",8)&amp;YEAR(D5253))+0</f>
        <v>557004002016</v>
      </c>
      <c r="B5253">
        <v>5570040</v>
      </c>
      <c r="C5253" t="s">
        <v>1099</v>
      </c>
      <c r="D5253" s="1">
        <v>42735</v>
      </c>
      <c r="E5253" s="34">
        <f t="shared" si="605"/>
        <v>9695</v>
      </c>
      <c r="F5253" s="34">
        <f t="shared" si="605"/>
        <v>971</v>
      </c>
      <c r="G5253" s="34">
        <f t="shared" si="605"/>
        <v>501</v>
      </c>
      <c r="H5253" s="34">
        <f t="shared" si="605"/>
        <v>102</v>
      </c>
      <c r="I5253" s="34">
        <f t="shared" si="605"/>
        <v>368</v>
      </c>
    </row>
    <row r="5254" spans="1:9">
      <c r="A5254" s="81">
        <f t="shared" si="606"/>
        <v>557004002015</v>
      </c>
      <c r="B5254">
        <v>5570040</v>
      </c>
      <c r="C5254" t="s">
        <v>1099</v>
      </c>
      <c r="D5254" s="1">
        <v>42369</v>
      </c>
      <c r="E5254" s="34">
        <f t="shared" ref="E5254:I5263" si="607">IF(YEAR($D5254)&lt;2016,VLOOKUP($A5254,LDB_alt,COLUMN()-1,FALSE),IFERROR(VLOOKUP($A5254,LDB_neu,COLUMN()-1,FALSE),""))</f>
        <v>9694.84</v>
      </c>
      <c r="F5254" s="34">
        <f t="shared" si="607"/>
        <v>982.7</v>
      </c>
      <c r="G5254" s="34">
        <f t="shared" si="607"/>
        <v>499.86</v>
      </c>
      <c r="H5254" s="34">
        <f t="shared" si="607"/>
        <v>95.65</v>
      </c>
      <c r="I5254" s="34">
        <f t="shared" si="607"/>
        <v>387.19</v>
      </c>
    </row>
    <row r="5255" spans="1:9">
      <c r="A5255" s="81">
        <f t="shared" si="606"/>
        <v>557004002014</v>
      </c>
      <c r="B5255">
        <v>5570040</v>
      </c>
      <c r="C5255" t="s">
        <v>1099</v>
      </c>
      <c r="D5255" s="1">
        <v>42004</v>
      </c>
      <c r="E5255" s="34">
        <f t="shared" si="607"/>
        <v>9694.84</v>
      </c>
      <c r="F5255" s="34">
        <f t="shared" si="607"/>
        <v>981.06999999999994</v>
      </c>
      <c r="G5255" s="34">
        <f t="shared" si="607"/>
        <v>499.66</v>
      </c>
      <c r="H5255" s="34">
        <f t="shared" si="607"/>
        <v>96.49</v>
      </c>
      <c r="I5255" s="34">
        <f t="shared" si="607"/>
        <v>384.92</v>
      </c>
    </row>
    <row r="5256" spans="1:9">
      <c r="A5256" s="81">
        <f t="shared" si="606"/>
        <v>557004002013</v>
      </c>
      <c r="B5256">
        <v>5570040</v>
      </c>
      <c r="C5256" t="s">
        <v>1099</v>
      </c>
      <c r="D5256" s="1">
        <v>41639</v>
      </c>
      <c r="E5256" s="34">
        <f t="shared" si="607"/>
        <v>9694.84</v>
      </c>
      <c r="F5256" s="34">
        <f t="shared" si="607"/>
        <v>977.96</v>
      </c>
      <c r="G5256" s="34">
        <f t="shared" si="607"/>
        <v>498.43</v>
      </c>
      <c r="H5256" s="34">
        <f t="shared" si="607"/>
        <v>96.44</v>
      </c>
      <c r="I5256" s="34">
        <f t="shared" si="607"/>
        <v>383.09</v>
      </c>
    </row>
    <row r="5257" spans="1:9">
      <c r="A5257" s="81">
        <f t="shared" si="606"/>
        <v>557004002012</v>
      </c>
      <c r="B5257">
        <v>5570040</v>
      </c>
      <c r="C5257" t="s">
        <v>1099</v>
      </c>
      <c r="D5257" s="1">
        <v>41274</v>
      </c>
      <c r="E5257" s="34">
        <f t="shared" si="607"/>
        <v>9694.84</v>
      </c>
      <c r="F5257" s="34">
        <f t="shared" si="607"/>
        <v>970.81999999999994</v>
      </c>
      <c r="G5257" s="34">
        <f t="shared" si="607"/>
        <v>491.17</v>
      </c>
      <c r="H5257" s="34">
        <f t="shared" si="607"/>
        <v>96.46</v>
      </c>
      <c r="I5257" s="34">
        <f t="shared" si="607"/>
        <v>383.19</v>
      </c>
    </row>
    <row r="5258" spans="1:9">
      <c r="A5258" s="81">
        <f t="shared" si="606"/>
        <v>557004002011</v>
      </c>
      <c r="B5258">
        <v>5570040</v>
      </c>
      <c r="C5258" t="s">
        <v>1099</v>
      </c>
      <c r="D5258" s="1">
        <v>40908</v>
      </c>
      <c r="E5258" s="34">
        <f t="shared" si="607"/>
        <v>9667.69</v>
      </c>
      <c r="F5258" s="34">
        <f t="shared" si="607"/>
        <v>943.44</v>
      </c>
      <c r="G5258" s="34">
        <f t="shared" si="607"/>
        <v>484.58</v>
      </c>
      <c r="H5258" s="34">
        <f t="shared" si="607"/>
        <v>83.4</v>
      </c>
      <c r="I5258" s="34">
        <f t="shared" si="607"/>
        <v>375.46</v>
      </c>
    </row>
    <row r="5259" spans="1:9">
      <c r="A5259" s="81">
        <f t="shared" si="606"/>
        <v>557004002010</v>
      </c>
      <c r="B5259">
        <v>5570040</v>
      </c>
      <c r="C5259" t="s">
        <v>1099</v>
      </c>
      <c r="D5259" s="1">
        <v>40543</v>
      </c>
      <c r="E5259" s="34">
        <f t="shared" si="607"/>
        <v>9667.69</v>
      </c>
      <c r="F5259" s="34">
        <f t="shared" si="607"/>
        <v>943.44</v>
      </c>
      <c r="G5259" s="34">
        <f t="shared" si="607"/>
        <v>484.58</v>
      </c>
      <c r="H5259" s="34">
        <f t="shared" si="607"/>
        <v>83.4</v>
      </c>
      <c r="I5259" s="34">
        <f t="shared" si="607"/>
        <v>375.46</v>
      </c>
    </row>
    <row r="5260" spans="1:9">
      <c r="A5260" s="81">
        <f t="shared" si="606"/>
        <v>557004002009</v>
      </c>
      <c r="B5260">
        <v>5570040</v>
      </c>
      <c r="C5260" t="s">
        <v>1099</v>
      </c>
      <c r="D5260" s="1">
        <v>40178</v>
      </c>
      <c r="E5260" s="34">
        <f t="shared" si="607"/>
        <v>9667.7199999999993</v>
      </c>
      <c r="F5260" s="34">
        <f t="shared" si="607"/>
        <v>908.25</v>
      </c>
      <c r="G5260" s="34">
        <f t="shared" si="607"/>
        <v>504.45</v>
      </c>
      <c r="H5260" s="34">
        <f t="shared" si="607"/>
        <v>58.34</v>
      </c>
      <c r="I5260" s="34">
        <f t="shared" si="607"/>
        <v>345.46</v>
      </c>
    </row>
    <row r="5261" spans="1:9">
      <c r="A5261" s="81">
        <f t="shared" si="606"/>
        <v>557004002008</v>
      </c>
      <c r="B5261">
        <v>5570040</v>
      </c>
      <c r="C5261" t="s">
        <v>1099</v>
      </c>
      <c r="D5261" s="1">
        <v>39813</v>
      </c>
      <c r="E5261" s="34">
        <f t="shared" si="607"/>
        <v>9667.66</v>
      </c>
      <c r="F5261" s="34">
        <f t="shared" si="607"/>
        <v>904.96999999999991</v>
      </c>
      <c r="G5261" s="34">
        <f t="shared" si="607"/>
        <v>520.55999999999995</v>
      </c>
      <c r="H5261" s="34">
        <f t="shared" si="607"/>
        <v>42.51</v>
      </c>
      <c r="I5261" s="34">
        <f t="shared" si="607"/>
        <v>341.9</v>
      </c>
    </row>
    <row r="5262" spans="1:9">
      <c r="A5262" s="81">
        <f t="shared" si="606"/>
        <v>557004002007</v>
      </c>
      <c r="B5262">
        <v>5570040</v>
      </c>
      <c r="C5262" t="s">
        <v>1099</v>
      </c>
      <c r="D5262" s="1">
        <v>39447</v>
      </c>
      <c r="E5262" s="34">
        <f t="shared" si="607"/>
        <v>9667.11</v>
      </c>
      <c r="F5262" s="34">
        <f t="shared" si="607"/>
        <v>889.32999999999993</v>
      </c>
      <c r="G5262" s="34">
        <f t="shared" si="607"/>
        <v>508.69</v>
      </c>
      <c r="H5262" s="34">
        <f t="shared" si="607"/>
        <v>39.06</v>
      </c>
      <c r="I5262" s="34">
        <f t="shared" si="607"/>
        <v>341.58</v>
      </c>
    </row>
    <row r="5263" spans="1:9">
      <c r="A5263" s="81">
        <f t="shared" si="606"/>
        <v>557004002006</v>
      </c>
      <c r="B5263">
        <v>5570040</v>
      </c>
      <c r="C5263" t="s">
        <v>1099</v>
      </c>
      <c r="D5263" s="1">
        <v>39082</v>
      </c>
      <c r="E5263" s="34">
        <f t="shared" si="607"/>
        <v>9667.11</v>
      </c>
      <c r="F5263" s="34">
        <f t="shared" si="607"/>
        <v>884.36000000000013</v>
      </c>
      <c r="G5263" s="34">
        <f t="shared" si="607"/>
        <v>505.18</v>
      </c>
      <c r="H5263" s="34">
        <f t="shared" si="607"/>
        <v>38.51</v>
      </c>
      <c r="I5263" s="34">
        <f t="shared" si="607"/>
        <v>340.67</v>
      </c>
    </row>
    <row r="5264" spans="1:9">
      <c r="A5264" s="81">
        <f t="shared" si="606"/>
        <v>557004402025</v>
      </c>
      <c r="B5264">
        <v>5570044</v>
      </c>
      <c r="C5264" t="s">
        <v>1100</v>
      </c>
      <c r="D5264" s="1">
        <v>46022</v>
      </c>
      <c r="E5264" s="34" t="str">
        <f t="shared" ref="E5264:I5273" si="608">IF(YEAR($D5264)&lt;2016,VLOOKUP($A5264,LDB_alt,COLUMN()-1,FALSE),IFERROR(VLOOKUP($A5264,LDB_neu,COLUMN()-1,FALSE),""))</f>
        <v/>
      </c>
      <c r="F5264" s="34" t="str">
        <f t="shared" si="608"/>
        <v/>
      </c>
      <c r="G5264" s="34" t="str">
        <f t="shared" si="608"/>
        <v/>
      </c>
      <c r="H5264" s="34" t="str">
        <f t="shared" si="608"/>
        <v/>
      </c>
      <c r="I5264" s="34" t="str">
        <f t="shared" si="608"/>
        <v/>
      </c>
    </row>
    <row r="5265" spans="1:9">
      <c r="A5265" s="81">
        <f t="shared" si="606"/>
        <v>557004402024</v>
      </c>
      <c r="B5265">
        <v>5570044</v>
      </c>
      <c r="C5265" t="s">
        <v>1100</v>
      </c>
      <c r="D5265" s="1">
        <v>45657</v>
      </c>
      <c r="E5265" s="34" t="str">
        <f t="shared" si="608"/>
        <v/>
      </c>
      <c r="F5265" s="34" t="str">
        <f t="shared" si="608"/>
        <v/>
      </c>
      <c r="G5265" s="34" t="str">
        <f t="shared" si="608"/>
        <v/>
      </c>
      <c r="H5265" s="34" t="str">
        <f t="shared" si="608"/>
        <v/>
      </c>
      <c r="I5265" s="34" t="str">
        <f t="shared" si="608"/>
        <v/>
      </c>
    </row>
    <row r="5266" spans="1:9">
      <c r="A5266" s="81">
        <f t="shared" si="606"/>
        <v>557004402023</v>
      </c>
      <c r="B5266">
        <v>5570044</v>
      </c>
      <c r="C5266" t="s">
        <v>1100</v>
      </c>
      <c r="D5266" s="1">
        <v>45291</v>
      </c>
      <c r="E5266" s="34" t="str">
        <f t="shared" si="608"/>
        <v/>
      </c>
      <c r="F5266" s="34" t="str">
        <f t="shared" si="608"/>
        <v/>
      </c>
      <c r="G5266" s="34" t="str">
        <f t="shared" si="608"/>
        <v/>
      </c>
      <c r="H5266" s="34" t="str">
        <f t="shared" si="608"/>
        <v/>
      </c>
      <c r="I5266" s="34" t="str">
        <f t="shared" si="608"/>
        <v/>
      </c>
    </row>
    <row r="5267" spans="1:9">
      <c r="A5267" s="81">
        <f t="shared" si="606"/>
        <v>557004402022</v>
      </c>
      <c r="B5267">
        <v>5570044</v>
      </c>
      <c r="C5267" t="s">
        <v>1100</v>
      </c>
      <c r="D5267" s="1">
        <v>44926</v>
      </c>
      <c r="E5267" s="34" t="str">
        <f t="shared" si="608"/>
        <v/>
      </c>
      <c r="F5267" s="34" t="str">
        <f t="shared" si="608"/>
        <v/>
      </c>
      <c r="G5267" s="34" t="str">
        <f t="shared" si="608"/>
        <v/>
      </c>
      <c r="H5267" s="34" t="str">
        <f t="shared" si="608"/>
        <v/>
      </c>
      <c r="I5267" s="34" t="str">
        <f t="shared" si="608"/>
        <v/>
      </c>
    </row>
    <row r="5268" spans="1:9">
      <c r="A5268" s="81">
        <f t="shared" si="606"/>
        <v>557004402021</v>
      </c>
      <c r="B5268">
        <v>5570044</v>
      </c>
      <c r="C5268" t="s">
        <v>1100</v>
      </c>
      <c r="D5268" s="1">
        <v>44561</v>
      </c>
      <c r="E5268" s="34" t="str">
        <f t="shared" si="608"/>
        <v/>
      </c>
      <c r="F5268" s="34" t="str">
        <f t="shared" si="608"/>
        <v/>
      </c>
      <c r="G5268" s="34" t="str">
        <f t="shared" si="608"/>
        <v/>
      </c>
      <c r="H5268" s="34" t="str">
        <f t="shared" si="608"/>
        <v/>
      </c>
      <c r="I5268" s="34" t="str">
        <f t="shared" si="608"/>
        <v/>
      </c>
    </row>
    <row r="5269" spans="1:9">
      <c r="A5269" s="81">
        <f t="shared" si="606"/>
        <v>557004402020</v>
      </c>
      <c r="B5269">
        <v>5570044</v>
      </c>
      <c r="C5269" t="s">
        <v>1100</v>
      </c>
      <c r="D5269" s="1">
        <v>44196</v>
      </c>
      <c r="E5269" s="34" t="str">
        <f t="shared" si="608"/>
        <v/>
      </c>
      <c r="F5269" s="34" t="str">
        <f t="shared" si="608"/>
        <v/>
      </c>
      <c r="G5269" s="34" t="str">
        <f t="shared" si="608"/>
        <v/>
      </c>
      <c r="H5269" s="34" t="str">
        <f t="shared" si="608"/>
        <v/>
      </c>
      <c r="I5269" s="34" t="str">
        <f t="shared" si="608"/>
        <v/>
      </c>
    </row>
    <row r="5270" spans="1:9">
      <c r="A5270" s="81">
        <f t="shared" si="606"/>
        <v>557004402019</v>
      </c>
      <c r="B5270">
        <v>5570044</v>
      </c>
      <c r="C5270" t="s">
        <v>1100</v>
      </c>
      <c r="D5270" s="1">
        <v>43830</v>
      </c>
      <c r="E5270" s="34" t="str">
        <f t="shared" si="608"/>
        <v/>
      </c>
      <c r="F5270" s="34" t="str">
        <f t="shared" si="608"/>
        <v/>
      </c>
      <c r="G5270" s="34" t="str">
        <f t="shared" si="608"/>
        <v/>
      </c>
      <c r="H5270" s="34" t="str">
        <f t="shared" si="608"/>
        <v/>
      </c>
      <c r="I5270" s="34" t="str">
        <f t="shared" si="608"/>
        <v/>
      </c>
    </row>
    <row r="5271" spans="1:9">
      <c r="A5271" s="81">
        <f t="shared" si="606"/>
        <v>557004402018</v>
      </c>
      <c r="B5271">
        <v>5570044</v>
      </c>
      <c r="C5271" t="s">
        <v>1100</v>
      </c>
      <c r="D5271" s="1">
        <v>43465</v>
      </c>
      <c r="E5271" s="34">
        <f t="shared" si="608"/>
        <v>9084</v>
      </c>
      <c r="F5271" s="34">
        <f t="shared" si="608"/>
        <v>1433</v>
      </c>
      <c r="G5271" s="34">
        <f t="shared" si="608"/>
        <v>696</v>
      </c>
      <c r="H5271" s="34">
        <f t="shared" si="608"/>
        <v>254</v>
      </c>
      <c r="I5271" s="34">
        <f t="shared" si="608"/>
        <v>483</v>
      </c>
    </row>
    <row r="5272" spans="1:9">
      <c r="A5272" s="81">
        <f t="shared" si="606"/>
        <v>557004402017</v>
      </c>
      <c r="B5272">
        <v>5570044</v>
      </c>
      <c r="C5272" t="s">
        <v>1100</v>
      </c>
      <c r="D5272" s="1">
        <v>43100</v>
      </c>
      <c r="E5272" s="34">
        <f t="shared" si="608"/>
        <v>9084</v>
      </c>
      <c r="F5272" s="34">
        <f t="shared" si="608"/>
        <v>1423</v>
      </c>
      <c r="G5272" s="34">
        <f t="shared" si="608"/>
        <v>692</v>
      </c>
      <c r="H5272" s="34">
        <f t="shared" si="608"/>
        <v>248</v>
      </c>
      <c r="I5272" s="34">
        <f t="shared" si="608"/>
        <v>483</v>
      </c>
    </row>
    <row r="5273" spans="1:9">
      <c r="A5273" s="81">
        <f t="shared" si="606"/>
        <v>557004402016</v>
      </c>
      <c r="B5273">
        <v>5570044</v>
      </c>
      <c r="C5273" t="s">
        <v>1100</v>
      </c>
      <c r="D5273" s="1">
        <v>42735</v>
      </c>
      <c r="E5273" s="34">
        <f t="shared" si="608"/>
        <v>9084</v>
      </c>
      <c r="F5273" s="34">
        <f t="shared" si="608"/>
        <v>1408</v>
      </c>
      <c r="G5273" s="34">
        <f t="shared" si="608"/>
        <v>677</v>
      </c>
      <c r="H5273" s="34">
        <f t="shared" si="608"/>
        <v>249</v>
      </c>
      <c r="I5273" s="34">
        <f t="shared" si="608"/>
        <v>482</v>
      </c>
    </row>
    <row r="5274" spans="1:9">
      <c r="A5274" s="81">
        <f t="shared" si="606"/>
        <v>557004402015</v>
      </c>
      <c r="B5274">
        <v>5570044</v>
      </c>
      <c r="C5274" t="s">
        <v>1100</v>
      </c>
      <c r="D5274" s="1">
        <v>42369</v>
      </c>
      <c r="E5274" s="34">
        <f t="shared" ref="E5274:I5283" si="609">IF(YEAR($D5274)&lt;2016,VLOOKUP($A5274,LDB_alt,COLUMN()-1,FALSE),IFERROR(VLOOKUP($A5274,LDB_neu,COLUMN()-1,FALSE),""))</f>
        <v>9083.67</v>
      </c>
      <c r="F5274" s="34">
        <f t="shared" si="609"/>
        <v>1444.75</v>
      </c>
      <c r="G5274" s="34">
        <f t="shared" si="609"/>
        <v>684.03</v>
      </c>
      <c r="H5274" s="34">
        <f t="shared" si="609"/>
        <v>243.14</v>
      </c>
      <c r="I5274" s="34">
        <f t="shared" si="609"/>
        <v>517.58000000000004</v>
      </c>
    </row>
    <row r="5275" spans="1:9">
      <c r="A5275" s="81">
        <f t="shared" si="606"/>
        <v>557004402014</v>
      </c>
      <c r="B5275">
        <v>5570044</v>
      </c>
      <c r="C5275" t="s">
        <v>1100</v>
      </c>
      <c r="D5275" s="1">
        <v>42004</v>
      </c>
      <c r="E5275" s="34">
        <f t="shared" si="609"/>
        <v>9083.67</v>
      </c>
      <c r="F5275" s="34">
        <f t="shared" si="609"/>
        <v>1439.22</v>
      </c>
      <c r="G5275" s="34">
        <f t="shared" si="609"/>
        <v>678.28</v>
      </c>
      <c r="H5275" s="34">
        <f t="shared" si="609"/>
        <v>243.6</v>
      </c>
      <c r="I5275" s="34">
        <f t="shared" si="609"/>
        <v>517.34</v>
      </c>
    </row>
    <row r="5276" spans="1:9">
      <c r="A5276" s="81">
        <f t="shared" si="606"/>
        <v>557004402013</v>
      </c>
      <c r="B5276">
        <v>5570044</v>
      </c>
      <c r="C5276" t="s">
        <v>1100</v>
      </c>
      <c r="D5276" s="1">
        <v>41639</v>
      </c>
      <c r="E5276" s="34">
        <f t="shared" si="609"/>
        <v>9083.67</v>
      </c>
      <c r="F5276" s="34">
        <f t="shared" si="609"/>
        <v>1438.2800000000002</v>
      </c>
      <c r="G5276" s="34">
        <f t="shared" si="609"/>
        <v>675.57</v>
      </c>
      <c r="H5276" s="34">
        <f t="shared" si="609"/>
        <v>244.5</v>
      </c>
      <c r="I5276" s="34">
        <f t="shared" si="609"/>
        <v>518.21</v>
      </c>
    </row>
    <row r="5277" spans="1:9">
      <c r="A5277" s="81">
        <f t="shared" si="606"/>
        <v>557004402012</v>
      </c>
      <c r="B5277">
        <v>5570044</v>
      </c>
      <c r="C5277" t="s">
        <v>1100</v>
      </c>
      <c r="D5277" s="1">
        <v>41274</v>
      </c>
      <c r="E5277" s="34">
        <f t="shared" si="609"/>
        <v>9083.67</v>
      </c>
      <c r="F5277" s="34">
        <f t="shared" si="609"/>
        <v>1434.42</v>
      </c>
      <c r="G5277" s="34">
        <f t="shared" si="609"/>
        <v>673.5</v>
      </c>
      <c r="H5277" s="34">
        <f t="shared" si="609"/>
        <v>245.38</v>
      </c>
      <c r="I5277" s="34">
        <f t="shared" si="609"/>
        <v>515.54</v>
      </c>
    </row>
    <row r="5278" spans="1:9">
      <c r="A5278" s="81">
        <f t="shared" si="606"/>
        <v>557004402011</v>
      </c>
      <c r="B5278">
        <v>5570044</v>
      </c>
      <c r="C5278" t="s">
        <v>1100</v>
      </c>
      <c r="D5278" s="1">
        <v>40908</v>
      </c>
      <c r="E5278" s="34">
        <f t="shared" si="609"/>
        <v>9070.14</v>
      </c>
      <c r="F5278" s="34">
        <f t="shared" si="609"/>
        <v>1426.79</v>
      </c>
      <c r="G5278" s="34">
        <f t="shared" si="609"/>
        <v>667.24</v>
      </c>
      <c r="H5278" s="34">
        <f t="shared" si="609"/>
        <v>245.51</v>
      </c>
      <c r="I5278" s="34">
        <f t="shared" si="609"/>
        <v>514.04</v>
      </c>
    </row>
    <row r="5279" spans="1:9">
      <c r="A5279" s="81">
        <f t="shared" si="606"/>
        <v>557004402010</v>
      </c>
      <c r="B5279">
        <v>5570044</v>
      </c>
      <c r="C5279" t="s">
        <v>1100</v>
      </c>
      <c r="D5279" s="1">
        <v>40543</v>
      </c>
      <c r="E5279" s="34">
        <f t="shared" si="609"/>
        <v>9070.14</v>
      </c>
      <c r="F5279" s="34">
        <f t="shared" si="609"/>
        <v>1426.79</v>
      </c>
      <c r="G5279" s="34">
        <f t="shared" si="609"/>
        <v>667.24</v>
      </c>
      <c r="H5279" s="34">
        <f t="shared" si="609"/>
        <v>245.51</v>
      </c>
      <c r="I5279" s="34">
        <f t="shared" si="609"/>
        <v>514.04</v>
      </c>
    </row>
    <row r="5280" spans="1:9">
      <c r="A5280" s="81">
        <f t="shared" si="606"/>
        <v>557004402009</v>
      </c>
      <c r="B5280">
        <v>5570044</v>
      </c>
      <c r="C5280" t="s">
        <v>1100</v>
      </c>
      <c r="D5280" s="1">
        <v>40178</v>
      </c>
      <c r="E5280" s="34">
        <f t="shared" si="609"/>
        <v>9070.26</v>
      </c>
      <c r="F5280" s="34">
        <f t="shared" si="609"/>
        <v>1314.58</v>
      </c>
      <c r="G5280" s="34">
        <f t="shared" si="609"/>
        <v>632.53</v>
      </c>
      <c r="H5280" s="34">
        <f t="shared" si="609"/>
        <v>232.88</v>
      </c>
      <c r="I5280" s="34">
        <f t="shared" si="609"/>
        <v>449.17</v>
      </c>
    </row>
    <row r="5281" spans="1:9">
      <c r="A5281" s="81">
        <f t="shared" si="606"/>
        <v>557004402008</v>
      </c>
      <c r="B5281">
        <v>5570044</v>
      </c>
      <c r="C5281" t="s">
        <v>1100</v>
      </c>
      <c r="D5281" s="1">
        <v>39813</v>
      </c>
      <c r="E5281" s="34">
        <f t="shared" si="609"/>
        <v>9062.0499999999993</v>
      </c>
      <c r="F5281" s="34">
        <f t="shared" si="609"/>
        <v>1394.76</v>
      </c>
      <c r="G5281" s="34">
        <f t="shared" si="609"/>
        <v>671.12</v>
      </c>
      <c r="H5281" s="34">
        <f t="shared" si="609"/>
        <v>222.19</v>
      </c>
      <c r="I5281" s="34">
        <f t="shared" si="609"/>
        <v>501.45</v>
      </c>
    </row>
    <row r="5282" spans="1:9">
      <c r="A5282" s="81">
        <f t="shared" si="606"/>
        <v>557004402007</v>
      </c>
      <c r="B5282">
        <v>5570044</v>
      </c>
      <c r="C5282" t="s">
        <v>1100</v>
      </c>
      <c r="D5282" s="1">
        <v>39447</v>
      </c>
      <c r="E5282" s="34">
        <f t="shared" si="609"/>
        <v>9061.52</v>
      </c>
      <c r="F5282" s="34">
        <f t="shared" si="609"/>
        <v>1361.3000000000002</v>
      </c>
      <c r="G5282" s="34">
        <f t="shared" si="609"/>
        <v>662.88</v>
      </c>
      <c r="H5282" s="34">
        <f t="shared" si="609"/>
        <v>207.07</v>
      </c>
      <c r="I5282" s="34">
        <f t="shared" si="609"/>
        <v>491.35</v>
      </c>
    </row>
    <row r="5283" spans="1:9">
      <c r="A5283" s="81">
        <f t="shared" si="606"/>
        <v>557004402006</v>
      </c>
      <c r="B5283">
        <v>5570044</v>
      </c>
      <c r="C5283" t="s">
        <v>1100</v>
      </c>
      <c r="D5283" s="1">
        <v>39082</v>
      </c>
      <c r="E5283" s="34">
        <f t="shared" si="609"/>
        <v>9060.65</v>
      </c>
      <c r="F5283" s="34">
        <f t="shared" si="609"/>
        <v>1325.5900000000001</v>
      </c>
      <c r="G5283" s="34">
        <f t="shared" si="609"/>
        <v>651.99</v>
      </c>
      <c r="H5283" s="34">
        <f t="shared" si="609"/>
        <v>200.97</v>
      </c>
      <c r="I5283" s="34">
        <f t="shared" si="609"/>
        <v>472.63</v>
      </c>
    </row>
    <row r="5284" spans="1:9">
      <c r="A5284" s="81">
        <f t="shared" si="606"/>
        <v>557004802025</v>
      </c>
      <c r="B5284">
        <v>5570048</v>
      </c>
      <c r="C5284" t="s">
        <v>540</v>
      </c>
      <c r="D5284" s="1">
        <v>46022</v>
      </c>
      <c r="E5284" s="34" t="str">
        <f t="shared" ref="E5284:I5293" si="610">IF(YEAR($D5284)&lt;2016,VLOOKUP($A5284,LDB_alt,COLUMN()-1,FALSE),IFERROR(VLOOKUP($A5284,LDB_neu,COLUMN()-1,FALSE),""))</f>
        <v/>
      </c>
      <c r="F5284" s="34" t="str">
        <f t="shared" si="610"/>
        <v/>
      </c>
      <c r="G5284" s="34" t="str">
        <f t="shared" si="610"/>
        <v/>
      </c>
      <c r="H5284" s="34" t="str">
        <f t="shared" si="610"/>
        <v/>
      </c>
      <c r="I5284" s="34" t="str">
        <f t="shared" si="610"/>
        <v/>
      </c>
    </row>
    <row r="5285" spans="1:9">
      <c r="A5285" s="81">
        <f t="shared" si="606"/>
        <v>557004802024</v>
      </c>
      <c r="B5285">
        <v>5570048</v>
      </c>
      <c r="C5285" t="s">
        <v>540</v>
      </c>
      <c r="D5285" s="1">
        <v>45657</v>
      </c>
      <c r="E5285" s="34" t="str">
        <f t="shared" si="610"/>
        <v/>
      </c>
      <c r="F5285" s="34" t="str">
        <f t="shared" si="610"/>
        <v/>
      </c>
      <c r="G5285" s="34" t="str">
        <f t="shared" si="610"/>
        <v/>
      </c>
      <c r="H5285" s="34" t="str">
        <f t="shared" si="610"/>
        <v/>
      </c>
      <c r="I5285" s="34" t="str">
        <f t="shared" si="610"/>
        <v/>
      </c>
    </row>
    <row r="5286" spans="1:9">
      <c r="A5286" s="81">
        <f t="shared" si="606"/>
        <v>557004802023</v>
      </c>
      <c r="B5286">
        <v>5570048</v>
      </c>
      <c r="C5286" t="s">
        <v>540</v>
      </c>
      <c r="D5286" s="1">
        <v>45291</v>
      </c>
      <c r="E5286" s="34" t="str">
        <f t="shared" si="610"/>
        <v/>
      </c>
      <c r="F5286" s="34" t="str">
        <f t="shared" si="610"/>
        <v/>
      </c>
      <c r="G5286" s="34" t="str">
        <f t="shared" si="610"/>
        <v/>
      </c>
      <c r="H5286" s="34" t="str">
        <f t="shared" si="610"/>
        <v/>
      </c>
      <c r="I5286" s="34" t="str">
        <f t="shared" si="610"/>
        <v/>
      </c>
    </row>
    <row r="5287" spans="1:9">
      <c r="A5287" s="81">
        <f t="shared" si="606"/>
        <v>557004802022</v>
      </c>
      <c r="B5287">
        <v>5570048</v>
      </c>
      <c r="C5287" t="s">
        <v>540</v>
      </c>
      <c r="D5287" s="1">
        <v>44926</v>
      </c>
      <c r="E5287" s="34" t="str">
        <f t="shared" si="610"/>
        <v/>
      </c>
      <c r="F5287" s="34" t="str">
        <f t="shared" si="610"/>
        <v/>
      </c>
      <c r="G5287" s="34" t="str">
        <f t="shared" si="610"/>
        <v/>
      </c>
      <c r="H5287" s="34" t="str">
        <f t="shared" si="610"/>
        <v/>
      </c>
      <c r="I5287" s="34" t="str">
        <f t="shared" si="610"/>
        <v/>
      </c>
    </row>
    <row r="5288" spans="1:9">
      <c r="A5288" s="81">
        <f t="shared" si="606"/>
        <v>557004802021</v>
      </c>
      <c r="B5288">
        <v>5570048</v>
      </c>
      <c r="C5288" t="s">
        <v>540</v>
      </c>
      <c r="D5288" s="1">
        <v>44561</v>
      </c>
      <c r="E5288" s="34" t="str">
        <f t="shared" si="610"/>
        <v/>
      </c>
      <c r="F5288" s="34" t="str">
        <f t="shared" si="610"/>
        <v/>
      </c>
      <c r="G5288" s="34" t="str">
        <f t="shared" si="610"/>
        <v/>
      </c>
      <c r="H5288" s="34" t="str">
        <f t="shared" si="610"/>
        <v/>
      </c>
      <c r="I5288" s="34" t="str">
        <f t="shared" si="610"/>
        <v/>
      </c>
    </row>
    <row r="5289" spans="1:9">
      <c r="A5289" s="81">
        <f t="shared" si="606"/>
        <v>557004802020</v>
      </c>
      <c r="B5289">
        <v>5570048</v>
      </c>
      <c r="C5289" t="s">
        <v>540</v>
      </c>
      <c r="D5289" s="1">
        <v>44196</v>
      </c>
      <c r="E5289" s="34" t="str">
        <f t="shared" si="610"/>
        <v/>
      </c>
      <c r="F5289" s="34" t="str">
        <f t="shared" si="610"/>
        <v/>
      </c>
      <c r="G5289" s="34" t="str">
        <f t="shared" si="610"/>
        <v/>
      </c>
      <c r="H5289" s="34" t="str">
        <f t="shared" si="610"/>
        <v/>
      </c>
      <c r="I5289" s="34" t="str">
        <f t="shared" si="610"/>
        <v/>
      </c>
    </row>
    <row r="5290" spans="1:9">
      <c r="A5290" s="81">
        <f t="shared" si="606"/>
        <v>557004802019</v>
      </c>
      <c r="B5290">
        <v>5570048</v>
      </c>
      <c r="C5290" t="s">
        <v>540</v>
      </c>
      <c r="D5290" s="1">
        <v>43830</v>
      </c>
      <c r="E5290" s="34" t="str">
        <f t="shared" si="610"/>
        <v/>
      </c>
      <c r="F5290" s="34" t="str">
        <f t="shared" si="610"/>
        <v/>
      </c>
      <c r="G5290" s="34" t="str">
        <f t="shared" si="610"/>
        <v/>
      </c>
      <c r="H5290" s="34" t="str">
        <f t="shared" si="610"/>
        <v/>
      </c>
      <c r="I5290" s="34" t="str">
        <f t="shared" si="610"/>
        <v/>
      </c>
    </row>
    <row r="5291" spans="1:9">
      <c r="A5291" s="81">
        <f t="shared" si="606"/>
        <v>557004802018</v>
      </c>
      <c r="B5291">
        <v>5570048</v>
      </c>
      <c r="C5291" t="s">
        <v>540</v>
      </c>
      <c r="D5291" s="1">
        <v>43465</v>
      </c>
      <c r="E5291" s="34">
        <f t="shared" si="610"/>
        <v>11703</v>
      </c>
      <c r="F5291" s="34">
        <f t="shared" si="610"/>
        <v>1294</v>
      </c>
      <c r="G5291" s="34">
        <f t="shared" si="610"/>
        <v>683</v>
      </c>
      <c r="H5291" s="34">
        <f t="shared" si="610"/>
        <v>111</v>
      </c>
      <c r="I5291" s="34">
        <f t="shared" si="610"/>
        <v>500</v>
      </c>
    </row>
    <row r="5292" spans="1:9">
      <c r="A5292" s="81">
        <f t="shared" si="606"/>
        <v>557004802017</v>
      </c>
      <c r="B5292">
        <v>5570048</v>
      </c>
      <c r="C5292" t="s">
        <v>540</v>
      </c>
      <c r="D5292" s="1">
        <v>43100</v>
      </c>
      <c r="E5292" s="34">
        <f t="shared" si="610"/>
        <v>11703</v>
      </c>
      <c r="F5292" s="34">
        <f t="shared" si="610"/>
        <v>1292</v>
      </c>
      <c r="G5292" s="34">
        <f t="shared" si="610"/>
        <v>681</v>
      </c>
      <c r="H5292" s="34">
        <f t="shared" si="610"/>
        <v>111</v>
      </c>
      <c r="I5292" s="34">
        <f t="shared" si="610"/>
        <v>500</v>
      </c>
    </row>
    <row r="5293" spans="1:9">
      <c r="A5293" s="81">
        <f t="shared" si="606"/>
        <v>557004802016</v>
      </c>
      <c r="B5293">
        <v>5570048</v>
      </c>
      <c r="C5293" t="s">
        <v>540</v>
      </c>
      <c r="D5293" s="1">
        <v>42735</v>
      </c>
      <c r="E5293" s="34">
        <f t="shared" si="610"/>
        <v>11703</v>
      </c>
      <c r="F5293" s="34">
        <f t="shared" si="610"/>
        <v>1293</v>
      </c>
      <c r="G5293" s="34">
        <f t="shared" si="610"/>
        <v>686</v>
      </c>
      <c r="H5293" s="34">
        <f t="shared" si="610"/>
        <v>105</v>
      </c>
      <c r="I5293" s="34">
        <f t="shared" si="610"/>
        <v>502</v>
      </c>
    </row>
    <row r="5294" spans="1:9">
      <c r="A5294" s="81">
        <f t="shared" si="606"/>
        <v>557004802015</v>
      </c>
      <c r="B5294">
        <v>5570048</v>
      </c>
      <c r="C5294" t="s">
        <v>540</v>
      </c>
      <c r="D5294" s="1">
        <v>42369</v>
      </c>
      <c r="E5294" s="34">
        <f t="shared" ref="E5294:I5303" si="611">IF(YEAR($D5294)&lt;2016,VLOOKUP($A5294,LDB_alt,COLUMN()-1,FALSE),IFERROR(VLOOKUP($A5294,LDB_neu,COLUMN()-1,FALSE),""))</f>
        <v>11703.02</v>
      </c>
      <c r="F5294" s="34">
        <f t="shared" si="611"/>
        <v>1265.5</v>
      </c>
      <c r="G5294" s="34">
        <f t="shared" si="611"/>
        <v>693.41</v>
      </c>
      <c r="H5294" s="34">
        <f t="shared" si="611"/>
        <v>59.71</v>
      </c>
      <c r="I5294" s="34">
        <f t="shared" si="611"/>
        <v>512.38</v>
      </c>
    </row>
    <row r="5295" spans="1:9">
      <c r="A5295" s="81">
        <f t="shared" si="606"/>
        <v>557004802014</v>
      </c>
      <c r="B5295">
        <v>5570048</v>
      </c>
      <c r="C5295" t="s">
        <v>540</v>
      </c>
      <c r="D5295" s="1">
        <v>42004</v>
      </c>
      <c r="E5295" s="34">
        <f t="shared" si="611"/>
        <v>11703.02</v>
      </c>
      <c r="F5295" s="34">
        <f t="shared" si="611"/>
        <v>1233.7</v>
      </c>
      <c r="G5295" s="34">
        <f t="shared" si="611"/>
        <v>690.15</v>
      </c>
      <c r="H5295" s="34">
        <f t="shared" si="611"/>
        <v>37.83</v>
      </c>
      <c r="I5295" s="34">
        <f t="shared" si="611"/>
        <v>505.72</v>
      </c>
    </row>
    <row r="5296" spans="1:9">
      <c r="A5296" s="81">
        <f t="shared" si="606"/>
        <v>557004802013</v>
      </c>
      <c r="B5296">
        <v>5570048</v>
      </c>
      <c r="C5296" t="s">
        <v>540</v>
      </c>
      <c r="D5296" s="1">
        <v>41639</v>
      </c>
      <c r="E5296" s="34">
        <f t="shared" si="611"/>
        <v>11703.02</v>
      </c>
      <c r="F5296" s="34">
        <f t="shared" si="611"/>
        <v>1228.54</v>
      </c>
      <c r="G5296" s="34">
        <f t="shared" si="611"/>
        <v>686.16</v>
      </c>
      <c r="H5296" s="34">
        <f t="shared" si="611"/>
        <v>37.43</v>
      </c>
      <c r="I5296" s="34">
        <f t="shared" si="611"/>
        <v>504.95</v>
      </c>
    </row>
    <row r="5297" spans="1:9">
      <c r="A5297" s="81">
        <f t="shared" si="606"/>
        <v>557004802012</v>
      </c>
      <c r="B5297">
        <v>5570048</v>
      </c>
      <c r="C5297" t="s">
        <v>540</v>
      </c>
      <c r="D5297" s="1">
        <v>41274</v>
      </c>
      <c r="E5297" s="34">
        <f t="shared" si="611"/>
        <v>11703.03</v>
      </c>
      <c r="F5297" s="34">
        <f t="shared" si="611"/>
        <v>1226.5500000000002</v>
      </c>
      <c r="G5297" s="34">
        <f t="shared" si="611"/>
        <v>684.7</v>
      </c>
      <c r="H5297" s="34">
        <f t="shared" si="611"/>
        <v>37.47</v>
      </c>
      <c r="I5297" s="34">
        <f t="shared" si="611"/>
        <v>504.38</v>
      </c>
    </row>
    <row r="5298" spans="1:9">
      <c r="A5298" s="81">
        <f t="shared" si="606"/>
        <v>557004802011</v>
      </c>
      <c r="B5298">
        <v>5570048</v>
      </c>
      <c r="C5298" t="s">
        <v>540</v>
      </c>
      <c r="D5298" s="1">
        <v>40908</v>
      </c>
      <c r="E5298" s="34">
        <f t="shared" si="611"/>
        <v>11703.08</v>
      </c>
      <c r="F5298" s="34">
        <f t="shared" si="611"/>
        <v>1222.58</v>
      </c>
      <c r="G5298" s="34">
        <f t="shared" si="611"/>
        <v>682.01</v>
      </c>
      <c r="H5298" s="34">
        <f t="shared" si="611"/>
        <v>37.119999999999997</v>
      </c>
      <c r="I5298" s="34">
        <f t="shared" si="611"/>
        <v>503.45</v>
      </c>
    </row>
    <row r="5299" spans="1:9">
      <c r="A5299" s="81">
        <f t="shared" si="606"/>
        <v>557004802010</v>
      </c>
      <c r="B5299">
        <v>5570048</v>
      </c>
      <c r="C5299" t="s">
        <v>540</v>
      </c>
      <c r="D5299" s="1">
        <v>40543</v>
      </c>
      <c r="E5299" s="34">
        <f t="shared" si="611"/>
        <v>11703.08</v>
      </c>
      <c r="F5299" s="34">
        <f t="shared" si="611"/>
        <v>1222.58</v>
      </c>
      <c r="G5299" s="34">
        <f t="shared" si="611"/>
        <v>682.01</v>
      </c>
      <c r="H5299" s="34">
        <f t="shared" si="611"/>
        <v>37.119999999999997</v>
      </c>
      <c r="I5299" s="34">
        <f t="shared" si="611"/>
        <v>503.45</v>
      </c>
    </row>
    <row r="5300" spans="1:9">
      <c r="A5300" s="81">
        <f t="shared" si="606"/>
        <v>557004802009</v>
      </c>
      <c r="B5300">
        <v>5570048</v>
      </c>
      <c r="C5300" t="s">
        <v>540</v>
      </c>
      <c r="D5300" s="1">
        <v>40178</v>
      </c>
      <c r="E5300" s="34">
        <f t="shared" si="611"/>
        <v>11703.09</v>
      </c>
      <c r="F5300" s="34">
        <f t="shared" si="611"/>
        <v>1218.8799999999999</v>
      </c>
      <c r="G5300" s="34">
        <f t="shared" si="611"/>
        <v>678.53</v>
      </c>
      <c r="H5300" s="34">
        <f t="shared" si="611"/>
        <v>36.65</v>
      </c>
      <c r="I5300" s="34">
        <f t="shared" si="611"/>
        <v>503.7</v>
      </c>
    </row>
    <row r="5301" spans="1:9">
      <c r="A5301" s="81">
        <f t="shared" si="606"/>
        <v>557004802008</v>
      </c>
      <c r="B5301">
        <v>5570048</v>
      </c>
      <c r="C5301" t="s">
        <v>540</v>
      </c>
      <c r="D5301" s="1">
        <v>39813</v>
      </c>
      <c r="E5301" s="34">
        <f t="shared" si="611"/>
        <v>11703.08</v>
      </c>
      <c r="F5301" s="34">
        <f t="shared" si="611"/>
        <v>1209.82</v>
      </c>
      <c r="G5301" s="34">
        <f t="shared" si="611"/>
        <v>670.69</v>
      </c>
      <c r="H5301" s="34">
        <f t="shared" si="611"/>
        <v>36.799999999999997</v>
      </c>
      <c r="I5301" s="34">
        <f t="shared" si="611"/>
        <v>502.33</v>
      </c>
    </row>
    <row r="5302" spans="1:9">
      <c r="A5302" s="81">
        <f t="shared" si="606"/>
        <v>557004802007</v>
      </c>
      <c r="B5302">
        <v>5570048</v>
      </c>
      <c r="C5302" t="s">
        <v>540</v>
      </c>
      <c r="D5302" s="1">
        <v>39447</v>
      </c>
      <c r="E5302" s="34">
        <f t="shared" si="611"/>
        <v>11703.08</v>
      </c>
      <c r="F5302" s="34">
        <f t="shared" si="611"/>
        <v>1198.43</v>
      </c>
      <c r="G5302" s="34">
        <f t="shared" si="611"/>
        <v>659.34</v>
      </c>
      <c r="H5302" s="34">
        <f t="shared" si="611"/>
        <v>36.950000000000003</v>
      </c>
      <c r="I5302" s="34">
        <f t="shared" si="611"/>
        <v>502.14</v>
      </c>
    </row>
    <row r="5303" spans="1:9">
      <c r="A5303" s="81">
        <f t="shared" si="606"/>
        <v>557004802006</v>
      </c>
      <c r="B5303">
        <v>5570048</v>
      </c>
      <c r="C5303" t="s">
        <v>540</v>
      </c>
      <c r="D5303" s="1">
        <v>39082</v>
      </c>
      <c r="E5303" s="34">
        <f t="shared" si="611"/>
        <v>11703.08</v>
      </c>
      <c r="F5303" s="34">
        <f t="shared" si="611"/>
        <v>1186.51</v>
      </c>
      <c r="G5303" s="34">
        <f t="shared" si="611"/>
        <v>648.61</v>
      </c>
      <c r="H5303" s="34">
        <f t="shared" si="611"/>
        <v>36.5</v>
      </c>
      <c r="I5303" s="34">
        <f t="shared" si="611"/>
        <v>501.4</v>
      </c>
    </row>
    <row r="5304" spans="1:9">
      <c r="A5304" s="81">
        <f t="shared" si="606"/>
        <v>557005202025</v>
      </c>
      <c r="B5304">
        <v>5570052</v>
      </c>
      <c r="C5304" t="s">
        <v>1101</v>
      </c>
      <c r="D5304" s="1">
        <v>46022</v>
      </c>
      <c r="E5304" s="34" t="str">
        <f t="shared" ref="E5304:I5313" si="612">IF(YEAR($D5304)&lt;2016,VLOOKUP($A5304,LDB_alt,COLUMN()-1,FALSE),IFERROR(VLOOKUP($A5304,LDB_neu,COLUMN()-1,FALSE),""))</f>
        <v/>
      </c>
      <c r="F5304" s="34" t="str">
        <f t="shared" si="612"/>
        <v/>
      </c>
      <c r="G5304" s="34" t="str">
        <f t="shared" si="612"/>
        <v/>
      </c>
      <c r="H5304" s="34" t="str">
        <f t="shared" si="612"/>
        <v/>
      </c>
      <c r="I5304" s="34" t="str">
        <f t="shared" si="612"/>
        <v/>
      </c>
    </row>
    <row r="5305" spans="1:9">
      <c r="A5305" s="81">
        <f t="shared" si="606"/>
        <v>557005202024</v>
      </c>
      <c r="B5305">
        <v>5570052</v>
      </c>
      <c r="C5305" t="s">
        <v>1101</v>
      </c>
      <c r="D5305" s="1">
        <v>45657</v>
      </c>
      <c r="E5305" s="34" t="str">
        <f t="shared" si="612"/>
        <v/>
      </c>
      <c r="F5305" s="34" t="str">
        <f t="shared" si="612"/>
        <v/>
      </c>
      <c r="G5305" s="34" t="str">
        <f t="shared" si="612"/>
        <v/>
      </c>
      <c r="H5305" s="34" t="str">
        <f t="shared" si="612"/>
        <v/>
      </c>
      <c r="I5305" s="34" t="str">
        <f t="shared" si="612"/>
        <v/>
      </c>
    </row>
    <row r="5306" spans="1:9">
      <c r="A5306" s="81">
        <f t="shared" si="606"/>
        <v>557005202023</v>
      </c>
      <c r="B5306">
        <v>5570052</v>
      </c>
      <c r="C5306" t="s">
        <v>1101</v>
      </c>
      <c r="D5306" s="1">
        <v>45291</v>
      </c>
      <c r="E5306" s="34" t="str">
        <f t="shared" si="612"/>
        <v/>
      </c>
      <c r="F5306" s="34" t="str">
        <f t="shared" si="612"/>
        <v/>
      </c>
      <c r="G5306" s="34" t="str">
        <f t="shared" si="612"/>
        <v/>
      </c>
      <c r="H5306" s="34" t="str">
        <f t="shared" si="612"/>
        <v/>
      </c>
      <c r="I5306" s="34" t="str">
        <f t="shared" si="612"/>
        <v/>
      </c>
    </row>
    <row r="5307" spans="1:9">
      <c r="A5307" s="81">
        <f t="shared" si="606"/>
        <v>557005202022</v>
      </c>
      <c r="B5307">
        <v>5570052</v>
      </c>
      <c r="C5307" t="s">
        <v>1101</v>
      </c>
      <c r="D5307" s="1">
        <v>44926</v>
      </c>
      <c r="E5307" s="34" t="str">
        <f t="shared" si="612"/>
        <v/>
      </c>
      <c r="F5307" s="34" t="str">
        <f t="shared" si="612"/>
        <v/>
      </c>
      <c r="G5307" s="34" t="str">
        <f t="shared" si="612"/>
        <v/>
      </c>
      <c r="H5307" s="34" t="str">
        <f t="shared" si="612"/>
        <v/>
      </c>
      <c r="I5307" s="34" t="str">
        <f t="shared" si="612"/>
        <v/>
      </c>
    </row>
    <row r="5308" spans="1:9">
      <c r="A5308" s="81">
        <f t="shared" si="606"/>
        <v>557005202021</v>
      </c>
      <c r="B5308">
        <v>5570052</v>
      </c>
      <c r="C5308" t="s">
        <v>1101</v>
      </c>
      <c r="D5308" s="1">
        <v>44561</v>
      </c>
      <c r="E5308" s="34" t="str">
        <f t="shared" si="612"/>
        <v/>
      </c>
      <c r="F5308" s="34" t="str">
        <f t="shared" si="612"/>
        <v/>
      </c>
      <c r="G5308" s="34" t="str">
        <f t="shared" si="612"/>
        <v/>
      </c>
      <c r="H5308" s="34" t="str">
        <f t="shared" si="612"/>
        <v/>
      </c>
      <c r="I5308" s="34" t="str">
        <f t="shared" si="612"/>
        <v/>
      </c>
    </row>
    <row r="5309" spans="1:9">
      <c r="A5309" s="81">
        <f t="shared" si="606"/>
        <v>557005202020</v>
      </c>
      <c r="B5309">
        <v>5570052</v>
      </c>
      <c r="C5309" t="s">
        <v>1101</v>
      </c>
      <c r="D5309" s="1">
        <v>44196</v>
      </c>
      <c r="E5309" s="34" t="str">
        <f t="shared" si="612"/>
        <v/>
      </c>
      <c r="F5309" s="34" t="str">
        <f t="shared" si="612"/>
        <v/>
      </c>
      <c r="G5309" s="34" t="str">
        <f t="shared" si="612"/>
        <v/>
      </c>
      <c r="H5309" s="34" t="str">
        <f t="shared" si="612"/>
        <v/>
      </c>
      <c r="I5309" s="34" t="str">
        <f t="shared" si="612"/>
        <v/>
      </c>
    </row>
    <row r="5310" spans="1:9">
      <c r="A5310" s="81">
        <f t="shared" si="606"/>
        <v>557005202019</v>
      </c>
      <c r="B5310">
        <v>5570052</v>
      </c>
      <c r="C5310" t="s">
        <v>1101</v>
      </c>
      <c r="D5310" s="1">
        <v>43830</v>
      </c>
      <c r="E5310" s="34" t="str">
        <f t="shared" si="612"/>
        <v/>
      </c>
      <c r="F5310" s="34" t="str">
        <f t="shared" si="612"/>
        <v/>
      </c>
      <c r="G5310" s="34" t="str">
        <f t="shared" si="612"/>
        <v/>
      </c>
      <c r="H5310" s="34" t="str">
        <f t="shared" si="612"/>
        <v/>
      </c>
      <c r="I5310" s="34" t="str">
        <f t="shared" si="612"/>
        <v/>
      </c>
    </row>
    <row r="5311" spans="1:9">
      <c r="A5311" s="81">
        <f t="shared" si="606"/>
        <v>557005202018</v>
      </c>
      <c r="B5311">
        <v>5570052</v>
      </c>
      <c r="C5311" t="s">
        <v>1101</v>
      </c>
      <c r="D5311" s="1">
        <v>43465</v>
      </c>
      <c r="E5311" s="34">
        <f t="shared" si="612"/>
        <v>17688</v>
      </c>
      <c r="F5311" s="34">
        <f t="shared" si="612"/>
        <v>2567</v>
      </c>
      <c r="G5311" s="34">
        <f t="shared" si="612"/>
        <v>1381</v>
      </c>
      <c r="H5311" s="34">
        <f t="shared" si="612"/>
        <v>289</v>
      </c>
      <c r="I5311" s="34">
        <f t="shared" si="612"/>
        <v>897</v>
      </c>
    </row>
    <row r="5312" spans="1:9">
      <c r="A5312" s="81">
        <f t="shared" si="606"/>
        <v>557005202017</v>
      </c>
      <c r="B5312">
        <v>5570052</v>
      </c>
      <c r="C5312" t="s">
        <v>1101</v>
      </c>
      <c r="D5312" s="1">
        <v>43100</v>
      </c>
      <c r="E5312" s="34">
        <f t="shared" si="612"/>
        <v>17688</v>
      </c>
      <c r="F5312" s="34">
        <f t="shared" si="612"/>
        <v>2560</v>
      </c>
      <c r="G5312" s="34">
        <f t="shared" si="612"/>
        <v>1375</v>
      </c>
      <c r="H5312" s="34">
        <f t="shared" si="612"/>
        <v>289</v>
      </c>
      <c r="I5312" s="34">
        <f t="shared" si="612"/>
        <v>896</v>
      </c>
    </row>
    <row r="5313" spans="1:9">
      <c r="A5313" s="81">
        <f t="shared" si="606"/>
        <v>557005202016</v>
      </c>
      <c r="B5313">
        <v>5570052</v>
      </c>
      <c r="C5313" t="s">
        <v>1101</v>
      </c>
      <c r="D5313" s="1">
        <v>42735</v>
      </c>
      <c r="E5313" s="34">
        <f t="shared" si="612"/>
        <v>17688</v>
      </c>
      <c r="F5313" s="34">
        <f t="shared" si="612"/>
        <v>2552</v>
      </c>
      <c r="G5313" s="34">
        <f t="shared" si="612"/>
        <v>1367</v>
      </c>
      <c r="H5313" s="34">
        <f t="shared" si="612"/>
        <v>289</v>
      </c>
      <c r="I5313" s="34">
        <f t="shared" si="612"/>
        <v>896</v>
      </c>
    </row>
    <row r="5314" spans="1:9">
      <c r="A5314" s="81">
        <f t="shared" si="606"/>
        <v>557005202015</v>
      </c>
      <c r="B5314">
        <v>5570052</v>
      </c>
      <c r="C5314" t="s">
        <v>1101</v>
      </c>
      <c r="D5314" s="1">
        <v>42369</v>
      </c>
      <c r="E5314" s="34">
        <f t="shared" ref="E5314:I5323" si="613">IF(YEAR($D5314)&lt;2016,VLOOKUP($A5314,LDB_alt,COLUMN()-1,FALSE),IFERROR(VLOOKUP($A5314,LDB_neu,COLUMN()-1,FALSE),""))</f>
        <v>17688.169999999998</v>
      </c>
      <c r="F5314" s="34">
        <f t="shared" si="613"/>
        <v>2599.5099999999998</v>
      </c>
      <c r="G5314" s="34">
        <f t="shared" si="613"/>
        <v>1390.58</v>
      </c>
      <c r="H5314" s="34">
        <f t="shared" si="613"/>
        <v>261.76</v>
      </c>
      <c r="I5314" s="34">
        <f t="shared" si="613"/>
        <v>947.17</v>
      </c>
    </row>
    <row r="5315" spans="1:9">
      <c r="A5315" s="81">
        <f t="shared" si="606"/>
        <v>557005202014</v>
      </c>
      <c r="B5315">
        <v>5570052</v>
      </c>
      <c r="C5315" t="s">
        <v>1101</v>
      </c>
      <c r="D5315" s="1">
        <v>42004</v>
      </c>
      <c r="E5315" s="34">
        <f t="shared" si="613"/>
        <v>17688.169999999998</v>
      </c>
      <c r="F5315" s="34">
        <f t="shared" si="613"/>
        <v>2592.3700000000003</v>
      </c>
      <c r="G5315" s="34">
        <f t="shared" si="613"/>
        <v>1387.38</v>
      </c>
      <c r="H5315" s="34">
        <f t="shared" si="613"/>
        <v>259.67</v>
      </c>
      <c r="I5315" s="34">
        <f t="shared" si="613"/>
        <v>945.32</v>
      </c>
    </row>
    <row r="5316" spans="1:9">
      <c r="A5316" s="81">
        <f t="shared" si="606"/>
        <v>557005202013</v>
      </c>
      <c r="B5316">
        <v>5570052</v>
      </c>
      <c r="C5316" t="s">
        <v>1101</v>
      </c>
      <c r="D5316" s="1">
        <v>41639</v>
      </c>
      <c r="E5316" s="34">
        <f t="shared" si="613"/>
        <v>17688.169999999998</v>
      </c>
      <c r="F5316" s="34">
        <f t="shared" si="613"/>
        <v>2587.14</v>
      </c>
      <c r="G5316" s="34">
        <f t="shared" si="613"/>
        <v>1385.69</v>
      </c>
      <c r="H5316" s="34">
        <f t="shared" si="613"/>
        <v>257.83999999999997</v>
      </c>
      <c r="I5316" s="34">
        <f t="shared" si="613"/>
        <v>943.61</v>
      </c>
    </row>
    <row r="5317" spans="1:9">
      <c r="A5317" s="81">
        <f t="shared" ref="A5317:A5380" si="614">(LEFT(B5317&amp;"00000000",8)&amp;YEAR(D5317))+0</f>
        <v>557005202012</v>
      </c>
      <c r="B5317">
        <v>5570052</v>
      </c>
      <c r="C5317" t="s">
        <v>1101</v>
      </c>
      <c r="D5317" s="1">
        <v>41274</v>
      </c>
      <c r="E5317" s="34">
        <f t="shared" si="613"/>
        <v>17688.169999999998</v>
      </c>
      <c r="F5317" s="34">
        <f t="shared" si="613"/>
        <v>2567.12</v>
      </c>
      <c r="G5317" s="34">
        <f t="shared" si="613"/>
        <v>1391.46</v>
      </c>
      <c r="H5317" s="34">
        <f t="shared" si="613"/>
        <v>236.6</v>
      </c>
      <c r="I5317" s="34">
        <f t="shared" si="613"/>
        <v>939.06</v>
      </c>
    </row>
    <row r="5318" spans="1:9">
      <c r="A5318" s="81">
        <f t="shared" si="614"/>
        <v>557005202011</v>
      </c>
      <c r="B5318">
        <v>5570052</v>
      </c>
      <c r="C5318" t="s">
        <v>1101</v>
      </c>
      <c r="D5318" s="1">
        <v>40908</v>
      </c>
      <c r="E5318" s="34">
        <f t="shared" si="613"/>
        <v>17675.45</v>
      </c>
      <c r="F5318" s="34">
        <f t="shared" si="613"/>
        <v>2547.9700000000003</v>
      </c>
      <c r="G5318" s="34">
        <f t="shared" si="613"/>
        <v>1379.67</v>
      </c>
      <c r="H5318" s="34">
        <f t="shared" si="613"/>
        <v>236.92</v>
      </c>
      <c r="I5318" s="34">
        <f t="shared" si="613"/>
        <v>931.38</v>
      </c>
    </row>
    <row r="5319" spans="1:9">
      <c r="A5319" s="81">
        <f t="shared" si="614"/>
        <v>557005202010</v>
      </c>
      <c r="B5319">
        <v>5570052</v>
      </c>
      <c r="C5319" t="s">
        <v>1101</v>
      </c>
      <c r="D5319" s="1">
        <v>40543</v>
      </c>
      <c r="E5319" s="34">
        <f t="shared" si="613"/>
        <v>17675.45</v>
      </c>
      <c r="F5319" s="34">
        <f t="shared" si="613"/>
        <v>2547.9700000000003</v>
      </c>
      <c r="G5319" s="34">
        <f t="shared" si="613"/>
        <v>1379.67</v>
      </c>
      <c r="H5319" s="34">
        <f t="shared" si="613"/>
        <v>236.92</v>
      </c>
      <c r="I5319" s="34">
        <f t="shared" si="613"/>
        <v>931.38</v>
      </c>
    </row>
    <row r="5320" spans="1:9">
      <c r="A5320" s="81">
        <f t="shared" si="614"/>
        <v>557005202009</v>
      </c>
      <c r="B5320">
        <v>5570052</v>
      </c>
      <c r="C5320" t="s">
        <v>1101</v>
      </c>
      <c r="D5320" s="1">
        <v>40178</v>
      </c>
      <c r="E5320" s="34">
        <f t="shared" si="613"/>
        <v>17675.5</v>
      </c>
      <c r="F5320" s="34">
        <f t="shared" si="613"/>
        <v>2540.2799999999997</v>
      </c>
      <c r="G5320" s="34">
        <f t="shared" si="613"/>
        <v>1371.82</v>
      </c>
      <c r="H5320" s="34">
        <f t="shared" si="613"/>
        <v>237.49</v>
      </c>
      <c r="I5320" s="34">
        <f t="shared" si="613"/>
        <v>930.97</v>
      </c>
    </row>
    <row r="5321" spans="1:9">
      <c r="A5321" s="81">
        <f t="shared" si="614"/>
        <v>557005202008</v>
      </c>
      <c r="B5321">
        <v>5570052</v>
      </c>
      <c r="C5321" t="s">
        <v>1101</v>
      </c>
      <c r="D5321" s="1">
        <v>39813</v>
      </c>
      <c r="E5321" s="34">
        <f t="shared" si="613"/>
        <v>17675.509999999998</v>
      </c>
      <c r="F5321" s="34">
        <f t="shared" si="613"/>
        <v>2529.29</v>
      </c>
      <c r="G5321" s="34">
        <f t="shared" si="613"/>
        <v>1369.49</v>
      </c>
      <c r="H5321" s="34">
        <f t="shared" si="613"/>
        <v>233.19</v>
      </c>
      <c r="I5321" s="34">
        <f t="shared" si="613"/>
        <v>926.61</v>
      </c>
    </row>
    <row r="5322" spans="1:9">
      <c r="A5322" s="81">
        <f t="shared" si="614"/>
        <v>557005202007</v>
      </c>
      <c r="B5322">
        <v>5570052</v>
      </c>
      <c r="C5322" t="s">
        <v>1101</v>
      </c>
      <c r="D5322" s="1">
        <v>39447</v>
      </c>
      <c r="E5322" s="34">
        <f t="shared" si="613"/>
        <v>17675.509999999998</v>
      </c>
      <c r="F5322" s="34">
        <f t="shared" si="613"/>
        <v>2513.96</v>
      </c>
      <c r="G5322" s="34">
        <f t="shared" si="613"/>
        <v>1378.95</v>
      </c>
      <c r="H5322" s="34">
        <f t="shared" si="613"/>
        <v>213.41</v>
      </c>
      <c r="I5322" s="34">
        <f t="shared" si="613"/>
        <v>921.6</v>
      </c>
    </row>
    <row r="5323" spans="1:9">
      <c r="A5323" s="81">
        <f t="shared" si="614"/>
        <v>557005202006</v>
      </c>
      <c r="B5323">
        <v>5570052</v>
      </c>
      <c r="C5323" t="s">
        <v>1101</v>
      </c>
      <c r="D5323" s="1">
        <v>39082</v>
      </c>
      <c r="E5323" s="34">
        <f t="shared" si="613"/>
        <v>17675.53</v>
      </c>
      <c r="F5323" s="34">
        <f t="shared" si="613"/>
        <v>2480.9899999999998</v>
      </c>
      <c r="G5323" s="34">
        <f t="shared" si="613"/>
        <v>1369.09</v>
      </c>
      <c r="H5323" s="34">
        <f t="shared" si="613"/>
        <v>204.74</v>
      </c>
      <c r="I5323" s="34">
        <f t="shared" si="613"/>
        <v>907.16</v>
      </c>
    </row>
    <row r="5324" spans="1:9">
      <c r="A5324" s="81">
        <f t="shared" si="614"/>
        <v>570000002025</v>
      </c>
      <c r="B5324">
        <v>57</v>
      </c>
      <c r="C5324" t="s">
        <v>885</v>
      </c>
      <c r="D5324" s="1">
        <v>46022</v>
      </c>
      <c r="E5324" s="34" t="str">
        <f t="shared" ref="E5324:I5333" si="615">IF(YEAR($D5324)&lt;2016,VLOOKUP($A5324,LDB_alt,COLUMN()-1,FALSE),IFERROR(VLOOKUP($A5324,LDB_neu,COLUMN()-1,FALSE),""))</f>
        <v/>
      </c>
      <c r="F5324" s="34" t="str">
        <f t="shared" si="615"/>
        <v/>
      </c>
      <c r="G5324" s="34" t="str">
        <f t="shared" si="615"/>
        <v/>
      </c>
      <c r="H5324" s="34" t="str">
        <f t="shared" si="615"/>
        <v/>
      </c>
      <c r="I5324" s="34" t="str">
        <f t="shared" si="615"/>
        <v/>
      </c>
    </row>
    <row r="5325" spans="1:9">
      <c r="A5325" s="81">
        <f t="shared" si="614"/>
        <v>570000002024</v>
      </c>
      <c r="B5325">
        <v>57</v>
      </c>
      <c r="C5325" t="s">
        <v>885</v>
      </c>
      <c r="D5325" s="1">
        <v>45657</v>
      </c>
      <c r="E5325" s="34" t="str">
        <f t="shared" si="615"/>
        <v/>
      </c>
      <c r="F5325" s="34" t="str">
        <f t="shared" si="615"/>
        <v/>
      </c>
      <c r="G5325" s="34" t="str">
        <f t="shared" si="615"/>
        <v/>
      </c>
      <c r="H5325" s="34" t="str">
        <f t="shared" si="615"/>
        <v/>
      </c>
      <c r="I5325" s="34" t="str">
        <f t="shared" si="615"/>
        <v/>
      </c>
    </row>
    <row r="5326" spans="1:9">
      <c r="A5326" s="81">
        <f t="shared" si="614"/>
        <v>570000002023</v>
      </c>
      <c r="B5326">
        <v>57</v>
      </c>
      <c r="C5326" t="s">
        <v>885</v>
      </c>
      <c r="D5326" s="1">
        <v>45291</v>
      </c>
      <c r="E5326" s="34" t="str">
        <f t="shared" si="615"/>
        <v/>
      </c>
      <c r="F5326" s="34" t="str">
        <f t="shared" si="615"/>
        <v/>
      </c>
      <c r="G5326" s="34" t="str">
        <f t="shared" si="615"/>
        <v/>
      </c>
      <c r="H5326" s="34" t="str">
        <f t="shared" si="615"/>
        <v/>
      </c>
      <c r="I5326" s="34" t="str">
        <f t="shared" si="615"/>
        <v/>
      </c>
    </row>
    <row r="5327" spans="1:9">
      <c r="A5327" s="81">
        <f t="shared" si="614"/>
        <v>570000002022</v>
      </c>
      <c r="B5327">
        <v>57</v>
      </c>
      <c r="C5327" t="s">
        <v>885</v>
      </c>
      <c r="D5327" s="1">
        <v>44926</v>
      </c>
      <c r="E5327" s="34" t="str">
        <f t="shared" si="615"/>
        <v/>
      </c>
      <c r="F5327" s="34" t="str">
        <f t="shared" si="615"/>
        <v/>
      </c>
      <c r="G5327" s="34" t="str">
        <f t="shared" si="615"/>
        <v/>
      </c>
      <c r="H5327" s="34" t="str">
        <f t="shared" si="615"/>
        <v/>
      </c>
      <c r="I5327" s="34" t="str">
        <f t="shared" si="615"/>
        <v/>
      </c>
    </row>
    <row r="5328" spans="1:9">
      <c r="A5328" s="81">
        <f t="shared" si="614"/>
        <v>570000002021</v>
      </c>
      <c r="B5328">
        <v>57</v>
      </c>
      <c r="C5328" t="s">
        <v>885</v>
      </c>
      <c r="D5328" s="1">
        <v>44561</v>
      </c>
      <c r="E5328" s="34" t="str">
        <f t="shared" si="615"/>
        <v/>
      </c>
      <c r="F5328" s="34" t="str">
        <f t="shared" si="615"/>
        <v/>
      </c>
      <c r="G5328" s="34" t="str">
        <f t="shared" si="615"/>
        <v/>
      </c>
      <c r="H5328" s="34" t="str">
        <f t="shared" si="615"/>
        <v/>
      </c>
      <c r="I5328" s="34" t="str">
        <f t="shared" si="615"/>
        <v/>
      </c>
    </row>
    <row r="5329" spans="1:9">
      <c r="A5329" s="81">
        <f t="shared" si="614"/>
        <v>570000002020</v>
      </c>
      <c r="B5329">
        <v>57</v>
      </c>
      <c r="C5329" t="s">
        <v>885</v>
      </c>
      <c r="D5329" s="1">
        <v>44196</v>
      </c>
      <c r="E5329" s="34" t="str">
        <f t="shared" si="615"/>
        <v/>
      </c>
      <c r="F5329" s="34" t="str">
        <f t="shared" si="615"/>
        <v/>
      </c>
      <c r="G5329" s="34" t="str">
        <f t="shared" si="615"/>
        <v/>
      </c>
      <c r="H5329" s="34" t="str">
        <f t="shared" si="615"/>
        <v/>
      </c>
      <c r="I5329" s="34" t="str">
        <f t="shared" si="615"/>
        <v/>
      </c>
    </row>
    <row r="5330" spans="1:9">
      <c r="A5330" s="81">
        <f t="shared" si="614"/>
        <v>570000002019</v>
      </c>
      <c r="B5330">
        <v>57</v>
      </c>
      <c r="C5330" t="s">
        <v>885</v>
      </c>
      <c r="D5330" s="1">
        <v>43830</v>
      </c>
      <c r="E5330" s="34" t="str">
        <f t="shared" si="615"/>
        <v/>
      </c>
      <c r="F5330" s="34" t="str">
        <f t="shared" si="615"/>
        <v/>
      </c>
      <c r="G5330" s="34" t="str">
        <f t="shared" si="615"/>
        <v/>
      </c>
      <c r="H5330" s="34" t="str">
        <f t="shared" si="615"/>
        <v/>
      </c>
      <c r="I5330" s="34" t="str">
        <f t="shared" si="615"/>
        <v/>
      </c>
    </row>
    <row r="5331" spans="1:9">
      <c r="A5331" s="81">
        <f t="shared" si="614"/>
        <v>570000002018</v>
      </c>
      <c r="B5331">
        <v>57</v>
      </c>
      <c r="C5331" t="s">
        <v>885</v>
      </c>
      <c r="D5331" s="1">
        <v>43465</v>
      </c>
      <c r="E5331" s="34">
        <f t="shared" si="615"/>
        <v>652530</v>
      </c>
      <c r="F5331" s="34">
        <f t="shared" si="615"/>
        <v>124006</v>
      </c>
      <c r="G5331" s="34">
        <f t="shared" si="615"/>
        <v>73245</v>
      </c>
      <c r="H5331" s="34">
        <f t="shared" si="615"/>
        <v>11751</v>
      </c>
      <c r="I5331" s="34">
        <f t="shared" si="615"/>
        <v>39010</v>
      </c>
    </row>
    <row r="5332" spans="1:9">
      <c r="A5332" s="81">
        <f t="shared" si="614"/>
        <v>570000002017</v>
      </c>
      <c r="B5332">
        <v>57</v>
      </c>
      <c r="C5332" t="s">
        <v>885</v>
      </c>
      <c r="D5332" s="1">
        <v>43100</v>
      </c>
      <c r="E5332" s="34">
        <f t="shared" si="615"/>
        <v>652530</v>
      </c>
      <c r="F5332" s="34">
        <f t="shared" si="615"/>
        <v>123397</v>
      </c>
      <c r="G5332" s="34">
        <f t="shared" si="615"/>
        <v>72524</v>
      </c>
      <c r="H5332" s="34">
        <f t="shared" si="615"/>
        <v>11654</v>
      </c>
      <c r="I5332" s="34">
        <f t="shared" si="615"/>
        <v>39219</v>
      </c>
    </row>
    <row r="5333" spans="1:9">
      <c r="A5333" s="81">
        <f t="shared" si="614"/>
        <v>570000002016</v>
      </c>
      <c r="B5333">
        <v>57</v>
      </c>
      <c r="C5333" t="s">
        <v>885</v>
      </c>
      <c r="D5333" s="1">
        <v>42735</v>
      </c>
      <c r="E5333" s="34">
        <f t="shared" si="615"/>
        <v>652530</v>
      </c>
      <c r="F5333" s="34">
        <f t="shared" si="615"/>
        <v>122595</v>
      </c>
      <c r="G5333" s="34">
        <f t="shared" si="615"/>
        <v>71900</v>
      </c>
      <c r="H5333" s="34">
        <f t="shared" si="615"/>
        <v>11388</v>
      </c>
      <c r="I5333" s="34">
        <f t="shared" si="615"/>
        <v>39307</v>
      </c>
    </row>
    <row r="5334" spans="1:9">
      <c r="A5334" s="81">
        <f t="shared" si="614"/>
        <v>570000002015</v>
      </c>
      <c r="B5334">
        <v>57</v>
      </c>
      <c r="C5334" t="s">
        <v>885</v>
      </c>
      <c r="D5334" s="1">
        <v>42369</v>
      </c>
      <c r="E5334" s="34">
        <f t="shared" ref="E5334:I5343" si="616">IF(YEAR($D5334)&lt;2016,VLOOKUP($A5334,LDB_alt,COLUMN()-1,FALSE),IFERROR(VLOOKUP($A5334,LDB_neu,COLUMN()-1,FALSE),""))</f>
        <v>652529.1</v>
      </c>
      <c r="F5334" s="34">
        <f t="shared" si="616"/>
        <v>122537.76</v>
      </c>
      <c r="G5334" s="34">
        <f t="shared" si="616"/>
        <v>72384.039999999994</v>
      </c>
      <c r="H5334" s="34">
        <f t="shared" si="616"/>
        <v>10094.81</v>
      </c>
      <c r="I5334" s="34">
        <f t="shared" si="616"/>
        <v>40058.910000000003</v>
      </c>
    </row>
    <row r="5335" spans="1:9">
      <c r="A5335" s="81">
        <f t="shared" si="614"/>
        <v>570000002014</v>
      </c>
      <c r="B5335">
        <v>57</v>
      </c>
      <c r="C5335" t="s">
        <v>885</v>
      </c>
      <c r="D5335" s="1">
        <v>42004</v>
      </c>
      <c r="E5335" s="34">
        <f t="shared" si="616"/>
        <v>652529.15</v>
      </c>
      <c r="F5335" s="34">
        <f t="shared" si="616"/>
        <v>121794.41</v>
      </c>
      <c r="G5335" s="34">
        <f t="shared" si="616"/>
        <v>71945.98</v>
      </c>
      <c r="H5335" s="34">
        <f t="shared" si="616"/>
        <v>9911.64</v>
      </c>
      <c r="I5335" s="34">
        <f t="shared" si="616"/>
        <v>39936.79</v>
      </c>
    </row>
    <row r="5336" spans="1:9">
      <c r="A5336" s="81">
        <f t="shared" si="614"/>
        <v>570000002013</v>
      </c>
      <c r="B5336">
        <v>57</v>
      </c>
      <c r="C5336" t="s">
        <v>885</v>
      </c>
      <c r="D5336" s="1">
        <v>41639</v>
      </c>
      <c r="E5336" s="34">
        <f t="shared" si="616"/>
        <v>652529.18999999994</v>
      </c>
      <c r="F5336" s="34">
        <f t="shared" si="616"/>
        <v>121209.16</v>
      </c>
      <c r="G5336" s="34">
        <f t="shared" si="616"/>
        <v>71547.89</v>
      </c>
      <c r="H5336" s="34">
        <f t="shared" si="616"/>
        <v>9773.1200000000008</v>
      </c>
      <c r="I5336" s="34">
        <f t="shared" si="616"/>
        <v>39888.15</v>
      </c>
    </row>
    <row r="5337" spans="1:9">
      <c r="A5337" s="81">
        <f t="shared" si="614"/>
        <v>570000002012</v>
      </c>
      <c r="B5337">
        <v>57</v>
      </c>
      <c r="C5337" t="s">
        <v>885</v>
      </c>
      <c r="D5337" s="1">
        <v>41274</v>
      </c>
      <c r="E5337" s="34">
        <f t="shared" si="616"/>
        <v>652529.14</v>
      </c>
      <c r="F5337" s="34">
        <f t="shared" si="616"/>
        <v>120483.5</v>
      </c>
      <c r="G5337" s="34">
        <f t="shared" si="616"/>
        <v>71145.179999999993</v>
      </c>
      <c r="H5337" s="34">
        <f t="shared" si="616"/>
        <v>9618.52</v>
      </c>
      <c r="I5337" s="34">
        <f t="shared" si="616"/>
        <v>39719.800000000003</v>
      </c>
    </row>
    <row r="5338" spans="1:9">
      <c r="A5338" s="81">
        <f t="shared" si="614"/>
        <v>570000002011</v>
      </c>
      <c r="B5338">
        <v>57</v>
      </c>
      <c r="C5338" t="s">
        <v>885</v>
      </c>
      <c r="D5338" s="1">
        <v>40908</v>
      </c>
      <c r="E5338" s="34">
        <f t="shared" si="616"/>
        <v>652320.04</v>
      </c>
      <c r="F5338" s="34">
        <f t="shared" si="616"/>
        <v>120020.9</v>
      </c>
      <c r="G5338" s="34">
        <f t="shared" si="616"/>
        <v>71017.09</v>
      </c>
      <c r="H5338" s="34">
        <f t="shared" si="616"/>
        <v>9416.35</v>
      </c>
      <c r="I5338" s="34">
        <f t="shared" si="616"/>
        <v>39587.46</v>
      </c>
    </row>
    <row r="5339" spans="1:9">
      <c r="A5339" s="81">
        <f t="shared" si="614"/>
        <v>570000002010</v>
      </c>
      <c r="B5339">
        <v>57</v>
      </c>
      <c r="C5339" t="s">
        <v>885</v>
      </c>
      <c r="D5339" s="1">
        <v>40543</v>
      </c>
      <c r="E5339" s="34">
        <f t="shared" si="616"/>
        <v>652078.24</v>
      </c>
      <c r="F5339" s="34">
        <f t="shared" si="616"/>
        <v>119054.1</v>
      </c>
      <c r="G5339" s="34">
        <f t="shared" si="616"/>
        <v>70472.83</v>
      </c>
      <c r="H5339" s="34">
        <f t="shared" si="616"/>
        <v>9331.4</v>
      </c>
      <c r="I5339" s="34">
        <f t="shared" si="616"/>
        <v>39249.870000000003</v>
      </c>
    </row>
    <row r="5340" spans="1:9">
      <c r="A5340" s="81">
        <f t="shared" si="614"/>
        <v>570000002009</v>
      </c>
      <c r="B5340">
        <v>57</v>
      </c>
      <c r="C5340" t="s">
        <v>885</v>
      </c>
      <c r="D5340" s="1">
        <v>40178</v>
      </c>
      <c r="E5340" s="34">
        <f t="shared" si="616"/>
        <v>652056.11</v>
      </c>
      <c r="F5340" s="34">
        <f t="shared" si="616"/>
        <v>118501.07999999999</v>
      </c>
      <c r="G5340" s="34">
        <f t="shared" si="616"/>
        <v>70172.429999999993</v>
      </c>
      <c r="H5340" s="34">
        <f t="shared" si="616"/>
        <v>9195.43</v>
      </c>
      <c r="I5340" s="34">
        <f t="shared" si="616"/>
        <v>39133.22</v>
      </c>
    </row>
    <row r="5341" spans="1:9">
      <c r="A5341" s="81">
        <f t="shared" si="614"/>
        <v>570000002008</v>
      </c>
      <c r="B5341">
        <v>57</v>
      </c>
      <c r="C5341" t="s">
        <v>885</v>
      </c>
      <c r="D5341" s="1">
        <v>39813</v>
      </c>
      <c r="E5341" s="34">
        <f t="shared" si="616"/>
        <v>652048.99</v>
      </c>
      <c r="F5341" s="34">
        <f t="shared" si="616"/>
        <v>118136.49999999999</v>
      </c>
      <c r="G5341" s="34">
        <f t="shared" si="616"/>
        <v>69915.37</v>
      </c>
      <c r="H5341" s="34">
        <f t="shared" si="616"/>
        <v>9039.9599999999991</v>
      </c>
      <c r="I5341" s="34">
        <f t="shared" si="616"/>
        <v>39181.17</v>
      </c>
    </row>
    <row r="5342" spans="1:9">
      <c r="A5342" s="81">
        <f t="shared" si="614"/>
        <v>570000002007</v>
      </c>
      <c r="B5342">
        <v>57</v>
      </c>
      <c r="C5342" t="s">
        <v>885</v>
      </c>
      <c r="D5342" s="1">
        <v>39447</v>
      </c>
      <c r="E5342" s="34">
        <f t="shared" si="616"/>
        <v>651992.19999999995</v>
      </c>
      <c r="F5342" s="34">
        <f t="shared" si="616"/>
        <v>117014.18</v>
      </c>
      <c r="G5342" s="34">
        <f t="shared" si="616"/>
        <v>69318.490000000005</v>
      </c>
      <c r="H5342" s="34">
        <f t="shared" si="616"/>
        <v>8751.82</v>
      </c>
      <c r="I5342" s="34">
        <f t="shared" si="616"/>
        <v>38943.870000000003</v>
      </c>
    </row>
    <row r="5343" spans="1:9">
      <c r="A5343" s="81">
        <f t="shared" si="614"/>
        <v>570000002006</v>
      </c>
      <c r="B5343">
        <v>57</v>
      </c>
      <c r="C5343" t="s">
        <v>885</v>
      </c>
      <c r="D5343" s="1">
        <v>39082</v>
      </c>
      <c r="E5343" s="34">
        <f t="shared" si="616"/>
        <v>651996.53</v>
      </c>
      <c r="F5343" s="34">
        <f t="shared" si="616"/>
        <v>116234.83</v>
      </c>
      <c r="G5343" s="34">
        <f t="shared" si="616"/>
        <v>69021.89</v>
      </c>
      <c r="H5343" s="34">
        <f t="shared" si="616"/>
        <v>8502.99</v>
      </c>
      <c r="I5343" s="34">
        <f t="shared" si="616"/>
        <v>38709.949999999997</v>
      </c>
    </row>
    <row r="5344" spans="1:9">
      <c r="A5344" s="81">
        <f t="shared" si="614"/>
        <v>571100002025</v>
      </c>
      <c r="B5344">
        <v>5711</v>
      </c>
      <c r="C5344" t="s">
        <v>1102</v>
      </c>
      <c r="D5344" s="1">
        <v>46022</v>
      </c>
      <c r="E5344" s="34" t="str">
        <f t="shared" ref="E5344:I5353" si="617">IF(YEAR($D5344)&lt;2016,VLOOKUP($A5344,LDB_alt,COLUMN()-1,FALSE),IFERROR(VLOOKUP($A5344,LDB_neu,COLUMN()-1,FALSE),""))</f>
        <v/>
      </c>
      <c r="F5344" s="34" t="str">
        <f t="shared" si="617"/>
        <v/>
      </c>
      <c r="G5344" s="34" t="str">
        <f t="shared" si="617"/>
        <v/>
      </c>
      <c r="H5344" s="34" t="str">
        <f t="shared" si="617"/>
        <v/>
      </c>
      <c r="I5344" s="34" t="str">
        <f t="shared" si="617"/>
        <v/>
      </c>
    </row>
    <row r="5345" spans="1:9">
      <c r="A5345" s="81">
        <f t="shared" si="614"/>
        <v>571100002024</v>
      </c>
      <c r="B5345">
        <v>5711</v>
      </c>
      <c r="C5345" t="s">
        <v>1102</v>
      </c>
      <c r="D5345" s="1">
        <v>45657</v>
      </c>
      <c r="E5345" s="34" t="str">
        <f t="shared" si="617"/>
        <v/>
      </c>
      <c r="F5345" s="34" t="str">
        <f t="shared" si="617"/>
        <v/>
      </c>
      <c r="G5345" s="34" t="str">
        <f t="shared" si="617"/>
        <v/>
      </c>
      <c r="H5345" s="34" t="str">
        <f t="shared" si="617"/>
        <v/>
      </c>
      <c r="I5345" s="34" t="str">
        <f t="shared" si="617"/>
        <v/>
      </c>
    </row>
    <row r="5346" spans="1:9">
      <c r="A5346" s="81">
        <f t="shared" si="614"/>
        <v>571100002023</v>
      </c>
      <c r="B5346">
        <v>5711</v>
      </c>
      <c r="C5346" t="s">
        <v>1102</v>
      </c>
      <c r="D5346" s="1">
        <v>45291</v>
      </c>
      <c r="E5346" s="34" t="str">
        <f t="shared" si="617"/>
        <v/>
      </c>
      <c r="F5346" s="34" t="str">
        <f t="shared" si="617"/>
        <v/>
      </c>
      <c r="G5346" s="34" t="str">
        <f t="shared" si="617"/>
        <v/>
      </c>
      <c r="H5346" s="34" t="str">
        <f t="shared" si="617"/>
        <v/>
      </c>
      <c r="I5346" s="34" t="str">
        <f t="shared" si="617"/>
        <v/>
      </c>
    </row>
    <row r="5347" spans="1:9">
      <c r="A5347" s="81">
        <f t="shared" si="614"/>
        <v>571100002022</v>
      </c>
      <c r="B5347">
        <v>5711</v>
      </c>
      <c r="C5347" t="s">
        <v>1102</v>
      </c>
      <c r="D5347" s="1">
        <v>44926</v>
      </c>
      <c r="E5347" s="34" t="str">
        <f t="shared" si="617"/>
        <v/>
      </c>
      <c r="F5347" s="34" t="str">
        <f t="shared" si="617"/>
        <v/>
      </c>
      <c r="G5347" s="34" t="str">
        <f t="shared" si="617"/>
        <v/>
      </c>
      <c r="H5347" s="34" t="str">
        <f t="shared" si="617"/>
        <v/>
      </c>
      <c r="I5347" s="34" t="str">
        <f t="shared" si="617"/>
        <v/>
      </c>
    </row>
    <row r="5348" spans="1:9">
      <c r="A5348" s="81">
        <f t="shared" si="614"/>
        <v>571100002021</v>
      </c>
      <c r="B5348">
        <v>5711</v>
      </c>
      <c r="C5348" t="s">
        <v>1102</v>
      </c>
      <c r="D5348" s="1">
        <v>44561</v>
      </c>
      <c r="E5348" s="34" t="str">
        <f t="shared" si="617"/>
        <v/>
      </c>
      <c r="F5348" s="34" t="str">
        <f t="shared" si="617"/>
        <v/>
      </c>
      <c r="G5348" s="34" t="str">
        <f t="shared" si="617"/>
        <v/>
      </c>
      <c r="H5348" s="34" t="str">
        <f t="shared" si="617"/>
        <v/>
      </c>
      <c r="I5348" s="34" t="str">
        <f t="shared" si="617"/>
        <v/>
      </c>
    </row>
    <row r="5349" spans="1:9">
      <c r="A5349" s="81">
        <f t="shared" si="614"/>
        <v>571100002020</v>
      </c>
      <c r="B5349">
        <v>5711</v>
      </c>
      <c r="C5349" t="s">
        <v>1102</v>
      </c>
      <c r="D5349" s="1">
        <v>44196</v>
      </c>
      <c r="E5349" s="34" t="str">
        <f t="shared" si="617"/>
        <v/>
      </c>
      <c r="F5349" s="34" t="str">
        <f t="shared" si="617"/>
        <v/>
      </c>
      <c r="G5349" s="34" t="str">
        <f t="shared" si="617"/>
        <v/>
      </c>
      <c r="H5349" s="34" t="str">
        <f t="shared" si="617"/>
        <v/>
      </c>
      <c r="I5349" s="34" t="str">
        <f t="shared" si="617"/>
        <v/>
      </c>
    </row>
    <row r="5350" spans="1:9">
      <c r="A5350" s="81">
        <f t="shared" si="614"/>
        <v>571100002019</v>
      </c>
      <c r="B5350">
        <v>5711</v>
      </c>
      <c r="C5350" t="s">
        <v>1102</v>
      </c>
      <c r="D5350" s="1">
        <v>43830</v>
      </c>
      <c r="E5350" s="34" t="str">
        <f t="shared" si="617"/>
        <v/>
      </c>
      <c r="F5350" s="34" t="str">
        <f t="shared" si="617"/>
        <v/>
      </c>
      <c r="G5350" s="34" t="str">
        <f t="shared" si="617"/>
        <v/>
      </c>
      <c r="H5350" s="34" t="str">
        <f t="shared" si="617"/>
        <v/>
      </c>
      <c r="I5350" s="34" t="str">
        <f t="shared" si="617"/>
        <v/>
      </c>
    </row>
    <row r="5351" spans="1:9">
      <c r="A5351" s="81">
        <f t="shared" si="614"/>
        <v>571100002018</v>
      </c>
      <c r="B5351">
        <v>5711</v>
      </c>
      <c r="C5351" t="s">
        <v>1102</v>
      </c>
      <c r="D5351" s="1">
        <v>43465</v>
      </c>
      <c r="E5351" s="34">
        <f t="shared" si="617"/>
        <v>25883</v>
      </c>
      <c r="F5351" s="34">
        <f t="shared" si="617"/>
        <v>11236</v>
      </c>
      <c r="G5351" s="34">
        <f t="shared" si="617"/>
        <v>7096</v>
      </c>
      <c r="H5351" s="34">
        <f t="shared" si="617"/>
        <v>1612</v>
      </c>
      <c r="I5351" s="34">
        <f t="shared" si="617"/>
        <v>2528</v>
      </c>
    </row>
    <row r="5352" spans="1:9">
      <c r="A5352" s="81">
        <f t="shared" si="614"/>
        <v>571100002017</v>
      </c>
      <c r="B5352">
        <v>5711</v>
      </c>
      <c r="C5352" t="s">
        <v>1102</v>
      </c>
      <c r="D5352" s="1">
        <v>43100</v>
      </c>
      <c r="E5352" s="34">
        <f t="shared" si="617"/>
        <v>25882</v>
      </c>
      <c r="F5352" s="34">
        <f t="shared" si="617"/>
        <v>11205</v>
      </c>
      <c r="G5352" s="34">
        <f t="shared" si="617"/>
        <v>7054</v>
      </c>
      <c r="H5352" s="34">
        <f t="shared" si="617"/>
        <v>1603</v>
      </c>
      <c r="I5352" s="34">
        <f t="shared" si="617"/>
        <v>2548</v>
      </c>
    </row>
    <row r="5353" spans="1:9">
      <c r="A5353" s="81">
        <f t="shared" si="614"/>
        <v>571100002016</v>
      </c>
      <c r="B5353">
        <v>5711</v>
      </c>
      <c r="C5353" t="s">
        <v>1102</v>
      </c>
      <c r="D5353" s="1">
        <v>42735</v>
      </c>
      <c r="E5353" s="34">
        <f t="shared" si="617"/>
        <v>25882</v>
      </c>
      <c r="F5353" s="34">
        <f t="shared" si="617"/>
        <v>11154</v>
      </c>
      <c r="G5353" s="34">
        <f t="shared" si="617"/>
        <v>6990</v>
      </c>
      <c r="H5353" s="34">
        <f t="shared" si="617"/>
        <v>1579</v>
      </c>
      <c r="I5353" s="34">
        <f t="shared" si="617"/>
        <v>2585</v>
      </c>
    </row>
    <row r="5354" spans="1:9">
      <c r="A5354" s="81">
        <f t="shared" si="614"/>
        <v>571100002015</v>
      </c>
      <c r="B5354">
        <v>5711</v>
      </c>
      <c r="C5354" t="s">
        <v>1102</v>
      </c>
      <c r="D5354" s="1">
        <v>42369</v>
      </c>
      <c r="E5354" s="34">
        <f t="shared" ref="E5354:I5363" si="618">IF(YEAR($D5354)&lt;2016,VLOOKUP($A5354,LDB_alt,COLUMN()-1,FALSE),IFERROR(VLOOKUP($A5354,LDB_neu,COLUMN()-1,FALSE),""))</f>
        <v>25882.13</v>
      </c>
      <c r="F5354" s="34">
        <f t="shared" si="618"/>
        <v>11112.76</v>
      </c>
      <c r="G5354" s="34">
        <f t="shared" si="618"/>
        <v>7070.45</v>
      </c>
      <c r="H5354" s="34">
        <f t="shared" si="618"/>
        <v>1407.81</v>
      </c>
      <c r="I5354" s="34">
        <f t="shared" si="618"/>
        <v>2634.5</v>
      </c>
    </row>
    <row r="5355" spans="1:9">
      <c r="A5355" s="81">
        <f t="shared" si="614"/>
        <v>571100002014</v>
      </c>
      <c r="B5355">
        <v>5711</v>
      </c>
      <c r="C5355" t="s">
        <v>1102</v>
      </c>
      <c r="D5355" s="1">
        <v>42004</v>
      </c>
      <c r="E5355" s="34">
        <f t="shared" si="618"/>
        <v>25882.13</v>
      </c>
      <c r="F5355" s="34">
        <f t="shared" si="618"/>
        <v>11041.86</v>
      </c>
      <c r="G5355" s="34">
        <f t="shared" si="618"/>
        <v>7040.84</v>
      </c>
      <c r="H5355" s="34">
        <f t="shared" si="618"/>
        <v>1375.39</v>
      </c>
      <c r="I5355" s="34">
        <f t="shared" si="618"/>
        <v>2625.63</v>
      </c>
    </row>
    <row r="5356" spans="1:9">
      <c r="A5356" s="81">
        <f t="shared" si="614"/>
        <v>571100002013</v>
      </c>
      <c r="B5356">
        <v>5711</v>
      </c>
      <c r="C5356" t="s">
        <v>1102</v>
      </c>
      <c r="D5356" s="1">
        <v>41639</v>
      </c>
      <c r="E5356" s="34">
        <f t="shared" si="618"/>
        <v>25882.13</v>
      </c>
      <c r="F5356" s="34">
        <f t="shared" si="618"/>
        <v>10970.04</v>
      </c>
      <c r="G5356" s="34">
        <f t="shared" si="618"/>
        <v>7010.11</v>
      </c>
      <c r="H5356" s="34">
        <f t="shared" si="618"/>
        <v>1348</v>
      </c>
      <c r="I5356" s="34">
        <f t="shared" si="618"/>
        <v>2611.9299999999998</v>
      </c>
    </row>
    <row r="5357" spans="1:9">
      <c r="A5357" s="81">
        <f t="shared" si="614"/>
        <v>571100002012</v>
      </c>
      <c r="B5357">
        <v>5711</v>
      </c>
      <c r="C5357" t="s">
        <v>1102</v>
      </c>
      <c r="D5357" s="1">
        <v>41274</v>
      </c>
      <c r="E5357" s="34">
        <f t="shared" si="618"/>
        <v>25882.13</v>
      </c>
      <c r="F5357" s="34">
        <f t="shared" si="618"/>
        <v>10916.039999999999</v>
      </c>
      <c r="G5357" s="34">
        <f t="shared" si="618"/>
        <v>7002.02</v>
      </c>
      <c r="H5357" s="34">
        <f t="shared" si="618"/>
        <v>1331.21</v>
      </c>
      <c r="I5357" s="34">
        <f t="shared" si="618"/>
        <v>2582.81</v>
      </c>
    </row>
    <row r="5358" spans="1:9">
      <c r="A5358" s="81">
        <f t="shared" si="614"/>
        <v>571100002011</v>
      </c>
      <c r="B5358">
        <v>5711</v>
      </c>
      <c r="C5358" t="s">
        <v>1102</v>
      </c>
      <c r="D5358" s="1">
        <v>40908</v>
      </c>
      <c r="E5358" s="34">
        <f t="shared" si="618"/>
        <v>25792.720000000001</v>
      </c>
      <c r="F5358" s="34">
        <f t="shared" si="618"/>
        <v>10825.779999999999</v>
      </c>
      <c r="G5358" s="34">
        <f t="shared" si="618"/>
        <v>7007.65</v>
      </c>
      <c r="H5358" s="34">
        <f t="shared" si="618"/>
        <v>1300.17</v>
      </c>
      <c r="I5358" s="34">
        <f t="shared" si="618"/>
        <v>2517.96</v>
      </c>
    </row>
    <row r="5359" spans="1:9">
      <c r="A5359" s="81">
        <f t="shared" si="614"/>
        <v>571100002010</v>
      </c>
      <c r="B5359">
        <v>5711</v>
      </c>
      <c r="C5359" t="s">
        <v>1102</v>
      </c>
      <c r="D5359" s="1">
        <v>40543</v>
      </c>
      <c r="E5359" s="34">
        <f t="shared" si="618"/>
        <v>25792.36</v>
      </c>
      <c r="F5359" s="34">
        <f t="shared" si="618"/>
        <v>10752.949999999999</v>
      </c>
      <c r="G5359" s="34">
        <f t="shared" si="618"/>
        <v>6957.47</v>
      </c>
      <c r="H5359" s="34">
        <f t="shared" si="618"/>
        <v>1287.5899999999999</v>
      </c>
      <c r="I5359" s="34">
        <f t="shared" si="618"/>
        <v>2507.89</v>
      </c>
    </row>
    <row r="5360" spans="1:9">
      <c r="A5360" s="81">
        <f t="shared" si="614"/>
        <v>571100002009</v>
      </c>
      <c r="B5360">
        <v>5711</v>
      </c>
      <c r="C5360" t="s">
        <v>1102</v>
      </c>
      <c r="D5360" s="1">
        <v>40178</v>
      </c>
      <c r="E5360" s="34">
        <f t="shared" si="618"/>
        <v>25791.11</v>
      </c>
      <c r="F5360" s="34">
        <f t="shared" si="618"/>
        <v>10723.09</v>
      </c>
      <c r="G5360" s="34">
        <f t="shared" si="618"/>
        <v>6979.43</v>
      </c>
      <c r="H5360" s="34">
        <f t="shared" si="618"/>
        <v>1250.8599999999999</v>
      </c>
      <c r="I5360" s="34">
        <f t="shared" si="618"/>
        <v>2492.8000000000002</v>
      </c>
    </row>
    <row r="5361" spans="1:9">
      <c r="A5361" s="81">
        <f t="shared" si="614"/>
        <v>571100002008</v>
      </c>
      <c r="B5361">
        <v>5711</v>
      </c>
      <c r="C5361" t="s">
        <v>1102</v>
      </c>
      <c r="D5361" s="1">
        <v>39813</v>
      </c>
      <c r="E5361" s="34">
        <f t="shared" si="618"/>
        <v>25790.97</v>
      </c>
      <c r="F5361" s="34">
        <f t="shared" si="618"/>
        <v>10715.779999999999</v>
      </c>
      <c r="G5361" s="34">
        <f t="shared" si="618"/>
        <v>6988.98</v>
      </c>
      <c r="H5361" s="34">
        <f t="shared" si="618"/>
        <v>1232.75</v>
      </c>
      <c r="I5361" s="34">
        <f t="shared" si="618"/>
        <v>2494.0500000000002</v>
      </c>
    </row>
    <row r="5362" spans="1:9">
      <c r="A5362" s="81">
        <f t="shared" si="614"/>
        <v>571100002007</v>
      </c>
      <c r="B5362">
        <v>5711</v>
      </c>
      <c r="C5362" t="s">
        <v>1102</v>
      </c>
      <c r="D5362" s="1">
        <v>39447</v>
      </c>
      <c r="E5362" s="34">
        <f t="shared" si="618"/>
        <v>25791.13</v>
      </c>
      <c r="F5362" s="34">
        <f t="shared" si="618"/>
        <v>10688.63</v>
      </c>
      <c r="G5362" s="34">
        <f t="shared" si="618"/>
        <v>7020.19</v>
      </c>
      <c r="H5362" s="34">
        <f t="shared" si="618"/>
        <v>1179.03</v>
      </c>
      <c r="I5362" s="34">
        <f t="shared" si="618"/>
        <v>2489.41</v>
      </c>
    </row>
    <row r="5363" spans="1:9">
      <c r="A5363" s="81">
        <f t="shared" si="614"/>
        <v>571100002006</v>
      </c>
      <c r="B5363">
        <v>5711</v>
      </c>
      <c r="C5363" t="s">
        <v>1102</v>
      </c>
      <c r="D5363" s="1">
        <v>39082</v>
      </c>
      <c r="E5363" s="34">
        <f t="shared" si="618"/>
        <v>25788.34</v>
      </c>
      <c r="F5363" s="34">
        <f t="shared" si="618"/>
        <v>10646.060000000001</v>
      </c>
      <c r="G5363" s="34">
        <f t="shared" si="618"/>
        <v>7034.63</v>
      </c>
      <c r="H5363" s="34">
        <f t="shared" si="618"/>
        <v>1136.72</v>
      </c>
      <c r="I5363" s="34">
        <f t="shared" si="618"/>
        <v>2474.71</v>
      </c>
    </row>
    <row r="5364" spans="1:9">
      <c r="A5364" s="81">
        <f t="shared" si="614"/>
        <v>575400002025</v>
      </c>
      <c r="B5364">
        <v>5754</v>
      </c>
      <c r="C5364" t="s">
        <v>541</v>
      </c>
      <c r="D5364" s="1">
        <v>46022</v>
      </c>
      <c r="E5364" s="34" t="str">
        <f t="shared" ref="E5364:I5373" si="619">IF(YEAR($D5364)&lt;2016,VLOOKUP($A5364,LDB_alt,COLUMN()-1,FALSE),IFERROR(VLOOKUP($A5364,LDB_neu,COLUMN()-1,FALSE),""))</f>
        <v/>
      </c>
      <c r="F5364" s="34" t="str">
        <f t="shared" si="619"/>
        <v/>
      </c>
      <c r="G5364" s="34" t="str">
        <f t="shared" si="619"/>
        <v/>
      </c>
      <c r="H5364" s="34" t="str">
        <f t="shared" si="619"/>
        <v/>
      </c>
      <c r="I5364" s="34" t="str">
        <f t="shared" si="619"/>
        <v/>
      </c>
    </row>
    <row r="5365" spans="1:9">
      <c r="A5365" s="81">
        <f t="shared" si="614"/>
        <v>575400002024</v>
      </c>
      <c r="B5365">
        <v>5754</v>
      </c>
      <c r="C5365" t="s">
        <v>541</v>
      </c>
      <c r="D5365" s="1">
        <v>45657</v>
      </c>
      <c r="E5365" s="34" t="str">
        <f t="shared" si="619"/>
        <v/>
      </c>
      <c r="F5365" s="34" t="str">
        <f t="shared" si="619"/>
        <v/>
      </c>
      <c r="G5365" s="34" t="str">
        <f t="shared" si="619"/>
        <v/>
      </c>
      <c r="H5365" s="34" t="str">
        <f t="shared" si="619"/>
        <v/>
      </c>
      <c r="I5365" s="34" t="str">
        <f t="shared" si="619"/>
        <v/>
      </c>
    </row>
    <row r="5366" spans="1:9">
      <c r="A5366" s="81">
        <f t="shared" si="614"/>
        <v>575400002023</v>
      </c>
      <c r="B5366">
        <v>5754</v>
      </c>
      <c r="C5366" t="s">
        <v>541</v>
      </c>
      <c r="D5366" s="1">
        <v>45291</v>
      </c>
      <c r="E5366" s="34" t="str">
        <f t="shared" si="619"/>
        <v/>
      </c>
      <c r="F5366" s="34" t="str">
        <f t="shared" si="619"/>
        <v/>
      </c>
      <c r="G5366" s="34" t="str">
        <f t="shared" si="619"/>
        <v/>
      </c>
      <c r="H5366" s="34" t="str">
        <f t="shared" si="619"/>
        <v/>
      </c>
      <c r="I5366" s="34" t="str">
        <f t="shared" si="619"/>
        <v/>
      </c>
    </row>
    <row r="5367" spans="1:9">
      <c r="A5367" s="81">
        <f t="shared" si="614"/>
        <v>575400002022</v>
      </c>
      <c r="B5367">
        <v>5754</v>
      </c>
      <c r="C5367" t="s">
        <v>541</v>
      </c>
      <c r="D5367" s="1">
        <v>44926</v>
      </c>
      <c r="E5367" s="34" t="str">
        <f t="shared" si="619"/>
        <v/>
      </c>
      <c r="F5367" s="34" t="str">
        <f t="shared" si="619"/>
        <v/>
      </c>
      <c r="G5367" s="34" t="str">
        <f t="shared" si="619"/>
        <v/>
      </c>
      <c r="H5367" s="34" t="str">
        <f t="shared" si="619"/>
        <v/>
      </c>
      <c r="I5367" s="34" t="str">
        <f t="shared" si="619"/>
        <v/>
      </c>
    </row>
    <row r="5368" spans="1:9">
      <c r="A5368" s="81">
        <f t="shared" si="614"/>
        <v>575400002021</v>
      </c>
      <c r="B5368">
        <v>5754</v>
      </c>
      <c r="C5368" t="s">
        <v>541</v>
      </c>
      <c r="D5368" s="1">
        <v>44561</v>
      </c>
      <c r="E5368" s="34" t="str">
        <f t="shared" si="619"/>
        <v/>
      </c>
      <c r="F5368" s="34" t="str">
        <f t="shared" si="619"/>
        <v/>
      </c>
      <c r="G5368" s="34" t="str">
        <f t="shared" si="619"/>
        <v/>
      </c>
      <c r="H5368" s="34" t="str">
        <f t="shared" si="619"/>
        <v/>
      </c>
      <c r="I5368" s="34" t="str">
        <f t="shared" si="619"/>
        <v/>
      </c>
    </row>
    <row r="5369" spans="1:9">
      <c r="A5369" s="81">
        <f t="shared" si="614"/>
        <v>575400002020</v>
      </c>
      <c r="B5369">
        <v>5754</v>
      </c>
      <c r="C5369" t="s">
        <v>541</v>
      </c>
      <c r="D5369" s="1">
        <v>44196</v>
      </c>
      <c r="E5369" s="34" t="str">
        <f t="shared" si="619"/>
        <v/>
      </c>
      <c r="F5369" s="34" t="str">
        <f t="shared" si="619"/>
        <v/>
      </c>
      <c r="G5369" s="34" t="str">
        <f t="shared" si="619"/>
        <v/>
      </c>
      <c r="H5369" s="34" t="str">
        <f t="shared" si="619"/>
        <v/>
      </c>
      <c r="I5369" s="34" t="str">
        <f t="shared" si="619"/>
        <v/>
      </c>
    </row>
    <row r="5370" spans="1:9">
      <c r="A5370" s="81">
        <f t="shared" si="614"/>
        <v>575400002019</v>
      </c>
      <c r="B5370">
        <v>5754</v>
      </c>
      <c r="C5370" t="s">
        <v>541</v>
      </c>
      <c r="D5370" s="1">
        <v>43830</v>
      </c>
      <c r="E5370" s="34" t="str">
        <f t="shared" si="619"/>
        <v/>
      </c>
      <c r="F5370" s="34" t="str">
        <f t="shared" si="619"/>
        <v/>
      </c>
      <c r="G5370" s="34" t="str">
        <f t="shared" si="619"/>
        <v/>
      </c>
      <c r="H5370" s="34" t="str">
        <f t="shared" si="619"/>
        <v/>
      </c>
      <c r="I5370" s="34" t="str">
        <f t="shared" si="619"/>
        <v/>
      </c>
    </row>
    <row r="5371" spans="1:9">
      <c r="A5371" s="81">
        <f t="shared" si="614"/>
        <v>575400002018</v>
      </c>
      <c r="B5371">
        <v>5754</v>
      </c>
      <c r="C5371" t="s">
        <v>541</v>
      </c>
      <c r="D5371" s="1">
        <v>43465</v>
      </c>
      <c r="E5371" s="34">
        <f t="shared" si="619"/>
        <v>96921</v>
      </c>
      <c r="F5371" s="34">
        <f t="shared" si="619"/>
        <v>21069</v>
      </c>
      <c r="G5371" s="34">
        <f t="shared" si="619"/>
        <v>13737</v>
      </c>
      <c r="H5371" s="34">
        <f t="shared" si="619"/>
        <v>1974</v>
      </c>
      <c r="I5371" s="34">
        <f t="shared" si="619"/>
        <v>5358</v>
      </c>
    </row>
    <row r="5372" spans="1:9">
      <c r="A5372" s="81">
        <f t="shared" si="614"/>
        <v>575400002017</v>
      </c>
      <c r="B5372">
        <v>5754</v>
      </c>
      <c r="C5372" t="s">
        <v>541</v>
      </c>
      <c r="D5372" s="1">
        <v>43100</v>
      </c>
      <c r="E5372" s="34">
        <f t="shared" si="619"/>
        <v>96921</v>
      </c>
      <c r="F5372" s="34">
        <f t="shared" si="619"/>
        <v>21069</v>
      </c>
      <c r="G5372" s="34">
        <f t="shared" si="619"/>
        <v>13453</v>
      </c>
      <c r="H5372" s="34">
        <f t="shared" si="619"/>
        <v>2018</v>
      </c>
      <c r="I5372" s="34">
        <f t="shared" si="619"/>
        <v>5598</v>
      </c>
    </row>
    <row r="5373" spans="1:9">
      <c r="A5373" s="81">
        <f t="shared" si="614"/>
        <v>575400002016</v>
      </c>
      <c r="B5373">
        <v>5754</v>
      </c>
      <c r="C5373" t="s">
        <v>541</v>
      </c>
      <c r="D5373" s="1">
        <v>42735</v>
      </c>
      <c r="E5373" s="34">
        <f t="shared" si="619"/>
        <v>96921</v>
      </c>
      <c r="F5373" s="34">
        <f t="shared" si="619"/>
        <v>20951</v>
      </c>
      <c r="G5373" s="34">
        <f t="shared" si="619"/>
        <v>13279</v>
      </c>
      <c r="H5373" s="34">
        <f t="shared" si="619"/>
        <v>1953</v>
      </c>
      <c r="I5373" s="34">
        <f t="shared" si="619"/>
        <v>5719</v>
      </c>
    </row>
    <row r="5374" spans="1:9">
      <c r="A5374" s="81">
        <f t="shared" si="614"/>
        <v>575400002015</v>
      </c>
      <c r="B5374">
        <v>5754</v>
      </c>
      <c r="C5374" t="s">
        <v>541</v>
      </c>
      <c r="D5374" s="1">
        <v>42369</v>
      </c>
      <c r="E5374" s="34">
        <f t="shared" ref="E5374:I5383" si="620">IF(YEAR($D5374)&lt;2016,VLOOKUP($A5374,LDB_alt,COLUMN()-1,FALSE),IFERROR(VLOOKUP($A5374,LDB_neu,COLUMN()-1,FALSE),""))</f>
        <v>96921.03</v>
      </c>
      <c r="F5374" s="34">
        <f t="shared" si="620"/>
        <v>21290.32</v>
      </c>
      <c r="G5374" s="34">
        <f t="shared" si="620"/>
        <v>13321.36</v>
      </c>
      <c r="H5374" s="34">
        <f t="shared" si="620"/>
        <v>1759.63</v>
      </c>
      <c r="I5374" s="34">
        <f t="shared" si="620"/>
        <v>6209.33</v>
      </c>
    </row>
    <row r="5375" spans="1:9">
      <c r="A5375" s="81">
        <f t="shared" si="614"/>
        <v>575400002014</v>
      </c>
      <c r="B5375">
        <v>5754</v>
      </c>
      <c r="C5375" t="s">
        <v>541</v>
      </c>
      <c r="D5375" s="1">
        <v>42004</v>
      </c>
      <c r="E5375" s="34">
        <f t="shared" si="620"/>
        <v>96921.05</v>
      </c>
      <c r="F5375" s="34">
        <f t="shared" si="620"/>
        <v>21061.919999999998</v>
      </c>
      <c r="G5375" s="34">
        <f t="shared" si="620"/>
        <v>13226.67</v>
      </c>
      <c r="H5375" s="34">
        <f t="shared" si="620"/>
        <v>1695.41</v>
      </c>
      <c r="I5375" s="34">
        <f t="shared" si="620"/>
        <v>6139.84</v>
      </c>
    </row>
    <row r="5376" spans="1:9">
      <c r="A5376" s="81">
        <f t="shared" si="614"/>
        <v>575400002013</v>
      </c>
      <c r="B5376">
        <v>5754</v>
      </c>
      <c r="C5376" t="s">
        <v>541</v>
      </c>
      <c r="D5376" s="1">
        <v>41639</v>
      </c>
      <c r="E5376" s="34">
        <f t="shared" si="620"/>
        <v>96921.03</v>
      </c>
      <c r="F5376" s="34">
        <f t="shared" si="620"/>
        <v>20888.440000000002</v>
      </c>
      <c r="G5376" s="34">
        <f t="shared" si="620"/>
        <v>13149.6</v>
      </c>
      <c r="H5376" s="34">
        <f t="shared" si="620"/>
        <v>1617.99</v>
      </c>
      <c r="I5376" s="34">
        <f t="shared" si="620"/>
        <v>6120.85</v>
      </c>
    </row>
    <row r="5377" spans="1:9">
      <c r="A5377" s="81">
        <f t="shared" si="614"/>
        <v>575400002012</v>
      </c>
      <c r="B5377">
        <v>5754</v>
      </c>
      <c r="C5377" t="s">
        <v>541</v>
      </c>
      <c r="D5377" s="1">
        <v>41274</v>
      </c>
      <c r="E5377" s="34">
        <f t="shared" si="620"/>
        <v>96921.05</v>
      </c>
      <c r="F5377" s="34">
        <f t="shared" si="620"/>
        <v>20652.16</v>
      </c>
      <c r="G5377" s="34">
        <f t="shared" si="620"/>
        <v>12997.75</v>
      </c>
      <c r="H5377" s="34">
        <f t="shared" si="620"/>
        <v>1560.18</v>
      </c>
      <c r="I5377" s="34">
        <f t="shared" si="620"/>
        <v>6094.23</v>
      </c>
    </row>
    <row r="5378" spans="1:9">
      <c r="A5378" s="81">
        <f t="shared" si="614"/>
        <v>575400002011</v>
      </c>
      <c r="B5378">
        <v>5754</v>
      </c>
      <c r="C5378" t="s">
        <v>541</v>
      </c>
      <c r="D5378" s="1">
        <v>40908</v>
      </c>
      <c r="E5378" s="34">
        <f t="shared" si="620"/>
        <v>96821.05</v>
      </c>
      <c r="F5378" s="34">
        <f t="shared" si="620"/>
        <v>20570.72</v>
      </c>
      <c r="G5378" s="34">
        <f t="shared" si="620"/>
        <v>12943.1</v>
      </c>
      <c r="H5378" s="34">
        <f t="shared" si="620"/>
        <v>1562.11</v>
      </c>
      <c r="I5378" s="34">
        <f t="shared" si="620"/>
        <v>6065.51</v>
      </c>
    </row>
    <row r="5379" spans="1:9">
      <c r="A5379" s="81">
        <f t="shared" si="614"/>
        <v>575400002010</v>
      </c>
      <c r="B5379">
        <v>5754</v>
      </c>
      <c r="C5379" t="s">
        <v>541</v>
      </c>
      <c r="D5379" s="1">
        <v>40543</v>
      </c>
      <c r="E5379" s="34">
        <f t="shared" si="620"/>
        <v>96815.46</v>
      </c>
      <c r="F5379" s="34">
        <f t="shared" si="620"/>
        <v>20215.760000000002</v>
      </c>
      <c r="G5379" s="34">
        <f t="shared" si="620"/>
        <v>12817.99</v>
      </c>
      <c r="H5379" s="34">
        <f t="shared" si="620"/>
        <v>1526.18</v>
      </c>
      <c r="I5379" s="34">
        <f t="shared" si="620"/>
        <v>5871.59</v>
      </c>
    </row>
    <row r="5380" spans="1:9">
      <c r="A5380" s="81">
        <f t="shared" si="614"/>
        <v>575400002009</v>
      </c>
      <c r="B5380">
        <v>5754</v>
      </c>
      <c r="C5380" t="s">
        <v>541</v>
      </c>
      <c r="D5380" s="1">
        <v>40178</v>
      </c>
      <c r="E5380" s="34">
        <f t="shared" si="620"/>
        <v>96807.64</v>
      </c>
      <c r="F5380" s="34">
        <f t="shared" si="620"/>
        <v>20122.760000000002</v>
      </c>
      <c r="G5380" s="34">
        <f t="shared" si="620"/>
        <v>12784.6</v>
      </c>
      <c r="H5380" s="34">
        <f t="shared" si="620"/>
        <v>1491.18</v>
      </c>
      <c r="I5380" s="34">
        <f t="shared" si="620"/>
        <v>5846.98</v>
      </c>
    </row>
    <row r="5381" spans="1:9">
      <c r="A5381" s="81">
        <f t="shared" ref="A5381:A5444" si="621">(LEFT(B5381&amp;"00000000",8)&amp;YEAR(D5381))+0</f>
        <v>575400002008</v>
      </c>
      <c r="B5381">
        <v>5754</v>
      </c>
      <c r="C5381" t="s">
        <v>541</v>
      </c>
      <c r="D5381" s="1">
        <v>39813</v>
      </c>
      <c r="E5381" s="34">
        <f t="shared" si="620"/>
        <v>96806.83</v>
      </c>
      <c r="F5381" s="34">
        <f t="shared" si="620"/>
        <v>20256.55</v>
      </c>
      <c r="G5381" s="34">
        <f t="shared" si="620"/>
        <v>12914.54</v>
      </c>
      <c r="H5381" s="34">
        <f t="shared" si="620"/>
        <v>1428.56</v>
      </c>
      <c r="I5381" s="34">
        <f t="shared" si="620"/>
        <v>5913.45</v>
      </c>
    </row>
    <row r="5382" spans="1:9">
      <c r="A5382" s="81">
        <f t="shared" si="621"/>
        <v>575400002007</v>
      </c>
      <c r="B5382">
        <v>5754</v>
      </c>
      <c r="C5382" t="s">
        <v>541</v>
      </c>
      <c r="D5382" s="1">
        <v>39447</v>
      </c>
      <c r="E5382" s="34">
        <f t="shared" si="620"/>
        <v>96801.18</v>
      </c>
      <c r="F5382" s="34">
        <f t="shared" si="620"/>
        <v>19675.759999999998</v>
      </c>
      <c r="G5382" s="34">
        <f t="shared" si="620"/>
        <v>12590.81</v>
      </c>
      <c r="H5382" s="34">
        <f t="shared" si="620"/>
        <v>1311.3</v>
      </c>
      <c r="I5382" s="34">
        <f t="shared" si="620"/>
        <v>5773.65</v>
      </c>
    </row>
    <row r="5383" spans="1:9">
      <c r="A5383" s="81">
        <f t="shared" si="621"/>
        <v>575400002006</v>
      </c>
      <c r="B5383">
        <v>5754</v>
      </c>
      <c r="C5383" t="s">
        <v>541</v>
      </c>
      <c r="D5383" s="1">
        <v>39082</v>
      </c>
      <c r="E5383" s="34">
        <f t="shared" si="620"/>
        <v>96797.83</v>
      </c>
      <c r="F5383" s="34">
        <f t="shared" si="620"/>
        <v>19551.36</v>
      </c>
      <c r="G5383" s="34">
        <f t="shared" si="620"/>
        <v>12577.66</v>
      </c>
      <c r="H5383" s="34">
        <f t="shared" si="620"/>
        <v>1218.8699999999999</v>
      </c>
      <c r="I5383" s="34">
        <f t="shared" si="620"/>
        <v>5754.83</v>
      </c>
    </row>
    <row r="5384" spans="1:9">
      <c r="A5384" s="81">
        <f t="shared" si="621"/>
        <v>575400402025</v>
      </c>
      <c r="B5384">
        <v>5754004</v>
      </c>
      <c r="C5384" t="s">
        <v>1103</v>
      </c>
      <c r="D5384" s="1">
        <v>46022</v>
      </c>
      <c r="E5384" s="34" t="str">
        <f t="shared" ref="E5384:I5393" si="622">IF(YEAR($D5384)&lt;2016,VLOOKUP($A5384,LDB_alt,COLUMN()-1,FALSE),IFERROR(VLOOKUP($A5384,LDB_neu,COLUMN()-1,FALSE),""))</f>
        <v/>
      </c>
      <c r="F5384" s="34" t="str">
        <f t="shared" si="622"/>
        <v/>
      </c>
      <c r="G5384" s="34" t="str">
        <f t="shared" si="622"/>
        <v/>
      </c>
      <c r="H5384" s="34" t="str">
        <f t="shared" si="622"/>
        <v/>
      </c>
      <c r="I5384" s="34" t="str">
        <f t="shared" si="622"/>
        <v/>
      </c>
    </row>
    <row r="5385" spans="1:9">
      <c r="A5385" s="81">
        <f t="shared" si="621"/>
        <v>575400402024</v>
      </c>
      <c r="B5385">
        <v>5754004</v>
      </c>
      <c r="C5385" t="s">
        <v>1103</v>
      </c>
      <c r="D5385" s="1">
        <v>45657</v>
      </c>
      <c r="E5385" s="34" t="str">
        <f t="shared" si="622"/>
        <v/>
      </c>
      <c r="F5385" s="34" t="str">
        <f t="shared" si="622"/>
        <v/>
      </c>
      <c r="G5385" s="34" t="str">
        <f t="shared" si="622"/>
        <v/>
      </c>
      <c r="H5385" s="34" t="str">
        <f t="shared" si="622"/>
        <v/>
      </c>
      <c r="I5385" s="34" t="str">
        <f t="shared" si="622"/>
        <v/>
      </c>
    </row>
    <row r="5386" spans="1:9">
      <c r="A5386" s="81">
        <f t="shared" si="621"/>
        <v>575400402023</v>
      </c>
      <c r="B5386">
        <v>5754004</v>
      </c>
      <c r="C5386" t="s">
        <v>1103</v>
      </c>
      <c r="D5386" s="1">
        <v>45291</v>
      </c>
      <c r="E5386" s="34" t="str">
        <f t="shared" si="622"/>
        <v/>
      </c>
      <c r="F5386" s="34" t="str">
        <f t="shared" si="622"/>
        <v/>
      </c>
      <c r="G5386" s="34" t="str">
        <f t="shared" si="622"/>
        <v/>
      </c>
      <c r="H5386" s="34" t="str">
        <f t="shared" si="622"/>
        <v/>
      </c>
      <c r="I5386" s="34" t="str">
        <f t="shared" si="622"/>
        <v/>
      </c>
    </row>
    <row r="5387" spans="1:9">
      <c r="A5387" s="81">
        <f t="shared" si="621"/>
        <v>575400402022</v>
      </c>
      <c r="B5387">
        <v>5754004</v>
      </c>
      <c r="C5387" t="s">
        <v>1103</v>
      </c>
      <c r="D5387" s="1">
        <v>44926</v>
      </c>
      <c r="E5387" s="34" t="str">
        <f t="shared" si="622"/>
        <v/>
      </c>
      <c r="F5387" s="34" t="str">
        <f t="shared" si="622"/>
        <v/>
      </c>
      <c r="G5387" s="34" t="str">
        <f t="shared" si="622"/>
        <v/>
      </c>
      <c r="H5387" s="34" t="str">
        <f t="shared" si="622"/>
        <v/>
      </c>
      <c r="I5387" s="34" t="str">
        <f t="shared" si="622"/>
        <v/>
      </c>
    </row>
    <row r="5388" spans="1:9">
      <c r="A5388" s="81">
        <f t="shared" si="621"/>
        <v>575400402021</v>
      </c>
      <c r="B5388">
        <v>5754004</v>
      </c>
      <c r="C5388" t="s">
        <v>1103</v>
      </c>
      <c r="D5388" s="1">
        <v>44561</v>
      </c>
      <c r="E5388" s="34" t="str">
        <f t="shared" si="622"/>
        <v/>
      </c>
      <c r="F5388" s="34" t="str">
        <f t="shared" si="622"/>
        <v/>
      </c>
      <c r="G5388" s="34" t="str">
        <f t="shared" si="622"/>
        <v/>
      </c>
      <c r="H5388" s="34" t="str">
        <f t="shared" si="622"/>
        <v/>
      </c>
      <c r="I5388" s="34" t="str">
        <f t="shared" si="622"/>
        <v/>
      </c>
    </row>
    <row r="5389" spans="1:9">
      <c r="A5389" s="81">
        <f t="shared" si="621"/>
        <v>575400402020</v>
      </c>
      <c r="B5389">
        <v>5754004</v>
      </c>
      <c r="C5389" t="s">
        <v>1103</v>
      </c>
      <c r="D5389" s="1">
        <v>44196</v>
      </c>
      <c r="E5389" s="34" t="str">
        <f t="shared" si="622"/>
        <v/>
      </c>
      <c r="F5389" s="34" t="str">
        <f t="shared" si="622"/>
        <v/>
      </c>
      <c r="G5389" s="34" t="str">
        <f t="shared" si="622"/>
        <v/>
      </c>
      <c r="H5389" s="34" t="str">
        <f t="shared" si="622"/>
        <v/>
      </c>
      <c r="I5389" s="34" t="str">
        <f t="shared" si="622"/>
        <v/>
      </c>
    </row>
    <row r="5390" spans="1:9">
      <c r="A5390" s="81">
        <f t="shared" si="621"/>
        <v>575400402019</v>
      </c>
      <c r="B5390">
        <v>5754004</v>
      </c>
      <c r="C5390" t="s">
        <v>1103</v>
      </c>
      <c r="D5390" s="1">
        <v>43830</v>
      </c>
      <c r="E5390" s="34" t="str">
        <f t="shared" si="622"/>
        <v/>
      </c>
      <c r="F5390" s="34" t="str">
        <f t="shared" si="622"/>
        <v/>
      </c>
      <c r="G5390" s="34" t="str">
        <f t="shared" si="622"/>
        <v/>
      </c>
      <c r="H5390" s="34" t="str">
        <f t="shared" si="622"/>
        <v/>
      </c>
      <c r="I5390" s="34" t="str">
        <f t="shared" si="622"/>
        <v/>
      </c>
    </row>
    <row r="5391" spans="1:9">
      <c r="A5391" s="81">
        <f t="shared" si="621"/>
        <v>575400402018</v>
      </c>
      <c r="B5391">
        <v>5754004</v>
      </c>
      <c r="C5391" t="s">
        <v>1103</v>
      </c>
      <c r="D5391" s="1">
        <v>43465</v>
      </c>
      <c r="E5391" s="34">
        <f t="shared" si="622"/>
        <v>5599</v>
      </c>
      <c r="F5391" s="34">
        <f t="shared" si="622"/>
        <v>825</v>
      </c>
      <c r="G5391" s="34">
        <f t="shared" si="622"/>
        <v>512</v>
      </c>
      <c r="H5391" s="34">
        <f t="shared" si="622"/>
        <v>55</v>
      </c>
      <c r="I5391" s="34">
        <f t="shared" si="622"/>
        <v>258</v>
      </c>
    </row>
    <row r="5392" spans="1:9">
      <c r="A5392" s="81">
        <f t="shared" si="621"/>
        <v>575400402017</v>
      </c>
      <c r="B5392">
        <v>5754004</v>
      </c>
      <c r="C5392" t="s">
        <v>1103</v>
      </c>
      <c r="D5392" s="1">
        <v>43100</v>
      </c>
      <c r="E5392" s="34">
        <f t="shared" si="622"/>
        <v>5599</v>
      </c>
      <c r="F5392" s="34">
        <f t="shared" si="622"/>
        <v>826</v>
      </c>
      <c r="G5392" s="34">
        <f t="shared" si="622"/>
        <v>511</v>
      </c>
      <c r="H5392" s="34">
        <f t="shared" si="622"/>
        <v>53</v>
      </c>
      <c r="I5392" s="34">
        <f t="shared" si="622"/>
        <v>262</v>
      </c>
    </row>
    <row r="5393" spans="1:9">
      <c r="A5393" s="81">
        <f t="shared" si="621"/>
        <v>575400402016</v>
      </c>
      <c r="B5393">
        <v>5754004</v>
      </c>
      <c r="C5393" t="s">
        <v>1103</v>
      </c>
      <c r="D5393" s="1">
        <v>42735</v>
      </c>
      <c r="E5393" s="34">
        <f t="shared" si="622"/>
        <v>5599</v>
      </c>
      <c r="F5393" s="34">
        <f t="shared" si="622"/>
        <v>807</v>
      </c>
      <c r="G5393" s="34">
        <f t="shared" si="622"/>
        <v>501</v>
      </c>
      <c r="H5393" s="34">
        <f t="shared" si="622"/>
        <v>53</v>
      </c>
      <c r="I5393" s="34">
        <f t="shared" si="622"/>
        <v>253</v>
      </c>
    </row>
    <row r="5394" spans="1:9">
      <c r="A5394" s="81">
        <f t="shared" si="621"/>
        <v>575400402015</v>
      </c>
      <c r="B5394">
        <v>5754004</v>
      </c>
      <c r="C5394" t="s">
        <v>1103</v>
      </c>
      <c r="D5394" s="1">
        <v>42369</v>
      </c>
      <c r="E5394" s="34">
        <f t="shared" ref="E5394:I5403" si="623">IF(YEAR($D5394)&lt;2016,VLOOKUP($A5394,LDB_alt,COLUMN()-1,FALSE),IFERROR(VLOOKUP($A5394,LDB_neu,COLUMN()-1,FALSE),""))</f>
        <v>5598.74</v>
      </c>
      <c r="F5394" s="34">
        <f t="shared" si="623"/>
        <v>826.19999999999993</v>
      </c>
      <c r="G5394" s="34">
        <f t="shared" si="623"/>
        <v>496.65</v>
      </c>
      <c r="H5394" s="34">
        <f t="shared" si="623"/>
        <v>41.04</v>
      </c>
      <c r="I5394" s="34">
        <f t="shared" si="623"/>
        <v>288.51</v>
      </c>
    </row>
    <row r="5395" spans="1:9">
      <c r="A5395" s="81">
        <f t="shared" si="621"/>
        <v>575400402014</v>
      </c>
      <c r="B5395">
        <v>5754004</v>
      </c>
      <c r="C5395" t="s">
        <v>1103</v>
      </c>
      <c r="D5395" s="1">
        <v>42004</v>
      </c>
      <c r="E5395" s="34">
        <f t="shared" si="623"/>
        <v>5598.74</v>
      </c>
      <c r="F5395" s="34">
        <f t="shared" si="623"/>
        <v>824.13</v>
      </c>
      <c r="G5395" s="34">
        <f t="shared" si="623"/>
        <v>484.49</v>
      </c>
      <c r="H5395" s="34">
        <f t="shared" si="623"/>
        <v>31.11</v>
      </c>
      <c r="I5395" s="34">
        <f t="shared" si="623"/>
        <v>308.52999999999997</v>
      </c>
    </row>
    <row r="5396" spans="1:9">
      <c r="A5396" s="81">
        <f t="shared" si="621"/>
        <v>575400402013</v>
      </c>
      <c r="B5396">
        <v>5754004</v>
      </c>
      <c r="C5396" t="s">
        <v>1103</v>
      </c>
      <c r="D5396" s="1">
        <v>41639</v>
      </c>
      <c r="E5396" s="34">
        <f t="shared" si="623"/>
        <v>5598.75</v>
      </c>
      <c r="F5396" s="34">
        <f t="shared" si="623"/>
        <v>820.34</v>
      </c>
      <c r="G5396" s="34">
        <f t="shared" si="623"/>
        <v>480.1</v>
      </c>
      <c r="H5396" s="34">
        <f t="shared" si="623"/>
        <v>31.47</v>
      </c>
      <c r="I5396" s="34">
        <f t="shared" si="623"/>
        <v>308.77</v>
      </c>
    </row>
    <row r="5397" spans="1:9">
      <c r="A5397" s="81">
        <f t="shared" si="621"/>
        <v>575400402012</v>
      </c>
      <c r="B5397">
        <v>5754004</v>
      </c>
      <c r="C5397" t="s">
        <v>1103</v>
      </c>
      <c r="D5397" s="1">
        <v>41274</v>
      </c>
      <c r="E5397" s="34">
        <f t="shared" si="623"/>
        <v>5598.75</v>
      </c>
      <c r="F5397" s="34">
        <f t="shared" si="623"/>
        <v>791.78</v>
      </c>
      <c r="G5397" s="34">
        <f t="shared" si="623"/>
        <v>456.75</v>
      </c>
      <c r="H5397" s="34">
        <f t="shared" si="623"/>
        <v>26.76</v>
      </c>
      <c r="I5397" s="34">
        <f t="shared" si="623"/>
        <v>308.27</v>
      </c>
    </row>
    <row r="5398" spans="1:9">
      <c r="A5398" s="81">
        <f t="shared" si="621"/>
        <v>575400402011</v>
      </c>
      <c r="B5398">
        <v>5754004</v>
      </c>
      <c r="C5398" t="s">
        <v>1103</v>
      </c>
      <c r="D5398" s="1">
        <v>40908</v>
      </c>
      <c r="E5398" s="34">
        <f t="shared" si="623"/>
        <v>5590.32</v>
      </c>
      <c r="F5398" s="34">
        <f t="shared" si="623"/>
        <v>790.24</v>
      </c>
      <c r="G5398" s="34">
        <f t="shared" si="623"/>
        <v>456.15</v>
      </c>
      <c r="H5398" s="34">
        <f t="shared" si="623"/>
        <v>25.9</v>
      </c>
      <c r="I5398" s="34">
        <f t="shared" si="623"/>
        <v>308.19</v>
      </c>
    </row>
    <row r="5399" spans="1:9">
      <c r="A5399" s="81">
        <f t="shared" si="621"/>
        <v>575400402010</v>
      </c>
      <c r="B5399">
        <v>5754004</v>
      </c>
      <c r="C5399" t="s">
        <v>1103</v>
      </c>
      <c r="D5399" s="1">
        <v>40543</v>
      </c>
      <c r="E5399" s="34">
        <f t="shared" si="623"/>
        <v>5587.79</v>
      </c>
      <c r="F5399" s="34">
        <f t="shared" si="623"/>
        <v>788.24</v>
      </c>
      <c r="G5399" s="34">
        <f t="shared" si="623"/>
        <v>454.41</v>
      </c>
      <c r="H5399" s="34">
        <f t="shared" si="623"/>
        <v>25.87</v>
      </c>
      <c r="I5399" s="34">
        <f t="shared" si="623"/>
        <v>307.95999999999998</v>
      </c>
    </row>
    <row r="5400" spans="1:9">
      <c r="A5400" s="81">
        <f t="shared" si="621"/>
        <v>575400402009</v>
      </c>
      <c r="B5400">
        <v>5754004</v>
      </c>
      <c r="C5400" t="s">
        <v>1103</v>
      </c>
      <c r="D5400" s="1">
        <v>40178</v>
      </c>
      <c r="E5400" s="34">
        <f t="shared" si="623"/>
        <v>5585.98</v>
      </c>
      <c r="F5400" s="34">
        <f t="shared" si="623"/>
        <v>792.74</v>
      </c>
      <c r="G5400" s="34">
        <f t="shared" si="623"/>
        <v>460.14</v>
      </c>
      <c r="H5400" s="34">
        <f t="shared" si="623"/>
        <v>21.37</v>
      </c>
      <c r="I5400" s="34">
        <f t="shared" si="623"/>
        <v>311.23</v>
      </c>
    </row>
    <row r="5401" spans="1:9">
      <c r="A5401" s="81">
        <f t="shared" si="621"/>
        <v>575400402008</v>
      </c>
      <c r="B5401">
        <v>5754004</v>
      </c>
      <c r="C5401" t="s">
        <v>1103</v>
      </c>
      <c r="D5401" s="1">
        <v>39813</v>
      </c>
      <c r="E5401" s="34">
        <f t="shared" si="623"/>
        <v>5585.69</v>
      </c>
      <c r="F5401" s="34">
        <f t="shared" si="623"/>
        <v>798.23</v>
      </c>
      <c r="G5401" s="34">
        <f t="shared" si="623"/>
        <v>468.44</v>
      </c>
      <c r="H5401" s="34">
        <f t="shared" si="623"/>
        <v>17.73</v>
      </c>
      <c r="I5401" s="34">
        <f t="shared" si="623"/>
        <v>312.06</v>
      </c>
    </row>
    <row r="5402" spans="1:9">
      <c r="A5402" s="81">
        <f t="shared" si="621"/>
        <v>575400402007</v>
      </c>
      <c r="B5402">
        <v>5754004</v>
      </c>
      <c r="C5402" t="s">
        <v>1103</v>
      </c>
      <c r="D5402" s="1">
        <v>39447</v>
      </c>
      <c r="E5402" s="34">
        <f t="shared" si="623"/>
        <v>5585.69</v>
      </c>
      <c r="F5402" s="34">
        <f t="shared" si="623"/>
        <v>795.32999999999993</v>
      </c>
      <c r="G5402" s="34">
        <f t="shared" si="623"/>
        <v>466.13</v>
      </c>
      <c r="H5402" s="34">
        <f t="shared" si="623"/>
        <v>17.25</v>
      </c>
      <c r="I5402" s="34">
        <f t="shared" si="623"/>
        <v>311.95</v>
      </c>
    </row>
    <row r="5403" spans="1:9">
      <c r="A5403" s="81">
        <f t="shared" si="621"/>
        <v>575400402006</v>
      </c>
      <c r="B5403">
        <v>5754004</v>
      </c>
      <c r="C5403" t="s">
        <v>1103</v>
      </c>
      <c r="D5403" s="1">
        <v>39082</v>
      </c>
      <c r="E5403" s="34">
        <f t="shared" si="623"/>
        <v>5585.68</v>
      </c>
      <c r="F5403" s="34">
        <f t="shared" si="623"/>
        <v>779.93000000000006</v>
      </c>
      <c r="G5403" s="34">
        <f t="shared" si="623"/>
        <v>461.69</v>
      </c>
      <c r="H5403" s="34">
        <f t="shared" si="623"/>
        <v>15.64</v>
      </c>
      <c r="I5403" s="34">
        <f t="shared" si="623"/>
        <v>302.60000000000002</v>
      </c>
    </row>
    <row r="5404" spans="1:9">
      <c r="A5404" s="81">
        <f t="shared" si="621"/>
        <v>575400802025</v>
      </c>
      <c r="B5404">
        <v>5754008</v>
      </c>
      <c r="C5404" t="s">
        <v>1104</v>
      </c>
      <c r="D5404" s="1">
        <v>46022</v>
      </c>
      <c r="E5404" s="34" t="str">
        <f t="shared" ref="E5404:I5413" si="624">IF(YEAR($D5404)&lt;2016,VLOOKUP($A5404,LDB_alt,COLUMN()-1,FALSE),IFERROR(VLOOKUP($A5404,LDB_neu,COLUMN()-1,FALSE),""))</f>
        <v/>
      </c>
      <c r="F5404" s="34" t="str">
        <f t="shared" si="624"/>
        <v/>
      </c>
      <c r="G5404" s="34" t="str">
        <f t="shared" si="624"/>
        <v/>
      </c>
      <c r="H5404" s="34" t="str">
        <f t="shared" si="624"/>
        <v/>
      </c>
      <c r="I5404" s="34" t="str">
        <f t="shared" si="624"/>
        <v/>
      </c>
    </row>
    <row r="5405" spans="1:9">
      <c r="A5405" s="81">
        <f t="shared" si="621"/>
        <v>575400802024</v>
      </c>
      <c r="B5405">
        <v>5754008</v>
      </c>
      <c r="C5405" t="s">
        <v>1104</v>
      </c>
      <c r="D5405" s="1">
        <v>45657</v>
      </c>
      <c r="E5405" s="34" t="str">
        <f t="shared" si="624"/>
        <v/>
      </c>
      <c r="F5405" s="34" t="str">
        <f t="shared" si="624"/>
        <v/>
      </c>
      <c r="G5405" s="34" t="str">
        <f t="shared" si="624"/>
        <v/>
      </c>
      <c r="H5405" s="34" t="str">
        <f t="shared" si="624"/>
        <v/>
      </c>
      <c r="I5405" s="34" t="str">
        <f t="shared" si="624"/>
        <v/>
      </c>
    </row>
    <row r="5406" spans="1:9">
      <c r="A5406" s="81">
        <f t="shared" si="621"/>
        <v>575400802023</v>
      </c>
      <c r="B5406">
        <v>5754008</v>
      </c>
      <c r="C5406" t="s">
        <v>1104</v>
      </c>
      <c r="D5406" s="1">
        <v>45291</v>
      </c>
      <c r="E5406" s="34" t="str">
        <f t="shared" si="624"/>
        <v/>
      </c>
      <c r="F5406" s="34" t="str">
        <f t="shared" si="624"/>
        <v/>
      </c>
      <c r="G5406" s="34" t="str">
        <f t="shared" si="624"/>
        <v/>
      </c>
      <c r="H5406" s="34" t="str">
        <f t="shared" si="624"/>
        <v/>
      </c>
      <c r="I5406" s="34" t="str">
        <f t="shared" si="624"/>
        <v/>
      </c>
    </row>
    <row r="5407" spans="1:9">
      <c r="A5407" s="81">
        <f t="shared" si="621"/>
        <v>575400802022</v>
      </c>
      <c r="B5407">
        <v>5754008</v>
      </c>
      <c r="C5407" t="s">
        <v>1104</v>
      </c>
      <c r="D5407" s="1">
        <v>44926</v>
      </c>
      <c r="E5407" s="34" t="str">
        <f t="shared" si="624"/>
        <v/>
      </c>
      <c r="F5407" s="34" t="str">
        <f t="shared" si="624"/>
        <v/>
      </c>
      <c r="G5407" s="34" t="str">
        <f t="shared" si="624"/>
        <v/>
      </c>
      <c r="H5407" s="34" t="str">
        <f t="shared" si="624"/>
        <v/>
      </c>
      <c r="I5407" s="34" t="str">
        <f t="shared" si="624"/>
        <v/>
      </c>
    </row>
    <row r="5408" spans="1:9">
      <c r="A5408" s="81">
        <f t="shared" si="621"/>
        <v>575400802021</v>
      </c>
      <c r="B5408">
        <v>5754008</v>
      </c>
      <c r="C5408" t="s">
        <v>1104</v>
      </c>
      <c r="D5408" s="1">
        <v>44561</v>
      </c>
      <c r="E5408" s="34" t="str">
        <f t="shared" si="624"/>
        <v/>
      </c>
      <c r="F5408" s="34" t="str">
        <f t="shared" si="624"/>
        <v/>
      </c>
      <c r="G5408" s="34" t="str">
        <f t="shared" si="624"/>
        <v/>
      </c>
      <c r="H5408" s="34" t="str">
        <f t="shared" si="624"/>
        <v/>
      </c>
      <c r="I5408" s="34" t="str">
        <f t="shared" si="624"/>
        <v/>
      </c>
    </row>
    <row r="5409" spans="1:9">
      <c r="A5409" s="81">
        <f t="shared" si="621"/>
        <v>575400802020</v>
      </c>
      <c r="B5409">
        <v>5754008</v>
      </c>
      <c r="C5409" t="s">
        <v>1104</v>
      </c>
      <c r="D5409" s="1">
        <v>44196</v>
      </c>
      <c r="E5409" s="34" t="str">
        <f t="shared" si="624"/>
        <v/>
      </c>
      <c r="F5409" s="34" t="str">
        <f t="shared" si="624"/>
        <v/>
      </c>
      <c r="G5409" s="34" t="str">
        <f t="shared" si="624"/>
        <v/>
      </c>
      <c r="H5409" s="34" t="str">
        <f t="shared" si="624"/>
        <v/>
      </c>
      <c r="I5409" s="34" t="str">
        <f t="shared" si="624"/>
        <v/>
      </c>
    </row>
    <row r="5410" spans="1:9">
      <c r="A5410" s="81">
        <f t="shared" si="621"/>
        <v>575400802019</v>
      </c>
      <c r="B5410">
        <v>5754008</v>
      </c>
      <c r="C5410" t="s">
        <v>1104</v>
      </c>
      <c r="D5410" s="1">
        <v>43830</v>
      </c>
      <c r="E5410" s="34" t="str">
        <f t="shared" si="624"/>
        <v/>
      </c>
      <c r="F5410" s="34" t="str">
        <f t="shared" si="624"/>
        <v/>
      </c>
      <c r="G5410" s="34" t="str">
        <f t="shared" si="624"/>
        <v/>
      </c>
      <c r="H5410" s="34" t="str">
        <f t="shared" si="624"/>
        <v/>
      </c>
      <c r="I5410" s="34" t="str">
        <f t="shared" si="624"/>
        <v/>
      </c>
    </row>
    <row r="5411" spans="1:9">
      <c r="A5411" s="81">
        <f t="shared" si="621"/>
        <v>575400802018</v>
      </c>
      <c r="B5411">
        <v>5754008</v>
      </c>
      <c r="C5411" t="s">
        <v>1104</v>
      </c>
      <c r="D5411" s="1">
        <v>43465</v>
      </c>
      <c r="E5411" s="34">
        <f t="shared" si="624"/>
        <v>11202</v>
      </c>
      <c r="F5411" s="34">
        <f t="shared" si="624"/>
        <v>4416</v>
      </c>
      <c r="G5411" s="34">
        <f t="shared" si="624"/>
        <v>2887</v>
      </c>
      <c r="H5411" s="34">
        <f t="shared" si="624"/>
        <v>403</v>
      </c>
      <c r="I5411" s="34">
        <f t="shared" si="624"/>
        <v>1126</v>
      </c>
    </row>
    <row r="5412" spans="1:9">
      <c r="A5412" s="81">
        <f t="shared" si="621"/>
        <v>575400802017</v>
      </c>
      <c r="B5412">
        <v>5754008</v>
      </c>
      <c r="C5412" t="s">
        <v>1104</v>
      </c>
      <c r="D5412" s="1">
        <v>43100</v>
      </c>
      <c r="E5412" s="34">
        <f t="shared" si="624"/>
        <v>11202</v>
      </c>
      <c r="F5412" s="34">
        <f t="shared" si="624"/>
        <v>4407</v>
      </c>
      <c r="G5412" s="34">
        <f t="shared" si="624"/>
        <v>2875</v>
      </c>
      <c r="H5412" s="34">
        <f t="shared" si="624"/>
        <v>404</v>
      </c>
      <c r="I5412" s="34">
        <f t="shared" si="624"/>
        <v>1128</v>
      </c>
    </row>
    <row r="5413" spans="1:9">
      <c r="A5413" s="81">
        <f t="shared" si="621"/>
        <v>575400802016</v>
      </c>
      <c r="B5413">
        <v>5754008</v>
      </c>
      <c r="C5413" t="s">
        <v>1104</v>
      </c>
      <c r="D5413" s="1">
        <v>42735</v>
      </c>
      <c r="E5413" s="34">
        <f t="shared" si="624"/>
        <v>11202</v>
      </c>
      <c r="F5413" s="34">
        <f t="shared" si="624"/>
        <v>4390</v>
      </c>
      <c r="G5413" s="34">
        <f t="shared" si="624"/>
        <v>2853</v>
      </c>
      <c r="H5413" s="34">
        <f t="shared" si="624"/>
        <v>391</v>
      </c>
      <c r="I5413" s="34">
        <f t="shared" si="624"/>
        <v>1146</v>
      </c>
    </row>
    <row r="5414" spans="1:9">
      <c r="A5414" s="81">
        <f t="shared" si="621"/>
        <v>575400802015</v>
      </c>
      <c r="B5414">
        <v>5754008</v>
      </c>
      <c r="C5414" t="s">
        <v>1104</v>
      </c>
      <c r="D5414" s="1">
        <v>42369</v>
      </c>
      <c r="E5414" s="34">
        <f t="shared" ref="E5414:I5423" si="625">IF(YEAR($D5414)&lt;2016,VLOOKUP($A5414,LDB_alt,COLUMN()-1,FALSE),IFERROR(VLOOKUP($A5414,LDB_neu,COLUMN()-1,FALSE),""))</f>
        <v>11201.9</v>
      </c>
      <c r="F5414" s="34">
        <f t="shared" si="625"/>
        <v>4421.9800000000005</v>
      </c>
      <c r="G5414" s="34">
        <f t="shared" si="625"/>
        <v>2938.51</v>
      </c>
      <c r="H5414" s="34">
        <f t="shared" si="625"/>
        <v>349.72</v>
      </c>
      <c r="I5414" s="34">
        <f t="shared" si="625"/>
        <v>1133.75</v>
      </c>
    </row>
    <row r="5415" spans="1:9">
      <c r="A5415" s="81">
        <f t="shared" si="621"/>
        <v>575400802014</v>
      </c>
      <c r="B5415">
        <v>5754008</v>
      </c>
      <c r="C5415" t="s">
        <v>1104</v>
      </c>
      <c r="D5415" s="1">
        <v>42004</v>
      </c>
      <c r="E5415" s="34">
        <f t="shared" si="625"/>
        <v>11201.92</v>
      </c>
      <c r="F5415" s="34">
        <f t="shared" si="625"/>
        <v>4401.5</v>
      </c>
      <c r="G5415" s="34">
        <f t="shared" si="625"/>
        <v>2937.67</v>
      </c>
      <c r="H5415" s="34">
        <f t="shared" si="625"/>
        <v>335.71</v>
      </c>
      <c r="I5415" s="34">
        <f t="shared" si="625"/>
        <v>1128.1199999999999</v>
      </c>
    </row>
    <row r="5416" spans="1:9">
      <c r="A5416" s="81">
        <f t="shared" si="621"/>
        <v>575400802013</v>
      </c>
      <c r="B5416">
        <v>5754008</v>
      </c>
      <c r="C5416" t="s">
        <v>1104</v>
      </c>
      <c r="D5416" s="1">
        <v>41639</v>
      </c>
      <c r="E5416" s="34">
        <f t="shared" si="625"/>
        <v>11201.92</v>
      </c>
      <c r="F5416" s="34">
        <f t="shared" si="625"/>
        <v>4411.59</v>
      </c>
      <c r="G5416" s="34">
        <f t="shared" si="625"/>
        <v>2965.97</v>
      </c>
      <c r="H5416" s="34">
        <f t="shared" si="625"/>
        <v>307.94</v>
      </c>
      <c r="I5416" s="34">
        <f t="shared" si="625"/>
        <v>1137.68</v>
      </c>
    </row>
    <row r="5417" spans="1:9">
      <c r="A5417" s="81">
        <f t="shared" si="621"/>
        <v>575400802012</v>
      </c>
      <c r="B5417">
        <v>5754008</v>
      </c>
      <c r="C5417" t="s">
        <v>1104</v>
      </c>
      <c r="D5417" s="1">
        <v>41274</v>
      </c>
      <c r="E5417" s="34">
        <f t="shared" si="625"/>
        <v>11201.92</v>
      </c>
      <c r="F5417" s="34">
        <f t="shared" si="625"/>
        <v>4386.7700000000004</v>
      </c>
      <c r="G5417" s="34">
        <f t="shared" si="625"/>
        <v>2944.23</v>
      </c>
      <c r="H5417" s="34">
        <f t="shared" si="625"/>
        <v>293.05</v>
      </c>
      <c r="I5417" s="34">
        <f t="shared" si="625"/>
        <v>1149.49</v>
      </c>
    </row>
    <row r="5418" spans="1:9">
      <c r="A5418" s="81">
        <f t="shared" si="621"/>
        <v>575400802011</v>
      </c>
      <c r="B5418">
        <v>5754008</v>
      </c>
      <c r="C5418" t="s">
        <v>1104</v>
      </c>
      <c r="D5418" s="1">
        <v>40908</v>
      </c>
      <c r="E5418" s="34">
        <f t="shared" si="625"/>
        <v>11199.69</v>
      </c>
      <c r="F5418" s="34">
        <f t="shared" si="625"/>
        <v>4376.7699999999995</v>
      </c>
      <c r="G5418" s="34">
        <f t="shared" si="625"/>
        <v>2932.37</v>
      </c>
      <c r="H5418" s="34">
        <f t="shared" si="625"/>
        <v>297.68</v>
      </c>
      <c r="I5418" s="34">
        <f t="shared" si="625"/>
        <v>1146.72</v>
      </c>
    </row>
    <row r="5419" spans="1:9">
      <c r="A5419" s="81">
        <f t="shared" si="621"/>
        <v>575400802010</v>
      </c>
      <c r="B5419">
        <v>5754008</v>
      </c>
      <c r="C5419" t="s">
        <v>1104</v>
      </c>
      <c r="D5419" s="1">
        <v>40543</v>
      </c>
      <c r="E5419" s="34">
        <f t="shared" si="625"/>
        <v>11199.62</v>
      </c>
      <c r="F5419" s="34">
        <f t="shared" si="625"/>
        <v>4058.05</v>
      </c>
      <c r="G5419" s="34">
        <f t="shared" si="625"/>
        <v>2829.27</v>
      </c>
      <c r="H5419" s="34">
        <f t="shared" si="625"/>
        <v>265.11</v>
      </c>
      <c r="I5419" s="34">
        <f t="shared" si="625"/>
        <v>963.67</v>
      </c>
    </row>
    <row r="5420" spans="1:9">
      <c r="A5420" s="81">
        <f t="shared" si="621"/>
        <v>575400802009</v>
      </c>
      <c r="B5420">
        <v>5754008</v>
      </c>
      <c r="C5420" t="s">
        <v>1104</v>
      </c>
      <c r="D5420" s="1">
        <v>40178</v>
      </c>
      <c r="E5420" s="34">
        <f t="shared" si="625"/>
        <v>11199.27</v>
      </c>
      <c r="F5420" s="34">
        <f t="shared" si="625"/>
        <v>4037.5400000000004</v>
      </c>
      <c r="G5420" s="34">
        <f t="shared" si="625"/>
        <v>2811.8</v>
      </c>
      <c r="H5420" s="34">
        <f t="shared" si="625"/>
        <v>264.82</v>
      </c>
      <c r="I5420" s="34">
        <f t="shared" si="625"/>
        <v>960.92</v>
      </c>
    </row>
    <row r="5421" spans="1:9">
      <c r="A5421" s="81">
        <f t="shared" si="621"/>
        <v>575400802008</v>
      </c>
      <c r="B5421">
        <v>5754008</v>
      </c>
      <c r="C5421" t="s">
        <v>1104</v>
      </c>
      <c r="D5421" s="1">
        <v>39813</v>
      </c>
      <c r="E5421" s="34">
        <f t="shared" si="625"/>
        <v>11199.22</v>
      </c>
      <c r="F5421" s="34">
        <f t="shared" si="625"/>
        <v>4019.9700000000003</v>
      </c>
      <c r="G5421" s="34">
        <f t="shared" si="625"/>
        <v>2803.28</v>
      </c>
      <c r="H5421" s="34">
        <f t="shared" si="625"/>
        <v>261.93</v>
      </c>
      <c r="I5421" s="34">
        <f t="shared" si="625"/>
        <v>954.76</v>
      </c>
    </row>
    <row r="5422" spans="1:9">
      <c r="A5422" s="81">
        <f t="shared" si="621"/>
        <v>575400802007</v>
      </c>
      <c r="B5422">
        <v>5754008</v>
      </c>
      <c r="C5422" t="s">
        <v>1104</v>
      </c>
      <c r="D5422" s="1">
        <v>39447</v>
      </c>
      <c r="E5422" s="34">
        <f t="shared" si="625"/>
        <v>11198.55</v>
      </c>
      <c r="F5422" s="34">
        <f t="shared" si="625"/>
        <v>3989.9000000000005</v>
      </c>
      <c r="G5422" s="34">
        <f t="shared" si="625"/>
        <v>2795.32</v>
      </c>
      <c r="H5422" s="34">
        <f t="shared" si="625"/>
        <v>242.53</v>
      </c>
      <c r="I5422" s="34">
        <f t="shared" si="625"/>
        <v>952.05</v>
      </c>
    </row>
    <row r="5423" spans="1:9">
      <c r="A5423" s="81">
        <f t="shared" si="621"/>
        <v>575400802006</v>
      </c>
      <c r="B5423">
        <v>5754008</v>
      </c>
      <c r="C5423" t="s">
        <v>1104</v>
      </c>
      <c r="D5423" s="1">
        <v>39082</v>
      </c>
      <c r="E5423" s="34">
        <f t="shared" si="625"/>
        <v>11198.55</v>
      </c>
      <c r="F5423" s="34">
        <f t="shared" si="625"/>
        <v>3972.67</v>
      </c>
      <c r="G5423" s="34">
        <f t="shared" si="625"/>
        <v>2780.65</v>
      </c>
      <c r="H5423" s="34">
        <f t="shared" si="625"/>
        <v>240.11</v>
      </c>
      <c r="I5423" s="34">
        <f t="shared" si="625"/>
        <v>951.91</v>
      </c>
    </row>
    <row r="5424" spans="1:9">
      <c r="A5424" s="81">
        <f t="shared" si="621"/>
        <v>575401202025</v>
      </c>
      <c r="B5424">
        <v>5754012</v>
      </c>
      <c r="C5424" t="s">
        <v>1105</v>
      </c>
      <c r="D5424" s="1">
        <v>46022</v>
      </c>
      <c r="E5424" s="34" t="str">
        <f t="shared" ref="E5424:I5433" si="626">IF(YEAR($D5424)&lt;2016,VLOOKUP($A5424,LDB_alt,COLUMN()-1,FALSE),IFERROR(VLOOKUP($A5424,LDB_neu,COLUMN()-1,FALSE),""))</f>
        <v/>
      </c>
      <c r="F5424" s="34" t="str">
        <f t="shared" si="626"/>
        <v/>
      </c>
      <c r="G5424" s="34" t="str">
        <f t="shared" si="626"/>
        <v/>
      </c>
      <c r="H5424" s="34" t="str">
        <f t="shared" si="626"/>
        <v/>
      </c>
      <c r="I5424" s="34" t="str">
        <f t="shared" si="626"/>
        <v/>
      </c>
    </row>
    <row r="5425" spans="1:9">
      <c r="A5425" s="81">
        <f t="shared" si="621"/>
        <v>575401202024</v>
      </c>
      <c r="B5425">
        <v>5754012</v>
      </c>
      <c r="C5425" t="s">
        <v>1105</v>
      </c>
      <c r="D5425" s="1">
        <v>45657</v>
      </c>
      <c r="E5425" s="34" t="str">
        <f t="shared" si="626"/>
        <v/>
      </c>
      <c r="F5425" s="34" t="str">
        <f t="shared" si="626"/>
        <v/>
      </c>
      <c r="G5425" s="34" t="str">
        <f t="shared" si="626"/>
        <v/>
      </c>
      <c r="H5425" s="34" t="str">
        <f t="shared" si="626"/>
        <v/>
      </c>
      <c r="I5425" s="34" t="str">
        <f t="shared" si="626"/>
        <v/>
      </c>
    </row>
    <row r="5426" spans="1:9">
      <c r="A5426" s="81">
        <f t="shared" si="621"/>
        <v>575401202023</v>
      </c>
      <c r="B5426">
        <v>5754012</v>
      </c>
      <c r="C5426" t="s">
        <v>1105</v>
      </c>
      <c r="D5426" s="1">
        <v>45291</v>
      </c>
      <c r="E5426" s="34" t="str">
        <f t="shared" si="626"/>
        <v/>
      </c>
      <c r="F5426" s="34" t="str">
        <f t="shared" si="626"/>
        <v/>
      </c>
      <c r="G5426" s="34" t="str">
        <f t="shared" si="626"/>
        <v/>
      </c>
      <c r="H5426" s="34" t="str">
        <f t="shared" si="626"/>
        <v/>
      </c>
      <c r="I5426" s="34" t="str">
        <f t="shared" si="626"/>
        <v/>
      </c>
    </row>
    <row r="5427" spans="1:9">
      <c r="A5427" s="81">
        <f t="shared" si="621"/>
        <v>575401202022</v>
      </c>
      <c r="B5427">
        <v>5754012</v>
      </c>
      <c r="C5427" t="s">
        <v>1105</v>
      </c>
      <c r="D5427" s="1">
        <v>44926</v>
      </c>
      <c r="E5427" s="34" t="str">
        <f t="shared" si="626"/>
        <v/>
      </c>
      <c r="F5427" s="34" t="str">
        <f t="shared" si="626"/>
        <v/>
      </c>
      <c r="G5427" s="34" t="str">
        <f t="shared" si="626"/>
        <v/>
      </c>
      <c r="H5427" s="34" t="str">
        <f t="shared" si="626"/>
        <v/>
      </c>
      <c r="I5427" s="34" t="str">
        <f t="shared" si="626"/>
        <v/>
      </c>
    </row>
    <row r="5428" spans="1:9">
      <c r="A5428" s="81">
        <f t="shared" si="621"/>
        <v>575401202021</v>
      </c>
      <c r="B5428">
        <v>5754012</v>
      </c>
      <c r="C5428" t="s">
        <v>1105</v>
      </c>
      <c r="D5428" s="1">
        <v>44561</v>
      </c>
      <c r="E5428" s="34" t="str">
        <f t="shared" si="626"/>
        <v/>
      </c>
      <c r="F5428" s="34" t="str">
        <f t="shared" si="626"/>
        <v/>
      </c>
      <c r="G5428" s="34" t="str">
        <f t="shared" si="626"/>
        <v/>
      </c>
      <c r="H5428" s="34" t="str">
        <f t="shared" si="626"/>
        <v/>
      </c>
      <c r="I5428" s="34" t="str">
        <f t="shared" si="626"/>
        <v/>
      </c>
    </row>
    <row r="5429" spans="1:9">
      <c r="A5429" s="81">
        <f t="shared" si="621"/>
        <v>575401202020</v>
      </c>
      <c r="B5429">
        <v>5754012</v>
      </c>
      <c r="C5429" t="s">
        <v>1105</v>
      </c>
      <c r="D5429" s="1">
        <v>44196</v>
      </c>
      <c r="E5429" s="34" t="str">
        <f t="shared" si="626"/>
        <v/>
      </c>
      <c r="F5429" s="34" t="str">
        <f t="shared" si="626"/>
        <v/>
      </c>
      <c r="G5429" s="34" t="str">
        <f t="shared" si="626"/>
        <v/>
      </c>
      <c r="H5429" s="34" t="str">
        <f t="shared" si="626"/>
        <v/>
      </c>
      <c r="I5429" s="34" t="str">
        <f t="shared" si="626"/>
        <v/>
      </c>
    </row>
    <row r="5430" spans="1:9">
      <c r="A5430" s="81">
        <f t="shared" si="621"/>
        <v>575401202019</v>
      </c>
      <c r="B5430">
        <v>5754012</v>
      </c>
      <c r="C5430" t="s">
        <v>1105</v>
      </c>
      <c r="D5430" s="1">
        <v>43830</v>
      </c>
      <c r="E5430" s="34" t="str">
        <f t="shared" si="626"/>
        <v/>
      </c>
      <c r="F5430" s="34" t="str">
        <f t="shared" si="626"/>
        <v/>
      </c>
      <c r="G5430" s="34" t="str">
        <f t="shared" si="626"/>
        <v/>
      </c>
      <c r="H5430" s="34" t="str">
        <f t="shared" si="626"/>
        <v/>
      </c>
      <c r="I5430" s="34" t="str">
        <f t="shared" si="626"/>
        <v/>
      </c>
    </row>
    <row r="5431" spans="1:9">
      <c r="A5431" s="81">
        <f t="shared" si="621"/>
        <v>575401202018</v>
      </c>
      <c r="B5431">
        <v>5754012</v>
      </c>
      <c r="C5431" t="s">
        <v>1105</v>
      </c>
      <c r="D5431" s="1">
        <v>43465</v>
      </c>
      <c r="E5431" s="34">
        <f t="shared" si="626"/>
        <v>6970</v>
      </c>
      <c r="F5431" s="34">
        <f t="shared" si="626"/>
        <v>1555</v>
      </c>
      <c r="G5431" s="34">
        <f t="shared" si="626"/>
        <v>957</v>
      </c>
      <c r="H5431" s="34">
        <f t="shared" si="626"/>
        <v>168</v>
      </c>
      <c r="I5431" s="34">
        <f t="shared" si="626"/>
        <v>430</v>
      </c>
    </row>
    <row r="5432" spans="1:9">
      <c r="A5432" s="81">
        <f t="shared" si="621"/>
        <v>575401202017</v>
      </c>
      <c r="B5432">
        <v>5754012</v>
      </c>
      <c r="C5432" t="s">
        <v>1105</v>
      </c>
      <c r="D5432" s="1">
        <v>43100</v>
      </c>
      <c r="E5432" s="34">
        <f t="shared" si="626"/>
        <v>6970</v>
      </c>
      <c r="F5432" s="34">
        <f t="shared" si="626"/>
        <v>1514</v>
      </c>
      <c r="G5432" s="34">
        <f t="shared" si="626"/>
        <v>889</v>
      </c>
      <c r="H5432" s="34">
        <f t="shared" si="626"/>
        <v>170</v>
      </c>
      <c r="I5432" s="34">
        <f t="shared" si="626"/>
        <v>455</v>
      </c>
    </row>
    <row r="5433" spans="1:9">
      <c r="A5433" s="81">
        <f t="shared" si="621"/>
        <v>575401202016</v>
      </c>
      <c r="B5433">
        <v>5754012</v>
      </c>
      <c r="C5433" t="s">
        <v>1105</v>
      </c>
      <c r="D5433" s="1">
        <v>42735</v>
      </c>
      <c r="E5433" s="34">
        <f t="shared" si="626"/>
        <v>6970</v>
      </c>
      <c r="F5433" s="34">
        <f t="shared" si="626"/>
        <v>1496</v>
      </c>
      <c r="G5433" s="34">
        <f t="shared" si="626"/>
        <v>880</v>
      </c>
      <c r="H5433" s="34">
        <f t="shared" si="626"/>
        <v>167</v>
      </c>
      <c r="I5433" s="34">
        <f t="shared" si="626"/>
        <v>449</v>
      </c>
    </row>
    <row r="5434" spans="1:9">
      <c r="A5434" s="81">
        <f t="shared" si="621"/>
        <v>575401202015</v>
      </c>
      <c r="B5434">
        <v>5754012</v>
      </c>
      <c r="C5434" t="s">
        <v>1105</v>
      </c>
      <c r="D5434" s="1">
        <v>42369</v>
      </c>
      <c r="E5434" s="34">
        <f t="shared" ref="E5434:I5443" si="627">IF(YEAR($D5434)&lt;2016,VLOOKUP($A5434,LDB_alt,COLUMN()-1,FALSE),IFERROR(VLOOKUP($A5434,LDB_neu,COLUMN()-1,FALSE),""))</f>
        <v>6970.09</v>
      </c>
      <c r="F5434" s="34">
        <f t="shared" si="627"/>
        <v>1487.2399999999998</v>
      </c>
      <c r="G5434" s="34">
        <f t="shared" si="627"/>
        <v>896.53</v>
      </c>
      <c r="H5434" s="34">
        <f t="shared" si="627"/>
        <v>157.06</v>
      </c>
      <c r="I5434" s="34">
        <f t="shared" si="627"/>
        <v>433.65</v>
      </c>
    </row>
    <row r="5435" spans="1:9">
      <c r="A5435" s="81">
        <f t="shared" si="621"/>
        <v>575401202014</v>
      </c>
      <c r="B5435">
        <v>5754012</v>
      </c>
      <c r="C5435" t="s">
        <v>1105</v>
      </c>
      <c r="D5435" s="1">
        <v>42004</v>
      </c>
      <c r="E5435" s="34">
        <f t="shared" si="627"/>
        <v>6970.09</v>
      </c>
      <c r="F5435" s="34">
        <f t="shared" si="627"/>
        <v>1469.0600000000002</v>
      </c>
      <c r="G5435" s="34">
        <f t="shared" si="627"/>
        <v>890.48</v>
      </c>
      <c r="H5435" s="34">
        <f t="shared" si="627"/>
        <v>154.9</v>
      </c>
      <c r="I5435" s="34">
        <f t="shared" si="627"/>
        <v>423.68</v>
      </c>
    </row>
    <row r="5436" spans="1:9">
      <c r="A5436" s="81">
        <f t="shared" si="621"/>
        <v>575401202013</v>
      </c>
      <c r="B5436">
        <v>5754012</v>
      </c>
      <c r="C5436" t="s">
        <v>1105</v>
      </c>
      <c r="D5436" s="1">
        <v>41639</v>
      </c>
      <c r="E5436" s="34">
        <f t="shared" si="627"/>
        <v>6970.09</v>
      </c>
      <c r="F5436" s="34">
        <f t="shared" si="627"/>
        <v>1460.85</v>
      </c>
      <c r="G5436" s="34">
        <f t="shared" si="627"/>
        <v>881.89</v>
      </c>
      <c r="H5436" s="34">
        <f t="shared" si="627"/>
        <v>154.63</v>
      </c>
      <c r="I5436" s="34">
        <f t="shared" si="627"/>
        <v>424.33</v>
      </c>
    </row>
    <row r="5437" spans="1:9">
      <c r="A5437" s="81">
        <f t="shared" si="621"/>
        <v>575401202012</v>
      </c>
      <c r="B5437">
        <v>5754012</v>
      </c>
      <c r="C5437" t="s">
        <v>1105</v>
      </c>
      <c r="D5437" s="1">
        <v>41274</v>
      </c>
      <c r="E5437" s="34">
        <f t="shared" si="627"/>
        <v>6970.09</v>
      </c>
      <c r="F5437" s="34">
        <f t="shared" si="627"/>
        <v>1406.69</v>
      </c>
      <c r="G5437" s="34">
        <f t="shared" si="627"/>
        <v>848.39</v>
      </c>
      <c r="H5437" s="34">
        <f t="shared" si="627"/>
        <v>143.16</v>
      </c>
      <c r="I5437" s="34">
        <f t="shared" si="627"/>
        <v>415.14</v>
      </c>
    </row>
    <row r="5438" spans="1:9">
      <c r="A5438" s="81">
        <f t="shared" si="621"/>
        <v>575401202011</v>
      </c>
      <c r="B5438">
        <v>5754012</v>
      </c>
      <c r="C5438" t="s">
        <v>1105</v>
      </c>
      <c r="D5438" s="1">
        <v>40908</v>
      </c>
      <c r="E5438" s="34">
        <f t="shared" si="627"/>
        <v>6933.62</v>
      </c>
      <c r="F5438" s="34">
        <f t="shared" si="627"/>
        <v>1398.97</v>
      </c>
      <c r="G5438" s="34">
        <f t="shared" si="627"/>
        <v>848.26</v>
      </c>
      <c r="H5438" s="34">
        <f t="shared" si="627"/>
        <v>140.99</v>
      </c>
      <c r="I5438" s="34">
        <f t="shared" si="627"/>
        <v>409.72</v>
      </c>
    </row>
    <row r="5439" spans="1:9">
      <c r="A5439" s="81">
        <f t="shared" si="621"/>
        <v>575401202010</v>
      </c>
      <c r="B5439">
        <v>5754012</v>
      </c>
      <c r="C5439" t="s">
        <v>1105</v>
      </c>
      <c r="D5439" s="1">
        <v>40543</v>
      </c>
      <c r="E5439" s="34">
        <f t="shared" si="627"/>
        <v>6931.73</v>
      </c>
      <c r="F5439" s="34">
        <f t="shared" si="627"/>
        <v>1396.46</v>
      </c>
      <c r="G5439" s="34">
        <f t="shared" si="627"/>
        <v>846.85</v>
      </c>
      <c r="H5439" s="34">
        <f t="shared" si="627"/>
        <v>140.80000000000001</v>
      </c>
      <c r="I5439" s="34">
        <f t="shared" si="627"/>
        <v>408.81</v>
      </c>
    </row>
    <row r="5440" spans="1:9">
      <c r="A5440" s="81">
        <f t="shared" si="621"/>
        <v>575401202009</v>
      </c>
      <c r="B5440">
        <v>5754012</v>
      </c>
      <c r="C5440" t="s">
        <v>1105</v>
      </c>
      <c r="D5440" s="1">
        <v>40178</v>
      </c>
      <c r="E5440" s="34">
        <f t="shared" si="627"/>
        <v>6928.5</v>
      </c>
      <c r="F5440" s="34">
        <f t="shared" si="627"/>
        <v>1383.42</v>
      </c>
      <c r="G5440" s="34">
        <f t="shared" si="627"/>
        <v>841.32</v>
      </c>
      <c r="H5440" s="34">
        <f t="shared" si="627"/>
        <v>133.82</v>
      </c>
      <c r="I5440" s="34">
        <f t="shared" si="627"/>
        <v>408.28</v>
      </c>
    </row>
    <row r="5441" spans="1:9">
      <c r="A5441" s="81">
        <f t="shared" si="621"/>
        <v>575401202008</v>
      </c>
      <c r="B5441">
        <v>5754012</v>
      </c>
      <c r="C5441" t="s">
        <v>1105</v>
      </c>
      <c r="D5441" s="1">
        <v>39813</v>
      </c>
      <c r="E5441" s="34">
        <f t="shared" si="627"/>
        <v>6928.51</v>
      </c>
      <c r="F5441" s="34">
        <f t="shared" si="627"/>
        <v>1369.1</v>
      </c>
      <c r="G5441" s="34">
        <f t="shared" si="627"/>
        <v>845.05</v>
      </c>
      <c r="H5441" s="34">
        <f t="shared" si="627"/>
        <v>118.67</v>
      </c>
      <c r="I5441" s="34">
        <f t="shared" si="627"/>
        <v>405.38</v>
      </c>
    </row>
    <row r="5442" spans="1:9">
      <c r="A5442" s="81">
        <f t="shared" si="621"/>
        <v>575401202007</v>
      </c>
      <c r="B5442">
        <v>5754012</v>
      </c>
      <c r="C5442" t="s">
        <v>1105</v>
      </c>
      <c r="D5442" s="1">
        <v>39447</v>
      </c>
      <c r="E5442" s="34">
        <f t="shared" si="627"/>
        <v>6928.52</v>
      </c>
      <c r="F5442" s="34">
        <f t="shared" si="627"/>
        <v>1353.33</v>
      </c>
      <c r="G5442" s="34">
        <f t="shared" si="627"/>
        <v>828.2</v>
      </c>
      <c r="H5442" s="34">
        <f t="shared" si="627"/>
        <v>118.07</v>
      </c>
      <c r="I5442" s="34">
        <f t="shared" si="627"/>
        <v>407.06</v>
      </c>
    </row>
    <row r="5443" spans="1:9">
      <c r="A5443" s="81">
        <f t="shared" si="621"/>
        <v>575401202006</v>
      </c>
      <c r="B5443">
        <v>5754012</v>
      </c>
      <c r="C5443" t="s">
        <v>1105</v>
      </c>
      <c r="D5443" s="1">
        <v>39082</v>
      </c>
      <c r="E5443" s="34">
        <f t="shared" si="627"/>
        <v>6927.59</v>
      </c>
      <c r="F5443" s="34">
        <f t="shared" si="627"/>
        <v>1340.38</v>
      </c>
      <c r="G5443" s="34">
        <f t="shared" si="627"/>
        <v>825.92</v>
      </c>
      <c r="H5443" s="34">
        <f t="shared" si="627"/>
        <v>109.07</v>
      </c>
      <c r="I5443" s="34">
        <f t="shared" si="627"/>
        <v>405.39</v>
      </c>
    </row>
    <row r="5444" spans="1:9">
      <c r="A5444" s="81">
        <f t="shared" si="621"/>
        <v>575401602025</v>
      </c>
      <c r="B5444">
        <v>5754016</v>
      </c>
      <c r="C5444" t="s">
        <v>1106</v>
      </c>
      <c r="D5444" s="1">
        <v>46022</v>
      </c>
      <c r="E5444" s="34" t="str">
        <f t="shared" ref="E5444:I5453" si="628">IF(YEAR($D5444)&lt;2016,VLOOKUP($A5444,LDB_alt,COLUMN()-1,FALSE),IFERROR(VLOOKUP($A5444,LDB_neu,COLUMN()-1,FALSE),""))</f>
        <v/>
      </c>
      <c r="F5444" s="34" t="str">
        <f t="shared" si="628"/>
        <v/>
      </c>
      <c r="G5444" s="34" t="str">
        <f t="shared" si="628"/>
        <v/>
      </c>
      <c r="H5444" s="34" t="str">
        <f t="shared" si="628"/>
        <v/>
      </c>
      <c r="I5444" s="34" t="str">
        <f t="shared" si="628"/>
        <v/>
      </c>
    </row>
    <row r="5445" spans="1:9">
      <c r="A5445" s="81">
        <f t="shared" ref="A5445:A5508" si="629">(LEFT(B5445&amp;"00000000",8)&amp;YEAR(D5445))+0</f>
        <v>575401602024</v>
      </c>
      <c r="B5445">
        <v>5754016</v>
      </c>
      <c r="C5445" t="s">
        <v>1106</v>
      </c>
      <c r="D5445" s="1">
        <v>45657</v>
      </c>
      <c r="E5445" s="34" t="str">
        <f t="shared" si="628"/>
        <v/>
      </c>
      <c r="F5445" s="34" t="str">
        <f t="shared" si="628"/>
        <v/>
      </c>
      <c r="G5445" s="34" t="str">
        <f t="shared" si="628"/>
        <v/>
      </c>
      <c r="H5445" s="34" t="str">
        <f t="shared" si="628"/>
        <v/>
      </c>
      <c r="I5445" s="34" t="str">
        <f t="shared" si="628"/>
        <v/>
      </c>
    </row>
    <row r="5446" spans="1:9">
      <c r="A5446" s="81">
        <f t="shared" si="629"/>
        <v>575401602023</v>
      </c>
      <c r="B5446">
        <v>5754016</v>
      </c>
      <c r="C5446" t="s">
        <v>1106</v>
      </c>
      <c r="D5446" s="1">
        <v>45291</v>
      </c>
      <c r="E5446" s="34" t="str">
        <f t="shared" si="628"/>
        <v/>
      </c>
      <c r="F5446" s="34" t="str">
        <f t="shared" si="628"/>
        <v/>
      </c>
      <c r="G5446" s="34" t="str">
        <f t="shared" si="628"/>
        <v/>
      </c>
      <c r="H5446" s="34" t="str">
        <f t="shared" si="628"/>
        <v/>
      </c>
      <c r="I5446" s="34" t="str">
        <f t="shared" si="628"/>
        <v/>
      </c>
    </row>
    <row r="5447" spans="1:9">
      <c r="A5447" s="81">
        <f t="shared" si="629"/>
        <v>575401602022</v>
      </c>
      <c r="B5447">
        <v>5754016</v>
      </c>
      <c r="C5447" t="s">
        <v>1106</v>
      </c>
      <c r="D5447" s="1">
        <v>44926</v>
      </c>
      <c r="E5447" s="34" t="str">
        <f t="shared" si="628"/>
        <v/>
      </c>
      <c r="F5447" s="34" t="str">
        <f t="shared" si="628"/>
        <v/>
      </c>
      <c r="G5447" s="34" t="str">
        <f t="shared" si="628"/>
        <v/>
      </c>
      <c r="H5447" s="34" t="str">
        <f t="shared" si="628"/>
        <v/>
      </c>
      <c r="I5447" s="34" t="str">
        <f t="shared" si="628"/>
        <v/>
      </c>
    </row>
    <row r="5448" spans="1:9">
      <c r="A5448" s="81">
        <f t="shared" si="629"/>
        <v>575401602021</v>
      </c>
      <c r="B5448">
        <v>5754016</v>
      </c>
      <c r="C5448" t="s">
        <v>1106</v>
      </c>
      <c r="D5448" s="1">
        <v>44561</v>
      </c>
      <c r="E5448" s="34" t="str">
        <f t="shared" si="628"/>
        <v/>
      </c>
      <c r="F5448" s="34" t="str">
        <f t="shared" si="628"/>
        <v/>
      </c>
      <c r="G5448" s="34" t="str">
        <f t="shared" si="628"/>
        <v/>
      </c>
      <c r="H5448" s="34" t="str">
        <f t="shared" si="628"/>
        <v/>
      </c>
      <c r="I5448" s="34" t="str">
        <f t="shared" si="628"/>
        <v/>
      </c>
    </row>
    <row r="5449" spans="1:9">
      <c r="A5449" s="81">
        <f t="shared" si="629"/>
        <v>575401602020</v>
      </c>
      <c r="B5449">
        <v>5754016</v>
      </c>
      <c r="C5449" t="s">
        <v>1106</v>
      </c>
      <c r="D5449" s="1">
        <v>44196</v>
      </c>
      <c r="E5449" s="34" t="str">
        <f t="shared" si="628"/>
        <v/>
      </c>
      <c r="F5449" s="34" t="str">
        <f t="shared" si="628"/>
        <v/>
      </c>
      <c r="G5449" s="34" t="str">
        <f t="shared" si="628"/>
        <v/>
      </c>
      <c r="H5449" s="34" t="str">
        <f t="shared" si="628"/>
        <v/>
      </c>
      <c r="I5449" s="34" t="str">
        <f t="shared" si="628"/>
        <v/>
      </c>
    </row>
    <row r="5450" spans="1:9">
      <c r="A5450" s="81">
        <f t="shared" si="629"/>
        <v>575401602019</v>
      </c>
      <c r="B5450">
        <v>5754016</v>
      </c>
      <c r="C5450" t="s">
        <v>1106</v>
      </c>
      <c r="D5450" s="1">
        <v>43830</v>
      </c>
      <c r="E5450" s="34" t="str">
        <f t="shared" si="628"/>
        <v/>
      </c>
      <c r="F5450" s="34" t="str">
        <f t="shared" si="628"/>
        <v/>
      </c>
      <c r="G5450" s="34" t="str">
        <f t="shared" si="628"/>
        <v/>
      </c>
      <c r="H5450" s="34" t="str">
        <f t="shared" si="628"/>
        <v/>
      </c>
      <c r="I5450" s="34" t="str">
        <f t="shared" si="628"/>
        <v/>
      </c>
    </row>
    <row r="5451" spans="1:9">
      <c r="A5451" s="81">
        <f t="shared" si="629"/>
        <v>575401602018</v>
      </c>
      <c r="B5451">
        <v>5754016</v>
      </c>
      <c r="C5451" t="s">
        <v>1106</v>
      </c>
      <c r="D5451" s="1">
        <v>43465</v>
      </c>
      <c r="E5451" s="34">
        <f t="shared" si="628"/>
        <v>10059</v>
      </c>
      <c r="F5451" s="34">
        <f t="shared" si="628"/>
        <v>1545</v>
      </c>
      <c r="G5451" s="34">
        <f t="shared" si="628"/>
        <v>964</v>
      </c>
      <c r="H5451" s="34">
        <f t="shared" si="628"/>
        <v>191</v>
      </c>
      <c r="I5451" s="34">
        <f t="shared" si="628"/>
        <v>390</v>
      </c>
    </row>
    <row r="5452" spans="1:9">
      <c r="A5452" s="81">
        <f t="shared" si="629"/>
        <v>575401602017</v>
      </c>
      <c r="B5452">
        <v>5754016</v>
      </c>
      <c r="C5452" t="s">
        <v>1106</v>
      </c>
      <c r="D5452" s="1">
        <v>43100</v>
      </c>
      <c r="E5452" s="34">
        <f t="shared" si="628"/>
        <v>10059</v>
      </c>
      <c r="F5452" s="34">
        <f t="shared" si="628"/>
        <v>1543</v>
      </c>
      <c r="G5452" s="34">
        <f t="shared" si="628"/>
        <v>957</v>
      </c>
      <c r="H5452" s="34">
        <f t="shared" si="628"/>
        <v>195</v>
      </c>
      <c r="I5452" s="34">
        <f t="shared" si="628"/>
        <v>391</v>
      </c>
    </row>
    <row r="5453" spans="1:9">
      <c r="A5453" s="81">
        <f t="shared" si="629"/>
        <v>575401602016</v>
      </c>
      <c r="B5453">
        <v>5754016</v>
      </c>
      <c r="C5453" t="s">
        <v>1106</v>
      </c>
      <c r="D5453" s="1">
        <v>42735</v>
      </c>
      <c r="E5453" s="34">
        <f t="shared" si="628"/>
        <v>10059</v>
      </c>
      <c r="F5453" s="34">
        <f t="shared" si="628"/>
        <v>1541</v>
      </c>
      <c r="G5453" s="34">
        <f t="shared" si="628"/>
        <v>950</v>
      </c>
      <c r="H5453" s="34">
        <f t="shared" si="628"/>
        <v>196</v>
      </c>
      <c r="I5453" s="34">
        <f t="shared" si="628"/>
        <v>395</v>
      </c>
    </row>
    <row r="5454" spans="1:9">
      <c r="A5454" s="81">
        <f t="shared" si="629"/>
        <v>575401602015</v>
      </c>
      <c r="B5454">
        <v>5754016</v>
      </c>
      <c r="C5454" t="s">
        <v>1106</v>
      </c>
      <c r="D5454" s="1">
        <v>42369</v>
      </c>
      <c r="E5454" s="34">
        <f t="shared" ref="E5454:I5463" si="630">IF(YEAR($D5454)&lt;2016,VLOOKUP($A5454,LDB_alt,COLUMN()-1,FALSE),IFERROR(VLOOKUP($A5454,LDB_neu,COLUMN()-1,FALSE),""))</f>
        <v>10059.11</v>
      </c>
      <c r="F5454" s="34">
        <f t="shared" si="630"/>
        <v>1676.75</v>
      </c>
      <c r="G5454" s="34">
        <f t="shared" si="630"/>
        <v>943.3</v>
      </c>
      <c r="H5454" s="34">
        <f t="shared" si="630"/>
        <v>177.33</v>
      </c>
      <c r="I5454" s="34">
        <f t="shared" si="630"/>
        <v>556.12</v>
      </c>
    </row>
    <row r="5455" spans="1:9">
      <c r="A5455" s="81">
        <f t="shared" si="629"/>
        <v>575401602014</v>
      </c>
      <c r="B5455">
        <v>5754016</v>
      </c>
      <c r="C5455" t="s">
        <v>1106</v>
      </c>
      <c r="D5455" s="1">
        <v>42004</v>
      </c>
      <c r="E5455" s="34">
        <f t="shared" si="630"/>
        <v>10059.11</v>
      </c>
      <c r="F5455" s="34">
        <f t="shared" si="630"/>
        <v>1629.9499999999998</v>
      </c>
      <c r="G5455" s="34">
        <f t="shared" si="630"/>
        <v>918.73</v>
      </c>
      <c r="H5455" s="34">
        <f t="shared" si="630"/>
        <v>163.58000000000001</v>
      </c>
      <c r="I5455" s="34">
        <f t="shared" si="630"/>
        <v>547.64</v>
      </c>
    </row>
    <row r="5456" spans="1:9">
      <c r="A5456" s="81">
        <f t="shared" si="629"/>
        <v>575401602013</v>
      </c>
      <c r="B5456">
        <v>5754016</v>
      </c>
      <c r="C5456" t="s">
        <v>1106</v>
      </c>
      <c r="D5456" s="1">
        <v>41639</v>
      </c>
      <c r="E5456" s="34">
        <f t="shared" si="630"/>
        <v>10059.1</v>
      </c>
      <c r="F5456" s="34">
        <f t="shared" si="630"/>
        <v>1585.71</v>
      </c>
      <c r="G5456" s="34">
        <f t="shared" si="630"/>
        <v>899.98</v>
      </c>
      <c r="H5456" s="34">
        <f t="shared" si="630"/>
        <v>154.41999999999999</v>
      </c>
      <c r="I5456" s="34">
        <f t="shared" si="630"/>
        <v>531.30999999999995</v>
      </c>
    </row>
    <row r="5457" spans="1:9">
      <c r="A5457" s="81">
        <f t="shared" si="629"/>
        <v>575401602012</v>
      </c>
      <c r="B5457">
        <v>5754016</v>
      </c>
      <c r="C5457" t="s">
        <v>1106</v>
      </c>
      <c r="D5457" s="1">
        <v>41274</v>
      </c>
      <c r="E5457" s="34">
        <f t="shared" si="630"/>
        <v>10059.1</v>
      </c>
      <c r="F5457" s="34">
        <f t="shared" si="630"/>
        <v>1573.4899999999998</v>
      </c>
      <c r="G5457" s="34">
        <f t="shared" si="630"/>
        <v>892.31</v>
      </c>
      <c r="H5457" s="34">
        <f t="shared" si="630"/>
        <v>153.13999999999999</v>
      </c>
      <c r="I5457" s="34">
        <f t="shared" si="630"/>
        <v>528.04</v>
      </c>
    </row>
    <row r="5458" spans="1:9">
      <c r="A5458" s="81">
        <f t="shared" si="629"/>
        <v>575401602011</v>
      </c>
      <c r="B5458">
        <v>5754016</v>
      </c>
      <c r="C5458" t="s">
        <v>1106</v>
      </c>
      <c r="D5458" s="1">
        <v>40908</v>
      </c>
      <c r="E5458" s="34">
        <f t="shared" si="630"/>
        <v>10059.23</v>
      </c>
      <c r="F5458" s="34">
        <f t="shared" si="630"/>
        <v>1568.0499999999997</v>
      </c>
      <c r="G5458" s="34">
        <f t="shared" si="630"/>
        <v>889.36</v>
      </c>
      <c r="H5458" s="34">
        <f t="shared" si="630"/>
        <v>153.26</v>
      </c>
      <c r="I5458" s="34">
        <f t="shared" si="630"/>
        <v>525.42999999999995</v>
      </c>
    </row>
    <row r="5459" spans="1:9">
      <c r="A5459" s="81">
        <f t="shared" si="629"/>
        <v>575401602010</v>
      </c>
      <c r="B5459">
        <v>5754016</v>
      </c>
      <c r="C5459" t="s">
        <v>1106</v>
      </c>
      <c r="D5459" s="1">
        <v>40543</v>
      </c>
      <c r="E5459" s="34">
        <f t="shared" si="630"/>
        <v>10059.23</v>
      </c>
      <c r="F5459" s="34">
        <f t="shared" si="630"/>
        <v>1557.1</v>
      </c>
      <c r="G5459" s="34">
        <f t="shared" si="630"/>
        <v>878.28</v>
      </c>
      <c r="H5459" s="34">
        <f t="shared" si="630"/>
        <v>153.59</v>
      </c>
      <c r="I5459" s="34">
        <f t="shared" si="630"/>
        <v>525.23</v>
      </c>
    </row>
    <row r="5460" spans="1:9">
      <c r="A5460" s="81">
        <f t="shared" si="629"/>
        <v>575401602009</v>
      </c>
      <c r="B5460">
        <v>5754016</v>
      </c>
      <c r="C5460" t="s">
        <v>1106</v>
      </c>
      <c r="D5460" s="1">
        <v>40178</v>
      </c>
      <c r="E5460" s="34">
        <f t="shared" si="630"/>
        <v>10059.23</v>
      </c>
      <c r="F5460" s="34">
        <f t="shared" si="630"/>
        <v>1549.33</v>
      </c>
      <c r="G5460" s="34">
        <f t="shared" si="630"/>
        <v>876.41</v>
      </c>
      <c r="H5460" s="34">
        <f t="shared" si="630"/>
        <v>152.06</v>
      </c>
      <c r="I5460" s="34">
        <f t="shared" si="630"/>
        <v>520.86</v>
      </c>
    </row>
    <row r="5461" spans="1:9">
      <c r="A5461" s="81">
        <f t="shared" si="629"/>
        <v>575401602008</v>
      </c>
      <c r="B5461">
        <v>5754016</v>
      </c>
      <c r="C5461" t="s">
        <v>1106</v>
      </c>
      <c r="D5461" s="1">
        <v>39813</v>
      </c>
      <c r="E5461" s="34">
        <f t="shared" si="630"/>
        <v>10059.23</v>
      </c>
      <c r="F5461" s="34">
        <f t="shared" si="630"/>
        <v>1542.47</v>
      </c>
      <c r="G5461" s="34">
        <f t="shared" si="630"/>
        <v>872.43</v>
      </c>
      <c r="H5461" s="34">
        <f t="shared" si="630"/>
        <v>153.33000000000001</v>
      </c>
      <c r="I5461" s="34">
        <f t="shared" si="630"/>
        <v>516.71</v>
      </c>
    </row>
    <row r="5462" spans="1:9">
      <c r="A5462" s="81">
        <f t="shared" si="629"/>
        <v>575401602007</v>
      </c>
      <c r="B5462">
        <v>5754016</v>
      </c>
      <c r="C5462" t="s">
        <v>1106</v>
      </c>
      <c r="D5462" s="1">
        <v>39447</v>
      </c>
      <c r="E5462" s="34">
        <f t="shared" si="630"/>
        <v>10059.24</v>
      </c>
      <c r="F5462" s="34">
        <f t="shared" si="630"/>
        <v>1539.2800000000002</v>
      </c>
      <c r="G5462" s="34">
        <f t="shared" si="630"/>
        <v>869.59</v>
      </c>
      <c r="H5462" s="34">
        <f t="shared" si="630"/>
        <v>152.71</v>
      </c>
      <c r="I5462" s="34">
        <f t="shared" si="630"/>
        <v>516.98</v>
      </c>
    </row>
    <row r="5463" spans="1:9">
      <c r="A5463" s="81">
        <f t="shared" si="629"/>
        <v>575401602006</v>
      </c>
      <c r="B5463">
        <v>5754016</v>
      </c>
      <c r="C5463" t="s">
        <v>1106</v>
      </c>
      <c r="D5463" s="1">
        <v>39082</v>
      </c>
      <c r="E5463" s="34">
        <f t="shared" si="630"/>
        <v>10059.25</v>
      </c>
      <c r="F5463" s="34">
        <f t="shared" si="630"/>
        <v>1534.0900000000001</v>
      </c>
      <c r="G5463" s="34">
        <f t="shared" si="630"/>
        <v>865.51</v>
      </c>
      <c r="H5463" s="34">
        <f t="shared" si="630"/>
        <v>152.6</v>
      </c>
      <c r="I5463" s="34">
        <f t="shared" si="630"/>
        <v>515.98</v>
      </c>
    </row>
    <row r="5464" spans="1:9">
      <c r="A5464" s="81">
        <f t="shared" si="629"/>
        <v>575402002025</v>
      </c>
      <c r="B5464">
        <v>5754020</v>
      </c>
      <c r="C5464" t="s">
        <v>542</v>
      </c>
      <c r="D5464" s="1">
        <v>46022</v>
      </c>
      <c r="E5464" s="34" t="str">
        <f t="shared" ref="E5464:I5473" si="631">IF(YEAR($D5464)&lt;2016,VLOOKUP($A5464,LDB_alt,COLUMN()-1,FALSE),IFERROR(VLOOKUP($A5464,LDB_neu,COLUMN()-1,FALSE),""))</f>
        <v/>
      </c>
      <c r="F5464" s="34" t="str">
        <f t="shared" si="631"/>
        <v/>
      </c>
      <c r="G5464" s="34" t="str">
        <f t="shared" si="631"/>
        <v/>
      </c>
      <c r="H5464" s="34" t="str">
        <f t="shared" si="631"/>
        <v/>
      </c>
      <c r="I5464" s="34" t="str">
        <f t="shared" si="631"/>
        <v/>
      </c>
    </row>
    <row r="5465" spans="1:9">
      <c r="A5465" s="81">
        <f t="shared" si="629"/>
        <v>575402002024</v>
      </c>
      <c r="B5465">
        <v>5754020</v>
      </c>
      <c r="C5465" t="s">
        <v>542</v>
      </c>
      <c r="D5465" s="1">
        <v>45657</v>
      </c>
      <c r="E5465" s="34" t="str">
        <f t="shared" si="631"/>
        <v/>
      </c>
      <c r="F5465" s="34" t="str">
        <f t="shared" si="631"/>
        <v/>
      </c>
      <c r="G5465" s="34" t="str">
        <f t="shared" si="631"/>
        <v/>
      </c>
      <c r="H5465" s="34" t="str">
        <f t="shared" si="631"/>
        <v/>
      </c>
      <c r="I5465" s="34" t="str">
        <f t="shared" si="631"/>
        <v/>
      </c>
    </row>
    <row r="5466" spans="1:9">
      <c r="A5466" s="81">
        <f t="shared" si="629"/>
        <v>575402002023</v>
      </c>
      <c r="B5466">
        <v>5754020</v>
      </c>
      <c r="C5466" t="s">
        <v>542</v>
      </c>
      <c r="D5466" s="1">
        <v>45291</v>
      </c>
      <c r="E5466" s="34" t="str">
        <f t="shared" si="631"/>
        <v/>
      </c>
      <c r="F5466" s="34" t="str">
        <f t="shared" si="631"/>
        <v/>
      </c>
      <c r="G5466" s="34" t="str">
        <f t="shared" si="631"/>
        <v/>
      </c>
      <c r="H5466" s="34" t="str">
        <f t="shared" si="631"/>
        <v/>
      </c>
      <c r="I5466" s="34" t="str">
        <f t="shared" si="631"/>
        <v/>
      </c>
    </row>
    <row r="5467" spans="1:9">
      <c r="A5467" s="81">
        <f t="shared" si="629"/>
        <v>575402002022</v>
      </c>
      <c r="B5467">
        <v>5754020</v>
      </c>
      <c r="C5467" t="s">
        <v>542</v>
      </c>
      <c r="D5467" s="1">
        <v>44926</v>
      </c>
      <c r="E5467" s="34" t="str">
        <f t="shared" si="631"/>
        <v/>
      </c>
      <c r="F5467" s="34" t="str">
        <f t="shared" si="631"/>
        <v/>
      </c>
      <c r="G5467" s="34" t="str">
        <f t="shared" si="631"/>
        <v/>
      </c>
      <c r="H5467" s="34" t="str">
        <f t="shared" si="631"/>
        <v/>
      </c>
      <c r="I5467" s="34" t="str">
        <f t="shared" si="631"/>
        <v/>
      </c>
    </row>
    <row r="5468" spans="1:9">
      <c r="A5468" s="81">
        <f t="shared" si="629"/>
        <v>575402002021</v>
      </c>
      <c r="B5468">
        <v>5754020</v>
      </c>
      <c r="C5468" t="s">
        <v>542</v>
      </c>
      <c r="D5468" s="1">
        <v>44561</v>
      </c>
      <c r="E5468" s="34" t="str">
        <f t="shared" si="631"/>
        <v/>
      </c>
      <c r="F5468" s="34" t="str">
        <f t="shared" si="631"/>
        <v/>
      </c>
      <c r="G5468" s="34" t="str">
        <f t="shared" si="631"/>
        <v/>
      </c>
      <c r="H5468" s="34" t="str">
        <f t="shared" si="631"/>
        <v/>
      </c>
      <c r="I5468" s="34" t="str">
        <f t="shared" si="631"/>
        <v/>
      </c>
    </row>
    <row r="5469" spans="1:9">
      <c r="A5469" s="81">
        <f t="shared" si="629"/>
        <v>575402002020</v>
      </c>
      <c r="B5469">
        <v>5754020</v>
      </c>
      <c r="C5469" t="s">
        <v>542</v>
      </c>
      <c r="D5469" s="1">
        <v>44196</v>
      </c>
      <c r="E5469" s="34" t="str">
        <f t="shared" si="631"/>
        <v/>
      </c>
      <c r="F5469" s="34" t="str">
        <f t="shared" si="631"/>
        <v/>
      </c>
      <c r="G5469" s="34" t="str">
        <f t="shared" si="631"/>
        <v/>
      </c>
      <c r="H5469" s="34" t="str">
        <f t="shared" si="631"/>
        <v/>
      </c>
      <c r="I5469" s="34" t="str">
        <f t="shared" si="631"/>
        <v/>
      </c>
    </row>
    <row r="5470" spans="1:9">
      <c r="A5470" s="81">
        <f t="shared" si="629"/>
        <v>575402002019</v>
      </c>
      <c r="B5470">
        <v>5754020</v>
      </c>
      <c r="C5470" t="s">
        <v>542</v>
      </c>
      <c r="D5470" s="1">
        <v>43830</v>
      </c>
      <c r="E5470" s="34" t="str">
        <f t="shared" si="631"/>
        <v/>
      </c>
      <c r="F5470" s="34" t="str">
        <f t="shared" si="631"/>
        <v/>
      </c>
      <c r="G5470" s="34" t="str">
        <f t="shared" si="631"/>
        <v/>
      </c>
      <c r="H5470" s="34" t="str">
        <f t="shared" si="631"/>
        <v/>
      </c>
      <c r="I5470" s="34" t="str">
        <f t="shared" si="631"/>
        <v/>
      </c>
    </row>
    <row r="5471" spans="1:9">
      <c r="A5471" s="81">
        <f t="shared" si="629"/>
        <v>575402002018</v>
      </c>
      <c r="B5471">
        <v>5754020</v>
      </c>
      <c r="C5471" t="s">
        <v>542</v>
      </c>
      <c r="D5471" s="1">
        <v>43465</v>
      </c>
      <c r="E5471" s="34">
        <f t="shared" si="631"/>
        <v>7928</v>
      </c>
      <c r="F5471" s="34">
        <f t="shared" si="631"/>
        <v>1135</v>
      </c>
      <c r="G5471" s="34">
        <f t="shared" si="631"/>
        <v>755</v>
      </c>
      <c r="H5471" s="34">
        <f t="shared" si="631"/>
        <v>73</v>
      </c>
      <c r="I5471" s="34">
        <f t="shared" si="631"/>
        <v>307</v>
      </c>
    </row>
    <row r="5472" spans="1:9">
      <c r="A5472" s="81">
        <f t="shared" si="629"/>
        <v>575402002017</v>
      </c>
      <c r="B5472">
        <v>5754020</v>
      </c>
      <c r="C5472" t="s">
        <v>542</v>
      </c>
      <c r="D5472" s="1">
        <v>43100</v>
      </c>
      <c r="E5472" s="34">
        <f t="shared" si="631"/>
        <v>7928</v>
      </c>
      <c r="F5472" s="34">
        <f t="shared" si="631"/>
        <v>1139</v>
      </c>
      <c r="G5472" s="34">
        <f t="shared" si="631"/>
        <v>747</v>
      </c>
      <c r="H5472" s="34">
        <f t="shared" si="631"/>
        <v>73</v>
      </c>
      <c r="I5472" s="34">
        <f t="shared" si="631"/>
        <v>319</v>
      </c>
    </row>
    <row r="5473" spans="1:9">
      <c r="A5473" s="81">
        <f t="shared" si="629"/>
        <v>575402002016</v>
      </c>
      <c r="B5473">
        <v>5754020</v>
      </c>
      <c r="C5473" t="s">
        <v>542</v>
      </c>
      <c r="D5473" s="1">
        <v>42735</v>
      </c>
      <c r="E5473" s="34">
        <f t="shared" si="631"/>
        <v>7928</v>
      </c>
      <c r="F5473" s="34">
        <f t="shared" si="631"/>
        <v>1138</v>
      </c>
      <c r="G5473" s="34">
        <f t="shared" si="631"/>
        <v>745</v>
      </c>
      <c r="H5473" s="34">
        <f t="shared" si="631"/>
        <v>73</v>
      </c>
      <c r="I5473" s="34">
        <f t="shared" si="631"/>
        <v>320</v>
      </c>
    </row>
    <row r="5474" spans="1:9">
      <c r="A5474" s="81">
        <f t="shared" si="629"/>
        <v>575402002015</v>
      </c>
      <c r="B5474">
        <v>5754020</v>
      </c>
      <c r="C5474" t="s">
        <v>542</v>
      </c>
      <c r="D5474" s="1">
        <v>42369</v>
      </c>
      <c r="E5474" s="34">
        <f t="shared" ref="E5474:I5483" si="632">IF(YEAR($D5474)&lt;2016,VLOOKUP($A5474,LDB_alt,COLUMN()-1,FALSE),IFERROR(VLOOKUP($A5474,LDB_neu,COLUMN()-1,FALSE),""))</f>
        <v>7927.96</v>
      </c>
      <c r="F5474" s="34">
        <f t="shared" si="632"/>
        <v>1173.9000000000001</v>
      </c>
      <c r="G5474" s="34">
        <f t="shared" si="632"/>
        <v>742.57</v>
      </c>
      <c r="H5474" s="34">
        <f t="shared" si="632"/>
        <v>61.38</v>
      </c>
      <c r="I5474" s="34">
        <f t="shared" si="632"/>
        <v>369.95</v>
      </c>
    </row>
    <row r="5475" spans="1:9">
      <c r="A5475" s="81">
        <f t="shared" si="629"/>
        <v>575402002014</v>
      </c>
      <c r="B5475">
        <v>5754020</v>
      </c>
      <c r="C5475" t="s">
        <v>542</v>
      </c>
      <c r="D5475" s="1">
        <v>42004</v>
      </c>
      <c r="E5475" s="34">
        <f t="shared" si="632"/>
        <v>7927.96</v>
      </c>
      <c r="F5475" s="34">
        <f t="shared" si="632"/>
        <v>1173.31</v>
      </c>
      <c r="G5475" s="34">
        <f t="shared" si="632"/>
        <v>738.86</v>
      </c>
      <c r="H5475" s="34">
        <f t="shared" si="632"/>
        <v>62.87</v>
      </c>
      <c r="I5475" s="34">
        <f t="shared" si="632"/>
        <v>371.58</v>
      </c>
    </row>
    <row r="5476" spans="1:9">
      <c r="A5476" s="81">
        <f t="shared" si="629"/>
        <v>575402002013</v>
      </c>
      <c r="B5476">
        <v>5754020</v>
      </c>
      <c r="C5476" t="s">
        <v>542</v>
      </c>
      <c r="D5476" s="1">
        <v>41639</v>
      </c>
      <c r="E5476" s="34">
        <f t="shared" si="632"/>
        <v>7927.96</v>
      </c>
      <c r="F5476" s="34">
        <f t="shared" si="632"/>
        <v>1168.46</v>
      </c>
      <c r="G5476" s="34">
        <f t="shared" si="632"/>
        <v>732.76</v>
      </c>
      <c r="H5476" s="34">
        <f t="shared" si="632"/>
        <v>59.47</v>
      </c>
      <c r="I5476" s="34">
        <f t="shared" si="632"/>
        <v>376.23</v>
      </c>
    </row>
    <row r="5477" spans="1:9">
      <c r="A5477" s="81">
        <f t="shared" si="629"/>
        <v>575402002012</v>
      </c>
      <c r="B5477">
        <v>5754020</v>
      </c>
      <c r="C5477" t="s">
        <v>542</v>
      </c>
      <c r="D5477" s="1">
        <v>41274</v>
      </c>
      <c r="E5477" s="34">
        <f t="shared" si="632"/>
        <v>7927.96</v>
      </c>
      <c r="F5477" s="34">
        <f t="shared" si="632"/>
        <v>1134.1600000000001</v>
      </c>
      <c r="G5477" s="34">
        <f t="shared" si="632"/>
        <v>721.23</v>
      </c>
      <c r="H5477" s="34">
        <f t="shared" si="632"/>
        <v>41.76</v>
      </c>
      <c r="I5477" s="34">
        <f t="shared" si="632"/>
        <v>371.17</v>
      </c>
    </row>
    <row r="5478" spans="1:9">
      <c r="A5478" s="81">
        <f t="shared" si="629"/>
        <v>575402002011</v>
      </c>
      <c r="B5478">
        <v>5754020</v>
      </c>
      <c r="C5478" t="s">
        <v>542</v>
      </c>
      <c r="D5478" s="1">
        <v>40908</v>
      </c>
      <c r="E5478" s="34">
        <f t="shared" si="632"/>
        <v>7927.64</v>
      </c>
      <c r="F5478" s="34">
        <f t="shared" si="632"/>
        <v>1130.42</v>
      </c>
      <c r="G5478" s="34">
        <f t="shared" si="632"/>
        <v>718.2</v>
      </c>
      <c r="H5478" s="34">
        <f t="shared" si="632"/>
        <v>41.61</v>
      </c>
      <c r="I5478" s="34">
        <f t="shared" si="632"/>
        <v>370.61</v>
      </c>
    </row>
    <row r="5479" spans="1:9">
      <c r="A5479" s="81">
        <f t="shared" si="629"/>
        <v>575402002010</v>
      </c>
      <c r="B5479">
        <v>5754020</v>
      </c>
      <c r="C5479" t="s">
        <v>542</v>
      </c>
      <c r="D5479" s="1">
        <v>40543</v>
      </c>
      <c r="E5479" s="34">
        <f t="shared" si="632"/>
        <v>7927.64</v>
      </c>
      <c r="F5479" s="34">
        <f t="shared" si="632"/>
        <v>1129.99</v>
      </c>
      <c r="G5479" s="34">
        <f t="shared" si="632"/>
        <v>717.22</v>
      </c>
      <c r="H5479" s="34">
        <f t="shared" si="632"/>
        <v>41.59</v>
      </c>
      <c r="I5479" s="34">
        <f t="shared" si="632"/>
        <v>371.18</v>
      </c>
    </row>
    <row r="5480" spans="1:9">
      <c r="A5480" s="81">
        <f t="shared" si="629"/>
        <v>575402002009</v>
      </c>
      <c r="B5480">
        <v>5754020</v>
      </c>
      <c r="C5480" t="s">
        <v>542</v>
      </c>
      <c r="D5480" s="1">
        <v>40178</v>
      </c>
      <c r="E5480" s="34">
        <f t="shared" si="632"/>
        <v>7927.64</v>
      </c>
      <c r="F5480" s="34">
        <f t="shared" si="632"/>
        <v>1121.45</v>
      </c>
      <c r="G5480" s="34">
        <f t="shared" si="632"/>
        <v>719.67</v>
      </c>
      <c r="H5480" s="34">
        <f t="shared" si="632"/>
        <v>39.86</v>
      </c>
      <c r="I5480" s="34">
        <f t="shared" si="632"/>
        <v>361.92</v>
      </c>
    </row>
    <row r="5481" spans="1:9">
      <c r="A5481" s="81">
        <f t="shared" si="629"/>
        <v>575402002008</v>
      </c>
      <c r="B5481">
        <v>5754020</v>
      </c>
      <c r="C5481" t="s">
        <v>542</v>
      </c>
      <c r="D5481" s="1">
        <v>39813</v>
      </c>
      <c r="E5481" s="34">
        <f t="shared" si="632"/>
        <v>7927.64</v>
      </c>
      <c r="F5481" s="34">
        <f t="shared" si="632"/>
        <v>1112.1100000000001</v>
      </c>
      <c r="G5481" s="34">
        <f t="shared" si="632"/>
        <v>716.74</v>
      </c>
      <c r="H5481" s="34">
        <f t="shared" si="632"/>
        <v>35.85</v>
      </c>
      <c r="I5481" s="34">
        <f t="shared" si="632"/>
        <v>359.52</v>
      </c>
    </row>
    <row r="5482" spans="1:9">
      <c r="A5482" s="81">
        <f t="shared" si="629"/>
        <v>575402002007</v>
      </c>
      <c r="B5482">
        <v>5754020</v>
      </c>
      <c r="C5482" t="s">
        <v>542</v>
      </c>
      <c r="D5482" s="1">
        <v>39447</v>
      </c>
      <c r="E5482" s="34">
        <f t="shared" si="632"/>
        <v>7927.64</v>
      </c>
      <c r="F5482" s="34">
        <f t="shared" si="632"/>
        <v>1098.55</v>
      </c>
      <c r="G5482" s="34">
        <f t="shared" si="632"/>
        <v>707.5</v>
      </c>
      <c r="H5482" s="34">
        <f t="shared" si="632"/>
        <v>33.1</v>
      </c>
      <c r="I5482" s="34">
        <f t="shared" si="632"/>
        <v>357.95</v>
      </c>
    </row>
    <row r="5483" spans="1:9">
      <c r="A5483" s="81">
        <f t="shared" si="629"/>
        <v>575402002006</v>
      </c>
      <c r="B5483">
        <v>5754020</v>
      </c>
      <c r="C5483" t="s">
        <v>542</v>
      </c>
      <c r="D5483" s="1">
        <v>39082</v>
      </c>
      <c r="E5483" s="34">
        <f t="shared" si="632"/>
        <v>7927.64</v>
      </c>
      <c r="F5483" s="34">
        <f t="shared" si="632"/>
        <v>1090.24</v>
      </c>
      <c r="G5483" s="34">
        <f t="shared" si="632"/>
        <v>701.89</v>
      </c>
      <c r="H5483" s="34">
        <f t="shared" si="632"/>
        <v>31.16</v>
      </c>
      <c r="I5483" s="34">
        <f t="shared" si="632"/>
        <v>357.19</v>
      </c>
    </row>
    <row r="5484" spans="1:9">
      <c r="A5484" s="81">
        <f t="shared" si="629"/>
        <v>575402402025</v>
      </c>
      <c r="B5484">
        <v>5754024</v>
      </c>
      <c r="C5484" t="s">
        <v>543</v>
      </c>
      <c r="D5484" s="1">
        <v>46022</v>
      </c>
      <c r="E5484" s="34" t="str">
        <f t="shared" ref="E5484:I5493" si="633">IF(YEAR($D5484)&lt;2016,VLOOKUP($A5484,LDB_alt,COLUMN()-1,FALSE),IFERROR(VLOOKUP($A5484,LDB_neu,COLUMN()-1,FALSE),""))</f>
        <v/>
      </c>
      <c r="F5484" s="34" t="str">
        <f t="shared" si="633"/>
        <v/>
      </c>
      <c r="G5484" s="34" t="str">
        <f t="shared" si="633"/>
        <v/>
      </c>
      <c r="H5484" s="34" t="str">
        <f t="shared" si="633"/>
        <v/>
      </c>
      <c r="I5484" s="34" t="str">
        <f t="shared" si="633"/>
        <v/>
      </c>
    </row>
    <row r="5485" spans="1:9">
      <c r="A5485" s="81">
        <f t="shared" si="629"/>
        <v>575402402024</v>
      </c>
      <c r="B5485">
        <v>5754024</v>
      </c>
      <c r="C5485" t="s">
        <v>543</v>
      </c>
      <c r="D5485" s="1">
        <v>45657</v>
      </c>
      <c r="E5485" s="34" t="str">
        <f t="shared" si="633"/>
        <v/>
      </c>
      <c r="F5485" s="34" t="str">
        <f t="shared" si="633"/>
        <v/>
      </c>
      <c r="G5485" s="34" t="str">
        <f t="shared" si="633"/>
        <v/>
      </c>
      <c r="H5485" s="34" t="str">
        <f t="shared" si="633"/>
        <v/>
      </c>
      <c r="I5485" s="34" t="str">
        <f t="shared" si="633"/>
        <v/>
      </c>
    </row>
    <row r="5486" spans="1:9">
      <c r="A5486" s="81">
        <f t="shared" si="629"/>
        <v>575402402023</v>
      </c>
      <c r="B5486">
        <v>5754024</v>
      </c>
      <c r="C5486" t="s">
        <v>543</v>
      </c>
      <c r="D5486" s="1">
        <v>45291</v>
      </c>
      <c r="E5486" s="34" t="str">
        <f t="shared" si="633"/>
        <v/>
      </c>
      <c r="F5486" s="34" t="str">
        <f t="shared" si="633"/>
        <v/>
      </c>
      <c r="G5486" s="34" t="str">
        <f t="shared" si="633"/>
        <v/>
      </c>
      <c r="H5486" s="34" t="str">
        <f t="shared" si="633"/>
        <v/>
      </c>
      <c r="I5486" s="34" t="str">
        <f t="shared" si="633"/>
        <v/>
      </c>
    </row>
    <row r="5487" spans="1:9">
      <c r="A5487" s="81">
        <f t="shared" si="629"/>
        <v>575402402022</v>
      </c>
      <c r="B5487">
        <v>5754024</v>
      </c>
      <c r="C5487" t="s">
        <v>543</v>
      </c>
      <c r="D5487" s="1">
        <v>44926</v>
      </c>
      <c r="E5487" s="34" t="str">
        <f t="shared" si="633"/>
        <v/>
      </c>
      <c r="F5487" s="34" t="str">
        <f t="shared" si="633"/>
        <v/>
      </c>
      <c r="G5487" s="34" t="str">
        <f t="shared" si="633"/>
        <v/>
      </c>
      <c r="H5487" s="34" t="str">
        <f t="shared" si="633"/>
        <v/>
      </c>
      <c r="I5487" s="34" t="str">
        <f t="shared" si="633"/>
        <v/>
      </c>
    </row>
    <row r="5488" spans="1:9">
      <c r="A5488" s="81">
        <f t="shared" si="629"/>
        <v>575402402021</v>
      </c>
      <c r="B5488">
        <v>5754024</v>
      </c>
      <c r="C5488" t="s">
        <v>543</v>
      </c>
      <c r="D5488" s="1">
        <v>44561</v>
      </c>
      <c r="E5488" s="34" t="str">
        <f t="shared" si="633"/>
        <v/>
      </c>
      <c r="F5488" s="34" t="str">
        <f t="shared" si="633"/>
        <v/>
      </c>
      <c r="G5488" s="34" t="str">
        <f t="shared" si="633"/>
        <v/>
      </c>
      <c r="H5488" s="34" t="str">
        <f t="shared" si="633"/>
        <v/>
      </c>
      <c r="I5488" s="34" t="str">
        <f t="shared" si="633"/>
        <v/>
      </c>
    </row>
    <row r="5489" spans="1:9">
      <c r="A5489" s="81">
        <f t="shared" si="629"/>
        <v>575402402020</v>
      </c>
      <c r="B5489">
        <v>5754024</v>
      </c>
      <c r="C5489" t="s">
        <v>543</v>
      </c>
      <c r="D5489" s="1">
        <v>44196</v>
      </c>
      <c r="E5489" s="34" t="str">
        <f t="shared" si="633"/>
        <v/>
      </c>
      <c r="F5489" s="34" t="str">
        <f t="shared" si="633"/>
        <v/>
      </c>
      <c r="G5489" s="34" t="str">
        <f t="shared" si="633"/>
        <v/>
      </c>
      <c r="H5489" s="34" t="str">
        <f t="shared" si="633"/>
        <v/>
      </c>
      <c r="I5489" s="34" t="str">
        <f t="shared" si="633"/>
        <v/>
      </c>
    </row>
    <row r="5490" spans="1:9">
      <c r="A5490" s="81">
        <f t="shared" si="629"/>
        <v>575402402019</v>
      </c>
      <c r="B5490">
        <v>5754024</v>
      </c>
      <c r="C5490" t="s">
        <v>543</v>
      </c>
      <c r="D5490" s="1">
        <v>43830</v>
      </c>
      <c r="E5490" s="34" t="str">
        <f t="shared" si="633"/>
        <v/>
      </c>
      <c r="F5490" s="34" t="str">
        <f t="shared" si="633"/>
        <v/>
      </c>
      <c r="G5490" s="34" t="str">
        <f t="shared" si="633"/>
        <v/>
      </c>
      <c r="H5490" s="34" t="str">
        <f t="shared" si="633"/>
        <v/>
      </c>
      <c r="I5490" s="34" t="str">
        <f t="shared" si="633"/>
        <v/>
      </c>
    </row>
    <row r="5491" spans="1:9">
      <c r="A5491" s="81">
        <f t="shared" si="629"/>
        <v>575402402018</v>
      </c>
      <c r="B5491">
        <v>5754024</v>
      </c>
      <c r="C5491" t="s">
        <v>543</v>
      </c>
      <c r="D5491" s="1">
        <v>43465</v>
      </c>
      <c r="E5491" s="34">
        <f t="shared" si="633"/>
        <v>3831</v>
      </c>
      <c r="F5491" s="34">
        <f t="shared" si="633"/>
        <v>585</v>
      </c>
      <c r="G5491" s="34">
        <f t="shared" si="633"/>
        <v>382</v>
      </c>
      <c r="H5491" s="34">
        <f t="shared" si="633"/>
        <v>45</v>
      </c>
      <c r="I5491" s="34">
        <f t="shared" si="633"/>
        <v>158</v>
      </c>
    </row>
    <row r="5492" spans="1:9">
      <c r="A5492" s="81">
        <f t="shared" si="629"/>
        <v>575402402017</v>
      </c>
      <c r="B5492">
        <v>5754024</v>
      </c>
      <c r="C5492" t="s">
        <v>543</v>
      </c>
      <c r="D5492" s="1">
        <v>43100</v>
      </c>
      <c r="E5492" s="34">
        <f t="shared" si="633"/>
        <v>3831</v>
      </c>
      <c r="F5492" s="34">
        <f t="shared" si="633"/>
        <v>585</v>
      </c>
      <c r="G5492" s="34">
        <f t="shared" si="633"/>
        <v>382</v>
      </c>
      <c r="H5492" s="34">
        <f t="shared" si="633"/>
        <v>45</v>
      </c>
      <c r="I5492" s="34">
        <f t="shared" si="633"/>
        <v>158</v>
      </c>
    </row>
    <row r="5493" spans="1:9">
      <c r="A5493" s="81">
        <f t="shared" si="629"/>
        <v>575402402016</v>
      </c>
      <c r="B5493">
        <v>5754024</v>
      </c>
      <c r="C5493" t="s">
        <v>543</v>
      </c>
      <c r="D5493" s="1">
        <v>42735</v>
      </c>
      <c r="E5493" s="34">
        <f t="shared" si="633"/>
        <v>3831</v>
      </c>
      <c r="F5493" s="34">
        <f t="shared" si="633"/>
        <v>584</v>
      </c>
      <c r="G5493" s="34">
        <f t="shared" si="633"/>
        <v>382</v>
      </c>
      <c r="H5493" s="34">
        <f t="shared" si="633"/>
        <v>45</v>
      </c>
      <c r="I5493" s="34">
        <f t="shared" si="633"/>
        <v>157</v>
      </c>
    </row>
    <row r="5494" spans="1:9">
      <c r="A5494" s="81">
        <f t="shared" si="629"/>
        <v>575402402015</v>
      </c>
      <c r="B5494">
        <v>5754024</v>
      </c>
      <c r="C5494" t="s">
        <v>543</v>
      </c>
      <c r="D5494" s="1">
        <v>42369</v>
      </c>
      <c r="E5494" s="34">
        <f t="shared" ref="E5494:I5503" si="634">IF(YEAR($D5494)&lt;2016,VLOOKUP($A5494,LDB_alt,COLUMN()-1,FALSE),IFERROR(VLOOKUP($A5494,LDB_neu,COLUMN()-1,FALSE),""))</f>
        <v>3830.98</v>
      </c>
      <c r="F5494" s="34">
        <f t="shared" si="634"/>
        <v>624.61</v>
      </c>
      <c r="G5494" s="34">
        <f t="shared" si="634"/>
        <v>379.57</v>
      </c>
      <c r="H5494" s="34">
        <f t="shared" si="634"/>
        <v>40.799999999999997</v>
      </c>
      <c r="I5494" s="34">
        <f t="shared" si="634"/>
        <v>204.24</v>
      </c>
    </row>
    <row r="5495" spans="1:9">
      <c r="A5495" s="81">
        <f t="shared" si="629"/>
        <v>575402402014</v>
      </c>
      <c r="B5495">
        <v>5754024</v>
      </c>
      <c r="C5495" t="s">
        <v>543</v>
      </c>
      <c r="D5495" s="1">
        <v>42004</v>
      </c>
      <c r="E5495" s="34">
        <f t="shared" si="634"/>
        <v>3830.98</v>
      </c>
      <c r="F5495" s="34">
        <f t="shared" si="634"/>
        <v>622.56999999999994</v>
      </c>
      <c r="G5495" s="34">
        <f t="shared" si="634"/>
        <v>377.53</v>
      </c>
      <c r="H5495" s="34">
        <f t="shared" si="634"/>
        <v>40.799999999999997</v>
      </c>
      <c r="I5495" s="34">
        <f t="shared" si="634"/>
        <v>204.24</v>
      </c>
    </row>
    <row r="5496" spans="1:9">
      <c r="A5496" s="81">
        <f t="shared" si="629"/>
        <v>575402402013</v>
      </c>
      <c r="B5496">
        <v>5754024</v>
      </c>
      <c r="C5496" t="s">
        <v>543</v>
      </c>
      <c r="D5496" s="1">
        <v>41639</v>
      </c>
      <c r="E5496" s="34">
        <f t="shared" si="634"/>
        <v>3830.98</v>
      </c>
      <c r="F5496" s="34">
        <f t="shared" si="634"/>
        <v>595.53</v>
      </c>
      <c r="G5496" s="34">
        <f t="shared" si="634"/>
        <v>370.9</v>
      </c>
      <c r="H5496" s="34">
        <f t="shared" si="634"/>
        <v>29.29</v>
      </c>
      <c r="I5496" s="34">
        <f t="shared" si="634"/>
        <v>195.34</v>
      </c>
    </row>
    <row r="5497" spans="1:9">
      <c r="A5497" s="81">
        <f t="shared" si="629"/>
        <v>575402402012</v>
      </c>
      <c r="B5497">
        <v>5754024</v>
      </c>
      <c r="C5497" t="s">
        <v>543</v>
      </c>
      <c r="D5497" s="1">
        <v>41274</v>
      </c>
      <c r="E5497" s="34">
        <f t="shared" si="634"/>
        <v>3830.98</v>
      </c>
      <c r="F5497" s="34">
        <f t="shared" si="634"/>
        <v>572.77</v>
      </c>
      <c r="G5497" s="34">
        <f t="shared" si="634"/>
        <v>359.68</v>
      </c>
      <c r="H5497" s="34">
        <f t="shared" si="634"/>
        <v>24.53</v>
      </c>
      <c r="I5497" s="34">
        <f t="shared" si="634"/>
        <v>188.56</v>
      </c>
    </row>
    <row r="5498" spans="1:9">
      <c r="A5498" s="81">
        <f t="shared" si="629"/>
        <v>575402402011</v>
      </c>
      <c r="B5498">
        <v>5754024</v>
      </c>
      <c r="C5498" t="s">
        <v>543</v>
      </c>
      <c r="D5498" s="1">
        <v>40908</v>
      </c>
      <c r="E5498" s="34">
        <f t="shared" si="634"/>
        <v>3830.94</v>
      </c>
      <c r="F5498" s="34">
        <f t="shared" si="634"/>
        <v>572.07000000000005</v>
      </c>
      <c r="G5498" s="34">
        <f t="shared" si="634"/>
        <v>358.99</v>
      </c>
      <c r="H5498" s="34">
        <f t="shared" si="634"/>
        <v>24.5</v>
      </c>
      <c r="I5498" s="34">
        <f t="shared" si="634"/>
        <v>188.58</v>
      </c>
    </row>
    <row r="5499" spans="1:9">
      <c r="A5499" s="81">
        <f t="shared" si="629"/>
        <v>575402402010</v>
      </c>
      <c r="B5499">
        <v>5754024</v>
      </c>
      <c r="C5499" t="s">
        <v>543</v>
      </c>
      <c r="D5499" s="1">
        <v>40543</v>
      </c>
      <c r="E5499" s="34">
        <f t="shared" si="634"/>
        <v>3830.94</v>
      </c>
      <c r="F5499" s="34">
        <f t="shared" si="634"/>
        <v>571.51</v>
      </c>
      <c r="G5499" s="34">
        <f t="shared" si="634"/>
        <v>358.43</v>
      </c>
      <c r="H5499" s="34">
        <f t="shared" si="634"/>
        <v>24.5</v>
      </c>
      <c r="I5499" s="34">
        <f t="shared" si="634"/>
        <v>188.58</v>
      </c>
    </row>
    <row r="5500" spans="1:9">
      <c r="A5500" s="81">
        <f t="shared" si="629"/>
        <v>575402402009</v>
      </c>
      <c r="B5500">
        <v>5754024</v>
      </c>
      <c r="C5500" t="s">
        <v>543</v>
      </c>
      <c r="D5500" s="1">
        <v>40178</v>
      </c>
      <c r="E5500" s="34">
        <f t="shared" si="634"/>
        <v>3830.94</v>
      </c>
      <c r="F5500" s="34">
        <f t="shared" si="634"/>
        <v>567.05999999999995</v>
      </c>
      <c r="G5500" s="34">
        <f t="shared" si="634"/>
        <v>355.21</v>
      </c>
      <c r="H5500" s="34">
        <f t="shared" si="634"/>
        <v>23.57</v>
      </c>
      <c r="I5500" s="34">
        <f t="shared" si="634"/>
        <v>188.28</v>
      </c>
    </row>
    <row r="5501" spans="1:9">
      <c r="A5501" s="81">
        <f t="shared" si="629"/>
        <v>575402402008</v>
      </c>
      <c r="B5501">
        <v>5754024</v>
      </c>
      <c r="C5501" t="s">
        <v>543</v>
      </c>
      <c r="D5501" s="1">
        <v>39813</v>
      </c>
      <c r="E5501" s="34">
        <f t="shared" si="634"/>
        <v>3830.94</v>
      </c>
      <c r="F5501" s="34">
        <f t="shared" si="634"/>
        <v>563.47</v>
      </c>
      <c r="G5501" s="34">
        <f t="shared" si="634"/>
        <v>353.8</v>
      </c>
      <c r="H5501" s="34">
        <f t="shared" si="634"/>
        <v>21.69</v>
      </c>
      <c r="I5501" s="34">
        <f t="shared" si="634"/>
        <v>187.98</v>
      </c>
    </row>
    <row r="5502" spans="1:9">
      <c r="A5502" s="81">
        <f t="shared" si="629"/>
        <v>575402402007</v>
      </c>
      <c r="B5502">
        <v>5754024</v>
      </c>
      <c r="C5502" t="s">
        <v>543</v>
      </c>
      <c r="D5502" s="1">
        <v>39447</v>
      </c>
      <c r="E5502" s="34">
        <f t="shared" si="634"/>
        <v>3830.94</v>
      </c>
      <c r="F5502" s="34">
        <f t="shared" si="634"/>
        <v>563.14</v>
      </c>
      <c r="G5502" s="34">
        <f t="shared" si="634"/>
        <v>353.7</v>
      </c>
      <c r="H5502" s="34">
        <f t="shared" si="634"/>
        <v>21.61</v>
      </c>
      <c r="I5502" s="34">
        <f t="shared" si="634"/>
        <v>187.83</v>
      </c>
    </row>
    <row r="5503" spans="1:9">
      <c r="A5503" s="81">
        <f t="shared" si="629"/>
        <v>575402402006</v>
      </c>
      <c r="B5503">
        <v>5754024</v>
      </c>
      <c r="C5503" t="s">
        <v>543</v>
      </c>
      <c r="D5503" s="1">
        <v>39082</v>
      </c>
      <c r="E5503" s="34">
        <f t="shared" si="634"/>
        <v>3830.94</v>
      </c>
      <c r="F5503" s="34">
        <f t="shared" si="634"/>
        <v>563.80999999999995</v>
      </c>
      <c r="G5503" s="34">
        <f t="shared" si="634"/>
        <v>355.13</v>
      </c>
      <c r="H5503" s="34">
        <f t="shared" si="634"/>
        <v>21.21</v>
      </c>
      <c r="I5503" s="34">
        <f t="shared" si="634"/>
        <v>187.47</v>
      </c>
    </row>
    <row r="5504" spans="1:9">
      <c r="A5504" s="81">
        <f t="shared" si="629"/>
        <v>575402802025</v>
      </c>
      <c r="B5504">
        <v>5754028</v>
      </c>
      <c r="C5504" t="s">
        <v>1107</v>
      </c>
      <c r="D5504" s="1">
        <v>46022</v>
      </c>
      <c r="E5504" s="34" t="str">
        <f t="shared" ref="E5504:I5513" si="635">IF(YEAR($D5504)&lt;2016,VLOOKUP($A5504,LDB_alt,COLUMN()-1,FALSE),IFERROR(VLOOKUP($A5504,LDB_neu,COLUMN()-1,FALSE),""))</f>
        <v/>
      </c>
      <c r="F5504" s="34" t="str">
        <f t="shared" si="635"/>
        <v/>
      </c>
      <c r="G5504" s="34" t="str">
        <f t="shared" si="635"/>
        <v/>
      </c>
      <c r="H5504" s="34" t="str">
        <f t="shared" si="635"/>
        <v/>
      </c>
      <c r="I5504" s="34" t="str">
        <f t="shared" si="635"/>
        <v/>
      </c>
    </row>
    <row r="5505" spans="1:9">
      <c r="A5505" s="81">
        <f t="shared" si="629"/>
        <v>575402802024</v>
      </c>
      <c r="B5505">
        <v>5754028</v>
      </c>
      <c r="C5505" t="s">
        <v>1107</v>
      </c>
      <c r="D5505" s="1">
        <v>45657</v>
      </c>
      <c r="E5505" s="34" t="str">
        <f t="shared" si="635"/>
        <v/>
      </c>
      <c r="F5505" s="34" t="str">
        <f t="shared" si="635"/>
        <v/>
      </c>
      <c r="G5505" s="34" t="str">
        <f t="shared" si="635"/>
        <v/>
      </c>
      <c r="H5505" s="34" t="str">
        <f t="shared" si="635"/>
        <v/>
      </c>
      <c r="I5505" s="34" t="str">
        <f t="shared" si="635"/>
        <v/>
      </c>
    </row>
    <row r="5506" spans="1:9">
      <c r="A5506" s="81">
        <f t="shared" si="629"/>
        <v>575402802023</v>
      </c>
      <c r="B5506">
        <v>5754028</v>
      </c>
      <c r="C5506" t="s">
        <v>1107</v>
      </c>
      <c r="D5506" s="1">
        <v>45291</v>
      </c>
      <c r="E5506" s="34" t="str">
        <f t="shared" si="635"/>
        <v/>
      </c>
      <c r="F5506" s="34" t="str">
        <f t="shared" si="635"/>
        <v/>
      </c>
      <c r="G5506" s="34" t="str">
        <f t="shared" si="635"/>
        <v/>
      </c>
      <c r="H5506" s="34" t="str">
        <f t="shared" si="635"/>
        <v/>
      </c>
      <c r="I5506" s="34" t="str">
        <f t="shared" si="635"/>
        <v/>
      </c>
    </row>
    <row r="5507" spans="1:9">
      <c r="A5507" s="81">
        <f t="shared" si="629"/>
        <v>575402802022</v>
      </c>
      <c r="B5507">
        <v>5754028</v>
      </c>
      <c r="C5507" t="s">
        <v>1107</v>
      </c>
      <c r="D5507" s="1">
        <v>44926</v>
      </c>
      <c r="E5507" s="34" t="str">
        <f t="shared" si="635"/>
        <v/>
      </c>
      <c r="F5507" s="34" t="str">
        <f t="shared" si="635"/>
        <v/>
      </c>
      <c r="G5507" s="34" t="str">
        <f t="shared" si="635"/>
        <v/>
      </c>
      <c r="H5507" s="34" t="str">
        <f t="shared" si="635"/>
        <v/>
      </c>
      <c r="I5507" s="34" t="str">
        <f t="shared" si="635"/>
        <v/>
      </c>
    </row>
    <row r="5508" spans="1:9">
      <c r="A5508" s="81">
        <f t="shared" si="629"/>
        <v>575402802021</v>
      </c>
      <c r="B5508">
        <v>5754028</v>
      </c>
      <c r="C5508" t="s">
        <v>1107</v>
      </c>
      <c r="D5508" s="1">
        <v>44561</v>
      </c>
      <c r="E5508" s="34" t="str">
        <f t="shared" si="635"/>
        <v/>
      </c>
      <c r="F5508" s="34" t="str">
        <f t="shared" si="635"/>
        <v/>
      </c>
      <c r="G5508" s="34" t="str">
        <f t="shared" si="635"/>
        <v/>
      </c>
      <c r="H5508" s="34" t="str">
        <f t="shared" si="635"/>
        <v/>
      </c>
      <c r="I5508" s="34" t="str">
        <f t="shared" si="635"/>
        <v/>
      </c>
    </row>
    <row r="5509" spans="1:9">
      <c r="A5509" s="81">
        <f t="shared" ref="A5509:A5572" si="636">(LEFT(B5509&amp;"00000000",8)&amp;YEAR(D5509))+0</f>
        <v>575402802020</v>
      </c>
      <c r="B5509">
        <v>5754028</v>
      </c>
      <c r="C5509" t="s">
        <v>1107</v>
      </c>
      <c r="D5509" s="1">
        <v>44196</v>
      </c>
      <c r="E5509" s="34" t="str">
        <f t="shared" si="635"/>
        <v/>
      </c>
      <c r="F5509" s="34" t="str">
        <f t="shared" si="635"/>
        <v/>
      </c>
      <c r="G5509" s="34" t="str">
        <f t="shared" si="635"/>
        <v/>
      </c>
      <c r="H5509" s="34" t="str">
        <f t="shared" si="635"/>
        <v/>
      </c>
      <c r="I5509" s="34" t="str">
        <f t="shared" si="635"/>
        <v/>
      </c>
    </row>
    <row r="5510" spans="1:9">
      <c r="A5510" s="81">
        <f t="shared" si="636"/>
        <v>575402802019</v>
      </c>
      <c r="B5510">
        <v>5754028</v>
      </c>
      <c r="C5510" t="s">
        <v>1107</v>
      </c>
      <c r="D5510" s="1">
        <v>43830</v>
      </c>
      <c r="E5510" s="34" t="str">
        <f t="shared" si="635"/>
        <v/>
      </c>
      <c r="F5510" s="34" t="str">
        <f t="shared" si="635"/>
        <v/>
      </c>
      <c r="G5510" s="34" t="str">
        <f t="shared" si="635"/>
        <v/>
      </c>
      <c r="H5510" s="34" t="str">
        <f t="shared" si="635"/>
        <v/>
      </c>
      <c r="I5510" s="34" t="str">
        <f t="shared" si="635"/>
        <v/>
      </c>
    </row>
    <row r="5511" spans="1:9">
      <c r="A5511" s="81">
        <f t="shared" si="636"/>
        <v>575402802018</v>
      </c>
      <c r="B5511">
        <v>5754028</v>
      </c>
      <c r="C5511" t="s">
        <v>1107</v>
      </c>
      <c r="D5511" s="1">
        <v>43465</v>
      </c>
      <c r="E5511" s="34">
        <f t="shared" si="635"/>
        <v>8672</v>
      </c>
      <c r="F5511" s="34">
        <f t="shared" si="635"/>
        <v>2268</v>
      </c>
      <c r="G5511" s="34">
        <f t="shared" si="635"/>
        <v>1521</v>
      </c>
      <c r="H5511" s="34">
        <f t="shared" si="635"/>
        <v>138</v>
      </c>
      <c r="I5511" s="34">
        <f t="shared" si="635"/>
        <v>609</v>
      </c>
    </row>
    <row r="5512" spans="1:9">
      <c r="A5512" s="81">
        <f t="shared" si="636"/>
        <v>575402802017</v>
      </c>
      <c r="B5512">
        <v>5754028</v>
      </c>
      <c r="C5512" t="s">
        <v>1107</v>
      </c>
      <c r="D5512" s="1">
        <v>43100</v>
      </c>
      <c r="E5512" s="34">
        <f t="shared" si="635"/>
        <v>8672</v>
      </c>
      <c r="F5512" s="34">
        <f t="shared" si="635"/>
        <v>2265</v>
      </c>
      <c r="G5512" s="34">
        <f t="shared" si="635"/>
        <v>1519</v>
      </c>
      <c r="H5512" s="34">
        <f t="shared" si="635"/>
        <v>139</v>
      </c>
      <c r="I5512" s="34">
        <f t="shared" si="635"/>
        <v>607</v>
      </c>
    </row>
    <row r="5513" spans="1:9">
      <c r="A5513" s="81">
        <f t="shared" si="636"/>
        <v>575402802016</v>
      </c>
      <c r="B5513">
        <v>5754028</v>
      </c>
      <c r="C5513" t="s">
        <v>1107</v>
      </c>
      <c r="D5513" s="1">
        <v>42735</v>
      </c>
      <c r="E5513" s="34">
        <f t="shared" si="635"/>
        <v>8672</v>
      </c>
      <c r="F5513" s="34">
        <f t="shared" si="635"/>
        <v>2276</v>
      </c>
      <c r="G5513" s="34">
        <f t="shared" si="635"/>
        <v>1467</v>
      </c>
      <c r="H5513" s="34">
        <f t="shared" si="635"/>
        <v>128</v>
      </c>
      <c r="I5513" s="34">
        <f t="shared" si="635"/>
        <v>681</v>
      </c>
    </row>
    <row r="5514" spans="1:9">
      <c r="A5514" s="81">
        <f t="shared" si="636"/>
        <v>575402802015</v>
      </c>
      <c r="B5514">
        <v>5754028</v>
      </c>
      <c r="C5514" t="s">
        <v>1107</v>
      </c>
      <c r="D5514" s="1">
        <v>42369</v>
      </c>
      <c r="E5514" s="34">
        <f t="shared" ref="E5514:I5523" si="637">IF(YEAR($D5514)&lt;2016,VLOOKUP($A5514,LDB_alt,COLUMN()-1,FALSE),IFERROR(VLOOKUP($A5514,LDB_neu,COLUMN()-1,FALSE),""))</f>
        <v>8672.34</v>
      </c>
      <c r="F5514" s="34">
        <f t="shared" si="637"/>
        <v>2292.8000000000002</v>
      </c>
      <c r="G5514" s="34">
        <f t="shared" si="637"/>
        <v>1463.74</v>
      </c>
      <c r="H5514" s="34">
        <f t="shared" si="637"/>
        <v>113.77</v>
      </c>
      <c r="I5514" s="34">
        <f t="shared" si="637"/>
        <v>715.29</v>
      </c>
    </row>
    <row r="5515" spans="1:9">
      <c r="A5515" s="81">
        <f t="shared" si="636"/>
        <v>575402802014</v>
      </c>
      <c r="B5515">
        <v>5754028</v>
      </c>
      <c r="C5515" t="s">
        <v>1107</v>
      </c>
      <c r="D5515" s="1">
        <v>42004</v>
      </c>
      <c r="E5515" s="34">
        <f t="shared" si="637"/>
        <v>8672.34</v>
      </c>
      <c r="F5515" s="34">
        <f t="shared" si="637"/>
        <v>2289.34</v>
      </c>
      <c r="G5515" s="34">
        <f t="shared" si="637"/>
        <v>1460.4</v>
      </c>
      <c r="H5515" s="34">
        <f t="shared" si="637"/>
        <v>113.98</v>
      </c>
      <c r="I5515" s="34">
        <f t="shared" si="637"/>
        <v>714.96</v>
      </c>
    </row>
    <row r="5516" spans="1:9">
      <c r="A5516" s="81">
        <f t="shared" si="636"/>
        <v>575402802013</v>
      </c>
      <c r="B5516">
        <v>5754028</v>
      </c>
      <c r="C5516" t="s">
        <v>1107</v>
      </c>
      <c r="D5516" s="1">
        <v>41639</v>
      </c>
      <c r="E5516" s="34">
        <f t="shared" si="637"/>
        <v>8672.34</v>
      </c>
      <c r="F5516" s="34">
        <f t="shared" si="637"/>
        <v>2282.54</v>
      </c>
      <c r="G5516" s="34">
        <f t="shared" si="637"/>
        <v>1458.14</v>
      </c>
      <c r="H5516" s="34">
        <f t="shared" si="637"/>
        <v>110.45</v>
      </c>
      <c r="I5516" s="34">
        <f t="shared" si="637"/>
        <v>713.95</v>
      </c>
    </row>
    <row r="5517" spans="1:9">
      <c r="A5517" s="81">
        <f t="shared" si="636"/>
        <v>575402802012</v>
      </c>
      <c r="B5517">
        <v>5754028</v>
      </c>
      <c r="C5517" t="s">
        <v>1107</v>
      </c>
      <c r="D5517" s="1">
        <v>41274</v>
      </c>
      <c r="E5517" s="34">
        <f t="shared" si="637"/>
        <v>8672.34</v>
      </c>
      <c r="F5517" s="34">
        <f t="shared" si="637"/>
        <v>2270.5</v>
      </c>
      <c r="G5517" s="34">
        <f t="shared" si="637"/>
        <v>1449.72</v>
      </c>
      <c r="H5517" s="34">
        <f t="shared" si="637"/>
        <v>110.26</v>
      </c>
      <c r="I5517" s="34">
        <f t="shared" si="637"/>
        <v>710.52</v>
      </c>
    </row>
    <row r="5518" spans="1:9">
      <c r="A5518" s="81">
        <f t="shared" si="636"/>
        <v>575402802011</v>
      </c>
      <c r="B5518">
        <v>5754028</v>
      </c>
      <c r="C5518" t="s">
        <v>1107</v>
      </c>
      <c r="D5518" s="1">
        <v>40908</v>
      </c>
      <c r="E5518" s="34">
        <f t="shared" si="637"/>
        <v>8667.81</v>
      </c>
      <c r="F5518" s="34">
        <f t="shared" si="637"/>
        <v>2262.44</v>
      </c>
      <c r="G5518" s="34">
        <f t="shared" si="637"/>
        <v>1442.69</v>
      </c>
      <c r="H5518" s="34">
        <f t="shared" si="637"/>
        <v>111.14</v>
      </c>
      <c r="I5518" s="34">
        <f t="shared" si="637"/>
        <v>708.61</v>
      </c>
    </row>
    <row r="5519" spans="1:9">
      <c r="A5519" s="81">
        <f t="shared" si="636"/>
        <v>575402802010</v>
      </c>
      <c r="B5519">
        <v>5754028</v>
      </c>
      <c r="C5519" t="s">
        <v>1107</v>
      </c>
      <c r="D5519" s="1">
        <v>40543</v>
      </c>
      <c r="E5519" s="34">
        <f t="shared" si="637"/>
        <v>8667.5499999999993</v>
      </c>
      <c r="F5519" s="34">
        <f t="shared" si="637"/>
        <v>2262.8000000000002</v>
      </c>
      <c r="G5519" s="34">
        <f t="shared" si="637"/>
        <v>1451.79</v>
      </c>
      <c r="H5519" s="34">
        <f t="shared" si="637"/>
        <v>110.48</v>
      </c>
      <c r="I5519" s="34">
        <f t="shared" si="637"/>
        <v>700.53</v>
      </c>
    </row>
    <row r="5520" spans="1:9">
      <c r="A5520" s="81">
        <f t="shared" si="636"/>
        <v>575402802009</v>
      </c>
      <c r="B5520">
        <v>5754028</v>
      </c>
      <c r="C5520" t="s">
        <v>1107</v>
      </c>
      <c r="D5520" s="1">
        <v>40178</v>
      </c>
      <c r="E5520" s="34">
        <f t="shared" si="637"/>
        <v>8667.5300000000007</v>
      </c>
      <c r="F5520" s="34">
        <f t="shared" si="637"/>
        <v>2247.4499999999998</v>
      </c>
      <c r="G5520" s="34">
        <f t="shared" si="637"/>
        <v>1442.46</v>
      </c>
      <c r="H5520" s="34">
        <f t="shared" si="637"/>
        <v>110.07</v>
      </c>
      <c r="I5520" s="34">
        <f t="shared" si="637"/>
        <v>694.92</v>
      </c>
    </row>
    <row r="5521" spans="1:9">
      <c r="A5521" s="81">
        <f t="shared" si="636"/>
        <v>575402802008</v>
      </c>
      <c r="B5521">
        <v>5754028</v>
      </c>
      <c r="C5521" t="s">
        <v>1107</v>
      </c>
      <c r="D5521" s="1">
        <v>39813</v>
      </c>
      <c r="E5521" s="34">
        <f t="shared" si="637"/>
        <v>8667.5499999999993</v>
      </c>
      <c r="F5521" s="34">
        <f t="shared" si="637"/>
        <v>2233.8000000000002</v>
      </c>
      <c r="G5521" s="34">
        <f t="shared" si="637"/>
        <v>1449.69</v>
      </c>
      <c r="H5521" s="34">
        <f t="shared" si="637"/>
        <v>96.4</v>
      </c>
      <c r="I5521" s="34">
        <f t="shared" si="637"/>
        <v>687.71</v>
      </c>
    </row>
    <row r="5522" spans="1:9">
      <c r="A5522" s="81">
        <f t="shared" si="636"/>
        <v>575402802007</v>
      </c>
      <c r="B5522">
        <v>5754028</v>
      </c>
      <c r="C5522" t="s">
        <v>1107</v>
      </c>
      <c r="D5522" s="1">
        <v>39447</v>
      </c>
      <c r="E5522" s="34">
        <f t="shared" si="637"/>
        <v>8663.7000000000007</v>
      </c>
      <c r="F5522" s="34">
        <f t="shared" si="637"/>
        <v>2087.5300000000002</v>
      </c>
      <c r="G5522" s="34">
        <f t="shared" si="637"/>
        <v>1356.93</v>
      </c>
      <c r="H5522" s="34">
        <f t="shared" si="637"/>
        <v>74.180000000000007</v>
      </c>
      <c r="I5522" s="34">
        <f t="shared" si="637"/>
        <v>656.42</v>
      </c>
    </row>
    <row r="5523" spans="1:9">
      <c r="A5523" s="81">
        <f t="shared" si="636"/>
        <v>575402802006</v>
      </c>
      <c r="B5523">
        <v>5754028</v>
      </c>
      <c r="C5523" t="s">
        <v>1107</v>
      </c>
      <c r="D5523" s="1">
        <v>39082</v>
      </c>
      <c r="E5523" s="34">
        <f t="shared" si="637"/>
        <v>8663.7199999999993</v>
      </c>
      <c r="F5523" s="34">
        <f t="shared" si="637"/>
        <v>2080.94</v>
      </c>
      <c r="G5523" s="34">
        <f t="shared" si="637"/>
        <v>1353.51</v>
      </c>
      <c r="H5523" s="34">
        <f t="shared" si="637"/>
        <v>75.12</v>
      </c>
      <c r="I5523" s="34">
        <f t="shared" si="637"/>
        <v>652.30999999999995</v>
      </c>
    </row>
    <row r="5524" spans="1:9">
      <c r="A5524" s="81">
        <f t="shared" si="636"/>
        <v>575403202025</v>
      </c>
      <c r="B5524">
        <v>5754032</v>
      </c>
      <c r="C5524" t="s">
        <v>1108</v>
      </c>
      <c r="D5524" s="1">
        <v>46022</v>
      </c>
      <c r="E5524" s="34" t="str">
        <f t="shared" ref="E5524:I5533" si="638">IF(YEAR($D5524)&lt;2016,VLOOKUP($A5524,LDB_alt,COLUMN()-1,FALSE),IFERROR(VLOOKUP($A5524,LDB_neu,COLUMN()-1,FALSE),""))</f>
        <v/>
      </c>
      <c r="F5524" s="34" t="str">
        <f t="shared" si="638"/>
        <v/>
      </c>
      <c r="G5524" s="34" t="str">
        <f t="shared" si="638"/>
        <v/>
      </c>
      <c r="H5524" s="34" t="str">
        <f t="shared" si="638"/>
        <v/>
      </c>
      <c r="I5524" s="34" t="str">
        <f t="shared" si="638"/>
        <v/>
      </c>
    </row>
    <row r="5525" spans="1:9">
      <c r="A5525" s="81">
        <f t="shared" si="636"/>
        <v>575403202024</v>
      </c>
      <c r="B5525">
        <v>5754032</v>
      </c>
      <c r="C5525" t="s">
        <v>1108</v>
      </c>
      <c r="D5525" s="1">
        <v>45657</v>
      </c>
      <c r="E5525" s="34" t="str">
        <f t="shared" si="638"/>
        <v/>
      </c>
      <c r="F5525" s="34" t="str">
        <f t="shared" si="638"/>
        <v/>
      </c>
      <c r="G5525" s="34" t="str">
        <f t="shared" si="638"/>
        <v/>
      </c>
      <c r="H5525" s="34" t="str">
        <f t="shared" si="638"/>
        <v/>
      </c>
      <c r="I5525" s="34" t="str">
        <f t="shared" si="638"/>
        <v/>
      </c>
    </row>
    <row r="5526" spans="1:9">
      <c r="A5526" s="81">
        <f t="shared" si="636"/>
        <v>575403202023</v>
      </c>
      <c r="B5526">
        <v>5754032</v>
      </c>
      <c r="C5526" t="s">
        <v>1108</v>
      </c>
      <c r="D5526" s="1">
        <v>45291</v>
      </c>
      <c r="E5526" s="34" t="str">
        <f t="shared" si="638"/>
        <v/>
      </c>
      <c r="F5526" s="34" t="str">
        <f t="shared" si="638"/>
        <v/>
      </c>
      <c r="G5526" s="34" t="str">
        <f t="shared" si="638"/>
        <v/>
      </c>
      <c r="H5526" s="34" t="str">
        <f t="shared" si="638"/>
        <v/>
      </c>
      <c r="I5526" s="34" t="str">
        <f t="shared" si="638"/>
        <v/>
      </c>
    </row>
    <row r="5527" spans="1:9">
      <c r="A5527" s="81">
        <f t="shared" si="636"/>
        <v>575403202022</v>
      </c>
      <c r="B5527">
        <v>5754032</v>
      </c>
      <c r="C5527" t="s">
        <v>1108</v>
      </c>
      <c r="D5527" s="1">
        <v>44926</v>
      </c>
      <c r="E5527" s="34" t="str">
        <f t="shared" si="638"/>
        <v/>
      </c>
      <c r="F5527" s="34" t="str">
        <f t="shared" si="638"/>
        <v/>
      </c>
      <c r="G5527" s="34" t="str">
        <f t="shared" si="638"/>
        <v/>
      </c>
      <c r="H5527" s="34" t="str">
        <f t="shared" si="638"/>
        <v/>
      </c>
      <c r="I5527" s="34" t="str">
        <f t="shared" si="638"/>
        <v/>
      </c>
    </row>
    <row r="5528" spans="1:9">
      <c r="A5528" s="81">
        <f t="shared" si="636"/>
        <v>575403202021</v>
      </c>
      <c r="B5528">
        <v>5754032</v>
      </c>
      <c r="C5528" t="s">
        <v>1108</v>
      </c>
      <c r="D5528" s="1">
        <v>44561</v>
      </c>
      <c r="E5528" s="34" t="str">
        <f t="shared" si="638"/>
        <v/>
      </c>
      <c r="F5528" s="34" t="str">
        <f t="shared" si="638"/>
        <v/>
      </c>
      <c r="G5528" s="34" t="str">
        <f t="shared" si="638"/>
        <v/>
      </c>
      <c r="H5528" s="34" t="str">
        <f t="shared" si="638"/>
        <v/>
      </c>
      <c r="I5528" s="34" t="str">
        <f t="shared" si="638"/>
        <v/>
      </c>
    </row>
    <row r="5529" spans="1:9">
      <c r="A5529" s="81">
        <f t="shared" si="636"/>
        <v>575403202020</v>
      </c>
      <c r="B5529">
        <v>5754032</v>
      </c>
      <c r="C5529" t="s">
        <v>1108</v>
      </c>
      <c r="D5529" s="1">
        <v>44196</v>
      </c>
      <c r="E5529" s="34" t="str">
        <f t="shared" si="638"/>
        <v/>
      </c>
      <c r="F5529" s="34" t="str">
        <f t="shared" si="638"/>
        <v/>
      </c>
      <c r="G5529" s="34" t="str">
        <f t="shared" si="638"/>
        <v/>
      </c>
      <c r="H5529" s="34" t="str">
        <f t="shared" si="638"/>
        <v/>
      </c>
      <c r="I5529" s="34" t="str">
        <f t="shared" si="638"/>
        <v/>
      </c>
    </row>
    <row r="5530" spans="1:9">
      <c r="A5530" s="81">
        <f t="shared" si="636"/>
        <v>575403202019</v>
      </c>
      <c r="B5530">
        <v>5754032</v>
      </c>
      <c r="C5530" t="s">
        <v>1108</v>
      </c>
      <c r="D5530" s="1">
        <v>43830</v>
      </c>
      <c r="E5530" s="34" t="str">
        <f t="shared" si="638"/>
        <v/>
      </c>
      <c r="F5530" s="34" t="str">
        <f t="shared" si="638"/>
        <v/>
      </c>
      <c r="G5530" s="34" t="str">
        <f t="shared" si="638"/>
        <v/>
      </c>
      <c r="H5530" s="34" t="str">
        <f t="shared" si="638"/>
        <v/>
      </c>
      <c r="I5530" s="34" t="str">
        <f t="shared" si="638"/>
        <v/>
      </c>
    </row>
    <row r="5531" spans="1:9">
      <c r="A5531" s="81">
        <f t="shared" si="636"/>
        <v>575403202018</v>
      </c>
      <c r="B5531">
        <v>5754032</v>
      </c>
      <c r="C5531" t="s">
        <v>1108</v>
      </c>
      <c r="D5531" s="1">
        <v>43465</v>
      </c>
      <c r="E5531" s="34">
        <f t="shared" si="638"/>
        <v>11031</v>
      </c>
      <c r="F5531" s="34">
        <f t="shared" si="638"/>
        <v>2124</v>
      </c>
      <c r="G5531" s="34">
        <f t="shared" si="638"/>
        <v>1452</v>
      </c>
      <c r="H5531" s="34">
        <f t="shared" si="638"/>
        <v>200</v>
      </c>
      <c r="I5531" s="34">
        <f t="shared" si="638"/>
        <v>472</v>
      </c>
    </row>
    <row r="5532" spans="1:9">
      <c r="A5532" s="81">
        <f t="shared" si="636"/>
        <v>575403202017</v>
      </c>
      <c r="B5532">
        <v>5754032</v>
      </c>
      <c r="C5532" t="s">
        <v>1108</v>
      </c>
      <c r="D5532" s="1">
        <v>43100</v>
      </c>
      <c r="E5532" s="34">
        <f t="shared" si="638"/>
        <v>11031</v>
      </c>
      <c r="F5532" s="34">
        <f t="shared" si="638"/>
        <v>2144</v>
      </c>
      <c r="G5532" s="34">
        <f t="shared" si="638"/>
        <v>1377</v>
      </c>
      <c r="H5532" s="34">
        <f t="shared" si="638"/>
        <v>203</v>
      </c>
      <c r="I5532" s="34">
        <f t="shared" si="638"/>
        <v>564</v>
      </c>
    </row>
    <row r="5533" spans="1:9">
      <c r="A5533" s="81">
        <f t="shared" si="636"/>
        <v>575403202016</v>
      </c>
      <c r="B5533">
        <v>5754032</v>
      </c>
      <c r="C5533" t="s">
        <v>1108</v>
      </c>
      <c r="D5533" s="1">
        <v>42735</v>
      </c>
      <c r="E5533" s="34">
        <f t="shared" si="638"/>
        <v>11031</v>
      </c>
      <c r="F5533" s="34">
        <f t="shared" si="638"/>
        <v>2128</v>
      </c>
      <c r="G5533" s="34">
        <f t="shared" si="638"/>
        <v>1361</v>
      </c>
      <c r="H5533" s="34">
        <f t="shared" si="638"/>
        <v>204</v>
      </c>
      <c r="I5533" s="34">
        <f t="shared" si="638"/>
        <v>563</v>
      </c>
    </row>
    <row r="5534" spans="1:9">
      <c r="A5534" s="81">
        <f t="shared" si="636"/>
        <v>575403202015</v>
      </c>
      <c r="B5534">
        <v>5754032</v>
      </c>
      <c r="C5534" t="s">
        <v>1108</v>
      </c>
      <c r="D5534" s="1">
        <v>42369</v>
      </c>
      <c r="E5534" s="34">
        <f t="shared" ref="E5534:I5543" si="639">IF(YEAR($D5534)&lt;2016,VLOOKUP($A5534,LDB_alt,COLUMN()-1,FALSE),IFERROR(VLOOKUP($A5534,LDB_neu,COLUMN()-1,FALSE),""))</f>
        <v>11030.64</v>
      </c>
      <c r="F5534" s="34">
        <f t="shared" si="639"/>
        <v>2167.9</v>
      </c>
      <c r="G5534" s="34">
        <f t="shared" si="639"/>
        <v>1351.47</v>
      </c>
      <c r="H5534" s="34">
        <f t="shared" si="639"/>
        <v>197.79</v>
      </c>
      <c r="I5534" s="34">
        <f t="shared" si="639"/>
        <v>618.64</v>
      </c>
    </row>
    <row r="5535" spans="1:9">
      <c r="A5535" s="81">
        <f t="shared" si="636"/>
        <v>575403202014</v>
      </c>
      <c r="B5535">
        <v>5754032</v>
      </c>
      <c r="C5535" t="s">
        <v>1108</v>
      </c>
      <c r="D5535" s="1">
        <v>42004</v>
      </c>
      <c r="E5535" s="34">
        <f t="shared" si="639"/>
        <v>11030.64</v>
      </c>
      <c r="F5535" s="34">
        <f t="shared" si="639"/>
        <v>2162.61</v>
      </c>
      <c r="G5535" s="34">
        <f t="shared" si="639"/>
        <v>1346.94</v>
      </c>
      <c r="H5535" s="34">
        <f t="shared" si="639"/>
        <v>198.11</v>
      </c>
      <c r="I5535" s="34">
        <f t="shared" si="639"/>
        <v>617.55999999999995</v>
      </c>
    </row>
    <row r="5536" spans="1:9">
      <c r="A5536" s="81">
        <f t="shared" si="636"/>
        <v>575403202013</v>
      </c>
      <c r="B5536">
        <v>5754032</v>
      </c>
      <c r="C5536" t="s">
        <v>1108</v>
      </c>
      <c r="D5536" s="1">
        <v>41639</v>
      </c>
      <c r="E5536" s="34">
        <f t="shared" si="639"/>
        <v>11030.64</v>
      </c>
      <c r="F5536" s="34">
        <f t="shared" si="639"/>
        <v>2131.4699999999998</v>
      </c>
      <c r="G5536" s="34">
        <f t="shared" si="639"/>
        <v>1326.11</v>
      </c>
      <c r="H5536" s="34">
        <f t="shared" si="639"/>
        <v>197.5</v>
      </c>
      <c r="I5536" s="34">
        <f t="shared" si="639"/>
        <v>607.86</v>
      </c>
    </row>
    <row r="5537" spans="1:9">
      <c r="A5537" s="81">
        <f t="shared" si="636"/>
        <v>575403202012</v>
      </c>
      <c r="B5537">
        <v>5754032</v>
      </c>
      <c r="C5537" t="s">
        <v>1108</v>
      </c>
      <c r="D5537" s="1">
        <v>41274</v>
      </c>
      <c r="E5537" s="34">
        <f t="shared" si="639"/>
        <v>11030.65</v>
      </c>
      <c r="F5537" s="34">
        <f t="shared" si="639"/>
        <v>2109.54</v>
      </c>
      <c r="G5537" s="34">
        <f t="shared" si="639"/>
        <v>1315.15</v>
      </c>
      <c r="H5537" s="34">
        <f t="shared" si="639"/>
        <v>194.71</v>
      </c>
      <c r="I5537" s="34">
        <f t="shared" si="639"/>
        <v>599.67999999999995</v>
      </c>
    </row>
    <row r="5538" spans="1:9">
      <c r="A5538" s="81">
        <f t="shared" si="636"/>
        <v>575403202011</v>
      </c>
      <c r="B5538">
        <v>5754032</v>
      </c>
      <c r="C5538" t="s">
        <v>1108</v>
      </c>
      <c r="D5538" s="1">
        <v>40908</v>
      </c>
      <c r="E5538" s="34">
        <f t="shared" si="639"/>
        <v>11030.52</v>
      </c>
      <c r="F5538" s="34">
        <f t="shared" si="639"/>
        <v>2099.84</v>
      </c>
      <c r="G5538" s="34">
        <f t="shared" si="639"/>
        <v>1306.78</v>
      </c>
      <c r="H5538" s="34">
        <f t="shared" si="639"/>
        <v>195.08</v>
      </c>
      <c r="I5538" s="34">
        <f t="shared" si="639"/>
        <v>597.98</v>
      </c>
    </row>
    <row r="5539" spans="1:9">
      <c r="A5539" s="81">
        <f t="shared" si="636"/>
        <v>575403202010</v>
      </c>
      <c r="B5539">
        <v>5754032</v>
      </c>
      <c r="C5539" t="s">
        <v>1108</v>
      </c>
      <c r="D5539" s="1">
        <v>40543</v>
      </c>
      <c r="E5539" s="34">
        <f t="shared" si="639"/>
        <v>11030.52</v>
      </c>
      <c r="F5539" s="34">
        <f t="shared" si="639"/>
        <v>2095.92</v>
      </c>
      <c r="G5539" s="34">
        <f t="shared" si="639"/>
        <v>1304.9100000000001</v>
      </c>
      <c r="H5539" s="34">
        <f t="shared" si="639"/>
        <v>193.94</v>
      </c>
      <c r="I5539" s="34">
        <f t="shared" si="639"/>
        <v>597.07000000000005</v>
      </c>
    </row>
    <row r="5540" spans="1:9">
      <c r="A5540" s="81">
        <f t="shared" si="636"/>
        <v>575403202009</v>
      </c>
      <c r="B5540">
        <v>5754032</v>
      </c>
      <c r="C5540" t="s">
        <v>1108</v>
      </c>
      <c r="D5540" s="1">
        <v>40178</v>
      </c>
      <c r="E5540" s="34">
        <f t="shared" si="639"/>
        <v>11030.52</v>
      </c>
      <c r="F5540" s="34">
        <f t="shared" si="639"/>
        <v>2071.66</v>
      </c>
      <c r="G5540" s="34">
        <f t="shared" si="639"/>
        <v>1285.5899999999999</v>
      </c>
      <c r="H5540" s="34">
        <f t="shared" si="639"/>
        <v>193.07</v>
      </c>
      <c r="I5540" s="34">
        <f t="shared" si="639"/>
        <v>593</v>
      </c>
    </row>
    <row r="5541" spans="1:9">
      <c r="A5541" s="81">
        <f t="shared" si="636"/>
        <v>575403202008</v>
      </c>
      <c r="B5541">
        <v>5754032</v>
      </c>
      <c r="C5541" t="s">
        <v>1108</v>
      </c>
      <c r="D5541" s="1">
        <v>39813</v>
      </c>
      <c r="E5541" s="34">
        <f t="shared" si="639"/>
        <v>11030.51</v>
      </c>
      <c r="F5541" s="34">
        <f t="shared" si="639"/>
        <v>2314.25</v>
      </c>
      <c r="G5541" s="34">
        <f t="shared" si="639"/>
        <v>1415.24</v>
      </c>
      <c r="H5541" s="34">
        <f t="shared" si="639"/>
        <v>214.21</v>
      </c>
      <c r="I5541" s="34">
        <f t="shared" si="639"/>
        <v>684.8</v>
      </c>
    </row>
    <row r="5542" spans="1:9">
      <c r="A5542" s="81">
        <f t="shared" si="636"/>
        <v>575403202007</v>
      </c>
      <c r="B5542">
        <v>5754032</v>
      </c>
      <c r="C5542" t="s">
        <v>1108</v>
      </c>
      <c r="D5542" s="1">
        <v>39447</v>
      </c>
      <c r="E5542" s="34">
        <f t="shared" si="639"/>
        <v>11029.87</v>
      </c>
      <c r="F5542" s="34">
        <f t="shared" si="639"/>
        <v>1979.52</v>
      </c>
      <c r="G5542" s="34">
        <f t="shared" si="639"/>
        <v>1245.74</v>
      </c>
      <c r="H5542" s="34">
        <f t="shared" si="639"/>
        <v>155.28</v>
      </c>
      <c r="I5542" s="34">
        <f t="shared" si="639"/>
        <v>578.5</v>
      </c>
    </row>
    <row r="5543" spans="1:9">
      <c r="A5543" s="81">
        <f t="shared" si="636"/>
        <v>575403202006</v>
      </c>
      <c r="B5543">
        <v>5754032</v>
      </c>
      <c r="C5543" t="s">
        <v>1108</v>
      </c>
      <c r="D5543" s="1">
        <v>39082</v>
      </c>
      <c r="E5543" s="34">
        <f t="shared" si="639"/>
        <v>11029.88</v>
      </c>
      <c r="F5543" s="34">
        <f t="shared" si="639"/>
        <v>1973.69</v>
      </c>
      <c r="G5543" s="34">
        <f t="shared" si="639"/>
        <v>1245.57</v>
      </c>
      <c r="H5543" s="34">
        <f t="shared" si="639"/>
        <v>150.19999999999999</v>
      </c>
      <c r="I5543" s="34">
        <f t="shared" si="639"/>
        <v>577.91999999999996</v>
      </c>
    </row>
    <row r="5544" spans="1:9">
      <c r="A5544" s="81">
        <f t="shared" si="636"/>
        <v>575403602025</v>
      </c>
      <c r="B5544">
        <v>5754036</v>
      </c>
      <c r="C5544" t="s">
        <v>1109</v>
      </c>
      <c r="D5544" s="1">
        <v>46022</v>
      </c>
      <c r="E5544" s="34" t="str">
        <f t="shared" ref="E5544:I5553" si="640">IF(YEAR($D5544)&lt;2016,VLOOKUP($A5544,LDB_alt,COLUMN()-1,FALSE),IFERROR(VLOOKUP($A5544,LDB_neu,COLUMN()-1,FALSE),""))</f>
        <v/>
      </c>
      <c r="F5544" s="34" t="str">
        <f t="shared" si="640"/>
        <v/>
      </c>
      <c r="G5544" s="34" t="str">
        <f t="shared" si="640"/>
        <v/>
      </c>
      <c r="H5544" s="34" t="str">
        <f t="shared" si="640"/>
        <v/>
      </c>
      <c r="I5544" s="34" t="str">
        <f t="shared" si="640"/>
        <v/>
      </c>
    </row>
    <row r="5545" spans="1:9">
      <c r="A5545" s="81">
        <f t="shared" si="636"/>
        <v>575403602024</v>
      </c>
      <c r="B5545">
        <v>5754036</v>
      </c>
      <c r="C5545" t="s">
        <v>1109</v>
      </c>
      <c r="D5545" s="1">
        <v>45657</v>
      </c>
      <c r="E5545" s="34" t="str">
        <f t="shared" si="640"/>
        <v/>
      </c>
      <c r="F5545" s="34" t="str">
        <f t="shared" si="640"/>
        <v/>
      </c>
      <c r="G5545" s="34" t="str">
        <f t="shared" si="640"/>
        <v/>
      </c>
      <c r="H5545" s="34" t="str">
        <f t="shared" si="640"/>
        <v/>
      </c>
      <c r="I5545" s="34" t="str">
        <f t="shared" si="640"/>
        <v/>
      </c>
    </row>
    <row r="5546" spans="1:9">
      <c r="A5546" s="81">
        <f t="shared" si="636"/>
        <v>575403602023</v>
      </c>
      <c r="B5546">
        <v>5754036</v>
      </c>
      <c r="C5546" t="s">
        <v>1109</v>
      </c>
      <c r="D5546" s="1">
        <v>45291</v>
      </c>
      <c r="E5546" s="34" t="str">
        <f t="shared" si="640"/>
        <v/>
      </c>
      <c r="F5546" s="34" t="str">
        <f t="shared" si="640"/>
        <v/>
      </c>
      <c r="G5546" s="34" t="str">
        <f t="shared" si="640"/>
        <v/>
      </c>
      <c r="H5546" s="34" t="str">
        <f t="shared" si="640"/>
        <v/>
      </c>
      <c r="I5546" s="34" t="str">
        <f t="shared" si="640"/>
        <v/>
      </c>
    </row>
    <row r="5547" spans="1:9">
      <c r="A5547" s="81">
        <f t="shared" si="636"/>
        <v>575403602022</v>
      </c>
      <c r="B5547">
        <v>5754036</v>
      </c>
      <c r="C5547" t="s">
        <v>1109</v>
      </c>
      <c r="D5547" s="1">
        <v>44926</v>
      </c>
      <c r="E5547" s="34" t="str">
        <f t="shared" si="640"/>
        <v/>
      </c>
      <c r="F5547" s="34" t="str">
        <f t="shared" si="640"/>
        <v/>
      </c>
      <c r="G5547" s="34" t="str">
        <f t="shared" si="640"/>
        <v/>
      </c>
      <c r="H5547" s="34" t="str">
        <f t="shared" si="640"/>
        <v/>
      </c>
      <c r="I5547" s="34" t="str">
        <f t="shared" si="640"/>
        <v/>
      </c>
    </row>
    <row r="5548" spans="1:9">
      <c r="A5548" s="81">
        <f t="shared" si="636"/>
        <v>575403602021</v>
      </c>
      <c r="B5548">
        <v>5754036</v>
      </c>
      <c r="C5548" t="s">
        <v>1109</v>
      </c>
      <c r="D5548" s="1">
        <v>44561</v>
      </c>
      <c r="E5548" s="34" t="str">
        <f t="shared" si="640"/>
        <v/>
      </c>
      <c r="F5548" s="34" t="str">
        <f t="shared" si="640"/>
        <v/>
      </c>
      <c r="G5548" s="34" t="str">
        <f t="shared" si="640"/>
        <v/>
      </c>
      <c r="H5548" s="34" t="str">
        <f t="shared" si="640"/>
        <v/>
      </c>
      <c r="I5548" s="34" t="str">
        <f t="shared" si="640"/>
        <v/>
      </c>
    </row>
    <row r="5549" spans="1:9">
      <c r="A5549" s="81">
        <f t="shared" si="636"/>
        <v>575403602020</v>
      </c>
      <c r="B5549">
        <v>5754036</v>
      </c>
      <c r="C5549" t="s">
        <v>1109</v>
      </c>
      <c r="D5549" s="1">
        <v>44196</v>
      </c>
      <c r="E5549" s="34" t="str">
        <f t="shared" si="640"/>
        <v/>
      </c>
      <c r="F5549" s="34" t="str">
        <f t="shared" si="640"/>
        <v/>
      </c>
      <c r="G5549" s="34" t="str">
        <f t="shared" si="640"/>
        <v/>
      </c>
      <c r="H5549" s="34" t="str">
        <f t="shared" si="640"/>
        <v/>
      </c>
      <c r="I5549" s="34" t="str">
        <f t="shared" si="640"/>
        <v/>
      </c>
    </row>
    <row r="5550" spans="1:9">
      <c r="A5550" s="81">
        <f t="shared" si="636"/>
        <v>575403602019</v>
      </c>
      <c r="B5550">
        <v>5754036</v>
      </c>
      <c r="C5550" t="s">
        <v>1109</v>
      </c>
      <c r="D5550" s="1">
        <v>43830</v>
      </c>
      <c r="E5550" s="34" t="str">
        <f t="shared" si="640"/>
        <v/>
      </c>
      <c r="F5550" s="34" t="str">
        <f t="shared" si="640"/>
        <v/>
      </c>
      <c r="G5550" s="34" t="str">
        <f t="shared" si="640"/>
        <v/>
      </c>
      <c r="H5550" s="34" t="str">
        <f t="shared" si="640"/>
        <v/>
      </c>
      <c r="I5550" s="34" t="str">
        <f t="shared" si="640"/>
        <v/>
      </c>
    </row>
    <row r="5551" spans="1:9">
      <c r="A5551" s="81">
        <f t="shared" si="636"/>
        <v>575403602018</v>
      </c>
      <c r="B5551">
        <v>5754036</v>
      </c>
      <c r="C5551" t="s">
        <v>1109</v>
      </c>
      <c r="D5551" s="1">
        <v>43465</v>
      </c>
      <c r="E5551" s="34">
        <f t="shared" si="640"/>
        <v>6752</v>
      </c>
      <c r="F5551" s="34">
        <f t="shared" si="640"/>
        <v>1636</v>
      </c>
      <c r="G5551" s="34">
        <f t="shared" si="640"/>
        <v>1041</v>
      </c>
      <c r="H5551" s="34">
        <f t="shared" si="640"/>
        <v>190</v>
      </c>
      <c r="I5551" s="34">
        <f t="shared" si="640"/>
        <v>405</v>
      </c>
    </row>
    <row r="5552" spans="1:9">
      <c r="A5552" s="81">
        <f t="shared" si="636"/>
        <v>575403602017</v>
      </c>
      <c r="B5552">
        <v>5754036</v>
      </c>
      <c r="C5552" t="s">
        <v>1109</v>
      </c>
      <c r="D5552" s="1">
        <v>43100</v>
      </c>
      <c r="E5552" s="34">
        <f t="shared" si="640"/>
        <v>6752</v>
      </c>
      <c r="F5552" s="34">
        <f t="shared" si="640"/>
        <v>1650</v>
      </c>
      <c r="G5552" s="34">
        <f t="shared" si="640"/>
        <v>1057</v>
      </c>
      <c r="H5552" s="34">
        <f t="shared" si="640"/>
        <v>178</v>
      </c>
      <c r="I5552" s="34">
        <f t="shared" si="640"/>
        <v>415</v>
      </c>
    </row>
    <row r="5553" spans="1:9">
      <c r="A5553" s="81">
        <f t="shared" si="636"/>
        <v>575403602016</v>
      </c>
      <c r="B5553">
        <v>5754036</v>
      </c>
      <c r="C5553" t="s">
        <v>1109</v>
      </c>
      <c r="D5553" s="1">
        <v>42735</v>
      </c>
      <c r="E5553" s="34">
        <f t="shared" si="640"/>
        <v>6752</v>
      </c>
      <c r="F5553" s="34">
        <f t="shared" si="640"/>
        <v>1600</v>
      </c>
      <c r="G5553" s="34">
        <f t="shared" si="640"/>
        <v>1043</v>
      </c>
      <c r="H5553" s="34">
        <f t="shared" si="640"/>
        <v>128</v>
      </c>
      <c r="I5553" s="34">
        <f t="shared" si="640"/>
        <v>429</v>
      </c>
    </row>
    <row r="5554" spans="1:9">
      <c r="A5554" s="81">
        <f t="shared" si="636"/>
        <v>575403602015</v>
      </c>
      <c r="B5554">
        <v>5754036</v>
      </c>
      <c r="C5554" t="s">
        <v>1109</v>
      </c>
      <c r="D5554" s="1">
        <v>42369</v>
      </c>
      <c r="E5554" s="34">
        <f t="shared" ref="E5554:I5563" si="641">IF(YEAR($D5554)&lt;2016,VLOOKUP($A5554,LDB_alt,COLUMN()-1,FALSE),IFERROR(VLOOKUP($A5554,LDB_neu,COLUMN()-1,FALSE),""))</f>
        <v>6751.97</v>
      </c>
      <c r="F5554" s="34">
        <f t="shared" si="641"/>
        <v>1567.02</v>
      </c>
      <c r="G5554" s="34">
        <f t="shared" si="641"/>
        <v>1037.68</v>
      </c>
      <c r="H5554" s="34">
        <f t="shared" si="641"/>
        <v>85.38</v>
      </c>
      <c r="I5554" s="34">
        <f t="shared" si="641"/>
        <v>443.96</v>
      </c>
    </row>
    <row r="5555" spans="1:9">
      <c r="A5555" s="81">
        <f t="shared" si="636"/>
        <v>575403602014</v>
      </c>
      <c r="B5555">
        <v>5754036</v>
      </c>
      <c r="C5555" t="s">
        <v>1109</v>
      </c>
      <c r="D5555" s="1">
        <v>42004</v>
      </c>
      <c r="E5555" s="34">
        <f t="shared" si="641"/>
        <v>6751.99</v>
      </c>
      <c r="F5555" s="34">
        <f t="shared" si="641"/>
        <v>1558.5</v>
      </c>
      <c r="G5555" s="34">
        <f t="shared" si="641"/>
        <v>1032.74</v>
      </c>
      <c r="H5555" s="34">
        <f t="shared" si="641"/>
        <v>81.88</v>
      </c>
      <c r="I5555" s="34">
        <f t="shared" si="641"/>
        <v>443.88</v>
      </c>
    </row>
    <row r="5556" spans="1:9">
      <c r="A5556" s="81">
        <f t="shared" si="636"/>
        <v>575403602013</v>
      </c>
      <c r="B5556">
        <v>5754036</v>
      </c>
      <c r="C5556" t="s">
        <v>1109</v>
      </c>
      <c r="D5556" s="1">
        <v>41639</v>
      </c>
      <c r="E5556" s="34">
        <f t="shared" si="641"/>
        <v>6751.99</v>
      </c>
      <c r="F5556" s="34">
        <f t="shared" si="641"/>
        <v>1546.5300000000002</v>
      </c>
      <c r="G5556" s="34">
        <f t="shared" si="641"/>
        <v>1025.23</v>
      </c>
      <c r="H5556" s="34">
        <f t="shared" si="641"/>
        <v>78.41</v>
      </c>
      <c r="I5556" s="34">
        <f t="shared" si="641"/>
        <v>442.89</v>
      </c>
    </row>
    <row r="5557" spans="1:9">
      <c r="A5557" s="81">
        <f t="shared" si="636"/>
        <v>575403602012</v>
      </c>
      <c r="B5557">
        <v>5754036</v>
      </c>
      <c r="C5557" t="s">
        <v>1109</v>
      </c>
      <c r="D5557" s="1">
        <v>41274</v>
      </c>
      <c r="E5557" s="34">
        <f t="shared" si="641"/>
        <v>6751.99</v>
      </c>
      <c r="F5557" s="34">
        <f t="shared" si="641"/>
        <v>1542.65</v>
      </c>
      <c r="G5557" s="34">
        <f t="shared" si="641"/>
        <v>1022.55</v>
      </c>
      <c r="H5557" s="34">
        <f t="shared" si="641"/>
        <v>77.209999999999994</v>
      </c>
      <c r="I5557" s="34">
        <f t="shared" si="641"/>
        <v>442.89</v>
      </c>
    </row>
    <row r="5558" spans="1:9">
      <c r="A5558" s="81">
        <f t="shared" si="636"/>
        <v>575403602011</v>
      </c>
      <c r="B5558">
        <v>5754036</v>
      </c>
      <c r="C5558" t="s">
        <v>1109</v>
      </c>
      <c r="D5558" s="1">
        <v>40908</v>
      </c>
      <c r="E5558" s="34">
        <f t="shared" si="641"/>
        <v>6746.72</v>
      </c>
      <c r="F5558" s="34">
        <f t="shared" si="641"/>
        <v>1530.02</v>
      </c>
      <c r="G5558" s="34">
        <f t="shared" si="641"/>
        <v>1012.38</v>
      </c>
      <c r="H5558" s="34">
        <f t="shared" si="641"/>
        <v>76.77</v>
      </c>
      <c r="I5558" s="34">
        <f t="shared" si="641"/>
        <v>440.87</v>
      </c>
    </row>
    <row r="5559" spans="1:9">
      <c r="A5559" s="81">
        <f t="shared" si="636"/>
        <v>575403602010</v>
      </c>
      <c r="B5559">
        <v>5754036</v>
      </c>
      <c r="C5559" t="s">
        <v>1109</v>
      </c>
      <c r="D5559" s="1">
        <v>40543</v>
      </c>
      <c r="E5559" s="34">
        <f t="shared" si="641"/>
        <v>6746.69</v>
      </c>
      <c r="F5559" s="34">
        <f t="shared" si="641"/>
        <v>1529.0500000000002</v>
      </c>
      <c r="G5559" s="34">
        <f t="shared" si="641"/>
        <v>1012.87</v>
      </c>
      <c r="H5559" s="34">
        <f t="shared" si="641"/>
        <v>75.52</v>
      </c>
      <c r="I5559" s="34">
        <f t="shared" si="641"/>
        <v>440.66</v>
      </c>
    </row>
    <row r="5560" spans="1:9">
      <c r="A5560" s="81">
        <f t="shared" si="636"/>
        <v>575403602009</v>
      </c>
      <c r="B5560">
        <v>5754036</v>
      </c>
      <c r="C5560" t="s">
        <v>1109</v>
      </c>
      <c r="D5560" s="1">
        <v>40178</v>
      </c>
      <c r="E5560" s="34">
        <f t="shared" si="641"/>
        <v>6746.33</v>
      </c>
      <c r="F5560" s="34">
        <f t="shared" si="641"/>
        <v>1537.1100000000001</v>
      </c>
      <c r="G5560" s="34">
        <f t="shared" si="641"/>
        <v>1008.41</v>
      </c>
      <c r="H5560" s="34">
        <f t="shared" si="641"/>
        <v>76.099999999999994</v>
      </c>
      <c r="I5560" s="34">
        <f t="shared" si="641"/>
        <v>452.6</v>
      </c>
    </row>
    <row r="5561" spans="1:9">
      <c r="A5561" s="81">
        <f t="shared" si="636"/>
        <v>575403602008</v>
      </c>
      <c r="B5561">
        <v>5754036</v>
      </c>
      <c r="C5561" t="s">
        <v>1109</v>
      </c>
      <c r="D5561" s="1">
        <v>39813</v>
      </c>
      <c r="E5561" s="34">
        <f t="shared" si="641"/>
        <v>6746.27</v>
      </c>
      <c r="F5561" s="34">
        <f t="shared" si="641"/>
        <v>1525.49</v>
      </c>
      <c r="G5561" s="34">
        <f t="shared" si="641"/>
        <v>1003</v>
      </c>
      <c r="H5561" s="34">
        <f t="shared" si="641"/>
        <v>70.489999999999995</v>
      </c>
      <c r="I5561" s="34">
        <f t="shared" si="641"/>
        <v>452</v>
      </c>
    </row>
    <row r="5562" spans="1:9">
      <c r="A5562" s="81">
        <f t="shared" si="636"/>
        <v>575403602007</v>
      </c>
      <c r="B5562">
        <v>5754036</v>
      </c>
      <c r="C5562" t="s">
        <v>1109</v>
      </c>
      <c r="D5562" s="1">
        <v>39447</v>
      </c>
      <c r="E5562" s="34">
        <f t="shared" si="641"/>
        <v>6746.26</v>
      </c>
      <c r="F5562" s="34">
        <f t="shared" si="641"/>
        <v>1521.79</v>
      </c>
      <c r="G5562" s="34">
        <f t="shared" si="641"/>
        <v>1004.09</v>
      </c>
      <c r="H5562" s="34">
        <f t="shared" si="641"/>
        <v>65.62</v>
      </c>
      <c r="I5562" s="34">
        <f t="shared" si="641"/>
        <v>452.08</v>
      </c>
    </row>
    <row r="5563" spans="1:9">
      <c r="A5563" s="81">
        <f t="shared" si="636"/>
        <v>575403602006</v>
      </c>
      <c r="B5563">
        <v>5754036</v>
      </c>
      <c r="C5563" t="s">
        <v>1109</v>
      </c>
      <c r="D5563" s="1">
        <v>39082</v>
      </c>
      <c r="E5563" s="34">
        <f t="shared" si="641"/>
        <v>6746.24</v>
      </c>
      <c r="F5563" s="34">
        <f t="shared" si="641"/>
        <v>1504.33</v>
      </c>
      <c r="G5563" s="34">
        <f t="shared" si="641"/>
        <v>997.28</v>
      </c>
      <c r="H5563" s="34">
        <f t="shared" si="641"/>
        <v>54.37</v>
      </c>
      <c r="I5563" s="34">
        <f t="shared" si="641"/>
        <v>452.68</v>
      </c>
    </row>
    <row r="5564" spans="1:9">
      <c r="A5564" s="81">
        <f t="shared" si="636"/>
        <v>575404002025</v>
      </c>
      <c r="B5564">
        <v>5754040</v>
      </c>
      <c r="C5564" t="s">
        <v>544</v>
      </c>
      <c r="D5564" s="1">
        <v>46022</v>
      </c>
      <c r="E5564" s="34" t="str">
        <f t="shared" ref="E5564:I5573" si="642">IF(YEAR($D5564)&lt;2016,VLOOKUP($A5564,LDB_alt,COLUMN()-1,FALSE),IFERROR(VLOOKUP($A5564,LDB_neu,COLUMN()-1,FALSE),""))</f>
        <v/>
      </c>
      <c r="F5564" s="34" t="str">
        <f t="shared" si="642"/>
        <v/>
      </c>
      <c r="G5564" s="34" t="str">
        <f t="shared" si="642"/>
        <v/>
      </c>
      <c r="H5564" s="34" t="str">
        <f t="shared" si="642"/>
        <v/>
      </c>
      <c r="I5564" s="34" t="str">
        <f t="shared" si="642"/>
        <v/>
      </c>
    </row>
    <row r="5565" spans="1:9">
      <c r="A5565" s="81">
        <f t="shared" si="636"/>
        <v>575404002024</v>
      </c>
      <c r="B5565">
        <v>5754040</v>
      </c>
      <c r="C5565" t="s">
        <v>544</v>
      </c>
      <c r="D5565" s="1">
        <v>45657</v>
      </c>
      <c r="E5565" s="34" t="str">
        <f t="shared" si="642"/>
        <v/>
      </c>
      <c r="F5565" s="34" t="str">
        <f t="shared" si="642"/>
        <v/>
      </c>
      <c r="G5565" s="34" t="str">
        <f t="shared" si="642"/>
        <v/>
      </c>
      <c r="H5565" s="34" t="str">
        <f t="shared" si="642"/>
        <v/>
      </c>
      <c r="I5565" s="34" t="str">
        <f t="shared" si="642"/>
        <v/>
      </c>
    </row>
    <row r="5566" spans="1:9">
      <c r="A5566" s="81">
        <f t="shared" si="636"/>
        <v>575404002023</v>
      </c>
      <c r="B5566">
        <v>5754040</v>
      </c>
      <c r="C5566" t="s">
        <v>544</v>
      </c>
      <c r="D5566" s="1">
        <v>45291</v>
      </c>
      <c r="E5566" s="34" t="str">
        <f t="shared" si="642"/>
        <v/>
      </c>
      <c r="F5566" s="34" t="str">
        <f t="shared" si="642"/>
        <v/>
      </c>
      <c r="G5566" s="34" t="str">
        <f t="shared" si="642"/>
        <v/>
      </c>
      <c r="H5566" s="34" t="str">
        <f t="shared" si="642"/>
        <v/>
      </c>
      <c r="I5566" s="34" t="str">
        <f t="shared" si="642"/>
        <v/>
      </c>
    </row>
    <row r="5567" spans="1:9">
      <c r="A5567" s="81">
        <f t="shared" si="636"/>
        <v>575404002022</v>
      </c>
      <c r="B5567">
        <v>5754040</v>
      </c>
      <c r="C5567" t="s">
        <v>544</v>
      </c>
      <c r="D5567" s="1">
        <v>44926</v>
      </c>
      <c r="E5567" s="34" t="str">
        <f t="shared" si="642"/>
        <v/>
      </c>
      <c r="F5567" s="34" t="str">
        <f t="shared" si="642"/>
        <v/>
      </c>
      <c r="G5567" s="34" t="str">
        <f t="shared" si="642"/>
        <v/>
      </c>
      <c r="H5567" s="34" t="str">
        <f t="shared" si="642"/>
        <v/>
      </c>
      <c r="I5567" s="34" t="str">
        <f t="shared" si="642"/>
        <v/>
      </c>
    </row>
    <row r="5568" spans="1:9">
      <c r="A5568" s="81">
        <f t="shared" si="636"/>
        <v>575404002021</v>
      </c>
      <c r="B5568">
        <v>5754040</v>
      </c>
      <c r="C5568" t="s">
        <v>544</v>
      </c>
      <c r="D5568" s="1">
        <v>44561</v>
      </c>
      <c r="E5568" s="34" t="str">
        <f t="shared" si="642"/>
        <v/>
      </c>
      <c r="F5568" s="34" t="str">
        <f t="shared" si="642"/>
        <v/>
      </c>
      <c r="G5568" s="34" t="str">
        <f t="shared" si="642"/>
        <v/>
      </c>
      <c r="H5568" s="34" t="str">
        <f t="shared" si="642"/>
        <v/>
      </c>
      <c r="I5568" s="34" t="str">
        <f t="shared" si="642"/>
        <v/>
      </c>
    </row>
    <row r="5569" spans="1:9">
      <c r="A5569" s="81">
        <f t="shared" si="636"/>
        <v>575404002020</v>
      </c>
      <c r="B5569">
        <v>5754040</v>
      </c>
      <c r="C5569" t="s">
        <v>544</v>
      </c>
      <c r="D5569" s="1">
        <v>44196</v>
      </c>
      <c r="E5569" s="34" t="str">
        <f t="shared" si="642"/>
        <v/>
      </c>
      <c r="F5569" s="34" t="str">
        <f t="shared" si="642"/>
        <v/>
      </c>
      <c r="G5569" s="34" t="str">
        <f t="shared" si="642"/>
        <v/>
      </c>
      <c r="H5569" s="34" t="str">
        <f t="shared" si="642"/>
        <v/>
      </c>
      <c r="I5569" s="34" t="str">
        <f t="shared" si="642"/>
        <v/>
      </c>
    </row>
    <row r="5570" spans="1:9">
      <c r="A5570" s="81">
        <f t="shared" si="636"/>
        <v>575404002019</v>
      </c>
      <c r="B5570">
        <v>5754040</v>
      </c>
      <c r="C5570" t="s">
        <v>544</v>
      </c>
      <c r="D5570" s="1">
        <v>43830</v>
      </c>
      <c r="E5570" s="34" t="str">
        <f t="shared" si="642"/>
        <v/>
      </c>
      <c r="F5570" s="34" t="str">
        <f t="shared" si="642"/>
        <v/>
      </c>
      <c r="G5570" s="34" t="str">
        <f t="shared" si="642"/>
        <v/>
      </c>
      <c r="H5570" s="34" t="str">
        <f t="shared" si="642"/>
        <v/>
      </c>
      <c r="I5570" s="34" t="str">
        <f t="shared" si="642"/>
        <v/>
      </c>
    </row>
    <row r="5571" spans="1:9">
      <c r="A5571" s="81">
        <f t="shared" si="636"/>
        <v>575404002018</v>
      </c>
      <c r="B5571">
        <v>5754040</v>
      </c>
      <c r="C5571" t="s">
        <v>544</v>
      </c>
      <c r="D5571" s="1">
        <v>43465</v>
      </c>
      <c r="E5571" s="34">
        <f t="shared" si="642"/>
        <v>5641</v>
      </c>
      <c r="F5571" s="34">
        <f t="shared" si="642"/>
        <v>1217</v>
      </c>
      <c r="G5571" s="34">
        <f t="shared" si="642"/>
        <v>782</v>
      </c>
      <c r="H5571" s="34">
        <f t="shared" si="642"/>
        <v>110</v>
      </c>
      <c r="I5571" s="34">
        <f t="shared" si="642"/>
        <v>325</v>
      </c>
    </row>
    <row r="5572" spans="1:9">
      <c r="A5572" s="81">
        <f t="shared" si="636"/>
        <v>575404002017</v>
      </c>
      <c r="B5572">
        <v>5754040</v>
      </c>
      <c r="C5572" t="s">
        <v>544</v>
      </c>
      <c r="D5572" s="1">
        <v>43100</v>
      </c>
      <c r="E5572" s="34">
        <f t="shared" si="642"/>
        <v>5641</v>
      </c>
      <c r="F5572" s="34">
        <f t="shared" si="642"/>
        <v>1185</v>
      </c>
      <c r="G5572" s="34">
        <f t="shared" si="642"/>
        <v>729</v>
      </c>
      <c r="H5572" s="34">
        <f t="shared" si="642"/>
        <v>111</v>
      </c>
      <c r="I5572" s="34">
        <f t="shared" si="642"/>
        <v>345</v>
      </c>
    </row>
    <row r="5573" spans="1:9">
      <c r="A5573" s="81">
        <f t="shared" ref="A5573:A5636" si="643">(LEFT(B5573&amp;"00000000",8)&amp;YEAR(D5573))+0</f>
        <v>575404002016</v>
      </c>
      <c r="B5573">
        <v>5754040</v>
      </c>
      <c r="C5573" t="s">
        <v>544</v>
      </c>
      <c r="D5573" s="1">
        <v>42735</v>
      </c>
      <c r="E5573" s="34">
        <f t="shared" si="642"/>
        <v>5641</v>
      </c>
      <c r="F5573" s="34">
        <f t="shared" si="642"/>
        <v>1187</v>
      </c>
      <c r="G5573" s="34">
        <f t="shared" si="642"/>
        <v>729</v>
      </c>
      <c r="H5573" s="34">
        <f t="shared" si="642"/>
        <v>111</v>
      </c>
      <c r="I5573" s="34">
        <f t="shared" si="642"/>
        <v>347</v>
      </c>
    </row>
    <row r="5574" spans="1:9">
      <c r="A5574" s="81">
        <f t="shared" si="643"/>
        <v>575404002015</v>
      </c>
      <c r="B5574">
        <v>5754040</v>
      </c>
      <c r="C5574" t="s">
        <v>544</v>
      </c>
      <c r="D5574" s="1">
        <v>42369</v>
      </c>
      <c r="E5574" s="34">
        <f t="shared" ref="E5574:I5583" si="644">IF(YEAR($D5574)&lt;2016,VLOOKUP($A5574,LDB_alt,COLUMN()-1,FALSE),IFERROR(VLOOKUP($A5574,LDB_neu,COLUMN()-1,FALSE),""))</f>
        <v>5641.18</v>
      </c>
      <c r="F5574" s="34">
        <f t="shared" si="644"/>
        <v>1188.8200000000002</v>
      </c>
      <c r="G5574" s="34">
        <f t="shared" si="644"/>
        <v>727.08</v>
      </c>
      <c r="H5574" s="34">
        <f t="shared" si="644"/>
        <v>102.33</v>
      </c>
      <c r="I5574" s="34">
        <f t="shared" si="644"/>
        <v>359.41</v>
      </c>
    </row>
    <row r="5575" spans="1:9">
      <c r="A5575" s="81">
        <f t="shared" si="643"/>
        <v>575404002014</v>
      </c>
      <c r="B5575">
        <v>5754040</v>
      </c>
      <c r="C5575" t="s">
        <v>544</v>
      </c>
      <c r="D5575" s="1">
        <v>42004</v>
      </c>
      <c r="E5575" s="34">
        <f t="shared" si="644"/>
        <v>5641.18</v>
      </c>
      <c r="F5575" s="34">
        <f t="shared" si="644"/>
        <v>1141.92</v>
      </c>
      <c r="G5575" s="34">
        <f t="shared" si="644"/>
        <v>726.74</v>
      </c>
      <c r="H5575" s="34">
        <f t="shared" si="644"/>
        <v>93.23</v>
      </c>
      <c r="I5575" s="34">
        <f t="shared" si="644"/>
        <v>321.95</v>
      </c>
    </row>
    <row r="5576" spans="1:9">
      <c r="A5576" s="81">
        <f t="shared" si="643"/>
        <v>575404002013</v>
      </c>
      <c r="B5576">
        <v>5754040</v>
      </c>
      <c r="C5576" t="s">
        <v>544</v>
      </c>
      <c r="D5576" s="1">
        <v>41639</v>
      </c>
      <c r="E5576" s="34">
        <f t="shared" si="644"/>
        <v>5641.18</v>
      </c>
      <c r="F5576" s="34">
        <f t="shared" si="644"/>
        <v>1134.52</v>
      </c>
      <c r="G5576" s="34">
        <f t="shared" si="644"/>
        <v>725.41</v>
      </c>
      <c r="H5576" s="34">
        <f t="shared" si="644"/>
        <v>89.48</v>
      </c>
      <c r="I5576" s="34">
        <f t="shared" si="644"/>
        <v>319.63</v>
      </c>
    </row>
    <row r="5577" spans="1:9">
      <c r="A5577" s="81">
        <f t="shared" si="643"/>
        <v>575404002012</v>
      </c>
      <c r="B5577">
        <v>5754040</v>
      </c>
      <c r="C5577" t="s">
        <v>544</v>
      </c>
      <c r="D5577" s="1">
        <v>41274</v>
      </c>
      <c r="E5577" s="34">
        <f t="shared" si="644"/>
        <v>5641.18</v>
      </c>
      <c r="F5577" s="34">
        <f t="shared" si="644"/>
        <v>1130.3800000000001</v>
      </c>
      <c r="G5577" s="34">
        <f t="shared" si="644"/>
        <v>722.21</v>
      </c>
      <c r="H5577" s="34">
        <f t="shared" si="644"/>
        <v>89.13</v>
      </c>
      <c r="I5577" s="34">
        <f t="shared" si="644"/>
        <v>319.04000000000002</v>
      </c>
    </row>
    <row r="5578" spans="1:9">
      <c r="A5578" s="81">
        <f t="shared" si="643"/>
        <v>575404002011</v>
      </c>
      <c r="B5578">
        <v>5754040</v>
      </c>
      <c r="C5578" t="s">
        <v>544</v>
      </c>
      <c r="D5578" s="1">
        <v>40908</v>
      </c>
      <c r="E5578" s="34">
        <f t="shared" si="644"/>
        <v>5621.87</v>
      </c>
      <c r="F5578" s="34">
        <f t="shared" si="644"/>
        <v>1127.48</v>
      </c>
      <c r="G5578" s="34">
        <f t="shared" si="644"/>
        <v>722.11</v>
      </c>
      <c r="H5578" s="34">
        <f t="shared" si="644"/>
        <v>87.9</v>
      </c>
      <c r="I5578" s="34">
        <f t="shared" si="644"/>
        <v>317.47000000000003</v>
      </c>
    </row>
    <row r="5579" spans="1:9">
      <c r="A5579" s="81">
        <f t="shared" si="643"/>
        <v>575404002010</v>
      </c>
      <c r="B5579">
        <v>5754040</v>
      </c>
      <c r="C5579" t="s">
        <v>544</v>
      </c>
      <c r="D5579" s="1">
        <v>40543</v>
      </c>
      <c r="E5579" s="34">
        <f t="shared" si="644"/>
        <v>5621.41</v>
      </c>
      <c r="F5579" s="34">
        <f t="shared" si="644"/>
        <v>1127.24</v>
      </c>
      <c r="G5579" s="34">
        <f t="shared" si="644"/>
        <v>721.3</v>
      </c>
      <c r="H5579" s="34">
        <f t="shared" si="644"/>
        <v>88.38</v>
      </c>
      <c r="I5579" s="34">
        <f t="shared" si="644"/>
        <v>317.56</v>
      </c>
    </row>
    <row r="5580" spans="1:9">
      <c r="A5580" s="81">
        <f t="shared" si="643"/>
        <v>575404002009</v>
      </c>
      <c r="B5580">
        <v>5754040</v>
      </c>
      <c r="C5580" t="s">
        <v>544</v>
      </c>
      <c r="D5580" s="1">
        <v>40178</v>
      </c>
      <c r="E5580" s="34">
        <f t="shared" si="644"/>
        <v>5621.27</v>
      </c>
      <c r="F5580" s="34">
        <f t="shared" si="644"/>
        <v>1123.46</v>
      </c>
      <c r="G5580" s="34">
        <f t="shared" si="644"/>
        <v>742.61</v>
      </c>
      <c r="H5580" s="34">
        <f t="shared" si="644"/>
        <v>69.099999999999994</v>
      </c>
      <c r="I5580" s="34">
        <f t="shared" si="644"/>
        <v>311.75</v>
      </c>
    </row>
    <row r="5581" spans="1:9">
      <c r="A5581" s="81">
        <f t="shared" si="643"/>
        <v>575404002008</v>
      </c>
      <c r="B5581">
        <v>5754040</v>
      </c>
      <c r="C5581" t="s">
        <v>544</v>
      </c>
      <c r="D5581" s="1">
        <v>39813</v>
      </c>
      <c r="E5581" s="34">
        <f t="shared" si="644"/>
        <v>5621.27</v>
      </c>
      <c r="F5581" s="34">
        <f t="shared" si="644"/>
        <v>1119.42</v>
      </c>
      <c r="G5581" s="34">
        <f t="shared" si="644"/>
        <v>741.57</v>
      </c>
      <c r="H5581" s="34">
        <f t="shared" si="644"/>
        <v>67.39</v>
      </c>
      <c r="I5581" s="34">
        <f t="shared" si="644"/>
        <v>310.45999999999998</v>
      </c>
    </row>
    <row r="5582" spans="1:9">
      <c r="A5582" s="81">
        <f t="shared" si="643"/>
        <v>575404002007</v>
      </c>
      <c r="B5582">
        <v>5754040</v>
      </c>
      <c r="C5582" t="s">
        <v>544</v>
      </c>
      <c r="D5582" s="1">
        <v>39447</v>
      </c>
      <c r="E5582" s="34">
        <f t="shared" si="644"/>
        <v>5621.22</v>
      </c>
      <c r="F5582" s="34">
        <f t="shared" si="644"/>
        <v>1115.8800000000001</v>
      </c>
      <c r="G5582" s="34">
        <f t="shared" si="644"/>
        <v>738.94</v>
      </c>
      <c r="H5582" s="34">
        <f t="shared" si="644"/>
        <v>67.83</v>
      </c>
      <c r="I5582" s="34">
        <f t="shared" si="644"/>
        <v>309.11</v>
      </c>
    </row>
    <row r="5583" spans="1:9">
      <c r="A5583" s="81">
        <f t="shared" si="643"/>
        <v>575404002006</v>
      </c>
      <c r="B5583">
        <v>5754040</v>
      </c>
      <c r="C5583" t="s">
        <v>544</v>
      </c>
      <c r="D5583" s="1">
        <v>39082</v>
      </c>
      <c r="E5583" s="34">
        <f t="shared" si="644"/>
        <v>5618.95</v>
      </c>
      <c r="F5583" s="34">
        <f t="shared" si="644"/>
        <v>1102.5</v>
      </c>
      <c r="G5583" s="34">
        <f t="shared" si="644"/>
        <v>742.43</v>
      </c>
      <c r="H5583" s="34">
        <f t="shared" si="644"/>
        <v>59.09</v>
      </c>
      <c r="I5583" s="34">
        <f t="shared" si="644"/>
        <v>300.98</v>
      </c>
    </row>
    <row r="5584" spans="1:9">
      <c r="A5584" s="81">
        <f t="shared" si="643"/>
        <v>575404402025</v>
      </c>
      <c r="B5584">
        <v>5754044</v>
      </c>
      <c r="C5584" t="s">
        <v>1110</v>
      </c>
      <c r="D5584" s="1">
        <v>46022</v>
      </c>
      <c r="E5584" s="34" t="str">
        <f t="shared" ref="E5584:I5593" si="645">IF(YEAR($D5584)&lt;2016,VLOOKUP($A5584,LDB_alt,COLUMN()-1,FALSE),IFERROR(VLOOKUP($A5584,LDB_neu,COLUMN()-1,FALSE),""))</f>
        <v/>
      </c>
      <c r="F5584" s="34" t="str">
        <f t="shared" si="645"/>
        <v/>
      </c>
      <c r="G5584" s="34" t="str">
        <f t="shared" si="645"/>
        <v/>
      </c>
      <c r="H5584" s="34" t="str">
        <f t="shared" si="645"/>
        <v/>
      </c>
      <c r="I5584" s="34" t="str">
        <f t="shared" si="645"/>
        <v/>
      </c>
    </row>
    <row r="5585" spans="1:9">
      <c r="A5585" s="81">
        <f t="shared" si="643"/>
        <v>575404402024</v>
      </c>
      <c r="B5585">
        <v>5754044</v>
      </c>
      <c r="C5585" t="s">
        <v>1110</v>
      </c>
      <c r="D5585" s="1">
        <v>45657</v>
      </c>
      <c r="E5585" s="34" t="str">
        <f t="shared" si="645"/>
        <v/>
      </c>
      <c r="F5585" s="34" t="str">
        <f t="shared" si="645"/>
        <v/>
      </c>
      <c r="G5585" s="34" t="str">
        <f t="shared" si="645"/>
        <v/>
      </c>
      <c r="H5585" s="34" t="str">
        <f t="shared" si="645"/>
        <v/>
      </c>
      <c r="I5585" s="34" t="str">
        <f t="shared" si="645"/>
        <v/>
      </c>
    </row>
    <row r="5586" spans="1:9">
      <c r="A5586" s="81">
        <f t="shared" si="643"/>
        <v>575404402023</v>
      </c>
      <c r="B5586">
        <v>5754044</v>
      </c>
      <c r="C5586" t="s">
        <v>1110</v>
      </c>
      <c r="D5586" s="1">
        <v>45291</v>
      </c>
      <c r="E5586" s="34" t="str">
        <f t="shared" si="645"/>
        <v/>
      </c>
      <c r="F5586" s="34" t="str">
        <f t="shared" si="645"/>
        <v/>
      </c>
      <c r="G5586" s="34" t="str">
        <f t="shared" si="645"/>
        <v/>
      </c>
      <c r="H5586" s="34" t="str">
        <f t="shared" si="645"/>
        <v/>
      </c>
      <c r="I5586" s="34" t="str">
        <f t="shared" si="645"/>
        <v/>
      </c>
    </row>
    <row r="5587" spans="1:9">
      <c r="A5587" s="81">
        <f t="shared" si="643"/>
        <v>575404402022</v>
      </c>
      <c r="B5587">
        <v>5754044</v>
      </c>
      <c r="C5587" t="s">
        <v>1110</v>
      </c>
      <c r="D5587" s="1">
        <v>44926</v>
      </c>
      <c r="E5587" s="34" t="str">
        <f t="shared" si="645"/>
        <v/>
      </c>
      <c r="F5587" s="34" t="str">
        <f t="shared" si="645"/>
        <v/>
      </c>
      <c r="G5587" s="34" t="str">
        <f t="shared" si="645"/>
        <v/>
      </c>
      <c r="H5587" s="34" t="str">
        <f t="shared" si="645"/>
        <v/>
      </c>
      <c r="I5587" s="34" t="str">
        <f t="shared" si="645"/>
        <v/>
      </c>
    </row>
    <row r="5588" spans="1:9">
      <c r="A5588" s="81">
        <f t="shared" si="643"/>
        <v>575404402021</v>
      </c>
      <c r="B5588">
        <v>5754044</v>
      </c>
      <c r="C5588" t="s">
        <v>1110</v>
      </c>
      <c r="D5588" s="1">
        <v>44561</v>
      </c>
      <c r="E5588" s="34" t="str">
        <f t="shared" si="645"/>
        <v/>
      </c>
      <c r="F5588" s="34" t="str">
        <f t="shared" si="645"/>
        <v/>
      </c>
      <c r="G5588" s="34" t="str">
        <f t="shared" si="645"/>
        <v/>
      </c>
      <c r="H5588" s="34" t="str">
        <f t="shared" si="645"/>
        <v/>
      </c>
      <c r="I5588" s="34" t="str">
        <f t="shared" si="645"/>
        <v/>
      </c>
    </row>
    <row r="5589" spans="1:9">
      <c r="A5589" s="81">
        <f t="shared" si="643"/>
        <v>575404402020</v>
      </c>
      <c r="B5589">
        <v>5754044</v>
      </c>
      <c r="C5589" t="s">
        <v>1110</v>
      </c>
      <c r="D5589" s="1">
        <v>44196</v>
      </c>
      <c r="E5589" s="34" t="str">
        <f t="shared" si="645"/>
        <v/>
      </c>
      <c r="F5589" s="34" t="str">
        <f t="shared" si="645"/>
        <v/>
      </c>
      <c r="G5589" s="34" t="str">
        <f t="shared" si="645"/>
        <v/>
      </c>
      <c r="H5589" s="34" t="str">
        <f t="shared" si="645"/>
        <v/>
      </c>
      <c r="I5589" s="34" t="str">
        <f t="shared" si="645"/>
        <v/>
      </c>
    </row>
    <row r="5590" spans="1:9">
      <c r="A5590" s="81">
        <f t="shared" si="643"/>
        <v>575404402019</v>
      </c>
      <c r="B5590">
        <v>5754044</v>
      </c>
      <c r="C5590" t="s">
        <v>1110</v>
      </c>
      <c r="D5590" s="1">
        <v>43830</v>
      </c>
      <c r="E5590" s="34" t="str">
        <f t="shared" si="645"/>
        <v/>
      </c>
      <c r="F5590" s="34" t="str">
        <f t="shared" si="645"/>
        <v/>
      </c>
      <c r="G5590" s="34" t="str">
        <f t="shared" si="645"/>
        <v/>
      </c>
      <c r="H5590" s="34" t="str">
        <f t="shared" si="645"/>
        <v/>
      </c>
      <c r="I5590" s="34" t="str">
        <f t="shared" si="645"/>
        <v/>
      </c>
    </row>
    <row r="5591" spans="1:9">
      <c r="A5591" s="81">
        <f t="shared" si="643"/>
        <v>575404402018</v>
      </c>
      <c r="B5591">
        <v>5754044</v>
      </c>
      <c r="C5591" t="s">
        <v>1110</v>
      </c>
      <c r="D5591" s="1">
        <v>43465</v>
      </c>
      <c r="E5591" s="34">
        <f t="shared" si="645"/>
        <v>7137</v>
      </c>
      <c r="F5591" s="34">
        <f t="shared" si="645"/>
        <v>1577</v>
      </c>
      <c r="G5591" s="34">
        <f t="shared" si="645"/>
        <v>1102</v>
      </c>
      <c r="H5591" s="34">
        <f t="shared" si="645"/>
        <v>105</v>
      </c>
      <c r="I5591" s="34">
        <f t="shared" si="645"/>
        <v>370</v>
      </c>
    </row>
    <row r="5592" spans="1:9">
      <c r="A5592" s="81">
        <f t="shared" si="643"/>
        <v>575404402017</v>
      </c>
      <c r="B5592">
        <v>5754044</v>
      </c>
      <c r="C5592" t="s">
        <v>1110</v>
      </c>
      <c r="D5592" s="1">
        <v>43100</v>
      </c>
      <c r="E5592" s="34">
        <f t="shared" si="645"/>
        <v>7137</v>
      </c>
      <c r="F5592" s="34">
        <f t="shared" si="645"/>
        <v>1575</v>
      </c>
      <c r="G5592" s="34">
        <f t="shared" si="645"/>
        <v>1098</v>
      </c>
      <c r="H5592" s="34">
        <f t="shared" si="645"/>
        <v>107</v>
      </c>
      <c r="I5592" s="34">
        <f t="shared" si="645"/>
        <v>370</v>
      </c>
    </row>
    <row r="5593" spans="1:9">
      <c r="A5593" s="81">
        <f t="shared" si="643"/>
        <v>575404402016</v>
      </c>
      <c r="B5593">
        <v>5754044</v>
      </c>
      <c r="C5593" t="s">
        <v>1110</v>
      </c>
      <c r="D5593" s="1">
        <v>42735</v>
      </c>
      <c r="E5593" s="34">
        <f t="shared" si="645"/>
        <v>7137</v>
      </c>
      <c r="F5593" s="34">
        <f t="shared" si="645"/>
        <v>1569</v>
      </c>
      <c r="G5593" s="34">
        <f t="shared" si="645"/>
        <v>1092</v>
      </c>
      <c r="H5593" s="34">
        <f t="shared" si="645"/>
        <v>105</v>
      </c>
      <c r="I5593" s="34">
        <f t="shared" si="645"/>
        <v>372</v>
      </c>
    </row>
    <row r="5594" spans="1:9">
      <c r="A5594" s="81">
        <f t="shared" si="643"/>
        <v>575404402015</v>
      </c>
      <c r="B5594">
        <v>5754044</v>
      </c>
      <c r="C5594" t="s">
        <v>1110</v>
      </c>
      <c r="D5594" s="1">
        <v>42369</v>
      </c>
      <c r="E5594" s="34">
        <f t="shared" ref="E5594:I5603" si="646">IF(YEAR($D5594)&lt;2016,VLOOKUP($A5594,LDB_alt,COLUMN()-1,FALSE),IFERROR(VLOOKUP($A5594,LDB_neu,COLUMN()-1,FALSE),""))</f>
        <v>7137.07</v>
      </c>
      <c r="F5594" s="34">
        <f t="shared" si="646"/>
        <v>1623.69</v>
      </c>
      <c r="G5594" s="34">
        <f t="shared" si="646"/>
        <v>1088.23</v>
      </c>
      <c r="H5594" s="34">
        <f t="shared" si="646"/>
        <v>89.27</v>
      </c>
      <c r="I5594" s="34">
        <f t="shared" si="646"/>
        <v>446.19</v>
      </c>
    </row>
    <row r="5595" spans="1:9">
      <c r="A5595" s="81">
        <f t="shared" si="643"/>
        <v>575404402014</v>
      </c>
      <c r="B5595">
        <v>5754044</v>
      </c>
      <c r="C5595" t="s">
        <v>1110</v>
      </c>
      <c r="D5595" s="1">
        <v>42004</v>
      </c>
      <c r="E5595" s="34">
        <f t="shared" si="646"/>
        <v>7137.05</v>
      </c>
      <c r="F5595" s="34">
        <f t="shared" si="646"/>
        <v>1553.8</v>
      </c>
      <c r="G5595" s="34">
        <f t="shared" si="646"/>
        <v>1064.79</v>
      </c>
      <c r="H5595" s="34">
        <f t="shared" si="646"/>
        <v>72.959999999999994</v>
      </c>
      <c r="I5595" s="34">
        <f t="shared" si="646"/>
        <v>416.05</v>
      </c>
    </row>
    <row r="5596" spans="1:9">
      <c r="A5596" s="81">
        <f t="shared" si="643"/>
        <v>575404402013</v>
      </c>
      <c r="B5596">
        <v>5754044</v>
      </c>
      <c r="C5596" t="s">
        <v>1110</v>
      </c>
      <c r="D5596" s="1">
        <v>41639</v>
      </c>
      <c r="E5596" s="34">
        <f t="shared" si="646"/>
        <v>7137.04</v>
      </c>
      <c r="F5596" s="34">
        <f t="shared" si="646"/>
        <v>1519.7199999999998</v>
      </c>
      <c r="G5596" s="34">
        <f t="shared" si="646"/>
        <v>1041.82</v>
      </c>
      <c r="H5596" s="34">
        <f t="shared" si="646"/>
        <v>57.04</v>
      </c>
      <c r="I5596" s="34">
        <f t="shared" si="646"/>
        <v>420.86</v>
      </c>
    </row>
    <row r="5597" spans="1:9">
      <c r="A5597" s="81">
        <f t="shared" si="643"/>
        <v>575404402012</v>
      </c>
      <c r="B5597">
        <v>5754044</v>
      </c>
      <c r="C5597" t="s">
        <v>1110</v>
      </c>
      <c r="D5597" s="1">
        <v>41274</v>
      </c>
      <c r="E5597" s="34">
        <f t="shared" si="646"/>
        <v>7137.05</v>
      </c>
      <c r="F5597" s="34">
        <f t="shared" si="646"/>
        <v>1510.75</v>
      </c>
      <c r="G5597" s="34">
        <f t="shared" si="646"/>
        <v>1034.74</v>
      </c>
      <c r="H5597" s="34">
        <f t="shared" si="646"/>
        <v>57.38</v>
      </c>
      <c r="I5597" s="34">
        <f t="shared" si="646"/>
        <v>418.63</v>
      </c>
    </row>
    <row r="5598" spans="1:9">
      <c r="A5598" s="81">
        <f t="shared" si="643"/>
        <v>575404402011</v>
      </c>
      <c r="B5598">
        <v>5754044</v>
      </c>
      <c r="C5598" t="s">
        <v>1110</v>
      </c>
      <c r="D5598" s="1">
        <v>40908</v>
      </c>
      <c r="E5598" s="34">
        <f t="shared" si="646"/>
        <v>7135.52</v>
      </c>
      <c r="F5598" s="34">
        <f t="shared" si="646"/>
        <v>1503.7700000000002</v>
      </c>
      <c r="G5598" s="34">
        <f t="shared" si="646"/>
        <v>1030.9100000000001</v>
      </c>
      <c r="H5598" s="34">
        <f t="shared" si="646"/>
        <v>56.95</v>
      </c>
      <c r="I5598" s="34">
        <f t="shared" si="646"/>
        <v>415.91</v>
      </c>
    </row>
    <row r="5599" spans="1:9">
      <c r="A5599" s="81">
        <f t="shared" si="643"/>
        <v>575404402010</v>
      </c>
      <c r="B5599">
        <v>5754044</v>
      </c>
      <c r="C5599" t="s">
        <v>1110</v>
      </c>
      <c r="D5599" s="1">
        <v>40543</v>
      </c>
      <c r="E5599" s="34">
        <f t="shared" si="646"/>
        <v>7135.65</v>
      </c>
      <c r="F5599" s="34">
        <f t="shared" si="646"/>
        <v>1491.3</v>
      </c>
      <c r="G5599" s="34">
        <f t="shared" si="646"/>
        <v>1019.74</v>
      </c>
      <c r="H5599" s="34">
        <f t="shared" si="646"/>
        <v>56.27</v>
      </c>
      <c r="I5599" s="34">
        <f t="shared" si="646"/>
        <v>415.29</v>
      </c>
    </row>
    <row r="5600" spans="1:9">
      <c r="A5600" s="81">
        <f t="shared" si="643"/>
        <v>575404402009</v>
      </c>
      <c r="B5600">
        <v>5754044</v>
      </c>
      <c r="C5600" t="s">
        <v>1110</v>
      </c>
      <c r="D5600" s="1">
        <v>40178</v>
      </c>
      <c r="E5600" s="34">
        <f t="shared" si="646"/>
        <v>7135.61</v>
      </c>
      <c r="F5600" s="34">
        <f t="shared" si="646"/>
        <v>1488.05</v>
      </c>
      <c r="G5600" s="34">
        <f t="shared" si="646"/>
        <v>1026.8499999999999</v>
      </c>
      <c r="H5600" s="34">
        <f t="shared" si="646"/>
        <v>50.75</v>
      </c>
      <c r="I5600" s="34">
        <f t="shared" si="646"/>
        <v>410.45</v>
      </c>
    </row>
    <row r="5601" spans="1:9">
      <c r="A5601" s="81">
        <f t="shared" si="643"/>
        <v>575404402008</v>
      </c>
      <c r="B5601">
        <v>5754044</v>
      </c>
      <c r="C5601" t="s">
        <v>1110</v>
      </c>
      <c r="D5601" s="1">
        <v>39813</v>
      </c>
      <c r="E5601" s="34">
        <f t="shared" si="646"/>
        <v>7135.61</v>
      </c>
      <c r="F5601" s="34">
        <f t="shared" si="646"/>
        <v>1475</v>
      </c>
      <c r="G5601" s="34">
        <f t="shared" si="646"/>
        <v>1021.1</v>
      </c>
      <c r="H5601" s="34">
        <f t="shared" si="646"/>
        <v>44.42</v>
      </c>
      <c r="I5601" s="34">
        <f t="shared" si="646"/>
        <v>409.48</v>
      </c>
    </row>
    <row r="5602" spans="1:9">
      <c r="A5602" s="81">
        <f t="shared" si="643"/>
        <v>575404402007</v>
      </c>
      <c r="B5602">
        <v>5754044</v>
      </c>
      <c r="C5602" t="s">
        <v>1110</v>
      </c>
      <c r="D5602" s="1">
        <v>39447</v>
      </c>
      <c r="E5602" s="34">
        <f t="shared" si="646"/>
        <v>7135.61</v>
      </c>
      <c r="F5602" s="34">
        <f t="shared" si="646"/>
        <v>1456.3200000000002</v>
      </c>
      <c r="G5602" s="34">
        <f t="shared" si="646"/>
        <v>1003.83</v>
      </c>
      <c r="H5602" s="34">
        <f t="shared" si="646"/>
        <v>43.34</v>
      </c>
      <c r="I5602" s="34">
        <f t="shared" si="646"/>
        <v>409.15</v>
      </c>
    </row>
    <row r="5603" spans="1:9">
      <c r="A5603" s="81">
        <f t="shared" si="643"/>
        <v>575404402006</v>
      </c>
      <c r="B5603">
        <v>5754044</v>
      </c>
      <c r="C5603" t="s">
        <v>1110</v>
      </c>
      <c r="D5603" s="1">
        <v>39082</v>
      </c>
      <c r="E5603" s="34">
        <f t="shared" si="646"/>
        <v>7135.77</v>
      </c>
      <c r="F5603" s="34">
        <f t="shared" si="646"/>
        <v>1446.95</v>
      </c>
      <c r="G5603" s="34">
        <f t="shared" si="646"/>
        <v>997.88</v>
      </c>
      <c r="H5603" s="34">
        <f t="shared" si="646"/>
        <v>41.32</v>
      </c>
      <c r="I5603" s="34">
        <f t="shared" si="646"/>
        <v>407.75</v>
      </c>
    </row>
    <row r="5604" spans="1:9">
      <c r="A5604" s="81">
        <f t="shared" si="643"/>
        <v>575404802025</v>
      </c>
      <c r="B5604">
        <v>5754048</v>
      </c>
      <c r="C5604" t="s">
        <v>1111</v>
      </c>
      <c r="D5604" s="1">
        <v>46022</v>
      </c>
      <c r="E5604" s="34" t="str">
        <f t="shared" ref="E5604:I5613" si="647">IF(YEAR($D5604)&lt;2016,VLOOKUP($A5604,LDB_alt,COLUMN()-1,FALSE),IFERROR(VLOOKUP($A5604,LDB_neu,COLUMN()-1,FALSE),""))</f>
        <v/>
      </c>
      <c r="F5604" s="34" t="str">
        <f t="shared" si="647"/>
        <v/>
      </c>
      <c r="G5604" s="34" t="str">
        <f t="shared" si="647"/>
        <v/>
      </c>
      <c r="H5604" s="34" t="str">
        <f t="shared" si="647"/>
        <v/>
      </c>
      <c r="I5604" s="34" t="str">
        <f t="shared" si="647"/>
        <v/>
      </c>
    </row>
    <row r="5605" spans="1:9">
      <c r="A5605" s="81">
        <f t="shared" si="643"/>
        <v>575404802024</v>
      </c>
      <c r="B5605">
        <v>5754048</v>
      </c>
      <c r="C5605" t="s">
        <v>1111</v>
      </c>
      <c r="D5605" s="1">
        <v>45657</v>
      </c>
      <c r="E5605" s="34" t="str">
        <f t="shared" si="647"/>
        <v/>
      </c>
      <c r="F5605" s="34" t="str">
        <f t="shared" si="647"/>
        <v/>
      </c>
      <c r="G5605" s="34" t="str">
        <f t="shared" si="647"/>
        <v/>
      </c>
      <c r="H5605" s="34" t="str">
        <f t="shared" si="647"/>
        <v/>
      </c>
      <c r="I5605" s="34" t="str">
        <f t="shared" si="647"/>
        <v/>
      </c>
    </row>
    <row r="5606" spans="1:9">
      <c r="A5606" s="81">
        <f t="shared" si="643"/>
        <v>575404802023</v>
      </c>
      <c r="B5606">
        <v>5754048</v>
      </c>
      <c r="C5606" t="s">
        <v>1111</v>
      </c>
      <c r="D5606" s="1">
        <v>45291</v>
      </c>
      <c r="E5606" s="34" t="str">
        <f t="shared" si="647"/>
        <v/>
      </c>
      <c r="F5606" s="34" t="str">
        <f t="shared" si="647"/>
        <v/>
      </c>
      <c r="G5606" s="34" t="str">
        <f t="shared" si="647"/>
        <v/>
      </c>
      <c r="H5606" s="34" t="str">
        <f t="shared" si="647"/>
        <v/>
      </c>
      <c r="I5606" s="34" t="str">
        <f t="shared" si="647"/>
        <v/>
      </c>
    </row>
    <row r="5607" spans="1:9">
      <c r="A5607" s="81">
        <f t="shared" si="643"/>
        <v>575404802022</v>
      </c>
      <c r="B5607">
        <v>5754048</v>
      </c>
      <c r="C5607" t="s">
        <v>1111</v>
      </c>
      <c r="D5607" s="1">
        <v>44926</v>
      </c>
      <c r="E5607" s="34" t="str">
        <f t="shared" si="647"/>
        <v/>
      </c>
      <c r="F5607" s="34" t="str">
        <f t="shared" si="647"/>
        <v/>
      </c>
      <c r="G5607" s="34" t="str">
        <f t="shared" si="647"/>
        <v/>
      </c>
      <c r="H5607" s="34" t="str">
        <f t="shared" si="647"/>
        <v/>
      </c>
      <c r="I5607" s="34" t="str">
        <f t="shared" si="647"/>
        <v/>
      </c>
    </row>
    <row r="5608" spans="1:9">
      <c r="A5608" s="81">
        <f t="shared" si="643"/>
        <v>575404802021</v>
      </c>
      <c r="B5608">
        <v>5754048</v>
      </c>
      <c r="C5608" t="s">
        <v>1111</v>
      </c>
      <c r="D5608" s="1">
        <v>44561</v>
      </c>
      <c r="E5608" s="34" t="str">
        <f t="shared" si="647"/>
        <v/>
      </c>
      <c r="F5608" s="34" t="str">
        <f t="shared" si="647"/>
        <v/>
      </c>
      <c r="G5608" s="34" t="str">
        <f t="shared" si="647"/>
        <v/>
      </c>
      <c r="H5608" s="34" t="str">
        <f t="shared" si="647"/>
        <v/>
      </c>
      <c r="I5608" s="34" t="str">
        <f t="shared" si="647"/>
        <v/>
      </c>
    </row>
    <row r="5609" spans="1:9">
      <c r="A5609" s="81">
        <f t="shared" si="643"/>
        <v>575404802020</v>
      </c>
      <c r="B5609">
        <v>5754048</v>
      </c>
      <c r="C5609" t="s">
        <v>1111</v>
      </c>
      <c r="D5609" s="1">
        <v>44196</v>
      </c>
      <c r="E5609" s="34" t="str">
        <f t="shared" si="647"/>
        <v/>
      </c>
      <c r="F5609" s="34" t="str">
        <f t="shared" si="647"/>
        <v/>
      </c>
      <c r="G5609" s="34" t="str">
        <f t="shared" si="647"/>
        <v/>
      </c>
      <c r="H5609" s="34" t="str">
        <f t="shared" si="647"/>
        <v/>
      </c>
      <c r="I5609" s="34" t="str">
        <f t="shared" si="647"/>
        <v/>
      </c>
    </row>
    <row r="5610" spans="1:9">
      <c r="A5610" s="81">
        <f t="shared" si="643"/>
        <v>575404802019</v>
      </c>
      <c r="B5610">
        <v>5754048</v>
      </c>
      <c r="C5610" t="s">
        <v>1111</v>
      </c>
      <c r="D5610" s="1">
        <v>43830</v>
      </c>
      <c r="E5610" s="34" t="str">
        <f t="shared" si="647"/>
        <v/>
      </c>
      <c r="F5610" s="34" t="str">
        <f t="shared" si="647"/>
        <v/>
      </c>
      <c r="G5610" s="34" t="str">
        <f t="shared" si="647"/>
        <v/>
      </c>
      <c r="H5610" s="34" t="str">
        <f t="shared" si="647"/>
        <v/>
      </c>
      <c r="I5610" s="34" t="str">
        <f t="shared" si="647"/>
        <v/>
      </c>
    </row>
    <row r="5611" spans="1:9">
      <c r="A5611" s="81">
        <f t="shared" si="643"/>
        <v>575404802018</v>
      </c>
      <c r="B5611">
        <v>5754048</v>
      </c>
      <c r="C5611" t="s">
        <v>1111</v>
      </c>
      <c r="D5611" s="1">
        <v>43465</v>
      </c>
      <c r="E5611" s="34">
        <f t="shared" si="647"/>
        <v>8557</v>
      </c>
      <c r="F5611" s="34">
        <f t="shared" si="647"/>
        <v>1528</v>
      </c>
      <c r="G5611" s="34">
        <f t="shared" si="647"/>
        <v>943</v>
      </c>
      <c r="H5611" s="34">
        <f t="shared" si="647"/>
        <v>235</v>
      </c>
      <c r="I5611" s="34">
        <f t="shared" si="647"/>
        <v>350</v>
      </c>
    </row>
    <row r="5612" spans="1:9">
      <c r="A5612" s="81">
        <f t="shared" si="643"/>
        <v>575404802017</v>
      </c>
      <c r="B5612">
        <v>5754048</v>
      </c>
      <c r="C5612" t="s">
        <v>1111</v>
      </c>
      <c r="D5612" s="1">
        <v>43100</v>
      </c>
      <c r="E5612" s="34">
        <f t="shared" si="647"/>
        <v>8557</v>
      </c>
      <c r="F5612" s="34">
        <f t="shared" si="647"/>
        <v>1577</v>
      </c>
      <c r="G5612" s="34">
        <f t="shared" si="647"/>
        <v>870</v>
      </c>
      <c r="H5612" s="34">
        <f t="shared" si="647"/>
        <v>281</v>
      </c>
      <c r="I5612" s="34">
        <f t="shared" si="647"/>
        <v>426</v>
      </c>
    </row>
    <row r="5613" spans="1:9">
      <c r="A5613" s="81">
        <f t="shared" si="643"/>
        <v>575404802016</v>
      </c>
      <c r="B5613">
        <v>5754048</v>
      </c>
      <c r="C5613" t="s">
        <v>1111</v>
      </c>
      <c r="D5613" s="1">
        <v>42735</v>
      </c>
      <c r="E5613" s="34">
        <f t="shared" si="647"/>
        <v>8557</v>
      </c>
      <c r="F5613" s="34">
        <f t="shared" si="647"/>
        <v>1583</v>
      </c>
      <c r="G5613" s="34">
        <f t="shared" si="647"/>
        <v>845</v>
      </c>
      <c r="H5613" s="34">
        <f t="shared" si="647"/>
        <v>291</v>
      </c>
      <c r="I5613" s="34">
        <f t="shared" si="647"/>
        <v>447</v>
      </c>
    </row>
    <row r="5614" spans="1:9">
      <c r="A5614" s="81">
        <f t="shared" si="643"/>
        <v>575404802015</v>
      </c>
      <c r="B5614">
        <v>5754048</v>
      </c>
      <c r="C5614" t="s">
        <v>1111</v>
      </c>
      <c r="D5614" s="1">
        <v>42369</v>
      </c>
      <c r="E5614" s="34">
        <f t="shared" ref="E5614:I5623" si="648">IF(YEAR($D5614)&lt;2016,VLOOKUP($A5614,LDB_alt,COLUMN()-1,FALSE),IFERROR(VLOOKUP($A5614,LDB_neu,COLUMN()-1,FALSE),""))</f>
        <v>8556.7199999999993</v>
      </c>
      <c r="F5614" s="34">
        <f t="shared" si="648"/>
        <v>1589.52</v>
      </c>
      <c r="G5614" s="34">
        <f t="shared" si="648"/>
        <v>846.27</v>
      </c>
      <c r="H5614" s="34">
        <f t="shared" si="648"/>
        <v>284.41000000000003</v>
      </c>
      <c r="I5614" s="34">
        <f t="shared" si="648"/>
        <v>458.84</v>
      </c>
    </row>
    <row r="5615" spans="1:9">
      <c r="A5615" s="81">
        <f t="shared" si="643"/>
        <v>575404802014</v>
      </c>
      <c r="B5615">
        <v>5754048</v>
      </c>
      <c r="C5615" t="s">
        <v>1111</v>
      </c>
      <c r="D5615" s="1">
        <v>42004</v>
      </c>
      <c r="E5615" s="34">
        <f t="shared" si="648"/>
        <v>8556.7199999999993</v>
      </c>
      <c r="F5615" s="34">
        <f t="shared" si="648"/>
        <v>1589.1599999999999</v>
      </c>
      <c r="G5615" s="34">
        <f t="shared" si="648"/>
        <v>842.66</v>
      </c>
      <c r="H5615" s="34">
        <f t="shared" si="648"/>
        <v>285.02</v>
      </c>
      <c r="I5615" s="34">
        <f t="shared" si="648"/>
        <v>461.48</v>
      </c>
    </row>
    <row r="5616" spans="1:9">
      <c r="A5616" s="81">
        <f t="shared" si="643"/>
        <v>575404802013</v>
      </c>
      <c r="B5616">
        <v>5754048</v>
      </c>
      <c r="C5616" t="s">
        <v>1111</v>
      </c>
      <c r="D5616" s="1">
        <v>41639</v>
      </c>
      <c r="E5616" s="34">
        <f t="shared" si="648"/>
        <v>8556.7099999999991</v>
      </c>
      <c r="F5616" s="34">
        <f t="shared" si="648"/>
        <v>1585.6399999999999</v>
      </c>
      <c r="G5616" s="34">
        <f t="shared" si="648"/>
        <v>837.72</v>
      </c>
      <c r="H5616" s="34">
        <f t="shared" si="648"/>
        <v>286.08</v>
      </c>
      <c r="I5616" s="34">
        <f t="shared" si="648"/>
        <v>461.84</v>
      </c>
    </row>
    <row r="5617" spans="1:9">
      <c r="A5617" s="81">
        <f t="shared" si="643"/>
        <v>575404802012</v>
      </c>
      <c r="B5617">
        <v>5754048</v>
      </c>
      <c r="C5617" t="s">
        <v>1111</v>
      </c>
      <c r="D5617" s="1">
        <v>41274</v>
      </c>
      <c r="E5617" s="34">
        <f t="shared" si="648"/>
        <v>8556.7099999999991</v>
      </c>
      <c r="F5617" s="34">
        <f t="shared" si="648"/>
        <v>1579.69</v>
      </c>
      <c r="G5617" s="34">
        <f t="shared" si="648"/>
        <v>830.07</v>
      </c>
      <c r="H5617" s="34">
        <f t="shared" si="648"/>
        <v>286.97000000000003</v>
      </c>
      <c r="I5617" s="34">
        <f t="shared" si="648"/>
        <v>462.65</v>
      </c>
    </row>
    <row r="5618" spans="1:9">
      <c r="A5618" s="81">
        <f t="shared" si="643"/>
        <v>575404802011</v>
      </c>
      <c r="B5618">
        <v>5754048</v>
      </c>
      <c r="C5618" t="s">
        <v>1111</v>
      </c>
      <c r="D5618" s="1">
        <v>40908</v>
      </c>
      <c r="E5618" s="34">
        <f t="shared" si="648"/>
        <v>8544.07</v>
      </c>
      <c r="F5618" s="34">
        <f t="shared" si="648"/>
        <v>1570.23</v>
      </c>
      <c r="G5618" s="34">
        <f t="shared" si="648"/>
        <v>825.63</v>
      </c>
      <c r="H5618" s="34">
        <f t="shared" si="648"/>
        <v>288.22000000000003</v>
      </c>
      <c r="I5618" s="34">
        <f t="shared" si="648"/>
        <v>456.38</v>
      </c>
    </row>
    <row r="5619" spans="1:9">
      <c r="A5619" s="81">
        <f t="shared" si="643"/>
        <v>575404802010</v>
      </c>
      <c r="B5619">
        <v>5754048</v>
      </c>
      <c r="C5619" t="s">
        <v>1111</v>
      </c>
      <c r="D5619" s="1">
        <v>40543</v>
      </c>
      <c r="E5619" s="34">
        <f t="shared" si="648"/>
        <v>8544.07</v>
      </c>
      <c r="F5619" s="34">
        <f t="shared" si="648"/>
        <v>1567.97</v>
      </c>
      <c r="G5619" s="34">
        <f t="shared" si="648"/>
        <v>823.9</v>
      </c>
      <c r="H5619" s="34">
        <f t="shared" si="648"/>
        <v>288.02</v>
      </c>
      <c r="I5619" s="34">
        <f t="shared" si="648"/>
        <v>456.05</v>
      </c>
    </row>
    <row r="5620" spans="1:9">
      <c r="A5620" s="81">
        <f t="shared" si="643"/>
        <v>575404802009</v>
      </c>
      <c r="B5620">
        <v>5754048</v>
      </c>
      <c r="C5620" t="s">
        <v>1111</v>
      </c>
      <c r="D5620" s="1">
        <v>40178</v>
      </c>
      <c r="E5620" s="34">
        <f t="shared" si="648"/>
        <v>8542.84</v>
      </c>
      <c r="F5620" s="34">
        <f t="shared" si="648"/>
        <v>1564.46</v>
      </c>
      <c r="G5620" s="34">
        <f t="shared" si="648"/>
        <v>815.82</v>
      </c>
      <c r="H5620" s="34">
        <f t="shared" si="648"/>
        <v>294.20999999999998</v>
      </c>
      <c r="I5620" s="34">
        <f t="shared" si="648"/>
        <v>454.43</v>
      </c>
    </row>
    <row r="5621" spans="1:9">
      <c r="A5621" s="81">
        <f t="shared" si="643"/>
        <v>575404802008</v>
      </c>
      <c r="B5621">
        <v>5754048</v>
      </c>
      <c r="C5621" t="s">
        <v>1111</v>
      </c>
      <c r="D5621" s="1">
        <v>39813</v>
      </c>
      <c r="E5621" s="34">
        <f t="shared" si="648"/>
        <v>8542.84</v>
      </c>
      <c r="F5621" s="34">
        <f t="shared" si="648"/>
        <v>1555.1</v>
      </c>
      <c r="G5621" s="34">
        <f t="shared" si="648"/>
        <v>810.04</v>
      </c>
      <c r="H5621" s="34">
        <f t="shared" si="648"/>
        <v>290.32</v>
      </c>
      <c r="I5621" s="34">
        <f t="shared" si="648"/>
        <v>454.74</v>
      </c>
    </row>
    <row r="5622" spans="1:9">
      <c r="A5622" s="81">
        <f t="shared" si="643"/>
        <v>575404802007</v>
      </c>
      <c r="B5622">
        <v>5754048</v>
      </c>
      <c r="C5622" t="s">
        <v>1111</v>
      </c>
      <c r="D5622" s="1">
        <v>39447</v>
      </c>
      <c r="E5622" s="34">
        <f t="shared" si="648"/>
        <v>8542.42</v>
      </c>
      <c r="F5622" s="34">
        <f t="shared" si="648"/>
        <v>1551.31</v>
      </c>
      <c r="G5622" s="34">
        <f t="shared" si="648"/>
        <v>808.85</v>
      </c>
      <c r="H5622" s="34">
        <f t="shared" si="648"/>
        <v>287.83</v>
      </c>
      <c r="I5622" s="34">
        <f t="shared" si="648"/>
        <v>454.63</v>
      </c>
    </row>
    <row r="5623" spans="1:9">
      <c r="A5623" s="81">
        <f t="shared" si="643"/>
        <v>575404802006</v>
      </c>
      <c r="B5623">
        <v>5754048</v>
      </c>
      <c r="C5623" t="s">
        <v>1111</v>
      </c>
      <c r="D5623" s="1">
        <v>39082</v>
      </c>
      <c r="E5623" s="34">
        <f t="shared" si="648"/>
        <v>8542.01</v>
      </c>
      <c r="F5623" s="34">
        <f t="shared" si="648"/>
        <v>1546.3000000000002</v>
      </c>
      <c r="G5623" s="34">
        <f t="shared" si="648"/>
        <v>837.25</v>
      </c>
      <c r="H5623" s="34">
        <f t="shared" si="648"/>
        <v>246.9</v>
      </c>
      <c r="I5623" s="34">
        <f t="shared" si="648"/>
        <v>462.15</v>
      </c>
    </row>
    <row r="5624" spans="1:9">
      <c r="A5624" s="81">
        <f t="shared" si="643"/>
        <v>575405202025</v>
      </c>
      <c r="B5624">
        <v>5754052</v>
      </c>
      <c r="C5624" t="s">
        <v>1112</v>
      </c>
      <c r="D5624" s="1">
        <v>46022</v>
      </c>
      <c r="E5624" s="34" t="str">
        <f t="shared" ref="E5624:I5633" si="649">IF(YEAR($D5624)&lt;2016,VLOOKUP($A5624,LDB_alt,COLUMN()-1,FALSE),IFERROR(VLOOKUP($A5624,LDB_neu,COLUMN()-1,FALSE),""))</f>
        <v/>
      </c>
      <c r="F5624" s="34" t="str">
        <f t="shared" si="649"/>
        <v/>
      </c>
      <c r="G5624" s="34" t="str">
        <f t="shared" si="649"/>
        <v/>
      </c>
      <c r="H5624" s="34" t="str">
        <f t="shared" si="649"/>
        <v/>
      </c>
      <c r="I5624" s="34" t="str">
        <f t="shared" si="649"/>
        <v/>
      </c>
    </row>
    <row r="5625" spans="1:9">
      <c r="A5625" s="81">
        <f t="shared" si="643"/>
        <v>575405202024</v>
      </c>
      <c r="B5625">
        <v>5754052</v>
      </c>
      <c r="C5625" t="s">
        <v>1112</v>
      </c>
      <c r="D5625" s="1">
        <v>45657</v>
      </c>
      <c r="E5625" s="34" t="str">
        <f t="shared" si="649"/>
        <v/>
      </c>
      <c r="F5625" s="34" t="str">
        <f t="shared" si="649"/>
        <v/>
      </c>
      <c r="G5625" s="34" t="str">
        <f t="shared" si="649"/>
        <v/>
      </c>
      <c r="H5625" s="34" t="str">
        <f t="shared" si="649"/>
        <v/>
      </c>
      <c r="I5625" s="34" t="str">
        <f t="shared" si="649"/>
        <v/>
      </c>
    </row>
    <row r="5626" spans="1:9">
      <c r="A5626" s="81">
        <f t="shared" si="643"/>
        <v>575405202023</v>
      </c>
      <c r="B5626">
        <v>5754052</v>
      </c>
      <c r="C5626" t="s">
        <v>1112</v>
      </c>
      <c r="D5626" s="1">
        <v>45291</v>
      </c>
      <c r="E5626" s="34" t="str">
        <f t="shared" si="649"/>
        <v/>
      </c>
      <c r="F5626" s="34" t="str">
        <f t="shared" si="649"/>
        <v/>
      </c>
      <c r="G5626" s="34" t="str">
        <f t="shared" si="649"/>
        <v/>
      </c>
      <c r="H5626" s="34" t="str">
        <f t="shared" si="649"/>
        <v/>
      </c>
      <c r="I5626" s="34" t="str">
        <f t="shared" si="649"/>
        <v/>
      </c>
    </row>
    <row r="5627" spans="1:9">
      <c r="A5627" s="81">
        <f t="shared" si="643"/>
        <v>575405202022</v>
      </c>
      <c r="B5627">
        <v>5754052</v>
      </c>
      <c r="C5627" t="s">
        <v>1112</v>
      </c>
      <c r="D5627" s="1">
        <v>44926</v>
      </c>
      <c r="E5627" s="34" t="str">
        <f t="shared" si="649"/>
        <v/>
      </c>
      <c r="F5627" s="34" t="str">
        <f t="shared" si="649"/>
        <v/>
      </c>
      <c r="G5627" s="34" t="str">
        <f t="shared" si="649"/>
        <v/>
      </c>
      <c r="H5627" s="34" t="str">
        <f t="shared" si="649"/>
        <v/>
      </c>
      <c r="I5627" s="34" t="str">
        <f t="shared" si="649"/>
        <v/>
      </c>
    </row>
    <row r="5628" spans="1:9">
      <c r="A5628" s="81">
        <f t="shared" si="643"/>
        <v>575405202021</v>
      </c>
      <c r="B5628">
        <v>5754052</v>
      </c>
      <c r="C5628" t="s">
        <v>1112</v>
      </c>
      <c r="D5628" s="1">
        <v>44561</v>
      </c>
      <c r="E5628" s="34" t="str">
        <f t="shared" si="649"/>
        <v/>
      </c>
      <c r="F5628" s="34" t="str">
        <f t="shared" si="649"/>
        <v/>
      </c>
      <c r="G5628" s="34" t="str">
        <f t="shared" si="649"/>
        <v/>
      </c>
      <c r="H5628" s="34" t="str">
        <f t="shared" si="649"/>
        <v/>
      </c>
      <c r="I5628" s="34" t="str">
        <f t="shared" si="649"/>
        <v/>
      </c>
    </row>
    <row r="5629" spans="1:9">
      <c r="A5629" s="81">
        <f t="shared" si="643"/>
        <v>575405202020</v>
      </c>
      <c r="B5629">
        <v>5754052</v>
      </c>
      <c r="C5629" t="s">
        <v>1112</v>
      </c>
      <c r="D5629" s="1">
        <v>44196</v>
      </c>
      <c r="E5629" s="34" t="str">
        <f t="shared" si="649"/>
        <v/>
      </c>
      <c r="F5629" s="34" t="str">
        <f t="shared" si="649"/>
        <v/>
      </c>
      <c r="G5629" s="34" t="str">
        <f t="shared" si="649"/>
        <v/>
      </c>
      <c r="H5629" s="34" t="str">
        <f t="shared" si="649"/>
        <v/>
      </c>
      <c r="I5629" s="34" t="str">
        <f t="shared" si="649"/>
        <v/>
      </c>
    </row>
    <row r="5630" spans="1:9">
      <c r="A5630" s="81">
        <f t="shared" si="643"/>
        <v>575405202019</v>
      </c>
      <c r="B5630">
        <v>5754052</v>
      </c>
      <c r="C5630" t="s">
        <v>1112</v>
      </c>
      <c r="D5630" s="1">
        <v>43830</v>
      </c>
      <c r="E5630" s="34" t="str">
        <f t="shared" si="649"/>
        <v/>
      </c>
      <c r="F5630" s="34" t="str">
        <f t="shared" si="649"/>
        <v/>
      </c>
      <c r="G5630" s="34" t="str">
        <f t="shared" si="649"/>
        <v/>
      </c>
      <c r="H5630" s="34" t="str">
        <f t="shared" si="649"/>
        <v/>
      </c>
      <c r="I5630" s="34" t="str">
        <f t="shared" si="649"/>
        <v/>
      </c>
    </row>
    <row r="5631" spans="1:9">
      <c r="A5631" s="81">
        <f t="shared" si="643"/>
        <v>575405202018</v>
      </c>
      <c r="B5631">
        <v>5754052</v>
      </c>
      <c r="C5631" t="s">
        <v>1112</v>
      </c>
      <c r="D5631" s="1">
        <v>43465</v>
      </c>
      <c r="E5631" s="34">
        <f t="shared" si="649"/>
        <v>3542</v>
      </c>
      <c r="F5631" s="34">
        <f t="shared" si="649"/>
        <v>656</v>
      </c>
      <c r="G5631" s="34">
        <f t="shared" si="649"/>
        <v>439</v>
      </c>
      <c r="H5631" s="34">
        <f t="shared" si="649"/>
        <v>60</v>
      </c>
      <c r="I5631" s="34">
        <f t="shared" si="649"/>
        <v>157</v>
      </c>
    </row>
    <row r="5632" spans="1:9">
      <c r="A5632" s="81">
        <f t="shared" si="643"/>
        <v>575405202017</v>
      </c>
      <c r="B5632">
        <v>5754052</v>
      </c>
      <c r="C5632" t="s">
        <v>1112</v>
      </c>
      <c r="D5632" s="1">
        <v>43100</v>
      </c>
      <c r="E5632" s="34">
        <f t="shared" si="649"/>
        <v>3542</v>
      </c>
      <c r="F5632" s="34">
        <f t="shared" si="649"/>
        <v>656</v>
      </c>
      <c r="G5632" s="34">
        <f t="shared" si="649"/>
        <v>439</v>
      </c>
      <c r="H5632" s="34">
        <f t="shared" si="649"/>
        <v>60</v>
      </c>
      <c r="I5632" s="34">
        <f t="shared" si="649"/>
        <v>157</v>
      </c>
    </row>
    <row r="5633" spans="1:9">
      <c r="A5633" s="81">
        <f t="shared" si="643"/>
        <v>575405202016</v>
      </c>
      <c r="B5633">
        <v>5754052</v>
      </c>
      <c r="C5633" t="s">
        <v>1112</v>
      </c>
      <c r="D5633" s="1">
        <v>42735</v>
      </c>
      <c r="E5633" s="34">
        <f t="shared" si="649"/>
        <v>3542</v>
      </c>
      <c r="F5633" s="34">
        <f t="shared" si="649"/>
        <v>648</v>
      </c>
      <c r="G5633" s="34">
        <f t="shared" si="649"/>
        <v>428</v>
      </c>
      <c r="H5633" s="34">
        <f t="shared" si="649"/>
        <v>61</v>
      </c>
      <c r="I5633" s="34">
        <f t="shared" si="649"/>
        <v>159</v>
      </c>
    </row>
    <row r="5634" spans="1:9">
      <c r="A5634" s="81">
        <f t="shared" si="643"/>
        <v>575405202015</v>
      </c>
      <c r="B5634">
        <v>5754052</v>
      </c>
      <c r="C5634" t="s">
        <v>1112</v>
      </c>
      <c r="D5634" s="1">
        <v>42369</v>
      </c>
      <c r="E5634" s="34">
        <f t="shared" ref="E5634:I5643" si="650">IF(YEAR($D5634)&lt;2016,VLOOKUP($A5634,LDB_alt,COLUMN()-1,FALSE),IFERROR(VLOOKUP($A5634,LDB_neu,COLUMN()-1,FALSE),""))</f>
        <v>3542.33</v>
      </c>
      <c r="F5634" s="34">
        <f t="shared" si="650"/>
        <v>649.89</v>
      </c>
      <c r="G5634" s="34">
        <f t="shared" si="650"/>
        <v>409.76</v>
      </c>
      <c r="H5634" s="34">
        <f t="shared" si="650"/>
        <v>59.35</v>
      </c>
      <c r="I5634" s="34">
        <f t="shared" si="650"/>
        <v>180.78</v>
      </c>
    </row>
    <row r="5635" spans="1:9">
      <c r="A5635" s="81">
        <f t="shared" si="643"/>
        <v>575405202014</v>
      </c>
      <c r="B5635">
        <v>5754052</v>
      </c>
      <c r="C5635" t="s">
        <v>1112</v>
      </c>
      <c r="D5635" s="1">
        <v>42004</v>
      </c>
      <c r="E5635" s="34">
        <f t="shared" si="650"/>
        <v>3542.33</v>
      </c>
      <c r="F5635" s="34">
        <f t="shared" si="650"/>
        <v>646.06999999999994</v>
      </c>
      <c r="G5635" s="34">
        <f t="shared" si="650"/>
        <v>404.64</v>
      </c>
      <c r="H5635" s="34">
        <f t="shared" si="650"/>
        <v>61.26</v>
      </c>
      <c r="I5635" s="34">
        <f t="shared" si="650"/>
        <v>180.17</v>
      </c>
    </row>
    <row r="5636" spans="1:9">
      <c r="A5636" s="81">
        <f t="shared" si="643"/>
        <v>575405202013</v>
      </c>
      <c r="B5636">
        <v>5754052</v>
      </c>
      <c r="C5636" t="s">
        <v>1112</v>
      </c>
      <c r="D5636" s="1">
        <v>41639</v>
      </c>
      <c r="E5636" s="34">
        <f t="shared" si="650"/>
        <v>3542.33</v>
      </c>
      <c r="F5636" s="34">
        <f t="shared" si="650"/>
        <v>645.54</v>
      </c>
      <c r="G5636" s="34">
        <f t="shared" si="650"/>
        <v>403.57</v>
      </c>
      <c r="H5636" s="34">
        <f t="shared" si="650"/>
        <v>61.81</v>
      </c>
      <c r="I5636" s="34">
        <f t="shared" si="650"/>
        <v>180.16</v>
      </c>
    </row>
    <row r="5637" spans="1:9">
      <c r="A5637" s="81">
        <f t="shared" ref="A5637:A5700" si="651">(LEFT(B5637&amp;"00000000",8)&amp;YEAR(D5637))+0</f>
        <v>575405202012</v>
      </c>
      <c r="B5637">
        <v>5754052</v>
      </c>
      <c r="C5637" t="s">
        <v>1112</v>
      </c>
      <c r="D5637" s="1">
        <v>41274</v>
      </c>
      <c r="E5637" s="34">
        <f t="shared" si="650"/>
        <v>3542.33</v>
      </c>
      <c r="F5637" s="34">
        <f t="shared" si="650"/>
        <v>642.99</v>
      </c>
      <c r="G5637" s="34">
        <f t="shared" si="650"/>
        <v>400.72</v>
      </c>
      <c r="H5637" s="34">
        <f t="shared" si="650"/>
        <v>62.12</v>
      </c>
      <c r="I5637" s="34">
        <f t="shared" si="650"/>
        <v>180.15</v>
      </c>
    </row>
    <row r="5638" spans="1:9">
      <c r="A5638" s="81">
        <f t="shared" si="651"/>
        <v>575405202011</v>
      </c>
      <c r="B5638">
        <v>5754052</v>
      </c>
      <c r="C5638" t="s">
        <v>1112</v>
      </c>
      <c r="D5638" s="1">
        <v>40908</v>
      </c>
      <c r="E5638" s="34">
        <f t="shared" si="650"/>
        <v>3533.1</v>
      </c>
      <c r="F5638" s="34">
        <f t="shared" si="650"/>
        <v>640.41999999999996</v>
      </c>
      <c r="G5638" s="34">
        <f t="shared" si="650"/>
        <v>399.27</v>
      </c>
      <c r="H5638" s="34">
        <f t="shared" si="650"/>
        <v>62.11</v>
      </c>
      <c r="I5638" s="34">
        <f t="shared" si="650"/>
        <v>179.04</v>
      </c>
    </row>
    <row r="5639" spans="1:9">
      <c r="A5639" s="81">
        <f t="shared" si="651"/>
        <v>575405202010</v>
      </c>
      <c r="B5639">
        <v>5754052</v>
      </c>
      <c r="C5639" t="s">
        <v>1112</v>
      </c>
      <c r="D5639" s="1">
        <v>40543</v>
      </c>
      <c r="E5639" s="34">
        <f t="shared" si="650"/>
        <v>3532.62</v>
      </c>
      <c r="F5639" s="34">
        <f t="shared" si="650"/>
        <v>640.13</v>
      </c>
      <c r="G5639" s="34">
        <f t="shared" si="650"/>
        <v>399.02</v>
      </c>
      <c r="H5639" s="34">
        <f t="shared" si="650"/>
        <v>62.11</v>
      </c>
      <c r="I5639" s="34">
        <f t="shared" si="650"/>
        <v>179</v>
      </c>
    </row>
    <row r="5640" spans="1:9">
      <c r="A5640" s="81">
        <f t="shared" si="651"/>
        <v>575405202009</v>
      </c>
      <c r="B5640">
        <v>5754052</v>
      </c>
      <c r="C5640" t="s">
        <v>1112</v>
      </c>
      <c r="D5640" s="1">
        <v>40178</v>
      </c>
      <c r="E5640" s="34">
        <f t="shared" si="650"/>
        <v>3531.98</v>
      </c>
      <c r="F5640" s="34">
        <f t="shared" si="650"/>
        <v>639.03</v>
      </c>
      <c r="G5640" s="34">
        <f t="shared" si="650"/>
        <v>398.31</v>
      </c>
      <c r="H5640" s="34">
        <f t="shared" si="650"/>
        <v>62.38</v>
      </c>
      <c r="I5640" s="34">
        <f t="shared" si="650"/>
        <v>178.34</v>
      </c>
    </row>
    <row r="5641" spans="1:9">
      <c r="A5641" s="81">
        <f t="shared" si="651"/>
        <v>575405202008</v>
      </c>
      <c r="B5641">
        <v>5754052</v>
      </c>
      <c r="C5641" t="s">
        <v>1112</v>
      </c>
      <c r="D5641" s="1">
        <v>39813</v>
      </c>
      <c r="E5641" s="34">
        <f t="shared" si="650"/>
        <v>3531.55</v>
      </c>
      <c r="F5641" s="34">
        <f t="shared" si="650"/>
        <v>628.14</v>
      </c>
      <c r="G5641" s="34">
        <f t="shared" si="650"/>
        <v>414.16</v>
      </c>
      <c r="H5641" s="34">
        <f t="shared" si="650"/>
        <v>36.130000000000003</v>
      </c>
      <c r="I5641" s="34">
        <f t="shared" si="650"/>
        <v>177.85</v>
      </c>
    </row>
    <row r="5642" spans="1:9">
      <c r="A5642" s="81">
        <f t="shared" si="651"/>
        <v>575405202007</v>
      </c>
      <c r="B5642">
        <v>5754052</v>
      </c>
      <c r="C5642" t="s">
        <v>1112</v>
      </c>
      <c r="D5642" s="1">
        <v>39447</v>
      </c>
      <c r="E5642" s="34">
        <f t="shared" si="650"/>
        <v>3531.52</v>
      </c>
      <c r="F5642" s="34">
        <f t="shared" si="650"/>
        <v>623.88</v>
      </c>
      <c r="G5642" s="34">
        <f t="shared" si="650"/>
        <v>411.99</v>
      </c>
      <c r="H5642" s="34">
        <f t="shared" si="650"/>
        <v>31.95</v>
      </c>
      <c r="I5642" s="34">
        <f t="shared" si="650"/>
        <v>179.94</v>
      </c>
    </row>
    <row r="5643" spans="1:9">
      <c r="A5643" s="81">
        <f t="shared" si="651"/>
        <v>575405202006</v>
      </c>
      <c r="B5643">
        <v>5754052</v>
      </c>
      <c r="C5643" t="s">
        <v>1112</v>
      </c>
      <c r="D5643" s="1">
        <v>39082</v>
      </c>
      <c r="E5643" s="34">
        <f t="shared" si="650"/>
        <v>3531.61</v>
      </c>
      <c r="F5643" s="34">
        <f t="shared" si="650"/>
        <v>615.53</v>
      </c>
      <c r="G5643" s="34">
        <f t="shared" si="650"/>
        <v>412.95</v>
      </c>
      <c r="H5643" s="34">
        <f t="shared" si="650"/>
        <v>22.08</v>
      </c>
      <c r="I5643" s="34">
        <f t="shared" si="650"/>
        <v>180.5</v>
      </c>
    </row>
    <row r="5644" spans="1:9">
      <c r="A5644" s="81">
        <f t="shared" si="651"/>
        <v>575800002025</v>
      </c>
      <c r="B5644">
        <v>5758</v>
      </c>
      <c r="C5644" t="s">
        <v>546</v>
      </c>
      <c r="D5644" s="1">
        <v>46022</v>
      </c>
      <c r="E5644" s="34" t="str">
        <f t="shared" ref="E5644:I5653" si="652">IF(YEAR($D5644)&lt;2016,VLOOKUP($A5644,LDB_alt,COLUMN()-1,FALSE),IFERROR(VLOOKUP($A5644,LDB_neu,COLUMN()-1,FALSE),""))</f>
        <v/>
      </c>
      <c r="F5644" s="34" t="str">
        <f t="shared" si="652"/>
        <v/>
      </c>
      <c r="G5644" s="34" t="str">
        <f t="shared" si="652"/>
        <v/>
      </c>
      <c r="H5644" s="34" t="str">
        <f t="shared" si="652"/>
        <v/>
      </c>
      <c r="I5644" s="34" t="str">
        <f t="shared" si="652"/>
        <v/>
      </c>
    </row>
    <row r="5645" spans="1:9">
      <c r="A5645" s="81">
        <f t="shared" si="651"/>
        <v>575800002024</v>
      </c>
      <c r="B5645">
        <v>5758</v>
      </c>
      <c r="C5645" t="s">
        <v>546</v>
      </c>
      <c r="D5645" s="1">
        <v>45657</v>
      </c>
      <c r="E5645" s="34" t="str">
        <f t="shared" si="652"/>
        <v/>
      </c>
      <c r="F5645" s="34" t="str">
        <f t="shared" si="652"/>
        <v/>
      </c>
      <c r="G5645" s="34" t="str">
        <f t="shared" si="652"/>
        <v/>
      </c>
      <c r="H5645" s="34" t="str">
        <f t="shared" si="652"/>
        <v/>
      </c>
      <c r="I5645" s="34" t="str">
        <f t="shared" si="652"/>
        <v/>
      </c>
    </row>
    <row r="5646" spans="1:9">
      <c r="A5646" s="81">
        <f t="shared" si="651"/>
        <v>575800002023</v>
      </c>
      <c r="B5646">
        <v>5758</v>
      </c>
      <c r="C5646" t="s">
        <v>546</v>
      </c>
      <c r="D5646" s="1">
        <v>45291</v>
      </c>
      <c r="E5646" s="34" t="str">
        <f t="shared" si="652"/>
        <v/>
      </c>
      <c r="F5646" s="34" t="str">
        <f t="shared" si="652"/>
        <v/>
      </c>
      <c r="G5646" s="34" t="str">
        <f t="shared" si="652"/>
        <v/>
      </c>
      <c r="H5646" s="34" t="str">
        <f t="shared" si="652"/>
        <v/>
      </c>
      <c r="I5646" s="34" t="str">
        <f t="shared" si="652"/>
        <v/>
      </c>
    </row>
    <row r="5647" spans="1:9">
      <c r="A5647" s="81">
        <f t="shared" si="651"/>
        <v>575800002022</v>
      </c>
      <c r="B5647">
        <v>5758</v>
      </c>
      <c r="C5647" t="s">
        <v>546</v>
      </c>
      <c r="D5647" s="1">
        <v>44926</v>
      </c>
      <c r="E5647" s="34" t="str">
        <f t="shared" si="652"/>
        <v/>
      </c>
      <c r="F5647" s="34" t="str">
        <f t="shared" si="652"/>
        <v/>
      </c>
      <c r="G5647" s="34" t="str">
        <f t="shared" si="652"/>
        <v/>
      </c>
      <c r="H5647" s="34" t="str">
        <f t="shared" si="652"/>
        <v/>
      </c>
      <c r="I5647" s="34" t="str">
        <f t="shared" si="652"/>
        <v/>
      </c>
    </row>
    <row r="5648" spans="1:9">
      <c r="A5648" s="81">
        <f t="shared" si="651"/>
        <v>575800002021</v>
      </c>
      <c r="B5648">
        <v>5758</v>
      </c>
      <c r="C5648" t="s">
        <v>546</v>
      </c>
      <c r="D5648" s="1">
        <v>44561</v>
      </c>
      <c r="E5648" s="34" t="str">
        <f t="shared" si="652"/>
        <v/>
      </c>
      <c r="F5648" s="34" t="str">
        <f t="shared" si="652"/>
        <v/>
      </c>
      <c r="G5648" s="34" t="str">
        <f t="shared" si="652"/>
        <v/>
      </c>
      <c r="H5648" s="34" t="str">
        <f t="shared" si="652"/>
        <v/>
      </c>
      <c r="I5648" s="34" t="str">
        <f t="shared" si="652"/>
        <v/>
      </c>
    </row>
    <row r="5649" spans="1:9">
      <c r="A5649" s="81">
        <f t="shared" si="651"/>
        <v>575800002020</v>
      </c>
      <c r="B5649">
        <v>5758</v>
      </c>
      <c r="C5649" t="s">
        <v>546</v>
      </c>
      <c r="D5649" s="1">
        <v>44196</v>
      </c>
      <c r="E5649" s="34" t="str">
        <f t="shared" si="652"/>
        <v/>
      </c>
      <c r="F5649" s="34" t="str">
        <f t="shared" si="652"/>
        <v/>
      </c>
      <c r="G5649" s="34" t="str">
        <f t="shared" si="652"/>
        <v/>
      </c>
      <c r="H5649" s="34" t="str">
        <f t="shared" si="652"/>
        <v/>
      </c>
      <c r="I5649" s="34" t="str">
        <f t="shared" si="652"/>
        <v/>
      </c>
    </row>
    <row r="5650" spans="1:9">
      <c r="A5650" s="81">
        <f t="shared" si="651"/>
        <v>575800002019</v>
      </c>
      <c r="B5650">
        <v>5758</v>
      </c>
      <c r="C5650" t="s">
        <v>546</v>
      </c>
      <c r="D5650" s="1">
        <v>43830</v>
      </c>
      <c r="E5650" s="34" t="str">
        <f t="shared" si="652"/>
        <v/>
      </c>
      <c r="F5650" s="34" t="str">
        <f t="shared" si="652"/>
        <v/>
      </c>
      <c r="G5650" s="34" t="str">
        <f t="shared" si="652"/>
        <v/>
      </c>
      <c r="H5650" s="34" t="str">
        <f t="shared" si="652"/>
        <v/>
      </c>
      <c r="I5650" s="34" t="str">
        <f t="shared" si="652"/>
        <v/>
      </c>
    </row>
    <row r="5651" spans="1:9">
      <c r="A5651" s="81">
        <f t="shared" si="651"/>
        <v>575800002018</v>
      </c>
      <c r="B5651">
        <v>5758</v>
      </c>
      <c r="C5651" t="s">
        <v>546</v>
      </c>
      <c r="D5651" s="1">
        <v>43465</v>
      </c>
      <c r="E5651" s="34">
        <f t="shared" si="652"/>
        <v>45041</v>
      </c>
      <c r="F5651" s="34">
        <f t="shared" si="652"/>
        <v>13803</v>
      </c>
      <c r="G5651" s="34">
        <f t="shared" si="652"/>
        <v>9066</v>
      </c>
      <c r="H5651" s="34">
        <f t="shared" si="652"/>
        <v>1023</v>
      </c>
      <c r="I5651" s="34">
        <f t="shared" si="652"/>
        <v>3714</v>
      </c>
    </row>
    <row r="5652" spans="1:9">
      <c r="A5652" s="81">
        <f t="shared" si="651"/>
        <v>575800002017</v>
      </c>
      <c r="B5652">
        <v>5758</v>
      </c>
      <c r="C5652" t="s">
        <v>546</v>
      </c>
      <c r="D5652" s="1">
        <v>43100</v>
      </c>
      <c r="E5652" s="34">
        <f t="shared" si="652"/>
        <v>45041</v>
      </c>
      <c r="F5652" s="34">
        <f t="shared" si="652"/>
        <v>13740</v>
      </c>
      <c r="G5652" s="34">
        <f t="shared" si="652"/>
        <v>9050</v>
      </c>
      <c r="H5652" s="34">
        <f t="shared" si="652"/>
        <v>981</v>
      </c>
      <c r="I5652" s="34">
        <f t="shared" si="652"/>
        <v>3709</v>
      </c>
    </row>
    <row r="5653" spans="1:9">
      <c r="A5653" s="81">
        <f t="shared" si="651"/>
        <v>575800002016</v>
      </c>
      <c r="B5653">
        <v>5758</v>
      </c>
      <c r="C5653" t="s">
        <v>546</v>
      </c>
      <c r="D5653" s="1">
        <v>42735</v>
      </c>
      <c r="E5653" s="34">
        <f t="shared" si="652"/>
        <v>45041</v>
      </c>
      <c r="F5653" s="34">
        <f t="shared" si="652"/>
        <v>13695</v>
      </c>
      <c r="G5653" s="34">
        <f t="shared" si="652"/>
        <v>9030</v>
      </c>
      <c r="H5653" s="34">
        <f t="shared" si="652"/>
        <v>962</v>
      </c>
      <c r="I5653" s="34">
        <f t="shared" si="652"/>
        <v>3703</v>
      </c>
    </row>
    <row r="5654" spans="1:9">
      <c r="A5654" s="81">
        <f t="shared" si="651"/>
        <v>575800002015</v>
      </c>
      <c r="B5654">
        <v>5758</v>
      </c>
      <c r="C5654" t="s">
        <v>546</v>
      </c>
      <c r="D5654" s="1">
        <v>42369</v>
      </c>
      <c r="E5654" s="34">
        <f t="shared" ref="E5654:I5663" si="653">IF(YEAR($D5654)&lt;2016,VLOOKUP($A5654,LDB_alt,COLUMN()-1,FALSE),IFERROR(VLOOKUP($A5654,LDB_neu,COLUMN()-1,FALSE),""))</f>
        <v>45041.37</v>
      </c>
      <c r="F5654" s="34">
        <f t="shared" si="653"/>
        <v>13643.779999999999</v>
      </c>
      <c r="G5654" s="34">
        <f t="shared" si="653"/>
        <v>9166.17</v>
      </c>
      <c r="H5654" s="34">
        <f t="shared" si="653"/>
        <v>754.79</v>
      </c>
      <c r="I5654" s="34">
        <f t="shared" si="653"/>
        <v>3722.82</v>
      </c>
    </row>
    <row r="5655" spans="1:9">
      <c r="A5655" s="81">
        <f t="shared" si="651"/>
        <v>575800002014</v>
      </c>
      <c r="B5655">
        <v>5758</v>
      </c>
      <c r="C5655" t="s">
        <v>546</v>
      </c>
      <c r="D5655" s="1">
        <v>42004</v>
      </c>
      <c r="E5655" s="34">
        <f t="shared" si="653"/>
        <v>45041.31</v>
      </c>
      <c r="F5655" s="34">
        <f t="shared" si="653"/>
        <v>13584.79</v>
      </c>
      <c r="G5655" s="34">
        <f t="shared" si="653"/>
        <v>9125.0400000000009</v>
      </c>
      <c r="H5655" s="34">
        <f t="shared" si="653"/>
        <v>749.56</v>
      </c>
      <c r="I5655" s="34">
        <f t="shared" si="653"/>
        <v>3710.19</v>
      </c>
    </row>
    <row r="5656" spans="1:9">
      <c r="A5656" s="81">
        <f t="shared" si="651"/>
        <v>575800002013</v>
      </c>
      <c r="B5656">
        <v>5758</v>
      </c>
      <c r="C5656" t="s">
        <v>546</v>
      </c>
      <c r="D5656" s="1">
        <v>41639</v>
      </c>
      <c r="E5656" s="34">
        <f t="shared" si="653"/>
        <v>45041.33</v>
      </c>
      <c r="F5656" s="34">
        <f t="shared" si="653"/>
        <v>13539.06</v>
      </c>
      <c r="G5656" s="34">
        <f t="shared" si="653"/>
        <v>9119.39</v>
      </c>
      <c r="H5656" s="34">
        <f t="shared" si="653"/>
        <v>720.43</v>
      </c>
      <c r="I5656" s="34">
        <f t="shared" si="653"/>
        <v>3699.24</v>
      </c>
    </row>
    <row r="5657" spans="1:9">
      <c r="A5657" s="81">
        <f t="shared" si="651"/>
        <v>575800002012</v>
      </c>
      <c r="B5657">
        <v>5758</v>
      </c>
      <c r="C5657" t="s">
        <v>546</v>
      </c>
      <c r="D5657" s="1">
        <v>41274</v>
      </c>
      <c r="E5657" s="34">
        <f t="shared" si="653"/>
        <v>45041.35</v>
      </c>
      <c r="F5657" s="34">
        <f t="shared" si="653"/>
        <v>13465.5</v>
      </c>
      <c r="G5657" s="34">
        <f t="shared" si="653"/>
        <v>9111.44</v>
      </c>
      <c r="H5657" s="34">
        <f t="shared" si="653"/>
        <v>676.19</v>
      </c>
      <c r="I5657" s="34">
        <f t="shared" si="653"/>
        <v>3677.87</v>
      </c>
    </row>
    <row r="5658" spans="1:9">
      <c r="A5658" s="81">
        <f t="shared" si="651"/>
        <v>575800002011</v>
      </c>
      <c r="B5658">
        <v>5758</v>
      </c>
      <c r="C5658" t="s">
        <v>546</v>
      </c>
      <c r="D5658" s="1">
        <v>40908</v>
      </c>
      <c r="E5658" s="34">
        <f t="shared" si="653"/>
        <v>45041.35</v>
      </c>
      <c r="F5658" s="34">
        <f t="shared" si="653"/>
        <v>13397.07</v>
      </c>
      <c r="G5658" s="34">
        <f t="shared" si="653"/>
        <v>9088.9599999999991</v>
      </c>
      <c r="H5658" s="34">
        <f t="shared" si="653"/>
        <v>636.02</v>
      </c>
      <c r="I5658" s="34">
        <f t="shared" si="653"/>
        <v>3672.09</v>
      </c>
    </row>
    <row r="5659" spans="1:9">
      <c r="A5659" s="81">
        <f t="shared" si="651"/>
        <v>575800002010</v>
      </c>
      <c r="B5659">
        <v>5758</v>
      </c>
      <c r="C5659" t="s">
        <v>546</v>
      </c>
      <c r="D5659" s="1">
        <v>40543</v>
      </c>
      <c r="E5659" s="34">
        <f t="shared" si="653"/>
        <v>45010.33</v>
      </c>
      <c r="F5659" s="34">
        <f t="shared" si="653"/>
        <v>13344.189999999999</v>
      </c>
      <c r="G5659" s="34">
        <f t="shared" si="653"/>
        <v>9030.4</v>
      </c>
      <c r="H5659" s="34">
        <f t="shared" si="653"/>
        <v>644.84</v>
      </c>
      <c r="I5659" s="34">
        <f t="shared" si="653"/>
        <v>3668.95</v>
      </c>
    </row>
    <row r="5660" spans="1:9">
      <c r="A5660" s="81">
        <f t="shared" si="651"/>
        <v>575800002009</v>
      </c>
      <c r="B5660">
        <v>5758</v>
      </c>
      <c r="C5660" t="s">
        <v>546</v>
      </c>
      <c r="D5660" s="1">
        <v>40178</v>
      </c>
      <c r="E5660" s="34">
        <f t="shared" si="653"/>
        <v>45008.94</v>
      </c>
      <c r="F5660" s="34">
        <f t="shared" si="653"/>
        <v>13257.68</v>
      </c>
      <c r="G5660" s="34">
        <f t="shared" si="653"/>
        <v>9004</v>
      </c>
      <c r="H5660" s="34">
        <f t="shared" si="653"/>
        <v>616.61</v>
      </c>
      <c r="I5660" s="34">
        <f t="shared" si="653"/>
        <v>3637.07</v>
      </c>
    </row>
    <row r="5661" spans="1:9">
      <c r="A5661" s="81">
        <f t="shared" si="651"/>
        <v>575800002008</v>
      </c>
      <c r="B5661">
        <v>5758</v>
      </c>
      <c r="C5661" t="s">
        <v>546</v>
      </c>
      <c r="D5661" s="1">
        <v>39813</v>
      </c>
      <c r="E5661" s="34">
        <f t="shared" si="653"/>
        <v>45007.57</v>
      </c>
      <c r="F5661" s="34">
        <f t="shared" si="653"/>
        <v>13189.69</v>
      </c>
      <c r="G5661" s="34">
        <f t="shared" si="653"/>
        <v>8960.43</v>
      </c>
      <c r="H5661" s="34">
        <f t="shared" si="653"/>
        <v>601.11</v>
      </c>
      <c r="I5661" s="34">
        <f t="shared" si="653"/>
        <v>3628.15</v>
      </c>
    </row>
    <row r="5662" spans="1:9">
      <c r="A5662" s="81">
        <f t="shared" si="651"/>
        <v>575800002007</v>
      </c>
      <c r="B5662">
        <v>5758</v>
      </c>
      <c r="C5662" t="s">
        <v>546</v>
      </c>
      <c r="D5662" s="1">
        <v>39447</v>
      </c>
      <c r="E5662" s="34">
        <f t="shared" si="653"/>
        <v>45006.98</v>
      </c>
      <c r="F5662" s="34">
        <f t="shared" si="653"/>
        <v>13116.59</v>
      </c>
      <c r="G5662" s="34">
        <f t="shared" si="653"/>
        <v>8912.92</v>
      </c>
      <c r="H5662" s="34">
        <f t="shared" si="653"/>
        <v>585.02</v>
      </c>
      <c r="I5662" s="34">
        <f t="shared" si="653"/>
        <v>3618.65</v>
      </c>
    </row>
    <row r="5663" spans="1:9">
      <c r="A5663" s="81">
        <f t="shared" si="651"/>
        <v>575800002006</v>
      </c>
      <c r="B5663">
        <v>5758</v>
      </c>
      <c r="C5663" t="s">
        <v>546</v>
      </c>
      <c r="D5663" s="1">
        <v>39082</v>
      </c>
      <c r="E5663" s="34">
        <f t="shared" si="653"/>
        <v>45007.21</v>
      </c>
      <c r="F5663" s="34">
        <f t="shared" si="653"/>
        <v>13011.42</v>
      </c>
      <c r="G5663" s="34">
        <f t="shared" si="653"/>
        <v>8820.08</v>
      </c>
      <c r="H5663" s="34">
        <f t="shared" si="653"/>
        <v>580.5</v>
      </c>
      <c r="I5663" s="34">
        <f t="shared" si="653"/>
        <v>3610.84</v>
      </c>
    </row>
    <row r="5664" spans="1:9">
      <c r="A5664" s="81">
        <f t="shared" si="651"/>
        <v>575800402025</v>
      </c>
      <c r="B5664">
        <v>5758004</v>
      </c>
      <c r="C5664" t="s">
        <v>1113</v>
      </c>
      <c r="D5664" s="1">
        <v>46022</v>
      </c>
      <c r="E5664" s="34" t="str">
        <f t="shared" ref="E5664:I5673" si="654">IF(YEAR($D5664)&lt;2016,VLOOKUP($A5664,LDB_alt,COLUMN()-1,FALSE),IFERROR(VLOOKUP($A5664,LDB_neu,COLUMN()-1,FALSE),""))</f>
        <v/>
      </c>
      <c r="F5664" s="34" t="str">
        <f t="shared" si="654"/>
        <v/>
      </c>
      <c r="G5664" s="34" t="str">
        <f t="shared" si="654"/>
        <v/>
      </c>
      <c r="H5664" s="34" t="str">
        <f t="shared" si="654"/>
        <v/>
      </c>
      <c r="I5664" s="34" t="str">
        <f t="shared" si="654"/>
        <v/>
      </c>
    </row>
    <row r="5665" spans="1:9">
      <c r="A5665" s="81">
        <f t="shared" si="651"/>
        <v>575800402024</v>
      </c>
      <c r="B5665">
        <v>5758004</v>
      </c>
      <c r="C5665" t="s">
        <v>1113</v>
      </c>
      <c r="D5665" s="1">
        <v>45657</v>
      </c>
      <c r="E5665" s="34" t="str">
        <f t="shared" si="654"/>
        <v/>
      </c>
      <c r="F5665" s="34" t="str">
        <f t="shared" si="654"/>
        <v/>
      </c>
      <c r="G5665" s="34" t="str">
        <f t="shared" si="654"/>
        <v/>
      </c>
      <c r="H5665" s="34" t="str">
        <f t="shared" si="654"/>
        <v/>
      </c>
      <c r="I5665" s="34" t="str">
        <f t="shared" si="654"/>
        <v/>
      </c>
    </row>
    <row r="5666" spans="1:9">
      <c r="A5666" s="81">
        <f t="shared" si="651"/>
        <v>575800402023</v>
      </c>
      <c r="B5666">
        <v>5758004</v>
      </c>
      <c r="C5666" t="s">
        <v>1113</v>
      </c>
      <c r="D5666" s="1">
        <v>45291</v>
      </c>
      <c r="E5666" s="34" t="str">
        <f t="shared" si="654"/>
        <v/>
      </c>
      <c r="F5666" s="34" t="str">
        <f t="shared" si="654"/>
        <v/>
      </c>
      <c r="G5666" s="34" t="str">
        <f t="shared" si="654"/>
        <v/>
      </c>
      <c r="H5666" s="34" t="str">
        <f t="shared" si="654"/>
        <v/>
      </c>
      <c r="I5666" s="34" t="str">
        <f t="shared" si="654"/>
        <v/>
      </c>
    </row>
    <row r="5667" spans="1:9">
      <c r="A5667" s="81">
        <f t="shared" si="651"/>
        <v>575800402022</v>
      </c>
      <c r="B5667">
        <v>5758004</v>
      </c>
      <c r="C5667" t="s">
        <v>1113</v>
      </c>
      <c r="D5667" s="1">
        <v>44926</v>
      </c>
      <c r="E5667" s="34" t="str">
        <f t="shared" si="654"/>
        <v/>
      </c>
      <c r="F5667" s="34" t="str">
        <f t="shared" si="654"/>
        <v/>
      </c>
      <c r="G5667" s="34" t="str">
        <f t="shared" si="654"/>
        <v/>
      </c>
      <c r="H5667" s="34" t="str">
        <f t="shared" si="654"/>
        <v/>
      </c>
      <c r="I5667" s="34" t="str">
        <f t="shared" si="654"/>
        <v/>
      </c>
    </row>
    <row r="5668" spans="1:9">
      <c r="A5668" s="81">
        <f t="shared" si="651"/>
        <v>575800402021</v>
      </c>
      <c r="B5668">
        <v>5758004</v>
      </c>
      <c r="C5668" t="s">
        <v>1113</v>
      </c>
      <c r="D5668" s="1">
        <v>44561</v>
      </c>
      <c r="E5668" s="34" t="str">
        <f t="shared" si="654"/>
        <v/>
      </c>
      <c r="F5668" s="34" t="str">
        <f t="shared" si="654"/>
        <v/>
      </c>
      <c r="G5668" s="34" t="str">
        <f t="shared" si="654"/>
        <v/>
      </c>
      <c r="H5668" s="34" t="str">
        <f t="shared" si="654"/>
        <v/>
      </c>
      <c r="I5668" s="34" t="str">
        <f t="shared" si="654"/>
        <v/>
      </c>
    </row>
    <row r="5669" spans="1:9">
      <c r="A5669" s="81">
        <f t="shared" si="651"/>
        <v>575800402020</v>
      </c>
      <c r="B5669">
        <v>5758004</v>
      </c>
      <c r="C5669" t="s">
        <v>1113</v>
      </c>
      <c r="D5669" s="1">
        <v>44196</v>
      </c>
      <c r="E5669" s="34" t="str">
        <f t="shared" si="654"/>
        <v/>
      </c>
      <c r="F5669" s="34" t="str">
        <f t="shared" si="654"/>
        <v/>
      </c>
      <c r="G5669" s="34" t="str">
        <f t="shared" si="654"/>
        <v/>
      </c>
      <c r="H5669" s="34" t="str">
        <f t="shared" si="654"/>
        <v/>
      </c>
      <c r="I5669" s="34" t="str">
        <f t="shared" si="654"/>
        <v/>
      </c>
    </row>
    <row r="5670" spans="1:9">
      <c r="A5670" s="81">
        <f t="shared" si="651"/>
        <v>575800402019</v>
      </c>
      <c r="B5670">
        <v>5758004</v>
      </c>
      <c r="C5670" t="s">
        <v>1113</v>
      </c>
      <c r="D5670" s="1">
        <v>43830</v>
      </c>
      <c r="E5670" s="34" t="str">
        <f t="shared" si="654"/>
        <v/>
      </c>
      <c r="F5670" s="34" t="str">
        <f t="shared" si="654"/>
        <v/>
      </c>
      <c r="G5670" s="34" t="str">
        <f t="shared" si="654"/>
        <v/>
      </c>
      <c r="H5670" s="34" t="str">
        <f t="shared" si="654"/>
        <v/>
      </c>
      <c r="I5670" s="34" t="str">
        <f t="shared" si="654"/>
        <v/>
      </c>
    </row>
    <row r="5671" spans="1:9">
      <c r="A5671" s="81">
        <f t="shared" si="651"/>
        <v>575800402018</v>
      </c>
      <c r="B5671">
        <v>5758004</v>
      </c>
      <c r="C5671" t="s">
        <v>1113</v>
      </c>
      <c r="D5671" s="1">
        <v>43465</v>
      </c>
      <c r="E5671" s="34">
        <f t="shared" si="654"/>
        <v>5930</v>
      </c>
      <c r="F5671" s="34">
        <f t="shared" si="654"/>
        <v>2236</v>
      </c>
      <c r="G5671" s="34">
        <f t="shared" si="654"/>
        <v>1535</v>
      </c>
      <c r="H5671" s="34">
        <f t="shared" si="654"/>
        <v>98</v>
      </c>
      <c r="I5671" s="34">
        <f t="shared" si="654"/>
        <v>603</v>
      </c>
    </row>
    <row r="5672" spans="1:9">
      <c r="A5672" s="81">
        <f t="shared" si="651"/>
        <v>575800402017</v>
      </c>
      <c r="B5672">
        <v>5758004</v>
      </c>
      <c r="C5672" t="s">
        <v>1113</v>
      </c>
      <c r="D5672" s="1">
        <v>43100</v>
      </c>
      <c r="E5672" s="34">
        <f t="shared" si="654"/>
        <v>5930</v>
      </c>
      <c r="F5672" s="34">
        <f t="shared" si="654"/>
        <v>2235</v>
      </c>
      <c r="G5672" s="34">
        <f t="shared" si="654"/>
        <v>1535</v>
      </c>
      <c r="H5672" s="34">
        <f t="shared" si="654"/>
        <v>97</v>
      </c>
      <c r="I5672" s="34">
        <f t="shared" si="654"/>
        <v>603</v>
      </c>
    </row>
    <row r="5673" spans="1:9">
      <c r="A5673" s="81">
        <f t="shared" si="651"/>
        <v>575800402016</v>
      </c>
      <c r="B5673">
        <v>5758004</v>
      </c>
      <c r="C5673" t="s">
        <v>1113</v>
      </c>
      <c r="D5673" s="1">
        <v>42735</v>
      </c>
      <c r="E5673" s="34">
        <f t="shared" si="654"/>
        <v>5930</v>
      </c>
      <c r="F5673" s="34">
        <f t="shared" si="654"/>
        <v>2233</v>
      </c>
      <c r="G5673" s="34">
        <f t="shared" si="654"/>
        <v>1533</v>
      </c>
      <c r="H5673" s="34">
        <f t="shared" si="654"/>
        <v>95</v>
      </c>
      <c r="I5673" s="34">
        <f t="shared" si="654"/>
        <v>605</v>
      </c>
    </row>
    <row r="5674" spans="1:9">
      <c r="A5674" s="81">
        <f t="shared" si="651"/>
        <v>575800402015</v>
      </c>
      <c r="B5674">
        <v>5758004</v>
      </c>
      <c r="C5674" t="s">
        <v>1113</v>
      </c>
      <c r="D5674" s="1">
        <v>42369</v>
      </c>
      <c r="E5674" s="34">
        <f t="shared" ref="E5674:I5683" si="655">IF(YEAR($D5674)&lt;2016,VLOOKUP($A5674,LDB_alt,COLUMN()-1,FALSE),IFERROR(VLOOKUP($A5674,LDB_neu,COLUMN()-1,FALSE),""))</f>
        <v>5930.37</v>
      </c>
      <c r="F5674" s="34">
        <f t="shared" si="655"/>
        <v>2228.23</v>
      </c>
      <c r="G5674" s="34">
        <f t="shared" si="655"/>
        <v>1549.92</v>
      </c>
      <c r="H5674" s="34">
        <f t="shared" si="655"/>
        <v>71.680000000000007</v>
      </c>
      <c r="I5674" s="34">
        <f t="shared" si="655"/>
        <v>606.63</v>
      </c>
    </row>
    <row r="5675" spans="1:9">
      <c r="A5675" s="81">
        <f t="shared" si="651"/>
        <v>575800402014</v>
      </c>
      <c r="B5675">
        <v>5758004</v>
      </c>
      <c r="C5675" t="s">
        <v>1113</v>
      </c>
      <c r="D5675" s="1">
        <v>42004</v>
      </c>
      <c r="E5675" s="34">
        <f t="shared" si="655"/>
        <v>5930.38</v>
      </c>
      <c r="F5675" s="34">
        <f t="shared" si="655"/>
        <v>2219.5100000000002</v>
      </c>
      <c r="G5675" s="34">
        <f t="shared" si="655"/>
        <v>1542.36</v>
      </c>
      <c r="H5675" s="34">
        <f t="shared" si="655"/>
        <v>70.959999999999994</v>
      </c>
      <c r="I5675" s="34">
        <f t="shared" si="655"/>
        <v>606.19000000000005</v>
      </c>
    </row>
    <row r="5676" spans="1:9">
      <c r="A5676" s="81">
        <f t="shared" si="651"/>
        <v>575800402013</v>
      </c>
      <c r="B5676">
        <v>5758004</v>
      </c>
      <c r="C5676" t="s">
        <v>1113</v>
      </c>
      <c r="D5676" s="1">
        <v>41639</v>
      </c>
      <c r="E5676" s="34">
        <f t="shared" si="655"/>
        <v>5930.38</v>
      </c>
      <c r="F5676" s="34">
        <f t="shared" si="655"/>
        <v>2215.58</v>
      </c>
      <c r="G5676" s="34">
        <f t="shared" si="655"/>
        <v>1541.3</v>
      </c>
      <c r="H5676" s="34">
        <f t="shared" si="655"/>
        <v>70.45</v>
      </c>
      <c r="I5676" s="34">
        <f t="shared" si="655"/>
        <v>603.83000000000004</v>
      </c>
    </row>
    <row r="5677" spans="1:9">
      <c r="A5677" s="81">
        <f t="shared" si="651"/>
        <v>575800402012</v>
      </c>
      <c r="B5677">
        <v>5758004</v>
      </c>
      <c r="C5677" t="s">
        <v>1113</v>
      </c>
      <c r="D5677" s="1">
        <v>41274</v>
      </c>
      <c r="E5677" s="34">
        <f t="shared" si="655"/>
        <v>5930.38</v>
      </c>
      <c r="F5677" s="34">
        <f t="shared" si="655"/>
        <v>2204.3000000000002</v>
      </c>
      <c r="G5677" s="34">
        <f t="shared" si="655"/>
        <v>1532.01</v>
      </c>
      <c r="H5677" s="34">
        <f t="shared" si="655"/>
        <v>68.64</v>
      </c>
      <c r="I5677" s="34">
        <f t="shared" si="655"/>
        <v>603.65</v>
      </c>
    </row>
    <row r="5678" spans="1:9">
      <c r="A5678" s="81">
        <f t="shared" si="651"/>
        <v>575800402011</v>
      </c>
      <c r="B5678">
        <v>5758004</v>
      </c>
      <c r="C5678" t="s">
        <v>1113</v>
      </c>
      <c r="D5678" s="1">
        <v>40908</v>
      </c>
      <c r="E5678" s="34">
        <f t="shared" si="655"/>
        <v>5930.38</v>
      </c>
      <c r="F5678" s="34">
        <f t="shared" si="655"/>
        <v>2197.12</v>
      </c>
      <c r="G5678" s="34">
        <f t="shared" si="655"/>
        <v>1518.93</v>
      </c>
      <c r="H5678" s="34">
        <f t="shared" si="655"/>
        <v>74.28</v>
      </c>
      <c r="I5678" s="34">
        <f t="shared" si="655"/>
        <v>603.91</v>
      </c>
    </row>
    <row r="5679" spans="1:9">
      <c r="A5679" s="81">
        <f t="shared" si="651"/>
        <v>575800402010</v>
      </c>
      <c r="B5679">
        <v>5758004</v>
      </c>
      <c r="C5679" t="s">
        <v>1113</v>
      </c>
      <c r="D5679" s="1">
        <v>40543</v>
      </c>
      <c r="E5679" s="34">
        <f t="shared" si="655"/>
        <v>5930.73</v>
      </c>
      <c r="F5679" s="34">
        <f t="shared" si="655"/>
        <v>2190.1099999999997</v>
      </c>
      <c r="G5679" s="34">
        <f t="shared" si="655"/>
        <v>1512.08</v>
      </c>
      <c r="H5679" s="34">
        <f t="shared" si="655"/>
        <v>74.25</v>
      </c>
      <c r="I5679" s="34">
        <f t="shared" si="655"/>
        <v>603.78</v>
      </c>
    </row>
    <row r="5680" spans="1:9">
      <c r="A5680" s="81">
        <f t="shared" si="651"/>
        <v>575800402009</v>
      </c>
      <c r="B5680">
        <v>5758004</v>
      </c>
      <c r="C5680" t="s">
        <v>1113</v>
      </c>
      <c r="D5680" s="1">
        <v>40178</v>
      </c>
      <c r="E5680" s="34">
        <f t="shared" si="655"/>
        <v>5930.74</v>
      </c>
      <c r="F5680" s="34">
        <f t="shared" si="655"/>
        <v>2172.94</v>
      </c>
      <c r="G5680" s="34">
        <f t="shared" si="655"/>
        <v>1498.74</v>
      </c>
      <c r="H5680" s="34">
        <f t="shared" si="655"/>
        <v>74.739999999999995</v>
      </c>
      <c r="I5680" s="34">
        <f t="shared" si="655"/>
        <v>599.46</v>
      </c>
    </row>
    <row r="5681" spans="1:9">
      <c r="A5681" s="81">
        <f t="shared" si="651"/>
        <v>575800402008</v>
      </c>
      <c r="B5681">
        <v>5758004</v>
      </c>
      <c r="C5681" t="s">
        <v>1113</v>
      </c>
      <c r="D5681" s="1">
        <v>39813</v>
      </c>
      <c r="E5681" s="34">
        <f t="shared" si="655"/>
        <v>5930.71</v>
      </c>
      <c r="F5681" s="34">
        <f t="shared" si="655"/>
        <v>2166.2399999999998</v>
      </c>
      <c r="G5681" s="34">
        <f t="shared" si="655"/>
        <v>1493.11</v>
      </c>
      <c r="H5681" s="34">
        <f t="shared" si="655"/>
        <v>74.67</v>
      </c>
      <c r="I5681" s="34">
        <f t="shared" si="655"/>
        <v>598.46</v>
      </c>
    </row>
    <row r="5682" spans="1:9">
      <c r="A5682" s="81">
        <f t="shared" si="651"/>
        <v>575800402007</v>
      </c>
      <c r="B5682">
        <v>5758004</v>
      </c>
      <c r="C5682" t="s">
        <v>1113</v>
      </c>
      <c r="D5682" s="1">
        <v>39447</v>
      </c>
      <c r="E5682" s="34">
        <f t="shared" si="655"/>
        <v>5930.71</v>
      </c>
      <c r="F5682" s="34">
        <f t="shared" si="655"/>
        <v>2149.94</v>
      </c>
      <c r="G5682" s="34">
        <f t="shared" si="655"/>
        <v>1480.16</v>
      </c>
      <c r="H5682" s="34">
        <f t="shared" si="655"/>
        <v>71.88</v>
      </c>
      <c r="I5682" s="34">
        <f t="shared" si="655"/>
        <v>597.9</v>
      </c>
    </row>
    <row r="5683" spans="1:9">
      <c r="A5683" s="81">
        <f t="shared" si="651"/>
        <v>575800402006</v>
      </c>
      <c r="B5683">
        <v>5758004</v>
      </c>
      <c r="C5683" t="s">
        <v>1113</v>
      </c>
      <c r="D5683" s="1">
        <v>39082</v>
      </c>
      <c r="E5683" s="34">
        <f t="shared" si="655"/>
        <v>5930.69</v>
      </c>
      <c r="F5683" s="34">
        <f t="shared" si="655"/>
        <v>2134.65</v>
      </c>
      <c r="G5683" s="34">
        <f t="shared" si="655"/>
        <v>1465.23</v>
      </c>
      <c r="H5683" s="34">
        <f t="shared" si="655"/>
        <v>72.08</v>
      </c>
      <c r="I5683" s="34">
        <f t="shared" si="655"/>
        <v>597.34</v>
      </c>
    </row>
    <row r="5684" spans="1:9">
      <c r="A5684" s="81">
        <f t="shared" si="651"/>
        <v>575800802025</v>
      </c>
      <c r="B5684">
        <v>5758008</v>
      </c>
      <c r="C5684" t="s">
        <v>1114</v>
      </c>
      <c r="D5684" s="1">
        <v>46022</v>
      </c>
      <c r="E5684" s="34" t="str">
        <f t="shared" ref="E5684:I5693" si="656">IF(YEAR($D5684)&lt;2016,VLOOKUP($A5684,LDB_alt,COLUMN()-1,FALSE),IFERROR(VLOOKUP($A5684,LDB_neu,COLUMN()-1,FALSE),""))</f>
        <v/>
      </c>
      <c r="F5684" s="34" t="str">
        <f t="shared" si="656"/>
        <v/>
      </c>
      <c r="G5684" s="34" t="str">
        <f t="shared" si="656"/>
        <v/>
      </c>
      <c r="H5684" s="34" t="str">
        <f t="shared" si="656"/>
        <v/>
      </c>
      <c r="I5684" s="34" t="str">
        <f t="shared" si="656"/>
        <v/>
      </c>
    </row>
    <row r="5685" spans="1:9">
      <c r="A5685" s="81">
        <f t="shared" si="651"/>
        <v>575800802024</v>
      </c>
      <c r="B5685">
        <v>5758008</v>
      </c>
      <c r="C5685" t="s">
        <v>1114</v>
      </c>
      <c r="D5685" s="1">
        <v>45657</v>
      </c>
      <c r="E5685" s="34" t="str">
        <f t="shared" si="656"/>
        <v/>
      </c>
      <c r="F5685" s="34" t="str">
        <f t="shared" si="656"/>
        <v/>
      </c>
      <c r="G5685" s="34" t="str">
        <f t="shared" si="656"/>
        <v/>
      </c>
      <c r="H5685" s="34" t="str">
        <f t="shared" si="656"/>
        <v/>
      </c>
      <c r="I5685" s="34" t="str">
        <f t="shared" si="656"/>
        <v/>
      </c>
    </row>
    <row r="5686" spans="1:9">
      <c r="A5686" s="81">
        <f t="shared" si="651"/>
        <v>575800802023</v>
      </c>
      <c r="B5686">
        <v>5758008</v>
      </c>
      <c r="C5686" t="s">
        <v>1114</v>
      </c>
      <c r="D5686" s="1">
        <v>45291</v>
      </c>
      <c r="E5686" s="34" t="str">
        <f t="shared" si="656"/>
        <v/>
      </c>
      <c r="F5686" s="34" t="str">
        <f t="shared" si="656"/>
        <v/>
      </c>
      <c r="G5686" s="34" t="str">
        <f t="shared" si="656"/>
        <v/>
      </c>
      <c r="H5686" s="34" t="str">
        <f t="shared" si="656"/>
        <v/>
      </c>
      <c r="I5686" s="34" t="str">
        <f t="shared" si="656"/>
        <v/>
      </c>
    </row>
    <row r="5687" spans="1:9">
      <c r="A5687" s="81">
        <f t="shared" si="651"/>
        <v>575800802022</v>
      </c>
      <c r="B5687">
        <v>5758008</v>
      </c>
      <c r="C5687" t="s">
        <v>1114</v>
      </c>
      <c r="D5687" s="1">
        <v>44926</v>
      </c>
      <c r="E5687" s="34" t="str">
        <f t="shared" si="656"/>
        <v/>
      </c>
      <c r="F5687" s="34" t="str">
        <f t="shared" si="656"/>
        <v/>
      </c>
      <c r="G5687" s="34" t="str">
        <f t="shared" si="656"/>
        <v/>
      </c>
      <c r="H5687" s="34" t="str">
        <f t="shared" si="656"/>
        <v/>
      </c>
      <c r="I5687" s="34" t="str">
        <f t="shared" si="656"/>
        <v/>
      </c>
    </row>
    <row r="5688" spans="1:9">
      <c r="A5688" s="81">
        <f t="shared" si="651"/>
        <v>575800802021</v>
      </c>
      <c r="B5688">
        <v>5758008</v>
      </c>
      <c r="C5688" t="s">
        <v>1114</v>
      </c>
      <c r="D5688" s="1">
        <v>44561</v>
      </c>
      <c r="E5688" s="34" t="str">
        <f t="shared" si="656"/>
        <v/>
      </c>
      <c r="F5688" s="34" t="str">
        <f t="shared" si="656"/>
        <v/>
      </c>
      <c r="G5688" s="34" t="str">
        <f t="shared" si="656"/>
        <v/>
      </c>
      <c r="H5688" s="34" t="str">
        <f t="shared" si="656"/>
        <v/>
      </c>
      <c r="I5688" s="34" t="str">
        <f t="shared" si="656"/>
        <v/>
      </c>
    </row>
    <row r="5689" spans="1:9">
      <c r="A5689" s="81">
        <f t="shared" si="651"/>
        <v>575800802020</v>
      </c>
      <c r="B5689">
        <v>5758008</v>
      </c>
      <c r="C5689" t="s">
        <v>1114</v>
      </c>
      <c r="D5689" s="1">
        <v>44196</v>
      </c>
      <c r="E5689" s="34" t="str">
        <f t="shared" si="656"/>
        <v/>
      </c>
      <c r="F5689" s="34" t="str">
        <f t="shared" si="656"/>
        <v/>
      </c>
      <c r="G5689" s="34" t="str">
        <f t="shared" si="656"/>
        <v/>
      </c>
      <c r="H5689" s="34" t="str">
        <f t="shared" si="656"/>
        <v/>
      </c>
      <c r="I5689" s="34" t="str">
        <f t="shared" si="656"/>
        <v/>
      </c>
    </row>
    <row r="5690" spans="1:9">
      <c r="A5690" s="81">
        <f t="shared" si="651"/>
        <v>575800802019</v>
      </c>
      <c r="B5690">
        <v>5758008</v>
      </c>
      <c r="C5690" t="s">
        <v>1114</v>
      </c>
      <c r="D5690" s="1">
        <v>43830</v>
      </c>
      <c r="E5690" s="34" t="str">
        <f t="shared" si="656"/>
        <v/>
      </c>
      <c r="F5690" s="34" t="str">
        <f t="shared" si="656"/>
        <v/>
      </c>
      <c r="G5690" s="34" t="str">
        <f t="shared" si="656"/>
        <v/>
      </c>
      <c r="H5690" s="34" t="str">
        <f t="shared" si="656"/>
        <v/>
      </c>
      <c r="I5690" s="34" t="str">
        <f t="shared" si="656"/>
        <v/>
      </c>
    </row>
    <row r="5691" spans="1:9">
      <c r="A5691" s="81">
        <f t="shared" si="651"/>
        <v>575800802018</v>
      </c>
      <c r="B5691">
        <v>5758008</v>
      </c>
      <c r="C5691" t="s">
        <v>1114</v>
      </c>
      <c r="D5691" s="1">
        <v>43465</v>
      </c>
      <c r="E5691" s="34">
        <f t="shared" si="656"/>
        <v>4125</v>
      </c>
      <c r="F5691" s="34">
        <f t="shared" si="656"/>
        <v>1102</v>
      </c>
      <c r="G5691" s="34">
        <f t="shared" si="656"/>
        <v>711</v>
      </c>
      <c r="H5691" s="34">
        <f t="shared" si="656"/>
        <v>88</v>
      </c>
      <c r="I5691" s="34">
        <f t="shared" si="656"/>
        <v>303</v>
      </c>
    </row>
    <row r="5692" spans="1:9">
      <c r="A5692" s="81">
        <f t="shared" si="651"/>
        <v>575800802017</v>
      </c>
      <c r="B5692">
        <v>5758008</v>
      </c>
      <c r="C5692" t="s">
        <v>1114</v>
      </c>
      <c r="D5692" s="1">
        <v>43100</v>
      </c>
      <c r="E5692" s="34">
        <f t="shared" si="656"/>
        <v>4124</v>
      </c>
      <c r="F5692" s="34">
        <f t="shared" si="656"/>
        <v>1098</v>
      </c>
      <c r="G5692" s="34">
        <f t="shared" si="656"/>
        <v>706</v>
      </c>
      <c r="H5692" s="34">
        <f t="shared" si="656"/>
        <v>88</v>
      </c>
      <c r="I5692" s="34">
        <f t="shared" si="656"/>
        <v>304</v>
      </c>
    </row>
    <row r="5693" spans="1:9">
      <c r="A5693" s="81">
        <f t="shared" si="651"/>
        <v>575800802016</v>
      </c>
      <c r="B5693">
        <v>5758008</v>
      </c>
      <c r="C5693" t="s">
        <v>1114</v>
      </c>
      <c r="D5693" s="1">
        <v>42735</v>
      </c>
      <c r="E5693" s="34">
        <f t="shared" si="656"/>
        <v>4124</v>
      </c>
      <c r="F5693" s="34">
        <f t="shared" si="656"/>
        <v>1096</v>
      </c>
      <c r="G5693" s="34">
        <f t="shared" si="656"/>
        <v>703</v>
      </c>
      <c r="H5693" s="34">
        <f t="shared" si="656"/>
        <v>88</v>
      </c>
      <c r="I5693" s="34">
        <f t="shared" si="656"/>
        <v>305</v>
      </c>
    </row>
    <row r="5694" spans="1:9">
      <c r="A5694" s="81">
        <f t="shared" si="651"/>
        <v>575800802015</v>
      </c>
      <c r="B5694">
        <v>5758008</v>
      </c>
      <c r="C5694" t="s">
        <v>1114</v>
      </c>
      <c r="D5694" s="1">
        <v>42369</v>
      </c>
      <c r="E5694" s="34">
        <f t="shared" ref="E5694:I5703" si="657">IF(YEAR($D5694)&lt;2016,VLOOKUP($A5694,LDB_alt,COLUMN()-1,FALSE),IFERROR(VLOOKUP($A5694,LDB_neu,COLUMN()-1,FALSE),""))</f>
        <v>4124.45</v>
      </c>
      <c r="F5694" s="34">
        <f t="shared" si="657"/>
        <v>1088.5</v>
      </c>
      <c r="G5694" s="34">
        <f t="shared" si="657"/>
        <v>720.02</v>
      </c>
      <c r="H5694" s="34">
        <f t="shared" si="657"/>
        <v>61.02</v>
      </c>
      <c r="I5694" s="34">
        <f t="shared" si="657"/>
        <v>307.45999999999998</v>
      </c>
    </row>
    <row r="5695" spans="1:9">
      <c r="A5695" s="81">
        <f t="shared" si="651"/>
        <v>575800802014</v>
      </c>
      <c r="B5695">
        <v>5758008</v>
      </c>
      <c r="C5695" t="s">
        <v>1114</v>
      </c>
      <c r="D5695" s="1">
        <v>42004</v>
      </c>
      <c r="E5695" s="34">
        <f t="shared" si="657"/>
        <v>4124.45</v>
      </c>
      <c r="F5695" s="34">
        <f t="shared" si="657"/>
        <v>1086.44</v>
      </c>
      <c r="G5695" s="34">
        <f t="shared" si="657"/>
        <v>716.98</v>
      </c>
      <c r="H5695" s="34">
        <f t="shared" si="657"/>
        <v>62.17</v>
      </c>
      <c r="I5695" s="34">
        <f t="shared" si="657"/>
        <v>307.29000000000002</v>
      </c>
    </row>
    <row r="5696" spans="1:9">
      <c r="A5696" s="81">
        <f t="shared" si="651"/>
        <v>575800802013</v>
      </c>
      <c r="B5696">
        <v>5758008</v>
      </c>
      <c r="C5696" t="s">
        <v>1114</v>
      </c>
      <c r="D5696" s="1">
        <v>41639</v>
      </c>
      <c r="E5696" s="34">
        <f t="shared" si="657"/>
        <v>4124.45</v>
      </c>
      <c r="F5696" s="34">
        <f t="shared" si="657"/>
        <v>1083.47</v>
      </c>
      <c r="G5696" s="34">
        <f t="shared" si="657"/>
        <v>713.86</v>
      </c>
      <c r="H5696" s="34">
        <f t="shared" si="657"/>
        <v>62.88</v>
      </c>
      <c r="I5696" s="34">
        <f t="shared" si="657"/>
        <v>306.73</v>
      </c>
    </row>
    <row r="5697" spans="1:9">
      <c r="A5697" s="81">
        <f t="shared" si="651"/>
        <v>575800802012</v>
      </c>
      <c r="B5697">
        <v>5758008</v>
      </c>
      <c r="C5697" t="s">
        <v>1114</v>
      </c>
      <c r="D5697" s="1">
        <v>41274</v>
      </c>
      <c r="E5697" s="34">
        <f t="shared" si="657"/>
        <v>4124.45</v>
      </c>
      <c r="F5697" s="34">
        <f t="shared" si="657"/>
        <v>1078.54</v>
      </c>
      <c r="G5697" s="34">
        <f t="shared" si="657"/>
        <v>710.21</v>
      </c>
      <c r="H5697" s="34">
        <f t="shared" si="657"/>
        <v>62.58</v>
      </c>
      <c r="I5697" s="34">
        <f t="shared" si="657"/>
        <v>305.75</v>
      </c>
    </row>
    <row r="5698" spans="1:9">
      <c r="A5698" s="81">
        <f t="shared" si="651"/>
        <v>575800802011</v>
      </c>
      <c r="B5698">
        <v>5758008</v>
      </c>
      <c r="C5698" t="s">
        <v>1114</v>
      </c>
      <c r="D5698" s="1">
        <v>40908</v>
      </c>
      <c r="E5698" s="34">
        <f t="shared" si="657"/>
        <v>4124.45</v>
      </c>
      <c r="F5698" s="34">
        <f t="shared" si="657"/>
        <v>1046.57</v>
      </c>
      <c r="G5698" s="34">
        <f t="shared" si="657"/>
        <v>709</v>
      </c>
      <c r="H5698" s="34">
        <f t="shared" si="657"/>
        <v>32.25</v>
      </c>
      <c r="I5698" s="34">
        <f t="shared" si="657"/>
        <v>305.32</v>
      </c>
    </row>
    <row r="5699" spans="1:9">
      <c r="A5699" s="81">
        <f t="shared" si="651"/>
        <v>575800802010</v>
      </c>
      <c r="B5699">
        <v>5758008</v>
      </c>
      <c r="C5699" t="s">
        <v>1114</v>
      </c>
      <c r="D5699" s="1">
        <v>40543</v>
      </c>
      <c r="E5699" s="34">
        <f t="shared" si="657"/>
        <v>4120.83</v>
      </c>
      <c r="F5699" s="34">
        <f t="shared" si="657"/>
        <v>1041.24</v>
      </c>
      <c r="G5699" s="34">
        <f t="shared" si="657"/>
        <v>704.2</v>
      </c>
      <c r="H5699" s="34">
        <f t="shared" si="657"/>
        <v>32.1</v>
      </c>
      <c r="I5699" s="34">
        <f t="shared" si="657"/>
        <v>304.94</v>
      </c>
    </row>
    <row r="5700" spans="1:9">
      <c r="A5700" s="81">
        <f t="shared" si="651"/>
        <v>575800802009</v>
      </c>
      <c r="B5700">
        <v>5758008</v>
      </c>
      <c r="C5700" t="s">
        <v>1114</v>
      </c>
      <c r="D5700" s="1">
        <v>40178</v>
      </c>
      <c r="E5700" s="34">
        <f t="shared" si="657"/>
        <v>4120.79</v>
      </c>
      <c r="F5700" s="34">
        <f t="shared" si="657"/>
        <v>1036.6500000000001</v>
      </c>
      <c r="G5700" s="34">
        <f t="shared" si="657"/>
        <v>700.94</v>
      </c>
      <c r="H5700" s="34">
        <f t="shared" si="657"/>
        <v>31.62</v>
      </c>
      <c r="I5700" s="34">
        <f t="shared" si="657"/>
        <v>304.08999999999997</v>
      </c>
    </row>
    <row r="5701" spans="1:9">
      <c r="A5701" s="81">
        <f t="shared" ref="A5701:A5764" si="658">(LEFT(B5701&amp;"00000000",8)&amp;YEAR(D5701))+0</f>
        <v>575800802008</v>
      </c>
      <c r="B5701">
        <v>5758008</v>
      </c>
      <c r="C5701" t="s">
        <v>1114</v>
      </c>
      <c r="D5701" s="1">
        <v>39813</v>
      </c>
      <c r="E5701" s="34">
        <f t="shared" si="657"/>
        <v>4120.84</v>
      </c>
      <c r="F5701" s="34">
        <f t="shared" si="657"/>
        <v>1033.7</v>
      </c>
      <c r="G5701" s="34">
        <f t="shared" si="657"/>
        <v>698.74</v>
      </c>
      <c r="H5701" s="34">
        <f t="shared" si="657"/>
        <v>31.32</v>
      </c>
      <c r="I5701" s="34">
        <f t="shared" si="657"/>
        <v>303.64</v>
      </c>
    </row>
    <row r="5702" spans="1:9">
      <c r="A5702" s="81">
        <f t="shared" si="658"/>
        <v>575800802007</v>
      </c>
      <c r="B5702">
        <v>5758008</v>
      </c>
      <c r="C5702" t="s">
        <v>1114</v>
      </c>
      <c r="D5702" s="1">
        <v>39447</v>
      </c>
      <c r="E5702" s="34">
        <f t="shared" si="657"/>
        <v>4120.8500000000004</v>
      </c>
      <c r="F5702" s="34">
        <f t="shared" si="657"/>
        <v>1032.48</v>
      </c>
      <c r="G5702" s="34">
        <f t="shared" si="657"/>
        <v>697.82</v>
      </c>
      <c r="H5702" s="34">
        <f t="shared" si="657"/>
        <v>31.36</v>
      </c>
      <c r="I5702" s="34">
        <f t="shared" si="657"/>
        <v>303.3</v>
      </c>
    </row>
    <row r="5703" spans="1:9">
      <c r="A5703" s="81">
        <f t="shared" si="658"/>
        <v>575800802006</v>
      </c>
      <c r="B5703">
        <v>5758008</v>
      </c>
      <c r="C5703" t="s">
        <v>1114</v>
      </c>
      <c r="D5703" s="1">
        <v>39082</v>
      </c>
      <c r="E5703" s="34">
        <f t="shared" si="657"/>
        <v>4120.84</v>
      </c>
      <c r="F5703" s="34">
        <f t="shared" si="657"/>
        <v>1027.0700000000002</v>
      </c>
      <c r="G5703" s="34">
        <f t="shared" si="657"/>
        <v>693.1</v>
      </c>
      <c r="H5703" s="34">
        <f t="shared" si="657"/>
        <v>31.34</v>
      </c>
      <c r="I5703" s="34">
        <f t="shared" si="657"/>
        <v>302.63</v>
      </c>
    </row>
    <row r="5704" spans="1:9">
      <c r="A5704" s="81">
        <f t="shared" si="658"/>
        <v>575801202025</v>
      </c>
      <c r="B5704">
        <v>5758012</v>
      </c>
      <c r="C5704" t="s">
        <v>1115</v>
      </c>
      <c r="D5704" s="1">
        <v>46022</v>
      </c>
      <c r="E5704" s="34" t="str">
        <f t="shared" ref="E5704:I5713" si="659">IF(YEAR($D5704)&lt;2016,VLOOKUP($A5704,LDB_alt,COLUMN()-1,FALSE),IFERROR(VLOOKUP($A5704,LDB_neu,COLUMN()-1,FALSE),""))</f>
        <v/>
      </c>
      <c r="F5704" s="34" t="str">
        <f t="shared" si="659"/>
        <v/>
      </c>
      <c r="G5704" s="34" t="str">
        <f t="shared" si="659"/>
        <v/>
      </c>
      <c r="H5704" s="34" t="str">
        <f t="shared" si="659"/>
        <v/>
      </c>
      <c r="I5704" s="34" t="str">
        <f t="shared" si="659"/>
        <v/>
      </c>
    </row>
    <row r="5705" spans="1:9">
      <c r="A5705" s="81">
        <f t="shared" si="658"/>
        <v>575801202024</v>
      </c>
      <c r="B5705">
        <v>5758012</v>
      </c>
      <c r="C5705" t="s">
        <v>1115</v>
      </c>
      <c r="D5705" s="1">
        <v>45657</v>
      </c>
      <c r="E5705" s="34" t="str">
        <f t="shared" si="659"/>
        <v/>
      </c>
      <c r="F5705" s="34" t="str">
        <f t="shared" si="659"/>
        <v/>
      </c>
      <c r="G5705" s="34" t="str">
        <f t="shared" si="659"/>
        <v/>
      </c>
      <c r="H5705" s="34" t="str">
        <f t="shared" si="659"/>
        <v/>
      </c>
      <c r="I5705" s="34" t="str">
        <f t="shared" si="659"/>
        <v/>
      </c>
    </row>
    <row r="5706" spans="1:9">
      <c r="A5706" s="81">
        <f t="shared" si="658"/>
        <v>575801202023</v>
      </c>
      <c r="B5706">
        <v>5758012</v>
      </c>
      <c r="C5706" t="s">
        <v>1115</v>
      </c>
      <c r="D5706" s="1">
        <v>45291</v>
      </c>
      <c r="E5706" s="34" t="str">
        <f t="shared" si="659"/>
        <v/>
      </c>
      <c r="F5706" s="34" t="str">
        <f t="shared" si="659"/>
        <v/>
      </c>
      <c r="G5706" s="34" t="str">
        <f t="shared" si="659"/>
        <v/>
      </c>
      <c r="H5706" s="34" t="str">
        <f t="shared" si="659"/>
        <v/>
      </c>
      <c r="I5706" s="34" t="str">
        <f t="shared" si="659"/>
        <v/>
      </c>
    </row>
    <row r="5707" spans="1:9">
      <c r="A5707" s="81">
        <f t="shared" si="658"/>
        <v>575801202022</v>
      </c>
      <c r="B5707">
        <v>5758012</v>
      </c>
      <c r="C5707" t="s">
        <v>1115</v>
      </c>
      <c r="D5707" s="1">
        <v>44926</v>
      </c>
      <c r="E5707" s="34" t="str">
        <f t="shared" si="659"/>
        <v/>
      </c>
      <c r="F5707" s="34" t="str">
        <f t="shared" si="659"/>
        <v/>
      </c>
      <c r="G5707" s="34" t="str">
        <f t="shared" si="659"/>
        <v/>
      </c>
      <c r="H5707" s="34" t="str">
        <f t="shared" si="659"/>
        <v/>
      </c>
      <c r="I5707" s="34" t="str">
        <f t="shared" si="659"/>
        <v/>
      </c>
    </row>
    <row r="5708" spans="1:9">
      <c r="A5708" s="81">
        <f t="shared" si="658"/>
        <v>575801202021</v>
      </c>
      <c r="B5708">
        <v>5758012</v>
      </c>
      <c r="C5708" t="s">
        <v>1115</v>
      </c>
      <c r="D5708" s="1">
        <v>44561</v>
      </c>
      <c r="E5708" s="34" t="str">
        <f t="shared" si="659"/>
        <v/>
      </c>
      <c r="F5708" s="34" t="str">
        <f t="shared" si="659"/>
        <v/>
      </c>
      <c r="G5708" s="34" t="str">
        <f t="shared" si="659"/>
        <v/>
      </c>
      <c r="H5708" s="34" t="str">
        <f t="shared" si="659"/>
        <v/>
      </c>
      <c r="I5708" s="34" t="str">
        <f t="shared" si="659"/>
        <v/>
      </c>
    </row>
    <row r="5709" spans="1:9">
      <c r="A5709" s="81">
        <f t="shared" si="658"/>
        <v>575801202020</v>
      </c>
      <c r="B5709">
        <v>5758012</v>
      </c>
      <c r="C5709" t="s">
        <v>1115</v>
      </c>
      <c r="D5709" s="1">
        <v>44196</v>
      </c>
      <c r="E5709" s="34" t="str">
        <f t="shared" si="659"/>
        <v/>
      </c>
      <c r="F5709" s="34" t="str">
        <f t="shared" si="659"/>
        <v/>
      </c>
      <c r="G5709" s="34" t="str">
        <f t="shared" si="659"/>
        <v/>
      </c>
      <c r="H5709" s="34" t="str">
        <f t="shared" si="659"/>
        <v/>
      </c>
      <c r="I5709" s="34" t="str">
        <f t="shared" si="659"/>
        <v/>
      </c>
    </row>
    <row r="5710" spans="1:9">
      <c r="A5710" s="81">
        <f t="shared" si="658"/>
        <v>575801202019</v>
      </c>
      <c r="B5710">
        <v>5758012</v>
      </c>
      <c r="C5710" t="s">
        <v>1115</v>
      </c>
      <c r="D5710" s="1">
        <v>43830</v>
      </c>
      <c r="E5710" s="34" t="str">
        <f t="shared" si="659"/>
        <v/>
      </c>
      <c r="F5710" s="34" t="str">
        <f t="shared" si="659"/>
        <v/>
      </c>
      <c r="G5710" s="34" t="str">
        <f t="shared" si="659"/>
        <v/>
      </c>
      <c r="H5710" s="34" t="str">
        <f t="shared" si="659"/>
        <v/>
      </c>
      <c r="I5710" s="34" t="str">
        <f t="shared" si="659"/>
        <v/>
      </c>
    </row>
    <row r="5711" spans="1:9">
      <c r="A5711" s="81">
        <f t="shared" si="658"/>
        <v>575801202018</v>
      </c>
      <c r="B5711">
        <v>5758012</v>
      </c>
      <c r="C5711" t="s">
        <v>1115</v>
      </c>
      <c r="D5711" s="1">
        <v>43465</v>
      </c>
      <c r="E5711" s="34">
        <f t="shared" si="659"/>
        <v>7915</v>
      </c>
      <c r="F5711" s="34">
        <f t="shared" si="659"/>
        <v>2962</v>
      </c>
      <c r="G5711" s="34">
        <f t="shared" si="659"/>
        <v>1990</v>
      </c>
      <c r="H5711" s="34">
        <f t="shared" si="659"/>
        <v>248</v>
      </c>
      <c r="I5711" s="34">
        <f t="shared" si="659"/>
        <v>724</v>
      </c>
    </row>
    <row r="5712" spans="1:9">
      <c r="A5712" s="81">
        <f t="shared" si="658"/>
        <v>575801202017</v>
      </c>
      <c r="B5712">
        <v>5758012</v>
      </c>
      <c r="C5712" t="s">
        <v>1115</v>
      </c>
      <c r="D5712" s="1">
        <v>43100</v>
      </c>
      <c r="E5712" s="34">
        <f t="shared" si="659"/>
        <v>7916</v>
      </c>
      <c r="F5712" s="34">
        <f t="shared" si="659"/>
        <v>2951</v>
      </c>
      <c r="G5712" s="34">
        <f t="shared" si="659"/>
        <v>1989</v>
      </c>
      <c r="H5712" s="34">
        <f t="shared" si="659"/>
        <v>240</v>
      </c>
      <c r="I5712" s="34">
        <f t="shared" si="659"/>
        <v>722</v>
      </c>
    </row>
    <row r="5713" spans="1:9">
      <c r="A5713" s="81">
        <f t="shared" si="658"/>
        <v>575801202016</v>
      </c>
      <c r="B5713">
        <v>5758012</v>
      </c>
      <c r="C5713" t="s">
        <v>1115</v>
      </c>
      <c r="D5713" s="1">
        <v>42735</v>
      </c>
      <c r="E5713" s="34">
        <f t="shared" si="659"/>
        <v>7916</v>
      </c>
      <c r="F5713" s="34">
        <f t="shared" si="659"/>
        <v>2946</v>
      </c>
      <c r="G5713" s="34">
        <f t="shared" si="659"/>
        <v>1985</v>
      </c>
      <c r="H5713" s="34">
        <f t="shared" si="659"/>
        <v>239</v>
      </c>
      <c r="I5713" s="34">
        <f t="shared" si="659"/>
        <v>722</v>
      </c>
    </row>
    <row r="5714" spans="1:9">
      <c r="A5714" s="81">
        <f t="shared" si="658"/>
        <v>575801202015</v>
      </c>
      <c r="B5714">
        <v>5758012</v>
      </c>
      <c r="C5714" t="s">
        <v>1115</v>
      </c>
      <c r="D5714" s="1">
        <v>42369</v>
      </c>
      <c r="E5714" s="34">
        <f t="shared" ref="E5714:I5723" si="660">IF(YEAR($D5714)&lt;2016,VLOOKUP($A5714,LDB_alt,COLUMN()-1,FALSE),IFERROR(VLOOKUP($A5714,LDB_neu,COLUMN()-1,FALSE),""))</f>
        <v>7915.93</v>
      </c>
      <c r="F5714" s="34">
        <f t="shared" si="660"/>
        <v>2933.73</v>
      </c>
      <c r="G5714" s="34">
        <f t="shared" si="660"/>
        <v>2019.66</v>
      </c>
      <c r="H5714" s="34">
        <f t="shared" si="660"/>
        <v>186.2</v>
      </c>
      <c r="I5714" s="34">
        <f t="shared" si="660"/>
        <v>727.87</v>
      </c>
    </row>
    <row r="5715" spans="1:9">
      <c r="A5715" s="81">
        <f t="shared" si="658"/>
        <v>575801202014</v>
      </c>
      <c r="B5715">
        <v>5758012</v>
      </c>
      <c r="C5715" t="s">
        <v>1115</v>
      </c>
      <c r="D5715" s="1">
        <v>42004</v>
      </c>
      <c r="E5715" s="34">
        <f t="shared" si="660"/>
        <v>7915.93</v>
      </c>
      <c r="F5715" s="34">
        <f t="shared" si="660"/>
        <v>2922.45</v>
      </c>
      <c r="G5715" s="34">
        <f t="shared" si="660"/>
        <v>2015.41</v>
      </c>
      <c r="H5715" s="34">
        <f t="shared" si="660"/>
        <v>182.46</v>
      </c>
      <c r="I5715" s="34">
        <f t="shared" si="660"/>
        <v>724.58</v>
      </c>
    </row>
    <row r="5716" spans="1:9">
      <c r="A5716" s="81">
        <f t="shared" si="658"/>
        <v>575801202013</v>
      </c>
      <c r="B5716">
        <v>5758012</v>
      </c>
      <c r="C5716" t="s">
        <v>1115</v>
      </c>
      <c r="D5716" s="1">
        <v>41639</v>
      </c>
      <c r="E5716" s="34">
        <f t="shared" si="660"/>
        <v>7915.92</v>
      </c>
      <c r="F5716" s="34">
        <f t="shared" si="660"/>
        <v>2911.0000000000005</v>
      </c>
      <c r="G5716" s="34">
        <f t="shared" si="660"/>
        <v>2008.64</v>
      </c>
      <c r="H5716" s="34">
        <f t="shared" si="660"/>
        <v>182.75</v>
      </c>
      <c r="I5716" s="34">
        <f t="shared" si="660"/>
        <v>719.61</v>
      </c>
    </row>
    <row r="5717" spans="1:9">
      <c r="A5717" s="81">
        <f t="shared" si="658"/>
        <v>575801202012</v>
      </c>
      <c r="B5717">
        <v>5758012</v>
      </c>
      <c r="C5717" t="s">
        <v>1115</v>
      </c>
      <c r="D5717" s="1">
        <v>41274</v>
      </c>
      <c r="E5717" s="34">
        <f t="shared" si="660"/>
        <v>7915.92</v>
      </c>
      <c r="F5717" s="34">
        <f t="shared" si="660"/>
        <v>2902.44</v>
      </c>
      <c r="G5717" s="34">
        <f t="shared" si="660"/>
        <v>2007.41</v>
      </c>
      <c r="H5717" s="34">
        <f t="shared" si="660"/>
        <v>177.09</v>
      </c>
      <c r="I5717" s="34">
        <f t="shared" si="660"/>
        <v>717.94</v>
      </c>
    </row>
    <row r="5718" spans="1:9">
      <c r="A5718" s="81">
        <f t="shared" si="658"/>
        <v>575801202011</v>
      </c>
      <c r="B5718">
        <v>5758012</v>
      </c>
      <c r="C5718" t="s">
        <v>1115</v>
      </c>
      <c r="D5718" s="1">
        <v>40908</v>
      </c>
      <c r="E5718" s="34">
        <f t="shared" si="660"/>
        <v>7915.92</v>
      </c>
      <c r="F5718" s="34">
        <f t="shared" si="660"/>
        <v>2899.86</v>
      </c>
      <c r="G5718" s="34">
        <f t="shared" si="660"/>
        <v>2013.37</v>
      </c>
      <c r="H5718" s="34">
        <f t="shared" si="660"/>
        <v>169.36</v>
      </c>
      <c r="I5718" s="34">
        <f t="shared" si="660"/>
        <v>717.13</v>
      </c>
    </row>
    <row r="5719" spans="1:9">
      <c r="A5719" s="81">
        <f t="shared" si="658"/>
        <v>575801202010</v>
      </c>
      <c r="B5719">
        <v>5758012</v>
      </c>
      <c r="C5719" t="s">
        <v>1115</v>
      </c>
      <c r="D5719" s="1">
        <v>40543</v>
      </c>
      <c r="E5719" s="34">
        <f t="shared" si="660"/>
        <v>7900.48</v>
      </c>
      <c r="F5719" s="34">
        <f t="shared" si="660"/>
        <v>2890.51</v>
      </c>
      <c r="G5719" s="34">
        <f t="shared" si="660"/>
        <v>2000.14</v>
      </c>
      <c r="H5719" s="34">
        <f t="shared" si="660"/>
        <v>175.01</v>
      </c>
      <c r="I5719" s="34">
        <f t="shared" si="660"/>
        <v>715.36</v>
      </c>
    </row>
    <row r="5720" spans="1:9">
      <c r="A5720" s="81">
        <f t="shared" si="658"/>
        <v>575801202009</v>
      </c>
      <c r="B5720">
        <v>5758012</v>
      </c>
      <c r="C5720" t="s">
        <v>1115</v>
      </c>
      <c r="D5720" s="1">
        <v>40178</v>
      </c>
      <c r="E5720" s="34">
        <f t="shared" si="660"/>
        <v>7900.37</v>
      </c>
      <c r="F5720" s="34">
        <f t="shared" si="660"/>
        <v>2871.37</v>
      </c>
      <c r="G5720" s="34">
        <f t="shared" si="660"/>
        <v>1999.48</v>
      </c>
      <c r="H5720" s="34">
        <f t="shared" si="660"/>
        <v>170.09</v>
      </c>
      <c r="I5720" s="34">
        <f t="shared" si="660"/>
        <v>701.8</v>
      </c>
    </row>
    <row r="5721" spans="1:9">
      <c r="A5721" s="81">
        <f t="shared" si="658"/>
        <v>575801202008</v>
      </c>
      <c r="B5721">
        <v>5758012</v>
      </c>
      <c r="C5721" t="s">
        <v>1115</v>
      </c>
      <c r="D5721" s="1">
        <v>39813</v>
      </c>
      <c r="E5721" s="34">
        <f t="shared" si="660"/>
        <v>7900.34</v>
      </c>
      <c r="F5721" s="34">
        <f t="shared" si="660"/>
        <v>2857.92</v>
      </c>
      <c r="G5721" s="34">
        <f t="shared" si="660"/>
        <v>1993.37</v>
      </c>
      <c r="H5721" s="34">
        <f t="shared" si="660"/>
        <v>167.55</v>
      </c>
      <c r="I5721" s="34">
        <f t="shared" si="660"/>
        <v>697</v>
      </c>
    </row>
    <row r="5722" spans="1:9">
      <c r="A5722" s="81">
        <f t="shared" si="658"/>
        <v>575801202007</v>
      </c>
      <c r="B5722">
        <v>5758012</v>
      </c>
      <c r="C5722" t="s">
        <v>1115</v>
      </c>
      <c r="D5722" s="1">
        <v>39447</v>
      </c>
      <c r="E5722" s="34">
        <f t="shared" si="660"/>
        <v>7900.19</v>
      </c>
      <c r="F5722" s="34">
        <f t="shared" si="660"/>
        <v>2837.7400000000002</v>
      </c>
      <c r="G5722" s="34">
        <f t="shared" si="660"/>
        <v>1987.46</v>
      </c>
      <c r="H5722" s="34">
        <f t="shared" si="660"/>
        <v>158.38</v>
      </c>
      <c r="I5722" s="34">
        <f t="shared" si="660"/>
        <v>691.9</v>
      </c>
    </row>
    <row r="5723" spans="1:9">
      <c r="A5723" s="81">
        <f t="shared" si="658"/>
        <v>575801202006</v>
      </c>
      <c r="B5723">
        <v>5758012</v>
      </c>
      <c r="C5723" t="s">
        <v>1115</v>
      </c>
      <c r="D5723" s="1">
        <v>39082</v>
      </c>
      <c r="E5723" s="34">
        <f t="shared" si="660"/>
        <v>7900.18</v>
      </c>
      <c r="F5723" s="34">
        <f t="shared" si="660"/>
        <v>2814.33</v>
      </c>
      <c r="G5723" s="34">
        <f t="shared" si="660"/>
        <v>1970.38</v>
      </c>
      <c r="H5723" s="34">
        <f t="shared" si="660"/>
        <v>157.08000000000001</v>
      </c>
      <c r="I5723" s="34">
        <f t="shared" si="660"/>
        <v>686.87</v>
      </c>
    </row>
    <row r="5724" spans="1:9">
      <c r="A5724" s="81">
        <f t="shared" si="658"/>
        <v>575801602025</v>
      </c>
      <c r="B5724">
        <v>5758016</v>
      </c>
      <c r="C5724" t="s">
        <v>547</v>
      </c>
      <c r="D5724" s="1">
        <v>46022</v>
      </c>
      <c r="E5724" s="34" t="str">
        <f t="shared" ref="E5724:I5733" si="661">IF(YEAR($D5724)&lt;2016,VLOOKUP($A5724,LDB_alt,COLUMN()-1,FALSE),IFERROR(VLOOKUP($A5724,LDB_neu,COLUMN()-1,FALSE),""))</f>
        <v/>
      </c>
      <c r="F5724" s="34" t="str">
        <f t="shared" si="661"/>
        <v/>
      </c>
      <c r="G5724" s="34" t="str">
        <f t="shared" si="661"/>
        <v/>
      </c>
      <c r="H5724" s="34" t="str">
        <f t="shared" si="661"/>
        <v/>
      </c>
      <c r="I5724" s="34" t="str">
        <f t="shared" si="661"/>
        <v/>
      </c>
    </row>
    <row r="5725" spans="1:9">
      <c r="A5725" s="81">
        <f t="shared" si="658"/>
        <v>575801602024</v>
      </c>
      <c r="B5725">
        <v>5758016</v>
      </c>
      <c r="C5725" t="s">
        <v>547</v>
      </c>
      <c r="D5725" s="1">
        <v>45657</v>
      </c>
      <c r="E5725" s="34" t="str">
        <f t="shared" si="661"/>
        <v/>
      </c>
      <c r="F5725" s="34" t="str">
        <f t="shared" si="661"/>
        <v/>
      </c>
      <c r="G5725" s="34" t="str">
        <f t="shared" si="661"/>
        <v/>
      </c>
      <c r="H5725" s="34" t="str">
        <f t="shared" si="661"/>
        <v/>
      </c>
      <c r="I5725" s="34" t="str">
        <f t="shared" si="661"/>
        <v/>
      </c>
    </row>
    <row r="5726" spans="1:9">
      <c r="A5726" s="81">
        <f t="shared" si="658"/>
        <v>575801602023</v>
      </c>
      <c r="B5726">
        <v>5758016</v>
      </c>
      <c r="C5726" t="s">
        <v>547</v>
      </c>
      <c r="D5726" s="1">
        <v>45291</v>
      </c>
      <c r="E5726" s="34" t="str">
        <f t="shared" si="661"/>
        <v/>
      </c>
      <c r="F5726" s="34" t="str">
        <f t="shared" si="661"/>
        <v/>
      </c>
      <c r="G5726" s="34" t="str">
        <f t="shared" si="661"/>
        <v/>
      </c>
      <c r="H5726" s="34" t="str">
        <f t="shared" si="661"/>
        <v/>
      </c>
      <c r="I5726" s="34" t="str">
        <f t="shared" si="661"/>
        <v/>
      </c>
    </row>
    <row r="5727" spans="1:9">
      <c r="A5727" s="81">
        <f t="shared" si="658"/>
        <v>575801602022</v>
      </c>
      <c r="B5727">
        <v>5758016</v>
      </c>
      <c r="C5727" t="s">
        <v>547</v>
      </c>
      <c r="D5727" s="1">
        <v>44926</v>
      </c>
      <c r="E5727" s="34" t="str">
        <f t="shared" si="661"/>
        <v/>
      </c>
      <c r="F5727" s="34" t="str">
        <f t="shared" si="661"/>
        <v/>
      </c>
      <c r="G5727" s="34" t="str">
        <f t="shared" si="661"/>
        <v/>
      </c>
      <c r="H5727" s="34" t="str">
        <f t="shared" si="661"/>
        <v/>
      </c>
      <c r="I5727" s="34" t="str">
        <f t="shared" si="661"/>
        <v/>
      </c>
    </row>
    <row r="5728" spans="1:9">
      <c r="A5728" s="81">
        <f t="shared" si="658"/>
        <v>575801602021</v>
      </c>
      <c r="B5728">
        <v>5758016</v>
      </c>
      <c r="C5728" t="s">
        <v>547</v>
      </c>
      <c r="D5728" s="1">
        <v>44561</v>
      </c>
      <c r="E5728" s="34" t="str">
        <f t="shared" si="661"/>
        <v/>
      </c>
      <c r="F5728" s="34" t="str">
        <f t="shared" si="661"/>
        <v/>
      </c>
      <c r="G5728" s="34" t="str">
        <f t="shared" si="661"/>
        <v/>
      </c>
      <c r="H5728" s="34" t="str">
        <f t="shared" si="661"/>
        <v/>
      </c>
      <c r="I5728" s="34" t="str">
        <f t="shared" si="661"/>
        <v/>
      </c>
    </row>
    <row r="5729" spans="1:9">
      <c r="A5729" s="81">
        <f t="shared" si="658"/>
        <v>575801602020</v>
      </c>
      <c r="B5729">
        <v>5758016</v>
      </c>
      <c r="C5729" t="s">
        <v>547</v>
      </c>
      <c r="D5729" s="1">
        <v>44196</v>
      </c>
      <c r="E5729" s="34" t="str">
        <f t="shared" si="661"/>
        <v/>
      </c>
      <c r="F5729" s="34" t="str">
        <f t="shared" si="661"/>
        <v/>
      </c>
      <c r="G5729" s="34" t="str">
        <f t="shared" si="661"/>
        <v/>
      </c>
      <c r="H5729" s="34" t="str">
        <f t="shared" si="661"/>
        <v/>
      </c>
      <c r="I5729" s="34" t="str">
        <f t="shared" si="661"/>
        <v/>
      </c>
    </row>
    <row r="5730" spans="1:9">
      <c r="A5730" s="81">
        <f t="shared" si="658"/>
        <v>575801602019</v>
      </c>
      <c r="B5730">
        <v>5758016</v>
      </c>
      <c r="C5730" t="s">
        <v>547</v>
      </c>
      <c r="D5730" s="1">
        <v>43830</v>
      </c>
      <c r="E5730" s="34" t="str">
        <f t="shared" si="661"/>
        <v/>
      </c>
      <c r="F5730" s="34" t="str">
        <f t="shared" si="661"/>
        <v/>
      </c>
      <c r="G5730" s="34" t="str">
        <f t="shared" si="661"/>
        <v/>
      </c>
      <c r="H5730" s="34" t="str">
        <f t="shared" si="661"/>
        <v/>
      </c>
      <c r="I5730" s="34" t="str">
        <f t="shared" si="661"/>
        <v/>
      </c>
    </row>
    <row r="5731" spans="1:9">
      <c r="A5731" s="81">
        <f t="shared" si="658"/>
        <v>575801602018</v>
      </c>
      <c r="B5731">
        <v>5758016</v>
      </c>
      <c r="C5731" t="s">
        <v>547</v>
      </c>
      <c r="D5731" s="1">
        <v>43465</v>
      </c>
      <c r="E5731" s="34">
        <f t="shared" si="661"/>
        <v>2387</v>
      </c>
      <c r="F5731" s="34">
        <f t="shared" si="661"/>
        <v>992</v>
      </c>
      <c r="G5731" s="34">
        <f t="shared" si="661"/>
        <v>678</v>
      </c>
      <c r="H5731" s="34">
        <f t="shared" si="661"/>
        <v>61</v>
      </c>
      <c r="I5731" s="34">
        <f t="shared" si="661"/>
        <v>253</v>
      </c>
    </row>
    <row r="5732" spans="1:9">
      <c r="A5732" s="81">
        <f t="shared" si="658"/>
        <v>575801602017</v>
      </c>
      <c r="B5732">
        <v>5758016</v>
      </c>
      <c r="C5732" t="s">
        <v>547</v>
      </c>
      <c r="D5732" s="1">
        <v>43100</v>
      </c>
      <c r="E5732" s="34">
        <f t="shared" si="661"/>
        <v>2387</v>
      </c>
      <c r="F5732" s="34">
        <f t="shared" si="661"/>
        <v>986</v>
      </c>
      <c r="G5732" s="34">
        <f t="shared" si="661"/>
        <v>674</v>
      </c>
      <c r="H5732" s="34">
        <f t="shared" si="661"/>
        <v>59</v>
      </c>
      <c r="I5732" s="34">
        <f t="shared" si="661"/>
        <v>253</v>
      </c>
    </row>
    <row r="5733" spans="1:9">
      <c r="A5733" s="81">
        <f t="shared" si="658"/>
        <v>575801602016</v>
      </c>
      <c r="B5733">
        <v>5758016</v>
      </c>
      <c r="C5733" t="s">
        <v>547</v>
      </c>
      <c r="D5733" s="1">
        <v>42735</v>
      </c>
      <c r="E5733" s="34">
        <f t="shared" si="661"/>
        <v>2387</v>
      </c>
      <c r="F5733" s="34">
        <f t="shared" si="661"/>
        <v>976</v>
      </c>
      <c r="G5733" s="34">
        <f t="shared" si="661"/>
        <v>672</v>
      </c>
      <c r="H5733" s="34">
        <f t="shared" si="661"/>
        <v>51</v>
      </c>
      <c r="I5733" s="34">
        <f t="shared" si="661"/>
        <v>253</v>
      </c>
    </row>
    <row r="5734" spans="1:9">
      <c r="A5734" s="81">
        <f t="shared" si="658"/>
        <v>575801602015</v>
      </c>
      <c r="B5734">
        <v>5758016</v>
      </c>
      <c r="C5734" t="s">
        <v>547</v>
      </c>
      <c r="D5734" s="1">
        <v>42369</v>
      </c>
      <c r="E5734" s="34">
        <f t="shared" ref="E5734:I5743" si="662">IF(YEAR($D5734)&lt;2016,VLOOKUP($A5734,LDB_alt,COLUMN()-1,FALSE),IFERROR(VLOOKUP($A5734,LDB_neu,COLUMN()-1,FALSE),""))</f>
        <v>2386.65</v>
      </c>
      <c r="F5734" s="34">
        <f t="shared" si="662"/>
        <v>973.73</v>
      </c>
      <c r="G5734" s="34">
        <f t="shared" si="662"/>
        <v>676.19</v>
      </c>
      <c r="H5734" s="34">
        <f t="shared" si="662"/>
        <v>44.17</v>
      </c>
      <c r="I5734" s="34">
        <f t="shared" si="662"/>
        <v>253.37</v>
      </c>
    </row>
    <row r="5735" spans="1:9">
      <c r="A5735" s="81">
        <f t="shared" si="658"/>
        <v>575801602014</v>
      </c>
      <c r="B5735">
        <v>5758016</v>
      </c>
      <c r="C5735" t="s">
        <v>547</v>
      </c>
      <c r="D5735" s="1">
        <v>42004</v>
      </c>
      <c r="E5735" s="34">
        <f t="shared" si="662"/>
        <v>2386.64</v>
      </c>
      <c r="F5735" s="34">
        <f t="shared" si="662"/>
        <v>970.78000000000009</v>
      </c>
      <c r="G5735" s="34">
        <f t="shared" si="662"/>
        <v>675.72</v>
      </c>
      <c r="H5735" s="34">
        <f t="shared" si="662"/>
        <v>43.98</v>
      </c>
      <c r="I5735" s="34">
        <f t="shared" si="662"/>
        <v>251.08</v>
      </c>
    </row>
    <row r="5736" spans="1:9">
      <c r="A5736" s="81">
        <f t="shared" si="658"/>
        <v>575801602013</v>
      </c>
      <c r="B5736">
        <v>5758016</v>
      </c>
      <c r="C5736" t="s">
        <v>547</v>
      </c>
      <c r="D5736" s="1">
        <v>41639</v>
      </c>
      <c r="E5736" s="34">
        <f t="shared" si="662"/>
        <v>2386.63</v>
      </c>
      <c r="F5736" s="34">
        <f t="shared" si="662"/>
        <v>971.48</v>
      </c>
      <c r="G5736" s="34">
        <f t="shared" si="662"/>
        <v>672.97</v>
      </c>
      <c r="H5736" s="34">
        <f t="shared" si="662"/>
        <v>45.68</v>
      </c>
      <c r="I5736" s="34">
        <f t="shared" si="662"/>
        <v>252.83</v>
      </c>
    </row>
    <row r="5737" spans="1:9">
      <c r="A5737" s="81">
        <f t="shared" si="658"/>
        <v>575801602012</v>
      </c>
      <c r="B5737">
        <v>5758016</v>
      </c>
      <c r="C5737" t="s">
        <v>547</v>
      </c>
      <c r="D5737" s="1">
        <v>41274</v>
      </c>
      <c r="E5737" s="34">
        <f t="shared" si="662"/>
        <v>2386.63</v>
      </c>
      <c r="F5737" s="34">
        <f t="shared" si="662"/>
        <v>968.44999999999993</v>
      </c>
      <c r="G5737" s="34">
        <f t="shared" si="662"/>
        <v>670.55</v>
      </c>
      <c r="H5737" s="34">
        <f t="shared" si="662"/>
        <v>45.18</v>
      </c>
      <c r="I5737" s="34">
        <f t="shared" si="662"/>
        <v>252.72</v>
      </c>
    </row>
    <row r="5738" spans="1:9">
      <c r="A5738" s="81">
        <f t="shared" si="658"/>
        <v>575801602011</v>
      </c>
      <c r="B5738">
        <v>5758016</v>
      </c>
      <c r="C5738" t="s">
        <v>547</v>
      </c>
      <c r="D5738" s="1">
        <v>40908</v>
      </c>
      <c r="E5738" s="34">
        <f t="shared" si="662"/>
        <v>2386.63</v>
      </c>
      <c r="F5738" s="34">
        <f t="shared" si="662"/>
        <v>965.21999999999991</v>
      </c>
      <c r="G5738" s="34">
        <f t="shared" si="662"/>
        <v>668.92</v>
      </c>
      <c r="H5738" s="34">
        <f t="shared" si="662"/>
        <v>44.27</v>
      </c>
      <c r="I5738" s="34">
        <f t="shared" si="662"/>
        <v>252.03</v>
      </c>
    </row>
    <row r="5739" spans="1:9">
      <c r="A5739" s="81">
        <f t="shared" si="658"/>
        <v>575801602010</v>
      </c>
      <c r="B5739">
        <v>5758016</v>
      </c>
      <c r="C5739" t="s">
        <v>547</v>
      </c>
      <c r="D5739" s="1">
        <v>40543</v>
      </c>
      <c r="E5739" s="34">
        <f t="shared" si="662"/>
        <v>2386.23</v>
      </c>
      <c r="F5739" s="34">
        <f t="shared" si="662"/>
        <v>964.65000000000009</v>
      </c>
      <c r="G5739" s="34">
        <f t="shared" si="662"/>
        <v>668.47</v>
      </c>
      <c r="H5739" s="34">
        <f t="shared" si="662"/>
        <v>44.21</v>
      </c>
      <c r="I5739" s="34">
        <f t="shared" si="662"/>
        <v>251.97</v>
      </c>
    </row>
    <row r="5740" spans="1:9">
      <c r="A5740" s="81">
        <f t="shared" si="658"/>
        <v>575801602009</v>
      </c>
      <c r="B5740">
        <v>5758016</v>
      </c>
      <c r="C5740" t="s">
        <v>547</v>
      </c>
      <c r="D5740" s="1">
        <v>40178</v>
      </c>
      <c r="E5740" s="34">
        <f t="shared" si="662"/>
        <v>2386.2199999999998</v>
      </c>
      <c r="F5740" s="34">
        <f t="shared" si="662"/>
        <v>962.94999999999993</v>
      </c>
      <c r="G5740" s="34">
        <f t="shared" si="662"/>
        <v>667.48</v>
      </c>
      <c r="H5740" s="34">
        <f t="shared" si="662"/>
        <v>43.8</v>
      </c>
      <c r="I5740" s="34">
        <f t="shared" si="662"/>
        <v>251.67</v>
      </c>
    </row>
    <row r="5741" spans="1:9">
      <c r="A5741" s="81">
        <f t="shared" si="658"/>
        <v>575801602008</v>
      </c>
      <c r="B5741">
        <v>5758016</v>
      </c>
      <c r="C5741" t="s">
        <v>547</v>
      </c>
      <c r="D5741" s="1">
        <v>39813</v>
      </c>
      <c r="E5741" s="34">
        <f t="shared" si="662"/>
        <v>2386.21</v>
      </c>
      <c r="F5741" s="34">
        <f t="shared" si="662"/>
        <v>952.4</v>
      </c>
      <c r="G5741" s="34">
        <f t="shared" si="662"/>
        <v>665.79</v>
      </c>
      <c r="H5741" s="34">
        <f t="shared" si="662"/>
        <v>35.08</v>
      </c>
      <c r="I5741" s="34">
        <f t="shared" si="662"/>
        <v>251.53</v>
      </c>
    </row>
    <row r="5742" spans="1:9">
      <c r="A5742" s="81">
        <f t="shared" si="658"/>
        <v>575801602007</v>
      </c>
      <c r="B5742">
        <v>5758016</v>
      </c>
      <c r="C5742" t="s">
        <v>547</v>
      </c>
      <c r="D5742" s="1">
        <v>39447</v>
      </c>
      <c r="E5742" s="34">
        <f t="shared" si="662"/>
        <v>2386.21</v>
      </c>
      <c r="F5742" s="34">
        <f t="shared" si="662"/>
        <v>948.26</v>
      </c>
      <c r="G5742" s="34">
        <f t="shared" si="662"/>
        <v>662.31</v>
      </c>
      <c r="H5742" s="34">
        <f t="shared" si="662"/>
        <v>34.630000000000003</v>
      </c>
      <c r="I5742" s="34">
        <f t="shared" si="662"/>
        <v>251.32</v>
      </c>
    </row>
    <row r="5743" spans="1:9">
      <c r="A5743" s="81">
        <f t="shared" si="658"/>
        <v>575801602006</v>
      </c>
      <c r="B5743">
        <v>5758016</v>
      </c>
      <c r="C5743" t="s">
        <v>547</v>
      </c>
      <c r="D5743" s="1">
        <v>39082</v>
      </c>
      <c r="E5743" s="34">
        <f t="shared" si="662"/>
        <v>2386.21</v>
      </c>
      <c r="F5743" s="34">
        <f t="shared" si="662"/>
        <v>940.95</v>
      </c>
      <c r="G5743" s="34">
        <f t="shared" si="662"/>
        <v>655.62</v>
      </c>
      <c r="H5743" s="34">
        <f t="shared" si="662"/>
        <v>34.03</v>
      </c>
      <c r="I5743" s="34">
        <f t="shared" si="662"/>
        <v>251.3</v>
      </c>
    </row>
    <row r="5744" spans="1:9">
      <c r="A5744" s="81">
        <f t="shared" si="658"/>
        <v>575802002025</v>
      </c>
      <c r="B5744">
        <v>5758020</v>
      </c>
      <c r="C5744" t="s">
        <v>548</v>
      </c>
      <c r="D5744" s="1">
        <v>46022</v>
      </c>
      <c r="E5744" s="34" t="str">
        <f t="shared" ref="E5744:I5753" si="663">IF(YEAR($D5744)&lt;2016,VLOOKUP($A5744,LDB_alt,COLUMN()-1,FALSE),IFERROR(VLOOKUP($A5744,LDB_neu,COLUMN()-1,FALSE),""))</f>
        <v/>
      </c>
      <c r="F5744" s="34" t="str">
        <f t="shared" si="663"/>
        <v/>
      </c>
      <c r="G5744" s="34" t="str">
        <f t="shared" si="663"/>
        <v/>
      </c>
      <c r="H5744" s="34" t="str">
        <f t="shared" si="663"/>
        <v/>
      </c>
      <c r="I5744" s="34" t="str">
        <f t="shared" si="663"/>
        <v/>
      </c>
    </row>
    <row r="5745" spans="1:9">
      <c r="A5745" s="81">
        <f t="shared" si="658"/>
        <v>575802002024</v>
      </c>
      <c r="B5745">
        <v>5758020</v>
      </c>
      <c r="C5745" t="s">
        <v>548</v>
      </c>
      <c r="D5745" s="1">
        <v>45657</v>
      </c>
      <c r="E5745" s="34" t="str">
        <f t="shared" si="663"/>
        <v/>
      </c>
      <c r="F5745" s="34" t="str">
        <f t="shared" si="663"/>
        <v/>
      </c>
      <c r="G5745" s="34" t="str">
        <f t="shared" si="663"/>
        <v/>
      </c>
      <c r="H5745" s="34" t="str">
        <f t="shared" si="663"/>
        <v/>
      </c>
      <c r="I5745" s="34" t="str">
        <f t="shared" si="663"/>
        <v/>
      </c>
    </row>
    <row r="5746" spans="1:9">
      <c r="A5746" s="81">
        <f t="shared" si="658"/>
        <v>575802002023</v>
      </c>
      <c r="B5746">
        <v>5758020</v>
      </c>
      <c r="C5746" t="s">
        <v>548</v>
      </c>
      <c r="D5746" s="1">
        <v>45291</v>
      </c>
      <c r="E5746" s="34" t="str">
        <f t="shared" si="663"/>
        <v/>
      </c>
      <c r="F5746" s="34" t="str">
        <f t="shared" si="663"/>
        <v/>
      </c>
      <c r="G5746" s="34" t="str">
        <f t="shared" si="663"/>
        <v/>
      </c>
      <c r="H5746" s="34" t="str">
        <f t="shared" si="663"/>
        <v/>
      </c>
      <c r="I5746" s="34" t="str">
        <f t="shared" si="663"/>
        <v/>
      </c>
    </row>
    <row r="5747" spans="1:9">
      <c r="A5747" s="81">
        <f t="shared" si="658"/>
        <v>575802002022</v>
      </c>
      <c r="B5747">
        <v>5758020</v>
      </c>
      <c r="C5747" t="s">
        <v>548</v>
      </c>
      <c r="D5747" s="1">
        <v>44926</v>
      </c>
      <c r="E5747" s="34" t="str">
        <f t="shared" si="663"/>
        <v/>
      </c>
      <c r="F5747" s="34" t="str">
        <f t="shared" si="663"/>
        <v/>
      </c>
      <c r="G5747" s="34" t="str">
        <f t="shared" si="663"/>
        <v/>
      </c>
      <c r="H5747" s="34" t="str">
        <f t="shared" si="663"/>
        <v/>
      </c>
      <c r="I5747" s="34" t="str">
        <f t="shared" si="663"/>
        <v/>
      </c>
    </row>
    <row r="5748" spans="1:9">
      <c r="A5748" s="81">
        <f t="shared" si="658"/>
        <v>575802002021</v>
      </c>
      <c r="B5748">
        <v>5758020</v>
      </c>
      <c r="C5748" t="s">
        <v>548</v>
      </c>
      <c r="D5748" s="1">
        <v>44561</v>
      </c>
      <c r="E5748" s="34" t="str">
        <f t="shared" si="663"/>
        <v/>
      </c>
      <c r="F5748" s="34" t="str">
        <f t="shared" si="663"/>
        <v/>
      </c>
      <c r="G5748" s="34" t="str">
        <f t="shared" si="663"/>
        <v/>
      </c>
      <c r="H5748" s="34" t="str">
        <f t="shared" si="663"/>
        <v/>
      </c>
      <c r="I5748" s="34" t="str">
        <f t="shared" si="663"/>
        <v/>
      </c>
    </row>
    <row r="5749" spans="1:9">
      <c r="A5749" s="81">
        <f t="shared" si="658"/>
        <v>575802002020</v>
      </c>
      <c r="B5749">
        <v>5758020</v>
      </c>
      <c r="C5749" t="s">
        <v>548</v>
      </c>
      <c r="D5749" s="1">
        <v>44196</v>
      </c>
      <c r="E5749" s="34" t="str">
        <f t="shared" si="663"/>
        <v/>
      </c>
      <c r="F5749" s="34" t="str">
        <f t="shared" si="663"/>
        <v/>
      </c>
      <c r="G5749" s="34" t="str">
        <f t="shared" si="663"/>
        <v/>
      </c>
      <c r="H5749" s="34" t="str">
        <f t="shared" si="663"/>
        <v/>
      </c>
      <c r="I5749" s="34" t="str">
        <f t="shared" si="663"/>
        <v/>
      </c>
    </row>
    <row r="5750" spans="1:9">
      <c r="A5750" s="81">
        <f t="shared" si="658"/>
        <v>575802002019</v>
      </c>
      <c r="B5750">
        <v>5758020</v>
      </c>
      <c r="C5750" t="s">
        <v>548</v>
      </c>
      <c r="D5750" s="1">
        <v>43830</v>
      </c>
      <c r="E5750" s="34" t="str">
        <f t="shared" si="663"/>
        <v/>
      </c>
      <c r="F5750" s="34" t="str">
        <f t="shared" si="663"/>
        <v/>
      </c>
      <c r="G5750" s="34" t="str">
        <f t="shared" si="663"/>
        <v/>
      </c>
      <c r="H5750" s="34" t="str">
        <f t="shared" si="663"/>
        <v/>
      </c>
      <c r="I5750" s="34" t="str">
        <f t="shared" si="663"/>
        <v/>
      </c>
    </row>
    <row r="5751" spans="1:9">
      <c r="A5751" s="81">
        <f t="shared" si="658"/>
        <v>575802002018</v>
      </c>
      <c r="B5751">
        <v>5758020</v>
      </c>
      <c r="C5751" t="s">
        <v>548</v>
      </c>
      <c r="D5751" s="1">
        <v>43465</v>
      </c>
      <c r="E5751" s="34">
        <f t="shared" si="663"/>
        <v>3378</v>
      </c>
      <c r="F5751" s="34">
        <f t="shared" si="663"/>
        <v>1032</v>
      </c>
      <c r="G5751" s="34">
        <f t="shared" si="663"/>
        <v>697</v>
      </c>
      <c r="H5751" s="34">
        <f t="shared" si="663"/>
        <v>46</v>
      </c>
      <c r="I5751" s="34">
        <f t="shared" si="663"/>
        <v>289</v>
      </c>
    </row>
    <row r="5752" spans="1:9">
      <c r="A5752" s="81">
        <f t="shared" si="658"/>
        <v>575802002017</v>
      </c>
      <c r="B5752">
        <v>5758020</v>
      </c>
      <c r="C5752" t="s">
        <v>548</v>
      </c>
      <c r="D5752" s="1">
        <v>43100</v>
      </c>
      <c r="E5752" s="34">
        <f t="shared" si="663"/>
        <v>3378</v>
      </c>
      <c r="F5752" s="34">
        <f t="shared" si="663"/>
        <v>1031</v>
      </c>
      <c r="G5752" s="34">
        <f t="shared" si="663"/>
        <v>698</v>
      </c>
      <c r="H5752" s="34">
        <f t="shared" si="663"/>
        <v>43</v>
      </c>
      <c r="I5752" s="34">
        <f t="shared" si="663"/>
        <v>290</v>
      </c>
    </row>
    <row r="5753" spans="1:9">
      <c r="A5753" s="81">
        <f t="shared" si="658"/>
        <v>575802002016</v>
      </c>
      <c r="B5753">
        <v>5758020</v>
      </c>
      <c r="C5753" t="s">
        <v>548</v>
      </c>
      <c r="D5753" s="1">
        <v>42735</v>
      </c>
      <c r="E5753" s="34">
        <f t="shared" si="663"/>
        <v>3378</v>
      </c>
      <c r="F5753" s="34">
        <f t="shared" si="663"/>
        <v>1030</v>
      </c>
      <c r="G5753" s="34">
        <f t="shared" si="663"/>
        <v>699</v>
      </c>
      <c r="H5753" s="34">
        <f t="shared" si="663"/>
        <v>40</v>
      </c>
      <c r="I5753" s="34">
        <f t="shared" si="663"/>
        <v>291</v>
      </c>
    </row>
    <row r="5754" spans="1:9">
      <c r="A5754" s="81">
        <f t="shared" si="658"/>
        <v>575802002015</v>
      </c>
      <c r="B5754">
        <v>5758020</v>
      </c>
      <c r="C5754" t="s">
        <v>548</v>
      </c>
      <c r="D5754" s="1">
        <v>42369</v>
      </c>
      <c r="E5754" s="34">
        <f t="shared" ref="E5754:I5763" si="664">IF(YEAR($D5754)&lt;2016,VLOOKUP($A5754,LDB_alt,COLUMN()-1,FALSE),IFERROR(VLOOKUP($A5754,LDB_neu,COLUMN()-1,FALSE),""))</f>
        <v>3378.04</v>
      </c>
      <c r="F5754" s="34">
        <f t="shared" si="664"/>
        <v>1025.04</v>
      </c>
      <c r="G5754" s="34">
        <f t="shared" si="664"/>
        <v>705.39</v>
      </c>
      <c r="H5754" s="34">
        <f t="shared" si="664"/>
        <v>29.73</v>
      </c>
      <c r="I5754" s="34">
        <f t="shared" si="664"/>
        <v>289.92</v>
      </c>
    </row>
    <row r="5755" spans="1:9">
      <c r="A5755" s="81">
        <f t="shared" si="658"/>
        <v>575802002014</v>
      </c>
      <c r="B5755">
        <v>5758020</v>
      </c>
      <c r="C5755" t="s">
        <v>548</v>
      </c>
      <c r="D5755" s="1">
        <v>42004</v>
      </c>
      <c r="E5755" s="34">
        <f t="shared" si="664"/>
        <v>3378.03</v>
      </c>
      <c r="F5755" s="34">
        <f t="shared" si="664"/>
        <v>1022.8000000000001</v>
      </c>
      <c r="G5755" s="34">
        <f t="shared" si="664"/>
        <v>706.59</v>
      </c>
      <c r="H5755" s="34">
        <f t="shared" si="664"/>
        <v>28.08</v>
      </c>
      <c r="I5755" s="34">
        <f t="shared" si="664"/>
        <v>288.13</v>
      </c>
    </row>
    <row r="5756" spans="1:9">
      <c r="A5756" s="81">
        <f t="shared" si="658"/>
        <v>575802002013</v>
      </c>
      <c r="B5756">
        <v>5758020</v>
      </c>
      <c r="C5756" t="s">
        <v>548</v>
      </c>
      <c r="D5756" s="1">
        <v>41639</v>
      </c>
      <c r="E5756" s="34">
        <f t="shared" si="664"/>
        <v>3378.03</v>
      </c>
      <c r="F5756" s="34">
        <f t="shared" si="664"/>
        <v>1019.8</v>
      </c>
      <c r="G5756" s="34">
        <f t="shared" si="664"/>
        <v>706.06</v>
      </c>
      <c r="H5756" s="34">
        <f t="shared" si="664"/>
        <v>26.45</v>
      </c>
      <c r="I5756" s="34">
        <f t="shared" si="664"/>
        <v>287.29000000000002</v>
      </c>
    </row>
    <row r="5757" spans="1:9">
      <c r="A5757" s="81">
        <f t="shared" si="658"/>
        <v>575802002012</v>
      </c>
      <c r="B5757">
        <v>5758020</v>
      </c>
      <c r="C5757" t="s">
        <v>548</v>
      </c>
      <c r="D5757" s="1">
        <v>41274</v>
      </c>
      <c r="E5757" s="34">
        <f t="shared" si="664"/>
        <v>3378.05</v>
      </c>
      <c r="F5757" s="34">
        <f t="shared" si="664"/>
        <v>1015.76</v>
      </c>
      <c r="G5757" s="34">
        <f t="shared" si="664"/>
        <v>702.76</v>
      </c>
      <c r="H5757" s="34">
        <f t="shared" si="664"/>
        <v>26.45</v>
      </c>
      <c r="I5757" s="34">
        <f t="shared" si="664"/>
        <v>286.55</v>
      </c>
    </row>
    <row r="5758" spans="1:9">
      <c r="A5758" s="81">
        <f t="shared" si="658"/>
        <v>575802002011</v>
      </c>
      <c r="B5758">
        <v>5758020</v>
      </c>
      <c r="C5758" t="s">
        <v>548</v>
      </c>
      <c r="D5758" s="1">
        <v>40908</v>
      </c>
      <c r="E5758" s="34">
        <f t="shared" si="664"/>
        <v>3378.05</v>
      </c>
      <c r="F5758" s="34">
        <f t="shared" si="664"/>
        <v>1011.69</v>
      </c>
      <c r="G5758" s="34">
        <f t="shared" si="664"/>
        <v>697.62</v>
      </c>
      <c r="H5758" s="34">
        <f t="shared" si="664"/>
        <v>28.41</v>
      </c>
      <c r="I5758" s="34">
        <f t="shared" si="664"/>
        <v>285.66000000000003</v>
      </c>
    </row>
    <row r="5759" spans="1:9">
      <c r="A5759" s="81">
        <f t="shared" si="658"/>
        <v>575802002010</v>
      </c>
      <c r="B5759">
        <v>5758020</v>
      </c>
      <c r="C5759" t="s">
        <v>548</v>
      </c>
      <c r="D5759" s="1">
        <v>40543</v>
      </c>
      <c r="E5759" s="34">
        <f t="shared" si="664"/>
        <v>3378.36</v>
      </c>
      <c r="F5759" s="34">
        <f t="shared" si="664"/>
        <v>1008.1400000000001</v>
      </c>
      <c r="G5759" s="34">
        <f t="shared" si="664"/>
        <v>696.85</v>
      </c>
      <c r="H5759" s="34">
        <f t="shared" si="664"/>
        <v>25.88</v>
      </c>
      <c r="I5759" s="34">
        <f t="shared" si="664"/>
        <v>285.41000000000003</v>
      </c>
    </row>
    <row r="5760" spans="1:9">
      <c r="A5760" s="81">
        <f t="shared" si="658"/>
        <v>575802002009</v>
      </c>
      <c r="B5760">
        <v>5758020</v>
      </c>
      <c r="C5760" t="s">
        <v>548</v>
      </c>
      <c r="D5760" s="1">
        <v>40178</v>
      </c>
      <c r="E5760" s="34">
        <f t="shared" si="664"/>
        <v>3378.36</v>
      </c>
      <c r="F5760" s="34">
        <f t="shared" si="664"/>
        <v>1001.3900000000001</v>
      </c>
      <c r="G5760" s="34">
        <f t="shared" si="664"/>
        <v>692.26</v>
      </c>
      <c r="H5760" s="34">
        <f t="shared" si="664"/>
        <v>25.44</v>
      </c>
      <c r="I5760" s="34">
        <f t="shared" si="664"/>
        <v>283.69</v>
      </c>
    </row>
    <row r="5761" spans="1:9">
      <c r="A5761" s="81">
        <f t="shared" si="658"/>
        <v>575802002008</v>
      </c>
      <c r="B5761">
        <v>5758020</v>
      </c>
      <c r="C5761" t="s">
        <v>548</v>
      </c>
      <c r="D5761" s="1">
        <v>39813</v>
      </c>
      <c r="E5761" s="34">
        <f t="shared" si="664"/>
        <v>3378.38</v>
      </c>
      <c r="F5761" s="34">
        <f t="shared" si="664"/>
        <v>989.75</v>
      </c>
      <c r="G5761" s="34">
        <f t="shared" si="664"/>
        <v>682.18</v>
      </c>
      <c r="H5761" s="34">
        <f t="shared" si="664"/>
        <v>25.2</v>
      </c>
      <c r="I5761" s="34">
        <f t="shared" si="664"/>
        <v>282.37</v>
      </c>
    </row>
    <row r="5762" spans="1:9">
      <c r="A5762" s="81">
        <f t="shared" si="658"/>
        <v>575802002007</v>
      </c>
      <c r="B5762">
        <v>5758020</v>
      </c>
      <c r="C5762" t="s">
        <v>548</v>
      </c>
      <c r="D5762" s="1">
        <v>39447</v>
      </c>
      <c r="E5762" s="34">
        <f t="shared" si="664"/>
        <v>3378.36</v>
      </c>
      <c r="F5762" s="34">
        <f t="shared" si="664"/>
        <v>983.07</v>
      </c>
      <c r="G5762" s="34">
        <f t="shared" si="664"/>
        <v>675.33</v>
      </c>
      <c r="H5762" s="34">
        <f t="shared" si="664"/>
        <v>25.38</v>
      </c>
      <c r="I5762" s="34">
        <f t="shared" si="664"/>
        <v>282.36</v>
      </c>
    </row>
    <row r="5763" spans="1:9">
      <c r="A5763" s="81">
        <f t="shared" si="658"/>
        <v>575802002006</v>
      </c>
      <c r="B5763">
        <v>5758020</v>
      </c>
      <c r="C5763" t="s">
        <v>548</v>
      </c>
      <c r="D5763" s="1">
        <v>39082</v>
      </c>
      <c r="E5763" s="34">
        <f t="shared" si="664"/>
        <v>3378.72</v>
      </c>
      <c r="F5763" s="34">
        <f t="shared" si="664"/>
        <v>950.82</v>
      </c>
      <c r="G5763" s="34">
        <f t="shared" si="664"/>
        <v>642.96</v>
      </c>
      <c r="H5763" s="34">
        <f t="shared" si="664"/>
        <v>25.22</v>
      </c>
      <c r="I5763" s="34">
        <f t="shared" si="664"/>
        <v>282.64</v>
      </c>
    </row>
    <row r="5764" spans="1:9">
      <c r="A5764" s="81">
        <f t="shared" si="658"/>
        <v>575802402025</v>
      </c>
      <c r="B5764">
        <v>5758024</v>
      </c>
      <c r="C5764" t="s">
        <v>1116</v>
      </c>
      <c r="D5764" s="1">
        <v>46022</v>
      </c>
      <c r="E5764" s="34" t="str">
        <f t="shared" ref="E5764:I5773" si="665">IF(YEAR($D5764)&lt;2016,VLOOKUP($A5764,LDB_alt,COLUMN()-1,FALSE),IFERROR(VLOOKUP($A5764,LDB_neu,COLUMN()-1,FALSE),""))</f>
        <v/>
      </c>
      <c r="F5764" s="34" t="str">
        <f t="shared" si="665"/>
        <v/>
      </c>
      <c r="G5764" s="34" t="str">
        <f t="shared" si="665"/>
        <v/>
      </c>
      <c r="H5764" s="34" t="str">
        <f t="shared" si="665"/>
        <v/>
      </c>
      <c r="I5764" s="34" t="str">
        <f t="shared" si="665"/>
        <v/>
      </c>
    </row>
    <row r="5765" spans="1:9">
      <c r="A5765" s="81">
        <f t="shared" ref="A5765:A5828" si="666">(LEFT(B5765&amp;"00000000",8)&amp;YEAR(D5765))+0</f>
        <v>575802402024</v>
      </c>
      <c r="B5765">
        <v>5758024</v>
      </c>
      <c r="C5765" t="s">
        <v>1116</v>
      </c>
      <c r="D5765" s="1">
        <v>45657</v>
      </c>
      <c r="E5765" s="34" t="str">
        <f t="shared" si="665"/>
        <v/>
      </c>
      <c r="F5765" s="34" t="str">
        <f t="shared" si="665"/>
        <v/>
      </c>
      <c r="G5765" s="34" t="str">
        <f t="shared" si="665"/>
        <v/>
      </c>
      <c r="H5765" s="34" t="str">
        <f t="shared" si="665"/>
        <v/>
      </c>
      <c r="I5765" s="34" t="str">
        <f t="shared" si="665"/>
        <v/>
      </c>
    </row>
    <row r="5766" spans="1:9">
      <c r="A5766" s="81">
        <f t="shared" si="666"/>
        <v>575802402023</v>
      </c>
      <c r="B5766">
        <v>5758024</v>
      </c>
      <c r="C5766" t="s">
        <v>1116</v>
      </c>
      <c r="D5766" s="1">
        <v>45291</v>
      </c>
      <c r="E5766" s="34" t="str">
        <f t="shared" si="665"/>
        <v/>
      </c>
      <c r="F5766" s="34" t="str">
        <f t="shared" si="665"/>
        <v/>
      </c>
      <c r="G5766" s="34" t="str">
        <f t="shared" si="665"/>
        <v/>
      </c>
      <c r="H5766" s="34" t="str">
        <f t="shared" si="665"/>
        <v/>
      </c>
      <c r="I5766" s="34" t="str">
        <f t="shared" si="665"/>
        <v/>
      </c>
    </row>
    <row r="5767" spans="1:9">
      <c r="A5767" s="81">
        <f t="shared" si="666"/>
        <v>575802402022</v>
      </c>
      <c r="B5767">
        <v>5758024</v>
      </c>
      <c r="C5767" t="s">
        <v>1116</v>
      </c>
      <c r="D5767" s="1">
        <v>44926</v>
      </c>
      <c r="E5767" s="34" t="str">
        <f t="shared" si="665"/>
        <v/>
      </c>
      <c r="F5767" s="34" t="str">
        <f t="shared" si="665"/>
        <v/>
      </c>
      <c r="G5767" s="34" t="str">
        <f t="shared" si="665"/>
        <v/>
      </c>
      <c r="H5767" s="34" t="str">
        <f t="shared" si="665"/>
        <v/>
      </c>
      <c r="I5767" s="34" t="str">
        <f t="shared" si="665"/>
        <v/>
      </c>
    </row>
    <row r="5768" spans="1:9">
      <c r="A5768" s="81">
        <f t="shared" si="666"/>
        <v>575802402021</v>
      </c>
      <c r="B5768">
        <v>5758024</v>
      </c>
      <c r="C5768" t="s">
        <v>1116</v>
      </c>
      <c r="D5768" s="1">
        <v>44561</v>
      </c>
      <c r="E5768" s="34" t="str">
        <f t="shared" si="665"/>
        <v/>
      </c>
      <c r="F5768" s="34" t="str">
        <f t="shared" si="665"/>
        <v/>
      </c>
      <c r="G5768" s="34" t="str">
        <f t="shared" si="665"/>
        <v/>
      </c>
      <c r="H5768" s="34" t="str">
        <f t="shared" si="665"/>
        <v/>
      </c>
      <c r="I5768" s="34" t="str">
        <f t="shared" si="665"/>
        <v/>
      </c>
    </row>
    <row r="5769" spans="1:9">
      <c r="A5769" s="81">
        <f t="shared" si="666"/>
        <v>575802402020</v>
      </c>
      <c r="B5769">
        <v>5758024</v>
      </c>
      <c r="C5769" t="s">
        <v>1116</v>
      </c>
      <c r="D5769" s="1">
        <v>44196</v>
      </c>
      <c r="E5769" s="34" t="str">
        <f t="shared" si="665"/>
        <v/>
      </c>
      <c r="F5769" s="34" t="str">
        <f t="shared" si="665"/>
        <v/>
      </c>
      <c r="G5769" s="34" t="str">
        <f t="shared" si="665"/>
        <v/>
      </c>
      <c r="H5769" s="34" t="str">
        <f t="shared" si="665"/>
        <v/>
      </c>
      <c r="I5769" s="34" t="str">
        <f t="shared" si="665"/>
        <v/>
      </c>
    </row>
    <row r="5770" spans="1:9">
      <c r="A5770" s="81">
        <f t="shared" si="666"/>
        <v>575802402019</v>
      </c>
      <c r="B5770">
        <v>5758024</v>
      </c>
      <c r="C5770" t="s">
        <v>1116</v>
      </c>
      <c r="D5770" s="1">
        <v>43830</v>
      </c>
      <c r="E5770" s="34" t="str">
        <f t="shared" si="665"/>
        <v/>
      </c>
      <c r="F5770" s="34" t="str">
        <f t="shared" si="665"/>
        <v/>
      </c>
      <c r="G5770" s="34" t="str">
        <f t="shared" si="665"/>
        <v/>
      </c>
      <c r="H5770" s="34" t="str">
        <f t="shared" si="665"/>
        <v/>
      </c>
      <c r="I5770" s="34" t="str">
        <f t="shared" si="665"/>
        <v/>
      </c>
    </row>
    <row r="5771" spans="1:9">
      <c r="A5771" s="81">
        <f t="shared" si="666"/>
        <v>575802402018</v>
      </c>
      <c r="B5771">
        <v>5758024</v>
      </c>
      <c r="C5771" t="s">
        <v>1116</v>
      </c>
      <c r="D5771" s="1">
        <v>43465</v>
      </c>
      <c r="E5771" s="34">
        <f t="shared" si="665"/>
        <v>5951</v>
      </c>
      <c r="F5771" s="34">
        <f t="shared" si="665"/>
        <v>2258</v>
      </c>
      <c r="G5771" s="34">
        <f t="shared" si="665"/>
        <v>1504</v>
      </c>
      <c r="H5771" s="34">
        <f t="shared" si="665"/>
        <v>166</v>
      </c>
      <c r="I5771" s="34">
        <f t="shared" si="665"/>
        <v>588</v>
      </c>
    </row>
    <row r="5772" spans="1:9">
      <c r="A5772" s="81">
        <f t="shared" si="666"/>
        <v>575802402017</v>
      </c>
      <c r="B5772">
        <v>5758024</v>
      </c>
      <c r="C5772" t="s">
        <v>1116</v>
      </c>
      <c r="D5772" s="1">
        <v>43100</v>
      </c>
      <c r="E5772" s="34">
        <f t="shared" si="665"/>
        <v>5951</v>
      </c>
      <c r="F5772" s="34">
        <f t="shared" si="665"/>
        <v>2251</v>
      </c>
      <c r="G5772" s="34">
        <f t="shared" si="665"/>
        <v>1498</v>
      </c>
      <c r="H5772" s="34">
        <f t="shared" si="665"/>
        <v>166</v>
      </c>
      <c r="I5772" s="34">
        <f t="shared" si="665"/>
        <v>587</v>
      </c>
    </row>
    <row r="5773" spans="1:9">
      <c r="A5773" s="81">
        <f t="shared" si="666"/>
        <v>575802402016</v>
      </c>
      <c r="B5773">
        <v>5758024</v>
      </c>
      <c r="C5773" t="s">
        <v>1116</v>
      </c>
      <c r="D5773" s="1">
        <v>42735</v>
      </c>
      <c r="E5773" s="34">
        <f t="shared" si="665"/>
        <v>5951</v>
      </c>
      <c r="F5773" s="34">
        <f t="shared" si="665"/>
        <v>2241</v>
      </c>
      <c r="G5773" s="34">
        <f t="shared" si="665"/>
        <v>1493</v>
      </c>
      <c r="H5773" s="34">
        <f t="shared" si="665"/>
        <v>167</v>
      </c>
      <c r="I5773" s="34">
        <f t="shared" si="665"/>
        <v>581</v>
      </c>
    </row>
    <row r="5774" spans="1:9">
      <c r="A5774" s="81">
        <f t="shared" si="666"/>
        <v>575802402015</v>
      </c>
      <c r="B5774">
        <v>5758024</v>
      </c>
      <c r="C5774" t="s">
        <v>1116</v>
      </c>
      <c r="D5774" s="1">
        <v>42369</v>
      </c>
      <c r="E5774" s="34">
        <f t="shared" ref="E5774:I5783" si="667">IF(YEAR($D5774)&lt;2016,VLOOKUP($A5774,LDB_alt,COLUMN()-1,FALSE),IFERROR(VLOOKUP($A5774,LDB_neu,COLUMN()-1,FALSE),""))</f>
        <v>5951.3</v>
      </c>
      <c r="F5774" s="34">
        <f t="shared" si="667"/>
        <v>2228.31</v>
      </c>
      <c r="G5774" s="34">
        <f t="shared" si="667"/>
        <v>1495.45</v>
      </c>
      <c r="H5774" s="34">
        <f t="shared" si="667"/>
        <v>143.79</v>
      </c>
      <c r="I5774" s="34">
        <f t="shared" si="667"/>
        <v>589.07000000000005</v>
      </c>
    </row>
    <row r="5775" spans="1:9">
      <c r="A5775" s="81">
        <f t="shared" si="666"/>
        <v>575802402014</v>
      </c>
      <c r="B5775">
        <v>5758024</v>
      </c>
      <c r="C5775" t="s">
        <v>1116</v>
      </c>
      <c r="D5775" s="1">
        <v>42004</v>
      </c>
      <c r="E5775" s="34">
        <f t="shared" si="667"/>
        <v>5951.25</v>
      </c>
      <c r="F5775" s="34">
        <f t="shared" si="667"/>
        <v>2201.6400000000003</v>
      </c>
      <c r="G5775" s="34">
        <f t="shared" si="667"/>
        <v>1471.88</v>
      </c>
      <c r="H5775" s="34">
        <f t="shared" si="667"/>
        <v>145.57</v>
      </c>
      <c r="I5775" s="34">
        <f t="shared" si="667"/>
        <v>584.19000000000005</v>
      </c>
    </row>
    <row r="5776" spans="1:9">
      <c r="A5776" s="81">
        <f t="shared" si="666"/>
        <v>575802402013</v>
      </c>
      <c r="B5776">
        <v>5758024</v>
      </c>
      <c r="C5776" t="s">
        <v>1116</v>
      </c>
      <c r="D5776" s="1">
        <v>41639</v>
      </c>
      <c r="E5776" s="34">
        <f t="shared" si="667"/>
        <v>5951.32</v>
      </c>
      <c r="F5776" s="34">
        <f t="shared" si="667"/>
        <v>2202.25</v>
      </c>
      <c r="G5776" s="34">
        <f t="shared" si="667"/>
        <v>1473.45</v>
      </c>
      <c r="H5776" s="34">
        <f t="shared" si="667"/>
        <v>144.38</v>
      </c>
      <c r="I5776" s="34">
        <f t="shared" si="667"/>
        <v>584.41999999999996</v>
      </c>
    </row>
    <row r="5777" spans="1:9">
      <c r="A5777" s="81">
        <f t="shared" si="666"/>
        <v>575802402012</v>
      </c>
      <c r="B5777">
        <v>5758024</v>
      </c>
      <c r="C5777" t="s">
        <v>1116</v>
      </c>
      <c r="D5777" s="1">
        <v>41274</v>
      </c>
      <c r="E5777" s="34">
        <f t="shared" si="667"/>
        <v>5951.29</v>
      </c>
      <c r="F5777" s="34">
        <f t="shared" si="667"/>
        <v>2181.1800000000003</v>
      </c>
      <c r="G5777" s="34">
        <f t="shared" si="667"/>
        <v>1484.65</v>
      </c>
      <c r="H5777" s="34">
        <f t="shared" si="667"/>
        <v>124.98</v>
      </c>
      <c r="I5777" s="34">
        <f t="shared" si="667"/>
        <v>571.54999999999995</v>
      </c>
    </row>
    <row r="5778" spans="1:9">
      <c r="A5778" s="81">
        <f t="shared" si="666"/>
        <v>575802402011</v>
      </c>
      <c r="B5778">
        <v>5758024</v>
      </c>
      <c r="C5778" t="s">
        <v>1116</v>
      </c>
      <c r="D5778" s="1">
        <v>40908</v>
      </c>
      <c r="E5778" s="34">
        <f t="shared" si="667"/>
        <v>5951.29</v>
      </c>
      <c r="F5778" s="34">
        <f t="shared" si="667"/>
        <v>2175.46</v>
      </c>
      <c r="G5778" s="34">
        <f t="shared" si="667"/>
        <v>1479.53</v>
      </c>
      <c r="H5778" s="34">
        <f t="shared" si="667"/>
        <v>124.59</v>
      </c>
      <c r="I5778" s="34">
        <f t="shared" si="667"/>
        <v>571.34</v>
      </c>
    </row>
    <row r="5779" spans="1:9">
      <c r="A5779" s="81">
        <f t="shared" si="666"/>
        <v>575802402010</v>
      </c>
      <c r="B5779">
        <v>5758024</v>
      </c>
      <c r="C5779" t="s">
        <v>1116</v>
      </c>
      <c r="D5779" s="1">
        <v>40543</v>
      </c>
      <c r="E5779" s="34">
        <f t="shared" si="667"/>
        <v>5944.66</v>
      </c>
      <c r="F5779" s="34">
        <f t="shared" si="667"/>
        <v>2169.8100000000004</v>
      </c>
      <c r="G5779" s="34">
        <f t="shared" si="667"/>
        <v>1475.16</v>
      </c>
      <c r="H5779" s="34">
        <f t="shared" si="667"/>
        <v>123.9</v>
      </c>
      <c r="I5779" s="34">
        <f t="shared" si="667"/>
        <v>570.75</v>
      </c>
    </row>
    <row r="5780" spans="1:9">
      <c r="A5780" s="81">
        <f t="shared" si="666"/>
        <v>575802402009</v>
      </c>
      <c r="B5780">
        <v>5758024</v>
      </c>
      <c r="C5780" t="s">
        <v>1116</v>
      </c>
      <c r="D5780" s="1">
        <v>40178</v>
      </c>
      <c r="E5780" s="34">
        <f t="shared" si="667"/>
        <v>5944.4</v>
      </c>
      <c r="F5780" s="34">
        <f t="shared" si="667"/>
        <v>2156.5</v>
      </c>
      <c r="G5780" s="34">
        <f t="shared" si="667"/>
        <v>1470.09</v>
      </c>
      <c r="H5780" s="34">
        <f t="shared" si="667"/>
        <v>119.67</v>
      </c>
      <c r="I5780" s="34">
        <f t="shared" si="667"/>
        <v>566.74</v>
      </c>
    </row>
    <row r="5781" spans="1:9">
      <c r="A5781" s="81">
        <f t="shared" si="666"/>
        <v>575802402008</v>
      </c>
      <c r="B5781">
        <v>5758024</v>
      </c>
      <c r="C5781" t="s">
        <v>1116</v>
      </c>
      <c r="D5781" s="1">
        <v>39813</v>
      </c>
      <c r="E5781" s="34">
        <f t="shared" si="667"/>
        <v>5944.31</v>
      </c>
      <c r="F5781" s="34">
        <f t="shared" si="667"/>
        <v>2148.27</v>
      </c>
      <c r="G5781" s="34">
        <f t="shared" si="667"/>
        <v>1464.5</v>
      </c>
      <c r="H5781" s="34">
        <f t="shared" si="667"/>
        <v>119</v>
      </c>
      <c r="I5781" s="34">
        <f t="shared" si="667"/>
        <v>564.77</v>
      </c>
    </row>
    <row r="5782" spans="1:9">
      <c r="A5782" s="81">
        <f t="shared" si="666"/>
        <v>575802402007</v>
      </c>
      <c r="B5782">
        <v>5758024</v>
      </c>
      <c r="C5782" t="s">
        <v>1116</v>
      </c>
      <c r="D5782" s="1">
        <v>39447</v>
      </c>
      <c r="E5782" s="34">
        <f t="shared" si="667"/>
        <v>5944.29</v>
      </c>
      <c r="F5782" s="34">
        <f t="shared" si="667"/>
        <v>2136.06</v>
      </c>
      <c r="G5782" s="34">
        <f t="shared" si="667"/>
        <v>1457.1</v>
      </c>
      <c r="H5782" s="34">
        <f t="shared" si="667"/>
        <v>115.11</v>
      </c>
      <c r="I5782" s="34">
        <f t="shared" si="667"/>
        <v>563.85</v>
      </c>
    </row>
    <row r="5783" spans="1:9">
      <c r="A5783" s="81">
        <f t="shared" si="666"/>
        <v>575802402006</v>
      </c>
      <c r="B5783">
        <v>5758024</v>
      </c>
      <c r="C5783" t="s">
        <v>1116</v>
      </c>
      <c r="D5783" s="1">
        <v>39082</v>
      </c>
      <c r="E5783" s="34">
        <f t="shared" si="667"/>
        <v>5944.25</v>
      </c>
      <c r="F5783" s="34">
        <f t="shared" si="667"/>
        <v>2126.6000000000004</v>
      </c>
      <c r="G5783" s="34">
        <f t="shared" si="667"/>
        <v>1451.2</v>
      </c>
      <c r="H5783" s="34">
        <f t="shared" si="667"/>
        <v>112.21</v>
      </c>
      <c r="I5783" s="34">
        <f t="shared" si="667"/>
        <v>563.19000000000005</v>
      </c>
    </row>
    <row r="5784" spans="1:9">
      <c r="A5784" s="81">
        <f t="shared" si="666"/>
        <v>575802802025</v>
      </c>
      <c r="B5784">
        <v>5758028</v>
      </c>
      <c r="C5784" t="s">
        <v>549</v>
      </c>
      <c r="D5784" s="1">
        <v>46022</v>
      </c>
      <c r="E5784" s="34" t="str">
        <f t="shared" ref="E5784:I5793" si="668">IF(YEAR($D5784)&lt;2016,VLOOKUP($A5784,LDB_alt,COLUMN()-1,FALSE),IFERROR(VLOOKUP($A5784,LDB_neu,COLUMN()-1,FALSE),""))</f>
        <v/>
      </c>
      <c r="F5784" s="34" t="str">
        <f t="shared" si="668"/>
        <v/>
      </c>
      <c r="G5784" s="34" t="str">
        <f t="shared" si="668"/>
        <v/>
      </c>
      <c r="H5784" s="34" t="str">
        <f t="shared" si="668"/>
        <v/>
      </c>
      <c r="I5784" s="34" t="str">
        <f t="shared" si="668"/>
        <v/>
      </c>
    </row>
    <row r="5785" spans="1:9">
      <c r="A5785" s="81">
        <f t="shared" si="666"/>
        <v>575802802024</v>
      </c>
      <c r="B5785">
        <v>5758028</v>
      </c>
      <c r="C5785" t="s">
        <v>549</v>
      </c>
      <c r="D5785" s="1">
        <v>45657</v>
      </c>
      <c r="E5785" s="34" t="str">
        <f t="shared" si="668"/>
        <v/>
      </c>
      <c r="F5785" s="34" t="str">
        <f t="shared" si="668"/>
        <v/>
      </c>
      <c r="G5785" s="34" t="str">
        <f t="shared" si="668"/>
        <v/>
      </c>
      <c r="H5785" s="34" t="str">
        <f t="shared" si="668"/>
        <v/>
      </c>
      <c r="I5785" s="34" t="str">
        <f t="shared" si="668"/>
        <v/>
      </c>
    </row>
    <row r="5786" spans="1:9">
      <c r="A5786" s="81">
        <f t="shared" si="666"/>
        <v>575802802023</v>
      </c>
      <c r="B5786">
        <v>5758028</v>
      </c>
      <c r="C5786" t="s">
        <v>549</v>
      </c>
      <c r="D5786" s="1">
        <v>45291</v>
      </c>
      <c r="E5786" s="34" t="str">
        <f t="shared" si="668"/>
        <v/>
      </c>
      <c r="F5786" s="34" t="str">
        <f t="shared" si="668"/>
        <v/>
      </c>
      <c r="G5786" s="34" t="str">
        <f t="shared" si="668"/>
        <v/>
      </c>
      <c r="H5786" s="34" t="str">
        <f t="shared" si="668"/>
        <v/>
      </c>
      <c r="I5786" s="34" t="str">
        <f t="shared" si="668"/>
        <v/>
      </c>
    </row>
    <row r="5787" spans="1:9">
      <c r="A5787" s="81">
        <f t="shared" si="666"/>
        <v>575802802022</v>
      </c>
      <c r="B5787">
        <v>5758028</v>
      </c>
      <c r="C5787" t="s">
        <v>549</v>
      </c>
      <c r="D5787" s="1">
        <v>44926</v>
      </c>
      <c r="E5787" s="34" t="str">
        <f t="shared" si="668"/>
        <v/>
      </c>
      <c r="F5787" s="34" t="str">
        <f t="shared" si="668"/>
        <v/>
      </c>
      <c r="G5787" s="34" t="str">
        <f t="shared" si="668"/>
        <v/>
      </c>
      <c r="H5787" s="34" t="str">
        <f t="shared" si="668"/>
        <v/>
      </c>
      <c r="I5787" s="34" t="str">
        <f t="shared" si="668"/>
        <v/>
      </c>
    </row>
    <row r="5788" spans="1:9">
      <c r="A5788" s="81">
        <f t="shared" si="666"/>
        <v>575802802021</v>
      </c>
      <c r="B5788">
        <v>5758028</v>
      </c>
      <c r="C5788" t="s">
        <v>549</v>
      </c>
      <c r="D5788" s="1">
        <v>44561</v>
      </c>
      <c r="E5788" s="34" t="str">
        <f t="shared" si="668"/>
        <v/>
      </c>
      <c r="F5788" s="34" t="str">
        <f t="shared" si="668"/>
        <v/>
      </c>
      <c r="G5788" s="34" t="str">
        <f t="shared" si="668"/>
        <v/>
      </c>
      <c r="H5788" s="34" t="str">
        <f t="shared" si="668"/>
        <v/>
      </c>
      <c r="I5788" s="34" t="str">
        <f t="shared" si="668"/>
        <v/>
      </c>
    </row>
    <row r="5789" spans="1:9">
      <c r="A5789" s="81">
        <f t="shared" si="666"/>
        <v>575802802020</v>
      </c>
      <c r="B5789">
        <v>5758028</v>
      </c>
      <c r="C5789" t="s">
        <v>549</v>
      </c>
      <c r="D5789" s="1">
        <v>44196</v>
      </c>
      <c r="E5789" s="34" t="str">
        <f t="shared" si="668"/>
        <v/>
      </c>
      <c r="F5789" s="34" t="str">
        <f t="shared" si="668"/>
        <v/>
      </c>
      <c r="G5789" s="34" t="str">
        <f t="shared" si="668"/>
        <v/>
      </c>
      <c r="H5789" s="34" t="str">
        <f t="shared" si="668"/>
        <v/>
      </c>
      <c r="I5789" s="34" t="str">
        <f t="shared" si="668"/>
        <v/>
      </c>
    </row>
    <row r="5790" spans="1:9">
      <c r="A5790" s="81">
        <f t="shared" si="666"/>
        <v>575802802019</v>
      </c>
      <c r="B5790">
        <v>5758028</v>
      </c>
      <c r="C5790" t="s">
        <v>549</v>
      </c>
      <c r="D5790" s="1">
        <v>43830</v>
      </c>
      <c r="E5790" s="34" t="str">
        <f t="shared" si="668"/>
        <v/>
      </c>
      <c r="F5790" s="34" t="str">
        <f t="shared" si="668"/>
        <v/>
      </c>
      <c r="G5790" s="34" t="str">
        <f t="shared" si="668"/>
        <v/>
      </c>
      <c r="H5790" s="34" t="str">
        <f t="shared" si="668"/>
        <v/>
      </c>
      <c r="I5790" s="34" t="str">
        <f t="shared" si="668"/>
        <v/>
      </c>
    </row>
    <row r="5791" spans="1:9">
      <c r="A5791" s="81">
        <f t="shared" si="666"/>
        <v>575802802018</v>
      </c>
      <c r="B5791">
        <v>5758028</v>
      </c>
      <c r="C5791" t="s">
        <v>549</v>
      </c>
      <c r="D5791" s="1">
        <v>43465</v>
      </c>
      <c r="E5791" s="34">
        <f t="shared" si="668"/>
        <v>3627</v>
      </c>
      <c r="F5791" s="34">
        <f t="shared" si="668"/>
        <v>831</v>
      </c>
      <c r="G5791" s="34">
        <f t="shared" si="668"/>
        <v>498</v>
      </c>
      <c r="H5791" s="34">
        <f t="shared" si="668"/>
        <v>58</v>
      </c>
      <c r="I5791" s="34">
        <f t="shared" si="668"/>
        <v>275</v>
      </c>
    </row>
    <row r="5792" spans="1:9">
      <c r="A5792" s="81">
        <f t="shared" si="666"/>
        <v>575802802017</v>
      </c>
      <c r="B5792">
        <v>5758028</v>
      </c>
      <c r="C5792" t="s">
        <v>549</v>
      </c>
      <c r="D5792" s="1">
        <v>43100</v>
      </c>
      <c r="E5792" s="34">
        <f t="shared" si="668"/>
        <v>3627</v>
      </c>
      <c r="F5792" s="34">
        <f t="shared" si="668"/>
        <v>816</v>
      </c>
      <c r="G5792" s="34">
        <f t="shared" si="668"/>
        <v>500</v>
      </c>
      <c r="H5792" s="34">
        <f t="shared" si="668"/>
        <v>44</v>
      </c>
      <c r="I5792" s="34">
        <f t="shared" si="668"/>
        <v>272</v>
      </c>
    </row>
    <row r="5793" spans="1:9">
      <c r="A5793" s="81">
        <f t="shared" si="666"/>
        <v>575802802016</v>
      </c>
      <c r="B5793">
        <v>5758028</v>
      </c>
      <c r="C5793" t="s">
        <v>549</v>
      </c>
      <c r="D5793" s="1">
        <v>42735</v>
      </c>
      <c r="E5793" s="34">
        <f t="shared" si="668"/>
        <v>3627</v>
      </c>
      <c r="F5793" s="34">
        <f t="shared" si="668"/>
        <v>813</v>
      </c>
      <c r="G5793" s="34">
        <f t="shared" si="668"/>
        <v>497</v>
      </c>
      <c r="H5793" s="34">
        <f t="shared" si="668"/>
        <v>43</v>
      </c>
      <c r="I5793" s="34">
        <f t="shared" si="668"/>
        <v>273</v>
      </c>
    </row>
    <row r="5794" spans="1:9">
      <c r="A5794" s="81">
        <f t="shared" si="666"/>
        <v>575802802015</v>
      </c>
      <c r="B5794">
        <v>5758028</v>
      </c>
      <c r="C5794" t="s">
        <v>549</v>
      </c>
      <c r="D5794" s="1">
        <v>42369</v>
      </c>
      <c r="E5794" s="34">
        <f t="shared" ref="E5794:I5803" si="669">IF(YEAR($D5794)&lt;2016,VLOOKUP($A5794,LDB_alt,COLUMN()-1,FALSE),IFERROR(VLOOKUP($A5794,LDB_neu,COLUMN()-1,FALSE),""))</f>
        <v>3626.7</v>
      </c>
      <c r="F5794" s="34">
        <f t="shared" si="669"/>
        <v>808.05</v>
      </c>
      <c r="G5794" s="34">
        <f t="shared" si="669"/>
        <v>504.47</v>
      </c>
      <c r="H5794" s="34">
        <f t="shared" si="669"/>
        <v>31</v>
      </c>
      <c r="I5794" s="34">
        <f t="shared" si="669"/>
        <v>272.58</v>
      </c>
    </row>
    <row r="5795" spans="1:9">
      <c r="A5795" s="81">
        <f t="shared" si="666"/>
        <v>575802802014</v>
      </c>
      <c r="B5795">
        <v>5758028</v>
      </c>
      <c r="C5795" t="s">
        <v>549</v>
      </c>
      <c r="D5795" s="1">
        <v>42004</v>
      </c>
      <c r="E5795" s="34">
        <f t="shared" si="669"/>
        <v>3626.7</v>
      </c>
      <c r="F5795" s="34">
        <f t="shared" si="669"/>
        <v>804.17</v>
      </c>
      <c r="G5795" s="34">
        <f t="shared" si="669"/>
        <v>501.3</v>
      </c>
      <c r="H5795" s="34">
        <f t="shared" si="669"/>
        <v>30.72</v>
      </c>
      <c r="I5795" s="34">
        <f t="shared" si="669"/>
        <v>272.14999999999998</v>
      </c>
    </row>
    <row r="5796" spans="1:9">
      <c r="A5796" s="81">
        <f t="shared" si="666"/>
        <v>575802802013</v>
      </c>
      <c r="B5796">
        <v>5758028</v>
      </c>
      <c r="C5796" t="s">
        <v>549</v>
      </c>
      <c r="D5796" s="1">
        <v>41639</v>
      </c>
      <c r="E5796" s="34">
        <f t="shared" si="669"/>
        <v>3626.7</v>
      </c>
      <c r="F5796" s="34">
        <f t="shared" si="669"/>
        <v>802.2</v>
      </c>
      <c r="G5796" s="34">
        <f t="shared" si="669"/>
        <v>498.05</v>
      </c>
      <c r="H5796" s="34">
        <f t="shared" si="669"/>
        <v>30.56</v>
      </c>
      <c r="I5796" s="34">
        <f t="shared" si="669"/>
        <v>273.58999999999997</v>
      </c>
    </row>
    <row r="5797" spans="1:9">
      <c r="A5797" s="81">
        <f t="shared" si="666"/>
        <v>575802802012</v>
      </c>
      <c r="B5797">
        <v>5758028</v>
      </c>
      <c r="C5797" t="s">
        <v>549</v>
      </c>
      <c r="D5797" s="1">
        <v>41274</v>
      </c>
      <c r="E5797" s="34">
        <f t="shared" si="669"/>
        <v>3626.7</v>
      </c>
      <c r="F5797" s="34">
        <f t="shared" si="669"/>
        <v>797.22</v>
      </c>
      <c r="G5797" s="34">
        <f t="shared" si="669"/>
        <v>494.43</v>
      </c>
      <c r="H5797" s="34">
        <f t="shared" si="669"/>
        <v>29.92</v>
      </c>
      <c r="I5797" s="34">
        <f t="shared" si="669"/>
        <v>272.87</v>
      </c>
    </row>
    <row r="5798" spans="1:9">
      <c r="A5798" s="81">
        <f t="shared" si="666"/>
        <v>575802802011</v>
      </c>
      <c r="B5798">
        <v>5758028</v>
      </c>
      <c r="C5798" t="s">
        <v>549</v>
      </c>
      <c r="D5798" s="1">
        <v>40908</v>
      </c>
      <c r="E5798" s="34">
        <f t="shared" si="669"/>
        <v>3626.7</v>
      </c>
      <c r="F5798" s="34">
        <f t="shared" si="669"/>
        <v>794.61</v>
      </c>
      <c r="G5798" s="34">
        <f t="shared" si="669"/>
        <v>491.86</v>
      </c>
      <c r="H5798" s="34">
        <f t="shared" si="669"/>
        <v>29.89</v>
      </c>
      <c r="I5798" s="34">
        <f t="shared" si="669"/>
        <v>272.86</v>
      </c>
    </row>
    <row r="5799" spans="1:9">
      <c r="A5799" s="81">
        <f t="shared" si="666"/>
        <v>575802802010</v>
      </c>
      <c r="B5799">
        <v>5758028</v>
      </c>
      <c r="C5799" t="s">
        <v>549</v>
      </c>
      <c r="D5799" s="1">
        <v>40543</v>
      </c>
      <c r="E5799" s="34">
        <f t="shared" si="669"/>
        <v>3627.29</v>
      </c>
      <c r="F5799" s="34">
        <f t="shared" si="669"/>
        <v>793.5</v>
      </c>
      <c r="G5799" s="34">
        <f t="shared" si="669"/>
        <v>488.62</v>
      </c>
      <c r="H5799" s="34">
        <f t="shared" si="669"/>
        <v>29.86</v>
      </c>
      <c r="I5799" s="34">
        <f t="shared" si="669"/>
        <v>275.02</v>
      </c>
    </row>
    <row r="5800" spans="1:9">
      <c r="A5800" s="81">
        <f t="shared" si="666"/>
        <v>575802802009</v>
      </c>
      <c r="B5800">
        <v>5758028</v>
      </c>
      <c r="C5800" t="s">
        <v>549</v>
      </c>
      <c r="D5800" s="1">
        <v>40178</v>
      </c>
      <c r="E5800" s="34">
        <f t="shared" si="669"/>
        <v>3627.29</v>
      </c>
      <c r="F5800" s="34">
        <f t="shared" si="669"/>
        <v>790.06</v>
      </c>
      <c r="G5800" s="34">
        <f t="shared" si="669"/>
        <v>487.21</v>
      </c>
      <c r="H5800" s="34">
        <f t="shared" si="669"/>
        <v>28.29</v>
      </c>
      <c r="I5800" s="34">
        <f t="shared" si="669"/>
        <v>274.56</v>
      </c>
    </row>
    <row r="5801" spans="1:9">
      <c r="A5801" s="81">
        <f t="shared" si="666"/>
        <v>575802802008</v>
      </c>
      <c r="B5801">
        <v>5758028</v>
      </c>
      <c r="C5801" t="s">
        <v>549</v>
      </c>
      <c r="D5801" s="1">
        <v>39813</v>
      </c>
      <c r="E5801" s="34">
        <f t="shared" si="669"/>
        <v>3627.29</v>
      </c>
      <c r="F5801" s="34">
        <f t="shared" si="669"/>
        <v>782.11</v>
      </c>
      <c r="G5801" s="34">
        <f t="shared" si="669"/>
        <v>479.11</v>
      </c>
      <c r="H5801" s="34">
        <f t="shared" si="669"/>
        <v>27.62</v>
      </c>
      <c r="I5801" s="34">
        <f t="shared" si="669"/>
        <v>275.38</v>
      </c>
    </row>
    <row r="5802" spans="1:9">
      <c r="A5802" s="81">
        <f t="shared" si="666"/>
        <v>575802802007</v>
      </c>
      <c r="B5802">
        <v>5758028</v>
      </c>
      <c r="C5802" t="s">
        <v>549</v>
      </c>
      <c r="D5802" s="1">
        <v>39447</v>
      </c>
      <c r="E5802" s="34">
        <f t="shared" si="669"/>
        <v>3627.29</v>
      </c>
      <c r="F5802" s="34">
        <f t="shared" si="669"/>
        <v>780.12</v>
      </c>
      <c r="G5802" s="34">
        <f t="shared" si="669"/>
        <v>477.23</v>
      </c>
      <c r="H5802" s="34">
        <f t="shared" si="669"/>
        <v>27.49</v>
      </c>
      <c r="I5802" s="34">
        <f t="shared" si="669"/>
        <v>275.39999999999998</v>
      </c>
    </row>
    <row r="5803" spans="1:9">
      <c r="A5803" s="81">
        <f t="shared" si="666"/>
        <v>575802802006</v>
      </c>
      <c r="B5803">
        <v>5758028</v>
      </c>
      <c r="C5803" t="s">
        <v>549</v>
      </c>
      <c r="D5803" s="1">
        <v>39082</v>
      </c>
      <c r="E5803" s="34">
        <f t="shared" si="669"/>
        <v>3627.3</v>
      </c>
      <c r="F5803" s="34">
        <f t="shared" si="669"/>
        <v>777.99</v>
      </c>
      <c r="G5803" s="34">
        <f t="shared" si="669"/>
        <v>475.02</v>
      </c>
      <c r="H5803" s="34">
        <f t="shared" si="669"/>
        <v>27.97</v>
      </c>
      <c r="I5803" s="34">
        <f t="shared" si="669"/>
        <v>275</v>
      </c>
    </row>
    <row r="5804" spans="1:9">
      <c r="A5804" s="81">
        <f t="shared" si="666"/>
        <v>575803202025</v>
      </c>
      <c r="B5804">
        <v>5758032</v>
      </c>
      <c r="C5804" t="s">
        <v>1117</v>
      </c>
      <c r="D5804" s="1">
        <v>46022</v>
      </c>
      <c r="E5804" s="34" t="str">
        <f t="shared" ref="E5804:I5813" si="670">IF(YEAR($D5804)&lt;2016,VLOOKUP($A5804,LDB_alt,COLUMN()-1,FALSE),IFERROR(VLOOKUP($A5804,LDB_neu,COLUMN()-1,FALSE),""))</f>
        <v/>
      </c>
      <c r="F5804" s="34" t="str">
        <f t="shared" si="670"/>
        <v/>
      </c>
      <c r="G5804" s="34" t="str">
        <f t="shared" si="670"/>
        <v/>
      </c>
      <c r="H5804" s="34" t="str">
        <f t="shared" si="670"/>
        <v/>
      </c>
      <c r="I5804" s="34" t="str">
        <f t="shared" si="670"/>
        <v/>
      </c>
    </row>
    <row r="5805" spans="1:9">
      <c r="A5805" s="81">
        <f t="shared" si="666"/>
        <v>575803202024</v>
      </c>
      <c r="B5805">
        <v>5758032</v>
      </c>
      <c r="C5805" t="s">
        <v>1117</v>
      </c>
      <c r="D5805" s="1">
        <v>45657</v>
      </c>
      <c r="E5805" s="34" t="str">
        <f t="shared" si="670"/>
        <v/>
      </c>
      <c r="F5805" s="34" t="str">
        <f t="shared" si="670"/>
        <v/>
      </c>
      <c r="G5805" s="34" t="str">
        <f t="shared" si="670"/>
        <v/>
      </c>
      <c r="H5805" s="34" t="str">
        <f t="shared" si="670"/>
        <v/>
      </c>
      <c r="I5805" s="34" t="str">
        <f t="shared" si="670"/>
        <v/>
      </c>
    </row>
    <row r="5806" spans="1:9">
      <c r="A5806" s="81">
        <f t="shared" si="666"/>
        <v>575803202023</v>
      </c>
      <c r="B5806">
        <v>5758032</v>
      </c>
      <c r="C5806" t="s">
        <v>1117</v>
      </c>
      <c r="D5806" s="1">
        <v>45291</v>
      </c>
      <c r="E5806" s="34" t="str">
        <f t="shared" si="670"/>
        <v/>
      </c>
      <c r="F5806" s="34" t="str">
        <f t="shared" si="670"/>
        <v/>
      </c>
      <c r="G5806" s="34" t="str">
        <f t="shared" si="670"/>
        <v/>
      </c>
      <c r="H5806" s="34" t="str">
        <f t="shared" si="670"/>
        <v/>
      </c>
      <c r="I5806" s="34" t="str">
        <f t="shared" si="670"/>
        <v/>
      </c>
    </row>
    <row r="5807" spans="1:9">
      <c r="A5807" s="81">
        <f t="shared" si="666"/>
        <v>575803202022</v>
      </c>
      <c r="B5807">
        <v>5758032</v>
      </c>
      <c r="C5807" t="s">
        <v>1117</v>
      </c>
      <c r="D5807" s="1">
        <v>44926</v>
      </c>
      <c r="E5807" s="34" t="str">
        <f t="shared" si="670"/>
        <v/>
      </c>
      <c r="F5807" s="34" t="str">
        <f t="shared" si="670"/>
        <v/>
      </c>
      <c r="G5807" s="34" t="str">
        <f t="shared" si="670"/>
        <v/>
      </c>
      <c r="H5807" s="34" t="str">
        <f t="shared" si="670"/>
        <v/>
      </c>
      <c r="I5807" s="34" t="str">
        <f t="shared" si="670"/>
        <v/>
      </c>
    </row>
    <row r="5808" spans="1:9">
      <c r="A5808" s="81">
        <f t="shared" si="666"/>
        <v>575803202021</v>
      </c>
      <c r="B5808">
        <v>5758032</v>
      </c>
      <c r="C5808" t="s">
        <v>1117</v>
      </c>
      <c r="D5808" s="1">
        <v>44561</v>
      </c>
      <c r="E5808" s="34" t="str">
        <f t="shared" si="670"/>
        <v/>
      </c>
      <c r="F5808" s="34" t="str">
        <f t="shared" si="670"/>
        <v/>
      </c>
      <c r="G5808" s="34" t="str">
        <f t="shared" si="670"/>
        <v/>
      </c>
      <c r="H5808" s="34" t="str">
        <f t="shared" si="670"/>
        <v/>
      </c>
      <c r="I5808" s="34" t="str">
        <f t="shared" si="670"/>
        <v/>
      </c>
    </row>
    <row r="5809" spans="1:9">
      <c r="A5809" s="81">
        <f t="shared" si="666"/>
        <v>575803202020</v>
      </c>
      <c r="B5809">
        <v>5758032</v>
      </c>
      <c r="C5809" t="s">
        <v>1117</v>
      </c>
      <c r="D5809" s="1">
        <v>44196</v>
      </c>
      <c r="E5809" s="34" t="str">
        <f t="shared" si="670"/>
        <v/>
      </c>
      <c r="F5809" s="34" t="str">
        <f t="shared" si="670"/>
        <v/>
      </c>
      <c r="G5809" s="34" t="str">
        <f t="shared" si="670"/>
        <v/>
      </c>
      <c r="H5809" s="34" t="str">
        <f t="shared" si="670"/>
        <v/>
      </c>
      <c r="I5809" s="34" t="str">
        <f t="shared" si="670"/>
        <v/>
      </c>
    </row>
    <row r="5810" spans="1:9">
      <c r="A5810" s="81">
        <f t="shared" si="666"/>
        <v>575803202019</v>
      </c>
      <c r="B5810">
        <v>5758032</v>
      </c>
      <c r="C5810" t="s">
        <v>1117</v>
      </c>
      <c r="D5810" s="1">
        <v>43830</v>
      </c>
      <c r="E5810" s="34" t="str">
        <f t="shared" si="670"/>
        <v/>
      </c>
      <c r="F5810" s="34" t="str">
        <f t="shared" si="670"/>
        <v/>
      </c>
      <c r="G5810" s="34" t="str">
        <f t="shared" si="670"/>
        <v/>
      </c>
      <c r="H5810" s="34" t="str">
        <f t="shared" si="670"/>
        <v/>
      </c>
      <c r="I5810" s="34" t="str">
        <f t="shared" si="670"/>
        <v/>
      </c>
    </row>
    <row r="5811" spans="1:9">
      <c r="A5811" s="81">
        <f t="shared" si="666"/>
        <v>575803202018</v>
      </c>
      <c r="B5811">
        <v>5758032</v>
      </c>
      <c r="C5811" t="s">
        <v>1117</v>
      </c>
      <c r="D5811" s="1">
        <v>43465</v>
      </c>
      <c r="E5811" s="34">
        <f t="shared" si="670"/>
        <v>4035</v>
      </c>
      <c r="F5811" s="34">
        <f t="shared" si="670"/>
        <v>834</v>
      </c>
      <c r="G5811" s="34">
        <f t="shared" si="670"/>
        <v>550</v>
      </c>
      <c r="H5811" s="34">
        <f t="shared" si="670"/>
        <v>61</v>
      </c>
      <c r="I5811" s="34">
        <f t="shared" si="670"/>
        <v>223</v>
      </c>
    </row>
    <row r="5812" spans="1:9">
      <c r="A5812" s="81">
        <f t="shared" si="666"/>
        <v>575803202017</v>
      </c>
      <c r="B5812">
        <v>5758032</v>
      </c>
      <c r="C5812" t="s">
        <v>1117</v>
      </c>
      <c r="D5812" s="1">
        <v>43100</v>
      </c>
      <c r="E5812" s="34">
        <f t="shared" si="670"/>
        <v>4035</v>
      </c>
      <c r="F5812" s="34">
        <f t="shared" si="670"/>
        <v>833</v>
      </c>
      <c r="G5812" s="34">
        <f t="shared" si="670"/>
        <v>549</v>
      </c>
      <c r="H5812" s="34">
        <f t="shared" si="670"/>
        <v>61</v>
      </c>
      <c r="I5812" s="34">
        <f t="shared" si="670"/>
        <v>223</v>
      </c>
    </row>
    <row r="5813" spans="1:9">
      <c r="A5813" s="81">
        <f t="shared" si="666"/>
        <v>575803202016</v>
      </c>
      <c r="B5813">
        <v>5758032</v>
      </c>
      <c r="C5813" t="s">
        <v>1117</v>
      </c>
      <c r="D5813" s="1">
        <v>42735</v>
      </c>
      <c r="E5813" s="34">
        <f t="shared" si="670"/>
        <v>4035</v>
      </c>
      <c r="F5813" s="34">
        <f t="shared" si="670"/>
        <v>831</v>
      </c>
      <c r="G5813" s="34">
        <f t="shared" si="670"/>
        <v>548</v>
      </c>
      <c r="H5813" s="34">
        <f t="shared" si="670"/>
        <v>61</v>
      </c>
      <c r="I5813" s="34">
        <f t="shared" si="670"/>
        <v>222</v>
      </c>
    </row>
    <row r="5814" spans="1:9">
      <c r="A5814" s="81">
        <f t="shared" si="666"/>
        <v>575803202015</v>
      </c>
      <c r="B5814">
        <v>5758032</v>
      </c>
      <c r="C5814" t="s">
        <v>1117</v>
      </c>
      <c r="D5814" s="1">
        <v>42369</v>
      </c>
      <c r="E5814" s="34">
        <f t="shared" ref="E5814:I5823" si="671">IF(YEAR($D5814)&lt;2016,VLOOKUP($A5814,LDB_alt,COLUMN()-1,FALSE),IFERROR(VLOOKUP($A5814,LDB_neu,COLUMN()-1,FALSE),""))</f>
        <v>4035.37</v>
      </c>
      <c r="F5814" s="34">
        <f t="shared" si="671"/>
        <v>830.15</v>
      </c>
      <c r="G5814" s="34">
        <f t="shared" si="671"/>
        <v>552.9</v>
      </c>
      <c r="H5814" s="34">
        <f t="shared" si="671"/>
        <v>53.51</v>
      </c>
      <c r="I5814" s="34">
        <f t="shared" si="671"/>
        <v>223.74</v>
      </c>
    </row>
    <row r="5815" spans="1:9">
      <c r="A5815" s="81">
        <f t="shared" si="666"/>
        <v>575803202014</v>
      </c>
      <c r="B5815">
        <v>5758032</v>
      </c>
      <c r="C5815" t="s">
        <v>1117</v>
      </c>
      <c r="D5815" s="1">
        <v>42004</v>
      </c>
      <c r="E5815" s="34">
        <f t="shared" si="671"/>
        <v>4035.37</v>
      </c>
      <c r="F5815" s="34">
        <f t="shared" si="671"/>
        <v>829.58999999999992</v>
      </c>
      <c r="G5815" s="34">
        <f t="shared" si="671"/>
        <v>552.33000000000004</v>
      </c>
      <c r="H5815" s="34">
        <f t="shared" si="671"/>
        <v>53.44</v>
      </c>
      <c r="I5815" s="34">
        <f t="shared" si="671"/>
        <v>223.82</v>
      </c>
    </row>
    <row r="5816" spans="1:9">
      <c r="A5816" s="81">
        <f t="shared" si="666"/>
        <v>575803202013</v>
      </c>
      <c r="B5816">
        <v>5758032</v>
      </c>
      <c r="C5816" t="s">
        <v>1117</v>
      </c>
      <c r="D5816" s="1">
        <v>41639</v>
      </c>
      <c r="E5816" s="34">
        <f t="shared" si="671"/>
        <v>4035.37</v>
      </c>
      <c r="F5816" s="34">
        <f t="shared" si="671"/>
        <v>824.24</v>
      </c>
      <c r="G5816" s="34">
        <f t="shared" si="671"/>
        <v>549.85</v>
      </c>
      <c r="H5816" s="34">
        <f t="shared" si="671"/>
        <v>52.65</v>
      </c>
      <c r="I5816" s="34">
        <f t="shared" si="671"/>
        <v>221.74</v>
      </c>
    </row>
    <row r="5817" spans="1:9">
      <c r="A5817" s="81">
        <f t="shared" si="666"/>
        <v>575803202012</v>
      </c>
      <c r="B5817">
        <v>5758032</v>
      </c>
      <c r="C5817" t="s">
        <v>1117</v>
      </c>
      <c r="D5817" s="1">
        <v>41274</v>
      </c>
      <c r="E5817" s="34">
        <f t="shared" si="671"/>
        <v>4035.37</v>
      </c>
      <c r="F5817" s="34">
        <f t="shared" si="671"/>
        <v>821.24000000000012</v>
      </c>
      <c r="G5817" s="34">
        <f t="shared" si="671"/>
        <v>548.70000000000005</v>
      </c>
      <c r="H5817" s="34">
        <f t="shared" si="671"/>
        <v>50.82</v>
      </c>
      <c r="I5817" s="34">
        <f t="shared" si="671"/>
        <v>221.72</v>
      </c>
    </row>
    <row r="5818" spans="1:9">
      <c r="A5818" s="81">
        <f t="shared" si="666"/>
        <v>575803202011</v>
      </c>
      <c r="B5818">
        <v>5758032</v>
      </c>
      <c r="C5818" t="s">
        <v>1117</v>
      </c>
      <c r="D5818" s="1">
        <v>40908</v>
      </c>
      <c r="E5818" s="34">
        <f t="shared" si="671"/>
        <v>4035.37</v>
      </c>
      <c r="F5818" s="34">
        <f t="shared" si="671"/>
        <v>815.17000000000007</v>
      </c>
      <c r="G5818" s="34">
        <f t="shared" si="671"/>
        <v>547.61</v>
      </c>
      <c r="H5818" s="34">
        <f t="shared" si="671"/>
        <v>47.33</v>
      </c>
      <c r="I5818" s="34">
        <f t="shared" si="671"/>
        <v>220.23</v>
      </c>
    </row>
    <row r="5819" spans="1:9">
      <c r="A5819" s="81">
        <f t="shared" si="666"/>
        <v>575803202010</v>
      </c>
      <c r="B5819">
        <v>5758032</v>
      </c>
      <c r="C5819" t="s">
        <v>1117</v>
      </c>
      <c r="D5819" s="1">
        <v>40543</v>
      </c>
      <c r="E5819" s="34">
        <f t="shared" si="671"/>
        <v>4027.6</v>
      </c>
      <c r="F5819" s="34">
        <f t="shared" si="671"/>
        <v>801.16</v>
      </c>
      <c r="G5819" s="34">
        <f t="shared" si="671"/>
        <v>544.79</v>
      </c>
      <c r="H5819" s="34">
        <f t="shared" si="671"/>
        <v>36.130000000000003</v>
      </c>
      <c r="I5819" s="34">
        <f t="shared" si="671"/>
        <v>220.24</v>
      </c>
    </row>
    <row r="5820" spans="1:9">
      <c r="A5820" s="81">
        <f t="shared" si="666"/>
        <v>575803202009</v>
      </c>
      <c r="B5820">
        <v>5758032</v>
      </c>
      <c r="C5820" t="s">
        <v>1117</v>
      </c>
      <c r="D5820" s="1">
        <v>40178</v>
      </c>
      <c r="E5820" s="34">
        <f t="shared" si="671"/>
        <v>4026.47</v>
      </c>
      <c r="F5820" s="34">
        <f t="shared" si="671"/>
        <v>787.84</v>
      </c>
      <c r="G5820" s="34">
        <f t="shared" si="671"/>
        <v>550.84</v>
      </c>
      <c r="H5820" s="34">
        <f t="shared" si="671"/>
        <v>21.39</v>
      </c>
      <c r="I5820" s="34">
        <f t="shared" si="671"/>
        <v>215.61</v>
      </c>
    </row>
    <row r="5821" spans="1:9">
      <c r="A5821" s="81">
        <f t="shared" si="666"/>
        <v>575803202008</v>
      </c>
      <c r="B5821">
        <v>5758032</v>
      </c>
      <c r="C5821" t="s">
        <v>1117</v>
      </c>
      <c r="D5821" s="1">
        <v>39813</v>
      </c>
      <c r="E5821" s="34">
        <f t="shared" si="671"/>
        <v>4026.48</v>
      </c>
      <c r="F5821" s="34">
        <f t="shared" si="671"/>
        <v>783.06999999999994</v>
      </c>
      <c r="G5821" s="34">
        <f t="shared" si="671"/>
        <v>547.51</v>
      </c>
      <c r="H5821" s="34">
        <f t="shared" si="671"/>
        <v>20.75</v>
      </c>
      <c r="I5821" s="34">
        <f t="shared" si="671"/>
        <v>214.81</v>
      </c>
    </row>
    <row r="5822" spans="1:9">
      <c r="A5822" s="81">
        <f t="shared" si="666"/>
        <v>575803202007</v>
      </c>
      <c r="B5822">
        <v>5758032</v>
      </c>
      <c r="C5822" t="s">
        <v>1117</v>
      </c>
      <c r="D5822" s="1">
        <v>39447</v>
      </c>
      <c r="E5822" s="34">
        <f t="shared" si="671"/>
        <v>4026.06</v>
      </c>
      <c r="F5822" s="34">
        <f t="shared" si="671"/>
        <v>778.76</v>
      </c>
      <c r="G5822" s="34">
        <f t="shared" si="671"/>
        <v>543.13</v>
      </c>
      <c r="H5822" s="34">
        <f t="shared" si="671"/>
        <v>20.89</v>
      </c>
      <c r="I5822" s="34">
        <f t="shared" si="671"/>
        <v>214.74</v>
      </c>
    </row>
    <row r="5823" spans="1:9">
      <c r="A5823" s="81">
        <f t="shared" si="666"/>
        <v>575803202006</v>
      </c>
      <c r="B5823">
        <v>5758032</v>
      </c>
      <c r="C5823" t="s">
        <v>1117</v>
      </c>
      <c r="D5823" s="1">
        <v>39082</v>
      </c>
      <c r="E5823" s="34">
        <f t="shared" si="671"/>
        <v>4026.06</v>
      </c>
      <c r="F5823" s="34">
        <f t="shared" si="671"/>
        <v>773.12</v>
      </c>
      <c r="G5823" s="34">
        <f t="shared" si="671"/>
        <v>537.87</v>
      </c>
      <c r="H5823" s="34">
        <f t="shared" si="671"/>
        <v>20.71</v>
      </c>
      <c r="I5823" s="34">
        <f t="shared" si="671"/>
        <v>214.54</v>
      </c>
    </row>
    <row r="5824" spans="1:9">
      <c r="A5824" s="81">
        <f t="shared" si="666"/>
        <v>575803602025</v>
      </c>
      <c r="B5824">
        <v>5758036</v>
      </c>
      <c r="C5824" t="s">
        <v>1118</v>
      </c>
      <c r="D5824" s="1">
        <v>46022</v>
      </c>
      <c r="E5824" s="34" t="str">
        <f t="shared" ref="E5824:I5833" si="672">IF(YEAR($D5824)&lt;2016,VLOOKUP($A5824,LDB_alt,COLUMN()-1,FALSE),IFERROR(VLOOKUP($A5824,LDB_neu,COLUMN()-1,FALSE),""))</f>
        <v/>
      </c>
      <c r="F5824" s="34" t="str">
        <f t="shared" si="672"/>
        <v/>
      </c>
      <c r="G5824" s="34" t="str">
        <f t="shared" si="672"/>
        <v/>
      </c>
      <c r="H5824" s="34" t="str">
        <f t="shared" si="672"/>
        <v/>
      </c>
      <c r="I5824" s="34" t="str">
        <f t="shared" si="672"/>
        <v/>
      </c>
    </row>
    <row r="5825" spans="1:9">
      <c r="A5825" s="81">
        <f t="shared" si="666"/>
        <v>575803602024</v>
      </c>
      <c r="B5825">
        <v>5758036</v>
      </c>
      <c r="C5825" t="s">
        <v>1118</v>
      </c>
      <c r="D5825" s="1">
        <v>45657</v>
      </c>
      <c r="E5825" s="34" t="str">
        <f t="shared" si="672"/>
        <v/>
      </c>
      <c r="F5825" s="34" t="str">
        <f t="shared" si="672"/>
        <v/>
      </c>
      <c r="G5825" s="34" t="str">
        <f t="shared" si="672"/>
        <v/>
      </c>
      <c r="H5825" s="34" t="str">
        <f t="shared" si="672"/>
        <v/>
      </c>
      <c r="I5825" s="34" t="str">
        <f t="shared" si="672"/>
        <v/>
      </c>
    </row>
    <row r="5826" spans="1:9">
      <c r="A5826" s="81">
        <f t="shared" si="666"/>
        <v>575803602023</v>
      </c>
      <c r="B5826">
        <v>5758036</v>
      </c>
      <c r="C5826" t="s">
        <v>1118</v>
      </c>
      <c r="D5826" s="1">
        <v>45291</v>
      </c>
      <c r="E5826" s="34" t="str">
        <f t="shared" si="672"/>
        <v/>
      </c>
      <c r="F5826" s="34" t="str">
        <f t="shared" si="672"/>
        <v/>
      </c>
      <c r="G5826" s="34" t="str">
        <f t="shared" si="672"/>
        <v/>
      </c>
      <c r="H5826" s="34" t="str">
        <f t="shared" si="672"/>
        <v/>
      </c>
      <c r="I5826" s="34" t="str">
        <f t="shared" si="672"/>
        <v/>
      </c>
    </row>
    <row r="5827" spans="1:9">
      <c r="A5827" s="81">
        <f t="shared" si="666"/>
        <v>575803602022</v>
      </c>
      <c r="B5827">
        <v>5758036</v>
      </c>
      <c r="C5827" t="s">
        <v>1118</v>
      </c>
      <c r="D5827" s="1">
        <v>44926</v>
      </c>
      <c r="E5827" s="34" t="str">
        <f t="shared" si="672"/>
        <v/>
      </c>
      <c r="F5827" s="34" t="str">
        <f t="shared" si="672"/>
        <v/>
      </c>
      <c r="G5827" s="34" t="str">
        <f t="shared" si="672"/>
        <v/>
      </c>
      <c r="H5827" s="34" t="str">
        <f t="shared" si="672"/>
        <v/>
      </c>
      <c r="I5827" s="34" t="str">
        <f t="shared" si="672"/>
        <v/>
      </c>
    </row>
    <row r="5828" spans="1:9">
      <c r="A5828" s="81">
        <f t="shared" si="666"/>
        <v>575803602021</v>
      </c>
      <c r="B5828">
        <v>5758036</v>
      </c>
      <c r="C5828" t="s">
        <v>1118</v>
      </c>
      <c r="D5828" s="1">
        <v>44561</v>
      </c>
      <c r="E5828" s="34" t="str">
        <f t="shared" si="672"/>
        <v/>
      </c>
      <c r="F5828" s="34" t="str">
        <f t="shared" si="672"/>
        <v/>
      </c>
      <c r="G5828" s="34" t="str">
        <f t="shared" si="672"/>
        <v/>
      </c>
      <c r="H5828" s="34" t="str">
        <f t="shared" si="672"/>
        <v/>
      </c>
      <c r="I5828" s="34" t="str">
        <f t="shared" si="672"/>
        <v/>
      </c>
    </row>
    <row r="5829" spans="1:9">
      <c r="A5829" s="81">
        <f t="shared" ref="A5829:A5892" si="673">(LEFT(B5829&amp;"00000000",8)&amp;YEAR(D5829))+0</f>
        <v>575803602020</v>
      </c>
      <c r="B5829">
        <v>5758036</v>
      </c>
      <c r="C5829" t="s">
        <v>1118</v>
      </c>
      <c r="D5829" s="1">
        <v>44196</v>
      </c>
      <c r="E5829" s="34" t="str">
        <f t="shared" si="672"/>
        <v/>
      </c>
      <c r="F5829" s="34" t="str">
        <f t="shared" si="672"/>
        <v/>
      </c>
      <c r="G5829" s="34" t="str">
        <f t="shared" si="672"/>
        <v/>
      </c>
      <c r="H5829" s="34" t="str">
        <f t="shared" si="672"/>
        <v/>
      </c>
      <c r="I5829" s="34" t="str">
        <f t="shared" si="672"/>
        <v/>
      </c>
    </row>
    <row r="5830" spans="1:9">
      <c r="A5830" s="81">
        <f t="shared" si="673"/>
        <v>575803602019</v>
      </c>
      <c r="B5830">
        <v>5758036</v>
      </c>
      <c r="C5830" t="s">
        <v>1118</v>
      </c>
      <c r="D5830" s="1">
        <v>43830</v>
      </c>
      <c r="E5830" s="34" t="str">
        <f t="shared" si="672"/>
        <v/>
      </c>
      <c r="F5830" s="34" t="str">
        <f t="shared" si="672"/>
        <v/>
      </c>
      <c r="G5830" s="34" t="str">
        <f t="shared" si="672"/>
        <v/>
      </c>
      <c r="H5830" s="34" t="str">
        <f t="shared" si="672"/>
        <v/>
      </c>
      <c r="I5830" s="34" t="str">
        <f t="shared" si="672"/>
        <v/>
      </c>
    </row>
    <row r="5831" spans="1:9">
      <c r="A5831" s="81">
        <f t="shared" si="673"/>
        <v>575803602018</v>
      </c>
      <c r="B5831">
        <v>5758036</v>
      </c>
      <c r="C5831" t="s">
        <v>1118</v>
      </c>
      <c r="D5831" s="1">
        <v>43465</v>
      </c>
      <c r="E5831" s="34">
        <f t="shared" si="672"/>
        <v>7693</v>
      </c>
      <c r="F5831" s="34">
        <f t="shared" si="672"/>
        <v>1554</v>
      </c>
      <c r="G5831" s="34">
        <f t="shared" si="672"/>
        <v>902</v>
      </c>
      <c r="H5831" s="34">
        <f t="shared" si="672"/>
        <v>197</v>
      </c>
      <c r="I5831" s="34">
        <f t="shared" si="672"/>
        <v>455</v>
      </c>
    </row>
    <row r="5832" spans="1:9">
      <c r="A5832" s="81">
        <f t="shared" si="673"/>
        <v>575803602017</v>
      </c>
      <c r="B5832">
        <v>5758036</v>
      </c>
      <c r="C5832" t="s">
        <v>1118</v>
      </c>
      <c r="D5832" s="1">
        <v>43100</v>
      </c>
      <c r="E5832" s="34">
        <f t="shared" si="672"/>
        <v>7693</v>
      </c>
      <c r="F5832" s="34">
        <f t="shared" si="672"/>
        <v>1538</v>
      </c>
      <c r="G5832" s="34">
        <f t="shared" si="672"/>
        <v>901</v>
      </c>
      <c r="H5832" s="34">
        <f t="shared" si="672"/>
        <v>183</v>
      </c>
      <c r="I5832" s="34">
        <f t="shared" si="672"/>
        <v>454</v>
      </c>
    </row>
    <row r="5833" spans="1:9">
      <c r="A5833" s="81">
        <f t="shared" si="673"/>
        <v>575803602016</v>
      </c>
      <c r="B5833">
        <v>5758036</v>
      </c>
      <c r="C5833" t="s">
        <v>1118</v>
      </c>
      <c r="D5833" s="1">
        <v>42735</v>
      </c>
      <c r="E5833" s="34">
        <f t="shared" si="672"/>
        <v>7693</v>
      </c>
      <c r="F5833" s="34">
        <f t="shared" si="672"/>
        <v>1530</v>
      </c>
      <c r="G5833" s="34">
        <f t="shared" si="672"/>
        <v>899</v>
      </c>
      <c r="H5833" s="34">
        <f t="shared" si="672"/>
        <v>180</v>
      </c>
      <c r="I5833" s="34">
        <f t="shared" si="672"/>
        <v>451</v>
      </c>
    </row>
    <row r="5834" spans="1:9">
      <c r="A5834" s="81">
        <f t="shared" si="673"/>
        <v>575803602015</v>
      </c>
      <c r="B5834">
        <v>5758036</v>
      </c>
      <c r="C5834" t="s">
        <v>1118</v>
      </c>
      <c r="D5834" s="1">
        <v>42369</v>
      </c>
      <c r="E5834" s="34">
        <f t="shared" ref="E5834:I5843" si="674">IF(YEAR($D5834)&lt;2016,VLOOKUP($A5834,LDB_alt,COLUMN()-1,FALSE),IFERROR(VLOOKUP($A5834,LDB_neu,COLUMN()-1,FALSE),""))</f>
        <v>7692.56</v>
      </c>
      <c r="F5834" s="34">
        <f t="shared" si="674"/>
        <v>1528.04</v>
      </c>
      <c r="G5834" s="34">
        <f t="shared" si="674"/>
        <v>942.17</v>
      </c>
      <c r="H5834" s="34">
        <f t="shared" si="674"/>
        <v>133.69</v>
      </c>
      <c r="I5834" s="34">
        <f t="shared" si="674"/>
        <v>452.18</v>
      </c>
    </row>
    <row r="5835" spans="1:9">
      <c r="A5835" s="81">
        <f t="shared" si="673"/>
        <v>575803602014</v>
      </c>
      <c r="B5835">
        <v>5758036</v>
      </c>
      <c r="C5835" t="s">
        <v>1118</v>
      </c>
      <c r="D5835" s="1">
        <v>42004</v>
      </c>
      <c r="E5835" s="34">
        <f t="shared" si="674"/>
        <v>7692.56</v>
      </c>
      <c r="F5835" s="34">
        <f t="shared" si="674"/>
        <v>1527.41</v>
      </c>
      <c r="G5835" s="34">
        <f t="shared" si="674"/>
        <v>942.47</v>
      </c>
      <c r="H5835" s="34">
        <f t="shared" si="674"/>
        <v>132.18</v>
      </c>
      <c r="I5835" s="34">
        <f t="shared" si="674"/>
        <v>452.76</v>
      </c>
    </row>
    <row r="5836" spans="1:9">
      <c r="A5836" s="81">
        <f t="shared" si="673"/>
        <v>575803602013</v>
      </c>
      <c r="B5836">
        <v>5758036</v>
      </c>
      <c r="C5836" t="s">
        <v>1118</v>
      </c>
      <c r="D5836" s="1">
        <v>41639</v>
      </c>
      <c r="E5836" s="34">
        <f t="shared" si="674"/>
        <v>7692.53</v>
      </c>
      <c r="F5836" s="34">
        <f t="shared" si="674"/>
        <v>1509.0400000000002</v>
      </c>
      <c r="G5836" s="34">
        <f t="shared" si="674"/>
        <v>955.21</v>
      </c>
      <c r="H5836" s="34">
        <f t="shared" si="674"/>
        <v>104.63</v>
      </c>
      <c r="I5836" s="34">
        <f t="shared" si="674"/>
        <v>449.2</v>
      </c>
    </row>
    <row r="5837" spans="1:9">
      <c r="A5837" s="81">
        <f t="shared" si="673"/>
        <v>575803602012</v>
      </c>
      <c r="B5837">
        <v>5758036</v>
      </c>
      <c r="C5837" t="s">
        <v>1118</v>
      </c>
      <c r="D5837" s="1">
        <v>41274</v>
      </c>
      <c r="E5837" s="34">
        <f t="shared" si="674"/>
        <v>7692.56</v>
      </c>
      <c r="F5837" s="34">
        <f t="shared" si="674"/>
        <v>1496.37</v>
      </c>
      <c r="G5837" s="34">
        <f t="shared" si="674"/>
        <v>960.72</v>
      </c>
      <c r="H5837" s="34">
        <f t="shared" si="674"/>
        <v>90.53</v>
      </c>
      <c r="I5837" s="34">
        <f t="shared" si="674"/>
        <v>445.12</v>
      </c>
    </row>
    <row r="5838" spans="1:9">
      <c r="A5838" s="81">
        <f t="shared" si="673"/>
        <v>575803602011</v>
      </c>
      <c r="B5838">
        <v>5758036</v>
      </c>
      <c r="C5838" t="s">
        <v>1118</v>
      </c>
      <c r="D5838" s="1">
        <v>40908</v>
      </c>
      <c r="E5838" s="34">
        <f t="shared" si="674"/>
        <v>7692.56</v>
      </c>
      <c r="F5838" s="34">
        <f t="shared" si="674"/>
        <v>1491.37</v>
      </c>
      <c r="G5838" s="34">
        <f t="shared" si="674"/>
        <v>962.12</v>
      </c>
      <c r="H5838" s="34">
        <f t="shared" si="674"/>
        <v>85.64</v>
      </c>
      <c r="I5838" s="34">
        <f t="shared" si="674"/>
        <v>443.61</v>
      </c>
    </row>
    <row r="5839" spans="1:9">
      <c r="A5839" s="81">
        <f t="shared" si="673"/>
        <v>575803602010</v>
      </c>
      <c r="B5839">
        <v>5758036</v>
      </c>
      <c r="C5839" t="s">
        <v>1118</v>
      </c>
      <c r="D5839" s="1">
        <v>40543</v>
      </c>
      <c r="E5839" s="34">
        <f t="shared" si="674"/>
        <v>7694.15</v>
      </c>
      <c r="F5839" s="34">
        <f t="shared" si="674"/>
        <v>1485.0700000000002</v>
      </c>
      <c r="G5839" s="34">
        <f t="shared" si="674"/>
        <v>940.09</v>
      </c>
      <c r="H5839" s="34">
        <f t="shared" si="674"/>
        <v>103.5</v>
      </c>
      <c r="I5839" s="34">
        <f t="shared" si="674"/>
        <v>441.48</v>
      </c>
    </row>
    <row r="5840" spans="1:9">
      <c r="A5840" s="81">
        <f t="shared" si="673"/>
        <v>575803602009</v>
      </c>
      <c r="B5840">
        <v>5758036</v>
      </c>
      <c r="C5840" t="s">
        <v>1118</v>
      </c>
      <c r="D5840" s="1">
        <v>40178</v>
      </c>
      <c r="E5840" s="34">
        <f t="shared" si="674"/>
        <v>7694.3</v>
      </c>
      <c r="F5840" s="34">
        <f t="shared" si="674"/>
        <v>1477.98</v>
      </c>
      <c r="G5840" s="34">
        <f t="shared" si="674"/>
        <v>936.96</v>
      </c>
      <c r="H5840" s="34">
        <f t="shared" si="674"/>
        <v>101.57</v>
      </c>
      <c r="I5840" s="34">
        <f t="shared" si="674"/>
        <v>439.45</v>
      </c>
    </row>
    <row r="5841" spans="1:9">
      <c r="A5841" s="81">
        <f t="shared" si="673"/>
        <v>575803602008</v>
      </c>
      <c r="B5841">
        <v>5758036</v>
      </c>
      <c r="C5841" t="s">
        <v>1118</v>
      </c>
      <c r="D5841" s="1">
        <v>39813</v>
      </c>
      <c r="E5841" s="34">
        <f t="shared" si="674"/>
        <v>7693.01</v>
      </c>
      <c r="F5841" s="34">
        <f t="shared" si="674"/>
        <v>1476.23</v>
      </c>
      <c r="G5841" s="34">
        <f t="shared" si="674"/>
        <v>936.12</v>
      </c>
      <c r="H5841" s="34">
        <f t="shared" si="674"/>
        <v>99.92</v>
      </c>
      <c r="I5841" s="34">
        <f t="shared" si="674"/>
        <v>440.19</v>
      </c>
    </row>
    <row r="5842" spans="1:9">
      <c r="A5842" s="81">
        <f t="shared" si="673"/>
        <v>575803602007</v>
      </c>
      <c r="B5842">
        <v>5758036</v>
      </c>
      <c r="C5842" t="s">
        <v>1118</v>
      </c>
      <c r="D5842" s="1">
        <v>39447</v>
      </c>
      <c r="E5842" s="34">
        <f t="shared" si="674"/>
        <v>7693.02</v>
      </c>
      <c r="F5842" s="34">
        <f t="shared" si="674"/>
        <v>1470.1599999999999</v>
      </c>
      <c r="G5842" s="34">
        <f t="shared" si="674"/>
        <v>932.38</v>
      </c>
      <c r="H5842" s="34">
        <f t="shared" si="674"/>
        <v>99.9</v>
      </c>
      <c r="I5842" s="34">
        <f t="shared" si="674"/>
        <v>437.88</v>
      </c>
    </row>
    <row r="5843" spans="1:9">
      <c r="A5843" s="81">
        <f t="shared" si="673"/>
        <v>575803602006</v>
      </c>
      <c r="B5843">
        <v>5758036</v>
      </c>
      <c r="C5843" t="s">
        <v>1118</v>
      </c>
      <c r="D5843" s="1">
        <v>39082</v>
      </c>
      <c r="E5843" s="34">
        <f t="shared" si="674"/>
        <v>7692.96</v>
      </c>
      <c r="F5843" s="34">
        <f t="shared" si="674"/>
        <v>1465.8899999999999</v>
      </c>
      <c r="G5843" s="34">
        <f t="shared" si="674"/>
        <v>928.7</v>
      </c>
      <c r="H5843" s="34">
        <f t="shared" si="674"/>
        <v>99.86</v>
      </c>
      <c r="I5843" s="34">
        <f t="shared" si="674"/>
        <v>437.33</v>
      </c>
    </row>
    <row r="5844" spans="1:9">
      <c r="A5844" s="81">
        <f t="shared" si="673"/>
        <v>576200002025</v>
      </c>
      <c r="B5844">
        <v>5762</v>
      </c>
      <c r="C5844" t="s">
        <v>550</v>
      </c>
      <c r="D5844" s="1">
        <v>46022</v>
      </c>
      <c r="E5844" s="34" t="str">
        <f t="shared" ref="E5844:I5853" si="675">IF(YEAR($D5844)&lt;2016,VLOOKUP($A5844,LDB_alt,COLUMN()-1,FALSE),IFERROR(VLOOKUP($A5844,LDB_neu,COLUMN()-1,FALSE),""))</f>
        <v/>
      </c>
      <c r="F5844" s="34" t="str">
        <f t="shared" si="675"/>
        <v/>
      </c>
      <c r="G5844" s="34" t="str">
        <f t="shared" si="675"/>
        <v/>
      </c>
      <c r="H5844" s="34" t="str">
        <f t="shared" si="675"/>
        <v/>
      </c>
      <c r="I5844" s="34" t="str">
        <f t="shared" si="675"/>
        <v/>
      </c>
    </row>
    <row r="5845" spans="1:9">
      <c r="A5845" s="81">
        <f t="shared" si="673"/>
        <v>576200002024</v>
      </c>
      <c r="B5845">
        <v>5762</v>
      </c>
      <c r="C5845" t="s">
        <v>550</v>
      </c>
      <c r="D5845" s="1">
        <v>45657</v>
      </c>
      <c r="E5845" s="34" t="str">
        <f t="shared" si="675"/>
        <v/>
      </c>
      <c r="F5845" s="34" t="str">
        <f t="shared" si="675"/>
        <v/>
      </c>
      <c r="G5845" s="34" t="str">
        <f t="shared" si="675"/>
        <v/>
      </c>
      <c r="H5845" s="34" t="str">
        <f t="shared" si="675"/>
        <v/>
      </c>
      <c r="I5845" s="34" t="str">
        <f t="shared" si="675"/>
        <v/>
      </c>
    </row>
    <row r="5846" spans="1:9">
      <c r="A5846" s="81">
        <f t="shared" si="673"/>
        <v>576200002023</v>
      </c>
      <c r="B5846">
        <v>5762</v>
      </c>
      <c r="C5846" t="s">
        <v>550</v>
      </c>
      <c r="D5846" s="1">
        <v>45291</v>
      </c>
      <c r="E5846" s="34" t="str">
        <f t="shared" si="675"/>
        <v/>
      </c>
      <c r="F5846" s="34" t="str">
        <f t="shared" si="675"/>
        <v/>
      </c>
      <c r="G5846" s="34" t="str">
        <f t="shared" si="675"/>
        <v/>
      </c>
      <c r="H5846" s="34" t="str">
        <f t="shared" si="675"/>
        <v/>
      </c>
      <c r="I5846" s="34" t="str">
        <f t="shared" si="675"/>
        <v/>
      </c>
    </row>
    <row r="5847" spans="1:9">
      <c r="A5847" s="81">
        <f t="shared" si="673"/>
        <v>576200002022</v>
      </c>
      <c r="B5847">
        <v>5762</v>
      </c>
      <c r="C5847" t="s">
        <v>550</v>
      </c>
      <c r="D5847" s="1">
        <v>44926</v>
      </c>
      <c r="E5847" s="34" t="str">
        <f t="shared" si="675"/>
        <v/>
      </c>
      <c r="F5847" s="34" t="str">
        <f t="shared" si="675"/>
        <v/>
      </c>
      <c r="G5847" s="34" t="str">
        <f t="shared" si="675"/>
        <v/>
      </c>
      <c r="H5847" s="34" t="str">
        <f t="shared" si="675"/>
        <v/>
      </c>
      <c r="I5847" s="34" t="str">
        <f t="shared" si="675"/>
        <v/>
      </c>
    </row>
    <row r="5848" spans="1:9">
      <c r="A5848" s="81">
        <f t="shared" si="673"/>
        <v>576200002021</v>
      </c>
      <c r="B5848">
        <v>5762</v>
      </c>
      <c r="C5848" t="s">
        <v>550</v>
      </c>
      <c r="D5848" s="1">
        <v>44561</v>
      </c>
      <c r="E5848" s="34" t="str">
        <f t="shared" si="675"/>
        <v/>
      </c>
      <c r="F5848" s="34" t="str">
        <f t="shared" si="675"/>
        <v/>
      </c>
      <c r="G5848" s="34" t="str">
        <f t="shared" si="675"/>
        <v/>
      </c>
      <c r="H5848" s="34" t="str">
        <f t="shared" si="675"/>
        <v/>
      </c>
      <c r="I5848" s="34" t="str">
        <f t="shared" si="675"/>
        <v/>
      </c>
    </row>
    <row r="5849" spans="1:9">
      <c r="A5849" s="81">
        <f t="shared" si="673"/>
        <v>576200002020</v>
      </c>
      <c r="B5849">
        <v>5762</v>
      </c>
      <c r="C5849" t="s">
        <v>550</v>
      </c>
      <c r="D5849" s="1">
        <v>44196</v>
      </c>
      <c r="E5849" s="34" t="str">
        <f t="shared" si="675"/>
        <v/>
      </c>
      <c r="F5849" s="34" t="str">
        <f t="shared" si="675"/>
        <v/>
      </c>
      <c r="G5849" s="34" t="str">
        <f t="shared" si="675"/>
        <v/>
      </c>
      <c r="H5849" s="34" t="str">
        <f t="shared" si="675"/>
        <v/>
      </c>
      <c r="I5849" s="34" t="str">
        <f t="shared" si="675"/>
        <v/>
      </c>
    </row>
    <row r="5850" spans="1:9">
      <c r="A5850" s="81">
        <f t="shared" si="673"/>
        <v>576200002019</v>
      </c>
      <c r="B5850">
        <v>5762</v>
      </c>
      <c r="C5850" t="s">
        <v>550</v>
      </c>
      <c r="D5850" s="1">
        <v>43830</v>
      </c>
      <c r="E5850" s="34" t="str">
        <f t="shared" si="675"/>
        <v/>
      </c>
      <c r="F5850" s="34" t="str">
        <f t="shared" si="675"/>
        <v/>
      </c>
      <c r="G5850" s="34" t="str">
        <f t="shared" si="675"/>
        <v/>
      </c>
      <c r="H5850" s="34" t="str">
        <f t="shared" si="675"/>
        <v/>
      </c>
      <c r="I5850" s="34" t="str">
        <f t="shared" si="675"/>
        <v/>
      </c>
    </row>
    <row r="5851" spans="1:9">
      <c r="A5851" s="81">
        <f t="shared" si="673"/>
        <v>576200002018</v>
      </c>
      <c r="B5851">
        <v>5762</v>
      </c>
      <c r="C5851" t="s">
        <v>550</v>
      </c>
      <c r="D5851" s="1">
        <v>43465</v>
      </c>
      <c r="E5851" s="34">
        <f t="shared" si="675"/>
        <v>120142</v>
      </c>
      <c r="F5851" s="34">
        <f t="shared" si="675"/>
        <v>13248</v>
      </c>
      <c r="G5851" s="34">
        <f t="shared" si="675"/>
        <v>6399</v>
      </c>
      <c r="H5851" s="34">
        <f t="shared" si="675"/>
        <v>1077</v>
      </c>
      <c r="I5851" s="34">
        <f t="shared" si="675"/>
        <v>5772</v>
      </c>
    </row>
    <row r="5852" spans="1:9">
      <c r="A5852" s="81">
        <f t="shared" si="673"/>
        <v>576200002017</v>
      </c>
      <c r="B5852">
        <v>5762</v>
      </c>
      <c r="C5852" t="s">
        <v>550</v>
      </c>
      <c r="D5852" s="1">
        <v>43100</v>
      </c>
      <c r="E5852" s="34">
        <f t="shared" si="675"/>
        <v>120142</v>
      </c>
      <c r="F5852" s="34">
        <f t="shared" si="675"/>
        <v>13095</v>
      </c>
      <c r="G5852" s="34">
        <f t="shared" si="675"/>
        <v>6308</v>
      </c>
      <c r="H5852" s="34">
        <f t="shared" si="675"/>
        <v>1005</v>
      </c>
      <c r="I5852" s="34">
        <f t="shared" si="675"/>
        <v>5782</v>
      </c>
    </row>
    <row r="5853" spans="1:9">
      <c r="A5853" s="81">
        <f t="shared" si="673"/>
        <v>576200002016</v>
      </c>
      <c r="B5853">
        <v>5762</v>
      </c>
      <c r="C5853" t="s">
        <v>550</v>
      </c>
      <c r="D5853" s="1">
        <v>42735</v>
      </c>
      <c r="E5853" s="34">
        <f t="shared" si="675"/>
        <v>120142</v>
      </c>
      <c r="F5853" s="34">
        <f t="shared" si="675"/>
        <v>12930</v>
      </c>
      <c r="G5853" s="34">
        <f t="shared" si="675"/>
        <v>6244</v>
      </c>
      <c r="H5853" s="34">
        <f t="shared" si="675"/>
        <v>920</v>
      </c>
      <c r="I5853" s="34">
        <f t="shared" si="675"/>
        <v>5766</v>
      </c>
    </row>
    <row r="5854" spans="1:9">
      <c r="A5854" s="81">
        <f t="shared" si="673"/>
        <v>576200002015</v>
      </c>
      <c r="B5854">
        <v>5762</v>
      </c>
      <c r="C5854" t="s">
        <v>550</v>
      </c>
      <c r="D5854" s="1">
        <v>42369</v>
      </c>
      <c r="E5854" s="34">
        <f t="shared" ref="E5854:I5863" si="676">IF(YEAR($D5854)&lt;2016,VLOOKUP($A5854,LDB_alt,COLUMN()-1,FALSE),IFERROR(VLOOKUP($A5854,LDB_neu,COLUMN()-1,FALSE),""))</f>
        <v>120142.12</v>
      </c>
      <c r="F5854" s="34">
        <f t="shared" si="676"/>
        <v>12783.76</v>
      </c>
      <c r="G5854" s="34">
        <f t="shared" si="676"/>
        <v>6345.6</v>
      </c>
      <c r="H5854" s="34">
        <f t="shared" si="676"/>
        <v>669.87</v>
      </c>
      <c r="I5854" s="34">
        <f t="shared" si="676"/>
        <v>5768.29</v>
      </c>
    </row>
    <row r="5855" spans="1:9">
      <c r="A5855" s="81">
        <f t="shared" si="673"/>
        <v>576200002014</v>
      </c>
      <c r="B5855">
        <v>5762</v>
      </c>
      <c r="C5855" t="s">
        <v>550</v>
      </c>
      <c r="D5855" s="1">
        <v>42004</v>
      </c>
      <c r="E5855" s="34">
        <f t="shared" si="676"/>
        <v>120142.14</v>
      </c>
      <c r="F5855" s="34">
        <f t="shared" si="676"/>
        <v>12669.5</v>
      </c>
      <c r="G5855" s="34">
        <f t="shared" si="676"/>
        <v>6289.33</v>
      </c>
      <c r="H5855" s="34">
        <f t="shared" si="676"/>
        <v>634.45000000000005</v>
      </c>
      <c r="I5855" s="34">
        <f t="shared" si="676"/>
        <v>5745.72</v>
      </c>
    </row>
    <row r="5856" spans="1:9">
      <c r="A5856" s="81">
        <f t="shared" si="673"/>
        <v>576200002013</v>
      </c>
      <c r="B5856">
        <v>5762</v>
      </c>
      <c r="C5856" t="s">
        <v>550</v>
      </c>
      <c r="D5856" s="1">
        <v>41639</v>
      </c>
      <c r="E5856" s="34">
        <f t="shared" si="676"/>
        <v>120142.16</v>
      </c>
      <c r="F5856" s="34">
        <f t="shared" si="676"/>
        <v>12551.46</v>
      </c>
      <c r="G5856" s="34">
        <f t="shared" si="676"/>
        <v>6208.25</v>
      </c>
      <c r="H5856" s="34">
        <f t="shared" si="676"/>
        <v>613.66</v>
      </c>
      <c r="I5856" s="34">
        <f t="shared" si="676"/>
        <v>5729.55</v>
      </c>
    </row>
    <row r="5857" spans="1:9">
      <c r="A5857" s="81">
        <f t="shared" si="673"/>
        <v>576200002012</v>
      </c>
      <c r="B5857">
        <v>5762</v>
      </c>
      <c r="C5857" t="s">
        <v>550</v>
      </c>
      <c r="D5857" s="1">
        <v>41274</v>
      </c>
      <c r="E5857" s="34">
        <f t="shared" si="676"/>
        <v>120142.32</v>
      </c>
      <c r="F5857" s="34">
        <f t="shared" si="676"/>
        <v>12494.04</v>
      </c>
      <c r="G5857" s="34">
        <f t="shared" si="676"/>
        <v>6158.22</v>
      </c>
      <c r="H5857" s="34">
        <f t="shared" si="676"/>
        <v>619.30999999999995</v>
      </c>
      <c r="I5857" s="34">
        <f t="shared" si="676"/>
        <v>5716.51</v>
      </c>
    </row>
    <row r="5858" spans="1:9">
      <c r="A5858" s="81">
        <f t="shared" si="673"/>
        <v>576200002011</v>
      </c>
      <c r="B5858">
        <v>5762</v>
      </c>
      <c r="C5858" t="s">
        <v>550</v>
      </c>
      <c r="D5858" s="1">
        <v>40908</v>
      </c>
      <c r="E5858" s="34">
        <f t="shared" si="676"/>
        <v>120142.31</v>
      </c>
      <c r="F5858" s="34">
        <f t="shared" si="676"/>
        <v>12461.6</v>
      </c>
      <c r="G5858" s="34">
        <f t="shared" si="676"/>
        <v>6127.85</v>
      </c>
      <c r="H5858" s="34">
        <f t="shared" si="676"/>
        <v>619.26</v>
      </c>
      <c r="I5858" s="34">
        <f t="shared" si="676"/>
        <v>5714.49</v>
      </c>
    </row>
    <row r="5859" spans="1:9">
      <c r="A5859" s="81">
        <f t="shared" si="673"/>
        <v>576200002010</v>
      </c>
      <c r="B5859">
        <v>5762</v>
      </c>
      <c r="C5859" t="s">
        <v>550</v>
      </c>
      <c r="D5859" s="1">
        <v>40543</v>
      </c>
      <c r="E5859" s="34">
        <f t="shared" si="676"/>
        <v>119999.13</v>
      </c>
      <c r="F5859" s="34">
        <f t="shared" si="676"/>
        <v>12400.939999999999</v>
      </c>
      <c r="G5859" s="34">
        <f t="shared" si="676"/>
        <v>6096.65</v>
      </c>
      <c r="H5859" s="34">
        <f t="shared" si="676"/>
        <v>615.32000000000005</v>
      </c>
      <c r="I5859" s="34">
        <f t="shared" si="676"/>
        <v>5688.97</v>
      </c>
    </row>
    <row r="5860" spans="1:9">
      <c r="A5860" s="81">
        <f t="shared" si="673"/>
        <v>576200002009</v>
      </c>
      <c r="B5860">
        <v>5762</v>
      </c>
      <c r="C5860" t="s">
        <v>550</v>
      </c>
      <c r="D5860" s="1">
        <v>40178</v>
      </c>
      <c r="E5860" s="34">
        <f t="shared" si="676"/>
        <v>119999.12</v>
      </c>
      <c r="F5860" s="34">
        <f t="shared" si="676"/>
        <v>12374.74</v>
      </c>
      <c r="G5860" s="34">
        <f t="shared" si="676"/>
        <v>6071.87</v>
      </c>
      <c r="H5860" s="34">
        <f t="shared" si="676"/>
        <v>615.79999999999995</v>
      </c>
      <c r="I5860" s="34">
        <f t="shared" si="676"/>
        <v>5687.07</v>
      </c>
    </row>
    <row r="5861" spans="1:9">
      <c r="A5861" s="81">
        <f t="shared" si="673"/>
        <v>576200002008</v>
      </c>
      <c r="B5861">
        <v>5762</v>
      </c>
      <c r="C5861" t="s">
        <v>550</v>
      </c>
      <c r="D5861" s="1">
        <v>39813</v>
      </c>
      <c r="E5861" s="34">
        <f t="shared" si="676"/>
        <v>119999.11</v>
      </c>
      <c r="F5861" s="34">
        <f t="shared" si="676"/>
        <v>12336.419999999998</v>
      </c>
      <c r="G5861" s="34">
        <f t="shared" si="676"/>
        <v>6022.42</v>
      </c>
      <c r="H5861" s="34">
        <f t="shared" si="676"/>
        <v>612.30999999999995</v>
      </c>
      <c r="I5861" s="34">
        <f t="shared" si="676"/>
        <v>5701.69</v>
      </c>
    </row>
    <row r="5862" spans="1:9">
      <c r="A5862" s="81">
        <f t="shared" si="673"/>
        <v>576200002007</v>
      </c>
      <c r="B5862">
        <v>5762</v>
      </c>
      <c r="C5862" t="s">
        <v>550</v>
      </c>
      <c r="D5862" s="1">
        <v>39447</v>
      </c>
      <c r="E5862" s="34">
        <f t="shared" si="676"/>
        <v>119998.38</v>
      </c>
      <c r="F5862" s="34">
        <f t="shared" si="676"/>
        <v>12244.94</v>
      </c>
      <c r="G5862" s="34">
        <f t="shared" si="676"/>
        <v>5941.84</v>
      </c>
      <c r="H5862" s="34">
        <f t="shared" si="676"/>
        <v>612.84</v>
      </c>
      <c r="I5862" s="34">
        <f t="shared" si="676"/>
        <v>5690.26</v>
      </c>
    </row>
    <row r="5863" spans="1:9">
      <c r="A5863" s="81">
        <f t="shared" si="673"/>
        <v>576200002006</v>
      </c>
      <c r="B5863">
        <v>5762</v>
      </c>
      <c r="C5863" t="s">
        <v>550</v>
      </c>
      <c r="D5863" s="1">
        <v>39082</v>
      </c>
      <c r="E5863" s="34">
        <f t="shared" si="676"/>
        <v>119997.85</v>
      </c>
      <c r="F5863" s="34">
        <f t="shared" si="676"/>
        <v>12174.76</v>
      </c>
      <c r="G5863" s="34">
        <f t="shared" si="676"/>
        <v>5897.11</v>
      </c>
      <c r="H5863" s="34">
        <f t="shared" si="676"/>
        <v>600.22</v>
      </c>
      <c r="I5863" s="34">
        <f t="shared" si="676"/>
        <v>5677.43</v>
      </c>
    </row>
    <row r="5864" spans="1:9">
      <c r="A5864" s="81">
        <f t="shared" si="673"/>
        <v>576200402025</v>
      </c>
      <c r="B5864">
        <v>5762004</v>
      </c>
      <c r="C5864" t="s">
        <v>1119</v>
      </c>
      <c r="D5864" s="1">
        <v>46022</v>
      </c>
      <c r="E5864" s="34" t="str">
        <f t="shared" ref="E5864:I5873" si="677">IF(YEAR($D5864)&lt;2016,VLOOKUP($A5864,LDB_alt,COLUMN()-1,FALSE),IFERROR(VLOOKUP($A5864,LDB_neu,COLUMN()-1,FALSE),""))</f>
        <v/>
      </c>
      <c r="F5864" s="34" t="str">
        <f t="shared" si="677"/>
        <v/>
      </c>
      <c r="G5864" s="34" t="str">
        <f t="shared" si="677"/>
        <v/>
      </c>
      <c r="H5864" s="34" t="str">
        <f t="shared" si="677"/>
        <v/>
      </c>
      <c r="I5864" s="34" t="str">
        <f t="shared" si="677"/>
        <v/>
      </c>
    </row>
    <row r="5865" spans="1:9">
      <c r="A5865" s="81">
        <f t="shared" si="673"/>
        <v>576200402024</v>
      </c>
      <c r="B5865">
        <v>5762004</v>
      </c>
      <c r="C5865" t="s">
        <v>1119</v>
      </c>
      <c r="D5865" s="1">
        <v>45657</v>
      </c>
      <c r="E5865" s="34" t="str">
        <f t="shared" si="677"/>
        <v/>
      </c>
      <c r="F5865" s="34" t="str">
        <f t="shared" si="677"/>
        <v/>
      </c>
      <c r="G5865" s="34" t="str">
        <f t="shared" si="677"/>
        <v/>
      </c>
      <c r="H5865" s="34" t="str">
        <f t="shared" si="677"/>
        <v/>
      </c>
      <c r="I5865" s="34" t="str">
        <f t="shared" si="677"/>
        <v/>
      </c>
    </row>
    <row r="5866" spans="1:9">
      <c r="A5866" s="81">
        <f t="shared" si="673"/>
        <v>576200402023</v>
      </c>
      <c r="B5866">
        <v>5762004</v>
      </c>
      <c r="C5866" t="s">
        <v>1119</v>
      </c>
      <c r="D5866" s="1">
        <v>45291</v>
      </c>
      <c r="E5866" s="34" t="str">
        <f t="shared" si="677"/>
        <v/>
      </c>
      <c r="F5866" s="34" t="str">
        <f t="shared" si="677"/>
        <v/>
      </c>
      <c r="G5866" s="34" t="str">
        <f t="shared" si="677"/>
        <v/>
      </c>
      <c r="H5866" s="34" t="str">
        <f t="shared" si="677"/>
        <v/>
      </c>
      <c r="I5866" s="34" t="str">
        <f t="shared" si="677"/>
        <v/>
      </c>
    </row>
    <row r="5867" spans="1:9">
      <c r="A5867" s="81">
        <f t="shared" si="673"/>
        <v>576200402022</v>
      </c>
      <c r="B5867">
        <v>5762004</v>
      </c>
      <c r="C5867" t="s">
        <v>1119</v>
      </c>
      <c r="D5867" s="1">
        <v>44926</v>
      </c>
      <c r="E5867" s="34" t="str">
        <f t="shared" si="677"/>
        <v/>
      </c>
      <c r="F5867" s="34" t="str">
        <f t="shared" si="677"/>
        <v/>
      </c>
      <c r="G5867" s="34" t="str">
        <f t="shared" si="677"/>
        <v/>
      </c>
      <c r="H5867" s="34" t="str">
        <f t="shared" si="677"/>
        <v/>
      </c>
      <c r="I5867" s="34" t="str">
        <f t="shared" si="677"/>
        <v/>
      </c>
    </row>
    <row r="5868" spans="1:9">
      <c r="A5868" s="81">
        <f t="shared" si="673"/>
        <v>576200402021</v>
      </c>
      <c r="B5868">
        <v>5762004</v>
      </c>
      <c r="C5868" t="s">
        <v>1119</v>
      </c>
      <c r="D5868" s="1">
        <v>44561</v>
      </c>
      <c r="E5868" s="34" t="str">
        <f t="shared" si="677"/>
        <v/>
      </c>
      <c r="F5868" s="34" t="str">
        <f t="shared" si="677"/>
        <v/>
      </c>
      <c r="G5868" s="34" t="str">
        <f t="shared" si="677"/>
        <v/>
      </c>
      <c r="H5868" s="34" t="str">
        <f t="shared" si="677"/>
        <v/>
      </c>
      <c r="I5868" s="34" t="str">
        <f t="shared" si="677"/>
        <v/>
      </c>
    </row>
    <row r="5869" spans="1:9">
      <c r="A5869" s="81">
        <f t="shared" si="673"/>
        <v>576200402020</v>
      </c>
      <c r="B5869">
        <v>5762004</v>
      </c>
      <c r="C5869" t="s">
        <v>1119</v>
      </c>
      <c r="D5869" s="1">
        <v>44196</v>
      </c>
      <c r="E5869" s="34" t="str">
        <f t="shared" si="677"/>
        <v/>
      </c>
      <c r="F5869" s="34" t="str">
        <f t="shared" si="677"/>
        <v/>
      </c>
      <c r="G5869" s="34" t="str">
        <f t="shared" si="677"/>
        <v/>
      </c>
      <c r="H5869" s="34" t="str">
        <f t="shared" si="677"/>
        <v/>
      </c>
      <c r="I5869" s="34" t="str">
        <f t="shared" si="677"/>
        <v/>
      </c>
    </row>
    <row r="5870" spans="1:9">
      <c r="A5870" s="81">
        <f t="shared" si="673"/>
        <v>576200402019</v>
      </c>
      <c r="B5870">
        <v>5762004</v>
      </c>
      <c r="C5870" t="s">
        <v>1119</v>
      </c>
      <c r="D5870" s="1">
        <v>43830</v>
      </c>
      <c r="E5870" s="34" t="str">
        <f t="shared" si="677"/>
        <v/>
      </c>
      <c r="F5870" s="34" t="str">
        <f t="shared" si="677"/>
        <v/>
      </c>
      <c r="G5870" s="34" t="str">
        <f t="shared" si="677"/>
        <v/>
      </c>
      <c r="H5870" s="34" t="str">
        <f t="shared" si="677"/>
        <v/>
      </c>
      <c r="I5870" s="34" t="str">
        <f t="shared" si="677"/>
        <v/>
      </c>
    </row>
    <row r="5871" spans="1:9">
      <c r="A5871" s="81">
        <f t="shared" si="673"/>
        <v>576200402018</v>
      </c>
      <c r="B5871">
        <v>5762004</v>
      </c>
      <c r="C5871" t="s">
        <v>1119</v>
      </c>
      <c r="D5871" s="1">
        <v>43465</v>
      </c>
      <c r="E5871" s="34">
        <f t="shared" si="677"/>
        <v>11530</v>
      </c>
      <c r="F5871" s="34">
        <f t="shared" si="677"/>
        <v>1556</v>
      </c>
      <c r="G5871" s="34">
        <f t="shared" si="677"/>
        <v>726</v>
      </c>
      <c r="H5871" s="34">
        <f t="shared" si="677"/>
        <v>235</v>
      </c>
      <c r="I5871" s="34">
        <f t="shared" si="677"/>
        <v>595</v>
      </c>
    </row>
    <row r="5872" spans="1:9">
      <c r="A5872" s="81">
        <f t="shared" si="673"/>
        <v>576200402017</v>
      </c>
      <c r="B5872">
        <v>5762004</v>
      </c>
      <c r="C5872" t="s">
        <v>1119</v>
      </c>
      <c r="D5872" s="1">
        <v>43100</v>
      </c>
      <c r="E5872" s="34">
        <f t="shared" si="677"/>
        <v>11530</v>
      </c>
      <c r="F5872" s="34">
        <f t="shared" si="677"/>
        <v>1513</v>
      </c>
      <c r="G5872" s="34">
        <f t="shared" si="677"/>
        <v>703</v>
      </c>
      <c r="H5872" s="34">
        <f t="shared" si="677"/>
        <v>213</v>
      </c>
      <c r="I5872" s="34">
        <f t="shared" si="677"/>
        <v>597</v>
      </c>
    </row>
    <row r="5873" spans="1:9">
      <c r="A5873" s="81">
        <f t="shared" si="673"/>
        <v>576200402016</v>
      </c>
      <c r="B5873">
        <v>5762004</v>
      </c>
      <c r="C5873" t="s">
        <v>1119</v>
      </c>
      <c r="D5873" s="1">
        <v>42735</v>
      </c>
      <c r="E5873" s="34">
        <f t="shared" si="677"/>
        <v>11530</v>
      </c>
      <c r="F5873" s="34">
        <f t="shared" si="677"/>
        <v>1474</v>
      </c>
      <c r="G5873" s="34">
        <f t="shared" si="677"/>
        <v>692</v>
      </c>
      <c r="H5873" s="34">
        <f t="shared" si="677"/>
        <v>203</v>
      </c>
      <c r="I5873" s="34">
        <f t="shared" si="677"/>
        <v>579</v>
      </c>
    </row>
    <row r="5874" spans="1:9">
      <c r="A5874" s="81">
        <f t="shared" si="673"/>
        <v>576200402015</v>
      </c>
      <c r="B5874">
        <v>5762004</v>
      </c>
      <c r="C5874" t="s">
        <v>1119</v>
      </c>
      <c r="D5874" s="1">
        <v>42369</v>
      </c>
      <c r="E5874" s="34">
        <f t="shared" ref="E5874:I5883" si="678">IF(YEAR($D5874)&lt;2016,VLOOKUP($A5874,LDB_alt,COLUMN()-1,FALSE),IFERROR(VLOOKUP($A5874,LDB_neu,COLUMN()-1,FALSE),""))</f>
        <v>11529.83</v>
      </c>
      <c r="F5874" s="34">
        <f t="shared" si="678"/>
        <v>1452.6999999999998</v>
      </c>
      <c r="G5874" s="34">
        <f t="shared" si="678"/>
        <v>775.22</v>
      </c>
      <c r="H5874" s="34">
        <f t="shared" si="678"/>
        <v>108.32</v>
      </c>
      <c r="I5874" s="34">
        <f t="shared" si="678"/>
        <v>569.16</v>
      </c>
    </row>
    <row r="5875" spans="1:9">
      <c r="A5875" s="81">
        <f t="shared" si="673"/>
        <v>576200402014</v>
      </c>
      <c r="B5875">
        <v>5762004</v>
      </c>
      <c r="C5875" t="s">
        <v>1119</v>
      </c>
      <c r="D5875" s="1">
        <v>42004</v>
      </c>
      <c r="E5875" s="34">
        <f t="shared" si="678"/>
        <v>11529.84</v>
      </c>
      <c r="F5875" s="34">
        <f t="shared" si="678"/>
        <v>1449.1999999999998</v>
      </c>
      <c r="G5875" s="34">
        <f t="shared" si="678"/>
        <v>770.28</v>
      </c>
      <c r="H5875" s="34">
        <f t="shared" si="678"/>
        <v>110.15</v>
      </c>
      <c r="I5875" s="34">
        <f t="shared" si="678"/>
        <v>568.77</v>
      </c>
    </row>
    <row r="5876" spans="1:9">
      <c r="A5876" s="81">
        <f t="shared" si="673"/>
        <v>576200402013</v>
      </c>
      <c r="B5876">
        <v>5762004</v>
      </c>
      <c r="C5876" t="s">
        <v>1119</v>
      </c>
      <c r="D5876" s="1">
        <v>41639</v>
      </c>
      <c r="E5876" s="34">
        <f t="shared" si="678"/>
        <v>11529.95</v>
      </c>
      <c r="F5876" s="34">
        <f t="shared" si="678"/>
        <v>1408.3200000000002</v>
      </c>
      <c r="G5876" s="34">
        <f t="shared" si="678"/>
        <v>733.96</v>
      </c>
      <c r="H5876" s="34">
        <f t="shared" si="678"/>
        <v>105.79</v>
      </c>
      <c r="I5876" s="34">
        <f t="shared" si="678"/>
        <v>568.57000000000005</v>
      </c>
    </row>
    <row r="5877" spans="1:9">
      <c r="A5877" s="81">
        <f t="shared" si="673"/>
        <v>576200402012</v>
      </c>
      <c r="B5877">
        <v>5762004</v>
      </c>
      <c r="C5877" t="s">
        <v>1119</v>
      </c>
      <c r="D5877" s="1">
        <v>41274</v>
      </c>
      <c r="E5877" s="34">
        <f t="shared" si="678"/>
        <v>11530.04</v>
      </c>
      <c r="F5877" s="34">
        <f t="shared" si="678"/>
        <v>1403.39</v>
      </c>
      <c r="G5877" s="34">
        <f t="shared" si="678"/>
        <v>727.7</v>
      </c>
      <c r="H5877" s="34">
        <f t="shared" si="678"/>
        <v>107.1</v>
      </c>
      <c r="I5877" s="34">
        <f t="shared" si="678"/>
        <v>568.59</v>
      </c>
    </row>
    <row r="5878" spans="1:9">
      <c r="A5878" s="81">
        <f t="shared" si="673"/>
        <v>576200402011</v>
      </c>
      <c r="B5878">
        <v>5762004</v>
      </c>
      <c r="C5878" t="s">
        <v>1119</v>
      </c>
      <c r="D5878" s="1">
        <v>40908</v>
      </c>
      <c r="E5878" s="34">
        <f t="shared" si="678"/>
        <v>11530.03</v>
      </c>
      <c r="F5878" s="34">
        <f t="shared" si="678"/>
        <v>1397.0900000000001</v>
      </c>
      <c r="G5878" s="34">
        <f t="shared" si="678"/>
        <v>723.16</v>
      </c>
      <c r="H5878" s="34">
        <f t="shared" si="678"/>
        <v>106.21</v>
      </c>
      <c r="I5878" s="34">
        <f t="shared" si="678"/>
        <v>567.72</v>
      </c>
    </row>
    <row r="5879" spans="1:9">
      <c r="A5879" s="81">
        <f t="shared" si="673"/>
        <v>576200402010</v>
      </c>
      <c r="B5879">
        <v>5762004</v>
      </c>
      <c r="C5879" t="s">
        <v>1119</v>
      </c>
      <c r="D5879" s="1">
        <v>40543</v>
      </c>
      <c r="E5879" s="34">
        <f t="shared" si="678"/>
        <v>11507.5</v>
      </c>
      <c r="F5879" s="34">
        <f t="shared" si="678"/>
        <v>1390.96</v>
      </c>
      <c r="G5879" s="34">
        <f t="shared" si="678"/>
        <v>720.84</v>
      </c>
      <c r="H5879" s="34">
        <f t="shared" si="678"/>
        <v>105.67</v>
      </c>
      <c r="I5879" s="34">
        <f t="shared" si="678"/>
        <v>564.45000000000005</v>
      </c>
    </row>
    <row r="5880" spans="1:9">
      <c r="A5880" s="81">
        <f t="shared" si="673"/>
        <v>576200402009</v>
      </c>
      <c r="B5880">
        <v>5762004</v>
      </c>
      <c r="C5880" t="s">
        <v>1119</v>
      </c>
      <c r="D5880" s="1">
        <v>40178</v>
      </c>
      <c r="E5880" s="34">
        <f t="shared" si="678"/>
        <v>11507.51</v>
      </c>
      <c r="F5880" s="34">
        <f t="shared" si="678"/>
        <v>1387.26</v>
      </c>
      <c r="G5880" s="34">
        <f t="shared" si="678"/>
        <v>717.79</v>
      </c>
      <c r="H5880" s="34">
        <f t="shared" si="678"/>
        <v>105.65</v>
      </c>
      <c r="I5880" s="34">
        <f t="shared" si="678"/>
        <v>563.82000000000005</v>
      </c>
    </row>
    <row r="5881" spans="1:9">
      <c r="A5881" s="81">
        <f t="shared" si="673"/>
        <v>576200402008</v>
      </c>
      <c r="B5881">
        <v>5762004</v>
      </c>
      <c r="C5881" t="s">
        <v>1119</v>
      </c>
      <c r="D5881" s="1">
        <v>39813</v>
      </c>
      <c r="E5881" s="34">
        <f t="shared" si="678"/>
        <v>11507.45</v>
      </c>
      <c r="F5881" s="34">
        <f t="shared" si="678"/>
        <v>1407.88</v>
      </c>
      <c r="G5881" s="34">
        <f t="shared" si="678"/>
        <v>714.7</v>
      </c>
      <c r="H5881" s="34">
        <f t="shared" si="678"/>
        <v>107.07</v>
      </c>
      <c r="I5881" s="34">
        <f t="shared" si="678"/>
        <v>586.11</v>
      </c>
    </row>
    <row r="5882" spans="1:9">
      <c r="A5882" s="81">
        <f t="shared" si="673"/>
        <v>576200402007</v>
      </c>
      <c r="B5882">
        <v>5762004</v>
      </c>
      <c r="C5882" t="s">
        <v>1119</v>
      </c>
      <c r="D5882" s="1">
        <v>39447</v>
      </c>
      <c r="E5882" s="34">
        <f t="shared" si="678"/>
        <v>11507.44</v>
      </c>
      <c r="F5882" s="34">
        <f t="shared" si="678"/>
        <v>1355.5700000000002</v>
      </c>
      <c r="G5882" s="34">
        <f t="shared" si="678"/>
        <v>663.57</v>
      </c>
      <c r="H5882" s="34">
        <f t="shared" si="678"/>
        <v>106.36</v>
      </c>
      <c r="I5882" s="34">
        <f t="shared" si="678"/>
        <v>585.64</v>
      </c>
    </row>
    <row r="5883" spans="1:9">
      <c r="A5883" s="81">
        <f t="shared" si="673"/>
        <v>576200402006</v>
      </c>
      <c r="B5883">
        <v>5762004</v>
      </c>
      <c r="C5883" t="s">
        <v>1119</v>
      </c>
      <c r="D5883" s="1">
        <v>39082</v>
      </c>
      <c r="E5883" s="34">
        <f t="shared" si="678"/>
        <v>11507.45</v>
      </c>
      <c r="F5883" s="34">
        <f t="shared" si="678"/>
        <v>1348.37</v>
      </c>
      <c r="G5883" s="34">
        <f t="shared" si="678"/>
        <v>657.05</v>
      </c>
      <c r="H5883" s="34">
        <f t="shared" si="678"/>
        <v>106.49</v>
      </c>
      <c r="I5883" s="34">
        <f t="shared" si="678"/>
        <v>584.83000000000004</v>
      </c>
    </row>
    <row r="5884" spans="1:9">
      <c r="A5884" s="81">
        <f t="shared" si="673"/>
        <v>576200802025</v>
      </c>
      <c r="B5884">
        <v>5762008</v>
      </c>
      <c r="C5884" t="s">
        <v>1120</v>
      </c>
      <c r="D5884" s="1">
        <v>46022</v>
      </c>
      <c r="E5884" s="34" t="str">
        <f t="shared" ref="E5884:I5893" si="679">IF(YEAR($D5884)&lt;2016,VLOOKUP($A5884,LDB_alt,COLUMN()-1,FALSE),IFERROR(VLOOKUP($A5884,LDB_neu,COLUMN()-1,FALSE),""))</f>
        <v/>
      </c>
      <c r="F5884" s="34" t="str">
        <f t="shared" si="679"/>
        <v/>
      </c>
      <c r="G5884" s="34" t="str">
        <f t="shared" si="679"/>
        <v/>
      </c>
      <c r="H5884" s="34" t="str">
        <f t="shared" si="679"/>
        <v/>
      </c>
      <c r="I5884" s="34" t="str">
        <f t="shared" si="679"/>
        <v/>
      </c>
    </row>
    <row r="5885" spans="1:9">
      <c r="A5885" s="81">
        <f t="shared" si="673"/>
        <v>576200802024</v>
      </c>
      <c r="B5885">
        <v>5762008</v>
      </c>
      <c r="C5885" t="s">
        <v>1120</v>
      </c>
      <c r="D5885" s="1">
        <v>45657</v>
      </c>
      <c r="E5885" s="34" t="str">
        <f t="shared" si="679"/>
        <v/>
      </c>
      <c r="F5885" s="34" t="str">
        <f t="shared" si="679"/>
        <v/>
      </c>
      <c r="G5885" s="34" t="str">
        <f t="shared" si="679"/>
        <v/>
      </c>
      <c r="H5885" s="34" t="str">
        <f t="shared" si="679"/>
        <v/>
      </c>
      <c r="I5885" s="34" t="str">
        <f t="shared" si="679"/>
        <v/>
      </c>
    </row>
    <row r="5886" spans="1:9">
      <c r="A5886" s="81">
        <f t="shared" si="673"/>
        <v>576200802023</v>
      </c>
      <c r="B5886">
        <v>5762008</v>
      </c>
      <c r="C5886" t="s">
        <v>1120</v>
      </c>
      <c r="D5886" s="1">
        <v>45291</v>
      </c>
      <c r="E5886" s="34" t="str">
        <f t="shared" si="679"/>
        <v/>
      </c>
      <c r="F5886" s="34" t="str">
        <f t="shared" si="679"/>
        <v/>
      </c>
      <c r="G5886" s="34" t="str">
        <f t="shared" si="679"/>
        <v/>
      </c>
      <c r="H5886" s="34" t="str">
        <f t="shared" si="679"/>
        <v/>
      </c>
      <c r="I5886" s="34" t="str">
        <f t="shared" si="679"/>
        <v/>
      </c>
    </row>
    <row r="5887" spans="1:9">
      <c r="A5887" s="81">
        <f t="shared" si="673"/>
        <v>576200802022</v>
      </c>
      <c r="B5887">
        <v>5762008</v>
      </c>
      <c r="C5887" t="s">
        <v>1120</v>
      </c>
      <c r="D5887" s="1">
        <v>44926</v>
      </c>
      <c r="E5887" s="34" t="str">
        <f t="shared" si="679"/>
        <v/>
      </c>
      <c r="F5887" s="34" t="str">
        <f t="shared" si="679"/>
        <v/>
      </c>
      <c r="G5887" s="34" t="str">
        <f t="shared" si="679"/>
        <v/>
      </c>
      <c r="H5887" s="34" t="str">
        <f t="shared" si="679"/>
        <v/>
      </c>
      <c r="I5887" s="34" t="str">
        <f t="shared" si="679"/>
        <v/>
      </c>
    </row>
    <row r="5888" spans="1:9">
      <c r="A5888" s="81">
        <f t="shared" si="673"/>
        <v>576200802021</v>
      </c>
      <c r="B5888">
        <v>5762008</v>
      </c>
      <c r="C5888" t="s">
        <v>1120</v>
      </c>
      <c r="D5888" s="1">
        <v>44561</v>
      </c>
      <c r="E5888" s="34" t="str">
        <f t="shared" si="679"/>
        <v/>
      </c>
      <c r="F5888" s="34" t="str">
        <f t="shared" si="679"/>
        <v/>
      </c>
      <c r="G5888" s="34" t="str">
        <f t="shared" si="679"/>
        <v/>
      </c>
      <c r="H5888" s="34" t="str">
        <f t="shared" si="679"/>
        <v/>
      </c>
      <c r="I5888" s="34" t="str">
        <f t="shared" si="679"/>
        <v/>
      </c>
    </row>
    <row r="5889" spans="1:9">
      <c r="A5889" s="81">
        <f t="shared" si="673"/>
        <v>576200802020</v>
      </c>
      <c r="B5889">
        <v>5762008</v>
      </c>
      <c r="C5889" t="s">
        <v>1120</v>
      </c>
      <c r="D5889" s="1">
        <v>44196</v>
      </c>
      <c r="E5889" s="34" t="str">
        <f t="shared" si="679"/>
        <v/>
      </c>
      <c r="F5889" s="34" t="str">
        <f t="shared" si="679"/>
        <v/>
      </c>
      <c r="G5889" s="34" t="str">
        <f t="shared" si="679"/>
        <v/>
      </c>
      <c r="H5889" s="34" t="str">
        <f t="shared" si="679"/>
        <v/>
      </c>
      <c r="I5889" s="34" t="str">
        <f t="shared" si="679"/>
        <v/>
      </c>
    </row>
    <row r="5890" spans="1:9">
      <c r="A5890" s="81">
        <f t="shared" si="673"/>
        <v>576200802019</v>
      </c>
      <c r="B5890">
        <v>5762008</v>
      </c>
      <c r="C5890" t="s">
        <v>1120</v>
      </c>
      <c r="D5890" s="1">
        <v>43830</v>
      </c>
      <c r="E5890" s="34" t="str">
        <f t="shared" si="679"/>
        <v/>
      </c>
      <c r="F5890" s="34" t="str">
        <f t="shared" si="679"/>
        <v/>
      </c>
      <c r="G5890" s="34" t="str">
        <f t="shared" si="679"/>
        <v/>
      </c>
      <c r="H5890" s="34" t="str">
        <f t="shared" si="679"/>
        <v/>
      </c>
      <c r="I5890" s="34" t="str">
        <f t="shared" si="679"/>
        <v/>
      </c>
    </row>
    <row r="5891" spans="1:9">
      <c r="A5891" s="81">
        <f t="shared" si="673"/>
        <v>576200802018</v>
      </c>
      <c r="B5891">
        <v>5762008</v>
      </c>
      <c r="C5891" t="s">
        <v>1120</v>
      </c>
      <c r="D5891" s="1">
        <v>43465</v>
      </c>
      <c r="E5891" s="34">
        <f t="shared" si="679"/>
        <v>9809</v>
      </c>
      <c r="F5891" s="34">
        <f t="shared" si="679"/>
        <v>1196</v>
      </c>
      <c r="G5891" s="34">
        <f t="shared" si="679"/>
        <v>600</v>
      </c>
      <c r="H5891" s="34">
        <f t="shared" si="679"/>
        <v>105</v>
      </c>
      <c r="I5891" s="34">
        <f t="shared" si="679"/>
        <v>491</v>
      </c>
    </row>
    <row r="5892" spans="1:9">
      <c r="A5892" s="81">
        <f t="shared" si="673"/>
        <v>576200802017</v>
      </c>
      <c r="B5892">
        <v>5762008</v>
      </c>
      <c r="C5892" t="s">
        <v>1120</v>
      </c>
      <c r="D5892" s="1">
        <v>43100</v>
      </c>
      <c r="E5892" s="34">
        <f t="shared" si="679"/>
        <v>9809</v>
      </c>
      <c r="F5892" s="34">
        <f t="shared" si="679"/>
        <v>1196</v>
      </c>
      <c r="G5892" s="34">
        <f t="shared" si="679"/>
        <v>592</v>
      </c>
      <c r="H5892" s="34">
        <f t="shared" si="679"/>
        <v>98</v>
      </c>
      <c r="I5892" s="34">
        <f t="shared" si="679"/>
        <v>506</v>
      </c>
    </row>
    <row r="5893" spans="1:9">
      <c r="A5893" s="81">
        <f t="shared" ref="A5893:A5956" si="680">(LEFT(B5893&amp;"00000000",8)&amp;YEAR(D5893))+0</f>
        <v>576200802016</v>
      </c>
      <c r="B5893">
        <v>5762008</v>
      </c>
      <c r="C5893" t="s">
        <v>1120</v>
      </c>
      <c r="D5893" s="1">
        <v>42735</v>
      </c>
      <c r="E5893" s="34">
        <f t="shared" si="679"/>
        <v>9809</v>
      </c>
      <c r="F5893" s="34">
        <f t="shared" si="679"/>
        <v>1199</v>
      </c>
      <c r="G5893" s="34">
        <f t="shared" si="679"/>
        <v>593</v>
      </c>
      <c r="H5893" s="34">
        <f t="shared" si="679"/>
        <v>93</v>
      </c>
      <c r="I5893" s="34">
        <f t="shared" si="679"/>
        <v>513</v>
      </c>
    </row>
    <row r="5894" spans="1:9">
      <c r="A5894" s="81">
        <f t="shared" si="680"/>
        <v>576200802015</v>
      </c>
      <c r="B5894">
        <v>5762008</v>
      </c>
      <c r="C5894" t="s">
        <v>1120</v>
      </c>
      <c r="D5894" s="1">
        <v>42369</v>
      </c>
      <c r="E5894" s="34">
        <f t="shared" ref="E5894:I5903" si="681">IF(YEAR($D5894)&lt;2016,VLOOKUP($A5894,LDB_alt,COLUMN()-1,FALSE),IFERROR(VLOOKUP($A5894,LDB_neu,COLUMN()-1,FALSE),""))</f>
        <v>9808.92</v>
      </c>
      <c r="F5894" s="34">
        <f t="shared" si="681"/>
        <v>1206.93</v>
      </c>
      <c r="G5894" s="34">
        <f t="shared" si="681"/>
        <v>602.08000000000004</v>
      </c>
      <c r="H5894" s="34">
        <f t="shared" si="681"/>
        <v>76.239999999999995</v>
      </c>
      <c r="I5894" s="34">
        <f t="shared" si="681"/>
        <v>528.61</v>
      </c>
    </row>
    <row r="5895" spans="1:9">
      <c r="A5895" s="81">
        <f t="shared" si="680"/>
        <v>576200802014</v>
      </c>
      <c r="B5895">
        <v>5762008</v>
      </c>
      <c r="C5895" t="s">
        <v>1120</v>
      </c>
      <c r="D5895" s="1">
        <v>42004</v>
      </c>
      <c r="E5895" s="34">
        <f t="shared" si="681"/>
        <v>9808.61</v>
      </c>
      <c r="F5895" s="34">
        <f t="shared" si="681"/>
        <v>1209.6500000000001</v>
      </c>
      <c r="G5895" s="34">
        <f t="shared" si="681"/>
        <v>600.27</v>
      </c>
      <c r="H5895" s="34">
        <f t="shared" si="681"/>
        <v>72.47</v>
      </c>
      <c r="I5895" s="34">
        <f t="shared" si="681"/>
        <v>536.91</v>
      </c>
    </row>
    <row r="5896" spans="1:9">
      <c r="A5896" s="81">
        <f t="shared" si="680"/>
        <v>576200802013</v>
      </c>
      <c r="B5896">
        <v>5762008</v>
      </c>
      <c r="C5896" t="s">
        <v>1120</v>
      </c>
      <c r="D5896" s="1">
        <v>41639</v>
      </c>
      <c r="E5896" s="34">
        <f t="shared" si="681"/>
        <v>9809.36</v>
      </c>
      <c r="F5896" s="34">
        <f t="shared" si="681"/>
        <v>1173.0700000000002</v>
      </c>
      <c r="G5896" s="34">
        <f t="shared" si="681"/>
        <v>583.19000000000005</v>
      </c>
      <c r="H5896" s="34">
        <f t="shared" si="681"/>
        <v>64.58</v>
      </c>
      <c r="I5896" s="34">
        <f t="shared" si="681"/>
        <v>525.29999999999995</v>
      </c>
    </row>
    <row r="5897" spans="1:9">
      <c r="A5897" s="81">
        <f t="shared" si="680"/>
        <v>576200802012</v>
      </c>
      <c r="B5897">
        <v>5762008</v>
      </c>
      <c r="C5897" t="s">
        <v>1120</v>
      </c>
      <c r="D5897" s="1">
        <v>41274</v>
      </c>
      <c r="E5897" s="34">
        <f t="shared" si="681"/>
        <v>9809.36</v>
      </c>
      <c r="F5897" s="34">
        <f t="shared" si="681"/>
        <v>1162.44</v>
      </c>
      <c r="G5897" s="34">
        <f t="shared" si="681"/>
        <v>581.9</v>
      </c>
      <c r="H5897" s="34">
        <f t="shared" si="681"/>
        <v>64.069999999999993</v>
      </c>
      <c r="I5897" s="34">
        <f t="shared" si="681"/>
        <v>516.47</v>
      </c>
    </row>
    <row r="5898" spans="1:9">
      <c r="A5898" s="81">
        <f t="shared" si="680"/>
        <v>576200802011</v>
      </c>
      <c r="B5898">
        <v>5762008</v>
      </c>
      <c r="C5898" t="s">
        <v>1120</v>
      </c>
      <c r="D5898" s="1">
        <v>40908</v>
      </c>
      <c r="E5898" s="34">
        <f t="shared" si="681"/>
        <v>9809.36</v>
      </c>
      <c r="F5898" s="34">
        <f t="shared" si="681"/>
        <v>1161.53</v>
      </c>
      <c r="G5898" s="34">
        <f t="shared" si="681"/>
        <v>581.02</v>
      </c>
      <c r="H5898" s="34">
        <f t="shared" si="681"/>
        <v>63.96</v>
      </c>
      <c r="I5898" s="34">
        <f t="shared" si="681"/>
        <v>516.54999999999995</v>
      </c>
    </row>
    <row r="5899" spans="1:9">
      <c r="A5899" s="81">
        <f t="shared" si="680"/>
        <v>576200802010</v>
      </c>
      <c r="B5899">
        <v>5762008</v>
      </c>
      <c r="C5899" t="s">
        <v>1120</v>
      </c>
      <c r="D5899" s="1">
        <v>40543</v>
      </c>
      <c r="E5899" s="34">
        <f t="shared" si="681"/>
        <v>9784.18</v>
      </c>
      <c r="F5899" s="34">
        <f t="shared" si="681"/>
        <v>1156.4299999999998</v>
      </c>
      <c r="G5899" s="34">
        <f t="shared" si="681"/>
        <v>576.83000000000004</v>
      </c>
      <c r="H5899" s="34">
        <f t="shared" si="681"/>
        <v>64.67</v>
      </c>
      <c r="I5899" s="34">
        <f t="shared" si="681"/>
        <v>514.92999999999995</v>
      </c>
    </row>
    <row r="5900" spans="1:9">
      <c r="A5900" s="81">
        <f t="shared" si="680"/>
        <v>576200802009</v>
      </c>
      <c r="B5900">
        <v>5762008</v>
      </c>
      <c r="C5900" t="s">
        <v>1120</v>
      </c>
      <c r="D5900" s="1">
        <v>40178</v>
      </c>
      <c r="E5900" s="34">
        <f t="shared" si="681"/>
        <v>9784.17</v>
      </c>
      <c r="F5900" s="34">
        <f t="shared" si="681"/>
        <v>1155.3699999999999</v>
      </c>
      <c r="G5900" s="34">
        <f t="shared" si="681"/>
        <v>575.32000000000005</v>
      </c>
      <c r="H5900" s="34">
        <f t="shared" si="681"/>
        <v>65.27</v>
      </c>
      <c r="I5900" s="34">
        <f t="shared" si="681"/>
        <v>514.78</v>
      </c>
    </row>
    <row r="5901" spans="1:9">
      <c r="A5901" s="81">
        <f t="shared" si="680"/>
        <v>576200802008</v>
      </c>
      <c r="B5901">
        <v>5762008</v>
      </c>
      <c r="C5901" t="s">
        <v>1120</v>
      </c>
      <c r="D5901" s="1">
        <v>39813</v>
      </c>
      <c r="E5901" s="34">
        <f t="shared" si="681"/>
        <v>9784.17</v>
      </c>
      <c r="F5901" s="34">
        <f t="shared" si="681"/>
        <v>1150.5899999999999</v>
      </c>
      <c r="G5901" s="34">
        <f t="shared" si="681"/>
        <v>572.42999999999995</v>
      </c>
      <c r="H5901" s="34">
        <f t="shared" si="681"/>
        <v>65.77</v>
      </c>
      <c r="I5901" s="34">
        <f t="shared" si="681"/>
        <v>512.39</v>
      </c>
    </row>
    <row r="5902" spans="1:9">
      <c r="A5902" s="81">
        <f t="shared" si="680"/>
        <v>576200802007</v>
      </c>
      <c r="B5902">
        <v>5762008</v>
      </c>
      <c r="C5902" t="s">
        <v>1120</v>
      </c>
      <c r="D5902" s="1">
        <v>39447</v>
      </c>
      <c r="E5902" s="34">
        <f t="shared" si="681"/>
        <v>9784.35</v>
      </c>
      <c r="F5902" s="34">
        <f t="shared" si="681"/>
        <v>1160.44</v>
      </c>
      <c r="G5902" s="34">
        <f t="shared" si="681"/>
        <v>578.22</v>
      </c>
      <c r="H5902" s="34">
        <f t="shared" si="681"/>
        <v>72.709999999999994</v>
      </c>
      <c r="I5902" s="34">
        <f t="shared" si="681"/>
        <v>509.51</v>
      </c>
    </row>
    <row r="5903" spans="1:9">
      <c r="A5903" s="81">
        <f t="shared" si="680"/>
        <v>576200802006</v>
      </c>
      <c r="B5903">
        <v>5762008</v>
      </c>
      <c r="C5903" t="s">
        <v>1120</v>
      </c>
      <c r="D5903" s="1">
        <v>39082</v>
      </c>
      <c r="E5903" s="34">
        <f t="shared" si="681"/>
        <v>9783.81</v>
      </c>
      <c r="F5903" s="34">
        <f t="shared" si="681"/>
        <v>1155.81</v>
      </c>
      <c r="G5903" s="34">
        <f t="shared" si="681"/>
        <v>575.54</v>
      </c>
      <c r="H5903" s="34">
        <f t="shared" si="681"/>
        <v>71.569999999999993</v>
      </c>
      <c r="I5903" s="34">
        <f t="shared" si="681"/>
        <v>508.7</v>
      </c>
    </row>
    <row r="5904" spans="1:9">
      <c r="A5904" s="81">
        <f t="shared" si="680"/>
        <v>576201202025</v>
      </c>
      <c r="B5904">
        <v>5762012</v>
      </c>
      <c r="C5904" t="s">
        <v>1121</v>
      </c>
      <c r="D5904" s="1">
        <v>46022</v>
      </c>
      <c r="E5904" s="34" t="str">
        <f t="shared" ref="E5904:I5913" si="682">IF(YEAR($D5904)&lt;2016,VLOOKUP($A5904,LDB_alt,COLUMN()-1,FALSE),IFERROR(VLOOKUP($A5904,LDB_neu,COLUMN()-1,FALSE),""))</f>
        <v/>
      </c>
      <c r="F5904" s="34" t="str">
        <f t="shared" si="682"/>
        <v/>
      </c>
      <c r="G5904" s="34" t="str">
        <f t="shared" si="682"/>
        <v/>
      </c>
      <c r="H5904" s="34" t="str">
        <f t="shared" si="682"/>
        <v/>
      </c>
      <c r="I5904" s="34" t="str">
        <f t="shared" si="682"/>
        <v/>
      </c>
    </row>
    <row r="5905" spans="1:9">
      <c r="A5905" s="81">
        <f t="shared" si="680"/>
        <v>576201202024</v>
      </c>
      <c r="B5905">
        <v>5762012</v>
      </c>
      <c r="C5905" t="s">
        <v>1121</v>
      </c>
      <c r="D5905" s="1">
        <v>45657</v>
      </c>
      <c r="E5905" s="34" t="str">
        <f t="shared" si="682"/>
        <v/>
      </c>
      <c r="F5905" s="34" t="str">
        <f t="shared" si="682"/>
        <v/>
      </c>
      <c r="G5905" s="34" t="str">
        <f t="shared" si="682"/>
        <v/>
      </c>
      <c r="H5905" s="34" t="str">
        <f t="shared" si="682"/>
        <v/>
      </c>
      <c r="I5905" s="34" t="str">
        <f t="shared" si="682"/>
        <v/>
      </c>
    </row>
    <row r="5906" spans="1:9">
      <c r="A5906" s="81">
        <f t="shared" si="680"/>
        <v>576201202023</v>
      </c>
      <c r="B5906">
        <v>5762012</v>
      </c>
      <c r="C5906" t="s">
        <v>1121</v>
      </c>
      <c r="D5906" s="1">
        <v>45291</v>
      </c>
      <c r="E5906" s="34" t="str">
        <f t="shared" si="682"/>
        <v/>
      </c>
      <c r="F5906" s="34" t="str">
        <f t="shared" si="682"/>
        <v/>
      </c>
      <c r="G5906" s="34" t="str">
        <f t="shared" si="682"/>
        <v/>
      </c>
      <c r="H5906" s="34" t="str">
        <f t="shared" si="682"/>
        <v/>
      </c>
      <c r="I5906" s="34" t="str">
        <f t="shared" si="682"/>
        <v/>
      </c>
    </row>
    <row r="5907" spans="1:9">
      <c r="A5907" s="81">
        <f t="shared" si="680"/>
        <v>576201202022</v>
      </c>
      <c r="B5907">
        <v>5762012</v>
      </c>
      <c r="C5907" t="s">
        <v>1121</v>
      </c>
      <c r="D5907" s="1">
        <v>44926</v>
      </c>
      <c r="E5907" s="34" t="str">
        <f t="shared" si="682"/>
        <v/>
      </c>
      <c r="F5907" s="34" t="str">
        <f t="shared" si="682"/>
        <v/>
      </c>
      <c r="G5907" s="34" t="str">
        <f t="shared" si="682"/>
        <v/>
      </c>
      <c r="H5907" s="34" t="str">
        <f t="shared" si="682"/>
        <v/>
      </c>
      <c r="I5907" s="34" t="str">
        <f t="shared" si="682"/>
        <v/>
      </c>
    </row>
    <row r="5908" spans="1:9">
      <c r="A5908" s="81">
        <f t="shared" si="680"/>
        <v>576201202021</v>
      </c>
      <c r="B5908">
        <v>5762012</v>
      </c>
      <c r="C5908" t="s">
        <v>1121</v>
      </c>
      <c r="D5908" s="1">
        <v>44561</v>
      </c>
      <c r="E5908" s="34" t="str">
        <f t="shared" si="682"/>
        <v/>
      </c>
      <c r="F5908" s="34" t="str">
        <f t="shared" si="682"/>
        <v/>
      </c>
      <c r="G5908" s="34" t="str">
        <f t="shared" si="682"/>
        <v/>
      </c>
      <c r="H5908" s="34" t="str">
        <f t="shared" si="682"/>
        <v/>
      </c>
      <c r="I5908" s="34" t="str">
        <f t="shared" si="682"/>
        <v/>
      </c>
    </row>
    <row r="5909" spans="1:9">
      <c r="A5909" s="81">
        <f t="shared" si="680"/>
        <v>576201202020</v>
      </c>
      <c r="B5909">
        <v>5762012</v>
      </c>
      <c r="C5909" t="s">
        <v>1121</v>
      </c>
      <c r="D5909" s="1">
        <v>44196</v>
      </c>
      <c r="E5909" s="34" t="str">
        <f t="shared" si="682"/>
        <v/>
      </c>
      <c r="F5909" s="34" t="str">
        <f t="shared" si="682"/>
        <v/>
      </c>
      <c r="G5909" s="34" t="str">
        <f t="shared" si="682"/>
        <v/>
      </c>
      <c r="H5909" s="34" t="str">
        <f t="shared" si="682"/>
        <v/>
      </c>
      <c r="I5909" s="34" t="str">
        <f t="shared" si="682"/>
        <v/>
      </c>
    </row>
    <row r="5910" spans="1:9">
      <c r="A5910" s="81">
        <f t="shared" si="680"/>
        <v>576201202019</v>
      </c>
      <c r="B5910">
        <v>5762012</v>
      </c>
      <c r="C5910" t="s">
        <v>1121</v>
      </c>
      <c r="D5910" s="1">
        <v>43830</v>
      </c>
      <c r="E5910" s="34" t="str">
        <f t="shared" si="682"/>
        <v/>
      </c>
      <c r="F5910" s="34" t="str">
        <f t="shared" si="682"/>
        <v/>
      </c>
      <c r="G5910" s="34" t="str">
        <f t="shared" si="682"/>
        <v/>
      </c>
      <c r="H5910" s="34" t="str">
        <f t="shared" si="682"/>
        <v/>
      </c>
      <c r="I5910" s="34" t="str">
        <f t="shared" si="682"/>
        <v/>
      </c>
    </row>
    <row r="5911" spans="1:9">
      <c r="A5911" s="81">
        <f t="shared" si="680"/>
        <v>576201202018</v>
      </c>
      <c r="B5911">
        <v>5762012</v>
      </c>
      <c r="C5911" t="s">
        <v>1121</v>
      </c>
      <c r="D5911" s="1">
        <v>43465</v>
      </c>
      <c r="E5911" s="34">
        <f t="shared" si="682"/>
        <v>13894</v>
      </c>
      <c r="F5911" s="34">
        <f t="shared" si="682"/>
        <v>1147</v>
      </c>
      <c r="G5911" s="34">
        <f t="shared" si="682"/>
        <v>549</v>
      </c>
      <c r="H5911" s="34">
        <f t="shared" si="682"/>
        <v>48</v>
      </c>
      <c r="I5911" s="34">
        <f t="shared" si="682"/>
        <v>550</v>
      </c>
    </row>
    <row r="5912" spans="1:9">
      <c r="A5912" s="81">
        <f t="shared" si="680"/>
        <v>576201202017</v>
      </c>
      <c r="B5912">
        <v>5762012</v>
      </c>
      <c r="C5912" t="s">
        <v>1121</v>
      </c>
      <c r="D5912" s="1">
        <v>43100</v>
      </c>
      <c r="E5912" s="34">
        <f t="shared" si="682"/>
        <v>13894</v>
      </c>
      <c r="F5912" s="34">
        <f t="shared" si="682"/>
        <v>1145</v>
      </c>
      <c r="G5912" s="34">
        <f t="shared" si="682"/>
        <v>542</v>
      </c>
      <c r="H5912" s="34">
        <f t="shared" si="682"/>
        <v>45</v>
      </c>
      <c r="I5912" s="34">
        <f t="shared" si="682"/>
        <v>558</v>
      </c>
    </row>
    <row r="5913" spans="1:9">
      <c r="A5913" s="81">
        <f t="shared" si="680"/>
        <v>576201202016</v>
      </c>
      <c r="B5913">
        <v>5762012</v>
      </c>
      <c r="C5913" t="s">
        <v>1121</v>
      </c>
      <c r="D5913" s="1">
        <v>42735</v>
      </c>
      <c r="E5913" s="34">
        <f t="shared" si="682"/>
        <v>13894</v>
      </c>
      <c r="F5913" s="34">
        <f t="shared" si="682"/>
        <v>1139</v>
      </c>
      <c r="G5913" s="34">
        <f t="shared" si="682"/>
        <v>537</v>
      </c>
      <c r="H5913" s="34">
        <f t="shared" si="682"/>
        <v>43</v>
      </c>
      <c r="I5913" s="34">
        <f t="shared" si="682"/>
        <v>559</v>
      </c>
    </row>
    <row r="5914" spans="1:9">
      <c r="A5914" s="81">
        <f t="shared" si="680"/>
        <v>576201202015</v>
      </c>
      <c r="B5914">
        <v>5762012</v>
      </c>
      <c r="C5914" t="s">
        <v>1121</v>
      </c>
      <c r="D5914" s="1">
        <v>42369</v>
      </c>
      <c r="E5914" s="34">
        <f t="shared" ref="E5914:I5923" si="683">IF(YEAR($D5914)&lt;2016,VLOOKUP($A5914,LDB_alt,COLUMN()-1,FALSE),IFERROR(VLOOKUP($A5914,LDB_neu,COLUMN()-1,FALSE),""))</f>
        <v>13893.77</v>
      </c>
      <c r="F5914" s="34">
        <f t="shared" si="683"/>
        <v>1119.77</v>
      </c>
      <c r="G5914" s="34">
        <f t="shared" si="683"/>
        <v>527.45000000000005</v>
      </c>
      <c r="H5914" s="34">
        <f t="shared" si="683"/>
        <v>34.090000000000003</v>
      </c>
      <c r="I5914" s="34">
        <f t="shared" si="683"/>
        <v>558.23</v>
      </c>
    </row>
    <row r="5915" spans="1:9">
      <c r="A5915" s="81">
        <f t="shared" si="680"/>
        <v>576201202014</v>
      </c>
      <c r="B5915">
        <v>5762012</v>
      </c>
      <c r="C5915" t="s">
        <v>1121</v>
      </c>
      <c r="D5915" s="1">
        <v>42004</v>
      </c>
      <c r="E5915" s="34">
        <f t="shared" si="683"/>
        <v>13893.77</v>
      </c>
      <c r="F5915" s="34">
        <f t="shared" si="683"/>
        <v>1103.9099999999999</v>
      </c>
      <c r="G5915" s="34">
        <f t="shared" si="683"/>
        <v>518.66</v>
      </c>
      <c r="H5915" s="34">
        <f t="shared" si="683"/>
        <v>32.43</v>
      </c>
      <c r="I5915" s="34">
        <f t="shared" si="683"/>
        <v>552.82000000000005</v>
      </c>
    </row>
    <row r="5916" spans="1:9">
      <c r="A5916" s="81">
        <f t="shared" si="680"/>
        <v>576201202013</v>
      </c>
      <c r="B5916">
        <v>5762012</v>
      </c>
      <c r="C5916" t="s">
        <v>1121</v>
      </c>
      <c r="D5916" s="1">
        <v>41639</v>
      </c>
      <c r="E5916" s="34">
        <f t="shared" si="683"/>
        <v>13893.77</v>
      </c>
      <c r="F5916" s="34">
        <f t="shared" si="683"/>
        <v>1097.6100000000001</v>
      </c>
      <c r="G5916" s="34">
        <f t="shared" si="683"/>
        <v>513.48</v>
      </c>
      <c r="H5916" s="34">
        <f t="shared" si="683"/>
        <v>31.89</v>
      </c>
      <c r="I5916" s="34">
        <f t="shared" si="683"/>
        <v>552.24</v>
      </c>
    </row>
    <row r="5917" spans="1:9">
      <c r="A5917" s="81">
        <f t="shared" si="680"/>
        <v>576201202012</v>
      </c>
      <c r="B5917">
        <v>5762012</v>
      </c>
      <c r="C5917" t="s">
        <v>1121</v>
      </c>
      <c r="D5917" s="1">
        <v>41274</v>
      </c>
      <c r="E5917" s="34">
        <f t="shared" si="683"/>
        <v>13893.75</v>
      </c>
      <c r="F5917" s="34">
        <f t="shared" si="683"/>
        <v>1089.8699999999999</v>
      </c>
      <c r="G5917" s="34">
        <f t="shared" si="683"/>
        <v>504.39</v>
      </c>
      <c r="H5917" s="34">
        <f t="shared" si="683"/>
        <v>33.880000000000003</v>
      </c>
      <c r="I5917" s="34">
        <f t="shared" si="683"/>
        <v>551.6</v>
      </c>
    </row>
    <row r="5918" spans="1:9">
      <c r="A5918" s="81">
        <f t="shared" si="680"/>
        <v>576201202011</v>
      </c>
      <c r="B5918">
        <v>5762012</v>
      </c>
      <c r="C5918" t="s">
        <v>1121</v>
      </c>
      <c r="D5918" s="1">
        <v>40908</v>
      </c>
      <c r="E5918" s="34">
        <f t="shared" si="683"/>
        <v>13893.75</v>
      </c>
      <c r="F5918" s="34">
        <f t="shared" si="683"/>
        <v>1085.8000000000002</v>
      </c>
      <c r="G5918" s="34">
        <f t="shared" si="683"/>
        <v>500.85</v>
      </c>
      <c r="H5918" s="34">
        <f t="shared" si="683"/>
        <v>33.380000000000003</v>
      </c>
      <c r="I5918" s="34">
        <f t="shared" si="683"/>
        <v>551.57000000000005</v>
      </c>
    </row>
    <row r="5919" spans="1:9">
      <c r="A5919" s="81">
        <f t="shared" si="680"/>
        <v>576201202010</v>
      </c>
      <c r="B5919">
        <v>5762012</v>
      </c>
      <c r="C5919" t="s">
        <v>1121</v>
      </c>
      <c r="D5919" s="1">
        <v>40543</v>
      </c>
      <c r="E5919" s="34">
        <f t="shared" si="683"/>
        <v>13875.94</v>
      </c>
      <c r="F5919" s="34">
        <f t="shared" si="683"/>
        <v>1080.0900000000001</v>
      </c>
      <c r="G5919" s="34">
        <f t="shared" si="683"/>
        <v>498.91</v>
      </c>
      <c r="H5919" s="34">
        <f t="shared" si="683"/>
        <v>33.15</v>
      </c>
      <c r="I5919" s="34">
        <f t="shared" si="683"/>
        <v>548.03</v>
      </c>
    </row>
    <row r="5920" spans="1:9">
      <c r="A5920" s="81">
        <f t="shared" si="680"/>
        <v>576201202009</v>
      </c>
      <c r="B5920">
        <v>5762012</v>
      </c>
      <c r="C5920" t="s">
        <v>1121</v>
      </c>
      <c r="D5920" s="1">
        <v>40178</v>
      </c>
      <c r="E5920" s="34">
        <f t="shared" si="683"/>
        <v>13875.95</v>
      </c>
      <c r="F5920" s="34">
        <f t="shared" si="683"/>
        <v>1075.96</v>
      </c>
      <c r="G5920" s="34">
        <f t="shared" si="683"/>
        <v>494.78</v>
      </c>
      <c r="H5920" s="34">
        <f t="shared" si="683"/>
        <v>33.32</v>
      </c>
      <c r="I5920" s="34">
        <f t="shared" si="683"/>
        <v>547.86</v>
      </c>
    </row>
    <row r="5921" spans="1:9">
      <c r="A5921" s="81">
        <f t="shared" si="680"/>
        <v>576201202008</v>
      </c>
      <c r="B5921">
        <v>5762012</v>
      </c>
      <c r="C5921" t="s">
        <v>1121</v>
      </c>
      <c r="D5921" s="1">
        <v>39813</v>
      </c>
      <c r="E5921" s="34">
        <f t="shared" si="683"/>
        <v>13875.84</v>
      </c>
      <c r="F5921" s="34">
        <f t="shared" si="683"/>
        <v>1058.22</v>
      </c>
      <c r="G5921" s="34">
        <f t="shared" si="683"/>
        <v>481.52</v>
      </c>
      <c r="H5921" s="34">
        <f t="shared" si="683"/>
        <v>32.07</v>
      </c>
      <c r="I5921" s="34">
        <f t="shared" si="683"/>
        <v>544.63</v>
      </c>
    </row>
    <row r="5922" spans="1:9">
      <c r="A5922" s="81">
        <f t="shared" si="680"/>
        <v>576201202007</v>
      </c>
      <c r="B5922">
        <v>5762012</v>
      </c>
      <c r="C5922" t="s">
        <v>1121</v>
      </c>
      <c r="D5922" s="1">
        <v>39447</v>
      </c>
      <c r="E5922" s="34">
        <f t="shared" si="683"/>
        <v>13875.71</v>
      </c>
      <c r="F5922" s="34">
        <f t="shared" si="683"/>
        <v>1051.68</v>
      </c>
      <c r="G5922" s="34">
        <f t="shared" si="683"/>
        <v>476.35</v>
      </c>
      <c r="H5922" s="34">
        <f t="shared" si="683"/>
        <v>32.01</v>
      </c>
      <c r="I5922" s="34">
        <f t="shared" si="683"/>
        <v>543.32000000000005</v>
      </c>
    </row>
    <row r="5923" spans="1:9">
      <c r="A5923" s="81">
        <f t="shared" si="680"/>
        <v>576201202006</v>
      </c>
      <c r="B5923">
        <v>5762012</v>
      </c>
      <c r="C5923" t="s">
        <v>1121</v>
      </c>
      <c r="D5923" s="1">
        <v>39082</v>
      </c>
      <c r="E5923" s="34">
        <f t="shared" si="683"/>
        <v>13875.71</v>
      </c>
      <c r="F5923" s="34">
        <f t="shared" si="683"/>
        <v>1043.22</v>
      </c>
      <c r="G5923" s="34">
        <f t="shared" si="683"/>
        <v>471.54</v>
      </c>
      <c r="H5923" s="34">
        <f t="shared" si="683"/>
        <v>31.88</v>
      </c>
      <c r="I5923" s="34">
        <f t="shared" si="683"/>
        <v>539.79999999999995</v>
      </c>
    </row>
    <row r="5924" spans="1:9">
      <c r="A5924" s="81">
        <f t="shared" si="680"/>
        <v>576201602025</v>
      </c>
      <c r="B5924">
        <v>5762016</v>
      </c>
      <c r="C5924" t="s">
        <v>1122</v>
      </c>
      <c r="D5924" s="1">
        <v>46022</v>
      </c>
      <c r="E5924" s="34" t="str">
        <f t="shared" ref="E5924:I5933" si="684">IF(YEAR($D5924)&lt;2016,VLOOKUP($A5924,LDB_alt,COLUMN()-1,FALSE),IFERROR(VLOOKUP($A5924,LDB_neu,COLUMN()-1,FALSE),""))</f>
        <v/>
      </c>
      <c r="F5924" s="34" t="str">
        <f t="shared" si="684"/>
        <v/>
      </c>
      <c r="G5924" s="34" t="str">
        <f t="shared" si="684"/>
        <v/>
      </c>
      <c r="H5924" s="34" t="str">
        <f t="shared" si="684"/>
        <v/>
      </c>
      <c r="I5924" s="34" t="str">
        <f t="shared" si="684"/>
        <v/>
      </c>
    </row>
    <row r="5925" spans="1:9">
      <c r="A5925" s="81">
        <f t="shared" si="680"/>
        <v>576201602024</v>
      </c>
      <c r="B5925">
        <v>5762016</v>
      </c>
      <c r="C5925" t="s">
        <v>1122</v>
      </c>
      <c r="D5925" s="1">
        <v>45657</v>
      </c>
      <c r="E5925" s="34" t="str">
        <f t="shared" si="684"/>
        <v/>
      </c>
      <c r="F5925" s="34" t="str">
        <f t="shared" si="684"/>
        <v/>
      </c>
      <c r="G5925" s="34" t="str">
        <f t="shared" si="684"/>
        <v/>
      </c>
      <c r="H5925" s="34" t="str">
        <f t="shared" si="684"/>
        <v/>
      </c>
      <c r="I5925" s="34" t="str">
        <f t="shared" si="684"/>
        <v/>
      </c>
    </row>
    <row r="5926" spans="1:9">
      <c r="A5926" s="81">
        <f t="shared" si="680"/>
        <v>576201602023</v>
      </c>
      <c r="B5926">
        <v>5762016</v>
      </c>
      <c r="C5926" t="s">
        <v>1122</v>
      </c>
      <c r="D5926" s="1">
        <v>45291</v>
      </c>
      <c r="E5926" s="34" t="str">
        <f t="shared" si="684"/>
        <v/>
      </c>
      <c r="F5926" s="34" t="str">
        <f t="shared" si="684"/>
        <v/>
      </c>
      <c r="G5926" s="34" t="str">
        <f t="shared" si="684"/>
        <v/>
      </c>
      <c r="H5926" s="34" t="str">
        <f t="shared" si="684"/>
        <v/>
      </c>
      <c r="I5926" s="34" t="str">
        <f t="shared" si="684"/>
        <v/>
      </c>
    </row>
    <row r="5927" spans="1:9">
      <c r="A5927" s="81">
        <f t="shared" si="680"/>
        <v>576201602022</v>
      </c>
      <c r="B5927">
        <v>5762016</v>
      </c>
      <c r="C5927" t="s">
        <v>1122</v>
      </c>
      <c r="D5927" s="1">
        <v>44926</v>
      </c>
      <c r="E5927" s="34" t="str">
        <f t="shared" si="684"/>
        <v/>
      </c>
      <c r="F5927" s="34" t="str">
        <f t="shared" si="684"/>
        <v/>
      </c>
      <c r="G5927" s="34" t="str">
        <f t="shared" si="684"/>
        <v/>
      </c>
      <c r="H5927" s="34" t="str">
        <f t="shared" si="684"/>
        <v/>
      </c>
      <c r="I5927" s="34" t="str">
        <f t="shared" si="684"/>
        <v/>
      </c>
    </row>
    <row r="5928" spans="1:9">
      <c r="A5928" s="81">
        <f t="shared" si="680"/>
        <v>576201602021</v>
      </c>
      <c r="B5928">
        <v>5762016</v>
      </c>
      <c r="C5928" t="s">
        <v>1122</v>
      </c>
      <c r="D5928" s="1">
        <v>44561</v>
      </c>
      <c r="E5928" s="34" t="str">
        <f t="shared" si="684"/>
        <v/>
      </c>
      <c r="F5928" s="34" t="str">
        <f t="shared" si="684"/>
        <v/>
      </c>
      <c r="G5928" s="34" t="str">
        <f t="shared" si="684"/>
        <v/>
      </c>
      <c r="H5928" s="34" t="str">
        <f t="shared" si="684"/>
        <v/>
      </c>
      <c r="I5928" s="34" t="str">
        <f t="shared" si="684"/>
        <v/>
      </c>
    </row>
    <row r="5929" spans="1:9">
      <c r="A5929" s="81">
        <f t="shared" si="680"/>
        <v>576201602020</v>
      </c>
      <c r="B5929">
        <v>5762016</v>
      </c>
      <c r="C5929" t="s">
        <v>1122</v>
      </c>
      <c r="D5929" s="1">
        <v>44196</v>
      </c>
      <c r="E5929" s="34" t="str">
        <f t="shared" si="684"/>
        <v/>
      </c>
      <c r="F5929" s="34" t="str">
        <f t="shared" si="684"/>
        <v/>
      </c>
      <c r="G5929" s="34" t="str">
        <f t="shared" si="684"/>
        <v/>
      </c>
      <c r="H5929" s="34" t="str">
        <f t="shared" si="684"/>
        <v/>
      </c>
      <c r="I5929" s="34" t="str">
        <f t="shared" si="684"/>
        <v/>
      </c>
    </row>
    <row r="5930" spans="1:9">
      <c r="A5930" s="81">
        <f t="shared" si="680"/>
        <v>576201602019</v>
      </c>
      <c r="B5930">
        <v>5762016</v>
      </c>
      <c r="C5930" t="s">
        <v>1122</v>
      </c>
      <c r="D5930" s="1">
        <v>43830</v>
      </c>
      <c r="E5930" s="34" t="str">
        <f t="shared" si="684"/>
        <v/>
      </c>
      <c r="F5930" s="34" t="str">
        <f t="shared" si="684"/>
        <v/>
      </c>
      <c r="G5930" s="34" t="str">
        <f t="shared" si="684"/>
        <v/>
      </c>
      <c r="H5930" s="34" t="str">
        <f t="shared" si="684"/>
        <v/>
      </c>
      <c r="I5930" s="34" t="str">
        <f t="shared" si="684"/>
        <v/>
      </c>
    </row>
    <row r="5931" spans="1:9">
      <c r="A5931" s="81">
        <f t="shared" si="680"/>
        <v>576201602018</v>
      </c>
      <c r="B5931">
        <v>5762016</v>
      </c>
      <c r="C5931" t="s">
        <v>1122</v>
      </c>
      <c r="D5931" s="1">
        <v>43465</v>
      </c>
      <c r="E5931" s="34">
        <f t="shared" si="684"/>
        <v>17392</v>
      </c>
      <c r="F5931" s="34">
        <f t="shared" si="684"/>
        <v>1559</v>
      </c>
      <c r="G5931" s="34">
        <f t="shared" si="684"/>
        <v>708</v>
      </c>
      <c r="H5931" s="34">
        <f t="shared" si="684"/>
        <v>112</v>
      </c>
      <c r="I5931" s="34">
        <f t="shared" si="684"/>
        <v>739</v>
      </c>
    </row>
    <row r="5932" spans="1:9">
      <c r="A5932" s="81">
        <f t="shared" si="680"/>
        <v>576201602017</v>
      </c>
      <c r="B5932">
        <v>5762016</v>
      </c>
      <c r="C5932" t="s">
        <v>1122</v>
      </c>
      <c r="D5932" s="1">
        <v>43100</v>
      </c>
      <c r="E5932" s="34">
        <f t="shared" si="684"/>
        <v>17392</v>
      </c>
      <c r="F5932" s="34">
        <f t="shared" si="684"/>
        <v>1551</v>
      </c>
      <c r="G5932" s="34">
        <f t="shared" si="684"/>
        <v>702</v>
      </c>
      <c r="H5932" s="34">
        <f t="shared" si="684"/>
        <v>109</v>
      </c>
      <c r="I5932" s="34">
        <f t="shared" si="684"/>
        <v>740</v>
      </c>
    </row>
    <row r="5933" spans="1:9">
      <c r="A5933" s="81">
        <f t="shared" si="680"/>
        <v>576201602016</v>
      </c>
      <c r="B5933">
        <v>5762016</v>
      </c>
      <c r="C5933" t="s">
        <v>1122</v>
      </c>
      <c r="D5933" s="1">
        <v>42735</v>
      </c>
      <c r="E5933" s="34">
        <f t="shared" si="684"/>
        <v>17392</v>
      </c>
      <c r="F5933" s="34">
        <f t="shared" si="684"/>
        <v>1532</v>
      </c>
      <c r="G5933" s="34">
        <f t="shared" si="684"/>
        <v>693</v>
      </c>
      <c r="H5933" s="34">
        <f t="shared" si="684"/>
        <v>98</v>
      </c>
      <c r="I5933" s="34">
        <f t="shared" si="684"/>
        <v>741</v>
      </c>
    </row>
    <row r="5934" spans="1:9">
      <c r="A5934" s="81">
        <f t="shared" si="680"/>
        <v>576201602015</v>
      </c>
      <c r="B5934">
        <v>5762016</v>
      </c>
      <c r="C5934" t="s">
        <v>1122</v>
      </c>
      <c r="D5934" s="1">
        <v>42369</v>
      </c>
      <c r="E5934" s="34">
        <f t="shared" ref="E5934:I5943" si="685">IF(YEAR($D5934)&lt;2016,VLOOKUP($A5934,LDB_alt,COLUMN()-1,FALSE),IFERROR(VLOOKUP($A5934,LDB_neu,COLUMN()-1,FALSE),""))</f>
        <v>17392.11</v>
      </c>
      <c r="F5934" s="34">
        <f t="shared" si="685"/>
        <v>1480.77</v>
      </c>
      <c r="G5934" s="34">
        <f t="shared" si="685"/>
        <v>702.62</v>
      </c>
      <c r="H5934" s="34">
        <f t="shared" si="685"/>
        <v>62.55</v>
      </c>
      <c r="I5934" s="34">
        <f t="shared" si="685"/>
        <v>715.6</v>
      </c>
    </row>
    <row r="5935" spans="1:9">
      <c r="A5935" s="81">
        <f t="shared" si="680"/>
        <v>576201602014</v>
      </c>
      <c r="B5935">
        <v>5762016</v>
      </c>
      <c r="C5935" t="s">
        <v>1122</v>
      </c>
      <c r="D5935" s="1">
        <v>42004</v>
      </c>
      <c r="E5935" s="34">
        <f t="shared" si="685"/>
        <v>17392.150000000001</v>
      </c>
      <c r="F5935" s="34">
        <f t="shared" si="685"/>
        <v>1474.53</v>
      </c>
      <c r="G5935" s="34">
        <f t="shared" si="685"/>
        <v>700.1</v>
      </c>
      <c r="H5935" s="34">
        <f t="shared" si="685"/>
        <v>61.54</v>
      </c>
      <c r="I5935" s="34">
        <f t="shared" si="685"/>
        <v>712.89</v>
      </c>
    </row>
    <row r="5936" spans="1:9">
      <c r="A5936" s="81">
        <f t="shared" si="680"/>
        <v>576201602013</v>
      </c>
      <c r="B5936">
        <v>5762016</v>
      </c>
      <c r="C5936" t="s">
        <v>1122</v>
      </c>
      <c r="D5936" s="1">
        <v>41639</v>
      </c>
      <c r="E5936" s="34">
        <f t="shared" si="685"/>
        <v>17392.03</v>
      </c>
      <c r="F5936" s="34">
        <f t="shared" si="685"/>
        <v>1469.67</v>
      </c>
      <c r="G5936" s="34">
        <f t="shared" si="685"/>
        <v>696.69</v>
      </c>
      <c r="H5936" s="34">
        <f t="shared" si="685"/>
        <v>61.39</v>
      </c>
      <c r="I5936" s="34">
        <f t="shared" si="685"/>
        <v>711.59</v>
      </c>
    </row>
    <row r="5937" spans="1:9">
      <c r="A5937" s="81">
        <f t="shared" si="680"/>
        <v>576201602012</v>
      </c>
      <c r="B5937">
        <v>5762016</v>
      </c>
      <c r="C5937" t="s">
        <v>1122</v>
      </c>
      <c r="D5937" s="1">
        <v>41274</v>
      </c>
      <c r="E5937" s="34">
        <f t="shared" si="685"/>
        <v>17392.009999999998</v>
      </c>
      <c r="F5937" s="34">
        <f t="shared" si="685"/>
        <v>1463.95</v>
      </c>
      <c r="G5937" s="34">
        <f t="shared" si="685"/>
        <v>687.39</v>
      </c>
      <c r="H5937" s="34">
        <f t="shared" si="685"/>
        <v>64.86</v>
      </c>
      <c r="I5937" s="34">
        <f t="shared" si="685"/>
        <v>711.7</v>
      </c>
    </row>
    <row r="5938" spans="1:9">
      <c r="A5938" s="81">
        <f t="shared" si="680"/>
        <v>576201602011</v>
      </c>
      <c r="B5938">
        <v>5762016</v>
      </c>
      <c r="C5938" t="s">
        <v>1122</v>
      </c>
      <c r="D5938" s="1">
        <v>40908</v>
      </c>
      <c r="E5938" s="34">
        <f t="shared" si="685"/>
        <v>17392.009999999998</v>
      </c>
      <c r="F5938" s="34">
        <f t="shared" si="685"/>
        <v>1460.98</v>
      </c>
      <c r="G5938" s="34">
        <f t="shared" si="685"/>
        <v>684.84</v>
      </c>
      <c r="H5938" s="34">
        <f t="shared" si="685"/>
        <v>64.849999999999994</v>
      </c>
      <c r="I5938" s="34">
        <f t="shared" si="685"/>
        <v>711.29</v>
      </c>
    </row>
    <row r="5939" spans="1:9">
      <c r="A5939" s="81">
        <f t="shared" si="680"/>
        <v>576201602010</v>
      </c>
      <c r="B5939">
        <v>5762016</v>
      </c>
      <c r="C5939" t="s">
        <v>1122</v>
      </c>
      <c r="D5939" s="1">
        <v>40543</v>
      </c>
      <c r="E5939" s="34">
        <f t="shared" si="685"/>
        <v>17374.34</v>
      </c>
      <c r="F5939" s="34">
        <f t="shared" si="685"/>
        <v>1452.31</v>
      </c>
      <c r="G5939" s="34">
        <f t="shared" si="685"/>
        <v>680.68</v>
      </c>
      <c r="H5939" s="34">
        <f t="shared" si="685"/>
        <v>63.61</v>
      </c>
      <c r="I5939" s="34">
        <f t="shared" si="685"/>
        <v>708.02</v>
      </c>
    </row>
    <row r="5940" spans="1:9">
      <c r="A5940" s="81">
        <f t="shared" si="680"/>
        <v>576201602009</v>
      </c>
      <c r="B5940">
        <v>5762016</v>
      </c>
      <c r="C5940" t="s">
        <v>1122</v>
      </c>
      <c r="D5940" s="1">
        <v>40178</v>
      </c>
      <c r="E5940" s="34">
        <f t="shared" si="685"/>
        <v>17374.36</v>
      </c>
      <c r="F5940" s="34">
        <f t="shared" si="685"/>
        <v>1447.65</v>
      </c>
      <c r="G5940" s="34">
        <f t="shared" si="685"/>
        <v>676.34</v>
      </c>
      <c r="H5940" s="34">
        <f t="shared" si="685"/>
        <v>63.52</v>
      </c>
      <c r="I5940" s="34">
        <f t="shared" si="685"/>
        <v>707.79</v>
      </c>
    </row>
    <row r="5941" spans="1:9">
      <c r="A5941" s="81">
        <f t="shared" si="680"/>
        <v>576201602008</v>
      </c>
      <c r="B5941">
        <v>5762016</v>
      </c>
      <c r="C5941" t="s">
        <v>1122</v>
      </c>
      <c r="D5941" s="1">
        <v>39813</v>
      </c>
      <c r="E5941" s="34">
        <f t="shared" si="685"/>
        <v>17374.37</v>
      </c>
      <c r="F5941" s="34">
        <f t="shared" si="685"/>
        <v>1442.41</v>
      </c>
      <c r="G5941" s="34">
        <f t="shared" si="685"/>
        <v>670.58</v>
      </c>
      <c r="H5941" s="34">
        <f t="shared" si="685"/>
        <v>62.09</v>
      </c>
      <c r="I5941" s="34">
        <f t="shared" si="685"/>
        <v>709.74</v>
      </c>
    </row>
    <row r="5942" spans="1:9">
      <c r="A5942" s="81">
        <f t="shared" si="680"/>
        <v>576201602007</v>
      </c>
      <c r="B5942">
        <v>5762016</v>
      </c>
      <c r="C5942" t="s">
        <v>1122</v>
      </c>
      <c r="D5942" s="1">
        <v>39447</v>
      </c>
      <c r="E5942" s="34">
        <f t="shared" si="685"/>
        <v>17374.3</v>
      </c>
      <c r="F5942" s="34">
        <f t="shared" si="685"/>
        <v>1438.37</v>
      </c>
      <c r="G5942" s="34">
        <f t="shared" si="685"/>
        <v>666.93</v>
      </c>
      <c r="H5942" s="34">
        <f t="shared" si="685"/>
        <v>62.01</v>
      </c>
      <c r="I5942" s="34">
        <f t="shared" si="685"/>
        <v>709.43</v>
      </c>
    </row>
    <row r="5943" spans="1:9">
      <c r="A5943" s="81">
        <f t="shared" si="680"/>
        <v>576201602006</v>
      </c>
      <c r="B5943">
        <v>5762016</v>
      </c>
      <c r="C5943" t="s">
        <v>1122</v>
      </c>
      <c r="D5943" s="1">
        <v>39082</v>
      </c>
      <c r="E5943" s="34">
        <f t="shared" si="685"/>
        <v>17374.28</v>
      </c>
      <c r="F5943" s="34">
        <f t="shared" si="685"/>
        <v>1432.9299999999998</v>
      </c>
      <c r="G5943" s="34">
        <f t="shared" si="685"/>
        <v>662.06</v>
      </c>
      <c r="H5943" s="34">
        <f t="shared" si="685"/>
        <v>62.01</v>
      </c>
      <c r="I5943" s="34">
        <f t="shared" si="685"/>
        <v>708.86</v>
      </c>
    </row>
    <row r="5944" spans="1:9">
      <c r="A5944" s="81">
        <f t="shared" si="680"/>
        <v>576202002025</v>
      </c>
      <c r="B5944">
        <v>5762020</v>
      </c>
      <c r="C5944" t="s">
        <v>1123</v>
      </c>
      <c r="D5944" s="1">
        <v>46022</v>
      </c>
      <c r="E5944" s="34" t="str">
        <f t="shared" ref="E5944:I5953" si="686">IF(YEAR($D5944)&lt;2016,VLOOKUP($A5944,LDB_alt,COLUMN()-1,FALSE),IFERROR(VLOOKUP($A5944,LDB_neu,COLUMN()-1,FALSE),""))</f>
        <v/>
      </c>
      <c r="F5944" s="34" t="str">
        <f t="shared" si="686"/>
        <v/>
      </c>
      <c r="G5944" s="34" t="str">
        <f t="shared" si="686"/>
        <v/>
      </c>
      <c r="H5944" s="34" t="str">
        <f t="shared" si="686"/>
        <v/>
      </c>
      <c r="I5944" s="34" t="str">
        <f t="shared" si="686"/>
        <v/>
      </c>
    </row>
    <row r="5945" spans="1:9">
      <c r="A5945" s="81">
        <f t="shared" si="680"/>
        <v>576202002024</v>
      </c>
      <c r="B5945">
        <v>5762020</v>
      </c>
      <c r="C5945" t="s">
        <v>1123</v>
      </c>
      <c r="D5945" s="1">
        <v>45657</v>
      </c>
      <c r="E5945" s="34" t="str">
        <f t="shared" si="686"/>
        <v/>
      </c>
      <c r="F5945" s="34" t="str">
        <f t="shared" si="686"/>
        <v/>
      </c>
      <c r="G5945" s="34" t="str">
        <f t="shared" si="686"/>
        <v/>
      </c>
      <c r="H5945" s="34" t="str">
        <f t="shared" si="686"/>
        <v/>
      </c>
      <c r="I5945" s="34" t="str">
        <f t="shared" si="686"/>
        <v/>
      </c>
    </row>
    <row r="5946" spans="1:9">
      <c r="A5946" s="81">
        <f t="shared" si="680"/>
        <v>576202002023</v>
      </c>
      <c r="B5946">
        <v>5762020</v>
      </c>
      <c r="C5946" t="s">
        <v>1123</v>
      </c>
      <c r="D5946" s="1">
        <v>45291</v>
      </c>
      <c r="E5946" s="34" t="str">
        <f t="shared" si="686"/>
        <v/>
      </c>
      <c r="F5946" s="34" t="str">
        <f t="shared" si="686"/>
        <v/>
      </c>
      <c r="G5946" s="34" t="str">
        <f t="shared" si="686"/>
        <v/>
      </c>
      <c r="H5946" s="34" t="str">
        <f t="shared" si="686"/>
        <v/>
      </c>
      <c r="I5946" s="34" t="str">
        <f t="shared" si="686"/>
        <v/>
      </c>
    </row>
    <row r="5947" spans="1:9">
      <c r="A5947" s="81">
        <f t="shared" si="680"/>
        <v>576202002022</v>
      </c>
      <c r="B5947">
        <v>5762020</v>
      </c>
      <c r="C5947" t="s">
        <v>1123</v>
      </c>
      <c r="D5947" s="1">
        <v>44926</v>
      </c>
      <c r="E5947" s="34" t="str">
        <f t="shared" si="686"/>
        <v/>
      </c>
      <c r="F5947" s="34" t="str">
        <f t="shared" si="686"/>
        <v/>
      </c>
      <c r="G5947" s="34" t="str">
        <f t="shared" si="686"/>
        <v/>
      </c>
      <c r="H5947" s="34" t="str">
        <f t="shared" si="686"/>
        <v/>
      </c>
      <c r="I5947" s="34" t="str">
        <f t="shared" si="686"/>
        <v/>
      </c>
    </row>
    <row r="5948" spans="1:9">
      <c r="A5948" s="81">
        <f t="shared" si="680"/>
        <v>576202002021</v>
      </c>
      <c r="B5948">
        <v>5762020</v>
      </c>
      <c r="C5948" t="s">
        <v>1123</v>
      </c>
      <c r="D5948" s="1">
        <v>44561</v>
      </c>
      <c r="E5948" s="34" t="str">
        <f t="shared" si="686"/>
        <v/>
      </c>
      <c r="F5948" s="34" t="str">
        <f t="shared" si="686"/>
        <v/>
      </c>
      <c r="G5948" s="34" t="str">
        <f t="shared" si="686"/>
        <v/>
      </c>
      <c r="H5948" s="34" t="str">
        <f t="shared" si="686"/>
        <v/>
      </c>
      <c r="I5948" s="34" t="str">
        <f t="shared" si="686"/>
        <v/>
      </c>
    </row>
    <row r="5949" spans="1:9">
      <c r="A5949" s="81">
        <f t="shared" si="680"/>
        <v>576202002020</v>
      </c>
      <c r="B5949">
        <v>5762020</v>
      </c>
      <c r="C5949" t="s">
        <v>1123</v>
      </c>
      <c r="D5949" s="1">
        <v>44196</v>
      </c>
      <c r="E5949" s="34" t="str">
        <f t="shared" si="686"/>
        <v/>
      </c>
      <c r="F5949" s="34" t="str">
        <f t="shared" si="686"/>
        <v/>
      </c>
      <c r="G5949" s="34" t="str">
        <f t="shared" si="686"/>
        <v/>
      </c>
      <c r="H5949" s="34" t="str">
        <f t="shared" si="686"/>
        <v/>
      </c>
      <c r="I5949" s="34" t="str">
        <f t="shared" si="686"/>
        <v/>
      </c>
    </row>
    <row r="5950" spans="1:9">
      <c r="A5950" s="81">
        <f t="shared" si="680"/>
        <v>576202002019</v>
      </c>
      <c r="B5950">
        <v>5762020</v>
      </c>
      <c r="C5950" t="s">
        <v>1123</v>
      </c>
      <c r="D5950" s="1">
        <v>43830</v>
      </c>
      <c r="E5950" s="34" t="str">
        <f t="shared" si="686"/>
        <v/>
      </c>
      <c r="F5950" s="34" t="str">
        <f t="shared" si="686"/>
        <v/>
      </c>
      <c r="G5950" s="34" t="str">
        <f t="shared" si="686"/>
        <v/>
      </c>
      <c r="H5950" s="34" t="str">
        <f t="shared" si="686"/>
        <v/>
      </c>
      <c r="I5950" s="34" t="str">
        <f t="shared" si="686"/>
        <v/>
      </c>
    </row>
    <row r="5951" spans="1:9">
      <c r="A5951" s="81">
        <f t="shared" si="680"/>
        <v>576202002018</v>
      </c>
      <c r="B5951">
        <v>5762020</v>
      </c>
      <c r="C5951" t="s">
        <v>1123</v>
      </c>
      <c r="D5951" s="1">
        <v>43465</v>
      </c>
      <c r="E5951" s="34">
        <f t="shared" si="686"/>
        <v>15816</v>
      </c>
      <c r="F5951" s="34">
        <f t="shared" si="686"/>
        <v>2095</v>
      </c>
      <c r="G5951" s="34">
        <f t="shared" si="686"/>
        <v>1066</v>
      </c>
      <c r="H5951" s="34">
        <f t="shared" si="686"/>
        <v>203</v>
      </c>
      <c r="I5951" s="34">
        <f t="shared" si="686"/>
        <v>826</v>
      </c>
    </row>
    <row r="5952" spans="1:9">
      <c r="A5952" s="81">
        <f t="shared" si="680"/>
        <v>576202002017</v>
      </c>
      <c r="B5952">
        <v>5762020</v>
      </c>
      <c r="C5952" t="s">
        <v>1123</v>
      </c>
      <c r="D5952" s="1">
        <v>43100</v>
      </c>
      <c r="E5952" s="34">
        <f t="shared" si="686"/>
        <v>15816</v>
      </c>
      <c r="F5952" s="34">
        <f t="shared" si="686"/>
        <v>2061</v>
      </c>
      <c r="G5952" s="34">
        <f t="shared" si="686"/>
        <v>1052</v>
      </c>
      <c r="H5952" s="34">
        <f t="shared" si="686"/>
        <v>187</v>
      </c>
      <c r="I5952" s="34">
        <f t="shared" si="686"/>
        <v>822</v>
      </c>
    </row>
    <row r="5953" spans="1:9">
      <c r="A5953" s="81">
        <f t="shared" si="680"/>
        <v>576202002016</v>
      </c>
      <c r="B5953">
        <v>5762020</v>
      </c>
      <c r="C5953" t="s">
        <v>1123</v>
      </c>
      <c r="D5953" s="1">
        <v>42735</v>
      </c>
      <c r="E5953" s="34">
        <f t="shared" si="686"/>
        <v>15816</v>
      </c>
      <c r="F5953" s="34">
        <f t="shared" si="686"/>
        <v>2044</v>
      </c>
      <c r="G5953" s="34">
        <f t="shared" si="686"/>
        <v>1049</v>
      </c>
      <c r="H5953" s="34">
        <f t="shared" si="686"/>
        <v>179</v>
      </c>
      <c r="I5953" s="34">
        <f t="shared" si="686"/>
        <v>816</v>
      </c>
    </row>
    <row r="5954" spans="1:9">
      <c r="A5954" s="81">
        <f t="shared" si="680"/>
        <v>576202002015</v>
      </c>
      <c r="B5954">
        <v>5762020</v>
      </c>
      <c r="C5954" t="s">
        <v>1123</v>
      </c>
      <c r="D5954" s="1">
        <v>42369</v>
      </c>
      <c r="E5954" s="34">
        <f t="shared" ref="E5954:I5963" si="687">IF(YEAR($D5954)&lt;2016,VLOOKUP($A5954,LDB_alt,COLUMN()-1,FALSE),IFERROR(VLOOKUP($A5954,LDB_neu,COLUMN()-1,FALSE),""))</f>
        <v>15816.07</v>
      </c>
      <c r="F5954" s="34">
        <f t="shared" si="687"/>
        <v>2036.8</v>
      </c>
      <c r="G5954" s="34">
        <f t="shared" si="687"/>
        <v>1064.28</v>
      </c>
      <c r="H5954" s="34">
        <f t="shared" si="687"/>
        <v>145.03</v>
      </c>
      <c r="I5954" s="34">
        <f t="shared" si="687"/>
        <v>827.49</v>
      </c>
    </row>
    <row r="5955" spans="1:9">
      <c r="A5955" s="81">
        <f t="shared" si="680"/>
        <v>576202002014</v>
      </c>
      <c r="B5955">
        <v>5762020</v>
      </c>
      <c r="C5955" t="s">
        <v>1123</v>
      </c>
      <c r="D5955" s="1">
        <v>42004</v>
      </c>
      <c r="E5955" s="34">
        <f t="shared" si="687"/>
        <v>15816.35</v>
      </c>
      <c r="F5955" s="34">
        <f t="shared" si="687"/>
        <v>1985.07</v>
      </c>
      <c r="G5955" s="34">
        <f t="shared" si="687"/>
        <v>1053.02</v>
      </c>
      <c r="H5955" s="34">
        <f t="shared" si="687"/>
        <v>127</v>
      </c>
      <c r="I5955" s="34">
        <f t="shared" si="687"/>
        <v>805.05</v>
      </c>
    </row>
    <row r="5956" spans="1:9">
      <c r="A5956" s="81">
        <f t="shared" si="680"/>
        <v>576202002013</v>
      </c>
      <c r="B5956">
        <v>5762020</v>
      </c>
      <c r="C5956" t="s">
        <v>1123</v>
      </c>
      <c r="D5956" s="1">
        <v>41639</v>
      </c>
      <c r="E5956" s="34">
        <f t="shared" si="687"/>
        <v>15815.62</v>
      </c>
      <c r="F5956" s="34">
        <f t="shared" si="687"/>
        <v>1976.8200000000002</v>
      </c>
      <c r="G5956" s="34">
        <f t="shared" si="687"/>
        <v>1046.1300000000001</v>
      </c>
      <c r="H5956" s="34">
        <f t="shared" si="687"/>
        <v>123.14</v>
      </c>
      <c r="I5956" s="34">
        <f t="shared" si="687"/>
        <v>807.55</v>
      </c>
    </row>
    <row r="5957" spans="1:9">
      <c r="A5957" s="81">
        <f t="shared" ref="A5957:A6020" si="688">(LEFT(B5957&amp;"00000000",8)&amp;YEAR(D5957))+0</f>
        <v>576202002012</v>
      </c>
      <c r="B5957">
        <v>5762020</v>
      </c>
      <c r="C5957" t="s">
        <v>1123</v>
      </c>
      <c r="D5957" s="1">
        <v>41274</v>
      </c>
      <c r="E5957" s="34">
        <f t="shared" si="687"/>
        <v>15815.62</v>
      </c>
      <c r="F5957" s="34">
        <f t="shared" si="687"/>
        <v>1972.6599999999999</v>
      </c>
      <c r="G5957" s="34">
        <f t="shared" si="687"/>
        <v>1042.07</v>
      </c>
      <c r="H5957" s="34">
        <f t="shared" si="687"/>
        <v>122.67</v>
      </c>
      <c r="I5957" s="34">
        <f t="shared" si="687"/>
        <v>807.92</v>
      </c>
    </row>
    <row r="5958" spans="1:9">
      <c r="A5958" s="81">
        <f t="shared" si="688"/>
        <v>576202002011</v>
      </c>
      <c r="B5958">
        <v>5762020</v>
      </c>
      <c r="C5958" t="s">
        <v>1123</v>
      </c>
      <c r="D5958" s="1">
        <v>40908</v>
      </c>
      <c r="E5958" s="34">
        <f t="shared" si="687"/>
        <v>15815.62</v>
      </c>
      <c r="F5958" s="34">
        <f t="shared" si="687"/>
        <v>1969.5300000000002</v>
      </c>
      <c r="G5958" s="34">
        <f t="shared" si="687"/>
        <v>1039.6300000000001</v>
      </c>
      <c r="H5958" s="34">
        <f t="shared" si="687"/>
        <v>123.82</v>
      </c>
      <c r="I5958" s="34">
        <f t="shared" si="687"/>
        <v>806.08</v>
      </c>
    </row>
    <row r="5959" spans="1:9">
      <c r="A5959" s="81">
        <f t="shared" si="688"/>
        <v>576202002010</v>
      </c>
      <c r="B5959">
        <v>5762020</v>
      </c>
      <c r="C5959" t="s">
        <v>1123</v>
      </c>
      <c r="D5959" s="1">
        <v>40543</v>
      </c>
      <c r="E5959" s="34">
        <f t="shared" si="687"/>
        <v>15789.07</v>
      </c>
      <c r="F5959" s="34">
        <f t="shared" si="687"/>
        <v>1957.3</v>
      </c>
      <c r="G5959" s="34">
        <f t="shared" si="687"/>
        <v>1033.2</v>
      </c>
      <c r="H5959" s="34">
        <f t="shared" si="687"/>
        <v>122.86</v>
      </c>
      <c r="I5959" s="34">
        <f t="shared" si="687"/>
        <v>801.24</v>
      </c>
    </row>
    <row r="5960" spans="1:9">
      <c r="A5960" s="81">
        <f t="shared" si="688"/>
        <v>576202002009</v>
      </c>
      <c r="B5960">
        <v>5762020</v>
      </c>
      <c r="C5960" t="s">
        <v>1123</v>
      </c>
      <c r="D5960" s="1">
        <v>40178</v>
      </c>
      <c r="E5960" s="34">
        <f t="shared" si="687"/>
        <v>15789.03</v>
      </c>
      <c r="F5960" s="34">
        <f t="shared" si="687"/>
        <v>1955</v>
      </c>
      <c r="G5960" s="34">
        <f t="shared" si="687"/>
        <v>1031.08</v>
      </c>
      <c r="H5960" s="34">
        <f t="shared" si="687"/>
        <v>122.75</v>
      </c>
      <c r="I5960" s="34">
        <f t="shared" si="687"/>
        <v>801.17</v>
      </c>
    </row>
    <row r="5961" spans="1:9">
      <c r="A5961" s="81">
        <f t="shared" si="688"/>
        <v>576202002008</v>
      </c>
      <c r="B5961">
        <v>5762020</v>
      </c>
      <c r="C5961" t="s">
        <v>1123</v>
      </c>
      <c r="D5961" s="1">
        <v>39813</v>
      </c>
      <c r="E5961" s="34">
        <f t="shared" si="687"/>
        <v>15789.03</v>
      </c>
      <c r="F5961" s="34">
        <f t="shared" si="687"/>
        <v>1948.56</v>
      </c>
      <c r="G5961" s="34">
        <f t="shared" si="687"/>
        <v>1030.18</v>
      </c>
      <c r="H5961" s="34">
        <f t="shared" si="687"/>
        <v>118.29</v>
      </c>
      <c r="I5961" s="34">
        <f t="shared" si="687"/>
        <v>800.09</v>
      </c>
    </row>
    <row r="5962" spans="1:9">
      <c r="A5962" s="81">
        <f t="shared" si="688"/>
        <v>576202002007</v>
      </c>
      <c r="B5962">
        <v>5762020</v>
      </c>
      <c r="C5962" t="s">
        <v>1123</v>
      </c>
      <c r="D5962" s="1">
        <v>39447</v>
      </c>
      <c r="E5962" s="34">
        <f t="shared" si="687"/>
        <v>15789.06</v>
      </c>
      <c r="F5962" s="34">
        <f t="shared" si="687"/>
        <v>1938.5300000000002</v>
      </c>
      <c r="G5962" s="34">
        <f t="shared" si="687"/>
        <v>1022.89</v>
      </c>
      <c r="H5962" s="34">
        <f t="shared" si="687"/>
        <v>116.04</v>
      </c>
      <c r="I5962" s="34">
        <f t="shared" si="687"/>
        <v>799.6</v>
      </c>
    </row>
    <row r="5963" spans="1:9">
      <c r="A5963" s="81">
        <f t="shared" si="688"/>
        <v>576202002006</v>
      </c>
      <c r="B5963">
        <v>5762020</v>
      </c>
      <c r="C5963" t="s">
        <v>1123</v>
      </c>
      <c r="D5963" s="1">
        <v>39082</v>
      </c>
      <c r="E5963" s="34">
        <f t="shared" si="687"/>
        <v>15789.06</v>
      </c>
      <c r="F5963" s="34">
        <f t="shared" si="687"/>
        <v>1922.18</v>
      </c>
      <c r="G5963" s="34">
        <f t="shared" si="687"/>
        <v>1021.01</v>
      </c>
      <c r="H5963" s="34">
        <f t="shared" si="687"/>
        <v>104.48</v>
      </c>
      <c r="I5963" s="34">
        <f t="shared" si="687"/>
        <v>796.69</v>
      </c>
    </row>
    <row r="5964" spans="1:9">
      <c r="A5964" s="81">
        <f t="shared" si="688"/>
        <v>576202402025</v>
      </c>
      <c r="B5964">
        <v>5762024</v>
      </c>
      <c r="C5964" t="s">
        <v>1124</v>
      </c>
      <c r="D5964" s="1">
        <v>46022</v>
      </c>
      <c r="E5964" s="34" t="str">
        <f t="shared" ref="E5964:I5973" si="689">IF(YEAR($D5964)&lt;2016,VLOOKUP($A5964,LDB_alt,COLUMN()-1,FALSE),IFERROR(VLOOKUP($A5964,LDB_neu,COLUMN()-1,FALSE),""))</f>
        <v/>
      </c>
      <c r="F5964" s="34" t="str">
        <f t="shared" si="689"/>
        <v/>
      </c>
      <c r="G5964" s="34" t="str">
        <f t="shared" si="689"/>
        <v/>
      </c>
      <c r="H5964" s="34" t="str">
        <f t="shared" si="689"/>
        <v/>
      </c>
      <c r="I5964" s="34" t="str">
        <f t="shared" si="689"/>
        <v/>
      </c>
    </row>
    <row r="5965" spans="1:9">
      <c r="A5965" s="81">
        <f t="shared" si="688"/>
        <v>576202402024</v>
      </c>
      <c r="B5965">
        <v>5762024</v>
      </c>
      <c r="C5965" t="s">
        <v>1124</v>
      </c>
      <c r="D5965" s="1">
        <v>45657</v>
      </c>
      <c r="E5965" s="34" t="str">
        <f t="shared" si="689"/>
        <v/>
      </c>
      <c r="F5965" s="34" t="str">
        <f t="shared" si="689"/>
        <v/>
      </c>
      <c r="G5965" s="34" t="str">
        <f t="shared" si="689"/>
        <v/>
      </c>
      <c r="H5965" s="34" t="str">
        <f t="shared" si="689"/>
        <v/>
      </c>
      <c r="I5965" s="34" t="str">
        <f t="shared" si="689"/>
        <v/>
      </c>
    </row>
    <row r="5966" spans="1:9">
      <c r="A5966" s="81">
        <f t="shared" si="688"/>
        <v>576202402023</v>
      </c>
      <c r="B5966">
        <v>5762024</v>
      </c>
      <c r="C5966" t="s">
        <v>1124</v>
      </c>
      <c r="D5966" s="1">
        <v>45291</v>
      </c>
      <c r="E5966" s="34" t="str">
        <f t="shared" si="689"/>
        <v/>
      </c>
      <c r="F5966" s="34" t="str">
        <f t="shared" si="689"/>
        <v/>
      </c>
      <c r="G5966" s="34" t="str">
        <f t="shared" si="689"/>
        <v/>
      </c>
      <c r="H5966" s="34" t="str">
        <f t="shared" si="689"/>
        <v/>
      </c>
      <c r="I5966" s="34" t="str">
        <f t="shared" si="689"/>
        <v/>
      </c>
    </row>
    <row r="5967" spans="1:9">
      <c r="A5967" s="81">
        <f t="shared" si="688"/>
        <v>576202402022</v>
      </c>
      <c r="B5967">
        <v>5762024</v>
      </c>
      <c r="C5967" t="s">
        <v>1124</v>
      </c>
      <c r="D5967" s="1">
        <v>44926</v>
      </c>
      <c r="E5967" s="34" t="str">
        <f t="shared" si="689"/>
        <v/>
      </c>
      <c r="F5967" s="34" t="str">
        <f t="shared" si="689"/>
        <v/>
      </c>
      <c r="G5967" s="34" t="str">
        <f t="shared" si="689"/>
        <v/>
      </c>
      <c r="H5967" s="34" t="str">
        <f t="shared" si="689"/>
        <v/>
      </c>
      <c r="I5967" s="34" t="str">
        <f t="shared" si="689"/>
        <v/>
      </c>
    </row>
    <row r="5968" spans="1:9">
      <c r="A5968" s="81">
        <f t="shared" si="688"/>
        <v>576202402021</v>
      </c>
      <c r="B5968">
        <v>5762024</v>
      </c>
      <c r="C5968" t="s">
        <v>1124</v>
      </c>
      <c r="D5968" s="1">
        <v>44561</v>
      </c>
      <c r="E5968" s="34" t="str">
        <f t="shared" si="689"/>
        <v/>
      </c>
      <c r="F5968" s="34" t="str">
        <f t="shared" si="689"/>
        <v/>
      </c>
      <c r="G5968" s="34" t="str">
        <f t="shared" si="689"/>
        <v/>
      </c>
      <c r="H5968" s="34" t="str">
        <f t="shared" si="689"/>
        <v/>
      </c>
      <c r="I5968" s="34" t="str">
        <f t="shared" si="689"/>
        <v/>
      </c>
    </row>
    <row r="5969" spans="1:9">
      <c r="A5969" s="81">
        <f t="shared" si="688"/>
        <v>576202402020</v>
      </c>
      <c r="B5969">
        <v>5762024</v>
      </c>
      <c r="C5969" t="s">
        <v>1124</v>
      </c>
      <c r="D5969" s="1">
        <v>44196</v>
      </c>
      <c r="E5969" s="34" t="str">
        <f t="shared" si="689"/>
        <v/>
      </c>
      <c r="F5969" s="34" t="str">
        <f t="shared" si="689"/>
        <v/>
      </c>
      <c r="G5969" s="34" t="str">
        <f t="shared" si="689"/>
        <v/>
      </c>
      <c r="H5969" s="34" t="str">
        <f t="shared" si="689"/>
        <v/>
      </c>
      <c r="I5969" s="34" t="str">
        <f t="shared" si="689"/>
        <v/>
      </c>
    </row>
    <row r="5970" spans="1:9">
      <c r="A5970" s="81">
        <f t="shared" si="688"/>
        <v>576202402019</v>
      </c>
      <c r="B5970">
        <v>5762024</v>
      </c>
      <c r="C5970" t="s">
        <v>1124</v>
      </c>
      <c r="D5970" s="1">
        <v>43830</v>
      </c>
      <c r="E5970" s="34" t="str">
        <f t="shared" si="689"/>
        <v/>
      </c>
      <c r="F5970" s="34" t="str">
        <f t="shared" si="689"/>
        <v/>
      </c>
      <c r="G5970" s="34" t="str">
        <f t="shared" si="689"/>
        <v/>
      </c>
      <c r="H5970" s="34" t="str">
        <f t="shared" si="689"/>
        <v/>
      </c>
      <c r="I5970" s="34" t="str">
        <f t="shared" si="689"/>
        <v/>
      </c>
    </row>
    <row r="5971" spans="1:9">
      <c r="A5971" s="81">
        <f t="shared" si="688"/>
        <v>576202402018</v>
      </c>
      <c r="B5971">
        <v>5762024</v>
      </c>
      <c r="C5971" t="s">
        <v>1124</v>
      </c>
      <c r="D5971" s="1">
        <v>43465</v>
      </c>
      <c r="E5971" s="34">
        <f t="shared" si="689"/>
        <v>6436</v>
      </c>
      <c r="F5971" s="34">
        <f t="shared" si="689"/>
        <v>659</v>
      </c>
      <c r="G5971" s="34">
        <f t="shared" si="689"/>
        <v>295</v>
      </c>
      <c r="H5971" s="34">
        <f t="shared" si="689"/>
        <v>44</v>
      </c>
      <c r="I5971" s="34">
        <f t="shared" si="689"/>
        <v>320</v>
      </c>
    </row>
    <row r="5972" spans="1:9">
      <c r="A5972" s="81">
        <f t="shared" si="688"/>
        <v>576202402017</v>
      </c>
      <c r="B5972">
        <v>5762024</v>
      </c>
      <c r="C5972" t="s">
        <v>1124</v>
      </c>
      <c r="D5972" s="1">
        <v>43100</v>
      </c>
      <c r="E5972" s="34">
        <f t="shared" si="689"/>
        <v>6436</v>
      </c>
      <c r="F5972" s="34">
        <f t="shared" si="689"/>
        <v>650</v>
      </c>
      <c r="G5972" s="34">
        <f t="shared" si="689"/>
        <v>294</v>
      </c>
      <c r="H5972" s="34">
        <f t="shared" si="689"/>
        <v>41</v>
      </c>
      <c r="I5972" s="34">
        <f t="shared" si="689"/>
        <v>315</v>
      </c>
    </row>
    <row r="5973" spans="1:9">
      <c r="A5973" s="81">
        <f t="shared" si="688"/>
        <v>576202402016</v>
      </c>
      <c r="B5973">
        <v>5762024</v>
      </c>
      <c r="C5973" t="s">
        <v>1124</v>
      </c>
      <c r="D5973" s="1">
        <v>42735</v>
      </c>
      <c r="E5973" s="34">
        <f t="shared" si="689"/>
        <v>6436</v>
      </c>
      <c r="F5973" s="34">
        <f t="shared" si="689"/>
        <v>650</v>
      </c>
      <c r="G5973" s="34">
        <f t="shared" si="689"/>
        <v>293</v>
      </c>
      <c r="H5973" s="34">
        <f t="shared" si="689"/>
        <v>38</v>
      </c>
      <c r="I5973" s="34">
        <f t="shared" si="689"/>
        <v>319</v>
      </c>
    </row>
    <row r="5974" spans="1:9">
      <c r="A5974" s="81">
        <f t="shared" si="688"/>
        <v>576202402015</v>
      </c>
      <c r="B5974">
        <v>5762024</v>
      </c>
      <c r="C5974" t="s">
        <v>1124</v>
      </c>
      <c r="D5974" s="1">
        <v>42369</v>
      </c>
      <c r="E5974" s="34">
        <f t="shared" ref="E5974:I5983" si="690">IF(YEAR($D5974)&lt;2016,VLOOKUP($A5974,LDB_alt,COLUMN()-1,FALSE),IFERROR(VLOOKUP($A5974,LDB_neu,COLUMN()-1,FALSE),""))</f>
        <v>6436.49</v>
      </c>
      <c r="F5974" s="34">
        <f t="shared" si="690"/>
        <v>644.04</v>
      </c>
      <c r="G5974" s="34">
        <f t="shared" si="690"/>
        <v>285.81</v>
      </c>
      <c r="H5974" s="34">
        <f t="shared" si="690"/>
        <v>30.6</v>
      </c>
      <c r="I5974" s="34">
        <f t="shared" si="690"/>
        <v>327.63</v>
      </c>
    </row>
    <row r="5975" spans="1:9">
      <c r="A5975" s="81">
        <f t="shared" si="688"/>
        <v>576202402014</v>
      </c>
      <c r="B5975">
        <v>5762024</v>
      </c>
      <c r="C5975" t="s">
        <v>1124</v>
      </c>
      <c r="D5975" s="1">
        <v>42004</v>
      </c>
      <c r="E5975" s="34">
        <f t="shared" si="690"/>
        <v>6436.49</v>
      </c>
      <c r="F5975" s="34">
        <f t="shared" si="690"/>
        <v>646.81999999999994</v>
      </c>
      <c r="G5975" s="34">
        <f t="shared" si="690"/>
        <v>286.67</v>
      </c>
      <c r="H5975" s="34">
        <f t="shared" si="690"/>
        <v>33.75</v>
      </c>
      <c r="I5975" s="34">
        <f t="shared" si="690"/>
        <v>326.39999999999998</v>
      </c>
    </row>
    <row r="5976" spans="1:9">
      <c r="A5976" s="81">
        <f t="shared" si="688"/>
        <v>576202402013</v>
      </c>
      <c r="B5976">
        <v>5762024</v>
      </c>
      <c r="C5976" t="s">
        <v>1124</v>
      </c>
      <c r="D5976" s="1">
        <v>41639</v>
      </c>
      <c r="E5976" s="34">
        <f t="shared" si="690"/>
        <v>6436.49</v>
      </c>
      <c r="F5976" s="34">
        <f t="shared" si="690"/>
        <v>642.45000000000005</v>
      </c>
      <c r="G5976" s="34">
        <f t="shared" si="690"/>
        <v>286.7</v>
      </c>
      <c r="H5976" s="34">
        <f t="shared" si="690"/>
        <v>33.090000000000003</v>
      </c>
      <c r="I5976" s="34">
        <f t="shared" si="690"/>
        <v>322.66000000000003</v>
      </c>
    </row>
    <row r="5977" spans="1:9">
      <c r="A5977" s="81">
        <f t="shared" si="688"/>
        <v>576202402012</v>
      </c>
      <c r="B5977">
        <v>5762024</v>
      </c>
      <c r="C5977" t="s">
        <v>1124</v>
      </c>
      <c r="D5977" s="1">
        <v>41274</v>
      </c>
      <c r="E5977" s="34">
        <f t="shared" si="690"/>
        <v>6436.49</v>
      </c>
      <c r="F5977" s="34">
        <f t="shared" si="690"/>
        <v>632.56999999999994</v>
      </c>
      <c r="G5977" s="34">
        <f t="shared" si="690"/>
        <v>284.51</v>
      </c>
      <c r="H5977" s="34">
        <f t="shared" si="690"/>
        <v>31.01</v>
      </c>
      <c r="I5977" s="34">
        <f t="shared" si="690"/>
        <v>317.05</v>
      </c>
    </row>
    <row r="5978" spans="1:9">
      <c r="A5978" s="81">
        <f t="shared" si="688"/>
        <v>576202402011</v>
      </c>
      <c r="B5978">
        <v>5762024</v>
      </c>
      <c r="C5978" t="s">
        <v>1124</v>
      </c>
      <c r="D5978" s="1">
        <v>40908</v>
      </c>
      <c r="E5978" s="34">
        <f t="shared" si="690"/>
        <v>6436.49</v>
      </c>
      <c r="F5978" s="34">
        <f t="shared" si="690"/>
        <v>632.36</v>
      </c>
      <c r="G5978" s="34">
        <f t="shared" si="690"/>
        <v>284.24</v>
      </c>
      <c r="H5978" s="34">
        <f t="shared" si="690"/>
        <v>31.07</v>
      </c>
      <c r="I5978" s="34">
        <f t="shared" si="690"/>
        <v>317.05</v>
      </c>
    </row>
    <row r="5979" spans="1:9">
      <c r="A5979" s="81">
        <f t="shared" si="688"/>
        <v>576202402010</v>
      </c>
      <c r="B5979">
        <v>5762024</v>
      </c>
      <c r="C5979" t="s">
        <v>1124</v>
      </c>
      <c r="D5979" s="1">
        <v>40543</v>
      </c>
      <c r="E5979" s="34">
        <f t="shared" si="690"/>
        <v>6435.44</v>
      </c>
      <c r="F5979" s="34">
        <f t="shared" si="690"/>
        <v>631.41</v>
      </c>
      <c r="G5979" s="34">
        <f t="shared" si="690"/>
        <v>283.45</v>
      </c>
      <c r="H5979" s="34">
        <f t="shared" si="690"/>
        <v>31.15</v>
      </c>
      <c r="I5979" s="34">
        <f t="shared" si="690"/>
        <v>316.81</v>
      </c>
    </row>
    <row r="5980" spans="1:9">
      <c r="A5980" s="81">
        <f t="shared" si="688"/>
        <v>576202402009</v>
      </c>
      <c r="B5980">
        <v>5762024</v>
      </c>
      <c r="C5980" t="s">
        <v>1124</v>
      </c>
      <c r="D5980" s="1">
        <v>40178</v>
      </c>
      <c r="E5980" s="34">
        <f t="shared" si="690"/>
        <v>6435.4</v>
      </c>
      <c r="F5980" s="34">
        <f t="shared" si="690"/>
        <v>629.53</v>
      </c>
      <c r="G5980" s="34">
        <f t="shared" si="690"/>
        <v>281.93</v>
      </c>
      <c r="H5980" s="34">
        <f t="shared" si="690"/>
        <v>31.13</v>
      </c>
      <c r="I5980" s="34">
        <f t="shared" si="690"/>
        <v>316.47000000000003</v>
      </c>
    </row>
    <row r="5981" spans="1:9">
      <c r="A5981" s="81">
        <f t="shared" si="688"/>
        <v>576202402008</v>
      </c>
      <c r="B5981">
        <v>5762024</v>
      </c>
      <c r="C5981" t="s">
        <v>1124</v>
      </c>
      <c r="D5981" s="1">
        <v>39813</v>
      </c>
      <c r="E5981" s="34">
        <f t="shared" si="690"/>
        <v>6435.4</v>
      </c>
      <c r="F5981" s="34">
        <f t="shared" si="690"/>
        <v>627.74</v>
      </c>
      <c r="G5981" s="34">
        <f t="shared" si="690"/>
        <v>280.02999999999997</v>
      </c>
      <c r="H5981" s="34">
        <f t="shared" si="690"/>
        <v>31.39</v>
      </c>
      <c r="I5981" s="34">
        <f t="shared" si="690"/>
        <v>316.32</v>
      </c>
    </row>
    <row r="5982" spans="1:9">
      <c r="A5982" s="81">
        <f t="shared" si="688"/>
        <v>576202402007</v>
      </c>
      <c r="B5982">
        <v>5762024</v>
      </c>
      <c r="C5982" t="s">
        <v>1124</v>
      </c>
      <c r="D5982" s="1">
        <v>39447</v>
      </c>
      <c r="E5982" s="34">
        <f t="shared" si="690"/>
        <v>6435.4</v>
      </c>
      <c r="F5982" s="34">
        <f t="shared" si="690"/>
        <v>624.30999999999995</v>
      </c>
      <c r="G5982" s="34">
        <f t="shared" si="690"/>
        <v>276.61</v>
      </c>
      <c r="H5982" s="34">
        <f t="shared" si="690"/>
        <v>31.5</v>
      </c>
      <c r="I5982" s="34">
        <f t="shared" si="690"/>
        <v>316.2</v>
      </c>
    </row>
    <row r="5983" spans="1:9">
      <c r="A5983" s="81">
        <f t="shared" si="688"/>
        <v>576202402006</v>
      </c>
      <c r="B5983">
        <v>5762024</v>
      </c>
      <c r="C5983" t="s">
        <v>1124</v>
      </c>
      <c r="D5983" s="1">
        <v>39082</v>
      </c>
      <c r="E5983" s="34">
        <f t="shared" si="690"/>
        <v>6435.4</v>
      </c>
      <c r="F5983" s="34">
        <f t="shared" si="690"/>
        <v>622.22</v>
      </c>
      <c r="G5983" s="34">
        <f t="shared" si="690"/>
        <v>274.85000000000002</v>
      </c>
      <c r="H5983" s="34">
        <f t="shared" si="690"/>
        <v>31.5</v>
      </c>
      <c r="I5983" s="34">
        <f t="shared" si="690"/>
        <v>315.87</v>
      </c>
    </row>
    <row r="5984" spans="1:9">
      <c r="A5984" s="81">
        <f t="shared" si="688"/>
        <v>576202802025</v>
      </c>
      <c r="B5984">
        <v>5762028</v>
      </c>
      <c r="C5984" t="s">
        <v>1125</v>
      </c>
      <c r="D5984" s="1">
        <v>46022</v>
      </c>
      <c r="E5984" s="34" t="str">
        <f t="shared" ref="E5984:I5993" si="691">IF(YEAR($D5984)&lt;2016,VLOOKUP($A5984,LDB_alt,COLUMN()-1,FALSE),IFERROR(VLOOKUP($A5984,LDB_neu,COLUMN()-1,FALSE),""))</f>
        <v/>
      </c>
      <c r="F5984" s="34" t="str">
        <f t="shared" si="691"/>
        <v/>
      </c>
      <c r="G5984" s="34" t="str">
        <f t="shared" si="691"/>
        <v/>
      </c>
      <c r="H5984" s="34" t="str">
        <f t="shared" si="691"/>
        <v/>
      </c>
      <c r="I5984" s="34" t="str">
        <f t="shared" si="691"/>
        <v/>
      </c>
    </row>
    <row r="5985" spans="1:9">
      <c r="A5985" s="81">
        <f t="shared" si="688"/>
        <v>576202802024</v>
      </c>
      <c r="B5985">
        <v>5762028</v>
      </c>
      <c r="C5985" t="s">
        <v>1125</v>
      </c>
      <c r="D5985" s="1">
        <v>45657</v>
      </c>
      <c r="E5985" s="34" t="str">
        <f t="shared" si="691"/>
        <v/>
      </c>
      <c r="F5985" s="34" t="str">
        <f t="shared" si="691"/>
        <v/>
      </c>
      <c r="G5985" s="34" t="str">
        <f t="shared" si="691"/>
        <v/>
      </c>
      <c r="H5985" s="34" t="str">
        <f t="shared" si="691"/>
        <v/>
      </c>
      <c r="I5985" s="34" t="str">
        <f t="shared" si="691"/>
        <v/>
      </c>
    </row>
    <row r="5986" spans="1:9">
      <c r="A5986" s="81">
        <f t="shared" si="688"/>
        <v>576202802023</v>
      </c>
      <c r="B5986">
        <v>5762028</v>
      </c>
      <c r="C5986" t="s">
        <v>1125</v>
      </c>
      <c r="D5986" s="1">
        <v>45291</v>
      </c>
      <c r="E5986" s="34" t="str">
        <f t="shared" si="691"/>
        <v/>
      </c>
      <c r="F5986" s="34" t="str">
        <f t="shared" si="691"/>
        <v/>
      </c>
      <c r="G5986" s="34" t="str">
        <f t="shared" si="691"/>
        <v/>
      </c>
      <c r="H5986" s="34" t="str">
        <f t="shared" si="691"/>
        <v/>
      </c>
      <c r="I5986" s="34" t="str">
        <f t="shared" si="691"/>
        <v/>
      </c>
    </row>
    <row r="5987" spans="1:9">
      <c r="A5987" s="81">
        <f t="shared" si="688"/>
        <v>576202802022</v>
      </c>
      <c r="B5987">
        <v>5762028</v>
      </c>
      <c r="C5987" t="s">
        <v>1125</v>
      </c>
      <c r="D5987" s="1">
        <v>44926</v>
      </c>
      <c r="E5987" s="34" t="str">
        <f t="shared" si="691"/>
        <v/>
      </c>
      <c r="F5987" s="34" t="str">
        <f t="shared" si="691"/>
        <v/>
      </c>
      <c r="G5987" s="34" t="str">
        <f t="shared" si="691"/>
        <v/>
      </c>
      <c r="H5987" s="34" t="str">
        <f t="shared" si="691"/>
        <v/>
      </c>
      <c r="I5987" s="34" t="str">
        <f t="shared" si="691"/>
        <v/>
      </c>
    </row>
    <row r="5988" spans="1:9">
      <c r="A5988" s="81">
        <f t="shared" si="688"/>
        <v>576202802021</v>
      </c>
      <c r="B5988">
        <v>5762028</v>
      </c>
      <c r="C5988" t="s">
        <v>1125</v>
      </c>
      <c r="D5988" s="1">
        <v>44561</v>
      </c>
      <c r="E5988" s="34" t="str">
        <f t="shared" si="691"/>
        <v/>
      </c>
      <c r="F5988" s="34" t="str">
        <f t="shared" si="691"/>
        <v/>
      </c>
      <c r="G5988" s="34" t="str">
        <f t="shared" si="691"/>
        <v/>
      </c>
      <c r="H5988" s="34" t="str">
        <f t="shared" si="691"/>
        <v/>
      </c>
      <c r="I5988" s="34" t="str">
        <f t="shared" si="691"/>
        <v/>
      </c>
    </row>
    <row r="5989" spans="1:9">
      <c r="A5989" s="81">
        <f t="shared" si="688"/>
        <v>576202802020</v>
      </c>
      <c r="B5989">
        <v>5762028</v>
      </c>
      <c r="C5989" t="s">
        <v>1125</v>
      </c>
      <c r="D5989" s="1">
        <v>44196</v>
      </c>
      <c r="E5989" s="34" t="str">
        <f t="shared" si="691"/>
        <v/>
      </c>
      <c r="F5989" s="34" t="str">
        <f t="shared" si="691"/>
        <v/>
      </c>
      <c r="G5989" s="34" t="str">
        <f t="shared" si="691"/>
        <v/>
      </c>
      <c r="H5989" s="34" t="str">
        <f t="shared" si="691"/>
        <v/>
      </c>
      <c r="I5989" s="34" t="str">
        <f t="shared" si="691"/>
        <v/>
      </c>
    </row>
    <row r="5990" spans="1:9">
      <c r="A5990" s="81">
        <f t="shared" si="688"/>
        <v>576202802019</v>
      </c>
      <c r="B5990">
        <v>5762028</v>
      </c>
      <c r="C5990" t="s">
        <v>1125</v>
      </c>
      <c r="D5990" s="1">
        <v>43830</v>
      </c>
      <c r="E5990" s="34" t="str">
        <f t="shared" si="691"/>
        <v/>
      </c>
      <c r="F5990" s="34" t="str">
        <f t="shared" si="691"/>
        <v/>
      </c>
      <c r="G5990" s="34" t="str">
        <f t="shared" si="691"/>
        <v/>
      </c>
      <c r="H5990" s="34" t="str">
        <f t="shared" si="691"/>
        <v/>
      </c>
      <c r="I5990" s="34" t="str">
        <f t="shared" si="691"/>
        <v/>
      </c>
    </row>
    <row r="5991" spans="1:9">
      <c r="A5991" s="81">
        <f t="shared" si="688"/>
        <v>576202802018</v>
      </c>
      <c r="B5991">
        <v>5762028</v>
      </c>
      <c r="C5991" t="s">
        <v>1125</v>
      </c>
      <c r="D5991" s="1">
        <v>43465</v>
      </c>
      <c r="E5991" s="34">
        <f t="shared" si="691"/>
        <v>7971</v>
      </c>
      <c r="F5991" s="34">
        <f t="shared" si="691"/>
        <v>788</v>
      </c>
      <c r="G5991" s="34">
        <f t="shared" si="691"/>
        <v>342</v>
      </c>
      <c r="H5991" s="34">
        <f t="shared" si="691"/>
        <v>55</v>
      </c>
      <c r="I5991" s="34">
        <f t="shared" si="691"/>
        <v>391</v>
      </c>
    </row>
    <row r="5992" spans="1:9">
      <c r="A5992" s="81">
        <f t="shared" si="688"/>
        <v>576202802017</v>
      </c>
      <c r="B5992">
        <v>5762028</v>
      </c>
      <c r="C5992" t="s">
        <v>1125</v>
      </c>
      <c r="D5992" s="1">
        <v>43100</v>
      </c>
      <c r="E5992" s="34">
        <f t="shared" si="691"/>
        <v>7971</v>
      </c>
      <c r="F5992" s="34">
        <f t="shared" si="691"/>
        <v>770</v>
      </c>
      <c r="G5992" s="34">
        <f t="shared" si="691"/>
        <v>333</v>
      </c>
      <c r="H5992" s="34">
        <f t="shared" si="691"/>
        <v>47</v>
      </c>
      <c r="I5992" s="34">
        <f t="shared" si="691"/>
        <v>390</v>
      </c>
    </row>
    <row r="5993" spans="1:9">
      <c r="A5993" s="81">
        <f t="shared" si="688"/>
        <v>576202802016</v>
      </c>
      <c r="B5993">
        <v>5762028</v>
      </c>
      <c r="C5993" t="s">
        <v>1125</v>
      </c>
      <c r="D5993" s="1">
        <v>42735</v>
      </c>
      <c r="E5993" s="34">
        <f t="shared" si="691"/>
        <v>7971</v>
      </c>
      <c r="F5993" s="34">
        <f t="shared" si="691"/>
        <v>760</v>
      </c>
      <c r="G5993" s="34">
        <f t="shared" si="691"/>
        <v>326</v>
      </c>
      <c r="H5993" s="34">
        <f t="shared" si="691"/>
        <v>44</v>
      </c>
      <c r="I5993" s="34">
        <f t="shared" si="691"/>
        <v>390</v>
      </c>
    </row>
    <row r="5994" spans="1:9">
      <c r="A5994" s="81">
        <f t="shared" si="688"/>
        <v>576202802015</v>
      </c>
      <c r="B5994">
        <v>5762028</v>
      </c>
      <c r="C5994" t="s">
        <v>1125</v>
      </c>
      <c r="D5994" s="1">
        <v>42369</v>
      </c>
      <c r="E5994" s="34">
        <f t="shared" ref="E5994:I6003" si="692">IF(YEAR($D5994)&lt;2016,VLOOKUP($A5994,LDB_alt,COLUMN()-1,FALSE),IFERROR(VLOOKUP($A5994,LDB_neu,COLUMN()-1,FALSE),""))</f>
        <v>7970.84</v>
      </c>
      <c r="F5994" s="34">
        <f t="shared" si="692"/>
        <v>753.95</v>
      </c>
      <c r="G5994" s="34">
        <f t="shared" si="692"/>
        <v>331.91</v>
      </c>
      <c r="H5994" s="34">
        <f t="shared" si="692"/>
        <v>32.15</v>
      </c>
      <c r="I5994" s="34">
        <f t="shared" si="692"/>
        <v>389.89</v>
      </c>
    </row>
    <row r="5995" spans="1:9">
      <c r="A5995" s="81">
        <f t="shared" si="688"/>
        <v>576202802014</v>
      </c>
      <c r="B5995">
        <v>5762028</v>
      </c>
      <c r="C5995" t="s">
        <v>1125</v>
      </c>
      <c r="D5995" s="1">
        <v>42004</v>
      </c>
      <c r="E5995" s="34">
        <f t="shared" si="692"/>
        <v>7970.83</v>
      </c>
      <c r="F5995" s="34">
        <f t="shared" si="692"/>
        <v>741.94</v>
      </c>
      <c r="G5995" s="34">
        <f t="shared" si="692"/>
        <v>329.07</v>
      </c>
      <c r="H5995" s="34">
        <f t="shared" si="692"/>
        <v>29.75</v>
      </c>
      <c r="I5995" s="34">
        <f t="shared" si="692"/>
        <v>383.12</v>
      </c>
    </row>
    <row r="5996" spans="1:9">
      <c r="A5996" s="81">
        <f t="shared" si="688"/>
        <v>576202802013</v>
      </c>
      <c r="B5996">
        <v>5762028</v>
      </c>
      <c r="C5996" t="s">
        <v>1125</v>
      </c>
      <c r="D5996" s="1">
        <v>41639</v>
      </c>
      <c r="E5996" s="34">
        <f t="shared" si="692"/>
        <v>7970.83</v>
      </c>
      <c r="F5996" s="34">
        <f t="shared" si="692"/>
        <v>732.83</v>
      </c>
      <c r="G5996" s="34">
        <f t="shared" si="692"/>
        <v>322.61</v>
      </c>
      <c r="H5996" s="34">
        <f t="shared" si="692"/>
        <v>27.3</v>
      </c>
      <c r="I5996" s="34">
        <f t="shared" si="692"/>
        <v>382.92</v>
      </c>
    </row>
    <row r="5997" spans="1:9">
      <c r="A5997" s="81">
        <f t="shared" si="688"/>
        <v>576202802012</v>
      </c>
      <c r="B5997">
        <v>5762028</v>
      </c>
      <c r="C5997" t="s">
        <v>1125</v>
      </c>
      <c r="D5997" s="1">
        <v>41274</v>
      </c>
      <c r="E5997" s="34">
        <f t="shared" si="692"/>
        <v>7971.2</v>
      </c>
      <c r="F5997" s="34">
        <f t="shared" si="692"/>
        <v>731.48</v>
      </c>
      <c r="G5997" s="34">
        <f t="shared" si="692"/>
        <v>319.45</v>
      </c>
      <c r="H5997" s="34">
        <f t="shared" si="692"/>
        <v>29.12</v>
      </c>
      <c r="I5997" s="34">
        <f t="shared" si="692"/>
        <v>382.91</v>
      </c>
    </row>
    <row r="5998" spans="1:9">
      <c r="A5998" s="81">
        <f t="shared" si="688"/>
        <v>576202802011</v>
      </c>
      <c r="B5998">
        <v>5762028</v>
      </c>
      <c r="C5998" t="s">
        <v>1125</v>
      </c>
      <c r="D5998" s="1">
        <v>40908</v>
      </c>
      <c r="E5998" s="34">
        <f t="shared" si="692"/>
        <v>7971.2</v>
      </c>
      <c r="F5998" s="34">
        <f t="shared" si="692"/>
        <v>727.3</v>
      </c>
      <c r="G5998" s="34">
        <f t="shared" si="692"/>
        <v>315.08</v>
      </c>
      <c r="H5998" s="34">
        <f t="shared" si="692"/>
        <v>29.24</v>
      </c>
      <c r="I5998" s="34">
        <f t="shared" si="692"/>
        <v>382.98</v>
      </c>
    </row>
    <row r="5999" spans="1:9">
      <c r="A5999" s="81">
        <f t="shared" si="688"/>
        <v>576202802010</v>
      </c>
      <c r="B5999">
        <v>5762028</v>
      </c>
      <c r="C5999" t="s">
        <v>1125</v>
      </c>
      <c r="D5999" s="1">
        <v>40543</v>
      </c>
      <c r="E5999" s="34">
        <f t="shared" si="692"/>
        <v>7979.37</v>
      </c>
      <c r="F5999" s="34">
        <f t="shared" si="692"/>
        <v>725.32</v>
      </c>
      <c r="G5999" s="34">
        <f t="shared" si="692"/>
        <v>313.12</v>
      </c>
      <c r="H5999" s="34">
        <f t="shared" si="692"/>
        <v>29.23</v>
      </c>
      <c r="I5999" s="34">
        <f t="shared" si="692"/>
        <v>382.97</v>
      </c>
    </row>
    <row r="6000" spans="1:9">
      <c r="A6000" s="81">
        <f t="shared" si="688"/>
        <v>576202802009</v>
      </c>
      <c r="B6000">
        <v>5762028</v>
      </c>
      <c r="C6000" t="s">
        <v>1125</v>
      </c>
      <c r="D6000" s="1">
        <v>40178</v>
      </c>
      <c r="E6000" s="34">
        <f t="shared" si="692"/>
        <v>7979.39</v>
      </c>
      <c r="F6000" s="34">
        <f t="shared" si="692"/>
        <v>723.87</v>
      </c>
      <c r="G6000" s="34">
        <f t="shared" si="692"/>
        <v>311.29000000000002</v>
      </c>
      <c r="H6000" s="34">
        <f t="shared" si="692"/>
        <v>29.24</v>
      </c>
      <c r="I6000" s="34">
        <f t="shared" si="692"/>
        <v>383.34</v>
      </c>
    </row>
    <row r="6001" spans="1:9">
      <c r="A6001" s="81">
        <f t="shared" si="688"/>
        <v>576202802008</v>
      </c>
      <c r="B6001">
        <v>5762028</v>
      </c>
      <c r="C6001" t="s">
        <v>1125</v>
      </c>
      <c r="D6001" s="1">
        <v>39813</v>
      </c>
      <c r="E6001" s="34">
        <f t="shared" si="692"/>
        <v>7979.44</v>
      </c>
      <c r="F6001" s="34">
        <f t="shared" si="692"/>
        <v>716.67000000000007</v>
      </c>
      <c r="G6001" s="34">
        <f t="shared" si="692"/>
        <v>304.68</v>
      </c>
      <c r="H6001" s="34">
        <f t="shared" si="692"/>
        <v>29.12</v>
      </c>
      <c r="I6001" s="34">
        <f t="shared" si="692"/>
        <v>382.87</v>
      </c>
    </row>
    <row r="6002" spans="1:9">
      <c r="A6002" s="81">
        <f t="shared" si="688"/>
        <v>576202802007</v>
      </c>
      <c r="B6002">
        <v>5762028</v>
      </c>
      <c r="C6002" t="s">
        <v>1125</v>
      </c>
      <c r="D6002" s="1">
        <v>39447</v>
      </c>
      <c r="E6002" s="34">
        <f t="shared" si="692"/>
        <v>7979.44</v>
      </c>
      <c r="F6002" s="34">
        <f t="shared" si="692"/>
        <v>712.56000000000006</v>
      </c>
      <c r="G6002" s="34">
        <f t="shared" si="692"/>
        <v>302.17</v>
      </c>
      <c r="H6002" s="34">
        <f t="shared" si="692"/>
        <v>27.41</v>
      </c>
      <c r="I6002" s="34">
        <f t="shared" si="692"/>
        <v>382.98</v>
      </c>
    </row>
    <row r="6003" spans="1:9">
      <c r="A6003" s="81">
        <f t="shared" si="688"/>
        <v>576202802006</v>
      </c>
      <c r="B6003">
        <v>5762028</v>
      </c>
      <c r="C6003" t="s">
        <v>1125</v>
      </c>
      <c r="D6003" s="1">
        <v>39082</v>
      </c>
      <c r="E6003" s="34">
        <f t="shared" si="692"/>
        <v>7979.44</v>
      </c>
      <c r="F6003" s="34">
        <f t="shared" si="692"/>
        <v>710.01</v>
      </c>
      <c r="G6003" s="34">
        <f t="shared" si="692"/>
        <v>299.87</v>
      </c>
      <c r="H6003" s="34">
        <f t="shared" si="692"/>
        <v>27.35</v>
      </c>
      <c r="I6003" s="34">
        <f t="shared" si="692"/>
        <v>382.79</v>
      </c>
    </row>
    <row r="6004" spans="1:9">
      <c r="A6004" s="81">
        <f t="shared" si="688"/>
        <v>576203202025</v>
      </c>
      <c r="B6004">
        <v>5762032</v>
      </c>
      <c r="C6004" t="s">
        <v>1126</v>
      </c>
      <c r="D6004" s="1">
        <v>46022</v>
      </c>
      <c r="E6004" s="34" t="str">
        <f t="shared" ref="E6004:I6013" si="693">IF(YEAR($D6004)&lt;2016,VLOOKUP($A6004,LDB_alt,COLUMN()-1,FALSE),IFERROR(VLOOKUP($A6004,LDB_neu,COLUMN()-1,FALSE),""))</f>
        <v/>
      </c>
      <c r="F6004" s="34" t="str">
        <f t="shared" si="693"/>
        <v/>
      </c>
      <c r="G6004" s="34" t="str">
        <f t="shared" si="693"/>
        <v/>
      </c>
      <c r="H6004" s="34" t="str">
        <f t="shared" si="693"/>
        <v/>
      </c>
      <c r="I6004" s="34" t="str">
        <f t="shared" si="693"/>
        <v/>
      </c>
    </row>
    <row r="6005" spans="1:9">
      <c r="A6005" s="81">
        <f t="shared" si="688"/>
        <v>576203202024</v>
      </c>
      <c r="B6005">
        <v>5762032</v>
      </c>
      <c r="C6005" t="s">
        <v>1126</v>
      </c>
      <c r="D6005" s="1">
        <v>45657</v>
      </c>
      <c r="E6005" s="34" t="str">
        <f t="shared" si="693"/>
        <v/>
      </c>
      <c r="F6005" s="34" t="str">
        <f t="shared" si="693"/>
        <v/>
      </c>
      <c r="G6005" s="34" t="str">
        <f t="shared" si="693"/>
        <v/>
      </c>
      <c r="H6005" s="34" t="str">
        <f t="shared" si="693"/>
        <v/>
      </c>
      <c r="I6005" s="34" t="str">
        <f t="shared" si="693"/>
        <v/>
      </c>
    </row>
    <row r="6006" spans="1:9">
      <c r="A6006" s="81">
        <f t="shared" si="688"/>
        <v>576203202023</v>
      </c>
      <c r="B6006">
        <v>5762032</v>
      </c>
      <c r="C6006" t="s">
        <v>1126</v>
      </c>
      <c r="D6006" s="1">
        <v>45291</v>
      </c>
      <c r="E6006" s="34" t="str">
        <f t="shared" si="693"/>
        <v/>
      </c>
      <c r="F6006" s="34" t="str">
        <f t="shared" si="693"/>
        <v/>
      </c>
      <c r="G6006" s="34" t="str">
        <f t="shared" si="693"/>
        <v/>
      </c>
      <c r="H6006" s="34" t="str">
        <f t="shared" si="693"/>
        <v/>
      </c>
      <c r="I6006" s="34" t="str">
        <f t="shared" si="693"/>
        <v/>
      </c>
    </row>
    <row r="6007" spans="1:9">
      <c r="A6007" s="81">
        <f t="shared" si="688"/>
        <v>576203202022</v>
      </c>
      <c r="B6007">
        <v>5762032</v>
      </c>
      <c r="C6007" t="s">
        <v>1126</v>
      </c>
      <c r="D6007" s="1">
        <v>44926</v>
      </c>
      <c r="E6007" s="34" t="str">
        <f t="shared" si="693"/>
        <v/>
      </c>
      <c r="F6007" s="34" t="str">
        <f t="shared" si="693"/>
        <v/>
      </c>
      <c r="G6007" s="34" t="str">
        <f t="shared" si="693"/>
        <v/>
      </c>
      <c r="H6007" s="34" t="str">
        <f t="shared" si="693"/>
        <v/>
      </c>
      <c r="I6007" s="34" t="str">
        <f t="shared" si="693"/>
        <v/>
      </c>
    </row>
    <row r="6008" spans="1:9">
      <c r="A6008" s="81">
        <f t="shared" si="688"/>
        <v>576203202021</v>
      </c>
      <c r="B6008">
        <v>5762032</v>
      </c>
      <c r="C6008" t="s">
        <v>1126</v>
      </c>
      <c r="D6008" s="1">
        <v>44561</v>
      </c>
      <c r="E6008" s="34" t="str">
        <f t="shared" si="693"/>
        <v/>
      </c>
      <c r="F6008" s="34" t="str">
        <f t="shared" si="693"/>
        <v/>
      </c>
      <c r="G6008" s="34" t="str">
        <f t="shared" si="693"/>
        <v/>
      </c>
      <c r="H6008" s="34" t="str">
        <f t="shared" si="693"/>
        <v/>
      </c>
      <c r="I6008" s="34" t="str">
        <f t="shared" si="693"/>
        <v/>
      </c>
    </row>
    <row r="6009" spans="1:9">
      <c r="A6009" s="81">
        <f t="shared" si="688"/>
        <v>576203202020</v>
      </c>
      <c r="B6009">
        <v>5762032</v>
      </c>
      <c r="C6009" t="s">
        <v>1126</v>
      </c>
      <c r="D6009" s="1">
        <v>44196</v>
      </c>
      <c r="E6009" s="34" t="str">
        <f t="shared" si="693"/>
        <v/>
      </c>
      <c r="F6009" s="34" t="str">
        <f t="shared" si="693"/>
        <v/>
      </c>
      <c r="G6009" s="34" t="str">
        <f t="shared" si="693"/>
        <v/>
      </c>
      <c r="H6009" s="34" t="str">
        <f t="shared" si="693"/>
        <v/>
      </c>
      <c r="I6009" s="34" t="str">
        <f t="shared" si="693"/>
        <v/>
      </c>
    </row>
    <row r="6010" spans="1:9">
      <c r="A6010" s="81">
        <f t="shared" si="688"/>
        <v>576203202019</v>
      </c>
      <c r="B6010">
        <v>5762032</v>
      </c>
      <c r="C6010" t="s">
        <v>1126</v>
      </c>
      <c r="D6010" s="1">
        <v>43830</v>
      </c>
      <c r="E6010" s="34" t="str">
        <f t="shared" si="693"/>
        <v/>
      </c>
      <c r="F6010" s="34" t="str">
        <f t="shared" si="693"/>
        <v/>
      </c>
      <c r="G6010" s="34" t="str">
        <f t="shared" si="693"/>
        <v/>
      </c>
      <c r="H6010" s="34" t="str">
        <f t="shared" si="693"/>
        <v/>
      </c>
      <c r="I6010" s="34" t="str">
        <f t="shared" si="693"/>
        <v/>
      </c>
    </row>
    <row r="6011" spans="1:9">
      <c r="A6011" s="81">
        <f t="shared" si="688"/>
        <v>576203202018</v>
      </c>
      <c r="B6011">
        <v>5762032</v>
      </c>
      <c r="C6011" t="s">
        <v>1126</v>
      </c>
      <c r="D6011" s="1">
        <v>43465</v>
      </c>
      <c r="E6011" s="34">
        <f t="shared" si="693"/>
        <v>7569</v>
      </c>
      <c r="F6011" s="34">
        <f t="shared" si="693"/>
        <v>1116</v>
      </c>
      <c r="G6011" s="34">
        <f t="shared" si="693"/>
        <v>615</v>
      </c>
      <c r="H6011" s="34">
        <f t="shared" si="693"/>
        <v>58</v>
      </c>
      <c r="I6011" s="34">
        <f t="shared" si="693"/>
        <v>443</v>
      </c>
    </row>
    <row r="6012" spans="1:9">
      <c r="A6012" s="81">
        <f t="shared" si="688"/>
        <v>576203202017</v>
      </c>
      <c r="B6012">
        <v>5762032</v>
      </c>
      <c r="C6012" t="s">
        <v>1126</v>
      </c>
      <c r="D6012" s="1">
        <v>43100</v>
      </c>
      <c r="E6012" s="34">
        <f t="shared" si="693"/>
        <v>7569</v>
      </c>
      <c r="F6012" s="34">
        <f t="shared" si="693"/>
        <v>1096</v>
      </c>
      <c r="G6012" s="34">
        <f t="shared" si="693"/>
        <v>604</v>
      </c>
      <c r="H6012" s="34">
        <f t="shared" si="693"/>
        <v>52</v>
      </c>
      <c r="I6012" s="34">
        <f t="shared" si="693"/>
        <v>440</v>
      </c>
    </row>
    <row r="6013" spans="1:9">
      <c r="A6013" s="81">
        <f t="shared" si="688"/>
        <v>576203202016</v>
      </c>
      <c r="B6013">
        <v>5762032</v>
      </c>
      <c r="C6013" t="s">
        <v>1126</v>
      </c>
      <c r="D6013" s="1">
        <v>42735</v>
      </c>
      <c r="E6013" s="34">
        <f t="shared" si="693"/>
        <v>7569</v>
      </c>
      <c r="F6013" s="34">
        <f t="shared" si="693"/>
        <v>1086</v>
      </c>
      <c r="G6013" s="34">
        <f t="shared" si="693"/>
        <v>600</v>
      </c>
      <c r="H6013" s="34">
        <f t="shared" si="693"/>
        <v>50</v>
      </c>
      <c r="I6013" s="34">
        <f t="shared" si="693"/>
        <v>436</v>
      </c>
    </row>
    <row r="6014" spans="1:9">
      <c r="A6014" s="81">
        <f t="shared" si="688"/>
        <v>576203202015</v>
      </c>
      <c r="B6014">
        <v>5762032</v>
      </c>
      <c r="C6014" t="s">
        <v>1126</v>
      </c>
      <c r="D6014" s="1">
        <v>42369</v>
      </c>
      <c r="E6014" s="34">
        <f t="shared" ref="E6014:I6023" si="694">IF(YEAR($D6014)&lt;2016,VLOOKUP($A6014,LDB_alt,COLUMN()-1,FALSE),IFERROR(VLOOKUP($A6014,LDB_neu,COLUMN()-1,FALSE),""))</f>
        <v>7569.37</v>
      </c>
      <c r="F6014" s="34">
        <f t="shared" si="694"/>
        <v>1072.47</v>
      </c>
      <c r="G6014" s="34">
        <f t="shared" si="694"/>
        <v>599.58000000000004</v>
      </c>
      <c r="H6014" s="34">
        <f t="shared" si="694"/>
        <v>39.229999999999997</v>
      </c>
      <c r="I6014" s="34">
        <f t="shared" si="694"/>
        <v>433.66</v>
      </c>
    </row>
    <row r="6015" spans="1:9">
      <c r="A6015" s="81">
        <f t="shared" si="688"/>
        <v>576203202014</v>
      </c>
      <c r="B6015">
        <v>5762032</v>
      </c>
      <c r="C6015" t="s">
        <v>1126</v>
      </c>
      <c r="D6015" s="1">
        <v>42004</v>
      </c>
      <c r="E6015" s="34">
        <f t="shared" si="694"/>
        <v>7569.39</v>
      </c>
      <c r="F6015" s="34">
        <f t="shared" si="694"/>
        <v>1057.99</v>
      </c>
      <c r="G6015" s="34">
        <f t="shared" si="694"/>
        <v>591.12</v>
      </c>
      <c r="H6015" s="34">
        <f t="shared" si="694"/>
        <v>37.94</v>
      </c>
      <c r="I6015" s="34">
        <f t="shared" si="694"/>
        <v>428.93</v>
      </c>
    </row>
    <row r="6016" spans="1:9">
      <c r="A6016" s="81">
        <f t="shared" si="688"/>
        <v>576203202013</v>
      </c>
      <c r="B6016">
        <v>5762032</v>
      </c>
      <c r="C6016" t="s">
        <v>1126</v>
      </c>
      <c r="D6016" s="1">
        <v>41639</v>
      </c>
      <c r="E6016" s="34">
        <f t="shared" si="694"/>
        <v>7569.39</v>
      </c>
      <c r="F6016" s="34">
        <f t="shared" si="694"/>
        <v>1058.24</v>
      </c>
      <c r="G6016" s="34">
        <f t="shared" si="694"/>
        <v>593.52</v>
      </c>
      <c r="H6016" s="34">
        <f t="shared" si="694"/>
        <v>37.42</v>
      </c>
      <c r="I6016" s="34">
        <f t="shared" si="694"/>
        <v>427.3</v>
      </c>
    </row>
    <row r="6017" spans="1:9">
      <c r="A6017" s="81">
        <f t="shared" si="688"/>
        <v>576203202012</v>
      </c>
      <c r="B6017">
        <v>5762032</v>
      </c>
      <c r="C6017" t="s">
        <v>1126</v>
      </c>
      <c r="D6017" s="1">
        <v>41274</v>
      </c>
      <c r="E6017" s="34">
        <f t="shared" si="694"/>
        <v>7569.02</v>
      </c>
      <c r="F6017" s="34">
        <f t="shared" si="694"/>
        <v>1057.02</v>
      </c>
      <c r="G6017" s="34">
        <f t="shared" si="694"/>
        <v>592.54</v>
      </c>
      <c r="H6017" s="34">
        <f t="shared" si="694"/>
        <v>37.31</v>
      </c>
      <c r="I6017" s="34">
        <f t="shared" si="694"/>
        <v>427.17</v>
      </c>
    </row>
    <row r="6018" spans="1:9">
      <c r="A6018" s="81">
        <f t="shared" si="688"/>
        <v>576203202011</v>
      </c>
      <c r="B6018">
        <v>5762032</v>
      </c>
      <c r="C6018" t="s">
        <v>1126</v>
      </c>
      <c r="D6018" s="1">
        <v>40908</v>
      </c>
      <c r="E6018" s="34">
        <f t="shared" si="694"/>
        <v>7569.02</v>
      </c>
      <c r="F6018" s="34">
        <f t="shared" si="694"/>
        <v>1054.56</v>
      </c>
      <c r="G6018" s="34">
        <f t="shared" si="694"/>
        <v>588.97</v>
      </c>
      <c r="H6018" s="34">
        <f t="shared" si="694"/>
        <v>37.21</v>
      </c>
      <c r="I6018" s="34">
        <f t="shared" si="694"/>
        <v>428.38</v>
      </c>
    </row>
    <row r="6019" spans="1:9">
      <c r="A6019" s="81">
        <f t="shared" si="688"/>
        <v>576203202010</v>
      </c>
      <c r="B6019">
        <v>5762032</v>
      </c>
      <c r="C6019" t="s">
        <v>1126</v>
      </c>
      <c r="D6019" s="1">
        <v>40543</v>
      </c>
      <c r="E6019" s="34">
        <f t="shared" si="694"/>
        <v>7567.93</v>
      </c>
      <c r="F6019" s="34">
        <f t="shared" si="694"/>
        <v>1050.1799999999998</v>
      </c>
      <c r="G6019" s="34">
        <f t="shared" si="694"/>
        <v>586.42999999999995</v>
      </c>
      <c r="H6019" s="34">
        <f t="shared" si="694"/>
        <v>37.17</v>
      </c>
      <c r="I6019" s="34">
        <f t="shared" si="694"/>
        <v>426.58</v>
      </c>
    </row>
    <row r="6020" spans="1:9">
      <c r="A6020" s="81">
        <f t="shared" si="688"/>
        <v>576203202009</v>
      </c>
      <c r="B6020">
        <v>5762032</v>
      </c>
      <c r="C6020" t="s">
        <v>1126</v>
      </c>
      <c r="D6020" s="1">
        <v>40178</v>
      </c>
      <c r="E6020" s="34">
        <f t="shared" si="694"/>
        <v>7567.95</v>
      </c>
      <c r="F6020" s="34">
        <f t="shared" si="694"/>
        <v>1047.3399999999999</v>
      </c>
      <c r="G6020" s="34">
        <f t="shared" si="694"/>
        <v>583.66999999999996</v>
      </c>
      <c r="H6020" s="34">
        <f t="shared" si="694"/>
        <v>37.11</v>
      </c>
      <c r="I6020" s="34">
        <f t="shared" si="694"/>
        <v>426.56</v>
      </c>
    </row>
    <row r="6021" spans="1:9">
      <c r="A6021" s="81">
        <f t="shared" ref="A6021:A6084" si="695">(LEFT(B6021&amp;"00000000",8)&amp;YEAR(D6021))+0</f>
        <v>576203202008</v>
      </c>
      <c r="B6021">
        <v>5762032</v>
      </c>
      <c r="C6021" t="s">
        <v>1126</v>
      </c>
      <c r="D6021" s="1">
        <v>39813</v>
      </c>
      <c r="E6021" s="34">
        <f t="shared" si="694"/>
        <v>7567.98</v>
      </c>
      <c r="F6021" s="34">
        <f t="shared" si="694"/>
        <v>1044.6399999999999</v>
      </c>
      <c r="G6021" s="34">
        <f t="shared" si="694"/>
        <v>581.07000000000005</v>
      </c>
      <c r="H6021" s="34">
        <f t="shared" si="694"/>
        <v>37.049999999999997</v>
      </c>
      <c r="I6021" s="34">
        <f t="shared" si="694"/>
        <v>426.52</v>
      </c>
    </row>
    <row r="6022" spans="1:9">
      <c r="A6022" s="81">
        <f t="shared" si="695"/>
        <v>576203202007</v>
      </c>
      <c r="B6022">
        <v>5762032</v>
      </c>
      <c r="C6022" t="s">
        <v>1126</v>
      </c>
      <c r="D6022" s="1">
        <v>39447</v>
      </c>
      <c r="E6022" s="34">
        <f t="shared" si="694"/>
        <v>7567.98</v>
      </c>
      <c r="F6022" s="34">
        <f t="shared" si="694"/>
        <v>1036.32</v>
      </c>
      <c r="G6022" s="34">
        <f t="shared" si="694"/>
        <v>574.44000000000005</v>
      </c>
      <c r="H6022" s="34">
        <f t="shared" si="694"/>
        <v>36.92</v>
      </c>
      <c r="I6022" s="34">
        <f t="shared" si="694"/>
        <v>424.96</v>
      </c>
    </row>
    <row r="6023" spans="1:9">
      <c r="A6023" s="81">
        <f t="shared" si="695"/>
        <v>576203202006</v>
      </c>
      <c r="B6023">
        <v>5762032</v>
      </c>
      <c r="C6023" t="s">
        <v>1126</v>
      </c>
      <c r="D6023" s="1">
        <v>39082</v>
      </c>
      <c r="E6023" s="34">
        <f t="shared" si="694"/>
        <v>7567.99</v>
      </c>
      <c r="F6023" s="34">
        <f t="shared" si="694"/>
        <v>1030.93</v>
      </c>
      <c r="G6023" s="34">
        <f t="shared" si="694"/>
        <v>570.84</v>
      </c>
      <c r="H6023" s="34">
        <f t="shared" si="694"/>
        <v>36.729999999999997</v>
      </c>
      <c r="I6023" s="34">
        <f t="shared" si="694"/>
        <v>423.36</v>
      </c>
    </row>
    <row r="6024" spans="1:9">
      <c r="A6024" s="81">
        <f t="shared" si="695"/>
        <v>576203602025</v>
      </c>
      <c r="B6024">
        <v>5762036</v>
      </c>
      <c r="C6024" t="s">
        <v>1127</v>
      </c>
      <c r="D6024" s="1">
        <v>46022</v>
      </c>
      <c r="E6024" s="34" t="str">
        <f t="shared" ref="E6024:I6033" si="696">IF(YEAR($D6024)&lt;2016,VLOOKUP($A6024,LDB_alt,COLUMN()-1,FALSE),IFERROR(VLOOKUP($A6024,LDB_neu,COLUMN()-1,FALSE),""))</f>
        <v/>
      </c>
      <c r="F6024" s="34" t="str">
        <f t="shared" si="696"/>
        <v/>
      </c>
      <c r="G6024" s="34" t="str">
        <f t="shared" si="696"/>
        <v/>
      </c>
      <c r="H6024" s="34" t="str">
        <f t="shared" si="696"/>
        <v/>
      </c>
      <c r="I6024" s="34" t="str">
        <f t="shared" si="696"/>
        <v/>
      </c>
    </row>
    <row r="6025" spans="1:9">
      <c r="A6025" s="81">
        <f t="shared" si="695"/>
        <v>576203602024</v>
      </c>
      <c r="B6025">
        <v>5762036</v>
      </c>
      <c r="C6025" t="s">
        <v>1127</v>
      </c>
      <c r="D6025" s="1">
        <v>45657</v>
      </c>
      <c r="E6025" s="34" t="str">
        <f t="shared" si="696"/>
        <v/>
      </c>
      <c r="F6025" s="34" t="str">
        <f t="shared" si="696"/>
        <v/>
      </c>
      <c r="G6025" s="34" t="str">
        <f t="shared" si="696"/>
        <v/>
      </c>
      <c r="H6025" s="34" t="str">
        <f t="shared" si="696"/>
        <v/>
      </c>
      <c r="I6025" s="34" t="str">
        <f t="shared" si="696"/>
        <v/>
      </c>
    </row>
    <row r="6026" spans="1:9">
      <c r="A6026" s="81">
        <f t="shared" si="695"/>
        <v>576203602023</v>
      </c>
      <c r="B6026">
        <v>5762036</v>
      </c>
      <c r="C6026" t="s">
        <v>1127</v>
      </c>
      <c r="D6026" s="1">
        <v>45291</v>
      </c>
      <c r="E6026" s="34" t="str">
        <f t="shared" si="696"/>
        <v/>
      </c>
      <c r="F6026" s="34" t="str">
        <f t="shared" si="696"/>
        <v/>
      </c>
      <c r="G6026" s="34" t="str">
        <f t="shared" si="696"/>
        <v/>
      </c>
      <c r="H6026" s="34" t="str">
        <f t="shared" si="696"/>
        <v/>
      </c>
      <c r="I6026" s="34" t="str">
        <f t="shared" si="696"/>
        <v/>
      </c>
    </row>
    <row r="6027" spans="1:9">
      <c r="A6027" s="81">
        <f t="shared" si="695"/>
        <v>576203602022</v>
      </c>
      <c r="B6027">
        <v>5762036</v>
      </c>
      <c r="C6027" t="s">
        <v>1127</v>
      </c>
      <c r="D6027" s="1">
        <v>44926</v>
      </c>
      <c r="E6027" s="34" t="str">
        <f t="shared" si="696"/>
        <v/>
      </c>
      <c r="F6027" s="34" t="str">
        <f t="shared" si="696"/>
        <v/>
      </c>
      <c r="G6027" s="34" t="str">
        <f t="shared" si="696"/>
        <v/>
      </c>
      <c r="H6027" s="34" t="str">
        <f t="shared" si="696"/>
        <v/>
      </c>
      <c r="I6027" s="34" t="str">
        <f t="shared" si="696"/>
        <v/>
      </c>
    </row>
    <row r="6028" spans="1:9">
      <c r="A6028" s="81">
        <f t="shared" si="695"/>
        <v>576203602021</v>
      </c>
      <c r="B6028">
        <v>5762036</v>
      </c>
      <c r="C6028" t="s">
        <v>1127</v>
      </c>
      <c r="D6028" s="1">
        <v>44561</v>
      </c>
      <c r="E6028" s="34" t="str">
        <f t="shared" si="696"/>
        <v/>
      </c>
      <c r="F6028" s="34" t="str">
        <f t="shared" si="696"/>
        <v/>
      </c>
      <c r="G6028" s="34" t="str">
        <f t="shared" si="696"/>
        <v/>
      </c>
      <c r="H6028" s="34" t="str">
        <f t="shared" si="696"/>
        <v/>
      </c>
      <c r="I6028" s="34" t="str">
        <f t="shared" si="696"/>
        <v/>
      </c>
    </row>
    <row r="6029" spans="1:9">
      <c r="A6029" s="81">
        <f t="shared" si="695"/>
        <v>576203602020</v>
      </c>
      <c r="B6029">
        <v>5762036</v>
      </c>
      <c r="C6029" t="s">
        <v>1127</v>
      </c>
      <c r="D6029" s="1">
        <v>44196</v>
      </c>
      <c r="E6029" s="34" t="str">
        <f t="shared" si="696"/>
        <v/>
      </c>
      <c r="F6029" s="34" t="str">
        <f t="shared" si="696"/>
        <v/>
      </c>
      <c r="G6029" s="34" t="str">
        <f t="shared" si="696"/>
        <v/>
      </c>
      <c r="H6029" s="34" t="str">
        <f t="shared" si="696"/>
        <v/>
      </c>
      <c r="I6029" s="34" t="str">
        <f t="shared" si="696"/>
        <v/>
      </c>
    </row>
    <row r="6030" spans="1:9">
      <c r="A6030" s="81">
        <f t="shared" si="695"/>
        <v>576203602019</v>
      </c>
      <c r="B6030">
        <v>5762036</v>
      </c>
      <c r="C6030" t="s">
        <v>1127</v>
      </c>
      <c r="D6030" s="1">
        <v>43830</v>
      </c>
      <c r="E6030" s="34" t="str">
        <f t="shared" si="696"/>
        <v/>
      </c>
      <c r="F6030" s="34" t="str">
        <f t="shared" si="696"/>
        <v/>
      </c>
      <c r="G6030" s="34" t="str">
        <f t="shared" si="696"/>
        <v/>
      </c>
      <c r="H6030" s="34" t="str">
        <f t="shared" si="696"/>
        <v/>
      </c>
      <c r="I6030" s="34" t="str">
        <f t="shared" si="696"/>
        <v/>
      </c>
    </row>
    <row r="6031" spans="1:9">
      <c r="A6031" s="81">
        <f t="shared" si="695"/>
        <v>576203602018</v>
      </c>
      <c r="B6031">
        <v>5762036</v>
      </c>
      <c r="C6031" t="s">
        <v>1127</v>
      </c>
      <c r="D6031" s="1">
        <v>43465</v>
      </c>
      <c r="E6031" s="34">
        <f t="shared" si="696"/>
        <v>16884</v>
      </c>
      <c r="F6031" s="34">
        <f t="shared" si="696"/>
        <v>2113</v>
      </c>
      <c r="G6031" s="34">
        <f t="shared" si="696"/>
        <v>1072</v>
      </c>
      <c r="H6031" s="34">
        <f t="shared" si="696"/>
        <v>162</v>
      </c>
      <c r="I6031" s="34">
        <f t="shared" si="696"/>
        <v>879</v>
      </c>
    </row>
    <row r="6032" spans="1:9">
      <c r="A6032" s="81">
        <f t="shared" si="695"/>
        <v>576203602017</v>
      </c>
      <c r="B6032">
        <v>5762036</v>
      </c>
      <c r="C6032" t="s">
        <v>1127</v>
      </c>
      <c r="D6032" s="1">
        <v>43100</v>
      </c>
      <c r="E6032" s="34">
        <f t="shared" si="696"/>
        <v>16884</v>
      </c>
      <c r="F6032" s="34">
        <f t="shared" si="696"/>
        <v>2102</v>
      </c>
      <c r="G6032" s="34">
        <f t="shared" si="696"/>
        <v>1064</v>
      </c>
      <c r="H6032" s="34">
        <f t="shared" si="696"/>
        <v>160</v>
      </c>
      <c r="I6032" s="34">
        <f t="shared" si="696"/>
        <v>878</v>
      </c>
    </row>
    <row r="6033" spans="1:9">
      <c r="A6033" s="81">
        <f t="shared" si="695"/>
        <v>576203602016</v>
      </c>
      <c r="B6033">
        <v>5762036</v>
      </c>
      <c r="C6033" t="s">
        <v>1127</v>
      </c>
      <c r="D6033" s="1">
        <v>42735</v>
      </c>
      <c r="E6033" s="34">
        <f t="shared" si="696"/>
        <v>16884</v>
      </c>
      <c r="F6033" s="34">
        <f t="shared" si="696"/>
        <v>2059</v>
      </c>
      <c r="G6033" s="34">
        <f t="shared" si="696"/>
        <v>1050</v>
      </c>
      <c r="H6033" s="34">
        <f t="shared" si="696"/>
        <v>122</v>
      </c>
      <c r="I6033" s="34">
        <f t="shared" si="696"/>
        <v>887</v>
      </c>
    </row>
    <row r="6034" spans="1:9">
      <c r="A6034" s="81">
        <f t="shared" si="695"/>
        <v>576203602015</v>
      </c>
      <c r="B6034">
        <v>5762036</v>
      </c>
      <c r="C6034" t="s">
        <v>1127</v>
      </c>
      <c r="D6034" s="1">
        <v>42369</v>
      </c>
      <c r="E6034" s="34">
        <f t="shared" ref="E6034:I6043" si="697">IF(YEAR($D6034)&lt;2016,VLOOKUP($A6034,LDB_alt,COLUMN()-1,FALSE),IFERROR(VLOOKUP($A6034,LDB_neu,COLUMN()-1,FALSE),""))</f>
        <v>16883.669999999998</v>
      </c>
      <c r="F6034" s="34">
        <f t="shared" si="697"/>
        <v>2039.9899999999998</v>
      </c>
      <c r="G6034" s="34">
        <f t="shared" si="697"/>
        <v>1049.0899999999999</v>
      </c>
      <c r="H6034" s="34">
        <f t="shared" si="697"/>
        <v>100.58</v>
      </c>
      <c r="I6034" s="34">
        <f t="shared" si="697"/>
        <v>890.32</v>
      </c>
    </row>
    <row r="6035" spans="1:9">
      <c r="A6035" s="81">
        <f t="shared" si="695"/>
        <v>576203602014</v>
      </c>
      <c r="B6035">
        <v>5762036</v>
      </c>
      <c r="C6035" t="s">
        <v>1127</v>
      </c>
      <c r="D6035" s="1">
        <v>42004</v>
      </c>
      <c r="E6035" s="34">
        <f t="shared" si="697"/>
        <v>16883.63</v>
      </c>
      <c r="F6035" s="34">
        <f t="shared" si="697"/>
        <v>2021.83</v>
      </c>
      <c r="G6035" s="34">
        <f t="shared" si="697"/>
        <v>1033.56</v>
      </c>
      <c r="H6035" s="34">
        <f t="shared" si="697"/>
        <v>86.93</v>
      </c>
      <c r="I6035" s="34">
        <f t="shared" si="697"/>
        <v>901.34</v>
      </c>
    </row>
    <row r="6036" spans="1:9">
      <c r="A6036" s="81">
        <f t="shared" si="695"/>
        <v>576203602013</v>
      </c>
      <c r="B6036">
        <v>5762036</v>
      </c>
      <c r="C6036" t="s">
        <v>1127</v>
      </c>
      <c r="D6036" s="1">
        <v>41639</v>
      </c>
      <c r="E6036" s="34">
        <f t="shared" si="697"/>
        <v>16883.63</v>
      </c>
      <c r="F6036" s="34">
        <f t="shared" si="697"/>
        <v>2015.1200000000001</v>
      </c>
      <c r="G6036" s="34">
        <f t="shared" si="697"/>
        <v>1026.68</v>
      </c>
      <c r="H6036" s="34">
        <f t="shared" si="697"/>
        <v>86.49</v>
      </c>
      <c r="I6036" s="34">
        <f t="shared" si="697"/>
        <v>901.95</v>
      </c>
    </row>
    <row r="6037" spans="1:9">
      <c r="A6037" s="81">
        <f t="shared" si="695"/>
        <v>576203602012</v>
      </c>
      <c r="B6037">
        <v>5762036</v>
      </c>
      <c r="C6037" t="s">
        <v>1127</v>
      </c>
      <c r="D6037" s="1">
        <v>41274</v>
      </c>
      <c r="E6037" s="34">
        <f t="shared" si="697"/>
        <v>16883.78</v>
      </c>
      <c r="F6037" s="34">
        <f t="shared" si="697"/>
        <v>2008.23</v>
      </c>
      <c r="G6037" s="34">
        <f t="shared" si="697"/>
        <v>1018.21</v>
      </c>
      <c r="H6037" s="34">
        <f t="shared" si="697"/>
        <v>87.42</v>
      </c>
      <c r="I6037" s="34">
        <f t="shared" si="697"/>
        <v>902.6</v>
      </c>
    </row>
    <row r="6038" spans="1:9">
      <c r="A6038" s="81">
        <f t="shared" si="695"/>
        <v>576203602011</v>
      </c>
      <c r="B6038">
        <v>5762036</v>
      </c>
      <c r="C6038" t="s">
        <v>1127</v>
      </c>
      <c r="D6038" s="1">
        <v>40908</v>
      </c>
      <c r="E6038" s="34">
        <f t="shared" si="697"/>
        <v>16883.78</v>
      </c>
      <c r="F6038" s="34">
        <f t="shared" si="697"/>
        <v>2002.35</v>
      </c>
      <c r="G6038" s="34">
        <f t="shared" si="697"/>
        <v>1012.43</v>
      </c>
      <c r="H6038" s="34">
        <f t="shared" si="697"/>
        <v>87.61</v>
      </c>
      <c r="I6038" s="34">
        <f t="shared" si="697"/>
        <v>902.31</v>
      </c>
    </row>
    <row r="6039" spans="1:9">
      <c r="A6039" s="81">
        <f t="shared" si="695"/>
        <v>576203602010</v>
      </c>
      <c r="B6039">
        <v>5762036</v>
      </c>
      <c r="C6039" t="s">
        <v>1127</v>
      </c>
      <c r="D6039" s="1">
        <v>40543</v>
      </c>
      <c r="E6039" s="34">
        <f t="shared" si="697"/>
        <v>16871.22</v>
      </c>
      <c r="F6039" s="34">
        <f t="shared" si="697"/>
        <v>1991.43</v>
      </c>
      <c r="G6039" s="34">
        <f t="shared" si="697"/>
        <v>1008.46</v>
      </c>
      <c r="H6039" s="34">
        <f t="shared" si="697"/>
        <v>86.76</v>
      </c>
      <c r="I6039" s="34">
        <f t="shared" si="697"/>
        <v>896.21</v>
      </c>
    </row>
    <row r="6040" spans="1:9">
      <c r="A6040" s="81">
        <f t="shared" si="695"/>
        <v>576203602009</v>
      </c>
      <c r="B6040">
        <v>5762036</v>
      </c>
      <c r="C6040" t="s">
        <v>1127</v>
      </c>
      <c r="D6040" s="1">
        <v>40178</v>
      </c>
      <c r="E6040" s="34">
        <f t="shared" si="697"/>
        <v>16871.22</v>
      </c>
      <c r="F6040" s="34">
        <f t="shared" si="697"/>
        <v>1989.08</v>
      </c>
      <c r="G6040" s="34">
        <f t="shared" si="697"/>
        <v>1006.14</v>
      </c>
      <c r="H6040" s="34">
        <f t="shared" si="697"/>
        <v>86.76</v>
      </c>
      <c r="I6040" s="34">
        <f t="shared" si="697"/>
        <v>896.18</v>
      </c>
    </row>
    <row r="6041" spans="1:9">
      <c r="A6041" s="81">
        <f t="shared" si="695"/>
        <v>576203602008</v>
      </c>
      <c r="B6041">
        <v>5762036</v>
      </c>
      <c r="C6041" t="s">
        <v>1127</v>
      </c>
      <c r="D6041" s="1">
        <v>39813</v>
      </c>
      <c r="E6041" s="34">
        <f t="shared" si="697"/>
        <v>16871.14</v>
      </c>
      <c r="F6041" s="34">
        <f t="shared" si="697"/>
        <v>1980.92</v>
      </c>
      <c r="G6041" s="34">
        <f t="shared" si="697"/>
        <v>998.7</v>
      </c>
      <c r="H6041" s="34">
        <f t="shared" si="697"/>
        <v>87.66</v>
      </c>
      <c r="I6041" s="34">
        <f t="shared" si="697"/>
        <v>894.56</v>
      </c>
    </row>
    <row r="6042" spans="1:9">
      <c r="A6042" s="81">
        <f t="shared" si="695"/>
        <v>576203602007</v>
      </c>
      <c r="B6042">
        <v>5762036</v>
      </c>
      <c r="C6042" t="s">
        <v>1127</v>
      </c>
      <c r="D6042" s="1">
        <v>39447</v>
      </c>
      <c r="E6042" s="34">
        <f t="shared" si="697"/>
        <v>16870.59</v>
      </c>
      <c r="F6042" s="34">
        <f t="shared" si="697"/>
        <v>1970.44</v>
      </c>
      <c r="G6042" s="34">
        <f t="shared" si="697"/>
        <v>994.26</v>
      </c>
      <c r="H6042" s="34">
        <f t="shared" si="697"/>
        <v>86</v>
      </c>
      <c r="I6042" s="34">
        <f t="shared" si="697"/>
        <v>890.18</v>
      </c>
    </row>
    <row r="6043" spans="1:9">
      <c r="A6043" s="81">
        <f t="shared" si="695"/>
        <v>576203602006</v>
      </c>
      <c r="B6043">
        <v>5762036</v>
      </c>
      <c r="C6043" t="s">
        <v>1127</v>
      </c>
      <c r="D6043" s="1">
        <v>39082</v>
      </c>
      <c r="E6043" s="34">
        <f t="shared" si="697"/>
        <v>16870.650000000001</v>
      </c>
      <c r="F6043" s="34">
        <f t="shared" si="697"/>
        <v>1958.5100000000002</v>
      </c>
      <c r="G6043" s="34">
        <f t="shared" si="697"/>
        <v>984.2</v>
      </c>
      <c r="H6043" s="34">
        <f t="shared" si="697"/>
        <v>85.65</v>
      </c>
      <c r="I6043" s="34">
        <f t="shared" si="697"/>
        <v>888.66</v>
      </c>
    </row>
    <row r="6044" spans="1:9">
      <c r="A6044" s="81">
        <f t="shared" si="695"/>
        <v>576204002025</v>
      </c>
      <c r="B6044">
        <v>5762040</v>
      </c>
      <c r="C6044" t="s">
        <v>1128</v>
      </c>
      <c r="D6044" s="1">
        <v>46022</v>
      </c>
      <c r="E6044" s="34" t="str">
        <f t="shared" ref="E6044:I6053" si="698">IF(YEAR($D6044)&lt;2016,VLOOKUP($A6044,LDB_alt,COLUMN()-1,FALSE),IFERROR(VLOOKUP($A6044,LDB_neu,COLUMN()-1,FALSE),""))</f>
        <v/>
      </c>
      <c r="F6044" s="34" t="str">
        <f t="shared" si="698"/>
        <v/>
      </c>
      <c r="G6044" s="34" t="str">
        <f t="shared" si="698"/>
        <v/>
      </c>
      <c r="H6044" s="34" t="str">
        <f t="shared" si="698"/>
        <v/>
      </c>
      <c r="I6044" s="34" t="str">
        <f t="shared" si="698"/>
        <v/>
      </c>
    </row>
    <row r="6045" spans="1:9">
      <c r="A6045" s="81">
        <f t="shared" si="695"/>
        <v>576204002024</v>
      </c>
      <c r="B6045">
        <v>5762040</v>
      </c>
      <c r="C6045" t="s">
        <v>1128</v>
      </c>
      <c r="D6045" s="1">
        <v>45657</v>
      </c>
      <c r="E6045" s="34" t="str">
        <f t="shared" si="698"/>
        <v/>
      </c>
      <c r="F6045" s="34" t="str">
        <f t="shared" si="698"/>
        <v/>
      </c>
      <c r="G6045" s="34" t="str">
        <f t="shared" si="698"/>
        <v/>
      </c>
      <c r="H6045" s="34" t="str">
        <f t="shared" si="698"/>
        <v/>
      </c>
      <c r="I6045" s="34" t="str">
        <f t="shared" si="698"/>
        <v/>
      </c>
    </row>
    <row r="6046" spans="1:9">
      <c r="A6046" s="81">
        <f t="shared" si="695"/>
        <v>576204002023</v>
      </c>
      <c r="B6046">
        <v>5762040</v>
      </c>
      <c r="C6046" t="s">
        <v>1128</v>
      </c>
      <c r="D6046" s="1">
        <v>45291</v>
      </c>
      <c r="E6046" s="34" t="str">
        <f t="shared" si="698"/>
        <v/>
      </c>
      <c r="F6046" s="34" t="str">
        <f t="shared" si="698"/>
        <v/>
      </c>
      <c r="G6046" s="34" t="str">
        <f t="shared" si="698"/>
        <v/>
      </c>
      <c r="H6046" s="34" t="str">
        <f t="shared" si="698"/>
        <v/>
      </c>
      <c r="I6046" s="34" t="str">
        <f t="shared" si="698"/>
        <v/>
      </c>
    </row>
    <row r="6047" spans="1:9">
      <c r="A6047" s="81">
        <f t="shared" si="695"/>
        <v>576204002022</v>
      </c>
      <c r="B6047">
        <v>5762040</v>
      </c>
      <c r="C6047" t="s">
        <v>1128</v>
      </c>
      <c r="D6047" s="1">
        <v>44926</v>
      </c>
      <c r="E6047" s="34" t="str">
        <f t="shared" si="698"/>
        <v/>
      </c>
      <c r="F6047" s="34" t="str">
        <f t="shared" si="698"/>
        <v/>
      </c>
      <c r="G6047" s="34" t="str">
        <f t="shared" si="698"/>
        <v/>
      </c>
      <c r="H6047" s="34" t="str">
        <f t="shared" si="698"/>
        <v/>
      </c>
      <c r="I6047" s="34" t="str">
        <f t="shared" si="698"/>
        <v/>
      </c>
    </row>
    <row r="6048" spans="1:9">
      <c r="A6048" s="81">
        <f t="shared" si="695"/>
        <v>576204002021</v>
      </c>
      <c r="B6048">
        <v>5762040</v>
      </c>
      <c r="C6048" t="s">
        <v>1128</v>
      </c>
      <c r="D6048" s="1">
        <v>44561</v>
      </c>
      <c r="E6048" s="34" t="str">
        <f t="shared" si="698"/>
        <v/>
      </c>
      <c r="F6048" s="34" t="str">
        <f t="shared" si="698"/>
        <v/>
      </c>
      <c r="G6048" s="34" t="str">
        <f t="shared" si="698"/>
        <v/>
      </c>
      <c r="H6048" s="34" t="str">
        <f t="shared" si="698"/>
        <v/>
      </c>
      <c r="I6048" s="34" t="str">
        <f t="shared" si="698"/>
        <v/>
      </c>
    </row>
    <row r="6049" spans="1:9">
      <c r="A6049" s="81">
        <f t="shared" si="695"/>
        <v>576204002020</v>
      </c>
      <c r="B6049">
        <v>5762040</v>
      </c>
      <c r="C6049" t="s">
        <v>1128</v>
      </c>
      <c r="D6049" s="1">
        <v>44196</v>
      </c>
      <c r="E6049" s="34" t="str">
        <f t="shared" si="698"/>
        <v/>
      </c>
      <c r="F6049" s="34" t="str">
        <f t="shared" si="698"/>
        <v/>
      </c>
      <c r="G6049" s="34" t="str">
        <f t="shared" si="698"/>
        <v/>
      </c>
      <c r="H6049" s="34" t="str">
        <f t="shared" si="698"/>
        <v/>
      </c>
      <c r="I6049" s="34" t="str">
        <f t="shared" si="698"/>
        <v/>
      </c>
    </row>
    <row r="6050" spans="1:9">
      <c r="A6050" s="81">
        <f t="shared" si="695"/>
        <v>576204002019</v>
      </c>
      <c r="B6050">
        <v>5762040</v>
      </c>
      <c r="C6050" t="s">
        <v>1128</v>
      </c>
      <c r="D6050" s="1">
        <v>43830</v>
      </c>
      <c r="E6050" s="34" t="str">
        <f t="shared" si="698"/>
        <v/>
      </c>
      <c r="F6050" s="34" t="str">
        <f t="shared" si="698"/>
        <v/>
      </c>
      <c r="G6050" s="34" t="str">
        <f t="shared" si="698"/>
        <v/>
      </c>
      <c r="H6050" s="34" t="str">
        <f t="shared" si="698"/>
        <v/>
      </c>
      <c r="I6050" s="34" t="str">
        <f t="shared" si="698"/>
        <v/>
      </c>
    </row>
    <row r="6051" spans="1:9">
      <c r="A6051" s="81">
        <f t="shared" si="695"/>
        <v>576204002018</v>
      </c>
      <c r="B6051">
        <v>5762040</v>
      </c>
      <c r="C6051" t="s">
        <v>1128</v>
      </c>
      <c r="D6051" s="1">
        <v>43465</v>
      </c>
      <c r="E6051" s="34">
        <f t="shared" si="698"/>
        <v>12841</v>
      </c>
      <c r="F6051" s="34">
        <f t="shared" si="698"/>
        <v>1018</v>
      </c>
      <c r="G6051" s="34">
        <f t="shared" si="698"/>
        <v>424</v>
      </c>
      <c r="H6051" s="34">
        <f t="shared" si="698"/>
        <v>58</v>
      </c>
      <c r="I6051" s="34">
        <f t="shared" si="698"/>
        <v>536</v>
      </c>
    </row>
    <row r="6052" spans="1:9">
      <c r="A6052" s="81">
        <f t="shared" si="695"/>
        <v>576204002017</v>
      </c>
      <c r="B6052">
        <v>5762040</v>
      </c>
      <c r="C6052" t="s">
        <v>1128</v>
      </c>
      <c r="D6052" s="1">
        <v>43100</v>
      </c>
      <c r="E6052" s="34">
        <f t="shared" si="698"/>
        <v>12841</v>
      </c>
      <c r="F6052" s="34">
        <f t="shared" si="698"/>
        <v>1010</v>
      </c>
      <c r="G6052" s="34">
        <f t="shared" si="698"/>
        <v>422</v>
      </c>
      <c r="H6052" s="34">
        <f t="shared" si="698"/>
        <v>53</v>
      </c>
      <c r="I6052" s="34">
        <f t="shared" si="698"/>
        <v>535</v>
      </c>
    </row>
    <row r="6053" spans="1:9">
      <c r="A6053" s="81">
        <f t="shared" si="695"/>
        <v>576204002016</v>
      </c>
      <c r="B6053">
        <v>5762040</v>
      </c>
      <c r="C6053" t="s">
        <v>1128</v>
      </c>
      <c r="D6053" s="1">
        <v>42735</v>
      </c>
      <c r="E6053" s="34">
        <f t="shared" si="698"/>
        <v>12841</v>
      </c>
      <c r="F6053" s="34">
        <f t="shared" si="698"/>
        <v>986</v>
      </c>
      <c r="G6053" s="34">
        <f t="shared" si="698"/>
        <v>413</v>
      </c>
      <c r="H6053" s="34">
        <f t="shared" si="698"/>
        <v>48</v>
      </c>
      <c r="I6053" s="34">
        <f t="shared" si="698"/>
        <v>525</v>
      </c>
    </row>
    <row r="6054" spans="1:9">
      <c r="A6054" s="81">
        <f t="shared" si="695"/>
        <v>576204002015</v>
      </c>
      <c r="B6054">
        <v>5762040</v>
      </c>
      <c r="C6054" t="s">
        <v>1128</v>
      </c>
      <c r="D6054" s="1">
        <v>42369</v>
      </c>
      <c r="E6054" s="34">
        <f t="shared" ref="E6054:I6063" si="699">IF(YEAR($D6054)&lt;2016,VLOOKUP($A6054,LDB_alt,COLUMN()-1,FALSE),IFERROR(VLOOKUP($A6054,LDB_neu,COLUMN()-1,FALSE),""))</f>
        <v>12841.05</v>
      </c>
      <c r="F6054" s="34">
        <f t="shared" si="699"/>
        <v>976.34</v>
      </c>
      <c r="G6054" s="34">
        <f t="shared" si="699"/>
        <v>407.56</v>
      </c>
      <c r="H6054" s="34">
        <f t="shared" si="699"/>
        <v>41.08</v>
      </c>
      <c r="I6054" s="34">
        <f t="shared" si="699"/>
        <v>527.70000000000005</v>
      </c>
    </row>
    <row r="6055" spans="1:9">
      <c r="A6055" s="81">
        <f t="shared" si="695"/>
        <v>576204002014</v>
      </c>
      <c r="B6055">
        <v>5762040</v>
      </c>
      <c r="C6055" t="s">
        <v>1128</v>
      </c>
      <c r="D6055" s="1">
        <v>42004</v>
      </c>
      <c r="E6055" s="34">
        <f t="shared" si="699"/>
        <v>12841.08</v>
      </c>
      <c r="F6055" s="34">
        <f t="shared" si="699"/>
        <v>978.56</v>
      </c>
      <c r="G6055" s="34">
        <f t="shared" si="699"/>
        <v>406.58</v>
      </c>
      <c r="H6055" s="34">
        <f t="shared" si="699"/>
        <v>42.49</v>
      </c>
      <c r="I6055" s="34">
        <f t="shared" si="699"/>
        <v>529.49</v>
      </c>
    </row>
    <row r="6056" spans="1:9">
      <c r="A6056" s="81">
        <f t="shared" si="695"/>
        <v>576204002013</v>
      </c>
      <c r="B6056">
        <v>5762040</v>
      </c>
      <c r="C6056" t="s">
        <v>1128</v>
      </c>
      <c r="D6056" s="1">
        <v>41639</v>
      </c>
      <c r="E6056" s="34">
        <f t="shared" si="699"/>
        <v>12841.09</v>
      </c>
      <c r="F6056" s="34">
        <f t="shared" si="699"/>
        <v>977.33</v>
      </c>
      <c r="G6056" s="34">
        <f t="shared" si="699"/>
        <v>405.29</v>
      </c>
      <c r="H6056" s="34">
        <f t="shared" si="699"/>
        <v>42.57</v>
      </c>
      <c r="I6056" s="34">
        <f t="shared" si="699"/>
        <v>529.47</v>
      </c>
    </row>
    <row r="6057" spans="1:9">
      <c r="A6057" s="81">
        <f t="shared" si="695"/>
        <v>576204002012</v>
      </c>
      <c r="B6057">
        <v>5762040</v>
      </c>
      <c r="C6057" t="s">
        <v>1128</v>
      </c>
      <c r="D6057" s="1">
        <v>41274</v>
      </c>
      <c r="E6057" s="34">
        <f t="shared" si="699"/>
        <v>12841.05</v>
      </c>
      <c r="F6057" s="34">
        <f t="shared" si="699"/>
        <v>972.43000000000006</v>
      </c>
      <c r="G6057" s="34">
        <f t="shared" si="699"/>
        <v>400.06</v>
      </c>
      <c r="H6057" s="34">
        <f t="shared" si="699"/>
        <v>41.87</v>
      </c>
      <c r="I6057" s="34">
        <f t="shared" si="699"/>
        <v>530.5</v>
      </c>
    </row>
    <row r="6058" spans="1:9">
      <c r="A6058" s="81">
        <f t="shared" si="695"/>
        <v>576204002011</v>
      </c>
      <c r="B6058">
        <v>5762040</v>
      </c>
      <c r="C6058" t="s">
        <v>1128</v>
      </c>
      <c r="D6058" s="1">
        <v>40908</v>
      </c>
      <c r="E6058" s="34">
        <f t="shared" si="699"/>
        <v>12841.05</v>
      </c>
      <c r="F6058" s="34">
        <f t="shared" si="699"/>
        <v>970.09999999999991</v>
      </c>
      <c r="G6058" s="34">
        <f t="shared" si="699"/>
        <v>397.63</v>
      </c>
      <c r="H6058" s="34">
        <f t="shared" si="699"/>
        <v>41.91</v>
      </c>
      <c r="I6058" s="34">
        <f t="shared" si="699"/>
        <v>530.55999999999995</v>
      </c>
    </row>
    <row r="6059" spans="1:9">
      <c r="A6059" s="81">
        <f t="shared" si="695"/>
        <v>576204002010</v>
      </c>
      <c r="B6059">
        <v>5762040</v>
      </c>
      <c r="C6059" t="s">
        <v>1128</v>
      </c>
      <c r="D6059" s="1">
        <v>40543</v>
      </c>
      <c r="E6059" s="34">
        <f t="shared" si="699"/>
        <v>12814.14</v>
      </c>
      <c r="F6059" s="34">
        <f t="shared" si="699"/>
        <v>965.51</v>
      </c>
      <c r="G6059" s="34">
        <f t="shared" si="699"/>
        <v>394.73</v>
      </c>
      <c r="H6059" s="34">
        <f t="shared" si="699"/>
        <v>41.05</v>
      </c>
      <c r="I6059" s="34">
        <f t="shared" si="699"/>
        <v>529.73</v>
      </c>
    </row>
    <row r="6060" spans="1:9">
      <c r="A6060" s="81">
        <f t="shared" si="695"/>
        <v>576204002009</v>
      </c>
      <c r="B6060">
        <v>5762040</v>
      </c>
      <c r="C6060" t="s">
        <v>1128</v>
      </c>
      <c r="D6060" s="1">
        <v>40178</v>
      </c>
      <c r="E6060" s="34">
        <f t="shared" si="699"/>
        <v>12814.14</v>
      </c>
      <c r="F6060" s="34">
        <f t="shared" si="699"/>
        <v>963.68000000000006</v>
      </c>
      <c r="G6060" s="34">
        <f t="shared" si="699"/>
        <v>393.53</v>
      </c>
      <c r="H6060" s="34">
        <f t="shared" si="699"/>
        <v>41.05</v>
      </c>
      <c r="I6060" s="34">
        <f t="shared" si="699"/>
        <v>529.1</v>
      </c>
    </row>
    <row r="6061" spans="1:9">
      <c r="A6061" s="81">
        <f t="shared" si="695"/>
        <v>576204002008</v>
      </c>
      <c r="B6061">
        <v>5762040</v>
      </c>
      <c r="C6061" t="s">
        <v>1128</v>
      </c>
      <c r="D6061" s="1">
        <v>39813</v>
      </c>
      <c r="E6061" s="34">
        <f t="shared" si="699"/>
        <v>12814.29</v>
      </c>
      <c r="F6061" s="34">
        <f t="shared" si="699"/>
        <v>958.79</v>
      </c>
      <c r="G6061" s="34">
        <f t="shared" si="699"/>
        <v>388.53</v>
      </c>
      <c r="H6061" s="34">
        <f t="shared" si="699"/>
        <v>41.8</v>
      </c>
      <c r="I6061" s="34">
        <f t="shared" si="699"/>
        <v>528.46</v>
      </c>
    </row>
    <row r="6062" spans="1:9">
      <c r="A6062" s="81">
        <f t="shared" si="695"/>
        <v>576204002007</v>
      </c>
      <c r="B6062">
        <v>5762040</v>
      </c>
      <c r="C6062" t="s">
        <v>1128</v>
      </c>
      <c r="D6062" s="1">
        <v>39447</v>
      </c>
      <c r="E6062" s="34">
        <f t="shared" si="699"/>
        <v>12814.11</v>
      </c>
      <c r="F6062" s="34">
        <f t="shared" si="699"/>
        <v>956.72</v>
      </c>
      <c r="G6062" s="34">
        <f t="shared" si="699"/>
        <v>386.4</v>
      </c>
      <c r="H6062" s="34">
        <f t="shared" si="699"/>
        <v>41.88</v>
      </c>
      <c r="I6062" s="34">
        <f t="shared" si="699"/>
        <v>528.44000000000005</v>
      </c>
    </row>
    <row r="6063" spans="1:9">
      <c r="A6063" s="81">
        <f t="shared" si="695"/>
        <v>576204002006</v>
      </c>
      <c r="B6063">
        <v>5762040</v>
      </c>
      <c r="C6063" t="s">
        <v>1128</v>
      </c>
      <c r="D6063" s="1">
        <v>39082</v>
      </c>
      <c r="E6063" s="34">
        <f t="shared" si="699"/>
        <v>12814.06</v>
      </c>
      <c r="F6063" s="34">
        <f t="shared" si="699"/>
        <v>950.57999999999993</v>
      </c>
      <c r="G6063" s="34">
        <f t="shared" si="699"/>
        <v>380.15</v>
      </c>
      <c r="H6063" s="34">
        <f t="shared" si="699"/>
        <v>42.56</v>
      </c>
      <c r="I6063" s="34">
        <f t="shared" si="699"/>
        <v>527.87</v>
      </c>
    </row>
    <row r="6064" spans="1:9">
      <c r="A6064" s="81">
        <f t="shared" si="695"/>
        <v>576600002025</v>
      </c>
      <c r="B6064">
        <v>5766</v>
      </c>
      <c r="C6064" t="s">
        <v>551</v>
      </c>
      <c r="D6064" s="1">
        <v>46022</v>
      </c>
      <c r="E6064" s="34" t="str">
        <f t="shared" ref="E6064:I6073" si="700">IF(YEAR($D6064)&lt;2016,VLOOKUP($A6064,LDB_alt,COLUMN()-1,FALSE),IFERROR(VLOOKUP($A6064,LDB_neu,COLUMN()-1,FALSE),""))</f>
        <v/>
      </c>
      <c r="F6064" s="34" t="str">
        <f t="shared" si="700"/>
        <v/>
      </c>
      <c r="G6064" s="34" t="str">
        <f t="shared" si="700"/>
        <v/>
      </c>
      <c r="H6064" s="34" t="str">
        <f t="shared" si="700"/>
        <v/>
      </c>
      <c r="I6064" s="34" t="str">
        <f t="shared" si="700"/>
        <v/>
      </c>
    </row>
    <row r="6065" spans="1:9">
      <c r="A6065" s="81">
        <f t="shared" si="695"/>
        <v>576600002024</v>
      </c>
      <c r="B6065">
        <v>5766</v>
      </c>
      <c r="C6065" t="s">
        <v>551</v>
      </c>
      <c r="D6065" s="1">
        <v>45657</v>
      </c>
      <c r="E6065" s="34" t="str">
        <f t="shared" si="700"/>
        <v/>
      </c>
      <c r="F6065" s="34" t="str">
        <f t="shared" si="700"/>
        <v/>
      </c>
      <c r="G6065" s="34" t="str">
        <f t="shared" si="700"/>
        <v/>
      </c>
      <c r="H6065" s="34" t="str">
        <f t="shared" si="700"/>
        <v/>
      </c>
      <c r="I6065" s="34" t="str">
        <f t="shared" si="700"/>
        <v/>
      </c>
    </row>
    <row r="6066" spans="1:9">
      <c r="A6066" s="81">
        <f t="shared" si="695"/>
        <v>576600002023</v>
      </c>
      <c r="B6066">
        <v>5766</v>
      </c>
      <c r="C6066" t="s">
        <v>551</v>
      </c>
      <c r="D6066" s="1">
        <v>45291</v>
      </c>
      <c r="E6066" s="34" t="str">
        <f t="shared" si="700"/>
        <v/>
      </c>
      <c r="F6066" s="34" t="str">
        <f t="shared" si="700"/>
        <v/>
      </c>
      <c r="G6066" s="34" t="str">
        <f t="shared" si="700"/>
        <v/>
      </c>
      <c r="H6066" s="34" t="str">
        <f t="shared" si="700"/>
        <v/>
      </c>
      <c r="I6066" s="34" t="str">
        <f t="shared" si="700"/>
        <v/>
      </c>
    </row>
    <row r="6067" spans="1:9">
      <c r="A6067" s="81">
        <f t="shared" si="695"/>
        <v>576600002022</v>
      </c>
      <c r="B6067">
        <v>5766</v>
      </c>
      <c r="C6067" t="s">
        <v>551</v>
      </c>
      <c r="D6067" s="1">
        <v>44926</v>
      </c>
      <c r="E6067" s="34" t="str">
        <f t="shared" si="700"/>
        <v/>
      </c>
      <c r="F6067" s="34" t="str">
        <f t="shared" si="700"/>
        <v/>
      </c>
      <c r="G6067" s="34" t="str">
        <f t="shared" si="700"/>
        <v/>
      </c>
      <c r="H6067" s="34" t="str">
        <f t="shared" si="700"/>
        <v/>
      </c>
      <c r="I6067" s="34" t="str">
        <f t="shared" si="700"/>
        <v/>
      </c>
    </row>
    <row r="6068" spans="1:9">
      <c r="A6068" s="81">
        <f t="shared" si="695"/>
        <v>576600002021</v>
      </c>
      <c r="B6068">
        <v>5766</v>
      </c>
      <c r="C6068" t="s">
        <v>551</v>
      </c>
      <c r="D6068" s="1">
        <v>44561</v>
      </c>
      <c r="E6068" s="34" t="str">
        <f t="shared" si="700"/>
        <v/>
      </c>
      <c r="F6068" s="34" t="str">
        <f t="shared" si="700"/>
        <v/>
      </c>
      <c r="G6068" s="34" t="str">
        <f t="shared" si="700"/>
        <v/>
      </c>
      <c r="H6068" s="34" t="str">
        <f t="shared" si="700"/>
        <v/>
      </c>
      <c r="I6068" s="34" t="str">
        <f t="shared" si="700"/>
        <v/>
      </c>
    </row>
    <row r="6069" spans="1:9">
      <c r="A6069" s="81">
        <f t="shared" si="695"/>
        <v>576600002020</v>
      </c>
      <c r="B6069">
        <v>5766</v>
      </c>
      <c r="C6069" t="s">
        <v>551</v>
      </c>
      <c r="D6069" s="1">
        <v>44196</v>
      </c>
      <c r="E6069" s="34" t="str">
        <f t="shared" si="700"/>
        <v/>
      </c>
      <c r="F6069" s="34" t="str">
        <f t="shared" si="700"/>
        <v/>
      </c>
      <c r="G6069" s="34" t="str">
        <f t="shared" si="700"/>
        <v/>
      </c>
      <c r="H6069" s="34" t="str">
        <f t="shared" si="700"/>
        <v/>
      </c>
      <c r="I6069" s="34" t="str">
        <f t="shared" si="700"/>
        <v/>
      </c>
    </row>
    <row r="6070" spans="1:9">
      <c r="A6070" s="81">
        <f t="shared" si="695"/>
        <v>576600002019</v>
      </c>
      <c r="B6070">
        <v>5766</v>
      </c>
      <c r="C6070" t="s">
        <v>551</v>
      </c>
      <c r="D6070" s="1">
        <v>43830</v>
      </c>
      <c r="E6070" s="34" t="str">
        <f t="shared" si="700"/>
        <v/>
      </c>
      <c r="F6070" s="34" t="str">
        <f t="shared" si="700"/>
        <v/>
      </c>
      <c r="G6070" s="34" t="str">
        <f t="shared" si="700"/>
        <v/>
      </c>
      <c r="H6070" s="34" t="str">
        <f t="shared" si="700"/>
        <v/>
      </c>
      <c r="I6070" s="34" t="str">
        <f t="shared" si="700"/>
        <v/>
      </c>
    </row>
    <row r="6071" spans="1:9">
      <c r="A6071" s="81">
        <f t="shared" si="695"/>
        <v>576600002018</v>
      </c>
      <c r="B6071">
        <v>5766</v>
      </c>
      <c r="C6071" t="s">
        <v>551</v>
      </c>
      <c r="D6071" s="1">
        <v>43465</v>
      </c>
      <c r="E6071" s="34">
        <f t="shared" si="700"/>
        <v>124622</v>
      </c>
      <c r="F6071" s="34">
        <f t="shared" si="700"/>
        <v>21339</v>
      </c>
      <c r="G6071" s="34">
        <f t="shared" si="700"/>
        <v>12234</v>
      </c>
      <c r="H6071" s="34">
        <f t="shared" si="700"/>
        <v>2656</v>
      </c>
      <c r="I6071" s="34">
        <f t="shared" si="700"/>
        <v>6449</v>
      </c>
    </row>
    <row r="6072" spans="1:9">
      <c r="A6072" s="81">
        <f t="shared" si="695"/>
        <v>576600002017</v>
      </c>
      <c r="B6072">
        <v>5766</v>
      </c>
      <c r="C6072" t="s">
        <v>551</v>
      </c>
      <c r="D6072" s="1">
        <v>43100</v>
      </c>
      <c r="E6072" s="34">
        <f t="shared" si="700"/>
        <v>124622</v>
      </c>
      <c r="F6072" s="34">
        <f t="shared" si="700"/>
        <v>21232</v>
      </c>
      <c r="G6072" s="34">
        <f t="shared" si="700"/>
        <v>12198</v>
      </c>
      <c r="H6072" s="34">
        <f t="shared" si="700"/>
        <v>2593</v>
      </c>
      <c r="I6072" s="34">
        <f t="shared" si="700"/>
        <v>6441</v>
      </c>
    </row>
    <row r="6073" spans="1:9">
      <c r="A6073" s="81">
        <f t="shared" si="695"/>
        <v>576600002016</v>
      </c>
      <c r="B6073">
        <v>5766</v>
      </c>
      <c r="C6073" t="s">
        <v>551</v>
      </c>
      <c r="D6073" s="1">
        <v>42735</v>
      </c>
      <c r="E6073" s="34">
        <f t="shared" si="700"/>
        <v>124622</v>
      </c>
      <c r="F6073" s="34">
        <f t="shared" si="700"/>
        <v>21118</v>
      </c>
      <c r="G6073" s="34">
        <f t="shared" si="700"/>
        <v>12158</v>
      </c>
      <c r="H6073" s="34">
        <f t="shared" si="700"/>
        <v>2508</v>
      </c>
      <c r="I6073" s="34">
        <f t="shared" si="700"/>
        <v>6452</v>
      </c>
    </row>
    <row r="6074" spans="1:9">
      <c r="A6074" s="81">
        <f t="shared" si="695"/>
        <v>576600002015</v>
      </c>
      <c r="B6074">
        <v>5766</v>
      </c>
      <c r="C6074" t="s">
        <v>551</v>
      </c>
      <c r="D6074" s="1">
        <v>42369</v>
      </c>
      <c r="E6074" s="34">
        <f t="shared" ref="E6074:I6083" si="701">IF(YEAR($D6074)&lt;2016,VLOOKUP($A6074,LDB_alt,COLUMN()-1,FALSE),IFERROR(VLOOKUP($A6074,LDB_neu,COLUMN()-1,FALSE),""))</f>
        <v>124621.41</v>
      </c>
      <c r="F6074" s="34">
        <f t="shared" si="701"/>
        <v>21028.78</v>
      </c>
      <c r="G6074" s="34">
        <f t="shared" si="701"/>
        <v>12258.68</v>
      </c>
      <c r="H6074" s="34">
        <f t="shared" si="701"/>
        <v>2300.25</v>
      </c>
      <c r="I6074" s="34">
        <f t="shared" si="701"/>
        <v>6469.85</v>
      </c>
    </row>
    <row r="6075" spans="1:9">
      <c r="A6075" s="81">
        <f t="shared" si="695"/>
        <v>576600002014</v>
      </c>
      <c r="B6075">
        <v>5766</v>
      </c>
      <c r="C6075" t="s">
        <v>551</v>
      </c>
      <c r="D6075" s="1">
        <v>42004</v>
      </c>
      <c r="E6075" s="34">
        <f t="shared" si="701"/>
        <v>124621.45</v>
      </c>
      <c r="F6075" s="34">
        <f t="shared" si="701"/>
        <v>21009.38</v>
      </c>
      <c r="G6075" s="34">
        <f t="shared" si="701"/>
        <v>12267.85</v>
      </c>
      <c r="H6075" s="34">
        <f t="shared" si="701"/>
        <v>2256.25</v>
      </c>
      <c r="I6075" s="34">
        <f t="shared" si="701"/>
        <v>6485.28</v>
      </c>
    </row>
    <row r="6076" spans="1:9">
      <c r="A6076" s="81">
        <f t="shared" si="695"/>
        <v>576600002013</v>
      </c>
      <c r="B6076">
        <v>5766</v>
      </c>
      <c r="C6076" t="s">
        <v>551</v>
      </c>
      <c r="D6076" s="1">
        <v>41639</v>
      </c>
      <c r="E6076" s="34">
        <f t="shared" si="701"/>
        <v>124621.45</v>
      </c>
      <c r="F6076" s="34">
        <f t="shared" si="701"/>
        <v>20939.12</v>
      </c>
      <c r="G6076" s="34">
        <f t="shared" si="701"/>
        <v>12228.24</v>
      </c>
      <c r="H6076" s="34">
        <f t="shared" si="701"/>
        <v>2232.23</v>
      </c>
      <c r="I6076" s="34">
        <f t="shared" si="701"/>
        <v>6478.65</v>
      </c>
    </row>
    <row r="6077" spans="1:9">
      <c r="A6077" s="81">
        <f t="shared" si="695"/>
        <v>576600002012</v>
      </c>
      <c r="B6077">
        <v>5766</v>
      </c>
      <c r="C6077" t="s">
        <v>551</v>
      </c>
      <c r="D6077" s="1">
        <v>41274</v>
      </c>
      <c r="E6077" s="34">
        <f t="shared" si="701"/>
        <v>124621.26</v>
      </c>
      <c r="F6077" s="34">
        <f t="shared" si="701"/>
        <v>20853.41</v>
      </c>
      <c r="G6077" s="34">
        <f t="shared" si="701"/>
        <v>12188.96</v>
      </c>
      <c r="H6077" s="34">
        <f t="shared" si="701"/>
        <v>2214.52</v>
      </c>
      <c r="I6077" s="34">
        <f t="shared" si="701"/>
        <v>6449.93</v>
      </c>
    </row>
    <row r="6078" spans="1:9">
      <c r="A6078" s="81">
        <f t="shared" si="695"/>
        <v>576600002011</v>
      </c>
      <c r="B6078">
        <v>5766</v>
      </c>
      <c r="C6078" t="s">
        <v>551</v>
      </c>
      <c r="D6078" s="1">
        <v>40908</v>
      </c>
      <c r="E6078" s="34">
        <f t="shared" si="701"/>
        <v>124621.27</v>
      </c>
      <c r="F6078" s="34">
        <f t="shared" si="701"/>
        <v>20807.57</v>
      </c>
      <c r="G6078" s="34">
        <f t="shared" si="701"/>
        <v>12161</v>
      </c>
      <c r="H6078" s="34">
        <f t="shared" si="701"/>
        <v>2206.7800000000002</v>
      </c>
      <c r="I6078" s="34">
        <f t="shared" si="701"/>
        <v>6439.79</v>
      </c>
    </row>
    <row r="6079" spans="1:9">
      <c r="A6079" s="81">
        <f t="shared" si="695"/>
        <v>576600002010</v>
      </c>
      <c r="B6079">
        <v>5766</v>
      </c>
      <c r="C6079" t="s">
        <v>551</v>
      </c>
      <c r="D6079" s="1">
        <v>40543</v>
      </c>
      <c r="E6079" s="34">
        <f t="shared" si="701"/>
        <v>124621.27</v>
      </c>
      <c r="F6079" s="34">
        <f t="shared" si="701"/>
        <v>20724.349999999999</v>
      </c>
      <c r="G6079" s="34">
        <f t="shared" si="701"/>
        <v>12146.56</v>
      </c>
      <c r="H6079" s="34">
        <f t="shared" si="701"/>
        <v>2180.38</v>
      </c>
      <c r="I6079" s="34">
        <f t="shared" si="701"/>
        <v>6397.41</v>
      </c>
    </row>
    <row r="6080" spans="1:9">
      <c r="A6080" s="81">
        <f t="shared" si="695"/>
        <v>576600002009</v>
      </c>
      <c r="B6080">
        <v>5766</v>
      </c>
      <c r="C6080" t="s">
        <v>551</v>
      </c>
      <c r="D6080" s="1">
        <v>40178</v>
      </c>
      <c r="E6080" s="34">
        <f t="shared" si="701"/>
        <v>124621.27</v>
      </c>
      <c r="F6080" s="34">
        <f t="shared" si="701"/>
        <v>20699.09</v>
      </c>
      <c r="G6080" s="34">
        <f t="shared" si="701"/>
        <v>12121.89</v>
      </c>
      <c r="H6080" s="34">
        <f t="shared" si="701"/>
        <v>2183.4299999999998</v>
      </c>
      <c r="I6080" s="34">
        <f t="shared" si="701"/>
        <v>6393.77</v>
      </c>
    </row>
    <row r="6081" spans="1:9">
      <c r="A6081" s="81">
        <f t="shared" si="695"/>
        <v>576600002008</v>
      </c>
      <c r="B6081">
        <v>5766</v>
      </c>
      <c r="C6081" t="s">
        <v>551</v>
      </c>
      <c r="D6081" s="1">
        <v>39813</v>
      </c>
      <c r="E6081" s="34">
        <f t="shared" si="701"/>
        <v>124629.25</v>
      </c>
      <c r="F6081" s="34">
        <f t="shared" si="701"/>
        <v>20667.560000000001</v>
      </c>
      <c r="G6081" s="34">
        <f t="shared" si="701"/>
        <v>12088.49</v>
      </c>
      <c r="H6081" s="34">
        <f t="shared" si="701"/>
        <v>2184.46</v>
      </c>
      <c r="I6081" s="34">
        <f t="shared" si="701"/>
        <v>6394.61</v>
      </c>
    </row>
    <row r="6082" spans="1:9">
      <c r="A6082" s="81">
        <f t="shared" si="695"/>
        <v>576600002007</v>
      </c>
      <c r="B6082">
        <v>5766</v>
      </c>
      <c r="C6082" t="s">
        <v>551</v>
      </c>
      <c r="D6082" s="1">
        <v>39447</v>
      </c>
      <c r="E6082" s="34">
        <f t="shared" si="701"/>
        <v>124629.19</v>
      </c>
      <c r="F6082" s="34">
        <f t="shared" si="701"/>
        <v>20609.940000000002</v>
      </c>
      <c r="G6082" s="34">
        <f t="shared" si="701"/>
        <v>12090.99</v>
      </c>
      <c r="H6082" s="34">
        <f t="shared" si="701"/>
        <v>2162.96</v>
      </c>
      <c r="I6082" s="34">
        <f t="shared" si="701"/>
        <v>6355.99</v>
      </c>
    </row>
    <row r="6083" spans="1:9">
      <c r="A6083" s="81">
        <f t="shared" si="695"/>
        <v>576600002006</v>
      </c>
      <c r="B6083">
        <v>5766</v>
      </c>
      <c r="C6083" t="s">
        <v>551</v>
      </c>
      <c r="D6083" s="1">
        <v>39082</v>
      </c>
      <c r="E6083" s="34">
        <f t="shared" si="701"/>
        <v>124641.17</v>
      </c>
      <c r="F6083" s="34">
        <f t="shared" si="701"/>
        <v>20441</v>
      </c>
      <c r="G6083" s="34">
        <f t="shared" si="701"/>
        <v>12117.8</v>
      </c>
      <c r="H6083" s="34">
        <f t="shared" si="701"/>
        <v>2096.98</v>
      </c>
      <c r="I6083" s="34">
        <f t="shared" si="701"/>
        <v>6226.22</v>
      </c>
    </row>
    <row r="6084" spans="1:9">
      <c r="A6084" s="81">
        <f t="shared" si="695"/>
        <v>576600402025</v>
      </c>
      <c r="B6084">
        <v>5766004</v>
      </c>
      <c r="C6084" t="s">
        <v>552</v>
      </c>
      <c r="D6084" s="1">
        <v>46022</v>
      </c>
      <c r="E6084" s="34" t="str">
        <f t="shared" ref="E6084:I6093" si="702">IF(YEAR($D6084)&lt;2016,VLOOKUP($A6084,LDB_alt,COLUMN()-1,FALSE),IFERROR(VLOOKUP($A6084,LDB_neu,COLUMN()-1,FALSE),""))</f>
        <v/>
      </c>
      <c r="F6084" s="34" t="str">
        <f t="shared" si="702"/>
        <v/>
      </c>
      <c r="G6084" s="34" t="str">
        <f t="shared" si="702"/>
        <v/>
      </c>
      <c r="H6084" s="34" t="str">
        <f t="shared" si="702"/>
        <v/>
      </c>
      <c r="I6084" s="34" t="str">
        <f t="shared" si="702"/>
        <v/>
      </c>
    </row>
    <row r="6085" spans="1:9">
      <c r="A6085" s="81">
        <f t="shared" ref="A6085:A6148" si="703">(LEFT(B6085&amp;"00000000",8)&amp;YEAR(D6085))+0</f>
        <v>576600402024</v>
      </c>
      <c r="B6085">
        <v>5766004</v>
      </c>
      <c r="C6085" t="s">
        <v>552</v>
      </c>
      <c r="D6085" s="1">
        <v>45657</v>
      </c>
      <c r="E6085" s="34" t="str">
        <f t="shared" si="702"/>
        <v/>
      </c>
      <c r="F6085" s="34" t="str">
        <f t="shared" si="702"/>
        <v/>
      </c>
      <c r="G6085" s="34" t="str">
        <f t="shared" si="702"/>
        <v/>
      </c>
      <c r="H6085" s="34" t="str">
        <f t="shared" si="702"/>
        <v/>
      </c>
      <c r="I6085" s="34" t="str">
        <f t="shared" si="702"/>
        <v/>
      </c>
    </row>
    <row r="6086" spans="1:9">
      <c r="A6086" s="81">
        <f t="shared" si="703"/>
        <v>576600402023</v>
      </c>
      <c r="B6086">
        <v>5766004</v>
      </c>
      <c r="C6086" t="s">
        <v>552</v>
      </c>
      <c r="D6086" s="1">
        <v>45291</v>
      </c>
      <c r="E6086" s="34" t="str">
        <f t="shared" si="702"/>
        <v/>
      </c>
      <c r="F6086" s="34" t="str">
        <f t="shared" si="702"/>
        <v/>
      </c>
      <c r="G6086" s="34" t="str">
        <f t="shared" si="702"/>
        <v/>
      </c>
      <c r="H6086" s="34" t="str">
        <f t="shared" si="702"/>
        <v/>
      </c>
      <c r="I6086" s="34" t="str">
        <f t="shared" si="702"/>
        <v/>
      </c>
    </row>
    <row r="6087" spans="1:9">
      <c r="A6087" s="81">
        <f t="shared" si="703"/>
        <v>576600402022</v>
      </c>
      <c r="B6087">
        <v>5766004</v>
      </c>
      <c r="C6087" t="s">
        <v>552</v>
      </c>
      <c r="D6087" s="1">
        <v>44926</v>
      </c>
      <c r="E6087" s="34" t="str">
        <f t="shared" si="702"/>
        <v/>
      </c>
      <c r="F6087" s="34" t="str">
        <f t="shared" si="702"/>
        <v/>
      </c>
      <c r="G6087" s="34" t="str">
        <f t="shared" si="702"/>
        <v/>
      </c>
      <c r="H6087" s="34" t="str">
        <f t="shared" si="702"/>
        <v/>
      </c>
      <c r="I6087" s="34" t="str">
        <f t="shared" si="702"/>
        <v/>
      </c>
    </row>
    <row r="6088" spans="1:9">
      <c r="A6088" s="81">
        <f t="shared" si="703"/>
        <v>576600402021</v>
      </c>
      <c r="B6088">
        <v>5766004</v>
      </c>
      <c r="C6088" t="s">
        <v>552</v>
      </c>
      <c r="D6088" s="1">
        <v>44561</v>
      </c>
      <c r="E6088" s="34" t="str">
        <f t="shared" si="702"/>
        <v/>
      </c>
      <c r="F6088" s="34" t="str">
        <f t="shared" si="702"/>
        <v/>
      </c>
      <c r="G6088" s="34" t="str">
        <f t="shared" si="702"/>
        <v/>
      </c>
      <c r="H6088" s="34" t="str">
        <f t="shared" si="702"/>
        <v/>
      </c>
      <c r="I6088" s="34" t="str">
        <f t="shared" si="702"/>
        <v/>
      </c>
    </row>
    <row r="6089" spans="1:9">
      <c r="A6089" s="81">
        <f t="shared" si="703"/>
        <v>576600402020</v>
      </c>
      <c r="B6089">
        <v>5766004</v>
      </c>
      <c r="C6089" t="s">
        <v>552</v>
      </c>
      <c r="D6089" s="1">
        <v>44196</v>
      </c>
      <c r="E6089" s="34" t="str">
        <f t="shared" si="702"/>
        <v/>
      </c>
      <c r="F6089" s="34" t="str">
        <f t="shared" si="702"/>
        <v/>
      </c>
      <c r="G6089" s="34" t="str">
        <f t="shared" si="702"/>
        <v/>
      </c>
      <c r="H6089" s="34" t="str">
        <f t="shared" si="702"/>
        <v/>
      </c>
      <c r="I6089" s="34" t="str">
        <f t="shared" si="702"/>
        <v/>
      </c>
    </row>
    <row r="6090" spans="1:9">
      <c r="A6090" s="81">
        <f t="shared" si="703"/>
        <v>576600402019</v>
      </c>
      <c r="B6090">
        <v>5766004</v>
      </c>
      <c r="C6090" t="s">
        <v>552</v>
      </c>
      <c r="D6090" s="1">
        <v>43830</v>
      </c>
      <c r="E6090" s="34" t="str">
        <f t="shared" si="702"/>
        <v/>
      </c>
      <c r="F6090" s="34" t="str">
        <f t="shared" si="702"/>
        <v/>
      </c>
      <c r="G6090" s="34" t="str">
        <f t="shared" si="702"/>
        <v/>
      </c>
      <c r="H6090" s="34" t="str">
        <f t="shared" si="702"/>
        <v/>
      </c>
      <c r="I6090" s="34" t="str">
        <f t="shared" si="702"/>
        <v/>
      </c>
    </row>
    <row r="6091" spans="1:9">
      <c r="A6091" s="81">
        <f t="shared" si="703"/>
        <v>576600402018</v>
      </c>
      <c r="B6091">
        <v>5766004</v>
      </c>
      <c r="C6091" t="s">
        <v>552</v>
      </c>
      <c r="D6091" s="1">
        <v>43465</v>
      </c>
      <c r="E6091" s="34">
        <f t="shared" si="702"/>
        <v>4218</v>
      </c>
      <c r="F6091" s="34">
        <f t="shared" si="702"/>
        <v>688</v>
      </c>
      <c r="G6091" s="34">
        <f t="shared" si="702"/>
        <v>442</v>
      </c>
      <c r="H6091" s="34">
        <f t="shared" si="702"/>
        <v>52</v>
      </c>
      <c r="I6091" s="34">
        <f t="shared" si="702"/>
        <v>194</v>
      </c>
    </row>
    <row r="6092" spans="1:9">
      <c r="A6092" s="81">
        <f t="shared" si="703"/>
        <v>576600402017</v>
      </c>
      <c r="B6092">
        <v>5766004</v>
      </c>
      <c r="C6092" t="s">
        <v>552</v>
      </c>
      <c r="D6092" s="1">
        <v>43100</v>
      </c>
      <c r="E6092" s="34">
        <f t="shared" si="702"/>
        <v>4218</v>
      </c>
      <c r="F6092" s="34">
        <f t="shared" si="702"/>
        <v>686</v>
      </c>
      <c r="G6092" s="34">
        <f t="shared" si="702"/>
        <v>440</v>
      </c>
      <c r="H6092" s="34">
        <f t="shared" si="702"/>
        <v>52</v>
      </c>
      <c r="I6092" s="34">
        <f t="shared" si="702"/>
        <v>194</v>
      </c>
    </row>
    <row r="6093" spans="1:9">
      <c r="A6093" s="81">
        <f t="shared" si="703"/>
        <v>576600402016</v>
      </c>
      <c r="B6093">
        <v>5766004</v>
      </c>
      <c r="C6093" t="s">
        <v>552</v>
      </c>
      <c r="D6093" s="1">
        <v>42735</v>
      </c>
      <c r="E6093" s="34">
        <f t="shared" si="702"/>
        <v>4218</v>
      </c>
      <c r="F6093" s="34">
        <f t="shared" si="702"/>
        <v>686</v>
      </c>
      <c r="G6093" s="34">
        <f t="shared" si="702"/>
        <v>439</v>
      </c>
      <c r="H6093" s="34">
        <f t="shared" si="702"/>
        <v>52</v>
      </c>
      <c r="I6093" s="34">
        <f t="shared" si="702"/>
        <v>195</v>
      </c>
    </row>
    <row r="6094" spans="1:9">
      <c r="A6094" s="81">
        <f t="shared" si="703"/>
        <v>576600402015</v>
      </c>
      <c r="B6094">
        <v>5766004</v>
      </c>
      <c r="C6094" t="s">
        <v>552</v>
      </c>
      <c r="D6094" s="1">
        <v>42369</v>
      </c>
      <c r="E6094" s="34">
        <f t="shared" ref="E6094:I6103" si="704">IF(YEAR($D6094)&lt;2016,VLOOKUP($A6094,LDB_alt,COLUMN()-1,FALSE),IFERROR(VLOOKUP($A6094,LDB_neu,COLUMN()-1,FALSE),""))</f>
        <v>4218.46</v>
      </c>
      <c r="F6094" s="34">
        <f t="shared" si="704"/>
        <v>668.66000000000008</v>
      </c>
      <c r="G6094" s="34">
        <f t="shared" si="704"/>
        <v>421.47</v>
      </c>
      <c r="H6094" s="34">
        <f t="shared" si="704"/>
        <v>46.5</v>
      </c>
      <c r="I6094" s="34">
        <f t="shared" si="704"/>
        <v>200.69</v>
      </c>
    </row>
    <row r="6095" spans="1:9">
      <c r="A6095" s="81">
        <f t="shared" si="703"/>
        <v>576600402014</v>
      </c>
      <c r="B6095">
        <v>5766004</v>
      </c>
      <c r="C6095" t="s">
        <v>552</v>
      </c>
      <c r="D6095" s="1">
        <v>42004</v>
      </c>
      <c r="E6095" s="34">
        <f t="shared" si="704"/>
        <v>4218.46</v>
      </c>
      <c r="F6095" s="34">
        <f t="shared" si="704"/>
        <v>670.24</v>
      </c>
      <c r="G6095" s="34">
        <f t="shared" si="704"/>
        <v>445.91</v>
      </c>
      <c r="H6095" s="34">
        <f t="shared" si="704"/>
        <v>22.76</v>
      </c>
      <c r="I6095" s="34">
        <f t="shared" si="704"/>
        <v>201.57</v>
      </c>
    </row>
    <row r="6096" spans="1:9">
      <c r="A6096" s="81">
        <f t="shared" si="703"/>
        <v>576600402013</v>
      </c>
      <c r="B6096">
        <v>5766004</v>
      </c>
      <c r="C6096" t="s">
        <v>552</v>
      </c>
      <c r="D6096" s="1">
        <v>41639</v>
      </c>
      <c r="E6096" s="34">
        <f t="shared" si="704"/>
        <v>4218.46</v>
      </c>
      <c r="F6096" s="34">
        <f t="shared" si="704"/>
        <v>669.74</v>
      </c>
      <c r="G6096" s="34">
        <f t="shared" si="704"/>
        <v>445.64</v>
      </c>
      <c r="H6096" s="34">
        <f t="shared" si="704"/>
        <v>22.56</v>
      </c>
      <c r="I6096" s="34">
        <f t="shared" si="704"/>
        <v>201.54</v>
      </c>
    </row>
    <row r="6097" spans="1:9">
      <c r="A6097" s="81">
        <f t="shared" si="703"/>
        <v>576600402012</v>
      </c>
      <c r="B6097">
        <v>5766004</v>
      </c>
      <c r="C6097" t="s">
        <v>552</v>
      </c>
      <c r="D6097" s="1">
        <v>41274</v>
      </c>
      <c r="E6097" s="34">
        <f t="shared" si="704"/>
        <v>4218.46</v>
      </c>
      <c r="F6097" s="34">
        <f t="shared" si="704"/>
        <v>660.83</v>
      </c>
      <c r="G6097" s="34">
        <f t="shared" si="704"/>
        <v>436.91</v>
      </c>
      <c r="H6097" s="34">
        <f t="shared" si="704"/>
        <v>22.56</v>
      </c>
      <c r="I6097" s="34">
        <f t="shared" si="704"/>
        <v>201.36</v>
      </c>
    </row>
    <row r="6098" spans="1:9">
      <c r="A6098" s="81">
        <f t="shared" si="703"/>
        <v>576600402011</v>
      </c>
      <c r="B6098">
        <v>5766004</v>
      </c>
      <c r="C6098" t="s">
        <v>552</v>
      </c>
      <c r="D6098" s="1">
        <v>40908</v>
      </c>
      <c r="E6098" s="34">
        <f t="shared" si="704"/>
        <v>4218.46</v>
      </c>
      <c r="F6098" s="34">
        <f t="shared" si="704"/>
        <v>656.97</v>
      </c>
      <c r="G6098" s="34">
        <f t="shared" si="704"/>
        <v>433.68</v>
      </c>
      <c r="H6098" s="34">
        <f t="shared" si="704"/>
        <v>22.78</v>
      </c>
      <c r="I6098" s="34">
        <f t="shared" si="704"/>
        <v>200.51</v>
      </c>
    </row>
    <row r="6099" spans="1:9">
      <c r="A6099" s="81">
        <f t="shared" si="703"/>
        <v>576600402010</v>
      </c>
      <c r="B6099">
        <v>5766004</v>
      </c>
      <c r="C6099" t="s">
        <v>552</v>
      </c>
      <c r="D6099" s="1">
        <v>40543</v>
      </c>
      <c r="E6099" s="34">
        <f t="shared" si="704"/>
        <v>4218.46</v>
      </c>
      <c r="F6099" s="34">
        <f t="shared" si="704"/>
        <v>654.28</v>
      </c>
      <c r="G6099" s="34">
        <f t="shared" si="704"/>
        <v>454.83</v>
      </c>
      <c r="H6099" s="34">
        <f t="shared" si="704"/>
        <v>22.79</v>
      </c>
      <c r="I6099" s="34">
        <f t="shared" si="704"/>
        <v>176.66</v>
      </c>
    </row>
    <row r="6100" spans="1:9">
      <c r="A6100" s="81">
        <f t="shared" si="703"/>
        <v>576600402009</v>
      </c>
      <c r="B6100">
        <v>5766004</v>
      </c>
      <c r="C6100" t="s">
        <v>552</v>
      </c>
      <c r="D6100" s="1">
        <v>40178</v>
      </c>
      <c r="E6100" s="34">
        <f t="shared" si="704"/>
        <v>4218.46</v>
      </c>
      <c r="F6100" s="34">
        <f t="shared" si="704"/>
        <v>654.02</v>
      </c>
      <c r="G6100" s="34">
        <f t="shared" si="704"/>
        <v>454.81</v>
      </c>
      <c r="H6100" s="34">
        <f t="shared" si="704"/>
        <v>22.6</v>
      </c>
      <c r="I6100" s="34">
        <f t="shared" si="704"/>
        <v>176.61</v>
      </c>
    </row>
    <row r="6101" spans="1:9">
      <c r="A6101" s="81">
        <f t="shared" si="703"/>
        <v>576600402008</v>
      </c>
      <c r="B6101">
        <v>5766004</v>
      </c>
      <c r="C6101" t="s">
        <v>552</v>
      </c>
      <c r="D6101" s="1">
        <v>39813</v>
      </c>
      <c r="E6101" s="34">
        <f t="shared" si="704"/>
        <v>4218.2299999999996</v>
      </c>
      <c r="F6101" s="34">
        <f t="shared" si="704"/>
        <v>653.68999999999994</v>
      </c>
      <c r="G6101" s="34">
        <f t="shared" si="704"/>
        <v>454.52</v>
      </c>
      <c r="H6101" s="34">
        <f t="shared" si="704"/>
        <v>22.5</v>
      </c>
      <c r="I6101" s="34">
        <f t="shared" si="704"/>
        <v>176.67</v>
      </c>
    </row>
    <row r="6102" spans="1:9">
      <c r="A6102" s="81">
        <f t="shared" si="703"/>
        <v>576600402007</v>
      </c>
      <c r="B6102">
        <v>5766004</v>
      </c>
      <c r="C6102" t="s">
        <v>552</v>
      </c>
      <c r="D6102" s="1">
        <v>39447</v>
      </c>
      <c r="E6102" s="34">
        <f t="shared" si="704"/>
        <v>4218.2299999999996</v>
      </c>
      <c r="F6102" s="34">
        <f t="shared" si="704"/>
        <v>653.4</v>
      </c>
      <c r="G6102" s="34">
        <f t="shared" si="704"/>
        <v>454.23</v>
      </c>
      <c r="H6102" s="34">
        <f t="shared" si="704"/>
        <v>22.5</v>
      </c>
      <c r="I6102" s="34">
        <f t="shared" si="704"/>
        <v>176.67</v>
      </c>
    </row>
    <row r="6103" spans="1:9">
      <c r="A6103" s="81">
        <f t="shared" si="703"/>
        <v>576600402006</v>
      </c>
      <c r="B6103">
        <v>5766004</v>
      </c>
      <c r="C6103" t="s">
        <v>552</v>
      </c>
      <c r="D6103" s="1">
        <v>39082</v>
      </c>
      <c r="E6103" s="34">
        <f t="shared" si="704"/>
        <v>4220.63</v>
      </c>
      <c r="F6103" s="34">
        <f t="shared" si="704"/>
        <v>638.24</v>
      </c>
      <c r="G6103" s="34">
        <f t="shared" si="704"/>
        <v>440.74</v>
      </c>
      <c r="H6103" s="34">
        <f t="shared" si="704"/>
        <v>22.1</v>
      </c>
      <c r="I6103" s="34">
        <f t="shared" si="704"/>
        <v>175.4</v>
      </c>
    </row>
    <row r="6104" spans="1:9">
      <c r="A6104" s="81">
        <f t="shared" si="703"/>
        <v>576600802025</v>
      </c>
      <c r="B6104">
        <v>5766008</v>
      </c>
      <c r="C6104" t="s">
        <v>1129</v>
      </c>
      <c r="D6104" s="1">
        <v>46022</v>
      </c>
      <c r="E6104" s="34" t="str">
        <f t="shared" ref="E6104:I6113" si="705">IF(YEAR($D6104)&lt;2016,VLOOKUP($A6104,LDB_alt,COLUMN()-1,FALSE),IFERROR(VLOOKUP($A6104,LDB_neu,COLUMN()-1,FALSE),""))</f>
        <v/>
      </c>
      <c r="F6104" s="34" t="str">
        <f t="shared" si="705"/>
        <v/>
      </c>
      <c r="G6104" s="34" t="str">
        <f t="shared" si="705"/>
        <v/>
      </c>
      <c r="H6104" s="34" t="str">
        <f t="shared" si="705"/>
        <v/>
      </c>
      <c r="I6104" s="34" t="str">
        <f t="shared" si="705"/>
        <v/>
      </c>
    </row>
    <row r="6105" spans="1:9">
      <c r="A6105" s="81">
        <f t="shared" si="703"/>
        <v>576600802024</v>
      </c>
      <c r="B6105">
        <v>5766008</v>
      </c>
      <c r="C6105" t="s">
        <v>1129</v>
      </c>
      <c r="D6105" s="1">
        <v>45657</v>
      </c>
      <c r="E6105" s="34" t="str">
        <f t="shared" si="705"/>
        <v/>
      </c>
      <c r="F6105" s="34" t="str">
        <f t="shared" si="705"/>
        <v/>
      </c>
      <c r="G6105" s="34" t="str">
        <f t="shared" si="705"/>
        <v/>
      </c>
      <c r="H6105" s="34" t="str">
        <f t="shared" si="705"/>
        <v/>
      </c>
      <c r="I6105" s="34" t="str">
        <f t="shared" si="705"/>
        <v/>
      </c>
    </row>
    <row r="6106" spans="1:9">
      <c r="A6106" s="81">
        <f t="shared" si="703"/>
        <v>576600802023</v>
      </c>
      <c r="B6106">
        <v>5766008</v>
      </c>
      <c r="C6106" t="s">
        <v>1129</v>
      </c>
      <c r="D6106" s="1">
        <v>45291</v>
      </c>
      <c r="E6106" s="34" t="str">
        <f t="shared" si="705"/>
        <v/>
      </c>
      <c r="F6106" s="34" t="str">
        <f t="shared" si="705"/>
        <v/>
      </c>
      <c r="G6106" s="34" t="str">
        <f t="shared" si="705"/>
        <v/>
      </c>
      <c r="H6106" s="34" t="str">
        <f t="shared" si="705"/>
        <v/>
      </c>
      <c r="I6106" s="34" t="str">
        <f t="shared" si="705"/>
        <v/>
      </c>
    </row>
    <row r="6107" spans="1:9">
      <c r="A6107" s="81">
        <f t="shared" si="703"/>
        <v>576600802022</v>
      </c>
      <c r="B6107">
        <v>5766008</v>
      </c>
      <c r="C6107" t="s">
        <v>1129</v>
      </c>
      <c r="D6107" s="1">
        <v>44926</v>
      </c>
      <c r="E6107" s="34" t="str">
        <f t="shared" si="705"/>
        <v/>
      </c>
      <c r="F6107" s="34" t="str">
        <f t="shared" si="705"/>
        <v/>
      </c>
      <c r="G6107" s="34" t="str">
        <f t="shared" si="705"/>
        <v/>
      </c>
      <c r="H6107" s="34" t="str">
        <f t="shared" si="705"/>
        <v/>
      </c>
      <c r="I6107" s="34" t="str">
        <f t="shared" si="705"/>
        <v/>
      </c>
    </row>
    <row r="6108" spans="1:9">
      <c r="A6108" s="81">
        <f t="shared" si="703"/>
        <v>576600802021</v>
      </c>
      <c r="B6108">
        <v>5766008</v>
      </c>
      <c r="C6108" t="s">
        <v>1129</v>
      </c>
      <c r="D6108" s="1">
        <v>44561</v>
      </c>
      <c r="E6108" s="34" t="str">
        <f t="shared" si="705"/>
        <v/>
      </c>
      <c r="F6108" s="34" t="str">
        <f t="shared" si="705"/>
        <v/>
      </c>
      <c r="G6108" s="34" t="str">
        <f t="shared" si="705"/>
        <v/>
      </c>
      <c r="H6108" s="34" t="str">
        <f t="shared" si="705"/>
        <v/>
      </c>
      <c r="I6108" s="34" t="str">
        <f t="shared" si="705"/>
        <v/>
      </c>
    </row>
    <row r="6109" spans="1:9">
      <c r="A6109" s="81">
        <f t="shared" si="703"/>
        <v>576600802020</v>
      </c>
      <c r="B6109">
        <v>5766008</v>
      </c>
      <c r="C6109" t="s">
        <v>1129</v>
      </c>
      <c r="D6109" s="1">
        <v>44196</v>
      </c>
      <c r="E6109" s="34" t="str">
        <f t="shared" si="705"/>
        <v/>
      </c>
      <c r="F6109" s="34" t="str">
        <f t="shared" si="705"/>
        <v/>
      </c>
      <c r="G6109" s="34" t="str">
        <f t="shared" si="705"/>
        <v/>
      </c>
      <c r="H6109" s="34" t="str">
        <f t="shared" si="705"/>
        <v/>
      </c>
      <c r="I6109" s="34" t="str">
        <f t="shared" si="705"/>
        <v/>
      </c>
    </row>
    <row r="6110" spans="1:9">
      <c r="A6110" s="81">
        <f t="shared" si="703"/>
        <v>576600802019</v>
      </c>
      <c r="B6110">
        <v>5766008</v>
      </c>
      <c r="C6110" t="s">
        <v>1129</v>
      </c>
      <c r="D6110" s="1">
        <v>43830</v>
      </c>
      <c r="E6110" s="34" t="str">
        <f t="shared" si="705"/>
        <v/>
      </c>
      <c r="F6110" s="34" t="str">
        <f t="shared" si="705"/>
        <v/>
      </c>
      <c r="G6110" s="34" t="str">
        <f t="shared" si="705"/>
        <v/>
      </c>
      <c r="H6110" s="34" t="str">
        <f t="shared" si="705"/>
        <v/>
      </c>
      <c r="I6110" s="34" t="str">
        <f t="shared" si="705"/>
        <v/>
      </c>
    </row>
    <row r="6111" spans="1:9">
      <c r="A6111" s="81">
        <f t="shared" si="703"/>
        <v>576600802018</v>
      </c>
      <c r="B6111">
        <v>5766008</v>
      </c>
      <c r="C6111" t="s">
        <v>1129</v>
      </c>
      <c r="D6111" s="1">
        <v>43465</v>
      </c>
      <c r="E6111" s="34">
        <f t="shared" si="705"/>
        <v>10005</v>
      </c>
      <c r="F6111" s="34">
        <f t="shared" si="705"/>
        <v>2674</v>
      </c>
      <c r="G6111" s="34">
        <f t="shared" si="705"/>
        <v>1674</v>
      </c>
      <c r="H6111" s="34">
        <f t="shared" si="705"/>
        <v>340</v>
      </c>
      <c r="I6111" s="34">
        <f t="shared" si="705"/>
        <v>660</v>
      </c>
    </row>
    <row r="6112" spans="1:9">
      <c r="A6112" s="81">
        <f t="shared" si="703"/>
        <v>576600802017</v>
      </c>
      <c r="B6112">
        <v>5766008</v>
      </c>
      <c r="C6112" t="s">
        <v>1129</v>
      </c>
      <c r="D6112" s="1">
        <v>43100</v>
      </c>
      <c r="E6112" s="34">
        <f t="shared" si="705"/>
        <v>10005</v>
      </c>
      <c r="F6112" s="34">
        <f t="shared" si="705"/>
        <v>2673</v>
      </c>
      <c r="G6112" s="34">
        <f t="shared" si="705"/>
        <v>1699</v>
      </c>
      <c r="H6112" s="34">
        <f t="shared" si="705"/>
        <v>320</v>
      </c>
      <c r="I6112" s="34">
        <f t="shared" si="705"/>
        <v>654</v>
      </c>
    </row>
    <row r="6113" spans="1:9">
      <c r="A6113" s="81">
        <f t="shared" si="703"/>
        <v>576600802016</v>
      </c>
      <c r="B6113">
        <v>5766008</v>
      </c>
      <c r="C6113" t="s">
        <v>1129</v>
      </c>
      <c r="D6113" s="1">
        <v>42735</v>
      </c>
      <c r="E6113" s="34">
        <f t="shared" si="705"/>
        <v>10005</v>
      </c>
      <c r="F6113" s="34">
        <f t="shared" si="705"/>
        <v>2634</v>
      </c>
      <c r="G6113" s="34">
        <f t="shared" si="705"/>
        <v>1712</v>
      </c>
      <c r="H6113" s="34">
        <f t="shared" si="705"/>
        <v>266</v>
      </c>
      <c r="I6113" s="34">
        <f t="shared" si="705"/>
        <v>656</v>
      </c>
    </row>
    <row r="6114" spans="1:9">
      <c r="A6114" s="81">
        <f t="shared" si="703"/>
        <v>576600802015</v>
      </c>
      <c r="B6114">
        <v>5766008</v>
      </c>
      <c r="C6114" t="s">
        <v>1129</v>
      </c>
      <c r="D6114" s="1">
        <v>42369</v>
      </c>
      <c r="E6114" s="34">
        <f t="shared" ref="E6114:I6123" si="706">IF(YEAR($D6114)&lt;2016,VLOOKUP($A6114,LDB_alt,COLUMN()-1,FALSE),IFERROR(VLOOKUP($A6114,LDB_neu,COLUMN()-1,FALSE),""))</f>
        <v>10004.76</v>
      </c>
      <c r="F6114" s="34">
        <f t="shared" si="706"/>
        <v>2604.36</v>
      </c>
      <c r="G6114" s="34">
        <f t="shared" si="706"/>
        <v>1719.69</v>
      </c>
      <c r="H6114" s="34">
        <f t="shared" si="706"/>
        <v>229.5</v>
      </c>
      <c r="I6114" s="34">
        <f t="shared" si="706"/>
        <v>655.16999999999996</v>
      </c>
    </row>
    <row r="6115" spans="1:9">
      <c r="A6115" s="81">
        <f t="shared" si="703"/>
        <v>576600802014</v>
      </c>
      <c r="B6115">
        <v>5766008</v>
      </c>
      <c r="C6115" t="s">
        <v>1129</v>
      </c>
      <c r="D6115" s="1">
        <v>42004</v>
      </c>
      <c r="E6115" s="34">
        <f t="shared" si="706"/>
        <v>10004.76</v>
      </c>
      <c r="F6115" s="34">
        <f t="shared" si="706"/>
        <v>2603.4299999999998</v>
      </c>
      <c r="G6115" s="34">
        <f t="shared" si="706"/>
        <v>1718.8</v>
      </c>
      <c r="H6115" s="34">
        <f t="shared" si="706"/>
        <v>229.61</v>
      </c>
      <c r="I6115" s="34">
        <f t="shared" si="706"/>
        <v>655.02</v>
      </c>
    </row>
    <row r="6116" spans="1:9">
      <c r="A6116" s="81">
        <f t="shared" si="703"/>
        <v>576600802013</v>
      </c>
      <c r="B6116">
        <v>5766008</v>
      </c>
      <c r="C6116" t="s">
        <v>1129</v>
      </c>
      <c r="D6116" s="1">
        <v>41639</v>
      </c>
      <c r="E6116" s="34">
        <f t="shared" si="706"/>
        <v>10004.76</v>
      </c>
      <c r="F6116" s="34">
        <f t="shared" si="706"/>
        <v>2600.38</v>
      </c>
      <c r="G6116" s="34">
        <f t="shared" si="706"/>
        <v>1718.63</v>
      </c>
      <c r="H6116" s="34">
        <f t="shared" si="706"/>
        <v>232.72</v>
      </c>
      <c r="I6116" s="34">
        <f t="shared" si="706"/>
        <v>649.03</v>
      </c>
    </row>
    <row r="6117" spans="1:9">
      <c r="A6117" s="81">
        <f t="shared" si="703"/>
        <v>576600802012</v>
      </c>
      <c r="B6117">
        <v>5766008</v>
      </c>
      <c r="C6117" t="s">
        <v>1129</v>
      </c>
      <c r="D6117" s="1">
        <v>41274</v>
      </c>
      <c r="E6117" s="34">
        <f t="shared" si="706"/>
        <v>10004.76</v>
      </c>
      <c r="F6117" s="34">
        <f t="shared" si="706"/>
        <v>2595.9</v>
      </c>
      <c r="G6117" s="34">
        <f t="shared" si="706"/>
        <v>1720.63</v>
      </c>
      <c r="H6117" s="34">
        <f t="shared" si="706"/>
        <v>237.56</v>
      </c>
      <c r="I6117" s="34">
        <f t="shared" si="706"/>
        <v>637.71</v>
      </c>
    </row>
    <row r="6118" spans="1:9">
      <c r="A6118" s="81">
        <f t="shared" si="703"/>
        <v>576600802011</v>
      </c>
      <c r="B6118">
        <v>5766008</v>
      </c>
      <c r="C6118" t="s">
        <v>1129</v>
      </c>
      <c r="D6118" s="1">
        <v>40908</v>
      </c>
      <c r="E6118" s="34">
        <f t="shared" si="706"/>
        <v>10004.76</v>
      </c>
      <c r="F6118" s="34">
        <f t="shared" si="706"/>
        <v>2601.23</v>
      </c>
      <c r="G6118" s="34">
        <f t="shared" si="706"/>
        <v>1724.11</v>
      </c>
      <c r="H6118" s="34">
        <f t="shared" si="706"/>
        <v>244.19</v>
      </c>
      <c r="I6118" s="34">
        <f t="shared" si="706"/>
        <v>632.92999999999995</v>
      </c>
    </row>
    <row r="6119" spans="1:9">
      <c r="A6119" s="81">
        <f t="shared" si="703"/>
        <v>576600802010</v>
      </c>
      <c r="B6119">
        <v>5766008</v>
      </c>
      <c r="C6119" t="s">
        <v>1129</v>
      </c>
      <c r="D6119" s="1">
        <v>40543</v>
      </c>
      <c r="E6119" s="34">
        <f t="shared" si="706"/>
        <v>10004.76</v>
      </c>
      <c r="F6119" s="34">
        <f t="shared" si="706"/>
        <v>2598.11</v>
      </c>
      <c r="G6119" s="34">
        <f t="shared" si="706"/>
        <v>1722.32</v>
      </c>
      <c r="H6119" s="34">
        <f t="shared" si="706"/>
        <v>243.18</v>
      </c>
      <c r="I6119" s="34">
        <f t="shared" si="706"/>
        <v>632.61</v>
      </c>
    </row>
    <row r="6120" spans="1:9">
      <c r="A6120" s="81">
        <f t="shared" si="703"/>
        <v>576600802009</v>
      </c>
      <c r="B6120">
        <v>5766008</v>
      </c>
      <c r="C6120" t="s">
        <v>1129</v>
      </c>
      <c r="D6120" s="1">
        <v>40178</v>
      </c>
      <c r="E6120" s="34">
        <f t="shared" si="706"/>
        <v>10004.74</v>
      </c>
      <c r="F6120" s="34">
        <f t="shared" si="706"/>
        <v>2597.2400000000002</v>
      </c>
      <c r="G6120" s="34">
        <f t="shared" si="706"/>
        <v>1723.46</v>
      </c>
      <c r="H6120" s="34">
        <f t="shared" si="706"/>
        <v>244.36</v>
      </c>
      <c r="I6120" s="34">
        <f t="shared" si="706"/>
        <v>629.41999999999996</v>
      </c>
    </row>
    <row r="6121" spans="1:9">
      <c r="A6121" s="81">
        <f t="shared" si="703"/>
        <v>576600802008</v>
      </c>
      <c r="B6121">
        <v>5766008</v>
      </c>
      <c r="C6121" t="s">
        <v>1129</v>
      </c>
      <c r="D6121" s="1">
        <v>39813</v>
      </c>
      <c r="E6121" s="34">
        <f t="shared" si="706"/>
        <v>10005.91</v>
      </c>
      <c r="F6121" s="34">
        <f t="shared" si="706"/>
        <v>2595.2600000000002</v>
      </c>
      <c r="G6121" s="34">
        <f t="shared" si="706"/>
        <v>1722.49</v>
      </c>
      <c r="H6121" s="34">
        <f t="shared" si="706"/>
        <v>242.48</v>
      </c>
      <c r="I6121" s="34">
        <f t="shared" si="706"/>
        <v>630.29</v>
      </c>
    </row>
    <row r="6122" spans="1:9">
      <c r="A6122" s="81">
        <f t="shared" si="703"/>
        <v>576600802007</v>
      </c>
      <c r="B6122">
        <v>5766008</v>
      </c>
      <c r="C6122" t="s">
        <v>1129</v>
      </c>
      <c r="D6122" s="1">
        <v>39447</v>
      </c>
      <c r="E6122" s="34">
        <f t="shared" si="706"/>
        <v>10005.9</v>
      </c>
      <c r="F6122" s="34">
        <f t="shared" si="706"/>
        <v>2592.41</v>
      </c>
      <c r="G6122" s="34">
        <f t="shared" si="706"/>
        <v>1720.29</v>
      </c>
      <c r="H6122" s="34">
        <f t="shared" si="706"/>
        <v>242.13</v>
      </c>
      <c r="I6122" s="34">
        <f t="shared" si="706"/>
        <v>629.99</v>
      </c>
    </row>
    <row r="6123" spans="1:9">
      <c r="A6123" s="81">
        <f t="shared" si="703"/>
        <v>576600802006</v>
      </c>
      <c r="B6123">
        <v>5766008</v>
      </c>
      <c r="C6123" t="s">
        <v>1129</v>
      </c>
      <c r="D6123" s="1">
        <v>39082</v>
      </c>
      <c r="E6123" s="34">
        <f t="shared" si="706"/>
        <v>10011.01</v>
      </c>
      <c r="F6123" s="34">
        <f t="shared" si="706"/>
        <v>2570.27</v>
      </c>
      <c r="G6123" s="34">
        <f t="shared" si="706"/>
        <v>1703.99</v>
      </c>
      <c r="H6123" s="34">
        <f t="shared" si="706"/>
        <v>241.42</v>
      </c>
      <c r="I6123" s="34">
        <f t="shared" si="706"/>
        <v>624.86</v>
      </c>
    </row>
    <row r="6124" spans="1:9">
      <c r="A6124" s="81">
        <f t="shared" si="703"/>
        <v>576601202025</v>
      </c>
      <c r="B6124">
        <v>5766012</v>
      </c>
      <c r="C6124" t="s">
        <v>1130</v>
      </c>
      <c r="D6124" s="1">
        <v>46022</v>
      </c>
      <c r="E6124" s="34" t="str">
        <f t="shared" ref="E6124:I6133" si="707">IF(YEAR($D6124)&lt;2016,VLOOKUP($A6124,LDB_alt,COLUMN()-1,FALSE),IFERROR(VLOOKUP($A6124,LDB_neu,COLUMN()-1,FALSE),""))</f>
        <v/>
      </c>
      <c r="F6124" s="34" t="str">
        <f t="shared" si="707"/>
        <v/>
      </c>
      <c r="G6124" s="34" t="str">
        <f t="shared" si="707"/>
        <v/>
      </c>
      <c r="H6124" s="34" t="str">
        <f t="shared" si="707"/>
        <v/>
      </c>
      <c r="I6124" s="34" t="str">
        <f t="shared" si="707"/>
        <v/>
      </c>
    </row>
    <row r="6125" spans="1:9">
      <c r="A6125" s="81">
        <f t="shared" si="703"/>
        <v>576601202024</v>
      </c>
      <c r="B6125">
        <v>5766012</v>
      </c>
      <c r="C6125" t="s">
        <v>1130</v>
      </c>
      <c r="D6125" s="1">
        <v>45657</v>
      </c>
      <c r="E6125" s="34" t="str">
        <f t="shared" si="707"/>
        <v/>
      </c>
      <c r="F6125" s="34" t="str">
        <f t="shared" si="707"/>
        <v/>
      </c>
      <c r="G6125" s="34" t="str">
        <f t="shared" si="707"/>
        <v/>
      </c>
      <c r="H6125" s="34" t="str">
        <f t="shared" si="707"/>
        <v/>
      </c>
      <c r="I6125" s="34" t="str">
        <f t="shared" si="707"/>
        <v/>
      </c>
    </row>
    <row r="6126" spans="1:9">
      <c r="A6126" s="81">
        <f t="shared" si="703"/>
        <v>576601202023</v>
      </c>
      <c r="B6126">
        <v>5766012</v>
      </c>
      <c r="C6126" t="s">
        <v>1130</v>
      </c>
      <c r="D6126" s="1">
        <v>45291</v>
      </c>
      <c r="E6126" s="34" t="str">
        <f t="shared" si="707"/>
        <v/>
      </c>
      <c r="F6126" s="34" t="str">
        <f t="shared" si="707"/>
        <v/>
      </c>
      <c r="G6126" s="34" t="str">
        <f t="shared" si="707"/>
        <v/>
      </c>
      <c r="H6126" s="34" t="str">
        <f t="shared" si="707"/>
        <v/>
      </c>
      <c r="I6126" s="34" t="str">
        <f t="shared" si="707"/>
        <v/>
      </c>
    </row>
    <row r="6127" spans="1:9">
      <c r="A6127" s="81">
        <f t="shared" si="703"/>
        <v>576601202022</v>
      </c>
      <c r="B6127">
        <v>5766012</v>
      </c>
      <c r="C6127" t="s">
        <v>1130</v>
      </c>
      <c r="D6127" s="1">
        <v>44926</v>
      </c>
      <c r="E6127" s="34" t="str">
        <f t="shared" si="707"/>
        <v/>
      </c>
      <c r="F6127" s="34" t="str">
        <f t="shared" si="707"/>
        <v/>
      </c>
      <c r="G6127" s="34" t="str">
        <f t="shared" si="707"/>
        <v/>
      </c>
      <c r="H6127" s="34" t="str">
        <f t="shared" si="707"/>
        <v/>
      </c>
      <c r="I6127" s="34" t="str">
        <f t="shared" si="707"/>
        <v/>
      </c>
    </row>
    <row r="6128" spans="1:9">
      <c r="A6128" s="81">
        <f t="shared" si="703"/>
        <v>576601202021</v>
      </c>
      <c r="B6128">
        <v>5766012</v>
      </c>
      <c r="C6128" t="s">
        <v>1130</v>
      </c>
      <c r="D6128" s="1">
        <v>44561</v>
      </c>
      <c r="E6128" s="34" t="str">
        <f t="shared" si="707"/>
        <v/>
      </c>
      <c r="F6128" s="34" t="str">
        <f t="shared" si="707"/>
        <v/>
      </c>
      <c r="G6128" s="34" t="str">
        <f t="shared" si="707"/>
        <v/>
      </c>
      <c r="H6128" s="34" t="str">
        <f t="shared" si="707"/>
        <v/>
      </c>
      <c r="I6128" s="34" t="str">
        <f t="shared" si="707"/>
        <v/>
      </c>
    </row>
    <row r="6129" spans="1:9">
      <c r="A6129" s="81">
        <f t="shared" si="703"/>
        <v>576601202020</v>
      </c>
      <c r="B6129">
        <v>5766012</v>
      </c>
      <c r="C6129" t="s">
        <v>1130</v>
      </c>
      <c r="D6129" s="1">
        <v>44196</v>
      </c>
      <c r="E6129" s="34" t="str">
        <f t="shared" si="707"/>
        <v/>
      </c>
      <c r="F6129" s="34" t="str">
        <f t="shared" si="707"/>
        <v/>
      </c>
      <c r="G6129" s="34" t="str">
        <f t="shared" si="707"/>
        <v/>
      </c>
      <c r="H6129" s="34" t="str">
        <f t="shared" si="707"/>
        <v/>
      </c>
      <c r="I6129" s="34" t="str">
        <f t="shared" si="707"/>
        <v/>
      </c>
    </row>
    <row r="6130" spans="1:9">
      <c r="A6130" s="81">
        <f t="shared" si="703"/>
        <v>576601202019</v>
      </c>
      <c r="B6130">
        <v>5766012</v>
      </c>
      <c r="C6130" t="s">
        <v>1130</v>
      </c>
      <c r="D6130" s="1">
        <v>43830</v>
      </c>
      <c r="E6130" s="34" t="str">
        <f t="shared" si="707"/>
        <v/>
      </c>
      <c r="F6130" s="34" t="str">
        <f t="shared" si="707"/>
        <v/>
      </c>
      <c r="G6130" s="34" t="str">
        <f t="shared" si="707"/>
        <v/>
      </c>
      <c r="H6130" s="34" t="str">
        <f t="shared" si="707"/>
        <v/>
      </c>
      <c r="I6130" s="34" t="str">
        <f t="shared" si="707"/>
        <v/>
      </c>
    </row>
    <row r="6131" spans="1:9">
      <c r="A6131" s="81">
        <f t="shared" si="703"/>
        <v>576601202018</v>
      </c>
      <c r="B6131">
        <v>5766012</v>
      </c>
      <c r="C6131" t="s">
        <v>1130</v>
      </c>
      <c r="D6131" s="1">
        <v>43465</v>
      </c>
      <c r="E6131" s="34">
        <f t="shared" si="707"/>
        <v>5946</v>
      </c>
      <c r="F6131" s="34">
        <f t="shared" si="707"/>
        <v>691</v>
      </c>
      <c r="G6131" s="34">
        <f t="shared" si="707"/>
        <v>354</v>
      </c>
      <c r="H6131" s="34">
        <f t="shared" si="707"/>
        <v>82</v>
      </c>
      <c r="I6131" s="34">
        <f t="shared" si="707"/>
        <v>255</v>
      </c>
    </row>
    <row r="6132" spans="1:9">
      <c r="A6132" s="81">
        <f t="shared" si="703"/>
        <v>576601202017</v>
      </c>
      <c r="B6132">
        <v>5766012</v>
      </c>
      <c r="C6132" t="s">
        <v>1130</v>
      </c>
      <c r="D6132" s="1">
        <v>43100</v>
      </c>
      <c r="E6132" s="34">
        <f t="shared" si="707"/>
        <v>5946</v>
      </c>
      <c r="F6132" s="34">
        <f t="shared" si="707"/>
        <v>688</v>
      </c>
      <c r="G6132" s="34">
        <f t="shared" si="707"/>
        <v>353</v>
      </c>
      <c r="H6132" s="34">
        <f t="shared" si="707"/>
        <v>80</v>
      </c>
      <c r="I6132" s="34">
        <f t="shared" si="707"/>
        <v>255</v>
      </c>
    </row>
    <row r="6133" spans="1:9">
      <c r="A6133" s="81">
        <f t="shared" si="703"/>
        <v>576601202016</v>
      </c>
      <c r="B6133">
        <v>5766012</v>
      </c>
      <c r="C6133" t="s">
        <v>1130</v>
      </c>
      <c r="D6133" s="1">
        <v>42735</v>
      </c>
      <c r="E6133" s="34">
        <f t="shared" si="707"/>
        <v>5946</v>
      </c>
      <c r="F6133" s="34">
        <f t="shared" si="707"/>
        <v>688</v>
      </c>
      <c r="G6133" s="34">
        <f t="shared" si="707"/>
        <v>355</v>
      </c>
      <c r="H6133" s="34">
        <f t="shared" si="707"/>
        <v>78</v>
      </c>
      <c r="I6133" s="34">
        <f t="shared" si="707"/>
        <v>255</v>
      </c>
    </row>
    <row r="6134" spans="1:9">
      <c r="A6134" s="81">
        <f t="shared" si="703"/>
        <v>576601202015</v>
      </c>
      <c r="B6134">
        <v>5766012</v>
      </c>
      <c r="C6134" t="s">
        <v>1130</v>
      </c>
      <c r="D6134" s="1">
        <v>42369</v>
      </c>
      <c r="E6134" s="34">
        <f t="shared" ref="E6134:I6143" si="708">IF(YEAR($D6134)&lt;2016,VLOOKUP($A6134,LDB_alt,COLUMN()-1,FALSE),IFERROR(VLOOKUP($A6134,LDB_neu,COLUMN()-1,FALSE),""))</f>
        <v>5945.76</v>
      </c>
      <c r="F6134" s="34">
        <f t="shared" si="708"/>
        <v>690.94</v>
      </c>
      <c r="G6134" s="34">
        <f t="shared" si="708"/>
        <v>369.59</v>
      </c>
      <c r="H6134" s="34">
        <f t="shared" si="708"/>
        <v>58.91</v>
      </c>
      <c r="I6134" s="34">
        <f t="shared" si="708"/>
        <v>262.44</v>
      </c>
    </row>
    <row r="6135" spans="1:9">
      <c r="A6135" s="81">
        <f t="shared" si="703"/>
        <v>576601202014</v>
      </c>
      <c r="B6135">
        <v>5766012</v>
      </c>
      <c r="C6135" t="s">
        <v>1130</v>
      </c>
      <c r="D6135" s="1">
        <v>42004</v>
      </c>
      <c r="E6135" s="34">
        <f t="shared" si="708"/>
        <v>5945.76</v>
      </c>
      <c r="F6135" s="34">
        <f t="shared" si="708"/>
        <v>696.03</v>
      </c>
      <c r="G6135" s="34">
        <f t="shared" si="708"/>
        <v>371.69</v>
      </c>
      <c r="H6135" s="34">
        <f t="shared" si="708"/>
        <v>51.22</v>
      </c>
      <c r="I6135" s="34">
        <f t="shared" si="708"/>
        <v>273.12</v>
      </c>
    </row>
    <row r="6136" spans="1:9">
      <c r="A6136" s="81">
        <f t="shared" si="703"/>
        <v>576601202013</v>
      </c>
      <c r="B6136">
        <v>5766012</v>
      </c>
      <c r="C6136" t="s">
        <v>1130</v>
      </c>
      <c r="D6136" s="1">
        <v>41639</v>
      </c>
      <c r="E6136" s="34">
        <f t="shared" si="708"/>
        <v>5945.76</v>
      </c>
      <c r="F6136" s="34">
        <f t="shared" si="708"/>
        <v>696</v>
      </c>
      <c r="G6136" s="34">
        <f t="shared" si="708"/>
        <v>371.45</v>
      </c>
      <c r="H6136" s="34">
        <f t="shared" si="708"/>
        <v>51.42</v>
      </c>
      <c r="I6136" s="34">
        <f t="shared" si="708"/>
        <v>273.13</v>
      </c>
    </row>
    <row r="6137" spans="1:9">
      <c r="A6137" s="81">
        <f t="shared" si="703"/>
        <v>576601202012</v>
      </c>
      <c r="B6137">
        <v>5766012</v>
      </c>
      <c r="C6137" t="s">
        <v>1130</v>
      </c>
      <c r="D6137" s="1">
        <v>41274</v>
      </c>
      <c r="E6137" s="34">
        <f t="shared" si="708"/>
        <v>5945.76</v>
      </c>
      <c r="F6137" s="34">
        <f t="shared" si="708"/>
        <v>695.84999999999991</v>
      </c>
      <c r="G6137" s="34">
        <f t="shared" si="708"/>
        <v>371.49</v>
      </c>
      <c r="H6137" s="34">
        <f t="shared" si="708"/>
        <v>51.28</v>
      </c>
      <c r="I6137" s="34">
        <f t="shared" si="708"/>
        <v>273.08</v>
      </c>
    </row>
    <row r="6138" spans="1:9">
      <c r="A6138" s="81">
        <f t="shared" si="703"/>
        <v>576601202011</v>
      </c>
      <c r="B6138">
        <v>5766012</v>
      </c>
      <c r="C6138" t="s">
        <v>1130</v>
      </c>
      <c r="D6138" s="1">
        <v>40908</v>
      </c>
      <c r="E6138" s="34">
        <f t="shared" si="708"/>
        <v>5945.76</v>
      </c>
      <c r="F6138" s="34">
        <f t="shared" si="708"/>
        <v>694.28</v>
      </c>
      <c r="G6138" s="34">
        <f t="shared" si="708"/>
        <v>369.35</v>
      </c>
      <c r="H6138" s="34">
        <f t="shared" si="708"/>
        <v>51.28</v>
      </c>
      <c r="I6138" s="34">
        <f t="shared" si="708"/>
        <v>273.64999999999998</v>
      </c>
    </row>
    <row r="6139" spans="1:9">
      <c r="A6139" s="81">
        <f t="shared" si="703"/>
        <v>576601202010</v>
      </c>
      <c r="B6139">
        <v>5766012</v>
      </c>
      <c r="C6139" t="s">
        <v>1130</v>
      </c>
      <c r="D6139" s="1">
        <v>40543</v>
      </c>
      <c r="E6139" s="34">
        <f t="shared" si="708"/>
        <v>5945.76</v>
      </c>
      <c r="F6139" s="34">
        <f t="shared" si="708"/>
        <v>694.13</v>
      </c>
      <c r="G6139" s="34">
        <f t="shared" si="708"/>
        <v>369.13</v>
      </c>
      <c r="H6139" s="34">
        <f t="shared" si="708"/>
        <v>51.33</v>
      </c>
      <c r="I6139" s="34">
        <f t="shared" si="708"/>
        <v>273.67</v>
      </c>
    </row>
    <row r="6140" spans="1:9">
      <c r="A6140" s="81">
        <f t="shared" si="703"/>
        <v>576601202009</v>
      </c>
      <c r="B6140">
        <v>5766012</v>
      </c>
      <c r="C6140" t="s">
        <v>1130</v>
      </c>
      <c r="D6140" s="1">
        <v>40178</v>
      </c>
      <c r="E6140" s="34">
        <f t="shared" si="708"/>
        <v>5945.76</v>
      </c>
      <c r="F6140" s="34">
        <f t="shared" si="708"/>
        <v>693.16000000000008</v>
      </c>
      <c r="G6140" s="34">
        <f t="shared" si="708"/>
        <v>368.08</v>
      </c>
      <c r="H6140" s="34">
        <f t="shared" si="708"/>
        <v>51.35</v>
      </c>
      <c r="I6140" s="34">
        <f t="shared" si="708"/>
        <v>273.73</v>
      </c>
    </row>
    <row r="6141" spans="1:9">
      <c r="A6141" s="81">
        <f t="shared" si="703"/>
        <v>576601202008</v>
      </c>
      <c r="B6141">
        <v>5766012</v>
      </c>
      <c r="C6141" t="s">
        <v>1130</v>
      </c>
      <c r="D6141" s="1">
        <v>39813</v>
      </c>
      <c r="E6141" s="34">
        <f t="shared" si="708"/>
        <v>5945.94</v>
      </c>
      <c r="F6141" s="34">
        <f t="shared" si="708"/>
        <v>692.54</v>
      </c>
      <c r="G6141" s="34">
        <f t="shared" si="708"/>
        <v>367.01</v>
      </c>
      <c r="H6141" s="34">
        <f t="shared" si="708"/>
        <v>51.66</v>
      </c>
      <c r="I6141" s="34">
        <f t="shared" si="708"/>
        <v>273.87</v>
      </c>
    </row>
    <row r="6142" spans="1:9">
      <c r="A6142" s="81">
        <f t="shared" si="703"/>
        <v>576601202007</v>
      </c>
      <c r="B6142">
        <v>5766012</v>
      </c>
      <c r="C6142" t="s">
        <v>1130</v>
      </c>
      <c r="D6142" s="1">
        <v>39447</v>
      </c>
      <c r="E6142" s="34">
        <f t="shared" si="708"/>
        <v>5945.94</v>
      </c>
      <c r="F6142" s="34">
        <f t="shared" si="708"/>
        <v>692.24</v>
      </c>
      <c r="G6142" s="34">
        <f t="shared" si="708"/>
        <v>366.76</v>
      </c>
      <c r="H6142" s="34">
        <f t="shared" si="708"/>
        <v>51.66</v>
      </c>
      <c r="I6142" s="34">
        <f t="shared" si="708"/>
        <v>273.82</v>
      </c>
    </row>
    <row r="6143" spans="1:9">
      <c r="A6143" s="81">
        <f t="shared" si="703"/>
        <v>576601202006</v>
      </c>
      <c r="B6143">
        <v>5766012</v>
      </c>
      <c r="C6143" t="s">
        <v>1130</v>
      </c>
      <c r="D6143" s="1">
        <v>39082</v>
      </c>
      <c r="E6143" s="34">
        <f t="shared" si="708"/>
        <v>5946.18</v>
      </c>
      <c r="F6143" s="34">
        <f t="shared" si="708"/>
        <v>694.01</v>
      </c>
      <c r="G6143" s="34">
        <f t="shared" si="708"/>
        <v>369.62</v>
      </c>
      <c r="H6143" s="34">
        <f t="shared" si="708"/>
        <v>51.42</v>
      </c>
      <c r="I6143" s="34">
        <f t="shared" si="708"/>
        <v>272.97000000000003</v>
      </c>
    </row>
    <row r="6144" spans="1:9">
      <c r="A6144" s="81">
        <f t="shared" si="703"/>
        <v>576601602025</v>
      </c>
      <c r="B6144">
        <v>5766016</v>
      </c>
      <c r="C6144" t="s">
        <v>1131</v>
      </c>
      <c r="D6144" s="1">
        <v>46022</v>
      </c>
      <c r="E6144" s="34" t="str">
        <f t="shared" ref="E6144:I6153" si="709">IF(YEAR($D6144)&lt;2016,VLOOKUP($A6144,LDB_alt,COLUMN()-1,FALSE),IFERROR(VLOOKUP($A6144,LDB_neu,COLUMN()-1,FALSE),""))</f>
        <v/>
      </c>
      <c r="F6144" s="34" t="str">
        <f t="shared" si="709"/>
        <v/>
      </c>
      <c r="G6144" s="34" t="str">
        <f t="shared" si="709"/>
        <v/>
      </c>
      <c r="H6144" s="34" t="str">
        <f t="shared" si="709"/>
        <v/>
      </c>
      <c r="I6144" s="34" t="str">
        <f t="shared" si="709"/>
        <v/>
      </c>
    </row>
    <row r="6145" spans="1:9">
      <c r="A6145" s="81">
        <f t="shared" si="703"/>
        <v>576601602024</v>
      </c>
      <c r="B6145">
        <v>5766016</v>
      </c>
      <c r="C6145" t="s">
        <v>1131</v>
      </c>
      <c r="D6145" s="1">
        <v>45657</v>
      </c>
      <c r="E6145" s="34" t="str">
        <f t="shared" si="709"/>
        <v/>
      </c>
      <c r="F6145" s="34" t="str">
        <f t="shared" si="709"/>
        <v/>
      </c>
      <c r="G6145" s="34" t="str">
        <f t="shared" si="709"/>
        <v/>
      </c>
      <c r="H6145" s="34" t="str">
        <f t="shared" si="709"/>
        <v/>
      </c>
      <c r="I6145" s="34" t="str">
        <f t="shared" si="709"/>
        <v/>
      </c>
    </row>
    <row r="6146" spans="1:9">
      <c r="A6146" s="81">
        <f t="shared" si="703"/>
        <v>576601602023</v>
      </c>
      <c r="B6146">
        <v>5766016</v>
      </c>
      <c r="C6146" t="s">
        <v>1131</v>
      </c>
      <c r="D6146" s="1">
        <v>45291</v>
      </c>
      <c r="E6146" s="34" t="str">
        <f t="shared" si="709"/>
        <v/>
      </c>
      <c r="F6146" s="34" t="str">
        <f t="shared" si="709"/>
        <v/>
      </c>
      <c r="G6146" s="34" t="str">
        <f t="shared" si="709"/>
        <v/>
      </c>
      <c r="H6146" s="34" t="str">
        <f t="shared" si="709"/>
        <v/>
      </c>
      <c r="I6146" s="34" t="str">
        <f t="shared" si="709"/>
        <v/>
      </c>
    </row>
    <row r="6147" spans="1:9">
      <c r="A6147" s="81">
        <f t="shared" si="703"/>
        <v>576601602022</v>
      </c>
      <c r="B6147">
        <v>5766016</v>
      </c>
      <c r="C6147" t="s">
        <v>1131</v>
      </c>
      <c r="D6147" s="1">
        <v>44926</v>
      </c>
      <c r="E6147" s="34" t="str">
        <f t="shared" si="709"/>
        <v/>
      </c>
      <c r="F6147" s="34" t="str">
        <f t="shared" si="709"/>
        <v/>
      </c>
      <c r="G6147" s="34" t="str">
        <f t="shared" si="709"/>
        <v/>
      </c>
      <c r="H6147" s="34" t="str">
        <f t="shared" si="709"/>
        <v/>
      </c>
      <c r="I6147" s="34" t="str">
        <f t="shared" si="709"/>
        <v/>
      </c>
    </row>
    <row r="6148" spans="1:9">
      <c r="A6148" s="81">
        <f t="shared" si="703"/>
        <v>576601602021</v>
      </c>
      <c r="B6148">
        <v>5766016</v>
      </c>
      <c r="C6148" t="s">
        <v>1131</v>
      </c>
      <c r="D6148" s="1">
        <v>44561</v>
      </c>
      <c r="E6148" s="34" t="str">
        <f t="shared" si="709"/>
        <v/>
      </c>
      <c r="F6148" s="34" t="str">
        <f t="shared" si="709"/>
        <v/>
      </c>
      <c r="G6148" s="34" t="str">
        <f t="shared" si="709"/>
        <v/>
      </c>
      <c r="H6148" s="34" t="str">
        <f t="shared" si="709"/>
        <v/>
      </c>
      <c r="I6148" s="34" t="str">
        <f t="shared" si="709"/>
        <v/>
      </c>
    </row>
    <row r="6149" spans="1:9">
      <c r="A6149" s="81">
        <f t="shared" ref="A6149:A6212" si="710">(LEFT(B6149&amp;"00000000",8)&amp;YEAR(D6149))+0</f>
        <v>576601602020</v>
      </c>
      <c r="B6149">
        <v>5766016</v>
      </c>
      <c r="C6149" t="s">
        <v>1131</v>
      </c>
      <c r="D6149" s="1">
        <v>44196</v>
      </c>
      <c r="E6149" s="34" t="str">
        <f t="shared" si="709"/>
        <v/>
      </c>
      <c r="F6149" s="34" t="str">
        <f t="shared" si="709"/>
        <v/>
      </c>
      <c r="G6149" s="34" t="str">
        <f t="shared" si="709"/>
        <v/>
      </c>
      <c r="H6149" s="34" t="str">
        <f t="shared" si="709"/>
        <v/>
      </c>
      <c r="I6149" s="34" t="str">
        <f t="shared" si="709"/>
        <v/>
      </c>
    </row>
    <row r="6150" spans="1:9">
      <c r="A6150" s="81">
        <f t="shared" si="710"/>
        <v>576601602019</v>
      </c>
      <c r="B6150">
        <v>5766016</v>
      </c>
      <c r="C6150" t="s">
        <v>1131</v>
      </c>
      <c r="D6150" s="1">
        <v>43830</v>
      </c>
      <c r="E6150" s="34" t="str">
        <f t="shared" si="709"/>
        <v/>
      </c>
      <c r="F6150" s="34" t="str">
        <f t="shared" si="709"/>
        <v/>
      </c>
      <c r="G6150" s="34" t="str">
        <f t="shared" si="709"/>
        <v/>
      </c>
      <c r="H6150" s="34" t="str">
        <f t="shared" si="709"/>
        <v/>
      </c>
      <c r="I6150" s="34" t="str">
        <f t="shared" si="709"/>
        <v/>
      </c>
    </row>
    <row r="6151" spans="1:9">
      <c r="A6151" s="81">
        <f t="shared" si="710"/>
        <v>576601602018</v>
      </c>
      <c r="B6151">
        <v>5766016</v>
      </c>
      <c r="C6151" t="s">
        <v>1131</v>
      </c>
      <c r="D6151" s="1">
        <v>43465</v>
      </c>
      <c r="E6151" s="34">
        <f t="shared" si="709"/>
        <v>9910</v>
      </c>
      <c r="F6151" s="34">
        <f t="shared" si="709"/>
        <v>1317</v>
      </c>
      <c r="G6151" s="34">
        <f t="shared" si="709"/>
        <v>626</v>
      </c>
      <c r="H6151" s="34">
        <f t="shared" si="709"/>
        <v>181</v>
      </c>
      <c r="I6151" s="34">
        <f t="shared" si="709"/>
        <v>510</v>
      </c>
    </row>
    <row r="6152" spans="1:9">
      <c r="A6152" s="81">
        <f t="shared" si="710"/>
        <v>576601602017</v>
      </c>
      <c r="B6152">
        <v>5766016</v>
      </c>
      <c r="C6152" t="s">
        <v>1131</v>
      </c>
      <c r="D6152" s="1">
        <v>43100</v>
      </c>
      <c r="E6152" s="34">
        <f t="shared" si="709"/>
        <v>9910</v>
      </c>
      <c r="F6152" s="34">
        <f t="shared" si="709"/>
        <v>1313</v>
      </c>
      <c r="G6152" s="34">
        <f t="shared" si="709"/>
        <v>623</v>
      </c>
      <c r="H6152" s="34">
        <f t="shared" si="709"/>
        <v>181</v>
      </c>
      <c r="I6152" s="34">
        <f t="shared" si="709"/>
        <v>509</v>
      </c>
    </row>
    <row r="6153" spans="1:9">
      <c r="A6153" s="81">
        <f t="shared" si="710"/>
        <v>576601602016</v>
      </c>
      <c r="B6153">
        <v>5766016</v>
      </c>
      <c r="C6153" t="s">
        <v>1131</v>
      </c>
      <c r="D6153" s="1">
        <v>42735</v>
      </c>
      <c r="E6153" s="34">
        <f t="shared" si="709"/>
        <v>9910</v>
      </c>
      <c r="F6153" s="34">
        <f t="shared" si="709"/>
        <v>1308</v>
      </c>
      <c r="G6153" s="34">
        <f t="shared" si="709"/>
        <v>617</v>
      </c>
      <c r="H6153" s="34">
        <f t="shared" si="709"/>
        <v>182</v>
      </c>
      <c r="I6153" s="34">
        <f t="shared" si="709"/>
        <v>509</v>
      </c>
    </row>
    <row r="6154" spans="1:9">
      <c r="A6154" s="81">
        <f t="shared" si="710"/>
        <v>576601602015</v>
      </c>
      <c r="B6154">
        <v>5766016</v>
      </c>
      <c r="C6154" t="s">
        <v>1131</v>
      </c>
      <c r="D6154" s="1">
        <v>42369</v>
      </c>
      <c r="E6154" s="34">
        <f t="shared" ref="E6154:I6163" si="711">IF(YEAR($D6154)&lt;2016,VLOOKUP($A6154,LDB_alt,COLUMN()-1,FALSE),IFERROR(VLOOKUP($A6154,LDB_neu,COLUMN()-1,FALSE),""))</f>
        <v>9910.09</v>
      </c>
      <c r="F6154" s="34">
        <f t="shared" si="711"/>
        <v>1307.04</v>
      </c>
      <c r="G6154" s="34">
        <f t="shared" si="711"/>
        <v>621.27</v>
      </c>
      <c r="H6154" s="34">
        <f t="shared" si="711"/>
        <v>177.34</v>
      </c>
      <c r="I6154" s="34">
        <f t="shared" si="711"/>
        <v>508.43</v>
      </c>
    </row>
    <row r="6155" spans="1:9">
      <c r="A6155" s="81">
        <f t="shared" si="710"/>
        <v>576601602014</v>
      </c>
      <c r="B6155">
        <v>5766016</v>
      </c>
      <c r="C6155" t="s">
        <v>1131</v>
      </c>
      <c r="D6155" s="1">
        <v>42004</v>
      </c>
      <c r="E6155" s="34">
        <f t="shared" si="711"/>
        <v>9910.09</v>
      </c>
      <c r="F6155" s="34">
        <f t="shared" si="711"/>
        <v>1307.27</v>
      </c>
      <c r="G6155" s="34">
        <f t="shared" si="711"/>
        <v>621.09</v>
      </c>
      <c r="H6155" s="34">
        <f t="shared" si="711"/>
        <v>177.41</v>
      </c>
      <c r="I6155" s="34">
        <f t="shared" si="711"/>
        <v>508.77</v>
      </c>
    </row>
    <row r="6156" spans="1:9">
      <c r="A6156" s="81">
        <f t="shared" si="710"/>
        <v>576601602013</v>
      </c>
      <c r="B6156">
        <v>5766016</v>
      </c>
      <c r="C6156" t="s">
        <v>1131</v>
      </c>
      <c r="D6156" s="1">
        <v>41639</v>
      </c>
      <c r="E6156" s="34">
        <f t="shared" si="711"/>
        <v>9910.09</v>
      </c>
      <c r="F6156" s="34">
        <f t="shared" si="711"/>
        <v>1303.43</v>
      </c>
      <c r="G6156" s="34">
        <f t="shared" si="711"/>
        <v>616.77</v>
      </c>
      <c r="H6156" s="34">
        <f t="shared" si="711"/>
        <v>177.93</v>
      </c>
      <c r="I6156" s="34">
        <f t="shared" si="711"/>
        <v>508.73</v>
      </c>
    </row>
    <row r="6157" spans="1:9">
      <c r="A6157" s="81">
        <f t="shared" si="710"/>
        <v>576601602012</v>
      </c>
      <c r="B6157">
        <v>5766016</v>
      </c>
      <c r="C6157" t="s">
        <v>1131</v>
      </c>
      <c r="D6157" s="1">
        <v>41274</v>
      </c>
      <c r="E6157" s="34">
        <f t="shared" si="711"/>
        <v>9910.09</v>
      </c>
      <c r="F6157" s="34">
        <f t="shared" si="711"/>
        <v>1290.99</v>
      </c>
      <c r="G6157" s="34">
        <f t="shared" si="711"/>
        <v>600.96</v>
      </c>
      <c r="H6157" s="34">
        <f t="shared" si="711"/>
        <v>173.81</v>
      </c>
      <c r="I6157" s="34">
        <f t="shared" si="711"/>
        <v>516.22</v>
      </c>
    </row>
    <row r="6158" spans="1:9">
      <c r="A6158" s="81">
        <f t="shared" si="710"/>
        <v>576601602011</v>
      </c>
      <c r="B6158">
        <v>5766016</v>
      </c>
      <c r="C6158" t="s">
        <v>1131</v>
      </c>
      <c r="D6158" s="1">
        <v>40908</v>
      </c>
      <c r="E6158" s="34">
        <f t="shared" si="711"/>
        <v>9910.1</v>
      </c>
      <c r="F6158" s="34">
        <f t="shared" si="711"/>
        <v>1288.8599999999999</v>
      </c>
      <c r="G6158" s="34">
        <f t="shared" si="711"/>
        <v>598.67999999999995</v>
      </c>
      <c r="H6158" s="34">
        <f t="shared" si="711"/>
        <v>174.14</v>
      </c>
      <c r="I6158" s="34">
        <f t="shared" si="711"/>
        <v>516.04</v>
      </c>
    </row>
    <row r="6159" spans="1:9">
      <c r="A6159" s="81">
        <f t="shared" si="710"/>
        <v>576601602010</v>
      </c>
      <c r="B6159">
        <v>5766016</v>
      </c>
      <c r="C6159" t="s">
        <v>1131</v>
      </c>
      <c r="D6159" s="1">
        <v>40543</v>
      </c>
      <c r="E6159" s="34">
        <f t="shared" si="711"/>
        <v>9910.09</v>
      </c>
      <c r="F6159" s="34">
        <f t="shared" si="711"/>
        <v>1287.17</v>
      </c>
      <c r="G6159" s="34">
        <f t="shared" si="711"/>
        <v>597.26</v>
      </c>
      <c r="H6159" s="34">
        <f t="shared" si="711"/>
        <v>175.17</v>
      </c>
      <c r="I6159" s="34">
        <f t="shared" si="711"/>
        <v>514.74</v>
      </c>
    </row>
    <row r="6160" spans="1:9">
      <c r="A6160" s="81">
        <f t="shared" si="710"/>
        <v>576601602009</v>
      </c>
      <c r="B6160">
        <v>5766016</v>
      </c>
      <c r="C6160" t="s">
        <v>1131</v>
      </c>
      <c r="D6160" s="1">
        <v>40178</v>
      </c>
      <c r="E6160" s="34">
        <f t="shared" si="711"/>
        <v>9910.09</v>
      </c>
      <c r="F6160" s="34">
        <f t="shared" si="711"/>
        <v>1286.2599999999998</v>
      </c>
      <c r="G6160" s="34">
        <f t="shared" si="711"/>
        <v>594.77</v>
      </c>
      <c r="H6160" s="34">
        <f t="shared" si="711"/>
        <v>176.32</v>
      </c>
      <c r="I6160" s="34">
        <f t="shared" si="711"/>
        <v>515.16999999999996</v>
      </c>
    </row>
    <row r="6161" spans="1:9">
      <c r="A6161" s="81">
        <f t="shared" si="710"/>
        <v>576601602008</v>
      </c>
      <c r="B6161">
        <v>5766016</v>
      </c>
      <c r="C6161" t="s">
        <v>1131</v>
      </c>
      <c r="D6161" s="1">
        <v>39813</v>
      </c>
      <c r="E6161" s="34">
        <f t="shared" si="711"/>
        <v>9911.77</v>
      </c>
      <c r="F6161" s="34">
        <f t="shared" si="711"/>
        <v>1286.3499999999999</v>
      </c>
      <c r="G6161" s="34">
        <f t="shared" si="711"/>
        <v>593.85</v>
      </c>
      <c r="H6161" s="34">
        <f t="shared" si="711"/>
        <v>176.42</v>
      </c>
      <c r="I6161" s="34">
        <f t="shared" si="711"/>
        <v>516.08000000000004</v>
      </c>
    </row>
    <row r="6162" spans="1:9">
      <c r="A6162" s="81">
        <f t="shared" si="710"/>
        <v>576601602007</v>
      </c>
      <c r="B6162">
        <v>5766016</v>
      </c>
      <c r="C6162" t="s">
        <v>1131</v>
      </c>
      <c r="D6162" s="1">
        <v>39447</v>
      </c>
      <c r="E6162" s="34">
        <f t="shared" si="711"/>
        <v>9911.77</v>
      </c>
      <c r="F6162" s="34">
        <f t="shared" si="711"/>
        <v>1284.05</v>
      </c>
      <c r="G6162" s="34">
        <f t="shared" si="711"/>
        <v>603.15</v>
      </c>
      <c r="H6162" s="34">
        <f t="shared" si="711"/>
        <v>171.85</v>
      </c>
      <c r="I6162" s="34">
        <f t="shared" si="711"/>
        <v>509.05</v>
      </c>
    </row>
    <row r="6163" spans="1:9">
      <c r="A6163" s="81">
        <f t="shared" si="710"/>
        <v>576601602006</v>
      </c>
      <c r="B6163">
        <v>5766016</v>
      </c>
      <c r="C6163" t="s">
        <v>1131</v>
      </c>
      <c r="D6163" s="1">
        <v>39082</v>
      </c>
      <c r="E6163" s="34">
        <f t="shared" si="711"/>
        <v>9913.6299999999992</v>
      </c>
      <c r="F6163" s="34">
        <f t="shared" si="711"/>
        <v>1203.8800000000001</v>
      </c>
      <c r="G6163" s="34">
        <f t="shared" si="711"/>
        <v>641.26</v>
      </c>
      <c r="H6163" s="34">
        <f t="shared" si="711"/>
        <v>123.37</v>
      </c>
      <c r="I6163" s="34">
        <f t="shared" si="711"/>
        <v>439.25</v>
      </c>
    </row>
    <row r="6164" spans="1:9">
      <c r="A6164" s="81">
        <f t="shared" si="710"/>
        <v>576602002025</v>
      </c>
      <c r="B6164">
        <v>5766020</v>
      </c>
      <c r="C6164" t="s">
        <v>1132</v>
      </c>
      <c r="D6164" s="1">
        <v>46022</v>
      </c>
      <c r="E6164" s="34" t="str">
        <f t="shared" ref="E6164:I6173" si="712">IF(YEAR($D6164)&lt;2016,VLOOKUP($A6164,LDB_alt,COLUMN()-1,FALSE),IFERROR(VLOOKUP($A6164,LDB_neu,COLUMN()-1,FALSE),""))</f>
        <v/>
      </c>
      <c r="F6164" s="34" t="str">
        <f t="shared" si="712"/>
        <v/>
      </c>
      <c r="G6164" s="34" t="str">
        <f t="shared" si="712"/>
        <v/>
      </c>
      <c r="H6164" s="34" t="str">
        <f t="shared" si="712"/>
        <v/>
      </c>
      <c r="I6164" s="34" t="str">
        <f t="shared" si="712"/>
        <v/>
      </c>
    </row>
    <row r="6165" spans="1:9">
      <c r="A6165" s="81">
        <f t="shared" si="710"/>
        <v>576602002024</v>
      </c>
      <c r="B6165">
        <v>5766020</v>
      </c>
      <c r="C6165" t="s">
        <v>1132</v>
      </c>
      <c r="D6165" s="1">
        <v>45657</v>
      </c>
      <c r="E6165" s="34" t="str">
        <f t="shared" si="712"/>
        <v/>
      </c>
      <c r="F6165" s="34" t="str">
        <f t="shared" si="712"/>
        <v/>
      </c>
      <c r="G6165" s="34" t="str">
        <f t="shared" si="712"/>
        <v/>
      </c>
      <c r="H6165" s="34" t="str">
        <f t="shared" si="712"/>
        <v/>
      </c>
      <c r="I6165" s="34" t="str">
        <f t="shared" si="712"/>
        <v/>
      </c>
    </row>
    <row r="6166" spans="1:9">
      <c r="A6166" s="81">
        <f t="shared" si="710"/>
        <v>576602002023</v>
      </c>
      <c r="B6166">
        <v>5766020</v>
      </c>
      <c r="C6166" t="s">
        <v>1132</v>
      </c>
      <c r="D6166" s="1">
        <v>45291</v>
      </c>
      <c r="E6166" s="34" t="str">
        <f t="shared" si="712"/>
        <v/>
      </c>
      <c r="F6166" s="34" t="str">
        <f t="shared" si="712"/>
        <v/>
      </c>
      <c r="G6166" s="34" t="str">
        <f t="shared" si="712"/>
        <v/>
      </c>
      <c r="H6166" s="34" t="str">
        <f t="shared" si="712"/>
        <v/>
      </c>
      <c r="I6166" s="34" t="str">
        <f t="shared" si="712"/>
        <v/>
      </c>
    </row>
    <row r="6167" spans="1:9">
      <c r="A6167" s="81">
        <f t="shared" si="710"/>
        <v>576602002022</v>
      </c>
      <c r="B6167">
        <v>5766020</v>
      </c>
      <c r="C6167" t="s">
        <v>1132</v>
      </c>
      <c r="D6167" s="1">
        <v>44926</v>
      </c>
      <c r="E6167" s="34" t="str">
        <f t="shared" si="712"/>
        <v/>
      </c>
      <c r="F6167" s="34" t="str">
        <f t="shared" si="712"/>
        <v/>
      </c>
      <c r="G6167" s="34" t="str">
        <f t="shared" si="712"/>
        <v/>
      </c>
      <c r="H6167" s="34" t="str">
        <f t="shared" si="712"/>
        <v/>
      </c>
      <c r="I6167" s="34" t="str">
        <f t="shared" si="712"/>
        <v/>
      </c>
    </row>
    <row r="6168" spans="1:9">
      <c r="A6168" s="81">
        <f t="shared" si="710"/>
        <v>576602002021</v>
      </c>
      <c r="B6168">
        <v>5766020</v>
      </c>
      <c r="C6168" t="s">
        <v>1132</v>
      </c>
      <c r="D6168" s="1">
        <v>44561</v>
      </c>
      <c r="E6168" s="34" t="str">
        <f t="shared" si="712"/>
        <v/>
      </c>
      <c r="F6168" s="34" t="str">
        <f t="shared" si="712"/>
        <v/>
      </c>
      <c r="G6168" s="34" t="str">
        <f t="shared" si="712"/>
        <v/>
      </c>
      <c r="H6168" s="34" t="str">
        <f t="shared" si="712"/>
        <v/>
      </c>
      <c r="I6168" s="34" t="str">
        <f t="shared" si="712"/>
        <v/>
      </c>
    </row>
    <row r="6169" spans="1:9">
      <c r="A6169" s="81">
        <f t="shared" si="710"/>
        <v>576602002020</v>
      </c>
      <c r="B6169">
        <v>5766020</v>
      </c>
      <c r="C6169" t="s">
        <v>1132</v>
      </c>
      <c r="D6169" s="1">
        <v>44196</v>
      </c>
      <c r="E6169" s="34" t="str">
        <f t="shared" si="712"/>
        <v/>
      </c>
      <c r="F6169" s="34" t="str">
        <f t="shared" si="712"/>
        <v/>
      </c>
      <c r="G6169" s="34" t="str">
        <f t="shared" si="712"/>
        <v/>
      </c>
      <c r="H6169" s="34" t="str">
        <f t="shared" si="712"/>
        <v/>
      </c>
      <c r="I6169" s="34" t="str">
        <f t="shared" si="712"/>
        <v/>
      </c>
    </row>
    <row r="6170" spans="1:9">
      <c r="A6170" s="81">
        <f t="shared" si="710"/>
        <v>576602002019</v>
      </c>
      <c r="B6170">
        <v>5766020</v>
      </c>
      <c r="C6170" t="s">
        <v>1132</v>
      </c>
      <c r="D6170" s="1">
        <v>43830</v>
      </c>
      <c r="E6170" s="34" t="str">
        <f t="shared" si="712"/>
        <v/>
      </c>
      <c r="F6170" s="34" t="str">
        <f t="shared" si="712"/>
        <v/>
      </c>
      <c r="G6170" s="34" t="str">
        <f t="shared" si="712"/>
        <v/>
      </c>
      <c r="H6170" s="34" t="str">
        <f t="shared" si="712"/>
        <v/>
      </c>
      <c r="I6170" s="34" t="str">
        <f t="shared" si="712"/>
        <v/>
      </c>
    </row>
    <row r="6171" spans="1:9">
      <c r="A6171" s="81">
        <f t="shared" si="710"/>
        <v>576602002018</v>
      </c>
      <c r="B6171">
        <v>5766020</v>
      </c>
      <c r="C6171" t="s">
        <v>1132</v>
      </c>
      <c r="D6171" s="1">
        <v>43465</v>
      </c>
      <c r="E6171" s="34">
        <f t="shared" si="712"/>
        <v>12939</v>
      </c>
      <c r="F6171" s="34">
        <f t="shared" si="712"/>
        <v>3393</v>
      </c>
      <c r="G6171" s="34">
        <f t="shared" si="712"/>
        <v>2132</v>
      </c>
      <c r="H6171" s="34">
        <f t="shared" si="712"/>
        <v>439</v>
      </c>
      <c r="I6171" s="34">
        <f t="shared" si="712"/>
        <v>822</v>
      </c>
    </row>
    <row r="6172" spans="1:9">
      <c r="A6172" s="81">
        <f t="shared" si="710"/>
        <v>576602002017</v>
      </c>
      <c r="B6172">
        <v>5766020</v>
      </c>
      <c r="C6172" t="s">
        <v>1132</v>
      </c>
      <c r="D6172" s="1">
        <v>43100</v>
      </c>
      <c r="E6172" s="34">
        <f t="shared" si="712"/>
        <v>12939</v>
      </c>
      <c r="F6172" s="34">
        <f t="shared" si="712"/>
        <v>3391</v>
      </c>
      <c r="G6172" s="34">
        <f t="shared" si="712"/>
        <v>2130</v>
      </c>
      <c r="H6172" s="34">
        <f t="shared" si="712"/>
        <v>439</v>
      </c>
      <c r="I6172" s="34">
        <f t="shared" si="712"/>
        <v>822</v>
      </c>
    </row>
    <row r="6173" spans="1:9">
      <c r="A6173" s="81">
        <f t="shared" si="710"/>
        <v>576602002016</v>
      </c>
      <c r="B6173">
        <v>5766020</v>
      </c>
      <c r="C6173" t="s">
        <v>1132</v>
      </c>
      <c r="D6173" s="1">
        <v>42735</v>
      </c>
      <c r="E6173" s="34">
        <f t="shared" si="712"/>
        <v>12939</v>
      </c>
      <c r="F6173" s="34">
        <f t="shared" si="712"/>
        <v>3389</v>
      </c>
      <c r="G6173" s="34">
        <f t="shared" si="712"/>
        <v>2115</v>
      </c>
      <c r="H6173" s="34">
        <f t="shared" si="712"/>
        <v>440</v>
      </c>
      <c r="I6173" s="34">
        <f t="shared" si="712"/>
        <v>834</v>
      </c>
    </row>
    <row r="6174" spans="1:9">
      <c r="A6174" s="81">
        <f t="shared" si="710"/>
        <v>576602002015</v>
      </c>
      <c r="B6174">
        <v>5766020</v>
      </c>
      <c r="C6174" t="s">
        <v>1132</v>
      </c>
      <c r="D6174" s="1">
        <v>42369</v>
      </c>
      <c r="E6174" s="34">
        <f t="shared" ref="E6174:I6183" si="713">IF(YEAR($D6174)&lt;2016,VLOOKUP($A6174,LDB_alt,COLUMN()-1,FALSE),IFERROR(VLOOKUP($A6174,LDB_neu,COLUMN()-1,FALSE),""))</f>
        <v>12939.45</v>
      </c>
      <c r="F6174" s="34">
        <f t="shared" si="713"/>
        <v>3389.6400000000003</v>
      </c>
      <c r="G6174" s="34">
        <f t="shared" si="713"/>
        <v>2139.7800000000002</v>
      </c>
      <c r="H6174" s="34">
        <f t="shared" si="713"/>
        <v>413.8</v>
      </c>
      <c r="I6174" s="34">
        <f t="shared" si="713"/>
        <v>836.06</v>
      </c>
    </row>
    <row r="6175" spans="1:9">
      <c r="A6175" s="81">
        <f t="shared" si="710"/>
        <v>576602002014</v>
      </c>
      <c r="B6175">
        <v>5766020</v>
      </c>
      <c r="C6175" t="s">
        <v>1132</v>
      </c>
      <c r="D6175" s="1">
        <v>42004</v>
      </c>
      <c r="E6175" s="34">
        <f t="shared" si="713"/>
        <v>12939.45</v>
      </c>
      <c r="F6175" s="34">
        <f t="shared" si="713"/>
        <v>3386.12</v>
      </c>
      <c r="G6175" s="34">
        <f t="shared" si="713"/>
        <v>2134.54</v>
      </c>
      <c r="H6175" s="34">
        <f t="shared" si="713"/>
        <v>415.55</v>
      </c>
      <c r="I6175" s="34">
        <f t="shared" si="713"/>
        <v>836.03</v>
      </c>
    </row>
    <row r="6176" spans="1:9">
      <c r="A6176" s="81">
        <f t="shared" si="710"/>
        <v>576602002013</v>
      </c>
      <c r="B6176">
        <v>5766020</v>
      </c>
      <c r="C6176" t="s">
        <v>1132</v>
      </c>
      <c r="D6176" s="1">
        <v>41639</v>
      </c>
      <c r="E6176" s="34">
        <f t="shared" si="713"/>
        <v>12939.45</v>
      </c>
      <c r="F6176" s="34">
        <f t="shared" si="713"/>
        <v>3382.41</v>
      </c>
      <c r="G6176" s="34">
        <f t="shared" si="713"/>
        <v>2130.2399999999998</v>
      </c>
      <c r="H6176" s="34">
        <f t="shared" si="713"/>
        <v>417.33</v>
      </c>
      <c r="I6176" s="34">
        <f t="shared" si="713"/>
        <v>834.84</v>
      </c>
    </row>
    <row r="6177" spans="1:9">
      <c r="A6177" s="81">
        <f t="shared" si="710"/>
        <v>576602002012</v>
      </c>
      <c r="B6177">
        <v>5766020</v>
      </c>
      <c r="C6177" t="s">
        <v>1132</v>
      </c>
      <c r="D6177" s="1">
        <v>41274</v>
      </c>
      <c r="E6177" s="34">
        <f t="shared" si="713"/>
        <v>12939.45</v>
      </c>
      <c r="F6177" s="34">
        <f t="shared" si="713"/>
        <v>3381.9300000000003</v>
      </c>
      <c r="G6177" s="34">
        <f t="shared" si="713"/>
        <v>2118.58</v>
      </c>
      <c r="H6177" s="34">
        <f t="shared" si="713"/>
        <v>426.11</v>
      </c>
      <c r="I6177" s="34">
        <f t="shared" si="713"/>
        <v>837.24</v>
      </c>
    </row>
    <row r="6178" spans="1:9">
      <c r="A6178" s="81">
        <f t="shared" si="710"/>
        <v>576602002011</v>
      </c>
      <c r="B6178">
        <v>5766020</v>
      </c>
      <c r="C6178" t="s">
        <v>1132</v>
      </c>
      <c r="D6178" s="1">
        <v>40908</v>
      </c>
      <c r="E6178" s="34">
        <f t="shared" si="713"/>
        <v>12939.45</v>
      </c>
      <c r="F6178" s="34">
        <f t="shared" si="713"/>
        <v>3377.71</v>
      </c>
      <c r="G6178" s="34">
        <f t="shared" si="713"/>
        <v>2112.58</v>
      </c>
      <c r="H6178" s="34">
        <f t="shared" si="713"/>
        <v>427.68</v>
      </c>
      <c r="I6178" s="34">
        <f t="shared" si="713"/>
        <v>837.45</v>
      </c>
    </row>
    <row r="6179" spans="1:9">
      <c r="A6179" s="81">
        <f t="shared" si="710"/>
        <v>576602002010</v>
      </c>
      <c r="B6179">
        <v>5766020</v>
      </c>
      <c r="C6179" t="s">
        <v>1132</v>
      </c>
      <c r="D6179" s="1">
        <v>40543</v>
      </c>
      <c r="E6179" s="34">
        <f t="shared" si="713"/>
        <v>12939.43</v>
      </c>
      <c r="F6179" s="34">
        <f t="shared" si="713"/>
        <v>3361.33</v>
      </c>
      <c r="G6179" s="34">
        <f t="shared" si="713"/>
        <v>2107.91</v>
      </c>
      <c r="H6179" s="34">
        <f t="shared" si="713"/>
        <v>411.08</v>
      </c>
      <c r="I6179" s="34">
        <f t="shared" si="713"/>
        <v>842.34</v>
      </c>
    </row>
    <row r="6180" spans="1:9">
      <c r="A6180" s="81">
        <f t="shared" si="710"/>
        <v>576602002009</v>
      </c>
      <c r="B6180">
        <v>5766020</v>
      </c>
      <c r="C6180" t="s">
        <v>1132</v>
      </c>
      <c r="D6180" s="1">
        <v>40178</v>
      </c>
      <c r="E6180" s="34">
        <f t="shared" si="713"/>
        <v>12939.43</v>
      </c>
      <c r="F6180" s="34">
        <f t="shared" si="713"/>
        <v>3357.31</v>
      </c>
      <c r="G6180" s="34">
        <f t="shared" si="713"/>
        <v>2102.67</v>
      </c>
      <c r="H6180" s="34">
        <f t="shared" si="713"/>
        <v>412.68</v>
      </c>
      <c r="I6180" s="34">
        <f t="shared" si="713"/>
        <v>841.96</v>
      </c>
    </row>
    <row r="6181" spans="1:9">
      <c r="A6181" s="81">
        <f t="shared" si="710"/>
        <v>576602002008</v>
      </c>
      <c r="B6181">
        <v>5766020</v>
      </c>
      <c r="C6181" t="s">
        <v>1132</v>
      </c>
      <c r="D6181" s="1">
        <v>39813</v>
      </c>
      <c r="E6181" s="34">
        <f t="shared" si="713"/>
        <v>12939.35</v>
      </c>
      <c r="F6181" s="34">
        <f t="shared" si="713"/>
        <v>3353.71</v>
      </c>
      <c r="G6181" s="34">
        <f t="shared" si="713"/>
        <v>2099.44</v>
      </c>
      <c r="H6181" s="34">
        <f t="shared" si="713"/>
        <v>413.18</v>
      </c>
      <c r="I6181" s="34">
        <f t="shared" si="713"/>
        <v>841.09</v>
      </c>
    </row>
    <row r="6182" spans="1:9">
      <c r="A6182" s="81">
        <f t="shared" si="710"/>
        <v>576602002007</v>
      </c>
      <c r="B6182">
        <v>5766020</v>
      </c>
      <c r="C6182" t="s">
        <v>1132</v>
      </c>
      <c r="D6182" s="1">
        <v>39447</v>
      </c>
      <c r="E6182" s="34">
        <f t="shared" si="713"/>
        <v>12939.35</v>
      </c>
      <c r="F6182" s="34">
        <f t="shared" si="713"/>
        <v>3351.61</v>
      </c>
      <c r="G6182" s="34">
        <f t="shared" si="713"/>
        <v>2097.0500000000002</v>
      </c>
      <c r="H6182" s="34">
        <f t="shared" si="713"/>
        <v>413.54</v>
      </c>
      <c r="I6182" s="34">
        <f t="shared" si="713"/>
        <v>841.02</v>
      </c>
    </row>
    <row r="6183" spans="1:9">
      <c r="A6183" s="81">
        <f t="shared" si="710"/>
        <v>576602002006</v>
      </c>
      <c r="B6183">
        <v>5766020</v>
      </c>
      <c r="C6183" t="s">
        <v>1132</v>
      </c>
      <c r="D6183" s="1">
        <v>39082</v>
      </c>
      <c r="E6183" s="34">
        <f t="shared" si="713"/>
        <v>12939.37</v>
      </c>
      <c r="F6183" s="34">
        <f t="shared" si="713"/>
        <v>3330.2700000000004</v>
      </c>
      <c r="G6183" s="34">
        <f t="shared" si="713"/>
        <v>2138.0300000000002</v>
      </c>
      <c r="H6183" s="34">
        <f t="shared" si="713"/>
        <v>394.78</v>
      </c>
      <c r="I6183" s="34">
        <f t="shared" si="713"/>
        <v>797.46</v>
      </c>
    </row>
    <row r="6184" spans="1:9">
      <c r="A6184" s="81">
        <f t="shared" si="710"/>
        <v>576602402025</v>
      </c>
      <c r="B6184">
        <v>5766024</v>
      </c>
      <c r="C6184" t="s">
        <v>553</v>
      </c>
      <c r="D6184" s="1">
        <v>46022</v>
      </c>
      <c r="E6184" s="34" t="str">
        <f t="shared" ref="E6184:I6193" si="714">IF(YEAR($D6184)&lt;2016,VLOOKUP($A6184,LDB_alt,COLUMN()-1,FALSE),IFERROR(VLOOKUP($A6184,LDB_neu,COLUMN()-1,FALSE),""))</f>
        <v/>
      </c>
      <c r="F6184" s="34" t="str">
        <f t="shared" si="714"/>
        <v/>
      </c>
      <c r="G6184" s="34" t="str">
        <f t="shared" si="714"/>
        <v/>
      </c>
      <c r="H6184" s="34" t="str">
        <f t="shared" si="714"/>
        <v/>
      </c>
      <c r="I6184" s="34" t="str">
        <f t="shared" si="714"/>
        <v/>
      </c>
    </row>
    <row r="6185" spans="1:9">
      <c r="A6185" s="81">
        <f t="shared" si="710"/>
        <v>576602402024</v>
      </c>
      <c r="B6185">
        <v>5766024</v>
      </c>
      <c r="C6185" t="s">
        <v>553</v>
      </c>
      <c r="D6185" s="1">
        <v>45657</v>
      </c>
      <c r="E6185" s="34" t="str">
        <f t="shared" si="714"/>
        <v/>
      </c>
      <c r="F6185" s="34" t="str">
        <f t="shared" si="714"/>
        <v/>
      </c>
      <c r="G6185" s="34" t="str">
        <f t="shared" si="714"/>
        <v/>
      </c>
      <c r="H6185" s="34" t="str">
        <f t="shared" si="714"/>
        <v/>
      </c>
      <c r="I6185" s="34" t="str">
        <f t="shared" si="714"/>
        <v/>
      </c>
    </row>
    <row r="6186" spans="1:9">
      <c r="A6186" s="81">
        <f t="shared" si="710"/>
        <v>576602402023</v>
      </c>
      <c r="B6186">
        <v>5766024</v>
      </c>
      <c r="C6186" t="s">
        <v>553</v>
      </c>
      <c r="D6186" s="1">
        <v>45291</v>
      </c>
      <c r="E6186" s="34" t="str">
        <f t="shared" si="714"/>
        <v/>
      </c>
      <c r="F6186" s="34" t="str">
        <f t="shared" si="714"/>
        <v/>
      </c>
      <c r="G6186" s="34" t="str">
        <f t="shared" si="714"/>
        <v/>
      </c>
      <c r="H6186" s="34" t="str">
        <f t="shared" si="714"/>
        <v/>
      </c>
      <c r="I6186" s="34" t="str">
        <f t="shared" si="714"/>
        <v/>
      </c>
    </row>
    <row r="6187" spans="1:9">
      <c r="A6187" s="81">
        <f t="shared" si="710"/>
        <v>576602402022</v>
      </c>
      <c r="B6187">
        <v>5766024</v>
      </c>
      <c r="C6187" t="s">
        <v>553</v>
      </c>
      <c r="D6187" s="1">
        <v>44926</v>
      </c>
      <c r="E6187" s="34" t="str">
        <f t="shared" si="714"/>
        <v/>
      </c>
      <c r="F6187" s="34" t="str">
        <f t="shared" si="714"/>
        <v/>
      </c>
      <c r="G6187" s="34" t="str">
        <f t="shared" si="714"/>
        <v/>
      </c>
      <c r="H6187" s="34" t="str">
        <f t="shared" si="714"/>
        <v/>
      </c>
      <c r="I6187" s="34" t="str">
        <f t="shared" si="714"/>
        <v/>
      </c>
    </row>
    <row r="6188" spans="1:9">
      <c r="A6188" s="81">
        <f t="shared" si="710"/>
        <v>576602402021</v>
      </c>
      <c r="B6188">
        <v>5766024</v>
      </c>
      <c r="C6188" t="s">
        <v>553</v>
      </c>
      <c r="D6188" s="1">
        <v>44561</v>
      </c>
      <c r="E6188" s="34" t="str">
        <f t="shared" si="714"/>
        <v/>
      </c>
      <c r="F6188" s="34" t="str">
        <f t="shared" si="714"/>
        <v/>
      </c>
      <c r="G6188" s="34" t="str">
        <f t="shared" si="714"/>
        <v/>
      </c>
      <c r="H6188" s="34" t="str">
        <f t="shared" si="714"/>
        <v/>
      </c>
      <c r="I6188" s="34" t="str">
        <f t="shared" si="714"/>
        <v/>
      </c>
    </row>
    <row r="6189" spans="1:9">
      <c r="A6189" s="81">
        <f t="shared" si="710"/>
        <v>576602402020</v>
      </c>
      <c r="B6189">
        <v>5766024</v>
      </c>
      <c r="C6189" t="s">
        <v>553</v>
      </c>
      <c r="D6189" s="1">
        <v>44196</v>
      </c>
      <c r="E6189" s="34" t="str">
        <f t="shared" si="714"/>
        <v/>
      </c>
      <c r="F6189" s="34" t="str">
        <f t="shared" si="714"/>
        <v/>
      </c>
      <c r="G6189" s="34" t="str">
        <f t="shared" si="714"/>
        <v/>
      </c>
      <c r="H6189" s="34" t="str">
        <f t="shared" si="714"/>
        <v/>
      </c>
      <c r="I6189" s="34" t="str">
        <f t="shared" si="714"/>
        <v/>
      </c>
    </row>
    <row r="6190" spans="1:9">
      <c r="A6190" s="81">
        <f t="shared" si="710"/>
        <v>576602402019</v>
      </c>
      <c r="B6190">
        <v>5766024</v>
      </c>
      <c r="C6190" t="s">
        <v>553</v>
      </c>
      <c r="D6190" s="1">
        <v>43830</v>
      </c>
      <c r="E6190" s="34" t="str">
        <f t="shared" si="714"/>
        <v/>
      </c>
      <c r="F6190" s="34" t="str">
        <f t="shared" si="714"/>
        <v/>
      </c>
      <c r="G6190" s="34" t="str">
        <f t="shared" si="714"/>
        <v/>
      </c>
      <c r="H6190" s="34" t="str">
        <f t="shared" si="714"/>
        <v/>
      </c>
      <c r="I6190" s="34" t="str">
        <f t="shared" si="714"/>
        <v/>
      </c>
    </row>
    <row r="6191" spans="1:9">
      <c r="A6191" s="81">
        <f t="shared" si="710"/>
        <v>576602402018</v>
      </c>
      <c r="B6191">
        <v>5766024</v>
      </c>
      <c r="C6191" t="s">
        <v>553</v>
      </c>
      <c r="D6191" s="1">
        <v>43465</v>
      </c>
      <c r="E6191" s="34">
        <f t="shared" si="714"/>
        <v>4979</v>
      </c>
      <c r="F6191" s="34">
        <f t="shared" si="714"/>
        <v>650</v>
      </c>
      <c r="G6191" s="34">
        <f t="shared" si="714"/>
        <v>388</v>
      </c>
      <c r="H6191" s="34">
        <f t="shared" si="714"/>
        <v>75</v>
      </c>
      <c r="I6191" s="34">
        <f t="shared" si="714"/>
        <v>187</v>
      </c>
    </row>
    <row r="6192" spans="1:9">
      <c r="A6192" s="81">
        <f t="shared" si="710"/>
        <v>576602402017</v>
      </c>
      <c r="B6192">
        <v>5766024</v>
      </c>
      <c r="C6192" t="s">
        <v>553</v>
      </c>
      <c r="D6192" s="1">
        <v>43100</v>
      </c>
      <c r="E6192" s="34">
        <f t="shared" si="714"/>
        <v>4979</v>
      </c>
      <c r="F6192" s="34">
        <f t="shared" si="714"/>
        <v>639</v>
      </c>
      <c r="G6192" s="34">
        <f t="shared" si="714"/>
        <v>387</v>
      </c>
      <c r="H6192" s="34">
        <f t="shared" si="714"/>
        <v>67</v>
      </c>
      <c r="I6192" s="34">
        <f t="shared" si="714"/>
        <v>185</v>
      </c>
    </row>
    <row r="6193" spans="1:9">
      <c r="A6193" s="81">
        <f t="shared" si="710"/>
        <v>576602402016</v>
      </c>
      <c r="B6193">
        <v>5766024</v>
      </c>
      <c r="C6193" t="s">
        <v>553</v>
      </c>
      <c r="D6193" s="1">
        <v>42735</v>
      </c>
      <c r="E6193" s="34">
        <f t="shared" si="714"/>
        <v>4979</v>
      </c>
      <c r="F6193" s="34">
        <f t="shared" si="714"/>
        <v>630</v>
      </c>
      <c r="G6193" s="34">
        <f t="shared" si="714"/>
        <v>389</v>
      </c>
      <c r="H6193" s="34">
        <f t="shared" si="714"/>
        <v>58</v>
      </c>
      <c r="I6193" s="34">
        <f t="shared" si="714"/>
        <v>183</v>
      </c>
    </row>
    <row r="6194" spans="1:9">
      <c r="A6194" s="81">
        <f t="shared" si="710"/>
        <v>576602402015</v>
      </c>
      <c r="B6194">
        <v>5766024</v>
      </c>
      <c r="C6194" t="s">
        <v>553</v>
      </c>
      <c r="D6194" s="1">
        <v>42369</v>
      </c>
      <c r="E6194" s="34">
        <f t="shared" ref="E6194:I6203" si="715">IF(YEAR($D6194)&lt;2016,VLOOKUP($A6194,LDB_alt,COLUMN()-1,FALSE),IFERROR(VLOOKUP($A6194,LDB_neu,COLUMN()-1,FALSE),""))</f>
        <v>4979.46</v>
      </c>
      <c r="F6194" s="34">
        <f t="shared" si="715"/>
        <v>610.33999999999992</v>
      </c>
      <c r="G6194" s="34">
        <f t="shared" si="715"/>
        <v>389.5</v>
      </c>
      <c r="H6194" s="34">
        <f t="shared" si="715"/>
        <v>39.159999999999997</v>
      </c>
      <c r="I6194" s="34">
        <f t="shared" si="715"/>
        <v>181.68</v>
      </c>
    </row>
    <row r="6195" spans="1:9">
      <c r="A6195" s="81">
        <f t="shared" si="710"/>
        <v>576602402014</v>
      </c>
      <c r="B6195">
        <v>5766024</v>
      </c>
      <c r="C6195" t="s">
        <v>553</v>
      </c>
      <c r="D6195" s="1">
        <v>42004</v>
      </c>
      <c r="E6195" s="34">
        <f t="shared" si="715"/>
        <v>4979.46</v>
      </c>
      <c r="F6195" s="34">
        <f t="shared" si="715"/>
        <v>609.62</v>
      </c>
      <c r="G6195" s="34">
        <f t="shared" si="715"/>
        <v>389.24</v>
      </c>
      <c r="H6195" s="34">
        <f t="shared" si="715"/>
        <v>38.69</v>
      </c>
      <c r="I6195" s="34">
        <f t="shared" si="715"/>
        <v>181.69</v>
      </c>
    </row>
    <row r="6196" spans="1:9">
      <c r="A6196" s="81">
        <f t="shared" si="710"/>
        <v>576602402013</v>
      </c>
      <c r="B6196">
        <v>5766024</v>
      </c>
      <c r="C6196" t="s">
        <v>553</v>
      </c>
      <c r="D6196" s="1">
        <v>41639</v>
      </c>
      <c r="E6196" s="34">
        <f t="shared" si="715"/>
        <v>4979.46</v>
      </c>
      <c r="F6196" s="34">
        <f t="shared" si="715"/>
        <v>606.6</v>
      </c>
      <c r="G6196" s="34">
        <f t="shared" si="715"/>
        <v>386.02</v>
      </c>
      <c r="H6196" s="34">
        <f t="shared" si="715"/>
        <v>38.67</v>
      </c>
      <c r="I6196" s="34">
        <f t="shared" si="715"/>
        <v>181.91</v>
      </c>
    </row>
    <row r="6197" spans="1:9">
      <c r="A6197" s="81">
        <f t="shared" si="710"/>
        <v>576602402012</v>
      </c>
      <c r="B6197">
        <v>5766024</v>
      </c>
      <c r="C6197" t="s">
        <v>553</v>
      </c>
      <c r="D6197" s="1">
        <v>41274</v>
      </c>
      <c r="E6197" s="34">
        <f t="shared" si="715"/>
        <v>4979.47</v>
      </c>
      <c r="F6197" s="34">
        <f t="shared" si="715"/>
        <v>608.30999999999995</v>
      </c>
      <c r="G6197" s="34">
        <f t="shared" si="715"/>
        <v>385.4</v>
      </c>
      <c r="H6197" s="34">
        <f t="shared" si="715"/>
        <v>41.85</v>
      </c>
      <c r="I6197" s="34">
        <f t="shared" si="715"/>
        <v>181.06</v>
      </c>
    </row>
    <row r="6198" spans="1:9">
      <c r="A6198" s="81">
        <f t="shared" si="710"/>
        <v>576602402011</v>
      </c>
      <c r="B6198">
        <v>5766024</v>
      </c>
      <c r="C6198" t="s">
        <v>553</v>
      </c>
      <c r="D6198" s="1">
        <v>40908</v>
      </c>
      <c r="E6198" s="34">
        <f t="shared" si="715"/>
        <v>4979.47</v>
      </c>
      <c r="F6198" s="34">
        <f t="shared" si="715"/>
        <v>602.56000000000006</v>
      </c>
      <c r="G6198" s="34">
        <f t="shared" si="715"/>
        <v>377.91</v>
      </c>
      <c r="H6198" s="34">
        <f t="shared" si="715"/>
        <v>43.44</v>
      </c>
      <c r="I6198" s="34">
        <f t="shared" si="715"/>
        <v>181.21</v>
      </c>
    </row>
    <row r="6199" spans="1:9">
      <c r="A6199" s="81">
        <f t="shared" si="710"/>
        <v>576602402010</v>
      </c>
      <c r="B6199">
        <v>5766024</v>
      </c>
      <c r="C6199" t="s">
        <v>553</v>
      </c>
      <c r="D6199" s="1">
        <v>40543</v>
      </c>
      <c r="E6199" s="34">
        <f t="shared" si="715"/>
        <v>4979.47</v>
      </c>
      <c r="F6199" s="34">
        <f t="shared" si="715"/>
        <v>597.20000000000005</v>
      </c>
      <c r="G6199" s="34">
        <f t="shared" si="715"/>
        <v>373.47</v>
      </c>
      <c r="H6199" s="34">
        <f t="shared" si="715"/>
        <v>42.58</v>
      </c>
      <c r="I6199" s="34">
        <f t="shared" si="715"/>
        <v>181.15</v>
      </c>
    </row>
    <row r="6200" spans="1:9">
      <c r="A6200" s="81">
        <f t="shared" si="710"/>
        <v>576602402009</v>
      </c>
      <c r="B6200">
        <v>5766024</v>
      </c>
      <c r="C6200" t="s">
        <v>553</v>
      </c>
      <c r="D6200" s="1">
        <v>40178</v>
      </c>
      <c r="E6200" s="34">
        <f t="shared" si="715"/>
        <v>4979.46</v>
      </c>
      <c r="F6200" s="34">
        <f t="shared" si="715"/>
        <v>596.66</v>
      </c>
      <c r="G6200" s="34">
        <f t="shared" si="715"/>
        <v>374.69</v>
      </c>
      <c r="H6200" s="34">
        <f t="shared" si="715"/>
        <v>40.83</v>
      </c>
      <c r="I6200" s="34">
        <f t="shared" si="715"/>
        <v>181.14</v>
      </c>
    </row>
    <row r="6201" spans="1:9">
      <c r="A6201" s="81">
        <f t="shared" si="710"/>
        <v>576602402008</v>
      </c>
      <c r="B6201">
        <v>5766024</v>
      </c>
      <c r="C6201" t="s">
        <v>553</v>
      </c>
      <c r="D6201" s="1">
        <v>39813</v>
      </c>
      <c r="E6201" s="34">
        <f t="shared" si="715"/>
        <v>4979.2</v>
      </c>
      <c r="F6201" s="34">
        <f t="shared" si="715"/>
        <v>592.08000000000004</v>
      </c>
      <c r="G6201" s="34">
        <f t="shared" si="715"/>
        <v>369.54</v>
      </c>
      <c r="H6201" s="34">
        <f t="shared" si="715"/>
        <v>40.92</v>
      </c>
      <c r="I6201" s="34">
        <f t="shared" si="715"/>
        <v>181.62</v>
      </c>
    </row>
    <row r="6202" spans="1:9">
      <c r="A6202" s="81">
        <f t="shared" si="710"/>
        <v>576602402007</v>
      </c>
      <c r="B6202">
        <v>5766024</v>
      </c>
      <c r="C6202" t="s">
        <v>553</v>
      </c>
      <c r="D6202" s="1">
        <v>39447</v>
      </c>
      <c r="E6202" s="34">
        <f t="shared" si="715"/>
        <v>4979.2</v>
      </c>
      <c r="F6202" s="34">
        <f t="shared" si="715"/>
        <v>591.98</v>
      </c>
      <c r="G6202" s="34">
        <f t="shared" si="715"/>
        <v>369.56</v>
      </c>
      <c r="H6202" s="34">
        <f t="shared" si="715"/>
        <v>40.950000000000003</v>
      </c>
      <c r="I6202" s="34">
        <f t="shared" si="715"/>
        <v>181.47</v>
      </c>
    </row>
    <row r="6203" spans="1:9">
      <c r="A6203" s="81">
        <f t="shared" si="710"/>
        <v>576602402006</v>
      </c>
      <c r="B6203">
        <v>5766024</v>
      </c>
      <c r="C6203" t="s">
        <v>553</v>
      </c>
      <c r="D6203" s="1">
        <v>39082</v>
      </c>
      <c r="E6203" s="34">
        <f t="shared" si="715"/>
        <v>4979.2</v>
      </c>
      <c r="F6203" s="34">
        <f t="shared" si="715"/>
        <v>591.21</v>
      </c>
      <c r="G6203" s="34">
        <f t="shared" si="715"/>
        <v>368.73</v>
      </c>
      <c r="H6203" s="34">
        <f t="shared" si="715"/>
        <v>40.93</v>
      </c>
      <c r="I6203" s="34">
        <f t="shared" si="715"/>
        <v>181.55</v>
      </c>
    </row>
    <row r="6204" spans="1:9">
      <c r="A6204" s="81">
        <f t="shared" si="710"/>
        <v>576602802025</v>
      </c>
      <c r="B6204">
        <v>5766028</v>
      </c>
      <c r="C6204" t="s">
        <v>554</v>
      </c>
      <c r="D6204" s="1">
        <v>46022</v>
      </c>
      <c r="E6204" s="34" t="str">
        <f t="shared" ref="E6204:I6213" si="716">IF(YEAR($D6204)&lt;2016,VLOOKUP($A6204,LDB_alt,COLUMN()-1,FALSE),IFERROR(VLOOKUP($A6204,LDB_neu,COLUMN()-1,FALSE),""))</f>
        <v/>
      </c>
      <c r="F6204" s="34" t="str">
        <f t="shared" si="716"/>
        <v/>
      </c>
      <c r="G6204" s="34" t="str">
        <f t="shared" si="716"/>
        <v/>
      </c>
      <c r="H6204" s="34" t="str">
        <f t="shared" si="716"/>
        <v/>
      </c>
      <c r="I6204" s="34" t="str">
        <f t="shared" si="716"/>
        <v/>
      </c>
    </row>
    <row r="6205" spans="1:9">
      <c r="A6205" s="81">
        <f t="shared" si="710"/>
        <v>576602802024</v>
      </c>
      <c r="B6205">
        <v>5766028</v>
      </c>
      <c r="C6205" t="s">
        <v>554</v>
      </c>
      <c r="D6205" s="1">
        <v>45657</v>
      </c>
      <c r="E6205" s="34" t="str">
        <f t="shared" si="716"/>
        <v/>
      </c>
      <c r="F6205" s="34" t="str">
        <f t="shared" si="716"/>
        <v/>
      </c>
      <c r="G6205" s="34" t="str">
        <f t="shared" si="716"/>
        <v/>
      </c>
      <c r="H6205" s="34" t="str">
        <f t="shared" si="716"/>
        <v/>
      </c>
      <c r="I6205" s="34" t="str">
        <f t="shared" si="716"/>
        <v/>
      </c>
    </row>
    <row r="6206" spans="1:9">
      <c r="A6206" s="81">
        <f t="shared" si="710"/>
        <v>576602802023</v>
      </c>
      <c r="B6206">
        <v>5766028</v>
      </c>
      <c r="C6206" t="s">
        <v>554</v>
      </c>
      <c r="D6206" s="1">
        <v>45291</v>
      </c>
      <c r="E6206" s="34" t="str">
        <f t="shared" si="716"/>
        <v/>
      </c>
      <c r="F6206" s="34" t="str">
        <f t="shared" si="716"/>
        <v/>
      </c>
      <c r="G6206" s="34" t="str">
        <f t="shared" si="716"/>
        <v/>
      </c>
      <c r="H6206" s="34" t="str">
        <f t="shared" si="716"/>
        <v/>
      </c>
      <c r="I6206" s="34" t="str">
        <f t="shared" si="716"/>
        <v/>
      </c>
    </row>
    <row r="6207" spans="1:9">
      <c r="A6207" s="81">
        <f t="shared" si="710"/>
        <v>576602802022</v>
      </c>
      <c r="B6207">
        <v>5766028</v>
      </c>
      <c r="C6207" t="s">
        <v>554</v>
      </c>
      <c r="D6207" s="1">
        <v>44926</v>
      </c>
      <c r="E6207" s="34" t="str">
        <f t="shared" si="716"/>
        <v/>
      </c>
      <c r="F6207" s="34" t="str">
        <f t="shared" si="716"/>
        <v/>
      </c>
      <c r="G6207" s="34" t="str">
        <f t="shared" si="716"/>
        <v/>
      </c>
      <c r="H6207" s="34" t="str">
        <f t="shared" si="716"/>
        <v/>
      </c>
      <c r="I6207" s="34" t="str">
        <f t="shared" si="716"/>
        <v/>
      </c>
    </row>
    <row r="6208" spans="1:9">
      <c r="A6208" s="81">
        <f t="shared" si="710"/>
        <v>576602802021</v>
      </c>
      <c r="B6208">
        <v>5766028</v>
      </c>
      <c r="C6208" t="s">
        <v>554</v>
      </c>
      <c r="D6208" s="1">
        <v>44561</v>
      </c>
      <c r="E6208" s="34" t="str">
        <f t="shared" si="716"/>
        <v/>
      </c>
      <c r="F6208" s="34" t="str">
        <f t="shared" si="716"/>
        <v/>
      </c>
      <c r="G6208" s="34" t="str">
        <f t="shared" si="716"/>
        <v/>
      </c>
      <c r="H6208" s="34" t="str">
        <f t="shared" si="716"/>
        <v/>
      </c>
      <c r="I6208" s="34" t="str">
        <f t="shared" si="716"/>
        <v/>
      </c>
    </row>
    <row r="6209" spans="1:9">
      <c r="A6209" s="81">
        <f t="shared" si="710"/>
        <v>576602802020</v>
      </c>
      <c r="B6209">
        <v>5766028</v>
      </c>
      <c r="C6209" t="s">
        <v>554</v>
      </c>
      <c r="D6209" s="1">
        <v>44196</v>
      </c>
      <c r="E6209" s="34" t="str">
        <f t="shared" si="716"/>
        <v/>
      </c>
      <c r="F6209" s="34" t="str">
        <f t="shared" si="716"/>
        <v/>
      </c>
      <c r="G6209" s="34" t="str">
        <f t="shared" si="716"/>
        <v/>
      </c>
      <c r="H6209" s="34" t="str">
        <f t="shared" si="716"/>
        <v/>
      </c>
      <c r="I6209" s="34" t="str">
        <f t="shared" si="716"/>
        <v/>
      </c>
    </row>
    <row r="6210" spans="1:9">
      <c r="A6210" s="81">
        <f t="shared" si="710"/>
        <v>576602802019</v>
      </c>
      <c r="B6210">
        <v>5766028</v>
      </c>
      <c r="C6210" t="s">
        <v>554</v>
      </c>
      <c r="D6210" s="1">
        <v>43830</v>
      </c>
      <c r="E6210" s="34" t="str">
        <f t="shared" si="716"/>
        <v/>
      </c>
      <c r="F6210" s="34" t="str">
        <f t="shared" si="716"/>
        <v/>
      </c>
      <c r="G6210" s="34" t="str">
        <f t="shared" si="716"/>
        <v/>
      </c>
      <c r="H6210" s="34" t="str">
        <f t="shared" si="716"/>
        <v/>
      </c>
      <c r="I6210" s="34" t="str">
        <f t="shared" si="716"/>
        <v/>
      </c>
    </row>
    <row r="6211" spans="1:9">
      <c r="A6211" s="81">
        <f t="shared" si="710"/>
        <v>576602802018</v>
      </c>
      <c r="B6211">
        <v>5766028</v>
      </c>
      <c r="C6211" t="s">
        <v>554</v>
      </c>
      <c r="D6211" s="1">
        <v>43465</v>
      </c>
      <c r="E6211" s="34">
        <f t="shared" si="716"/>
        <v>9249</v>
      </c>
      <c r="F6211" s="34">
        <f t="shared" si="716"/>
        <v>1106</v>
      </c>
      <c r="G6211" s="34">
        <f t="shared" si="716"/>
        <v>601</v>
      </c>
      <c r="H6211" s="34">
        <f t="shared" si="716"/>
        <v>139</v>
      </c>
      <c r="I6211" s="34">
        <f t="shared" si="716"/>
        <v>366</v>
      </c>
    </row>
    <row r="6212" spans="1:9">
      <c r="A6212" s="81">
        <f t="shared" si="710"/>
        <v>576602802017</v>
      </c>
      <c r="B6212">
        <v>5766028</v>
      </c>
      <c r="C6212" t="s">
        <v>554</v>
      </c>
      <c r="D6212" s="1">
        <v>43100</v>
      </c>
      <c r="E6212" s="34">
        <f t="shared" si="716"/>
        <v>9249</v>
      </c>
      <c r="F6212" s="34">
        <f t="shared" si="716"/>
        <v>1052</v>
      </c>
      <c r="G6212" s="34">
        <f t="shared" si="716"/>
        <v>592</v>
      </c>
      <c r="H6212" s="34">
        <f t="shared" si="716"/>
        <v>103</v>
      </c>
      <c r="I6212" s="34">
        <f t="shared" si="716"/>
        <v>357</v>
      </c>
    </row>
    <row r="6213" spans="1:9">
      <c r="A6213" s="81">
        <f t="shared" ref="A6213:A6276" si="717">(LEFT(B6213&amp;"00000000",8)&amp;YEAR(D6213))+0</f>
        <v>576602802016</v>
      </c>
      <c r="B6213">
        <v>5766028</v>
      </c>
      <c r="C6213" t="s">
        <v>554</v>
      </c>
      <c r="D6213" s="1">
        <v>42735</v>
      </c>
      <c r="E6213" s="34">
        <f t="shared" si="716"/>
        <v>9249</v>
      </c>
      <c r="F6213" s="34">
        <f t="shared" si="716"/>
        <v>1034</v>
      </c>
      <c r="G6213" s="34">
        <f t="shared" si="716"/>
        <v>596</v>
      </c>
      <c r="H6213" s="34">
        <f t="shared" si="716"/>
        <v>84</v>
      </c>
      <c r="I6213" s="34">
        <f t="shared" si="716"/>
        <v>354</v>
      </c>
    </row>
    <row r="6214" spans="1:9">
      <c r="A6214" s="81">
        <f t="shared" si="717"/>
        <v>576602802015</v>
      </c>
      <c r="B6214">
        <v>5766028</v>
      </c>
      <c r="C6214" t="s">
        <v>554</v>
      </c>
      <c r="D6214" s="1">
        <v>42369</v>
      </c>
      <c r="E6214" s="34">
        <f t="shared" ref="E6214:I6223" si="718">IF(YEAR($D6214)&lt;2016,VLOOKUP($A6214,LDB_alt,COLUMN()-1,FALSE),IFERROR(VLOOKUP($A6214,LDB_neu,COLUMN()-1,FALSE),""))</f>
        <v>9249.1200000000008</v>
      </c>
      <c r="F6214" s="34">
        <f t="shared" si="718"/>
        <v>1021.27</v>
      </c>
      <c r="G6214" s="34">
        <f t="shared" si="718"/>
        <v>607.49</v>
      </c>
      <c r="H6214" s="34">
        <f t="shared" si="718"/>
        <v>63.71</v>
      </c>
      <c r="I6214" s="34">
        <f t="shared" si="718"/>
        <v>350.07</v>
      </c>
    </row>
    <row r="6215" spans="1:9">
      <c r="A6215" s="81">
        <f t="shared" si="717"/>
        <v>576602802014</v>
      </c>
      <c r="B6215">
        <v>5766028</v>
      </c>
      <c r="C6215" t="s">
        <v>554</v>
      </c>
      <c r="D6215" s="1">
        <v>42004</v>
      </c>
      <c r="E6215" s="34">
        <f t="shared" si="718"/>
        <v>9249.1200000000008</v>
      </c>
      <c r="F6215" s="34">
        <f t="shared" si="718"/>
        <v>1016.95</v>
      </c>
      <c r="G6215" s="34">
        <f t="shared" si="718"/>
        <v>605.49</v>
      </c>
      <c r="H6215" s="34">
        <f t="shared" si="718"/>
        <v>62.45</v>
      </c>
      <c r="I6215" s="34">
        <f t="shared" si="718"/>
        <v>349.01</v>
      </c>
    </row>
    <row r="6216" spans="1:9">
      <c r="A6216" s="81">
        <f t="shared" si="717"/>
        <v>576602802013</v>
      </c>
      <c r="B6216">
        <v>5766028</v>
      </c>
      <c r="C6216" t="s">
        <v>554</v>
      </c>
      <c r="D6216" s="1">
        <v>41639</v>
      </c>
      <c r="E6216" s="34">
        <f t="shared" si="718"/>
        <v>9249.1200000000008</v>
      </c>
      <c r="F6216" s="34">
        <f t="shared" si="718"/>
        <v>1011.99</v>
      </c>
      <c r="G6216" s="34">
        <f t="shared" si="718"/>
        <v>601.21</v>
      </c>
      <c r="H6216" s="34">
        <f t="shared" si="718"/>
        <v>62.28</v>
      </c>
      <c r="I6216" s="34">
        <f t="shared" si="718"/>
        <v>348.5</v>
      </c>
    </row>
    <row r="6217" spans="1:9">
      <c r="A6217" s="81">
        <f t="shared" si="717"/>
        <v>576602802012</v>
      </c>
      <c r="B6217">
        <v>5766028</v>
      </c>
      <c r="C6217" t="s">
        <v>554</v>
      </c>
      <c r="D6217" s="1">
        <v>41274</v>
      </c>
      <c r="E6217" s="34">
        <f t="shared" si="718"/>
        <v>9248.93</v>
      </c>
      <c r="F6217" s="34">
        <f t="shared" si="718"/>
        <v>1007.25</v>
      </c>
      <c r="G6217" s="34">
        <f t="shared" si="718"/>
        <v>598.28</v>
      </c>
      <c r="H6217" s="34">
        <f t="shared" si="718"/>
        <v>60.59</v>
      </c>
      <c r="I6217" s="34">
        <f t="shared" si="718"/>
        <v>348.38</v>
      </c>
    </row>
    <row r="6218" spans="1:9">
      <c r="A6218" s="81">
        <f t="shared" si="717"/>
        <v>576602802011</v>
      </c>
      <c r="B6218">
        <v>5766028</v>
      </c>
      <c r="C6218" t="s">
        <v>554</v>
      </c>
      <c r="D6218" s="1">
        <v>40908</v>
      </c>
      <c r="E6218" s="34">
        <f t="shared" si="718"/>
        <v>9248.93</v>
      </c>
      <c r="F6218" s="34">
        <f t="shared" si="718"/>
        <v>1005.8399999999999</v>
      </c>
      <c r="G6218" s="34">
        <f t="shared" si="718"/>
        <v>597.57000000000005</v>
      </c>
      <c r="H6218" s="34">
        <f t="shared" si="718"/>
        <v>60.43</v>
      </c>
      <c r="I6218" s="34">
        <f t="shared" si="718"/>
        <v>347.84</v>
      </c>
    </row>
    <row r="6219" spans="1:9">
      <c r="A6219" s="81">
        <f t="shared" si="717"/>
        <v>576602802010</v>
      </c>
      <c r="B6219">
        <v>5766028</v>
      </c>
      <c r="C6219" t="s">
        <v>554</v>
      </c>
      <c r="D6219" s="1">
        <v>40543</v>
      </c>
      <c r="E6219" s="34">
        <f t="shared" si="718"/>
        <v>9248.93</v>
      </c>
      <c r="F6219" s="34">
        <f t="shared" si="718"/>
        <v>1004.6099999999999</v>
      </c>
      <c r="G6219" s="34">
        <f t="shared" si="718"/>
        <v>596.64</v>
      </c>
      <c r="H6219" s="34">
        <f t="shared" si="718"/>
        <v>60.26</v>
      </c>
      <c r="I6219" s="34">
        <f t="shared" si="718"/>
        <v>347.71</v>
      </c>
    </row>
    <row r="6220" spans="1:9">
      <c r="A6220" s="81">
        <f t="shared" si="717"/>
        <v>576602802009</v>
      </c>
      <c r="B6220">
        <v>5766028</v>
      </c>
      <c r="C6220" t="s">
        <v>554</v>
      </c>
      <c r="D6220" s="1">
        <v>40178</v>
      </c>
      <c r="E6220" s="34">
        <f t="shared" si="718"/>
        <v>9248.94</v>
      </c>
      <c r="F6220" s="34">
        <f t="shared" si="718"/>
        <v>1002.8799999999999</v>
      </c>
      <c r="G6220" s="34">
        <f t="shared" si="718"/>
        <v>595.17999999999995</v>
      </c>
      <c r="H6220" s="34">
        <f t="shared" si="718"/>
        <v>60.25</v>
      </c>
      <c r="I6220" s="34">
        <f t="shared" si="718"/>
        <v>347.45</v>
      </c>
    </row>
    <row r="6221" spans="1:9">
      <c r="A6221" s="81">
        <f t="shared" si="717"/>
        <v>576602802008</v>
      </c>
      <c r="B6221">
        <v>5766028</v>
      </c>
      <c r="C6221" t="s">
        <v>554</v>
      </c>
      <c r="D6221" s="1">
        <v>39813</v>
      </c>
      <c r="E6221" s="34">
        <f t="shared" si="718"/>
        <v>9250.9</v>
      </c>
      <c r="F6221" s="34">
        <f t="shared" si="718"/>
        <v>997.67</v>
      </c>
      <c r="G6221" s="34">
        <f t="shared" si="718"/>
        <v>590.41</v>
      </c>
      <c r="H6221" s="34">
        <f t="shared" si="718"/>
        <v>60</v>
      </c>
      <c r="I6221" s="34">
        <f t="shared" si="718"/>
        <v>347.26</v>
      </c>
    </row>
    <row r="6222" spans="1:9">
      <c r="A6222" s="81">
        <f t="shared" si="717"/>
        <v>576602802007</v>
      </c>
      <c r="B6222">
        <v>5766028</v>
      </c>
      <c r="C6222" t="s">
        <v>554</v>
      </c>
      <c r="D6222" s="1">
        <v>39447</v>
      </c>
      <c r="E6222" s="34">
        <f t="shared" si="718"/>
        <v>9250.9</v>
      </c>
      <c r="F6222" s="34">
        <f t="shared" si="718"/>
        <v>997.43000000000006</v>
      </c>
      <c r="G6222" s="34">
        <f t="shared" si="718"/>
        <v>590.12</v>
      </c>
      <c r="H6222" s="34">
        <f t="shared" si="718"/>
        <v>59.95</v>
      </c>
      <c r="I6222" s="34">
        <f t="shared" si="718"/>
        <v>347.36</v>
      </c>
    </row>
    <row r="6223" spans="1:9">
      <c r="A6223" s="81">
        <f t="shared" si="717"/>
        <v>576602802006</v>
      </c>
      <c r="B6223">
        <v>5766028</v>
      </c>
      <c r="C6223" t="s">
        <v>554</v>
      </c>
      <c r="D6223" s="1">
        <v>39082</v>
      </c>
      <c r="E6223" s="34">
        <f t="shared" si="718"/>
        <v>9252.5400000000009</v>
      </c>
      <c r="F6223" s="34">
        <f t="shared" si="718"/>
        <v>994.75</v>
      </c>
      <c r="G6223" s="34">
        <f t="shared" si="718"/>
        <v>587.41999999999996</v>
      </c>
      <c r="H6223" s="34">
        <f t="shared" si="718"/>
        <v>59.77</v>
      </c>
      <c r="I6223" s="34">
        <f t="shared" si="718"/>
        <v>347.56</v>
      </c>
    </row>
    <row r="6224" spans="1:9">
      <c r="A6224" s="81">
        <f t="shared" si="717"/>
        <v>576603202025</v>
      </c>
      <c r="B6224">
        <v>5766032</v>
      </c>
      <c r="C6224" t="s">
        <v>1133</v>
      </c>
      <c r="D6224" s="1">
        <v>46022</v>
      </c>
      <c r="E6224" s="34" t="str">
        <f t="shared" ref="E6224:I6233" si="719">IF(YEAR($D6224)&lt;2016,VLOOKUP($A6224,LDB_alt,COLUMN()-1,FALSE),IFERROR(VLOOKUP($A6224,LDB_neu,COLUMN()-1,FALSE),""))</f>
        <v/>
      </c>
      <c r="F6224" s="34" t="str">
        <f t="shared" si="719"/>
        <v/>
      </c>
      <c r="G6224" s="34" t="str">
        <f t="shared" si="719"/>
        <v/>
      </c>
      <c r="H6224" s="34" t="str">
        <f t="shared" si="719"/>
        <v/>
      </c>
      <c r="I6224" s="34" t="str">
        <f t="shared" si="719"/>
        <v/>
      </c>
    </row>
    <row r="6225" spans="1:9">
      <c r="A6225" s="81">
        <f t="shared" si="717"/>
        <v>576603202024</v>
      </c>
      <c r="B6225">
        <v>5766032</v>
      </c>
      <c r="C6225" t="s">
        <v>1133</v>
      </c>
      <c r="D6225" s="1">
        <v>45657</v>
      </c>
      <c r="E6225" s="34" t="str">
        <f t="shared" si="719"/>
        <v/>
      </c>
      <c r="F6225" s="34" t="str">
        <f t="shared" si="719"/>
        <v/>
      </c>
      <c r="G6225" s="34" t="str">
        <f t="shared" si="719"/>
        <v/>
      </c>
      <c r="H6225" s="34" t="str">
        <f t="shared" si="719"/>
        <v/>
      </c>
      <c r="I6225" s="34" t="str">
        <f t="shared" si="719"/>
        <v/>
      </c>
    </row>
    <row r="6226" spans="1:9">
      <c r="A6226" s="81">
        <f t="shared" si="717"/>
        <v>576603202023</v>
      </c>
      <c r="B6226">
        <v>5766032</v>
      </c>
      <c r="C6226" t="s">
        <v>1133</v>
      </c>
      <c r="D6226" s="1">
        <v>45291</v>
      </c>
      <c r="E6226" s="34" t="str">
        <f t="shared" si="719"/>
        <v/>
      </c>
      <c r="F6226" s="34" t="str">
        <f t="shared" si="719"/>
        <v/>
      </c>
      <c r="G6226" s="34" t="str">
        <f t="shared" si="719"/>
        <v/>
      </c>
      <c r="H6226" s="34" t="str">
        <f t="shared" si="719"/>
        <v/>
      </c>
      <c r="I6226" s="34" t="str">
        <f t="shared" si="719"/>
        <v/>
      </c>
    </row>
    <row r="6227" spans="1:9">
      <c r="A6227" s="81">
        <f t="shared" si="717"/>
        <v>576603202022</v>
      </c>
      <c r="B6227">
        <v>5766032</v>
      </c>
      <c r="C6227" t="s">
        <v>1133</v>
      </c>
      <c r="D6227" s="1">
        <v>44926</v>
      </c>
      <c r="E6227" s="34" t="str">
        <f t="shared" si="719"/>
        <v/>
      </c>
      <c r="F6227" s="34" t="str">
        <f t="shared" si="719"/>
        <v/>
      </c>
      <c r="G6227" s="34" t="str">
        <f t="shared" si="719"/>
        <v/>
      </c>
      <c r="H6227" s="34" t="str">
        <f t="shared" si="719"/>
        <v/>
      </c>
      <c r="I6227" s="34" t="str">
        <f t="shared" si="719"/>
        <v/>
      </c>
    </row>
    <row r="6228" spans="1:9">
      <c r="A6228" s="81">
        <f t="shared" si="717"/>
        <v>576603202021</v>
      </c>
      <c r="B6228">
        <v>5766032</v>
      </c>
      <c r="C6228" t="s">
        <v>1133</v>
      </c>
      <c r="D6228" s="1">
        <v>44561</v>
      </c>
      <c r="E6228" s="34" t="str">
        <f t="shared" si="719"/>
        <v/>
      </c>
      <c r="F6228" s="34" t="str">
        <f t="shared" si="719"/>
        <v/>
      </c>
      <c r="G6228" s="34" t="str">
        <f t="shared" si="719"/>
        <v/>
      </c>
      <c r="H6228" s="34" t="str">
        <f t="shared" si="719"/>
        <v/>
      </c>
      <c r="I6228" s="34" t="str">
        <f t="shared" si="719"/>
        <v/>
      </c>
    </row>
    <row r="6229" spans="1:9">
      <c r="A6229" s="81">
        <f t="shared" si="717"/>
        <v>576603202020</v>
      </c>
      <c r="B6229">
        <v>5766032</v>
      </c>
      <c r="C6229" t="s">
        <v>1133</v>
      </c>
      <c r="D6229" s="1">
        <v>44196</v>
      </c>
      <c r="E6229" s="34" t="str">
        <f t="shared" si="719"/>
        <v/>
      </c>
      <c r="F6229" s="34" t="str">
        <f t="shared" si="719"/>
        <v/>
      </c>
      <c r="G6229" s="34" t="str">
        <f t="shared" si="719"/>
        <v/>
      </c>
      <c r="H6229" s="34" t="str">
        <f t="shared" si="719"/>
        <v/>
      </c>
      <c r="I6229" s="34" t="str">
        <f t="shared" si="719"/>
        <v/>
      </c>
    </row>
    <row r="6230" spans="1:9">
      <c r="A6230" s="81">
        <f t="shared" si="717"/>
        <v>576603202019</v>
      </c>
      <c r="B6230">
        <v>5766032</v>
      </c>
      <c r="C6230" t="s">
        <v>1133</v>
      </c>
      <c r="D6230" s="1">
        <v>43830</v>
      </c>
      <c r="E6230" s="34" t="str">
        <f t="shared" si="719"/>
        <v/>
      </c>
      <c r="F6230" s="34" t="str">
        <f t="shared" si="719"/>
        <v/>
      </c>
      <c r="G6230" s="34" t="str">
        <f t="shared" si="719"/>
        <v/>
      </c>
      <c r="H6230" s="34" t="str">
        <f t="shared" si="719"/>
        <v/>
      </c>
      <c r="I6230" s="34" t="str">
        <f t="shared" si="719"/>
        <v/>
      </c>
    </row>
    <row r="6231" spans="1:9">
      <c r="A6231" s="81">
        <f t="shared" si="717"/>
        <v>576603202018</v>
      </c>
      <c r="B6231">
        <v>5766032</v>
      </c>
      <c r="C6231" t="s">
        <v>1133</v>
      </c>
      <c r="D6231" s="1">
        <v>43465</v>
      </c>
      <c r="E6231" s="34">
        <f t="shared" si="719"/>
        <v>9015</v>
      </c>
      <c r="F6231" s="34">
        <f t="shared" si="719"/>
        <v>1353</v>
      </c>
      <c r="G6231" s="34">
        <f t="shared" si="719"/>
        <v>693</v>
      </c>
      <c r="H6231" s="34">
        <f t="shared" si="719"/>
        <v>199</v>
      </c>
      <c r="I6231" s="34">
        <f t="shared" si="719"/>
        <v>461</v>
      </c>
    </row>
    <row r="6232" spans="1:9">
      <c r="A6232" s="81">
        <f t="shared" si="717"/>
        <v>576603202017</v>
      </c>
      <c r="B6232">
        <v>5766032</v>
      </c>
      <c r="C6232" t="s">
        <v>1133</v>
      </c>
      <c r="D6232" s="1">
        <v>43100</v>
      </c>
      <c r="E6232" s="34">
        <f t="shared" si="719"/>
        <v>9015</v>
      </c>
      <c r="F6232" s="34">
        <f t="shared" si="719"/>
        <v>1350</v>
      </c>
      <c r="G6232" s="34">
        <f t="shared" si="719"/>
        <v>690</v>
      </c>
      <c r="H6232" s="34">
        <f t="shared" si="719"/>
        <v>200</v>
      </c>
      <c r="I6232" s="34">
        <f t="shared" si="719"/>
        <v>460</v>
      </c>
    </row>
    <row r="6233" spans="1:9">
      <c r="A6233" s="81">
        <f t="shared" si="717"/>
        <v>576603202016</v>
      </c>
      <c r="B6233">
        <v>5766032</v>
      </c>
      <c r="C6233" t="s">
        <v>1133</v>
      </c>
      <c r="D6233" s="1">
        <v>42735</v>
      </c>
      <c r="E6233" s="34">
        <f t="shared" si="719"/>
        <v>9015</v>
      </c>
      <c r="F6233" s="34">
        <f t="shared" si="719"/>
        <v>1348</v>
      </c>
      <c r="G6233" s="34">
        <f t="shared" si="719"/>
        <v>688</v>
      </c>
      <c r="H6233" s="34">
        <f t="shared" si="719"/>
        <v>200</v>
      </c>
      <c r="I6233" s="34">
        <f t="shared" si="719"/>
        <v>460</v>
      </c>
    </row>
    <row r="6234" spans="1:9">
      <c r="A6234" s="81">
        <f t="shared" si="717"/>
        <v>576603202015</v>
      </c>
      <c r="B6234">
        <v>5766032</v>
      </c>
      <c r="C6234" t="s">
        <v>1133</v>
      </c>
      <c r="D6234" s="1">
        <v>42369</v>
      </c>
      <c r="E6234" s="34">
        <f t="shared" ref="E6234:I6243" si="720">IF(YEAR($D6234)&lt;2016,VLOOKUP($A6234,LDB_alt,COLUMN()-1,FALSE),IFERROR(VLOOKUP($A6234,LDB_neu,COLUMN()-1,FALSE),""))</f>
        <v>9014.5499999999993</v>
      </c>
      <c r="F6234" s="34">
        <f t="shared" si="720"/>
        <v>1344.51</v>
      </c>
      <c r="G6234" s="34">
        <f t="shared" si="720"/>
        <v>697.22</v>
      </c>
      <c r="H6234" s="34">
        <f t="shared" si="720"/>
        <v>185.15</v>
      </c>
      <c r="I6234" s="34">
        <f t="shared" si="720"/>
        <v>462.14</v>
      </c>
    </row>
    <row r="6235" spans="1:9">
      <c r="A6235" s="81">
        <f t="shared" si="717"/>
        <v>576603202014</v>
      </c>
      <c r="B6235">
        <v>5766032</v>
      </c>
      <c r="C6235" t="s">
        <v>1133</v>
      </c>
      <c r="D6235" s="1">
        <v>42004</v>
      </c>
      <c r="E6235" s="34">
        <f t="shared" si="720"/>
        <v>9014.5499999999993</v>
      </c>
      <c r="F6235" s="34">
        <f t="shared" si="720"/>
        <v>1344.8600000000001</v>
      </c>
      <c r="G6235" s="34">
        <f t="shared" si="720"/>
        <v>695.85</v>
      </c>
      <c r="H6235" s="34">
        <f t="shared" si="720"/>
        <v>186.73</v>
      </c>
      <c r="I6235" s="34">
        <f t="shared" si="720"/>
        <v>462.28</v>
      </c>
    </row>
    <row r="6236" spans="1:9">
      <c r="A6236" s="81">
        <f t="shared" si="717"/>
        <v>576603202013</v>
      </c>
      <c r="B6236">
        <v>5766032</v>
      </c>
      <c r="C6236" t="s">
        <v>1133</v>
      </c>
      <c r="D6236" s="1">
        <v>41639</v>
      </c>
      <c r="E6236" s="34">
        <f t="shared" si="720"/>
        <v>9014.5499999999993</v>
      </c>
      <c r="F6236" s="34">
        <f t="shared" si="720"/>
        <v>1312.48</v>
      </c>
      <c r="G6236" s="34">
        <f t="shared" si="720"/>
        <v>682.19</v>
      </c>
      <c r="H6236" s="34">
        <f t="shared" si="720"/>
        <v>173.08</v>
      </c>
      <c r="I6236" s="34">
        <f t="shared" si="720"/>
        <v>457.21</v>
      </c>
    </row>
    <row r="6237" spans="1:9">
      <c r="A6237" s="81">
        <f t="shared" si="717"/>
        <v>576603202012</v>
      </c>
      <c r="B6237">
        <v>5766032</v>
      </c>
      <c r="C6237" t="s">
        <v>1133</v>
      </c>
      <c r="D6237" s="1">
        <v>41274</v>
      </c>
      <c r="E6237" s="34">
        <f t="shared" si="720"/>
        <v>9014.5499999999993</v>
      </c>
      <c r="F6237" s="34">
        <f t="shared" si="720"/>
        <v>1290.8499999999999</v>
      </c>
      <c r="G6237" s="34">
        <f t="shared" si="720"/>
        <v>696.1</v>
      </c>
      <c r="H6237" s="34">
        <f t="shared" si="720"/>
        <v>149.47999999999999</v>
      </c>
      <c r="I6237" s="34">
        <f t="shared" si="720"/>
        <v>445.27</v>
      </c>
    </row>
    <row r="6238" spans="1:9">
      <c r="A6238" s="81">
        <f t="shared" si="717"/>
        <v>576603202011</v>
      </c>
      <c r="B6238">
        <v>5766032</v>
      </c>
      <c r="C6238" t="s">
        <v>1133</v>
      </c>
      <c r="D6238" s="1">
        <v>40908</v>
      </c>
      <c r="E6238" s="34">
        <f t="shared" si="720"/>
        <v>9014.5499999999993</v>
      </c>
      <c r="F6238" s="34">
        <f t="shared" si="720"/>
        <v>1275.5999999999999</v>
      </c>
      <c r="G6238" s="34">
        <f t="shared" si="720"/>
        <v>702.3</v>
      </c>
      <c r="H6238" s="34">
        <f t="shared" si="720"/>
        <v>128.03</v>
      </c>
      <c r="I6238" s="34">
        <f t="shared" si="720"/>
        <v>445.27</v>
      </c>
    </row>
    <row r="6239" spans="1:9">
      <c r="A6239" s="81">
        <f t="shared" si="717"/>
        <v>576603202010</v>
      </c>
      <c r="B6239">
        <v>5766032</v>
      </c>
      <c r="C6239" t="s">
        <v>1133</v>
      </c>
      <c r="D6239" s="1">
        <v>40543</v>
      </c>
      <c r="E6239" s="34">
        <f t="shared" si="720"/>
        <v>9014.5499999999993</v>
      </c>
      <c r="F6239" s="34">
        <f t="shared" si="720"/>
        <v>1264.8699999999999</v>
      </c>
      <c r="G6239" s="34">
        <f t="shared" si="720"/>
        <v>709.48</v>
      </c>
      <c r="H6239" s="34">
        <f t="shared" si="720"/>
        <v>115.74</v>
      </c>
      <c r="I6239" s="34">
        <f t="shared" si="720"/>
        <v>439.65</v>
      </c>
    </row>
    <row r="6240" spans="1:9">
      <c r="A6240" s="81">
        <f t="shared" si="717"/>
        <v>576603202009</v>
      </c>
      <c r="B6240">
        <v>5766032</v>
      </c>
      <c r="C6240" t="s">
        <v>1133</v>
      </c>
      <c r="D6240" s="1">
        <v>40178</v>
      </c>
      <c r="E6240" s="34">
        <f t="shared" si="720"/>
        <v>9014.5499999999993</v>
      </c>
      <c r="F6240" s="34">
        <f t="shared" si="720"/>
        <v>1263.1600000000001</v>
      </c>
      <c r="G6240" s="34">
        <f t="shared" si="720"/>
        <v>710.1</v>
      </c>
      <c r="H6240" s="34">
        <f t="shared" si="720"/>
        <v>113.6</v>
      </c>
      <c r="I6240" s="34">
        <f t="shared" si="720"/>
        <v>439.46</v>
      </c>
    </row>
    <row r="6241" spans="1:9">
      <c r="A6241" s="81">
        <f t="shared" si="717"/>
        <v>576603202008</v>
      </c>
      <c r="B6241">
        <v>5766032</v>
      </c>
      <c r="C6241" t="s">
        <v>1133</v>
      </c>
      <c r="D6241" s="1">
        <v>39813</v>
      </c>
      <c r="E6241" s="34">
        <f t="shared" si="720"/>
        <v>9015.8700000000008</v>
      </c>
      <c r="F6241" s="34">
        <f t="shared" si="720"/>
        <v>1263.56</v>
      </c>
      <c r="G6241" s="34">
        <f t="shared" si="720"/>
        <v>709.21</v>
      </c>
      <c r="H6241" s="34">
        <f t="shared" si="720"/>
        <v>114.5</v>
      </c>
      <c r="I6241" s="34">
        <f t="shared" si="720"/>
        <v>439.85</v>
      </c>
    </row>
    <row r="6242" spans="1:9">
      <c r="A6242" s="81">
        <f t="shared" si="717"/>
        <v>576603202007</v>
      </c>
      <c r="B6242">
        <v>5766032</v>
      </c>
      <c r="C6242" t="s">
        <v>1133</v>
      </c>
      <c r="D6242" s="1">
        <v>39447</v>
      </c>
      <c r="E6242" s="34">
        <f t="shared" si="720"/>
        <v>9015.8700000000008</v>
      </c>
      <c r="F6242" s="34">
        <f t="shared" si="720"/>
        <v>1261.52</v>
      </c>
      <c r="G6242" s="34">
        <f t="shared" si="720"/>
        <v>706.92</v>
      </c>
      <c r="H6242" s="34">
        <f t="shared" si="720"/>
        <v>114.67</v>
      </c>
      <c r="I6242" s="34">
        <f t="shared" si="720"/>
        <v>439.93</v>
      </c>
    </row>
    <row r="6243" spans="1:9">
      <c r="A6243" s="81">
        <f t="shared" si="717"/>
        <v>576603202006</v>
      </c>
      <c r="B6243">
        <v>5766032</v>
      </c>
      <c r="C6243" t="s">
        <v>1133</v>
      </c>
      <c r="D6243" s="1">
        <v>39082</v>
      </c>
      <c r="E6243" s="34">
        <f t="shared" si="720"/>
        <v>9015.52</v>
      </c>
      <c r="F6243" s="34">
        <f t="shared" si="720"/>
        <v>1257.4299999999998</v>
      </c>
      <c r="G6243" s="34">
        <f t="shared" si="720"/>
        <v>704.56</v>
      </c>
      <c r="H6243" s="34">
        <f t="shared" si="720"/>
        <v>113.73</v>
      </c>
      <c r="I6243" s="34">
        <f t="shared" si="720"/>
        <v>439.14</v>
      </c>
    </row>
    <row r="6244" spans="1:9">
      <c r="A6244" s="81">
        <f t="shared" si="717"/>
        <v>576603602025</v>
      </c>
      <c r="B6244">
        <v>5766036</v>
      </c>
      <c r="C6244" t="s">
        <v>555</v>
      </c>
      <c r="D6244" s="1">
        <v>46022</v>
      </c>
      <c r="E6244" s="34" t="str">
        <f t="shared" ref="E6244:I6253" si="721">IF(YEAR($D6244)&lt;2016,VLOOKUP($A6244,LDB_alt,COLUMN()-1,FALSE),IFERROR(VLOOKUP($A6244,LDB_neu,COLUMN()-1,FALSE),""))</f>
        <v/>
      </c>
      <c r="F6244" s="34" t="str">
        <f t="shared" si="721"/>
        <v/>
      </c>
      <c r="G6244" s="34" t="str">
        <f t="shared" si="721"/>
        <v/>
      </c>
      <c r="H6244" s="34" t="str">
        <f t="shared" si="721"/>
        <v/>
      </c>
      <c r="I6244" s="34" t="str">
        <f t="shared" si="721"/>
        <v/>
      </c>
    </row>
    <row r="6245" spans="1:9">
      <c r="A6245" s="81">
        <f t="shared" si="717"/>
        <v>576603602024</v>
      </c>
      <c r="B6245">
        <v>5766036</v>
      </c>
      <c r="C6245" t="s">
        <v>555</v>
      </c>
      <c r="D6245" s="1">
        <v>45657</v>
      </c>
      <c r="E6245" s="34" t="str">
        <f t="shared" si="721"/>
        <v/>
      </c>
      <c r="F6245" s="34" t="str">
        <f t="shared" si="721"/>
        <v/>
      </c>
      <c r="G6245" s="34" t="str">
        <f t="shared" si="721"/>
        <v/>
      </c>
      <c r="H6245" s="34" t="str">
        <f t="shared" si="721"/>
        <v/>
      </c>
      <c r="I6245" s="34" t="str">
        <f t="shared" si="721"/>
        <v/>
      </c>
    </row>
    <row r="6246" spans="1:9">
      <c r="A6246" s="81">
        <f t="shared" si="717"/>
        <v>576603602023</v>
      </c>
      <c r="B6246">
        <v>5766036</v>
      </c>
      <c r="C6246" t="s">
        <v>555</v>
      </c>
      <c r="D6246" s="1">
        <v>45291</v>
      </c>
      <c r="E6246" s="34" t="str">
        <f t="shared" si="721"/>
        <v/>
      </c>
      <c r="F6246" s="34" t="str">
        <f t="shared" si="721"/>
        <v/>
      </c>
      <c r="G6246" s="34" t="str">
        <f t="shared" si="721"/>
        <v/>
      </c>
      <c r="H6246" s="34" t="str">
        <f t="shared" si="721"/>
        <v/>
      </c>
      <c r="I6246" s="34" t="str">
        <f t="shared" si="721"/>
        <v/>
      </c>
    </row>
    <row r="6247" spans="1:9">
      <c r="A6247" s="81">
        <f t="shared" si="717"/>
        <v>576603602022</v>
      </c>
      <c r="B6247">
        <v>5766036</v>
      </c>
      <c r="C6247" t="s">
        <v>555</v>
      </c>
      <c r="D6247" s="1">
        <v>44926</v>
      </c>
      <c r="E6247" s="34" t="str">
        <f t="shared" si="721"/>
        <v/>
      </c>
      <c r="F6247" s="34" t="str">
        <f t="shared" si="721"/>
        <v/>
      </c>
      <c r="G6247" s="34" t="str">
        <f t="shared" si="721"/>
        <v/>
      </c>
      <c r="H6247" s="34" t="str">
        <f t="shared" si="721"/>
        <v/>
      </c>
      <c r="I6247" s="34" t="str">
        <f t="shared" si="721"/>
        <v/>
      </c>
    </row>
    <row r="6248" spans="1:9">
      <c r="A6248" s="81">
        <f t="shared" si="717"/>
        <v>576603602021</v>
      </c>
      <c r="B6248">
        <v>5766036</v>
      </c>
      <c r="C6248" t="s">
        <v>555</v>
      </c>
      <c r="D6248" s="1">
        <v>44561</v>
      </c>
      <c r="E6248" s="34" t="str">
        <f t="shared" si="721"/>
        <v/>
      </c>
      <c r="F6248" s="34" t="str">
        <f t="shared" si="721"/>
        <v/>
      </c>
      <c r="G6248" s="34" t="str">
        <f t="shared" si="721"/>
        <v/>
      </c>
      <c r="H6248" s="34" t="str">
        <f t="shared" si="721"/>
        <v/>
      </c>
      <c r="I6248" s="34" t="str">
        <f t="shared" si="721"/>
        <v/>
      </c>
    </row>
    <row r="6249" spans="1:9">
      <c r="A6249" s="81">
        <f t="shared" si="717"/>
        <v>576603602020</v>
      </c>
      <c r="B6249">
        <v>5766036</v>
      </c>
      <c r="C6249" t="s">
        <v>555</v>
      </c>
      <c r="D6249" s="1">
        <v>44196</v>
      </c>
      <c r="E6249" s="34" t="str">
        <f t="shared" si="721"/>
        <v/>
      </c>
      <c r="F6249" s="34" t="str">
        <f t="shared" si="721"/>
        <v/>
      </c>
      <c r="G6249" s="34" t="str">
        <f t="shared" si="721"/>
        <v/>
      </c>
      <c r="H6249" s="34" t="str">
        <f t="shared" si="721"/>
        <v/>
      </c>
      <c r="I6249" s="34" t="str">
        <f t="shared" si="721"/>
        <v/>
      </c>
    </row>
    <row r="6250" spans="1:9">
      <c r="A6250" s="81">
        <f t="shared" si="717"/>
        <v>576603602019</v>
      </c>
      <c r="B6250">
        <v>5766036</v>
      </c>
      <c r="C6250" t="s">
        <v>555</v>
      </c>
      <c r="D6250" s="1">
        <v>43830</v>
      </c>
      <c r="E6250" s="34" t="str">
        <f t="shared" si="721"/>
        <v/>
      </c>
      <c r="F6250" s="34" t="str">
        <f t="shared" si="721"/>
        <v/>
      </c>
      <c r="G6250" s="34" t="str">
        <f t="shared" si="721"/>
        <v/>
      </c>
      <c r="H6250" s="34" t="str">
        <f t="shared" si="721"/>
        <v/>
      </c>
      <c r="I6250" s="34" t="str">
        <f t="shared" si="721"/>
        <v/>
      </c>
    </row>
    <row r="6251" spans="1:9">
      <c r="A6251" s="81">
        <f t="shared" si="717"/>
        <v>576603602018</v>
      </c>
      <c r="B6251">
        <v>5766036</v>
      </c>
      <c r="C6251" t="s">
        <v>555</v>
      </c>
      <c r="D6251" s="1">
        <v>43465</v>
      </c>
      <c r="E6251" s="34">
        <f t="shared" si="721"/>
        <v>11242</v>
      </c>
      <c r="F6251" s="34">
        <f t="shared" si="721"/>
        <v>1302</v>
      </c>
      <c r="G6251" s="34">
        <f t="shared" si="721"/>
        <v>651</v>
      </c>
      <c r="H6251" s="34">
        <f t="shared" si="721"/>
        <v>140</v>
      </c>
      <c r="I6251" s="34">
        <f t="shared" si="721"/>
        <v>511</v>
      </c>
    </row>
    <row r="6252" spans="1:9">
      <c r="A6252" s="81">
        <f t="shared" si="717"/>
        <v>576603602017</v>
      </c>
      <c r="B6252">
        <v>5766036</v>
      </c>
      <c r="C6252" t="s">
        <v>555</v>
      </c>
      <c r="D6252" s="1">
        <v>43100</v>
      </c>
      <c r="E6252" s="34">
        <f t="shared" si="721"/>
        <v>11242</v>
      </c>
      <c r="F6252" s="34">
        <f t="shared" si="721"/>
        <v>1305</v>
      </c>
      <c r="G6252" s="34">
        <f t="shared" si="721"/>
        <v>655</v>
      </c>
      <c r="H6252" s="34">
        <f t="shared" si="721"/>
        <v>137</v>
      </c>
      <c r="I6252" s="34">
        <f t="shared" si="721"/>
        <v>513</v>
      </c>
    </row>
    <row r="6253" spans="1:9">
      <c r="A6253" s="81">
        <f t="shared" si="717"/>
        <v>576603602016</v>
      </c>
      <c r="B6253">
        <v>5766036</v>
      </c>
      <c r="C6253" t="s">
        <v>555</v>
      </c>
      <c r="D6253" s="1">
        <v>42735</v>
      </c>
      <c r="E6253" s="34">
        <f t="shared" si="721"/>
        <v>11242</v>
      </c>
      <c r="F6253" s="34">
        <f t="shared" si="721"/>
        <v>1301</v>
      </c>
      <c r="G6253" s="34">
        <f t="shared" si="721"/>
        <v>652</v>
      </c>
      <c r="H6253" s="34">
        <f t="shared" si="721"/>
        <v>136</v>
      </c>
      <c r="I6253" s="34">
        <f t="shared" si="721"/>
        <v>513</v>
      </c>
    </row>
    <row r="6254" spans="1:9">
      <c r="A6254" s="81">
        <f t="shared" si="717"/>
        <v>576603602015</v>
      </c>
      <c r="B6254">
        <v>5766036</v>
      </c>
      <c r="C6254" t="s">
        <v>555</v>
      </c>
      <c r="D6254" s="1">
        <v>42369</v>
      </c>
      <c r="E6254" s="34">
        <f t="shared" ref="E6254:I6263" si="722">IF(YEAR($D6254)&lt;2016,VLOOKUP($A6254,LDB_alt,COLUMN()-1,FALSE),IFERROR(VLOOKUP($A6254,LDB_neu,COLUMN()-1,FALSE),""))</f>
        <v>11241.88</v>
      </c>
      <c r="F6254" s="34">
        <f t="shared" si="722"/>
        <v>1296.74</v>
      </c>
      <c r="G6254" s="34">
        <f t="shared" si="722"/>
        <v>668.65</v>
      </c>
      <c r="H6254" s="34">
        <f t="shared" si="722"/>
        <v>116.31</v>
      </c>
      <c r="I6254" s="34">
        <f t="shared" si="722"/>
        <v>511.78</v>
      </c>
    </row>
    <row r="6255" spans="1:9">
      <c r="A6255" s="81">
        <f t="shared" si="717"/>
        <v>576603602014</v>
      </c>
      <c r="B6255">
        <v>5766036</v>
      </c>
      <c r="C6255" t="s">
        <v>555</v>
      </c>
      <c r="D6255" s="1">
        <v>42004</v>
      </c>
      <c r="E6255" s="34">
        <f t="shared" si="722"/>
        <v>11241.88</v>
      </c>
      <c r="F6255" s="34">
        <f t="shared" si="722"/>
        <v>1293.6500000000001</v>
      </c>
      <c r="G6255" s="34">
        <f t="shared" si="722"/>
        <v>666.64</v>
      </c>
      <c r="H6255" s="34">
        <f t="shared" si="722"/>
        <v>116.82</v>
      </c>
      <c r="I6255" s="34">
        <f t="shared" si="722"/>
        <v>510.19</v>
      </c>
    </row>
    <row r="6256" spans="1:9">
      <c r="A6256" s="81">
        <f t="shared" si="717"/>
        <v>576603602013</v>
      </c>
      <c r="B6256">
        <v>5766036</v>
      </c>
      <c r="C6256" t="s">
        <v>555</v>
      </c>
      <c r="D6256" s="1">
        <v>41639</v>
      </c>
      <c r="E6256" s="34">
        <f t="shared" si="722"/>
        <v>11241.88</v>
      </c>
      <c r="F6256" s="34">
        <f t="shared" si="722"/>
        <v>1285.76</v>
      </c>
      <c r="G6256" s="34">
        <f t="shared" si="722"/>
        <v>665.29</v>
      </c>
      <c r="H6256" s="34">
        <f t="shared" si="722"/>
        <v>117.86</v>
      </c>
      <c r="I6256" s="34">
        <f t="shared" si="722"/>
        <v>502.61</v>
      </c>
    </row>
    <row r="6257" spans="1:9">
      <c r="A6257" s="81">
        <f t="shared" si="717"/>
        <v>576603602012</v>
      </c>
      <c r="B6257">
        <v>5766036</v>
      </c>
      <c r="C6257" t="s">
        <v>555</v>
      </c>
      <c r="D6257" s="1">
        <v>41274</v>
      </c>
      <c r="E6257" s="34">
        <f t="shared" si="722"/>
        <v>11241.88</v>
      </c>
      <c r="F6257" s="34">
        <f t="shared" si="722"/>
        <v>1282.8800000000001</v>
      </c>
      <c r="G6257" s="34">
        <f t="shared" si="722"/>
        <v>663.01</v>
      </c>
      <c r="H6257" s="34">
        <f t="shared" si="722"/>
        <v>117.83</v>
      </c>
      <c r="I6257" s="34">
        <f t="shared" si="722"/>
        <v>502.04</v>
      </c>
    </row>
    <row r="6258" spans="1:9">
      <c r="A6258" s="81">
        <f t="shared" si="717"/>
        <v>576603602011</v>
      </c>
      <c r="B6258">
        <v>5766036</v>
      </c>
      <c r="C6258" t="s">
        <v>555</v>
      </c>
      <c r="D6258" s="1">
        <v>40908</v>
      </c>
      <c r="E6258" s="34">
        <f t="shared" si="722"/>
        <v>11241.88</v>
      </c>
      <c r="F6258" s="34">
        <f t="shared" si="722"/>
        <v>1281.1699999999998</v>
      </c>
      <c r="G6258" s="34">
        <f t="shared" si="722"/>
        <v>661.29</v>
      </c>
      <c r="H6258" s="34">
        <f t="shared" si="722"/>
        <v>117.92</v>
      </c>
      <c r="I6258" s="34">
        <f t="shared" si="722"/>
        <v>501.96</v>
      </c>
    </row>
    <row r="6259" spans="1:9">
      <c r="A6259" s="81">
        <f t="shared" si="717"/>
        <v>576603602010</v>
      </c>
      <c r="B6259">
        <v>5766036</v>
      </c>
      <c r="C6259" t="s">
        <v>555</v>
      </c>
      <c r="D6259" s="1">
        <v>40543</v>
      </c>
      <c r="E6259" s="34">
        <f t="shared" si="722"/>
        <v>11241.88</v>
      </c>
      <c r="F6259" s="34">
        <f t="shared" si="722"/>
        <v>1280.23</v>
      </c>
      <c r="G6259" s="34">
        <f t="shared" si="722"/>
        <v>657.21</v>
      </c>
      <c r="H6259" s="34">
        <f t="shared" si="722"/>
        <v>121.53</v>
      </c>
      <c r="I6259" s="34">
        <f t="shared" si="722"/>
        <v>501.49</v>
      </c>
    </row>
    <row r="6260" spans="1:9">
      <c r="A6260" s="81">
        <f t="shared" si="717"/>
        <v>576603602009</v>
      </c>
      <c r="B6260">
        <v>5766036</v>
      </c>
      <c r="C6260" t="s">
        <v>555</v>
      </c>
      <c r="D6260" s="1">
        <v>40178</v>
      </c>
      <c r="E6260" s="34">
        <f t="shared" si="722"/>
        <v>11241.88</v>
      </c>
      <c r="F6260" s="34">
        <f t="shared" si="722"/>
        <v>1279.45</v>
      </c>
      <c r="G6260" s="34">
        <f t="shared" si="722"/>
        <v>656.42</v>
      </c>
      <c r="H6260" s="34">
        <f t="shared" si="722"/>
        <v>123.34</v>
      </c>
      <c r="I6260" s="34">
        <f t="shared" si="722"/>
        <v>499.69</v>
      </c>
    </row>
    <row r="6261" spans="1:9">
      <c r="A6261" s="81">
        <f t="shared" si="717"/>
        <v>576603602008</v>
      </c>
      <c r="B6261">
        <v>5766036</v>
      </c>
      <c r="C6261" t="s">
        <v>555</v>
      </c>
      <c r="D6261" s="1">
        <v>39813</v>
      </c>
      <c r="E6261" s="34">
        <f t="shared" si="722"/>
        <v>11242.32</v>
      </c>
      <c r="F6261" s="34">
        <f t="shared" si="722"/>
        <v>1278.23</v>
      </c>
      <c r="G6261" s="34">
        <f t="shared" si="722"/>
        <v>654.91999999999996</v>
      </c>
      <c r="H6261" s="34">
        <f t="shared" si="722"/>
        <v>124.22</v>
      </c>
      <c r="I6261" s="34">
        <f t="shared" si="722"/>
        <v>499.09</v>
      </c>
    </row>
    <row r="6262" spans="1:9">
      <c r="A6262" s="81">
        <f t="shared" si="717"/>
        <v>576603602007</v>
      </c>
      <c r="B6262">
        <v>5766036</v>
      </c>
      <c r="C6262" t="s">
        <v>555</v>
      </c>
      <c r="D6262" s="1">
        <v>39447</v>
      </c>
      <c r="E6262" s="34">
        <f t="shared" si="722"/>
        <v>11242.32</v>
      </c>
      <c r="F6262" s="34">
        <f t="shared" si="722"/>
        <v>1278.23</v>
      </c>
      <c r="G6262" s="34">
        <f t="shared" si="722"/>
        <v>655.02</v>
      </c>
      <c r="H6262" s="34">
        <f t="shared" si="722"/>
        <v>124.12</v>
      </c>
      <c r="I6262" s="34">
        <f t="shared" si="722"/>
        <v>499.09</v>
      </c>
    </row>
    <row r="6263" spans="1:9">
      <c r="A6263" s="81">
        <f t="shared" si="717"/>
        <v>576603602006</v>
      </c>
      <c r="B6263">
        <v>5766036</v>
      </c>
      <c r="C6263" t="s">
        <v>555</v>
      </c>
      <c r="D6263" s="1">
        <v>39082</v>
      </c>
      <c r="E6263" s="34">
        <f t="shared" si="722"/>
        <v>11242.32</v>
      </c>
      <c r="F6263" s="34">
        <f t="shared" si="722"/>
        <v>1276.2</v>
      </c>
      <c r="G6263" s="34">
        <f t="shared" si="722"/>
        <v>653.99</v>
      </c>
      <c r="H6263" s="34">
        <f t="shared" si="722"/>
        <v>124.13</v>
      </c>
      <c r="I6263" s="34">
        <f t="shared" si="722"/>
        <v>498.08</v>
      </c>
    </row>
    <row r="6264" spans="1:9">
      <c r="A6264" s="81">
        <f t="shared" si="717"/>
        <v>576604002025</v>
      </c>
      <c r="B6264">
        <v>5766040</v>
      </c>
      <c r="C6264" t="s">
        <v>1134</v>
      </c>
      <c r="D6264" s="1">
        <v>46022</v>
      </c>
      <c r="E6264" s="34" t="str">
        <f t="shared" ref="E6264:I6273" si="723">IF(YEAR($D6264)&lt;2016,VLOOKUP($A6264,LDB_alt,COLUMN()-1,FALSE),IFERROR(VLOOKUP($A6264,LDB_neu,COLUMN()-1,FALSE),""))</f>
        <v/>
      </c>
      <c r="F6264" s="34" t="str">
        <f t="shared" si="723"/>
        <v/>
      </c>
      <c r="G6264" s="34" t="str">
        <f t="shared" si="723"/>
        <v/>
      </c>
      <c r="H6264" s="34" t="str">
        <f t="shared" si="723"/>
        <v/>
      </c>
      <c r="I6264" s="34" t="str">
        <f t="shared" si="723"/>
        <v/>
      </c>
    </row>
    <row r="6265" spans="1:9">
      <c r="A6265" s="81">
        <f t="shared" si="717"/>
        <v>576604002024</v>
      </c>
      <c r="B6265">
        <v>5766040</v>
      </c>
      <c r="C6265" t="s">
        <v>1134</v>
      </c>
      <c r="D6265" s="1">
        <v>45657</v>
      </c>
      <c r="E6265" s="34" t="str">
        <f t="shared" si="723"/>
        <v/>
      </c>
      <c r="F6265" s="34" t="str">
        <f t="shared" si="723"/>
        <v/>
      </c>
      <c r="G6265" s="34" t="str">
        <f t="shared" si="723"/>
        <v/>
      </c>
      <c r="H6265" s="34" t="str">
        <f t="shared" si="723"/>
        <v/>
      </c>
      <c r="I6265" s="34" t="str">
        <f t="shared" si="723"/>
        <v/>
      </c>
    </row>
    <row r="6266" spans="1:9">
      <c r="A6266" s="81">
        <f t="shared" si="717"/>
        <v>576604002023</v>
      </c>
      <c r="B6266">
        <v>5766040</v>
      </c>
      <c r="C6266" t="s">
        <v>1134</v>
      </c>
      <c r="D6266" s="1">
        <v>45291</v>
      </c>
      <c r="E6266" s="34" t="str">
        <f t="shared" si="723"/>
        <v/>
      </c>
      <c r="F6266" s="34" t="str">
        <f t="shared" si="723"/>
        <v/>
      </c>
      <c r="G6266" s="34" t="str">
        <f t="shared" si="723"/>
        <v/>
      </c>
      <c r="H6266" s="34" t="str">
        <f t="shared" si="723"/>
        <v/>
      </c>
      <c r="I6266" s="34" t="str">
        <f t="shared" si="723"/>
        <v/>
      </c>
    </row>
    <row r="6267" spans="1:9">
      <c r="A6267" s="81">
        <f t="shared" si="717"/>
        <v>576604002022</v>
      </c>
      <c r="B6267">
        <v>5766040</v>
      </c>
      <c r="C6267" t="s">
        <v>1134</v>
      </c>
      <c r="D6267" s="1">
        <v>44926</v>
      </c>
      <c r="E6267" s="34" t="str">
        <f t="shared" si="723"/>
        <v/>
      </c>
      <c r="F6267" s="34" t="str">
        <f t="shared" si="723"/>
        <v/>
      </c>
      <c r="G6267" s="34" t="str">
        <f t="shared" si="723"/>
        <v/>
      </c>
      <c r="H6267" s="34" t="str">
        <f t="shared" si="723"/>
        <v/>
      </c>
      <c r="I6267" s="34" t="str">
        <f t="shared" si="723"/>
        <v/>
      </c>
    </row>
    <row r="6268" spans="1:9">
      <c r="A6268" s="81">
        <f t="shared" si="717"/>
        <v>576604002021</v>
      </c>
      <c r="B6268">
        <v>5766040</v>
      </c>
      <c r="C6268" t="s">
        <v>1134</v>
      </c>
      <c r="D6268" s="1">
        <v>44561</v>
      </c>
      <c r="E6268" s="34" t="str">
        <f t="shared" si="723"/>
        <v/>
      </c>
      <c r="F6268" s="34" t="str">
        <f t="shared" si="723"/>
        <v/>
      </c>
      <c r="G6268" s="34" t="str">
        <f t="shared" si="723"/>
        <v/>
      </c>
      <c r="H6268" s="34" t="str">
        <f t="shared" si="723"/>
        <v/>
      </c>
      <c r="I6268" s="34" t="str">
        <f t="shared" si="723"/>
        <v/>
      </c>
    </row>
    <row r="6269" spans="1:9">
      <c r="A6269" s="81">
        <f t="shared" si="717"/>
        <v>576604002020</v>
      </c>
      <c r="B6269">
        <v>5766040</v>
      </c>
      <c r="C6269" t="s">
        <v>1134</v>
      </c>
      <c r="D6269" s="1">
        <v>44196</v>
      </c>
      <c r="E6269" s="34" t="str">
        <f t="shared" si="723"/>
        <v/>
      </c>
      <c r="F6269" s="34" t="str">
        <f t="shared" si="723"/>
        <v/>
      </c>
      <c r="G6269" s="34" t="str">
        <f t="shared" si="723"/>
        <v/>
      </c>
      <c r="H6269" s="34" t="str">
        <f t="shared" si="723"/>
        <v/>
      </c>
      <c r="I6269" s="34" t="str">
        <f t="shared" si="723"/>
        <v/>
      </c>
    </row>
    <row r="6270" spans="1:9">
      <c r="A6270" s="81">
        <f t="shared" si="717"/>
        <v>576604002019</v>
      </c>
      <c r="B6270">
        <v>5766040</v>
      </c>
      <c r="C6270" t="s">
        <v>1134</v>
      </c>
      <c r="D6270" s="1">
        <v>43830</v>
      </c>
      <c r="E6270" s="34" t="str">
        <f t="shared" si="723"/>
        <v/>
      </c>
      <c r="F6270" s="34" t="str">
        <f t="shared" si="723"/>
        <v/>
      </c>
      <c r="G6270" s="34" t="str">
        <f t="shared" si="723"/>
        <v/>
      </c>
      <c r="H6270" s="34" t="str">
        <f t="shared" si="723"/>
        <v/>
      </c>
      <c r="I6270" s="34" t="str">
        <f t="shared" si="723"/>
        <v/>
      </c>
    </row>
    <row r="6271" spans="1:9">
      <c r="A6271" s="81">
        <f t="shared" si="717"/>
        <v>576604002018</v>
      </c>
      <c r="B6271">
        <v>5766040</v>
      </c>
      <c r="C6271" t="s">
        <v>1134</v>
      </c>
      <c r="D6271" s="1">
        <v>43465</v>
      </c>
      <c r="E6271" s="34">
        <f t="shared" si="723"/>
        <v>7604</v>
      </c>
      <c r="F6271" s="34">
        <f t="shared" si="723"/>
        <v>1835</v>
      </c>
      <c r="G6271" s="34">
        <f t="shared" si="723"/>
        <v>1165</v>
      </c>
      <c r="H6271" s="34">
        <f t="shared" si="723"/>
        <v>243</v>
      </c>
      <c r="I6271" s="34">
        <f t="shared" si="723"/>
        <v>427</v>
      </c>
    </row>
    <row r="6272" spans="1:9">
      <c r="A6272" s="81">
        <f t="shared" si="717"/>
        <v>576604002017</v>
      </c>
      <c r="B6272">
        <v>5766040</v>
      </c>
      <c r="C6272" t="s">
        <v>1134</v>
      </c>
      <c r="D6272" s="1">
        <v>43100</v>
      </c>
      <c r="E6272" s="34">
        <f t="shared" si="723"/>
        <v>7604</v>
      </c>
      <c r="F6272" s="34">
        <f t="shared" si="723"/>
        <v>1811</v>
      </c>
      <c r="G6272" s="34">
        <f t="shared" si="723"/>
        <v>1132</v>
      </c>
      <c r="H6272" s="34">
        <f t="shared" si="723"/>
        <v>246</v>
      </c>
      <c r="I6272" s="34">
        <f t="shared" si="723"/>
        <v>433</v>
      </c>
    </row>
    <row r="6273" spans="1:9">
      <c r="A6273" s="81">
        <f t="shared" si="717"/>
        <v>576604002016</v>
      </c>
      <c r="B6273">
        <v>5766040</v>
      </c>
      <c r="C6273" t="s">
        <v>1134</v>
      </c>
      <c r="D6273" s="1">
        <v>42735</v>
      </c>
      <c r="E6273" s="34">
        <f t="shared" si="723"/>
        <v>7604</v>
      </c>
      <c r="F6273" s="34">
        <f t="shared" si="723"/>
        <v>1807</v>
      </c>
      <c r="G6273" s="34">
        <f t="shared" si="723"/>
        <v>1127</v>
      </c>
      <c r="H6273" s="34">
        <f t="shared" si="723"/>
        <v>244</v>
      </c>
      <c r="I6273" s="34">
        <f t="shared" si="723"/>
        <v>436</v>
      </c>
    </row>
    <row r="6274" spans="1:9">
      <c r="A6274" s="81">
        <f t="shared" si="717"/>
        <v>576604002015</v>
      </c>
      <c r="B6274">
        <v>5766040</v>
      </c>
      <c r="C6274" t="s">
        <v>1134</v>
      </c>
      <c r="D6274" s="1">
        <v>42369</v>
      </c>
      <c r="E6274" s="34">
        <f t="shared" ref="E6274:I6283" si="724">IF(YEAR($D6274)&lt;2016,VLOOKUP($A6274,LDB_alt,COLUMN()-1,FALSE),IFERROR(VLOOKUP($A6274,LDB_neu,COLUMN()-1,FALSE),""))</f>
        <v>7604.32</v>
      </c>
      <c r="F6274" s="34">
        <f t="shared" si="724"/>
        <v>1813.4</v>
      </c>
      <c r="G6274" s="34">
        <f t="shared" si="724"/>
        <v>1130.83</v>
      </c>
      <c r="H6274" s="34">
        <f t="shared" si="724"/>
        <v>233.43</v>
      </c>
      <c r="I6274" s="34">
        <f t="shared" si="724"/>
        <v>449.14</v>
      </c>
    </row>
    <row r="6275" spans="1:9">
      <c r="A6275" s="81">
        <f t="shared" si="717"/>
        <v>576604002014</v>
      </c>
      <c r="B6275">
        <v>5766040</v>
      </c>
      <c r="C6275" t="s">
        <v>1134</v>
      </c>
      <c r="D6275" s="1">
        <v>42004</v>
      </c>
      <c r="E6275" s="34">
        <f t="shared" si="724"/>
        <v>7604.32</v>
      </c>
      <c r="F6275" s="34">
        <f t="shared" si="724"/>
        <v>1810.65</v>
      </c>
      <c r="G6275" s="34">
        <f t="shared" si="724"/>
        <v>1129.6600000000001</v>
      </c>
      <c r="H6275" s="34">
        <f t="shared" si="724"/>
        <v>233.08</v>
      </c>
      <c r="I6275" s="34">
        <f t="shared" si="724"/>
        <v>447.91</v>
      </c>
    </row>
    <row r="6276" spans="1:9">
      <c r="A6276" s="81">
        <f t="shared" si="717"/>
        <v>576604002013</v>
      </c>
      <c r="B6276">
        <v>5766040</v>
      </c>
      <c r="C6276" t="s">
        <v>1134</v>
      </c>
      <c r="D6276" s="1">
        <v>41639</v>
      </c>
      <c r="E6276" s="34">
        <f t="shared" si="724"/>
        <v>7604.32</v>
      </c>
      <c r="F6276" s="34">
        <f t="shared" si="724"/>
        <v>1798.5800000000002</v>
      </c>
      <c r="G6276" s="34">
        <f t="shared" si="724"/>
        <v>1118.46</v>
      </c>
      <c r="H6276" s="34">
        <f t="shared" si="724"/>
        <v>232.93</v>
      </c>
      <c r="I6276" s="34">
        <f t="shared" si="724"/>
        <v>447.19</v>
      </c>
    </row>
    <row r="6277" spans="1:9">
      <c r="A6277" s="81">
        <f t="shared" ref="A6277:A6340" si="725">(LEFT(B6277&amp;"00000000",8)&amp;YEAR(D6277))+0</f>
        <v>576604002012</v>
      </c>
      <c r="B6277">
        <v>5766040</v>
      </c>
      <c r="C6277" t="s">
        <v>1134</v>
      </c>
      <c r="D6277" s="1">
        <v>41274</v>
      </c>
      <c r="E6277" s="34">
        <f t="shared" si="724"/>
        <v>7604.32</v>
      </c>
      <c r="F6277" s="34">
        <f t="shared" si="724"/>
        <v>1794.1799999999998</v>
      </c>
      <c r="G6277" s="34">
        <f t="shared" si="724"/>
        <v>1117.51</v>
      </c>
      <c r="H6277" s="34">
        <f t="shared" si="724"/>
        <v>232.1</v>
      </c>
      <c r="I6277" s="34">
        <f t="shared" si="724"/>
        <v>444.57</v>
      </c>
    </row>
    <row r="6278" spans="1:9">
      <c r="A6278" s="81">
        <f t="shared" si="725"/>
        <v>576604002011</v>
      </c>
      <c r="B6278">
        <v>5766040</v>
      </c>
      <c r="C6278" t="s">
        <v>1134</v>
      </c>
      <c r="D6278" s="1">
        <v>40908</v>
      </c>
      <c r="E6278" s="34">
        <f t="shared" si="724"/>
        <v>7604.32</v>
      </c>
      <c r="F6278" s="34">
        <f t="shared" si="724"/>
        <v>1790.35</v>
      </c>
      <c r="G6278" s="34">
        <f t="shared" si="724"/>
        <v>1112.33</v>
      </c>
      <c r="H6278" s="34">
        <f t="shared" si="724"/>
        <v>232.78</v>
      </c>
      <c r="I6278" s="34">
        <f t="shared" si="724"/>
        <v>445.24</v>
      </c>
    </row>
    <row r="6279" spans="1:9">
      <c r="A6279" s="81">
        <f t="shared" si="725"/>
        <v>576604002010</v>
      </c>
      <c r="B6279">
        <v>5766040</v>
      </c>
      <c r="C6279" t="s">
        <v>1134</v>
      </c>
      <c r="D6279" s="1">
        <v>40543</v>
      </c>
      <c r="E6279" s="34">
        <f t="shared" si="724"/>
        <v>7604.32</v>
      </c>
      <c r="F6279" s="34">
        <f t="shared" si="724"/>
        <v>1787.2399999999998</v>
      </c>
      <c r="G6279" s="34">
        <f t="shared" si="724"/>
        <v>1109.3499999999999</v>
      </c>
      <c r="H6279" s="34">
        <f t="shared" si="724"/>
        <v>232.83</v>
      </c>
      <c r="I6279" s="34">
        <f t="shared" si="724"/>
        <v>445.06</v>
      </c>
    </row>
    <row r="6280" spans="1:9">
      <c r="A6280" s="81">
        <f t="shared" si="725"/>
        <v>576604002009</v>
      </c>
      <c r="B6280">
        <v>5766040</v>
      </c>
      <c r="C6280" t="s">
        <v>1134</v>
      </c>
      <c r="D6280" s="1">
        <v>40178</v>
      </c>
      <c r="E6280" s="34">
        <f t="shared" si="724"/>
        <v>7604.34</v>
      </c>
      <c r="F6280" s="34">
        <f t="shared" si="724"/>
        <v>1786.05</v>
      </c>
      <c r="G6280" s="34">
        <f t="shared" si="724"/>
        <v>1107.96</v>
      </c>
      <c r="H6280" s="34">
        <f t="shared" si="724"/>
        <v>233.27</v>
      </c>
      <c r="I6280" s="34">
        <f t="shared" si="724"/>
        <v>444.82</v>
      </c>
    </row>
    <row r="6281" spans="1:9">
      <c r="A6281" s="81">
        <f t="shared" si="725"/>
        <v>576604002008</v>
      </c>
      <c r="B6281">
        <v>5766040</v>
      </c>
      <c r="C6281" t="s">
        <v>1134</v>
      </c>
      <c r="D6281" s="1">
        <v>39813</v>
      </c>
      <c r="E6281" s="34">
        <f t="shared" si="724"/>
        <v>7606.25</v>
      </c>
      <c r="F6281" s="34">
        <f t="shared" si="724"/>
        <v>1785.6999999999998</v>
      </c>
      <c r="G6281" s="34">
        <f t="shared" si="724"/>
        <v>1105.81</v>
      </c>
      <c r="H6281" s="34">
        <f t="shared" si="724"/>
        <v>234.04</v>
      </c>
      <c r="I6281" s="34">
        <f t="shared" si="724"/>
        <v>445.85</v>
      </c>
    </row>
    <row r="6282" spans="1:9">
      <c r="A6282" s="81">
        <f t="shared" si="725"/>
        <v>576604002007</v>
      </c>
      <c r="B6282">
        <v>5766040</v>
      </c>
      <c r="C6282" t="s">
        <v>1134</v>
      </c>
      <c r="D6282" s="1">
        <v>39447</v>
      </c>
      <c r="E6282" s="34">
        <f t="shared" si="724"/>
        <v>7606.25</v>
      </c>
      <c r="F6282" s="34">
        <f t="shared" si="724"/>
        <v>1782.82</v>
      </c>
      <c r="G6282" s="34">
        <f t="shared" si="724"/>
        <v>1103.51</v>
      </c>
      <c r="H6282" s="34">
        <f t="shared" si="724"/>
        <v>233.58</v>
      </c>
      <c r="I6282" s="34">
        <f t="shared" si="724"/>
        <v>445.73</v>
      </c>
    </row>
    <row r="6283" spans="1:9">
      <c r="A6283" s="81">
        <f t="shared" si="725"/>
        <v>576604002006</v>
      </c>
      <c r="B6283">
        <v>5766040</v>
      </c>
      <c r="C6283" t="s">
        <v>1134</v>
      </c>
      <c r="D6283" s="1">
        <v>39082</v>
      </c>
      <c r="E6283" s="34">
        <f t="shared" si="724"/>
        <v>7605.55</v>
      </c>
      <c r="F6283" s="34">
        <f t="shared" si="724"/>
        <v>1779.5900000000001</v>
      </c>
      <c r="G6283" s="34">
        <f t="shared" si="724"/>
        <v>1100.24</v>
      </c>
      <c r="H6283" s="34">
        <f t="shared" si="724"/>
        <v>233.73</v>
      </c>
      <c r="I6283" s="34">
        <f t="shared" si="724"/>
        <v>445.62</v>
      </c>
    </row>
    <row r="6284" spans="1:9">
      <c r="A6284" s="81">
        <f t="shared" si="725"/>
        <v>576604402025</v>
      </c>
      <c r="B6284">
        <v>5766044</v>
      </c>
      <c r="C6284" t="s">
        <v>1135</v>
      </c>
      <c r="D6284" s="1">
        <v>46022</v>
      </c>
      <c r="E6284" s="34" t="str">
        <f t="shared" ref="E6284:I6293" si="726">IF(YEAR($D6284)&lt;2016,VLOOKUP($A6284,LDB_alt,COLUMN()-1,FALSE),IFERROR(VLOOKUP($A6284,LDB_neu,COLUMN()-1,FALSE),""))</f>
        <v/>
      </c>
      <c r="F6284" s="34" t="str">
        <f t="shared" si="726"/>
        <v/>
      </c>
      <c r="G6284" s="34" t="str">
        <f t="shared" si="726"/>
        <v/>
      </c>
      <c r="H6284" s="34" t="str">
        <f t="shared" si="726"/>
        <v/>
      </c>
      <c r="I6284" s="34" t="str">
        <f t="shared" si="726"/>
        <v/>
      </c>
    </row>
    <row r="6285" spans="1:9">
      <c r="A6285" s="81">
        <f t="shared" si="725"/>
        <v>576604402024</v>
      </c>
      <c r="B6285">
        <v>5766044</v>
      </c>
      <c r="C6285" t="s">
        <v>1135</v>
      </c>
      <c r="D6285" s="1">
        <v>45657</v>
      </c>
      <c r="E6285" s="34" t="str">
        <f t="shared" si="726"/>
        <v/>
      </c>
      <c r="F6285" s="34" t="str">
        <f t="shared" si="726"/>
        <v/>
      </c>
      <c r="G6285" s="34" t="str">
        <f t="shared" si="726"/>
        <v/>
      </c>
      <c r="H6285" s="34" t="str">
        <f t="shared" si="726"/>
        <v/>
      </c>
      <c r="I6285" s="34" t="str">
        <f t="shared" si="726"/>
        <v/>
      </c>
    </row>
    <row r="6286" spans="1:9">
      <c r="A6286" s="81">
        <f t="shared" si="725"/>
        <v>576604402023</v>
      </c>
      <c r="B6286">
        <v>5766044</v>
      </c>
      <c r="C6286" t="s">
        <v>1135</v>
      </c>
      <c r="D6286" s="1">
        <v>45291</v>
      </c>
      <c r="E6286" s="34" t="str">
        <f t="shared" si="726"/>
        <v/>
      </c>
      <c r="F6286" s="34" t="str">
        <f t="shared" si="726"/>
        <v/>
      </c>
      <c r="G6286" s="34" t="str">
        <f t="shared" si="726"/>
        <v/>
      </c>
      <c r="H6286" s="34" t="str">
        <f t="shared" si="726"/>
        <v/>
      </c>
      <c r="I6286" s="34" t="str">
        <f t="shared" si="726"/>
        <v/>
      </c>
    </row>
    <row r="6287" spans="1:9">
      <c r="A6287" s="81">
        <f t="shared" si="725"/>
        <v>576604402022</v>
      </c>
      <c r="B6287">
        <v>5766044</v>
      </c>
      <c r="C6287" t="s">
        <v>1135</v>
      </c>
      <c r="D6287" s="1">
        <v>44926</v>
      </c>
      <c r="E6287" s="34" t="str">
        <f t="shared" si="726"/>
        <v/>
      </c>
      <c r="F6287" s="34" t="str">
        <f t="shared" si="726"/>
        <v/>
      </c>
      <c r="G6287" s="34" t="str">
        <f t="shared" si="726"/>
        <v/>
      </c>
      <c r="H6287" s="34" t="str">
        <f t="shared" si="726"/>
        <v/>
      </c>
      <c r="I6287" s="34" t="str">
        <f t="shared" si="726"/>
        <v/>
      </c>
    </row>
    <row r="6288" spans="1:9">
      <c r="A6288" s="81">
        <f t="shared" si="725"/>
        <v>576604402021</v>
      </c>
      <c r="B6288">
        <v>5766044</v>
      </c>
      <c r="C6288" t="s">
        <v>1135</v>
      </c>
      <c r="D6288" s="1">
        <v>44561</v>
      </c>
      <c r="E6288" s="34" t="str">
        <f t="shared" si="726"/>
        <v/>
      </c>
      <c r="F6288" s="34" t="str">
        <f t="shared" si="726"/>
        <v/>
      </c>
      <c r="G6288" s="34" t="str">
        <f t="shared" si="726"/>
        <v/>
      </c>
      <c r="H6288" s="34" t="str">
        <f t="shared" si="726"/>
        <v/>
      </c>
      <c r="I6288" s="34" t="str">
        <f t="shared" si="726"/>
        <v/>
      </c>
    </row>
    <row r="6289" spans="1:9">
      <c r="A6289" s="81">
        <f t="shared" si="725"/>
        <v>576604402020</v>
      </c>
      <c r="B6289">
        <v>5766044</v>
      </c>
      <c r="C6289" t="s">
        <v>1135</v>
      </c>
      <c r="D6289" s="1">
        <v>44196</v>
      </c>
      <c r="E6289" s="34" t="str">
        <f t="shared" si="726"/>
        <v/>
      </c>
      <c r="F6289" s="34" t="str">
        <f t="shared" si="726"/>
        <v/>
      </c>
      <c r="G6289" s="34" t="str">
        <f t="shared" si="726"/>
        <v/>
      </c>
      <c r="H6289" s="34" t="str">
        <f t="shared" si="726"/>
        <v/>
      </c>
      <c r="I6289" s="34" t="str">
        <f t="shared" si="726"/>
        <v/>
      </c>
    </row>
    <row r="6290" spans="1:9">
      <c r="A6290" s="81">
        <f t="shared" si="725"/>
        <v>576604402019</v>
      </c>
      <c r="B6290">
        <v>5766044</v>
      </c>
      <c r="C6290" t="s">
        <v>1135</v>
      </c>
      <c r="D6290" s="1">
        <v>43830</v>
      </c>
      <c r="E6290" s="34" t="str">
        <f t="shared" si="726"/>
        <v/>
      </c>
      <c r="F6290" s="34" t="str">
        <f t="shared" si="726"/>
        <v/>
      </c>
      <c r="G6290" s="34" t="str">
        <f t="shared" si="726"/>
        <v/>
      </c>
      <c r="H6290" s="34" t="str">
        <f t="shared" si="726"/>
        <v/>
      </c>
      <c r="I6290" s="34" t="str">
        <f t="shared" si="726"/>
        <v/>
      </c>
    </row>
    <row r="6291" spans="1:9">
      <c r="A6291" s="81">
        <f t="shared" si="725"/>
        <v>576604402018</v>
      </c>
      <c r="B6291">
        <v>5766044</v>
      </c>
      <c r="C6291" t="s">
        <v>1135</v>
      </c>
      <c r="D6291" s="1">
        <v>43465</v>
      </c>
      <c r="E6291" s="34">
        <f t="shared" si="726"/>
        <v>10085</v>
      </c>
      <c r="F6291" s="34">
        <f t="shared" si="726"/>
        <v>2129</v>
      </c>
      <c r="G6291" s="34">
        <f t="shared" si="726"/>
        <v>1351</v>
      </c>
      <c r="H6291" s="34">
        <f t="shared" si="726"/>
        <v>228</v>
      </c>
      <c r="I6291" s="34">
        <f t="shared" si="726"/>
        <v>550</v>
      </c>
    </row>
    <row r="6292" spans="1:9">
      <c r="A6292" s="81">
        <f t="shared" si="725"/>
        <v>576604402017</v>
      </c>
      <c r="B6292">
        <v>5766044</v>
      </c>
      <c r="C6292" t="s">
        <v>1135</v>
      </c>
      <c r="D6292" s="1">
        <v>43100</v>
      </c>
      <c r="E6292" s="34">
        <f t="shared" si="726"/>
        <v>10085</v>
      </c>
      <c r="F6292" s="34">
        <f t="shared" si="726"/>
        <v>2123</v>
      </c>
      <c r="G6292" s="34">
        <f t="shared" si="726"/>
        <v>1344</v>
      </c>
      <c r="H6292" s="34">
        <f t="shared" si="726"/>
        <v>229</v>
      </c>
      <c r="I6292" s="34">
        <f t="shared" si="726"/>
        <v>550</v>
      </c>
    </row>
    <row r="6293" spans="1:9">
      <c r="A6293" s="81">
        <f t="shared" si="725"/>
        <v>576604402016</v>
      </c>
      <c r="B6293">
        <v>5766044</v>
      </c>
      <c r="C6293" t="s">
        <v>1135</v>
      </c>
      <c r="D6293" s="1">
        <v>42735</v>
      </c>
      <c r="E6293" s="34">
        <f t="shared" si="726"/>
        <v>10085</v>
      </c>
      <c r="F6293" s="34">
        <f t="shared" si="726"/>
        <v>2116</v>
      </c>
      <c r="G6293" s="34">
        <f t="shared" si="726"/>
        <v>1339</v>
      </c>
      <c r="H6293" s="34">
        <f t="shared" si="726"/>
        <v>228</v>
      </c>
      <c r="I6293" s="34">
        <f t="shared" si="726"/>
        <v>549</v>
      </c>
    </row>
    <row r="6294" spans="1:9">
      <c r="A6294" s="81">
        <f t="shared" si="725"/>
        <v>576604402015</v>
      </c>
      <c r="B6294">
        <v>5766044</v>
      </c>
      <c r="C6294" t="s">
        <v>1135</v>
      </c>
      <c r="D6294" s="1">
        <v>42369</v>
      </c>
      <c r="E6294" s="34">
        <f t="shared" ref="E6294:I6303" si="727">IF(YEAR($D6294)&lt;2016,VLOOKUP($A6294,LDB_alt,COLUMN()-1,FALSE),IFERROR(VLOOKUP($A6294,LDB_neu,COLUMN()-1,FALSE),""))</f>
        <v>10085.49</v>
      </c>
      <c r="F6294" s="34">
        <f t="shared" si="727"/>
        <v>2110.4899999999998</v>
      </c>
      <c r="G6294" s="34">
        <f t="shared" si="727"/>
        <v>1343.98</v>
      </c>
      <c r="H6294" s="34">
        <f t="shared" si="727"/>
        <v>219.33</v>
      </c>
      <c r="I6294" s="34">
        <f t="shared" si="727"/>
        <v>547.17999999999995</v>
      </c>
    </row>
    <row r="6295" spans="1:9">
      <c r="A6295" s="81">
        <f t="shared" si="725"/>
        <v>576604402014</v>
      </c>
      <c r="B6295">
        <v>5766044</v>
      </c>
      <c r="C6295" t="s">
        <v>1135</v>
      </c>
      <c r="D6295" s="1">
        <v>42004</v>
      </c>
      <c r="E6295" s="34">
        <f t="shared" si="727"/>
        <v>10085.49</v>
      </c>
      <c r="F6295" s="34">
        <f t="shared" si="727"/>
        <v>2103.19</v>
      </c>
      <c r="G6295" s="34">
        <f t="shared" si="727"/>
        <v>1339.92</v>
      </c>
      <c r="H6295" s="34">
        <f t="shared" si="727"/>
        <v>216.99</v>
      </c>
      <c r="I6295" s="34">
        <f t="shared" si="727"/>
        <v>546.28</v>
      </c>
    </row>
    <row r="6296" spans="1:9">
      <c r="A6296" s="81">
        <f t="shared" si="725"/>
        <v>576604402013</v>
      </c>
      <c r="B6296">
        <v>5766044</v>
      </c>
      <c r="C6296" t="s">
        <v>1135</v>
      </c>
      <c r="D6296" s="1">
        <v>41639</v>
      </c>
      <c r="E6296" s="34">
        <f t="shared" si="727"/>
        <v>10085.49</v>
      </c>
      <c r="F6296" s="34">
        <f t="shared" si="727"/>
        <v>2098.2600000000002</v>
      </c>
      <c r="G6296" s="34">
        <f t="shared" si="727"/>
        <v>1335.3</v>
      </c>
      <c r="H6296" s="34">
        <f t="shared" si="727"/>
        <v>217.19</v>
      </c>
      <c r="I6296" s="34">
        <f t="shared" si="727"/>
        <v>545.77</v>
      </c>
    </row>
    <row r="6297" spans="1:9">
      <c r="A6297" s="81">
        <f t="shared" si="725"/>
        <v>576604402012</v>
      </c>
      <c r="B6297">
        <v>5766044</v>
      </c>
      <c r="C6297" t="s">
        <v>1135</v>
      </c>
      <c r="D6297" s="1">
        <v>41274</v>
      </c>
      <c r="E6297" s="34">
        <f t="shared" si="727"/>
        <v>10085.48</v>
      </c>
      <c r="F6297" s="34">
        <f t="shared" si="727"/>
        <v>2087.87</v>
      </c>
      <c r="G6297" s="34">
        <f t="shared" si="727"/>
        <v>1327.22</v>
      </c>
      <c r="H6297" s="34">
        <f t="shared" si="727"/>
        <v>217.5</v>
      </c>
      <c r="I6297" s="34">
        <f t="shared" si="727"/>
        <v>543.15</v>
      </c>
    </row>
    <row r="6298" spans="1:9">
      <c r="A6298" s="81">
        <f t="shared" si="725"/>
        <v>576604402011</v>
      </c>
      <c r="B6298">
        <v>5766044</v>
      </c>
      <c r="C6298" t="s">
        <v>1135</v>
      </c>
      <c r="D6298" s="1">
        <v>40908</v>
      </c>
      <c r="E6298" s="34">
        <f t="shared" si="727"/>
        <v>10085.48</v>
      </c>
      <c r="F6298" s="34">
        <f t="shared" si="727"/>
        <v>2083.5699999999997</v>
      </c>
      <c r="G6298" s="34">
        <f t="shared" si="727"/>
        <v>1322.73</v>
      </c>
      <c r="H6298" s="34">
        <f t="shared" si="727"/>
        <v>217.79</v>
      </c>
      <c r="I6298" s="34">
        <f t="shared" si="727"/>
        <v>543.04999999999995</v>
      </c>
    </row>
    <row r="6299" spans="1:9">
      <c r="A6299" s="81">
        <f t="shared" si="725"/>
        <v>576604402010</v>
      </c>
      <c r="B6299">
        <v>5766044</v>
      </c>
      <c r="C6299" t="s">
        <v>1135</v>
      </c>
      <c r="D6299" s="1">
        <v>40543</v>
      </c>
      <c r="E6299" s="34">
        <f t="shared" si="727"/>
        <v>10085.51</v>
      </c>
      <c r="F6299" s="34">
        <f t="shared" si="727"/>
        <v>2078.58</v>
      </c>
      <c r="G6299" s="34">
        <f t="shared" si="727"/>
        <v>1320.47</v>
      </c>
      <c r="H6299" s="34">
        <f t="shared" si="727"/>
        <v>218.04</v>
      </c>
      <c r="I6299" s="34">
        <f t="shared" si="727"/>
        <v>540.07000000000005</v>
      </c>
    </row>
    <row r="6300" spans="1:9">
      <c r="A6300" s="81">
        <f t="shared" si="725"/>
        <v>576604402009</v>
      </c>
      <c r="B6300">
        <v>5766044</v>
      </c>
      <c r="C6300" t="s">
        <v>1135</v>
      </c>
      <c r="D6300" s="1">
        <v>40178</v>
      </c>
      <c r="E6300" s="34">
        <f t="shared" si="727"/>
        <v>10085.51</v>
      </c>
      <c r="F6300" s="34">
        <f t="shared" si="727"/>
        <v>2073.59</v>
      </c>
      <c r="G6300" s="34">
        <f t="shared" si="727"/>
        <v>1313.75</v>
      </c>
      <c r="H6300" s="34">
        <f t="shared" si="727"/>
        <v>218.93</v>
      </c>
      <c r="I6300" s="34">
        <f t="shared" si="727"/>
        <v>540.91</v>
      </c>
    </row>
    <row r="6301" spans="1:9">
      <c r="A6301" s="81">
        <f t="shared" si="725"/>
        <v>576604402008</v>
      </c>
      <c r="B6301">
        <v>5766044</v>
      </c>
      <c r="C6301" t="s">
        <v>1135</v>
      </c>
      <c r="D6301" s="1">
        <v>39813</v>
      </c>
      <c r="E6301" s="34">
        <f t="shared" si="727"/>
        <v>10086.24</v>
      </c>
      <c r="F6301" s="34">
        <f t="shared" si="727"/>
        <v>2068.9899999999998</v>
      </c>
      <c r="G6301" s="34">
        <f t="shared" si="727"/>
        <v>1310.45</v>
      </c>
      <c r="H6301" s="34">
        <f t="shared" si="727"/>
        <v>219.09</v>
      </c>
      <c r="I6301" s="34">
        <f t="shared" si="727"/>
        <v>539.45000000000005</v>
      </c>
    </row>
    <row r="6302" spans="1:9">
      <c r="A6302" s="81">
        <f t="shared" si="725"/>
        <v>576604402007</v>
      </c>
      <c r="B6302">
        <v>5766044</v>
      </c>
      <c r="C6302" t="s">
        <v>1135</v>
      </c>
      <c r="D6302" s="1">
        <v>39447</v>
      </c>
      <c r="E6302" s="34">
        <f t="shared" si="727"/>
        <v>10086.200000000001</v>
      </c>
      <c r="F6302" s="34">
        <f t="shared" si="727"/>
        <v>2067.21</v>
      </c>
      <c r="G6302" s="34">
        <f t="shared" si="727"/>
        <v>1307.21</v>
      </c>
      <c r="H6302" s="34">
        <f t="shared" si="727"/>
        <v>219.46</v>
      </c>
      <c r="I6302" s="34">
        <f t="shared" si="727"/>
        <v>540.54</v>
      </c>
    </row>
    <row r="6303" spans="1:9">
      <c r="A6303" s="81">
        <f t="shared" si="725"/>
        <v>576604402006</v>
      </c>
      <c r="B6303">
        <v>5766044</v>
      </c>
      <c r="C6303" t="s">
        <v>1135</v>
      </c>
      <c r="D6303" s="1">
        <v>39082</v>
      </c>
      <c r="E6303" s="34">
        <f t="shared" si="727"/>
        <v>10087.09</v>
      </c>
      <c r="F6303" s="34">
        <f t="shared" si="727"/>
        <v>2060.9899999999998</v>
      </c>
      <c r="G6303" s="34">
        <f t="shared" si="727"/>
        <v>1301.82</v>
      </c>
      <c r="H6303" s="34">
        <f t="shared" si="727"/>
        <v>219.92</v>
      </c>
      <c r="I6303" s="34">
        <f t="shared" si="727"/>
        <v>539.25</v>
      </c>
    </row>
    <row r="6304" spans="1:9">
      <c r="A6304" s="81">
        <f t="shared" si="725"/>
        <v>576604802025</v>
      </c>
      <c r="B6304">
        <v>5766048</v>
      </c>
      <c r="C6304" t="s">
        <v>556</v>
      </c>
      <c r="D6304" s="1">
        <v>46022</v>
      </c>
      <c r="E6304" s="34" t="str">
        <f t="shared" ref="E6304:I6313" si="728">IF(YEAR($D6304)&lt;2016,VLOOKUP($A6304,LDB_alt,COLUMN()-1,FALSE),IFERROR(VLOOKUP($A6304,LDB_neu,COLUMN()-1,FALSE),""))</f>
        <v/>
      </c>
      <c r="F6304" s="34" t="str">
        <f t="shared" si="728"/>
        <v/>
      </c>
      <c r="G6304" s="34" t="str">
        <f t="shared" si="728"/>
        <v/>
      </c>
      <c r="H6304" s="34" t="str">
        <f t="shared" si="728"/>
        <v/>
      </c>
      <c r="I6304" s="34" t="str">
        <f t="shared" si="728"/>
        <v/>
      </c>
    </row>
    <row r="6305" spans="1:9">
      <c r="A6305" s="81">
        <f t="shared" si="725"/>
        <v>576604802024</v>
      </c>
      <c r="B6305">
        <v>5766048</v>
      </c>
      <c r="C6305" t="s">
        <v>556</v>
      </c>
      <c r="D6305" s="1">
        <v>45657</v>
      </c>
      <c r="E6305" s="34" t="str">
        <f t="shared" si="728"/>
        <v/>
      </c>
      <c r="F6305" s="34" t="str">
        <f t="shared" si="728"/>
        <v/>
      </c>
      <c r="G6305" s="34" t="str">
        <f t="shared" si="728"/>
        <v/>
      </c>
      <c r="H6305" s="34" t="str">
        <f t="shared" si="728"/>
        <v/>
      </c>
      <c r="I6305" s="34" t="str">
        <f t="shared" si="728"/>
        <v/>
      </c>
    </row>
    <row r="6306" spans="1:9">
      <c r="A6306" s="81">
        <f t="shared" si="725"/>
        <v>576604802023</v>
      </c>
      <c r="B6306">
        <v>5766048</v>
      </c>
      <c r="C6306" t="s">
        <v>556</v>
      </c>
      <c r="D6306" s="1">
        <v>45291</v>
      </c>
      <c r="E6306" s="34" t="str">
        <f t="shared" si="728"/>
        <v/>
      </c>
      <c r="F6306" s="34" t="str">
        <f t="shared" si="728"/>
        <v/>
      </c>
      <c r="G6306" s="34" t="str">
        <f t="shared" si="728"/>
        <v/>
      </c>
      <c r="H6306" s="34" t="str">
        <f t="shared" si="728"/>
        <v/>
      </c>
      <c r="I6306" s="34" t="str">
        <f t="shared" si="728"/>
        <v/>
      </c>
    </row>
    <row r="6307" spans="1:9">
      <c r="A6307" s="81">
        <f t="shared" si="725"/>
        <v>576604802022</v>
      </c>
      <c r="B6307">
        <v>5766048</v>
      </c>
      <c r="C6307" t="s">
        <v>556</v>
      </c>
      <c r="D6307" s="1">
        <v>44926</v>
      </c>
      <c r="E6307" s="34" t="str">
        <f t="shared" si="728"/>
        <v/>
      </c>
      <c r="F6307" s="34" t="str">
        <f t="shared" si="728"/>
        <v/>
      </c>
      <c r="G6307" s="34" t="str">
        <f t="shared" si="728"/>
        <v/>
      </c>
      <c r="H6307" s="34" t="str">
        <f t="shared" si="728"/>
        <v/>
      </c>
      <c r="I6307" s="34" t="str">
        <f t="shared" si="728"/>
        <v/>
      </c>
    </row>
    <row r="6308" spans="1:9">
      <c r="A6308" s="81">
        <f t="shared" si="725"/>
        <v>576604802021</v>
      </c>
      <c r="B6308">
        <v>5766048</v>
      </c>
      <c r="C6308" t="s">
        <v>556</v>
      </c>
      <c r="D6308" s="1">
        <v>44561</v>
      </c>
      <c r="E6308" s="34" t="str">
        <f t="shared" si="728"/>
        <v/>
      </c>
      <c r="F6308" s="34" t="str">
        <f t="shared" si="728"/>
        <v/>
      </c>
      <c r="G6308" s="34" t="str">
        <f t="shared" si="728"/>
        <v/>
      </c>
      <c r="H6308" s="34" t="str">
        <f t="shared" si="728"/>
        <v/>
      </c>
      <c r="I6308" s="34" t="str">
        <f t="shared" si="728"/>
        <v/>
      </c>
    </row>
    <row r="6309" spans="1:9">
      <c r="A6309" s="81">
        <f t="shared" si="725"/>
        <v>576604802020</v>
      </c>
      <c r="B6309">
        <v>5766048</v>
      </c>
      <c r="C6309" t="s">
        <v>556</v>
      </c>
      <c r="D6309" s="1">
        <v>44196</v>
      </c>
      <c r="E6309" s="34" t="str">
        <f t="shared" si="728"/>
        <v/>
      </c>
      <c r="F6309" s="34" t="str">
        <f t="shared" si="728"/>
        <v/>
      </c>
      <c r="G6309" s="34" t="str">
        <f t="shared" si="728"/>
        <v/>
      </c>
      <c r="H6309" s="34" t="str">
        <f t="shared" si="728"/>
        <v/>
      </c>
      <c r="I6309" s="34" t="str">
        <f t="shared" si="728"/>
        <v/>
      </c>
    </row>
    <row r="6310" spans="1:9">
      <c r="A6310" s="81">
        <f t="shared" si="725"/>
        <v>576604802019</v>
      </c>
      <c r="B6310">
        <v>5766048</v>
      </c>
      <c r="C6310" t="s">
        <v>556</v>
      </c>
      <c r="D6310" s="1">
        <v>43830</v>
      </c>
      <c r="E6310" s="34" t="str">
        <f t="shared" si="728"/>
        <v/>
      </c>
      <c r="F6310" s="34" t="str">
        <f t="shared" si="728"/>
        <v/>
      </c>
      <c r="G6310" s="34" t="str">
        <f t="shared" si="728"/>
        <v/>
      </c>
      <c r="H6310" s="34" t="str">
        <f t="shared" si="728"/>
        <v/>
      </c>
      <c r="I6310" s="34" t="str">
        <f t="shared" si="728"/>
        <v/>
      </c>
    </row>
    <row r="6311" spans="1:9">
      <c r="A6311" s="81">
        <f t="shared" si="725"/>
        <v>576604802018</v>
      </c>
      <c r="B6311">
        <v>5766048</v>
      </c>
      <c r="C6311" t="s">
        <v>556</v>
      </c>
      <c r="D6311" s="1">
        <v>43465</v>
      </c>
      <c r="E6311" s="34">
        <f t="shared" si="728"/>
        <v>3693</v>
      </c>
      <c r="F6311" s="34">
        <f t="shared" si="728"/>
        <v>896</v>
      </c>
      <c r="G6311" s="34">
        <f t="shared" si="728"/>
        <v>611</v>
      </c>
      <c r="H6311" s="34">
        <f t="shared" si="728"/>
        <v>84</v>
      </c>
      <c r="I6311" s="34">
        <f t="shared" si="728"/>
        <v>201</v>
      </c>
    </row>
    <row r="6312" spans="1:9">
      <c r="A6312" s="81">
        <f t="shared" si="725"/>
        <v>576604802017</v>
      </c>
      <c r="B6312">
        <v>5766048</v>
      </c>
      <c r="C6312" t="s">
        <v>556</v>
      </c>
      <c r="D6312" s="1">
        <v>43100</v>
      </c>
      <c r="E6312" s="34">
        <f t="shared" si="728"/>
        <v>3693</v>
      </c>
      <c r="F6312" s="34">
        <f t="shared" si="728"/>
        <v>897</v>
      </c>
      <c r="G6312" s="34">
        <f t="shared" si="728"/>
        <v>610</v>
      </c>
      <c r="H6312" s="34">
        <f t="shared" si="728"/>
        <v>85</v>
      </c>
      <c r="I6312" s="34">
        <f t="shared" si="728"/>
        <v>202</v>
      </c>
    </row>
    <row r="6313" spans="1:9">
      <c r="A6313" s="81">
        <f t="shared" si="725"/>
        <v>576604802016</v>
      </c>
      <c r="B6313">
        <v>5766048</v>
      </c>
      <c r="C6313" t="s">
        <v>556</v>
      </c>
      <c r="D6313" s="1">
        <v>42735</v>
      </c>
      <c r="E6313" s="34">
        <f t="shared" si="728"/>
        <v>3693</v>
      </c>
      <c r="F6313" s="34">
        <f t="shared" si="728"/>
        <v>886</v>
      </c>
      <c r="G6313" s="34">
        <f t="shared" si="728"/>
        <v>600</v>
      </c>
      <c r="H6313" s="34">
        <f t="shared" si="728"/>
        <v>84</v>
      </c>
      <c r="I6313" s="34">
        <f t="shared" si="728"/>
        <v>202</v>
      </c>
    </row>
    <row r="6314" spans="1:9">
      <c r="A6314" s="81">
        <f t="shared" si="725"/>
        <v>576604802015</v>
      </c>
      <c r="B6314">
        <v>5766048</v>
      </c>
      <c r="C6314" t="s">
        <v>556</v>
      </c>
      <c r="D6314" s="1">
        <v>42369</v>
      </c>
      <c r="E6314" s="34">
        <f t="shared" ref="E6314:I6323" si="729">IF(YEAR($D6314)&lt;2016,VLOOKUP($A6314,LDB_alt,COLUMN()-1,FALSE),IFERROR(VLOOKUP($A6314,LDB_neu,COLUMN()-1,FALSE),""))</f>
        <v>3693.2</v>
      </c>
      <c r="F6314" s="34">
        <f t="shared" si="729"/>
        <v>885.06</v>
      </c>
      <c r="G6314" s="34">
        <f t="shared" si="729"/>
        <v>600.66999999999996</v>
      </c>
      <c r="H6314" s="34">
        <f t="shared" si="729"/>
        <v>78.34</v>
      </c>
      <c r="I6314" s="34">
        <f t="shared" si="729"/>
        <v>206.05</v>
      </c>
    </row>
    <row r="6315" spans="1:9">
      <c r="A6315" s="81">
        <f t="shared" si="725"/>
        <v>576604802014</v>
      </c>
      <c r="B6315">
        <v>5766048</v>
      </c>
      <c r="C6315" t="s">
        <v>556</v>
      </c>
      <c r="D6315" s="1">
        <v>42004</v>
      </c>
      <c r="E6315" s="34">
        <f t="shared" si="729"/>
        <v>3693.24</v>
      </c>
      <c r="F6315" s="34">
        <f t="shared" si="729"/>
        <v>879.88</v>
      </c>
      <c r="G6315" s="34">
        <f t="shared" si="729"/>
        <v>599.28</v>
      </c>
      <c r="H6315" s="34">
        <f t="shared" si="729"/>
        <v>79.010000000000005</v>
      </c>
      <c r="I6315" s="34">
        <f t="shared" si="729"/>
        <v>201.59</v>
      </c>
    </row>
    <row r="6316" spans="1:9">
      <c r="A6316" s="81">
        <f t="shared" si="725"/>
        <v>576604802013</v>
      </c>
      <c r="B6316">
        <v>5766048</v>
      </c>
      <c r="C6316" t="s">
        <v>556</v>
      </c>
      <c r="D6316" s="1">
        <v>41639</v>
      </c>
      <c r="E6316" s="34">
        <f t="shared" si="729"/>
        <v>3693.24</v>
      </c>
      <c r="F6316" s="34">
        <f t="shared" si="729"/>
        <v>872.71</v>
      </c>
      <c r="G6316" s="34">
        <f t="shared" si="729"/>
        <v>593.64</v>
      </c>
      <c r="H6316" s="34">
        <f t="shared" si="729"/>
        <v>80.62</v>
      </c>
      <c r="I6316" s="34">
        <f t="shared" si="729"/>
        <v>198.45</v>
      </c>
    </row>
    <row r="6317" spans="1:9">
      <c r="A6317" s="81">
        <f t="shared" si="725"/>
        <v>576604802012</v>
      </c>
      <c r="B6317">
        <v>5766048</v>
      </c>
      <c r="C6317" t="s">
        <v>556</v>
      </c>
      <c r="D6317" s="1">
        <v>41274</v>
      </c>
      <c r="E6317" s="34">
        <f t="shared" si="729"/>
        <v>3693.24</v>
      </c>
      <c r="F6317" s="34">
        <f t="shared" si="729"/>
        <v>864.74</v>
      </c>
      <c r="G6317" s="34">
        <f t="shared" si="729"/>
        <v>589.6</v>
      </c>
      <c r="H6317" s="34">
        <f t="shared" si="729"/>
        <v>78.540000000000006</v>
      </c>
      <c r="I6317" s="34">
        <f t="shared" si="729"/>
        <v>196.6</v>
      </c>
    </row>
    <row r="6318" spans="1:9">
      <c r="A6318" s="81">
        <f t="shared" si="725"/>
        <v>576604802011</v>
      </c>
      <c r="B6318">
        <v>5766048</v>
      </c>
      <c r="C6318" t="s">
        <v>556</v>
      </c>
      <c r="D6318" s="1">
        <v>40908</v>
      </c>
      <c r="E6318" s="34">
        <f t="shared" si="729"/>
        <v>3693.24</v>
      </c>
      <c r="F6318" s="34">
        <f t="shared" si="729"/>
        <v>864.60000000000014</v>
      </c>
      <c r="G6318" s="34">
        <f t="shared" si="729"/>
        <v>587.21</v>
      </c>
      <c r="H6318" s="34">
        <f t="shared" si="729"/>
        <v>81.19</v>
      </c>
      <c r="I6318" s="34">
        <f t="shared" si="729"/>
        <v>196.2</v>
      </c>
    </row>
    <row r="6319" spans="1:9">
      <c r="A6319" s="81">
        <f t="shared" si="725"/>
        <v>576604802010</v>
      </c>
      <c r="B6319">
        <v>5766048</v>
      </c>
      <c r="C6319" t="s">
        <v>556</v>
      </c>
      <c r="D6319" s="1">
        <v>40543</v>
      </c>
      <c r="E6319" s="34">
        <f t="shared" si="729"/>
        <v>3693.24</v>
      </c>
      <c r="F6319" s="34">
        <f t="shared" si="729"/>
        <v>854.85</v>
      </c>
      <c r="G6319" s="34">
        <f t="shared" si="729"/>
        <v>579.75</v>
      </c>
      <c r="H6319" s="34">
        <f t="shared" si="729"/>
        <v>80.59</v>
      </c>
      <c r="I6319" s="34">
        <f t="shared" si="729"/>
        <v>194.51</v>
      </c>
    </row>
    <row r="6320" spans="1:9">
      <c r="A6320" s="81">
        <f t="shared" si="725"/>
        <v>576604802009</v>
      </c>
      <c r="B6320">
        <v>5766048</v>
      </c>
      <c r="C6320" t="s">
        <v>556</v>
      </c>
      <c r="D6320" s="1">
        <v>40178</v>
      </c>
      <c r="E6320" s="34">
        <f t="shared" si="729"/>
        <v>3693.24</v>
      </c>
      <c r="F6320" s="34">
        <f t="shared" si="729"/>
        <v>852.79</v>
      </c>
      <c r="G6320" s="34">
        <f t="shared" si="729"/>
        <v>578.1</v>
      </c>
      <c r="H6320" s="34">
        <f t="shared" si="729"/>
        <v>80.37</v>
      </c>
      <c r="I6320" s="34">
        <f t="shared" si="729"/>
        <v>194.32</v>
      </c>
    </row>
    <row r="6321" spans="1:9">
      <c r="A6321" s="81">
        <f t="shared" si="725"/>
        <v>576604802008</v>
      </c>
      <c r="B6321">
        <v>5766048</v>
      </c>
      <c r="C6321" t="s">
        <v>556</v>
      </c>
      <c r="D6321" s="1">
        <v>39813</v>
      </c>
      <c r="E6321" s="34">
        <f t="shared" si="729"/>
        <v>3694.05</v>
      </c>
      <c r="F6321" s="34">
        <f t="shared" si="729"/>
        <v>846.44</v>
      </c>
      <c r="G6321" s="34">
        <f t="shared" si="729"/>
        <v>571.59</v>
      </c>
      <c r="H6321" s="34">
        <f t="shared" si="729"/>
        <v>80.53</v>
      </c>
      <c r="I6321" s="34">
        <f t="shared" si="729"/>
        <v>194.32</v>
      </c>
    </row>
    <row r="6322" spans="1:9">
      <c r="A6322" s="81">
        <f t="shared" si="725"/>
        <v>576604802007</v>
      </c>
      <c r="B6322">
        <v>5766048</v>
      </c>
      <c r="C6322" t="s">
        <v>556</v>
      </c>
      <c r="D6322" s="1">
        <v>39447</v>
      </c>
      <c r="E6322" s="34">
        <f t="shared" si="729"/>
        <v>3694.05</v>
      </c>
      <c r="F6322" s="34">
        <f t="shared" si="729"/>
        <v>845.82</v>
      </c>
      <c r="G6322" s="34">
        <f t="shared" si="729"/>
        <v>571.07000000000005</v>
      </c>
      <c r="H6322" s="34">
        <f t="shared" si="729"/>
        <v>80.599999999999994</v>
      </c>
      <c r="I6322" s="34">
        <f t="shared" si="729"/>
        <v>194.15</v>
      </c>
    </row>
    <row r="6323" spans="1:9">
      <c r="A6323" s="81">
        <f t="shared" si="725"/>
        <v>576604802006</v>
      </c>
      <c r="B6323">
        <v>5766048</v>
      </c>
      <c r="C6323" t="s">
        <v>556</v>
      </c>
      <c r="D6323" s="1">
        <v>39082</v>
      </c>
      <c r="E6323" s="34">
        <f t="shared" si="729"/>
        <v>3694.06</v>
      </c>
      <c r="F6323" s="34">
        <f t="shared" si="729"/>
        <v>841.63000000000011</v>
      </c>
      <c r="G6323" s="34">
        <f t="shared" si="729"/>
        <v>567.20000000000005</v>
      </c>
      <c r="H6323" s="34">
        <f t="shared" si="729"/>
        <v>81.489999999999995</v>
      </c>
      <c r="I6323" s="34">
        <f t="shared" si="729"/>
        <v>192.94</v>
      </c>
    </row>
    <row r="6324" spans="1:9">
      <c r="A6324" s="81">
        <f t="shared" si="725"/>
        <v>576605202025</v>
      </c>
      <c r="B6324">
        <v>5766052</v>
      </c>
      <c r="C6324" t="s">
        <v>1136</v>
      </c>
      <c r="D6324" s="1">
        <v>46022</v>
      </c>
      <c r="E6324" s="34" t="str">
        <f t="shared" ref="E6324:I6333" si="730">IF(YEAR($D6324)&lt;2016,VLOOKUP($A6324,LDB_alt,COLUMN()-1,FALSE),IFERROR(VLOOKUP($A6324,LDB_neu,COLUMN()-1,FALSE),""))</f>
        <v/>
      </c>
      <c r="F6324" s="34" t="str">
        <f t="shared" si="730"/>
        <v/>
      </c>
      <c r="G6324" s="34" t="str">
        <f t="shared" si="730"/>
        <v/>
      </c>
      <c r="H6324" s="34" t="str">
        <f t="shared" si="730"/>
        <v/>
      </c>
      <c r="I6324" s="34" t="str">
        <f t="shared" si="730"/>
        <v/>
      </c>
    </row>
    <row r="6325" spans="1:9">
      <c r="A6325" s="81">
        <f t="shared" si="725"/>
        <v>576605202024</v>
      </c>
      <c r="B6325">
        <v>5766052</v>
      </c>
      <c r="C6325" t="s">
        <v>1136</v>
      </c>
      <c r="D6325" s="1">
        <v>45657</v>
      </c>
      <c r="E6325" s="34" t="str">
        <f t="shared" si="730"/>
        <v/>
      </c>
      <c r="F6325" s="34" t="str">
        <f t="shared" si="730"/>
        <v/>
      </c>
      <c r="G6325" s="34" t="str">
        <f t="shared" si="730"/>
        <v/>
      </c>
      <c r="H6325" s="34" t="str">
        <f t="shared" si="730"/>
        <v/>
      </c>
      <c r="I6325" s="34" t="str">
        <f t="shared" si="730"/>
        <v/>
      </c>
    </row>
    <row r="6326" spans="1:9">
      <c r="A6326" s="81">
        <f t="shared" si="725"/>
        <v>576605202023</v>
      </c>
      <c r="B6326">
        <v>5766052</v>
      </c>
      <c r="C6326" t="s">
        <v>1136</v>
      </c>
      <c r="D6326" s="1">
        <v>45291</v>
      </c>
      <c r="E6326" s="34" t="str">
        <f t="shared" si="730"/>
        <v/>
      </c>
      <c r="F6326" s="34" t="str">
        <f t="shared" si="730"/>
        <v/>
      </c>
      <c r="G6326" s="34" t="str">
        <f t="shared" si="730"/>
        <v/>
      </c>
      <c r="H6326" s="34" t="str">
        <f t="shared" si="730"/>
        <v/>
      </c>
      <c r="I6326" s="34" t="str">
        <f t="shared" si="730"/>
        <v/>
      </c>
    </row>
    <row r="6327" spans="1:9">
      <c r="A6327" s="81">
        <f t="shared" si="725"/>
        <v>576605202022</v>
      </c>
      <c r="B6327">
        <v>5766052</v>
      </c>
      <c r="C6327" t="s">
        <v>1136</v>
      </c>
      <c r="D6327" s="1">
        <v>44926</v>
      </c>
      <c r="E6327" s="34" t="str">
        <f t="shared" si="730"/>
        <v/>
      </c>
      <c r="F6327" s="34" t="str">
        <f t="shared" si="730"/>
        <v/>
      </c>
      <c r="G6327" s="34" t="str">
        <f t="shared" si="730"/>
        <v/>
      </c>
      <c r="H6327" s="34" t="str">
        <f t="shared" si="730"/>
        <v/>
      </c>
      <c r="I6327" s="34" t="str">
        <f t="shared" si="730"/>
        <v/>
      </c>
    </row>
    <row r="6328" spans="1:9">
      <c r="A6328" s="81">
        <f t="shared" si="725"/>
        <v>576605202021</v>
      </c>
      <c r="B6328">
        <v>5766052</v>
      </c>
      <c r="C6328" t="s">
        <v>1136</v>
      </c>
      <c r="D6328" s="1">
        <v>44561</v>
      </c>
      <c r="E6328" s="34" t="str">
        <f t="shared" si="730"/>
        <v/>
      </c>
      <c r="F6328" s="34" t="str">
        <f t="shared" si="730"/>
        <v/>
      </c>
      <c r="G6328" s="34" t="str">
        <f t="shared" si="730"/>
        <v/>
      </c>
      <c r="H6328" s="34" t="str">
        <f t="shared" si="730"/>
        <v/>
      </c>
      <c r="I6328" s="34" t="str">
        <f t="shared" si="730"/>
        <v/>
      </c>
    </row>
    <row r="6329" spans="1:9">
      <c r="A6329" s="81">
        <f t="shared" si="725"/>
        <v>576605202020</v>
      </c>
      <c r="B6329">
        <v>5766052</v>
      </c>
      <c r="C6329" t="s">
        <v>1136</v>
      </c>
      <c r="D6329" s="1">
        <v>44196</v>
      </c>
      <c r="E6329" s="34" t="str">
        <f t="shared" si="730"/>
        <v/>
      </c>
      <c r="F6329" s="34" t="str">
        <f t="shared" si="730"/>
        <v/>
      </c>
      <c r="G6329" s="34" t="str">
        <f t="shared" si="730"/>
        <v/>
      </c>
      <c r="H6329" s="34" t="str">
        <f t="shared" si="730"/>
        <v/>
      </c>
      <c r="I6329" s="34" t="str">
        <f t="shared" si="730"/>
        <v/>
      </c>
    </row>
    <row r="6330" spans="1:9">
      <c r="A6330" s="81">
        <f t="shared" si="725"/>
        <v>576605202019</v>
      </c>
      <c r="B6330">
        <v>5766052</v>
      </c>
      <c r="C6330" t="s">
        <v>1136</v>
      </c>
      <c r="D6330" s="1">
        <v>43830</v>
      </c>
      <c r="E6330" s="34" t="str">
        <f t="shared" si="730"/>
        <v/>
      </c>
      <c r="F6330" s="34" t="str">
        <f t="shared" si="730"/>
        <v/>
      </c>
      <c r="G6330" s="34" t="str">
        <f t="shared" si="730"/>
        <v/>
      </c>
      <c r="H6330" s="34" t="str">
        <f t="shared" si="730"/>
        <v/>
      </c>
      <c r="I6330" s="34" t="str">
        <f t="shared" si="730"/>
        <v/>
      </c>
    </row>
    <row r="6331" spans="1:9">
      <c r="A6331" s="81">
        <f t="shared" si="725"/>
        <v>576605202018</v>
      </c>
      <c r="B6331">
        <v>5766052</v>
      </c>
      <c r="C6331" t="s">
        <v>1136</v>
      </c>
      <c r="D6331" s="1">
        <v>43465</v>
      </c>
      <c r="E6331" s="34">
        <f t="shared" si="730"/>
        <v>8864</v>
      </c>
      <c r="F6331" s="34">
        <f t="shared" si="730"/>
        <v>987</v>
      </c>
      <c r="G6331" s="34">
        <f t="shared" si="730"/>
        <v>417</v>
      </c>
      <c r="H6331" s="34">
        <f t="shared" si="730"/>
        <v>153</v>
      </c>
      <c r="I6331" s="34">
        <f t="shared" si="730"/>
        <v>417</v>
      </c>
    </row>
    <row r="6332" spans="1:9">
      <c r="A6332" s="81">
        <f t="shared" si="725"/>
        <v>576605202017</v>
      </c>
      <c r="B6332">
        <v>5766052</v>
      </c>
      <c r="C6332" t="s">
        <v>1136</v>
      </c>
      <c r="D6332" s="1">
        <v>43100</v>
      </c>
      <c r="E6332" s="34">
        <f t="shared" si="730"/>
        <v>8864</v>
      </c>
      <c r="F6332" s="34">
        <f t="shared" si="730"/>
        <v>987</v>
      </c>
      <c r="G6332" s="34">
        <f t="shared" si="730"/>
        <v>417</v>
      </c>
      <c r="H6332" s="34">
        <f t="shared" si="730"/>
        <v>153</v>
      </c>
      <c r="I6332" s="34">
        <f t="shared" si="730"/>
        <v>417</v>
      </c>
    </row>
    <row r="6333" spans="1:9">
      <c r="A6333" s="81">
        <f t="shared" si="725"/>
        <v>576605202016</v>
      </c>
      <c r="B6333">
        <v>5766052</v>
      </c>
      <c r="C6333" t="s">
        <v>1136</v>
      </c>
      <c r="D6333" s="1">
        <v>42735</v>
      </c>
      <c r="E6333" s="34">
        <f t="shared" si="730"/>
        <v>8864</v>
      </c>
      <c r="F6333" s="34">
        <f t="shared" si="730"/>
        <v>984</v>
      </c>
      <c r="G6333" s="34">
        <f t="shared" si="730"/>
        <v>416</v>
      </c>
      <c r="H6333" s="34">
        <f t="shared" si="730"/>
        <v>153</v>
      </c>
      <c r="I6333" s="34">
        <f t="shared" si="730"/>
        <v>415</v>
      </c>
    </row>
    <row r="6334" spans="1:9">
      <c r="A6334" s="81">
        <f t="shared" si="725"/>
        <v>576605202015</v>
      </c>
      <c r="B6334">
        <v>5766052</v>
      </c>
      <c r="C6334" t="s">
        <v>1136</v>
      </c>
      <c r="D6334" s="1">
        <v>42369</v>
      </c>
      <c r="E6334" s="34">
        <f t="shared" ref="E6334:I6343" si="731">IF(YEAR($D6334)&lt;2016,VLOOKUP($A6334,LDB_alt,COLUMN()-1,FALSE),IFERROR(VLOOKUP($A6334,LDB_neu,COLUMN()-1,FALSE),""))</f>
        <v>8863.84</v>
      </c>
      <c r="F6334" s="34">
        <f t="shared" si="731"/>
        <v>985.15</v>
      </c>
      <c r="G6334" s="34">
        <f t="shared" si="731"/>
        <v>419.45</v>
      </c>
      <c r="H6334" s="34">
        <f t="shared" si="731"/>
        <v>146.72</v>
      </c>
      <c r="I6334" s="34">
        <f t="shared" si="731"/>
        <v>418.98</v>
      </c>
    </row>
    <row r="6335" spans="1:9">
      <c r="A6335" s="81">
        <f t="shared" si="725"/>
        <v>576605202014</v>
      </c>
      <c r="B6335">
        <v>5766052</v>
      </c>
      <c r="C6335" t="s">
        <v>1136</v>
      </c>
      <c r="D6335" s="1">
        <v>42004</v>
      </c>
      <c r="E6335" s="34">
        <f t="shared" si="731"/>
        <v>8863.84</v>
      </c>
      <c r="F6335" s="34">
        <f t="shared" si="731"/>
        <v>973.1400000000001</v>
      </c>
      <c r="G6335" s="34">
        <f t="shared" si="731"/>
        <v>423.56</v>
      </c>
      <c r="H6335" s="34">
        <f t="shared" si="731"/>
        <v>132.16</v>
      </c>
      <c r="I6335" s="34">
        <f t="shared" si="731"/>
        <v>417.42</v>
      </c>
    </row>
    <row r="6336" spans="1:9">
      <c r="A6336" s="81">
        <f t="shared" si="725"/>
        <v>576605202013</v>
      </c>
      <c r="B6336">
        <v>5766052</v>
      </c>
      <c r="C6336" t="s">
        <v>1136</v>
      </c>
      <c r="D6336" s="1">
        <v>41639</v>
      </c>
      <c r="E6336" s="34">
        <f t="shared" si="731"/>
        <v>8863.84</v>
      </c>
      <c r="F6336" s="34">
        <f t="shared" si="731"/>
        <v>985</v>
      </c>
      <c r="G6336" s="34">
        <f t="shared" si="731"/>
        <v>438.83</v>
      </c>
      <c r="H6336" s="34">
        <f t="shared" si="731"/>
        <v>115.41</v>
      </c>
      <c r="I6336" s="34">
        <f t="shared" si="731"/>
        <v>430.76</v>
      </c>
    </row>
    <row r="6337" spans="1:9">
      <c r="A6337" s="81">
        <f t="shared" si="725"/>
        <v>576605202012</v>
      </c>
      <c r="B6337">
        <v>5766052</v>
      </c>
      <c r="C6337" t="s">
        <v>1136</v>
      </c>
      <c r="D6337" s="1">
        <v>41274</v>
      </c>
      <c r="E6337" s="34">
        <f t="shared" si="731"/>
        <v>8863.84</v>
      </c>
      <c r="F6337" s="34">
        <f t="shared" si="731"/>
        <v>978.3599999999999</v>
      </c>
      <c r="G6337" s="34">
        <f t="shared" si="731"/>
        <v>437.78</v>
      </c>
      <c r="H6337" s="34">
        <f t="shared" si="731"/>
        <v>114.74</v>
      </c>
      <c r="I6337" s="34">
        <f t="shared" si="731"/>
        <v>425.84</v>
      </c>
    </row>
    <row r="6338" spans="1:9">
      <c r="A6338" s="81">
        <f t="shared" si="725"/>
        <v>576605202011</v>
      </c>
      <c r="B6338">
        <v>5766052</v>
      </c>
      <c r="C6338" t="s">
        <v>1136</v>
      </c>
      <c r="D6338" s="1">
        <v>40908</v>
      </c>
      <c r="E6338" s="34">
        <f t="shared" si="731"/>
        <v>8863.84</v>
      </c>
      <c r="F6338" s="34">
        <f t="shared" si="731"/>
        <v>978.28</v>
      </c>
      <c r="G6338" s="34">
        <f t="shared" si="731"/>
        <v>439.4</v>
      </c>
      <c r="H6338" s="34">
        <f t="shared" si="731"/>
        <v>113.33</v>
      </c>
      <c r="I6338" s="34">
        <f t="shared" si="731"/>
        <v>425.55</v>
      </c>
    </row>
    <row r="6339" spans="1:9">
      <c r="A6339" s="81">
        <f t="shared" si="725"/>
        <v>576605202010</v>
      </c>
      <c r="B6339">
        <v>5766052</v>
      </c>
      <c r="C6339" t="s">
        <v>1136</v>
      </c>
      <c r="D6339" s="1">
        <v>40543</v>
      </c>
      <c r="E6339" s="34">
        <f t="shared" si="731"/>
        <v>8863.84</v>
      </c>
      <c r="F6339" s="34">
        <f t="shared" si="731"/>
        <v>975.24</v>
      </c>
      <c r="G6339" s="34">
        <f t="shared" si="731"/>
        <v>434.46</v>
      </c>
      <c r="H6339" s="34">
        <f t="shared" si="731"/>
        <v>115.29</v>
      </c>
      <c r="I6339" s="34">
        <f t="shared" si="731"/>
        <v>425.49</v>
      </c>
    </row>
    <row r="6340" spans="1:9">
      <c r="A6340" s="81">
        <f t="shared" si="725"/>
        <v>576605202009</v>
      </c>
      <c r="B6340">
        <v>5766052</v>
      </c>
      <c r="C6340" t="s">
        <v>1136</v>
      </c>
      <c r="D6340" s="1">
        <v>40178</v>
      </c>
      <c r="E6340" s="34">
        <f t="shared" si="731"/>
        <v>8863.85</v>
      </c>
      <c r="F6340" s="34">
        <f t="shared" si="731"/>
        <v>973.99</v>
      </c>
      <c r="G6340" s="34">
        <f t="shared" si="731"/>
        <v>433.05</v>
      </c>
      <c r="H6340" s="34">
        <f t="shared" si="731"/>
        <v>115.39</v>
      </c>
      <c r="I6340" s="34">
        <f t="shared" si="731"/>
        <v>425.55</v>
      </c>
    </row>
    <row r="6341" spans="1:9">
      <c r="A6341" s="81">
        <f t="shared" ref="A6341:A6404" si="732">(LEFT(B6341&amp;"00000000",8)&amp;YEAR(D6341))+0</f>
        <v>576605202008</v>
      </c>
      <c r="B6341">
        <v>5766052</v>
      </c>
      <c r="C6341" t="s">
        <v>1136</v>
      </c>
      <c r="D6341" s="1">
        <v>39813</v>
      </c>
      <c r="E6341" s="34">
        <f t="shared" si="731"/>
        <v>8861.51</v>
      </c>
      <c r="F6341" s="34">
        <f t="shared" si="731"/>
        <v>972.96</v>
      </c>
      <c r="G6341" s="34">
        <f t="shared" si="731"/>
        <v>431.94</v>
      </c>
      <c r="H6341" s="34">
        <f t="shared" si="731"/>
        <v>115.28</v>
      </c>
      <c r="I6341" s="34">
        <f t="shared" si="731"/>
        <v>425.74</v>
      </c>
    </row>
    <row r="6342" spans="1:9">
      <c r="A6342" s="81">
        <f t="shared" si="732"/>
        <v>576605202007</v>
      </c>
      <c r="B6342">
        <v>5766052</v>
      </c>
      <c r="C6342" t="s">
        <v>1136</v>
      </c>
      <c r="D6342" s="1">
        <v>39447</v>
      </c>
      <c r="E6342" s="34">
        <f t="shared" si="731"/>
        <v>8861.52</v>
      </c>
      <c r="F6342" s="34">
        <f t="shared" si="731"/>
        <v>971.49</v>
      </c>
      <c r="G6342" s="34">
        <f t="shared" si="731"/>
        <v>431.38</v>
      </c>
      <c r="H6342" s="34">
        <f t="shared" si="731"/>
        <v>115.36</v>
      </c>
      <c r="I6342" s="34">
        <f t="shared" si="731"/>
        <v>424.75</v>
      </c>
    </row>
    <row r="6343" spans="1:9">
      <c r="A6343" s="81">
        <f t="shared" si="732"/>
        <v>576605202006</v>
      </c>
      <c r="B6343">
        <v>5766052</v>
      </c>
      <c r="C6343" t="s">
        <v>1136</v>
      </c>
      <c r="D6343" s="1">
        <v>39082</v>
      </c>
      <c r="E6343" s="34">
        <f t="shared" si="731"/>
        <v>8860.98</v>
      </c>
      <c r="F6343" s="34">
        <f t="shared" si="731"/>
        <v>968.47</v>
      </c>
      <c r="G6343" s="34">
        <f t="shared" si="731"/>
        <v>428.34</v>
      </c>
      <c r="H6343" s="34">
        <f t="shared" si="731"/>
        <v>115.56</v>
      </c>
      <c r="I6343" s="34">
        <f t="shared" si="731"/>
        <v>424.57</v>
      </c>
    </row>
    <row r="6344" spans="1:9">
      <c r="A6344" s="81">
        <f t="shared" si="732"/>
        <v>576605602025</v>
      </c>
      <c r="B6344">
        <v>5766056</v>
      </c>
      <c r="C6344" t="s">
        <v>1137</v>
      </c>
      <c r="D6344" s="1">
        <v>46022</v>
      </c>
      <c r="E6344" s="34" t="str">
        <f t="shared" ref="E6344:I6353" si="733">IF(YEAR($D6344)&lt;2016,VLOOKUP($A6344,LDB_alt,COLUMN()-1,FALSE),IFERROR(VLOOKUP($A6344,LDB_neu,COLUMN()-1,FALSE),""))</f>
        <v/>
      </c>
      <c r="F6344" s="34" t="str">
        <f t="shared" si="733"/>
        <v/>
      </c>
      <c r="G6344" s="34" t="str">
        <f t="shared" si="733"/>
        <v/>
      </c>
      <c r="H6344" s="34" t="str">
        <f t="shared" si="733"/>
        <v/>
      </c>
      <c r="I6344" s="34" t="str">
        <f t="shared" si="733"/>
        <v/>
      </c>
    </row>
    <row r="6345" spans="1:9">
      <c r="A6345" s="81">
        <f t="shared" si="732"/>
        <v>576605602024</v>
      </c>
      <c r="B6345">
        <v>5766056</v>
      </c>
      <c r="C6345" t="s">
        <v>1137</v>
      </c>
      <c r="D6345" s="1">
        <v>45657</v>
      </c>
      <c r="E6345" s="34" t="str">
        <f t="shared" si="733"/>
        <v/>
      </c>
      <c r="F6345" s="34" t="str">
        <f t="shared" si="733"/>
        <v/>
      </c>
      <c r="G6345" s="34" t="str">
        <f t="shared" si="733"/>
        <v/>
      </c>
      <c r="H6345" s="34" t="str">
        <f t="shared" si="733"/>
        <v/>
      </c>
      <c r="I6345" s="34" t="str">
        <f t="shared" si="733"/>
        <v/>
      </c>
    </row>
    <row r="6346" spans="1:9">
      <c r="A6346" s="81">
        <f t="shared" si="732"/>
        <v>576605602023</v>
      </c>
      <c r="B6346">
        <v>5766056</v>
      </c>
      <c r="C6346" t="s">
        <v>1137</v>
      </c>
      <c r="D6346" s="1">
        <v>45291</v>
      </c>
      <c r="E6346" s="34" t="str">
        <f t="shared" si="733"/>
        <v/>
      </c>
      <c r="F6346" s="34" t="str">
        <f t="shared" si="733"/>
        <v/>
      </c>
      <c r="G6346" s="34" t="str">
        <f t="shared" si="733"/>
        <v/>
      </c>
      <c r="H6346" s="34" t="str">
        <f t="shared" si="733"/>
        <v/>
      </c>
      <c r="I6346" s="34" t="str">
        <f t="shared" si="733"/>
        <v/>
      </c>
    </row>
    <row r="6347" spans="1:9">
      <c r="A6347" s="81">
        <f t="shared" si="732"/>
        <v>576605602022</v>
      </c>
      <c r="B6347">
        <v>5766056</v>
      </c>
      <c r="C6347" t="s">
        <v>1137</v>
      </c>
      <c r="D6347" s="1">
        <v>44926</v>
      </c>
      <c r="E6347" s="34" t="str">
        <f t="shared" si="733"/>
        <v/>
      </c>
      <c r="F6347" s="34" t="str">
        <f t="shared" si="733"/>
        <v/>
      </c>
      <c r="G6347" s="34" t="str">
        <f t="shared" si="733"/>
        <v/>
      </c>
      <c r="H6347" s="34" t="str">
        <f t="shared" si="733"/>
        <v/>
      </c>
      <c r="I6347" s="34" t="str">
        <f t="shared" si="733"/>
        <v/>
      </c>
    </row>
    <row r="6348" spans="1:9">
      <c r="A6348" s="81">
        <f t="shared" si="732"/>
        <v>576605602021</v>
      </c>
      <c r="B6348">
        <v>5766056</v>
      </c>
      <c r="C6348" t="s">
        <v>1137</v>
      </c>
      <c r="D6348" s="1">
        <v>44561</v>
      </c>
      <c r="E6348" s="34" t="str">
        <f t="shared" si="733"/>
        <v/>
      </c>
      <c r="F6348" s="34" t="str">
        <f t="shared" si="733"/>
        <v/>
      </c>
      <c r="G6348" s="34" t="str">
        <f t="shared" si="733"/>
        <v/>
      </c>
      <c r="H6348" s="34" t="str">
        <f t="shared" si="733"/>
        <v/>
      </c>
      <c r="I6348" s="34" t="str">
        <f t="shared" si="733"/>
        <v/>
      </c>
    </row>
    <row r="6349" spans="1:9">
      <c r="A6349" s="81">
        <f t="shared" si="732"/>
        <v>576605602020</v>
      </c>
      <c r="B6349">
        <v>5766056</v>
      </c>
      <c r="C6349" t="s">
        <v>1137</v>
      </c>
      <c r="D6349" s="1">
        <v>44196</v>
      </c>
      <c r="E6349" s="34" t="str">
        <f t="shared" si="733"/>
        <v/>
      </c>
      <c r="F6349" s="34" t="str">
        <f t="shared" si="733"/>
        <v/>
      </c>
      <c r="G6349" s="34" t="str">
        <f t="shared" si="733"/>
        <v/>
      </c>
      <c r="H6349" s="34" t="str">
        <f t="shared" si="733"/>
        <v/>
      </c>
      <c r="I6349" s="34" t="str">
        <f t="shared" si="733"/>
        <v/>
      </c>
    </row>
    <row r="6350" spans="1:9">
      <c r="A6350" s="81">
        <f t="shared" si="732"/>
        <v>576605602019</v>
      </c>
      <c r="B6350">
        <v>5766056</v>
      </c>
      <c r="C6350" t="s">
        <v>1137</v>
      </c>
      <c r="D6350" s="1">
        <v>43830</v>
      </c>
      <c r="E6350" s="34" t="str">
        <f t="shared" si="733"/>
        <v/>
      </c>
      <c r="F6350" s="34" t="str">
        <f t="shared" si="733"/>
        <v/>
      </c>
      <c r="G6350" s="34" t="str">
        <f t="shared" si="733"/>
        <v/>
      </c>
      <c r="H6350" s="34" t="str">
        <f t="shared" si="733"/>
        <v/>
      </c>
      <c r="I6350" s="34" t="str">
        <f t="shared" si="733"/>
        <v/>
      </c>
    </row>
    <row r="6351" spans="1:9">
      <c r="A6351" s="81">
        <f t="shared" si="732"/>
        <v>576605602018</v>
      </c>
      <c r="B6351">
        <v>5766056</v>
      </c>
      <c r="C6351" t="s">
        <v>1137</v>
      </c>
      <c r="D6351" s="1">
        <v>43465</v>
      </c>
      <c r="E6351" s="34">
        <f t="shared" si="733"/>
        <v>3269</v>
      </c>
      <c r="F6351" s="34">
        <f t="shared" si="733"/>
        <v>872</v>
      </c>
      <c r="G6351" s="34">
        <f t="shared" si="733"/>
        <v>461</v>
      </c>
      <c r="H6351" s="34">
        <f t="shared" si="733"/>
        <v>150</v>
      </c>
      <c r="I6351" s="34">
        <f t="shared" si="733"/>
        <v>261</v>
      </c>
    </row>
    <row r="6352" spans="1:9">
      <c r="A6352" s="81">
        <f t="shared" si="732"/>
        <v>576605602017</v>
      </c>
      <c r="B6352">
        <v>5766056</v>
      </c>
      <c r="C6352" t="s">
        <v>1137</v>
      </c>
      <c r="D6352" s="1">
        <v>43100</v>
      </c>
      <c r="E6352" s="34">
        <f t="shared" si="733"/>
        <v>3269</v>
      </c>
      <c r="F6352" s="34">
        <f t="shared" si="733"/>
        <v>873</v>
      </c>
      <c r="G6352" s="34">
        <f t="shared" si="733"/>
        <v>460</v>
      </c>
      <c r="H6352" s="34">
        <f t="shared" si="733"/>
        <v>151</v>
      </c>
      <c r="I6352" s="34">
        <f t="shared" si="733"/>
        <v>262</v>
      </c>
    </row>
    <row r="6353" spans="1:9">
      <c r="A6353" s="81">
        <f t="shared" si="732"/>
        <v>576605602016</v>
      </c>
      <c r="B6353">
        <v>5766056</v>
      </c>
      <c r="C6353" t="s">
        <v>1137</v>
      </c>
      <c r="D6353" s="1">
        <v>42735</v>
      </c>
      <c r="E6353" s="34">
        <f t="shared" si="733"/>
        <v>3269</v>
      </c>
      <c r="F6353" s="34">
        <f t="shared" si="733"/>
        <v>864</v>
      </c>
      <c r="G6353" s="34">
        <f t="shared" si="733"/>
        <v>453</v>
      </c>
      <c r="H6353" s="34">
        <f t="shared" si="733"/>
        <v>150</v>
      </c>
      <c r="I6353" s="34">
        <f t="shared" si="733"/>
        <v>261</v>
      </c>
    </row>
    <row r="6354" spans="1:9">
      <c r="A6354" s="81">
        <f t="shared" si="732"/>
        <v>576605602015</v>
      </c>
      <c r="B6354">
        <v>5766056</v>
      </c>
      <c r="C6354" t="s">
        <v>1137</v>
      </c>
      <c r="D6354" s="1">
        <v>42369</v>
      </c>
      <c r="E6354" s="34">
        <f t="shared" ref="E6354:I6363" si="734">IF(YEAR($D6354)&lt;2016,VLOOKUP($A6354,LDB_alt,COLUMN()-1,FALSE),IFERROR(VLOOKUP($A6354,LDB_neu,COLUMN()-1,FALSE),""))</f>
        <v>3269.46</v>
      </c>
      <c r="F6354" s="34">
        <f t="shared" si="734"/>
        <v>866.03</v>
      </c>
      <c r="G6354" s="34">
        <f t="shared" si="734"/>
        <v>459.7</v>
      </c>
      <c r="H6354" s="34">
        <f t="shared" si="734"/>
        <v>145.22999999999999</v>
      </c>
      <c r="I6354" s="34">
        <f t="shared" si="734"/>
        <v>261.10000000000002</v>
      </c>
    </row>
    <row r="6355" spans="1:9">
      <c r="A6355" s="81">
        <f t="shared" si="732"/>
        <v>576605602014</v>
      </c>
      <c r="B6355">
        <v>5766056</v>
      </c>
      <c r="C6355" t="s">
        <v>1137</v>
      </c>
      <c r="D6355" s="1">
        <v>42004</v>
      </c>
      <c r="E6355" s="34">
        <f t="shared" si="734"/>
        <v>3269.46</v>
      </c>
      <c r="F6355" s="34">
        <f t="shared" si="734"/>
        <v>862.68</v>
      </c>
      <c r="G6355" s="34">
        <f t="shared" si="734"/>
        <v>456.25</v>
      </c>
      <c r="H6355" s="34">
        <f t="shared" si="734"/>
        <v>145.66999999999999</v>
      </c>
      <c r="I6355" s="34">
        <f t="shared" si="734"/>
        <v>260.76</v>
      </c>
    </row>
    <row r="6356" spans="1:9">
      <c r="A6356" s="81">
        <f t="shared" si="732"/>
        <v>576605602013</v>
      </c>
      <c r="B6356">
        <v>5766056</v>
      </c>
      <c r="C6356" t="s">
        <v>1137</v>
      </c>
      <c r="D6356" s="1">
        <v>41639</v>
      </c>
      <c r="E6356" s="34">
        <f t="shared" si="734"/>
        <v>3269.46</v>
      </c>
      <c r="F6356" s="34">
        <f t="shared" si="734"/>
        <v>862.12</v>
      </c>
      <c r="G6356" s="34">
        <f t="shared" si="734"/>
        <v>455.44</v>
      </c>
      <c r="H6356" s="34">
        <f t="shared" si="734"/>
        <v>145.93</v>
      </c>
      <c r="I6356" s="34">
        <f t="shared" si="734"/>
        <v>260.75</v>
      </c>
    </row>
    <row r="6357" spans="1:9">
      <c r="A6357" s="81">
        <f t="shared" si="732"/>
        <v>576605602012</v>
      </c>
      <c r="B6357">
        <v>5766056</v>
      </c>
      <c r="C6357" t="s">
        <v>1137</v>
      </c>
      <c r="D6357" s="1">
        <v>41274</v>
      </c>
      <c r="E6357" s="34">
        <f t="shared" si="734"/>
        <v>3269.46</v>
      </c>
      <c r="F6357" s="34">
        <f t="shared" si="734"/>
        <v>861.3900000000001</v>
      </c>
      <c r="G6357" s="34">
        <f t="shared" si="734"/>
        <v>454.87</v>
      </c>
      <c r="H6357" s="34">
        <f t="shared" si="734"/>
        <v>146.09</v>
      </c>
      <c r="I6357" s="34">
        <f t="shared" si="734"/>
        <v>260.43</v>
      </c>
    </row>
    <row r="6358" spans="1:9">
      <c r="A6358" s="81">
        <f t="shared" si="732"/>
        <v>576605602011</v>
      </c>
      <c r="B6358">
        <v>5766056</v>
      </c>
      <c r="C6358" t="s">
        <v>1137</v>
      </c>
      <c r="D6358" s="1">
        <v>40908</v>
      </c>
      <c r="E6358" s="34">
        <f t="shared" si="734"/>
        <v>3269.46</v>
      </c>
      <c r="F6358" s="34">
        <f t="shared" si="734"/>
        <v>861.33999999999992</v>
      </c>
      <c r="G6358" s="34">
        <f t="shared" si="734"/>
        <v>454.58</v>
      </c>
      <c r="H6358" s="34">
        <f t="shared" si="734"/>
        <v>146.33000000000001</v>
      </c>
      <c r="I6358" s="34">
        <f t="shared" si="734"/>
        <v>260.43</v>
      </c>
    </row>
    <row r="6359" spans="1:9">
      <c r="A6359" s="81">
        <f t="shared" si="732"/>
        <v>576605602010</v>
      </c>
      <c r="B6359">
        <v>5766056</v>
      </c>
      <c r="C6359" t="s">
        <v>1137</v>
      </c>
      <c r="D6359" s="1">
        <v>40543</v>
      </c>
      <c r="E6359" s="34">
        <f t="shared" si="734"/>
        <v>3269.46</v>
      </c>
      <c r="F6359" s="34">
        <f t="shared" si="734"/>
        <v>860.2</v>
      </c>
      <c r="G6359" s="34">
        <f t="shared" si="734"/>
        <v>454.16</v>
      </c>
      <c r="H6359" s="34">
        <f t="shared" si="734"/>
        <v>146.31</v>
      </c>
      <c r="I6359" s="34">
        <f t="shared" si="734"/>
        <v>259.73</v>
      </c>
    </row>
    <row r="6360" spans="1:9">
      <c r="A6360" s="81">
        <f t="shared" si="732"/>
        <v>576605602009</v>
      </c>
      <c r="B6360">
        <v>5766056</v>
      </c>
      <c r="C6360" t="s">
        <v>1137</v>
      </c>
      <c r="D6360" s="1">
        <v>40178</v>
      </c>
      <c r="E6360" s="34">
        <f t="shared" si="734"/>
        <v>3269.45</v>
      </c>
      <c r="F6360" s="34">
        <f t="shared" si="734"/>
        <v>856.97</v>
      </c>
      <c r="G6360" s="34">
        <f t="shared" si="734"/>
        <v>452.56</v>
      </c>
      <c r="H6360" s="34">
        <f t="shared" si="734"/>
        <v>144.96</v>
      </c>
      <c r="I6360" s="34">
        <f t="shared" si="734"/>
        <v>259.45</v>
      </c>
    </row>
    <row r="6361" spans="1:9">
      <c r="A6361" s="81">
        <f t="shared" si="732"/>
        <v>576605602008</v>
      </c>
      <c r="B6361">
        <v>5766056</v>
      </c>
      <c r="C6361" t="s">
        <v>1137</v>
      </c>
      <c r="D6361" s="1">
        <v>39813</v>
      </c>
      <c r="E6361" s="34">
        <f t="shared" si="734"/>
        <v>3270.15</v>
      </c>
      <c r="F6361" s="34">
        <f t="shared" si="734"/>
        <v>856.89</v>
      </c>
      <c r="G6361" s="34">
        <f t="shared" si="734"/>
        <v>453.24</v>
      </c>
      <c r="H6361" s="34">
        <f t="shared" si="734"/>
        <v>144.29</v>
      </c>
      <c r="I6361" s="34">
        <f t="shared" si="734"/>
        <v>259.36</v>
      </c>
    </row>
    <row r="6362" spans="1:9">
      <c r="A6362" s="81">
        <f t="shared" si="732"/>
        <v>576605602007</v>
      </c>
      <c r="B6362">
        <v>5766056</v>
      </c>
      <c r="C6362" t="s">
        <v>1137</v>
      </c>
      <c r="D6362" s="1">
        <v>39447</v>
      </c>
      <c r="E6362" s="34">
        <f t="shared" si="734"/>
        <v>3270.14</v>
      </c>
      <c r="F6362" s="34">
        <f t="shared" si="734"/>
        <v>856.87999999999988</v>
      </c>
      <c r="G6362" s="34">
        <f t="shared" si="734"/>
        <v>453.32</v>
      </c>
      <c r="H6362" s="34">
        <f t="shared" si="734"/>
        <v>144.22999999999999</v>
      </c>
      <c r="I6362" s="34">
        <f t="shared" si="734"/>
        <v>259.33</v>
      </c>
    </row>
    <row r="6363" spans="1:9">
      <c r="A6363" s="81">
        <f t="shared" si="732"/>
        <v>576605602006</v>
      </c>
      <c r="B6363">
        <v>5766056</v>
      </c>
      <c r="C6363" t="s">
        <v>1137</v>
      </c>
      <c r="D6363" s="1">
        <v>39082</v>
      </c>
      <c r="E6363" s="34">
        <f t="shared" si="734"/>
        <v>3270.14</v>
      </c>
      <c r="F6363" s="34">
        <f t="shared" si="734"/>
        <v>856.25</v>
      </c>
      <c r="G6363" s="34">
        <f t="shared" si="734"/>
        <v>452.84</v>
      </c>
      <c r="H6363" s="34">
        <f t="shared" si="734"/>
        <v>145.13</v>
      </c>
      <c r="I6363" s="34">
        <f t="shared" si="734"/>
        <v>258.27999999999997</v>
      </c>
    </row>
    <row r="6364" spans="1:9">
      <c r="A6364" s="81">
        <f t="shared" si="732"/>
        <v>576606002025</v>
      </c>
      <c r="B6364">
        <v>5766060</v>
      </c>
      <c r="C6364" t="s">
        <v>1138</v>
      </c>
      <c r="D6364" s="1">
        <v>46022</v>
      </c>
      <c r="E6364" s="34" t="str">
        <f t="shared" ref="E6364:I6373" si="735">IF(YEAR($D6364)&lt;2016,VLOOKUP($A6364,LDB_alt,COLUMN()-1,FALSE),IFERROR(VLOOKUP($A6364,LDB_neu,COLUMN()-1,FALSE),""))</f>
        <v/>
      </c>
      <c r="F6364" s="34" t="str">
        <f t="shared" si="735"/>
        <v/>
      </c>
      <c r="G6364" s="34" t="str">
        <f t="shared" si="735"/>
        <v/>
      </c>
      <c r="H6364" s="34" t="str">
        <f t="shared" si="735"/>
        <v/>
      </c>
      <c r="I6364" s="34" t="str">
        <f t="shared" si="735"/>
        <v/>
      </c>
    </row>
    <row r="6365" spans="1:9">
      <c r="A6365" s="81">
        <f t="shared" si="732"/>
        <v>576606002024</v>
      </c>
      <c r="B6365">
        <v>5766060</v>
      </c>
      <c r="C6365" t="s">
        <v>1138</v>
      </c>
      <c r="D6365" s="1">
        <v>45657</v>
      </c>
      <c r="E6365" s="34" t="str">
        <f t="shared" si="735"/>
        <v/>
      </c>
      <c r="F6365" s="34" t="str">
        <f t="shared" si="735"/>
        <v/>
      </c>
      <c r="G6365" s="34" t="str">
        <f t="shared" si="735"/>
        <v/>
      </c>
      <c r="H6365" s="34" t="str">
        <f t="shared" si="735"/>
        <v/>
      </c>
      <c r="I6365" s="34" t="str">
        <f t="shared" si="735"/>
        <v/>
      </c>
    </row>
    <row r="6366" spans="1:9">
      <c r="A6366" s="81">
        <f t="shared" si="732"/>
        <v>576606002023</v>
      </c>
      <c r="B6366">
        <v>5766060</v>
      </c>
      <c r="C6366" t="s">
        <v>1138</v>
      </c>
      <c r="D6366" s="1">
        <v>45291</v>
      </c>
      <c r="E6366" s="34" t="str">
        <f t="shared" si="735"/>
        <v/>
      </c>
      <c r="F6366" s="34" t="str">
        <f t="shared" si="735"/>
        <v/>
      </c>
      <c r="G6366" s="34" t="str">
        <f t="shared" si="735"/>
        <v/>
      </c>
      <c r="H6366" s="34" t="str">
        <f t="shared" si="735"/>
        <v/>
      </c>
      <c r="I6366" s="34" t="str">
        <f t="shared" si="735"/>
        <v/>
      </c>
    </row>
    <row r="6367" spans="1:9">
      <c r="A6367" s="81">
        <f t="shared" si="732"/>
        <v>576606002022</v>
      </c>
      <c r="B6367">
        <v>5766060</v>
      </c>
      <c r="C6367" t="s">
        <v>1138</v>
      </c>
      <c r="D6367" s="1">
        <v>44926</v>
      </c>
      <c r="E6367" s="34" t="str">
        <f t="shared" si="735"/>
        <v/>
      </c>
      <c r="F6367" s="34" t="str">
        <f t="shared" si="735"/>
        <v/>
      </c>
      <c r="G6367" s="34" t="str">
        <f t="shared" si="735"/>
        <v/>
      </c>
      <c r="H6367" s="34" t="str">
        <f t="shared" si="735"/>
        <v/>
      </c>
      <c r="I6367" s="34" t="str">
        <f t="shared" si="735"/>
        <v/>
      </c>
    </row>
    <row r="6368" spans="1:9">
      <c r="A6368" s="81">
        <f t="shared" si="732"/>
        <v>576606002021</v>
      </c>
      <c r="B6368">
        <v>5766060</v>
      </c>
      <c r="C6368" t="s">
        <v>1138</v>
      </c>
      <c r="D6368" s="1">
        <v>44561</v>
      </c>
      <c r="E6368" s="34" t="str">
        <f t="shared" si="735"/>
        <v/>
      </c>
      <c r="F6368" s="34" t="str">
        <f t="shared" si="735"/>
        <v/>
      </c>
      <c r="G6368" s="34" t="str">
        <f t="shared" si="735"/>
        <v/>
      </c>
      <c r="H6368" s="34" t="str">
        <f t="shared" si="735"/>
        <v/>
      </c>
      <c r="I6368" s="34" t="str">
        <f t="shared" si="735"/>
        <v/>
      </c>
    </row>
    <row r="6369" spans="1:9">
      <c r="A6369" s="81">
        <f t="shared" si="732"/>
        <v>576606002020</v>
      </c>
      <c r="B6369">
        <v>5766060</v>
      </c>
      <c r="C6369" t="s">
        <v>1138</v>
      </c>
      <c r="D6369" s="1">
        <v>44196</v>
      </c>
      <c r="E6369" s="34" t="str">
        <f t="shared" si="735"/>
        <v/>
      </c>
      <c r="F6369" s="34" t="str">
        <f t="shared" si="735"/>
        <v/>
      </c>
      <c r="G6369" s="34" t="str">
        <f t="shared" si="735"/>
        <v/>
      </c>
      <c r="H6369" s="34" t="str">
        <f t="shared" si="735"/>
        <v/>
      </c>
      <c r="I6369" s="34" t="str">
        <f t="shared" si="735"/>
        <v/>
      </c>
    </row>
    <row r="6370" spans="1:9">
      <c r="A6370" s="81">
        <f t="shared" si="732"/>
        <v>576606002019</v>
      </c>
      <c r="B6370">
        <v>5766060</v>
      </c>
      <c r="C6370" t="s">
        <v>1138</v>
      </c>
      <c r="D6370" s="1">
        <v>43830</v>
      </c>
      <c r="E6370" s="34" t="str">
        <f t="shared" si="735"/>
        <v/>
      </c>
      <c r="F6370" s="34" t="str">
        <f t="shared" si="735"/>
        <v/>
      </c>
      <c r="G6370" s="34" t="str">
        <f t="shared" si="735"/>
        <v/>
      </c>
      <c r="H6370" s="34" t="str">
        <f t="shared" si="735"/>
        <v/>
      </c>
      <c r="I6370" s="34" t="str">
        <f t="shared" si="735"/>
        <v/>
      </c>
    </row>
    <row r="6371" spans="1:9">
      <c r="A6371" s="81">
        <f t="shared" si="732"/>
        <v>576606002018</v>
      </c>
      <c r="B6371">
        <v>5766060</v>
      </c>
      <c r="C6371" t="s">
        <v>1138</v>
      </c>
      <c r="D6371" s="1">
        <v>43465</v>
      </c>
      <c r="E6371" s="34">
        <f t="shared" si="735"/>
        <v>6004</v>
      </c>
      <c r="F6371" s="34">
        <f t="shared" si="735"/>
        <v>719</v>
      </c>
      <c r="G6371" s="34">
        <f t="shared" si="735"/>
        <v>348</v>
      </c>
      <c r="H6371" s="34">
        <f t="shared" si="735"/>
        <v>96</v>
      </c>
      <c r="I6371" s="34">
        <f t="shared" si="735"/>
        <v>275</v>
      </c>
    </row>
    <row r="6372" spans="1:9">
      <c r="A6372" s="81">
        <f t="shared" si="732"/>
        <v>576606002017</v>
      </c>
      <c r="B6372">
        <v>5766060</v>
      </c>
      <c r="C6372" t="s">
        <v>1138</v>
      </c>
      <c r="D6372" s="1">
        <v>43100</v>
      </c>
      <c r="E6372" s="34">
        <f t="shared" si="735"/>
        <v>6004</v>
      </c>
      <c r="F6372" s="34">
        <f t="shared" si="735"/>
        <v>718</v>
      </c>
      <c r="G6372" s="34">
        <f t="shared" si="735"/>
        <v>347</v>
      </c>
      <c r="H6372" s="34">
        <f t="shared" si="735"/>
        <v>96</v>
      </c>
      <c r="I6372" s="34">
        <f t="shared" si="735"/>
        <v>275</v>
      </c>
    </row>
    <row r="6373" spans="1:9">
      <c r="A6373" s="81">
        <f t="shared" si="732"/>
        <v>576606002016</v>
      </c>
      <c r="B6373">
        <v>5766060</v>
      </c>
      <c r="C6373" t="s">
        <v>1138</v>
      </c>
      <c r="D6373" s="1">
        <v>42735</v>
      </c>
      <c r="E6373" s="34">
        <f t="shared" si="735"/>
        <v>6004</v>
      </c>
      <c r="F6373" s="34">
        <f t="shared" si="735"/>
        <v>715</v>
      </c>
      <c r="G6373" s="34">
        <f t="shared" si="735"/>
        <v>340</v>
      </c>
      <c r="H6373" s="34">
        <f t="shared" si="735"/>
        <v>100</v>
      </c>
      <c r="I6373" s="34">
        <f t="shared" si="735"/>
        <v>275</v>
      </c>
    </row>
    <row r="6374" spans="1:9">
      <c r="A6374" s="81">
        <f t="shared" si="732"/>
        <v>576606002015</v>
      </c>
      <c r="B6374">
        <v>5766060</v>
      </c>
      <c r="C6374" t="s">
        <v>1138</v>
      </c>
      <c r="D6374" s="1">
        <v>42369</v>
      </c>
      <c r="E6374" s="34">
        <f t="shared" ref="E6374:I6383" si="736">IF(YEAR($D6374)&lt;2016,VLOOKUP($A6374,LDB_alt,COLUMN()-1,FALSE),IFERROR(VLOOKUP($A6374,LDB_neu,COLUMN()-1,FALSE),""))</f>
        <v>6004.49</v>
      </c>
      <c r="F6374" s="34">
        <f t="shared" si="736"/>
        <v>717.91000000000008</v>
      </c>
      <c r="G6374" s="34">
        <f t="shared" si="736"/>
        <v>343.25</v>
      </c>
      <c r="H6374" s="34">
        <f t="shared" si="736"/>
        <v>96.98</v>
      </c>
      <c r="I6374" s="34">
        <f t="shared" si="736"/>
        <v>277.68</v>
      </c>
    </row>
    <row r="6375" spans="1:9">
      <c r="A6375" s="81">
        <f t="shared" si="732"/>
        <v>576606002014</v>
      </c>
      <c r="B6375">
        <v>5766060</v>
      </c>
      <c r="C6375" t="s">
        <v>1138</v>
      </c>
      <c r="D6375" s="1">
        <v>42004</v>
      </c>
      <c r="E6375" s="34">
        <f t="shared" si="736"/>
        <v>6004.49</v>
      </c>
      <c r="F6375" s="34">
        <f t="shared" si="736"/>
        <v>722.17</v>
      </c>
      <c r="G6375" s="34">
        <f t="shared" si="736"/>
        <v>342.39</v>
      </c>
      <c r="H6375" s="34">
        <f t="shared" si="736"/>
        <v>101.44</v>
      </c>
      <c r="I6375" s="34">
        <f t="shared" si="736"/>
        <v>278.33999999999997</v>
      </c>
    </row>
    <row r="6376" spans="1:9">
      <c r="A6376" s="81">
        <f t="shared" si="732"/>
        <v>576606002013</v>
      </c>
      <c r="B6376">
        <v>5766060</v>
      </c>
      <c r="C6376" t="s">
        <v>1138</v>
      </c>
      <c r="D6376" s="1">
        <v>41639</v>
      </c>
      <c r="E6376" s="34">
        <f t="shared" si="736"/>
        <v>6004.49</v>
      </c>
      <c r="F6376" s="34">
        <f t="shared" si="736"/>
        <v>721.12000000000012</v>
      </c>
      <c r="G6376" s="34">
        <f t="shared" si="736"/>
        <v>340.35</v>
      </c>
      <c r="H6376" s="34">
        <f t="shared" si="736"/>
        <v>100.79</v>
      </c>
      <c r="I6376" s="34">
        <f t="shared" si="736"/>
        <v>279.98</v>
      </c>
    </row>
    <row r="6377" spans="1:9">
      <c r="A6377" s="81">
        <f t="shared" si="732"/>
        <v>576606002012</v>
      </c>
      <c r="B6377">
        <v>5766060</v>
      </c>
      <c r="C6377" t="s">
        <v>1138</v>
      </c>
      <c r="D6377" s="1">
        <v>41274</v>
      </c>
      <c r="E6377" s="34">
        <f t="shared" si="736"/>
        <v>6004.49</v>
      </c>
      <c r="F6377" s="34">
        <f t="shared" si="736"/>
        <v>719.6</v>
      </c>
      <c r="G6377" s="34">
        <f t="shared" si="736"/>
        <v>342.15</v>
      </c>
      <c r="H6377" s="34">
        <f t="shared" si="736"/>
        <v>98.6</v>
      </c>
      <c r="I6377" s="34">
        <f t="shared" si="736"/>
        <v>278.85000000000002</v>
      </c>
    </row>
    <row r="6378" spans="1:9">
      <c r="A6378" s="81">
        <f t="shared" si="732"/>
        <v>576606002011</v>
      </c>
      <c r="B6378">
        <v>5766060</v>
      </c>
      <c r="C6378" t="s">
        <v>1138</v>
      </c>
      <c r="D6378" s="1">
        <v>40908</v>
      </c>
      <c r="E6378" s="34">
        <f t="shared" si="736"/>
        <v>6004.49</v>
      </c>
      <c r="F6378" s="34">
        <f t="shared" si="736"/>
        <v>713.31999999999994</v>
      </c>
      <c r="G6378" s="34">
        <f t="shared" si="736"/>
        <v>341.26</v>
      </c>
      <c r="H6378" s="34">
        <f t="shared" si="736"/>
        <v>97.64</v>
      </c>
      <c r="I6378" s="34">
        <f t="shared" si="736"/>
        <v>274.42</v>
      </c>
    </row>
    <row r="6379" spans="1:9">
      <c r="A6379" s="81">
        <f t="shared" si="732"/>
        <v>576606002010</v>
      </c>
      <c r="B6379">
        <v>5766060</v>
      </c>
      <c r="C6379" t="s">
        <v>1138</v>
      </c>
      <c r="D6379" s="1">
        <v>40543</v>
      </c>
      <c r="E6379" s="34">
        <f t="shared" si="736"/>
        <v>6004.49</v>
      </c>
      <c r="F6379" s="34">
        <f t="shared" si="736"/>
        <v>696.68</v>
      </c>
      <c r="G6379" s="34">
        <f t="shared" si="736"/>
        <v>336.57</v>
      </c>
      <c r="H6379" s="34">
        <f t="shared" si="736"/>
        <v>95.22</v>
      </c>
      <c r="I6379" s="34">
        <f t="shared" si="736"/>
        <v>264.89</v>
      </c>
    </row>
    <row r="6380" spans="1:9">
      <c r="A6380" s="81">
        <f t="shared" si="732"/>
        <v>576606002009</v>
      </c>
      <c r="B6380">
        <v>5766060</v>
      </c>
      <c r="C6380" t="s">
        <v>1138</v>
      </c>
      <c r="D6380" s="1">
        <v>40178</v>
      </c>
      <c r="E6380" s="34">
        <f t="shared" si="736"/>
        <v>6004.49</v>
      </c>
      <c r="F6380" s="34">
        <f t="shared" si="736"/>
        <v>696.52</v>
      </c>
      <c r="G6380" s="34">
        <f t="shared" si="736"/>
        <v>332.88</v>
      </c>
      <c r="H6380" s="34">
        <f t="shared" si="736"/>
        <v>97.03</v>
      </c>
      <c r="I6380" s="34">
        <f t="shared" si="736"/>
        <v>266.61</v>
      </c>
    </row>
    <row r="6381" spans="1:9">
      <c r="A6381" s="81">
        <f t="shared" si="732"/>
        <v>576606002008</v>
      </c>
      <c r="B6381">
        <v>5766060</v>
      </c>
      <c r="C6381" t="s">
        <v>1138</v>
      </c>
      <c r="D6381" s="1">
        <v>39813</v>
      </c>
      <c r="E6381" s="34">
        <f t="shared" si="736"/>
        <v>6004.02</v>
      </c>
      <c r="F6381" s="34">
        <f t="shared" si="736"/>
        <v>695.85</v>
      </c>
      <c r="G6381" s="34">
        <f t="shared" si="736"/>
        <v>332.05</v>
      </c>
      <c r="H6381" s="34">
        <f t="shared" si="736"/>
        <v>97.19</v>
      </c>
      <c r="I6381" s="34">
        <f t="shared" si="736"/>
        <v>266.61</v>
      </c>
    </row>
    <row r="6382" spans="1:9">
      <c r="A6382" s="81">
        <f t="shared" si="732"/>
        <v>576606002007</v>
      </c>
      <c r="B6382">
        <v>5766060</v>
      </c>
      <c r="C6382" t="s">
        <v>1138</v>
      </c>
      <c r="D6382" s="1">
        <v>39447</v>
      </c>
      <c r="E6382" s="34">
        <f t="shared" si="736"/>
        <v>6004.02</v>
      </c>
      <c r="F6382" s="34">
        <f t="shared" si="736"/>
        <v>656.51</v>
      </c>
      <c r="G6382" s="34">
        <f t="shared" si="736"/>
        <v>340.66</v>
      </c>
      <c r="H6382" s="34">
        <f t="shared" si="736"/>
        <v>80.2</v>
      </c>
      <c r="I6382" s="34">
        <f t="shared" si="736"/>
        <v>235.65</v>
      </c>
    </row>
    <row r="6383" spans="1:9">
      <c r="A6383" s="81">
        <f t="shared" si="732"/>
        <v>576606002006</v>
      </c>
      <c r="B6383">
        <v>5766060</v>
      </c>
      <c r="C6383" t="s">
        <v>1138</v>
      </c>
      <c r="D6383" s="1">
        <v>39082</v>
      </c>
      <c r="E6383" s="34">
        <f t="shared" si="736"/>
        <v>6004.38</v>
      </c>
      <c r="F6383" s="34">
        <f t="shared" si="736"/>
        <v>655.12</v>
      </c>
      <c r="G6383" s="34">
        <f t="shared" si="736"/>
        <v>339.43</v>
      </c>
      <c r="H6383" s="34">
        <f t="shared" si="736"/>
        <v>79.97</v>
      </c>
      <c r="I6383" s="34">
        <f t="shared" si="736"/>
        <v>235.72</v>
      </c>
    </row>
    <row r="6384" spans="1:9">
      <c r="A6384" s="81">
        <f t="shared" si="732"/>
        <v>576606402025</v>
      </c>
      <c r="B6384">
        <v>5766064</v>
      </c>
      <c r="C6384" t="s">
        <v>557</v>
      </c>
      <c r="D6384" s="1">
        <v>46022</v>
      </c>
      <c r="E6384" s="34" t="str">
        <f t="shared" ref="E6384:I6393" si="737">IF(YEAR($D6384)&lt;2016,VLOOKUP($A6384,LDB_alt,COLUMN()-1,FALSE),IFERROR(VLOOKUP($A6384,LDB_neu,COLUMN()-1,FALSE),""))</f>
        <v/>
      </c>
      <c r="F6384" s="34" t="str">
        <f t="shared" si="737"/>
        <v/>
      </c>
      <c r="G6384" s="34" t="str">
        <f t="shared" si="737"/>
        <v/>
      </c>
      <c r="H6384" s="34" t="str">
        <f t="shared" si="737"/>
        <v/>
      </c>
      <c r="I6384" s="34" t="str">
        <f t="shared" si="737"/>
        <v/>
      </c>
    </row>
    <row r="6385" spans="1:9">
      <c r="A6385" s="81">
        <f t="shared" si="732"/>
        <v>576606402024</v>
      </c>
      <c r="B6385">
        <v>5766064</v>
      </c>
      <c r="C6385" t="s">
        <v>557</v>
      </c>
      <c r="D6385" s="1">
        <v>45657</v>
      </c>
      <c r="E6385" s="34" t="str">
        <f t="shared" si="737"/>
        <v/>
      </c>
      <c r="F6385" s="34" t="str">
        <f t="shared" si="737"/>
        <v/>
      </c>
      <c r="G6385" s="34" t="str">
        <f t="shared" si="737"/>
        <v/>
      </c>
      <c r="H6385" s="34" t="str">
        <f t="shared" si="737"/>
        <v/>
      </c>
      <c r="I6385" s="34" t="str">
        <f t="shared" si="737"/>
        <v/>
      </c>
    </row>
    <row r="6386" spans="1:9">
      <c r="A6386" s="81">
        <f t="shared" si="732"/>
        <v>576606402023</v>
      </c>
      <c r="B6386">
        <v>5766064</v>
      </c>
      <c r="C6386" t="s">
        <v>557</v>
      </c>
      <c r="D6386" s="1">
        <v>45291</v>
      </c>
      <c r="E6386" s="34" t="str">
        <f t="shared" si="737"/>
        <v/>
      </c>
      <c r="F6386" s="34" t="str">
        <f t="shared" si="737"/>
        <v/>
      </c>
      <c r="G6386" s="34" t="str">
        <f t="shared" si="737"/>
        <v/>
      </c>
      <c r="H6386" s="34" t="str">
        <f t="shared" si="737"/>
        <v/>
      </c>
      <c r="I6386" s="34" t="str">
        <f t="shared" si="737"/>
        <v/>
      </c>
    </row>
    <row r="6387" spans="1:9">
      <c r="A6387" s="81">
        <f t="shared" si="732"/>
        <v>576606402022</v>
      </c>
      <c r="B6387">
        <v>5766064</v>
      </c>
      <c r="C6387" t="s">
        <v>557</v>
      </c>
      <c r="D6387" s="1">
        <v>44926</v>
      </c>
      <c r="E6387" s="34" t="str">
        <f t="shared" si="737"/>
        <v/>
      </c>
      <c r="F6387" s="34" t="str">
        <f t="shared" si="737"/>
        <v/>
      </c>
      <c r="G6387" s="34" t="str">
        <f t="shared" si="737"/>
        <v/>
      </c>
      <c r="H6387" s="34" t="str">
        <f t="shared" si="737"/>
        <v/>
      </c>
      <c r="I6387" s="34" t="str">
        <f t="shared" si="737"/>
        <v/>
      </c>
    </row>
    <row r="6388" spans="1:9">
      <c r="A6388" s="81">
        <f t="shared" si="732"/>
        <v>576606402021</v>
      </c>
      <c r="B6388">
        <v>5766064</v>
      </c>
      <c r="C6388" t="s">
        <v>557</v>
      </c>
      <c r="D6388" s="1">
        <v>44561</v>
      </c>
      <c r="E6388" s="34" t="str">
        <f t="shared" si="737"/>
        <v/>
      </c>
      <c r="F6388" s="34" t="str">
        <f t="shared" si="737"/>
        <v/>
      </c>
      <c r="G6388" s="34" t="str">
        <f t="shared" si="737"/>
        <v/>
      </c>
      <c r="H6388" s="34" t="str">
        <f t="shared" si="737"/>
        <v/>
      </c>
      <c r="I6388" s="34" t="str">
        <f t="shared" si="737"/>
        <v/>
      </c>
    </row>
    <row r="6389" spans="1:9">
      <c r="A6389" s="81">
        <f t="shared" si="732"/>
        <v>576606402020</v>
      </c>
      <c r="B6389">
        <v>5766064</v>
      </c>
      <c r="C6389" t="s">
        <v>557</v>
      </c>
      <c r="D6389" s="1">
        <v>44196</v>
      </c>
      <c r="E6389" s="34" t="str">
        <f t="shared" si="737"/>
        <v/>
      </c>
      <c r="F6389" s="34" t="str">
        <f t="shared" si="737"/>
        <v/>
      </c>
      <c r="G6389" s="34" t="str">
        <f t="shared" si="737"/>
        <v/>
      </c>
      <c r="H6389" s="34" t="str">
        <f t="shared" si="737"/>
        <v/>
      </c>
      <c r="I6389" s="34" t="str">
        <f t="shared" si="737"/>
        <v/>
      </c>
    </row>
    <row r="6390" spans="1:9">
      <c r="A6390" s="81">
        <f t="shared" si="732"/>
        <v>576606402019</v>
      </c>
      <c r="B6390">
        <v>5766064</v>
      </c>
      <c r="C6390" t="s">
        <v>557</v>
      </c>
      <c r="D6390" s="1">
        <v>43830</v>
      </c>
      <c r="E6390" s="34" t="str">
        <f t="shared" si="737"/>
        <v/>
      </c>
      <c r="F6390" s="34" t="str">
        <f t="shared" si="737"/>
        <v/>
      </c>
      <c r="G6390" s="34" t="str">
        <f t="shared" si="737"/>
        <v/>
      </c>
      <c r="H6390" s="34" t="str">
        <f t="shared" si="737"/>
        <v/>
      </c>
      <c r="I6390" s="34" t="str">
        <f t="shared" si="737"/>
        <v/>
      </c>
    </row>
    <row r="6391" spans="1:9">
      <c r="A6391" s="81">
        <f t="shared" si="732"/>
        <v>576606402018</v>
      </c>
      <c r="B6391">
        <v>5766064</v>
      </c>
      <c r="C6391" t="s">
        <v>557</v>
      </c>
      <c r="D6391" s="1">
        <v>43465</v>
      </c>
      <c r="E6391" s="34">
        <f t="shared" si="737"/>
        <v>7597</v>
      </c>
      <c r="F6391" s="34">
        <f t="shared" si="737"/>
        <v>728</v>
      </c>
      <c r="G6391" s="34">
        <f t="shared" si="737"/>
        <v>319</v>
      </c>
      <c r="H6391" s="34">
        <f t="shared" si="737"/>
        <v>56</v>
      </c>
      <c r="I6391" s="34">
        <f t="shared" si="737"/>
        <v>353</v>
      </c>
    </row>
    <row r="6392" spans="1:9">
      <c r="A6392" s="81">
        <f t="shared" si="732"/>
        <v>576606402017</v>
      </c>
      <c r="B6392">
        <v>5766064</v>
      </c>
      <c r="C6392" t="s">
        <v>557</v>
      </c>
      <c r="D6392" s="1">
        <v>43100</v>
      </c>
      <c r="E6392" s="34">
        <f t="shared" si="737"/>
        <v>7597</v>
      </c>
      <c r="F6392" s="34">
        <f t="shared" si="737"/>
        <v>727</v>
      </c>
      <c r="G6392" s="34">
        <f t="shared" si="737"/>
        <v>318</v>
      </c>
      <c r="H6392" s="34">
        <f t="shared" si="737"/>
        <v>56</v>
      </c>
      <c r="I6392" s="34">
        <f t="shared" si="737"/>
        <v>353</v>
      </c>
    </row>
    <row r="6393" spans="1:9">
      <c r="A6393" s="81">
        <f t="shared" si="732"/>
        <v>576606402016</v>
      </c>
      <c r="B6393">
        <v>5766064</v>
      </c>
      <c r="C6393" t="s">
        <v>557</v>
      </c>
      <c r="D6393" s="1">
        <v>42735</v>
      </c>
      <c r="E6393" s="34">
        <f t="shared" si="737"/>
        <v>7597</v>
      </c>
      <c r="F6393" s="34">
        <f t="shared" si="737"/>
        <v>727</v>
      </c>
      <c r="G6393" s="34">
        <f t="shared" si="737"/>
        <v>317</v>
      </c>
      <c r="H6393" s="34">
        <f t="shared" si="737"/>
        <v>57</v>
      </c>
      <c r="I6393" s="34">
        <f t="shared" si="737"/>
        <v>353</v>
      </c>
    </row>
    <row r="6394" spans="1:9">
      <c r="A6394" s="81">
        <f t="shared" si="732"/>
        <v>576606402015</v>
      </c>
      <c r="B6394">
        <v>5766064</v>
      </c>
      <c r="C6394" t="s">
        <v>557</v>
      </c>
      <c r="D6394" s="1">
        <v>42369</v>
      </c>
      <c r="E6394" s="34">
        <f t="shared" ref="E6394:I6403" si="738">IF(YEAR($D6394)&lt;2016,VLOOKUP($A6394,LDB_alt,COLUMN()-1,FALSE),IFERROR(VLOOKUP($A6394,LDB_neu,COLUMN()-1,FALSE),""))</f>
        <v>7597.08</v>
      </c>
      <c r="F6394" s="34">
        <f t="shared" si="738"/>
        <v>717.24</v>
      </c>
      <c r="G6394" s="34">
        <f t="shared" si="738"/>
        <v>326.14</v>
      </c>
      <c r="H6394" s="34">
        <f t="shared" si="738"/>
        <v>49.84</v>
      </c>
      <c r="I6394" s="34">
        <f t="shared" si="738"/>
        <v>341.26</v>
      </c>
    </row>
    <row r="6395" spans="1:9">
      <c r="A6395" s="81">
        <f t="shared" si="732"/>
        <v>576606402014</v>
      </c>
      <c r="B6395">
        <v>5766064</v>
      </c>
      <c r="C6395" t="s">
        <v>557</v>
      </c>
      <c r="D6395" s="1">
        <v>42004</v>
      </c>
      <c r="E6395" s="34">
        <f t="shared" si="738"/>
        <v>7597.08</v>
      </c>
      <c r="F6395" s="34">
        <f t="shared" si="738"/>
        <v>729.5</v>
      </c>
      <c r="G6395" s="34">
        <f t="shared" si="738"/>
        <v>327.54000000000002</v>
      </c>
      <c r="H6395" s="34">
        <f t="shared" si="738"/>
        <v>46.66</v>
      </c>
      <c r="I6395" s="34">
        <f t="shared" si="738"/>
        <v>355.3</v>
      </c>
    </row>
    <row r="6396" spans="1:9">
      <c r="A6396" s="81">
        <f t="shared" si="732"/>
        <v>576606402013</v>
      </c>
      <c r="B6396">
        <v>5766064</v>
      </c>
      <c r="C6396" t="s">
        <v>557</v>
      </c>
      <c r="D6396" s="1">
        <v>41639</v>
      </c>
      <c r="E6396" s="34">
        <f t="shared" si="738"/>
        <v>7597.08</v>
      </c>
      <c r="F6396" s="34">
        <f t="shared" si="738"/>
        <v>732.54</v>
      </c>
      <c r="G6396" s="34">
        <f t="shared" si="738"/>
        <v>328.78</v>
      </c>
      <c r="H6396" s="34">
        <f t="shared" si="738"/>
        <v>45.51</v>
      </c>
      <c r="I6396" s="34">
        <f t="shared" si="738"/>
        <v>358.25</v>
      </c>
    </row>
    <row r="6397" spans="1:9">
      <c r="A6397" s="81">
        <f t="shared" si="732"/>
        <v>576606402012</v>
      </c>
      <c r="B6397">
        <v>5766064</v>
      </c>
      <c r="C6397" t="s">
        <v>557</v>
      </c>
      <c r="D6397" s="1">
        <v>41274</v>
      </c>
      <c r="E6397" s="34">
        <f t="shared" si="738"/>
        <v>7597.08</v>
      </c>
      <c r="F6397" s="34">
        <f t="shared" si="738"/>
        <v>732.48</v>
      </c>
      <c r="G6397" s="34">
        <f t="shared" si="738"/>
        <v>328.47</v>
      </c>
      <c r="H6397" s="34">
        <f t="shared" si="738"/>
        <v>45.88</v>
      </c>
      <c r="I6397" s="34">
        <f t="shared" si="738"/>
        <v>358.13</v>
      </c>
    </row>
    <row r="6398" spans="1:9">
      <c r="A6398" s="81">
        <f t="shared" si="732"/>
        <v>576606402011</v>
      </c>
      <c r="B6398">
        <v>5766064</v>
      </c>
      <c r="C6398" t="s">
        <v>557</v>
      </c>
      <c r="D6398" s="1">
        <v>40908</v>
      </c>
      <c r="E6398" s="34">
        <f t="shared" si="738"/>
        <v>7597.08</v>
      </c>
      <c r="F6398" s="34">
        <f t="shared" si="738"/>
        <v>731.89</v>
      </c>
      <c r="G6398" s="34">
        <f t="shared" si="738"/>
        <v>326.02</v>
      </c>
      <c r="H6398" s="34">
        <f t="shared" si="738"/>
        <v>47.83</v>
      </c>
      <c r="I6398" s="34">
        <f t="shared" si="738"/>
        <v>358.04</v>
      </c>
    </row>
    <row r="6399" spans="1:9">
      <c r="A6399" s="81">
        <f t="shared" si="732"/>
        <v>576606402010</v>
      </c>
      <c r="B6399">
        <v>5766064</v>
      </c>
      <c r="C6399" t="s">
        <v>557</v>
      </c>
      <c r="D6399" s="1">
        <v>40543</v>
      </c>
      <c r="E6399" s="34">
        <f t="shared" si="738"/>
        <v>7597.08</v>
      </c>
      <c r="F6399" s="34">
        <f t="shared" si="738"/>
        <v>729.63</v>
      </c>
      <c r="G6399" s="34">
        <f t="shared" si="738"/>
        <v>323.55</v>
      </c>
      <c r="H6399" s="34">
        <f t="shared" si="738"/>
        <v>48.44</v>
      </c>
      <c r="I6399" s="34">
        <f t="shared" si="738"/>
        <v>357.64</v>
      </c>
    </row>
    <row r="6400" spans="1:9">
      <c r="A6400" s="81">
        <f t="shared" si="732"/>
        <v>576606402009</v>
      </c>
      <c r="B6400">
        <v>5766064</v>
      </c>
      <c r="C6400" t="s">
        <v>557</v>
      </c>
      <c r="D6400" s="1">
        <v>40178</v>
      </c>
      <c r="E6400" s="34">
        <f t="shared" si="738"/>
        <v>7597.08</v>
      </c>
      <c r="F6400" s="34">
        <f t="shared" si="738"/>
        <v>729.04</v>
      </c>
      <c r="G6400" s="34">
        <f t="shared" si="738"/>
        <v>323.41000000000003</v>
      </c>
      <c r="H6400" s="34">
        <f t="shared" si="738"/>
        <v>48.15</v>
      </c>
      <c r="I6400" s="34">
        <f t="shared" si="738"/>
        <v>357.48</v>
      </c>
    </row>
    <row r="6401" spans="1:9">
      <c r="A6401" s="81">
        <f t="shared" si="732"/>
        <v>576606402008</v>
      </c>
      <c r="B6401">
        <v>5766064</v>
      </c>
      <c r="C6401" t="s">
        <v>557</v>
      </c>
      <c r="D6401" s="1">
        <v>39813</v>
      </c>
      <c r="E6401" s="34">
        <f t="shared" si="738"/>
        <v>7597.54</v>
      </c>
      <c r="F6401" s="34">
        <f t="shared" si="738"/>
        <v>727.63999999999987</v>
      </c>
      <c r="G6401" s="34">
        <f t="shared" si="738"/>
        <v>322.02</v>
      </c>
      <c r="H6401" s="34">
        <f t="shared" si="738"/>
        <v>48.16</v>
      </c>
      <c r="I6401" s="34">
        <f t="shared" si="738"/>
        <v>357.46</v>
      </c>
    </row>
    <row r="6402" spans="1:9">
      <c r="A6402" s="81">
        <f t="shared" si="732"/>
        <v>576606402007</v>
      </c>
      <c r="B6402">
        <v>5766064</v>
      </c>
      <c r="C6402" t="s">
        <v>557</v>
      </c>
      <c r="D6402" s="1">
        <v>39447</v>
      </c>
      <c r="E6402" s="34">
        <f t="shared" si="738"/>
        <v>7597.53</v>
      </c>
      <c r="F6402" s="34">
        <f t="shared" si="738"/>
        <v>726.33999999999992</v>
      </c>
      <c r="G6402" s="34">
        <f t="shared" si="738"/>
        <v>320.74</v>
      </c>
      <c r="H6402" s="34">
        <f t="shared" si="738"/>
        <v>48.16</v>
      </c>
      <c r="I6402" s="34">
        <f t="shared" si="738"/>
        <v>357.44</v>
      </c>
    </row>
    <row r="6403" spans="1:9">
      <c r="A6403" s="81">
        <f t="shared" si="732"/>
        <v>576606402006</v>
      </c>
      <c r="B6403">
        <v>5766064</v>
      </c>
      <c r="C6403" t="s">
        <v>557</v>
      </c>
      <c r="D6403" s="1">
        <v>39082</v>
      </c>
      <c r="E6403" s="34">
        <f t="shared" si="738"/>
        <v>7598.57</v>
      </c>
      <c r="F6403" s="34">
        <f t="shared" si="738"/>
        <v>722.69</v>
      </c>
      <c r="G6403" s="34">
        <f t="shared" si="738"/>
        <v>319.58999999999997</v>
      </c>
      <c r="H6403" s="34">
        <f t="shared" si="738"/>
        <v>49.53</v>
      </c>
      <c r="I6403" s="34">
        <f t="shared" si="738"/>
        <v>353.57</v>
      </c>
    </row>
    <row r="6404" spans="1:9">
      <c r="A6404" s="81">
        <f t="shared" si="732"/>
        <v>577000002025</v>
      </c>
      <c r="B6404">
        <v>5770</v>
      </c>
      <c r="C6404" t="s">
        <v>558</v>
      </c>
      <c r="D6404" s="1">
        <v>46022</v>
      </c>
      <c r="E6404" s="34" t="str">
        <f t="shared" ref="E6404:I6413" si="739">IF(YEAR($D6404)&lt;2016,VLOOKUP($A6404,LDB_alt,COLUMN()-1,FALSE),IFERROR(VLOOKUP($A6404,LDB_neu,COLUMN()-1,FALSE),""))</f>
        <v/>
      </c>
      <c r="F6404" s="34" t="str">
        <f t="shared" si="739"/>
        <v/>
      </c>
      <c r="G6404" s="34" t="str">
        <f t="shared" si="739"/>
        <v/>
      </c>
      <c r="H6404" s="34" t="str">
        <f t="shared" si="739"/>
        <v/>
      </c>
      <c r="I6404" s="34" t="str">
        <f t="shared" si="739"/>
        <v/>
      </c>
    </row>
    <row r="6405" spans="1:9">
      <c r="A6405" s="81">
        <f t="shared" ref="A6405:A6468" si="740">(LEFT(B6405&amp;"00000000",8)&amp;YEAR(D6405))+0</f>
        <v>577000002024</v>
      </c>
      <c r="B6405">
        <v>5770</v>
      </c>
      <c r="C6405" t="s">
        <v>558</v>
      </c>
      <c r="D6405" s="1">
        <v>45657</v>
      </c>
      <c r="E6405" s="34" t="str">
        <f t="shared" si="739"/>
        <v/>
      </c>
      <c r="F6405" s="34" t="str">
        <f t="shared" si="739"/>
        <v/>
      </c>
      <c r="G6405" s="34" t="str">
        <f t="shared" si="739"/>
        <v/>
      </c>
      <c r="H6405" s="34" t="str">
        <f t="shared" si="739"/>
        <v/>
      </c>
      <c r="I6405" s="34" t="str">
        <f t="shared" si="739"/>
        <v/>
      </c>
    </row>
    <row r="6406" spans="1:9">
      <c r="A6406" s="81">
        <f t="shared" si="740"/>
        <v>577000002023</v>
      </c>
      <c r="B6406">
        <v>5770</v>
      </c>
      <c r="C6406" t="s">
        <v>558</v>
      </c>
      <c r="D6406" s="1">
        <v>45291</v>
      </c>
      <c r="E6406" s="34" t="str">
        <f t="shared" si="739"/>
        <v/>
      </c>
      <c r="F6406" s="34" t="str">
        <f t="shared" si="739"/>
        <v/>
      </c>
      <c r="G6406" s="34" t="str">
        <f t="shared" si="739"/>
        <v/>
      </c>
      <c r="H6406" s="34" t="str">
        <f t="shared" si="739"/>
        <v/>
      </c>
      <c r="I6406" s="34" t="str">
        <f t="shared" si="739"/>
        <v/>
      </c>
    </row>
    <row r="6407" spans="1:9">
      <c r="A6407" s="81">
        <f t="shared" si="740"/>
        <v>577000002022</v>
      </c>
      <c r="B6407">
        <v>5770</v>
      </c>
      <c r="C6407" t="s">
        <v>558</v>
      </c>
      <c r="D6407" s="1">
        <v>44926</v>
      </c>
      <c r="E6407" s="34" t="str">
        <f t="shared" si="739"/>
        <v/>
      </c>
      <c r="F6407" s="34" t="str">
        <f t="shared" si="739"/>
        <v/>
      </c>
      <c r="G6407" s="34" t="str">
        <f t="shared" si="739"/>
        <v/>
      </c>
      <c r="H6407" s="34" t="str">
        <f t="shared" si="739"/>
        <v/>
      </c>
      <c r="I6407" s="34" t="str">
        <f t="shared" si="739"/>
        <v/>
      </c>
    </row>
    <row r="6408" spans="1:9">
      <c r="A6408" s="81">
        <f t="shared" si="740"/>
        <v>577000002021</v>
      </c>
      <c r="B6408">
        <v>5770</v>
      </c>
      <c r="C6408" t="s">
        <v>558</v>
      </c>
      <c r="D6408" s="1">
        <v>44561</v>
      </c>
      <c r="E6408" s="34" t="str">
        <f t="shared" si="739"/>
        <v/>
      </c>
      <c r="F6408" s="34" t="str">
        <f t="shared" si="739"/>
        <v/>
      </c>
      <c r="G6408" s="34" t="str">
        <f t="shared" si="739"/>
        <v/>
      </c>
      <c r="H6408" s="34" t="str">
        <f t="shared" si="739"/>
        <v/>
      </c>
      <c r="I6408" s="34" t="str">
        <f t="shared" si="739"/>
        <v/>
      </c>
    </row>
    <row r="6409" spans="1:9">
      <c r="A6409" s="81">
        <f t="shared" si="740"/>
        <v>577000002020</v>
      </c>
      <c r="B6409">
        <v>5770</v>
      </c>
      <c r="C6409" t="s">
        <v>558</v>
      </c>
      <c r="D6409" s="1">
        <v>44196</v>
      </c>
      <c r="E6409" s="34" t="str">
        <f t="shared" si="739"/>
        <v/>
      </c>
      <c r="F6409" s="34" t="str">
        <f t="shared" si="739"/>
        <v/>
      </c>
      <c r="G6409" s="34" t="str">
        <f t="shared" si="739"/>
        <v/>
      </c>
      <c r="H6409" s="34" t="str">
        <f t="shared" si="739"/>
        <v/>
      </c>
      <c r="I6409" s="34" t="str">
        <f t="shared" si="739"/>
        <v/>
      </c>
    </row>
    <row r="6410" spans="1:9">
      <c r="A6410" s="81">
        <f t="shared" si="740"/>
        <v>577000002019</v>
      </c>
      <c r="B6410">
        <v>5770</v>
      </c>
      <c r="C6410" t="s">
        <v>558</v>
      </c>
      <c r="D6410" s="1">
        <v>43830</v>
      </c>
      <c r="E6410" s="34" t="str">
        <f t="shared" si="739"/>
        <v/>
      </c>
      <c r="F6410" s="34" t="str">
        <f t="shared" si="739"/>
        <v/>
      </c>
      <c r="G6410" s="34" t="str">
        <f t="shared" si="739"/>
        <v/>
      </c>
      <c r="H6410" s="34" t="str">
        <f t="shared" si="739"/>
        <v/>
      </c>
      <c r="I6410" s="34" t="str">
        <f t="shared" si="739"/>
        <v/>
      </c>
    </row>
    <row r="6411" spans="1:9">
      <c r="A6411" s="81">
        <f t="shared" si="740"/>
        <v>577000002018</v>
      </c>
      <c r="B6411">
        <v>5770</v>
      </c>
      <c r="C6411" t="s">
        <v>558</v>
      </c>
      <c r="D6411" s="1">
        <v>43465</v>
      </c>
      <c r="E6411" s="34">
        <f t="shared" si="739"/>
        <v>115241</v>
      </c>
      <c r="F6411" s="34">
        <f t="shared" si="739"/>
        <v>23643</v>
      </c>
      <c r="G6411" s="34">
        <f t="shared" si="739"/>
        <v>14322</v>
      </c>
      <c r="H6411" s="34">
        <f t="shared" si="739"/>
        <v>1505</v>
      </c>
      <c r="I6411" s="34">
        <f t="shared" si="739"/>
        <v>7816</v>
      </c>
    </row>
    <row r="6412" spans="1:9">
      <c r="A6412" s="81">
        <f t="shared" si="740"/>
        <v>577000002017</v>
      </c>
      <c r="B6412">
        <v>5770</v>
      </c>
      <c r="C6412" t="s">
        <v>558</v>
      </c>
      <c r="D6412" s="1">
        <v>43100</v>
      </c>
      <c r="E6412" s="34">
        <f t="shared" si="739"/>
        <v>115241</v>
      </c>
      <c r="F6412" s="34">
        <f t="shared" si="739"/>
        <v>23463</v>
      </c>
      <c r="G6412" s="34">
        <f t="shared" si="739"/>
        <v>14186</v>
      </c>
      <c r="H6412" s="34">
        <f t="shared" si="739"/>
        <v>1492</v>
      </c>
      <c r="I6412" s="34">
        <f t="shared" si="739"/>
        <v>7785</v>
      </c>
    </row>
    <row r="6413" spans="1:9">
      <c r="A6413" s="81">
        <f t="shared" si="740"/>
        <v>577000002016</v>
      </c>
      <c r="B6413">
        <v>5770</v>
      </c>
      <c r="C6413" t="s">
        <v>558</v>
      </c>
      <c r="D6413" s="1">
        <v>42735</v>
      </c>
      <c r="E6413" s="34">
        <f t="shared" si="739"/>
        <v>115241</v>
      </c>
      <c r="F6413" s="34">
        <f t="shared" si="739"/>
        <v>23241</v>
      </c>
      <c r="G6413" s="34">
        <f t="shared" si="739"/>
        <v>14041</v>
      </c>
      <c r="H6413" s="34">
        <f t="shared" si="739"/>
        <v>1446</v>
      </c>
      <c r="I6413" s="34">
        <f t="shared" si="739"/>
        <v>7754</v>
      </c>
    </row>
    <row r="6414" spans="1:9">
      <c r="A6414" s="81">
        <f t="shared" si="740"/>
        <v>577000002015</v>
      </c>
      <c r="B6414">
        <v>5770</v>
      </c>
      <c r="C6414" t="s">
        <v>558</v>
      </c>
      <c r="D6414" s="1">
        <v>42369</v>
      </c>
      <c r="E6414" s="34">
        <f t="shared" ref="E6414:I6423" si="741">IF(YEAR($D6414)&lt;2016,VLOOKUP($A6414,LDB_alt,COLUMN()-1,FALSE),IFERROR(VLOOKUP($A6414,LDB_neu,COLUMN()-1,FALSE),""))</f>
        <v>115241.29</v>
      </c>
      <c r="F6414" s="34">
        <f t="shared" si="741"/>
        <v>23084.77</v>
      </c>
      <c r="G6414" s="34">
        <f t="shared" si="741"/>
        <v>14044.96</v>
      </c>
      <c r="H6414" s="34">
        <f t="shared" si="741"/>
        <v>1271.5899999999999</v>
      </c>
      <c r="I6414" s="34">
        <f t="shared" si="741"/>
        <v>7768.22</v>
      </c>
    </row>
    <row r="6415" spans="1:9">
      <c r="A6415" s="81">
        <f t="shared" si="740"/>
        <v>577000002014</v>
      </c>
      <c r="B6415">
        <v>5770</v>
      </c>
      <c r="C6415" t="s">
        <v>558</v>
      </c>
      <c r="D6415" s="1">
        <v>42004</v>
      </c>
      <c r="E6415" s="34">
        <f t="shared" si="741"/>
        <v>115241.33</v>
      </c>
      <c r="F6415" s="34">
        <f t="shared" si="741"/>
        <v>22917.08</v>
      </c>
      <c r="G6415" s="34">
        <f t="shared" si="741"/>
        <v>13918.69</v>
      </c>
      <c r="H6415" s="34">
        <f t="shared" si="741"/>
        <v>1251.6600000000001</v>
      </c>
      <c r="I6415" s="34">
        <f t="shared" si="741"/>
        <v>7746.73</v>
      </c>
    </row>
    <row r="6416" spans="1:9">
      <c r="A6416" s="81">
        <f t="shared" si="740"/>
        <v>577000002013</v>
      </c>
      <c r="B6416">
        <v>5770</v>
      </c>
      <c r="C6416" t="s">
        <v>558</v>
      </c>
      <c r="D6416" s="1">
        <v>41639</v>
      </c>
      <c r="E6416" s="34">
        <f t="shared" si="741"/>
        <v>115241.34</v>
      </c>
      <c r="F6416" s="34">
        <f t="shared" si="741"/>
        <v>22802.91</v>
      </c>
      <c r="G6416" s="34">
        <f t="shared" si="741"/>
        <v>13851.06</v>
      </c>
      <c r="H6416" s="34">
        <f t="shared" si="741"/>
        <v>1209.1600000000001</v>
      </c>
      <c r="I6416" s="34">
        <f t="shared" si="741"/>
        <v>7742.69</v>
      </c>
    </row>
    <row r="6417" spans="1:9">
      <c r="A6417" s="81">
        <f t="shared" si="740"/>
        <v>577000002012</v>
      </c>
      <c r="B6417">
        <v>5770</v>
      </c>
      <c r="C6417" t="s">
        <v>558</v>
      </c>
      <c r="D6417" s="1">
        <v>41274</v>
      </c>
      <c r="E6417" s="34">
        <f t="shared" si="741"/>
        <v>115241.34</v>
      </c>
      <c r="F6417" s="34">
        <f t="shared" si="741"/>
        <v>22671.77</v>
      </c>
      <c r="G6417" s="34">
        <f t="shared" si="741"/>
        <v>13771.25</v>
      </c>
      <c r="H6417" s="34">
        <f t="shared" si="741"/>
        <v>1178.42</v>
      </c>
      <c r="I6417" s="34">
        <f t="shared" si="741"/>
        <v>7722.1</v>
      </c>
    </row>
    <row r="6418" spans="1:9">
      <c r="A6418" s="81">
        <f t="shared" si="740"/>
        <v>577000002011</v>
      </c>
      <c r="B6418">
        <v>5770</v>
      </c>
      <c r="C6418" t="s">
        <v>558</v>
      </c>
      <c r="D6418" s="1">
        <v>40908</v>
      </c>
      <c r="E6418" s="34">
        <f t="shared" si="741"/>
        <v>115221.66</v>
      </c>
      <c r="F6418" s="34">
        <f t="shared" si="741"/>
        <v>22591.780000000002</v>
      </c>
      <c r="G6418" s="34">
        <f t="shared" si="741"/>
        <v>13718.45</v>
      </c>
      <c r="H6418" s="34">
        <f t="shared" si="741"/>
        <v>1162.78</v>
      </c>
      <c r="I6418" s="34">
        <f t="shared" si="741"/>
        <v>7710.55</v>
      </c>
    </row>
    <row r="6419" spans="1:9">
      <c r="A6419" s="81">
        <f t="shared" si="740"/>
        <v>577000002010</v>
      </c>
      <c r="B6419">
        <v>5770</v>
      </c>
      <c r="C6419" t="s">
        <v>558</v>
      </c>
      <c r="D6419" s="1">
        <v>40543</v>
      </c>
      <c r="E6419" s="34">
        <f t="shared" si="741"/>
        <v>115221.46</v>
      </c>
      <c r="F6419" s="34">
        <f t="shared" si="741"/>
        <v>22405.43</v>
      </c>
      <c r="G6419" s="34">
        <f t="shared" si="741"/>
        <v>13615.93</v>
      </c>
      <c r="H6419" s="34">
        <f t="shared" si="741"/>
        <v>1097.07</v>
      </c>
      <c r="I6419" s="34">
        <f t="shared" si="741"/>
        <v>7692.43</v>
      </c>
    </row>
    <row r="6420" spans="1:9">
      <c r="A6420" s="81">
        <f t="shared" si="740"/>
        <v>577000002009</v>
      </c>
      <c r="B6420">
        <v>5770</v>
      </c>
      <c r="C6420" t="s">
        <v>558</v>
      </c>
      <c r="D6420" s="1">
        <v>40178</v>
      </c>
      <c r="E6420" s="34">
        <f t="shared" si="741"/>
        <v>115221.58</v>
      </c>
      <c r="F6420" s="34">
        <f t="shared" si="741"/>
        <v>22248.68</v>
      </c>
      <c r="G6420" s="34">
        <f t="shared" si="741"/>
        <v>13495.24</v>
      </c>
      <c r="H6420" s="34">
        <f t="shared" si="741"/>
        <v>1062.26</v>
      </c>
      <c r="I6420" s="34">
        <f t="shared" si="741"/>
        <v>7691.18</v>
      </c>
    </row>
    <row r="6421" spans="1:9">
      <c r="A6421" s="81">
        <f t="shared" si="740"/>
        <v>577000002008</v>
      </c>
      <c r="B6421">
        <v>5770</v>
      </c>
      <c r="C6421" t="s">
        <v>558</v>
      </c>
      <c r="D6421" s="1">
        <v>39813</v>
      </c>
      <c r="E6421" s="34">
        <f t="shared" si="741"/>
        <v>115221.63</v>
      </c>
      <c r="F6421" s="34">
        <f t="shared" si="741"/>
        <v>22013.05</v>
      </c>
      <c r="G6421" s="34">
        <f t="shared" si="741"/>
        <v>13291.72</v>
      </c>
      <c r="H6421" s="34">
        <f t="shared" si="741"/>
        <v>1043.8499999999999</v>
      </c>
      <c r="I6421" s="34">
        <f t="shared" si="741"/>
        <v>7677.48</v>
      </c>
    </row>
    <row r="6422" spans="1:9">
      <c r="A6422" s="81">
        <f t="shared" si="740"/>
        <v>577000002007</v>
      </c>
      <c r="B6422">
        <v>5770</v>
      </c>
      <c r="C6422" t="s">
        <v>558</v>
      </c>
      <c r="D6422" s="1">
        <v>39447</v>
      </c>
      <c r="E6422" s="34">
        <f t="shared" si="741"/>
        <v>115221.03</v>
      </c>
      <c r="F6422" s="34">
        <f t="shared" si="741"/>
        <v>21825.68</v>
      </c>
      <c r="G6422" s="34">
        <f t="shared" si="741"/>
        <v>13148.67</v>
      </c>
      <c r="H6422" s="34">
        <f t="shared" si="741"/>
        <v>1024.8900000000001</v>
      </c>
      <c r="I6422" s="34">
        <f t="shared" si="741"/>
        <v>7652.12</v>
      </c>
    </row>
    <row r="6423" spans="1:9">
      <c r="A6423" s="81">
        <f t="shared" si="740"/>
        <v>577000002006</v>
      </c>
      <c r="B6423">
        <v>5770</v>
      </c>
      <c r="C6423" t="s">
        <v>558</v>
      </c>
      <c r="D6423" s="1">
        <v>39082</v>
      </c>
      <c r="E6423" s="34">
        <f t="shared" si="741"/>
        <v>115220.58</v>
      </c>
      <c r="F6423" s="34">
        <f t="shared" si="741"/>
        <v>21706.59</v>
      </c>
      <c r="G6423" s="34">
        <f t="shared" si="741"/>
        <v>13049.03</v>
      </c>
      <c r="H6423" s="34">
        <f t="shared" si="741"/>
        <v>1022.65</v>
      </c>
      <c r="I6423" s="34">
        <f t="shared" si="741"/>
        <v>7634.91</v>
      </c>
    </row>
    <row r="6424" spans="1:9">
      <c r="A6424" s="81">
        <f t="shared" si="740"/>
        <v>577000402025</v>
      </c>
      <c r="B6424">
        <v>5770004</v>
      </c>
      <c r="C6424" t="s">
        <v>1139</v>
      </c>
      <c r="D6424" s="1">
        <v>46022</v>
      </c>
      <c r="E6424" s="34" t="str">
        <f t="shared" ref="E6424:I6433" si="742">IF(YEAR($D6424)&lt;2016,VLOOKUP($A6424,LDB_alt,COLUMN()-1,FALSE),IFERROR(VLOOKUP($A6424,LDB_neu,COLUMN()-1,FALSE),""))</f>
        <v/>
      </c>
      <c r="F6424" s="34" t="str">
        <f t="shared" si="742"/>
        <v/>
      </c>
      <c r="G6424" s="34" t="str">
        <f t="shared" si="742"/>
        <v/>
      </c>
      <c r="H6424" s="34" t="str">
        <f t="shared" si="742"/>
        <v/>
      </c>
      <c r="I6424" s="34" t="str">
        <f t="shared" si="742"/>
        <v/>
      </c>
    </row>
    <row r="6425" spans="1:9">
      <c r="A6425" s="81">
        <f t="shared" si="740"/>
        <v>577000402024</v>
      </c>
      <c r="B6425">
        <v>5770004</v>
      </c>
      <c r="C6425" t="s">
        <v>1139</v>
      </c>
      <c r="D6425" s="1">
        <v>45657</v>
      </c>
      <c r="E6425" s="34" t="str">
        <f t="shared" si="742"/>
        <v/>
      </c>
      <c r="F6425" s="34" t="str">
        <f t="shared" si="742"/>
        <v/>
      </c>
      <c r="G6425" s="34" t="str">
        <f t="shared" si="742"/>
        <v/>
      </c>
      <c r="H6425" s="34" t="str">
        <f t="shared" si="742"/>
        <v/>
      </c>
      <c r="I6425" s="34" t="str">
        <f t="shared" si="742"/>
        <v/>
      </c>
    </row>
    <row r="6426" spans="1:9">
      <c r="A6426" s="81">
        <f t="shared" si="740"/>
        <v>577000402023</v>
      </c>
      <c r="B6426">
        <v>5770004</v>
      </c>
      <c r="C6426" t="s">
        <v>1139</v>
      </c>
      <c r="D6426" s="1">
        <v>45291</v>
      </c>
      <c r="E6426" s="34" t="str">
        <f t="shared" si="742"/>
        <v/>
      </c>
      <c r="F6426" s="34" t="str">
        <f t="shared" si="742"/>
        <v/>
      </c>
      <c r="G6426" s="34" t="str">
        <f t="shared" si="742"/>
        <v/>
      </c>
      <c r="H6426" s="34" t="str">
        <f t="shared" si="742"/>
        <v/>
      </c>
      <c r="I6426" s="34" t="str">
        <f t="shared" si="742"/>
        <v/>
      </c>
    </row>
    <row r="6427" spans="1:9">
      <c r="A6427" s="81">
        <f t="shared" si="740"/>
        <v>577000402022</v>
      </c>
      <c r="B6427">
        <v>5770004</v>
      </c>
      <c r="C6427" t="s">
        <v>1139</v>
      </c>
      <c r="D6427" s="1">
        <v>44926</v>
      </c>
      <c r="E6427" s="34" t="str">
        <f t="shared" si="742"/>
        <v/>
      </c>
      <c r="F6427" s="34" t="str">
        <f t="shared" si="742"/>
        <v/>
      </c>
      <c r="G6427" s="34" t="str">
        <f t="shared" si="742"/>
        <v/>
      </c>
      <c r="H6427" s="34" t="str">
        <f t="shared" si="742"/>
        <v/>
      </c>
      <c r="I6427" s="34" t="str">
        <f t="shared" si="742"/>
        <v/>
      </c>
    </row>
    <row r="6428" spans="1:9">
      <c r="A6428" s="81">
        <f t="shared" si="740"/>
        <v>577000402021</v>
      </c>
      <c r="B6428">
        <v>5770004</v>
      </c>
      <c r="C6428" t="s">
        <v>1139</v>
      </c>
      <c r="D6428" s="1">
        <v>44561</v>
      </c>
      <c r="E6428" s="34" t="str">
        <f t="shared" si="742"/>
        <v/>
      </c>
      <c r="F6428" s="34" t="str">
        <f t="shared" si="742"/>
        <v/>
      </c>
      <c r="G6428" s="34" t="str">
        <f t="shared" si="742"/>
        <v/>
      </c>
      <c r="H6428" s="34" t="str">
        <f t="shared" si="742"/>
        <v/>
      </c>
      <c r="I6428" s="34" t="str">
        <f t="shared" si="742"/>
        <v/>
      </c>
    </row>
    <row r="6429" spans="1:9">
      <c r="A6429" s="81">
        <f t="shared" si="740"/>
        <v>577000402020</v>
      </c>
      <c r="B6429">
        <v>5770004</v>
      </c>
      <c r="C6429" t="s">
        <v>1139</v>
      </c>
      <c r="D6429" s="1">
        <v>44196</v>
      </c>
      <c r="E6429" s="34" t="str">
        <f t="shared" si="742"/>
        <v/>
      </c>
      <c r="F6429" s="34" t="str">
        <f t="shared" si="742"/>
        <v/>
      </c>
      <c r="G6429" s="34" t="str">
        <f t="shared" si="742"/>
        <v/>
      </c>
      <c r="H6429" s="34" t="str">
        <f t="shared" si="742"/>
        <v/>
      </c>
      <c r="I6429" s="34" t="str">
        <f t="shared" si="742"/>
        <v/>
      </c>
    </row>
    <row r="6430" spans="1:9">
      <c r="A6430" s="81">
        <f t="shared" si="740"/>
        <v>577000402019</v>
      </c>
      <c r="B6430">
        <v>5770004</v>
      </c>
      <c r="C6430" t="s">
        <v>1139</v>
      </c>
      <c r="D6430" s="1">
        <v>43830</v>
      </c>
      <c r="E6430" s="34" t="str">
        <f t="shared" si="742"/>
        <v/>
      </c>
      <c r="F6430" s="34" t="str">
        <f t="shared" si="742"/>
        <v/>
      </c>
      <c r="G6430" s="34" t="str">
        <f t="shared" si="742"/>
        <v/>
      </c>
      <c r="H6430" s="34" t="str">
        <f t="shared" si="742"/>
        <v/>
      </c>
      <c r="I6430" s="34" t="str">
        <f t="shared" si="742"/>
        <v/>
      </c>
    </row>
    <row r="6431" spans="1:9">
      <c r="A6431" s="81">
        <f t="shared" si="740"/>
        <v>577000402018</v>
      </c>
      <c r="B6431">
        <v>5770004</v>
      </c>
      <c r="C6431" t="s">
        <v>1139</v>
      </c>
      <c r="D6431" s="1">
        <v>43465</v>
      </c>
      <c r="E6431" s="34">
        <f t="shared" si="742"/>
        <v>6483</v>
      </c>
      <c r="F6431" s="34">
        <f t="shared" si="742"/>
        <v>2708</v>
      </c>
      <c r="G6431" s="34">
        <f t="shared" si="742"/>
        <v>1708</v>
      </c>
      <c r="H6431" s="34">
        <f t="shared" si="742"/>
        <v>271</v>
      </c>
      <c r="I6431" s="34">
        <f t="shared" si="742"/>
        <v>729</v>
      </c>
    </row>
    <row r="6432" spans="1:9">
      <c r="A6432" s="81">
        <f t="shared" si="740"/>
        <v>577000402017</v>
      </c>
      <c r="B6432">
        <v>5770004</v>
      </c>
      <c r="C6432" t="s">
        <v>1139</v>
      </c>
      <c r="D6432" s="1">
        <v>43100</v>
      </c>
      <c r="E6432" s="34">
        <f t="shared" si="742"/>
        <v>6483</v>
      </c>
      <c r="F6432" s="34">
        <f t="shared" si="742"/>
        <v>2680</v>
      </c>
      <c r="G6432" s="34">
        <f t="shared" si="742"/>
        <v>1699</v>
      </c>
      <c r="H6432" s="34">
        <f t="shared" si="742"/>
        <v>270</v>
      </c>
      <c r="I6432" s="34">
        <f t="shared" si="742"/>
        <v>711</v>
      </c>
    </row>
    <row r="6433" spans="1:9">
      <c r="A6433" s="81">
        <f t="shared" si="740"/>
        <v>577000402016</v>
      </c>
      <c r="B6433">
        <v>5770004</v>
      </c>
      <c r="C6433" t="s">
        <v>1139</v>
      </c>
      <c r="D6433" s="1">
        <v>42735</v>
      </c>
      <c r="E6433" s="34">
        <f t="shared" si="742"/>
        <v>6483</v>
      </c>
      <c r="F6433" s="34">
        <f t="shared" si="742"/>
        <v>2607</v>
      </c>
      <c r="G6433" s="34">
        <f t="shared" si="742"/>
        <v>1673</v>
      </c>
      <c r="H6433" s="34">
        <f t="shared" si="742"/>
        <v>239</v>
      </c>
      <c r="I6433" s="34">
        <f t="shared" si="742"/>
        <v>695</v>
      </c>
    </row>
    <row r="6434" spans="1:9">
      <c r="A6434" s="81">
        <f t="shared" si="740"/>
        <v>577000402015</v>
      </c>
      <c r="B6434">
        <v>5770004</v>
      </c>
      <c r="C6434" t="s">
        <v>1139</v>
      </c>
      <c r="D6434" s="1">
        <v>42369</v>
      </c>
      <c r="E6434" s="34">
        <f t="shared" ref="E6434:I6443" si="743">IF(YEAR($D6434)&lt;2016,VLOOKUP($A6434,LDB_alt,COLUMN()-1,FALSE),IFERROR(VLOOKUP($A6434,LDB_neu,COLUMN()-1,FALSE),""))</f>
        <v>6482.54</v>
      </c>
      <c r="F6434" s="34">
        <f t="shared" si="743"/>
        <v>2558.79</v>
      </c>
      <c r="G6434" s="34">
        <f t="shared" si="743"/>
        <v>1675.75</v>
      </c>
      <c r="H6434" s="34">
        <f t="shared" si="743"/>
        <v>202.19</v>
      </c>
      <c r="I6434" s="34">
        <f t="shared" si="743"/>
        <v>680.85</v>
      </c>
    </row>
    <row r="6435" spans="1:9">
      <c r="A6435" s="81">
        <f t="shared" si="740"/>
        <v>577000402014</v>
      </c>
      <c r="B6435">
        <v>5770004</v>
      </c>
      <c r="C6435" t="s">
        <v>1139</v>
      </c>
      <c r="D6435" s="1">
        <v>42004</v>
      </c>
      <c r="E6435" s="34">
        <f t="shared" si="743"/>
        <v>6482.54</v>
      </c>
      <c r="F6435" s="34">
        <f t="shared" si="743"/>
        <v>2548.48</v>
      </c>
      <c r="G6435" s="34">
        <f t="shared" si="743"/>
        <v>1671.18</v>
      </c>
      <c r="H6435" s="34">
        <f t="shared" si="743"/>
        <v>200.41</v>
      </c>
      <c r="I6435" s="34">
        <f t="shared" si="743"/>
        <v>676.89</v>
      </c>
    </row>
    <row r="6436" spans="1:9">
      <c r="A6436" s="81">
        <f t="shared" si="740"/>
        <v>577000402013</v>
      </c>
      <c r="B6436">
        <v>5770004</v>
      </c>
      <c r="C6436" t="s">
        <v>1139</v>
      </c>
      <c r="D6436" s="1">
        <v>41639</v>
      </c>
      <c r="E6436" s="34">
        <f t="shared" si="743"/>
        <v>6482.55</v>
      </c>
      <c r="F6436" s="34">
        <f t="shared" si="743"/>
        <v>2542.7200000000003</v>
      </c>
      <c r="G6436" s="34">
        <f t="shared" si="743"/>
        <v>1666.41</v>
      </c>
      <c r="H6436" s="34">
        <f t="shared" si="743"/>
        <v>198.15</v>
      </c>
      <c r="I6436" s="34">
        <f t="shared" si="743"/>
        <v>678.16</v>
      </c>
    </row>
    <row r="6437" spans="1:9">
      <c r="A6437" s="81">
        <f t="shared" si="740"/>
        <v>577000402012</v>
      </c>
      <c r="B6437">
        <v>5770004</v>
      </c>
      <c r="C6437" t="s">
        <v>1139</v>
      </c>
      <c r="D6437" s="1">
        <v>41274</v>
      </c>
      <c r="E6437" s="34">
        <f t="shared" si="743"/>
        <v>6482.55</v>
      </c>
      <c r="F6437" s="34">
        <f t="shared" si="743"/>
        <v>2538.5700000000002</v>
      </c>
      <c r="G6437" s="34">
        <f t="shared" si="743"/>
        <v>1664.93</v>
      </c>
      <c r="H6437" s="34">
        <f t="shared" si="743"/>
        <v>196.96</v>
      </c>
      <c r="I6437" s="34">
        <f t="shared" si="743"/>
        <v>676.68</v>
      </c>
    </row>
    <row r="6438" spans="1:9">
      <c r="A6438" s="81">
        <f t="shared" si="740"/>
        <v>577000402011</v>
      </c>
      <c r="B6438">
        <v>5770004</v>
      </c>
      <c r="C6438" t="s">
        <v>1139</v>
      </c>
      <c r="D6438" s="1">
        <v>40908</v>
      </c>
      <c r="E6438" s="34">
        <f t="shared" si="743"/>
        <v>6480.31</v>
      </c>
      <c r="F6438" s="34">
        <f t="shared" si="743"/>
        <v>2534.6999999999998</v>
      </c>
      <c r="G6438" s="34">
        <f t="shared" si="743"/>
        <v>1662.02</v>
      </c>
      <c r="H6438" s="34">
        <f t="shared" si="743"/>
        <v>196.53</v>
      </c>
      <c r="I6438" s="34">
        <f t="shared" si="743"/>
        <v>676.15</v>
      </c>
    </row>
    <row r="6439" spans="1:9">
      <c r="A6439" s="81">
        <f t="shared" si="740"/>
        <v>577000402010</v>
      </c>
      <c r="B6439">
        <v>5770004</v>
      </c>
      <c r="C6439" t="s">
        <v>1139</v>
      </c>
      <c r="D6439" s="1">
        <v>40543</v>
      </c>
      <c r="E6439" s="34">
        <f t="shared" si="743"/>
        <v>6480.33</v>
      </c>
      <c r="F6439" s="34">
        <f t="shared" si="743"/>
        <v>2523.1899999999996</v>
      </c>
      <c r="G6439" s="34">
        <f t="shared" si="743"/>
        <v>1655.37</v>
      </c>
      <c r="H6439" s="34">
        <f t="shared" si="743"/>
        <v>192.87</v>
      </c>
      <c r="I6439" s="34">
        <f t="shared" si="743"/>
        <v>674.95</v>
      </c>
    </row>
    <row r="6440" spans="1:9">
      <c r="A6440" s="81">
        <f t="shared" si="740"/>
        <v>577000402009</v>
      </c>
      <c r="B6440">
        <v>5770004</v>
      </c>
      <c r="C6440" t="s">
        <v>1139</v>
      </c>
      <c r="D6440" s="1">
        <v>40178</v>
      </c>
      <c r="E6440" s="34">
        <f t="shared" si="743"/>
        <v>6480.37</v>
      </c>
      <c r="F6440" s="34">
        <f t="shared" si="743"/>
        <v>2516.6999999999998</v>
      </c>
      <c r="G6440" s="34">
        <f t="shared" si="743"/>
        <v>1651.85</v>
      </c>
      <c r="H6440" s="34">
        <f t="shared" si="743"/>
        <v>189.58</v>
      </c>
      <c r="I6440" s="34">
        <f t="shared" si="743"/>
        <v>675.27</v>
      </c>
    </row>
    <row r="6441" spans="1:9">
      <c r="A6441" s="81">
        <f t="shared" si="740"/>
        <v>577000402008</v>
      </c>
      <c r="B6441">
        <v>5770004</v>
      </c>
      <c r="C6441" t="s">
        <v>1139</v>
      </c>
      <c r="D6441" s="1">
        <v>39813</v>
      </c>
      <c r="E6441" s="34">
        <f t="shared" si="743"/>
        <v>6480.25</v>
      </c>
      <c r="F6441" s="34">
        <f t="shared" si="743"/>
        <v>2503.65</v>
      </c>
      <c r="G6441" s="34">
        <f t="shared" si="743"/>
        <v>1641.61</v>
      </c>
      <c r="H6441" s="34">
        <f t="shared" si="743"/>
        <v>188.69</v>
      </c>
      <c r="I6441" s="34">
        <f t="shared" si="743"/>
        <v>673.35</v>
      </c>
    </row>
    <row r="6442" spans="1:9">
      <c r="A6442" s="81">
        <f t="shared" si="740"/>
        <v>577000402007</v>
      </c>
      <c r="B6442">
        <v>5770004</v>
      </c>
      <c r="C6442" t="s">
        <v>1139</v>
      </c>
      <c r="D6442" s="1">
        <v>39447</v>
      </c>
      <c r="E6442" s="34">
        <f t="shared" si="743"/>
        <v>6480.24</v>
      </c>
      <c r="F6442" s="34">
        <f t="shared" si="743"/>
        <v>2491.25</v>
      </c>
      <c r="G6442" s="34">
        <f t="shared" si="743"/>
        <v>1632.58</v>
      </c>
      <c r="H6442" s="34">
        <f t="shared" si="743"/>
        <v>185.25</v>
      </c>
      <c r="I6442" s="34">
        <f t="shared" si="743"/>
        <v>673.42</v>
      </c>
    </row>
    <row r="6443" spans="1:9">
      <c r="A6443" s="81">
        <f t="shared" si="740"/>
        <v>577000402006</v>
      </c>
      <c r="B6443">
        <v>5770004</v>
      </c>
      <c r="C6443" t="s">
        <v>1139</v>
      </c>
      <c r="D6443" s="1">
        <v>39082</v>
      </c>
      <c r="E6443" s="34">
        <f t="shared" si="743"/>
        <v>6480.01</v>
      </c>
      <c r="F6443" s="34">
        <f t="shared" si="743"/>
        <v>2479.16</v>
      </c>
      <c r="G6443" s="34">
        <f t="shared" si="743"/>
        <v>1627.02</v>
      </c>
      <c r="H6443" s="34">
        <f t="shared" si="743"/>
        <v>185.25</v>
      </c>
      <c r="I6443" s="34">
        <f t="shared" si="743"/>
        <v>666.89</v>
      </c>
    </row>
    <row r="6444" spans="1:9">
      <c r="A6444" s="81">
        <f t="shared" si="740"/>
        <v>577000802025</v>
      </c>
      <c r="B6444">
        <v>5770008</v>
      </c>
      <c r="C6444" t="s">
        <v>1140</v>
      </c>
      <c r="D6444" s="1">
        <v>46022</v>
      </c>
      <c r="E6444" s="34" t="str">
        <f t="shared" ref="E6444:I6453" si="744">IF(YEAR($D6444)&lt;2016,VLOOKUP($A6444,LDB_alt,COLUMN()-1,FALSE),IFERROR(VLOOKUP($A6444,LDB_neu,COLUMN()-1,FALSE),""))</f>
        <v/>
      </c>
      <c r="F6444" s="34" t="str">
        <f t="shared" si="744"/>
        <v/>
      </c>
      <c r="G6444" s="34" t="str">
        <f t="shared" si="744"/>
        <v/>
      </c>
      <c r="H6444" s="34" t="str">
        <f t="shared" si="744"/>
        <v/>
      </c>
      <c r="I6444" s="34" t="str">
        <f t="shared" si="744"/>
        <v/>
      </c>
    </row>
    <row r="6445" spans="1:9">
      <c r="A6445" s="81">
        <f t="shared" si="740"/>
        <v>577000802024</v>
      </c>
      <c r="B6445">
        <v>5770008</v>
      </c>
      <c r="C6445" t="s">
        <v>1140</v>
      </c>
      <c r="D6445" s="1">
        <v>45657</v>
      </c>
      <c r="E6445" s="34" t="str">
        <f t="shared" si="744"/>
        <v/>
      </c>
      <c r="F6445" s="34" t="str">
        <f t="shared" si="744"/>
        <v/>
      </c>
      <c r="G6445" s="34" t="str">
        <f t="shared" si="744"/>
        <v/>
      </c>
      <c r="H6445" s="34" t="str">
        <f t="shared" si="744"/>
        <v/>
      </c>
      <c r="I6445" s="34" t="str">
        <f t="shared" si="744"/>
        <v/>
      </c>
    </row>
    <row r="6446" spans="1:9">
      <c r="A6446" s="81">
        <f t="shared" si="740"/>
        <v>577000802023</v>
      </c>
      <c r="B6446">
        <v>5770008</v>
      </c>
      <c r="C6446" t="s">
        <v>1140</v>
      </c>
      <c r="D6446" s="1">
        <v>45291</v>
      </c>
      <c r="E6446" s="34" t="str">
        <f t="shared" si="744"/>
        <v/>
      </c>
      <c r="F6446" s="34" t="str">
        <f t="shared" si="744"/>
        <v/>
      </c>
      <c r="G6446" s="34" t="str">
        <f t="shared" si="744"/>
        <v/>
      </c>
      <c r="H6446" s="34" t="str">
        <f t="shared" si="744"/>
        <v/>
      </c>
      <c r="I6446" s="34" t="str">
        <f t="shared" si="744"/>
        <v/>
      </c>
    </row>
    <row r="6447" spans="1:9">
      <c r="A6447" s="81">
        <f t="shared" si="740"/>
        <v>577000802022</v>
      </c>
      <c r="B6447">
        <v>5770008</v>
      </c>
      <c r="C6447" t="s">
        <v>1140</v>
      </c>
      <c r="D6447" s="1">
        <v>44926</v>
      </c>
      <c r="E6447" s="34" t="str">
        <f t="shared" si="744"/>
        <v/>
      </c>
      <c r="F6447" s="34" t="str">
        <f t="shared" si="744"/>
        <v/>
      </c>
      <c r="G6447" s="34" t="str">
        <f t="shared" si="744"/>
        <v/>
      </c>
      <c r="H6447" s="34" t="str">
        <f t="shared" si="744"/>
        <v/>
      </c>
      <c r="I6447" s="34" t="str">
        <f t="shared" si="744"/>
        <v/>
      </c>
    </row>
    <row r="6448" spans="1:9">
      <c r="A6448" s="81">
        <f t="shared" si="740"/>
        <v>577000802021</v>
      </c>
      <c r="B6448">
        <v>5770008</v>
      </c>
      <c r="C6448" t="s">
        <v>1140</v>
      </c>
      <c r="D6448" s="1">
        <v>44561</v>
      </c>
      <c r="E6448" s="34" t="str">
        <f t="shared" si="744"/>
        <v/>
      </c>
      <c r="F6448" s="34" t="str">
        <f t="shared" si="744"/>
        <v/>
      </c>
      <c r="G6448" s="34" t="str">
        <f t="shared" si="744"/>
        <v/>
      </c>
      <c r="H6448" s="34" t="str">
        <f t="shared" si="744"/>
        <v/>
      </c>
      <c r="I6448" s="34" t="str">
        <f t="shared" si="744"/>
        <v/>
      </c>
    </row>
    <row r="6449" spans="1:9">
      <c r="A6449" s="81">
        <f t="shared" si="740"/>
        <v>577000802020</v>
      </c>
      <c r="B6449">
        <v>5770008</v>
      </c>
      <c r="C6449" t="s">
        <v>1140</v>
      </c>
      <c r="D6449" s="1">
        <v>44196</v>
      </c>
      <c r="E6449" s="34" t="str">
        <f t="shared" si="744"/>
        <v/>
      </c>
      <c r="F6449" s="34" t="str">
        <f t="shared" si="744"/>
        <v/>
      </c>
      <c r="G6449" s="34" t="str">
        <f t="shared" si="744"/>
        <v/>
      </c>
      <c r="H6449" s="34" t="str">
        <f t="shared" si="744"/>
        <v/>
      </c>
      <c r="I6449" s="34" t="str">
        <f t="shared" si="744"/>
        <v/>
      </c>
    </row>
    <row r="6450" spans="1:9">
      <c r="A6450" s="81">
        <f t="shared" si="740"/>
        <v>577000802019</v>
      </c>
      <c r="B6450">
        <v>5770008</v>
      </c>
      <c r="C6450" t="s">
        <v>1140</v>
      </c>
      <c r="D6450" s="1">
        <v>43830</v>
      </c>
      <c r="E6450" s="34" t="str">
        <f t="shared" si="744"/>
        <v/>
      </c>
      <c r="F6450" s="34" t="str">
        <f t="shared" si="744"/>
        <v/>
      </c>
      <c r="G6450" s="34" t="str">
        <f t="shared" si="744"/>
        <v/>
      </c>
      <c r="H6450" s="34" t="str">
        <f t="shared" si="744"/>
        <v/>
      </c>
      <c r="I6450" s="34" t="str">
        <f t="shared" si="744"/>
        <v/>
      </c>
    </row>
    <row r="6451" spans="1:9">
      <c r="A6451" s="81">
        <f t="shared" si="740"/>
        <v>577000802018</v>
      </c>
      <c r="B6451">
        <v>5770008</v>
      </c>
      <c r="C6451" t="s">
        <v>1140</v>
      </c>
      <c r="D6451" s="1">
        <v>43465</v>
      </c>
      <c r="E6451" s="34">
        <f t="shared" si="744"/>
        <v>8421</v>
      </c>
      <c r="F6451" s="34">
        <f t="shared" si="744"/>
        <v>1774</v>
      </c>
      <c r="G6451" s="34">
        <f t="shared" si="744"/>
        <v>1059</v>
      </c>
      <c r="H6451" s="34">
        <f t="shared" si="744"/>
        <v>116</v>
      </c>
      <c r="I6451" s="34">
        <f t="shared" si="744"/>
        <v>599</v>
      </c>
    </row>
    <row r="6452" spans="1:9">
      <c r="A6452" s="81">
        <f t="shared" si="740"/>
        <v>577000802017</v>
      </c>
      <c r="B6452">
        <v>5770008</v>
      </c>
      <c r="C6452" t="s">
        <v>1140</v>
      </c>
      <c r="D6452" s="1">
        <v>43100</v>
      </c>
      <c r="E6452" s="34">
        <f t="shared" si="744"/>
        <v>8421</v>
      </c>
      <c r="F6452" s="34">
        <f t="shared" si="744"/>
        <v>1765</v>
      </c>
      <c r="G6452" s="34">
        <f t="shared" si="744"/>
        <v>1055</v>
      </c>
      <c r="H6452" s="34">
        <f t="shared" si="744"/>
        <v>116</v>
      </c>
      <c r="I6452" s="34">
        <f t="shared" si="744"/>
        <v>594</v>
      </c>
    </row>
    <row r="6453" spans="1:9">
      <c r="A6453" s="81">
        <f t="shared" si="740"/>
        <v>577000802016</v>
      </c>
      <c r="B6453">
        <v>5770008</v>
      </c>
      <c r="C6453" t="s">
        <v>1140</v>
      </c>
      <c r="D6453" s="1">
        <v>42735</v>
      </c>
      <c r="E6453" s="34">
        <f t="shared" si="744"/>
        <v>8421</v>
      </c>
      <c r="F6453" s="34">
        <f t="shared" si="744"/>
        <v>1749</v>
      </c>
      <c r="G6453" s="34">
        <f t="shared" si="744"/>
        <v>1040</v>
      </c>
      <c r="H6453" s="34">
        <f t="shared" si="744"/>
        <v>116</v>
      </c>
      <c r="I6453" s="34">
        <f t="shared" si="744"/>
        <v>593</v>
      </c>
    </row>
    <row r="6454" spans="1:9">
      <c r="A6454" s="81">
        <f t="shared" si="740"/>
        <v>577000802015</v>
      </c>
      <c r="B6454">
        <v>5770008</v>
      </c>
      <c r="C6454" t="s">
        <v>1140</v>
      </c>
      <c r="D6454" s="1">
        <v>42369</v>
      </c>
      <c r="E6454" s="34">
        <f t="shared" ref="E6454:I6463" si="745">IF(YEAR($D6454)&lt;2016,VLOOKUP($A6454,LDB_alt,COLUMN()-1,FALSE),IFERROR(VLOOKUP($A6454,LDB_neu,COLUMN()-1,FALSE),""))</f>
        <v>8420.73</v>
      </c>
      <c r="F6454" s="34">
        <f t="shared" si="745"/>
        <v>1748.0299999999997</v>
      </c>
      <c r="G6454" s="34">
        <f t="shared" si="745"/>
        <v>1042.5999999999999</v>
      </c>
      <c r="H6454" s="34">
        <f t="shared" si="745"/>
        <v>105.61</v>
      </c>
      <c r="I6454" s="34">
        <f t="shared" si="745"/>
        <v>599.82000000000005</v>
      </c>
    </row>
    <row r="6455" spans="1:9">
      <c r="A6455" s="81">
        <f t="shared" si="740"/>
        <v>577000802014</v>
      </c>
      <c r="B6455">
        <v>5770008</v>
      </c>
      <c r="C6455" t="s">
        <v>1140</v>
      </c>
      <c r="D6455" s="1">
        <v>42004</v>
      </c>
      <c r="E6455" s="34">
        <f t="shared" si="745"/>
        <v>8420.73</v>
      </c>
      <c r="F6455" s="34">
        <f t="shared" si="745"/>
        <v>1740.09</v>
      </c>
      <c r="G6455" s="34">
        <f t="shared" si="745"/>
        <v>1035.25</v>
      </c>
      <c r="H6455" s="34">
        <f t="shared" si="745"/>
        <v>106.79</v>
      </c>
      <c r="I6455" s="34">
        <f t="shared" si="745"/>
        <v>598.04999999999995</v>
      </c>
    </row>
    <row r="6456" spans="1:9">
      <c r="A6456" s="81">
        <f t="shared" si="740"/>
        <v>577000802013</v>
      </c>
      <c r="B6456">
        <v>5770008</v>
      </c>
      <c r="C6456" t="s">
        <v>1140</v>
      </c>
      <c r="D6456" s="1">
        <v>41639</v>
      </c>
      <c r="E6456" s="34">
        <f t="shared" si="745"/>
        <v>8420.73</v>
      </c>
      <c r="F6456" s="34">
        <f t="shared" si="745"/>
        <v>1720.2600000000002</v>
      </c>
      <c r="G6456" s="34">
        <f t="shared" si="745"/>
        <v>1028.6500000000001</v>
      </c>
      <c r="H6456" s="34">
        <f t="shared" si="745"/>
        <v>93.94</v>
      </c>
      <c r="I6456" s="34">
        <f t="shared" si="745"/>
        <v>597.66999999999996</v>
      </c>
    </row>
    <row r="6457" spans="1:9">
      <c r="A6457" s="81">
        <f t="shared" si="740"/>
        <v>577000802012</v>
      </c>
      <c r="B6457">
        <v>5770008</v>
      </c>
      <c r="C6457" t="s">
        <v>1140</v>
      </c>
      <c r="D6457" s="1">
        <v>41274</v>
      </c>
      <c r="E6457" s="34">
        <f t="shared" si="745"/>
        <v>8420.73</v>
      </c>
      <c r="F6457" s="34">
        <f t="shared" si="745"/>
        <v>1698.95</v>
      </c>
      <c r="G6457" s="34">
        <f t="shared" si="745"/>
        <v>1016.46</v>
      </c>
      <c r="H6457" s="34">
        <f t="shared" si="745"/>
        <v>86.95</v>
      </c>
      <c r="I6457" s="34">
        <f t="shared" si="745"/>
        <v>595.54</v>
      </c>
    </row>
    <row r="6458" spans="1:9">
      <c r="A6458" s="81">
        <f t="shared" si="740"/>
        <v>577000802011</v>
      </c>
      <c r="B6458">
        <v>5770008</v>
      </c>
      <c r="C6458" t="s">
        <v>1140</v>
      </c>
      <c r="D6458" s="1">
        <v>40908</v>
      </c>
      <c r="E6458" s="34">
        <f t="shared" si="745"/>
        <v>8416.14</v>
      </c>
      <c r="F6458" s="34">
        <f t="shared" si="745"/>
        <v>1678.87</v>
      </c>
      <c r="G6458" s="34">
        <f t="shared" si="745"/>
        <v>1000.89</v>
      </c>
      <c r="H6458" s="34">
        <f t="shared" si="745"/>
        <v>84.33</v>
      </c>
      <c r="I6458" s="34">
        <f t="shared" si="745"/>
        <v>593.65</v>
      </c>
    </row>
    <row r="6459" spans="1:9">
      <c r="A6459" s="81">
        <f t="shared" si="740"/>
        <v>577000802010</v>
      </c>
      <c r="B6459">
        <v>5770008</v>
      </c>
      <c r="C6459" t="s">
        <v>1140</v>
      </c>
      <c r="D6459" s="1">
        <v>40543</v>
      </c>
      <c r="E6459" s="34">
        <f t="shared" si="745"/>
        <v>8416.1299999999992</v>
      </c>
      <c r="F6459" s="34">
        <f t="shared" si="745"/>
        <v>1668.8200000000002</v>
      </c>
      <c r="G6459" s="34">
        <f t="shared" si="745"/>
        <v>993.08</v>
      </c>
      <c r="H6459" s="34">
        <f t="shared" si="745"/>
        <v>84.28</v>
      </c>
      <c r="I6459" s="34">
        <f t="shared" si="745"/>
        <v>591.46</v>
      </c>
    </row>
    <row r="6460" spans="1:9">
      <c r="A6460" s="81">
        <f t="shared" si="740"/>
        <v>577000802009</v>
      </c>
      <c r="B6460">
        <v>5770008</v>
      </c>
      <c r="C6460" t="s">
        <v>1140</v>
      </c>
      <c r="D6460" s="1">
        <v>40178</v>
      </c>
      <c r="E6460" s="34">
        <f t="shared" si="745"/>
        <v>8416.1200000000008</v>
      </c>
      <c r="F6460" s="34">
        <f t="shared" si="745"/>
        <v>1663.5</v>
      </c>
      <c r="G6460" s="34">
        <f t="shared" si="745"/>
        <v>988.24</v>
      </c>
      <c r="H6460" s="34">
        <f t="shared" si="745"/>
        <v>83.73</v>
      </c>
      <c r="I6460" s="34">
        <f t="shared" si="745"/>
        <v>591.53</v>
      </c>
    </row>
    <row r="6461" spans="1:9">
      <c r="A6461" s="81">
        <f t="shared" si="740"/>
        <v>577000802008</v>
      </c>
      <c r="B6461">
        <v>5770008</v>
      </c>
      <c r="C6461" t="s">
        <v>1140</v>
      </c>
      <c r="D6461" s="1">
        <v>39813</v>
      </c>
      <c r="E6461" s="34">
        <f t="shared" si="745"/>
        <v>8416.1</v>
      </c>
      <c r="F6461" s="34">
        <f t="shared" si="745"/>
        <v>1649.7399999999998</v>
      </c>
      <c r="G6461" s="34">
        <f t="shared" si="745"/>
        <v>977.38</v>
      </c>
      <c r="H6461" s="34">
        <f t="shared" si="745"/>
        <v>82.48</v>
      </c>
      <c r="I6461" s="34">
        <f t="shared" si="745"/>
        <v>589.88</v>
      </c>
    </row>
    <row r="6462" spans="1:9">
      <c r="A6462" s="81">
        <f t="shared" si="740"/>
        <v>577000802007</v>
      </c>
      <c r="B6462">
        <v>5770008</v>
      </c>
      <c r="C6462" t="s">
        <v>1140</v>
      </c>
      <c r="D6462" s="1">
        <v>39447</v>
      </c>
      <c r="E6462" s="34">
        <f t="shared" si="745"/>
        <v>8415.98</v>
      </c>
      <c r="F6462" s="34">
        <f t="shared" si="745"/>
        <v>1642.66</v>
      </c>
      <c r="G6462" s="34">
        <f t="shared" si="745"/>
        <v>972.4</v>
      </c>
      <c r="H6462" s="34">
        <f t="shared" si="745"/>
        <v>82.3</v>
      </c>
      <c r="I6462" s="34">
        <f t="shared" si="745"/>
        <v>587.96</v>
      </c>
    </row>
    <row r="6463" spans="1:9">
      <c r="A6463" s="81">
        <f t="shared" si="740"/>
        <v>577000802006</v>
      </c>
      <c r="B6463">
        <v>5770008</v>
      </c>
      <c r="C6463" t="s">
        <v>1140</v>
      </c>
      <c r="D6463" s="1">
        <v>39082</v>
      </c>
      <c r="E6463" s="34">
        <f t="shared" si="745"/>
        <v>8415.9599999999991</v>
      </c>
      <c r="F6463" s="34">
        <f t="shared" si="745"/>
        <v>1637.9900000000002</v>
      </c>
      <c r="G6463" s="34">
        <f t="shared" si="745"/>
        <v>969.03</v>
      </c>
      <c r="H6463" s="34">
        <f t="shared" si="745"/>
        <v>81.14</v>
      </c>
      <c r="I6463" s="34">
        <f t="shared" si="745"/>
        <v>587.82000000000005</v>
      </c>
    </row>
    <row r="6464" spans="1:9">
      <c r="A6464" s="81">
        <f t="shared" si="740"/>
        <v>577001202025</v>
      </c>
      <c r="B6464">
        <v>5770012</v>
      </c>
      <c r="C6464" t="s">
        <v>559</v>
      </c>
      <c r="D6464" s="1">
        <v>46022</v>
      </c>
      <c r="E6464" s="34" t="str">
        <f t="shared" ref="E6464:I6473" si="746">IF(YEAR($D6464)&lt;2016,VLOOKUP($A6464,LDB_alt,COLUMN()-1,FALSE),IFERROR(VLOOKUP($A6464,LDB_neu,COLUMN()-1,FALSE),""))</f>
        <v/>
      </c>
      <c r="F6464" s="34" t="str">
        <f t="shared" si="746"/>
        <v/>
      </c>
      <c r="G6464" s="34" t="str">
        <f t="shared" si="746"/>
        <v/>
      </c>
      <c r="H6464" s="34" t="str">
        <f t="shared" si="746"/>
        <v/>
      </c>
      <c r="I6464" s="34" t="str">
        <f t="shared" si="746"/>
        <v/>
      </c>
    </row>
    <row r="6465" spans="1:9">
      <c r="A6465" s="81">
        <f t="shared" si="740"/>
        <v>577001202024</v>
      </c>
      <c r="B6465">
        <v>5770012</v>
      </c>
      <c r="C6465" t="s">
        <v>559</v>
      </c>
      <c r="D6465" s="1">
        <v>45657</v>
      </c>
      <c r="E6465" s="34" t="str">
        <f t="shared" si="746"/>
        <v/>
      </c>
      <c r="F6465" s="34" t="str">
        <f t="shared" si="746"/>
        <v/>
      </c>
      <c r="G6465" s="34" t="str">
        <f t="shared" si="746"/>
        <v/>
      </c>
      <c r="H6465" s="34" t="str">
        <f t="shared" si="746"/>
        <v/>
      </c>
      <c r="I6465" s="34" t="str">
        <f t="shared" si="746"/>
        <v/>
      </c>
    </row>
    <row r="6466" spans="1:9">
      <c r="A6466" s="81">
        <f t="shared" si="740"/>
        <v>577001202023</v>
      </c>
      <c r="B6466">
        <v>5770012</v>
      </c>
      <c r="C6466" t="s">
        <v>559</v>
      </c>
      <c r="D6466" s="1">
        <v>45291</v>
      </c>
      <c r="E6466" s="34" t="str">
        <f t="shared" si="746"/>
        <v/>
      </c>
      <c r="F6466" s="34" t="str">
        <f t="shared" si="746"/>
        <v/>
      </c>
      <c r="G6466" s="34" t="str">
        <f t="shared" si="746"/>
        <v/>
      </c>
      <c r="H6466" s="34" t="str">
        <f t="shared" si="746"/>
        <v/>
      </c>
      <c r="I6466" s="34" t="str">
        <f t="shared" si="746"/>
        <v/>
      </c>
    </row>
    <row r="6467" spans="1:9">
      <c r="A6467" s="81">
        <f t="shared" si="740"/>
        <v>577001202022</v>
      </c>
      <c r="B6467">
        <v>5770012</v>
      </c>
      <c r="C6467" t="s">
        <v>559</v>
      </c>
      <c r="D6467" s="1">
        <v>44926</v>
      </c>
      <c r="E6467" s="34" t="str">
        <f t="shared" si="746"/>
        <v/>
      </c>
      <c r="F6467" s="34" t="str">
        <f t="shared" si="746"/>
        <v/>
      </c>
      <c r="G6467" s="34" t="str">
        <f t="shared" si="746"/>
        <v/>
      </c>
      <c r="H6467" s="34" t="str">
        <f t="shared" si="746"/>
        <v/>
      </c>
      <c r="I6467" s="34" t="str">
        <f t="shared" si="746"/>
        <v/>
      </c>
    </row>
    <row r="6468" spans="1:9">
      <c r="A6468" s="81">
        <f t="shared" si="740"/>
        <v>577001202021</v>
      </c>
      <c r="B6468">
        <v>5770012</v>
      </c>
      <c r="C6468" t="s">
        <v>559</v>
      </c>
      <c r="D6468" s="1">
        <v>44561</v>
      </c>
      <c r="E6468" s="34" t="str">
        <f t="shared" si="746"/>
        <v/>
      </c>
      <c r="F6468" s="34" t="str">
        <f t="shared" si="746"/>
        <v/>
      </c>
      <c r="G6468" s="34" t="str">
        <f t="shared" si="746"/>
        <v/>
      </c>
      <c r="H6468" s="34" t="str">
        <f t="shared" si="746"/>
        <v/>
      </c>
      <c r="I6468" s="34" t="str">
        <f t="shared" si="746"/>
        <v/>
      </c>
    </row>
    <row r="6469" spans="1:9">
      <c r="A6469" s="81">
        <f t="shared" ref="A6469:A6532" si="747">(LEFT(B6469&amp;"00000000",8)&amp;YEAR(D6469))+0</f>
        <v>577001202020</v>
      </c>
      <c r="B6469">
        <v>5770012</v>
      </c>
      <c r="C6469" t="s">
        <v>559</v>
      </c>
      <c r="D6469" s="1">
        <v>44196</v>
      </c>
      <c r="E6469" s="34" t="str">
        <f t="shared" si="746"/>
        <v/>
      </c>
      <c r="F6469" s="34" t="str">
        <f t="shared" si="746"/>
        <v/>
      </c>
      <c r="G6469" s="34" t="str">
        <f t="shared" si="746"/>
        <v/>
      </c>
      <c r="H6469" s="34" t="str">
        <f t="shared" si="746"/>
        <v/>
      </c>
      <c r="I6469" s="34" t="str">
        <f t="shared" si="746"/>
        <v/>
      </c>
    </row>
    <row r="6470" spans="1:9">
      <c r="A6470" s="81">
        <f t="shared" si="747"/>
        <v>577001202019</v>
      </c>
      <c r="B6470">
        <v>5770012</v>
      </c>
      <c r="C6470" t="s">
        <v>559</v>
      </c>
      <c r="D6470" s="1">
        <v>43830</v>
      </c>
      <c r="E6470" s="34" t="str">
        <f t="shared" si="746"/>
        <v/>
      </c>
      <c r="F6470" s="34" t="str">
        <f t="shared" si="746"/>
        <v/>
      </c>
      <c r="G6470" s="34" t="str">
        <f t="shared" si="746"/>
        <v/>
      </c>
      <c r="H6470" s="34" t="str">
        <f t="shared" si="746"/>
        <v/>
      </c>
      <c r="I6470" s="34" t="str">
        <f t="shared" si="746"/>
        <v/>
      </c>
    </row>
    <row r="6471" spans="1:9">
      <c r="A6471" s="81">
        <f t="shared" si="747"/>
        <v>577001202018</v>
      </c>
      <c r="B6471">
        <v>5770012</v>
      </c>
      <c r="C6471" t="s">
        <v>559</v>
      </c>
      <c r="D6471" s="1">
        <v>43465</v>
      </c>
      <c r="E6471" s="34">
        <f t="shared" si="746"/>
        <v>10299</v>
      </c>
      <c r="F6471" s="34">
        <f t="shared" si="746"/>
        <v>1728</v>
      </c>
      <c r="G6471" s="34">
        <f t="shared" si="746"/>
        <v>1011</v>
      </c>
      <c r="H6471" s="34">
        <f t="shared" si="746"/>
        <v>83</v>
      </c>
      <c r="I6471" s="34">
        <f t="shared" si="746"/>
        <v>634</v>
      </c>
    </row>
    <row r="6472" spans="1:9">
      <c r="A6472" s="81">
        <f t="shared" si="747"/>
        <v>577001202017</v>
      </c>
      <c r="B6472">
        <v>5770012</v>
      </c>
      <c r="C6472" t="s">
        <v>559</v>
      </c>
      <c r="D6472" s="1">
        <v>43100</v>
      </c>
      <c r="E6472" s="34">
        <f t="shared" si="746"/>
        <v>10299</v>
      </c>
      <c r="F6472" s="34">
        <f t="shared" si="746"/>
        <v>1713</v>
      </c>
      <c r="G6472" s="34">
        <f t="shared" si="746"/>
        <v>993</v>
      </c>
      <c r="H6472" s="34">
        <f t="shared" si="746"/>
        <v>84</v>
      </c>
      <c r="I6472" s="34">
        <f t="shared" si="746"/>
        <v>636</v>
      </c>
    </row>
    <row r="6473" spans="1:9">
      <c r="A6473" s="81">
        <f t="shared" si="747"/>
        <v>577001202016</v>
      </c>
      <c r="B6473">
        <v>5770012</v>
      </c>
      <c r="C6473" t="s">
        <v>559</v>
      </c>
      <c r="D6473" s="1">
        <v>42735</v>
      </c>
      <c r="E6473" s="34">
        <f t="shared" si="746"/>
        <v>10299</v>
      </c>
      <c r="F6473" s="34">
        <f t="shared" si="746"/>
        <v>1693</v>
      </c>
      <c r="G6473" s="34">
        <f t="shared" si="746"/>
        <v>975</v>
      </c>
      <c r="H6473" s="34">
        <f t="shared" si="746"/>
        <v>83</v>
      </c>
      <c r="I6473" s="34">
        <f t="shared" si="746"/>
        <v>635</v>
      </c>
    </row>
    <row r="6474" spans="1:9">
      <c r="A6474" s="81">
        <f t="shared" si="747"/>
        <v>577001202015</v>
      </c>
      <c r="B6474">
        <v>5770012</v>
      </c>
      <c r="C6474" t="s">
        <v>559</v>
      </c>
      <c r="D6474" s="1">
        <v>42369</v>
      </c>
      <c r="E6474" s="34">
        <f t="shared" ref="E6474:I6483" si="748">IF(YEAR($D6474)&lt;2016,VLOOKUP($A6474,LDB_alt,COLUMN()-1,FALSE),IFERROR(VLOOKUP($A6474,LDB_neu,COLUMN()-1,FALSE),""))</f>
        <v>10299.35</v>
      </c>
      <c r="F6474" s="34">
        <f t="shared" si="748"/>
        <v>1679.36</v>
      </c>
      <c r="G6474" s="34">
        <f t="shared" si="748"/>
        <v>972.2</v>
      </c>
      <c r="H6474" s="34">
        <f t="shared" si="748"/>
        <v>74.13</v>
      </c>
      <c r="I6474" s="34">
        <f t="shared" si="748"/>
        <v>633.03</v>
      </c>
    </row>
    <row r="6475" spans="1:9">
      <c r="A6475" s="81">
        <f t="shared" si="747"/>
        <v>577001202014</v>
      </c>
      <c r="B6475">
        <v>5770012</v>
      </c>
      <c r="C6475" t="s">
        <v>559</v>
      </c>
      <c r="D6475" s="1">
        <v>42004</v>
      </c>
      <c r="E6475" s="34">
        <f t="shared" si="748"/>
        <v>10299.35</v>
      </c>
      <c r="F6475" s="34">
        <f t="shared" si="748"/>
        <v>1675.26</v>
      </c>
      <c r="G6475" s="34">
        <f t="shared" si="748"/>
        <v>968.48</v>
      </c>
      <c r="H6475" s="34">
        <f t="shared" si="748"/>
        <v>74.58</v>
      </c>
      <c r="I6475" s="34">
        <f t="shared" si="748"/>
        <v>632.20000000000005</v>
      </c>
    </row>
    <row r="6476" spans="1:9">
      <c r="A6476" s="81">
        <f t="shared" si="747"/>
        <v>577001202013</v>
      </c>
      <c r="B6476">
        <v>5770012</v>
      </c>
      <c r="C6476" t="s">
        <v>559</v>
      </c>
      <c r="D6476" s="1">
        <v>41639</v>
      </c>
      <c r="E6476" s="34">
        <f t="shared" si="748"/>
        <v>10299.35</v>
      </c>
      <c r="F6476" s="34">
        <f t="shared" si="748"/>
        <v>1666.3200000000002</v>
      </c>
      <c r="G6476" s="34">
        <f t="shared" si="748"/>
        <v>965.66</v>
      </c>
      <c r="H6476" s="34">
        <f t="shared" si="748"/>
        <v>70.59</v>
      </c>
      <c r="I6476" s="34">
        <f t="shared" si="748"/>
        <v>630.07000000000005</v>
      </c>
    </row>
    <row r="6477" spans="1:9">
      <c r="A6477" s="81">
        <f t="shared" si="747"/>
        <v>577001202012</v>
      </c>
      <c r="B6477">
        <v>5770012</v>
      </c>
      <c r="C6477" t="s">
        <v>559</v>
      </c>
      <c r="D6477" s="1">
        <v>41274</v>
      </c>
      <c r="E6477" s="34">
        <f t="shared" si="748"/>
        <v>10299.35</v>
      </c>
      <c r="F6477" s="34">
        <f t="shared" si="748"/>
        <v>1642.35</v>
      </c>
      <c r="G6477" s="34">
        <f t="shared" si="748"/>
        <v>952.13</v>
      </c>
      <c r="H6477" s="34">
        <f t="shared" si="748"/>
        <v>58.85</v>
      </c>
      <c r="I6477" s="34">
        <f t="shared" si="748"/>
        <v>631.37</v>
      </c>
    </row>
    <row r="6478" spans="1:9">
      <c r="A6478" s="81">
        <f t="shared" si="747"/>
        <v>577001202011</v>
      </c>
      <c r="B6478">
        <v>5770012</v>
      </c>
      <c r="C6478" t="s">
        <v>559</v>
      </c>
      <c r="D6478" s="1">
        <v>40908</v>
      </c>
      <c r="E6478" s="34">
        <f t="shared" si="748"/>
        <v>10299.129999999999</v>
      </c>
      <c r="F6478" s="34">
        <f t="shared" si="748"/>
        <v>1634.0299999999997</v>
      </c>
      <c r="G6478" s="34">
        <f t="shared" si="748"/>
        <v>946.81</v>
      </c>
      <c r="H6478" s="34">
        <f t="shared" si="748"/>
        <v>55.66</v>
      </c>
      <c r="I6478" s="34">
        <f t="shared" si="748"/>
        <v>631.55999999999995</v>
      </c>
    </row>
    <row r="6479" spans="1:9">
      <c r="A6479" s="81">
        <f t="shared" si="747"/>
        <v>577001202010</v>
      </c>
      <c r="B6479">
        <v>5770012</v>
      </c>
      <c r="C6479" t="s">
        <v>559</v>
      </c>
      <c r="D6479" s="1">
        <v>40543</v>
      </c>
      <c r="E6479" s="34">
        <f t="shared" si="748"/>
        <v>10299.120000000001</v>
      </c>
      <c r="F6479" s="34">
        <f t="shared" si="748"/>
        <v>1620.67</v>
      </c>
      <c r="G6479" s="34">
        <f t="shared" si="748"/>
        <v>935.01</v>
      </c>
      <c r="H6479" s="34">
        <f t="shared" si="748"/>
        <v>55.66</v>
      </c>
      <c r="I6479" s="34">
        <f t="shared" si="748"/>
        <v>630</v>
      </c>
    </row>
    <row r="6480" spans="1:9">
      <c r="A6480" s="81">
        <f t="shared" si="747"/>
        <v>577001202009</v>
      </c>
      <c r="B6480">
        <v>5770012</v>
      </c>
      <c r="C6480" t="s">
        <v>559</v>
      </c>
      <c r="D6480" s="1">
        <v>40178</v>
      </c>
      <c r="E6480" s="34">
        <f t="shared" si="748"/>
        <v>10299.14</v>
      </c>
      <c r="F6480" s="34">
        <f t="shared" si="748"/>
        <v>1623.85</v>
      </c>
      <c r="G6480" s="34">
        <f t="shared" si="748"/>
        <v>926.06</v>
      </c>
      <c r="H6480" s="34">
        <f t="shared" si="748"/>
        <v>66.31</v>
      </c>
      <c r="I6480" s="34">
        <f t="shared" si="748"/>
        <v>631.48</v>
      </c>
    </row>
    <row r="6481" spans="1:9">
      <c r="A6481" s="81">
        <f t="shared" si="747"/>
        <v>577001202008</v>
      </c>
      <c r="B6481">
        <v>5770012</v>
      </c>
      <c r="C6481" t="s">
        <v>559</v>
      </c>
      <c r="D6481" s="1">
        <v>39813</v>
      </c>
      <c r="E6481" s="34">
        <f t="shared" si="748"/>
        <v>10299.18</v>
      </c>
      <c r="F6481" s="34">
        <f t="shared" si="748"/>
        <v>1600.65</v>
      </c>
      <c r="G6481" s="34">
        <f t="shared" si="748"/>
        <v>903.65</v>
      </c>
      <c r="H6481" s="34">
        <f t="shared" si="748"/>
        <v>65.900000000000006</v>
      </c>
      <c r="I6481" s="34">
        <f t="shared" si="748"/>
        <v>631.1</v>
      </c>
    </row>
    <row r="6482" spans="1:9">
      <c r="A6482" s="81">
        <f t="shared" si="747"/>
        <v>577001202007</v>
      </c>
      <c r="B6482">
        <v>5770012</v>
      </c>
      <c r="C6482" t="s">
        <v>559</v>
      </c>
      <c r="D6482" s="1">
        <v>39447</v>
      </c>
      <c r="E6482" s="34">
        <f t="shared" si="748"/>
        <v>10299.16</v>
      </c>
      <c r="F6482" s="34">
        <f t="shared" si="748"/>
        <v>1577.99</v>
      </c>
      <c r="G6482" s="34">
        <f t="shared" si="748"/>
        <v>882.03</v>
      </c>
      <c r="H6482" s="34">
        <f t="shared" si="748"/>
        <v>65.14</v>
      </c>
      <c r="I6482" s="34">
        <f t="shared" si="748"/>
        <v>630.82000000000005</v>
      </c>
    </row>
    <row r="6483" spans="1:9">
      <c r="A6483" s="81">
        <f t="shared" si="747"/>
        <v>577001202006</v>
      </c>
      <c r="B6483">
        <v>5770012</v>
      </c>
      <c r="C6483" t="s">
        <v>559</v>
      </c>
      <c r="D6483" s="1">
        <v>39082</v>
      </c>
      <c r="E6483" s="34">
        <f t="shared" si="748"/>
        <v>10299.15</v>
      </c>
      <c r="F6483" s="34">
        <f t="shared" si="748"/>
        <v>1571.54</v>
      </c>
      <c r="G6483" s="34">
        <f t="shared" si="748"/>
        <v>875.79</v>
      </c>
      <c r="H6483" s="34">
        <f t="shared" si="748"/>
        <v>65</v>
      </c>
      <c r="I6483" s="34">
        <f t="shared" si="748"/>
        <v>630.75</v>
      </c>
    </row>
    <row r="6484" spans="1:9">
      <c r="A6484" s="81">
        <f t="shared" si="747"/>
        <v>577001602025</v>
      </c>
      <c r="B6484">
        <v>5770016</v>
      </c>
      <c r="C6484" t="s">
        <v>560</v>
      </c>
      <c r="D6484" s="1">
        <v>46022</v>
      </c>
      <c r="E6484" s="34" t="str">
        <f t="shared" ref="E6484:I6493" si="749">IF(YEAR($D6484)&lt;2016,VLOOKUP($A6484,LDB_alt,COLUMN()-1,FALSE),IFERROR(VLOOKUP($A6484,LDB_neu,COLUMN()-1,FALSE),""))</f>
        <v/>
      </c>
      <c r="F6484" s="34" t="str">
        <f t="shared" si="749"/>
        <v/>
      </c>
      <c r="G6484" s="34" t="str">
        <f t="shared" si="749"/>
        <v/>
      </c>
      <c r="H6484" s="34" t="str">
        <f t="shared" si="749"/>
        <v/>
      </c>
      <c r="I6484" s="34" t="str">
        <f t="shared" si="749"/>
        <v/>
      </c>
    </row>
    <row r="6485" spans="1:9">
      <c r="A6485" s="81">
        <f t="shared" si="747"/>
        <v>577001602024</v>
      </c>
      <c r="B6485">
        <v>5770016</v>
      </c>
      <c r="C6485" t="s">
        <v>560</v>
      </c>
      <c r="D6485" s="1">
        <v>45657</v>
      </c>
      <c r="E6485" s="34" t="str">
        <f t="shared" si="749"/>
        <v/>
      </c>
      <c r="F6485" s="34" t="str">
        <f t="shared" si="749"/>
        <v/>
      </c>
      <c r="G6485" s="34" t="str">
        <f t="shared" si="749"/>
        <v/>
      </c>
      <c r="H6485" s="34" t="str">
        <f t="shared" si="749"/>
        <v/>
      </c>
      <c r="I6485" s="34" t="str">
        <f t="shared" si="749"/>
        <v/>
      </c>
    </row>
    <row r="6486" spans="1:9">
      <c r="A6486" s="81">
        <f t="shared" si="747"/>
        <v>577001602023</v>
      </c>
      <c r="B6486">
        <v>5770016</v>
      </c>
      <c r="C6486" t="s">
        <v>560</v>
      </c>
      <c r="D6486" s="1">
        <v>45291</v>
      </c>
      <c r="E6486" s="34" t="str">
        <f t="shared" si="749"/>
        <v/>
      </c>
      <c r="F6486" s="34" t="str">
        <f t="shared" si="749"/>
        <v/>
      </c>
      <c r="G6486" s="34" t="str">
        <f t="shared" si="749"/>
        <v/>
      </c>
      <c r="H6486" s="34" t="str">
        <f t="shared" si="749"/>
        <v/>
      </c>
      <c r="I6486" s="34" t="str">
        <f t="shared" si="749"/>
        <v/>
      </c>
    </row>
    <row r="6487" spans="1:9">
      <c r="A6487" s="81">
        <f t="shared" si="747"/>
        <v>577001602022</v>
      </c>
      <c r="B6487">
        <v>5770016</v>
      </c>
      <c r="C6487" t="s">
        <v>560</v>
      </c>
      <c r="D6487" s="1">
        <v>44926</v>
      </c>
      <c r="E6487" s="34" t="str">
        <f t="shared" si="749"/>
        <v/>
      </c>
      <c r="F6487" s="34" t="str">
        <f t="shared" si="749"/>
        <v/>
      </c>
      <c r="G6487" s="34" t="str">
        <f t="shared" si="749"/>
        <v/>
      </c>
      <c r="H6487" s="34" t="str">
        <f t="shared" si="749"/>
        <v/>
      </c>
      <c r="I6487" s="34" t="str">
        <f t="shared" si="749"/>
        <v/>
      </c>
    </row>
    <row r="6488" spans="1:9">
      <c r="A6488" s="81">
        <f t="shared" si="747"/>
        <v>577001602021</v>
      </c>
      <c r="B6488">
        <v>5770016</v>
      </c>
      <c r="C6488" t="s">
        <v>560</v>
      </c>
      <c r="D6488" s="1">
        <v>44561</v>
      </c>
      <c r="E6488" s="34" t="str">
        <f t="shared" si="749"/>
        <v/>
      </c>
      <c r="F6488" s="34" t="str">
        <f t="shared" si="749"/>
        <v/>
      </c>
      <c r="G6488" s="34" t="str">
        <f t="shared" si="749"/>
        <v/>
      </c>
      <c r="H6488" s="34" t="str">
        <f t="shared" si="749"/>
        <v/>
      </c>
      <c r="I6488" s="34" t="str">
        <f t="shared" si="749"/>
        <v/>
      </c>
    </row>
    <row r="6489" spans="1:9">
      <c r="A6489" s="81">
        <f t="shared" si="747"/>
        <v>577001602020</v>
      </c>
      <c r="B6489">
        <v>5770016</v>
      </c>
      <c r="C6489" t="s">
        <v>560</v>
      </c>
      <c r="D6489" s="1">
        <v>44196</v>
      </c>
      <c r="E6489" s="34" t="str">
        <f t="shared" si="749"/>
        <v/>
      </c>
      <c r="F6489" s="34" t="str">
        <f t="shared" si="749"/>
        <v/>
      </c>
      <c r="G6489" s="34" t="str">
        <f t="shared" si="749"/>
        <v/>
      </c>
      <c r="H6489" s="34" t="str">
        <f t="shared" si="749"/>
        <v/>
      </c>
      <c r="I6489" s="34" t="str">
        <f t="shared" si="749"/>
        <v/>
      </c>
    </row>
    <row r="6490" spans="1:9">
      <c r="A6490" s="81">
        <f t="shared" si="747"/>
        <v>577001602019</v>
      </c>
      <c r="B6490">
        <v>5770016</v>
      </c>
      <c r="C6490" t="s">
        <v>560</v>
      </c>
      <c r="D6490" s="1">
        <v>43830</v>
      </c>
      <c r="E6490" s="34" t="str">
        <f t="shared" si="749"/>
        <v/>
      </c>
      <c r="F6490" s="34" t="str">
        <f t="shared" si="749"/>
        <v/>
      </c>
      <c r="G6490" s="34" t="str">
        <f t="shared" si="749"/>
        <v/>
      </c>
      <c r="H6490" s="34" t="str">
        <f t="shared" si="749"/>
        <v/>
      </c>
      <c r="I6490" s="34" t="str">
        <f t="shared" si="749"/>
        <v/>
      </c>
    </row>
    <row r="6491" spans="1:9">
      <c r="A6491" s="81">
        <f t="shared" si="747"/>
        <v>577001602018</v>
      </c>
      <c r="B6491">
        <v>5770016</v>
      </c>
      <c r="C6491" t="s">
        <v>560</v>
      </c>
      <c r="D6491" s="1">
        <v>43465</v>
      </c>
      <c r="E6491" s="34">
        <f t="shared" si="749"/>
        <v>4470</v>
      </c>
      <c r="F6491" s="34">
        <f t="shared" si="749"/>
        <v>987</v>
      </c>
      <c r="G6491" s="34">
        <f t="shared" si="749"/>
        <v>651</v>
      </c>
      <c r="H6491" s="34">
        <f t="shared" si="749"/>
        <v>39</v>
      </c>
      <c r="I6491" s="34">
        <f t="shared" si="749"/>
        <v>297</v>
      </c>
    </row>
    <row r="6492" spans="1:9">
      <c r="A6492" s="81">
        <f t="shared" si="747"/>
        <v>577001602017</v>
      </c>
      <c r="B6492">
        <v>5770016</v>
      </c>
      <c r="C6492" t="s">
        <v>560</v>
      </c>
      <c r="D6492" s="1">
        <v>43100</v>
      </c>
      <c r="E6492" s="34">
        <f t="shared" si="749"/>
        <v>4470</v>
      </c>
      <c r="F6492" s="34">
        <f t="shared" si="749"/>
        <v>979</v>
      </c>
      <c r="G6492" s="34">
        <f t="shared" si="749"/>
        <v>644</v>
      </c>
      <c r="H6492" s="34">
        <f t="shared" si="749"/>
        <v>38</v>
      </c>
      <c r="I6492" s="34">
        <f t="shared" si="749"/>
        <v>297</v>
      </c>
    </row>
    <row r="6493" spans="1:9">
      <c r="A6493" s="81">
        <f t="shared" si="747"/>
        <v>577001602016</v>
      </c>
      <c r="B6493">
        <v>5770016</v>
      </c>
      <c r="C6493" t="s">
        <v>560</v>
      </c>
      <c r="D6493" s="1">
        <v>42735</v>
      </c>
      <c r="E6493" s="34">
        <f t="shared" si="749"/>
        <v>4470</v>
      </c>
      <c r="F6493" s="34">
        <f t="shared" si="749"/>
        <v>971</v>
      </c>
      <c r="G6493" s="34">
        <f t="shared" si="749"/>
        <v>636</v>
      </c>
      <c r="H6493" s="34">
        <f t="shared" si="749"/>
        <v>38</v>
      </c>
      <c r="I6493" s="34">
        <f t="shared" si="749"/>
        <v>297</v>
      </c>
    </row>
    <row r="6494" spans="1:9">
      <c r="A6494" s="81">
        <f t="shared" si="747"/>
        <v>577001602015</v>
      </c>
      <c r="B6494">
        <v>5770016</v>
      </c>
      <c r="C6494" t="s">
        <v>560</v>
      </c>
      <c r="D6494" s="1">
        <v>42369</v>
      </c>
      <c r="E6494" s="34">
        <f t="shared" ref="E6494:I6503" si="750">IF(YEAR($D6494)&lt;2016,VLOOKUP($A6494,LDB_alt,COLUMN()-1,FALSE),IFERROR(VLOOKUP($A6494,LDB_neu,COLUMN()-1,FALSE),""))</f>
        <v>4470.3999999999996</v>
      </c>
      <c r="F6494" s="34">
        <f t="shared" si="750"/>
        <v>960.5</v>
      </c>
      <c r="G6494" s="34">
        <f t="shared" si="750"/>
        <v>631.63</v>
      </c>
      <c r="H6494" s="34">
        <f t="shared" si="750"/>
        <v>31.89</v>
      </c>
      <c r="I6494" s="34">
        <f t="shared" si="750"/>
        <v>296.98</v>
      </c>
    </row>
    <row r="6495" spans="1:9">
      <c r="A6495" s="81">
        <f t="shared" si="747"/>
        <v>577001602014</v>
      </c>
      <c r="B6495">
        <v>5770016</v>
      </c>
      <c r="C6495" t="s">
        <v>560</v>
      </c>
      <c r="D6495" s="1">
        <v>42004</v>
      </c>
      <c r="E6495" s="34">
        <f t="shared" si="750"/>
        <v>4470.3999999999996</v>
      </c>
      <c r="F6495" s="34">
        <f t="shared" si="750"/>
        <v>946.58</v>
      </c>
      <c r="G6495" s="34">
        <f t="shared" si="750"/>
        <v>618.59</v>
      </c>
      <c r="H6495" s="34">
        <f t="shared" si="750"/>
        <v>31.47</v>
      </c>
      <c r="I6495" s="34">
        <f t="shared" si="750"/>
        <v>296.52</v>
      </c>
    </row>
    <row r="6496" spans="1:9">
      <c r="A6496" s="81">
        <f t="shared" si="747"/>
        <v>577001602013</v>
      </c>
      <c r="B6496">
        <v>5770016</v>
      </c>
      <c r="C6496" t="s">
        <v>560</v>
      </c>
      <c r="D6496" s="1">
        <v>41639</v>
      </c>
      <c r="E6496" s="34">
        <f t="shared" si="750"/>
        <v>4470.3999999999996</v>
      </c>
      <c r="F6496" s="34">
        <f t="shared" si="750"/>
        <v>939.18000000000006</v>
      </c>
      <c r="G6496" s="34">
        <f t="shared" si="750"/>
        <v>612.61</v>
      </c>
      <c r="H6496" s="34">
        <f t="shared" si="750"/>
        <v>30.44</v>
      </c>
      <c r="I6496" s="34">
        <f t="shared" si="750"/>
        <v>296.13</v>
      </c>
    </row>
    <row r="6497" spans="1:9">
      <c r="A6497" s="81">
        <f t="shared" si="747"/>
        <v>577001602012</v>
      </c>
      <c r="B6497">
        <v>5770016</v>
      </c>
      <c r="C6497" t="s">
        <v>560</v>
      </c>
      <c r="D6497" s="1">
        <v>41274</v>
      </c>
      <c r="E6497" s="34">
        <f t="shared" si="750"/>
        <v>4470.3999999999996</v>
      </c>
      <c r="F6497" s="34">
        <f t="shared" si="750"/>
        <v>933.3900000000001</v>
      </c>
      <c r="G6497" s="34">
        <f t="shared" si="750"/>
        <v>606.11</v>
      </c>
      <c r="H6497" s="34">
        <f t="shared" si="750"/>
        <v>31.45</v>
      </c>
      <c r="I6497" s="34">
        <f t="shared" si="750"/>
        <v>295.83</v>
      </c>
    </row>
    <row r="6498" spans="1:9">
      <c r="A6498" s="81">
        <f t="shared" si="747"/>
        <v>577001602011</v>
      </c>
      <c r="B6498">
        <v>5770016</v>
      </c>
      <c r="C6498" t="s">
        <v>560</v>
      </c>
      <c r="D6498" s="1">
        <v>40908</v>
      </c>
      <c r="E6498" s="34">
        <f t="shared" si="750"/>
        <v>4472.93</v>
      </c>
      <c r="F6498" s="34">
        <f t="shared" si="750"/>
        <v>929.12</v>
      </c>
      <c r="G6498" s="34">
        <f t="shared" si="750"/>
        <v>603.26</v>
      </c>
      <c r="H6498" s="34">
        <f t="shared" si="750"/>
        <v>29.75</v>
      </c>
      <c r="I6498" s="34">
        <f t="shared" si="750"/>
        <v>296.11</v>
      </c>
    </row>
    <row r="6499" spans="1:9">
      <c r="A6499" s="81">
        <f t="shared" si="747"/>
        <v>577001602010</v>
      </c>
      <c r="B6499">
        <v>5770016</v>
      </c>
      <c r="C6499" t="s">
        <v>560</v>
      </c>
      <c r="D6499" s="1">
        <v>40543</v>
      </c>
      <c r="E6499" s="34">
        <f t="shared" si="750"/>
        <v>4472.97</v>
      </c>
      <c r="F6499" s="34">
        <f t="shared" si="750"/>
        <v>918.6</v>
      </c>
      <c r="G6499" s="34">
        <f t="shared" si="750"/>
        <v>596.07000000000005</v>
      </c>
      <c r="H6499" s="34">
        <f t="shared" si="750"/>
        <v>25.81</v>
      </c>
      <c r="I6499" s="34">
        <f t="shared" si="750"/>
        <v>296.72000000000003</v>
      </c>
    </row>
    <row r="6500" spans="1:9">
      <c r="A6500" s="81">
        <f t="shared" si="747"/>
        <v>577001602009</v>
      </c>
      <c r="B6500">
        <v>5770016</v>
      </c>
      <c r="C6500" t="s">
        <v>560</v>
      </c>
      <c r="D6500" s="1">
        <v>40178</v>
      </c>
      <c r="E6500" s="34">
        <f t="shared" si="750"/>
        <v>4472.9799999999996</v>
      </c>
      <c r="F6500" s="34">
        <f t="shared" si="750"/>
        <v>911.4</v>
      </c>
      <c r="G6500" s="34">
        <f t="shared" si="750"/>
        <v>589.04</v>
      </c>
      <c r="H6500" s="34">
        <f t="shared" si="750"/>
        <v>26.88</v>
      </c>
      <c r="I6500" s="34">
        <f t="shared" si="750"/>
        <v>295.48</v>
      </c>
    </row>
    <row r="6501" spans="1:9">
      <c r="A6501" s="81">
        <f t="shared" si="747"/>
        <v>577001602008</v>
      </c>
      <c r="B6501">
        <v>5770016</v>
      </c>
      <c r="C6501" t="s">
        <v>560</v>
      </c>
      <c r="D6501" s="1">
        <v>39813</v>
      </c>
      <c r="E6501" s="34">
        <f t="shared" si="750"/>
        <v>4473.03</v>
      </c>
      <c r="F6501" s="34">
        <f t="shared" si="750"/>
        <v>881.34999999999991</v>
      </c>
      <c r="G6501" s="34">
        <f t="shared" si="750"/>
        <v>561.29</v>
      </c>
      <c r="H6501" s="34">
        <f t="shared" si="750"/>
        <v>25.29</v>
      </c>
      <c r="I6501" s="34">
        <f t="shared" si="750"/>
        <v>294.77</v>
      </c>
    </row>
    <row r="6502" spans="1:9">
      <c r="A6502" s="81">
        <f t="shared" si="747"/>
        <v>577001602007</v>
      </c>
      <c r="B6502">
        <v>5770016</v>
      </c>
      <c r="C6502" t="s">
        <v>560</v>
      </c>
      <c r="D6502" s="1">
        <v>39447</v>
      </c>
      <c r="E6502" s="34">
        <f t="shared" si="750"/>
        <v>4473.0200000000004</v>
      </c>
      <c r="F6502" s="34">
        <f t="shared" si="750"/>
        <v>878.81999999999994</v>
      </c>
      <c r="G6502" s="34">
        <f t="shared" si="750"/>
        <v>559.04</v>
      </c>
      <c r="H6502" s="34">
        <f t="shared" si="750"/>
        <v>25.29</v>
      </c>
      <c r="I6502" s="34">
        <f t="shared" si="750"/>
        <v>294.49</v>
      </c>
    </row>
    <row r="6503" spans="1:9">
      <c r="A6503" s="81">
        <f t="shared" si="747"/>
        <v>577001602006</v>
      </c>
      <c r="B6503">
        <v>5770016</v>
      </c>
      <c r="C6503" t="s">
        <v>560</v>
      </c>
      <c r="D6503" s="1">
        <v>39082</v>
      </c>
      <c r="E6503" s="34">
        <f t="shared" si="750"/>
        <v>4473.0200000000004</v>
      </c>
      <c r="F6503" s="34">
        <f t="shared" si="750"/>
        <v>872.08999999999992</v>
      </c>
      <c r="G6503" s="34">
        <f t="shared" si="750"/>
        <v>553.80999999999995</v>
      </c>
      <c r="H6503" s="34">
        <f t="shared" si="750"/>
        <v>24.95</v>
      </c>
      <c r="I6503" s="34">
        <f t="shared" si="750"/>
        <v>293.33</v>
      </c>
    </row>
    <row r="6504" spans="1:9">
      <c r="A6504" s="81">
        <f t="shared" si="747"/>
        <v>577002002025</v>
      </c>
      <c r="B6504">
        <v>5770020</v>
      </c>
      <c r="C6504" t="s">
        <v>1141</v>
      </c>
      <c r="D6504" s="1">
        <v>46022</v>
      </c>
      <c r="E6504" s="34" t="str">
        <f t="shared" ref="E6504:I6513" si="751">IF(YEAR($D6504)&lt;2016,VLOOKUP($A6504,LDB_alt,COLUMN()-1,FALSE),IFERROR(VLOOKUP($A6504,LDB_neu,COLUMN()-1,FALSE),""))</f>
        <v/>
      </c>
      <c r="F6504" s="34" t="str">
        <f t="shared" si="751"/>
        <v/>
      </c>
      <c r="G6504" s="34" t="str">
        <f t="shared" si="751"/>
        <v/>
      </c>
      <c r="H6504" s="34" t="str">
        <f t="shared" si="751"/>
        <v/>
      </c>
      <c r="I6504" s="34" t="str">
        <f t="shared" si="751"/>
        <v/>
      </c>
    </row>
    <row r="6505" spans="1:9">
      <c r="A6505" s="81">
        <f t="shared" si="747"/>
        <v>577002002024</v>
      </c>
      <c r="B6505">
        <v>5770020</v>
      </c>
      <c r="C6505" t="s">
        <v>1141</v>
      </c>
      <c r="D6505" s="1">
        <v>45657</v>
      </c>
      <c r="E6505" s="34" t="str">
        <f t="shared" si="751"/>
        <v/>
      </c>
      <c r="F6505" s="34" t="str">
        <f t="shared" si="751"/>
        <v/>
      </c>
      <c r="G6505" s="34" t="str">
        <f t="shared" si="751"/>
        <v/>
      </c>
      <c r="H6505" s="34" t="str">
        <f t="shared" si="751"/>
        <v/>
      </c>
      <c r="I6505" s="34" t="str">
        <f t="shared" si="751"/>
        <v/>
      </c>
    </row>
    <row r="6506" spans="1:9">
      <c r="A6506" s="81">
        <f t="shared" si="747"/>
        <v>577002002023</v>
      </c>
      <c r="B6506">
        <v>5770020</v>
      </c>
      <c r="C6506" t="s">
        <v>1141</v>
      </c>
      <c r="D6506" s="1">
        <v>45291</v>
      </c>
      <c r="E6506" s="34" t="str">
        <f t="shared" si="751"/>
        <v/>
      </c>
      <c r="F6506" s="34" t="str">
        <f t="shared" si="751"/>
        <v/>
      </c>
      <c r="G6506" s="34" t="str">
        <f t="shared" si="751"/>
        <v/>
      </c>
      <c r="H6506" s="34" t="str">
        <f t="shared" si="751"/>
        <v/>
      </c>
      <c r="I6506" s="34" t="str">
        <f t="shared" si="751"/>
        <v/>
      </c>
    </row>
    <row r="6507" spans="1:9">
      <c r="A6507" s="81">
        <f t="shared" si="747"/>
        <v>577002002022</v>
      </c>
      <c r="B6507">
        <v>5770020</v>
      </c>
      <c r="C6507" t="s">
        <v>1141</v>
      </c>
      <c r="D6507" s="1">
        <v>44926</v>
      </c>
      <c r="E6507" s="34" t="str">
        <f t="shared" si="751"/>
        <v/>
      </c>
      <c r="F6507" s="34" t="str">
        <f t="shared" si="751"/>
        <v/>
      </c>
      <c r="G6507" s="34" t="str">
        <f t="shared" si="751"/>
        <v/>
      </c>
      <c r="H6507" s="34" t="str">
        <f t="shared" si="751"/>
        <v/>
      </c>
      <c r="I6507" s="34" t="str">
        <f t="shared" si="751"/>
        <v/>
      </c>
    </row>
    <row r="6508" spans="1:9">
      <c r="A6508" s="81">
        <f t="shared" si="747"/>
        <v>577002002021</v>
      </c>
      <c r="B6508">
        <v>5770020</v>
      </c>
      <c r="C6508" t="s">
        <v>1141</v>
      </c>
      <c r="D6508" s="1">
        <v>44561</v>
      </c>
      <c r="E6508" s="34" t="str">
        <f t="shared" si="751"/>
        <v/>
      </c>
      <c r="F6508" s="34" t="str">
        <f t="shared" si="751"/>
        <v/>
      </c>
      <c r="G6508" s="34" t="str">
        <f t="shared" si="751"/>
        <v/>
      </c>
      <c r="H6508" s="34" t="str">
        <f t="shared" si="751"/>
        <v/>
      </c>
      <c r="I6508" s="34" t="str">
        <f t="shared" si="751"/>
        <v/>
      </c>
    </row>
    <row r="6509" spans="1:9">
      <c r="A6509" s="81">
        <f t="shared" si="747"/>
        <v>577002002020</v>
      </c>
      <c r="B6509">
        <v>5770020</v>
      </c>
      <c r="C6509" t="s">
        <v>1141</v>
      </c>
      <c r="D6509" s="1">
        <v>44196</v>
      </c>
      <c r="E6509" s="34" t="str">
        <f t="shared" si="751"/>
        <v/>
      </c>
      <c r="F6509" s="34" t="str">
        <f t="shared" si="751"/>
        <v/>
      </c>
      <c r="G6509" s="34" t="str">
        <f t="shared" si="751"/>
        <v/>
      </c>
      <c r="H6509" s="34" t="str">
        <f t="shared" si="751"/>
        <v/>
      </c>
      <c r="I6509" s="34" t="str">
        <f t="shared" si="751"/>
        <v/>
      </c>
    </row>
    <row r="6510" spans="1:9">
      <c r="A6510" s="81">
        <f t="shared" si="747"/>
        <v>577002002019</v>
      </c>
      <c r="B6510">
        <v>5770020</v>
      </c>
      <c r="C6510" t="s">
        <v>1141</v>
      </c>
      <c r="D6510" s="1">
        <v>43830</v>
      </c>
      <c r="E6510" s="34" t="str">
        <f t="shared" si="751"/>
        <v/>
      </c>
      <c r="F6510" s="34" t="str">
        <f t="shared" si="751"/>
        <v/>
      </c>
      <c r="G6510" s="34" t="str">
        <f t="shared" si="751"/>
        <v/>
      </c>
      <c r="H6510" s="34" t="str">
        <f t="shared" si="751"/>
        <v/>
      </c>
      <c r="I6510" s="34" t="str">
        <f t="shared" si="751"/>
        <v/>
      </c>
    </row>
    <row r="6511" spans="1:9">
      <c r="A6511" s="81">
        <f t="shared" si="747"/>
        <v>577002002018</v>
      </c>
      <c r="B6511">
        <v>5770020</v>
      </c>
      <c r="C6511" t="s">
        <v>1141</v>
      </c>
      <c r="D6511" s="1">
        <v>43465</v>
      </c>
      <c r="E6511" s="34">
        <f t="shared" si="751"/>
        <v>6504</v>
      </c>
      <c r="F6511" s="34">
        <f t="shared" si="751"/>
        <v>1552</v>
      </c>
      <c r="G6511" s="34">
        <f t="shared" si="751"/>
        <v>1044</v>
      </c>
      <c r="H6511" s="34">
        <f t="shared" si="751"/>
        <v>96</v>
      </c>
      <c r="I6511" s="34">
        <f t="shared" si="751"/>
        <v>412</v>
      </c>
    </row>
    <row r="6512" spans="1:9">
      <c r="A6512" s="81">
        <f t="shared" si="747"/>
        <v>577002002017</v>
      </c>
      <c r="B6512">
        <v>5770020</v>
      </c>
      <c r="C6512" t="s">
        <v>1141</v>
      </c>
      <c r="D6512" s="1">
        <v>43100</v>
      </c>
      <c r="E6512" s="34">
        <f t="shared" si="751"/>
        <v>6504</v>
      </c>
      <c r="F6512" s="34">
        <f t="shared" si="751"/>
        <v>1545</v>
      </c>
      <c r="G6512" s="34">
        <f t="shared" si="751"/>
        <v>1034</v>
      </c>
      <c r="H6512" s="34">
        <f t="shared" si="751"/>
        <v>98</v>
      </c>
      <c r="I6512" s="34">
        <f t="shared" si="751"/>
        <v>413</v>
      </c>
    </row>
    <row r="6513" spans="1:9">
      <c r="A6513" s="81">
        <f t="shared" si="747"/>
        <v>577002002016</v>
      </c>
      <c r="B6513">
        <v>5770020</v>
      </c>
      <c r="C6513" t="s">
        <v>1141</v>
      </c>
      <c r="D6513" s="1">
        <v>42735</v>
      </c>
      <c r="E6513" s="34">
        <f t="shared" si="751"/>
        <v>6504</v>
      </c>
      <c r="F6513" s="34">
        <f t="shared" si="751"/>
        <v>1535</v>
      </c>
      <c r="G6513" s="34">
        <f t="shared" si="751"/>
        <v>1024</v>
      </c>
      <c r="H6513" s="34">
        <f t="shared" si="751"/>
        <v>98</v>
      </c>
      <c r="I6513" s="34">
        <f t="shared" si="751"/>
        <v>413</v>
      </c>
    </row>
    <row r="6514" spans="1:9">
      <c r="A6514" s="81">
        <f t="shared" si="747"/>
        <v>577002002015</v>
      </c>
      <c r="B6514">
        <v>5770020</v>
      </c>
      <c r="C6514" t="s">
        <v>1141</v>
      </c>
      <c r="D6514" s="1">
        <v>42369</v>
      </c>
      <c r="E6514" s="34">
        <f t="shared" ref="E6514:I6523" si="752">IF(YEAR($D6514)&lt;2016,VLOOKUP($A6514,LDB_alt,COLUMN()-1,FALSE),IFERROR(VLOOKUP($A6514,LDB_neu,COLUMN()-1,FALSE),""))</f>
        <v>6504.21</v>
      </c>
      <c r="F6514" s="34">
        <f t="shared" si="752"/>
        <v>1527.92</v>
      </c>
      <c r="G6514" s="34">
        <f t="shared" si="752"/>
        <v>1027.57</v>
      </c>
      <c r="H6514" s="34">
        <f t="shared" si="752"/>
        <v>77.709999999999994</v>
      </c>
      <c r="I6514" s="34">
        <f t="shared" si="752"/>
        <v>422.64</v>
      </c>
    </row>
    <row r="6515" spans="1:9">
      <c r="A6515" s="81">
        <f t="shared" si="747"/>
        <v>577002002014</v>
      </c>
      <c r="B6515">
        <v>5770020</v>
      </c>
      <c r="C6515" t="s">
        <v>1141</v>
      </c>
      <c r="D6515" s="1">
        <v>42004</v>
      </c>
      <c r="E6515" s="34">
        <f t="shared" si="752"/>
        <v>6504.21</v>
      </c>
      <c r="F6515" s="34">
        <f t="shared" si="752"/>
        <v>1513.21</v>
      </c>
      <c r="G6515" s="34">
        <f t="shared" si="752"/>
        <v>1017.87</v>
      </c>
      <c r="H6515" s="34">
        <f t="shared" si="752"/>
        <v>75.239999999999995</v>
      </c>
      <c r="I6515" s="34">
        <f t="shared" si="752"/>
        <v>420.1</v>
      </c>
    </row>
    <row r="6516" spans="1:9">
      <c r="A6516" s="81">
        <f t="shared" si="747"/>
        <v>577002002013</v>
      </c>
      <c r="B6516">
        <v>5770020</v>
      </c>
      <c r="C6516" t="s">
        <v>1141</v>
      </c>
      <c r="D6516" s="1">
        <v>41639</v>
      </c>
      <c r="E6516" s="34">
        <f t="shared" si="752"/>
        <v>6504.21</v>
      </c>
      <c r="F6516" s="34">
        <f t="shared" si="752"/>
        <v>1509.7400000000002</v>
      </c>
      <c r="G6516" s="34">
        <f t="shared" si="752"/>
        <v>1015.44</v>
      </c>
      <c r="H6516" s="34">
        <f t="shared" si="752"/>
        <v>74.91</v>
      </c>
      <c r="I6516" s="34">
        <f t="shared" si="752"/>
        <v>419.39</v>
      </c>
    </row>
    <row r="6517" spans="1:9">
      <c r="A6517" s="81">
        <f t="shared" si="747"/>
        <v>577002002012</v>
      </c>
      <c r="B6517">
        <v>5770020</v>
      </c>
      <c r="C6517" t="s">
        <v>1141</v>
      </c>
      <c r="D6517" s="1">
        <v>41274</v>
      </c>
      <c r="E6517" s="34">
        <f t="shared" si="752"/>
        <v>6504.21</v>
      </c>
      <c r="F6517" s="34">
        <f t="shared" si="752"/>
        <v>1504.74</v>
      </c>
      <c r="G6517" s="34">
        <f t="shared" si="752"/>
        <v>1011.65</v>
      </c>
      <c r="H6517" s="34">
        <f t="shared" si="752"/>
        <v>74.349999999999994</v>
      </c>
      <c r="I6517" s="34">
        <f t="shared" si="752"/>
        <v>418.74</v>
      </c>
    </row>
    <row r="6518" spans="1:9">
      <c r="A6518" s="81">
        <f t="shared" si="747"/>
        <v>577002002011</v>
      </c>
      <c r="B6518">
        <v>5770020</v>
      </c>
      <c r="C6518" t="s">
        <v>1141</v>
      </c>
      <c r="D6518" s="1">
        <v>40908</v>
      </c>
      <c r="E6518" s="34">
        <f t="shared" si="752"/>
        <v>6504.64</v>
      </c>
      <c r="F6518" s="34">
        <f t="shared" si="752"/>
        <v>1501.25</v>
      </c>
      <c r="G6518" s="34">
        <f t="shared" si="752"/>
        <v>1008.41</v>
      </c>
      <c r="H6518" s="34">
        <f t="shared" si="752"/>
        <v>73.86</v>
      </c>
      <c r="I6518" s="34">
        <f t="shared" si="752"/>
        <v>418.98</v>
      </c>
    </row>
    <row r="6519" spans="1:9">
      <c r="A6519" s="81">
        <f t="shared" si="747"/>
        <v>577002002010</v>
      </c>
      <c r="B6519">
        <v>5770020</v>
      </c>
      <c r="C6519" t="s">
        <v>1141</v>
      </c>
      <c r="D6519" s="1">
        <v>40543</v>
      </c>
      <c r="E6519" s="34">
        <f t="shared" si="752"/>
        <v>6504.76</v>
      </c>
      <c r="F6519" s="34">
        <f t="shared" si="752"/>
        <v>1493.3400000000001</v>
      </c>
      <c r="G6519" s="34">
        <f t="shared" si="752"/>
        <v>1000.32</v>
      </c>
      <c r="H6519" s="34">
        <f t="shared" si="752"/>
        <v>65.900000000000006</v>
      </c>
      <c r="I6519" s="34">
        <f t="shared" si="752"/>
        <v>427.12</v>
      </c>
    </row>
    <row r="6520" spans="1:9">
      <c r="A6520" s="81">
        <f t="shared" si="747"/>
        <v>577002002009</v>
      </c>
      <c r="B6520">
        <v>5770020</v>
      </c>
      <c r="C6520" t="s">
        <v>1141</v>
      </c>
      <c r="D6520" s="1">
        <v>40178</v>
      </c>
      <c r="E6520" s="34">
        <f t="shared" si="752"/>
        <v>6504.87</v>
      </c>
      <c r="F6520" s="34">
        <f t="shared" si="752"/>
        <v>1496.06</v>
      </c>
      <c r="G6520" s="34">
        <f t="shared" si="752"/>
        <v>1000.01</v>
      </c>
      <c r="H6520" s="34">
        <f t="shared" si="752"/>
        <v>65.59</v>
      </c>
      <c r="I6520" s="34">
        <f t="shared" si="752"/>
        <v>430.46</v>
      </c>
    </row>
    <row r="6521" spans="1:9">
      <c r="A6521" s="81">
        <f t="shared" si="747"/>
        <v>577002002008</v>
      </c>
      <c r="B6521">
        <v>5770020</v>
      </c>
      <c r="C6521" t="s">
        <v>1141</v>
      </c>
      <c r="D6521" s="1">
        <v>39813</v>
      </c>
      <c r="E6521" s="34">
        <f t="shared" si="752"/>
        <v>6504.78</v>
      </c>
      <c r="F6521" s="34">
        <f t="shared" si="752"/>
        <v>1469.0300000000002</v>
      </c>
      <c r="G6521" s="34">
        <f t="shared" si="752"/>
        <v>978.74</v>
      </c>
      <c r="H6521" s="34">
        <f t="shared" si="752"/>
        <v>64.67</v>
      </c>
      <c r="I6521" s="34">
        <f t="shared" si="752"/>
        <v>425.62</v>
      </c>
    </row>
    <row r="6522" spans="1:9">
      <c r="A6522" s="81">
        <f t="shared" si="747"/>
        <v>577002002007</v>
      </c>
      <c r="B6522">
        <v>5770020</v>
      </c>
      <c r="C6522" t="s">
        <v>1141</v>
      </c>
      <c r="D6522" s="1">
        <v>39447</v>
      </c>
      <c r="E6522" s="34">
        <f t="shared" si="752"/>
        <v>6504.78</v>
      </c>
      <c r="F6522" s="34">
        <f t="shared" si="752"/>
        <v>1447.75</v>
      </c>
      <c r="G6522" s="34">
        <f t="shared" si="752"/>
        <v>960.02</v>
      </c>
      <c r="H6522" s="34">
        <f t="shared" si="752"/>
        <v>65.48</v>
      </c>
      <c r="I6522" s="34">
        <f t="shared" si="752"/>
        <v>422.25</v>
      </c>
    </row>
    <row r="6523" spans="1:9">
      <c r="A6523" s="81">
        <f t="shared" si="747"/>
        <v>577002002006</v>
      </c>
      <c r="B6523">
        <v>5770020</v>
      </c>
      <c r="C6523" t="s">
        <v>1141</v>
      </c>
      <c r="D6523" s="1">
        <v>39082</v>
      </c>
      <c r="E6523" s="34">
        <f t="shared" si="752"/>
        <v>6504.83</v>
      </c>
      <c r="F6523" s="34">
        <f t="shared" si="752"/>
        <v>1441.42</v>
      </c>
      <c r="G6523" s="34">
        <f t="shared" si="752"/>
        <v>951.81</v>
      </c>
      <c r="H6523" s="34">
        <f t="shared" si="752"/>
        <v>68.44</v>
      </c>
      <c r="I6523" s="34">
        <f t="shared" si="752"/>
        <v>421.17</v>
      </c>
    </row>
    <row r="6524" spans="1:9">
      <c r="A6524" s="81">
        <f t="shared" si="747"/>
        <v>577002402025</v>
      </c>
      <c r="B6524">
        <v>5770024</v>
      </c>
      <c r="C6524" t="s">
        <v>1142</v>
      </c>
      <c r="D6524" s="1">
        <v>46022</v>
      </c>
      <c r="E6524" s="34" t="str">
        <f t="shared" ref="E6524:I6533" si="753">IF(YEAR($D6524)&lt;2016,VLOOKUP($A6524,LDB_alt,COLUMN()-1,FALSE),IFERROR(VLOOKUP($A6524,LDB_neu,COLUMN()-1,FALSE),""))</f>
        <v/>
      </c>
      <c r="F6524" s="34" t="str">
        <f t="shared" si="753"/>
        <v/>
      </c>
      <c r="G6524" s="34" t="str">
        <f t="shared" si="753"/>
        <v/>
      </c>
      <c r="H6524" s="34" t="str">
        <f t="shared" si="753"/>
        <v/>
      </c>
      <c r="I6524" s="34" t="str">
        <f t="shared" si="753"/>
        <v/>
      </c>
    </row>
    <row r="6525" spans="1:9">
      <c r="A6525" s="81">
        <f t="shared" si="747"/>
        <v>577002402024</v>
      </c>
      <c r="B6525">
        <v>5770024</v>
      </c>
      <c r="C6525" t="s">
        <v>1142</v>
      </c>
      <c r="D6525" s="1">
        <v>45657</v>
      </c>
      <c r="E6525" s="34" t="str">
        <f t="shared" si="753"/>
        <v/>
      </c>
      <c r="F6525" s="34" t="str">
        <f t="shared" si="753"/>
        <v/>
      </c>
      <c r="G6525" s="34" t="str">
        <f t="shared" si="753"/>
        <v/>
      </c>
      <c r="H6525" s="34" t="str">
        <f t="shared" si="753"/>
        <v/>
      </c>
      <c r="I6525" s="34" t="str">
        <f t="shared" si="753"/>
        <v/>
      </c>
    </row>
    <row r="6526" spans="1:9">
      <c r="A6526" s="81">
        <f t="shared" si="747"/>
        <v>577002402023</v>
      </c>
      <c r="B6526">
        <v>5770024</v>
      </c>
      <c r="C6526" t="s">
        <v>1142</v>
      </c>
      <c r="D6526" s="1">
        <v>45291</v>
      </c>
      <c r="E6526" s="34" t="str">
        <f t="shared" si="753"/>
        <v/>
      </c>
      <c r="F6526" s="34" t="str">
        <f t="shared" si="753"/>
        <v/>
      </c>
      <c r="G6526" s="34" t="str">
        <f t="shared" si="753"/>
        <v/>
      </c>
      <c r="H6526" s="34" t="str">
        <f t="shared" si="753"/>
        <v/>
      </c>
      <c r="I6526" s="34" t="str">
        <f t="shared" si="753"/>
        <v/>
      </c>
    </row>
    <row r="6527" spans="1:9">
      <c r="A6527" s="81">
        <f t="shared" si="747"/>
        <v>577002402022</v>
      </c>
      <c r="B6527">
        <v>5770024</v>
      </c>
      <c r="C6527" t="s">
        <v>1142</v>
      </c>
      <c r="D6527" s="1">
        <v>44926</v>
      </c>
      <c r="E6527" s="34" t="str">
        <f t="shared" si="753"/>
        <v/>
      </c>
      <c r="F6527" s="34" t="str">
        <f t="shared" si="753"/>
        <v/>
      </c>
      <c r="G6527" s="34" t="str">
        <f t="shared" si="753"/>
        <v/>
      </c>
      <c r="H6527" s="34" t="str">
        <f t="shared" si="753"/>
        <v/>
      </c>
      <c r="I6527" s="34" t="str">
        <f t="shared" si="753"/>
        <v/>
      </c>
    </row>
    <row r="6528" spans="1:9">
      <c r="A6528" s="81">
        <f t="shared" si="747"/>
        <v>577002402021</v>
      </c>
      <c r="B6528">
        <v>5770024</v>
      </c>
      <c r="C6528" t="s">
        <v>1142</v>
      </c>
      <c r="D6528" s="1">
        <v>44561</v>
      </c>
      <c r="E6528" s="34" t="str">
        <f t="shared" si="753"/>
        <v/>
      </c>
      <c r="F6528" s="34" t="str">
        <f t="shared" si="753"/>
        <v/>
      </c>
      <c r="G6528" s="34" t="str">
        <f t="shared" si="753"/>
        <v/>
      </c>
      <c r="H6528" s="34" t="str">
        <f t="shared" si="753"/>
        <v/>
      </c>
      <c r="I6528" s="34" t="str">
        <f t="shared" si="753"/>
        <v/>
      </c>
    </row>
    <row r="6529" spans="1:9">
      <c r="A6529" s="81">
        <f t="shared" si="747"/>
        <v>577002402020</v>
      </c>
      <c r="B6529">
        <v>5770024</v>
      </c>
      <c r="C6529" t="s">
        <v>1142</v>
      </c>
      <c r="D6529" s="1">
        <v>44196</v>
      </c>
      <c r="E6529" s="34" t="str">
        <f t="shared" si="753"/>
        <v/>
      </c>
      <c r="F6529" s="34" t="str">
        <f t="shared" si="753"/>
        <v/>
      </c>
      <c r="G6529" s="34" t="str">
        <f t="shared" si="753"/>
        <v/>
      </c>
      <c r="H6529" s="34" t="str">
        <f t="shared" si="753"/>
        <v/>
      </c>
      <c r="I6529" s="34" t="str">
        <f t="shared" si="753"/>
        <v/>
      </c>
    </row>
    <row r="6530" spans="1:9">
      <c r="A6530" s="81">
        <f t="shared" si="747"/>
        <v>577002402019</v>
      </c>
      <c r="B6530">
        <v>5770024</v>
      </c>
      <c r="C6530" t="s">
        <v>1142</v>
      </c>
      <c r="D6530" s="1">
        <v>43830</v>
      </c>
      <c r="E6530" s="34" t="str">
        <f t="shared" si="753"/>
        <v/>
      </c>
      <c r="F6530" s="34" t="str">
        <f t="shared" si="753"/>
        <v/>
      </c>
      <c r="G6530" s="34" t="str">
        <f t="shared" si="753"/>
        <v/>
      </c>
      <c r="H6530" s="34" t="str">
        <f t="shared" si="753"/>
        <v/>
      </c>
      <c r="I6530" s="34" t="str">
        <f t="shared" si="753"/>
        <v/>
      </c>
    </row>
    <row r="6531" spans="1:9">
      <c r="A6531" s="81">
        <f t="shared" si="747"/>
        <v>577002402018</v>
      </c>
      <c r="B6531">
        <v>5770024</v>
      </c>
      <c r="C6531" t="s">
        <v>1142</v>
      </c>
      <c r="D6531" s="1">
        <v>43465</v>
      </c>
      <c r="E6531" s="34">
        <f t="shared" si="753"/>
        <v>10112</v>
      </c>
      <c r="F6531" s="34">
        <f t="shared" si="753"/>
        <v>4080</v>
      </c>
      <c r="G6531" s="34">
        <f t="shared" si="753"/>
        <v>2683</v>
      </c>
      <c r="H6531" s="34">
        <f t="shared" si="753"/>
        <v>358</v>
      </c>
      <c r="I6531" s="34">
        <f t="shared" si="753"/>
        <v>1039</v>
      </c>
    </row>
    <row r="6532" spans="1:9">
      <c r="A6532" s="81">
        <f t="shared" si="747"/>
        <v>577002402017</v>
      </c>
      <c r="B6532">
        <v>5770024</v>
      </c>
      <c r="C6532" t="s">
        <v>1142</v>
      </c>
      <c r="D6532" s="1">
        <v>43100</v>
      </c>
      <c r="E6532" s="34">
        <f t="shared" si="753"/>
        <v>10112</v>
      </c>
      <c r="F6532" s="34">
        <f t="shared" si="753"/>
        <v>4066</v>
      </c>
      <c r="G6532" s="34">
        <f t="shared" si="753"/>
        <v>2672</v>
      </c>
      <c r="H6532" s="34">
        <f t="shared" si="753"/>
        <v>356</v>
      </c>
      <c r="I6532" s="34">
        <f t="shared" si="753"/>
        <v>1038</v>
      </c>
    </row>
    <row r="6533" spans="1:9">
      <c r="A6533" s="81">
        <f t="shared" ref="A6533:A6596" si="754">(LEFT(B6533&amp;"00000000",8)&amp;YEAR(D6533))+0</f>
        <v>577002402016</v>
      </c>
      <c r="B6533">
        <v>5770024</v>
      </c>
      <c r="C6533" t="s">
        <v>1142</v>
      </c>
      <c r="D6533" s="1">
        <v>42735</v>
      </c>
      <c r="E6533" s="34">
        <f t="shared" si="753"/>
        <v>10112</v>
      </c>
      <c r="F6533" s="34">
        <f t="shared" si="753"/>
        <v>4037</v>
      </c>
      <c r="G6533" s="34">
        <f t="shared" si="753"/>
        <v>2659</v>
      </c>
      <c r="H6533" s="34">
        <f t="shared" si="753"/>
        <v>344</v>
      </c>
      <c r="I6533" s="34">
        <f t="shared" si="753"/>
        <v>1034</v>
      </c>
    </row>
    <row r="6534" spans="1:9">
      <c r="A6534" s="81">
        <f t="shared" si="754"/>
        <v>577002402015</v>
      </c>
      <c r="B6534">
        <v>5770024</v>
      </c>
      <c r="C6534" t="s">
        <v>1142</v>
      </c>
      <c r="D6534" s="1">
        <v>42369</v>
      </c>
      <c r="E6534" s="34">
        <f t="shared" ref="E6534:I6543" si="755">IF(YEAR($D6534)&lt;2016,VLOOKUP($A6534,LDB_alt,COLUMN()-1,FALSE),IFERROR(VLOOKUP($A6534,LDB_neu,COLUMN()-1,FALSE),""))</f>
        <v>10111.82</v>
      </c>
      <c r="F6534" s="34">
        <f t="shared" si="755"/>
        <v>4010.8399999999997</v>
      </c>
      <c r="G6534" s="34">
        <f t="shared" si="755"/>
        <v>2690.35</v>
      </c>
      <c r="H6534" s="34">
        <f t="shared" si="755"/>
        <v>295.18</v>
      </c>
      <c r="I6534" s="34">
        <f t="shared" si="755"/>
        <v>1025.31</v>
      </c>
    </row>
    <row r="6535" spans="1:9">
      <c r="A6535" s="81">
        <f t="shared" si="754"/>
        <v>577002402014</v>
      </c>
      <c r="B6535">
        <v>5770024</v>
      </c>
      <c r="C6535" t="s">
        <v>1142</v>
      </c>
      <c r="D6535" s="1">
        <v>42004</v>
      </c>
      <c r="E6535" s="34">
        <f t="shared" si="755"/>
        <v>10111.82</v>
      </c>
      <c r="F6535" s="34">
        <f t="shared" si="755"/>
        <v>3992.73</v>
      </c>
      <c r="G6535" s="34">
        <f t="shared" si="755"/>
        <v>2676.5</v>
      </c>
      <c r="H6535" s="34">
        <f t="shared" si="755"/>
        <v>286.95999999999998</v>
      </c>
      <c r="I6535" s="34">
        <f t="shared" si="755"/>
        <v>1029.27</v>
      </c>
    </row>
    <row r="6536" spans="1:9">
      <c r="A6536" s="81">
        <f t="shared" si="754"/>
        <v>577002402013</v>
      </c>
      <c r="B6536">
        <v>5770024</v>
      </c>
      <c r="C6536" t="s">
        <v>1142</v>
      </c>
      <c r="D6536" s="1">
        <v>41639</v>
      </c>
      <c r="E6536" s="34">
        <f t="shared" si="755"/>
        <v>10111.82</v>
      </c>
      <c r="F6536" s="34">
        <f t="shared" si="755"/>
        <v>3972.0699999999997</v>
      </c>
      <c r="G6536" s="34">
        <f t="shared" si="755"/>
        <v>2670.41</v>
      </c>
      <c r="H6536" s="34">
        <f t="shared" si="755"/>
        <v>271.99</v>
      </c>
      <c r="I6536" s="34">
        <f t="shared" si="755"/>
        <v>1029.67</v>
      </c>
    </row>
    <row r="6537" spans="1:9">
      <c r="A6537" s="81">
        <f t="shared" si="754"/>
        <v>577002402012</v>
      </c>
      <c r="B6537">
        <v>5770024</v>
      </c>
      <c r="C6537" t="s">
        <v>1142</v>
      </c>
      <c r="D6537" s="1">
        <v>41274</v>
      </c>
      <c r="E6537" s="34">
        <f t="shared" si="755"/>
        <v>10111.82</v>
      </c>
      <c r="F6537" s="34">
        <f t="shared" si="755"/>
        <v>3962.87</v>
      </c>
      <c r="G6537" s="34">
        <f t="shared" si="755"/>
        <v>2664.82</v>
      </c>
      <c r="H6537" s="34">
        <f t="shared" si="755"/>
        <v>268.5</v>
      </c>
      <c r="I6537" s="34">
        <f t="shared" si="755"/>
        <v>1029.55</v>
      </c>
    </row>
    <row r="6538" spans="1:9">
      <c r="A6538" s="81">
        <f t="shared" si="754"/>
        <v>577002402011</v>
      </c>
      <c r="B6538">
        <v>5770024</v>
      </c>
      <c r="C6538" t="s">
        <v>1142</v>
      </c>
      <c r="D6538" s="1">
        <v>40908</v>
      </c>
      <c r="E6538" s="34">
        <f t="shared" si="755"/>
        <v>10108.5</v>
      </c>
      <c r="F6538" s="34">
        <f t="shared" si="755"/>
        <v>3958.66</v>
      </c>
      <c r="G6538" s="34">
        <f t="shared" si="755"/>
        <v>2664.54</v>
      </c>
      <c r="H6538" s="34">
        <f t="shared" si="755"/>
        <v>267.88</v>
      </c>
      <c r="I6538" s="34">
        <f t="shared" si="755"/>
        <v>1026.24</v>
      </c>
    </row>
    <row r="6539" spans="1:9">
      <c r="A6539" s="81">
        <f t="shared" si="754"/>
        <v>577002402010</v>
      </c>
      <c r="B6539">
        <v>5770024</v>
      </c>
      <c r="C6539" t="s">
        <v>1142</v>
      </c>
      <c r="D6539" s="1">
        <v>40543</v>
      </c>
      <c r="E6539" s="34">
        <f t="shared" si="755"/>
        <v>10108.27</v>
      </c>
      <c r="F6539" s="34">
        <f t="shared" si="755"/>
        <v>3954.12</v>
      </c>
      <c r="G6539" s="34">
        <f t="shared" si="755"/>
        <v>2659.99</v>
      </c>
      <c r="H6539" s="34">
        <f t="shared" si="755"/>
        <v>268.16000000000003</v>
      </c>
      <c r="I6539" s="34">
        <f t="shared" si="755"/>
        <v>1025.97</v>
      </c>
    </row>
    <row r="6540" spans="1:9">
      <c r="A6540" s="81">
        <f t="shared" si="754"/>
        <v>577002402009</v>
      </c>
      <c r="B6540">
        <v>5770024</v>
      </c>
      <c r="C6540" t="s">
        <v>1142</v>
      </c>
      <c r="D6540" s="1">
        <v>40178</v>
      </c>
      <c r="E6540" s="34">
        <f t="shared" si="755"/>
        <v>10108.31</v>
      </c>
      <c r="F6540" s="34">
        <f t="shared" si="755"/>
        <v>3929.3999999999996</v>
      </c>
      <c r="G6540" s="34">
        <f t="shared" si="755"/>
        <v>2657.41</v>
      </c>
      <c r="H6540" s="34">
        <f t="shared" si="755"/>
        <v>249.24</v>
      </c>
      <c r="I6540" s="34">
        <f t="shared" si="755"/>
        <v>1022.75</v>
      </c>
    </row>
    <row r="6541" spans="1:9">
      <c r="A6541" s="81">
        <f t="shared" si="754"/>
        <v>577002402008</v>
      </c>
      <c r="B6541">
        <v>5770024</v>
      </c>
      <c r="C6541" t="s">
        <v>1142</v>
      </c>
      <c r="D6541" s="1">
        <v>39813</v>
      </c>
      <c r="E6541" s="34">
        <f t="shared" si="755"/>
        <v>10108.32</v>
      </c>
      <c r="F6541" s="34">
        <f t="shared" si="755"/>
        <v>3921.51</v>
      </c>
      <c r="G6541" s="34">
        <f t="shared" si="755"/>
        <v>2647.98</v>
      </c>
      <c r="H6541" s="34">
        <f t="shared" si="755"/>
        <v>250.82</v>
      </c>
      <c r="I6541" s="34">
        <f t="shared" si="755"/>
        <v>1022.71</v>
      </c>
    </row>
    <row r="6542" spans="1:9">
      <c r="A6542" s="81">
        <f t="shared" si="754"/>
        <v>577002402007</v>
      </c>
      <c r="B6542">
        <v>5770024</v>
      </c>
      <c r="C6542" t="s">
        <v>1142</v>
      </c>
      <c r="D6542" s="1">
        <v>39447</v>
      </c>
      <c r="E6542" s="34">
        <f t="shared" si="755"/>
        <v>10108.06</v>
      </c>
      <c r="F6542" s="34">
        <f t="shared" si="755"/>
        <v>3899.67</v>
      </c>
      <c r="G6542" s="34">
        <f t="shared" si="755"/>
        <v>2637.11</v>
      </c>
      <c r="H6542" s="34">
        <f t="shared" si="755"/>
        <v>245.85</v>
      </c>
      <c r="I6542" s="34">
        <f t="shared" si="755"/>
        <v>1016.71</v>
      </c>
    </row>
    <row r="6543" spans="1:9">
      <c r="A6543" s="81">
        <f t="shared" si="754"/>
        <v>577002402006</v>
      </c>
      <c r="B6543">
        <v>5770024</v>
      </c>
      <c r="C6543" t="s">
        <v>1142</v>
      </c>
      <c r="D6543" s="1">
        <v>39082</v>
      </c>
      <c r="E6543" s="34">
        <f t="shared" si="755"/>
        <v>10108.049999999999</v>
      </c>
      <c r="F6543" s="34">
        <f t="shared" si="755"/>
        <v>3886.02</v>
      </c>
      <c r="G6543" s="34">
        <f t="shared" si="755"/>
        <v>2625.36</v>
      </c>
      <c r="H6543" s="34">
        <f t="shared" si="755"/>
        <v>244.62</v>
      </c>
      <c r="I6543" s="34">
        <f t="shared" si="755"/>
        <v>1016.04</v>
      </c>
    </row>
    <row r="6544" spans="1:9">
      <c r="A6544" s="81">
        <f t="shared" si="754"/>
        <v>577002802025</v>
      </c>
      <c r="B6544">
        <v>5770028</v>
      </c>
      <c r="C6544" t="s">
        <v>1143</v>
      </c>
      <c r="D6544" s="1">
        <v>46022</v>
      </c>
      <c r="E6544" s="34" t="str">
        <f t="shared" ref="E6544:I6553" si="756">IF(YEAR($D6544)&lt;2016,VLOOKUP($A6544,LDB_alt,COLUMN()-1,FALSE),IFERROR(VLOOKUP($A6544,LDB_neu,COLUMN()-1,FALSE),""))</f>
        <v/>
      </c>
      <c r="F6544" s="34" t="str">
        <f t="shared" si="756"/>
        <v/>
      </c>
      <c r="G6544" s="34" t="str">
        <f t="shared" si="756"/>
        <v/>
      </c>
      <c r="H6544" s="34" t="str">
        <f t="shared" si="756"/>
        <v/>
      </c>
      <c r="I6544" s="34" t="str">
        <f t="shared" si="756"/>
        <v/>
      </c>
    </row>
    <row r="6545" spans="1:9">
      <c r="A6545" s="81">
        <f t="shared" si="754"/>
        <v>577002802024</v>
      </c>
      <c r="B6545">
        <v>5770028</v>
      </c>
      <c r="C6545" t="s">
        <v>1143</v>
      </c>
      <c r="D6545" s="1">
        <v>45657</v>
      </c>
      <c r="E6545" s="34" t="str">
        <f t="shared" si="756"/>
        <v/>
      </c>
      <c r="F6545" s="34" t="str">
        <f t="shared" si="756"/>
        <v/>
      </c>
      <c r="G6545" s="34" t="str">
        <f t="shared" si="756"/>
        <v/>
      </c>
      <c r="H6545" s="34" t="str">
        <f t="shared" si="756"/>
        <v/>
      </c>
      <c r="I6545" s="34" t="str">
        <f t="shared" si="756"/>
        <v/>
      </c>
    </row>
    <row r="6546" spans="1:9">
      <c r="A6546" s="81">
        <f t="shared" si="754"/>
        <v>577002802023</v>
      </c>
      <c r="B6546">
        <v>5770028</v>
      </c>
      <c r="C6546" t="s">
        <v>1143</v>
      </c>
      <c r="D6546" s="1">
        <v>45291</v>
      </c>
      <c r="E6546" s="34" t="str">
        <f t="shared" si="756"/>
        <v/>
      </c>
      <c r="F6546" s="34" t="str">
        <f t="shared" si="756"/>
        <v/>
      </c>
      <c r="G6546" s="34" t="str">
        <f t="shared" si="756"/>
        <v/>
      </c>
      <c r="H6546" s="34" t="str">
        <f t="shared" si="756"/>
        <v/>
      </c>
      <c r="I6546" s="34" t="str">
        <f t="shared" si="756"/>
        <v/>
      </c>
    </row>
    <row r="6547" spans="1:9">
      <c r="A6547" s="81">
        <f t="shared" si="754"/>
        <v>577002802022</v>
      </c>
      <c r="B6547">
        <v>5770028</v>
      </c>
      <c r="C6547" t="s">
        <v>1143</v>
      </c>
      <c r="D6547" s="1">
        <v>44926</v>
      </c>
      <c r="E6547" s="34" t="str">
        <f t="shared" si="756"/>
        <v/>
      </c>
      <c r="F6547" s="34" t="str">
        <f t="shared" si="756"/>
        <v/>
      </c>
      <c r="G6547" s="34" t="str">
        <f t="shared" si="756"/>
        <v/>
      </c>
      <c r="H6547" s="34" t="str">
        <f t="shared" si="756"/>
        <v/>
      </c>
      <c r="I6547" s="34" t="str">
        <f t="shared" si="756"/>
        <v/>
      </c>
    </row>
    <row r="6548" spans="1:9">
      <c r="A6548" s="81">
        <f t="shared" si="754"/>
        <v>577002802021</v>
      </c>
      <c r="B6548">
        <v>5770028</v>
      </c>
      <c r="C6548" t="s">
        <v>1143</v>
      </c>
      <c r="D6548" s="1">
        <v>44561</v>
      </c>
      <c r="E6548" s="34" t="str">
        <f t="shared" si="756"/>
        <v/>
      </c>
      <c r="F6548" s="34" t="str">
        <f t="shared" si="756"/>
        <v/>
      </c>
      <c r="G6548" s="34" t="str">
        <f t="shared" si="756"/>
        <v/>
      </c>
      <c r="H6548" s="34" t="str">
        <f t="shared" si="756"/>
        <v/>
      </c>
      <c r="I6548" s="34" t="str">
        <f t="shared" si="756"/>
        <v/>
      </c>
    </row>
    <row r="6549" spans="1:9">
      <c r="A6549" s="81">
        <f t="shared" si="754"/>
        <v>577002802020</v>
      </c>
      <c r="B6549">
        <v>5770028</v>
      </c>
      <c r="C6549" t="s">
        <v>1143</v>
      </c>
      <c r="D6549" s="1">
        <v>44196</v>
      </c>
      <c r="E6549" s="34" t="str">
        <f t="shared" si="756"/>
        <v/>
      </c>
      <c r="F6549" s="34" t="str">
        <f t="shared" si="756"/>
        <v/>
      </c>
      <c r="G6549" s="34" t="str">
        <f t="shared" si="756"/>
        <v/>
      </c>
      <c r="H6549" s="34" t="str">
        <f t="shared" si="756"/>
        <v/>
      </c>
      <c r="I6549" s="34" t="str">
        <f t="shared" si="756"/>
        <v/>
      </c>
    </row>
    <row r="6550" spans="1:9">
      <c r="A6550" s="81">
        <f t="shared" si="754"/>
        <v>577002802019</v>
      </c>
      <c r="B6550">
        <v>5770028</v>
      </c>
      <c r="C6550" t="s">
        <v>1143</v>
      </c>
      <c r="D6550" s="1">
        <v>43830</v>
      </c>
      <c r="E6550" s="34" t="str">
        <f t="shared" si="756"/>
        <v/>
      </c>
      <c r="F6550" s="34" t="str">
        <f t="shared" si="756"/>
        <v/>
      </c>
      <c r="G6550" s="34" t="str">
        <f t="shared" si="756"/>
        <v/>
      </c>
      <c r="H6550" s="34" t="str">
        <f t="shared" si="756"/>
        <v/>
      </c>
      <c r="I6550" s="34" t="str">
        <f t="shared" si="756"/>
        <v/>
      </c>
    </row>
    <row r="6551" spans="1:9">
      <c r="A6551" s="81">
        <f t="shared" si="754"/>
        <v>577002802018</v>
      </c>
      <c r="B6551">
        <v>5770028</v>
      </c>
      <c r="C6551" t="s">
        <v>1143</v>
      </c>
      <c r="D6551" s="1">
        <v>43465</v>
      </c>
      <c r="E6551" s="34">
        <f t="shared" si="756"/>
        <v>21194</v>
      </c>
      <c r="F6551" s="34">
        <f t="shared" si="756"/>
        <v>3101</v>
      </c>
      <c r="G6551" s="34">
        <f t="shared" si="756"/>
        <v>1627</v>
      </c>
      <c r="H6551" s="34">
        <f t="shared" si="756"/>
        <v>158</v>
      </c>
      <c r="I6551" s="34">
        <f t="shared" si="756"/>
        <v>1316</v>
      </c>
    </row>
    <row r="6552" spans="1:9">
      <c r="A6552" s="81">
        <f t="shared" si="754"/>
        <v>577002802017</v>
      </c>
      <c r="B6552">
        <v>5770028</v>
      </c>
      <c r="C6552" t="s">
        <v>1143</v>
      </c>
      <c r="D6552" s="1">
        <v>43100</v>
      </c>
      <c r="E6552" s="34">
        <f t="shared" si="756"/>
        <v>21194</v>
      </c>
      <c r="F6552" s="34">
        <f t="shared" si="756"/>
        <v>3056</v>
      </c>
      <c r="G6552" s="34">
        <f t="shared" si="756"/>
        <v>1587</v>
      </c>
      <c r="H6552" s="34">
        <f t="shared" si="756"/>
        <v>153</v>
      </c>
      <c r="I6552" s="34">
        <f t="shared" si="756"/>
        <v>1316</v>
      </c>
    </row>
    <row r="6553" spans="1:9">
      <c r="A6553" s="81">
        <f t="shared" si="754"/>
        <v>577002802016</v>
      </c>
      <c r="B6553">
        <v>5770028</v>
      </c>
      <c r="C6553" t="s">
        <v>1143</v>
      </c>
      <c r="D6553" s="1">
        <v>42735</v>
      </c>
      <c r="E6553" s="34">
        <f t="shared" si="756"/>
        <v>21194</v>
      </c>
      <c r="F6553" s="34">
        <f t="shared" si="756"/>
        <v>3052</v>
      </c>
      <c r="G6553" s="34">
        <f t="shared" si="756"/>
        <v>1579</v>
      </c>
      <c r="H6553" s="34">
        <f t="shared" si="756"/>
        <v>154</v>
      </c>
      <c r="I6553" s="34">
        <f t="shared" si="756"/>
        <v>1319</v>
      </c>
    </row>
    <row r="6554" spans="1:9">
      <c r="A6554" s="81">
        <f t="shared" si="754"/>
        <v>577002802015</v>
      </c>
      <c r="B6554">
        <v>5770028</v>
      </c>
      <c r="C6554" t="s">
        <v>1143</v>
      </c>
      <c r="D6554" s="1">
        <v>42369</v>
      </c>
      <c r="E6554" s="34">
        <f t="shared" ref="E6554:I6563" si="757">IF(YEAR($D6554)&lt;2016,VLOOKUP($A6554,LDB_alt,COLUMN()-1,FALSE),IFERROR(VLOOKUP($A6554,LDB_neu,COLUMN()-1,FALSE),""))</f>
        <v>21194.04</v>
      </c>
      <c r="F6554" s="34">
        <f t="shared" si="757"/>
        <v>3060.13</v>
      </c>
      <c r="G6554" s="34">
        <f t="shared" si="757"/>
        <v>1579.04</v>
      </c>
      <c r="H6554" s="34">
        <f t="shared" si="757"/>
        <v>140.94</v>
      </c>
      <c r="I6554" s="34">
        <f t="shared" si="757"/>
        <v>1340.15</v>
      </c>
    </row>
    <row r="6555" spans="1:9">
      <c r="A6555" s="81">
        <f t="shared" si="754"/>
        <v>577002802014</v>
      </c>
      <c r="B6555">
        <v>5770028</v>
      </c>
      <c r="C6555" t="s">
        <v>1143</v>
      </c>
      <c r="D6555" s="1">
        <v>42004</v>
      </c>
      <c r="E6555" s="34">
        <f t="shared" si="757"/>
        <v>21194.03</v>
      </c>
      <c r="F6555" s="34">
        <f t="shared" si="757"/>
        <v>3034.31</v>
      </c>
      <c r="G6555" s="34">
        <f t="shared" si="757"/>
        <v>1553.22</v>
      </c>
      <c r="H6555" s="34">
        <f t="shared" si="757"/>
        <v>140.54</v>
      </c>
      <c r="I6555" s="34">
        <f t="shared" si="757"/>
        <v>1340.55</v>
      </c>
    </row>
    <row r="6556" spans="1:9">
      <c r="A6556" s="81">
        <f t="shared" si="754"/>
        <v>577002802013</v>
      </c>
      <c r="B6556">
        <v>5770028</v>
      </c>
      <c r="C6556" t="s">
        <v>1143</v>
      </c>
      <c r="D6556" s="1">
        <v>41639</v>
      </c>
      <c r="E6556" s="34">
        <f t="shared" si="757"/>
        <v>21194.03</v>
      </c>
      <c r="F6556" s="34">
        <f t="shared" si="757"/>
        <v>3030.41</v>
      </c>
      <c r="G6556" s="34">
        <f t="shared" si="757"/>
        <v>1551.4</v>
      </c>
      <c r="H6556" s="34">
        <f t="shared" si="757"/>
        <v>137.15</v>
      </c>
      <c r="I6556" s="34">
        <f t="shared" si="757"/>
        <v>1341.86</v>
      </c>
    </row>
    <row r="6557" spans="1:9">
      <c r="A6557" s="81">
        <f t="shared" si="754"/>
        <v>577002802012</v>
      </c>
      <c r="B6557">
        <v>5770028</v>
      </c>
      <c r="C6557" t="s">
        <v>1143</v>
      </c>
      <c r="D6557" s="1">
        <v>41274</v>
      </c>
      <c r="E6557" s="34">
        <f t="shared" si="757"/>
        <v>21194.03</v>
      </c>
      <c r="F6557" s="34">
        <f t="shared" si="757"/>
        <v>3012.01</v>
      </c>
      <c r="G6557" s="34">
        <f t="shared" si="757"/>
        <v>1547.14</v>
      </c>
      <c r="H6557" s="34">
        <f t="shared" si="757"/>
        <v>134.18</v>
      </c>
      <c r="I6557" s="34">
        <f t="shared" si="757"/>
        <v>1330.69</v>
      </c>
    </row>
    <row r="6558" spans="1:9">
      <c r="A6558" s="81">
        <f t="shared" si="754"/>
        <v>577002802011</v>
      </c>
      <c r="B6558">
        <v>5770028</v>
      </c>
      <c r="C6558" t="s">
        <v>1143</v>
      </c>
      <c r="D6558" s="1">
        <v>40908</v>
      </c>
      <c r="E6558" s="34">
        <f t="shared" si="757"/>
        <v>21195.27</v>
      </c>
      <c r="F6558" s="34">
        <f t="shared" si="757"/>
        <v>2999.45</v>
      </c>
      <c r="G6558" s="34">
        <f t="shared" si="757"/>
        <v>1540.77</v>
      </c>
      <c r="H6558" s="34">
        <f t="shared" si="757"/>
        <v>131.33000000000001</v>
      </c>
      <c r="I6558" s="34">
        <f t="shared" si="757"/>
        <v>1327.35</v>
      </c>
    </row>
    <row r="6559" spans="1:9">
      <c r="A6559" s="81">
        <f t="shared" si="754"/>
        <v>577002802010</v>
      </c>
      <c r="B6559">
        <v>5770028</v>
      </c>
      <c r="C6559" t="s">
        <v>1143</v>
      </c>
      <c r="D6559" s="1">
        <v>40543</v>
      </c>
      <c r="E6559" s="34">
        <f t="shared" si="757"/>
        <v>21195.27</v>
      </c>
      <c r="F6559" s="34">
        <f t="shared" si="757"/>
        <v>2928.5299999999997</v>
      </c>
      <c r="G6559" s="34">
        <f t="shared" si="757"/>
        <v>1522.73</v>
      </c>
      <c r="H6559" s="34">
        <f t="shared" si="757"/>
        <v>99.09</v>
      </c>
      <c r="I6559" s="34">
        <f t="shared" si="757"/>
        <v>1306.71</v>
      </c>
    </row>
    <row r="6560" spans="1:9">
      <c r="A6560" s="81">
        <f t="shared" si="754"/>
        <v>577002802009</v>
      </c>
      <c r="B6560">
        <v>5770028</v>
      </c>
      <c r="C6560" t="s">
        <v>1143</v>
      </c>
      <c r="D6560" s="1">
        <v>40178</v>
      </c>
      <c r="E6560" s="34">
        <f t="shared" si="757"/>
        <v>21195.27</v>
      </c>
      <c r="F6560" s="34">
        <f t="shared" si="757"/>
        <v>2904.8999999999996</v>
      </c>
      <c r="G6560" s="34">
        <f t="shared" si="757"/>
        <v>1508.86</v>
      </c>
      <c r="H6560" s="34">
        <f t="shared" si="757"/>
        <v>88.51</v>
      </c>
      <c r="I6560" s="34">
        <f t="shared" si="757"/>
        <v>1307.53</v>
      </c>
    </row>
    <row r="6561" spans="1:9">
      <c r="A6561" s="81">
        <f t="shared" si="754"/>
        <v>577002802008</v>
      </c>
      <c r="B6561">
        <v>5770028</v>
      </c>
      <c r="C6561" t="s">
        <v>1143</v>
      </c>
      <c r="D6561" s="1">
        <v>39813</v>
      </c>
      <c r="E6561" s="34">
        <f t="shared" si="757"/>
        <v>21195.27</v>
      </c>
      <c r="F6561" s="34">
        <f t="shared" si="757"/>
        <v>2883.84</v>
      </c>
      <c r="G6561" s="34">
        <f t="shared" si="757"/>
        <v>1496.63</v>
      </c>
      <c r="H6561" s="34">
        <f t="shared" si="757"/>
        <v>83.27</v>
      </c>
      <c r="I6561" s="34">
        <f t="shared" si="757"/>
        <v>1303.94</v>
      </c>
    </row>
    <row r="6562" spans="1:9">
      <c r="A6562" s="81">
        <f t="shared" si="754"/>
        <v>577002802007</v>
      </c>
      <c r="B6562">
        <v>5770028</v>
      </c>
      <c r="C6562" t="s">
        <v>1143</v>
      </c>
      <c r="D6562" s="1">
        <v>39447</v>
      </c>
      <c r="E6562" s="34">
        <f t="shared" si="757"/>
        <v>21195.27</v>
      </c>
      <c r="F6562" s="34">
        <f t="shared" si="757"/>
        <v>2842.8599999999997</v>
      </c>
      <c r="G6562" s="34">
        <f t="shared" si="757"/>
        <v>1466.53</v>
      </c>
      <c r="H6562" s="34">
        <f t="shared" si="757"/>
        <v>76.84</v>
      </c>
      <c r="I6562" s="34">
        <f t="shared" si="757"/>
        <v>1299.49</v>
      </c>
    </row>
    <row r="6563" spans="1:9">
      <c r="A6563" s="81">
        <f t="shared" si="754"/>
        <v>577002802006</v>
      </c>
      <c r="B6563">
        <v>5770028</v>
      </c>
      <c r="C6563" t="s">
        <v>1143</v>
      </c>
      <c r="D6563" s="1">
        <v>39082</v>
      </c>
      <c r="E6563" s="34">
        <f t="shared" si="757"/>
        <v>21195.29</v>
      </c>
      <c r="F6563" s="34">
        <f t="shared" si="757"/>
        <v>2798.01</v>
      </c>
      <c r="G6563" s="34">
        <f t="shared" si="757"/>
        <v>1430.98</v>
      </c>
      <c r="H6563" s="34">
        <f t="shared" si="757"/>
        <v>74.44</v>
      </c>
      <c r="I6563" s="34">
        <f t="shared" si="757"/>
        <v>1292.5899999999999</v>
      </c>
    </row>
    <row r="6564" spans="1:9">
      <c r="A6564" s="81">
        <f t="shared" si="754"/>
        <v>577003202025</v>
      </c>
      <c r="B6564">
        <v>5770032</v>
      </c>
      <c r="C6564" t="s">
        <v>1144</v>
      </c>
      <c r="D6564" s="1">
        <v>46022</v>
      </c>
      <c r="E6564" s="34" t="str">
        <f t="shared" ref="E6564:I6573" si="758">IF(YEAR($D6564)&lt;2016,VLOOKUP($A6564,LDB_alt,COLUMN()-1,FALSE),IFERROR(VLOOKUP($A6564,LDB_neu,COLUMN()-1,FALSE),""))</f>
        <v/>
      </c>
      <c r="F6564" s="34" t="str">
        <f t="shared" si="758"/>
        <v/>
      </c>
      <c r="G6564" s="34" t="str">
        <f t="shared" si="758"/>
        <v/>
      </c>
      <c r="H6564" s="34" t="str">
        <f t="shared" si="758"/>
        <v/>
      </c>
      <c r="I6564" s="34" t="str">
        <f t="shared" si="758"/>
        <v/>
      </c>
    </row>
    <row r="6565" spans="1:9">
      <c r="A6565" s="81">
        <f t="shared" si="754"/>
        <v>577003202024</v>
      </c>
      <c r="B6565">
        <v>5770032</v>
      </c>
      <c r="C6565" t="s">
        <v>1144</v>
      </c>
      <c r="D6565" s="1">
        <v>45657</v>
      </c>
      <c r="E6565" s="34" t="str">
        <f t="shared" si="758"/>
        <v/>
      </c>
      <c r="F6565" s="34" t="str">
        <f t="shared" si="758"/>
        <v/>
      </c>
      <c r="G6565" s="34" t="str">
        <f t="shared" si="758"/>
        <v/>
      </c>
      <c r="H6565" s="34" t="str">
        <f t="shared" si="758"/>
        <v/>
      </c>
      <c r="I6565" s="34" t="str">
        <f t="shared" si="758"/>
        <v/>
      </c>
    </row>
    <row r="6566" spans="1:9">
      <c r="A6566" s="81">
        <f t="shared" si="754"/>
        <v>577003202023</v>
      </c>
      <c r="B6566">
        <v>5770032</v>
      </c>
      <c r="C6566" t="s">
        <v>1144</v>
      </c>
      <c r="D6566" s="1">
        <v>45291</v>
      </c>
      <c r="E6566" s="34" t="str">
        <f t="shared" si="758"/>
        <v/>
      </c>
      <c r="F6566" s="34" t="str">
        <f t="shared" si="758"/>
        <v/>
      </c>
      <c r="G6566" s="34" t="str">
        <f t="shared" si="758"/>
        <v/>
      </c>
      <c r="H6566" s="34" t="str">
        <f t="shared" si="758"/>
        <v/>
      </c>
      <c r="I6566" s="34" t="str">
        <f t="shared" si="758"/>
        <v/>
      </c>
    </row>
    <row r="6567" spans="1:9">
      <c r="A6567" s="81">
        <f t="shared" si="754"/>
        <v>577003202022</v>
      </c>
      <c r="B6567">
        <v>5770032</v>
      </c>
      <c r="C6567" t="s">
        <v>1144</v>
      </c>
      <c r="D6567" s="1">
        <v>44926</v>
      </c>
      <c r="E6567" s="34" t="str">
        <f t="shared" si="758"/>
        <v/>
      </c>
      <c r="F6567" s="34" t="str">
        <f t="shared" si="758"/>
        <v/>
      </c>
      <c r="G6567" s="34" t="str">
        <f t="shared" si="758"/>
        <v/>
      </c>
      <c r="H6567" s="34" t="str">
        <f t="shared" si="758"/>
        <v/>
      </c>
      <c r="I6567" s="34" t="str">
        <f t="shared" si="758"/>
        <v/>
      </c>
    </row>
    <row r="6568" spans="1:9">
      <c r="A6568" s="81">
        <f t="shared" si="754"/>
        <v>577003202021</v>
      </c>
      <c r="B6568">
        <v>5770032</v>
      </c>
      <c r="C6568" t="s">
        <v>1144</v>
      </c>
      <c r="D6568" s="1">
        <v>44561</v>
      </c>
      <c r="E6568" s="34" t="str">
        <f t="shared" si="758"/>
        <v/>
      </c>
      <c r="F6568" s="34" t="str">
        <f t="shared" si="758"/>
        <v/>
      </c>
      <c r="G6568" s="34" t="str">
        <f t="shared" si="758"/>
        <v/>
      </c>
      <c r="H6568" s="34" t="str">
        <f t="shared" si="758"/>
        <v/>
      </c>
      <c r="I6568" s="34" t="str">
        <f t="shared" si="758"/>
        <v/>
      </c>
    </row>
    <row r="6569" spans="1:9">
      <c r="A6569" s="81">
        <f t="shared" si="754"/>
        <v>577003202020</v>
      </c>
      <c r="B6569">
        <v>5770032</v>
      </c>
      <c r="C6569" t="s">
        <v>1144</v>
      </c>
      <c r="D6569" s="1">
        <v>44196</v>
      </c>
      <c r="E6569" s="34" t="str">
        <f t="shared" si="758"/>
        <v/>
      </c>
      <c r="F6569" s="34" t="str">
        <f t="shared" si="758"/>
        <v/>
      </c>
      <c r="G6569" s="34" t="str">
        <f t="shared" si="758"/>
        <v/>
      </c>
      <c r="H6569" s="34" t="str">
        <f t="shared" si="758"/>
        <v/>
      </c>
      <c r="I6569" s="34" t="str">
        <f t="shared" si="758"/>
        <v/>
      </c>
    </row>
    <row r="6570" spans="1:9">
      <c r="A6570" s="81">
        <f t="shared" si="754"/>
        <v>577003202019</v>
      </c>
      <c r="B6570">
        <v>5770032</v>
      </c>
      <c r="C6570" t="s">
        <v>1144</v>
      </c>
      <c r="D6570" s="1">
        <v>43830</v>
      </c>
      <c r="E6570" s="34" t="str">
        <f t="shared" si="758"/>
        <v/>
      </c>
      <c r="F6570" s="34" t="str">
        <f t="shared" si="758"/>
        <v/>
      </c>
      <c r="G6570" s="34" t="str">
        <f t="shared" si="758"/>
        <v/>
      </c>
      <c r="H6570" s="34" t="str">
        <f t="shared" si="758"/>
        <v/>
      </c>
      <c r="I6570" s="34" t="str">
        <f t="shared" si="758"/>
        <v/>
      </c>
    </row>
    <row r="6571" spans="1:9">
      <c r="A6571" s="81">
        <f t="shared" si="754"/>
        <v>577003202018</v>
      </c>
      <c r="B6571">
        <v>5770032</v>
      </c>
      <c r="C6571" t="s">
        <v>1144</v>
      </c>
      <c r="D6571" s="1">
        <v>43465</v>
      </c>
      <c r="E6571" s="34">
        <f t="shared" si="758"/>
        <v>10522</v>
      </c>
      <c r="F6571" s="34">
        <f t="shared" si="758"/>
        <v>2722</v>
      </c>
      <c r="G6571" s="34">
        <f t="shared" si="758"/>
        <v>1662</v>
      </c>
      <c r="H6571" s="34">
        <f t="shared" si="758"/>
        <v>174</v>
      </c>
      <c r="I6571" s="34">
        <f t="shared" si="758"/>
        <v>886</v>
      </c>
    </row>
    <row r="6572" spans="1:9">
      <c r="A6572" s="81">
        <f t="shared" si="754"/>
        <v>577003202017</v>
      </c>
      <c r="B6572">
        <v>5770032</v>
      </c>
      <c r="C6572" t="s">
        <v>1144</v>
      </c>
      <c r="D6572" s="1">
        <v>43100</v>
      </c>
      <c r="E6572" s="34">
        <f t="shared" si="758"/>
        <v>10522</v>
      </c>
      <c r="F6572" s="34">
        <f t="shared" si="758"/>
        <v>2707</v>
      </c>
      <c r="G6572" s="34">
        <f t="shared" si="758"/>
        <v>1652</v>
      </c>
      <c r="H6572" s="34">
        <f t="shared" si="758"/>
        <v>174</v>
      </c>
      <c r="I6572" s="34">
        <f t="shared" si="758"/>
        <v>881</v>
      </c>
    </row>
    <row r="6573" spans="1:9">
      <c r="A6573" s="81">
        <f t="shared" si="754"/>
        <v>577003202016</v>
      </c>
      <c r="B6573">
        <v>5770032</v>
      </c>
      <c r="C6573" t="s">
        <v>1144</v>
      </c>
      <c r="D6573" s="1">
        <v>42735</v>
      </c>
      <c r="E6573" s="34">
        <f t="shared" si="758"/>
        <v>10522</v>
      </c>
      <c r="F6573" s="34">
        <f t="shared" si="758"/>
        <v>2684</v>
      </c>
      <c r="G6573" s="34">
        <f t="shared" si="758"/>
        <v>1638</v>
      </c>
      <c r="H6573" s="34">
        <f t="shared" si="758"/>
        <v>177</v>
      </c>
      <c r="I6573" s="34">
        <f t="shared" si="758"/>
        <v>869</v>
      </c>
    </row>
    <row r="6574" spans="1:9">
      <c r="A6574" s="81">
        <f t="shared" si="754"/>
        <v>577003202015</v>
      </c>
      <c r="B6574">
        <v>5770032</v>
      </c>
      <c r="C6574" t="s">
        <v>1144</v>
      </c>
      <c r="D6574" s="1">
        <v>42369</v>
      </c>
      <c r="E6574" s="34">
        <f t="shared" ref="E6574:I6583" si="759">IF(YEAR($D6574)&lt;2016,VLOOKUP($A6574,LDB_alt,COLUMN()-1,FALSE),IFERROR(VLOOKUP($A6574,LDB_neu,COLUMN()-1,FALSE),""))</f>
        <v>10521.98</v>
      </c>
      <c r="F6574" s="34">
        <f t="shared" si="759"/>
        <v>2666.13</v>
      </c>
      <c r="G6574" s="34">
        <f t="shared" si="759"/>
        <v>1640.38</v>
      </c>
      <c r="H6574" s="34">
        <f t="shared" si="759"/>
        <v>165.97</v>
      </c>
      <c r="I6574" s="34">
        <f t="shared" si="759"/>
        <v>859.78</v>
      </c>
    </row>
    <row r="6575" spans="1:9">
      <c r="A6575" s="81">
        <f t="shared" si="754"/>
        <v>577003202014</v>
      </c>
      <c r="B6575">
        <v>5770032</v>
      </c>
      <c r="C6575" t="s">
        <v>1144</v>
      </c>
      <c r="D6575" s="1">
        <v>42004</v>
      </c>
      <c r="E6575" s="34">
        <f t="shared" si="759"/>
        <v>10522.02</v>
      </c>
      <c r="F6575" s="34">
        <f t="shared" si="759"/>
        <v>2639.6</v>
      </c>
      <c r="G6575" s="34">
        <f t="shared" si="759"/>
        <v>1629.8</v>
      </c>
      <c r="H6575" s="34">
        <f t="shared" si="759"/>
        <v>162.15</v>
      </c>
      <c r="I6575" s="34">
        <f t="shared" si="759"/>
        <v>847.65</v>
      </c>
    </row>
    <row r="6576" spans="1:9">
      <c r="A6576" s="81">
        <f t="shared" si="754"/>
        <v>577003202013</v>
      </c>
      <c r="B6576">
        <v>5770032</v>
      </c>
      <c r="C6576" t="s">
        <v>1144</v>
      </c>
      <c r="D6576" s="1">
        <v>41639</v>
      </c>
      <c r="E6576" s="34">
        <f t="shared" si="759"/>
        <v>10522.02</v>
      </c>
      <c r="F6576" s="34">
        <f t="shared" si="759"/>
        <v>2619.59</v>
      </c>
      <c r="G6576" s="34">
        <f t="shared" si="759"/>
        <v>1614.35</v>
      </c>
      <c r="H6576" s="34">
        <f t="shared" si="759"/>
        <v>160.26</v>
      </c>
      <c r="I6576" s="34">
        <f t="shared" si="759"/>
        <v>844.98</v>
      </c>
    </row>
    <row r="6577" spans="1:9">
      <c r="A6577" s="81">
        <f t="shared" si="754"/>
        <v>577003202012</v>
      </c>
      <c r="B6577">
        <v>5770032</v>
      </c>
      <c r="C6577" t="s">
        <v>1144</v>
      </c>
      <c r="D6577" s="1">
        <v>41274</v>
      </c>
      <c r="E6577" s="34">
        <f t="shared" si="759"/>
        <v>10522.02</v>
      </c>
      <c r="F6577" s="34">
        <f t="shared" si="759"/>
        <v>2615.1</v>
      </c>
      <c r="G6577" s="34">
        <f t="shared" si="759"/>
        <v>1609.44</v>
      </c>
      <c r="H6577" s="34">
        <f t="shared" si="759"/>
        <v>160.27000000000001</v>
      </c>
      <c r="I6577" s="34">
        <f t="shared" si="759"/>
        <v>845.39</v>
      </c>
    </row>
    <row r="6578" spans="1:9">
      <c r="A6578" s="81">
        <f t="shared" si="754"/>
        <v>577003202011</v>
      </c>
      <c r="B6578">
        <v>5770032</v>
      </c>
      <c r="C6578" t="s">
        <v>1144</v>
      </c>
      <c r="D6578" s="1">
        <v>40908</v>
      </c>
      <c r="E6578" s="34">
        <f t="shared" si="759"/>
        <v>10517.7</v>
      </c>
      <c r="F6578" s="34">
        <f t="shared" si="759"/>
        <v>2612.98</v>
      </c>
      <c r="G6578" s="34">
        <f t="shared" si="759"/>
        <v>1608.86</v>
      </c>
      <c r="H6578" s="34">
        <f t="shared" si="759"/>
        <v>159.99</v>
      </c>
      <c r="I6578" s="34">
        <f t="shared" si="759"/>
        <v>844.13</v>
      </c>
    </row>
    <row r="6579" spans="1:9">
      <c r="A6579" s="81">
        <f t="shared" si="754"/>
        <v>577003202010</v>
      </c>
      <c r="B6579">
        <v>5770032</v>
      </c>
      <c r="C6579" t="s">
        <v>1144</v>
      </c>
      <c r="D6579" s="1">
        <v>40543</v>
      </c>
      <c r="E6579" s="34">
        <f t="shared" si="759"/>
        <v>10517.55</v>
      </c>
      <c r="F6579" s="34">
        <f t="shared" si="759"/>
        <v>2589.0100000000002</v>
      </c>
      <c r="G6579" s="34">
        <f t="shared" si="759"/>
        <v>1597.13</v>
      </c>
      <c r="H6579" s="34">
        <f t="shared" si="759"/>
        <v>147.52000000000001</v>
      </c>
      <c r="I6579" s="34">
        <f t="shared" si="759"/>
        <v>844.36</v>
      </c>
    </row>
    <row r="6580" spans="1:9">
      <c r="A6580" s="81">
        <f t="shared" si="754"/>
        <v>577003202009</v>
      </c>
      <c r="B6580">
        <v>5770032</v>
      </c>
      <c r="C6580" t="s">
        <v>1144</v>
      </c>
      <c r="D6580" s="1">
        <v>40178</v>
      </c>
      <c r="E6580" s="34">
        <f t="shared" si="759"/>
        <v>10517.48</v>
      </c>
      <c r="F6580" s="34">
        <f t="shared" si="759"/>
        <v>2570.92</v>
      </c>
      <c r="G6580" s="34">
        <f t="shared" si="759"/>
        <v>1589</v>
      </c>
      <c r="H6580" s="34">
        <f t="shared" si="759"/>
        <v>140</v>
      </c>
      <c r="I6580" s="34">
        <f t="shared" si="759"/>
        <v>841.92</v>
      </c>
    </row>
    <row r="6581" spans="1:9">
      <c r="A6581" s="81">
        <f t="shared" si="754"/>
        <v>577003202008</v>
      </c>
      <c r="B6581">
        <v>5770032</v>
      </c>
      <c r="C6581" t="s">
        <v>1144</v>
      </c>
      <c r="D6581" s="1">
        <v>39813</v>
      </c>
      <c r="E6581" s="34">
        <f t="shared" si="759"/>
        <v>10517.6</v>
      </c>
      <c r="F6581" s="34">
        <f t="shared" si="759"/>
        <v>2550.44</v>
      </c>
      <c r="G6581" s="34">
        <f t="shared" si="759"/>
        <v>1572.21</v>
      </c>
      <c r="H6581" s="34">
        <f t="shared" si="759"/>
        <v>136.78</v>
      </c>
      <c r="I6581" s="34">
        <f t="shared" si="759"/>
        <v>841.45</v>
      </c>
    </row>
    <row r="6582" spans="1:9">
      <c r="A6582" s="81">
        <f t="shared" si="754"/>
        <v>577003202007</v>
      </c>
      <c r="B6582">
        <v>5770032</v>
      </c>
      <c r="C6582" t="s">
        <v>1144</v>
      </c>
      <c r="D6582" s="1">
        <v>39447</v>
      </c>
      <c r="E6582" s="34">
        <f t="shared" si="759"/>
        <v>10517.42</v>
      </c>
      <c r="F6582" s="34">
        <f t="shared" si="759"/>
        <v>2498.21</v>
      </c>
      <c r="G6582" s="34">
        <f t="shared" si="759"/>
        <v>1532.51</v>
      </c>
      <c r="H6582" s="34">
        <f t="shared" si="759"/>
        <v>132.81</v>
      </c>
      <c r="I6582" s="34">
        <f t="shared" si="759"/>
        <v>832.89</v>
      </c>
    </row>
    <row r="6583" spans="1:9">
      <c r="A6583" s="81">
        <f t="shared" si="754"/>
        <v>577003202006</v>
      </c>
      <c r="B6583">
        <v>5770032</v>
      </c>
      <c r="C6583" t="s">
        <v>1144</v>
      </c>
      <c r="D6583" s="1">
        <v>39082</v>
      </c>
      <c r="E6583" s="34">
        <f t="shared" si="759"/>
        <v>10517.3</v>
      </c>
      <c r="F6583" s="34">
        <f t="shared" si="759"/>
        <v>2489.6600000000003</v>
      </c>
      <c r="G6583" s="34">
        <f t="shared" si="759"/>
        <v>1523.18</v>
      </c>
      <c r="H6583" s="34">
        <f t="shared" si="759"/>
        <v>132.91</v>
      </c>
      <c r="I6583" s="34">
        <f t="shared" si="759"/>
        <v>833.57</v>
      </c>
    </row>
    <row r="6584" spans="1:9">
      <c r="A6584" s="81">
        <f t="shared" si="754"/>
        <v>577003602025</v>
      </c>
      <c r="B6584">
        <v>5770036</v>
      </c>
      <c r="C6584" t="s">
        <v>1145</v>
      </c>
      <c r="D6584" s="1">
        <v>46022</v>
      </c>
      <c r="E6584" s="34" t="str">
        <f t="shared" ref="E6584:I6593" si="760">IF(YEAR($D6584)&lt;2016,VLOOKUP($A6584,LDB_alt,COLUMN()-1,FALSE),IFERROR(VLOOKUP($A6584,LDB_neu,COLUMN()-1,FALSE),""))</f>
        <v/>
      </c>
      <c r="F6584" s="34" t="str">
        <f t="shared" si="760"/>
        <v/>
      </c>
      <c r="G6584" s="34" t="str">
        <f t="shared" si="760"/>
        <v/>
      </c>
      <c r="H6584" s="34" t="str">
        <f t="shared" si="760"/>
        <v/>
      </c>
      <c r="I6584" s="34" t="str">
        <f t="shared" si="760"/>
        <v/>
      </c>
    </row>
    <row r="6585" spans="1:9">
      <c r="A6585" s="81">
        <f t="shared" si="754"/>
        <v>577003602024</v>
      </c>
      <c r="B6585">
        <v>5770036</v>
      </c>
      <c r="C6585" t="s">
        <v>1145</v>
      </c>
      <c r="D6585" s="1">
        <v>45657</v>
      </c>
      <c r="E6585" s="34" t="str">
        <f t="shared" si="760"/>
        <v/>
      </c>
      <c r="F6585" s="34" t="str">
        <f t="shared" si="760"/>
        <v/>
      </c>
      <c r="G6585" s="34" t="str">
        <f t="shared" si="760"/>
        <v/>
      </c>
      <c r="H6585" s="34" t="str">
        <f t="shared" si="760"/>
        <v/>
      </c>
      <c r="I6585" s="34" t="str">
        <f t="shared" si="760"/>
        <v/>
      </c>
    </row>
    <row r="6586" spans="1:9">
      <c r="A6586" s="81">
        <f t="shared" si="754"/>
        <v>577003602023</v>
      </c>
      <c r="B6586">
        <v>5770036</v>
      </c>
      <c r="C6586" t="s">
        <v>1145</v>
      </c>
      <c r="D6586" s="1">
        <v>45291</v>
      </c>
      <c r="E6586" s="34" t="str">
        <f t="shared" si="760"/>
        <v/>
      </c>
      <c r="F6586" s="34" t="str">
        <f t="shared" si="760"/>
        <v/>
      </c>
      <c r="G6586" s="34" t="str">
        <f t="shared" si="760"/>
        <v/>
      </c>
      <c r="H6586" s="34" t="str">
        <f t="shared" si="760"/>
        <v/>
      </c>
      <c r="I6586" s="34" t="str">
        <f t="shared" si="760"/>
        <v/>
      </c>
    </row>
    <row r="6587" spans="1:9">
      <c r="A6587" s="81">
        <f t="shared" si="754"/>
        <v>577003602022</v>
      </c>
      <c r="B6587">
        <v>5770036</v>
      </c>
      <c r="C6587" t="s">
        <v>1145</v>
      </c>
      <c r="D6587" s="1">
        <v>44926</v>
      </c>
      <c r="E6587" s="34" t="str">
        <f t="shared" si="760"/>
        <v/>
      </c>
      <c r="F6587" s="34" t="str">
        <f t="shared" si="760"/>
        <v/>
      </c>
      <c r="G6587" s="34" t="str">
        <f t="shared" si="760"/>
        <v/>
      </c>
      <c r="H6587" s="34" t="str">
        <f t="shared" si="760"/>
        <v/>
      </c>
      <c r="I6587" s="34" t="str">
        <f t="shared" si="760"/>
        <v/>
      </c>
    </row>
    <row r="6588" spans="1:9">
      <c r="A6588" s="81">
        <f t="shared" si="754"/>
        <v>577003602021</v>
      </c>
      <c r="B6588">
        <v>5770036</v>
      </c>
      <c r="C6588" t="s">
        <v>1145</v>
      </c>
      <c r="D6588" s="1">
        <v>44561</v>
      </c>
      <c r="E6588" s="34" t="str">
        <f t="shared" si="760"/>
        <v/>
      </c>
      <c r="F6588" s="34" t="str">
        <f t="shared" si="760"/>
        <v/>
      </c>
      <c r="G6588" s="34" t="str">
        <f t="shared" si="760"/>
        <v/>
      </c>
      <c r="H6588" s="34" t="str">
        <f t="shared" si="760"/>
        <v/>
      </c>
      <c r="I6588" s="34" t="str">
        <f t="shared" si="760"/>
        <v/>
      </c>
    </row>
    <row r="6589" spans="1:9">
      <c r="A6589" s="81">
        <f t="shared" si="754"/>
        <v>577003602020</v>
      </c>
      <c r="B6589">
        <v>5770036</v>
      </c>
      <c r="C6589" t="s">
        <v>1145</v>
      </c>
      <c r="D6589" s="1">
        <v>44196</v>
      </c>
      <c r="E6589" s="34" t="str">
        <f t="shared" si="760"/>
        <v/>
      </c>
      <c r="F6589" s="34" t="str">
        <f t="shared" si="760"/>
        <v/>
      </c>
      <c r="G6589" s="34" t="str">
        <f t="shared" si="760"/>
        <v/>
      </c>
      <c r="H6589" s="34" t="str">
        <f t="shared" si="760"/>
        <v/>
      </c>
      <c r="I6589" s="34" t="str">
        <f t="shared" si="760"/>
        <v/>
      </c>
    </row>
    <row r="6590" spans="1:9">
      <c r="A6590" s="81">
        <f t="shared" si="754"/>
        <v>577003602019</v>
      </c>
      <c r="B6590">
        <v>5770036</v>
      </c>
      <c r="C6590" t="s">
        <v>1145</v>
      </c>
      <c r="D6590" s="1">
        <v>43830</v>
      </c>
      <c r="E6590" s="34" t="str">
        <f t="shared" si="760"/>
        <v/>
      </c>
      <c r="F6590" s="34" t="str">
        <f t="shared" si="760"/>
        <v/>
      </c>
      <c r="G6590" s="34" t="str">
        <f t="shared" si="760"/>
        <v/>
      </c>
      <c r="H6590" s="34" t="str">
        <f t="shared" si="760"/>
        <v/>
      </c>
      <c r="I6590" s="34" t="str">
        <f t="shared" si="760"/>
        <v/>
      </c>
    </row>
    <row r="6591" spans="1:9">
      <c r="A6591" s="81">
        <f t="shared" si="754"/>
        <v>577003602018</v>
      </c>
      <c r="B6591">
        <v>5770036</v>
      </c>
      <c r="C6591" t="s">
        <v>1145</v>
      </c>
      <c r="D6591" s="1">
        <v>43465</v>
      </c>
      <c r="E6591" s="34">
        <f t="shared" si="760"/>
        <v>6876</v>
      </c>
      <c r="F6591" s="34">
        <f t="shared" si="760"/>
        <v>1078</v>
      </c>
      <c r="G6591" s="34">
        <f t="shared" si="760"/>
        <v>664</v>
      </c>
      <c r="H6591" s="34">
        <f t="shared" si="760"/>
        <v>45</v>
      </c>
      <c r="I6591" s="34">
        <f t="shared" si="760"/>
        <v>369</v>
      </c>
    </row>
    <row r="6592" spans="1:9">
      <c r="A6592" s="81">
        <f t="shared" si="754"/>
        <v>577003602017</v>
      </c>
      <c r="B6592">
        <v>5770036</v>
      </c>
      <c r="C6592" t="s">
        <v>1145</v>
      </c>
      <c r="D6592" s="1">
        <v>43100</v>
      </c>
      <c r="E6592" s="34">
        <f t="shared" si="760"/>
        <v>6876</v>
      </c>
      <c r="F6592" s="34">
        <f t="shared" si="760"/>
        <v>1071</v>
      </c>
      <c r="G6592" s="34">
        <f t="shared" si="760"/>
        <v>656</v>
      </c>
      <c r="H6592" s="34">
        <f t="shared" si="760"/>
        <v>45</v>
      </c>
      <c r="I6592" s="34">
        <f t="shared" si="760"/>
        <v>370</v>
      </c>
    </row>
    <row r="6593" spans="1:9">
      <c r="A6593" s="81">
        <f t="shared" si="754"/>
        <v>577003602016</v>
      </c>
      <c r="B6593">
        <v>5770036</v>
      </c>
      <c r="C6593" t="s">
        <v>1145</v>
      </c>
      <c r="D6593" s="1">
        <v>42735</v>
      </c>
      <c r="E6593" s="34">
        <f t="shared" si="760"/>
        <v>6875</v>
      </c>
      <c r="F6593" s="34">
        <f t="shared" si="760"/>
        <v>1069</v>
      </c>
      <c r="G6593" s="34">
        <f t="shared" si="760"/>
        <v>655</v>
      </c>
      <c r="H6593" s="34">
        <f t="shared" si="760"/>
        <v>44</v>
      </c>
      <c r="I6593" s="34">
        <f t="shared" si="760"/>
        <v>370</v>
      </c>
    </row>
    <row r="6594" spans="1:9">
      <c r="A6594" s="81">
        <f t="shared" si="754"/>
        <v>577003602015</v>
      </c>
      <c r="B6594">
        <v>5770036</v>
      </c>
      <c r="C6594" t="s">
        <v>1145</v>
      </c>
      <c r="D6594" s="1">
        <v>42369</v>
      </c>
      <c r="E6594" s="34">
        <f t="shared" ref="E6594:I6603" si="761">IF(YEAR($D6594)&lt;2016,VLOOKUP($A6594,LDB_alt,COLUMN()-1,FALSE),IFERROR(VLOOKUP($A6594,LDB_neu,COLUMN()-1,FALSE),""))</f>
        <v>6875.47</v>
      </c>
      <c r="F6594" s="34">
        <f t="shared" si="761"/>
        <v>1053</v>
      </c>
      <c r="G6594" s="34">
        <f t="shared" si="761"/>
        <v>647.34</v>
      </c>
      <c r="H6594" s="34">
        <f t="shared" si="761"/>
        <v>37.17</v>
      </c>
      <c r="I6594" s="34">
        <f t="shared" si="761"/>
        <v>368.49</v>
      </c>
    </row>
    <row r="6595" spans="1:9">
      <c r="A6595" s="81">
        <f t="shared" si="754"/>
        <v>577003602014</v>
      </c>
      <c r="B6595">
        <v>5770036</v>
      </c>
      <c r="C6595" t="s">
        <v>1145</v>
      </c>
      <c r="D6595" s="1">
        <v>42004</v>
      </c>
      <c r="E6595" s="34">
        <f t="shared" si="761"/>
        <v>6875.47</v>
      </c>
      <c r="F6595" s="34">
        <f t="shared" si="761"/>
        <v>1045.58</v>
      </c>
      <c r="G6595" s="34">
        <f t="shared" si="761"/>
        <v>641.88</v>
      </c>
      <c r="H6595" s="34">
        <f t="shared" si="761"/>
        <v>35.42</v>
      </c>
      <c r="I6595" s="34">
        <f t="shared" si="761"/>
        <v>368.28</v>
      </c>
    </row>
    <row r="6596" spans="1:9">
      <c r="A6596" s="81">
        <f t="shared" si="754"/>
        <v>577003602013</v>
      </c>
      <c r="B6596">
        <v>5770036</v>
      </c>
      <c r="C6596" t="s">
        <v>1145</v>
      </c>
      <c r="D6596" s="1">
        <v>41639</v>
      </c>
      <c r="E6596" s="34">
        <f t="shared" si="761"/>
        <v>6875.47</v>
      </c>
      <c r="F6596" s="34">
        <f t="shared" si="761"/>
        <v>1037.99</v>
      </c>
      <c r="G6596" s="34">
        <f t="shared" si="761"/>
        <v>634.41999999999996</v>
      </c>
      <c r="H6596" s="34">
        <f t="shared" si="761"/>
        <v>34.61</v>
      </c>
      <c r="I6596" s="34">
        <f t="shared" si="761"/>
        <v>368.96</v>
      </c>
    </row>
    <row r="6597" spans="1:9">
      <c r="A6597" s="81">
        <f t="shared" ref="A6597:A6660" si="762">(LEFT(B6597&amp;"00000000",8)&amp;YEAR(D6597))+0</f>
        <v>577003602012</v>
      </c>
      <c r="B6597">
        <v>5770036</v>
      </c>
      <c r="C6597" t="s">
        <v>1145</v>
      </c>
      <c r="D6597" s="1">
        <v>41274</v>
      </c>
      <c r="E6597" s="34">
        <f t="shared" si="761"/>
        <v>6875.47</v>
      </c>
      <c r="F6597" s="34">
        <f t="shared" si="761"/>
        <v>1037.3500000000001</v>
      </c>
      <c r="G6597" s="34">
        <f t="shared" si="761"/>
        <v>633.85</v>
      </c>
      <c r="H6597" s="34">
        <f t="shared" si="761"/>
        <v>35.06</v>
      </c>
      <c r="I6597" s="34">
        <f t="shared" si="761"/>
        <v>368.44</v>
      </c>
    </row>
    <row r="6598" spans="1:9">
      <c r="A6598" s="81">
        <f t="shared" si="762"/>
        <v>577003602011</v>
      </c>
      <c r="B6598">
        <v>5770036</v>
      </c>
      <c r="C6598" t="s">
        <v>1145</v>
      </c>
      <c r="D6598" s="1">
        <v>40908</v>
      </c>
      <c r="E6598" s="34">
        <f t="shared" si="761"/>
        <v>6879.49</v>
      </c>
      <c r="F6598" s="34">
        <f t="shared" si="761"/>
        <v>1032.92</v>
      </c>
      <c r="G6598" s="34">
        <f t="shared" si="761"/>
        <v>629.87</v>
      </c>
      <c r="H6598" s="34">
        <f t="shared" si="761"/>
        <v>34.840000000000003</v>
      </c>
      <c r="I6598" s="34">
        <f t="shared" si="761"/>
        <v>368.21</v>
      </c>
    </row>
    <row r="6599" spans="1:9">
      <c r="A6599" s="81">
        <f t="shared" si="762"/>
        <v>577003602010</v>
      </c>
      <c r="B6599">
        <v>5770036</v>
      </c>
      <c r="C6599" t="s">
        <v>1145</v>
      </c>
      <c r="D6599" s="1">
        <v>40543</v>
      </c>
      <c r="E6599" s="34">
        <f t="shared" si="761"/>
        <v>6879.49</v>
      </c>
      <c r="F6599" s="34">
        <f t="shared" si="761"/>
        <v>1028.99</v>
      </c>
      <c r="G6599" s="34">
        <f t="shared" si="761"/>
        <v>626.28</v>
      </c>
      <c r="H6599" s="34">
        <f t="shared" si="761"/>
        <v>34.39</v>
      </c>
      <c r="I6599" s="34">
        <f t="shared" si="761"/>
        <v>368.32</v>
      </c>
    </row>
    <row r="6600" spans="1:9">
      <c r="A6600" s="81">
        <f t="shared" si="762"/>
        <v>577003602009</v>
      </c>
      <c r="B6600">
        <v>5770036</v>
      </c>
      <c r="C6600" t="s">
        <v>1145</v>
      </c>
      <c r="D6600" s="1">
        <v>40178</v>
      </c>
      <c r="E6600" s="34">
        <f t="shared" si="761"/>
        <v>6879.48</v>
      </c>
      <c r="F6600" s="34">
        <f t="shared" si="761"/>
        <v>1026.23</v>
      </c>
      <c r="G6600" s="34">
        <f t="shared" si="761"/>
        <v>623.54</v>
      </c>
      <c r="H6600" s="34">
        <f t="shared" si="761"/>
        <v>34.270000000000003</v>
      </c>
      <c r="I6600" s="34">
        <f t="shared" si="761"/>
        <v>368.42</v>
      </c>
    </row>
    <row r="6601" spans="1:9">
      <c r="A6601" s="81">
        <f t="shared" si="762"/>
        <v>577003602008</v>
      </c>
      <c r="B6601">
        <v>5770036</v>
      </c>
      <c r="C6601" t="s">
        <v>1145</v>
      </c>
      <c r="D6601" s="1">
        <v>39813</v>
      </c>
      <c r="E6601" s="34">
        <f t="shared" si="761"/>
        <v>6879.62</v>
      </c>
      <c r="F6601" s="34">
        <f t="shared" si="761"/>
        <v>998.27</v>
      </c>
      <c r="G6601" s="34">
        <f t="shared" si="761"/>
        <v>599.29</v>
      </c>
      <c r="H6601" s="34">
        <f t="shared" si="761"/>
        <v>30.56</v>
      </c>
      <c r="I6601" s="34">
        <f t="shared" si="761"/>
        <v>368.42</v>
      </c>
    </row>
    <row r="6602" spans="1:9">
      <c r="A6602" s="81">
        <f t="shared" si="762"/>
        <v>577003602007</v>
      </c>
      <c r="B6602">
        <v>5770036</v>
      </c>
      <c r="C6602" t="s">
        <v>1145</v>
      </c>
      <c r="D6602" s="1">
        <v>39447</v>
      </c>
      <c r="E6602" s="34">
        <f t="shared" si="761"/>
        <v>6879.63</v>
      </c>
      <c r="F6602" s="34">
        <f t="shared" si="761"/>
        <v>997.86</v>
      </c>
      <c r="G6602" s="34">
        <f t="shared" si="761"/>
        <v>599.78</v>
      </c>
      <c r="H6602" s="34">
        <f t="shared" si="761"/>
        <v>30.36</v>
      </c>
      <c r="I6602" s="34">
        <f t="shared" si="761"/>
        <v>367.72</v>
      </c>
    </row>
    <row r="6603" spans="1:9">
      <c r="A6603" s="81">
        <f t="shared" si="762"/>
        <v>577003602006</v>
      </c>
      <c r="B6603">
        <v>5770036</v>
      </c>
      <c r="C6603" t="s">
        <v>1145</v>
      </c>
      <c r="D6603" s="1">
        <v>39082</v>
      </c>
      <c r="E6603" s="34">
        <f t="shared" si="761"/>
        <v>6879.62</v>
      </c>
      <c r="F6603" s="34">
        <f t="shared" si="761"/>
        <v>995.47</v>
      </c>
      <c r="G6603" s="34">
        <f t="shared" si="761"/>
        <v>597.89</v>
      </c>
      <c r="H6603" s="34">
        <f t="shared" si="761"/>
        <v>30.26</v>
      </c>
      <c r="I6603" s="34">
        <f t="shared" si="761"/>
        <v>367.32</v>
      </c>
    </row>
    <row r="6604" spans="1:9">
      <c r="A6604" s="81">
        <f t="shared" si="762"/>
        <v>577004002025</v>
      </c>
      <c r="B6604">
        <v>5770040</v>
      </c>
      <c r="C6604" t="s">
        <v>1146</v>
      </c>
      <c r="D6604" s="1">
        <v>46022</v>
      </c>
      <c r="E6604" s="34" t="str">
        <f t="shared" ref="E6604:I6613" si="763">IF(YEAR($D6604)&lt;2016,VLOOKUP($A6604,LDB_alt,COLUMN()-1,FALSE),IFERROR(VLOOKUP($A6604,LDB_neu,COLUMN()-1,FALSE),""))</f>
        <v/>
      </c>
      <c r="F6604" s="34" t="str">
        <f t="shared" si="763"/>
        <v/>
      </c>
      <c r="G6604" s="34" t="str">
        <f t="shared" si="763"/>
        <v/>
      </c>
      <c r="H6604" s="34" t="str">
        <f t="shared" si="763"/>
        <v/>
      </c>
      <c r="I6604" s="34" t="str">
        <f t="shared" si="763"/>
        <v/>
      </c>
    </row>
    <row r="6605" spans="1:9">
      <c r="A6605" s="81">
        <f t="shared" si="762"/>
        <v>577004002024</v>
      </c>
      <c r="B6605">
        <v>5770040</v>
      </c>
      <c r="C6605" t="s">
        <v>1146</v>
      </c>
      <c r="D6605" s="1">
        <v>45657</v>
      </c>
      <c r="E6605" s="34" t="str">
        <f t="shared" si="763"/>
        <v/>
      </c>
      <c r="F6605" s="34" t="str">
        <f t="shared" si="763"/>
        <v/>
      </c>
      <c r="G6605" s="34" t="str">
        <f t="shared" si="763"/>
        <v/>
      </c>
      <c r="H6605" s="34" t="str">
        <f t="shared" si="763"/>
        <v/>
      </c>
      <c r="I6605" s="34" t="str">
        <f t="shared" si="763"/>
        <v/>
      </c>
    </row>
    <row r="6606" spans="1:9">
      <c r="A6606" s="81">
        <f t="shared" si="762"/>
        <v>577004002023</v>
      </c>
      <c r="B6606">
        <v>5770040</v>
      </c>
      <c r="C6606" t="s">
        <v>1146</v>
      </c>
      <c r="D6606" s="1">
        <v>45291</v>
      </c>
      <c r="E6606" s="34" t="str">
        <f t="shared" si="763"/>
        <v/>
      </c>
      <c r="F6606" s="34" t="str">
        <f t="shared" si="763"/>
        <v/>
      </c>
      <c r="G6606" s="34" t="str">
        <f t="shared" si="763"/>
        <v/>
      </c>
      <c r="H6606" s="34" t="str">
        <f t="shared" si="763"/>
        <v/>
      </c>
      <c r="I6606" s="34" t="str">
        <f t="shared" si="763"/>
        <v/>
      </c>
    </row>
    <row r="6607" spans="1:9">
      <c r="A6607" s="81">
        <f t="shared" si="762"/>
        <v>577004002022</v>
      </c>
      <c r="B6607">
        <v>5770040</v>
      </c>
      <c r="C6607" t="s">
        <v>1146</v>
      </c>
      <c r="D6607" s="1">
        <v>44926</v>
      </c>
      <c r="E6607" s="34" t="str">
        <f t="shared" si="763"/>
        <v/>
      </c>
      <c r="F6607" s="34" t="str">
        <f t="shared" si="763"/>
        <v/>
      </c>
      <c r="G6607" s="34" t="str">
        <f t="shared" si="763"/>
        <v/>
      </c>
      <c r="H6607" s="34" t="str">
        <f t="shared" si="763"/>
        <v/>
      </c>
      <c r="I6607" s="34" t="str">
        <f t="shared" si="763"/>
        <v/>
      </c>
    </row>
    <row r="6608" spans="1:9">
      <c r="A6608" s="81">
        <f t="shared" si="762"/>
        <v>577004002021</v>
      </c>
      <c r="B6608">
        <v>5770040</v>
      </c>
      <c r="C6608" t="s">
        <v>1146</v>
      </c>
      <c r="D6608" s="1">
        <v>44561</v>
      </c>
      <c r="E6608" s="34" t="str">
        <f t="shared" si="763"/>
        <v/>
      </c>
      <c r="F6608" s="34" t="str">
        <f t="shared" si="763"/>
        <v/>
      </c>
      <c r="G6608" s="34" t="str">
        <f t="shared" si="763"/>
        <v/>
      </c>
      <c r="H6608" s="34" t="str">
        <f t="shared" si="763"/>
        <v/>
      </c>
      <c r="I6608" s="34" t="str">
        <f t="shared" si="763"/>
        <v/>
      </c>
    </row>
    <row r="6609" spans="1:9">
      <c r="A6609" s="81">
        <f t="shared" si="762"/>
        <v>577004002020</v>
      </c>
      <c r="B6609">
        <v>5770040</v>
      </c>
      <c r="C6609" t="s">
        <v>1146</v>
      </c>
      <c r="D6609" s="1">
        <v>44196</v>
      </c>
      <c r="E6609" s="34" t="str">
        <f t="shared" si="763"/>
        <v/>
      </c>
      <c r="F6609" s="34" t="str">
        <f t="shared" si="763"/>
        <v/>
      </c>
      <c r="G6609" s="34" t="str">
        <f t="shared" si="763"/>
        <v/>
      </c>
      <c r="H6609" s="34" t="str">
        <f t="shared" si="763"/>
        <v/>
      </c>
      <c r="I6609" s="34" t="str">
        <f t="shared" si="763"/>
        <v/>
      </c>
    </row>
    <row r="6610" spans="1:9">
      <c r="A6610" s="81">
        <f t="shared" si="762"/>
        <v>577004002019</v>
      </c>
      <c r="B6610">
        <v>5770040</v>
      </c>
      <c r="C6610" t="s">
        <v>1146</v>
      </c>
      <c r="D6610" s="1">
        <v>43830</v>
      </c>
      <c r="E6610" s="34" t="str">
        <f t="shared" si="763"/>
        <v/>
      </c>
      <c r="F6610" s="34" t="str">
        <f t="shared" si="763"/>
        <v/>
      </c>
      <c r="G6610" s="34" t="str">
        <f t="shared" si="763"/>
        <v/>
      </c>
      <c r="H6610" s="34" t="str">
        <f t="shared" si="763"/>
        <v/>
      </c>
      <c r="I6610" s="34" t="str">
        <f t="shared" si="763"/>
        <v/>
      </c>
    </row>
    <row r="6611" spans="1:9">
      <c r="A6611" s="81">
        <f t="shared" si="762"/>
        <v>577004002018</v>
      </c>
      <c r="B6611">
        <v>5770040</v>
      </c>
      <c r="C6611" t="s">
        <v>1146</v>
      </c>
      <c r="D6611" s="1">
        <v>43465</v>
      </c>
      <c r="E6611" s="34">
        <f t="shared" si="763"/>
        <v>13748</v>
      </c>
      <c r="F6611" s="34">
        <f t="shared" si="763"/>
        <v>1908</v>
      </c>
      <c r="G6611" s="34">
        <f t="shared" si="763"/>
        <v>1124</v>
      </c>
      <c r="H6611" s="34">
        <f t="shared" si="763"/>
        <v>84</v>
      </c>
      <c r="I6611" s="34">
        <f t="shared" si="763"/>
        <v>700</v>
      </c>
    </row>
    <row r="6612" spans="1:9">
      <c r="A6612" s="81">
        <f t="shared" si="762"/>
        <v>577004002017</v>
      </c>
      <c r="B6612">
        <v>5770040</v>
      </c>
      <c r="C6612" t="s">
        <v>1146</v>
      </c>
      <c r="D6612" s="1">
        <v>43100</v>
      </c>
      <c r="E6612" s="34">
        <f t="shared" si="763"/>
        <v>13748</v>
      </c>
      <c r="F6612" s="34">
        <f t="shared" si="763"/>
        <v>1893</v>
      </c>
      <c r="G6612" s="34">
        <f t="shared" si="763"/>
        <v>1114</v>
      </c>
      <c r="H6612" s="34">
        <f t="shared" si="763"/>
        <v>82</v>
      </c>
      <c r="I6612" s="34">
        <f t="shared" si="763"/>
        <v>697</v>
      </c>
    </row>
    <row r="6613" spans="1:9">
      <c r="A6613" s="81">
        <f t="shared" si="762"/>
        <v>577004002016</v>
      </c>
      <c r="B6613">
        <v>5770040</v>
      </c>
      <c r="C6613" t="s">
        <v>1146</v>
      </c>
      <c r="D6613" s="1">
        <v>42735</v>
      </c>
      <c r="E6613" s="34">
        <f t="shared" si="763"/>
        <v>13748</v>
      </c>
      <c r="F6613" s="34">
        <f t="shared" si="763"/>
        <v>1869</v>
      </c>
      <c r="G6613" s="34">
        <f t="shared" si="763"/>
        <v>1093</v>
      </c>
      <c r="H6613" s="34">
        <f t="shared" si="763"/>
        <v>80</v>
      </c>
      <c r="I6613" s="34">
        <f t="shared" si="763"/>
        <v>696</v>
      </c>
    </row>
    <row r="6614" spans="1:9">
      <c r="A6614" s="81">
        <f t="shared" si="762"/>
        <v>577004002015</v>
      </c>
      <c r="B6614">
        <v>5770040</v>
      </c>
      <c r="C6614" t="s">
        <v>1146</v>
      </c>
      <c r="D6614" s="1">
        <v>42369</v>
      </c>
      <c r="E6614" s="34">
        <f t="shared" ref="E6614:I6623" si="764">IF(YEAR($D6614)&lt;2016,VLOOKUP($A6614,LDB_alt,COLUMN()-1,FALSE),IFERROR(VLOOKUP($A6614,LDB_neu,COLUMN()-1,FALSE),""))</f>
        <v>13747.76</v>
      </c>
      <c r="F6614" s="34">
        <f t="shared" si="764"/>
        <v>1850.0300000000002</v>
      </c>
      <c r="G6614" s="34">
        <f t="shared" si="764"/>
        <v>1075.3800000000001</v>
      </c>
      <c r="H6614" s="34">
        <f t="shared" si="764"/>
        <v>74.790000000000006</v>
      </c>
      <c r="I6614" s="34">
        <f t="shared" si="764"/>
        <v>699.86</v>
      </c>
    </row>
    <row r="6615" spans="1:9">
      <c r="A6615" s="81">
        <f t="shared" si="762"/>
        <v>577004002014</v>
      </c>
      <c r="B6615">
        <v>5770040</v>
      </c>
      <c r="C6615" t="s">
        <v>1146</v>
      </c>
      <c r="D6615" s="1">
        <v>42004</v>
      </c>
      <c r="E6615" s="34">
        <f t="shared" si="764"/>
        <v>13747.76</v>
      </c>
      <c r="F6615" s="34">
        <f t="shared" si="764"/>
        <v>1832.4399999999998</v>
      </c>
      <c r="G6615" s="34">
        <f t="shared" si="764"/>
        <v>1060.3699999999999</v>
      </c>
      <c r="H6615" s="34">
        <f t="shared" si="764"/>
        <v>73.56</v>
      </c>
      <c r="I6615" s="34">
        <f t="shared" si="764"/>
        <v>698.51</v>
      </c>
    </row>
    <row r="6616" spans="1:9">
      <c r="A6616" s="81">
        <f t="shared" si="762"/>
        <v>577004002013</v>
      </c>
      <c r="B6616">
        <v>5770040</v>
      </c>
      <c r="C6616" t="s">
        <v>1146</v>
      </c>
      <c r="D6616" s="1">
        <v>41639</v>
      </c>
      <c r="E6616" s="34">
        <f t="shared" si="764"/>
        <v>13747.76</v>
      </c>
      <c r="F6616" s="34">
        <f t="shared" si="764"/>
        <v>1821.0700000000002</v>
      </c>
      <c r="G6616" s="34">
        <f t="shared" si="764"/>
        <v>1051.17</v>
      </c>
      <c r="H6616" s="34">
        <f t="shared" si="764"/>
        <v>72.88</v>
      </c>
      <c r="I6616" s="34">
        <f t="shared" si="764"/>
        <v>697.02</v>
      </c>
    </row>
    <row r="6617" spans="1:9">
      <c r="A6617" s="81">
        <f t="shared" si="762"/>
        <v>577004002012</v>
      </c>
      <c r="B6617">
        <v>5770040</v>
      </c>
      <c r="C6617" t="s">
        <v>1146</v>
      </c>
      <c r="D6617" s="1">
        <v>41274</v>
      </c>
      <c r="E6617" s="34">
        <f t="shared" si="764"/>
        <v>13747.76</v>
      </c>
      <c r="F6617" s="34">
        <f t="shared" si="764"/>
        <v>1798.2399999999998</v>
      </c>
      <c r="G6617" s="34">
        <f t="shared" si="764"/>
        <v>1037.1199999999999</v>
      </c>
      <c r="H6617" s="34">
        <f t="shared" si="764"/>
        <v>69.78</v>
      </c>
      <c r="I6617" s="34">
        <f t="shared" si="764"/>
        <v>691.34</v>
      </c>
    </row>
    <row r="6618" spans="1:9">
      <c r="A6618" s="81">
        <f t="shared" si="762"/>
        <v>577004002011</v>
      </c>
      <c r="B6618">
        <v>5770040</v>
      </c>
      <c r="C6618" t="s">
        <v>1146</v>
      </c>
      <c r="D6618" s="1">
        <v>40908</v>
      </c>
      <c r="E6618" s="34">
        <f t="shared" si="764"/>
        <v>13735.02</v>
      </c>
      <c r="F6618" s="34">
        <f t="shared" si="764"/>
        <v>1785.03</v>
      </c>
      <c r="G6618" s="34">
        <f t="shared" si="764"/>
        <v>1028.6400000000001</v>
      </c>
      <c r="H6618" s="34">
        <f t="shared" si="764"/>
        <v>66.36</v>
      </c>
      <c r="I6618" s="34">
        <f t="shared" si="764"/>
        <v>690.03</v>
      </c>
    </row>
    <row r="6619" spans="1:9">
      <c r="A6619" s="81">
        <f t="shared" si="762"/>
        <v>577004002010</v>
      </c>
      <c r="B6619">
        <v>5770040</v>
      </c>
      <c r="C6619" t="s">
        <v>1146</v>
      </c>
      <c r="D6619" s="1">
        <v>40543</v>
      </c>
      <c r="E6619" s="34">
        <f t="shared" si="764"/>
        <v>13735.05</v>
      </c>
      <c r="F6619" s="34">
        <f t="shared" si="764"/>
        <v>1763.54</v>
      </c>
      <c r="G6619" s="34">
        <f t="shared" si="764"/>
        <v>1007.43</v>
      </c>
      <c r="H6619" s="34">
        <f t="shared" si="764"/>
        <v>66.510000000000005</v>
      </c>
      <c r="I6619" s="34">
        <f t="shared" si="764"/>
        <v>689.6</v>
      </c>
    </row>
    <row r="6620" spans="1:9">
      <c r="A6620" s="81">
        <f t="shared" si="762"/>
        <v>577004002009</v>
      </c>
      <c r="B6620">
        <v>5770040</v>
      </c>
      <c r="C6620" t="s">
        <v>1146</v>
      </c>
      <c r="D6620" s="1">
        <v>40178</v>
      </c>
      <c r="E6620" s="34">
        <f t="shared" si="764"/>
        <v>13735.04</v>
      </c>
      <c r="F6620" s="34">
        <f t="shared" si="764"/>
        <v>1743.21</v>
      </c>
      <c r="G6620" s="34">
        <f t="shared" si="764"/>
        <v>991.33</v>
      </c>
      <c r="H6620" s="34">
        <f t="shared" si="764"/>
        <v>62.51</v>
      </c>
      <c r="I6620" s="34">
        <f t="shared" si="764"/>
        <v>689.37</v>
      </c>
    </row>
    <row r="6621" spans="1:9">
      <c r="A6621" s="81">
        <f t="shared" si="762"/>
        <v>577004002008</v>
      </c>
      <c r="B6621">
        <v>5770040</v>
      </c>
      <c r="C6621" t="s">
        <v>1146</v>
      </c>
      <c r="D6621" s="1">
        <v>39813</v>
      </c>
      <c r="E6621" s="34">
        <f t="shared" si="764"/>
        <v>13734.96</v>
      </c>
      <c r="F6621" s="34">
        <f t="shared" si="764"/>
        <v>1709.3000000000002</v>
      </c>
      <c r="G6621" s="34">
        <f t="shared" si="764"/>
        <v>960.02</v>
      </c>
      <c r="H6621" s="34">
        <f t="shared" si="764"/>
        <v>60.2</v>
      </c>
      <c r="I6621" s="34">
        <f t="shared" si="764"/>
        <v>689.08</v>
      </c>
    </row>
    <row r="6622" spans="1:9">
      <c r="A6622" s="81">
        <f t="shared" si="762"/>
        <v>577004002007</v>
      </c>
      <c r="B6622">
        <v>5770040</v>
      </c>
      <c r="C6622" t="s">
        <v>1146</v>
      </c>
      <c r="D6622" s="1">
        <v>39447</v>
      </c>
      <c r="E6622" s="34">
        <f t="shared" si="764"/>
        <v>13734.95</v>
      </c>
      <c r="F6622" s="34">
        <f t="shared" si="764"/>
        <v>1706.4299999999998</v>
      </c>
      <c r="G6622" s="34">
        <f t="shared" si="764"/>
        <v>957.18</v>
      </c>
      <c r="H6622" s="34">
        <f t="shared" si="764"/>
        <v>60.38</v>
      </c>
      <c r="I6622" s="34">
        <f t="shared" si="764"/>
        <v>688.87</v>
      </c>
    </row>
    <row r="6623" spans="1:9">
      <c r="A6623" s="81">
        <f t="shared" si="762"/>
        <v>577004002006</v>
      </c>
      <c r="B6623">
        <v>5770040</v>
      </c>
      <c r="C6623" t="s">
        <v>1146</v>
      </c>
      <c r="D6623" s="1">
        <v>39082</v>
      </c>
      <c r="E6623" s="34">
        <f t="shared" si="764"/>
        <v>13734.83</v>
      </c>
      <c r="F6623" s="34">
        <f t="shared" si="764"/>
        <v>1698.29</v>
      </c>
      <c r="G6623" s="34">
        <f t="shared" si="764"/>
        <v>949.57</v>
      </c>
      <c r="H6623" s="34">
        <f t="shared" si="764"/>
        <v>60.47</v>
      </c>
      <c r="I6623" s="34">
        <f t="shared" si="764"/>
        <v>688.25</v>
      </c>
    </row>
    <row r="6624" spans="1:9">
      <c r="A6624" s="81">
        <f t="shared" si="762"/>
        <v>577004402025</v>
      </c>
      <c r="B6624">
        <v>5770044</v>
      </c>
      <c r="C6624" t="s">
        <v>561</v>
      </c>
      <c r="D6624" s="1">
        <v>46022</v>
      </c>
      <c r="E6624" s="34" t="str">
        <f t="shared" ref="E6624:I6633" si="765">IF(YEAR($D6624)&lt;2016,VLOOKUP($A6624,LDB_alt,COLUMN()-1,FALSE),IFERROR(VLOOKUP($A6624,LDB_neu,COLUMN()-1,FALSE),""))</f>
        <v/>
      </c>
      <c r="F6624" s="34" t="str">
        <f t="shared" si="765"/>
        <v/>
      </c>
      <c r="G6624" s="34" t="str">
        <f t="shared" si="765"/>
        <v/>
      </c>
      <c r="H6624" s="34" t="str">
        <f t="shared" si="765"/>
        <v/>
      </c>
      <c r="I6624" s="34" t="str">
        <f t="shared" si="765"/>
        <v/>
      </c>
    </row>
    <row r="6625" spans="1:9">
      <c r="A6625" s="81">
        <f t="shared" si="762"/>
        <v>577004402024</v>
      </c>
      <c r="B6625">
        <v>5770044</v>
      </c>
      <c r="C6625" t="s">
        <v>561</v>
      </c>
      <c r="D6625" s="1">
        <v>45657</v>
      </c>
      <c r="E6625" s="34" t="str">
        <f t="shared" si="765"/>
        <v/>
      </c>
      <c r="F6625" s="34" t="str">
        <f t="shared" si="765"/>
        <v/>
      </c>
      <c r="G6625" s="34" t="str">
        <f t="shared" si="765"/>
        <v/>
      </c>
      <c r="H6625" s="34" t="str">
        <f t="shared" si="765"/>
        <v/>
      </c>
      <c r="I6625" s="34" t="str">
        <f t="shared" si="765"/>
        <v/>
      </c>
    </row>
    <row r="6626" spans="1:9">
      <c r="A6626" s="81">
        <f t="shared" si="762"/>
        <v>577004402023</v>
      </c>
      <c r="B6626">
        <v>5770044</v>
      </c>
      <c r="C6626" t="s">
        <v>561</v>
      </c>
      <c r="D6626" s="1">
        <v>45291</v>
      </c>
      <c r="E6626" s="34" t="str">
        <f t="shared" si="765"/>
        <v/>
      </c>
      <c r="F6626" s="34" t="str">
        <f t="shared" si="765"/>
        <v/>
      </c>
      <c r="G6626" s="34" t="str">
        <f t="shared" si="765"/>
        <v/>
      </c>
      <c r="H6626" s="34" t="str">
        <f t="shared" si="765"/>
        <v/>
      </c>
      <c r="I6626" s="34" t="str">
        <f t="shared" si="765"/>
        <v/>
      </c>
    </row>
    <row r="6627" spans="1:9">
      <c r="A6627" s="81">
        <f t="shared" si="762"/>
        <v>577004402022</v>
      </c>
      <c r="B6627">
        <v>5770044</v>
      </c>
      <c r="C6627" t="s">
        <v>561</v>
      </c>
      <c r="D6627" s="1">
        <v>44926</v>
      </c>
      <c r="E6627" s="34" t="str">
        <f t="shared" si="765"/>
        <v/>
      </c>
      <c r="F6627" s="34" t="str">
        <f t="shared" si="765"/>
        <v/>
      </c>
      <c r="G6627" s="34" t="str">
        <f t="shared" si="765"/>
        <v/>
      </c>
      <c r="H6627" s="34" t="str">
        <f t="shared" si="765"/>
        <v/>
      </c>
      <c r="I6627" s="34" t="str">
        <f t="shared" si="765"/>
        <v/>
      </c>
    </row>
    <row r="6628" spans="1:9">
      <c r="A6628" s="81">
        <f t="shared" si="762"/>
        <v>577004402021</v>
      </c>
      <c r="B6628">
        <v>5770044</v>
      </c>
      <c r="C6628" t="s">
        <v>561</v>
      </c>
      <c r="D6628" s="1">
        <v>44561</v>
      </c>
      <c r="E6628" s="34" t="str">
        <f t="shared" si="765"/>
        <v/>
      </c>
      <c r="F6628" s="34" t="str">
        <f t="shared" si="765"/>
        <v/>
      </c>
      <c r="G6628" s="34" t="str">
        <f t="shared" si="765"/>
        <v/>
      </c>
      <c r="H6628" s="34" t="str">
        <f t="shared" si="765"/>
        <v/>
      </c>
      <c r="I6628" s="34" t="str">
        <f t="shared" si="765"/>
        <v/>
      </c>
    </row>
    <row r="6629" spans="1:9">
      <c r="A6629" s="81">
        <f t="shared" si="762"/>
        <v>577004402020</v>
      </c>
      <c r="B6629">
        <v>5770044</v>
      </c>
      <c r="C6629" t="s">
        <v>561</v>
      </c>
      <c r="D6629" s="1">
        <v>44196</v>
      </c>
      <c r="E6629" s="34" t="str">
        <f t="shared" si="765"/>
        <v/>
      </c>
      <c r="F6629" s="34" t="str">
        <f t="shared" si="765"/>
        <v/>
      </c>
      <c r="G6629" s="34" t="str">
        <f t="shared" si="765"/>
        <v/>
      </c>
      <c r="H6629" s="34" t="str">
        <f t="shared" si="765"/>
        <v/>
      </c>
      <c r="I6629" s="34" t="str">
        <f t="shared" si="765"/>
        <v/>
      </c>
    </row>
    <row r="6630" spans="1:9">
      <c r="A6630" s="81">
        <f t="shared" si="762"/>
        <v>577004402019</v>
      </c>
      <c r="B6630">
        <v>5770044</v>
      </c>
      <c r="C6630" t="s">
        <v>561</v>
      </c>
      <c r="D6630" s="1">
        <v>43830</v>
      </c>
      <c r="E6630" s="34" t="str">
        <f t="shared" si="765"/>
        <v/>
      </c>
      <c r="F6630" s="34" t="str">
        <f t="shared" si="765"/>
        <v/>
      </c>
      <c r="G6630" s="34" t="str">
        <f t="shared" si="765"/>
        <v/>
      </c>
      <c r="H6630" s="34" t="str">
        <f t="shared" si="765"/>
        <v/>
      </c>
      <c r="I6630" s="34" t="str">
        <f t="shared" si="765"/>
        <v/>
      </c>
    </row>
    <row r="6631" spans="1:9">
      <c r="A6631" s="81">
        <f t="shared" si="762"/>
        <v>577004402018</v>
      </c>
      <c r="B6631">
        <v>5770044</v>
      </c>
      <c r="C6631" t="s">
        <v>561</v>
      </c>
      <c r="D6631" s="1">
        <v>43465</v>
      </c>
      <c r="E6631" s="34">
        <f t="shared" si="765"/>
        <v>16613</v>
      </c>
      <c r="F6631" s="34">
        <f t="shared" si="765"/>
        <v>2002</v>
      </c>
      <c r="G6631" s="34">
        <f t="shared" si="765"/>
        <v>1087</v>
      </c>
      <c r="H6631" s="34">
        <f t="shared" si="765"/>
        <v>81</v>
      </c>
      <c r="I6631" s="34">
        <f t="shared" si="765"/>
        <v>834</v>
      </c>
    </row>
    <row r="6632" spans="1:9">
      <c r="A6632" s="81">
        <f t="shared" si="762"/>
        <v>577004402017</v>
      </c>
      <c r="B6632">
        <v>5770044</v>
      </c>
      <c r="C6632" t="s">
        <v>561</v>
      </c>
      <c r="D6632" s="1">
        <v>43100</v>
      </c>
      <c r="E6632" s="34">
        <f t="shared" si="765"/>
        <v>16613</v>
      </c>
      <c r="F6632" s="34">
        <f t="shared" si="765"/>
        <v>1989</v>
      </c>
      <c r="G6632" s="34">
        <f t="shared" si="765"/>
        <v>1078</v>
      </c>
      <c r="H6632" s="34">
        <f t="shared" si="765"/>
        <v>78</v>
      </c>
      <c r="I6632" s="34">
        <f t="shared" si="765"/>
        <v>833</v>
      </c>
    </row>
    <row r="6633" spans="1:9">
      <c r="A6633" s="81">
        <f t="shared" si="762"/>
        <v>577004402016</v>
      </c>
      <c r="B6633">
        <v>5770044</v>
      </c>
      <c r="C6633" t="s">
        <v>561</v>
      </c>
      <c r="D6633" s="1">
        <v>42735</v>
      </c>
      <c r="E6633" s="34">
        <f t="shared" si="765"/>
        <v>16613</v>
      </c>
      <c r="F6633" s="34">
        <f t="shared" si="765"/>
        <v>1974</v>
      </c>
      <c r="G6633" s="34">
        <f t="shared" si="765"/>
        <v>1067</v>
      </c>
      <c r="H6633" s="34">
        <f t="shared" si="765"/>
        <v>75</v>
      </c>
      <c r="I6633" s="34">
        <f t="shared" si="765"/>
        <v>832</v>
      </c>
    </row>
    <row r="6634" spans="1:9">
      <c r="A6634" s="81">
        <f t="shared" si="762"/>
        <v>577004402015</v>
      </c>
      <c r="B6634">
        <v>5770044</v>
      </c>
      <c r="C6634" t="s">
        <v>561</v>
      </c>
      <c r="D6634" s="1">
        <v>42369</v>
      </c>
      <c r="E6634" s="34">
        <f t="shared" ref="E6634:I6643" si="766">IF(YEAR($D6634)&lt;2016,VLOOKUP($A6634,LDB_alt,COLUMN()-1,FALSE),IFERROR(VLOOKUP($A6634,LDB_neu,COLUMN()-1,FALSE),""))</f>
        <v>16612.990000000002</v>
      </c>
      <c r="F6634" s="34">
        <f t="shared" si="766"/>
        <v>1970.04</v>
      </c>
      <c r="G6634" s="34">
        <f t="shared" si="766"/>
        <v>1062.72</v>
      </c>
      <c r="H6634" s="34">
        <f t="shared" si="766"/>
        <v>66.010000000000005</v>
      </c>
      <c r="I6634" s="34">
        <f t="shared" si="766"/>
        <v>841.31</v>
      </c>
    </row>
    <row r="6635" spans="1:9">
      <c r="A6635" s="81">
        <f t="shared" si="762"/>
        <v>577004402014</v>
      </c>
      <c r="B6635">
        <v>5770044</v>
      </c>
      <c r="C6635" t="s">
        <v>561</v>
      </c>
      <c r="D6635" s="1">
        <v>42004</v>
      </c>
      <c r="E6635" s="34">
        <f t="shared" si="766"/>
        <v>16613</v>
      </c>
      <c r="F6635" s="34">
        <f t="shared" si="766"/>
        <v>1948.8</v>
      </c>
      <c r="G6635" s="34">
        <f t="shared" si="766"/>
        <v>1045.55</v>
      </c>
      <c r="H6635" s="34">
        <f t="shared" si="766"/>
        <v>64.540000000000006</v>
      </c>
      <c r="I6635" s="34">
        <f t="shared" si="766"/>
        <v>838.71</v>
      </c>
    </row>
    <row r="6636" spans="1:9">
      <c r="A6636" s="81">
        <f t="shared" si="762"/>
        <v>577004402013</v>
      </c>
      <c r="B6636">
        <v>5770044</v>
      </c>
      <c r="C6636" t="s">
        <v>561</v>
      </c>
      <c r="D6636" s="1">
        <v>41639</v>
      </c>
      <c r="E6636" s="34">
        <f t="shared" si="766"/>
        <v>16613</v>
      </c>
      <c r="F6636" s="34">
        <f t="shared" si="766"/>
        <v>1943.56</v>
      </c>
      <c r="G6636" s="34">
        <f t="shared" si="766"/>
        <v>1040.54</v>
      </c>
      <c r="H6636" s="34">
        <f t="shared" si="766"/>
        <v>64.239999999999995</v>
      </c>
      <c r="I6636" s="34">
        <f t="shared" si="766"/>
        <v>838.78</v>
      </c>
    </row>
    <row r="6637" spans="1:9">
      <c r="A6637" s="81">
        <f t="shared" si="762"/>
        <v>577004402012</v>
      </c>
      <c r="B6637">
        <v>5770044</v>
      </c>
      <c r="C6637" t="s">
        <v>561</v>
      </c>
      <c r="D6637" s="1">
        <v>41274</v>
      </c>
      <c r="E6637" s="34">
        <f t="shared" si="766"/>
        <v>16613</v>
      </c>
      <c r="F6637" s="34">
        <f t="shared" si="766"/>
        <v>1928.1999999999998</v>
      </c>
      <c r="G6637" s="34">
        <f t="shared" si="766"/>
        <v>1027.5999999999999</v>
      </c>
      <c r="H6637" s="34">
        <f t="shared" si="766"/>
        <v>62.07</v>
      </c>
      <c r="I6637" s="34">
        <f t="shared" si="766"/>
        <v>838.53</v>
      </c>
    </row>
    <row r="6638" spans="1:9">
      <c r="A6638" s="81">
        <f t="shared" si="762"/>
        <v>577004402011</v>
      </c>
      <c r="B6638">
        <v>5770044</v>
      </c>
      <c r="C6638" t="s">
        <v>561</v>
      </c>
      <c r="D6638" s="1">
        <v>40908</v>
      </c>
      <c r="E6638" s="34">
        <f t="shared" si="766"/>
        <v>16612.53</v>
      </c>
      <c r="F6638" s="34">
        <f t="shared" si="766"/>
        <v>1924.77</v>
      </c>
      <c r="G6638" s="34">
        <f t="shared" si="766"/>
        <v>1024.3800000000001</v>
      </c>
      <c r="H6638" s="34">
        <f t="shared" si="766"/>
        <v>62.25</v>
      </c>
      <c r="I6638" s="34">
        <f t="shared" si="766"/>
        <v>838.14</v>
      </c>
    </row>
    <row r="6639" spans="1:9">
      <c r="A6639" s="81">
        <f t="shared" si="762"/>
        <v>577004402010</v>
      </c>
      <c r="B6639">
        <v>5770044</v>
      </c>
      <c r="C6639" t="s">
        <v>561</v>
      </c>
      <c r="D6639" s="1">
        <v>40543</v>
      </c>
      <c r="E6639" s="34">
        <f t="shared" si="766"/>
        <v>16612.52</v>
      </c>
      <c r="F6639" s="34">
        <f t="shared" si="766"/>
        <v>1916.6200000000001</v>
      </c>
      <c r="G6639" s="34">
        <f t="shared" si="766"/>
        <v>1022.52</v>
      </c>
      <c r="H6639" s="34">
        <f t="shared" si="766"/>
        <v>56.88</v>
      </c>
      <c r="I6639" s="34">
        <f t="shared" si="766"/>
        <v>837.22</v>
      </c>
    </row>
    <row r="6640" spans="1:9">
      <c r="A6640" s="81">
        <f t="shared" si="762"/>
        <v>577004402009</v>
      </c>
      <c r="B6640">
        <v>5770044</v>
      </c>
      <c r="C6640" t="s">
        <v>561</v>
      </c>
      <c r="D6640" s="1">
        <v>40178</v>
      </c>
      <c r="E6640" s="34">
        <f t="shared" si="766"/>
        <v>16612.52</v>
      </c>
      <c r="F6640" s="34">
        <f t="shared" si="766"/>
        <v>1862.51</v>
      </c>
      <c r="G6640" s="34">
        <f t="shared" si="766"/>
        <v>969.9</v>
      </c>
      <c r="H6640" s="34">
        <f t="shared" si="766"/>
        <v>55.64</v>
      </c>
      <c r="I6640" s="34">
        <f t="shared" si="766"/>
        <v>836.97</v>
      </c>
    </row>
    <row r="6641" spans="1:9">
      <c r="A6641" s="81">
        <f t="shared" si="762"/>
        <v>577004402008</v>
      </c>
      <c r="B6641">
        <v>5770044</v>
      </c>
      <c r="C6641" t="s">
        <v>561</v>
      </c>
      <c r="D6641" s="1">
        <v>39813</v>
      </c>
      <c r="E6641" s="34">
        <f t="shared" si="766"/>
        <v>16612.52</v>
      </c>
      <c r="F6641" s="34">
        <f t="shared" si="766"/>
        <v>1845.27</v>
      </c>
      <c r="G6641" s="34">
        <f t="shared" si="766"/>
        <v>952.92</v>
      </c>
      <c r="H6641" s="34">
        <f t="shared" si="766"/>
        <v>55.19</v>
      </c>
      <c r="I6641" s="34">
        <f t="shared" si="766"/>
        <v>837.16</v>
      </c>
    </row>
    <row r="6642" spans="1:9">
      <c r="A6642" s="81">
        <f t="shared" si="762"/>
        <v>577004402007</v>
      </c>
      <c r="B6642">
        <v>5770044</v>
      </c>
      <c r="C6642" t="s">
        <v>561</v>
      </c>
      <c r="D6642" s="1">
        <v>39447</v>
      </c>
      <c r="E6642" s="34">
        <f t="shared" si="766"/>
        <v>16612.52</v>
      </c>
      <c r="F6642" s="34">
        <f t="shared" si="766"/>
        <v>1842.18</v>
      </c>
      <c r="G6642" s="34">
        <f t="shared" si="766"/>
        <v>949.49</v>
      </c>
      <c r="H6642" s="34">
        <f t="shared" si="766"/>
        <v>55.19</v>
      </c>
      <c r="I6642" s="34">
        <f t="shared" si="766"/>
        <v>837.5</v>
      </c>
    </row>
    <row r="6643" spans="1:9">
      <c r="A6643" s="81">
        <f t="shared" si="762"/>
        <v>577004402006</v>
      </c>
      <c r="B6643">
        <v>5770044</v>
      </c>
      <c r="C6643" t="s">
        <v>561</v>
      </c>
      <c r="D6643" s="1">
        <v>39082</v>
      </c>
      <c r="E6643" s="34">
        <f t="shared" si="766"/>
        <v>16612.52</v>
      </c>
      <c r="F6643" s="34">
        <f t="shared" si="766"/>
        <v>1836.94</v>
      </c>
      <c r="G6643" s="34">
        <f t="shared" si="766"/>
        <v>944.59</v>
      </c>
      <c r="H6643" s="34">
        <f t="shared" si="766"/>
        <v>55.17</v>
      </c>
      <c r="I6643" s="34">
        <f t="shared" si="766"/>
        <v>837.18</v>
      </c>
    </row>
    <row r="6644" spans="1:9">
      <c r="A6644" s="81">
        <f t="shared" si="762"/>
        <v>577400002025</v>
      </c>
      <c r="B6644">
        <v>5774</v>
      </c>
      <c r="C6644" t="s">
        <v>562</v>
      </c>
      <c r="D6644" s="1">
        <v>46022</v>
      </c>
      <c r="E6644" s="34" t="str">
        <f t="shared" ref="E6644:I6653" si="767">IF(YEAR($D6644)&lt;2016,VLOOKUP($A6644,LDB_alt,COLUMN()-1,FALSE),IFERROR(VLOOKUP($A6644,LDB_neu,COLUMN()-1,FALSE),""))</f>
        <v/>
      </c>
      <c r="F6644" s="34" t="str">
        <f t="shared" si="767"/>
        <v/>
      </c>
      <c r="G6644" s="34" t="str">
        <f t="shared" si="767"/>
        <v/>
      </c>
      <c r="H6644" s="34" t="str">
        <f t="shared" si="767"/>
        <v/>
      </c>
      <c r="I6644" s="34" t="str">
        <f t="shared" si="767"/>
        <v/>
      </c>
    </row>
    <row r="6645" spans="1:9">
      <c r="A6645" s="81">
        <f t="shared" si="762"/>
        <v>577400002024</v>
      </c>
      <c r="B6645">
        <v>5774</v>
      </c>
      <c r="C6645" t="s">
        <v>562</v>
      </c>
      <c r="D6645" s="1">
        <v>45657</v>
      </c>
      <c r="E6645" s="34" t="str">
        <f t="shared" si="767"/>
        <v/>
      </c>
      <c r="F6645" s="34" t="str">
        <f t="shared" si="767"/>
        <v/>
      </c>
      <c r="G6645" s="34" t="str">
        <f t="shared" si="767"/>
        <v/>
      </c>
      <c r="H6645" s="34" t="str">
        <f t="shared" si="767"/>
        <v/>
      </c>
      <c r="I6645" s="34" t="str">
        <f t="shared" si="767"/>
        <v/>
      </c>
    </row>
    <row r="6646" spans="1:9">
      <c r="A6646" s="81">
        <f t="shared" si="762"/>
        <v>577400002023</v>
      </c>
      <c r="B6646">
        <v>5774</v>
      </c>
      <c r="C6646" t="s">
        <v>562</v>
      </c>
      <c r="D6646" s="1">
        <v>45291</v>
      </c>
      <c r="E6646" s="34" t="str">
        <f t="shared" si="767"/>
        <v/>
      </c>
      <c r="F6646" s="34" t="str">
        <f t="shared" si="767"/>
        <v/>
      </c>
      <c r="G6646" s="34" t="str">
        <f t="shared" si="767"/>
        <v/>
      </c>
      <c r="H6646" s="34" t="str">
        <f t="shared" si="767"/>
        <v/>
      </c>
      <c r="I6646" s="34" t="str">
        <f t="shared" si="767"/>
        <v/>
      </c>
    </row>
    <row r="6647" spans="1:9">
      <c r="A6647" s="81">
        <f t="shared" si="762"/>
        <v>577400002022</v>
      </c>
      <c r="B6647">
        <v>5774</v>
      </c>
      <c r="C6647" t="s">
        <v>562</v>
      </c>
      <c r="D6647" s="1">
        <v>44926</v>
      </c>
      <c r="E6647" s="34" t="str">
        <f t="shared" si="767"/>
        <v/>
      </c>
      <c r="F6647" s="34" t="str">
        <f t="shared" si="767"/>
        <v/>
      </c>
      <c r="G6647" s="34" t="str">
        <f t="shared" si="767"/>
        <v/>
      </c>
      <c r="H6647" s="34" t="str">
        <f t="shared" si="767"/>
        <v/>
      </c>
      <c r="I6647" s="34" t="str">
        <f t="shared" si="767"/>
        <v/>
      </c>
    </row>
    <row r="6648" spans="1:9">
      <c r="A6648" s="81">
        <f t="shared" si="762"/>
        <v>577400002021</v>
      </c>
      <c r="B6648">
        <v>5774</v>
      </c>
      <c r="C6648" t="s">
        <v>562</v>
      </c>
      <c r="D6648" s="1">
        <v>44561</v>
      </c>
      <c r="E6648" s="34" t="str">
        <f t="shared" si="767"/>
        <v/>
      </c>
      <c r="F6648" s="34" t="str">
        <f t="shared" si="767"/>
        <v/>
      </c>
      <c r="G6648" s="34" t="str">
        <f t="shared" si="767"/>
        <v/>
      </c>
      <c r="H6648" s="34" t="str">
        <f t="shared" si="767"/>
        <v/>
      </c>
      <c r="I6648" s="34" t="str">
        <f t="shared" si="767"/>
        <v/>
      </c>
    </row>
    <row r="6649" spans="1:9">
      <c r="A6649" s="81">
        <f t="shared" si="762"/>
        <v>577400002020</v>
      </c>
      <c r="B6649">
        <v>5774</v>
      </c>
      <c r="C6649" t="s">
        <v>562</v>
      </c>
      <c r="D6649" s="1">
        <v>44196</v>
      </c>
      <c r="E6649" s="34" t="str">
        <f t="shared" si="767"/>
        <v/>
      </c>
      <c r="F6649" s="34" t="str">
        <f t="shared" si="767"/>
        <v/>
      </c>
      <c r="G6649" s="34" t="str">
        <f t="shared" si="767"/>
        <v/>
      </c>
      <c r="H6649" s="34" t="str">
        <f t="shared" si="767"/>
        <v/>
      </c>
      <c r="I6649" s="34" t="str">
        <f t="shared" si="767"/>
        <v/>
      </c>
    </row>
    <row r="6650" spans="1:9">
      <c r="A6650" s="81">
        <f t="shared" si="762"/>
        <v>577400002019</v>
      </c>
      <c r="B6650">
        <v>5774</v>
      </c>
      <c r="C6650" t="s">
        <v>562</v>
      </c>
      <c r="D6650" s="1">
        <v>43830</v>
      </c>
      <c r="E6650" s="34" t="str">
        <f t="shared" si="767"/>
        <v/>
      </c>
      <c r="F6650" s="34" t="str">
        <f t="shared" si="767"/>
        <v/>
      </c>
      <c r="G6650" s="34" t="str">
        <f t="shared" si="767"/>
        <v/>
      </c>
      <c r="H6650" s="34" t="str">
        <f t="shared" si="767"/>
        <v/>
      </c>
      <c r="I6650" s="34" t="str">
        <f t="shared" si="767"/>
        <v/>
      </c>
    </row>
    <row r="6651" spans="1:9">
      <c r="A6651" s="81">
        <f t="shared" si="762"/>
        <v>577400002018</v>
      </c>
      <c r="B6651">
        <v>5774</v>
      </c>
      <c r="C6651" t="s">
        <v>562</v>
      </c>
      <c r="D6651" s="1">
        <v>43465</v>
      </c>
      <c r="E6651" s="34">
        <f t="shared" si="767"/>
        <v>124680</v>
      </c>
      <c r="F6651" s="34">
        <f t="shared" si="767"/>
        <v>19670</v>
      </c>
      <c r="G6651" s="34">
        <f t="shared" si="767"/>
        <v>10392</v>
      </c>
      <c r="H6651" s="34">
        <f t="shared" si="767"/>
        <v>1904</v>
      </c>
      <c r="I6651" s="34">
        <f t="shared" si="767"/>
        <v>7374</v>
      </c>
    </row>
    <row r="6652" spans="1:9">
      <c r="A6652" s="81">
        <f t="shared" si="762"/>
        <v>577400002017</v>
      </c>
      <c r="B6652">
        <v>5774</v>
      </c>
      <c r="C6652" t="s">
        <v>562</v>
      </c>
      <c r="D6652" s="1">
        <v>43100</v>
      </c>
      <c r="E6652" s="34">
        <f t="shared" si="767"/>
        <v>124680</v>
      </c>
      <c r="F6652" s="34">
        <f t="shared" si="767"/>
        <v>19593</v>
      </c>
      <c r="G6652" s="34">
        <f t="shared" si="767"/>
        <v>10273</v>
      </c>
      <c r="H6652" s="34">
        <f t="shared" si="767"/>
        <v>1963</v>
      </c>
      <c r="I6652" s="34">
        <f t="shared" si="767"/>
        <v>7357</v>
      </c>
    </row>
    <row r="6653" spans="1:9">
      <c r="A6653" s="81">
        <f t="shared" si="762"/>
        <v>577400002016</v>
      </c>
      <c r="B6653">
        <v>5774</v>
      </c>
      <c r="C6653" t="s">
        <v>562</v>
      </c>
      <c r="D6653" s="1">
        <v>42735</v>
      </c>
      <c r="E6653" s="34">
        <f t="shared" si="767"/>
        <v>124680</v>
      </c>
      <c r="F6653" s="34">
        <f t="shared" si="767"/>
        <v>19505</v>
      </c>
      <c r="G6653" s="34">
        <f t="shared" si="767"/>
        <v>10158</v>
      </c>
      <c r="H6653" s="34">
        <f t="shared" si="767"/>
        <v>2019</v>
      </c>
      <c r="I6653" s="34">
        <f t="shared" si="767"/>
        <v>7328</v>
      </c>
    </row>
    <row r="6654" spans="1:9">
      <c r="A6654" s="81">
        <f t="shared" si="762"/>
        <v>577400002015</v>
      </c>
      <c r="B6654">
        <v>5774</v>
      </c>
      <c r="C6654" t="s">
        <v>562</v>
      </c>
      <c r="D6654" s="1">
        <v>42369</v>
      </c>
      <c r="E6654" s="34">
        <f t="shared" ref="E6654:I6663" si="768">IF(YEAR($D6654)&lt;2016,VLOOKUP($A6654,LDB_alt,COLUMN()-1,FALSE),IFERROR(VLOOKUP($A6654,LDB_neu,COLUMN()-1,FALSE),""))</f>
        <v>124679.75</v>
      </c>
      <c r="F6654" s="34">
        <f t="shared" si="768"/>
        <v>19593.589999999997</v>
      </c>
      <c r="G6654" s="34">
        <f t="shared" si="768"/>
        <v>10176.82</v>
      </c>
      <c r="H6654" s="34">
        <f t="shared" si="768"/>
        <v>1930.87</v>
      </c>
      <c r="I6654" s="34">
        <f t="shared" si="768"/>
        <v>7485.9</v>
      </c>
    </row>
    <row r="6655" spans="1:9">
      <c r="A6655" s="81">
        <f t="shared" si="762"/>
        <v>577400002014</v>
      </c>
      <c r="B6655">
        <v>5774</v>
      </c>
      <c r="C6655" t="s">
        <v>562</v>
      </c>
      <c r="D6655" s="1">
        <v>42004</v>
      </c>
      <c r="E6655" s="34">
        <f t="shared" si="768"/>
        <v>124679.74</v>
      </c>
      <c r="F6655" s="34">
        <f t="shared" si="768"/>
        <v>19509.879999999997</v>
      </c>
      <c r="G6655" s="34">
        <f t="shared" si="768"/>
        <v>10077.56</v>
      </c>
      <c r="H6655" s="34">
        <f t="shared" si="768"/>
        <v>1948.92</v>
      </c>
      <c r="I6655" s="34">
        <f t="shared" si="768"/>
        <v>7483.4</v>
      </c>
    </row>
    <row r="6656" spans="1:9">
      <c r="A6656" s="81">
        <f t="shared" si="762"/>
        <v>577400002013</v>
      </c>
      <c r="B6656">
        <v>5774</v>
      </c>
      <c r="C6656" t="s">
        <v>562</v>
      </c>
      <c r="D6656" s="1">
        <v>41639</v>
      </c>
      <c r="E6656" s="34">
        <f t="shared" si="768"/>
        <v>124679.75</v>
      </c>
      <c r="F6656" s="34">
        <f t="shared" si="768"/>
        <v>19518.129999999997</v>
      </c>
      <c r="G6656" s="34">
        <f t="shared" si="768"/>
        <v>9981.24</v>
      </c>
      <c r="H6656" s="34">
        <f t="shared" si="768"/>
        <v>2031.65</v>
      </c>
      <c r="I6656" s="34">
        <f t="shared" si="768"/>
        <v>7505.24</v>
      </c>
    </row>
    <row r="6657" spans="1:9">
      <c r="A6657" s="81">
        <f t="shared" si="762"/>
        <v>577400002012</v>
      </c>
      <c r="B6657">
        <v>5774</v>
      </c>
      <c r="C6657" t="s">
        <v>562</v>
      </c>
      <c r="D6657" s="1">
        <v>41274</v>
      </c>
      <c r="E6657" s="34">
        <f t="shared" si="768"/>
        <v>124679.69</v>
      </c>
      <c r="F6657" s="34">
        <f t="shared" si="768"/>
        <v>19430.580000000002</v>
      </c>
      <c r="G6657" s="34">
        <f t="shared" si="768"/>
        <v>9915.5400000000009</v>
      </c>
      <c r="H6657" s="34">
        <f t="shared" si="768"/>
        <v>2038.69</v>
      </c>
      <c r="I6657" s="34">
        <f t="shared" si="768"/>
        <v>7476.35</v>
      </c>
    </row>
    <row r="6658" spans="1:9">
      <c r="A6658" s="81">
        <f t="shared" si="762"/>
        <v>577400002011</v>
      </c>
      <c r="B6658">
        <v>5774</v>
      </c>
      <c r="C6658" t="s">
        <v>562</v>
      </c>
      <c r="D6658" s="1">
        <v>40908</v>
      </c>
      <c r="E6658" s="34">
        <f t="shared" si="768"/>
        <v>124679.67999999999</v>
      </c>
      <c r="F6658" s="34">
        <f t="shared" si="768"/>
        <v>19366.379999999997</v>
      </c>
      <c r="G6658" s="34">
        <f t="shared" si="768"/>
        <v>9970.08</v>
      </c>
      <c r="H6658" s="34">
        <f t="shared" si="768"/>
        <v>1929.23</v>
      </c>
      <c r="I6658" s="34">
        <f t="shared" si="768"/>
        <v>7467.07</v>
      </c>
    </row>
    <row r="6659" spans="1:9">
      <c r="A6659" s="81">
        <f t="shared" si="762"/>
        <v>577400002010</v>
      </c>
      <c r="B6659">
        <v>5774</v>
      </c>
      <c r="C6659" t="s">
        <v>562</v>
      </c>
      <c r="D6659" s="1">
        <v>40543</v>
      </c>
      <c r="E6659" s="34">
        <f t="shared" si="768"/>
        <v>124618.23</v>
      </c>
      <c r="F6659" s="34">
        <f t="shared" si="768"/>
        <v>19210.48</v>
      </c>
      <c r="G6659" s="34">
        <f t="shared" si="768"/>
        <v>9807.83</v>
      </c>
      <c r="H6659" s="34">
        <f t="shared" si="768"/>
        <v>1980.02</v>
      </c>
      <c r="I6659" s="34">
        <f t="shared" si="768"/>
        <v>7422.63</v>
      </c>
    </row>
    <row r="6660" spans="1:9">
      <c r="A6660" s="81">
        <f t="shared" si="762"/>
        <v>577400002009</v>
      </c>
      <c r="B6660">
        <v>5774</v>
      </c>
      <c r="C6660" t="s">
        <v>562</v>
      </c>
      <c r="D6660" s="1">
        <v>40178</v>
      </c>
      <c r="E6660" s="34">
        <f t="shared" si="768"/>
        <v>124606.45</v>
      </c>
      <c r="F6660" s="34">
        <f t="shared" si="768"/>
        <v>19075.04</v>
      </c>
      <c r="G6660" s="34">
        <f t="shared" si="768"/>
        <v>9715.4</v>
      </c>
      <c r="H6660" s="34">
        <f t="shared" si="768"/>
        <v>1975.29</v>
      </c>
      <c r="I6660" s="34">
        <f t="shared" si="768"/>
        <v>7384.35</v>
      </c>
    </row>
    <row r="6661" spans="1:9">
      <c r="A6661" s="81">
        <f t="shared" ref="A6661:A6724" si="769">(LEFT(B6661&amp;"00000000",8)&amp;YEAR(D6661))+0</f>
        <v>577400002008</v>
      </c>
      <c r="B6661">
        <v>5774</v>
      </c>
      <c r="C6661" t="s">
        <v>562</v>
      </c>
      <c r="D6661" s="1">
        <v>39813</v>
      </c>
      <c r="E6661" s="34">
        <f t="shared" si="768"/>
        <v>124593.63</v>
      </c>
      <c r="F6661" s="34">
        <f t="shared" si="768"/>
        <v>18957.45</v>
      </c>
      <c r="G6661" s="34">
        <f t="shared" si="768"/>
        <v>9648.7900000000009</v>
      </c>
      <c r="H6661" s="34">
        <f t="shared" si="768"/>
        <v>1936.92</v>
      </c>
      <c r="I6661" s="34">
        <f t="shared" si="768"/>
        <v>7371.74</v>
      </c>
    </row>
    <row r="6662" spans="1:9">
      <c r="A6662" s="81">
        <f t="shared" si="769"/>
        <v>577400002007</v>
      </c>
      <c r="B6662">
        <v>5774</v>
      </c>
      <c r="C6662" t="s">
        <v>562</v>
      </c>
      <c r="D6662" s="1">
        <v>39447</v>
      </c>
      <c r="E6662" s="34">
        <f t="shared" si="768"/>
        <v>124544.31</v>
      </c>
      <c r="F6662" s="34">
        <f t="shared" si="768"/>
        <v>18852.64</v>
      </c>
      <c r="G6662" s="34">
        <f t="shared" si="768"/>
        <v>9613.07</v>
      </c>
      <c r="H6662" s="34">
        <f t="shared" si="768"/>
        <v>1875.78</v>
      </c>
      <c r="I6662" s="34">
        <f t="shared" si="768"/>
        <v>7363.79</v>
      </c>
    </row>
    <row r="6663" spans="1:9">
      <c r="A6663" s="81">
        <f t="shared" si="769"/>
        <v>577400002006</v>
      </c>
      <c r="B6663">
        <v>5774</v>
      </c>
      <c r="C6663" t="s">
        <v>562</v>
      </c>
      <c r="D6663" s="1">
        <v>39082</v>
      </c>
      <c r="E6663" s="34">
        <f t="shared" si="768"/>
        <v>124543.55</v>
      </c>
      <c r="F6663" s="34">
        <f t="shared" si="768"/>
        <v>18703.64</v>
      </c>
      <c r="G6663" s="34">
        <f t="shared" si="768"/>
        <v>9525.58</v>
      </c>
      <c r="H6663" s="34">
        <f t="shared" si="768"/>
        <v>1847.05</v>
      </c>
      <c r="I6663" s="34">
        <f t="shared" si="768"/>
        <v>7331.01</v>
      </c>
    </row>
    <row r="6664" spans="1:9">
      <c r="A6664" s="81">
        <f t="shared" si="769"/>
        <v>577400402025</v>
      </c>
      <c r="B6664">
        <v>5774004</v>
      </c>
      <c r="C6664" t="s">
        <v>563</v>
      </c>
      <c r="D6664" s="1">
        <v>46022</v>
      </c>
      <c r="E6664" s="34" t="str">
        <f t="shared" ref="E6664:I6673" si="770">IF(YEAR($D6664)&lt;2016,VLOOKUP($A6664,LDB_alt,COLUMN()-1,FALSE),IFERROR(VLOOKUP($A6664,LDB_neu,COLUMN()-1,FALSE),""))</f>
        <v/>
      </c>
      <c r="F6664" s="34" t="str">
        <f t="shared" si="770"/>
        <v/>
      </c>
      <c r="G6664" s="34" t="str">
        <f t="shared" si="770"/>
        <v/>
      </c>
      <c r="H6664" s="34" t="str">
        <f t="shared" si="770"/>
        <v/>
      </c>
      <c r="I6664" s="34" t="str">
        <f t="shared" si="770"/>
        <v/>
      </c>
    </row>
    <row r="6665" spans="1:9">
      <c r="A6665" s="81">
        <f t="shared" si="769"/>
        <v>577400402024</v>
      </c>
      <c r="B6665">
        <v>5774004</v>
      </c>
      <c r="C6665" t="s">
        <v>563</v>
      </c>
      <c r="D6665" s="1">
        <v>45657</v>
      </c>
      <c r="E6665" s="34" t="str">
        <f t="shared" si="770"/>
        <v/>
      </c>
      <c r="F6665" s="34" t="str">
        <f t="shared" si="770"/>
        <v/>
      </c>
      <c r="G6665" s="34" t="str">
        <f t="shared" si="770"/>
        <v/>
      </c>
      <c r="H6665" s="34" t="str">
        <f t="shared" si="770"/>
        <v/>
      </c>
      <c r="I6665" s="34" t="str">
        <f t="shared" si="770"/>
        <v/>
      </c>
    </row>
    <row r="6666" spans="1:9">
      <c r="A6666" s="81">
        <f t="shared" si="769"/>
        <v>577400402023</v>
      </c>
      <c r="B6666">
        <v>5774004</v>
      </c>
      <c r="C6666" t="s">
        <v>563</v>
      </c>
      <c r="D6666" s="1">
        <v>45291</v>
      </c>
      <c r="E6666" s="34" t="str">
        <f t="shared" si="770"/>
        <v/>
      </c>
      <c r="F6666" s="34" t="str">
        <f t="shared" si="770"/>
        <v/>
      </c>
      <c r="G6666" s="34" t="str">
        <f t="shared" si="770"/>
        <v/>
      </c>
      <c r="H6666" s="34" t="str">
        <f t="shared" si="770"/>
        <v/>
      </c>
      <c r="I6666" s="34" t="str">
        <f t="shared" si="770"/>
        <v/>
      </c>
    </row>
    <row r="6667" spans="1:9">
      <c r="A6667" s="81">
        <f t="shared" si="769"/>
        <v>577400402022</v>
      </c>
      <c r="B6667">
        <v>5774004</v>
      </c>
      <c r="C6667" t="s">
        <v>563</v>
      </c>
      <c r="D6667" s="1">
        <v>44926</v>
      </c>
      <c r="E6667" s="34" t="str">
        <f t="shared" si="770"/>
        <v/>
      </c>
      <c r="F6667" s="34" t="str">
        <f t="shared" si="770"/>
        <v/>
      </c>
      <c r="G6667" s="34" t="str">
        <f t="shared" si="770"/>
        <v/>
      </c>
      <c r="H6667" s="34" t="str">
        <f t="shared" si="770"/>
        <v/>
      </c>
      <c r="I6667" s="34" t="str">
        <f t="shared" si="770"/>
        <v/>
      </c>
    </row>
    <row r="6668" spans="1:9">
      <c r="A6668" s="81">
        <f t="shared" si="769"/>
        <v>577400402021</v>
      </c>
      <c r="B6668">
        <v>5774004</v>
      </c>
      <c r="C6668" t="s">
        <v>563</v>
      </c>
      <c r="D6668" s="1">
        <v>44561</v>
      </c>
      <c r="E6668" s="34" t="str">
        <f t="shared" si="770"/>
        <v/>
      </c>
      <c r="F6668" s="34" t="str">
        <f t="shared" si="770"/>
        <v/>
      </c>
      <c r="G6668" s="34" t="str">
        <f t="shared" si="770"/>
        <v/>
      </c>
      <c r="H6668" s="34" t="str">
        <f t="shared" si="770"/>
        <v/>
      </c>
      <c r="I6668" s="34" t="str">
        <f t="shared" si="770"/>
        <v/>
      </c>
    </row>
    <row r="6669" spans="1:9">
      <c r="A6669" s="81">
        <f t="shared" si="769"/>
        <v>577400402020</v>
      </c>
      <c r="B6669">
        <v>5774004</v>
      </c>
      <c r="C6669" t="s">
        <v>563</v>
      </c>
      <c r="D6669" s="1">
        <v>44196</v>
      </c>
      <c r="E6669" s="34" t="str">
        <f t="shared" si="770"/>
        <v/>
      </c>
      <c r="F6669" s="34" t="str">
        <f t="shared" si="770"/>
        <v/>
      </c>
      <c r="G6669" s="34" t="str">
        <f t="shared" si="770"/>
        <v/>
      </c>
      <c r="H6669" s="34" t="str">
        <f t="shared" si="770"/>
        <v/>
      </c>
      <c r="I6669" s="34" t="str">
        <f t="shared" si="770"/>
        <v/>
      </c>
    </row>
    <row r="6670" spans="1:9">
      <c r="A6670" s="81">
        <f t="shared" si="769"/>
        <v>577400402019</v>
      </c>
      <c r="B6670">
        <v>5774004</v>
      </c>
      <c r="C6670" t="s">
        <v>563</v>
      </c>
      <c r="D6670" s="1">
        <v>43830</v>
      </c>
      <c r="E6670" s="34" t="str">
        <f t="shared" si="770"/>
        <v/>
      </c>
      <c r="F6670" s="34" t="str">
        <f t="shared" si="770"/>
        <v/>
      </c>
      <c r="G6670" s="34" t="str">
        <f t="shared" si="770"/>
        <v/>
      </c>
      <c r="H6670" s="34" t="str">
        <f t="shared" si="770"/>
        <v/>
      </c>
      <c r="I6670" s="34" t="str">
        <f t="shared" si="770"/>
        <v/>
      </c>
    </row>
    <row r="6671" spans="1:9">
      <c r="A6671" s="81">
        <f t="shared" si="769"/>
        <v>577400402018</v>
      </c>
      <c r="B6671">
        <v>5774004</v>
      </c>
      <c r="C6671" t="s">
        <v>563</v>
      </c>
      <c r="D6671" s="1">
        <v>43465</v>
      </c>
      <c r="E6671" s="34">
        <f t="shared" si="770"/>
        <v>7622</v>
      </c>
      <c r="F6671" s="34">
        <f t="shared" si="770"/>
        <v>797</v>
      </c>
      <c r="G6671" s="34">
        <f t="shared" si="770"/>
        <v>322</v>
      </c>
      <c r="H6671" s="34">
        <f t="shared" si="770"/>
        <v>45</v>
      </c>
      <c r="I6671" s="34">
        <f t="shared" si="770"/>
        <v>430</v>
      </c>
    </row>
    <row r="6672" spans="1:9">
      <c r="A6672" s="81">
        <f t="shared" si="769"/>
        <v>577400402017</v>
      </c>
      <c r="B6672">
        <v>5774004</v>
      </c>
      <c r="C6672" t="s">
        <v>563</v>
      </c>
      <c r="D6672" s="1">
        <v>43100</v>
      </c>
      <c r="E6672" s="34">
        <f t="shared" si="770"/>
        <v>7622</v>
      </c>
      <c r="F6672" s="34">
        <f t="shared" si="770"/>
        <v>796</v>
      </c>
      <c r="G6672" s="34">
        <f t="shared" si="770"/>
        <v>319</v>
      </c>
      <c r="H6672" s="34">
        <f t="shared" si="770"/>
        <v>46</v>
      </c>
      <c r="I6672" s="34">
        <f t="shared" si="770"/>
        <v>431</v>
      </c>
    </row>
    <row r="6673" spans="1:9">
      <c r="A6673" s="81">
        <f t="shared" si="769"/>
        <v>577400402016</v>
      </c>
      <c r="B6673">
        <v>5774004</v>
      </c>
      <c r="C6673" t="s">
        <v>563</v>
      </c>
      <c r="D6673" s="1">
        <v>42735</v>
      </c>
      <c r="E6673" s="34">
        <f t="shared" si="770"/>
        <v>7622</v>
      </c>
      <c r="F6673" s="34">
        <f t="shared" si="770"/>
        <v>788</v>
      </c>
      <c r="G6673" s="34">
        <f t="shared" si="770"/>
        <v>319</v>
      </c>
      <c r="H6673" s="34">
        <f t="shared" si="770"/>
        <v>46</v>
      </c>
      <c r="I6673" s="34">
        <f t="shared" si="770"/>
        <v>423</v>
      </c>
    </row>
    <row r="6674" spans="1:9">
      <c r="A6674" s="81">
        <f t="shared" si="769"/>
        <v>577400402015</v>
      </c>
      <c r="B6674">
        <v>5774004</v>
      </c>
      <c r="C6674" t="s">
        <v>563</v>
      </c>
      <c r="D6674" s="1">
        <v>42369</v>
      </c>
      <c r="E6674" s="34">
        <f t="shared" ref="E6674:I6683" si="771">IF(YEAR($D6674)&lt;2016,VLOOKUP($A6674,LDB_alt,COLUMN()-1,FALSE),IFERROR(VLOOKUP($A6674,LDB_neu,COLUMN()-1,FALSE),""))</f>
        <v>7622.36</v>
      </c>
      <c r="F6674" s="34">
        <f t="shared" si="771"/>
        <v>785.83999999999992</v>
      </c>
      <c r="G6674" s="34">
        <f t="shared" si="771"/>
        <v>319.27999999999997</v>
      </c>
      <c r="H6674" s="34">
        <f t="shared" si="771"/>
        <v>41.77</v>
      </c>
      <c r="I6674" s="34">
        <f t="shared" si="771"/>
        <v>424.79</v>
      </c>
    </row>
    <row r="6675" spans="1:9">
      <c r="A6675" s="81">
        <f t="shared" si="769"/>
        <v>577400402014</v>
      </c>
      <c r="B6675">
        <v>5774004</v>
      </c>
      <c r="C6675" t="s">
        <v>563</v>
      </c>
      <c r="D6675" s="1">
        <v>42004</v>
      </c>
      <c r="E6675" s="34">
        <f t="shared" si="771"/>
        <v>7622.36</v>
      </c>
      <c r="F6675" s="34">
        <f t="shared" si="771"/>
        <v>782.75</v>
      </c>
      <c r="G6675" s="34">
        <f t="shared" si="771"/>
        <v>315.82</v>
      </c>
      <c r="H6675" s="34">
        <f t="shared" si="771"/>
        <v>41.98</v>
      </c>
      <c r="I6675" s="34">
        <f t="shared" si="771"/>
        <v>424.95</v>
      </c>
    </row>
    <row r="6676" spans="1:9">
      <c r="A6676" s="81">
        <f t="shared" si="769"/>
        <v>577400402013</v>
      </c>
      <c r="B6676">
        <v>5774004</v>
      </c>
      <c r="C6676" t="s">
        <v>563</v>
      </c>
      <c r="D6676" s="1">
        <v>41639</v>
      </c>
      <c r="E6676" s="34">
        <f t="shared" si="771"/>
        <v>7622.37</v>
      </c>
      <c r="F6676" s="34">
        <f t="shared" si="771"/>
        <v>779.17000000000007</v>
      </c>
      <c r="G6676" s="34">
        <f t="shared" si="771"/>
        <v>312.13</v>
      </c>
      <c r="H6676" s="34">
        <f t="shared" si="771"/>
        <v>42.32</v>
      </c>
      <c r="I6676" s="34">
        <f t="shared" si="771"/>
        <v>424.72</v>
      </c>
    </row>
    <row r="6677" spans="1:9">
      <c r="A6677" s="81">
        <f t="shared" si="769"/>
        <v>577400402012</v>
      </c>
      <c r="B6677">
        <v>5774004</v>
      </c>
      <c r="C6677" t="s">
        <v>563</v>
      </c>
      <c r="D6677" s="1">
        <v>41274</v>
      </c>
      <c r="E6677" s="34">
        <f t="shared" si="771"/>
        <v>7622.37</v>
      </c>
      <c r="F6677" s="34">
        <f t="shared" si="771"/>
        <v>777.35</v>
      </c>
      <c r="G6677" s="34">
        <f t="shared" si="771"/>
        <v>309.41000000000003</v>
      </c>
      <c r="H6677" s="34">
        <f t="shared" si="771"/>
        <v>43.63</v>
      </c>
      <c r="I6677" s="34">
        <f t="shared" si="771"/>
        <v>424.31</v>
      </c>
    </row>
    <row r="6678" spans="1:9">
      <c r="A6678" s="81">
        <f t="shared" si="769"/>
        <v>577400402011</v>
      </c>
      <c r="B6678">
        <v>5774004</v>
      </c>
      <c r="C6678" t="s">
        <v>563</v>
      </c>
      <c r="D6678" s="1">
        <v>40908</v>
      </c>
      <c r="E6678" s="34">
        <f t="shared" si="771"/>
        <v>7622.37</v>
      </c>
      <c r="F6678" s="34">
        <f t="shared" si="771"/>
        <v>768.43000000000006</v>
      </c>
      <c r="G6678" s="34">
        <f t="shared" si="771"/>
        <v>304.41000000000003</v>
      </c>
      <c r="H6678" s="34">
        <f t="shared" si="771"/>
        <v>39.26</v>
      </c>
      <c r="I6678" s="34">
        <f t="shared" si="771"/>
        <v>424.76</v>
      </c>
    </row>
    <row r="6679" spans="1:9">
      <c r="A6679" s="81">
        <f t="shared" si="769"/>
        <v>577400402010</v>
      </c>
      <c r="B6679">
        <v>5774004</v>
      </c>
      <c r="C6679" t="s">
        <v>563</v>
      </c>
      <c r="D6679" s="1">
        <v>40543</v>
      </c>
      <c r="E6679" s="34">
        <f t="shared" si="771"/>
        <v>7622.75</v>
      </c>
      <c r="F6679" s="34">
        <f t="shared" si="771"/>
        <v>765.93000000000006</v>
      </c>
      <c r="G6679" s="34">
        <f t="shared" si="771"/>
        <v>304.79000000000002</v>
      </c>
      <c r="H6679" s="34">
        <f t="shared" si="771"/>
        <v>41.4</v>
      </c>
      <c r="I6679" s="34">
        <f t="shared" si="771"/>
        <v>419.74</v>
      </c>
    </row>
    <row r="6680" spans="1:9">
      <c r="A6680" s="81">
        <f t="shared" si="769"/>
        <v>577400402009</v>
      </c>
      <c r="B6680">
        <v>5774004</v>
      </c>
      <c r="C6680" t="s">
        <v>563</v>
      </c>
      <c r="D6680" s="1">
        <v>40178</v>
      </c>
      <c r="E6680" s="34">
        <f t="shared" si="771"/>
        <v>7622.74</v>
      </c>
      <c r="F6680" s="34">
        <f t="shared" si="771"/>
        <v>748.22</v>
      </c>
      <c r="G6680" s="34">
        <f t="shared" si="771"/>
        <v>300.41000000000003</v>
      </c>
      <c r="H6680" s="34">
        <f t="shared" si="771"/>
        <v>36.770000000000003</v>
      </c>
      <c r="I6680" s="34">
        <f t="shared" si="771"/>
        <v>411.04</v>
      </c>
    </row>
    <row r="6681" spans="1:9">
      <c r="A6681" s="81">
        <f t="shared" si="769"/>
        <v>577400402008</v>
      </c>
      <c r="B6681">
        <v>5774004</v>
      </c>
      <c r="C6681" t="s">
        <v>563</v>
      </c>
      <c r="D6681" s="1">
        <v>39813</v>
      </c>
      <c r="E6681" s="34">
        <f t="shared" si="771"/>
        <v>7622.75</v>
      </c>
      <c r="F6681" s="34">
        <f t="shared" si="771"/>
        <v>745.94</v>
      </c>
      <c r="G6681" s="34">
        <f t="shared" si="771"/>
        <v>299.57</v>
      </c>
      <c r="H6681" s="34">
        <f t="shared" si="771"/>
        <v>35.979999999999997</v>
      </c>
      <c r="I6681" s="34">
        <f t="shared" si="771"/>
        <v>410.39</v>
      </c>
    </row>
    <row r="6682" spans="1:9">
      <c r="A6682" s="81">
        <f t="shared" si="769"/>
        <v>577400402007</v>
      </c>
      <c r="B6682">
        <v>5774004</v>
      </c>
      <c r="C6682" t="s">
        <v>563</v>
      </c>
      <c r="D6682" s="1">
        <v>39447</v>
      </c>
      <c r="E6682" s="34">
        <f t="shared" si="771"/>
        <v>7617.44</v>
      </c>
      <c r="F6682" s="34">
        <f t="shared" si="771"/>
        <v>742.68000000000006</v>
      </c>
      <c r="G6682" s="34">
        <f t="shared" si="771"/>
        <v>296.89999999999998</v>
      </c>
      <c r="H6682" s="34">
        <f t="shared" si="771"/>
        <v>35.369999999999997</v>
      </c>
      <c r="I6682" s="34">
        <f t="shared" si="771"/>
        <v>410.41</v>
      </c>
    </row>
    <row r="6683" spans="1:9">
      <c r="A6683" s="81">
        <f t="shared" si="769"/>
        <v>577400402006</v>
      </c>
      <c r="B6683">
        <v>5774004</v>
      </c>
      <c r="C6683" t="s">
        <v>563</v>
      </c>
      <c r="D6683" s="1">
        <v>39082</v>
      </c>
      <c r="E6683" s="34">
        <f t="shared" si="771"/>
        <v>7621.46</v>
      </c>
      <c r="F6683" s="34">
        <f t="shared" si="771"/>
        <v>738.46</v>
      </c>
      <c r="G6683" s="34">
        <f t="shared" si="771"/>
        <v>294.33999999999997</v>
      </c>
      <c r="H6683" s="34">
        <f t="shared" si="771"/>
        <v>34.96</v>
      </c>
      <c r="I6683" s="34">
        <f t="shared" si="771"/>
        <v>409.16</v>
      </c>
    </row>
    <row r="6684" spans="1:9">
      <c r="A6684" s="81">
        <f t="shared" si="769"/>
        <v>577400802025</v>
      </c>
      <c r="B6684">
        <v>5774008</v>
      </c>
      <c r="C6684" t="s">
        <v>1147</v>
      </c>
      <c r="D6684" s="1">
        <v>46022</v>
      </c>
      <c r="E6684" s="34" t="str">
        <f t="shared" ref="E6684:I6693" si="772">IF(YEAR($D6684)&lt;2016,VLOOKUP($A6684,LDB_alt,COLUMN()-1,FALSE),IFERROR(VLOOKUP($A6684,LDB_neu,COLUMN()-1,FALSE),""))</f>
        <v/>
      </c>
      <c r="F6684" s="34" t="str">
        <f t="shared" si="772"/>
        <v/>
      </c>
      <c r="G6684" s="34" t="str">
        <f t="shared" si="772"/>
        <v/>
      </c>
      <c r="H6684" s="34" t="str">
        <f t="shared" si="772"/>
        <v/>
      </c>
      <c r="I6684" s="34" t="str">
        <f t="shared" si="772"/>
        <v/>
      </c>
    </row>
    <row r="6685" spans="1:9">
      <c r="A6685" s="81">
        <f t="shared" si="769"/>
        <v>577400802024</v>
      </c>
      <c r="B6685">
        <v>5774008</v>
      </c>
      <c r="C6685" t="s">
        <v>1147</v>
      </c>
      <c r="D6685" s="1">
        <v>45657</v>
      </c>
      <c r="E6685" s="34" t="str">
        <f t="shared" si="772"/>
        <v/>
      </c>
      <c r="F6685" s="34" t="str">
        <f t="shared" si="772"/>
        <v/>
      </c>
      <c r="G6685" s="34" t="str">
        <f t="shared" si="772"/>
        <v/>
      </c>
      <c r="H6685" s="34" t="str">
        <f t="shared" si="772"/>
        <v/>
      </c>
      <c r="I6685" s="34" t="str">
        <f t="shared" si="772"/>
        <v/>
      </c>
    </row>
    <row r="6686" spans="1:9">
      <c r="A6686" s="81">
        <f t="shared" si="769"/>
        <v>577400802023</v>
      </c>
      <c r="B6686">
        <v>5774008</v>
      </c>
      <c r="C6686" t="s">
        <v>1147</v>
      </c>
      <c r="D6686" s="1">
        <v>45291</v>
      </c>
      <c r="E6686" s="34" t="str">
        <f t="shared" si="772"/>
        <v/>
      </c>
      <c r="F6686" s="34" t="str">
        <f t="shared" si="772"/>
        <v/>
      </c>
      <c r="G6686" s="34" t="str">
        <f t="shared" si="772"/>
        <v/>
      </c>
      <c r="H6686" s="34" t="str">
        <f t="shared" si="772"/>
        <v/>
      </c>
      <c r="I6686" s="34" t="str">
        <f t="shared" si="772"/>
        <v/>
      </c>
    </row>
    <row r="6687" spans="1:9">
      <c r="A6687" s="81">
        <f t="shared" si="769"/>
        <v>577400802022</v>
      </c>
      <c r="B6687">
        <v>5774008</v>
      </c>
      <c r="C6687" t="s">
        <v>1147</v>
      </c>
      <c r="D6687" s="1">
        <v>44926</v>
      </c>
      <c r="E6687" s="34" t="str">
        <f t="shared" si="772"/>
        <v/>
      </c>
      <c r="F6687" s="34" t="str">
        <f t="shared" si="772"/>
        <v/>
      </c>
      <c r="G6687" s="34" t="str">
        <f t="shared" si="772"/>
        <v/>
      </c>
      <c r="H6687" s="34" t="str">
        <f t="shared" si="772"/>
        <v/>
      </c>
      <c r="I6687" s="34" t="str">
        <f t="shared" si="772"/>
        <v/>
      </c>
    </row>
    <row r="6688" spans="1:9">
      <c r="A6688" s="81">
        <f t="shared" si="769"/>
        <v>577400802021</v>
      </c>
      <c r="B6688">
        <v>5774008</v>
      </c>
      <c r="C6688" t="s">
        <v>1147</v>
      </c>
      <c r="D6688" s="1">
        <v>44561</v>
      </c>
      <c r="E6688" s="34" t="str">
        <f t="shared" si="772"/>
        <v/>
      </c>
      <c r="F6688" s="34" t="str">
        <f t="shared" si="772"/>
        <v/>
      </c>
      <c r="G6688" s="34" t="str">
        <f t="shared" si="772"/>
        <v/>
      </c>
      <c r="H6688" s="34" t="str">
        <f t="shared" si="772"/>
        <v/>
      </c>
      <c r="I6688" s="34" t="str">
        <f t="shared" si="772"/>
        <v/>
      </c>
    </row>
    <row r="6689" spans="1:9">
      <c r="A6689" s="81">
        <f t="shared" si="769"/>
        <v>577400802020</v>
      </c>
      <c r="B6689">
        <v>5774008</v>
      </c>
      <c r="C6689" t="s">
        <v>1147</v>
      </c>
      <c r="D6689" s="1">
        <v>44196</v>
      </c>
      <c r="E6689" s="34" t="str">
        <f t="shared" si="772"/>
        <v/>
      </c>
      <c r="F6689" s="34" t="str">
        <f t="shared" si="772"/>
        <v/>
      </c>
      <c r="G6689" s="34" t="str">
        <f t="shared" si="772"/>
        <v/>
      </c>
      <c r="H6689" s="34" t="str">
        <f t="shared" si="772"/>
        <v/>
      </c>
      <c r="I6689" s="34" t="str">
        <f t="shared" si="772"/>
        <v/>
      </c>
    </row>
    <row r="6690" spans="1:9">
      <c r="A6690" s="81">
        <f t="shared" si="769"/>
        <v>577400802019</v>
      </c>
      <c r="B6690">
        <v>5774008</v>
      </c>
      <c r="C6690" t="s">
        <v>1147</v>
      </c>
      <c r="D6690" s="1">
        <v>43830</v>
      </c>
      <c r="E6690" s="34" t="str">
        <f t="shared" si="772"/>
        <v/>
      </c>
      <c r="F6690" s="34" t="str">
        <f t="shared" si="772"/>
        <v/>
      </c>
      <c r="G6690" s="34" t="str">
        <f t="shared" si="772"/>
        <v/>
      </c>
      <c r="H6690" s="34" t="str">
        <f t="shared" si="772"/>
        <v/>
      </c>
      <c r="I6690" s="34" t="str">
        <f t="shared" si="772"/>
        <v/>
      </c>
    </row>
    <row r="6691" spans="1:9">
      <c r="A6691" s="81">
        <f t="shared" si="769"/>
        <v>577400802018</v>
      </c>
      <c r="B6691">
        <v>5774008</v>
      </c>
      <c r="C6691" t="s">
        <v>1147</v>
      </c>
      <c r="D6691" s="1">
        <v>43465</v>
      </c>
      <c r="E6691" s="34">
        <f t="shared" si="772"/>
        <v>5101</v>
      </c>
      <c r="F6691" s="34">
        <f t="shared" si="772"/>
        <v>795</v>
      </c>
      <c r="G6691" s="34">
        <f t="shared" si="772"/>
        <v>376</v>
      </c>
      <c r="H6691" s="34">
        <f t="shared" si="772"/>
        <v>133</v>
      </c>
      <c r="I6691" s="34">
        <f t="shared" si="772"/>
        <v>286</v>
      </c>
    </row>
    <row r="6692" spans="1:9">
      <c r="A6692" s="81">
        <f t="shared" si="769"/>
        <v>577400802017</v>
      </c>
      <c r="B6692">
        <v>5774008</v>
      </c>
      <c r="C6692" t="s">
        <v>1147</v>
      </c>
      <c r="D6692" s="1">
        <v>43100</v>
      </c>
      <c r="E6692" s="34">
        <f t="shared" si="772"/>
        <v>5101</v>
      </c>
      <c r="F6692" s="34">
        <f t="shared" si="772"/>
        <v>792</v>
      </c>
      <c r="G6692" s="34">
        <f t="shared" si="772"/>
        <v>373</v>
      </c>
      <c r="H6692" s="34">
        <f t="shared" si="772"/>
        <v>133</v>
      </c>
      <c r="I6692" s="34">
        <f t="shared" si="772"/>
        <v>286</v>
      </c>
    </row>
    <row r="6693" spans="1:9">
      <c r="A6693" s="81">
        <f t="shared" si="769"/>
        <v>577400802016</v>
      </c>
      <c r="B6693">
        <v>5774008</v>
      </c>
      <c r="C6693" t="s">
        <v>1147</v>
      </c>
      <c r="D6693" s="1">
        <v>42735</v>
      </c>
      <c r="E6693" s="34">
        <f t="shared" si="772"/>
        <v>5101</v>
      </c>
      <c r="F6693" s="34">
        <f t="shared" si="772"/>
        <v>791</v>
      </c>
      <c r="G6693" s="34">
        <f t="shared" si="772"/>
        <v>373</v>
      </c>
      <c r="H6693" s="34">
        <f t="shared" si="772"/>
        <v>133</v>
      </c>
      <c r="I6693" s="34">
        <f t="shared" si="772"/>
        <v>285</v>
      </c>
    </row>
    <row r="6694" spans="1:9">
      <c r="A6694" s="81">
        <f t="shared" si="769"/>
        <v>577400802015</v>
      </c>
      <c r="B6694">
        <v>5774008</v>
      </c>
      <c r="C6694" t="s">
        <v>1147</v>
      </c>
      <c r="D6694" s="1">
        <v>42369</v>
      </c>
      <c r="E6694" s="34">
        <f t="shared" ref="E6694:I6703" si="773">IF(YEAR($D6694)&lt;2016,VLOOKUP($A6694,LDB_alt,COLUMN()-1,FALSE),IFERROR(VLOOKUP($A6694,LDB_neu,COLUMN()-1,FALSE),""))</f>
        <v>5101.47</v>
      </c>
      <c r="F6694" s="34">
        <f t="shared" si="773"/>
        <v>790.95999999999992</v>
      </c>
      <c r="G6694" s="34">
        <f t="shared" si="773"/>
        <v>376.34</v>
      </c>
      <c r="H6694" s="34">
        <f t="shared" si="773"/>
        <v>128.84</v>
      </c>
      <c r="I6694" s="34">
        <f t="shared" si="773"/>
        <v>285.77999999999997</v>
      </c>
    </row>
    <row r="6695" spans="1:9">
      <c r="A6695" s="81">
        <f t="shared" si="769"/>
        <v>577400802014</v>
      </c>
      <c r="B6695">
        <v>5774008</v>
      </c>
      <c r="C6695" t="s">
        <v>1147</v>
      </c>
      <c r="D6695" s="1">
        <v>42004</v>
      </c>
      <c r="E6695" s="34">
        <f t="shared" si="773"/>
        <v>5101.03</v>
      </c>
      <c r="F6695" s="34">
        <f t="shared" si="773"/>
        <v>803.77</v>
      </c>
      <c r="G6695" s="34">
        <f t="shared" si="773"/>
        <v>373.06</v>
      </c>
      <c r="H6695" s="34">
        <f t="shared" si="773"/>
        <v>142.37</v>
      </c>
      <c r="I6695" s="34">
        <f t="shared" si="773"/>
        <v>288.33999999999997</v>
      </c>
    </row>
    <row r="6696" spans="1:9">
      <c r="A6696" s="81">
        <f t="shared" si="769"/>
        <v>577400802013</v>
      </c>
      <c r="B6696">
        <v>5774008</v>
      </c>
      <c r="C6696" t="s">
        <v>1147</v>
      </c>
      <c r="D6696" s="1">
        <v>41639</v>
      </c>
      <c r="E6696" s="34">
        <f t="shared" si="773"/>
        <v>5101.03</v>
      </c>
      <c r="F6696" s="34">
        <f t="shared" si="773"/>
        <v>802.56999999999994</v>
      </c>
      <c r="G6696" s="34">
        <f t="shared" si="773"/>
        <v>372.26</v>
      </c>
      <c r="H6696" s="34">
        <f t="shared" si="773"/>
        <v>142.31</v>
      </c>
      <c r="I6696" s="34">
        <f t="shared" si="773"/>
        <v>288</v>
      </c>
    </row>
    <row r="6697" spans="1:9">
      <c r="A6697" s="81">
        <f t="shared" si="769"/>
        <v>577400802012</v>
      </c>
      <c r="B6697">
        <v>5774008</v>
      </c>
      <c r="C6697" t="s">
        <v>1147</v>
      </c>
      <c r="D6697" s="1">
        <v>41274</v>
      </c>
      <c r="E6697" s="34">
        <f t="shared" si="773"/>
        <v>5101.04</v>
      </c>
      <c r="F6697" s="34">
        <f t="shared" si="773"/>
        <v>804.22</v>
      </c>
      <c r="G6697" s="34">
        <f t="shared" si="773"/>
        <v>371</v>
      </c>
      <c r="H6697" s="34">
        <f t="shared" si="773"/>
        <v>143.36000000000001</v>
      </c>
      <c r="I6697" s="34">
        <f t="shared" si="773"/>
        <v>289.86</v>
      </c>
    </row>
    <row r="6698" spans="1:9">
      <c r="A6698" s="81">
        <f t="shared" si="769"/>
        <v>577400802011</v>
      </c>
      <c r="B6698">
        <v>5774008</v>
      </c>
      <c r="C6698" t="s">
        <v>1147</v>
      </c>
      <c r="D6698" s="1">
        <v>40908</v>
      </c>
      <c r="E6698" s="34">
        <f t="shared" si="773"/>
        <v>5101.03</v>
      </c>
      <c r="F6698" s="34">
        <f t="shared" si="773"/>
        <v>804.27</v>
      </c>
      <c r="G6698" s="34">
        <f t="shared" si="773"/>
        <v>379.33</v>
      </c>
      <c r="H6698" s="34">
        <f t="shared" si="773"/>
        <v>134.01</v>
      </c>
      <c r="I6698" s="34">
        <f t="shared" si="773"/>
        <v>290.93</v>
      </c>
    </row>
    <row r="6699" spans="1:9">
      <c r="A6699" s="81">
        <f t="shared" si="769"/>
        <v>577400802010</v>
      </c>
      <c r="B6699">
        <v>5774008</v>
      </c>
      <c r="C6699" t="s">
        <v>1147</v>
      </c>
      <c r="D6699" s="1">
        <v>40543</v>
      </c>
      <c r="E6699" s="34">
        <f t="shared" si="773"/>
        <v>5095.42</v>
      </c>
      <c r="F6699" s="34">
        <f t="shared" si="773"/>
        <v>803.38000000000011</v>
      </c>
      <c r="G6699" s="34">
        <f t="shared" si="773"/>
        <v>368.89</v>
      </c>
      <c r="H6699" s="34">
        <f t="shared" si="773"/>
        <v>144.30000000000001</v>
      </c>
      <c r="I6699" s="34">
        <f t="shared" si="773"/>
        <v>290.19</v>
      </c>
    </row>
    <row r="6700" spans="1:9">
      <c r="A6700" s="81">
        <f t="shared" si="769"/>
        <v>577400802009</v>
      </c>
      <c r="B6700">
        <v>5774008</v>
      </c>
      <c r="C6700" t="s">
        <v>1147</v>
      </c>
      <c r="D6700" s="1">
        <v>40178</v>
      </c>
      <c r="E6700" s="34">
        <f t="shared" si="773"/>
        <v>5095.46</v>
      </c>
      <c r="F6700" s="34">
        <f t="shared" si="773"/>
        <v>798.34</v>
      </c>
      <c r="G6700" s="34">
        <f t="shared" si="773"/>
        <v>363.12</v>
      </c>
      <c r="H6700" s="34">
        <f t="shared" si="773"/>
        <v>145.71</v>
      </c>
      <c r="I6700" s="34">
        <f t="shared" si="773"/>
        <v>289.51</v>
      </c>
    </row>
    <row r="6701" spans="1:9">
      <c r="A6701" s="81">
        <f t="shared" si="769"/>
        <v>577400802008</v>
      </c>
      <c r="B6701">
        <v>5774008</v>
      </c>
      <c r="C6701" t="s">
        <v>1147</v>
      </c>
      <c r="D6701" s="1">
        <v>39813</v>
      </c>
      <c r="E6701" s="34">
        <f t="shared" si="773"/>
        <v>5095.66</v>
      </c>
      <c r="F6701" s="34">
        <f t="shared" si="773"/>
        <v>796.17000000000007</v>
      </c>
      <c r="G6701" s="34">
        <f t="shared" si="773"/>
        <v>362.12</v>
      </c>
      <c r="H6701" s="34">
        <f t="shared" si="773"/>
        <v>145.68</v>
      </c>
      <c r="I6701" s="34">
        <f t="shared" si="773"/>
        <v>288.37</v>
      </c>
    </row>
    <row r="6702" spans="1:9">
      <c r="A6702" s="81">
        <f t="shared" si="769"/>
        <v>577400802007</v>
      </c>
      <c r="B6702">
        <v>5774008</v>
      </c>
      <c r="C6702" t="s">
        <v>1147</v>
      </c>
      <c r="D6702" s="1">
        <v>39447</v>
      </c>
      <c r="E6702" s="34">
        <f t="shared" si="773"/>
        <v>5097.8900000000003</v>
      </c>
      <c r="F6702" s="34">
        <f t="shared" si="773"/>
        <v>793.8599999999999</v>
      </c>
      <c r="G6702" s="34">
        <f t="shared" si="773"/>
        <v>360.46</v>
      </c>
      <c r="H6702" s="34">
        <f t="shared" si="773"/>
        <v>145.37</v>
      </c>
      <c r="I6702" s="34">
        <f t="shared" si="773"/>
        <v>288.02999999999997</v>
      </c>
    </row>
    <row r="6703" spans="1:9">
      <c r="A6703" s="81">
        <f t="shared" si="769"/>
        <v>577400802006</v>
      </c>
      <c r="B6703">
        <v>5774008</v>
      </c>
      <c r="C6703" t="s">
        <v>1147</v>
      </c>
      <c r="D6703" s="1">
        <v>39082</v>
      </c>
      <c r="E6703" s="34">
        <f t="shared" si="773"/>
        <v>5097.87</v>
      </c>
      <c r="F6703" s="34">
        <f t="shared" si="773"/>
        <v>791.55</v>
      </c>
      <c r="G6703" s="34">
        <f t="shared" si="773"/>
        <v>357.94</v>
      </c>
      <c r="H6703" s="34">
        <f t="shared" si="773"/>
        <v>145.78</v>
      </c>
      <c r="I6703" s="34">
        <f t="shared" si="773"/>
        <v>287.83</v>
      </c>
    </row>
    <row r="6704" spans="1:9">
      <c r="A6704" s="81">
        <f t="shared" si="769"/>
        <v>577401202025</v>
      </c>
      <c r="B6704">
        <v>5774012</v>
      </c>
      <c r="C6704" t="s">
        <v>564</v>
      </c>
      <c r="D6704" s="1">
        <v>46022</v>
      </c>
      <c r="E6704" s="34" t="str">
        <f t="shared" ref="E6704:I6713" si="774">IF(YEAR($D6704)&lt;2016,VLOOKUP($A6704,LDB_alt,COLUMN()-1,FALSE),IFERROR(VLOOKUP($A6704,LDB_neu,COLUMN()-1,FALSE),""))</f>
        <v/>
      </c>
      <c r="F6704" s="34" t="str">
        <f t="shared" si="774"/>
        <v/>
      </c>
      <c r="G6704" s="34" t="str">
        <f t="shared" si="774"/>
        <v/>
      </c>
      <c r="H6704" s="34" t="str">
        <f t="shared" si="774"/>
        <v/>
      </c>
      <c r="I6704" s="34" t="str">
        <f t="shared" si="774"/>
        <v/>
      </c>
    </row>
    <row r="6705" spans="1:9">
      <c r="A6705" s="81">
        <f t="shared" si="769"/>
        <v>577401202024</v>
      </c>
      <c r="B6705">
        <v>5774012</v>
      </c>
      <c r="C6705" t="s">
        <v>564</v>
      </c>
      <c r="D6705" s="1">
        <v>45657</v>
      </c>
      <c r="E6705" s="34" t="str">
        <f t="shared" si="774"/>
        <v/>
      </c>
      <c r="F6705" s="34" t="str">
        <f t="shared" si="774"/>
        <v/>
      </c>
      <c r="G6705" s="34" t="str">
        <f t="shared" si="774"/>
        <v/>
      </c>
      <c r="H6705" s="34" t="str">
        <f t="shared" si="774"/>
        <v/>
      </c>
      <c r="I6705" s="34" t="str">
        <f t="shared" si="774"/>
        <v/>
      </c>
    </row>
    <row r="6706" spans="1:9">
      <c r="A6706" s="81">
        <f t="shared" si="769"/>
        <v>577401202023</v>
      </c>
      <c r="B6706">
        <v>5774012</v>
      </c>
      <c r="C6706" t="s">
        <v>564</v>
      </c>
      <c r="D6706" s="1">
        <v>45291</v>
      </c>
      <c r="E6706" s="34" t="str">
        <f t="shared" si="774"/>
        <v/>
      </c>
      <c r="F6706" s="34" t="str">
        <f t="shared" si="774"/>
        <v/>
      </c>
      <c r="G6706" s="34" t="str">
        <f t="shared" si="774"/>
        <v/>
      </c>
      <c r="H6706" s="34" t="str">
        <f t="shared" si="774"/>
        <v/>
      </c>
      <c r="I6706" s="34" t="str">
        <f t="shared" si="774"/>
        <v/>
      </c>
    </row>
    <row r="6707" spans="1:9">
      <c r="A6707" s="81">
        <f t="shared" si="769"/>
        <v>577401202022</v>
      </c>
      <c r="B6707">
        <v>5774012</v>
      </c>
      <c r="C6707" t="s">
        <v>564</v>
      </c>
      <c r="D6707" s="1">
        <v>44926</v>
      </c>
      <c r="E6707" s="34" t="str">
        <f t="shared" si="774"/>
        <v/>
      </c>
      <c r="F6707" s="34" t="str">
        <f t="shared" si="774"/>
        <v/>
      </c>
      <c r="G6707" s="34" t="str">
        <f t="shared" si="774"/>
        <v/>
      </c>
      <c r="H6707" s="34" t="str">
        <f t="shared" si="774"/>
        <v/>
      </c>
      <c r="I6707" s="34" t="str">
        <f t="shared" si="774"/>
        <v/>
      </c>
    </row>
    <row r="6708" spans="1:9">
      <c r="A6708" s="81">
        <f t="shared" si="769"/>
        <v>577401202021</v>
      </c>
      <c r="B6708">
        <v>5774012</v>
      </c>
      <c r="C6708" t="s">
        <v>564</v>
      </c>
      <c r="D6708" s="1">
        <v>44561</v>
      </c>
      <c r="E6708" s="34" t="str">
        <f t="shared" si="774"/>
        <v/>
      </c>
      <c r="F6708" s="34" t="str">
        <f t="shared" si="774"/>
        <v/>
      </c>
      <c r="G6708" s="34" t="str">
        <f t="shared" si="774"/>
        <v/>
      </c>
      <c r="H6708" s="34" t="str">
        <f t="shared" si="774"/>
        <v/>
      </c>
      <c r="I6708" s="34" t="str">
        <f t="shared" si="774"/>
        <v/>
      </c>
    </row>
    <row r="6709" spans="1:9">
      <c r="A6709" s="81">
        <f t="shared" si="769"/>
        <v>577401202020</v>
      </c>
      <c r="B6709">
        <v>5774012</v>
      </c>
      <c r="C6709" t="s">
        <v>564</v>
      </c>
      <c r="D6709" s="1">
        <v>44196</v>
      </c>
      <c r="E6709" s="34" t="str">
        <f t="shared" si="774"/>
        <v/>
      </c>
      <c r="F6709" s="34" t="str">
        <f t="shared" si="774"/>
        <v/>
      </c>
      <c r="G6709" s="34" t="str">
        <f t="shared" si="774"/>
        <v/>
      </c>
      <c r="H6709" s="34" t="str">
        <f t="shared" si="774"/>
        <v/>
      </c>
      <c r="I6709" s="34" t="str">
        <f t="shared" si="774"/>
        <v/>
      </c>
    </row>
    <row r="6710" spans="1:9">
      <c r="A6710" s="81">
        <f t="shared" si="769"/>
        <v>577401202019</v>
      </c>
      <c r="B6710">
        <v>5774012</v>
      </c>
      <c r="C6710" t="s">
        <v>564</v>
      </c>
      <c r="D6710" s="1">
        <v>43830</v>
      </c>
      <c r="E6710" s="34" t="str">
        <f t="shared" si="774"/>
        <v/>
      </c>
      <c r="F6710" s="34" t="str">
        <f t="shared" si="774"/>
        <v/>
      </c>
      <c r="G6710" s="34" t="str">
        <f t="shared" si="774"/>
        <v/>
      </c>
      <c r="H6710" s="34" t="str">
        <f t="shared" si="774"/>
        <v/>
      </c>
      <c r="I6710" s="34" t="str">
        <f t="shared" si="774"/>
        <v/>
      </c>
    </row>
    <row r="6711" spans="1:9">
      <c r="A6711" s="81">
        <f t="shared" si="769"/>
        <v>577401202018</v>
      </c>
      <c r="B6711">
        <v>5774012</v>
      </c>
      <c r="C6711" t="s">
        <v>564</v>
      </c>
      <c r="D6711" s="1">
        <v>43465</v>
      </c>
      <c r="E6711" s="34">
        <f t="shared" si="774"/>
        <v>7728</v>
      </c>
      <c r="F6711" s="34">
        <f t="shared" si="774"/>
        <v>992</v>
      </c>
      <c r="G6711" s="34">
        <f t="shared" si="774"/>
        <v>490</v>
      </c>
      <c r="H6711" s="34">
        <f t="shared" si="774"/>
        <v>74</v>
      </c>
      <c r="I6711" s="34">
        <f t="shared" si="774"/>
        <v>428</v>
      </c>
    </row>
    <row r="6712" spans="1:9">
      <c r="A6712" s="81">
        <f t="shared" si="769"/>
        <v>577401202017</v>
      </c>
      <c r="B6712">
        <v>5774012</v>
      </c>
      <c r="C6712" t="s">
        <v>564</v>
      </c>
      <c r="D6712" s="1">
        <v>43100</v>
      </c>
      <c r="E6712" s="34">
        <f t="shared" si="774"/>
        <v>7728</v>
      </c>
      <c r="F6712" s="34">
        <f t="shared" si="774"/>
        <v>983</v>
      </c>
      <c r="G6712" s="34">
        <f t="shared" si="774"/>
        <v>479</v>
      </c>
      <c r="H6712" s="34">
        <f t="shared" si="774"/>
        <v>75</v>
      </c>
      <c r="I6712" s="34">
        <f t="shared" si="774"/>
        <v>429</v>
      </c>
    </row>
    <row r="6713" spans="1:9">
      <c r="A6713" s="81">
        <f t="shared" si="769"/>
        <v>577401202016</v>
      </c>
      <c r="B6713">
        <v>5774012</v>
      </c>
      <c r="C6713" t="s">
        <v>564</v>
      </c>
      <c r="D6713" s="1">
        <v>42735</v>
      </c>
      <c r="E6713" s="34">
        <f t="shared" si="774"/>
        <v>7728</v>
      </c>
      <c r="F6713" s="34">
        <f t="shared" si="774"/>
        <v>975</v>
      </c>
      <c r="G6713" s="34">
        <f t="shared" si="774"/>
        <v>468</v>
      </c>
      <c r="H6713" s="34">
        <f t="shared" si="774"/>
        <v>75</v>
      </c>
      <c r="I6713" s="34">
        <f t="shared" si="774"/>
        <v>432</v>
      </c>
    </row>
    <row r="6714" spans="1:9">
      <c r="A6714" s="81">
        <f t="shared" si="769"/>
        <v>577401202015</v>
      </c>
      <c r="B6714">
        <v>5774012</v>
      </c>
      <c r="C6714" t="s">
        <v>564</v>
      </c>
      <c r="D6714" s="1">
        <v>42369</v>
      </c>
      <c r="E6714" s="34">
        <f t="shared" ref="E6714:I6723" si="775">IF(YEAR($D6714)&lt;2016,VLOOKUP($A6714,LDB_alt,COLUMN()-1,FALSE),IFERROR(VLOOKUP($A6714,LDB_neu,COLUMN()-1,FALSE),""))</f>
        <v>7728.11</v>
      </c>
      <c r="F6714" s="34">
        <f t="shared" si="775"/>
        <v>975.06</v>
      </c>
      <c r="G6714" s="34">
        <f t="shared" si="775"/>
        <v>464.17</v>
      </c>
      <c r="H6714" s="34">
        <f t="shared" si="775"/>
        <v>73.06</v>
      </c>
      <c r="I6714" s="34">
        <f t="shared" si="775"/>
        <v>437.83</v>
      </c>
    </row>
    <row r="6715" spans="1:9">
      <c r="A6715" s="81">
        <f t="shared" si="769"/>
        <v>577401202014</v>
      </c>
      <c r="B6715">
        <v>5774012</v>
      </c>
      <c r="C6715" t="s">
        <v>564</v>
      </c>
      <c r="D6715" s="1">
        <v>42004</v>
      </c>
      <c r="E6715" s="34">
        <f t="shared" si="775"/>
        <v>7728.13</v>
      </c>
      <c r="F6715" s="34">
        <f t="shared" si="775"/>
        <v>971.23</v>
      </c>
      <c r="G6715" s="34">
        <f t="shared" si="775"/>
        <v>458.05</v>
      </c>
      <c r="H6715" s="34">
        <f t="shared" si="775"/>
        <v>75.069999999999993</v>
      </c>
      <c r="I6715" s="34">
        <f t="shared" si="775"/>
        <v>438.11</v>
      </c>
    </row>
    <row r="6716" spans="1:9">
      <c r="A6716" s="81">
        <f t="shared" si="769"/>
        <v>577401202013</v>
      </c>
      <c r="B6716">
        <v>5774012</v>
      </c>
      <c r="C6716" t="s">
        <v>564</v>
      </c>
      <c r="D6716" s="1">
        <v>41639</v>
      </c>
      <c r="E6716" s="34">
        <f t="shared" si="775"/>
        <v>7728.12</v>
      </c>
      <c r="F6716" s="34">
        <f t="shared" si="775"/>
        <v>968.52</v>
      </c>
      <c r="G6716" s="34">
        <f t="shared" si="775"/>
        <v>454.56</v>
      </c>
      <c r="H6716" s="34">
        <f t="shared" si="775"/>
        <v>75.98</v>
      </c>
      <c r="I6716" s="34">
        <f t="shared" si="775"/>
        <v>437.98</v>
      </c>
    </row>
    <row r="6717" spans="1:9">
      <c r="A6717" s="81">
        <f t="shared" si="769"/>
        <v>577401202012</v>
      </c>
      <c r="B6717">
        <v>5774012</v>
      </c>
      <c r="C6717" t="s">
        <v>564</v>
      </c>
      <c r="D6717" s="1">
        <v>41274</v>
      </c>
      <c r="E6717" s="34">
        <f t="shared" si="775"/>
        <v>7728.12</v>
      </c>
      <c r="F6717" s="34">
        <f t="shared" si="775"/>
        <v>966.06999999999994</v>
      </c>
      <c r="G6717" s="34">
        <f t="shared" si="775"/>
        <v>453.28</v>
      </c>
      <c r="H6717" s="34">
        <f t="shared" si="775"/>
        <v>75.95</v>
      </c>
      <c r="I6717" s="34">
        <f t="shared" si="775"/>
        <v>436.84</v>
      </c>
    </row>
    <row r="6718" spans="1:9">
      <c r="A6718" s="81">
        <f t="shared" si="769"/>
        <v>577401202011</v>
      </c>
      <c r="B6718">
        <v>5774012</v>
      </c>
      <c r="C6718" t="s">
        <v>564</v>
      </c>
      <c r="D6718" s="1">
        <v>40908</v>
      </c>
      <c r="E6718" s="34">
        <f t="shared" si="775"/>
        <v>7728.12</v>
      </c>
      <c r="F6718" s="34">
        <f t="shared" si="775"/>
        <v>963.97</v>
      </c>
      <c r="G6718" s="34">
        <f t="shared" si="775"/>
        <v>454.98</v>
      </c>
      <c r="H6718" s="34">
        <f t="shared" si="775"/>
        <v>72.290000000000006</v>
      </c>
      <c r="I6718" s="34">
        <f t="shared" si="775"/>
        <v>436.7</v>
      </c>
    </row>
    <row r="6719" spans="1:9">
      <c r="A6719" s="81">
        <f t="shared" si="769"/>
        <v>577401202010</v>
      </c>
      <c r="B6719">
        <v>5774012</v>
      </c>
      <c r="C6719" t="s">
        <v>564</v>
      </c>
      <c r="D6719" s="1">
        <v>40543</v>
      </c>
      <c r="E6719" s="34">
        <f t="shared" si="775"/>
        <v>7721.17</v>
      </c>
      <c r="F6719" s="34">
        <f t="shared" si="775"/>
        <v>956.99</v>
      </c>
      <c r="G6719" s="34">
        <f t="shared" si="775"/>
        <v>444.35</v>
      </c>
      <c r="H6719" s="34">
        <f t="shared" si="775"/>
        <v>76.83</v>
      </c>
      <c r="I6719" s="34">
        <f t="shared" si="775"/>
        <v>435.81</v>
      </c>
    </row>
    <row r="6720" spans="1:9">
      <c r="A6720" s="81">
        <f t="shared" si="769"/>
        <v>577401202009</v>
      </c>
      <c r="B6720">
        <v>5774012</v>
      </c>
      <c r="C6720" t="s">
        <v>564</v>
      </c>
      <c r="D6720" s="1">
        <v>40178</v>
      </c>
      <c r="E6720" s="34">
        <f t="shared" si="775"/>
        <v>7719.28</v>
      </c>
      <c r="F6720" s="34">
        <f t="shared" si="775"/>
        <v>957.03</v>
      </c>
      <c r="G6720" s="34">
        <f t="shared" si="775"/>
        <v>444.72</v>
      </c>
      <c r="H6720" s="34">
        <f t="shared" si="775"/>
        <v>76.92</v>
      </c>
      <c r="I6720" s="34">
        <f t="shared" si="775"/>
        <v>435.39</v>
      </c>
    </row>
    <row r="6721" spans="1:9">
      <c r="A6721" s="81">
        <f t="shared" si="769"/>
        <v>577401202008</v>
      </c>
      <c r="B6721">
        <v>5774012</v>
      </c>
      <c r="C6721" t="s">
        <v>564</v>
      </c>
      <c r="D6721" s="1">
        <v>39813</v>
      </c>
      <c r="E6721" s="34">
        <f t="shared" si="775"/>
        <v>7717.07</v>
      </c>
      <c r="F6721" s="34">
        <f t="shared" si="775"/>
        <v>947.42000000000007</v>
      </c>
      <c r="G6721" s="34">
        <f t="shared" si="775"/>
        <v>433.55</v>
      </c>
      <c r="H6721" s="34">
        <f t="shared" si="775"/>
        <v>77.67</v>
      </c>
      <c r="I6721" s="34">
        <f t="shared" si="775"/>
        <v>436.2</v>
      </c>
    </row>
    <row r="6722" spans="1:9">
      <c r="A6722" s="81">
        <f t="shared" si="769"/>
        <v>577401202007</v>
      </c>
      <c r="B6722">
        <v>5774012</v>
      </c>
      <c r="C6722" t="s">
        <v>564</v>
      </c>
      <c r="D6722" s="1">
        <v>39447</v>
      </c>
      <c r="E6722" s="34">
        <f t="shared" si="775"/>
        <v>7715.12</v>
      </c>
      <c r="F6722" s="34">
        <f t="shared" si="775"/>
        <v>940.90000000000009</v>
      </c>
      <c r="G6722" s="34">
        <f t="shared" si="775"/>
        <v>430.04</v>
      </c>
      <c r="H6722" s="34">
        <f t="shared" si="775"/>
        <v>74.73</v>
      </c>
      <c r="I6722" s="34">
        <f t="shared" si="775"/>
        <v>436.13</v>
      </c>
    </row>
    <row r="6723" spans="1:9">
      <c r="A6723" s="81">
        <f t="shared" si="769"/>
        <v>577401202006</v>
      </c>
      <c r="B6723">
        <v>5774012</v>
      </c>
      <c r="C6723" t="s">
        <v>564</v>
      </c>
      <c r="D6723" s="1">
        <v>39082</v>
      </c>
      <c r="E6723" s="34">
        <f t="shared" si="775"/>
        <v>7714.43</v>
      </c>
      <c r="F6723" s="34">
        <f t="shared" si="775"/>
        <v>921.73</v>
      </c>
      <c r="G6723" s="34">
        <f t="shared" si="775"/>
        <v>415.04</v>
      </c>
      <c r="H6723" s="34">
        <f t="shared" si="775"/>
        <v>72.489999999999995</v>
      </c>
      <c r="I6723" s="34">
        <f t="shared" si="775"/>
        <v>434.2</v>
      </c>
    </row>
    <row r="6724" spans="1:9">
      <c r="A6724" s="81">
        <f t="shared" si="769"/>
        <v>577401602025</v>
      </c>
      <c r="B6724">
        <v>5774016</v>
      </c>
      <c r="C6724" t="s">
        <v>1148</v>
      </c>
      <c r="D6724" s="1">
        <v>46022</v>
      </c>
      <c r="E6724" s="34" t="str">
        <f t="shared" ref="E6724:I6733" si="776">IF(YEAR($D6724)&lt;2016,VLOOKUP($A6724,LDB_alt,COLUMN()-1,FALSE),IFERROR(VLOOKUP($A6724,LDB_neu,COLUMN()-1,FALSE),""))</f>
        <v/>
      </c>
      <c r="F6724" s="34" t="str">
        <f t="shared" si="776"/>
        <v/>
      </c>
      <c r="G6724" s="34" t="str">
        <f t="shared" si="776"/>
        <v/>
      </c>
      <c r="H6724" s="34" t="str">
        <f t="shared" si="776"/>
        <v/>
      </c>
      <c r="I6724" s="34" t="str">
        <f t="shared" si="776"/>
        <v/>
      </c>
    </row>
    <row r="6725" spans="1:9">
      <c r="A6725" s="81">
        <f t="shared" ref="A6725:A6788" si="777">(LEFT(B6725&amp;"00000000",8)&amp;YEAR(D6725))+0</f>
        <v>577401602024</v>
      </c>
      <c r="B6725">
        <v>5774016</v>
      </c>
      <c r="C6725" t="s">
        <v>1148</v>
      </c>
      <c r="D6725" s="1">
        <v>45657</v>
      </c>
      <c r="E6725" s="34" t="str">
        <f t="shared" si="776"/>
        <v/>
      </c>
      <c r="F6725" s="34" t="str">
        <f t="shared" si="776"/>
        <v/>
      </c>
      <c r="G6725" s="34" t="str">
        <f t="shared" si="776"/>
        <v/>
      </c>
      <c r="H6725" s="34" t="str">
        <f t="shared" si="776"/>
        <v/>
      </c>
      <c r="I6725" s="34" t="str">
        <f t="shared" si="776"/>
        <v/>
      </c>
    </row>
    <row r="6726" spans="1:9">
      <c r="A6726" s="81">
        <f t="shared" si="777"/>
        <v>577401602023</v>
      </c>
      <c r="B6726">
        <v>5774016</v>
      </c>
      <c r="C6726" t="s">
        <v>1148</v>
      </c>
      <c r="D6726" s="1">
        <v>45291</v>
      </c>
      <c r="E6726" s="34" t="str">
        <f t="shared" si="776"/>
        <v/>
      </c>
      <c r="F6726" s="34" t="str">
        <f t="shared" si="776"/>
        <v/>
      </c>
      <c r="G6726" s="34" t="str">
        <f t="shared" si="776"/>
        <v/>
      </c>
      <c r="H6726" s="34" t="str">
        <f t="shared" si="776"/>
        <v/>
      </c>
      <c r="I6726" s="34" t="str">
        <f t="shared" si="776"/>
        <v/>
      </c>
    </row>
    <row r="6727" spans="1:9">
      <c r="A6727" s="81">
        <f t="shared" si="777"/>
        <v>577401602022</v>
      </c>
      <c r="B6727">
        <v>5774016</v>
      </c>
      <c r="C6727" t="s">
        <v>1148</v>
      </c>
      <c r="D6727" s="1">
        <v>44926</v>
      </c>
      <c r="E6727" s="34" t="str">
        <f t="shared" si="776"/>
        <v/>
      </c>
      <c r="F6727" s="34" t="str">
        <f t="shared" si="776"/>
        <v/>
      </c>
      <c r="G6727" s="34" t="str">
        <f t="shared" si="776"/>
        <v/>
      </c>
      <c r="H6727" s="34" t="str">
        <f t="shared" si="776"/>
        <v/>
      </c>
      <c r="I6727" s="34" t="str">
        <f t="shared" si="776"/>
        <v/>
      </c>
    </row>
    <row r="6728" spans="1:9">
      <c r="A6728" s="81">
        <f t="shared" si="777"/>
        <v>577401602021</v>
      </c>
      <c r="B6728">
        <v>5774016</v>
      </c>
      <c r="C6728" t="s">
        <v>1148</v>
      </c>
      <c r="D6728" s="1">
        <v>44561</v>
      </c>
      <c r="E6728" s="34" t="str">
        <f t="shared" si="776"/>
        <v/>
      </c>
      <c r="F6728" s="34" t="str">
        <f t="shared" si="776"/>
        <v/>
      </c>
      <c r="G6728" s="34" t="str">
        <f t="shared" si="776"/>
        <v/>
      </c>
      <c r="H6728" s="34" t="str">
        <f t="shared" si="776"/>
        <v/>
      </c>
      <c r="I6728" s="34" t="str">
        <f t="shared" si="776"/>
        <v/>
      </c>
    </row>
    <row r="6729" spans="1:9">
      <c r="A6729" s="81">
        <f t="shared" si="777"/>
        <v>577401602020</v>
      </c>
      <c r="B6729">
        <v>5774016</v>
      </c>
      <c r="C6729" t="s">
        <v>1148</v>
      </c>
      <c r="D6729" s="1">
        <v>44196</v>
      </c>
      <c r="E6729" s="34" t="str">
        <f t="shared" si="776"/>
        <v/>
      </c>
      <c r="F6729" s="34" t="str">
        <f t="shared" si="776"/>
        <v/>
      </c>
      <c r="G6729" s="34" t="str">
        <f t="shared" si="776"/>
        <v/>
      </c>
      <c r="H6729" s="34" t="str">
        <f t="shared" si="776"/>
        <v/>
      </c>
      <c r="I6729" s="34" t="str">
        <f t="shared" si="776"/>
        <v/>
      </c>
    </row>
    <row r="6730" spans="1:9">
      <c r="A6730" s="81">
        <f t="shared" si="777"/>
        <v>577401602019</v>
      </c>
      <c r="B6730">
        <v>5774016</v>
      </c>
      <c r="C6730" t="s">
        <v>1148</v>
      </c>
      <c r="D6730" s="1">
        <v>43830</v>
      </c>
      <c r="E6730" s="34" t="str">
        <f t="shared" si="776"/>
        <v/>
      </c>
      <c r="F6730" s="34" t="str">
        <f t="shared" si="776"/>
        <v/>
      </c>
      <c r="G6730" s="34" t="str">
        <f t="shared" si="776"/>
        <v/>
      </c>
      <c r="H6730" s="34" t="str">
        <f t="shared" si="776"/>
        <v/>
      </c>
      <c r="I6730" s="34" t="str">
        <f t="shared" si="776"/>
        <v/>
      </c>
    </row>
    <row r="6731" spans="1:9">
      <c r="A6731" s="81">
        <f t="shared" si="777"/>
        <v>577401602018</v>
      </c>
      <c r="B6731">
        <v>5774016</v>
      </c>
      <c r="C6731" t="s">
        <v>1148</v>
      </c>
      <c r="D6731" s="1">
        <v>43465</v>
      </c>
      <c r="E6731" s="34">
        <f t="shared" si="776"/>
        <v>17099</v>
      </c>
      <c r="F6731" s="34">
        <f t="shared" si="776"/>
        <v>2165</v>
      </c>
      <c r="G6731" s="34">
        <f t="shared" si="776"/>
        <v>943</v>
      </c>
      <c r="H6731" s="34">
        <f t="shared" si="776"/>
        <v>143</v>
      </c>
      <c r="I6731" s="34">
        <f t="shared" si="776"/>
        <v>1079</v>
      </c>
    </row>
    <row r="6732" spans="1:9">
      <c r="A6732" s="81">
        <f t="shared" si="777"/>
        <v>577401602017</v>
      </c>
      <c r="B6732">
        <v>5774016</v>
      </c>
      <c r="C6732" t="s">
        <v>1148</v>
      </c>
      <c r="D6732" s="1">
        <v>43100</v>
      </c>
      <c r="E6732" s="34">
        <f t="shared" si="776"/>
        <v>17099</v>
      </c>
      <c r="F6732" s="34">
        <f t="shared" si="776"/>
        <v>2159</v>
      </c>
      <c r="G6732" s="34">
        <f t="shared" si="776"/>
        <v>933</v>
      </c>
      <c r="H6732" s="34">
        <f t="shared" si="776"/>
        <v>146</v>
      </c>
      <c r="I6732" s="34">
        <f t="shared" si="776"/>
        <v>1080</v>
      </c>
    </row>
    <row r="6733" spans="1:9">
      <c r="A6733" s="81">
        <f t="shared" si="777"/>
        <v>577401602016</v>
      </c>
      <c r="B6733">
        <v>5774016</v>
      </c>
      <c r="C6733" t="s">
        <v>1148</v>
      </c>
      <c r="D6733" s="1">
        <v>42735</v>
      </c>
      <c r="E6733" s="34">
        <f t="shared" si="776"/>
        <v>17099</v>
      </c>
      <c r="F6733" s="34">
        <f t="shared" si="776"/>
        <v>2152</v>
      </c>
      <c r="G6733" s="34">
        <f t="shared" si="776"/>
        <v>923</v>
      </c>
      <c r="H6733" s="34">
        <f t="shared" si="776"/>
        <v>150</v>
      </c>
      <c r="I6733" s="34">
        <f t="shared" si="776"/>
        <v>1079</v>
      </c>
    </row>
    <row r="6734" spans="1:9">
      <c r="A6734" s="81">
        <f t="shared" si="777"/>
        <v>577401602015</v>
      </c>
      <c r="B6734">
        <v>5774016</v>
      </c>
      <c r="C6734" t="s">
        <v>1148</v>
      </c>
      <c r="D6734" s="1">
        <v>42369</v>
      </c>
      <c r="E6734" s="34">
        <f t="shared" ref="E6734:I6743" si="778">IF(YEAR($D6734)&lt;2016,VLOOKUP($A6734,LDB_alt,COLUMN()-1,FALSE),IFERROR(VLOOKUP($A6734,LDB_neu,COLUMN()-1,FALSE),""))</f>
        <v>17099.09</v>
      </c>
      <c r="F6734" s="34">
        <f t="shared" si="778"/>
        <v>2130.71</v>
      </c>
      <c r="G6734" s="34">
        <f t="shared" si="778"/>
        <v>948.8</v>
      </c>
      <c r="H6734" s="34">
        <f t="shared" si="778"/>
        <v>140.72</v>
      </c>
      <c r="I6734" s="34">
        <f t="shared" si="778"/>
        <v>1041.19</v>
      </c>
    </row>
    <row r="6735" spans="1:9">
      <c r="A6735" s="81">
        <f t="shared" si="777"/>
        <v>577401602014</v>
      </c>
      <c r="B6735">
        <v>5774016</v>
      </c>
      <c r="C6735" t="s">
        <v>1148</v>
      </c>
      <c r="D6735" s="1">
        <v>42004</v>
      </c>
      <c r="E6735" s="34">
        <f t="shared" si="778"/>
        <v>17099.09</v>
      </c>
      <c r="F6735" s="34">
        <f t="shared" si="778"/>
        <v>2117.52</v>
      </c>
      <c r="G6735" s="34">
        <f t="shared" si="778"/>
        <v>938.09</v>
      </c>
      <c r="H6735" s="34">
        <f t="shared" si="778"/>
        <v>140.65</v>
      </c>
      <c r="I6735" s="34">
        <f t="shared" si="778"/>
        <v>1038.78</v>
      </c>
    </row>
    <row r="6736" spans="1:9">
      <c r="A6736" s="81">
        <f t="shared" si="777"/>
        <v>577401602013</v>
      </c>
      <c r="B6736">
        <v>5774016</v>
      </c>
      <c r="C6736" t="s">
        <v>1148</v>
      </c>
      <c r="D6736" s="1">
        <v>41639</v>
      </c>
      <c r="E6736" s="34">
        <f t="shared" si="778"/>
        <v>17099.099999999999</v>
      </c>
      <c r="F6736" s="34">
        <f t="shared" si="778"/>
        <v>2115.2799999999997</v>
      </c>
      <c r="G6736" s="34">
        <f t="shared" si="778"/>
        <v>934.68</v>
      </c>
      <c r="H6736" s="34">
        <f t="shared" si="778"/>
        <v>142.11000000000001</v>
      </c>
      <c r="I6736" s="34">
        <f t="shared" si="778"/>
        <v>1038.49</v>
      </c>
    </row>
    <row r="6737" spans="1:9">
      <c r="A6737" s="81">
        <f t="shared" si="777"/>
        <v>577401602012</v>
      </c>
      <c r="B6737">
        <v>5774016</v>
      </c>
      <c r="C6737" t="s">
        <v>1148</v>
      </c>
      <c r="D6737" s="1">
        <v>41274</v>
      </c>
      <c r="E6737" s="34">
        <f t="shared" si="778"/>
        <v>17099.060000000001</v>
      </c>
      <c r="F6737" s="34">
        <f t="shared" si="778"/>
        <v>2099.4</v>
      </c>
      <c r="G6737" s="34">
        <f t="shared" si="778"/>
        <v>931.84</v>
      </c>
      <c r="H6737" s="34">
        <f t="shared" si="778"/>
        <v>143.11000000000001</v>
      </c>
      <c r="I6737" s="34">
        <f t="shared" si="778"/>
        <v>1024.45</v>
      </c>
    </row>
    <row r="6738" spans="1:9">
      <c r="A6738" s="81">
        <f t="shared" si="777"/>
        <v>577401602011</v>
      </c>
      <c r="B6738">
        <v>5774016</v>
      </c>
      <c r="C6738" t="s">
        <v>1148</v>
      </c>
      <c r="D6738" s="1">
        <v>40908</v>
      </c>
      <c r="E6738" s="34">
        <f t="shared" si="778"/>
        <v>17099.060000000001</v>
      </c>
      <c r="F6738" s="34">
        <f t="shared" si="778"/>
        <v>2091.7200000000003</v>
      </c>
      <c r="G6738" s="34">
        <f t="shared" si="778"/>
        <v>939.02</v>
      </c>
      <c r="H6738" s="34">
        <f t="shared" si="778"/>
        <v>131.91999999999999</v>
      </c>
      <c r="I6738" s="34">
        <f t="shared" si="778"/>
        <v>1020.78</v>
      </c>
    </row>
    <row r="6739" spans="1:9">
      <c r="A6739" s="81">
        <f t="shared" si="777"/>
        <v>577401602010</v>
      </c>
      <c r="B6739">
        <v>5774016</v>
      </c>
      <c r="C6739" t="s">
        <v>1148</v>
      </c>
      <c r="D6739" s="1">
        <v>40543</v>
      </c>
      <c r="E6739" s="34">
        <f t="shared" si="778"/>
        <v>17087.099999999999</v>
      </c>
      <c r="F6739" s="34">
        <f t="shared" si="778"/>
        <v>2085.96</v>
      </c>
      <c r="G6739" s="34">
        <f t="shared" si="778"/>
        <v>922.01</v>
      </c>
      <c r="H6739" s="34">
        <f t="shared" si="778"/>
        <v>143.46</v>
      </c>
      <c r="I6739" s="34">
        <f t="shared" si="778"/>
        <v>1020.49</v>
      </c>
    </row>
    <row r="6740" spans="1:9">
      <c r="A6740" s="81">
        <f t="shared" si="777"/>
        <v>577401602009</v>
      </c>
      <c r="B6740">
        <v>5774016</v>
      </c>
      <c r="C6740" t="s">
        <v>1148</v>
      </c>
      <c r="D6740" s="1">
        <v>40178</v>
      </c>
      <c r="E6740" s="34">
        <f t="shared" si="778"/>
        <v>17087.13</v>
      </c>
      <c r="F6740" s="34">
        <f t="shared" si="778"/>
        <v>2067.7200000000003</v>
      </c>
      <c r="G6740" s="34">
        <f t="shared" si="778"/>
        <v>915.01</v>
      </c>
      <c r="H6740" s="34">
        <f t="shared" si="778"/>
        <v>135.46</v>
      </c>
      <c r="I6740" s="34">
        <f t="shared" si="778"/>
        <v>1017.25</v>
      </c>
    </row>
    <row r="6741" spans="1:9">
      <c r="A6741" s="81">
        <f t="shared" si="777"/>
        <v>577401602008</v>
      </c>
      <c r="B6741">
        <v>5774016</v>
      </c>
      <c r="C6741" t="s">
        <v>1148</v>
      </c>
      <c r="D6741" s="1">
        <v>39813</v>
      </c>
      <c r="E6741" s="34">
        <f t="shared" si="778"/>
        <v>17086.52</v>
      </c>
      <c r="F6741" s="34">
        <f t="shared" si="778"/>
        <v>2054.02</v>
      </c>
      <c r="G6741" s="34">
        <f t="shared" si="778"/>
        <v>915.57</v>
      </c>
      <c r="H6741" s="34">
        <f t="shared" si="778"/>
        <v>126.84</v>
      </c>
      <c r="I6741" s="34">
        <f t="shared" si="778"/>
        <v>1011.61</v>
      </c>
    </row>
    <row r="6742" spans="1:9">
      <c r="A6742" s="81">
        <f t="shared" si="777"/>
        <v>577401602007</v>
      </c>
      <c r="B6742">
        <v>5774016</v>
      </c>
      <c r="C6742" t="s">
        <v>1148</v>
      </c>
      <c r="D6742" s="1">
        <v>39447</v>
      </c>
      <c r="E6742" s="34">
        <f t="shared" si="778"/>
        <v>17090.96</v>
      </c>
      <c r="F6742" s="34">
        <f t="shared" si="778"/>
        <v>2042.67</v>
      </c>
      <c r="G6742" s="34">
        <f t="shared" si="778"/>
        <v>907.69</v>
      </c>
      <c r="H6742" s="34">
        <f t="shared" si="778"/>
        <v>129.88</v>
      </c>
      <c r="I6742" s="34">
        <f t="shared" si="778"/>
        <v>1005.1</v>
      </c>
    </row>
    <row r="6743" spans="1:9">
      <c r="A6743" s="81">
        <f t="shared" si="777"/>
        <v>577401602006</v>
      </c>
      <c r="B6743">
        <v>5774016</v>
      </c>
      <c r="C6743" t="s">
        <v>1148</v>
      </c>
      <c r="D6743" s="1">
        <v>39082</v>
      </c>
      <c r="E6743" s="34">
        <f t="shared" si="778"/>
        <v>17090.62</v>
      </c>
      <c r="F6743" s="34">
        <f t="shared" si="778"/>
        <v>2038.67</v>
      </c>
      <c r="G6743" s="34">
        <f t="shared" si="778"/>
        <v>904.69</v>
      </c>
      <c r="H6743" s="34">
        <f t="shared" si="778"/>
        <v>121.81</v>
      </c>
      <c r="I6743" s="34">
        <f t="shared" si="778"/>
        <v>1012.17</v>
      </c>
    </row>
    <row r="6744" spans="1:9">
      <c r="A6744" s="81">
        <f t="shared" si="777"/>
        <v>577402002025</v>
      </c>
      <c r="B6744">
        <v>5774020</v>
      </c>
      <c r="C6744" t="s">
        <v>1149</v>
      </c>
      <c r="D6744" s="1">
        <v>46022</v>
      </c>
      <c r="E6744" s="34" t="str">
        <f t="shared" ref="E6744:I6753" si="779">IF(YEAR($D6744)&lt;2016,VLOOKUP($A6744,LDB_alt,COLUMN()-1,FALSE),IFERROR(VLOOKUP($A6744,LDB_neu,COLUMN()-1,FALSE),""))</f>
        <v/>
      </c>
      <c r="F6744" s="34" t="str">
        <f t="shared" si="779"/>
        <v/>
      </c>
      <c r="G6744" s="34" t="str">
        <f t="shared" si="779"/>
        <v/>
      </c>
      <c r="H6744" s="34" t="str">
        <f t="shared" si="779"/>
        <v/>
      </c>
      <c r="I6744" s="34" t="str">
        <f t="shared" si="779"/>
        <v/>
      </c>
    </row>
    <row r="6745" spans="1:9">
      <c r="A6745" s="81">
        <f t="shared" si="777"/>
        <v>577402002024</v>
      </c>
      <c r="B6745">
        <v>5774020</v>
      </c>
      <c r="C6745" t="s">
        <v>1149</v>
      </c>
      <c r="D6745" s="1">
        <v>45657</v>
      </c>
      <c r="E6745" s="34" t="str">
        <f t="shared" si="779"/>
        <v/>
      </c>
      <c r="F6745" s="34" t="str">
        <f t="shared" si="779"/>
        <v/>
      </c>
      <c r="G6745" s="34" t="str">
        <f t="shared" si="779"/>
        <v/>
      </c>
      <c r="H6745" s="34" t="str">
        <f t="shared" si="779"/>
        <v/>
      </c>
      <c r="I6745" s="34" t="str">
        <f t="shared" si="779"/>
        <v/>
      </c>
    </row>
    <row r="6746" spans="1:9">
      <c r="A6746" s="81">
        <f t="shared" si="777"/>
        <v>577402002023</v>
      </c>
      <c r="B6746">
        <v>5774020</v>
      </c>
      <c r="C6746" t="s">
        <v>1149</v>
      </c>
      <c r="D6746" s="1">
        <v>45291</v>
      </c>
      <c r="E6746" s="34" t="str">
        <f t="shared" si="779"/>
        <v/>
      </c>
      <c r="F6746" s="34" t="str">
        <f t="shared" si="779"/>
        <v/>
      </c>
      <c r="G6746" s="34" t="str">
        <f t="shared" si="779"/>
        <v/>
      </c>
      <c r="H6746" s="34" t="str">
        <f t="shared" si="779"/>
        <v/>
      </c>
      <c r="I6746" s="34" t="str">
        <f t="shared" si="779"/>
        <v/>
      </c>
    </row>
    <row r="6747" spans="1:9">
      <c r="A6747" s="81">
        <f t="shared" si="777"/>
        <v>577402002022</v>
      </c>
      <c r="B6747">
        <v>5774020</v>
      </c>
      <c r="C6747" t="s">
        <v>1149</v>
      </c>
      <c r="D6747" s="1">
        <v>44926</v>
      </c>
      <c r="E6747" s="34" t="str">
        <f t="shared" si="779"/>
        <v/>
      </c>
      <c r="F6747" s="34" t="str">
        <f t="shared" si="779"/>
        <v/>
      </c>
      <c r="G6747" s="34" t="str">
        <f t="shared" si="779"/>
        <v/>
      </c>
      <c r="H6747" s="34" t="str">
        <f t="shared" si="779"/>
        <v/>
      </c>
      <c r="I6747" s="34" t="str">
        <f t="shared" si="779"/>
        <v/>
      </c>
    </row>
    <row r="6748" spans="1:9">
      <c r="A6748" s="81">
        <f t="shared" si="777"/>
        <v>577402002021</v>
      </c>
      <c r="B6748">
        <v>5774020</v>
      </c>
      <c r="C6748" t="s">
        <v>1149</v>
      </c>
      <c r="D6748" s="1">
        <v>44561</v>
      </c>
      <c r="E6748" s="34" t="str">
        <f t="shared" si="779"/>
        <v/>
      </c>
      <c r="F6748" s="34" t="str">
        <f t="shared" si="779"/>
        <v/>
      </c>
      <c r="G6748" s="34" t="str">
        <f t="shared" si="779"/>
        <v/>
      </c>
      <c r="H6748" s="34" t="str">
        <f t="shared" si="779"/>
        <v/>
      </c>
      <c r="I6748" s="34" t="str">
        <f t="shared" si="779"/>
        <v/>
      </c>
    </row>
    <row r="6749" spans="1:9">
      <c r="A6749" s="81">
        <f t="shared" si="777"/>
        <v>577402002020</v>
      </c>
      <c r="B6749">
        <v>5774020</v>
      </c>
      <c r="C6749" t="s">
        <v>1149</v>
      </c>
      <c r="D6749" s="1">
        <v>44196</v>
      </c>
      <c r="E6749" s="34" t="str">
        <f t="shared" si="779"/>
        <v/>
      </c>
      <c r="F6749" s="34" t="str">
        <f t="shared" si="779"/>
        <v/>
      </c>
      <c r="G6749" s="34" t="str">
        <f t="shared" si="779"/>
        <v/>
      </c>
      <c r="H6749" s="34" t="str">
        <f t="shared" si="779"/>
        <v/>
      </c>
      <c r="I6749" s="34" t="str">
        <f t="shared" si="779"/>
        <v/>
      </c>
    </row>
    <row r="6750" spans="1:9">
      <c r="A6750" s="81">
        <f t="shared" si="777"/>
        <v>577402002019</v>
      </c>
      <c r="B6750">
        <v>5774020</v>
      </c>
      <c r="C6750" t="s">
        <v>1149</v>
      </c>
      <c r="D6750" s="1">
        <v>43830</v>
      </c>
      <c r="E6750" s="34" t="str">
        <f t="shared" si="779"/>
        <v/>
      </c>
      <c r="F6750" s="34" t="str">
        <f t="shared" si="779"/>
        <v/>
      </c>
      <c r="G6750" s="34" t="str">
        <f t="shared" si="779"/>
        <v/>
      </c>
      <c r="H6750" s="34" t="str">
        <f t="shared" si="779"/>
        <v/>
      </c>
      <c r="I6750" s="34" t="str">
        <f t="shared" si="779"/>
        <v/>
      </c>
    </row>
    <row r="6751" spans="1:9">
      <c r="A6751" s="81">
        <f t="shared" si="777"/>
        <v>577402002018</v>
      </c>
      <c r="B6751">
        <v>5774020</v>
      </c>
      <c r="C6751" t="s">
        <v>1149</v>
      </c>
      <c r="D6751" s="1">
        <v>43465</v>
      </c>
      <c r="E6751" s="34">
        <f t="shared" si="779"/>
        <v>15728</v>
      </c>
      <c r="F6751" s="34">
        <f t="shared" si="779"/>
        <v>2566</v>
      </c>
      <c r="G6751" s="34">
        <f t="shared" si="779"/>
        <v>1545</v>
      </c>
      <c r="H6751" s="34">
        <f t="shared" si="779"/>
        <v>208</v>
      </c>
      <c r="I6751" s="34">
        <f t="shared" si="779"/>
        <v>813</v>
      </c>
    </row>
    <row r="6752" spans="1:9">
      <c r="A6752" s="81">
        <f t="shared" si="777"/>
        <v>577402002017</v>
      </c>
      <c r="B6752">
        <v>5774020</v>
      </c>
      <c r="C6752" t="s">
        <v>1149</v>
      </c>
      <c r="D6752" s="1">
        <v>43100</v>
      </c>
      <c r="E6752" s="34">
        <f t="shared" si="779"/>
        <v>15728</v>
      </c>
      <c r="F6752" s="34">
        <f t="shared" si="779"/>
        <v>2553</v>
      </c>
      <c r="G6752" s="34">
        <f t="shared" si="779"/>
        <v>1519</v>
      </c>
      <c r="H6752" s="34">
        <f t="shared" si="779"/>
        <v>220</v>
      </c>
      <c r="I6752" s="34">
        <f t="shared" si="779"/>
        <v>814</v>
      </c>
    </row>
    <row r="6753" spans="1:9">
      <c r="A6753" s="81">
        <f t="shared" si="777"/>
        <v>577402002016</v>
      </c>
      <c r="B6753">
        <v>5774020</v>
      </c>
      <c r="C6753" t="s">
        <v>1149</v>
      </c>
      <c r="D6753" s="1">
        <v>42735</v>
      </c>
      <c r="E6753" s="34">
        <f t="shared" si="779"/>
        <v>15728</v>
      </c>
      <c r="F6753" s="34">
        <f t="shared" si="779"/>
        <v>2539</v>
      </c>
      <c r="G6753" s="34">
        <f t="shared" si="779"/>
        <v>1493</v>
      </c>
      <c r="H6753" s="34">
        <f t="shared" si="779"/>
        <v>231</v>
      </c>
      <c r="I6753" s="34">
        <f t="shared" si="779"/>
        <v>815</v>
      </c>
    </row>
    <row r="6754" spans="1:9">
      <c r="A6754" s="81">
        <f t="shared" si="777"/>
        <v>577402002015</v>
      </c>
      <c r="B6754">
        <v>5774020</v>
      </c>
      <c r="C6754" t="s">
        <v>1149</v>
      </c>
      <c r="D6754" s="1">
        <v>42369</v>
      </c>
      <c r="E6754" s="34">
        <f t="shared" ref="E6754:I6763" si="780">IF(YEAR($D6754)&lt;2016,VLOOKUP($A6754,LDB_alt,COLUMN()-1,FALSE),IFERROR(VLOOKUP($A6754,LDB_neu,COLUMN()-1,FALSE),""))</f>
        <v>15728.3</v>
      </c>
      <c r="F6754" s="34">
        <f t="shared" si="780"/>
        <v>2627.15</v>
      </c>
      <c r="G6754" s="34">
        <f t="shared" si="780"/>
        <v>1485.35</v>
      </c>
      <c r="H6754" s="34">
        <f t="shared" si="780"/>
        <v>225.48</v>
      </c>
      <c r="I6754" s="34">
        <f t="shared" si="780"/>
        <v>916.32</v>
      </c>
    </row>
    <row r="6755" spans="1:9">
      <c r="A6755" s="81">
        <f t="shared" si="777"/>
        <v>577402002014</v>
      </c>
      <c r="B6755">
        <v>5774020</v>
      </c>
      <c r="C6755" t="s">
        <v>1149</v>
      </c>
      <c r="D6755" s="1">
        <v>42004</v>
      </c>
      <c r="E6755" s="34">
        <f t="shared" si="780"/>
        <v>15728.3</v>
      </c>
      <c r="F6755" s="34">
        <f t="shared" si="780"/>
        <v>2616.1</v>
      </c>
      <c r="G6755" s="34">
        <f t="shared" si="780"/>
        <v>1471.46</v>
      </c>
      <c r="H6755" s="34">
        <f t="shared" si="780"/>
        <v>227.02</v>
      </c>
      <c r="I6755" s="34">
        <f t="shared" si="780"/>
        <v>917.62</v>
      </c>
    </row>
    <row r="6756" spans="1:9">
      <c r="A6756" s="81">
        <f t="shared" si="777"/>
        <v>577402002013</v>
      </c>
      <c r="B6756">
        <v>5774020</v>
      </c>
      <c r="C6756" t="s">
        <v>1149</v>
      </c>
      <c r="D6756" s="1">
        <v>41639</v>
      </c>
      <c r="E6756" s="34">
        <f t="shared" si="780"/>
        <v>15728.3</v>
      </c>
      <c r="F6756" s="34">
        <f t="shared" si="780"/>
        <v>2671.53</v>
      </c>
      <c r="G6756" s="34">
        <f t="shared" si="780"/>
        <v>1430.65</v>
      </c>
      <c r="H6756" s="34">
        <f t="shared" si="780"/>
        <v>294.16000000000003</v>
      </c>
      <c r="I6756" s="34">
        <f t="shared" si="780"/>
        <v>946.72</v>
      </c>
    </row>
    <row r="6757" spans="1:9">
      <c r="A6757" s="81">
        <f t="shared" si="777"/>
        <v>577402002012</v>
      </c>
      <c r="B6757">
        <v>5774020</v>
      </c>
      <c r="C6757" t="s">
        <v>1149</v>
      </c>
      <c r="D6757" s="1">
        <v>41274</v>
      </c>
      <c r="E6757" s="34">
        <f t="shared" si="780"/>
        <v>15728.3</v>
      </c>
      <c r="F6757" s="34">
        <f t="shared" si="780"/>
        <v>2644.2799999999997</v>
      </c>
      <c r="G6757" s="34">
        <f t="shared" si="780"/>
        <v>1407.98</v>
      </c>
      <c r="H6757" s="34">
        <f t="shared" si="780"/>
        <v>299.3</v>
      </c>
      <c r="I6757" s="34">
        <f t="shared" si="780"/>
        <v>937</v>
      </c>
    </row>
    <row r="6758" spans="1:9">
      <c r="A6758" s="81">
        <f t="shared" si="777"/>
        <v>577402002011</v>
      </c>
      <c r="B6758">
        <v>5774020</v>
      </c>
      <c r="C6758" t="s">
        <v>1149</v>
      </c>
      <c r="D6758" s="1">
        <v>40908</v>
      </c>
      <c r="E6758" s="34">
        <f t="shared" si="780"/>
        <v>15728.3</v>
      </c>
      <c r="F6758" s="34">
        <f t="shared" si="780"/>
        <v>2635.74</v>
      </c>
      <c r="G6758" s="34">
        <f t="shared" si="780"/>
        <v>1405.75</v>
      </c>
      <c r="H6758" s="34">
        <f t="shared" si="780"/>
        <v>293.18</v>
      </c>
      <c r="I6758" s="34">
        <f t="shared" si="780"/>
        <v>936.81</v>
      </c>
    </row>
    <row r="6759" spans="1:9">
      <c r="A6759" s="81">
        <f t="shared" si="777"/>
        <v>577402002010</v>
      </c>
      <c r="B6759">
        <v>5774020</v>
      </c>
      <c r="C6759" t="s">
        <v>1149</v>
      </c>
      <c r="D6759" s="1">
        <v>40543</v>
      </c>
      <c r="E6759" s="34">
        <f t="shared" si="780"/>
        <v>15727.06</v>
      </c>
      <c r="F6759" s="34">
        <f t="shared" si="780"/>
        <v>2608.52</v>
      </c>
      <c r="G6759" s="34">
        <f t="shared" si="780"/>
        <v>1375.51</v>
      </c>
      <c r="H6759" s="34">
        <f t="shared" si="780"/>
        <v>300.16000000000003</v>
      </c>
      <c r="I6759" s="34">
        <f t="shared" si="780"/>
        <v>932.85</v>
      </c>
    </row>
    <row r="6760" spans="1:9">
      <c r="A6760" s="81">
        <f t="shared" si="777"/>
        <v>577402002009</v>
      </c>
      <c r="B6760">
        <v>5774020</v>
      </c>
      <c r="C6760" t="s">
        <v>1149</v>
      </c>
      <c r="D6760" s="1">
        <v>40178</v>
      </c>
      <c r="E6760" s="34">
        <f t="shared" si="780"/>
        <v>15727.06</v>
      </c>
      <c r="F6760" s="34">
        <f t="shared" si="780"/>
        <v>2582.38</v>
      </c>
      <c r="G6760" s="34">
        <f t="shared" si="780"/>
        <v>1347.7</v>
      </c>
      <c r="H6760" s="34">
        <f t="shared" si="780"/>
        <v>302.01</v>
      </c>
      <c r="I6760" s="34">
        <f t="shared" si="780"/>
        <v>932.67</v>
      </c>
    </row>
    <row r="6761" spans="1:9">
      <c r="A6761" s="81">
        <f t="shared" si="777"/>
        <v>577402002008</v>
      </c>
      <c r="B6761">
        <v>5774020</v>
      </c>
      <c r="C6761" t="s">
        <v>1149</v>
      </c>
      <c r="D6761" s="1">
        <v>39813</v>
      </c>
      <c r="E6761" s="34">
        <f t="shared" si="780"/>
        <v>15726.96</v>
      </c>
      <c r="F6761" s="34">
        <f t="shared" si="780"/>
        <v>2564.06</v>
      </c>
      <c r="G6761" s="34">
        <f t="shared" si="780"/>
        <v>1333.27</v>
      </c>
      <c r="H6761" s="34">
        <f t="shared" si="780"/>
        <v>300.26</v>
      </c>
      <c r="I6761" s="34">
        <f t="shared" si="780"/>
        <v>930.53</v>
      </c>
    </row>
    <row r="6762" spans="1:9">
      <c r="A6762" s="81">
        <f t="shared" si="777"/>
        <v>577402002007</v>
      </c>
      <c r="B6762">
        <v>5774020</v>
      </c>
      <c r="C6762" t="s">
        <v>1149</v>
      </c>
      <c r="D6762" s="1">
        <v>39447</v>
      </c>
      <c r="E6762" s="34">
        <f t="shared" si="780"/>
        <v>15726.57</v>
      </c>
      <c r="F6762" s="34">
        <f t="shared" si="780"/>
        <v>2542.86</v>
      </c>
      <c r="G6762" s="34">
        <f t="shared" si="780"/>
        <v>1322.18</v>
      </c>
      <c r="H6762" s="34">
        <f t="shared" si="780"/>
        <v>291.10000000000002</v>
      </c>
      <c r="I6762" s="34">
        <f t="shared" si="780"/>
        <v>929.58</v>
      </c>
    </row>
    <row r="6763" spans="1:9">
      <c r="A6763" s="81">
        <f t="shared" si="777"/>
        <v>577402002006</v>
      </c>
      <c r="B6763">
        <v>5774020</v>
      </c>
      <c r="C6763" t="s">
        <v>1149</v>
      </c>
      <c r="D6763" s="1">
        <v>39082</v>
      </c>
      <c r="E6763" s="34">
        <f t="shared" si="780"/>
        <v>15726.59</v>
      </c>
      <c r="F6763" s="34">
        <f t="shared" si="780"/>
        <v>2538.3199999999997</v>
      </c>
      <c r="G6763" s="34">
        <f t="shared" si="780"/>
        <v>1313.83</v>
      </c>
      <c r="H6763" s="34">
        <f t="shared" si="780"/>
        <v>295.22000000000003</v>
      </c>
      <c r="I6763" s="34">
        <f t="shared" si="780"/>
        <v>929.27</v>
      </c>
    </row>
    <row r="6764" spans="1:9">
      <c r="A6764" s="81">
        <f t="shared" si="777"/>
        <v>577402402025</v>
      </c>
      <c r="B6764">
        <v>5774024</v>
      </c>
      <c r="C6764" t="s">
        <v>565</v>
      </c>
      <c r="D6764" s="1">
        <v>46022</v>
      </c>
      <c r="E6764" s="34" t="str">
        <f t="shared" ref="E6764:I6773" si="781">IF(YEAR($D6764)&lt;2016,VLOOKUP($A6764,LDB_alt,COLUMN()-1,FALSE),IFERROR(VLOOKUP($A6764,LDB_neu,COLUMN()-1,FALSE),""))</f>
        <v/>
      </c>
      <c r="F6764" s="34" t="str">
        <f t="shared" si="781"/>
        <v/>
      </c>
      <c r="G6764" s="34" t="str">
        <f t="shared" si="781"/>
        <v/>
      </c>
      <c r="H6764" s="34" t="str">
        <f t="shared" si="781"/>
        <v/>
      </c>
      <c r="I6764" s="34" t="str">
        <f t="shared" si="781"/>
        <v/>
      </c>
    </row>
    <row r="6765" spans="1:9">
      <c r="A6765" s="81">
        <f t="shared" si="777"/>
        <v>577402402024</v>
      </c>
      <c r="B6765">
        <v>5774024</v>
      </c>
      <c r="C6765" t="s">
        <v>565</v>
      </c>
      <c r="D6765" s="1">
        <v>45657</v>
      </c>
      <c r="E6765" s="34" t="str">
        <f t="shared" si="781"/>
        <v/>
      </c>
      <c r="F6765" s="34" t="str">
        <f t="shared" si="781"/>
        <v/>
      </c>
      <c r="G6765" s="34" t="str">
        <f t="shared" si="781"/>
        <v/>
      </c>
      <c r="H6765" s="34" t="str">
        <f t="shared" si="781"/>
        <v/>
      </c>
      <c r="I6765" s="34" t="str">
        <f t="shared" si="781"/>
        <v/>
      </c>
    </row>
    <row r="6766" spans="1:9">
      <c r="A6766" s="81">
        <f t="shared" si="777"/>
        <v>577402402023</v>
      </c>
      <c r="B6766">
        <v>5774024</v>
      </c>
      <c r="C6766" t="s">
        <v>565</v>
      </c>
      <c r="D6766" s="1">
        <v>45291</v>
      </c>
      <c r="E6766" s="34" t="str">
        <f t="shared" si="781"/>
        <v/>
      </c>
      <c r="F6766" s="34" t="str">
        <f t="shared" si="781"/>
        <v/>
      </c>
      <c r="G6766" s="34" t="str">
        <f t="shared" si="781"/>
        <v/>
      </c>
      <c r="H6766" s="34" t="str">
        <f t="shared" si="781"/>
        <v/>
      </c>
      <c r="I6766" s="34" t="str">
        <f t="shared" si="781"/>
        <v/>
      </c>
    </row>
    <row r="6767" spans="1:9">
      <c r="A6767" s="81">
        <f t="shared" si="777"/>
        <v>577402402022</v>
      </c>
      <c r="B6767">
        <v>5774024</v>
      </c>
      <c r="C6767" t="s">
        <v>565</v>
      </c>
      <c r="D6767" s="1">
        <v>44926</v>
      </c>
      <c r="E6767" s="34" t="str">
        <f t="shared" si="781"/>
        <v/>
      </c>
      <c r="F6767" s="34" t="str">
        <f t="shared" si="781"/>
        <v/>
      </c>
      <c r="G6767" s="34" t="str">
        <f t="shared" si="781"/>
        <v/>
      </c>
      <c r="H6767" s="34" t="str">
        <f t="shared" si="781"/>
        <v/>
      </c>
      <c r="I6767" s="34" t="str">
        <f t="shared" si="781"/>
        <v/>
      </c>
    </row>
    <row r="6768" spans="1:9">
      <c r="A6768" s="81">
        <f t="shared" si="777"/>
        <v>577402402021</v>
      </c>
      <c r="B6768">
        <v>5774024</v>
      </c>
      <c r="C6768" t="s">
        <v>565</v>
      </c>
      <c r="D6768" s="1">
        <v>44561</v>
      </c>
      <c r="E6768" s="34" t="str">
        <f t="shared" si="781"/>
        <v/>
      </c>
      <c r="F6768" s="34" t="str">
        <f t="shared" si="781"/>
        <v/>
      </c>
      <c r="G6768" s="34" t="str">
        <f t="shared" si="781"/>
        <v/>
      </c>
      <c r="H6768" s="34" t="str">
        <f t="shared" si="781"/>
        <v/>
      </c>
      <c r="I6768" s="34" t="str">
        <f t="shared" si="781"/>
        <v/>
      </c>
    </row>
    <row r="6769" spans="1:9">
      <c r="A6769" s="81">
        <f t="shared" si="777"/>
        <v>577402402020</v>
      </c>
      <c r="B6769">
        <v>5774024</v>
      </c>
      <c r="C6769" t="s">
        <v>565</v>
      </c>
      <c r="D6769" s="1">
        <v>44196</v>
      </c>
      <c r="E6769" s="34" t="str">
        <f t="shared" si="781"/>
        <v/>
      </c>
      <c r="F6769" s="34" t="str">
        <f t="shared" si="781"/>
        <v/>
      </c>
      <c r="G6769" s="34" t="str">
        <f t="shared" si="781"/>
        <v/>
      </c>
      <c r="H6769" s="34" t="str">
        <f t="shared" si="781"/>
        <v/>
      </c>
      <c r="I6769" s="34" t="str">
        <f t="shared" si="781"/>
        <v/>
      </c>
    </row>
    <row r="6770" spans="1:9">
      <c r="A6770" s="81">
        <f t="shared" si="777"/>
        <v>577402402019</v>
      </c>
      <c r="B6770">
        <v>5774024</v>
      </c>
      <c r="C6770" t="s">
        <v>565</v>
      </c>
      <c r="D6770" s="1">
        <v>43830</v>
      </c>
      <c r="E6770" s="34" t="str">
        <f t="shared" si="781"/>
        <v/>
      </c>
      <c r="F6770" s="34" t="str">
        <f t="shared" si="781"/>
        <v/>
      </c>
      <c r="G6770" s="34" t="str">
        <f t="shared" si="781"/>
        <v/>
      </c>
      <c r="H6770" s="34" t="str">
        <f t="shared" si="781"/>
        <v/>
      </c>
      <c r="I6770" s="34" t="str">
        <f t="shared" si="781"/>
        <v/>
      </c>
    </row>
    <row r="6771" spans="1:9">
      <c r="A6771" s="81">
        <f t="shared" si="777"/>
        <v>577402402018</v>
      </c>
      <c r="B6771">
        <v>5774024</v>
      </c>
      <c r="C6771" t="s">
        <v>565</v>
      </c>
      <c r="D6771" s="1">
        <v>43465</v>
      </c>
      <c r="E6771" s="34">
        <f t="shared" si="781"/>
        <v>7074</v>
      </c>
      <c r="F6771" s="34">
        <f t="shared" si="781"/>
        <v>1149</v>
      </c>
      <c r="G6771" s="34">
        <f t="shared" si="781"/>
        <v>684</v>
      </c>
      <c r="H6771" s="34">
        <f t="shared" si="781"/>
        <v>88</v>
      </c>
      <c r="I6771" s="34">
        <f t="shared" si="781"/>
        <v>377</v>
      </c>
    </row>
    <row r="6772" spans="1:9">
      <c r="A6772" s="81">
        <f t="shared" si="777"/>
        <v>577402402017</v>
      </c>
      <c r="B6772">
        <v>5774024</v>
      </c>
      <c r="C6772" t="s">
        <v>565</v>
      </c>
      <c r="D6772" s="1">
        <v>43100</v>
      </c>
      <c r="E6772" s="34">
        <f t="shared" si="781"/>
        <v>7074</v>
      </c>
      <c r="F6772" s="34">
        <f t="shared" si="781"/>
        <v>1149</v>
      </c>
      <c r="G6772" s="34">
        <f t="shared" si="781"/>
        <v>683</v>
      </c>
      <c r="H6772" s="34">
        <f t="shared" si="781"/>
        <v>90</v>
      </c>
      <c r="I6772" s="34">
        <f t="shared" si="781"/>
        <v>376</v>
      </c>
    </row>
    <row r="6773" spans="1:9">
      <c r="A6773" s="81">
        <f t="shared" si="777"/>
        <v>577402402016</v>
      </c>
      <c r="B6773">
        <v>5774024</v>
      </c>
      <c r="C6773" t="s">
        <v>565</v>
      </c>
      <c r="D6773" s="1">
        <v>42735</v>
      </c>
      <c r="E6773" s="34">
        <f t="shared" si="781"/>
        <v>7074</v>
      </c>
      <c r="F6773" s="34">
        <f t="shared" si="781"/>
        <v>1146</v>
      </c>
      <c r="G6773" s="34">
        <f t="shared" si="781"/>
        <v>677</v>
      </c>
      <c r="H6773" s="34">
        <f t="shared" si="781"/>
        <v>92</v>
      </c>
      <c r="I6773" s="34">
        <f t="shared" si="781"/>
        <v>377</v>
      </c>
    </row>
    <row r="6774" spans="1:9">
      <c r="A6774" s="81">
        <f t="shared" si="777"/>
        <v>577402402015</v>
      </c>
      <c r="B6774">
        <v>5774024</v>
      </c>
      <c r="C6774" t="s">
        <v>565</v>
      </c>
      <c r="D6774" s="1">
        <v>42369</v>
      </c>
      <c r="E6774" s="34">
        <f t="shared" ref="E6774:I6783" si="782">IF(YEAR($D6774)&lt;2016,VLOOKUP($A6774,LDB_alt,COLUMN()-1,FALSE),IFERROR(VLOOKUP($A6774,LDB_neu,COLUMN()-1,FALSE),""))</f>
        <v>7074.33</v>
      </c>
      <c r="F6774" s="34">
        <f t="shared" si="782"/>
        <v>1138.8800000000001</v>
      </c>
      <c r="G6774" s="34">
        <f t="shared" si="782"/>
        <v>662.29</v>
      </c>
      <c r="H6774" s="34">
        <f t="shared" si="782"/>
        <v>101.11</v>
      </c>
      <c r="I6774" s="34">
        <f t="shared" si="782"/>
        <v>375.48</v>
      </c>
    </row>
    <row r="6775" spans="1:9">
      <c r="A6775" s="81">
        <f t="shared" si="777"/>
        <v>577402402014</v>
      </c>
      <c r="B6775">
        <v>5774024</v>
      </c>
      <c r="C6775" t="s">
        <v>565</v>
      </c>
      <c r="D6775" s="1">
        <v>42004</v>
      </c>
      <c r="E6775" s="34">
        <f t="shared" si="782"/>
        <v>7074.33</v>
      </c>
      <c r="F6775" s="34">
        <f t="shared" si="782"/>
        <v>1137.6600000000001</v>
      </c>
      <c r="G6775" s="34">
        <f t="shared" si="782"/>
        <v>654.83000000000004</v>
      </c>
      <c r="H6775" s="34">
        <f t="shared" si="782"/>
        <v>104.17</v>
      </c>
      <c r="I6775" s="34">
        <f t="shared" si="782"/>
        <v>378.66</v>
      </c>
    </row>
    <row r="6776" spans="1:9">
      <c r="A6776" s="81">
        <f t="shared" si="777"/>
        <v>577402402013</v>
      </c>
      <c r="B6776">
        <v>5774024</v>
      </c>
      <c r="C6776" t="s">
        <v>565</v>
      </c>
      <c r="D6776" s="1">
        <v>41639</v>
      </c>
      <c r="E6776" s="34">
        <f t="shared" si="782"/>
        <v>7074.33</v>
      </c>
      <c r="F6776" s="34">
        <f t="shared" si="782"/>
        <v>1137.6399999999999</v>
      </c>
      <c r="G6776" s="34">
        <f t="shared" si="782"/>
        <v>653.36</v>
      </c>
      <c r="H6776" s="34">
        <f t="shared" si="782"/>
        <v>106.03</v>
      </c>
      <c r="I6776" s="34">
        <f t="shared" si="782"/>
        <v>378.25</v>
      </c>
    </row>
    <row r="6777" spans="1:9">
      <c r="A6777" s="81">
        <f t="shared" si="777"/>
        <v>577402402012</v>
      </c>
      <c r="B6777">
        <v>5774024</v>
      </c>
      <c r="C6777" t="s">
        <v>565</v>
      </c>
      <c r="D6777" s="1">
        <v>41274</v>
      </c>
      <c r="E6777" s="34">
        <f t="shared" si="782"/>
        <v>7074.33</v>
      </c>
      <c r="F6777" s="34">
        <f t="shared" si="782"/>
        <v>1135.3499999999999</v>
      </c>
      <c r="G6777" s="34">
        <f t="shared" si="782"/>
        <v>651.04</v>
      </c>
      <c r="H6777" s="34">
        <f t="shared" si="782"/>
        <v>106.32</v>
      </c>
      <c r="I6777" s="34">
        <f t="shared" si="782"/>
        <v>377.99</v>
      </c>
    </row>
    <row r="6778" spans="1:9">
      <c r="A6778" s="81">
        <f t="shared" si="777"/>
        <v>577402402011</v>
      </c>
      <c r="B6778">
        <v>5774024</v>
      </c>
      <c r="C6778" t="s">
        <v>565</v>
      </c>
      <c r="D6778" s="1">
        <v>40908</v>
      </c>
      <c r="E6778" s="34">
        <f t="shared" si="782"/>
        <v>7074.33</v>
      </c>
      <c r="F6778" s="34">
        <f t="shared" si="782"/>
        <v>1128.2</v>
      </c>
      <c r="G6778" s="34">
        <f t="shared" si="782"/>
        <v>650.29</v>
      </c>
      <c r="H6778" s="34">
        <f t="shared" si="782"/>
        <v>100.47</v>
      </c>
      <c r="I6778" s="34">
        <f t="shared" si="782"/>
        <v>377.44</v>
      </c>
    </row>
    <row r="6779" spans="1:9">
      <c r="A6779" s="81">
        <f t="shared" si="777"/>
        <v>577402402010</v>
      </c>
      <c r="B6779">
        <v>5774024</v>
      </c>
      <c r="C6779" t="s">
        <v>565</v>
      </c>
      <c r="D6779" s="1">
        <v>40543</v>
      </c>
      <c r="E6779" s="34">
        <f t="shared" si="782"/>
        <v>7074.47</v>
      </c>
      <c r="F6779" s="34">
        <f t="shared" si="782"/>
        <v>1126.21</v>
      </c>
      <c r="G6779" s="34">
        <f t="shared" si="782"/>
        <v>641.91</v>
      </c>
      <c r="H6779" s="34">
        <f t="shared" si="782"/>
        <v>107.51</v>
      </c>
      <c r="I6779" s="34">
        <f t="shared" si="782"/>
        <v>376.79</v>
      </c>
    </row>
    <row r="6780" spans="1:9">
      <c r="A6780" s="81">
        <f t="shared" si="777"/>
        <v>577402402009</v>
      </c>
      <c r="B6780">
        <v>5774024</v>
      </c>
      <c r="C6780" t="s">
        <v>565</v>
      </c>
      <c r="D6780" s="1">
        <v>40178</v>
      </c>
      <c r="E6780" s="34">
        <f t="shared" si="782"/>
        <v>7074.52</v>
      </c>
      <c r="F6780" s="34">
        <f t="shared" si="782"/>
        <v>1113.03</v>
      </c>
      <c r="G6780" s="34">
        <f t="shared" si="782"/>
        <v>624.57000000000005</v>
      </c>
      <c r="H6780" s="34">
        <f t="shared" si="782"/>
        <v>113.93</v>
      </c>
      <c r="I6780" s="34">
        <f t="shared" si="782"/>
        <v>374.53</v>
      </c>
    </row>
    <row r="6781" spans="1:9">
      <c r="A6781" s="81">
        <f t="shared" si="777"/>
        <v>577402402008</v>
      </c>
      <c r="B6781">
        <v>5774024</v>
      </c>
      <c r="C6781" t="s">
        <v>565</v>
      </c>
      <c r="D6781" s="1">
        <v>39813</v>
      </c>
      <c r="E6781" s="34">
        <f t="shared" si="782"/>
        <v>7073.21</v>
      </c>
      <c r="F6781" s="34">
        <f t="shared" si="782"/>
        <v>1110.8600000000001</v>
      </c>
      <c r="G6781" s="34">
        <f t="shared" si="782"/>
        <v>622.72</v>
      </c>
      <c r="H6781" s="34">
        <f t="shared" si="782"/>
        <v>114.28</v>
      </c>
      <c r="I6781" s="34">
        <f t="shared" si="782"/>
        <v>373.86</v>
      </c>
    </row>
    <row r="6782" spans="1:9">
      <c r="A6782" s="81">
        <f t="shared" si="777"/>
        <v>577402402007</v>
      </c>
      <c r="B6782">
        <v>5774024</v>
      </c>
      <c r="C6782" t="s">
        <v>565</v>
      </c>
      <c r="D6782" s="1">
        <v>39447</v>
      </c>
      <c r="E6782" s="34">
        <f t="shared" si="782"/>
        <v>7071.07</v>
      </c>
      <c r="F6782" s="34">
        <f t="shared" si="782"/>
        <v>1104.68</v>
      </c>
      <c r="G6782" s="34">
        <f t="shared" si="782"/>
        <v>619.14</v>
      </c>
      <c r="H6782" s="34">
        <f t="shared" si="782"/>
        <v>112.38</v>
      </c>
      <c r="I6782" s="34">
        <f t="shared" si="782"/>
        <v>373.16</v>
      </c>
    </row>
    <row r="6783" spans="1:9">
      <c r="A6783" s="81">
        <f t="shared" si="777"/>
        <v>577402402006</v>
      </c>
      <c r="B6783">
        <v>5774024</v>
      </c>
      <c r="C6783" t="s">
        <v>565</v>
      </c>
      <c r="D6783" s="1">
        <v>39082</v>
      </c>
      <c r="E6783" s="34">
        <f t="shared" si="782"/>
        <v>7070.81</v>
      </c>
      <c r="F6783" s="34">
        <f t="shared" si="782"/>
        <v>1080.6399999999999</v>
      </c>
      <c r="G6783" s="34">
        <f t="shared" si="782"/>
        <v>597.66999999999996</v>
      </c>
      <c r="H6783" s="34">
        <f t="shared" si="782"/>
        <v>112.94</v>
      </c>
      <c r="I6783" s="34">
        <f t="shared" si="782"/>
        <v>370.03</v>
      </c>
    </row>
    <row r="6784" spans="1:9">
      <c r="A6784" s="81">
        <f t="shared" si="777"/>
        <v>577402802025</v>
      </c>
      <c r="B6784">
        <v>5774028</v>
      </c>
      <c r="C6784" t="s">
        <v>1150</v>
      </c>
      <c r="D6784" s="1">
        <v>46022</v>
      </c>
      <c r="E6784" s="34" t="str">
        <f t="shared" ref="E6784:I6793" si="783">IF(YEAR($D6784)&lt;2016,VLOOKUP($A6784,LDB_alt,COLUMN()-1,FALSE),IFERROR(VLOOKUP($A6784,LDB_neu,COLUMN()-1,FALSE),""))</f>
        <v/>
      </c>
      <c r="F6784" s="34" t="str">
        <f t="shared" si="783"/>
        <v/>
      </c>
      <c r="G6784" s="34" t="str">
        <f t="shared" si="783"/>
        <v/>
      </c>
      <c r="H6784" s="34" t="str">
        <f t="shared" si="783"/>
        <v/>
      </c>
      <c r="I6784" s="34" t="str">
        <f t="shared" si="783"/>
        <v/>
      </c>
    </row>
    <row r="6785" spans="1:9">
      <c r="A6785" s="81">
        <f t="shared" si="777"/>
        <v>577402802024</v>
      </c>
      <c r="B6785">
        <v>5774028</v>
      </c>
      <c r="C6785" t="s">
        <v>1150</v>
      </c>
      <c r="D6785" s="1">
        <v>45657</v>
      </c>
      <c r="E6785" s="34" t="str">
        <f t="shared" si="783"/>
        <v/>
      </c>
      <c r="F6785" s="34" t="str">
        <f t="shared" si="783"/>
        <v/>
      </c>
      <c r="G6785" s="34" t="str">
        <f t="shared" si="783"/>
        <v/>
      </c>
      <c r="H6785" s="34" t="str">
        <f t="shared" si="783"/>
        <v/>
      </c>
      <c r="I6785" s="34" t="str">
        <f t="shared" si="783"/>
        <v/>
      </c>
    </row>
    <row r="6786" spans="1:9">
      <c r="A6786" s="81">
        <f t="shared" si="777"/>
        <v>577402802023</v>
      </c>
      <c r="B6786">
        <v>5774028</v>
      </c>
      <c r="C6786" t="s">
        <v>1150</v>
      </c>
      <c r="D6786" s="1">
        <v>45291</v>
      </c>
      <c r="E6786" s="34" t="str">
        <f t="shared" si="783"/>
        <v/>
      </c>
      <c r="F6786" s="34" t="str">
        <f t="shared" si="783"/>
        <v/>
      </c>
      <c r="G6786" s="34" t="str">
        <f t="shared" si="783"/>
        <v/>
      </c>
      <c r="H6786" s="34" t="str">
        <f t="shared" si="783"/>
        <v/>
      </c>
      <c r="I6786" s="34" t="str">
        <f t="shared" si="783"/>
        <v/>
      </c>
    </row>
    <row r="6787" spans="1:9">
      <c r="A6787" s="81">
        <f t="shared" si="777"/>
        <v>577402802022</v>
      </c>
      <c r="B6787">
        <v>5774028</v>
      </c>
      <c r="C6787" t="s">
        <v>1150</v>
      </c>
      <c r="D6787" s="1">
        <v>44926</v>
      </c>
      <c r="E6787" s="34" t="str">
        <f t="shared" si="783"/>
        <v/>
      </c>
      <c r="F6787" s="34" t="str">
        <f t="shared" si="783"/>
        <v/>
      </c>
      <c r="G6787" s="34" t="str">
        <f t="shared" si="783"/>
        <v/>
      </c>
      <c r="H6787" s="34" t="str">
        <f t="shared" si="783"/>
        <v/>
      </c>
      <c r="I6787" s="34" t="str">
        <f t="shared" si="783"/>
        <v/>
      </c>
    </row>
    <row r="6788" spans="1:9">
      <c r="A6788" s="81">
        <f t="shared" si="777"/>
        <v>577402802021</v>
      </c>
      <c r="B6788">
        <v>5774028</v>
      </c>
      <c r="C6788" t="s">
        <v>1150</v>
      </c>
      <c r="D6788" s="1">
        <v>44561</v>
      </c>
      <c r="E6788" s="34" t="str">
        <f t="shared" si="783"/>
        <v/>
      </c>
      <c r="F6788" s="34" t="str">
        <f t="shared" si="783"/>
        <v/>
      </c>
      <c r="G6788" s="34" t="str">
        <f t="shared" si="783"/>
        <v/>
      </c>
      <c r="H6788" s="34" t="str">
        <f t="shared" si="783"/>
        <v/>
      </c>
      <c r="I6788" s="34" t="str">
        <f t="shared" si="783"/>
        <v/>
      </c>
    </row>
    <row r="6789" spans="1:9">
      <c r="A6789" s="81">
        <f t="shared" ref="A6789:A6852" si="784">(LEFT(B6789&amp;"00000000",8)&amp;YEAR(D6789))+0</f>
        <v>577402802020</v>
      </c>
      <c r="B6789">
        <v>5774028</v>
      </c>
      <c r="C6789" t="s">
        <v>1150</v>
      </c>
      <c r="D6789" s="1">
        <v>44196</v>
      </c>
      <c r="E6789" s="34" t="str">
        <f t="shared" si="783"/>
        <v/>
      </c>
      <c r="F6789" s="34" t="str">
        <f t="shared" si="783"/>
        <v/>
      </c>
      <c r="G6789" s="34" t="str">
        <f t="shared" si="783"/>
        <v/>
      </c>
      <c r="H6789" s="34" t="str">
        <f t="shared" si="783"/>
        <v/>
      </c>
      <c r="I6789" s="34" t="str">
        <f t="shared" si="783"/>
        <v/>
      </c>
    </row>
    <row r="6790" spans="1:9">
      <c r="A6790" s="81">
        <f t="shared" si="784"/>
        <v>577402802019</v>
      </c>
      <c r="B6790">
        <v>5774028</v>
      </c>
      <c r="C6790" t="s">
        <v>1150</v>
      </c>
      <c r="D6790" s="1">
        <v>43830</v>
      </c>
      <c r="E6790" s="34" t="str">
        <f t="shared" si="783"/>
        <v/>
      </c>
      <c r="F6790" s="34" t="str">
        <f t="shared" si="783"/>
        <v/>
      </c>
      <c r="G6790" s="34" t="str">
        <f t="shared" si="783"/>
        <v/>
      </c>
      <c r="H6790" s="34" t="str">
        <f t="shared" si="783"/>
        <v/>
      </c>
      <c r="I6790" s="34" t="str">
        <f t="shared" si="783"/>
        <v/>
      </c>
    </row>
    <row r="6791" spans="1:9">
      <c r="A6791" s="81">
        <f t="shared" si="784"/>
        <v>577402802018</v>
      </c>
      <c r="B6791">
        <v>5774028</v>
      </c>
      <c r="C6791" t="s">
        <v>1150</v>
      </c>
      <c r="D6791" s="1">
        <v>43465</v>
      </c>
      <c r="E6791" s="34">
        <f t="shared" si="783"/>
        <v>19257</v>
      </c>
      <c r="F6791" s="34">
        <f t="shared" si="783"/>
        <v>1470</v>
      </c>
      <c r="G6791" s="34">
        <f t="shared" si="783"/>
        <v>590</v>
      </c>
      <c r="H6791" s="34">
        <f t="shared" si="783"/>
        <v>92</v>
      </c>
      <c r="I6791" s="34">
        <f t="shared" si="783"/>
        <v>788</v>
      </c>
    </row>
    <row r="6792" spans="1:9">
      <c r="A6792" s="81">
        <f t="shared" si="784"/>
        <v>577402802017</v>
      </c>
      <c r="B6792">
        <v>5774028</v>
      </c>
      <c r="C6792" t="s">
        <v>1150</v>
      </c>
      <c r="D6792" s="1">
        <v>43100</v>
      </c>
      <c r="E6792" s="34">
        <f t="shared" si="783"/>
        <v>19257</v>
      </c>
      <c r="F6792" s="34">
        <f t="shared" si="783"/>
        <v>1476</v>
      </c>
      <c r="G6792" s="34">
        <f t="shared" si="783"/>
        <v>577</v>
      </c>
      <c r="H6792" s="34">
        <f t="shared" si="783"/>
        <v>104</v>
      </c>
      <c r="I6792" s="34">
        <f t="shared" si="783"/>
        <v>795</v>
      </c>
    </row>
    <row r="6793" spans="1:9">
      <c r="A6793" s="81">
        <f t="shared" si="784"/>
        <v>577402802016</v>
      </c>
      <c r="B6793">
        <v>5774028</v>
      </c>
      <c r="C6793" t="s">
        <v>1150</v>
      </c>
      <c r="D6793" s="1">
        <v>42735</v>
      </c>
      <c r="E6793" s="34">
        <f t="shared" si="783"/>
        <v>19257</v>
      </c>
      <c r="F6793" s="34">
        <f t="shared" si="783"/>
        <v>1457</v>
      </c>
      <c r="G6793" s="34">
        <f t="shared" si="783"/>
        <v>550</v>
      </c>
      <c r="H6793" s="34">
        <f t="shared" si="783"/>
        <v>113</v>
      </c>
      <c r="I6793" s="34">
        <f t="shared" si="783"/>
        <v>794</v>
      </c>
    </row>
    <row r="6794" spans="1:9">
      <c r="A6794" s="81">
        <f t="shared" si="784"/>
        <v>577402802015</v>
      </c>
      <c r="B6794">
        <v>5774028</v>
      </c>
      <c r="C6794" t="s">
        <v>1150</v>
      </c>
      <c r="D6794" s="1">
        <v>42369</v>
      </c>
      <c r="E6794" s="34">
        <f t="shared" ref="E6794:I6803" si="785">IF(YEAR($D6794)&lt;2016,VLOOKUP($A6794,LDB_alt,COLUMN()-1,FALSE),IFERROR(VLOOKUP($A6794,LDB_neu,COLUMN()-1,FALSE),""))</f>
        <v>19256.669999999998</v>
      </c>
      <c r="F6794" s="34">
        <f t="shared" si="785"/>
        <v>1461.27</v>
      </c>
      <c r="G6794" s="34">
        <f t="shared" si="785"/>
        <v>545</v>
      </c>
      <c r="H6794" s="34">
        <f t="shared" si="785"/>
        <v>103.03</v>
      </c>
      <c r="I6794" s="34">
        <f t="shared" si="785"/>
        <v>813.24</v>
      </c>
    </row>
    <row r="6795" spans="1:9">
      <c r="A6795" s="81">
        <f t="shared" si="784"/>
        <v>577402802014</v>
      </c>
      <c r="B6795">
        <v>5774028</v>
      </c>
      <c r="C6795" t="s">
        <v>1150</v>
      </c>
      <c r="D6795" s="1">
        <v>42004</v>
      </c>
      <c r="E6795" s="34">
        <f t="shared" si="785"/>
        <v>19256.650000000001</v>
      </c>
      <c r="F6795" s="34">
        <f t="shared" si="785"/>
        <v>1454.66</v>
      </c>
      <c r="G6795" s="34">
        <f t="shared" si="785"/>
        <v>542.34</v>
      </c>
      <c r="H6795" s="34">
        <f t="shared" si="785"/>
        <v>103.21</v>
      </c>
      <c r="I6795" s="34">
        <f t="shared" si="785"/>
        <v>809.11</v>
      </c>
    </row>
    <row r="6796" spans="1:9">
      <c r="A6796" s="81">
        <f t="shared" si="784"/>
        <v>577402802013</v>
      </c>
      <c r="B6796">
        <v>5774028</v>
      </c>
      <c r="C6796" t="s">
        <v>1150</v>
      </c>
      <c r="D6796" s="1">
        <v>41639</v>
      </c>
      <c r="E6796" s="34">
        <f t="shared" si="785"/>
        <v>19256.650000000001</v>
      </c>
      <c r="F6796" s="34">
        <f t="shared" si="785"/>
        <v>1444.03</v>
      </c>
      <c r="G6796" s="34">
        <f t="shared" si="785"/>
        <v>532.64</v>
      </c>
      <c r="H6796" s="34">
        <f t="shared" si="785"/>
        <v>104.73</v>
      </c>
      <c r="I6796" s="34">
        <f t="shared" si="785"/>
        <v>806.66</v>
      </c>
    </row>
    <row r="6797" spans="1:9">
      <c r="A6797" s="81">
        <f t="shared" si="784"/>
        <v>577402802012</v>
      </c>
      <c r="B6797">
        <v>5774028</v>
      </c>
      <c r="C6797" t="s">
        <v>1150</v>
      </c>
      <c r="D6797" s="1">
        <v>41274</v>
      </c>
      <c r="E6797" s="34">
        <f t="shared" si="785"/>
        <v>19256.650000000001</v>
      </c>
      <c r="F6797" s="34">
        <f t="shared" si="785"/>
        <v>1436.8400000000001</v>
      </c>
      <c r="G6797" s="34">
        <f t="shared" si="785"/>
        <v>527.95000000000005</v>
      </c>
      <c r="H6797" s="34">
        <f t="shared" si="785"/>
        <v>105.69</v>
      </c>
      <c r="I6797" s="34">
        <f t="shared" si="785"/>
        <v>803.2</v>
      </c>
    </row>
    <row r="6798" spans="1:9">
      <c r="A6798" s="81">
        <f t="shared" si="784"/>
        <v>577402802011</v>
      </c>
      <c r="B6798">
        <v>5774028</v>
      </c>
      <c r="C6798" t="s">
        <v>1150</v>
      </c>
      <c r="D6798" s="1">
        <v>40908</v>
      </c>
      <c r="E6798" s="34">
        <f t="shared" si="785"/>
        <v>19256.650000000001</v>
      </c>
      <c r="F6798" s="34">
        <f t="shared" si="785"/>
        <v>1434.3</v>
      </c>
      <c r="G6798" s="34">
        <f t="shared" si="785"/>
        <v>532.13</v>
      </c>
      <c r="H6798" s="34">
        <f t="shared" si="785"/>
        <v>98.89</v>
      </c>
      <c r="I6798" s="34">
        <f t="shared" si="785"/>
        <v>803.28</v>
      </c>
    </row>
    <row r="6799" spans="1:9">
      <c r="A6799" s="81">
        <f t="shared" si="784"/>
        <v>577402802010</v>
      </c>
      <c r="B6799">
        <v>5774028</v>
      </c>
      <c r="C6799" t="s">
        <v>1150</v>
      </c>
      <c r="D6799" s="1">
        <v>40543</v>
      </c>
      <c r="E6799" s="34">
        <f t="shared" si="785"/>
        <v>19250.29</v>
      </c>
      <c r="F6799" s="34">
        <f t="shared" si="785"/>
        <v>1429.84</v>
      </c>
      <c r="G6799" s="34">
        <f t="shared" si="785"/>
        <v>523.38</v>
      </c>
      <c r="H6799" s="34">
        <f t="shared" si="785"/>
        <v>105.55</v>
      </c>
      <c r="I6799" s="34">
        <f t="shared" si="785"/>
        <v>800.91</v>
      </c>
    </row>
    <row r="6800" spans="1:9">
      <c r="A6800" s="81">
        <f t="shared" si="784"/>
        <v>577402802009</v>
      </c>
      <c r="B6800">
        <v>5774028</v>
      </c>
      <c r="C6800" t="s">
        <v>1150</v>
      </c>
      <c r="D6800" s="1">
        <v>40178</v>
      </c>
      <c r="E6800" s="34">
        <f t="shared" si="785"/>
        <v>19240.38</v>
      </c>
      <c r="F6800" s="34">
        <f t="shared" si="785"/>
        <v>1428.58</v>
      </c>
      <c r="G6800" s="34">
        <f t="shared" si="785"/>
        <v>521.42999999999995</v>
      </c>
      <c r="H6800" s="34">
        <f t="shared" si="785"/>
        <v>106.67</v>
      </c>
      <c r="I6800" s="34">
        <f t="shared" si="785"/>
        <v>800.48</v>
      </c>
    </row>
    <row r="6801" spans="1:9">
      <c r="A6801" s="81">
        <f t="shared" si="784"/>
        <v>577402802008</v>
      </c>
      <c r="B6801">
        <v>5774028</v>
      </c>
      <c r="C6801" t="s">
        <v>1150</v>
      </c>
      <c r="D6801" s="1">
        <v>39813</v>
      </c>
      <c r="E6801" s="34">
        <f t="shared" si="785"/>
        <v>19232.939999999999</v>
      </c>
      <c r="F6801" s="34">
        <f t="shared" si="785"/>
        <v>1423.5500000000002</v>
      </c>
      <c r="G6801" s="34">
        <f t="shared" si="785"/>
        <v>518.69000000000005</v>
      </c>
      <c r="H6801" s="34">
        <f t="shared" si="785"/>
        <v>105.77</v>
      </c>
      <c r="I6801" s="34">
        <f t="shared" si="785"/>
        <v>799.09</v>
      </c>
    </row>
    <row r="6802" spans="1:9">
      <c r="A6802" s="81">
        <f t="shared" si="784"/>
        <v>577402802007</v>
      </c>
      <c r="B6802">
        <v>5774028</v>
      </c>
      <c r="C6802" t="s">
        <v>1150</v>
      </c>
      <c r="D6802" s="1">
        <v>39447</v>
      </c>
      <c r="E6802" s="34">
        <f t="shared" si="785"/>
        <v>19222.349999999999</v>
      </c>
      <c r="F6802" s="34">
        <f t="shared" si="785"/>
        <v>1414.91</v>
      </c>
      <c r="G6802" s="34">
        <f t="shared" si="785"/>
        <v>513.19000000000005</v>
      </c>
      <c r="H6802" s="34">
        <f t="shared" si="785"/>
        <v>104.52</v>
      </c>
      <c r="I6802" s="34">
        <f t="shared" si="785"/>
        <v>797.2</v>
      </c>
    </row>
    <row r="6803" spans="1:9">
      <c r="A6803" s="81">
        <f t="shared" si="784"/>
        <v>577402802006</v>
      </c>
      <c r="B6803">
        <v>5774028</v>
      </c>
      <c r="C6803" t="s">
        <v>1150</v>
      </c>
      <c r="D6803" s="1">
        <v>39082</v>
      </c>
      <c r="E6803" s="34">
        <f t="shared" si="785"/>
        <v>19217.53</v>
      </c>
      <c r="F6803" s="34">
        <f t="shared" si="785"/>
        <v>1396.3899999999999</v>
      </c>
      <c r="G6803" s="34">
        <f t="shared" si="785"/>
        <v>498.26</v>
      </c>
      <c r="H6803" s="34">
        <f t="shared" si="785"/>
        <v>100.47</v>
      </c>
      <c r="I6803" s="34">
        <f t="shared" si="785"/>
        <v>797.66</v>
      </c>
    </row>
    <row r="6804" spans="1:9">
      <c r="A6804" s="81">
        <f t="shared" si="784"/>
        <v>577403202025</v>
      </c>
      <c r="B6804">
        <v>5774032</v>
      </c>
      <c r="C6804" t="s">
        <v>1151</v>
      </c>
      <c r="D6804" s="1">
        <v>46022</v>
      </c>
      <c r="E6804" s="34" t="str">
        <f t="shared" ref="E6804:I6813" si="786">IF(YEAR($D6804)&lt;2016,VLOOKUP($A6804,LDB_alt,COLUMN()-1,FALSE),IFERROR(VLOOKUP($A6804,LDB_neu,COLUMN()-1,FALSE),""))</f>
        <v/>
      </c>
      <c r="F6804" s="34" t="str">
        <f t="shared" si="786"/>
        <v/>
      </c>
      <c r="G6804" s="34" t="str">
        <f t="shared" si="786"/>
        <v/>
      </c>
      <c r="H6804" s="34" t="str">
        <f t="shared" si="786"/>
        <v/>
      </c>
      <c r="I6804" s="34" t="str">
        <f t="shared" si="786"/>
        <v/>
      </c>
    </row>
    <row r="6805" spans="1:9">
      <c r="A6805" s="81">
        <f t="shared" si="784"/>
        <v>577403202024</v>
      </c>
      <c r="B6805">
        <v>5774032</v>
      </c>
      <c r="C6805" t="s">
        <v>1151</v>
      </c>
      <c r="D6805" s="1">
        <v>45657</v>
      </c>
      <c r="E6805" s="34" t="str">
        <f t="shared" si="786"/>
        <v/>
      </c>
      <c r="F6805" s="34" t="str">
        <f t="shared" si="786"/>
        <v/>
      </c>
      <c r="G6805" s="34" t="str">
        <f t="shared" si="786"/>
        <v/>
      </c>
      <c r="H6805" s="34" t="str">
        <f t="shared" si="786"/>
        <v/>
      </c>
      <c r="I6805" s="34" t="str">
        <f t="shared" si="786"/>
        <v/>
      </c>
    </row>
    <row r="6806" spans="1:9">
      <c r="A6806" s="81">
        <f t="shared" si="784"/>
        <v>577403202023</v>
      </c>
      <c r="B6806">
        <v>5774032</v>
      </c>
      <c r="C6806" t="s">
        <v>1151</v>
      </c>
      <c r="D6806" s="1">
        <v>45291</v>
      </c>
      <c r="E6806" s="34" t="str">
        <f t="shared" si="786"/>
        <v/>
      </c>
      <c r="F6806" s="34" t="str">
        <f t="shared" si="786"/>
        <v/>
      </c>
      <c r="G6806" s="34" t="str">
        <f t="shared" si="786"/>
        <v/>
      </c>
      <c r="H6806" s="34" t="str">
        <f t="shared" si="786"/>
        <v/>
      </c>
      <c r="I6806" s="34" t="str">
        <f t="shared" si="786"/>
        <v/>
      </c>
    </row>
    <row r="6807" spans="1:9">
      <c r="A6807" s="81">
        <f t="shared" si="784"/>
        <v>577403202022</v>
      </c>
      <c r="B6807">
        <v>5774032</v>
      </c>
      <c r="C6807" t="s">
        <v>1151</v>
      </c>
      <c r="D6807" s="1">
        <v>44926</v>
      </c>
      <c r="E6807" s="34" t="str">
        <f t="shared" si="786"/>
        <v/>
      </c>
      <c r="F6807" s="34" t="str">
        <f t="shared" si="786"/>
        <v/>
      </c>
      <c r="G6807" s="34" t="str">
        <f t="shared" si="786"/>
        <v/>
      </c>
      <c r="H6807" s="34" t="str">
        <f t="shared" si="786"/>
        <v/>
      </c>
      <c r="I6807" s="34" t="str">
        <f t="shared" si="786"/>
        <v/>
      </c>
    </row>
    <row r="6808" spans="1:9">
      <c r="A6808" s="81">
        <f t="shared" si="784"/>
        <v>577403202021</v>
      </c>
      <c r="B6808">
        <v>5774032</v>
      </c>
      <c r="C6808" t="s">
        <v>1151</v>
      </c>
      <c r="D6808" s="1">
        <v>44561</v>
      </c>
      <c r="E6808" s="34" t="str">
        <f t="shared" si="786"/>
        <v/>
      </c>
      <c r="F6808" s="34" t="str">
        <f t="shared" si="786"/>
        <v/>
      </c>
      <c r="G6808" s="34" t="str">
        <f t="shared" si="786"/>
        <v/>
      </c>
      <c r="H6808" s="34" t="str">
        <f t="shared" si="786"/>
        <v/>
      </c>
      <c r="I6808" s="34" t="str">
        <f t="shared" si="786"/>
        <v/>
      </c>
    </row>
    <row r="6809" spans="1:9">
      <c r="A6809" s="81">
        <f t="shared" si="784"/>
        <v>577403202020</v>
      </c>
      <c r="B6809">
        <v>5774032</v>
      </c>
      <c r="C6809" t="s">
        <v>1151</v>
      </c>
      <c r="D6809" s="1">
        <v>44196</v>
      </c>
      <c r="E6809" s="34" t="str">
        <f t="shared" si="786"/>
        <v/>
      </c>
      <c r="F6809" s="34" t="str">
        <f t="shared" si="786"/>
        <v/>
      </c>
      <c r="G6809" s="34" t="str">
        <f t="shared" si="786"/>
        <v/>
      </c>
      <c r="H6809" s="34" t="str">
        <f t="shared" si="786"/>
        <v/>
      </c>
      <c r="I6809" s="34" t="str">
        <f t="shared" si="786"/>
        <v/>
      </c>
    </row>
    <row r="6810" spans="1:9">
      <c r="A6810" s="81">
        <f t="shared" si="784"/>
        <v>577403202019</v>
      </c>
      <c r="B6810">
        <v>5774032</v>
      </c>
      <c r="C6810" t="s">
        <v>1151</v>
      </c>
      <c r="D6810" s="1">
        <v>43830</v>
      </c>
      <c r="E6810" s="34" t="str">
        <f t="shared" si="786"/>
        <v/>
      </c>
      <c r="F6810" s="34" t="str">
        <f t="shared" si="786"/>
        <v/>
      </c>
      <c r="G6810" s="34" t="str">
        <f t="shared" si="786"/>
        <v/>
      </c>
      <c r="H6810" s="34" t="str">
        <f t="shared" si="786"/>
        <v/>
      </c>
      <c r="I6810" s="34" t="str">
        <f t="shared" si="786"/>
        <v/>
      </c>
    </row>
    <row r="6811" spans="1:9">
      <c r="A6811" s="81">
        <f t="shared" si="784"/>
        <v>577403202018</v>
      </c>
      <c r="B6811">
        <v>5774032</v>
      </c>
      <c r="C6811" t="s">
        <v>1151</v>
      </c>
      <c r="D6811" s="1">
        <v>43465</v>
      </c>
      <c r="E6811" s="34">
        <f t="shared" si="786"/>
        <v>17959</v>
      </c>
      <c r="F6811" s="34">
        <f t="shared" si="786"/>
        <v>6288</v>
      </c>
      <c r="G6811" s="34">
        <f t="shared" si="786"/>
        <v>3763</v>
      </c>
      <c r="H6811" s="34">
        <f t="shared" si="786"/>
        <v>812</v>
      </c>
      <c r="I6811" s="34">
        <f t="shared" si="786"/>
        <v>1713</v>
      </c>
    </row>
    <row r="6812" spans="1:9">
      <c r="A6812" s="81">
        <f t="shared" si="784"/>
        <v>577403202017</v>
      </c>
      <c r="B6812">
        <v>5774032</v>
      </c>
      <c r="C6812" t="s">
        <v>1151</v>
      </c>
      <c r="D6812" s="1">
        <v>43100</v>
      </c>
      <c r="E6812" s="34">
        <f t="shared" si="786"/>
        <v>17959</v>
      </c>
      <c r="F6812" s="34">
        <f t="shared" si="786"/>
        <v>6265</v>
      </c>
      <c r="G6812" s="34">
        <f t="shared" si="786"/>
        <v>3736</v>
      </c>
      <c r="H6812" s="34">
        <f t="shared" si="786"/>
        <v>820</v>
      </c>
      <c r="I6812" s="34">
        <f t="shared" si="786"/>
        <v>1709</v>
      </c>
    </row>
    <row r="6813" spans="1:9">
      <c r="A6813" s="81">
        <f t="shared" si="784"/>
        <v>577403202016</v>
      </c>
      <c r="B6813">
        <v>5774032</v>
      </c>
      <c r="C6813" t="s">
        <v>1151</v>
      </c>
      <c r="D6813" s="1">
        <v>42735</v>
      </c>
      <c r="E6813" s="34">
        <f t="shared" si="786"/>
        <v>17959</v>
      </c>
      <c r="F6813" s="34">
        <f t="shared" si="786"/>
        <v>6272</v>
      </c>
      <c r="G6813" s="34">
        <f t="shared" si="786"/>
        <v>3709</v>
      </c>
      <c r="H6813" s="34">
        <f t="shared" si="786"/>
        <v>839</v>
      </c>
      <c r="I6813" s="34">
        <f t="shared" si="786"/>
        <v>1724</v>
      </c>
    </row>
    <row r="6814" spans="1:9">
      <c r="A6814" s="81">
        <f t="shared" si="784"/>
        <v>577403202015</v>
      </c>
      <c r="B6814">
        <v>5774032</v>
      </c>
      <c r="C6814" t="s">
        <v>1151</v>
      </c>
      <c r="D6814" s="1">
        <v>42369</v>
      </c>
      <c r="E6814" s="34">
        <f t="shared" ref="E6814:I6823" si="787">IF(YEAR($D6814)&lt;2016,VLOOKUP($A6814,LDB_alt,COLUMN()-1,FALSE),IFERROR(VLOOKUP($A6814,LDB_neu,COLUMN()-1,FALSE),""))</f>
        <v>17959.46</v>
      </c>
      <c r="F6814" s="34">
        <f t="shared" si="787"/>
        <v>6296.0899999999992</v>
      </c>
      <c r="G6814" s="34">
        <f t="shared" si="787"/>
        <v>3737.27</v>
      </c>
      <c r="H6814" s="34">
        <f t="shared" si="787"/>
        <v>792.54</v>
      </c>
      <c r="I6814" s="34">
        <f t="shared" si="787"/>
        <v>1766.28</v>
      </c>
    </row>
    <row r="6815" spans="1:9">
      <c r="A6815" s="81">
        <f t="shared" si="784"/>
        <v>577403202014</v>
      </c>
      <c r="B6815">
        <v>5774032</v>
      </c>
      <c r="C6815" t="s">
        <v>1151</v>
      </c>
      <c r="D6815" s="1">
        <v>42004</v>
      </c>
      <c r="E6815" s="34">
        <f t="shared" si="787"/>
        <v>17959.89</v>
      </c>
      <c r="F6815" s="34">
        <f t="shared" si="787"/>
        <v>6275.22</v>
      </c>
      <c r="G6815" s="34">
        <f t="shared" si="787"/>
        <v>3716.02</v>
      </c>
      <c r="H6815" s="34">
        <f t="shared" si="787"/>
        <v>788.12</v>
      </c>
      <c r="I6815" s="34">
        <f t="shared" si="787"/>
        <v>1771.08</v>
      </c>
    </row>
    <row r="6816" spans="1:9">
      <c r="A6816" s="81">
        <f t="shared" si="784"/>
        <v>577403202013</v>
      </c>
      <c r="B6816">
        <v>5774032</v>
      </c>
      <c r="C6816" t="s">
        <v>1151</v>
      </c>
      <c r="D6816" s="1">
        <v>41639</v>
      </c>
      <c r="E6816" s="34">
        <f t="shared" si="787"/>
        <v>17959.89</v>
      </c>
      <c r="F6816" s="34">
        <f t="shared" si="787"/>
        <v>6261.54</v>
      </c>
      <c r="G6816" s="34">
        <f t="shared" si="787"/>
        <v>3699.98</v>
      </c>
      <c r="H6816" s="34">
        <f t="shared" si="787"/>
        <v>793.19</v>
      </c>
      <c r="I6816" s="34">
        <f t="shared" si="787"/>
        <v>1768.37</v>
      </c>
    </row>
    <row r="6817" spans="1:9">
      <c r="A6817" s="81">
        <f t="shared" si="784"/>
        <v>577403202012</v>
      </c>
      <c r="B6817">
        <v>5774032</v>
      </c>
      <c r="C6817" t="s">
        <v>1151</v>
      </c>
      <c r="D6817" s="1">
        <v>41274</v>
      </c>
      <c r="E6817" s="34">
        <f t="shared" si="787"/>
        <v>17959.89</v>
      </c>
      <c r="F6817" s="34">
        <f t="shared" si="787"/>
        <v>6246.01</v>
      </c>
      <c r="G6817" s="34">
        <f t="shared" si="787"/>
        <v>3682.33</v>
      </c>
      <c r="H6817" s="34">
        <f t="shared" si="787"/>
        <v>794.88</v>
      </c>
      <c r="I6817" s="34">
        <f t="shared" si="787"/>
        <v>1768.8</v>
      </c>
    </row>
    <row r="6818" spans="1:9">
      <c r="A6818" s="81">
        <f t="shared" si="784"/>
        <v>577403202011</v>
      </c>
      <c r="B6818">
        <v>5774032</v>
      </c>
      <c r="C6818" t="s">
        <v>1151</v>
      </c>
      <c r="D6818" s="1">
        <v>40908</v>
      </c>
      <c r="E6818" s="34">
        <f t="shared" si="787"/>
        <v>17959.89</v>
      </c>
      <c r="F6818" s="34">
        <f t="shared" si="787"/>
        <v>6230.9000000000005</v>
      </c>
      <c r="G6818" s="34">
        <f t="shared" si="787"/>
        <v>3720.57</v>
      </c>
      <c r="H6818" s="34">
        <f t="shared" si="787"/>
        <v>743.83</v>
      </c>
      <c r="I6818" s="34">
        <f t="shared" si="787"/>
        <v>1766.5</v>
      </c>
    </row>
    <row r="6819" spans="1:9">
      <c r="A6819" s="81">
        <f t="shared" si="784"/>
        <v>577403202010</v>
      </c>
      <c r="B6819">
        <v>5774032</v>
      </c>
      <c r="C6819" t="s">
        <v>1151</v>
      </c>
      <c r="D6819" s="1">
        <v>40543</v>
      </c>
      <c r="E6819" s="34">
        <f t="shared" si="787"/>
        <v>17951.419999999998</v>
      </c>
      <c r="F6819" s="34">
        <f t="shared" si="787"/>
        <v>6153.25</v>
      </c>
      <c r="G6819" s="34">
        <f t="shared" si="787"/>
        <v>3683.75</v>
      </c>
      <c r="H6819" s="34">
        <f t="shared" si="787"/>
        <v>730.76</v>
      </c>
      <c r="I6819" s="34">
        <f t="shared" si="787"/>
        <v>1738.74</v>
      </c>
    </row>
    <row r="6820" spans="1:9">
      <c r="A6820" s="81">
        <f t="shared" si="784"/>
        <v>577403202009</v>
      </c>
      <c r="B6820">
        <v>5774032</v>
      </c>
      <c r="C6820" t="s">
        <v>1151</v>
      </c>
      <c r="D6820" s="1">
        <v>40178</v>
      </c>
      <c r="E6820" s="34">
        <f t="shared" si="787"/>
        <v>17951.39</v>
      </c>
      <c r="F6820" s="34">
        <f t="shared" si="787"/>
        <v>6112.5999999999995</v>
      </c>
      <c r="G6820" s="34">
        <f t="shared" si="787"/>
        <v>3666.18</v>
      </c>
      <c r="H6820" s="34">
        <f t="shared" si="787"/>
        <v>728.63</v>
      </c>
      <c r="I6820" s="34">
        <f t="shared" si="787"/>
        <v>1717.79</v>
      </c>
    </row>
    <row r="6821" spans="1:9">
      <c r="A6821" s="81">
        <f t="shared" si="784"/>
        <v>577403202008</v>
      </c>
      <c r="B6821">
        <v>5774032</v>
      </c>
      <c r="C6821" t="s">
        <v>1151</v>
      </c>
      <c r="D6821" s="1">
        <v>39813</v>
      </c>
      <c r="E6821" s="34">
        <f t="shared" si="787"/>
        <v>17950.45</v>
      </c>
      <c r="F6821" s="34">
        <f t="shared" si="787"/>
        <v>6084.65</v>
      </c>
      <c r="G6821" s="34">
        <f t="shared" si="787"/>
        <v>3639.41</v>
      </c>
      <c r="H6821" s="34">
        <f t="shared" si="787"/>
        <v>727.83</v>
      </c>
      <c r="I6821" s="34">
        <f t="shared" si="787"/>
        <v>1717.41</v>
      </c>
    </row>
    <row r="6822" spans="1:9">
      <c r="A6822" s="81">
        <f t="shared" si="784"/>
        <v>577403202007</v>
      </c>
      <c r="B6822">
        <v>5774032</v>
      </c>
      <c r="C6822" t="s">
        <v>1151</v>
      </c>
      <c r="D6822" s="1">
        <v>39447</v>
      </c>
      <c r="E6822" s="34">
        <f t="shared" si="787"/>
        <v>17938.330000000002</v>
      </c>
      <c r="F6822" s="34">
        <f t="shared" si="787"/>
        <v>6068.2100000000009</v>
      </c>
      <c r="G6822" s="34">
        <f t="shared" si="787"/>
        <v>3651.53</v>
      </c>
      <c r="H6822" s="34">
        <f t="shared" si="787"/>
        <v>692.66</v>
      </c>
      <c r="I6822" s="34">
        <f t="shared" si="787"/>
        <v>1724.02</v>
      </c>
    </row>
    <row r="6823" spans="1:9">
      <c r="A6823" s="81">
        <f t="shared" si="784"/>
        <v>577403202006</v>
      </c>
      <c r="B6823">
        <v>5774032</v>
      </c>
      <c r="C6823" t="s">
        <v>1151</v>
      </c>
      <c r="D6823" s="1">
        <v>39082</v>
      </c>
      <c r="E6823" s="34">
        <f t="shared" si="787"/>
        <v>17940.3</v>
      </c>
      <c r="F6823" s="34">
        <f t="shared" si="787"/>
        <v>6015.43</v>
      </c>
      <c r="G6823" s="34">
        <f t="shared" si="787"/>
        <v>3647.25</v>
      </c>
      <c r="H6823" s="34">
        <f t="shared" si="787"/>
        <v>677.75</v>
      </c>
      <c r="I6823" s="34">
        <f t="shared" si="787"/>
        <v>1690.43</v>
      </c>
    </row>
    <row r="6824" spans="1:9">
      <c r="A6824" s="81">
        <f t="shared" si="784"/>
        <v>577403602025</v>
      </c>
      <c r="B6824">
        <v>5774036</v>
      </c>
      <c r="C6824" t="s">
        <v>1152</v>
      </c>
      <c r="D6824" s="1">
        <v>46022</v>
      </c>
      <c r="E6824" s="34" t="str">
        <f t="shared" ref="E6824:I6833" si="788">IF(YEAR($D6824)&lt;2016,VLOOKUP($A6824,LDB_alt,COLUMN()-1,FALSE),IFERROR(VLOOKUP($A6824,LDB_neu,COLUMN()-1,FALSE),""))</f>
        <v/>
      </c>
      <c r="F6824" s="34" t="str">
        <f t="shared" si="788"/>
        <v/>
      </c>
      <c r="G6824" s="34" t="str">
        <f t="shared" si="788"/>
        <v/>
      </c>
      <c r="H6824" s="34" t="str">
        <f t="shared" si="788"/>
        <v/>
      </c>
      <c r="I6824" s="34" t="str">
        <f t="shared" si="788"/>
        <v/>
      </c>
    </row>
    <row r="6825" spans="1:9">
      <c r="A6825" s="81">
        <f t="shared" si="784"/>
        <v>577403602024</v>
      </c>
      <c r="B6825">
        <v>5774036</v>
      </c>
      <c r="C6825" t="s">
        <v>1152</v>
      </c>
      <c r="D6825" s="1">
        <v>45657</v>
      </c>
      <c r="E6825" s="34" t="str">
        <f t="shared" si="788"/>
        <v/>
      </c>
      <c r="F6825" s="34" t="str">
        <f t="shared" si="788"/>
        <v/>
      </c>
      <c r="G6825" s="34" t="str">
        <f t="shared" si="788"/>
        <v/>
      </c>
      <c r="H6825" s="34" t="str">
        <f t="shared" si="788"/>
        <v/>
      </c>
      <c r="I6825" s="34" t="str">
        <f t="shared" si="788"/>
        <v/>
      </c>
    </row>
    <row r="6826" spans="1:9">
      <c r="A6826" s="81">
        <f t="shared" si="784"/>
        <v>577403602023</v>
      </c>
      <c r="B6826">
        <v>5774036</v>
      </c>
      <c r="C6826" t="s">
        <v>1152</v>
      </c>
      <c r="D6826" s="1">
        <v>45291</v>
      </c>
      <c r="E6826" s="34" t="str">
        <f t="shared" si="788"/>
        <v/>
      </c>
      <c r="F6826" s="34" t="str">
        <f t="shared" si="788"/>
        <v/>
      </c>
      <c r="G6826" s="34" t="str">
        <f t="shared" si="788"/>
        <v/>
      </c>
      <c r="H6826" s="34" t="str">
        <f t="shared" si="788"/>
        <v/>
      </c>
      <c r="I6826" s="34" t="str">
        <f t="shared" si="788"/>
        <v/>
      </c>
    </row>
    <row r="6827" spans="1:9">
      <c r="A6827" s="81">
        <f t="shared" si="784"/>
        <v>577403602022</v>
      </c>
      <c r="B6827">
        <v>5774036</v>
      </c>
      <c r="C6827" t="s">
        <v>1152</v>
      </c>
      <c r="D6827" s="1">
        <v>44926</v>
      </c>
      <c r="E6827" s="34" t="str">
        <f t="shared" si="788"/>
        <v/>
      </c>
      <c r="F6827" s="34" t="str">
        <f t="shared" si="788"/>
        <v/>
      </c>
      <c r="G6827" s="34" t="str">
        <f t="shared" si="788"/>
        <v/>
      </c>
      <c r="H6827" s="34" t="str">
        <f t="shared" si="788"/>
        <v/>
      </c>
      <c r="I6827" s="34" t="str">
        <f t="shared" si="788"/>
        <v/>
      </c>
    </row>
    <row r="6828" spans="1:9">
      <c r="A6828" s="81">
        <f t="shared" si="784"/>
        <v>577403602021</v>
      </c>
      <c r="B6828">
        <v>5774036</v>
      </c>
      <c r="C6828" t="s">
        <v>1152</v>
      </c>
      <c r="D6828" s="1">
        <v>44561</v>
      </c>
      <c r="E6828" s="34" t="str">
        <f t="shared" si="788"/>
        <v/>
      </c>
      <c r="F6828" s="34" t="str">
        <f t="shared" si="788"/>
        <v/>
      </c>
      <c r="G6828" s="34" t="str">
        <f t="shared" si="788"/>
        <v/>
      </c>
      <c r="H6828" s="34" t="str">
        <f t="shared" si="788"/>
        <v/>
      </c>
      <c r="I6828" s="34" t="str">
        <f t="shared" si="788"/>
        <v/>
      </c>
    </row>
    <row r="6829" spans="1:9">
      <c r="A6829" s="81">
        <f t="shared" si="784"/>
        <v>577403602020</v>
      </c>
      <c r="B6829">
        <v>5774036</v>
      </c>
      <c r="C6829" t="s">
        <v>1152</v>
      </c>
      <c r="D6829" s="1">
        <v>44196</v>
      </c>
      <c r="E6829" s="34" t="str">
        <f t="shared" si="788"/>
        <v/>
      </c>
      <c r="F6829" s="34" t="str">
        <f t="shared" si="788"/>
        <v/>
      </c>
      <c r="G6829" s="34" t="str">
        <f t="shared" si="788"/>
        <v/>
      </c>
      <c r="H6829" s="34" t="str">
        <f t="shared" si="788"/>
        <v/>
      </c>
      <c r="I6829" s="34" t="str">
        <f t="shared" si="788"/>
        <v/>
      </c>
    </row>
    <row r="6830" spans="1:9">
      <c r="A6830" s="81">
        <f t="shared" si="784"/>
        <v>577403602019</v>
      </c>
      <c r="B6830">
        <v>5774036</v>
      </c>
      <c r="C6830" t="s">
        <v>1152</v>
      </c>
      <c r="D6830" s="1">
        <v>43830</v>
      </c>
      <c r="E6830" s="34" t="str">
        <f t="shared" si="788"/>
        <v/>
      </c>
      <c r="F6830" s="34" t="str">
        <f t="shared" si="788"/>
        <v/>
      </c>
      <c r="G6830" s="34" t="str">
        <f t="shared" si="788"/>
        <v/>
      </c>
      <c r="H6830" s="34" t="str">
        <f t="shared" si="788"/>
        <v/>
      </c>
      <c r="I6830" s="34" t="str">
        <f t="shared" si="788"/>
        <v/>
      </c>
    </row>
    <row r="6831" spans="1:9">
      <c r="A6831" s="81">
        <f t="shared" si="784"/>
        <v>577403602018</v>
      </c>
      <c r="B6831">
        <v>5774036</v>
      </c>
      <c r="C6831" t="s">
        <v>1152</v>
      </c>
      <c r="D6831" s="1">
        <v>43465</v>
      </c>
      <c r="E6831" s="34">
        <f t="shared" si="788"/>
        <v>10980</v>
      </c>
      <c r="F6831" s="34">
        <f t="shared" si="788"/>
        <v>1871</v>
      </c>
      <c r="G6831" s="34">
        <f t="shared" si="788"/>
        <v>1077</v>
      </c>
      <c r="H6831" s="34">
        <f t="shared" si="788"/>
        <v>197</v>
      </c>
      <c r="I6831" s="34">
        <f t="shared" si="788"/>
        <v>597</v>
      </c>
    </row>
    <row r="6832" spans="1:9">
      <c r="A6832" s="81">
        <f t="shared" si="784"/>
        <v>577403602017</v>
      </c>
      <c r="B6832">
        <v>5774036</v>
      </c>
      <c r="C6832" t="s">
        <v>1152</v>
      </c>
      <c r="D6832" s="1">
        <v>43100</v>
      </c>
      <c r="E6832" s="34">
        <f t="shared" si="788"/>
        <v>10980</v>
      </c>
      <c r="F6832" s="34">
        <f t="shared" si="788"/>
        <v>1872</v>
      </c>
      <c r="G6832" s="34">
        <f t="shared" si="788"/>
        <v>1061</v>
      </c>
      <c r="H6832" s="34">
        <f t="shared" si="788"/>
        <v>216</v>
      </c>
      <c r="I6832" s="34">
        <f t="shared" si="788"/>
        <v>595</v>
      </c>
    </row>
    <row r="6833" spans="1:9">
      <c r="A6833" s="81">
        <f t="shared" si="784"/>
        <v>577403602016</v>
      </c>
      <c r="B6833">
        <v>5774036</v>
      </c>
      <c r="C6833" t="s">
        <v>1152</v>
      </c>
      <c r="D6833" s="1">
        <v>42735</v>
      </c>
      <c r="E6833" s="34">
        <f t="shared" si="788"/>
        <v>10980</v>
      </c>
      <c r="F6833" s="34">
        <f t="shared" si="788"/>
        <v>1887</v>
      </c>
      <c r="G6833" s="34">
        <f t="shared" si="788"/>
        <v>1064</v>
      </c>
      <c r="H6833" s="34">
        <f t="shared" si="788"/>
        <v>226</v>
      </c>
      <c r="I6833" s="34">
        <f t="shared" si="788"/>
        <v>597</v>
      </c>
    </row>
    <row r="6834" spans="1:9">
      <c r="A6834" s="81">
        <f t="shared" si="784"/>
        <v>577403602015</v>
      </c>
      <c r="B6834">
        <v>5774036</v>
      </c>
      <c r="C6834" t="s">
        <v>1152</v>
      </c>
      <c r="D6834" s="1">
        <v>42369</v>
      </c>
      <c r="E6834" s="34">
        <f t="shared" ref="E6834:I6843" si="789">IF(YEAR($D6834)&lt;2016,VLOOKUP($A6834,LDB_alt,COLUMN()-1,FALSE),IFERROR(VLOOKUP($A6834,LDB_neu,COLUMN()-1,FALSE),""))</f>
        <v>10979.6</v>
      </c>
      <c r="F6834" s="34">
        <f t="shared" si="789"/>
        <v>1896.09</v>
      </c>
      <c r="G6834" s="34">
        <f t="shared" si="789"/>
        <v>1043.74</v>
      </c>
      <c r="H6834" s="34">
        <f t="shared" si="789"/>
        <v>233.61</v>
      </c>
      <c r="I6834" s="34">
        <f t="shared" si="789"/>
        <v>618.74</v>
      </c>
    </row>
    <row r="6835" spans="1:9">
      <c r="A6835" s="81">
        <f t="shared" si="784"/>
        <v>577403602014</v>
      </c>
      <c r="B6835">
        <v>5774036</v>
      </c>
      <c r="C6835" t="s">
        <v>1152</v>
      </c>
      <c r="D6835" s="1">
        <v>42004</v>
      </c>
      <c r="E6835" s="34">
        <f t="shared" si="789"/>
        <v>10979.6</v>
      </c>
      <c r="F6835" s="34">
        <f t="shared" si="789"/>
        <v>1873.5300000000002</v>
      </c>
      <c r="G6835" s="34">
        <f t="shared" si="789"/>
        <v>1025.22</v>
      </c>
      <c r="H6835" s="34">
        <f t="shared" si="789"/>
        <v>235.16</v>
      </c>
      <c r="I6835" s="34">
        <f t="shared" si="789"/>
        <v>613.15</v>
      </c>
    </row>
    <row r="6836" spans="1:9">
      <c r="A6836" s="81">
        <f t="shared" si="784"/>
        <v>577403602013</v>
      </c>
      <c r="B6836">
        <v>5774036</v>
      </c>
      <c r="C6836" t="s">
        <v>1152</v>
      </c>
      <c r="D6836" s="1">
        <v>41639</v>
      </c>
      <c r="E6836" s="34">
        <f t="shared" si="789"/>
        <v>10979.6</v>
      </c>
      <c r="F6836" s="34">
        <f t="shared" si="789"/>
        <v>1864.33</v>
      </c>
      <c r="G6836" s="34">
        <f t="shared" si="789"/>
        <v>1013.76</v>
      </c>
      <c r="H6836" s="34">
        <f t="shared" si="789"/>
        <v>237.98</v>
      </c>
      <c r="I6836" s="34">
        <f t="shared" si="789"/>
        <v>612.59</v>
      </c>
    </row>
    <row r="6837" spans="1:9">
      <c r="A6837" s="81">
        <f t="shared" si="784"/>
        <v>577403602012</v>
      </c>
      <c r="B6837">
        <v>5774036</v>
      </c>
      <c r="C6837" t="s">
        <v>1152</v>
      </c>
      <c r="D6837" s="1">
        <v>41274</v>
      </c>
      <c r="E6837" s="34">
        <f t="shared" si="789"/>
        <v>10979.57</v>
      </c>
      <c r="F6837" s="34">
        <f t="shared" si="789"/>
        <v>1857.87</v>
      </c>
      <c r="G6837" s="34">
        <f t="shared" si="789"/>
        <v>1008.48</v>
      </c>
      <c r="H6837" s="34">
        <f t="shared" si="789"/>
        <v>237.22</v>
      </c>
      <c r="I6837" s="34">
        <f t="shared" si="789"/>
        <v>612.16999999999996</v>
      </c>
    </row>
    <row r="6838" spans="1:9">
      <c r="A6838" s="81">
        <f t="shared" si="784"/>
        <v>577403602011</v>
      </c>
      <c r="B6838">
        <v>5774036</v>
      </c>
      <c r="C6838" t="s">
        <v>1152</v>
      </c>
      <c r="D6838" s="1">
        <v>40908</v>
      </c>
      <c r="E6838" s="34">
        <f t="shared" si="789"/>
        <v>10979.57</v>
      </c>
      <c r="F6838" s="34">
        <f t="shared" si="789"/>
        <v>1850.63</v>
      </c>
      <c r="G6838" s="34">
        <f t="shared" si="789"/>
        <v>1011.26</v>
      </c>
      <c r="H6838" s="34">
        <f t="shared" si="789"/>
        <v>229.37</v>
      </c>
      <c r="I6838" s="34">
        <f t="shared" si="789"/>
        <v>610</v>
      </c>
    </row>
    <row r="6839" spans="1:9">
      <c r="A6839" s="81">
        <f t="shared" si="784"/>
        <v>577403602010</v>
      </c>
      <c r="B6839">
        <v>5774036</v>
      </c>
      <c r="C6839" t="s">
        <v>1152</v>
      </c>
      <c r="D6839" s="1">
        <v>40543</v>
      </c>
      <c r="E6839" s="34">
        <f t="shared" si="789"/>
        <v>10960.92</v>
      </c>
      <c r="F6839" s="34">
        <f t="shared" si="789"/>
        <v>1841.5299999999997</v>
      </c>
      <c r="G6839" s="34">
        <f t="shared" si="789"/>
        <v>994.93</v>
      </c>
      <c r="H6839" s="34">
        <f t="shared" si="789"/>
        <v>238.25</v>
      </c>
      <c r="I6839" s="34">
        <f t="shared" si="789"/>
        <v>608.35</v>
      </c>
    </row>
    <row r="6840" spans="1:9">
      <c r="A6840" s="81">
        <f t="shared" si="784"/>
        <v>577403602009</v>
      </c>
      <c r="B6840">
        <v>5774036</v>
      </c>
      <c r="C6840" t="s">
        <v>1152</v>
      </c>
      <c r="D6840" s="1">
        <v>40178</v>
      </c>
      <c r="E6840" s="34">
        <f t="shared" si="789"/>
        <v>10960.8</v>
      </c>
      <c r="F6840" s="34">
        <f t="shared" si="789"/>
        <v>1836.76</v>
      </c>
      <c r="G6840" s="34">
        <f t="shared" si="789"/>
        <v>990.35</v>
      </c>
      <c r="H6840" s="34">
        <f t="shared" si="789"/>
        <v>238.67</v>
      </c>
      <c r="I6840" s="34">
        <f t="shared" si="789"/>
        <v>607.74</v>
      </c>
    </row>
    <row r="6841" spans="1:9">
      <c r="A6841" s="81">
        <f t="shared" si="784"/>
        <v>577403602008</v>
      </c>
      <c r="B6841">
        <v>5774036</v>
      </c>
      <c r="C6841" t="s">
        <v>1152</v>
      </c>
      <c r="D6841" s="1">
        <v>39813</v>
      </c>
      <c r="E6841" s="34">
        <f t="shared" si="789"/>
        <v>10960.37</v>
      </c>
      <c r="F6841" s="34">
        <f t="shared" si="789"/>
        <v>1803.38</v>
      </c>
      <c r="G6841" s="34">
        <f t="shared" si="789"/>
        <v>984.07</v>
      </c>
      <c r="H6841" s="34">
        <f t="shared" si="789"/>
        <v>212.71</v>
      </c>
      <c r="I6841" s="34">
        <f t="shared" si="789"/>
        <v>606.6</v>
      </c>
    </row>
    <row r="6842" spans="1:9">
      <c r="A6842" s="81">
        <f t="shared" si="784"/>
        <v>577403602007</v>
      </c>
      <c r="B6842">
        <v>5774036</v>
      </c>
      <c r="C6842" t="s">
        <v>1152</v>
      </c>
      <c r="D6842" s="1">
        <v>39447</v>
      </c>
      <c r="E6842" s="34">
        <f t="shared" si="789"/>
        <v>10953.44</v>
      </c>
      <c r="F6842" s="34">
        <f t="shared" si="789"/>
        <v>1796.45</v>
      </c>
      <c r="G6842" s="34">
        <f t="shared" si="789"/>
        <v>980.32</v>
      </c>
      <c r="H6842" s="34">
        <f t="shared" si="789"/>
        <v>210.07</v>
      </c>
      <c r="I6842" s="34">
        <f t="shared" si="789"/>
        <v>606.05999999999995</v>
      </c>
    </row>
    <row r="6843" spans="1:9">
      <c r="A6843" s="81">
        <f t="shared" si="784"/>
        <v>577403602006</v>
      </c>
      <c r="B6843">
        <v>5774036</v>
      </c>
      <c r="C6843" t="s">
        <v>1152</v>
      </c>
      <c r="D6843" s="1">
        <v>39082</v>
      </c>
      <c r="E6843" s="34">
        <f t="shared" si="789"/>
        <v>10952.8</v>
      </c>
      <c r="F6843" s="34">
        <f t="shared" si="789"/>
        <v>1784.5500000000002</v>
      </c>
      <c r="G6843" s="34">
        <f t="shared" si="789"/>
        <v>972.48</v>
      </c>
      <c r="H6843" s="34">
        <f t="shared" si="789"/>
        <v>206.69</v>
      </c>
      <c r="I6843" s="34">
        <f t="shared" si="789"/>
        <v>605.38</v>
      </c>
    </row>
    <row r="6844" spans="1:9">
      <c r="A6844" s="81">
        <f t="shared" si="784"/>
        <v>577404002025</v>
      </c>
      <c r="B6844">
        <v>5774040</v>
      </c>
      <c r="C6844" t="s">
        <v>1153</v>
      </c>
      <c r="D6844" s="1">
        <v>46022</v>
      </c>
      <c r="E6844" s="34" t="str">
        <f t="shared" ref="E6844:I6853" si="790">IF(YEAR($D6844)&lt;2016,VLOOKUP($A6844,LDB_alt,COLUMN()-1,FALSE),IFERROR(VLOOKUP($A6844,LDB_neu,COLUMN()-1,FALSE),""))</f>
        <v/>
      </c>
      <c r="F6844" s="34" t="str">
        <f t="shared" si="790"/>
        <v/>
      </c>
      <c r="G6844" s="34" t="str">
        <f t="shared" si="790"/>
        <v/>
      </c>
      <c r="H6844" s="34" t="str">
        <f t="shared" si="790"/>
        <v/>
      </c>
      <c r="I6844" s="34" t="str">
        <f t="shared" si="790"/>
        <v/>
      </c>
    </row>
    <row r="6845" spans="1:9">
      <c r="A6845" s="81">
        <f t="shared" si="784"/>
        <v>577404002024</v>
      </c>
      <c r="B6845">
        <v>5774040</v>
      </c>
      <c r="C6845" t="s">
        <v>1153</v>
      </c>
      <c r="D6845" s="1">
        <v>45657</v>
      </c>
      <c r="E6845" s="34" t="str">
        <f t="shared" si="790"/>
        <v/>
      </c>
      <c r="F6845" s="34" t="str">
        <f t="shared" si="790"/>
        <v/>
      </c>
      <c r="G6845" s="34" t="str">
        <f t="shared" si="790"/>
        <v/>
      </c>
      <c r="H6845" s="34" t="str">
        <f t="shared" si="790"/>
        <v/>
      </c>
      <c r="I6845" s="34" t="str">
        <f t="shared" si="790"/>
        <v/>
      </c>
    </row>
    <row r="6846" spans="1:9">
      <c r="A6846" s="81">
        <f t="shared" si="784"/>
        <v>577404002023</v>
      </c>
      <c r="B6846">
        <v>5774040</v>
      </c>
      <c r="C6846" t="s">
        <v>1153</v>
      </c>
      <c r="D6846" s="1">
        <v>45291</v>
      </c>
      <c r="E6846" s="34" t="str">
        <f t="shared" si="790"/>
        <v/>
      </c>
      <c r="F6846" s="34" t="str">
        <f t="shared" si="790"/>
        <v/>
      </c>
      <c r="G6846" s="34" t="str">
        <f t="shared" si="790"/>
        <v/>
      </c>
      <c r="H6846" s="34" t="str">
        <f t="shared" si="790"/>
        <v/>
      </c>
      <c r="I6846" s="34" t="str">
        <f t="shared" si="790"/>
        <v/>
      </c>
    </row>
    <row r="6847" spans="1:9">
      <c r="A6847" s="81">
        <f t="shared" si="784"/>
        <v>577404002022</v>
      </c>
      <c r="B6847">
        <v>5774040</v>
      </c>
      <c r="C6847" t="s">
        <v>1153</v>
      </c>
      <c r="D6847" s="1">
        <v>44926</v>
      </c>
      <c r="E6847" s="34" t="str">
        <f t="shared" si="790"/>
        <v/>
      </c>
      <c r="F6847" s="34" t="str">
        <f t="shared" si="790"/>
        <v/>
      </c>
      <c r="G6847" s="34" t="str">
        <f t="shared" si="790"/>
        <v/>
      </c>
      <c r="H6847" s="34" t="str">
        <f t="shared" si="790"/>
        <v/>
      </c>
      <c r="I6847" s="34" t="str">
        <f t="shared" si="790"/>
        <v/>
      </c>
    </row>
    <row r="6848" spans="1:9">
      <c r="A6848" s="81">
        <f t="shared" si="784"/>
        <v>577404002021</v>
      </c>
      <c r="B6848">
        <v>5774040</v>
      </c>
      <c r="C6848" t="s">
        <v>1153</v>
      </c>
      <c r="D6848" s="1">
        <v>44561</v>
      </c>
      <c r="E6848" s="34" t="str">
        <f t="shared" si="790"/>
        <v/>
      </c>
      <c r="F6848" s="34" t="str">
        <f t="shared" si="790"/>
        <v/>
      </c>
      <c r="G6848" s="34" t="str">
        <f t="shared" si="790"/>
        <v/>
      </c>
      <c r="H6848" s="34" t="str">
        <f t="shared" si="790"/>
        <v/>
      </c>
      <c r="I6848" s="34" t="str">
        <f t="shared" si="790"/>
        <v/>
      </c>
    </row>
    <row r="6849" spans="1:9">
      <c r="A6849" s="81">
        <f t="shared" si="784"/>
        <v>577404002020</v>
      </c>
      <c r="B6849">
        <v>5774040</v>
      </c>
      <c r="C6849" t="s">
        <v>1153</v>
      </c>
      <c r="D6849" s="1">
        <v>44196</v>
      </c>
      <c r="E6849" s="34" t="str">
        <f t="shared" si="790"/>
        <v/>
      </c>
      <c r="F6849" s="34" t="str">
        <f t="shared" si="790"/>
        <v/>
      </c>
      <c r="G6849" s="34" t="str">
        <f t="shared" si="790"/>
        <v/>
      </c>
      <c r="H6849" s="34" t="str">
        <f t="shared" si="790"/>
        <v/>
      </c>
      <c r="I6849" s="34" t="str">
        <f t="shared" si="790"/>
        <v/>
      </c>
    </row>
    <row r="6850" spans="1:9">
      <c r="A6850" s="81">
        <f t="shared" si="784"/>
        <v>577404002019</v>
      </c>
      <c r="B6850">
        <v>5774040</v>
      </c>
      <c r="C6850" t="s">
        <v>1153</v>
      </c>
      <c r="D6850" s="1">
        <v>43830</v>
      </c>
      <c r="E6850" s="34" t="str">
        <f t="shared" si="790"/>
        <v/>
      </c>
      <c r="F6850" s="34" t="str">
        <f t="shared" si="790"/>
        <v/>
      </c>
      <c r="G6850" s="34" t="str">
        <f t="shared" si="790"/>
        <v/>
      </c>
      <c r="H6850" s="34" t="str">
        <f t="shared" si="790"/>
        <v/>
      </c>
      <c r="I6850" s="34" t="str">
        <f t="shared" si="790"/>
        <v/>
      </c>
    </row>
    <row r="6851" spans="1:9">
      <c r="A6851" s="81">
        <f t="shared" si="784"/>
        <v>577404002018</v>
      </c>
      <c r="B6851">
        <v>5774040</v>
      </c>
      <c r="C6851" t="s">
        <v>1153</v>
      </c>
      <c r="D6851" s="1">
        <v>43465</v>
      </c>
      <c r="E6851" s="34">
        <f t="shared" si="790"/>
        <v>16130</v>
      </c>
      <c r="F6851" s="34">
        <f t="shared" si="790"/>
        <v>1575</v>
      </c>
      <c r="G6851" s="34">
        <f t="shared" si="790"/>
        <v>601</v>
      </c>
      <c r="H6851" s="34">
        <f t="shared" si="790"/>
        <v>112</v>
      </c>
      <c r="I6851" s="34">
        <f t="shared" si="790"/>
        <v>862</v>
      </c>
    </row>
    <row r="6852" spans="1:9">
      <c r="A6852" s="81">
        <f t="shared" si="784"/>
        <v>577404002017</v>
      </c>
      <c r="B6852">
        <v>5774040</v>
      </c>
      <c r="C6852" t="s">
        <v>1153</v>
      </c>
      <c r="D6852" s="1">
        <v>43100</v>
      </c>
      <c r="E6852" s="34">
        <f t="shared" si="790"/>
        <v>16130</v>
      </c>
      <c r="F6852" s="34">
        <f t="shared" si="790"/>
        <v>1550</v>
      </c>
      <c r="G6852" s="34">
        <f t="shared" si="790"/>
        <v>595</v>
      </c>
      <c r="H6852" s="34">
        <f t="shared" si="790"/>
        <v>113</v>
      </c>
      <c r="I6852" s="34">
        <f t="shared" si="790"/>
        <v>842</v>
      </c>
    </row>
    <row r="6853" spans="1:9">
      <c r="A6853" s="81">
        <f t="shared" ref="A6853:A6916" si="791">(LEFT(B6853&amp;"00000000",8)&amp;YEAR(D6853))+0</f>
        <v>577404002016</v>
      </c>
      <c r="B6853">
        <v>5774040</v>
      </c>
      <c r="C6853" t="s">
        <v>1153</v>
      </c>
      <c r="D6853" s="1">
        <v>42735</v>
      </c>
      <c r="E6853" s="34">
        <f t="shared" si="790"/>
        <v>16130</v>
      </c>
      <c r="F6853" s="34">
        <f t="shared" si="790"/>
        <v>1498</v>
      </c>
      <c r="G6853" s="34">
        <f t="shared" si="790"/>
        <v>584</v>
      </c>
      <c r="H6853" s="34">
        <f t="shared" si="790"/>
        <v>113</v>
      </c>
      <c r="I6853" s="34">
        <f t="shared" si="790"/>
        <v>801</v>
      </c>
    </row>
    <row r="6854" spans="1:9">
      <c r="A6854" s="81">
        <f t="shared" si="791"/>
        <v>577404002015</v>
      </c>
      <c r="B6854">
        <v>5774040</v>
      </c>
      <c r="C6854" t="s">
        <v>1153</v>
      </c>
      <c r="D6854" s="1">
        <v>42369</v>
      </c>
      <c r="E6854" s="34">
        <f t="shared" ref="E6854:I6863" si="792">IF(YEAR($D6854)&lt;2016,VLOOKUP($A6854,LDB_alt,COLUMN()-1,FALSE),IFERROR(VLOOKUP($A6854,LDB_neu,COLUMN()-1,FALSE),""))</f>
        <v>16130.36</v>
      </c>
      <c r="F6854" s="34">
        <f t="shared" si="792"/>
        <v>1491.54</v>
      </c>
      <c r="G6854" s="34">
        <f t="shared" si="792"/>
        <v>594.58000000000004</v>
      </c>
      <c r="H6854" s="34">
        <f t="shared" si="792"/>
        <v>90.71</v>
      </c>
      <c r="I6854" s="34">
        <f t="shared" si="792"/>
        <v>806.25</v>
      </c>
    </row>
    <row r="6855" spans="1:9">
      <c r="A6855" s="81">
        <f t="shared" si="791"/>
        <v>577404002014</v>
      </c>
      <c r="B6855">
        <v>5774040</v>
      </c>
      <c r="C6855" t="s">
        <v>1153</v>
      </c>
      <c r="D6855" s="1">
        <v>42004</v>
      </c>
      <c r="E6855" s="34">
        <f t="shared" si="792"/>
        <v>16130.36</v>
      </c>
      <c r="F6855" s="34">
        <f t="shared" si="792"/>
        <v>1477.44</v>
      </c>
      <c r="G6855" s="34">
        <f t="shared" si="792"/>
        <v>582.66999999999996</v>
      </c>
      <c r="H6855" s="34">
        <f t="shared" si="792"/>
        <v>91.17</v>
      </c>
      <c r="I6855" s="34">
        <f t="shared" si="792"/>
        <v>803.6</v>
      </c>
    </row>
    <row r="6856" spans="1:9">
      <c r="A6856" s="81">
        <f t="shared" si="791"/>
        <v>577404002013</v>
      </c>
      <c r="B6856">
        <v>5774040</v>
      </c>
      <c r="C6856" t="s">
        <v>1153</v>
      </c>
      <c r="D6856" s="1">
        <v>41639</v>
      </c>
      <c r="E6856" s="34">
        <f t="shared" si="792"/>
        <v>16130.36</v>
      </c>
      <c r="F6856" s="34">
        <f t="shared" si="792"/>
        <v>1473.52</v>
      </c>
      <c r="G6856" s="34">
        <f t="shared" si="792"/>
        <v>577.22</v>
      </c>
      <c r="H6856" s="34">
        <f t="shared" si="792"/>
        <v>92.84</v>
      </c>
      <c r="I6856" s="34">
        <f t="shared" si="792"/>
        <v>803.46</v>
      </c>
    </row>
    <row r="6857" spans="1:9">
      <c r="A6857" s="81">
        <f t="shared" si="791"/>
        <v>577404002012</v>
      </c>
      <c r="B6857">
        <v>5774040</v>
      </c>
      <c r="C6857" t="s">
        <v>1153</v>
      </c>
      <c r="D6857" s="1">
        <v>41274</v>
      </c>
      <c r="E6857" s="34">
        <f t="shared" si="792"/>
        <v>16130.36</v>
      </c>
      <c r="F6857" s="34">
        <f t="shared" si="792"/>
        <v>1463.19</v>
      </c>
      <c r="G6857" s="34">
        <f t="shared" si="792"/>
        <v>572.23</v>
      </c>
      <c r="H6857" s="34">
        <f t="shared" si="792"/>
        <v>89.23</v>
      </c>
      <c r="I6857" s="34">
        <f t="shared" si="792"/>
        <v>801.73</v>
      </c>
    </row>
    <row r="6858" spans="1:9">
      <c r="A6858" s="81">
        <f t="shared" si="791"/>
        <v>577404002011</v>
      </c>
      <c r="B6858">
        <v>5774040</v>
      </c>
      <c r="C6858" t="s">
        <v>1153</v>
      </c>
      <c r="D6858" s="1">
        <v>40908</v>
      </c>
      <c r="E6858" s="34">
        <f t="shared" si="792"/>
        <v>16130.36</v>
      </c>
      <c r="F6858" s="34">
        <f t="shared" si="792"/>
        <v>1458.22</v>
      </c>
      <c r="G6858" s="34">
        <f t="shared" si="792"/>
        <v>572.34</v>
      </c>
      <c r="H6858" s="34">
        <f t="shared" si="792"/>
        <v>86.01</v>
      </c>
      <c r="I6858" s="34">
        <f t="shared" si="792"/>
        <v>799.87</v>
      </c>
    </row>
    <row r="6859" spans="1:9">
      <c r="A6859" s="81">
        <f t="shared" si="791"/>
        <v>577404002010</v>
      </c>
      <c r="B6859">
        <v>5774040</v>
      </c>
      <c r="C6859" t="s">
        <v>1153</v>
      </c>
      <c r="D6859" s="1">
        <v>40543</v>
      </c>
      <c r="E6859" s="34">
        <f t="shared" si="792"/>
        <v>16127.63</v>
      </c>
      <c r="F6859" s="34">
        <f t="shared" si="792"/>
        <v>1438.87</v>
      </c>
      <c r="G6859" s="34">
        <f t="shared" si="792"/>
        <v>548.30999999999995</v>
      </c>
      <c r="H6859" s="34">
        <f t="shared" si="792"/>
        <v>91.8</v>
      </c>
      <c r="I6859" s="34">
        <f t="shared" si="792"/>
        <v>798.76</v>
      </c>
    </row>
    <row r="6860" spans="1:9">
      <c r="A6860" s="81">
        <f t="shared" si="791"/>
        <v>577404002009</v>
      </c>
      <c r="B6860">
        <v>5774040</v>
      </c>
      <c r="C6860" t="s">
        <v>1153</v>
      </c>
      <c r="D6860" s="1">
        <v>40178</v>
      </c>
      <c r="E6860" s="34">
        <f t="shared" si="792"/>
        <v>16127.69</v>
      </c>
      <c r="F6860" s="34">
        <f t="shared" si="792"/>
        <v>1430.38</v>
      </c>
      <c r="G6860" s="34">
        <f t="shared" si="792"/>
        <v>541.91</v>
      </c>
      <c r="H6860" s="34">
        <f t="shared" si="792"/>
        <v>90.52</v>
      </c>
      <c r="I6860" s="34">
        <f t="shared" si="792"/>
        <v>797.95</v>
      </c>
    </row>
    <row r="6861" spans="1:9">
      <c r="A6861" s="81">
        <f t="shared" si="791"/>
        <v>577404002008</v>
      </c>
      <c r="B6861">
        <v>5774040</v>
      </c>
      <c r="C6861" t="s">
        <v>1153</v>
      </c>
      <c r="D6861" s="1">
        <v>39813</v>
      </c>
      <c r="E6861" s="34">
        <f t="shared" si="792"/>
        <v>16127.7</v>
      </c>
      <c r="F6861" s="34">
        <f t="shared" si="792"/>
        <v>1427.4</v>
      </c>
      <c r="G6861" s="34">
        <f t="shared" si="792"/>
        <v>539.82000000000005</v>
      </c>
      <c r="H6861" s="34">
        <f t="shared" si="792"/>
        <v>89.9</v>
      </c>
      <c r="I6861" s="34">
        <f t="shared" si="792"/>
        <v>797.68</v>
      </c>
    </row>
    <row r="6862" spans="1:9">
      <c r="A6862" s="81">
        <f t="shared" si="791"/>
        <v>577404002007</v>
      </c>
      <c r="B6862">
        <v>5774040</v>
      </c>
      <c r="C6862" t="s">
        <v>1153</v>
      </c>
      <c r="D6862" s="1">
        <v>39447</v>
      </c>
      <c r="E6862" s="34">
        <f t="shared" si="792"/>
        <v>16111.14</v>
      </c>
      <c r="F6862" s="34">
        <f t="shared" si="792"/>
        <v>1405.42</v>
      </c>
      <c r="G6862" s="34">
        <f t="shared" si="792"/>
        <v>531.62</v>
      </c>
      <c r="H6862" s="34">
        <f t="shared" si="792"/>
        <v>79.7</v>
      </c>
      <c r="I6862" s="34">
        <f t="shared" si="792"/>
        <v>794.1</v>
      </c>
    </row>
    <row r="6863" spans="1:9">
      <c r="A6863" s="81">
        <f t="shared" si="791"/>
        <v>577404002006</v>
      </c>
      <c r="B6863">
        <v>5774040</v>
      </c>
      <c r="C6863" t="s">
        <v>1153</v>
      </c>
      <c r="D6863" s="1">
        <v>39082</v>
      </c>
      <c r="E6863" s="34">
        <f t="shared" si="792"/>
        <v>16111.14</v>
      </c>
      <c r="F6863" s="34">
        <f t="shared" si="792"/>
        <v>1397.9</v>
      </c>
      <c r="G6863" s="34">
        <f t="shared" si="792"/>
        <v>524.08000000000004</v>
      </c>
      <c r="H6863" s="34">
        <f t="shared" si="792"/>
        <v>78.94</v>
      </c>
      <c r="I6863" s="34">
        <f t="shared" si="792"/>
        <v>794.88</v>
      </c>
    </row>
    <row r="6864" spans="1:9">
      <c r="A6864" s="81">
        <f t="shared" si="791"/>
        <v>590000002025</v>
      </c>
      <c r="B6864">
        <v>59</v>
      </c>
      <c r="C6864" t="s">
        <v>886</v>
      </c>
      <c r="D6864" s="1">
        <v>46022</v>
      </c>
      <c r="E6864" s="34" t="str">
        <f t="shared" ref="E6864:I6873" si="793">IF(YEAR($D6864)&lt;2016,VLOOKUP($A6864,LDB_alt,COLUMN()-1,FALSE),IFERROR(VLOOKUP($A6864,LDB_neu,COLUMN()-1,FALSE),""))</f>
        <v/>
      </c>
      <c r="F6864" s="34" t="str">
        <f t="shared" si="793"/>
        <v/>
      </c>
      <c r="G6864" s="34" t="str">
        <f t="shared" si="793"/>
        <v/>
      </c>
      <c r="H6864" s="34" t="str">
        <f t="shared" si="793"/>
        <v/>
      </c>
      <c r="I6864" s="34" t="str">
        <f t="shared" si="793"/>
        <v/>
      </c>
    </row>
    <row r="6865" spans="1:9">
      <c r="A6865" s="81">
        <f t="shared" si="791"/>
        <v>590000002024</v>
      </c>
      <c r="B6865">
        <v>59</v>
      </c>
      <c r="C6865" t="s">
        <v>886</v>
      </c>
      <c r="D6865" s="1">
        <v>45657</v>
      </c>
      <c r="E6865" s="34" t="str">
        <f t="shared" si="793"/>
        <v/>
      </c>
      <c r="F6865" s="34" t="str">
        <f t="shared" si="793"/>
        <v/>
      </c>
      <c r="G6865" s="34" t="str">
        <f t="shared" si="793"/>
        <v/>
      </c>
      <c r="H6865" s="34" t="str">
        <f t="shared" si="793"/>
        <v/>
      </c>
      <c r="I6865" s="34" t="str">
        <f t="shared" si="793"/>
        <v/>
      </c>
    </row>
    <row r="6866" spans="1:9">
      <c r="A6866" s="81">
        <f t="shared" si="791"/>
        <v>590000002023</v>
      </c>
      <c r="B6866">
        <v>59</v>
      </c>
      <c r="C6866" t="s">
        <v>886</v>
      </c>
      <c r="D6866" s="1">
        <v>45291</v>
      </c>
      <c r="E6866" s="34" t="str">
        <f t="shared" si="793"/>
        <v/>
      </c>
      <c r="F6866" s="34" t="str">
        <f t="shared" si="793"/>
        <v/>
      </c>
      <c r="G6866" s="34" t="str">
        <f t="shared" si="793"/>
        <v/>
      </c>
      <c r="H6866" s="34" t="str">
        <f t="shared" si="793"/>
        <v/>
      </c>
      <c r="I6866" s="34" t="str">
        <f t="shared" si="793"/>
        <v/>
      </c>
    </row>
    <row r="6867" spans="1:9">
      <c r="A6867" s="81">
        <f t="shared" si="791"/>
        <v>590000002022</v>
      </c>
      <c r="B6867">
        <v>59</v>
      </c>
      <c r="C6867" t="s">
        <v>886</v>
      </c>
      <c r="D6867" s="1">
        <v>44926</v>
      </c>
      <c r="E6867" s="34" t="str">
        <f t="shared" si="793"/>
        <v/>
      </c>
      <c r="F6867" s="34" t="str">
        <f t="shared" si="793"/>
        <v/>
      </c>
      <c r="G6867" s="34" t="str">
        <f t="shared" si="793"/>
        <v/>
      </c>
      <c r="H6867" s="34" t="str">
        <f t="shared" si="793"/>
        <v/>
      </c>
      <c r="I6867" s="34" t="str">
        <f t="shared" si="793"/>
        <v/>
      </c>
    </row>
    <row r="6868" spans="1:9">
      <c r="A6868" s="81">
        <f t="shared" si="791"/>
        <v>590000002021</v>
      </c>
      <c r="B6868">
        <v>59</v>
      </c>
      <c r="C6868" t="s">
        <v>886</v>
      </c>
      <c r="D6868" s="1">
        <v>44561</v>
      </c>
      <c r="E6868" s="34" t="str">
        <f t="shared" si="793"/>
        <v/>
      </c>
      <c r="F6868" s="34" t="str">
        <f t="shared" si="793"/>
        <v/>
      </c>
      <c r="G6868" s="34" t="str">
        <f t="shared" si="793"/>
        <v/>
      </c>
      <c r="H6868" s="34" t="str">
        <f t="shared" si="793"/>
        <v/>
      </c>
      <c r="I6868" s="34" t="str">
        <f t="shared" si="793"/>
        <v/>
      </c>
    </row>
    <row r="6869" spans="1:9">
      <c r="A6869" s="81">
        <f t="shared" si="791"/>
        <v>590000002020</v>
      </c>
      <c r="B6869">
        <v>59</v>
      </c>
      <c r="C6869" t="s">
        <v>886</v>
      </c>
      <c r="D6869" s="1">
        <v>44196</v>
      </c>
      <c r="E6869" s="34" t="str">
        <f t="shared" si="793"/>
        <v/>
      </c>
      <c r="F6869" s="34" t="str">
        <f t="shared" si="793"/>
        <v/>
      </c>
      <c r="G6869" s="34" t="str">
        <f t="shared" si="793"/>
        <v/>
      </c>
      <c r="H6869" s="34" t="str">
        <f t="shared" si="793"/>
        <v/>
      </c>
      <c r="I6869" s="34" t="str">
        <f t="shared" si="793"/>
        <v/>
      </c>
    </row>
    <row r="6870" spans="1:9">
      <c r="A6870" s="81">
        <f t="shared" si="791"/>
        <v>590000002019</v>
      </c>
      <c r="B6870">
        <v>59</v>
      </c>
      <c r="C6870" t="s">
        <v>886</v>
      </c>
      <c r="D6870" s="1">
        <v>43830</v>
      </c>
      <c r="E6870" s="34" t="str">
        <f t="shared" si="793"/>
        <v/>
      </c>
      <c r="F6870" s="34" t="str">
        <f t="shared" si="793"/>
        <v/>
      </c>
      <c r="G6870" s="34" t="str">
        <f t="shared" si="793"/>
        <v/>
      </c>
      <c r="H6870" s="34" t="str">
        <f t="shared" si="793"/>
        <v/>
      </c>
      <c r="I6870" s="34" t="str">
        <f t="shared" si="793"/>
        <v/>
      </c>
    </row>
    <row r="6871" spans="1:9">
      <c r="A6871" s="81">
        <f t="shared" si="791"/>
        <v>590000002018</v>
      </c>
      <c r="B6871">
        <v>59</v>
      </c>
      <c r="C6871" t="s">
        <v>886</v>
      </c>
      <c r="D6871" s="1">
        <v>43465</v>
      </c>
      <c r="E6871" s="34">
        <f t="shared" si="793"/>
        <v>801241</v>
      </c>
      <c r="F6871" s="34">
        <f t="shared" si="793"/>
        <v>165346</v>
      </c>
      <c r="G6871" s="34">
        <f t="shared" si="793"/>
        <v>93257</v>
      </c>
      <c r="H6871" s="34">
        <f t="shared" si="793"/>
        <v>16642</v>
      </c>
      <c r="I6871" s="34">
        <f t="shared" si="793"/>
        <v>55447</v>
      </c>
    </row>
    <row r="6872" spans="1:9">
      <c r="A6872" s="81">
        <f t="shared" si="791"/>
        <v>590000002017</v>
      </c>
      <c r="B6872">
        <v>59</v>
      </c>
      <c r="C6872" t="s">
        <v>886</v>
      </c>
      <c r="D6872" s="1">
        <v>43100</v>
      </c>
      <c r="E6872" s="34">
        <f t="shared" si="793"/>
        <v>801241</v>
      </c>
      <c r="F6872" s="34">
        <f t="shared" si="793"/>
        <v>164928</v>
      </c>
      <c r="G6872" s="34">
        <f t="shared" si="793"/>
        <v>93314</v>
      </c>
      <c r="H6872" s="34">
        <f t="shared" si="793"/>
        <v>16244</v>
      </c>
      <c r="I6872" s="34">
        <f t="shared" si="793"/>
        <v>55370</v>
      </c>
    </row>
    <row r="6873" spans="1:9">
      <c r="A6873" s="81">
        <f t="shared" si="791"/>
        <v>590000002016</v>
      </c>
      <c r="B6873">
        <v>59</v>
      </c>
      <c r="C6873" t="s">
        <v>886</v>
      </c>
      <c r="D6873" s="1">
        <v>42735</v>
      </c>
      <c r="E6873" s="34">
        <f t="shared" si="793"/>
        <v>801241</v>
      </c>
      <c r="F6873" s="34">
        <f t="shared" si="793"/>
        <v>164446</v>
      </c>
      <c r="G6873" s="34">
        <f t="shared" si="793"/>
        <v>93317</v>
      </c>
      <c r="H6873" s="34">
        <f t="shared" si="793"/>
        <v>15858</v>
      </c>
      <c r="I6873" s="34">
        <f t="shared" si="793"/>
        <v>55271</v>
      </c>
    </row>
    <row r="6874" spans="1:9">
      <c r="A6874" s="81">
        <f t="shared" si="791"/>
        <v>590000002015</v>
      </c>
      <c r="B6874">
        <v>59</v>
      </c>
      <c r="C6874" t="s">
        <v>886</v>
      </c>
      <c r="D6874" s="1">
        <v>42369</v>
      </c>
      <c r="E6874" s="34">
        <f t="shared" ref="E6874:I6883" si="794">IF(YEAR($D6874)&lt;2016,VLOOKUP($A6874,LDB_alt,COLUMN()-1,FALSE),IFERROR(VLOOKUP($A6874,LDB_neu,COLUMN()-1,FALSE),""))</f>
        <v>801240.66</v>
      </c>
      <c r="F6874" s="34">
        <f t="shared" si="794"/>
        <v>164796.60999999999</v>
      </c>
      <c r="G6874" s="34">
        <f t="shared" si="794"/>
        <v>95195.79</v>
      </c>
      <c r="H6874" s="34">
        <f t="shared" si="794"/>
        <v>13557.29</v>
      </c>
      <c r="I6874" s="34">
        <f t="shared" si="794"/>
        <v>56043.53</v>
      </c>
    </row>
    <row r="6875" spans="1:9">
      <c r="A6875" s="81">
        <f t="shared" si="791"/>
        <v>590000002014</v>
      </c>
      <c r="B6875">
        <v>59</v>
      </c>
      <c r="C6875" t="s">
        <v>886</v>
      </c>
      <c r="D6875" s="1">
        <v>42004</v>
      </c>
      <c r="E6875" s="34">
        <f t="shared" si="794"/>
        <v>801123.34</v>
      </c>
      <c r="F6875" s="34">
        <f t="shared" si="794"/>
        <v>164175.25</v>
      </c>
      <c r="G6875" s="34">
        <f t="shared" si="794"/>
        <v>95305.29</v>
      </c>
      <c r="H6875" s="34">
        <f t="shared" si="794"/>
        <v>13114.97</v>
      </c>
      <c r="I6875" s="34">
        <f t="shared" si="794"/>
        <v>55754.99</v>
      </c>
    </row>
    <row r="6876" spans="1:9">
      <c r="A6876" s="81">
        <f t="shared" si="791"/>
        <v>590000002013</v>
      </c>
      <c r="B6876">
        <v>59</v>
      </c>
      <c r="C6876" t="s">
        <v>886</v>
      </c>
      <c r="D6876" s="1">
        <v>41639</v>
      </c>
      <c r="E6876" s="34">
        <f t="shared" si="794"/>
        <v>801112.57</v>
      </c>
      <c r="F6876" s="34">
        <f t="shared" si="794"/>
        <v>163451.29</v>
      </c>
      <c r="G6876" s="34">
        <f t="shared" si="794"/>
        <v>95378.89</v>
      </c>
      <c r="H6876" s="34">
        <f t="shared" si="794"/>
        <v>12583.53</v>
      </c>
      <c r="I6876" s="34">
        <f t="shared" si="794"/>
        <v>55488.87</v>
      </c>
    </row>
    <row r="6877" spans="1:9">
      <c r="A6877" s="81">
        <f t="shared" si="791"/>
        <v>590000002012</v>
      </c>
      <c r="B6877">
        <v>59</v>
      </c>
      <c r="C6877" t="s">
        <v>886</v>
      </c>
      <c r="D6877" s="1">
        <v>41274</v>
      </c>
      <c r="E6877" s="34">
        <f t="shared" si="794"/>
        <v>801062.08</v>
      </c>
      <c r="F6877" s="34">
        <f t="shared" si="794"/>
        <v>162682.64000000001</v>
      </c>
      <c r="G6877" s="34">
        <f t="shared" si="794"/>
        <v>95229.71</v>
      </c>
      <c r="H6877" s="34">
        <f t="shared" si="794"/>
        <v>12216.2</v>
      </c>
      <c r="I6877" s="34">
        <f t="shared" si="794"/>
        <v>55236.73</v>
      </c>
    </row>
    <row r="6878" spans="1:9">
      <c r="A6878" s="81">
        <f t="shared" si="791"/>
        <v>590000002011</v>
      </c>
      <c r="B6878">
        <v>59</v>
      </c>
      <c r="C6878" t="s">
        <v>886</v>
      </c>
      <c r="D6878" s="1">
        <v>40908</v>
      </c>
      <c r="E6878" s="34">
        <f t="shared" si="794"/>
        <v>800750.58</v>
      </c>
      <c r="F6878" s="34">
        <f t="shared" si="794"/>
        <v>161767.87</v>
      </c>
      <c r="G6878" s="34">
        <f t="shared" si="794"/>
        <v>95038.16</v>
      </c>
      <c r="H6878" s="34">
        <f t="shared" si="794"/>
        <v>11827.44</v>
      </c>
      <c r="I6878" s="34">
        <f t="shared" si="794"/>
        <v>54902.27</v>
      </c>
    </row>
    <row r="6879" spans="1:9">
      <c r="A6879" s="81">
        <f t="shared" si="791"/>
        <v>590000002010</v>
      </c>
      <c r="B6879">
        <v>59</v>
      </c>
      <c r="C6879" t="s">
        <v>886</v>
      </c>
      <c r="D6879" s="1">
        <v>40543</v>
      </c>
      <c r="E6879" s="34">
        <f t="shared" si="794"/>
        <v>800469.63</v>
      </c>
      <c r="F6879" s="34">
        <f t="shared" si="794"/>
        <v>161150.96000000002</v>
      </c>
      <c r="G6879" s="34">
        <f t="shared" si="794"/>
        <v>94446.82</v>
      </c>
      <c r="H6879" s="34">
        <f t="shared" si="794"/>
        <v>12025.82</v>
      </c>
      <c r="I6879" s="34">
        <f t="shared" si="794"/>
        <v>54678.32</v>
      </c>
    </row>
    <row r="6880" spans="1:9">
      <c r="A6880" s="81">
        <f t="shared" si="791"/>
        <v>590000002009</v>
      </c>
      <c r="B6880">
        <v>59</v>
      </c>
      <c r="C6880" t="s">
        <v>886</v>
      </c>
      <c r="D6880" s="1">
        <v>40178</v>
      </c>
      <c r="E6880" s="34">
        <f t="shared" si="794"/>
        <v>800280.77</v>
      </c>
      <c r="F6880" s="34">
        <f t="shared" si="794"/>
        <v>160524.88</v>
      </c>
      <c r="G6880" s="34">
        <f t="shared" si="794"/>
        <v>94252.94</v>
      </c>
      <c r="H6880" s="34">
        <f t="shared" si="794"/>
        <v>11830.94</v>
      </c>
      <c r="I6880" s="34">
        <f t="shared" si="794"/>
        <v>54441</v>
      </c>
    </row>
    <row r="6881" spans="1:9">
      <c r="A6881" s="81">
        <f t="shared" si="791"/>
        <v>590000002008</v>
      </c>
      <c r="B6881">
        <v>59</v>
      </c>
      <c r="C6881" t="s">
        <v>886</v>
      </c>
      <c r="D6881" s="1">
        <v>39813</v>
      </c>
      <c r="E6881" s="34">
        <f t="shared" si="794"/>
        <v>800348.44</v>
      </c>
      <c r="F6881" s="34">
        <f t="shared" si="794"/>
        <v>159500.77000000002</v>
      </c>
      <c r="G6881" s="34">
        <f t="shared" si="794"/>
        <v>94034.02</v>
      </c>
      <c r="H6881" s="34">
        <f t="shared" si="794"/>
        <v>11499.83</v>
      </c>
      <c r="I6881" s="34">
        <f t="shared" si="794"/>
        <v>53966.92</v>
      </c>
    </row>
    <row r="6882" spans="1:9">
      <c r="A6882" s="81">
        <f t="shared" si="791"/>
        <v>590000002007</v>
      </c>
      <c r="B6882">
        <v>59</v>
      </c>
      <c r="C6882" t="s">
        <v>886</v>
      </c>
      <c r="D6882" s="1">
        <v>39447</v>
      </c>
      <c r="E6882" s="34">
        <f t="shared" si="794"/>
        <v>800282.07</v>
      </c>
      <c r="F6882" s="34">
        <f t="shared" si="794"/>
        <v>158713.77000000002</v>
      </c>
      <c r="G6882" s="34">
        <f t="shared" si="794"/>
        <v>93772.06</v>
      </c>
      <c r="H6882" s="34">
        <f t="shared" si="794"/>
        <v>11238.41</v>
      </c>
      <c r="I6882" s="34">
        <f t="shared" si="794"/>
        <v>53703.3</v>
      </c>
    </row>
    <row r="6883" spans="1:9">
      <c r="A6883" s="81">
        <f t="shared" si="791"/>
        <v>590000002006</v>
      </c>
      <c r="B6883">
        <v>59</v>
      </c>
      <c r="C6883" t="s">
        <v>886</v>
      </c>
      <c r="D6883" s="1">
        <v>39082</v>
      </c>
      <c r="E6883" s="34">
        <f t="shared" si="794"/>
        <v>800271.73</v>
      </c>
      <c r="F6883" s="34">
        <f t="shared" si="794"/>
        <v>157637.18</v>
      </c>
      <c r="G6883" s="34">
        <f t="shared" si="794"/>
        <v>93612.05</v>
      </c>
      <c r="H6883" s="34">
        <f t="shared" si="794"/>
        <v>10858.69</v>
      </c>
      <c r="I6883" s="34">
        <f t="shared" si="794"/>
        <v>53166.44</v>
      </c>
    </row>
    <row r="6884" spans="1:9">
      <c r="A6884" s="81">
        <f t="shared" si="791"/>
        <v>591100002025</v>
      </c>
      <c r="B6884">
        <v>5911</v>
      </c>
      <c r="C6884" t="s">
        <v>1154</v>
      </c>
      <c r="D6884" s="1">
        <v>46022</v>
      </c>
      <c r="E6884" s="34" t="str">
        <f t="shared" ref="E6884:I6893" si="795">IF(YEAR($D6884)&lt;2016,VLOOKUP($A6884,LDB_alt,COLUMN()-1,FALSE),IFERROR(VLOOKUP($A6884,LDB_neu,COLUMN()-1,FALSE),""))</f>
        <v/>
      </c>
      <c r="F6884" s="34" t="str">
        <f t="shared" si="795"/>
        <v/>
      </c>
      <c r="G6884" s="34" t="str">
        <f t="shared" si="795"/>
        <v/>
      </c>
      <c r="H6884" s="34" t="str">
        <f t="shared" si="795"/>
        <v/>
      </c>
      <c r="I6884" s="34" t="str">
        <f t="shared" si="795"/>
        <v/>
      </c>
    </row>
    <row r="6885" spans="1:9">
      <c r="A6885" s="81">
        <f t="shared" si="791"/>
        <v>591100002024</v>
      </c>
      <c r="B6885">
        <v>5911</v>
      </c>
      <c r="C6885" t="s">
        <v>1154</v>
      </c>
      <c r="D6885" s="1">
        <v>45657</v>
      </c>
      <c r="E6885" s="34" t="str">
        <f t="shared" si="795"/>
        <v/>
      </c>
      <c r="F6885" s="34" t="str">
        <f t="shared" si="795"/>
        <v/>
      </c>
      <c r="G6885" s="34" t="str">
        <f t="shared" si="795"/>
        <v/>
      </c>
      <c r="H6885" s="34" t="str">
        <f t="shared" si="795"/>
        <v/>
      </c>
      <c r="I6885" s="34" t="str">
        <f t="shared" si="795"/>
        <v/>
      </c>
    </row>
    <row r="6886" spans="1:9">
      <c r="A6886" s="81">
        <f t="shared" si="791"/>
        <v>591100002023</v>
      </c>
      <c r="B6886">
        <v>5911</v>
      </c>
      <c r="C6886" t="s">
        <v>1154</v>
      </c>
      <c r="D6886" s="1">
        <v>45291</v>
      </c>
      <c r="E6886" s="34" t="str">
        <f t="shared" si="795"/>
        <v/>
      </c>
      <c r="F6886" s="34" t="str">
        <f t="shared" si="795"/>
        <v/>
      </c>
      <c r="G6886" s="34" t="str">
        <f t="shared" si="795"/>
        <v/>
      </c>
      <c r="H6886" s="34" t="str">
        <f t="shared" si="795"/>
        <v/>
      </c>
      <c r="I6886" s="34" t="str">
        <f t="shared" si="795"/>
        <v/>
      </c>
    </row>
    <row r="6887" spans="1:9">
      <c r="A6887" s="81">
        <f t="shared" si="791"/>
        <v>591100002022</v>
      </c>
      <c r="B6887">
        <v>5911</v>
      </c>
      <c r="C6887" t="s">
        <v>1154</v>
      </c>
      <c r="D6887" s="1">
        <v>44926</v>
      </c>
      <c r="E6887" s="34" t="str">
        <f t="shared" si="795"/>
        <v/>
      </c>
      <c r="F6887" s="34" t="str">
        <f t="shared" si="795"/>
        <v/>
      </c>
      <c r="G6887" s="34" t="str">
        <f t="shared" si="795"/>
        <v/>
      </c>
      <c r="H6887" s="34" t="str">
        <f t="shared" si="795"/>
        <v/>
      </c>
      <c r="I6887" s="34" t="str">
        <f t="shared" si="795"/>
        <v/>
      </c>
    </row>
    <row r="6888" spans="1:9">
      <c r="A6888" s="81">
        <f t="shared" si="791"/>
        <v>591100002021</v>
      </c>
      <c r="B6888">
        <v>5911</v>
      </c>
      <c r="C6888" t="s">
        <v>1154</v>
      </c>
      <c r="D6888" s="1">
        <v>44561</v>
      </c>
      <c r="E6888" s="34" t="str">
        <f t="shared" si="795"/>
        <v/>
      </c>
      <c r="F6888" s="34" t="str">
        <f t="shared" si="795"/>
        <v/>
      </c>
      <c r="G6888" s="34" t="str">
        <f t="shared" si="795"/>
        <v/>
      </c>
      <c r="H6888" s="34" t="str">
        <f t="shared" si="795"/>
        <v/>
      </c>
      <c r="I6888" s="34" t="str">
        <f t="shared" si="795"/>
        <v/>
      </c>
    </row>
    <row r="6889" spans="1:9">
      <c r="A6889" s="81">
        <f t="shared" si="791"/>
        <v>591100002020</v>
      </c>
      <c r="B6889">
        <v>5911</v>
      </c>
      <c r="C6889" t="s">
        <v>1154</v>
      </c>
      <c r="D6889" s="1">
        <v>44196</v>
      </c>
      <c r="E6889" s="34" t="str">
        <f t="shared" si="795"/>
        <v/>
      </c>
      <c r="F6889" s="34" t="str">
        <f t="shared" si="795"/>
        <v/>
      </c>
      <c r="G6889" s="34" t="str">
        <f t="shared" si="795"/>
        <v/>
      </c>
      <c r="H6889" s="34" t="str">
        <f t="shared" si="795"/>
        <v/>
      </c>
      <c r="I6889" s="34" t="str">
        <f t="shared" si="795"/>
        <v/>
      </c>
    </row>
    <row r="6890" spans="1:9">
      <c r="A6890" s="81">
        <f t="shared" si="791"/>
        <v>591100002019</v>
      </c>
      <c r="B6890">
        <v>5911</v>
      </c>
      <c r="C6890" t="s">
        <v>1154</v>
      </c>
      <c r="D6890" s="1">
        <v>43830</v>
      </c>
      <c r="E6890" s="34" t="str">
        <f t="shared" si="795"/>
        <v/>
      </c>
      <c r="F6890" s="34" t="str">
        <f t="shared" si="795"/>
        <v/>
      </c>
      <c r="G6890" s="34" t="str">
        <f t="shared" si="795"/>
        <v/>
      </c>
      <c r="H6890" s="34" t="str">
        <f t="shared" si="795"/>
        <v/>
      </c>
      <c r="I6890" s="34" t="str">
        <f t="shared" si="795"/>
        <v/>
      </c>
    </row>
    <row r="6891" spans="1:9">
      <c r="A6891" s="81">
        <f t="shared" si="791"/>
        <v>591100002018</v>
      </c>
      <c r="B6891">
        <v>5911</v>
      </c>
      <c r="C6891" t="s">
        <v>1154</v>
      </c>
      <c r="D6891" s="1">
        <v>43465</v>
      </c>
      <c r="E6891" s="34">
        <f t="shared" si="795"/>
        <v>14566</v>
      </c>
      <c r="F6891" s="34">
        <f t="shared" si="795"/>
        <v>10138</v>
      </c>
      <c r="G6891" s="34">
        <f t="shared" si="795"/>
        <v>6147</v>
      </c>
      <c r="H6891" s="34">
        <f t="shared" si="795"/>
        <v>1879</v>
      </c>
      <c r="I6891" s="34">
        <f t="shared" si="795"/>
        <v>2112</v>
      </c>
    </row>
    <row r="6892" spans="1:9">
      <c r="A6892" s="81">
        <f t="shared" si="791"/>
        <v>591100002017</v>
      </c>
      <c r="B6892">
        <v>5911</v>
      </c>
      <c r="C6892" t="s">
        <v>1154</v>
      </c>
      <c r="D6892" s="1">
        <v>43100</v>
      </c>
      <c r="E6892" s="34">
        <f t="shared" si="795"/>
        <v>14566</v>
      </c>
      <c r="F6892" s="34">
        <f t="shared" si="795"/>
        <v>10107</v>
      </c>
      <c r="G6892" s="34">
        <f t="shared" si="795"/>
        <v>6162</v>
      </c>
      <c r="H6892" s="34">
        <f t="shared" si="795"/>
        <v>1838</v>
      </c>
      <c r="I6892" s="34">
        <f t="shared" si="795"/>
        <v>2107</v>
      </c>
    </row>
    <row r="6893" spans="1:9">
      <c r="A6893" s="81">
        <f t="shared" si="791"/>
        <v>591100002016</v>
      </c>
      <c r="B6893">
        <v>5911</v>
      </c>
      <c r="C6893" t="s">
        <v>1154</v>
      </c>
      <c r="D6893" s="1">
        <v>42735</v>
      </c>
      <c r="E6893" s="34">
        <f t="shared" si="795"/>
        <v>14566</v>
      </c>
      <c r="F6893" s="34">
        <f t="shared" si="795"/>
        <v>10137</v>
      </c>
      <c r="G6893" s="34">
        <f t="shared" si="795"/>
        <v>6185</v>
      </c>
      <c r="H6893" s="34">
        <f t="shared" si="795"/>
        <v>1801</v>
      </c>
      <c r="I6893" s="34">
        <f t="shared" si="795"/>
        <v>2151</v>
      </c>
    </row>
    <row r="6894" spans="1:9">
      <c r="A6894" s="81">
        <f t="shared" si="791"/>
        <v>591100002015</v>
      </c>
      <c r="B6894">
        <v>5911</v>
      </c>
      <c r="C6894" t="s">
        <v>1154</v>
      </c>
      <c r="D6894" s="1">
        <v>42369</v>
      </c>
      <c r="E6894" s="34">
        <f t="shared" ref="E6894:I6903" si="796">IF(YEAR($D6894)&lt;2016,VLOOKUP($A6894,LDB_alt,COLUMN()-1,FALSE),IFERROR(VLOOKUP($A6894,LDB_neu,COLUMN()-1,FALSE),""))</f>
        <v>14566.28</v>
      </c>
      <c r="F6894" s="34">
        <f t="shared" si="796"/>
        <v>10249.68</v>
      </c>
      <c r="G6894" s="34">
        <f t="shared" si="796"/>
        <v>6378.29</v>
      </c>
      <c r="H6894" s="34">
        <f t="shared" si="796"/>
        <v>1683.41</v>
      </c>
      <c r="I6894" s="34">
        <f t="shared" si="796"/>
        <v>2187.98</v>
      </c>
    </row>
    <row r="6895" spans="1:9">
      <c r="A6895" s="81">
        <f t="shared" si="791"/>
        <v>591100002014</v>
      </c>
      <c r="B6895">
        <v>5911</v>
      </c>
      <c r="C6895" t="s">
        <v>1154</v>
      </c>
      <c r="D6895" s="1">
        <v>42004</v>
      </c>
      <c r="E6895" s="34">
        <f t="shared" si="796"/>
        <v>14566.29</v>
      </c>
      <c r="F6895" s="34">
        <f t="shared" si="796"/>
        <v>10267.049999999999</v>
      </c>
      <c r="G6895" s="34">
        <f t="shared" si="796"/>
        <v>6402.14</v>
      </c>
      <c r="H6895" s="34">
        <f t="shared" si="796"/>
        <v>1677.16</v>
      </c>
      <c r="I6895" s="34">
        <f t="shared" si="796"/>
        <v>2187.75</v>
      </c>
    </row>
    <row r="6896" spans="1:9">
      <c r="A6896" s="81">
        <f t="shared" si="791"/>
        <v>591100002013</v>
      </c>
      <c r="B6896">
        <v>5911</v>
      </c>
      <c r="C6896" t="s">
        <v>1154</v>
      </c>
      <c r="D6896" s="1">
        <v>41639</v>
      </c>
      <c r="E6896" s="34">
        <f t="shared" si="796"/>
        <v>14566.29</v>
      </c>
      <c r="F6896" s="34">
        <f t="shared" si="796"/>
        <v>10273.82</v>
      </c>
      <c r="G6896" s="34">
        <f t="shared" si="796"/>
        <v>6428.83</v>
      </c>
      <c r="H6896" s="34">
        <f t="shared" si="796"/>
        <v>1676.86</v>
      </c>
      <c r="I6896" s="34">
        <f t="shared" si="796"/>
        <v>2168.13</v>
      </c>
    </row>
    <row r="6897" spans="1:9">
      <c r="A6897" s="81">
        <f t="shared" si="791"/>
        <v>591100002012</v>
      </c>
      <c r="B6897">
        <v>5911</v>
      </c>
      <c r="C6897" t="s">
        <v>1154</v>
      </c>
      <c r="D6897" s="1">
        <v>41274</v>
      </c>
      <c r="E6897" s="34">
        <f t="shared" si="796"/>
        <v>14566.29</v>
      </c>
      <c r="F6897" s="34">
        <f t="shared" si="796"/>
        <v>10301.129999999999</v>
      </c>
      <c r="G6897" s="34">
        <f t="shared" si="796"/>
        <v>6448.7</v>
      </c>
      <c r="H6897" s="34">
        <f t="shared" si="796"/>
        <v>1674.49</v>
      </c>
      <c r="I6897" s="34">
        <f t="shared" si="796"/>
        <v>2177.94</v>
      </c>
    </row>
    <row r="6898" spans="1:9">
      <c r="A6898" s="81">
        <f t="shared" si="791"/>
        <v>591100002011</v>
      </c>
      <c r="B6898">
        <v>5911</v>
      </c>
      <c r="C6898" t="s">
        <v>1154</v>
      </c>
      <c r="D6898" s="1">
        <v>40908</v>
      </c>
      <c r="E6898" s="34">
        <f t="shared" si="796"/>
        <v>14566.29</v>
      </c>
      <c r="F6898" s="34">
        <f t="shared" si="796"/>
        <v>10290.17</v>
      </c>
      <c r="G6898" s="34">
        <f t="shared" si="796"/>
        <v>6686.74</v>
      </c>
      <c r="H6898" s="34">
        <f t="shared" si="796"/>
        <v>1421.84</v>
      </c>
      <c r="I6898" s="34">
        <f t="shared" si="796"/>
        <v>2181.59</v>
      </c>
    </row>
    <row r="6899" spans="1:9">
      <c r="A6899" s="81">
        <f t="shared" si="791"/>
        <v>591100002010</v>
      </c>
      <c r="B6899">
        <v>5911</v>
      </c>
      <c r="C6899" t="s">
        <v>1154</v>
      </c>
      <c r="D6899" s="1">
        <v>40543</v>
      </c>
      <c r="E6899" s="34">
        <f t="shared" si="796"/>
        <v>14566.29</v>
      </c>
      <c r="F6899" s="34">
        <f t="shared" si="796"/>
        <v>10281.65</v>
      </c>
      <c r="G6899" s="34">
        <f t="shared" si="796"/>
        <v>6456.34</v>
      </c>
      <c r="H6899" s="34">
        <f t="shared" si="796"/>
        <v>1644.49</v>
      </c>
      <c r="I6899" s="34">
        <f t="shared" si="796"/>
        <v>2180.8200000000002</v>
      </c>
    </row>
    <row r="6900" spans="1:9">
      <c r="A6900" s="81">
        <f t="shared" si="791"/>
        <v>591100002009</v>
      </c>
      <c r="B6900">
        <v>5911</v>
      </c>
      <c r="C6900" t="s">
        <v>1154</v>
      </c>
      <c r="D6900" s="1">
        <v>40178</v>
      </c>
      <c r="E6900" s="34">
        <f t="shared" si="796"/>
        <v>14546.16</v>
      </c>
      <c r="F6900" s="34">
        <f t="shared" si="796"/>
        <v>10257</v>
      </c>
      <c r="G6900" s="34">
        <f t="shared" si="796"/>
        <v>6456.37</v>
      </c>
      <c r="H6900" s="34">
        <f t="shared" si="796"/>
        <v>1627.53</v>
      </c>
      <c r="I6900" s="34">
        <f t="shared" si="796"/>
        <v>2173.1</v>
      </c>
    </row>
    <row r="6901" spans="1:9">
      <c r="A6901" s="81">
        <f t="shared" si="791"/>
        <v>591100002008</v>
      </c>
      <c r="B6901">
        <v>5911</v>
      </c>
      <c r="C6901" t="s">
        <v>1154</v>
      </c>
      <c r="D6901" s="1">
        <v>39813</v>
      </c>
      <c r="E6901" s="34">
        <f t="shared" si="796"/>
        <v>14543.69</v>
      </c>
      <c r="F6901" s="34">
        <f t="shared" si="796"/>
        <v>10224.73</v>
      </c>
      <c r="G6901" s="34">
        <f t="shared" si="796"/>
        <v>6474.1</v>
      </c>
      <c r="H6901" s="34">
        <f t="shared" si="796"/>
        <v>1581.81</v>
      </c>
      <c r="I6901" s="34">
        <f t="shared" si="796"/>
        <v>2168.8200000000002</v>
      </c>
    </row>
    <row r="6902" spans="1:9">
      <c r="A6902" s="81">
        <f t="shared" si="791"/>
        <v>591100002007</v>
      </c>
      <c r="B6902">
        <v>5911</v>
      </c>
      <c r="C6902" t="s">
        <v>1154</v>
      </c>
      <c r="D6902" s="1">
        <v>39447</v>
      </c>
      <c r="E6902" s="34">
        <f t="shared" si="796"/>
        <v>14543.68</v>
      </c>
      <c r="F6902" s="34">
        <f t="shared" si="796"/>
        <v>10209.75</v>
      </c>
      <c r="G6902" s="34">
        <f t="shared" si="796"/>
        <v>6476.38</v>
      </c>
      <c r="H6902" s="34">
        <f t="shared" si="796"/>
        <v>1558.47</v>
      </c>
      <c r="I6902" s="34">
        <f t="shared" si="796"/>
        <v>2174.9</v>
      </c>
    </row>
    <row r="6903" spans="1:9">
      <c r="A6903" s="81">
        <f t="shared" si="791"/>
        <v>591100002006</v>
      </c>
      <c r="B6903">
        <v>5911</v>
      </c>
      <c r="C6903" t="s">
        <v>1154</v>
      </c>
      <c r="D6903" s="1">
        <v>39082</v>
      </c>
      <c r="E6903" s="34">
        <f t="shared" si="796"/>
        <v>14543.87</v>
      </c>
      <c r="F6903" s="34">
        <f t="shared" si="796"/>
        <v>10172.34</v>
      </c>
      <c r="G6903" s="34">
        <f t="shared" si="796"/>
        <v>6451.17</v>
      </c>
      <c r="H6903" s="34">
        <f t="shared" si="796"/>
        <v>1547.22</v>
      </c>
      <c r="I6903" s="34">
        <f t="shared" si="796"/>
        <v>2173.9499999999998</v>
      </c>
    </row>
    <row r="6904" spans="1:9">
      <c r="A6904" s="81">
        <f t="shared" si="791"/>
        <v>591300002025</v>
      </c>
      <c r="B6904">
        <v>5913</v>
      </c>
      <c r="C6904" t="s">
        <v>1155</v>
      </c>
      <c r="D6904" s="1">
        <v>46022</v>
      </c>
      <c r="E6904" s="34" t="str">
        <f t="shared" ref="E6904:I6913" si="797">IF(YEAR($D6904)&lt;2016,VLOOKUP($A6904,LDB_alt,COLUMN()-1,FALSE),IFERROR(VLOOKUP($A6904,LDB_neu,COLUMN()-1,FALSE),""))</f>
        <v/>
      </c>
      <c r="F6904" s="34" t="str">
        <f t="shared" si="797"/>
        <v/>
      </c>
      <c r="G6904" s="34" t="str">
        <f t="shared" si="797"/>
        <v/>
      </c>
      <c r="H6904" s="34" t="str">
        <f t="shared" si="797"/>
        <v/>
      </c>
      <c r="I6904" s="34" t="str">
        <f t="shared" si="797"/>
        <v/>
      </c>
    </row>
    <row r="6905" spans="1:9">
      <c r="A6905" s="81">
        <f t="shared" si="791"/>
        <v>591300002024</v>
      </c>
      <c r="B6905">
        <v>5913</v>
      </c>
      <c r="C6905" t="s">
        <v>1155</v>
      </c>
      <c r="D6905" s="1">
        <v>45657</v>
      </c>
      <c r="E6905" s="34" t="str">
        <f t="shared" si="797"/>
        <v/>
      </c>
      <c r="F6905" s="34" t="str">
        <f t="shared" si="797"/>
        <v/>
      </c>
      <c r="G6905" s="34" t="str">
        <f t="shared" si="797"/>
        <v/>
      </c>
      <c r="H6905" s="34" t="str">
        <f t="shared" si="797"/>
        <v/>
      </c>
      <c r="I6905" s="34" t="str">
        <f t="shared" si="797"/>
        <v/>
      </c>
    </row>
    <row r="6906" spans="1:9">
      <c r="A6906" s="81">
        <f t="shared" si="791"/>
        <v>591300002023</v>
      </c>
      <c r="B6906">
        <v>5913</v>
      </c>
      <c r="C6906" t="s">
        <v>1155</v>
      </c>
      <c r="D6906" s="1">
        <v>45291</v>
      </c>
      <c r="E6906" s="34" t="str">
        <f t="shared" si="797"/>
        <v/>
      </c>
      <c r="F6906" s="34" t="str">
        <f t="shared" si="797"/>
        <v/>
      </c>
      <c r="G6906" s="34" t="str">
        <f t="shared" si="797"/>
        <v/>
      </c>
      <c r="H6906" s="34" t="str">
        <f t="shared" si="797"/>
        <v/>
      </c>
      <c r="I6906" s="34" t="str">
        <f t="shared" si="797"/>
        <v/>
      </c>
    </row>
    <row r="6907" spans="1:9">
      <c r="A6907" s="81">
        <f t="shared" si="791"/>
        <v>591300002022</v>
      </c>
      <c r="B6907">
        <v>5913</v>
      </c>
      <c r="C6907" t="s">
        <v>1155</v>
      </c>
      <c r="D6907" s="1">
        <v>44926</v>
      </c>
      <c r="E6907" s="34" t="str">
        <f t="shared" si="797"/>
        <v/>
      </c>
      <c r="F6907" s="34" t="str">
        <f t="shared" si="797"/>
        <v/>
      </c>
      <c r="G6907" s="34" t="str">
        <f t="shared" si="797"/>
        <v/>
      </c>
      <c r="H6907" s="34" t="str">
        <f t="shared" si="797"/>
        <v/>
      </c>
      <c r="I6907" s="34" t="str">
        <f t="shared" si="797"/>
        <v/>
      </c>
    </row>
    <row r="6908" spans="1:9">
      <c r="A6908" s="81">
        <f t="shared" si="791"/>
        <v>591300002021</v>
      </c>
      <c r="B6908">
        <v>5913</v>
      </c>
      <c r="C6908" t="s">
        <v>1155</v>
      </c>
      <c r="D6908" s="1">
        <v>44561</v>
      </c>
      <c r="E6908" s="34" t="str">
        <f t="shared" si="797"/>
        <v/>
      </c>
      <c r="F6908" s="34" t="str">
        <f t="shared" si="797"/>
        <v/>
      </c>
      <c r="G6908" s="34" t="str">
        <f t="shared" si="797"/>
        <v/>
      </c>
      <c r="H6908" s="34" t="str">
        <f t="shared" si="797"/>
        <v/>
      </c>
      <c r="I6908" s="34" t="str">
        <f t="shared" si="797"/>
        <v/>
      </c>
    </row>
    <row r="6909" spans="1:9">
      <c r="A6909" s="81">
        <f t="shared" si="791"/>
        <v>591300002020</v>
      </c>
      <c r="B6909">
        <v>5913</v>
      </c>
      <c r="C6909" t="s">
        <v>1155</v>
      </c>
      <c r="D6909" s="1">
        <v>44196</v>
      </c>
      <c r="E6909" s="34" t="str">
        <f t="shared" si="797"/>
        <v/>
      </c>
      <c r="F6909" s="34" t="str">
        <f t="shared" si="797"/>
        <v/>
      </c>
      <c r="G6909" s="34" t="str">
        <f t="shared" si="797"/>
        <v/>
      </c>
      <c r="H6909" s="34" t="str">
        <f t="shared" si="797"/>
        <v/>
      </c>
      <c r="I6909" s="34" t="str">
        <f t="shared" si="797"/>
        <v/>
      </c>
    </row>
    <row r="6910" spans="1:9">
      <c r="A6910" s="81">
        <f t="shared" si="791"/>
        <v>591300002019</v>
      </c>
      <c r="B6910">
        <v>5913</v>
      </c>
      <c r="C6910" t="s">
        <v>1155</v>
      </c>
      <c r="D6910" s="1">
        <v>43830</v>
      </c>
      <c r="E6910" s="34" t="str">
        <f t="shared" si="797"/>
        <v/>
      </c>
      <c r="F6910" s="34" t="str">
        <f t="shared" si="797"/>
        <v/>
      </c>
      <c r="G6910" s="34" t="str">
        <f t="shared" si="797"/>
        <v/>
      </c>
      <c r="H6910" s="34" t="str">
        <f t="shared" si="797"/>
        <v/>
      </c>
      <c r="I6910" s="34" t="str">
        <f t="shared" si="797"/>
        <v/>
      </c>
    </row>
    <row r="6911" spans="1:9">
      <c r="A6911" s="81">
        <f t="shared" si="791"/>
        <v>591300002018</v>
      </c>
      <c r="B6911">
        <v>5913</v>
      </c>
      <c r="C6911" t="s">
        <v>1155</v>
      </c>
      <c r="D6911" s="1">
        <v>43465</v>
      </c>
      <c r="E6911" s="34">
        <f t="shared" si="797"/>
        <v>28071</v>
      </c>
      <c r="F6911" s="34">
        <f t="shared" si="797"/>
        <v>16753</v>
      </c>
      <c r="G6911" s="34">
        <f t="shared" si="797"/>
        <v>10271</v>
      </c>
      <c r="H6911" s="34">
        <f t="shared" si="797"/>
        <v>2359</v>
      </c>
      <c r="I6911" s="34">
        <f t="shared" si="797"/>
        <v>4123</v>
      </c>
    </row>
    <row r="6912" spans="1:9">
      <c r="A6912" s="81">
        <f t="shared" si="791"/>
        <v>591300002017</v>
      </c>
      <c r="B6912">
        <v>5913</v>
      </c>
      <c r="C6912" t="s">
        <v>1155</v>
      </c>
      <c r="D6912" s="1">
        <v>43100</v>
      </c>
      <c r="E6912" s="34">
        <f t="shared" si="797"/>
        <v>28071</v>
      </c>
      <c r="F6912" s="34">
        <f t="shared" si="797"/>
        <v>16729</v>
      </c>
      <c r="G6912" s="34">
        <f t="shared" si="797"/>
        <v>10260</v>
      </c>
      <c r="H6912" s="34">
        <f t="shared" si="797"/>
        <v>2341</v>
      </c>
      <c r="I6912" s="34">
        <f t="shared" si="797"/>
        <v>4128</v>
      </c>
    </row>
    <row r="6913" spans="1:9">
      <c r="A6913" s="81">
        <f t="shared" si="791"/>
        <v>591300002016</v>
      </c>
      <c r="B6913">
        <v>5913</v>
      </c>
      <c r="C6913" t="s">
        <v>1155</v>
      </c>
      <c r="D6913" s="1">
        <v>42735</v>
      </c>
      <c r="E6913" s="34">
        <f t="shared" si="797"/>
        <v>28071</v>
      </c>
      <c r="F6913" s="34">
        <f t="shared" si="797"/>
        <v>16726</v>
      </c>
      <c r="G6913" s="34">
        <f t="shared" si="797"/>
        <v>10315</v>
      </c>
      <c r="H6913" s="34">
        <f t="shared" si="797"/>
        <v>2275</v>
      </c>
      <c r="I6913" s="34">
        <f t="shared" si="797"/>
        <v>4136</v>
      </c>
    </row>
    <row r="6914" spans="1:9">
      <c r="A6914" s="81">
        <f t="shared" si="791"/>
        <v>591300002015</v>
      </c>
      <c r="B6914">
        <v>5913</v>
      </c>
      <c r="C6914" t="s">
        <v>1155</v>
      </c>
      <c r="D6914" s="1">
        <v>42369</v>
      </c>
      <c r="E6914" s="34">
        <f t="shared" ref="E6914:I6923" si="798">IF(YEAR($D6914)&lt;2016,VLOOKUP($A6914,LDB_alt,COLUMN()-1,FALSE),IFERROR(VLOOKUP($A6914,LDB_neu,COLUMN()-1,FALSE),""))</f>
        <v>28070.84</v>
      </c>
      <c r="F6914" s="34">
        <f t="shared" si="798"/>
        <v>17013.5</v>
      </c>
      <c r="G6914" s="34">
        <f t="shared" si="798"/>
        <v>10499.42</v>
      </c>
      <c r="H6914" s="34">
        <f t="shared" si="798"/>
        <v>2093.7800000000002</v>
      </c>
      <c r="I6914" s="34">
        <f t="shared" si="798"/>
        <v>4420.3</v>
      </c>
    </row>
    <row r="6915" spans="1:9">
      <c r="A6915" s="81">
        <f t="shared" si="791"/>
        <v>591300002014</v>
      </c>
      <c r="B6915">
        <v>5913</v>
      </c>
      <c r="C6915" t="s">
        <v>1155</v>
      </c>
      <c r="D6915" s="1">
        <v>42004</v>
      </c>
      <c r="E6915" s="34">
        <f t="shared" si="798"/>
        <v>28070.84</v>
      </c>
      <c r="F6915" s="34">
        <f t="shared" si="798"/>
        <v>17047.419999999998</v>
      </c>
      <c r="G6915" s="34">
        <f t="shared" si="798"/>
        <v>10548.9</v>
      </c>
      <c r="H6915" s="34">
        <f t="shared" si="798"/>
        <v>2041.84</v>
      </c>
      <c r="I6915" s="34">
        <f t="shared" si="798"/>
        <v>4456.68</v>
      </c>
    </row>
    <row r="6916" spans="1:9">
      <c r="A6916" s="81">
        <f t="shared" si="791"/>
        <v>591300002013</v>
      </c>
      <c r="B6916">
        <v>5913</v>
      </c>
      <c r="C6916" t="s">
        <v>1155</v>
      </c>
      <c r="D6916" s="1">
        <v>41639</v>
      </c>
      <c r="E6916" s="34">
        <f t="shared" si="798"/>
        <v>28070.82</v>
      </c>
      <c r="F6916" s="34">
        <f t="shared" si="798"/>
        <v>16823.080000000002</v>
      </c>
      <c r="G6916" s="34">
        <f t="shared" si="798"/>
        <v>10586.58</v>
      </c>
      <c r="H6916" s="34">
        <f t="shared" si="798"/>
        <v>1805.69</v>
      </c>
      <c r="I6916" s="34">
        <f t="shared" si="798"/>
        <v>4430.8100000000004</v>
      </c>
    </row>
    <row r="6917" spans="1:9">
      <c r="A6917" s="81">
        <f t="shared" ref="A6917:A6980" si="799">(LEFT(B6917&amp;"00000000",8)&amp;YEAR(D6917))+0</f>
        <v>591300002012</v>
      </c>
      <c r="B6917">
        <v>5913</v>
      </c>
      <c r="C6917" t="s">
        <v>1155</v>
      </c>
      <c r="D6917" s="1">
        <v>41274</v>
      </c>
      <c r="E6917" s="34">
        <f t="shared" si="798"/>
        <v>28070.82</v>
      </c>
      <c r="F6917" s="34">
        <f t="shared" si="798"/>
        <v>16622.939999999999</v>
      </c>
      <c r="G6917" s="34">
        <f t="shared" si="798"/>
        <v>10600.8</v>
      </c>
      <c r="H6917" s="34">
        <f t="shared" si="798"/>
        <v>1601.99</v>
      </c>
      <c r="I6917" s="34">
        <f t="shared" si="798"/>
        <v>4420.1499999999996</v>
      </c>
    </row>
    <row r="6918" spans="1:9">
      <c r="A6918" s="81">
        <f t="shared" si="799"/>
        <v>591300002011</v>
      </c>
      <c r="B6918">
        <v>5913</v>
      </c>
      <c r="C6918" t="s">
        <v>1155</v>
      </c>
      <c r="D6918" s="1">
        <v>40908</v>
      </c>
      <c r="E6918" s="34">
        <f t="shared" si="798"/>
        <v>28070.82</v>
      </c>
      <c r="F6918" s="34">
        <f t="shared" si="798"/>
        <v>16597.900000000001</v>
      </c>
      <c r="G6918" s="34">
        <f t="shared" si="798"/>
        <v>10593.52</v>
      </c>
      <c r="H6918" s="34">
        <f t="shared" si="798"/>
        <v>1594.2</v>
      </c>
      <c r="I6918" s="34">
        <f t="shared" si="798"/>
        <v>4410.18</v>
      </c>
    </row>
    <row r="6919" spans="1:9">
      <c r="A6919" s="81">
        <f t="shared" si="799"/>
        <v>591300002010</v>
      </c>
      <c r="B6919">
        <v>5913</v>
      </c>
      <c r="C6919" t="s">
        <v>1155</v>
      </c>
      <c r="D6919" s="1">
        <v>40543</v>
      </c>
      <c r="E6919" s="34">
        <f t="shared" si="798"/>
        <v>28070.84</v>
      </c>
      <c r="F6919" s="34">
        <f t="shared" si="798"/>
        <v>16582.34</v>
      </c>
      <c r="G6919" s="34">
        <f t="shared" si="798"/>
        <v>10606.27</v>
      </c>
      <c r="H6919" s="34">
        <f t="shared" si="798"/>
        <v>1585.06</v>
      </c>
      <c r="I6919" s="34">
        <f t="shared" si="798"/>
        <v>4391.01</v>
      </c>
    </row>
    <row r="6920" spans="1:9">
      <c r="A6920" s="81">
        <f t="shared" si="799"/>
        <v>591300002009</v>
      </c>
      <c r="B6920">
        <v>5913</v>
      </c>
      <c r="C6920" t="s">
        <v>1155</v>
      </c>
      <c r="D6920" s="1">
        <v>40178</v>
      </c>
      <c r="E6920" s="34">
        <f t="shared" si="798"/>
        <v>28041.69</v>
      </c>
      <c r="F6920" s="34">
        <f t="shared" si="798"/>
        <v>16582.02</v>
      </c>
      <c r="G6920" s="34">
        <f t="shared" si="798"/>
        <v>10616.81</v>
      </c>
      <c r="H6920" s="34">
        <f t="shared" si="798"/>
        <v>1576.32</v>
      </c>
      <c r="I6920" s="34">
        <f t="shared" si="798"/>
        <v>4388.8900000000003</v>
      </c>
    </row>
    <row r="6921" spans="1:9">
      <c r="A6921" s="81">
        <f t="shared" si="799"/>
        <v>591300002008</v>
      </c>
      <c r="B6921">
        <v>5913</v>
      </c>
      <c r="C6921" t="s">
        <v>1155</v>
      </c>
      <c r="D6921" s="1">
        <v>39813</v>
      </c>
      <c r="E6921" s="34">
        <f t="shared" si="798"/>
        <v>28040.69</v>
      </c>
      <c r="F6921" s="34">
        <f t="shared" si="798"/>
        <v>16516.739999999998</v>
      </c>
      <c r="G6921" s="34">
        <f t="shared" si="798"/>
        <v>10618.71</v>
      </c>
      <c r="H6921" s="34">
        <f t="shared" si="798"/>
        <v>1552.88</v>
      </c>
      <c r="I6921" s="34">
        <f t="shared" si="798"/>
        <v>4345.1499999999996</v>
      </c>
    </row>
    <row r="6922" spans="1:9">
      <c r="A6922" s="81">
        <f t="shared" si="799"/>
        <v>591300002007</v>
      </c>
      <c r="B6922">
        <v>5913</v>
      </c>
      <c r="C6922" t="s">
        <v>1155</v>
      </c>
      <c r="D6922" s="1">
        <v>39447</v>
      </c>
      <c r="E6922" s="34">
        <f t="shared" si="798"/>
        <v>28040.74</v>
      </c>
      <c r="F6922" s="34">
        <f t="shared" si="798"/>
        <v>16590.509999999998</v>
      </c>
      <c r="G6922" s="34">
        <f t="shared" si="798"/>
        <v>10716.88</v>
      </c>
      <c r="H6922" s="34">
        <f t="shared" si="798"/>
        <v>1553.49</v>
      </c>
      <c r="I6922" s="34">
        <f t="shared" si="798"/>
        <v>4320.1400000000003</v>
      </c>
    </row>
    <row r="6923" spans="1:9">
      <c r="A6923" s="81">
        <f t="shared" si="799"/>
        <v>591300002006</v>
      </c>
      <c r="B6923">
        <v>5913</v>
      </c>
      <c r="C6923" t="s">
        <v>1155</v>
      </c>
      <c r="D6923" s="1">
        <v>39082</v>
      </c>
      <c r="E6923" s="34">
        <f t="shared" si="798"/>
        <v>28040.1</v>
      </c>
      <c r="F6923" s="34">
        <f t="shared" si="798"/>
        <v>16622.439999999999</v>
      </c>
      <c r="G6923" s="34">
        <f t="shared" si="798"/>
        <v>10851.38</v>
      </c>
      <c r="H6923" s="34">
        <f t="shared" si="798"/>
        <v>1489.2</v>
      </c>
      <c r="I6923" s="34">
        <f t="shared" si="798"/>
        <v>4281.8599999999997</v>
      </c>
    </row>
    <row r="6924" spans="1:9">
      <c r="A6924" s="81">
        <f t="shared" si="799"/>
        <v>591400002025</v>
      </c>
      <c r="B6924">
        <v>5914</v>
      </c>
      <c r="C6924" t="s">
        <v>1156</v>
      </c>
      <c r="D6924" s="1">
        <v>46022</v>
      </c>
      <c r="E6924" s="34" t="str">
        <f t="shared" ref="E6924:I6933" si="800">IF(YEAR($D6924)&lt;2016,VLOOKUP($A6924,LDB_alt,COLUMN()-1,FALSE),IFERROR(VLOOKUP($A6924,LDB_neu,COLUMN()-1,FALSE),""))</f>
        <v/>
      </c>
      <c r="F6924" s="34" t="str">
        <f t="shared" si="800"/>
        <v/>
      </c>
      <c r="G6924" s="34" t="str">
        <f t="shared" si="800"/>
        <v/>
      </c>
      <c r="H6924" s="34" t="str">
        <f t="shared" si="800"/>
        <v/>
      </c>
      <c r="I6924" s="34" t="str">
        <f t="shared" si="800"/>
        <v/>
      </c>
    </row>
    <row r="6925" spans="1:9">
      <c r="A6925" s="81">
        <f t="shared" si="799"/>
        <v>591400002024</v>
      </c>
      <c r="B6925">
        <v>5914</v>
      </c>
      <c r="C6925" t="s">
        <v>1156</v>
      </c>
      <c r="D6925" s="1">
        <v>45657</v>
      </c>
      <c r="E6925" s="34" t="str">
        <f t="shared" si="800"/>
        <v/>
      </c>
      <c r="F6925" s="34" t="str">
        <f t="shared" si="800"/>
        <v/>
      </c>
      <c r="G6925" s="34" t="str">
        <f t="shared" si="800"/>
        <v/>
      </c>
      <c r="H6925" s="34" t="str">
        <f t="shared" si="800"/>
        <v/>
      </c>
      <c r="I6925" s="34" t="str">
        <f t="shared" si="800"/>
        <v/>
      </c>
    </row>
    <row r="6926" spans="1:9">
      <c r="A6926" s="81">
        <f t="shared" si="799"/>
        <v>591400002023</v>
      </c>
      <c r="B6926">
        <v>5914</v>
      </c>
      <c r="C6926" t="s">
        <v>1156</v>
      </c>
      <c r="D6926" s="1">
        <v>45291</v>
      </c>
      <c r="E6926" s="34" t="str">
        <f t="shared" si="800"/>
        <v/>
      </c>
      <c r="F6926" s="34" t="str">
        <f t="shared" si="800"/>
        <v/>
      </c>
      <c r="G6926" s="34" t="str">
        <f t="shared" si="800"/>
        <v/>
      </c>
      <c r="H6926" s="34" t="str">
        <f t="shared" si="800"/>
        <v/>
      </c>
      <c r="I6926" s="34" t="str">
        <f t="shared" si="800"/>
        <v/>
      </c>
    </row>
    <row r="6927" spans="1:9">
      <c r="A6927" s="81">
        <f t="shared" si="799"/>
        <v>591400002022</v>
      </c>
      <c r="B6927">
        <v>5914</v>
      </c>
      <c r="C6927" t="s">
        <v>1156</v>
      </c>
      <c r="D6927" s="1">
        <v>44926</v>
      </c>
      <c r="E6927" s="34" t="str">
        <f t="shared" si="800"/>
        <v/>
      </c>
      <c r="F6927" s="34" t="str">
        <f t="shared" si="800"/>
        <v/>
      </c>
      <c r="G6927" s="34" t="str">
        <f t="shared" si="800"/>
        <v/>
      </c>
      <c r="H6927" s="34" t="str">
        <f t="shared" si="800"/>
        <v/>
      </c>
      <c r="I6927" s="34" t="str">
        <f t="shared" si="800"/>
        <v/>
      </c>
    </row>
    <row r="6928" spans="1:9">
      <c r="A6928" s="81">
        <f t="shared" si="799"/>
        <v>591400002021</v>
      </c>
      <c r="B6928">
        <v>5914</v>
      </c>
      <c r="C6928" t="s">
        <v>1156</v>
      </c>
      <c r="D6928" s="1">
        <v>44561</v>
      </c>
      <c r="E6928" s="34" t="str">
        <f t="shared" si="800"/>
        <v/>
      </c>
      <c r="F6928" s="34" t="str">
        <f t="shared" si="800"/>
        <v/>
      </c>
      <c r="G6928" s="34" t="str">
        <f t="shared" si="800"/>
        <v/>
      </c>
      <c r="H6928" s="34" t="str">
        <f t="shared" si="800"/>
        <v/>
      </c>
      <c r="I6928" s="34" t="str">
        <f t="shared" si="800"/>
        <v/>
      </c>
    </row>
    <row r="6929" spans="1:9">
      <c r="A6929" s="81">
        <f t="shared" si="799"/>
        <v>591400002020</v>
      </c>
      <c r="B6929">
        <v>5914</v>
      </c>
      <c r="C6929" t="s">
        <v>1156</v>
      </c>
      <c r="D6929" s="1">
        <v>44196</v>
      </c>
      <c r="E6929" s="34" t="str">
        <f t="shared" si="800"/>
        <v/>
      </c>
      <c r="F6929" s="34" t="str">
        <f t="shared" si="800"/>
        <v/>
      </c>
      <c r="G6929" s="34" t="str">
        <f t="shared" si="800"/>
        <v/>
      </c>
      <c r="H6929" s="34" t="str">
        <f t="shared" si="800"/>
        <v/>
      </c>
      <c r="I6929" s="34" t="str">
        <f t="shared" si="800"/>
        <v/>
      </c>
    </row>
    <row r="6930" spans="1:9">
      <c r="A6930" s="81">
        <f t="shared" si="799"/>
        <v>591400002019</v>
      </c>
      <c r="B6930">
        <v>5914</v>
      </c>
      <c r="C6930" t="s">
        <v>1156</v>
      </c>
      <c r="D6930" s="1">
        <v>43830</v>
      </c>
      <c r="E6930" s="34" t="str">
        <f t="shared" si="800"/>
        <v/>
      </c>
      <c r="F6930" s="34" t="str">
        <f t="shared" si="800"/>
        <v/>
      </c>
      <c r="G6930" s="34" t="str">
        <f t="shared" si="800"/>
        <v/>
      </c>
      <c r="H6930" s="34" t="str">
        <f t="shared" si="800"/>
        <v/>
      </c>
      <c r="I6930" s="34" t="str">
        <f t="shared" si="800"/>
        <v/>
      </c>
    </row>
    <row r="6931" spans="1:9">
      <c r="A6931" s="81">
        <f t="shared" si="799"/>
        <v>591400002018</v>
      </c>
      <c r="B6931">
        <v>5914</v>
      </c>
      <c r="C6931" t="s">
        <v>1156</v>
      </c>
      <c r="D6931" s="1">
        <v>43465</v>
      </c>
      <c r="E6931" s="34">
        <f t="shared" si="800"/>
        <v>16045</v>
      </c>
      <c r="F6931" s="34">
        <f t="shared" si="800"/>
        <v>5609</v>
      </c>
      <c r="G6931" s="34">
        <f t="shared" si="800"/>
        <v>3342</v>
      </c>
      <c r="H6931" s="34">
        <f t="shared" si="800"/>
        <v>628</v>
      </c>
      <c r="I6931" s="34">
        <f t="shared" si="800"/>
        <v>1639</v>
      </c>
    </row>
    <row r="6932" spans="1:9">
      <c r="A6932" s="81">
        <f t="shared" si="799"/>
        <v>591400002017</v>
      </c>
      <c r="B6932">
        <v>5914</v>
      </c>
      <c r="C6932" t="s">
        <v>1156</v>
      </c>
      <c r="D6932" s="1">
        <v>43100</v>
      </c>
      <c r="E6932" s="34">
        <f t="shared" si="800"/>
        <v>16045</v>
      </c>
      <c r="F6932" s="34">
        <f t="shared" si="800"/>
        <v>5638</v>
      </c>
      <c r="G6932" s="34">
        <f t="shared" si="800"/>
        <v>3402</v>
      </c>
      <c r="H6932" s="34">
        <f t="shared" si="800"/>
        <v>626</v>
      </c>
      <c r="I6932" s="34">
        <f t="shared" si="800"/>
        <v>1610</v>
      </c>
    </row>
    <row r="6933" spans="1:9">
      <c r="A6933" s="81">
        <f t="shared" si="799"/>
        <v>591400002016</v>
      </c>
      <c r="B6933">
        <v>5914</v>
      </c>
      <c r="C6933" t="s">
        <v>1156</v>
      </c>
      <c r="D6933" s="1">
        <v>42735</v>
      </c>
      <c r="E6933" s="34">
        <f t="shared" si="800"/>
        <v>16045</v>
      </c>
      <c r="F6933" s="34">
        <f t="shared" si="800"/>
        <v>5648</v>
      </c>
      <c r="G6933" s="34">
        <f t="shared" si="800"/>
        <v>3445</v>
      </c>
      <c r="H6933" s="34">
        <f t="shared" si="800"/>
        <v>609</v>
      </c>
      <c r="I6933" s="34">
        <f t="shared" si="800"/>
        <v>1594</v>
      </c>
    </row>
    <row r="6934" spans="1:9">
      <c r="A6934" s="81">
        <f t="shared" si="799"/>
        <v>591400002015</v>
      </c>
      <c r="B6934">
        <v>5914</v>
      </c>
      <c r="C6934" t="s">
        <v>1156</v>
      </c>
      <c r="D6934" s="1">
        <v>42369</v>
      </c>
      <c r="E6934" s="34">
        <f t="shared" ref="E6934:I6943" si="801">IF(YEAR($D6934)&lt;2016,VLOOKUP($A6934,LDB_alt,COLUMN()-1,FALSE),IFERROR(VLOOKUP($A6934,LDB_neu,COLUMN()-1,FALSE),""))</f>
        <v>16044.86</v>
      </c>
      <c r="F6934" s="34">
        <f t="shared" si="801"/>
        <v>5634.69</v>
      </c>
      <c r="G6934" s="34">
        <f t="shared" si="801"/>
        <v>3511.24</v>
      </c>
      <c r="H6934" s="34">
        <f t="shared" si="801"/>
        <v>544.77</v>
      </c>
      <c r="I6934" s="34">
        <f t="shared" si="801"/>
        <v>1578.68</v>
      </c>
    </row>
    <row r="6935" spans="1:9">
      <c r="A6935" s="81">
        <f t="shared" si="799"/>
        <v>591400002014</v>
      </c>
      <c r="B6935">
        <v>5914</v>
      </c>
      <c r="C6935" t="s">
        <v>1156</v>
      </c>
      <c r="D6935" s="1">
        <v>42004</v>
      </c>
      <c r="E6935" s="34">
        <f t="shared" si="801"/>
        <v>16044.86</v>
      </c>
      <c r="F6935" s="34">
        <f t="shared" si="801"/>
        <v>5627.29</v>
      </c>
      <c r="G6935" s="34">
        <f t="shared" si="801"/>
        <v>3509.57</v>
      </c>
      <c r="H6935" s="34">
        <f t="shared" si="801"/>
        <v>538.54999999999995</v>
      </c>
      <c r="I6935" s="34">
        <f t="shared" si="801"/>
        <v>1579.17</v>
      </c>
    </row>
    <row r="6936" spans="1:9">
      <c r="A6936" s="81">
        <f t="shared" si="799"/>
        <v>591400002013</v>
      </c>
      <c r="B6936">
        <v>5914</v>
      </c>
      <c r="C6936" t="s">
        <v>1156</v>
      </c>
      <c r="D6936" s="1">
        <v>41639</v>
      </c>
      <c r="E6936" s="34">
        <f t="shared" si="801"/>
        <v>16034.89</v>
      </c>
      <c r="F6936" s="34">
        <f t="shared" si="801"/>
        <v>5616.4699999999993</v>
      </c>
      <c r="G6936" s="34">
        <f t="shared" si="801"/>
        <v>3528.48</v>
      </c>
      <c r="H6936" s="34">
        <f t="shared" si="801"/>
        <v>537.54999999999995</v>
      </c>
      <c r="I6936" s="34">
        <f t="shared" si="801"/>
        <v>1550.44</v>
      </c>
    </row>
    <row r="6937" spans="1:9">
      <c r="A6937" s="81">
        <f t="shared" si="799"/>
        <v>591400002012</v>
      </c>
      <c r="B6937">
        <v>5914</v>
      </c>
      <c r="C6937" t="s">
        <v>1156</v>
      </c>
      <c r="D6937" s="1">
        <v>41274</v>
      </c>
      <c r="E6937" s="34">
        <f t="shared" si="801"/>
        <v>16034.88</v>
      </c>
      <c r="F6937" s="34">
        <f t="shared" si="801"/>
        <v>5609.51</v>
      </c>
      <c r="G6937" s="34">
        <f t="shared" si="801"/>
        <v>3521.45</v>
      </c>
      <c r="H6937" s="34">
        <f t="shared" si="801"/>
        <v>536.94000000000005</v>
      </c>
      <c r="I6937" s="34">
        <f t="shared" si="801"/>
        <v>1551.12</v>
      </c>
    </row>
    <row r="6938" spans="1:9">
      <c r="A6938" s="81">
        <f t="shared" si="799"/>
        <v>591400002011</v>
      </c>
      <c r="B6938">
        <v>5914</v>
      </c>
      <c r="C6938" t="s">
        <v>1156</v>
      </c>
      <c r="D6938" s="1">
        <v>40908</v>
      </c>
      <c r="E6938" s="34">
        <f t="shared" si="801"/>
        <v>16034.99</v>
      </c>
      <c r="F6938" s="34">
        <f t="shared" si="801"/>
        <v>5579.7400000000007</v>
      </c>
      <c r="G6938" s="34">
        <f t="shared" si="801"/>
        <v>3499.4</v>
      </c>
      <c r="H6938" s="34">
        <f t="shared" si="801"/>
        <v>535.20000000000005</v>
      </c>
      <c r="I6938" s="34">
        <f t="shared" si="801"/>
        <v>1545.14</v>
      </c>
    </row>
    <row r="6939" spans="1:9">
      <c r="A6939" s="81">
        <f t="shared" si="799"/>
        <v>591400002010</v>
      </c>
      <c r="B6939">
        <v>5914</v>
      </c>
      <c r="C6939" t="s">
        <v>1156</v>
      </c>
      <c r="D6939" s="1">
        <v>40543</v>
      </c>
      <c r="E6939" s="34">
        <f t="shared" si="801"/>
        <v>16034.92</v>
      </c>
      <c r="F6939" s="34">
        <f t="shared" si="801"/>
        <v>5569.23</v>
      </c>
      <c r="G6939" s="34">
        <f t="shared" si="801"/>
        <v>3494.94</v>
      </c>
      <c r="H6939" s="34">
        <f t="shared" si="801"/>
        <v>533.33000000000004</v>
      </c>
      <c r="I6939" s="34">
        <f t="shared" si="801"/>
        <v>1540.96</v>
      </c>
    </row>
    <row r="6940" spans="1:9">
      <c r="A6940" s="81">
        <f t="shared" si="799"/>
        <v>591400002009</v>
      </c>
      <c r="B6940">
        <v>5914</v>
      </c>
      <c r="C6940" t="s">
        <v>1156</v>
      </c>
      <c r="D6940" s="1">
        <v>40178</v>
      </c>
      <c r="E6940" s="34">
        <f t="shared" si="801"/>
        <v>16034.66</v>
      </c>
      <c r="F6940" s="34">
        <f t="shared" si="801"/>
        <v>5564.82</v>
      </c>
      <c r="G6940" s="34">
        <f t="shared" si="801"/>
        <v>3490.29</v>
      </c>
      <c r="H6940" s="34">
        <f t="shared" si="801"/>
        <v>533.37</v>
      </c>
      <c r="I6940" s="34">
        <f t="shared" si="801"/>
        <v>1541.16</v>
      </c>
    </row>
    <row r="6941" spans="1:9">
      <c r="A6941" s="81">
        <f t="shared" si="799"/>
        <v>591400002008</v>
      </c>
      <c r="B6941">
        <v>5914</v>
      </c>
      <c r="C6941" t="s">
        <v>1156</v>
      </c>
      <c r="D6941" s="1">
        <v>39813</v>
      </c>
      <c r="E6941" s="34">
        <f t="shared" si="801"/>
        <v>16034.88</v>
      </c>
      <c r="F6941" s="34">
        <f t="shared" si="801"/>
        <v>5542.3</v>
      </c>
      <c r="G6941" s="34">
        <f t="shared" si="801"/>
        <v>3478.07</v>
      </c>
      <c r="H6941" s="34">
        <f t="shared" si="801"/>
        <v>522.41</v>
      </c>
      <c r="I6941" s="34">
        <f t="shared" si="801"/>
        <v>1541.82</v>
      </c>
    </row>
    <row r="6942" spans="1:9">
      <c r="A6942" s="81">
        <f t="shared" si="799"/>
        <v>591400002007</v>
      </c>
      <c r="B6942">
        <v>5914</v>
      </c>
      <c r="C6942" t="s">
        <v>1156</v>
      </c>
      <c r="D6942" s="1">
        <v>39447</v>
      </c>
      <c r="E6942" s="34">
        <f t="shared" si="801"/>
        <v>16034.29</v>
      </c>
      <c r="F6942" s="34">
        <f t="shared" si="801"/>
        <v>5520.96</v>
      </c>
      <c r="G6942" s="34">
        <f t="shared" si="801"/>
        <v>3475.45</v>
      </c>
      <c r="H6942" s="34">
        <f t="shared" si="801"/>
        <v>509.75</v>
      </c>
      <c r="I6942" s="34">
        <f t="shared" si="801"/>
        <v>1535.76</v>
      </c>
    </row>
    <row r="6943" spans="1:9">
      <c r="A6943" s="81">
        <f t="shared" si="799"/>
        <v>591400002006</v>
      </c>
      <c r="B6943">
        <v>5914</v>
      </c>
      <c r="C6943" t="s">
        <v>1156</v>
      </c>
      <c r="D6943" s="1">
        <v>39082</v>
      </c>
      <c r="E6943" s="34">
        <f t="shared" si="801"/>
        <v>16034.32</v>
      </c>
      <c r="F6943" s="34">
        <f t="shared" si="801"/>
        <v>5517.3600000000006</v>
      </c>
      <c r="G6943" s="34">
        <f t="shared" si="801"/>
        <v>3471.82</v>
      </c>
      <c r="H6943" s="34">
        <f t="shared" si="801"/>
        <v>510.88</v>
      </c>
      <c r="I6943" s="34">
        <f t="shared" si="801"/>
        <v>1534.66</v>
      </c>
    </row>
    <row r="6944" spans="1:9">
      <c r="A6944" s="81">
        <f t="shared" si="799"/>
        <v>591500002025</v>
      </c>
      <c r="B6944">
        <v>5915</v>
      </c>
      <c r="C6944" t="s">
        <v>1157</v>
      </c>
      <c r="D6944" s="1">
        <v>46022</v>
      </c>
      <c r="E6944" s="34" t="str">
        <f t="shared" ref="E6944:I6953" si="802">IF(YEAR($D6944)&lt;2016,VLOOKUP($A6944,LDB_alt,COLUMN()-1,FALSE),IFERROR(VLOOKUP($A6944,LDB_neu,COLUMN()-1,FALSE),""))</f>
        <v/>
      </c>
      <c r="F6944" s="34" t="str">
        <f t="shared" si="802"/>
        <v/>
      </c>
      <c r="G6944" s="34" t="str">
        <f t="shared" si="802"/>
        <v/>
      </c>
      <c r="H6944" s="34" t="str">
        <f t="shared" si="802"/>
        <v/>
      </c>
      <c r="I6944" s="34" t="str">
        <f t="shared" si="802"/>
        <v/>
      </c>
    </row>
    <row r="6945" spans="1:9">
      <c r="A6945" s="81">
        <f t="shared" si="799"/>
        <v>591500002024</v>
      </c>
      <c r="B6945">
        <v>5915</v>
      </c>
      <c r="C6945" t="s">
        <v>1157</v>
      </c>
      <c r="D6945" s="1">
        <v>45657</v>
      </c>
      <c r="E6945" s="34" t="str">
        <f t="shared" si="802"/>
        <v/>
      </c>
      <c r="F6945" s="34" t="str">
        <f t="shared" si="802"/>
        <v/>
      </c>
      <c r="G6945" s="34" t="str">
        <f t="shared" si="802"/>
        <v/>
      </c>
      <c r="H6945" s="34" t="str">
        <f t="shared" si="802"/>
        <v/>
      </c>
      <c r="I6945" s="34" t="str">
        <f t="shared" si="802"/>
        <v/>
      </c>
    </row>
    <row r="6946" spans="1:9">
      <c r="A6946" s="81">
        <f t="shared" si="799"/>
        <v>591500002023</v>
      </c>
      <c r="B6946">
        <v>5915</v>
      </c>
      <c r="C6946" t="s">
        <v>1157</v>
      </c>
      <c r="D6946" s="1">
        <v>45291</v>
      </c>
      <c r="E6946" s="34" t="str">
        <f t="shared" si="802"/>
        <v/>
      </c>
      <c r="F6946" s="34" t="str">
        <f t="shared" si="802"/>
        <v/>
      </c>
      <c r="G6946" s="34" t="str">
        <f t="shared" si="802"/>
        <v/>
      </c>
      <c r="H6946" s="34" t="str">
        <f t="shared" si="802"/>
        <v/>
      </c>
      <c r="I6946" s="34" t="str">
        <f t="shared" si="802"/>
        <v/>
      </c>
    </row>
    <row r="6947" spans="1:9">
      <c r="A6947" s="81">
        <f t="shared" si="799"/>
        <v>591500002022</v>
      </c>
      <c r="B6947">
        <v>5915</v>
      </c>
      <c r="C6947" t="s">
        <v>1157</v>
      </c>
      <c r="D6947" s="1">
        <v>44926</v>
      </c>
      <c r="E6947" s="34" t="str">
        <f t="shared" si="802"/>
        <v/>
      </c>
      <c r="F6947" s="34" t="str">
        <f t="shared" si="802"/>
        <v/>
      </c>
      <c r="G6947" s="34" t="str">
        <f t="shared" si="802"/>
        <v/>
      </c>
      <c r="H6947" s="34" t="str">
        <f t="shared" si="802"/>
        <v/>
      </c>
      <c r="I6947" s="34" t="str">
        <f t="shared" si="802"/>
        <v/>
      </c>
    </row>
    <row r="6948" spans="1:9">
      <c r="A6948" s="81">
        <f t="shared" si="799"/>
        <v>591500002021</v>
      </c>
      <c r="B6948">
        <v>5915</v>
      </c>
      <c r="C6948" t="s">
        <v>1157</v>
      </c>
      <c r="D6948" s="1">
        <v>44561</v>
      </c>
      <c r="E6948" s="34" t="str">
        <f t="shared" si="802"/>
        <v/>
      </c>
      <c r="F6948" s="34" t="str">
        <f t="shared" si="802"/>
        <v/>
      </c>
      <c r="G6948" s="34" t="str">
        <f t="shared" si="802"/>
        <v/>
      </c>
      <c r="H6948" s="34" t="str">
        <f t="shared" si="802"/>
        <v/>
      </c>
      <c r="I6948" s="34" t="str">
        <f t="shared" si="802"/>
        <v/>
      </c>
    </row>
    <row r="6949" spans="1:9">
      <c r="A6949" s="81">
        <f t="shared" si="799"/>
        <v>591500002020</v>
      </c>
      <c r="B6949">
        <v>5915</v>
      </c>
      <c r="C6949" t="s">
        <v>1157</v>
      </c>
      <c r="D6949" s="1">
        <v>44196</v>
      </c>
      <c r="E6949" s="34" t="str">
        <f t="shared" si="802"/>
        <v/>
      </c>
      <c r="F6949" s="34" t="str">
        <f t="shared" si="802"/>
        <v/>
      </c>
      <c r="G6949" s="34" t="str">
        <f t="shared" si="802"/>
        <v/>
      </c>
      <c r="H6949" s="34" t="str">
        <f t="shared" si="802"/>
        <v/>
      </c>
      <c r="I6949" s="34" t="str">
        <f t="shared" si="802"/>
        <v/>
      </c>
    </row>
    <row r="6950" spans="1:9">
      <c r="A6950" s="81">
        <f t="shared" si="799"/>
        <v>591500002019</v>
      </c>
      <c r="B6950">
        <v>5915</v>
      </c>
      <c r="C6950" t="s">
        <v>1157</v>
      </c>
      <c r="D6950" s="1">
        <v>43830</v>
      </c>
      <c r="E6950" s="34" t="str">
        <f t="shared" si="802"/>
        <v/>
      </c>
      <c r="F6950" s="34" t="str">
        <f t="shared" si="802"/>
        <v/>
      </c>
      <c r="G6950" s="34" t="str">
        <f t="shared" si="802"/>
        <v/>
      </c>
      <c r="H6950" s="34" t="str">
        <f t="shared" si="802"/>
        <v/>
      </c>
      <c r="I6950" s="34" t="str">
        <f t="shared" si="802"/>
        <v/>
      </c>
    </row>
    <row r="6951" spans="1:9">
      <c r="A6951" s="81">
        <f t="shared" si="799"/>
        <v>591500002018</v>
      </c>
      <c r="B6951">
        <v>5915</v>
      </c>
      <c r="C6951" t="s">
        <v>1157</v>
      </c>
      <c r="D6951" s="1">
        <v>43465</v>
      </c>
      <c r="E6951" s="34">
        <f t="shared" si="802"/>
        <v>22643</v>
      </c>
      <c r="F6951" s="34">
        <f t="shared" si="802"/>
        <v>7449</v>
      </c>
      <c r="G6951" s="34">
        <f t="shared" si="802"/>
        <v>4580</v>
      </c>
      <c r="H6951" s="34">
        <f t="shared" si="802"/>
        <v>867</v>
      </c>
      <c r="I6951" s="34">
        <f t="shared" si="802"/>
        <v>2002</v>
      </c>
    </row>
    <row r="6952" spans="1:9">
      <c r="A6952" s="81">
        <f t="shared" si="799"/>
        <v>591500002017</v>
      </c>
      <c r="B6952">
        <v>5915</v>
      </c>
      <c r="C6952" t="s">
        <v>1157</v>
      </c>
      <c r="D6952" s="1">
        <v>43100</v>
      </c>
      <c r="E6952" s="34">
        <f t="shared" si="802"/>
        <v>22643</v>
      </c>
      <c r="F6952" s="34">
        <f t="shared" si="802"/>
        <v>7456</v>
      </c>
      <c r="G6952" s="34">
        <f t="shared" si="802"/>
        <v>4643</v>
      </c>
      <c r="H6952" s="34">
        <f t="shared" si="802"/>
        <v>807</v>
      </c>
      <c r="I6952" s="34">
        <f t="shared" si="802"/>
        <v>2006</v>
      </c>
    </row>
    <row r="6953" spans="1:9">
      <c r="A6953" s="81">
        <f t="shared" si="799"/>
        <v>591500002016</v>
      </c>
      <c r="B6953">
        <v>5915</v>
      </c>
      <c r="C6953" t="s">
        <v>1157</v>
      </c>
      <c r="D6953" s="1">
        <v>42735</v>
      </c>
      <c r="E6953" s="34">
        <f t="shared" si="802"/>
        <v>22643</v>
      </c>
      <c r="F6953" s="34">
        <f t="shared" si="802"/>
        <v>7428</v>
      </c>
      <c r="G6953" s="34">
        <f t="shared" si="802"/>
        <v>4641</v>
      </c>
      <c r="H6953" s="34">
        <f t="shared" si="802"/>
        <v>780</v>
      </c>
      <c r="I6953" s="34">
        <f t="shared" si="802"/>
        <v>2007</v>
      </c>
    </row>
    <row r="6954" spans="1:9">
      <c r="A6954" s="81">
        <f t="shared" si="799"/>
        <v>591500002015</v>
      </c>
      <c r="B6954">
        <v>5915</v>
      </c>
      <c r="C6954" t="s">
        <v>1157</v>
      </c>
      <c r="D6954" s="1">
        <v>42369</v>
      </c>
      <c r="E6954" s="34">
        <f t="shared" ref="E6954:I6963" si="803">IF(YEAR($D6954)&lt;2016,VLOOKUP($A6954,LDB_alt,COLUMN()-1,FALSE),IFERROR(VLOOKUP($A6954,LDB_neu,COLUMN()-1,FALSE),""))</f>
        <v>22642.66</v>
      </c>
      <c r="F6954" s="34">
        <f t="shared" si="803"/>
        <v>7490.6100000000006</v>
      </c>
      <c r="G6954" s="34">
        <f t="shared" si="803"/>
        <v>4725.8</v>
      </c>
      <c r="H6954" s="34">
        <f t="shared" si="803"/>
        <v>678.72</v>
      </c>
      <c r="I6954" s="34">
        <f t="shared" si="803"/>
        <v>2086.09</v>
      </c>
    </row>
    <row r="6955" spans="1:9">
      <c r="A6955" s="81">
        <f t="shared" si="799"/>
        <v>591500002014</v>
      </c>
      <c r="B6955">
        <v>5915</v>
      </c>
      <c r="C6955" t="s">
        <v>1157</v>
      </c>
      <c r="D6955" s="1">
        <v>42004</v>
      </c>
      <c r="E6955" s="34">
        <f t="shared" si="803"/>
        <v>22642.66</v>
      </c>
      <c r="F6955" s="34">
        <f t="shared" si="803"/>
        <v>7421.25</v>
      </c>
      <c r="G6955" s="34">
        <f t="shared" si="803"/>
        <v>4729.8</v>
      </c>
      <c r="H6955" s="34">
        <f t="shared" si="803"/>
        <v>665.92</v>
      </c>
      <c r="I6955" s="34">
        <f t="shared" si="803"/>
        <v>2025.53</v>
      </c>
    </row>
    <row r="6956" spans="1:9">
      <c r="A6956" s="81">
        <f t="shared" si="799"/>
        <v>591500002013</v>
      </c>
      <c r="B6956">
        <v>5915</v>
      </c>
      <c r="C6956" t="s">
        <v>1157</v>
      </c>
      <c r="D6956" s="1">
        <v>41639</v>
      </c>
      <c r="E6956" s="34">
        <f t="shared" si="803"/>
        <v>22642.67</v>
      </c>
      <c r="F6956" s="34">
        <f t="shared" si="803"/>
        <v>7395.0899999999992</v>
      </c>
      <c r="G6956" s="34">
        <f t="shared" si="803"/>
        <v>4750.24</v>
      </c>
      <c r="H6956" s="34">
        <f t="shared" si="803"/>
        <v>624.9</v>
      </c>
      <c r="I6956" s="34">
        <f t="shared" si="803"/>
        <v>2019.95</v>
      </c>
    </row>
    <row r="6957" spans="1:9">
      <c r="A6957" s="81">
        <f t="shared" si="799"/>
        <v>591500002012</v>
      </c>
      <c r="B6957">
        <v>5915</v>
      </c>
      <c r="C6957" t="s">
        <v>1157</v>
      </c>
      <c r="D6957" s="1">
        <v>41274</v>
      </c>
      <c r="E6957" s="34">
        <f t="shared" si="803"/>
        <v>22642.67</v>
      </c>
      <c r="F6957" s="34">
        <f t="shared" si="803"/>
        <v>7386.96</v>
      </c>
      <c r="G6957" s="34">
        <f t="shared" si="803"/>
        <v>4740.4399999999996</v>
      </c>
      <c r="H6957" s="34">
        <f t="shared" si="803"/>
        <v>624.09</v>
      </c>
      <c r="I6957" s="34">
        <f t="shared" si="803"/>
        <v>2022.43</v>
      </c>
    </row>
    <row r="6958" spans="1:9">
      <c r="A6958" s="81">
        <f t="shared" si="799"/>
        <v>591500002011</v>
      </c>
      <c r="B6958">
        <v>5915</v>
      </c>
      <c r="C6958" t="s">
        <v>1157</v>
      </c>
      <c r="D6958" s="1">
        <v>40908</v>
      </c>
      <c r="E6958" s="34">
        <f t="shared" si="803"/>
        <v>22625.599999999999</v>
      </c>
      <c r="F6958" s="34">
        <f t="shared" si="803"/>
        <v>7363.61</v>
      </c>
      <c r="G6958" s="34">
        <f t="shared" si="803"/>
        <v>4730.9399999999996</v>
      </c>
      <c r="H6958" s="34">
        <f t="shared" si="803"/>
        <v>626.38</v>
      </c>
      <c r="I6958" s="34">
        <f t="shared" si="803"/>
        <v>2006.29</v>
      </c>
    </row>
    <row r="6959" spans="1:9">
      <c r="A6959" s="81">
        <f t="shared" si="799"/>
        <v>591500002010</v>
      </c>
      <c r="B6959">
        <v>5915</v>
      </c>
      <c r="C6959" t="s">
        <v>1157</v>
      </c>
      <c r="D6959" s="1">
        <v>40543</v>
      </c>
      <c r="E6959" s="34">
        <f t="shared" si="803"/>
        <v>22625.439999999999</v>
      </c>
      <c r="F6959" s="34">
        <f t="shared" si="803"/>
        <v>7342.34</v>
      </c>
      <c r="G6959" s="34">
        <f t="shared" si="803"/>
        <v>4722.22</v>
      </c>
      <c r="H6959" s="34">
        <f t="shared" si="803"/>
        <v>619.02</v>
      </c>
      <c r="I6959" s="34">
        <f t="shared" si="803"/>
        <v>2001.1</v>
      </c>
    </row>
    <row r="6960" spans="1:9">
      <c r="A6960" s="81">
        <f t="shared" si="799"/>
        <v>591500002009</v>
      </c>
      <c r="B6960">
        <v>5915</v>
      </c>
      <c r="C6960" t="s">
        <v>1157</v>
      </c>
      <c r="D6960" s="1">
        <v>40178</v>
      </c>
      <c r="E6960" s="34">
        <f t="shared" si="803"/>
        <v>22624.92</v>
      </c>
      <c r="F6960" s="34">
        <f t="shared" si="803"/>
        <v>7321.4500000000007</v>
      </c>
      <c r="G6960" s="34">
        <f t="shared" si="803"/>
        <v>4713.3</v>
      </c>
      <c r="H6960" s="34">
        <f t="shared" si="803"/>
        <v>614.35</v>
      </c>
      <c r="I6960" s="34">
        <f t="shared" si="803"/>
        <v>1993.8</v>
      </c>
    </row>
    <row r="6961" spans="1:9">
      <c r="A6961" s="81">
        <f t="shared" si="799"/>
        <v>591500002008</v>
      </c>
      <c r="B6961">
        <v>5915</v>
      </c>
      <c r="C6961" t="s">
        <v>1157</v>
      </c>
      <c r="D6961" s="1">
        <v>39813</v>
      </c>
      <c r="E6961" s="34">
        <f t="shared" si="803"/>
        <v>22623.84</v>
      </c>
      <c r="F6961" s="34">
        <f t="shared" si="803"/>
        <v>7327.07</v>
      </c>
      <c r="G6961" s="34">
        <f t="shared" si="803"/>
        <v>4726.53</v>
      </c>
      <c r="H6961" s="34">
        <f t="shared" si="803"/>
        <v>609.47</v>
      </c>
      <c r="I6961" s="34">
        <f t="shared" si="803"/>
        <v>1991.07</v>
      </c>
    </row>
    <row r="6962" spans="1:9">
      <c r="A6962" s="81">
        <f t="shared" si="799"/>
        <v>591500002007</v>
      </c>
      <c r="B6962">
        <v>5915</v>
      </c>
      <c r="C6962" t="s">
        <v>1157</v>
      </c>
      <c r="D6962" s="1">
        <v>39447</v>
      </c>
      <c r="E6962" s="34">
        <f t="shared" si="803"/>
        <v>22623.62</v>
      </c>
      <c r="F6962" s="34">
        <f t="shared" si="803"/>
        <v>7255.92</v>
      </c>
      <c r="G6962" s="34">
        <f t="shared" si="803"/>
        <v>4678.3999999999996</v>
      </c>
      <c r="H6962" s="34">
        <f t="shared" si="803"/>
        <v>605.89</v>
      </c>
      <c r="I6962" s="34">
        <f t="shared" si="803"/>
        <v>1971.63</v>
      </c>
    </row>
    <row r="6963" spans="1:9">
      <c r="A6963" s="81">
        <f t="shared" si="799"/>
        <v>591500002006</v>
      </c>
      <c r="B6963">
        <v>5915</v>
      </c>
      <c r="C6963" t="s">
        <v>1157</v>
      </c>
      <c r="D6963" s="1">
        <v>39082</v>
      </c>
      <c r="E6963" s="34">
        <f t="shared" si="803"/>
        <v>22624.46</v>
      </c>
      <c r="F6963" s="34">
        <f t="shared" si="803"/>
        <v>7276.3799999999992</v>
      </c>
      <c r="G6963" s="34">
        <f t="shared" si="803"/>
        <v>4718.28</v>
      </c>
      <c r="H6963" s="34">
        <f t="shared" si="803"/>
        <v>596.08000000000004</v>
      </c>
      <c r="I6963" s="34">
        <f t="shared" si="803"/>
        <v>1962.02</v>
      </c>
    </row>
    <row r="6964" spans="1:9">
      <c r="A6964" s="81">
        <f t="shared" si="799"/>
        <v>591600002025</v>
      </c>
      <c r="B6964">
        <v>5916</v>
      </c>
      <c r="C6964" t="s">
        <v>1158</v>
      </c>
      <c r="D6964" s="1">
        <v>46022</v>
      </c>
      <c r="E6964" s="34" t="str">
        <f t="shared" ref="E6964:I6973" si="804">IF(YEAR($D6964)&lt;2016,VLOOKUP($A6964,LDB_alt,COLUMN()-1,FALSE),IFERROR(VLOOKUP($A6964,LDB_neu,COLUMN()-1,FALSE),""))</f>
        <v/>
      </c>
      <c r="F6964" s="34" t="str">
        <f t="shared" si="804"/>
        <v/>
      </c>
      <c r="G6964" s="34" t="str">
        <f t="shared" si="804"/>
        <v/>
      </c>
      <c r="H6964" s="34" t="str">
        <f t="shared" si="804"/>
        <v/>
      </c>
      <c r="I6964" s="34" t="str">
        <f t="shared" si="804"/>
        <v/>
      </c>
    </row>
    <row r="6965" spans="1:9">
      <c r="A6965" s="81">
        <f t="shared" si="799"/>
        <v>591600002024</v>
      </c>
      <c r="B6965">
        <v>5916</v>
      </c>
      <c r="C6965" t="s">
        <v>1158</v>
      </c>
      <c r="D6965" s="1">
        <v>45657</v>
      </c>
      <c r="E6965" s="34" t="str">
        <f t="shared" si="804"/>
        <v/>
      </c>
      <c r="F6965" s="34" t="str">
        <f t="shared" si="804"/>
        <v/>
      </c>
      <c r="G6965" s="34" t="str">
        <f t="shared" si="804"/>
        <v/>
      </c>
      <c r="H6965" s="34" t="str">
        <f t="shared" si="804"/>
        <v/>
      </c>
      <c r="I6965" s="34" t="str">
        <f t="shared" si="804"/>
        <v/>
      </c>
    </row>
    <row r="6966" spans="1:9">
      <c r="A6966" s="81">
        <f t="shared" si="799"/>
        <v>591600002023</v>
      </c>
      <c r="B6966">
        <v>5916</v>
      </c>
      <c r="C6966" t="s">
        <v>1158</v>
      </c>
      <c r="D6966" s="1">
        <v>45291</v>
      </c>
      <c r="E6966" s="34" t="str">
        <f t="shared" si="804"/>
        <v/>
      </c>
      <c r="F6966" s="34" t="str">
        <f t="shared" si="804"/>
        <v/>
      </c>
      <c r="G6966" s="34" t="str">
        <f t="shared" si="804"/>
        <v/>
      </c>
      <c r="H6966" s="34" t="str">
        <f t="shared" si="804"/>
        <v/>
      </c>
      <c r="I6966" s="34" t="str">
        <f t="shared" si="804"/>
        <v/>
      </c>
    </row>
    <row r="6967" spans="1:9">
      <c r="A6967" s="81">
        <f t="shared" si="799"/>
        <v>591600002022</v>
      </c>
      <c r="B6967">
        <v>5916</v>
      </c>
      <c r="C6967" t="s">
        <v>1158</v>
      </c>
      <c r="D6967" s="1">
        <v>44926</v>
      </c>
      <c r="E6967" s="34" t="str">
        <f t="shared" si="804"/>
        <v/>
      </c>
      <c r="F6967" s="34" t="str">
        <f t="shared" si="804"/>
        <v/>
      </c>
      <c r="G6967" s="34" t="str">
        <f t="shared" si="804"/>
        <v/>
      </c>
      <c r="H6967" s="34" t="str">
        <f t="shared" si="804"/>
        <v/>
      </c>
      <c r="I6967" s="34" t="str">
        <f t="shared" si="804"/>
        <v/>
      </c>
    </row>
    <row r="6968" spans="1:9">
      <c r="A6968" s="81">
        <f t="shared" si="799"/>
        <v>591600002021</v>
      </c>
      <c r="B6968">
        <v>5916</v>
      </c>
      <c r="C6968" t="s">
        <v>1158</v>
      </c>
      <c r="D6968" s="1">
        <v>44561</v>
      </c>
      <c r="E6968" s="34" t="str">
        <f t="shared" si="804"/>
        <v/>
      </c>
      <c r="F6968" s="34" t="str">
        <f t="shared" si="804"/>
        <v/>
      </c>
      <c r="G6968" s="34" t="str">
        <f t="shared" si="804"/>
        <v/>
      </c>
      <c r="H6968" s="34" t="str">
        <f t="shared" si="804"/>
        <v/>
      </c>
      <c r="I6968" s="34" t="str">
        <f t="shared" si="804"/>
        <v/>
      </c>
    </row>
    <row r="6969" spans="1:9">
      <c r="A6969" s="81">
        <f t="shared" si="799"/>
        <v>591600002020</v>
      </c>
      <c r="B6969">
        <v>5916</v>
      </c>
      <c r="C6969" t="s">
        <v>1158</v>
      </c>
      <c r="D6969" s="1">
        <v>44196</v>
      </c>
      <c r="E6969" s="34" t="str">
        <f t="shared" si="804"/>
        <v/>
      </c>
      <c r="F6969" s="34" t="str">
        <f t="shared" si="804"/>
        <v/>
      </c>
      <c r="G6969" s="34" t="str">
        <f t="shared" si="804"/>
        <v/>
      </c>
      <c r="H6969" s="34" t="str">
        <f t="shared" si="804"/>
        <v/>
      </c>
      <c r="I6969" s="34" t="str">
        <f t="shared" si="804"/>
        <v/>
      </c>
    </row>
    <row r="6970" spans="1:9">
      <c r="A6970" s="81">
        <f t="shared" si="799"/>
        <v>591600002019</v>
      </c>
      <c r="B6970">
        <v>5916</v>
      </c>
      <c r="C6970" t="s">
        <v>1158</v>
      </c>
      <c r="D6970" s="1">
        <v>43830</v>
      </c>
      <c r="E6970" s="34" t="str">
        <f t="shared" si="804"/>
        <v/>
      </c>
      <c r="F6970" s="34" t="str">
        <f t="shared" si="804"/>
        <v/>
      </c>
      <c r="G6970" s="34" t="str">
        <f t="shared" si="804"/>
        <v/>
      </c>
      <c r="H6970" s="34" t="str">
        <f t="shared" si="804"/>
        <v/>
      </c>
      <c r="I6970" s="34" t="str">
        <f t="shared" si="804"/>
        <v/>
      </c>
    </row>
    <row r="6971" spans="1:9">
      <c r="A6971" s="81">
        <f t="shared" si="799"/>
        <v>591600002018</v>
      </c>
      <c r="B6971">
        <v>5916</v>
      </c>
      <c r="C6971" t="s">
        <v>1158</v>
      </c>
      <c r="D6971" s="1">
        <v>43465</v>
      </c>
      <c r="E6971" s="34">
        <f t="shared" si="804"/>
        <v>5142</v>
      </c>
      <c r="F6971" s="34">
        <f t="shared" si="804"/>
        <v>3853</v>
      </c>
      <c r="G6971" s="34">
        <f t="shared" si="804"/>
        <v>2309</v>
      </c>
      <c r="H6971" s="34">
        <f t="shared" si="804"/>
        <v>610</v>
      </c>
      <c r="I6971" s="34">
        <f t="shared" si="804"/>
        <v>934</v>
      </c>
    </row>
    <row r="6972" spans="1:9">
      <c r="A6972" s="81">
        <f t="shared" si="799"/>
        <v>591600002017</v>
      </c>
      <c r="B6972">
        <v>5916</v>
      </c>
      <c r="C6972" t="s">
        <v>1158</v>
      </c>
      <c r="D6972" s="1">
        <v>43100</v>
      </c>
      <c r="E6972" s="34">
        <f t="shared" si="804"/>
        <v>5142</v>
      </c>
      <c r="F6972" s="34">
        <f t="shared" si="804"/>
        <v>3897</v>
      </c>
      <c r="G6972" s="34">
        <f t="shared" si="804"/>
        <v>2292</v>
      </c>
      <c r="H6972" s="34">
        <f t="shared" si="804"/>
        <v>633</v>
      </c>
      <c r="I6972" s="34">
        <f t="shared" si="804"/>
        <v>972</v>
      </c>
    </row>
    <row r="6973" spans="1:9">
      <c r="A6973" s="81">
        <f t="shared" si="799"/>
        <v>591600002016</v>
      </c>
      <c r="B6973">
        <v>5916</v>
      </c>
      <c r="C6973" t="s">
        <v>1158</v>
      </c>
      <c r="D6973" s="1">
        <v>42735</v>
      </c>
      <c r="E6973" s="34">
        <f t="shared" si="804"/>
        <v>5142</v>
      </c>
      <c r="F6973" s="34">
        <f t="shared" si="804"/>
        <v>3895</v>
      </c>
      <c r="G6973" s="34">
        <f t="shared" si="804"/>
        <v>2274</v>
      </c>
      <c r="H6973" s="34">
        <f t="shared" si="804"/>
        <v>642</v>
      </c>
      <c r="I6973" s="34">
        <f t="shared" si="804"/>
        <v>979</v>
      </c>
    </row>
    <row r="6974" spans="1:9">
      <c r="A6974" s="81">
        <f t="shared" si="799"/>
        <v>591600002015</v>
      </c>
      <c r="B6974">
        <v>5916</v>
      </c>
      <c r="C6974" t="s">
        <v>1158</v>
      </c>
      <c r="D6974" s="1">
        <v>42369</v>
      </c>
      <c r="E6974" s="34">
        <f t="shared" ref="E6974:I6983" si="805">IF(YEAR($D6974)&lt;2016,VLOOKUP($A6974,LDB_alt,COLUMN()-1,FALSE),IFERROR(VLOOKUP($A6974,LDB_neu,COLUMN()-1,FALSE),""))</f>
        <v>5141.99</v>
      </c>
      <c r="F6974" s="34">
        <f t="shared" si="805"/>
        <v>3994.01</v>
      </c>
      <c r="G6974" s="34">
        <f t="shared" si="805"/>
        <v>2295.5500000000002</v>
      </c>
      <c r="H6974" s="34">
        <f t="shared" si="805"/>
        <v>629.22</v>
      </c>
      <c r="I6974" s="34">
        <f t="shared" si="805"/>
        <v>1069.24</v>
      </c>
    </row>
    <row r="6975" spans="1:9">
      <c r="A6975" s="81">
        <f t="shared" si="799"/>
        <v>591600002014</v>
      </c>
      <c r="B6975">
        <v>5916</v>
      </c>
      <c r="C6975" t="s">
        <v>1158</v>
      </c>
      <c r="D6975" s="1">
        <v>42004</v>
      </c>
      <c r="E6975" s="34">
        <f t="shared" si="805"/>
        <v>5141.99</v>
      </c>
      <c r="F6975" s="34">
        <f t="shared" si="805"/>
        <v>3994.09</v>
      </c>
      <c r="G6975" s="34">
        <f t="shared" si="805"/>
        <v>2346.54</v>
      </c>
      <c r="H6975" s="34">
        <f t="shared" si="805"/>
        <v>566.4</v>
      </c>
      <c r="I6975" s="34">
        <f t="shared" si="805"/>
        <v>1081.1500000000001</v>
      </c>
    </row>
    <row r="6976" spans="1:9">
      <c r="A6976" s="81">
        <f t="shared" si="799"/>
        <v>591600002013</v>
      </c>
      <c r="B6976">
        <v>5916</v>
      </c>
      <c r="C6976" t="s">
        <v>1158</v>
      </c>
      <c r="D6976" s="1">
        <v>41639</v>
      </c>
      <c r="E6976" s="34">
        <f t="shared" si="805"/>
        <v>5141.99</v>
      </c>
      <c r="F6976" s="34">
        <f t="shared" si="805"/>
        <v>3988.41</v>
      </c>
      <c r="G6976" s="34">
        <f t="shared" si="805"/>
        <v>2368.1999999999998</v>
      </c>
      <c r="H6976" s="34">
        <f t="shared" si="805"/>
        <v>568.02</v>
      </c>
      <c r="I6976" s="34">
        <f t="shared" si="805"/>
        <v>1052.19</v>
      </c>
    </row>
    <row r="6977" spans="1:9">
      <c r="A6977" s="81">
        <f t="shared" si="799"/>
        <v>591600002012</v>
      </c>
      <c r="B6977">
        <v>5916</v>
      </c>
      <c r="C6977" t="s">
        <v>1158</v>
      </c>
      <c r="D6977" s="1">
        <v>41274</v>
      </c>
      <c r="E6977" s="34">
        <f t="shared" si="805"/>
        <v>5141.99</v>
      </c>
      <c r="F6977" s="34">
        <f t="shared" si="805"/>
        <v>3997.79</v>
      </c>
      <c r="G6977" s="34">
        <f t="shared" si="805"/>
        <v>2396.9499999999998</v>
      </c>
      <c r="H6977" s="34">
        <f t="shared" si="805"/>
        <v>573.22</v>
      </c>
      <c r="I6977" s="34">
        <f t="shared" si="805"/>
        <v>1027.6199999999999</v>
      </c>
    </row>
    <row r="6978" spans="1:9">
      <c r="A6978" s="81">
        <f t="shared" si="799"/>
        <v>591600002011</v>
      </c>
      <c r="B6978">
        <v>5916</v>
      </c>
      <c r="C6978" t="s">
        <v>1158</v>
      </c>
      <c r="D6978" s="1">
        <v>40908</v>
      </c>
      <c r="E6978" s="34">
        <f t="shared" si="805"/>
        <v>5141.09</v>
      </c>
      <c r="F6978" s="34">
        <f t="shared" si="805"/>
        <v>3961.05</v>
      </c>
      <c r="G6978" s="34">
        <f t="shared" si="805"/>
        <v>2406.34</v>
      </c>
      <c r="H6978" s="34">
        <f t="shared" si="805"/>
        <v>554.57000000000005</v>
      </c>
      <c r="I6978" s="34">
        <f t="shared" si="805"/>
        <v>1000.14</v>
      </c>
    </row>
    <row r="6979" spans="1:9">
      <c r="A6979" s="81">
        <f t="shared" si="799"/>
        <v>591600002010</v>
      </c>
      <c r="B6979">
        <v>5916</v>
      </c>
      <c r="C6979" t="s">
        <v>1158</v>
      </c>
      <c r="D6979" s="1">
        <v>40543</v>
      </c>
      <c r="E6979" s="34">
        <f t="shared" si="805"/>
        <v>5140.95</v>
      </c>
      <c r="F6979" s="34">
        <f t="shared" si="805"/>
        <v>3932.8</v>
      </c>
      <c r="G6979" s="34">
        <f t="shared" si="805"/>
        <v>2414.0100000000002</v>
      </c>
      <c r="H6979" s="34">
        <f t="shared" si="805"/>
        <v>528.78</v>
      </c>
      <c r="I6979" s="34">
        <f t="shared" si="805"/>
        <v>990.01</v>
      </c>
    </row>
    <row r="6980" spans="1:9">
      <c r="A6980" s="81">
        <f t="shared" si="799"/>
        <v>591600002009</v>
      </c>
      <c r="B6980">
        <v>5916</v>
      </c>
      <c r="C6980" t="s">
        <v>1158</v>
      </c>
      <c r="D6980" s="1">
        <v>40178</v>
      </c>
      <c r="E6980" s="34">
        <f t="shared" si="805"/>
        <v>5140.92</v>
      </c>
      <c r="F6980" s="34">
        <f t="shared" si="805"/>
        <v>3910.54</v>
      </c>
      <c r="G6980" s="34">
        <f t="shared" si="805"/>
        <v>2427.81</v>
      </c>
      <c r="H6980" s="34">
        <f t="shared" si="805"/>
        <v>495.06</v>
      </c>
      <c r="I6980" s="34">
        <f t="shared" si="805"/>
        <v>987.67</v>
      </c>
    </row>
    <row r="6981" spans="1:9">
      <c r="A6981" s="81">
        <f t="shared" ref="A6981:A7044" si="806">(LEFT(B6981&amp;"00000000",8)&amp;YEAR(D6981))+0</f>
        <v>591600002008</v>
      </c>
      <c r="B6981">
        <v>5916</v>
      </c>
      <c r="C6981" t="s">
        <v>1158</v>
      </c>
      <c r="D6981" s="1">
        <v>39813</v>
      </c>
      <c r="E6981" s="34">
        <f t="shared" si="805"/>
        <v>5140.96</v>
      </c>
      <c r="F6981" s="34">
        <f t="shared" si="805"/>
        <v>3899.81</v>
      </c>
      <c r="G6981" s="34">
        <f t="shared" si="805"/>
        <v>2444.8000000000002</v>
      </c>
      <c r="H6981" s="34">
        <f t="shared" si="805"/>
        <v>468.14</v>
      </c>
      <c r="I6981" s="34">
        <f t="shared" si="805"/>
        <v>986.87</v>
      </c>
    </row>
    <row r="6982" spans="1:9">
      <c r="A6982" s="81">
        <f t="shared" si="806"/>
        <v>591600002007</v>
      </c>
      <c r="B6982">
        <v>5916</v>
      </c>
      <c r="C6982" t="s">
        <v>1158</v>
      </c>
      <c r="D6982" s="1">
        <v>39447</v>
      </c>
      <c r="E6982" s="34">
        <f t="shared" si="805"/>
        <v>5140.8100000000004</v>
      </c>
      <c r="F6982" s="34">
        <f t="shared" si="805"/>
        <v>3897.13</v>
      </c>
      <c r="G6982" s="34">
        <f t="shared" si="805"/>
        <v>2471.69</v>
      </c>
      <c r="H6982" s="34">
        <f t="shared" si="805"/>
        <v>439.84</v>
      </c>
      <c r="I6982" s="34">
        <f t="shared" si="805"/>
        <v>985.6</v>
      </c>
    </row>
    <row r="6983" spans="1:9">
      <c r="A6983" s="81">
        <f t="shared" si="806"/>
        <v>591600002006</v>
      </c>
      <c r="B6983">
        <v>5916</v>
      </c>
      <c r="C6983" t="s">
        <v>1158</v>
      </c>
      <c r="D6983" s="1">
        <v>39082</v>
      </c>
      <c r="E6983" s="34">
        <f t="shared" si="805"/>
        <v>5140.8999999999996</v>
      </c>
      <c r="F6983" s="34">
        <f t="shared" si="805"/>
        <v>3878.27</v>
      </c>
      <c r="G6983" s="34">
        <f t="shared" si="805"/>
        <v>2474.3000000000002</v>
      </c>
      <c r="H6983" s="34">
        <f t="shared" si="805"/>
        <v>416.04</v>
      </c>
      <c r="I6983" s="34">
        <f t="shared" si="805"/>
        <v>987.93</v>
      </c>
    </row>
    <row r="6984" spans="1:9">
      <c r="A6984" s="81">
        <f t="shared" si="806"/>
        <v>595400002025</v>
      </c>
      <c r="B6984">
        <v>5954</v>
      </c>
      <c r="C6984" t="s">
        <v>566</v>
      </c>
      <c r="D6984" s="1">
        <v>46022</v>
      </c>
      <c r="E6984" s="34" t="str">
        <f t="shared" ref="E6984:I6993" si="807">IF(YEAR($D6984)&lt;2016,VLOOKUP($A6984,LDB_alt,COLUMN()-1,FALSE),IFERROR(VLOOKUP($A6984,LDB_neu,COLUMN()-1,FALSE),""))</f>
        <v/>
      </c>
      <c r="F6984" s="34" t="str">
        <f t="shared" si="807"/>
        <v/>
      </c>
      <c r="G6984" s="34" t="str">
        <f t="shared" si="807"/>
        <v/>
      </c>
      <c r="H6984" s="34" t="str">
        <f t="shared" si="807"/>
        <v/>
      </c>
      <c r="I6984" s="34" t="str">
        <f t="shared" si="807"/>
        <v/>
      </c>
    </row>
    <row r="6985" spans="1:9">
      <c r="A6985" s="81">
        <f t="shared" si="806"/>
        <v>595400002024</v>
      </c>
      <c r="B6985">
        <v>5954</v>
      </c>
      <c r="C6985" t="s">
        <v>566</v>
      </c>
      <c r="D6985" s="1">
        <v>45657</v>
      </c>
      <c r="E6985" s="34" t="str">
        <f t="shared" si="807"/>
        <v/>
      </c>
      <c r="F6985" s="34" t="str">
        <f t="shared" si="807"/>
        <v/>
      </c>
      <c r="G6985" s="34" t="str">
        <f t="shared" si="807"/>
        <v/>
      </c>
      <c r="H6985" s="34" t="str">
        <f t="shared" si="807"/>
        <v/>
      </c>
      <c r="I6985" s="34" t="str">
        <f t="shared" si="807"/>
        <v/>
      </c>
    </row>
    <row r="6986" spans="1:9">
      <c r="A6986" s="81">
        <f t="shared" si="806"/>
        <v>595400002023</v>
      </c>
      <c r="B6986">
        <v>5954</v>
      </c>
      <c r="C6986" t="s">
        <v>566</v>
      </c>
      <c r="D6986" s="1">
        <v>45291</v>
      </c>
      <c r="E6986" s="34" t="str">
        <f t="shared" si="807"/>
        <v/>
      </c>
      <c r="F6986" s="34" t="str">
        <f t="shared" si="807"/>
        <v/>
      </c>
      <c r="G6986" s="34" t="str">
        <f t="shared" si="807"/>
        <v/>
      </c>
      <c r="H6986" s="34" t="str">
        <f t="shared" si="807"/>
        <v/>
      </c>
      <c r="I6986" s="34" t="str">
        <f t="shared" si="807"/>
        <v/>
      </c>
    </row>
    <row r="6987" spans="1:9">
      <c r="A6987" s="81">
        <f t="shared" si="806"/>
        <v>595400002022</v>
      </c>
      <c r="B6987">
        <v>5954</v>
      </c>
      <c r="C6987" t="s">
        <v>566</v>
      </c>
      <c r="D6987" s="1">
        <v>44926</v>
      </c>
      <c r="E6987" s="34" t="str">
        <f t="shared" si="807"/>
        <v/>
      </c>
      <c r="F6987" s="34" t="str">
        <f t="shared" si="807"/>
        <v/>
      </c>
      <c r="G6987" s="34" t="str">
        <f t="shared" si="807"/>
        <v/>
      </c>
      <c r="H6987" s="34" t="str">
        <f t="shared" si="807"/>
        <v/>
      </c>
      <c r="I6987" s="34" t="str">
        <f t="shared" si="807"/>
        <v/>
      </c>
    </row>
    <row r="6988" spans="1:9">
      <c r="A6988" s="81">
        <f t="shared" si="806"/>
        <v>595400002021</v>
      </c>
      <c r="B6988">
        <v>5954</v>
      </c>
      <c r="C6988" t="s">
        <v>566</v>
      </c>
      <c r="D6988" s="1">
        <v>44561</v>
      </c>
      <c r="E6988" s="34" t="str">
        <f t="shared" si="807"/>
        <v/>
      </c>
      <c r="F6988" s="34" t="str">
        <f t="shared" si="807"/>
        <v/>
      </c>
      <c r="G6988" s="34" t="str">
        <f t="shared" si="807"/>
        <v/>
      </c>
      <c r="H6988" s="34" t="str">
        <f t="shared" si="807"/>
        <v/>
      </c>
      <c r="I6988" s="34" t="str">
        <f t="shared" si="807"/>
        <v/>
      </c>
    </row>
    <row r="6989" spans="1:9">
      <c r="A6989" s="81">
        <f t="shared" si="806"/>
        <v>595400002020</v>
      </c>
      <c r="B6989">
        <v>5954</v>
      </c>
      <c r="C6989" t="s">
        <v>566</v>
      </c>
      <c r="D6989" s="1">
        <v>44196</v>
      </c>
      <c r="E6989" s="34" t="str">
        <f t="shared" si="807"/>
        <v/>
      </c>
      <c r="F6989" s="34" t="str">
        <f t="shared" si="807"/>
        <v/>
      </c>
      <c r="G6989" s="34" t="str">
        <f t="shared" si="807"/>
        <v/>
      </c>
      <c r="H6989" s="34" t="str">
        <f t="shared" si="807"/>
        <v/>
      </c>
      <c r="I6989" s="34" t="str">
        <f t="shared" si="807"/>
        <v/>
      </c>
    </row>
    <row r="6990" spans="1:9">
      <c r="A6990" s="81">
        <f t="shared" si="806"/>
        <v>595400002019</v>
      </c>
      <c r="B6990">
        <v>5954</v>
      </c>
      <c r="C6990" t="s">
        <v>566</v>
      </c>
      <c r="D6990" s="1">
        <v>43830</v>
      </c>
      <c r="E6990" s="34" t="str">
        <f t="shared" si="807"/>
        <v/>
      </c>
      <c r="F6990" s="34" t="str">
        <f t="shared" si="807"/>
        <v/>
      </c>
      <c r="G6990" s="34" t="str">
        <f t="shared" si="807"/>
        <v/>
      </c>
      <c r="H6990" s="34" t="str">
        <f t="shared" si="807"/>
        <v/>
      </c>
      <c r="I6990" s="34" t="str">
        <f t="shared" si="807"/>
        <v/>
      </c>
    </row>
    <row r="6991" spans="1:9">
      <c r="A6991" s="81">
        <f t="shared" si="806"/>
        <v>595400002018</v>
      </c>
      <c r="B6991">
        <v>5954</v>
      </c>
      <c r="C6991" t="s">
        <v>566</v>
      </c>
      <c r="D6991" s="1">
        <v>43465</v>
      </c>
      <c r="E6991" s="34">
        <f t="shared" si="807"/>
        <v>40964</v>
      </c>
      <c r="F6991" s="34">
        <f t="shared" si="807"/>
        <v>11890</v>
      </c>
      <c r="G6991" s="34">
        <f t="shared" si="807"/>
        <v>7954</v>
      </c>
      <c r="H6991" s="34">
        <f t="shared" si="807"/>
        <v>1051</v>
      </c>
      <c r="I6991" s="34">
        <f t="shared" si="807"/>
        <v>2885</v>
      </c>
    </row>
    <row r="6992" spans="1:9">
      <c r="A6992" s="81">
        <f t="shared" si="806"/>
        <v>595400002017</v>
      </c>
      <c r="B6992">
        <v>5954</v>
      </c>
      <c r="C6992" t="s">
        <v>566</v>
      </c>
      <c r="D6992" s="1">
        <v>43100</v>
      </c>
      <c r="E6992" s="34">
        <f t="shared" si="807"/>
        <v>40964</v>
      </c>
      <c r="F6992" s="34">
        <f t="shared" si="807"/>
        <v>11856</v>
      </c>
      <c r="G6992" s="34">
        <f t="shared" si="807"/>
        <v>7917</v>
      </c>
      <c r="H6992" s="34">
        <f t="shared" si="807"/>
        <v>1041</v>
      </c>
      <c r="I6992" s="34">
        <f t="shared" si="807"/>
        <v>2898</v>
      </c>
    </row>
    <row r="6993" spans="1:9">
      <c r="A6993" s="81">
        <f t="shared" si="806"/>
        <v>595400002016</v>
      </c>
      <c r="B6993">
        <v>5954</v>
      </c>
      <c r="C6993" t="s">
        <v>566</v>
      </c>
      <c r="D6993" s="1">
        <v>42735</v>
      </c>
      <c r="E6993" s="34">
        <f t="shared" si="807"/>
        <v>40964</v>
      </c>
      <c r="F6993" s="34">
        <f t="shared" si="807"/>
        <v>11827</v>
      </c>
      <c r="G6993" s="34">
        <f t="shared" si="807"/>
        <v>7891</v>
      </c>
      <c r="H6993" s="34">
        <f t="shared" si="807"/>
        <v>1034</v>
      </c>
      <c r="I6993" s="34">
        <f t="shared" si="807"/>
        <v>2902</v>
      </c>
    </row>
    <row r="6994" spans="1:9">
      <c r="A6994" s="81">
        <f t="shared" si="806"/>
        <v>595400002015</v>
      </c>
      <c r="B6994">
        <v>5954</v>
      </c>
      <c r="C6994" t="s">
        <v>566</v>
      </c>
      <c r="D6994" s="1">
        <v>42369</v>
      </c>
      <c r="E6994" s="34">
        <f t="shared" ref="E6994:I7003" si="808">IF(YEAR($D6994)&lt;2016,VLOOKUP($A6994,LDB_alt,COLUMN()-1,FALSE),IFERROR(VLOOKUP($A6994,LDB_neu,COLUMN()-1,FALSE),""))</f>
        <v>40963.620000000003</v>
      </c>
      <c r="F6994" s="34">
        <f t="shared" si="808"/>
        <v>11791.57</v>
      </c>
      <c r="G6994" s="34">
        <f t="shared" si="808"/>
        <v>8029.43</v>
      </c>
      <c r="H6994" s="34">
        <f t="shared" si="808"/>
        <v>871.81</v>
      </c>
      <c r="I6994" s="34">
        <f t="shared" si="808"/>
        <v>2890.33</v>
      </c>
    </row>
    <row r="6995" spans="1:9">
      <c r="A6995" s="81">
        <f t="shared" si="806"/>
        <v>595400002014</v>
      </c>
      <c r="B6995">
        <v>5954</v>
      </c>
      <c r="C6995" t="s">
        <v>566</v>
      </c>
      <c r="D6995" s="1">
        <v>42004</v>
      </c>
      <c r="E6995" s="34">
        <f t="shared" si="808"/>
        <v>40846.25</v>
      </c>
      <c r="F6995" s="34">
        <f t="shared" si="808"/>
        <v>11755.76</v>
      </c>
      <c r="G6995" s="34">
        <f t="shared" si="808"/>
        <v>8001.61</v>
      </c>
      <c r="H6995" s="34">
        <f t="shared" si="808"/>
        <v>873.97</v>
      </c>
      <c r="I6995" s="34">
        <f t="shared" si="808"/>
        <v>2880.18</v>
      </c>
    </row>
    <row r="6996" spans="1:9">
      <c r="A6996" s="81">
        <f t="shared" si="806"/>
        <v>595400002013</v>
      </c>
      <c r="B6996">
        <v>5954</v>
      </c>
      <c r="C6996" t="s">
        <v>566</v>
      </c>
      <c r="D6996" s="1">
        <v>41639</v>
      </c>
      <c r="E6996" s="34">
        <f t="shared" si="808"/>
        <v>40844.46</v>
      </c>
      <c r="F6996" s="34">
        <f t="shared" si="808"/>
        <v>11721.949999999999</v>
      </c>
      <c r="G6996" s="34">
        <f t="shared" si="808"/>
        <v>7977.53</v>
      </c>
      <c r="H6996" s="34">
        <f t="shared" si="808"/>
        <v>866.85</v>
      </c>
      <c r="I6996" s="34">
        <f t="shared" si="808"/>
        <v>2877.57</v>
      </c>
    </row>
    <row r="6997" spans="1:9">
      <c r="A6997" s="81">
        <f t="shared" si="806"/>
        <v>595400002012</v>
      </c>
      <c r="B6997">
        <v>5954</v>
      </c>
      <c r="C6997" t="s">
        <v>566</v>
      </c>
      <c r="D6997" s="1">
        <v>41274</v>
      </c>
      <c r="E6997" s="34">
        <f t="shared" si="808"/>
        <v>40844</v>
      </c>
      <c r="F6997" s="34">
        <f t="shared" si="808"/>
        <v>11694.93</v>
      </c>
      <c r="G6997" s="34">
        <f t="shared" si="808"/>
        <v>7969.76</v>
      </c>
      <c r="H6997" s="34">
        <f t="shared" si="808"/>
        <v>846.27</v>
      </c>
      <c r="I6997" s="34">
        <f t="shared" si="808"/>
        <v>2878.9</v>
      </c>
    </row>
    <row r="6998" spans="1:9">
      <c r="A6998" s="81">
        <f t="shared" si="806"/>
        <v>595400002011</v>
      </c>
      <c r="B6998">
        <v>5954</v>
      </c>
      <c r="C6998" t="s">
        <v>566</v>
      </c>
      <c r="D6998" s="1">
        <v>40908</v>
      </c>
      <c r="E6998" s="34">
        <f t="shared" si="808"/>
        <v>40844.03</v>
      </c>
      <c r="F6998" s="34">
        <f t="shared" si="808"/>
        <v>11681.44</v>
      </c>
      <c r="G6998" s="34">
        <f t="shared" si="808"/>
        <v>7957.71</v>
      </c>
      <c r="H6998" s="34">
        <f t="shared" si="808"/>
        <v>843.4</v>
      </c>
      <c r="I6998" s="34">
        <f t="shared" si="808"/>
        <v>2880.33</v>
      </c>
    </row>
    <row r="6999" spans="1:9">
      <c r="A6999" s="81">
        <f t="shared" si="806"/>
        <v>595400002010</v>
      </c>
      <c r="B6999">
        <v>5954</v>
      </c>
      <c r="C6999" t="s">
        <v>566</v>
      </c>
      <c r="D6999" s="1">
        <v>40543</v>
      </c>
      <c r="E6999" s="34">
        <f t="shared" si="808"/>
        <v>40833.49</v>
      </c>
      <c r="F6999" s="34">
        <f t="shared" si="808"/>
        <v>11613.58</v>
      </c>
      <c r="G6999" s="34">
        <f t="shared" si="808"/>
        <v>7939.64</v>
      </c>
      <c r="H6999" s="34">
        <f t="shared" si="808"/>
        <v>816.78</v>
      </c>
      <c r="I6999" s="34">
        <f t="shared" si="808"/>
        <v>2857.16</v>
      </c>
    </row>
    <row r="7000" spans="1:9">
      <c r="A7000" s="81">
        <f t="shared" si="806"/>
        <v>595400002009</v>
      </c>
      <c r="B7000">
        <v>5954</v>
      </c>
      <c r="C7000" t="s">
        <v>566</v>
      </c>
      <c r="D7000" s="1">
        <v>40178</v>
      </c>
      <c r="E7000" s="34">
        <f t="shared" si="808"/>
        <v>40834.1</v>
      </c>
      <c r="F7000" s="34">
        <f t="shared" si="808"/>
        <v>11595.42</v>
      </c>
      <c r="G7000" s="34">
        <f t="shared" si="808"/>
        <v>7927.52</v>
      </c>
      <c r="H7000" s="34">
        <f t="shared" si="808"/>
        <v>812.47</v>
      </c>
      <c r="I7000" s="34">
        <f t="shared" si="808"/>
        <v>2855.43</v>
      </c>
    </row>
    <row r="7001" spans="1:9">
      <c r="A7001" s="81">
        <f t="shared" si="806"/>
        <v>595400002008</v>
      </c>
      <c r="B7001">
        <v>5954</v>
      </c>
      <c r="C7001" t="s">
        <v>566</v>
      </c>
      <c r="D7001" s="1">
        <v>39813</v>
      </c>
      <c r="E7001" s="34">
        <f t="shared" si="808"/>
        <v>40832.519999999997</v>
      </c>
      <c r="F7001" s="34">
        <f t="shared" si="808"/>
        <v>11567.41</v>
      </c>
      <c r="G7001" s="34">
        <f t="shared" si="808"/>
        <v>7904.33</v>
      </c>
      <c r="H7001" s="34">
        <f t="shared" si="808"/>
        <v>812.88</v>
      </c>
      <c r="I7001" s="34">
        <f t="shared" si="808"/>
        <v>2850.2</v>
      </c>
    </row>
    <row r="7002" spans="1:9">
      <c r="A7002" s="81">
        <f t="shared" si="806"/>
        <v>595400002007</v>
      </c>
      <c r="B7002">
        <v>5954</v>
      </c>
      <c r="C7002" t="s">
        <v>566</v>
      </c>
      <c r="D7002" s="1">
        <v>39447</v>
      </c>
      <c r="E7002" s="34">
        <f t="shared" si="808"/>
        <v>40831.160000000003</v>
      </c>
      <c r="F7002" s="34">
        <f t="shared" si="808"/>
        <v>11530.400000000001</v>
      </c>
      <c r="G7002" s="34">
        <f t="shared" si="808"/>
        <v>7867.88</v>
      </c>
      <c r="H7002" s="34">
        <f t="shared" si="808"/>
        <v>812.72</v>
      </c>
      <c r="I7002" s="34">
        <f t="shared" si="808"/>
        <v>2849.8</v>
      </c>
    </row>
    <row r="7003" spans="1:9">
      <c r="A7003" s="81">
        <f t="shared" si="806"/>
        <v>595400002006</v>
      </c>
      <c r="B7003">
        <v>5954</v>
      </c>
      <c r="C7003" t="s">
        <v>566</v>
      </c>
      <c r="D7003" s="1">
        <v>39082</v>
      </c>
      <c r="E7003" s="34">
        <f t="shared" si="808"/>
        <v>40831.480000000003</v>
      </c>
      <c r="F7003" s="34">
        <f t="shared" si="808"/>
        <v>11497.83</v>
      </c>
      <c r="G7003" s="34">
        <f t="shared" si="808"/>
        <v>7841.92</v>
      </c>
      <c r="H7003" s="34">
        <f t="shared" si="808"/>
        <v>809.35</v>
      </c>
      <c r="I7003" s="34">
        <f t="shared" si="808"/>
        <v>2846.56</v>
      </c>
    </row>
    <row r="7004" spans="1:9">
      <c r="A7004" s="81">
        <f t="shared" si="806"/>
        <v>595400402025</v>
      </c>
      <c r="B7004">
        <v>5954004</v>
      </c>
      <c r="C7004" t="s">
        <v>1159</v>
      </c>
      <c r="D7004" s="1">
        <v>46022</v>
      </c>
      <c r="E7004" s="34" t="str">
        <f t="shared" ref="E7004:I7013" si="809">IF(YEAR($D7004)&lt;2016,VLOOKUP($A7004,LDB_alt,COLUMN()-1,FALSE),IFERROR(VLOOKUP($A7004,LDB_neu,COLUMN()-1,FALSE),""))</f>
        <v/>
      </c>
      <c r="F7004" s="34" t="str">
        <f t="shared" si="809"/>
        <v/>
      </c>
      <c r="G7004" s="34" t="str">
        <f t="shared" si="809"/>
        <v/>
      </c>
      <c r="H7004" s="34" t="str">
        <f t="shared" si="809"/>
        <v/>
      </c>
      <c r="I7004" s="34" t="str">
        <f t="shared" si="809"/>
        <v/>
      </c>
    </row>
    <row r="7005" spans="1:9">
      <c r="A7005" s="81">
        <f t="shared" si="806"/>
        <v>595400402024</v>
      </c>
      <c r="B7005">
        <v>5954004</v>
      </c>
      <c r="C7005" t="s">
        <v>1159</v>
      </c>
      <c r="D7005" s="1">
        <v>45657</v>
      </c>
      <c r="E7005" s="34" t="str">
        <f t="shared" si="809"/>
        <v/>
      </c>
      <c r="F7005" s="34" t="str">
        <f t="shared" si="809"/>
        <v/>
      </c>
      <c r="G7005" s="34" t="str">
        <f t="shared" si="809"/>
        <v/>
      </c>
      <c r="H7005" s="34" t="str">
        <f t="shared" si="809"/>
        <v/>
      </c>
      <c r="I7005" s="34" t="str">
        <f t="shared" si="809"/>
        <v/>
      </c>
    </row>
    <row r="7006" spans="1:9">
      <c r="A7006" s="81">
        <f t="shared" si="806"/>
        <v>595400402023</v>
      </c>
      <c r="B7006">
        <v>5954004</v>
      </c>
      <c r="C7006" t="s">
        <v>1159</v>
      </c>
      <c r="D7006" s="1">
        <v>45291</v>
      </c>
      <c r="E7006" s="34" t="str">
        <f t="shared" si="809"/>
        <v/>
      </c>
      <c r="F7006" s="34" t="str">
        <f t="shared" si="809"/>
        <v/>
      </c>
      <c r="G7006" s="34" t="str">
        <f t="shared" si="809"/>
        <v/>
      </c>
      <c r="H7006" s="34" t="str">
        <f t="shared" si="809"/>
        <v/>
      </c>
      <c r="I7006" s="34" t="str">
        <f t="shared" si="809"/>
        <v/>
      </c>
    </row>
    <row r="7007" spans="1:9">
      <c r="A7007" s="81">
        <f t="shared" si="806"/>
        <v>595400402022</v>
      </c>
      <c r="B7007">
        <v>5954004</v>
      </c>
      <c r="C7007" t="s">
        <v>1159</v>
      </c>
      <c r="D7007" s="1">
        <v>44926</v>
      </c>
      <c r="E7007" s="34" t="str">
        <f t="shared" si="809"/>
        <v/>
      </c>
      <c r="F7007" s="34" t="str">
        <f t="shared" si="809"/>
        <v/>
      </c>
      <c r="G7007" s="34" t="str">
        <f t="shared" si="809"/>
        <v/>
      </c>
      <c r="H7007" s="34" t="str">
        <f t="shared" si="809"/>
        <v/>
      </c>
      <c r="I7007" s="34" t="str">
        <f t="shared" si="809"/>
        <v/>
      </c>
    </row>
    <row r="7008" spans="1:9">
      <c r="A7008" s="81">
        <f t="shared" si="806"/>
        <v>595400402021</v>
      </c>
      <c r="B7008">
        <v>5954004</v>
      </c>
      <c r="C7008" t="s">
        <v>1159</v>
      </c>
      <c r="D7008" s="1">
        <v>44561</v>
      </c>
      <c r="E7008" s="34" t="str">
        <f t="shared" si="809"/>
        <v/>
      </c>
      <c r="F7008" s="34" t="str">
        <f t="shared" si="809"/>
        <v/>
      </c>
      <c r="G7008" s="34" t="str">
        <f t="shared" si="809"/>
        <v/>
      </c>
      <c r="H7008" s="34" t="str">
        <f t="shared" si="809"/>
        <v/>
      </c>
      <c r="I7008" s="34" t="str">
        <f t="shared" si="809"/>
        <v/>
      </c>
    </row>
    <row r="7009" spans="1:9">
      <c r="A7009" s="81">
        <f t="shared" si="806"/>
        <v>595400402020</v>
      </c>
      <c r="B7009">
        <v>5954004</v>
      </c>
      <c r="C7009" t="s">
        <v>1159</v>
      </c>
      <c r="D7009" s="1">
        <v>44196</v>
      </c>
      <c r="E7009" s="34" t="str">
        <f t="shared" si="809"/>
        <v/>
      </c>
      <c r="F7009" s="34" t="str">
        <f t="shared" si="809"/>
        <v/>
      </c>
      <c r="G7009" s="34" t="str">
        <f t="shared" si="809"/>
        <v/>
      </c>
      <c r="H7009" s="34" t="str">
        <f t="shared" si="809"/>
        <v/>
      </c>
      <c r="I7009" s="34" t="str">
        <f t="shared" si="809"/>
        <v/>
      </c>
    </row>
    <row r="7010" spans="1:9">
      <c r="A7010" s="81">
        <f t="shared" si="806"/>
        <v>595400402019</v>
      </c>
      <c r="B7010">
        <v>5954004</v>
      </c>
      <c r="C7010" t="s">
        <v>1159</v>
      </c>
      <c r="D7010" s="1">
        <v>43830</v>
      </c>
      <c r="E7010" s="34" t="str">
        <f t="shared" si="809"/>
        <v/>
      </c>
      <c r="F7010" s="34" t="str">
        <f t="shared" si="809"/>
        <v/>
      </c>
      <c r="G7010" s="34" t="str">
        <f t="shared" si="809"/>
        <v/>
      </c>
      <c r="H7010" s="34" t="str">
        <f t="shared" si="809"/>
        <v/>
      </c>
      <c r="I7010" s="34" t="str">
        <f t="shared" si="809"/>
        <v/>
      </c>
    </row>
    <row r="7011" spans="1:9">
      <c r="A7011" s="81">
        <f t="shared" si="806"/>
        <v>595400402018</v>
      </c>
      <c r="B7011">
        <v>5954004</v>
      </c>
      <c r="C7011" t="s">
        <v>1159</v>
      </c>
      <c r="D7011" s="1">
        <v>43465</v>
      </c>
      <c r="E7011" s="34">
        <f t="shared" si="809"/>
        <v>5909</v>
      </c>
      <c r="F7011" s="34">
        <f t="shared" si="809"/>
        <v>531</v>
      </c>
      <c r="G7011" s="34">
        <f t="shared" si="809"/>
        <v>313</v>
      </c>
      <c r="H7011" s="34">
        <f t="shared" si="809"/>
        <v>40</v>
      </c>
      <c r="I7011" s="34">
        <f t="shared" si="809"/>
        <v>178</v>
      </c>
    </row>
    <row r="7012" spans="1:9">
      <c r="A7012" s="81">
        <f t="shared" si="806"/>
        <v>595400402017</v>
      </c>
      <c r="B7012">
        <v>5954004</v>
      </c>
      <c r="C7012" t="s">
        <v>1159</v>
      </c>
      <c r="D7012" s="1">
        <v>43100</v>
      </c>
      <c r="E7012" s="34">
        <f t="shared" si="809"/>
        <v>5909</v>
      </c>
      <c r="F7012" s="34">
        <f t="shared" si="809"/>
        <v>530</v>
      </c>
      <c r="G7012" s="34">
        <f t="shared" si="809"/>
        <v>312</v>
      </c>
      <c r="H7012" s="34">
        <f t="shared" si="809"/>
        <v>40</v>
      </c>
      <c r="I7012" s="34">
        <f t="shared" si="809"/>
        <v>178</v>
      </c>
    </row>
    <row r="7013" spans="1:9">
      <c r="A7013" s="81">
        <f t="shared" si="806"/>
        <v>595400402016</v>
      </c>
      <c r="B7013">
        <v>5954004</v>
      </c>
      <c r="C7013" t="s">
        <v>1159</v>
      </c>
      <c r="D7013" s="1">
        <v>42735</v>
      </c>
      <c r="E7013" s="34">
        <f t="shared" si="809"/>
        <v>5910</v>
      </c>
      <c r="F7013" s="34">
        <f t="shared" si="809"/>
        <v>528</v>
      </c>
      <c r="G7013" s="34">
        <f t="shared" si="809"/>
        <v>310</v>
      </c>
      <c r="H7013" s="34">
        <f t="shared" si="809"/>
        <v>40</v>
      </c>
      <c r="I7013" s="34">
        <f t="shared" si="809"/>
        <v>178</v>
      </c>
    </row>
    <row r="7014" spans="1:9">
      <c r="A7014" s="81">
        <f t="shared" si="806"/>
        <v>595400402015</v>
      </c>
      <c r="B7014">
        <v>5954004</v>
      </c>
      <c r="C7014" t="s">
        <v>1159</v>
      </c>
      <c r="D7014" s="1">
        <v>42369</v>
      </c>
      <c r="E7014" s="34">
        <f t="shared" ref="E7014:I7023" si="810">IF(YEAR($D7014)&lt;2016,VLOOKUP($A7014,LDB_alt,COLUMN()-1,FALSE),IFERROR(VLOOKUP($A7014,LDB_neu,COLUMN()-1,FALSE),""))</f>
        <v>5909.55</v>
      </c>
      <c r="F7014" s="34">
        <f t="shared" si="810"/>
        <v>527.78</v>
      </c>
      <c r="G7014" s="34">
        <f t="shared" si="810"/>
        <v>314.02</v>
      </c>
      <c r="H7014" s="34">
        <f t="shared" si="810"/>
        <v>35.979999999999997</v>
      </c>
      <c r="I7014" s="34">
        <f t="shared" si="810"/>
        <v>177.78</v>
      </c>
    </row>
    <row r="7015" spans="1:9">
      <c r="A7015" s="81">
        <f t="shared" si="806"/>
        <v>595400402014</v>
      </c>
      <c r="B7015">
        <v>5954004</v>
      </c>
      <c r="C7015" t="s">
        <v>1159</v>
      </c>
      <c r="D7015" s="1">
        <v>42004</v>
      </c>
      <c r="E7015" s="34">
        <f t="shared" si="810"/>
        <v>5878.53</v>
      </c>
      <c r="F7015" s="34">
        <f t="shared" si="810"/>
        <v>526.21</v>
      </c>
      <c r="G7015" s="34">
        <f t="shared" si="810"/>
        <v>312.87</v>
      </c>
      <c r="H7015" s="34">
        <f t="shared" si="810"/>
        <v>36.049999999999997</v>
      </c>
      <c r="I7015" s="34">
        <f t="shared" si="810"/>
        <v>177.29</v>
      </c>
    </row>
    <row r="7016" spans="1:9">
      <c r="A7016" s="81">
        <f t="shared" si="806"/>
        <v>595400402013</v>
      </c>
      <c r="B7016">
        <v>5954004</v>
      </c>
      <c r="C7016" t="s">
        <v>1159</v>
      </c>
      <c r="D7016" s="1">
        <v>41639</v>
      </c>
      <c r="E7016" s="34">
        <f t="shared" si="810"/>
        <v>5878.49</v>
      </c>
      <c r="F7016" s="34">
        <f t="shared" si="810"/>
        <v>525.53</v>
      </c>
      <c r="G7016" s="34">
        <f t="shared" si="810"/>
        <v>312.72000000000003</v>
      </c>
      <c r="H7016" s="34">
        <f t="shared" si="810"/>
        <v>35.76</v>
      </c>
      <c r="I7016" s="34">
        <f t="shared" si="810"/>
        <v>177.05</v>
      </c>
    </row>
    <row r="7017" spans="1:9">
      <c r="A7017" s="81">
        <f t="shared" si="806"/>
        <v>595400402012</v>
      </c>
      <c r="B7017">
        <v>5954004</v>
      </c>
      <c r="C7017" t="s">
        <v>1159</v>
      </c>
      <c r="D7017" s="1">
        <v>41274</v>
      </c>
      <c r="E7017" s="34">
        <f t="shared" si="810"/>
        <v>5878.49</v>
      </c>
      <c r="F7017" s="34">
        <f t="shared" si="810"/>
        <v>524.63</v>
      </c>
      <c r="G7017" s="34">
        <f t="shared" si="810"/>
        <v>311.93</v>
      </c>
      <c r="H7017" s="34">
        <f t="shared" si="810"/>
        <v>35.6</v>
      </c>
      <c r="I7017" s="34">
        <f t="shared" si="810"/>
        <v>177.1</v>
      </c>
    </row>
    <row r="7018" spans="1:9">
      <c r="A7018" s="81">
        <f t="shared" si="806"/>
        <v>595400402011</v>
      </c>
      <c r="B7018">
        <v>5954004</v>
      </c>
      <c r="C7018" t="s">
        <v>1159</v>
      </c>
      <c r="D7018" s="1">
        <v>40908</v>
      </c>
      <c r="E7018" s="34">
        <f t="shared" si="810"/>
        <v>5878.49</v>
      </c>
      <c r="F7018" s="34">
        <f t="shared" si="810"/>
        <v>523.71</v>
      </c>
      <c r="G7018" s="34">
        <f t="shared" si="810"/>
        <v>310.86</v>
      </c>
      <c r="H7018" s="34">
        <f t="shared" si="810"/>
        <v>35.67</v>
      </c>
      <c r="I7018" s="34">
        <f t="shared" si="810"/>
        <v>177.18</v>
      </c>
    </row>
    <row r="7019" spans="1:9">
      <c r="A7019" s="81">
        <f t="shared" si="806"/>
        <v>595400402010</v>
      </c>
      <c r="B7019">
        <v>5954004</v>
      </c>
      <c r="C7019" t="s">
        <v>1159</v>
      </c>
      <c r="D7019" s="1">
        <v>40543</v>
      </c>
      <c r="E7019" s="34">
        <f t="shared" si="810"/>
        <v>5868.22</v>
      </c>
      <c r="F7019" s="34">
        <f t="shared" si="810"/>
        <v>503.04999999999995</v>
      </c>
      <c r="G7019" s="34">
        <f t="shared" si="810"/>
        <v>300.18</v>
      </c>
      <c r="H7019" s="34">
        <f t="shared" si="810"/>
        <v>36.4</v>
      </c>
      <c r="I7019" s="34">
        <f t="shared" si="810"/>
        <v>166.47</v>
      </c>
    </row>
    <row r="7020" spans="1:9">
      <c r="A7020" s="81">
        <f t="shared" si="806"/>
        <v>595400402009</v>
      </c>
      <c r="B7020">
        <v>5954004</v>
      </c>
      <c r="C7020" t="s">
        <v>1159</v>
      </c>
      <c r="D7020" s="1">
        <v>40178</v>
      </c>
      <c r="E7020" s="34">
        <f t="shared" si="810"/>
        <v>5868.23</v>
      </c>
      <c r="F7020" s="34">
        <f t="shared" si="810"/>
        <v>502.64</v>
      </c>
      <c r="G7020" s="34">
        <f t="shared" si="810"/>
        <v>299.91000000000003</v>
      </c>
      <c r="H7020" s="34">
        <f t="shared" si="810"/>
        <v>36.450000000000003</v>
      </c>
      <c r="I7020" s="34">
        <f t="shared" si="810"/>
        <v>166.28</v>
      </c>
    </row>
    <row r="7021" spans="1:9">
      <c r="A7021" s="81">
        <f t="shared" si="806"/>
        <v>595400402008</v>
      </c>
      <c r="B7021">
        <v>5954004</v>
      </c>
      <c r="C7021" t="s">
        <v>1159</v>
      </c>
      <c r="D7021" s="1">
        <v>39813</v>
      </c>
      <c r="E7021" s="34">
        <f t="shared" si="810"/>
        <v>5867.72</v>
      </c>
      <c r="F7021" s="34">
        <f t="shared" si="810"/>
        <v>502.97</v>
      </c>
      <c r="G7021" s="34">
        <f t="shared" si="810"/>
        <v>300.06</v>
      </c>
      <c r="H7021" s="34">
        <f t="shared" si="810"/>
        <v>36.630000000000003</v>
      </c>
      <c r="I7021" s="34">
        <f t="shared" si="810"/>
        <v>166.28</v>
      </c>
    </row>
    <row r="7022" spans="1:9">
      <c r="A7022" s="81">
        <f t="shared" si="806"/>
        <v>595400402007</v>
      </c>
      <c r="B7022">
        <v>5954004</v>
      </c>
      <c r="C7022" t="s">
        <v>1159</v>
      </c>
      <c r="D7022" s="1">
        <v>39447</v>
      </c>
      <c r="E7022" s="34">
        <f t="shared" si="810"/>
        <v>5867.71</v>
      </c>
      <c r="F7022" s="34">
        <f t="shared" si="810"/>
        <v>501.61</v>
      </c>
      <c r="G7022" s="34">
        <f t="shared" si="810"/>
        <v>298.68</v>
      </c>
      <c r="H7022" s="34">
        <f t="shared" si="810"/>
        <v>36.61</v>
      </c>
      <c r="I7022" s="34">
        <f t="shared" si="810"/>
        <v>166.32</v>
      </c>
    </row>
    <row r="7023" spans="1:9">
      <c r="A7023" s="81">
        <f t="shared" si="806"/>
        <v>595400402006</v>
      </c>
      <c r="B7023">
        <v>5954004</v>
      </c>
      <c r="C7023" t="s">
        <v>1159</v>
      </c>
      <c r="D7023" s="1">
        <v>39082</v>
      </c>
      <c r="E7023" s="34">
        <f t="shared" si="810"/>
        <v>5867.75</v>
      </c>
      <c r="F7023" s="34">
        <f t="shared" si="810"/>
        <v>499.69000000000005</v>
      </c>
      <c r="G7023" s="34">
        <f t="shared" si="810"/>
        <v>296.72000000000003</v>
      </c>
      <c r="H7023" s="34">
        <f t="shared" si="810"/>
        <v>36.6</v>
      </c>
      <c r="I7023" s="34">
        <f t="shared" si="810"/>
        <v>166.37</v>
      </c>
    </row>
    <row r="7024" spans="1:9">
      <c r="A7024" s="81">
        <f t="shared" si="806"/>
        <v>595400802025</v>
      </c>
      <c r="B7024">
        <v>5954008</v>
      </c>
      <c r="C7024" t="s">
        <v>1160</v>
      </c>
      <c r="D7024" s="1">
        <v>46022</v>
      </c>
      <c r="E7024" s="34" t="str">
        <f t="shared" ref="E7024:I7033" si="811">IF(YEAR($D7024)&lt;2016,VLOOKUP($A7024,LDB_alt,COLUMN()-1,FALSE),IFERROR(VLOOKUP($A7024,LDB_neu,COLUMN()-1,FALSE),""))</f>
        <v/>
      </c>
      <c r="F7024" s="34" t="str">
        <f t="shared" si="811"/>
        <v/>
      </c>
      <c r="G7024" s="34" t="str">
        <f t="shared" si="811"/>
        <v/>
      </c>
      <c r="H7024" s="34" t="str">
        <f t="shared" si="811"/>
        <v/>
      </c>
      <c r="I7024" s="34" t="str">
        <f t="shared" si="811"/>
        <v/>
      </c>
    </row>
    <row r="7025" spans="1:9">
      <c r="A7025" s="81">
        <f t="shared" si="806"/>
        <v>595400802024</v>
      </c>
      <c r="B7025">
        <v>5954008</v>
      </c>
      <c r="C7025" t="s">
        <v>1160</v>
      </c>
      <c r="D7025" s="1">
        <v>45657</v>
      </c>
      <c r="E7025" s="34" t="str">
        <f t="shared" si="811"/>
        <v/>
      </c>
      <c r="F7025" s="34" t="str">
        <f t="shared" si="811"/>
        <v/>
      </c>
      <c r="G7025" s="34" t="str">
        <f t="shared" si="811"/>
        <v/>
      </c>
      <c r="H7025" s="34" t="str">
        <f t="shared" si="811"/>
        <v/>
      </c>
      <c r="I7025" s="34" t="str">
        <f t="shared" si="811"/>
        <v/>
      </c>
    </row>
    <row r="7026" spans="1:9">
      <c r="A7026" s="81">
        <f t="shared" si="806"/>
        <v>595400802023</v>
      </c>
      <c r="B7026">
        <v>5954008</v>
      </c>
      <c r="C7026" t="s">
        <v>1160</v>
      </c>
      <c r="D7026" s="1">
        <v>45291</v>
      </c>
      <c r="E7026" s="34" t="str">
        <f t="shared" si="811"/>
        <v/>
      </c>
      <c r="F7026" s="34" t="str">
        <f t="shared" si="811"/>
        <v/>
      </c>
      <c r="G7026" s="34" t="str">
        <f t="shared" si="811"/>
        <v/>
      </c>
      <c r="H7026" s="34" t="str">
        <f t="shared" si="811"/>
        <v/>
      </c>
      <c r="I7026" s="34" t="str">
        <f t="shared" si="811"/>
        <v/>
      </c>
    </row>
    <row r="7027" spans="1:9">
      <c r="A7027" s="81">
        <f t="shared" si="806"/>
        <v>595400802022</v>
      </c>
      <c r="B7027">
        <v>5954008</v>
      </c>
      <c r="C7027" t="s">
        <v>1160</v>
      </c>
      <c r="D7027" s="1">
        <v>44926</v>
      </c>
      <c r="E7027" s="34" t="str">
        <f t="shared" si="811"/>
        <v/>
      </c>
      <c r="F7027" s="34" t="str">
        <f t="shared" si="811"/>
        <v/>
      </c>
      <c r="G7027" s="34" t="str">
        <f t="shared" si="811"/>
        <v/>
      </c>
      <c r="H7027" s="34" t="str">
        <f t="shared" si="811"/>
        <v/>
      </c>
      <c r="I7027" s="34" t="str">
        <f t="shared" si="811"/>
        <v/>
      </c>
    </row>
    <row r="7028" spans="1:9">
      <c r="A7028" s="81">
        <f t="shared" si="806"/>
        <v>595400802021</v>
      </c>
      <c r="B7028">
        <v>5954008</v>
      </c>
      <c r="C7028" t="s">
        <v>1160</v>
      </c>
      <c r="D7028" s="1">
        <v>44561</v>
      </c>
      <c r="E7028" s="34" t="str">
        <f t="shared" si="811"/>
        <v/>
      </c>
      <c r="F7028" s="34" t="str">
        <f t="shared" si="811"/>
        <v/>
      </c>
      <c r="G7028" s="34" t="str">
        <f t="shared" si="811"/>
        <v/>
      </c>
      <c r="H7028" s="34" t="str">
        <f t="shared" si="811"/>
        <v/>
      </c>
      <c r="I7028" s="34" t="str">
        <f t="shared" si="811"/>
        <v/>
      </c>
    </row>
    <row r="7029" spans="1:9">
      <c r="A7029" s="81">
        <f t="shared" si="806"/>
        <v>595400802020</v>
      </c>
      <c r="B7029">
        <v>5954008</v>
      </c>
      <c r="C7029" t="s">
        <v>1160</v>
      </c>
      <c r="D7029" s="1">
        <v>44196</v>
      </c>
      <c r="E7029" s="34" t="str">
        <f t="shared" si="811"/>
        <v/>
      </c>
      <c r="F7029" s="34" t="str">
        <f t="shared" si="811"/>
        <v/>
      </c>
      <c r="G7029" s="34" t="str">
        <f t="shared" si="811"/>
        <v/>
      </c>
      <c r="H7029" s="34" t="str">
        <f t="shared" si="811"/>
        <v/>
      </c>
      <c r="I7029" s="34" t="str">
        <f t="shared" si="811"/>
        <v/>
      </c>
    </row>
    <row r="7030" spans="1:9">
      <c r="A7030" s="81">
        <f t="shared" si="806"/>
        <v>595400802019</v>
      </c>
      <c r="B7030">
        <v>5954008</v>
      </c>
      <c r="C7030" t="s">
        <v>1160</v>
      </c>
      <c r="D7030" s="1">
        <v>43830</v>
      </c>
      <c r="E7030" s="34" t="str">
        <f t="shared" si="811"/>
        <v/>
      </c>
      <c r="F7030" s="34" t="str">
        <f t="shared" si="811"/>
        <v/>
      </c>
      <c r="G7030" s="34" t="str">
        <f t="shared" si="811"/>
        <v/>
      </c>
      <c r="H7030" s="34" t="str">
        <f t="shared" si="811"/>
        <v/>
      </c>
      <c r="I7030" s="34" t="str">
        <f t="shared" si="811"/>
        <v/>
      </c>
    </row>
    <row r="7031" spans="1:9">
      <c r="A7031" s="81">
        <f t="shared" si="806"/>
        <v>595400802018</v>
      </c>
      <c r="B7031">
        <v>5954008</v>
      </c>
      <c r="C7031" t="s">
        <v>1160</v>
      </c>
      <c r="D7031" s="1">
        <v>43465</v>
      </c>
      <c r="E7031" s="34">
        <f t="shared" si="811"/>
        <v>5777</v>
      </c>
      <c r="F7031" s="34">
        <f t="shared" si="811"/>
        <v>1222</v>
      </c>
      <c r="G7031" s="34">
        <f t="shared" si="811"/>
        <v>880</v>
      </c>
      <c r="H7031" s="34">
        <f t="shared" si="811"/>
        <v>76</v>
      </c>
      <c r="I7031" s="34">
        <f t="shared" si="811"/>
        <v>266</v>
      </c>
    </row>
    <row r="7032" spans="1:9">
      <c r="A7032" s="81">
        <f t="shared" si="806"/>
        <v>595400802017</v>
      </c>
      <c r="B7032">
        <v>5954008</v>
      </c>
      <c r="C7032" t="s">
        <v>1160</v>
      </c>
      <c r="D7032" s="1">
        <v>43100</v>
      </c>
      <c r="E7032" s="34">
        <f t="shared" si="811"/>
        <v>5777</v>
      </c>
      <c r="F7032" s="34">
        <f t="shared" si="811"/>
        <v>1211</v>
      </c>
      <c r="G7032" s="34">
        <f t="shared" si="811"/>
        <v>870</v>
      </c>
      <c r="H7032" s="34">
        <f t="shared" si="811"/>
        <v>75</v>
      </c>
      <c r="I7032" s="34">
        <f t="shared" si="811"/>
        <v>266</v>
      </c>
    </row>
    <row r="7033" spans="1:9">
      <c r="A7033" s="81">
        <f t="shared" si="806"/>
        <v>595400802016</v>
      </c>
      <c r="B7033">
        <v>5954008</v>
      </c>
      <c r="C7033" t="s">
        <v>1160</v>
      </c>
      <c r="D7033" s="1">
        <v>42735</v>
      </c>
      <c r="E7033" s="34">
        <f t="shared" si="811"/>
        <v>5777</v>
      </c>
      <c r="F7033" s="34">
        <f t="shared" si="811"/>
        <v>1209</v>
      </c>
      <c r="G7033" s="34">
        <f t="shared" si="811"/>
        <v>868</v>
      </c>
      <c r="H7033" s="34">
        <f t="shared" si="811"/>
        <v>75</v>
      </c>
      <c r="I7033" s="34">
        <f t="shared" si="811"/>
        <v>266</v>
      </c>
    </row>
    <row r="7034" spans="1:9">
      <c r="A7034" s="81">
        <f t="shared" si="806"/>
        <v>595400802015</v>
      </c>
      <c r="B7034">
        <v>5954008</v>
      </c>
      <c r="C7034" t="s">
        <v>1160</v>
      </c>
      <c r="D7034" s="1">
        <v>42369</v>
      </c>
      <c r="E7034" s="34">
        <f t="shared" ref="E7034:I7043" si="812">IF(YEAR($D7034)&lt;2016,VLOOKUP($A7034,LDB_alt,COLUMN()-1,FALSE),IFERROR(VLOOKUP($A7034,LDB_neu,COLUMN()-1,FALSE),""))</f>
        <v>5776.82</v>
      </c>
      <c r="F7034" s="34">
        <f t="shared" si="812"/>
        <v>1207.49</v>
      </c>
      <c r="G7034" s="34">
        <f t="shared" si="812"/>
        <v>889.78</v>
      </c>
      <c r="H7034" s="34">
        <f t="shared" si="812"/>
        <v>56.26</v>
      </c>
      <c r="I7034" s="34">
        <f t="shared" si="812"/>
        <v>261.45</v>
      </c>
    </row>
    <row r="7035" spans="1:9">
      <c r="A7035" s="81">
        <f t="shared" si="806"/>
        <v>595400802014</v>
      </c>
      <c r="B7035">
        <v>5954008</v>
      </c>
      <c r="C7035" t="s">
        <v>1160</v>
      </c>
      <c r="D7035" s="1">
        <v>42004</v>
      </c>
      <c r="E7035" s="34">
        <f t="shared" si="812"/>
        <v>5743.31</v>
      </c>
      <c r="F7035" s="34">
        <f t="shared" si="812"/>
        <v>1201.17</v>
      </c>
      <c r="G7035" s="34">
        <f t="shared" si="812"/>
        <v>886.75</v>
      </c>
      <c r="H7035" s="34">
        <f t="shared" si="812"/>
        <v>56.5</v>
      </c>
      <c r="I7035" s="34">
        <f t="shared" si="812"/>
        <v>257.92</v>
      </c>
    </row>
    <row r="7036" spans="1:9">
      <c r="A7036" s="81">
        <f t="shared" si="806"/>
        <v>595400802013</v>
      </c>
      <c r="B7036">
        <v>5954008</v>
      </c>
      <c r="C7036" t="s">
        <v>1160</v>
      </c>
      <c r="D7036" s="1">
        <v>41639</v>
      </c>
      <c r="E7036" s="34">
        <f t="shared" si="812"/>
        <v>5743.17</v>
      </c>
      <c r="F7036" s="34">
        <f t="shared" si="812"/>
        <v>1199.3600000000001</v>
      </c>
      <c r="G7036" s="34">
        <f t="shared" si="812"/>
        <v>886.26</v>
      </c>
      <c r="H7036" s="34">
        <f t="shared" si="812"/>
        <v>56.38</v>
      </c>
      <c r="I7036" s="34">
        <f t="shared" si="812"/>
        <v>256.72000000000003</v>
      </c>
    </row>
    <row r="7037" spans="1:9">
      <c r="A7037" s="81">
        <f t="shared" si="806"/>
        <v>595400802012</v>
      </c>
      <c r="B7037">
        <v>5954008</v>
      </c>
      <c r="C7037" t="s">
        <v>1160</v>
      </c>
      <c r="D7037" s="1">
        <v>41274</v>
      </c>
      <c r="E7037" s="34">
        <f t="shared" si="812"/>
        <v>5743.07</v>
      </c>
      <c r="F7037" s="34">
        <f t="shared" si="812"/>
        <v>1197.4100000000001</v>
      </c>
      <c r="G7037" s="34">
        <f t="shared" si="812"/>
        <v>884.07</v>
      </c>
      <c r="H7037" s="34">
        <f t="shared" si="812"/>
        <v>56.72</v>
      </c>
      <c r="I7037" s="34">
        <f t="shared" si="812"/>
        <v>256.62</v>
      </c>
    </row>
    <row r="7038" spans="1:9">
      <c r="A7038" s="81">
        <f t="shared" si="806"/>
        <v>595400802011</v>
      </c>
      <c r="B7038">
        <v>5954008</v>
      </c>
      <c r="C7038" t="s">
        <v>1160</v>
      </c>
      <c r="D7038" s="1">
        <v>40908</v>
      </c>
      <c r="E7038" s="34">
        <f t="shared" si="812"/>
        <v>5743.01</v>
      </c>
      <c r="F7038" s="34">
        <f t="shared" si="812"/>
        <v>1195.6300000000001</v>
      </c>
      <c r="G7038" s="34">
        <f t="shared" si="812"/>
        <v>881.69</v>
      </c>
      <c r="H7038" s="34">
        <f t="shared" si="812"/>
        <v>57.31</v>
      </c>
      <c r="I7038" s="34">
        <f t="shared" si="812"/>
        <v>256.63</v>
      </c>
    </row>
    <row r="7039" spans="1:9">
      <c r="A7039" s="81">
        <f t="shared" si="806"/>
        <v>595400802010</v>
      </c>
      <c r="B7039">
        <v>5954008</v>
      </c>
      <c r="C7039" t="s">
        <v>1160</v>
      </c>
      <c r="D7039" s="1">
        <v>40543</v>
      </c>
      <c r="E7039" s="34">
        <f t="shared" si="812"/>
        <v>5743.01</v>
      </c>
      <c r="F7039" s="34">
        <f t="shared" si="812"/>
        <v>1195.6199999999999</v>
      </c>
      <c r="G7039" s="34">
        <f t="shared" si="812"/>
        <v>881.83</v>
      </c>
      <c r="H7039" s="34">
        <f t="shared" si="812"/>
        <v>57.3</v>
      </c>
      <c r="I7039" s="34">
        <f t="shared" si="812"/>
        <v>256.49</v>
      </c>
    </row>
    <row r="7040" spans="1:9">
      <c r="A7040" s="81">
        <f t="shared" si="806"/>
        <v>595400802009</v>
      </c>
      <c r="B7040">
        <v>5954008</v>
      </c>
      <c r="C7040" t="s">
        <v>1160</v>
      </c>
      <c r="D7040" s="1">
        <v>40178</v>
      </c>
      <c r="E7040" s="34">
        <f t="shared" si="812"/>
        <v>5743.04</v>
      </c>
      <c r="F7040" s="34">
        <f t="shared" si="812"/>
        <v>1188.9099999999999</v>
      </c>
      <c r="G7040" s="34">
        <f t="shared" si="812"/>
        <v>875.26</v>
      </c>
      <c r="H7040" s="34">
        <f t="shared" si="812"/>
        <v>57.05</v>
      </c>
      <c r="I7040" s="34">
        <f t="shared" si="812"/>
        <v>256.60000000000002</v>
      </c>
    </row>
    <row r="7041" spans="1:9">
      <c r="A7041" s="81">
        <f t="shared" si="806"/>
        <v>595400802008</v>
      </c>
      <c r="B7041">
        <v>5954008</v>
      </c>
      <c r="C7041" t="s">
        <v>1160</v>
      </c>
      <c r="D7041" s="1">
        <v>39813</v>
      </c>
      <c r="E7041" s="34">
        <f t="shared" si="812"/>
        <v>5742.24</v>
      </c>
      <c r="F7041" s="34">
        <f t="shared" si="812"/>
        <v>1172.78</v>
      </c>
      <c r="G7041" s="34">
        <f t="shared" si="812"/>
        <v>859.77</v>
      </c>
      <c r="H7041" s="34">
        <f t="shared" si="812"/>
        <v>56.87</v>
      </c>
      <c r="I7041" s="34">
        <f t="shared" si="812"/>
        <v>256.14</v>
      </c>
    </row>
    <row r="7042" spans="1:9">
      <c r="A7042" s="81">
        <f t="shared" si="806"/>
        <v>595400802007</v>
      </c>
      <c r="B7042">
        <v>5954008</v>
      </c>
      <c r="C7042" t="s">
        <v>1160</v>
      </c>
      <c r="D7042" s="1">
        <v>39447</v>
      </c>
      <c r="E7042" s="34">
        <f t="shared" si="812"/>
        <v>5742.26</v>
      </c>
      <c r="F7042" s="34">
        <f t="shared" si="812"/>
        <v>1155.8</v>
      </c>
      <c r="G7042" s="34">
        <f t="shared" si="812"/>
        <v>843.3</v>
      </c>
      <c r="H7042" s="34">
        <f t="shared" si="812"/>
        <v>56.5</v>
      </c>
      <c r="I7042" s="34">
        <f t="shared" si="812"/>
        <v>256</v>
      </c>
    </row>
    <row r="7043" spans="1:9">
      <c r="A7043" s="81">
        <f t="shared" si="806"/>
        <v>595400802006</v>
      </c>
      <c r="B7043">
        <v>5954008</v>
      </c>
      <c r="C7043" t="s">
        <v>1160</v>
      </c>
      <c r="D7043" s="1">
        <v>39082</v>
      </c>
      <c r="E7043" s="34">
        <f t="shared" si="812"/>
        <v>5742.24</v>
      </c>
      <c r="F7043" s="34">
        <f t="shared" si="812"/>
        <v>1152.6999999999998</v>
      </c>
      <c r="G7043" s="34">
        <f t="shared" si="812"/>
        <v>841.56</v>
      </c>
      <c r="H7043" s="34">
        <f t="shared" si="812"/>
        <v>55.63</v>
      </c>
      <c r="I7043" s="34">
        <f t="shared" si="812"/>
        <v>255.51</v>
      </c>
    </row>
    <row r="7044" spans="1:9">
      <c r="A7044" s="81">
        <f t="shared" si="806"/>
        <v>595401202025</v>
      </c>
      <c r="B7044">
        <v>5954012</v>
      </c>
      <c r="C7044" t="s">
        <v>1161</v>
      </c>
      <c r="D7044" s="1">
        <v>46022</v>
      </c>
      <c r="E7044" s="34" t="str">
        <f t="shared" ref="E7044:I7053" si="813">IF(YEAR($D7044)&lt;2016,VLOOKUP($A7044,LDB_alt,COLUMN()-1,FALSE),IFERROR(VLOOKUP($A7044,LDB_neu,COLUMN()-1,FALSE),""))</f>
        <v/>
      </c>
      <c r="F7044" s="34" t="str">
        <f t="shared" si="813"/>
        <v/>
      </c>
      <c r="G7044" s="34" t="str">
        <f t="shared" si="813"/>
        <v/>
      </c>
      <c r="H7044" s="34" t="str">
        <f t="shared" si="813"/>
        <v/>
      </c>
      <c r="I7044" s="34" t="str">
        <f t="shared" si="813"/>
        <v/>
      </c>
    </row>
    <row r="7045" spans="1:9">
      <c r="A7045" s="81">
        <f t="shared" ref="A7045:A7108" si="814">(LEFT(B7045&amp;"00000000",8)&amp;YEAR(D7045))+0</f>
        <v>595401202024</v>
      </c>
      <c r="B7045">
        <v>5954012</v>
      </c>
      <c r="C7045" t="s">
        <v>1161</v>
      </c>
      <c r="D7045" s="1">
        <v>45657</v>
      </c>
      <c r="E7045" s="34" t="str">
        <f t="shared" si="813"/>
        <v/>
      </c>
      <c r="F7045" s="34" t="str">
        <f t="shared" si="813"/>
        <v/>
      </c>
      <c r="G7045" s="34" t="str">
        <f t="shared" si="813"/>
        <v/>
      </c>
      <c r="H7045" s="34" t="str">
        <f t="shared" si="813"/>
        <v/>
      </c>
      <c r="I7045" s="34" t="str">
        <f t="shared" si="813"/>
        <v/>
      </c>
    </row>
    <row r="7046" spans="1:9">
      <c r="A7046" s="81">
        <f t="shared" si="814"/>
        <v>595401202023</v>
      </c>
      <c r="B7046">
        <v>5954012</v>
      </c>
      <c r="C7046" t="s">
        <v>1161</v>
      </c>
      <c r="D7046" s="1">
        <v>45291</v>
      </c>
      <c r="E7046" s="34" t="str">
        <f t="shared" si="813"/>
        <v/>
      </c>
      <c r="F7046" s="34" t="str">
        <f t="shared" si="813"/>
        <v/>
      </c>
      <c r="G7046" s="34" t="str">
        <f t="shared" si="813"/>
        <v/>
      </c>
      <c r="H7046" s="34" t="str">
        <f t="shared" si="813"/>
        <v/>
      </c>
      <c r="I7046" s="34" t="str">
        <f t="shared" si="813"/>
        <v/>
      </c>
    </row>
    <row r="7047" spans="1:9">
      <c r="A7047" s="81">
        <f t="shared" si="814"/>
        <v>595401202022</v>
      </c>
      <c r="B7047">
        <v>5954012</v>
      </c>
      <c r="C7047" t="s">
        <v>1161</v>
      </c>
      <c r="D7047" s="1">
        <v>44926</v>
      </c>
      <c r="E7047" s="34" t="str">
        <f t="shared" si="813"/>
        <v/>
      </c>
      <c r="F7047" s="34" t="str">
        <f t="shared" si="813"/>
        <v/>
      </c>
      <c r="G7047" s="34" t="str">
        <f t="shared" si="813"/>
        <v/>
      </c>
      <c r="H7047" s="34" t="str">
        <f t="shared" si="813"/>
        <v/>
      </c>
      <c r="I7047" s="34" t="str">
        <f t="shared" si="813"/>
        <v/>
      </c>
    </row>
    <row r="7048" spans="1:9">
      <c r="A7048" s="81">
        <f t="shared" si="814"/>
        <v>595401202021</v>
      </c>
      <c r="B7048">
        <v>5954012</v>
      </c>
      <c r="C7048" t="s">
        <v>1161</v>
      </c>
      <c r="D7048" s="1">
        <v>44561</v>
      </c>
      <c r="E7048" s="34" t="str">
        <f t="shared" si="813"/>
        <v/>
      </c>
      <c r="F7048" s="34" t="str">
        <f t="shared" si="813"/>
        <v/>
      </c>
      <c r="G7048" s="34" t="str">
        <f t="shared" si="813"/>
        <v/>
      </c>
      <c r="H7048" s="34" t="str">
        <f t="shared" si="813"/>
        <v/>
      </c>
      <c r="I7048" s="34" t="str">
        <f t="shared" si="813"/>
        <v/>
      </c>
    </row>
    <row r="7049" spans="1:9">
      <c r="A7049" s="81">
        <f t="shared" si="814"/>
        <v>595401202020</v>
      </c>
      <c r="B7049">
        <v>5954012</v>
      </c>
      <c r="C7049" t="s">
        <v>1161</v>
      </c>
      <c r="D7049" s="1">
        <v>44196</v>
      </c>
      <c r="E7049" s="34" t="str">
        <f t="shared" si="813"/>
        <v/>
      </c>
      <c r="F7049" s="34" t="str">
        <f t="shared" si="813"/>
        <v/>
      </c>
      <c r="G7049" s="34" t="str">
        <f t="shared" si="813"/>
        <v/>
      </c>
      <c r="H7049" s="34" t="str">
        <f t="shared" si="813"/>
        <v/>
      </c>
      <c r="I7049" s="34" t="str">
        <f t="shared" si="813"/>
        <v/>
      </c>
    </row>
    <row r="7050" spans="1:9">
      <c r="A7050" s="81">
        <f t="shared" si="814"/>
        <v>595401202019</v>
      </c>
      <c r="B7050">
        <v>5954012</v>
      </c>
      <c r="C7050" t="s">
        <v>1161</v>
      </c>
      <c r="D7050" s="1">
        <v>43830</v>
      </c>
      <c r="E7050" s="34" t="str">
        <f t="shared" si="813"/>
        <v/>
      </c>
      <c r="F7050" s="34" t="str">
        <f t="shared" si="813"/>
        <v/>
      </c>
      <c r="G7050" s="34" t="str">
        <f t="shared" si="813"/>
        <v/>
      </c>
      <c r="H7050" s="34" t="str">
        <f t="shared" si="813"/>
        <v/>
      </c>
      <c r="I7050" s="34" t="str">
        <f t="shared" si="813"/>
        <v/>
      </c>
    </row>
    <row r="7051" spans="1:9">
      <c r="A7051" s="81">
        <f t="shared" si="814"/>
        <v>595401202018</v>
      </c>
      <c r="B7051">
        <v>5954012</v>
      </c>
      <c r="C7051" t="s">
        <v>1161</v>
      </c>
      <c r="D7051" s="1">
        <v>43465</v>
      </c>
      <c r="E7051" s="34">
        <f t="shared" si="813"/>
        <v>2634</v>
      </c>
      <c r="F7051" s="34">
        <f t="shared" si="813"/>
        <v>1086</v>
      </c>
      <c r="G7051" s="34">
        <f t="shared" si="813"/>
        <v>696</v>
      </c>
      <c r="H7051" s="34">
        <f t="shared" si="813"/>
        <v>86</v>
      </c>
      <c r="I7051" s="34">
        <f t="shared" si="813"/>
        <v>304</v>
      </c>
    </row>
    <row r="7052" spans="1:9">
      <c r="A7052" s="81">
        <f t="shared" si="814"/>
        <v>595401202017</v>
      </c>
      <c r="B7052">
        <v>5954012</v>
      </c>
      <c r="C7052" t="s">
        <v>1161</v>
      </c>
      <c r="D7052" s="1">
        <v>43100</v>
      </c>
      <c r="E7052" s="34">
        <f t="shared" si="813"/>
        <v>2634</v>
      </c>
      <c r="F7052" s="34">
        <f t="shared" si="813"/>
        <v>1086</v>
      </c>
      <c r="G7052" s="34">
        <f t="shared" si="813"/>
        <v>693</v>
      </c>
      <c r="H7052" s="34">
        <f t="shared" si="813"/>
        <v>86</v>
      </c>
      <c r="I7052" s="34">
        <f t="shared" si="813"/>
        <v>307</v>
      </c>
    </row>
    <row r="7053" spans="1:9">
      <c r="A7053" s="81">
        <f t="shared" si="814"/>
        <v>595401202016</v>
      </c>
      <c r="B7053">
        <v>5954012</v>
      </c>
      <c r="C7053" t="s">
        <v>1161</v>
      </c>
      <c r="D7053" s="1">
        <v>42735</v>
      </c>
      <c r="E7053" s="34">
        <f t="shared" si="813"/>
        <v>2634</v>
      </c>
      <c r="F7053" s="34">
        <f t="shared" si="813"/>
        <v>1081</v>
      </c>
      <c r="G7053" s="34">
        <f t="shared" si="813"/>
        <v>690</v>
      </c>
      <c r="H7053" s="34">
        <f t="shared" si="813"/>
        <v>84</v>
      </c>
      <c r="I7053" s="34">
        <f t="shared" si="813"/>
        <v>307</v>
      </c>
    </row>
    <row r="7054" spans="1:9">
      <c r="A7054" s="81">
        <f t="shared" si="814"/>
        <v>595401202015</v>
      </c>
      <c r="B7054">
        <v>5954012</v>
      </c>
      <c r="C7054" t="s">
        <v>1161</v>
      </c>
      <c r="D7054" s="1">
        <v>42369</v>
      </c>
      <c r="E7054" s="34">
        <f t="shared" ref="E7054:I7063" si="815">IF(YEAR($D7054)&lt;2016,VLOOKUP($A7054,LDB_alt,COLUMN()-1,FALSE),IFERROR(VLOOKUP($A7054,LDB_neu,COLUMN()-1,FALSE),""))</f>
        <v>2633.52</v>
      </c>
      <c r="F7054" s="34">
        <f t="shared" si="815"/>
        <v>1078.49</v>
      </c>
      <c r="G7054" s="34">
        <f t="shared" si="815"/>
        <v>699.09</v>
      </c>
      <c r="H7054" s="34">
        <f t="shared" si="815"/>
        <v>71.8</v>
      </c>
      <c r="I7054" s="34">
        <f t="shared" si="815"/>
        <v>307.60000000000002</v>
      </c>
    </row>
    <row r="7055" spans="1:9">
      <c r="A7055" s="81">
        <f t="shared" si="814"/>
        <v>595401202014</v>
      </c>
      <c r="B7055">
        <v>5954012</v>
      </c>
      <c r="C7055" t="s">
        <v>1161</v>
      </c>
      <c r="D7055" s="1">
        <v>42004</v>
      </c>
      <c r="E7055" s="34">
        <f t="shared" si="815"/>
        <v>2628.86</v>
      </c>
      <c r="F7055" s="34">
        <f t="shared" si="815"/>
        <v>1073.6199999999999</v>
      </c>
      <c r="G7055" s="34">
        <f t="shared" si="815"/>
        <v>697.15</v>
      </c>
      <c r="H7055" s="34">
        <f t="shared" si="815"/>
        <v>70.42</v>
      </c>
      <c r="I7055" s="34">
        <f t="shared" si="815"/>
        <v>306.05</v>
      </c>
    </row>
    <row r="7056" spans="1:9">
      <c r="A7056" s="81">
        <f t="shared" si="814"/>
        <v>595401202013</v>
      </c>
      <c r="B7056">
        <v>5954012</v>
      </c>
      <c r="C7056" t="s">
        <v>1161</v>
      </c>
      <c r="D7056" s="1">
        <v>41639</v>
      </c>
      <c r="E7056" s="34">
        <f t="shared" si="815"/>
        <v>2629.04</v>
      </c>
      <c r="F7056" s="34">
        <f t="shared" si="815"/>
        <v>1071.4100000000001</v>
      </c>
      <c r="G7056" s="34">
        <f t="shared" si="815"/>
        <v>694.32</v>
      </c>
      <c r="H7056" s="34">
        <f t="shared" si="815"/>
        <v>70.89</v>
      </c>
      <c r="I7056" s="34">
        <f t="shared" si="815"/>
        <v>306.2</v>
      </c>
    </row>
    <row r="7057" spans="1:9">
      <c r="A7057" s="81">
        <f t="shared" si="814"/>
        <v>595401202012</v>
      </c>
      <c r="B7057">
        <v>5954012</v>
      </c>
      <c r="C7057" t="s">
        <v>1161</v>
      </c>
      <c r="D7057" s="1">
        <v>41274</v>
      </c>
      <c r="E7057" s="34">
        <f t="shared" si="815"/>
        <v>2629.06</v>
      </c>
      <c r="F7057" s="34">
        <f t="shared" si="815"/>
        <v>1066.6299999999999</v>
      </c>
      <c r="G7057" s="34">
        <f t="shared" si="815"/>
        <v>693.16</v>
      </c>
      <c r="H7057" s="34">
        <f t="shared" si="815"/>
        <v>67.05</v>
      </c>
      <c r="I7057" s="34">
        <f t="shared" si="815"/>
        <v>306.42</v>
      </c>
    </row>
    <row r="7058" spans="1:9">
      <c r="A7058" s="81">
        <f t="shared" si="814"/>
        <v>595401202011</v>
      </c>
      <c r="B7058">
        <v>5954012</v>
      </c>
      <c r="C7058" t="s">
        <v>1161</v>
      </c>
      <c r="D7058" s="1">
        <v>40908</v>
      </c>
      <c r="E7058" s="34">
        <f t="shared" si="815"/>
        <v>2629.07</v>
      </c>
      <c r="F7058" s="34">
        <f t="shared" si="815"/>
        <v>1066.4299999999998</v>
      </c>
      <c r="G7058" s="34">
        <f t="shared" si="815"/>
        <v>693.04</v>
      </c>
      <c r="H7058" s="34">
        <f t="shared" si="815"/>
        <v>66.88</v>
      </c>
      <c r="I7058" s="34">
        <f t="shared" si="815"/>
        <v>306.51</v>
      </c>
    </row>
    <row r="7059" spans="1:9">
      <c r="A7059" s="81">
        <f t="shared" si="814"/>
        <v>595401202010</v>
      </c>
      <c r="B7059">
        <v>5954012</v>
      </c>
      <c r="C7059" t="s">
        <v>1161</v>
      </c>
      <c r="D7059" s="1">
        <v>40543</v>
      </c>
      <c r="E7059" s="34">
        <f t="shared" si="815"/>
        <v>2629.09</v>
      </c>
      <c r="F7059" s="34">
        <f t="shared" si="815"/>
        <v>1061.8900000000001</v>
      </c>
      <c r="G7059" s="34">
        <f t="shared" si="815"/>
        <v>688.94</v>
      </c>
      <c r="H7059" s="34">
        <f t="shared" si="815"/>
        <v>66.790000000000006</v>
      </c>
      <c r="I7059" s="34">
        <f t="shared" si="815"/>
        <v>306.16000000000003</v>
      </c>
    </row>
    <row r="7060" spans="1:9">
      <c r="A7060" s="81">
        <f t="shared" si="814"/>
        <v>595401202009</v>
      </c>
      <c r="B7060">
        <v>5954012</v>
      </c>
      <c r="C7060" t="s">
        <v>1161</v>
      </c>
      <c r="D7060" s="1">
        <v>40178</v>
      </c>
      <c r="E7060" s="34">
        <f t="shared" si="815"/>
        <v>2629.09</v>
      </c>
      <c r="F7060" s="34">
        <f t="shared" si="815"/>
        <v>1062.08</v>
      </c>
      <c r="G7060" s="34">
        <f t="shared" si="815"/>
        <v>689.17</v>
      </c>
      <c r="H7060" s="34">
        <f t="shared" si="815"/>
        <v>66.75</v>
      </c>
      <c r="I7060" s="34">
        <f t="shared" si="815"/>
        <v>306.16000000000003</v>
      </c>
    </row>
    <row r="7061" spans="1:9">
      <c r="A7061" s="81">
        <f t="shared" si="814"/>
        <v>595401202008</v>
      </c>
      <c r="B7061">
        <v>5954012</v>
      </c>
      <c r="C7061" t="s">
        <v>1161</v>
      </c>
      <c r="D7061" s="1">
        <v>39813</v>
      </c>
      <c r="E7061" s="34">
        <f t="shared" si="815"/>
        <v>2629.1</v>
      </c>
      <c r="F7061" s="34">
        <f t="shared" si="815"/>
        <v>1061.76</v>
      </c>
      <c r="G7061" s="34">
        <f t="shared" si="815"/>
        <v>687.9</v>
      </c>
      <c r="H7061" s="34">
        <f t="shared" si="815"/>
        <v>66.62</v>
      </c>
      <c r="I7061" s="34">
        <f t="shared" si="815"/>
        <v>307.24</v>
      </c>
    </row>
    <row r="7062" spans="1:9">
      <c r="A7062" s="81">
        <f t="shared" si="814"/>
        <v>595401202007</v>
      </c>
      <c r="B7062">
        <v>5954012</v>
      </c>
      <c r="C7062" t="s">
        <v>1161</v>
      </c>
      <c r="D7062" s="1">
        <v>39447</v>
      </c>
      <c r="E7062" s="34">
        <f t="shared" si="815"/>
        <v>2629.19</v>
      </c>
      <c r="F7062" s="34">
        <f t="shared" si="815"/>
        <v>1058.2</v>
      </c>
      <c r="G7062" s="34">
        <f t="shared" si="815"/>
        <v>684.88</v>
      </c>
      <c r="H7062" s="34">
        <f t="shared" si="815"/>
        <v>65.62</v>
      </c>
      <c r="I7062" s="34">
        <f t="shared" si="815"/>
        <v>307.7</v>
      </c>
    </row>
    <row r="7063" spans="1:9">
      <c r="A7063" s="81">
        <f t="shared" si="814"/>
        <v>595401202006</v>
      </c>
      <c r="B7063">
        <v>5954012</v>
      </c>
      <c r="C7063" t="s">
        <v>1161</v>
      </c>
      <c r="D7063" s="1">
        <v>39082</v>
      </c>
      <c r="E7063" s="34">
        <f t="shared" si="815"/>
        <v>2629.43</v>
      </c>
      <c r="F7063" s="34">
        <f t="shared" si="815"/>
        <v>1052.8499999999999</v>
      </c>
      <c r="G7063" s="34">
        <f t="shared" si="815"/>
        <v>682.49</v>
      </c>
      <c r="H7063" s="34">
        <f t="shared" si="815"/>
        <v>63.36</v>
      </c>
      <c r="I7063" s="34">
        <f t="shared" si="815"/>
        <v>307</v>
      </c>
    </row>
    <row r="7064" spans="1:9">
      <c r="A7064" s="81">
        <f t="shared" si="814"/>
        <v>595401602025</v>
      </c>
      <c r="B7064">
        <v>5954016</v>
      </c>
      <c r="C7064" t="s">
        <v>1162</v>
      </c>
      <c r="D7064" s="1">
        <v>46022</v>
      </c>
      <c r="E7064" s="34" t="str">
        <f t="shared" ref="E7064:I7073" si="816">IF(YEAR($D7064)&lt;2016,VLOOKUP($A7064,LDB_alt,COLUMN()-1,FALSE),IFERROR(VLOOKUP($A7064,LDB_neu,COLUMN()-1,FALSE),""))</f>
        <v/>
      </c>
      <c r="F7064" s="34" t="str">
        <f t="shared" si="816"/>
        <v/>
      </c>
      <c r="G7064" s="34" t="str">
        <f t="shared" si="816"/>
        <v/>
      </c>
      <c r="H7064" s="34" t="str">
        <f t="shared" si="816"/>
        <v/>
      </c>
      <c r="I7064" s="34" t="str">
        <f t="shared" si="816"/>
        <v/>
      </c>
    </row>
    <row r="7065" spans="1:9">
      <c r="A7065" s="81">
        <f t="shared" si="814"/>
        <v>595401602024</v>
      </c>
      <c r="B7065">
        <v>5954016</v>
      </c>
      <c r="C7065" t="s">
        <v>1162</v>
      </c>
      <c r="D7065" s="1">
        <v>45657</v>
      </c>
      <c r="E7065" s="34" t="str">
        <f t="shared" si="816"/>
        <v/>
      </c>
      <c r="F7065" s="34" t="str">
        <f t="shared" si="816"/>
        <v/>
      </c>
      <c r="G7065" s="34" t="str">
        <f t="shared" si="816"/>
        <v/>
      </c>
      <c r="H7065" s="34" t="str">
        <f t="shared" si="816"/>
        <v/>
      </c>
      <c r="I7065" s="34" t="str">
        <f t="shared" si="816"/>
        <v/>
      </c>
    </row>
    <row r="7066" spans="1:9">
      <c r="A7066" s="81">
        <f t="shared" si="814"/>
        <v>595401602023</v>
      </c>
      <c r="B7066">
        <v>5954016</v>
      </c>
      <c r="C7066" t="s">
        <v>1162</v>
      </c>
      <c r="D7066" s="1">
        <v>45291</v>
      </c>
      <c r="E7066" s="34" t="str">
        <f t="shared" si="816"/>
        <v/>
      </c>
      <c r="F7066" s="34" t="str">
        <f t="shared" si="816"/>
        <v/>
      </c>
      <c r="G7066" s="34" t="str">
        <f t="shared" si="816"/>
        <v/>
      </c>
      <c r="H7066" s="34" t="str">
        <f t="shared" si="816"/>
        <v/>
      </c>
      <c r="I7066" s="34" t="str">
        <f t="shared" si="816"/>
        <v/>
      </c>
    </row>
    <row r="7067" spans="1:9">
      <c r="A7067" s="81">
        <f t="shared" si="814"/>
        <v>595401602022</v>
      </c>
      <c r="B7067">
        <v>5954016</v>
      </c>
      <c r="C7067" t="s">
        <v>1162</v>
      </c>
      <c r="D7067" s="1">
        <v>44926</v>
      </c>
      <c r="E7067" s="34" t="str">
        <f t="shared" si="816"/>
        <v/>
      </c>
      <c r="F7067" s="34" t="str">
        <f t="shared" si="816"/>
        <v/>
      </c>
      <c r="G7067" s="34" t="str">
        <f t="shared" si="816"/>
        <v/>
      </c>
      <c r="H7067" s="34" t="str">
        <f t="shared" si="816"/>
        <v/>
      </c>
      <c r="I7067" s="34" t="str">
        <f t="shared" si="816"/>
        <v/>
      </c>
    </row>
    <row r="7068" spans="1:9">
      <c r="A7068" s="81">
        <f t="shared" si="814"/>
        <v>595401602021</v>
      </c>
      <c r="B7068">
        <v>5954016</v>
      </c>
      <c r="C7068" t="s">
        <v>1162</v>
      </c>
      <c r="D7068" s="1">
        <v>44561</v>
      </c>
      <c r="E7068" s="34" t="str">
        <f t="shared" si="816"/>
        <v/>
      </c>
      <c r="F7068" s="34" t="str">
        <f t="shared" si="816"/>
        <v/>
      </c>
      <c r="G7068" s="34" t="str">
        <f t="shared" si="816"/>
        <v/>
      </c>
      <c r="H7068" s="34" t="str">
        <f t="shared" si="816"/>
        <v/>
      </c>
      <c r="I7068" s="34" t="str">
        <f t="shared" si="816"/>
        <v/>
      </c>
    </row>
    <row r="7069" spans="1:9">
      <c r="A7069" s="81">
        <f t="shared" si="814"/>
        <v>595401602020</v>
      </c>
      <c r="B7069">
        <v>5954016</v>
      </c>
      <c r="C7069" t="s">
        <v>1162</v>
      </c>
      <c r="D7069" s="1">
        <v>44196</v>
      </c>
      <c r="E7069" s="34" t="str">
        <f t="shared" si="816"/>
        <v/>
      </c>
      <c r="F7069" s="34" t="str">
        <f t="shared" si="816"/>
        <v/>
      </c>
      <c r="G7069" s="34" t="str">
        <f t="shared" si="816"/>
        <v/>
      </c>
      <c r="H7069" s="34" t="str">
        <f t="shared" si="816"/>
        <v/>
      </c>
      <c r="I7069" s="34" t="str">
        <f t="shared" si="816"/>
        <v/>
      </c>
    </row>
    <row r="7070" spans="1:9">
      <c r="A7070" s="81">
        <f t="shared" si="814"/>
        <v>595401602019</v>
      </c>
      <c r="B7070">
        <v>5954016</v>
      </c>
      <c r="C7070" t="s">
        <v>1162</v>
      </c>
      <c r="D7070" s="1">
        <v>43830</v>
      </c>
      <c r="E7070" s="34" t="str">
        <f t="shared" si="816"/>
        <v/>
      </c>
      <c r="F7070" s="34" t="str">
        <f t="shared" si="816"/>
        <v/>
      </c>
      <c r="G7070" s="34" t="str">
        <f t="shared" si="816"/>
        <v/>
      </c>
      <c r="H7070" s="34" t="str">
        <f t="shared" si="816"/>
        <v/>
      </c>
      <c r="I7070" s="34" t="str">
        <f t="shared" si="816"/>
        <v/>
      </c>
    </row>
    <row r="7071" spans="1:9">
      <c r="A7071" s="81">
        <f t="shared" si="814"/>
        <v>595401602018</v>
      </c>
      <c r="B7071">
        <v>5954016</v>
      </c>
      <c r="C7071" t="s">
        <v>1162</v>
      </c>
      <c r="D7071" s="1">
        <v>43465</v>
      </c>
      <c r="E7071" s="34">
        <f t="shared" si="816"/>
        <v>7166</v>
      </c>
      <c r="F7071" s="34">
        <f t="shared" si="816"/>
        <v>1907</v>
      </c>
      <c r="G7071" s="34">
        <f t="shared" si="816"/>
        <v>1329</v>
      </c>
      <c r="H7071" s="34">
        <f t="shared" si="816"/>
        <v>148</v>
      </c>
      <c r="I7071" s="34">
        <f t="shared" si="816"/>
        <v>430</v>
      </c>
    </row>
    <row r="7072" spans="1:9">
      <c r="A7072" s="81">
        <f t="shared" si="814"/>
        <v>595401602017</v>
      </c>
      <c r="B7072">
        <v>5954016</v>
      </c>
      <c r="C7072" t="s">
        <v>1162</v>
      </c>
      <c r="D7072" s="1">
        <v>43100</v>
      </c>
      <c r="E7072" s="34">
        <f t="shared" si="816"/>
        <v>7167</v>
      </c>
      <c r="F7072" s="34">
        <f t="shared" si="816"/>
        <v>1903</v>
      </c>
      <c r="G7072" s="34">
        <f t="shared" si="816"/>
        <v>1324</v>
      </c>
      <c r="H7072" s="34">
        <f t="shared" si="816"/>
        <v>148</v>
      </c>
      <c r="I7072" s="34">
        <f t="shared" si="816"/>
        <v>431</v>
      </c>
    </row>
    <row r="7073" spans="1:9">
      <c r="A7073" s="81">
        <f t="shared" si="814"/>
        <v>595401602016</v>
      </c>
      <c r="B7073">
        <v>5954016</v>
      </c>
      <c r="C7073" t="s">
        <v>1162</v>
      </c>
      <c r="D7073" s="1">
        <v>42735</v>
      </c>
      <c r="E7073" s="34">
        <f t="shared" si="816"/>
        <v>7166</v>
      </c>
      <c r="F7073" s="34">
        <f t="shared" si="816"/>
        <v>1898</v>
      </c>
      <c r="G7073" s="34">
        <f t="shared" si="816"/>
        <v>1321</v>
      </c>
      <c r="H7073" s="34">
        <f t="shared" si="816"/>
        <v>146</v>
      </c>
      <c r="I7073" s="34">
        <f t="shared" si="816"/>
        <v>431</v>
      </c>
    </row>
    <row r="7074" spans="1:9">
      <c r="A7074" s="81">
        <f t="shared" si="814"/>
        <v>595401602015</v>
      </c>
      <c r="B7074">
        <v>5954016</v>
      </c>
      <c r="C7074" t="s">
        <v>1162</v>
      </c>
      <c r="D7074" s="1">
        <v>42369</v>
      </c>
      <c r="E7074" s="34">
        <f t="shared" ref="E7074:I7083" si="817">IF(YEAR($D7074)&lt;2016,VLOOKUP($A7074,LDB_alt,COLUMN()-1,FALSE),IFERROR(VLOOKUP($A7074,LDB_neu,COLUMN()-1,FALSE),""))</f>
        <v>7166.49</v>
      </c>
      <c r="F7074" s="34">
        <f t="shared" si="817"/>
        <v>1895.02</v>
      </c>
      <c r="G7074" s="34">
        <f t="shared" si="817"/>
        <v>1353.1</v>
      </c>
      <c r="H7074" s="34">
        <f t="shared" si="817"/>
        <v>112.16</v>
      </c>
      <c r="I7074" s="34">
        <f t="shared" si="817"/>
        <v>429.76</v>
      </c>
    </row>
    <row r="7075" spans="1:9">
      <c r="A7075" s="81">
        <f t="shared" si="814"/>
        <v>595401602014</v>
      </c>
      <c r="B7075">
        <v>5954016</v>
      </c>
      <c r="C7075" t="s">
        <v>1162</v>
      </c>
      <c r="D7075" s="1">
        <v>42004</v>
      </c>
      <c r="E7075" s="34">
        <f t="shared" si="817"/>
        <v>7141.28</v>
      </c>
      <c r="F7075" s="34">
        <f t="shared" si="817"/>
        <v>1886.56</v>
      </c>
      <c r="G7075" s="34">
        <f t="shared" si="817"/>
        <v>1349.15</v>
      </c>
      <c r="H7075" s="34">
        <f t="shared" si="817"/>
        <v>111.55</v>
      </c>
      <c r="I7075" s="34">
        <f t="shared" si="817"/>
        <v>425.86</v>
      </c>
    </row>
    <row r="7076" spans="1:9">
      <c r="A7076" s="81">
        <f t="shared" si="814"/>
        <v>595401602013</v>
      </c>
      <c r="B7076">
        <v>5954016</v>
      </c>
      <c r="C7076" t="s">
        <v>1162</v>
      </c>
      <c r="D7076" s="1">
        <v>41639</v>
      </c>
      <c r="E7076" s="34">
        <f t="shared" si="817"/>
        <v>7139.94</v>
      </c>
      <c r="F7076" s="34">
        <f t="shared" si="817"/>
        <v>1881.02</v>
      </c>
      <c r="G7076" s="34">
        <f t="shared" si="817"/>
        <v>1346.3</v>
      </c>
      <c r="H7076" s="34">
        <f t="shared" si="817"/>
        <v>109.04</v>
      </c>
      <c r="I7076" s="34">
        <f t="shared" si="817"/>
        <v>425.68</v>
      </c>
    </row>
    <row r="7077" spans="1:9">
      <c r="A7077" s="81">
        <f t="shared" si="814"/>
        <v>595401602012</v>
      </c>
      <c r="B7077">
        <v>5954016</v>
      </c>
      <c r="C7077" t="s">
        <v>1162</v>
      </c>
      <c r="D7077" s="1">
        <v>41274</v>
      </c>
      <c r="E7077" s="34">
        <f t="shared" si="817"/>
        <v>7139.9</v>
      </c>
      <c r="F7077" s="34">
        <f t="shared" si="817"/>
        <v>1872.3600000000001</v>
      </c>
      <c r="G7077" s="34">
        <f t="shared" si="817"/>
        <v>1344.89</v>
      </c>
      <c r="H7077" s="34">
        <f t="shared" si="817"/>
        <v>103.91</v>
      </c>
      <c r="I7077" s="34">
        <f t="shared" si="817"/>
        <v>423.56</v>
      </c>
    </row>
    <row r="7078" spans="1:9">
      <c r="A7078" s="81">
        <f t="shared" si="814"/>
        <v>595401602011</v>
      </c>
      <c r="B7078">
        <v>5954016</v>
      </c>
      <c r="C7078" t="s">
        <v>1162</v>
      </c>
      <c r="D7078" s="1">
        <v>40908</v>
      </c>
      <c r="E7078" s="34">
        <f t="shared" si="817"/>
        <v>7139.9</v>
      </c>
      <c r="F7078" s="34">
        <f t="shared" si="817"/>
        <v>1873.14</v>
      </c>
      <c r="G7078" s="34">
        <f t="shared" si="817"/>
        <v>1345.73</v>
      </c>
      <c r="H7078" s="34">
        <f t="shared" si="817"/>
        <v>103.93</v>
      </c>
      <c r="I7078" s="34">
        <f t="shared" si="817"/>
        <v>423.48</v>
      </c>
    </row>
    <row r="7079" spans="1:9">
      <c r="A7079" s="81">
        <f t="shared" si="814"/>
        <v>595401602010</v>
      </c>
      <c r="B7079">
        <v>5954016</v>
      </c>
      <c r="C7079" t="s">
        <v>1162</v>
      </c>
      <c r="D7079" s="1">
        <v>40543</v>
      </c>
      <c r="E7079" s="34">
        <f t="shared" si="817"/>
        <v>7139.9</v>
      </c>
      <c r="F7079" s="34">
        <f t="shared" si="817"/>
        <v>1866.04</v>
      </c>
      <c r="G7079" s="34">
        <f t="shared" si="817"/>
        <v>1338.69</v>
      </c>
      <c r="H7079" s="34">
        <f t="shared" si="817"/>
        <v>104.05</v>
      </c>
      <c r="I7079" s="34">
        <f t="shared" si="817"/>
        <v>423.3</v>
      </c>
    </row>
    <row r="7080" spans="1:9">
      <c r="A7080" s="81">
        <f t="shared" si="814"/>
        <v>595401602009</v>
      </c>
      <c r="B7080">
        <v>5954016</v>
      </c>
      <c r="C7080" t="s">
        <v>1162</v>
      </c>
      <c r="D7080" s="1">
        <v>40178</v>
      </c>
      <c r="E7080" s="34">
        <f t="shared" si="817"/>
        <v>7139.86</v>
      </c>
      <c r="F7080" s="34">
        <f t="shared" si="817"/>
        <v>1865.3999999999999</v>
      </c>
      <c r="G7080" s="34">
        <f t="shared" si="817"/>
        <v>1339.82</v>
      </c>
      <c r="H7080" s="34">
        <f t="shared" si="817"/>
        <v>103.07</v>
      </c>
      <c r="I7080" s="34">
        <f t="shared" si="817"/>
        <v>422.51</v>
      </c>
    </row>
    <row r="7081" spans="1:9">
      <c r="A7081" s="81">
        <f t="shared" si="814"/>
        <v>595401602008</v>
      </c>
      <c r="B7081">
        <v>5954016</v>
      </c>
      <c r="C7081" t="s">
        <v>1162</v>
      </c>
      <c r="D7081" s="1">
        <v>39813</v>
      </c>
      <c r="E7081" s="34">
        <f t="shared" si="817"/>
        <v>7139.73</v>
      </c>
      <c r="F7081" s="34">
        <f t="shared" si="817"/>
        <v>1863.1699999999998</v>
      </c>
      <c r="G7081" s="34">
        <f t="shared" si="817"/>
        <v>1344.25</v>
      </c>
      <c r="H7081" s="34">
        <f t="shared" si="817"/>
        <v>102.35</v>
      </c>
      <c r="I7081" s="34">
        <f t="shared" si="817"/>
        <v>416.57</v>
      </c>
    </row>
    <row r="7082" spans="1:9">
      <c r="A7082" s="81">
        <f t="shared" si="814"/>
        <v>595401602007</v>
      </c>
      <c r="B7082">
        <v>5954016</v>
      </c>
      <c r="C7082" t="s">
        <v>1162</v>
      </c>
      <c r="D7082" s="1">
        <v>39447</v>
      </c>
      <c r="E7082" s="34">
        <f t="shared" si="817"/>
        <v>7138.9</v>
      </c>
      <c r="F7082" s="34">
        <f t="shared" si="817"/>
        <v>1854.6800000000003</v>
      </c>
      <c r="G7082" s="34">
        <f t="shared" si="817"/>
        <v>1338.91</v>
      </c>
      <c r="H7082" s="34">
        <f t="shared" si="817"/>
        <v>101.92</v>
      </c>
      <c r="I7082" s="34">
        <f t="shared" si="817"/>
        <v>413.85</v>
      </c>
    </row>
    <row r="7083" spans="1:9">
      <c r="A7083" s="81">
        <f t="shared" si="814"/>
        <v>595401602006</v>
      </c>
      <c r="B7083">
        <v>5954016</v>
      </c>
      <c r="C7083" t="s">
        <v>1162</v>
      </c>
      <c r="D7083" s="1">
        <v>39082</v>
      </c>
      <c r="E7083" s="34">
        <f t="shared" si="817"/>
        <v>7138.92</v>
      </c>
      <c r="F7083" s="34">
        <f t="shared" si="817"/>
        <v>1849.79</v>
      </c>
      <c r="G7083" s="34">
        <f t="shared" si="817"/>
        <v>1333.29</v>
      </c>
      <c r="H7083" s="34">
        <f t="shared" si="817"/>
        <v>103.96</v>
      </c>
      <c r="I7083" s="34">
        <f t="shared" si="817"/>
        <v>412.54</v>
      </c>
    </row>
    <row r="7084" spans="1:9">
      <c r="A7084" s="81">
        <f t="shared" si="814"/>
        <v>595402002025</v>
      </c>
      <c r="B7084">
        <v>5954020</v>
      </c>
      <c r="C7084" t="s">
        <v>1163</v>
      </c>
      <c r="D7084" s="1">
        <v>46022</v>
      </c>
      <c r="E7084" s="34" t="str">
        <f t="shared" ref="E7084:I7093" si="818">IF(YEAR($D7084)&lt;2016,VLOOKUP($A7084,LDB_alt,COLUMN()-1,FALSE),IFERROR(VLOOKUP($A7084,LDB_neu,COLUMN()-1,FALSE),""))</f>
        <v/>
      </c>
      <c r="F7084" s="34" t="str">
        <f t="shared" si="818"/>
        <v/>
      </c>
      <c r="G7084" s="34" t="str">
        <f t="shared" si="818"/>
        <v/>
      </c>
      <c r="H7084" s="34" t="str">
        <f t="shared" si="818"/>
        <v/>
      </c>
      <c r="I7084" s="34" t="str">
        <f t="shared" si="818"/>
        <v/>
      </c>
    </row>
    <row r="7085" spans="1:9">
      <c r="A7085" s="81">
        <f t="shared" si="814"/>
        <v>595402002024</v>
      </c>
      <c r="B7085">
        <v>5954020</v>
      </c>
      <c r="C7085" t="s">
        <v>1163</v>
      </c>
      <c r="D7085" s="1">
        <v>45657</v>
      </c>
      <c r="E7085" s="34" t="str">
        <f t="shared" si="818"/>
        <v/>
      </c>
      <c r="F7085" s="34" t="str">
        <f t="shared" si="818"/>
        <v/>
      </c>
      <c r="G7085" s="34" t="str">
        <f t="shared" si="818"/>
        <v/>
      </c>
      <c r="H7085" s="34" t="str">
        <f t="shared" si="818"/>
        <v/>
      </c>
      <c r="I7085" s="34" t="str">
        <f t="shared" si="818"/>
        <v/>
      </c>
    </row>
    <row r="7086" spans="1:9">
      <c r="A7086" s="81">
        <f t="shared" si="814"/>
        <v>595402002023</v>
      </c>
      <c r="B7086">
        <v>5954020</v>
      </c>
      <c r="C7086" t="s">
        <v>1163</v>
      </c>
      <c r="D7086" s="1">
        <v>45291</v>
      </c>
      <c r="E7086" s="34" t="str">
        <f t="shared" si="818"/>
        <v/>
      </c>
      <c r="F7086" s="34" t="str">
        <f t="shared" si="818"/>
        <v/>
      </c>
      <c r="G7086" s="34" t="str">
        <f t="shared" si="818"/>
        <v/>
      </c>
      <c r="H7086" s="34" t="str">
        <f t="shared" si="818"/>
        <v/>
      </c>
      <c r="I7086" s="34" t="str">
        <f t="shared" si="818"/>
        <v/>
      </c>
    </row>
    <row r="7087" spans="1:9">
      <c r="A7087" s="81">
        <f t="shared" si="814"/>
        <v>595402002022</v>
      </c>
      <c r="B7087">
        <v>5954020</v>
      </c>
      <c r="C7087" t="s">
        <v>1163</v>
      </c>
      <c r="D7087" s="1">
        <v>44926</v>
      </c>
      <c r="E7087" s="34" t="str">
        <f t="shared" si="818"/>
        <v/>
      </c>
      <c r="F7087" s="34" t="str">
        <f t="shared" si="818"/>
        <v/>
      </c>
      <c r="G7087" s="34" t="str">
        <f t="shared" si="818"/>
        <v/>
      </c>
      <c r="H7087" s="34" t="str">
        <f t="shared" si="818"/>
        <v/>
      </c>
      <c r="I7087" s="34" t="str">
        <f t="shared" si="818"/>
        <v/>
      </c>
    </row>
    <row r="7088" spans="1:9">
      <c r="A7088" s="81">
        <f t="shared" si="814"/>
        <v>595402002021</v>
      </c>
      <c r="B7088">
        <v>5954020</v>
      </c>
      <c r="C7088" t="s">
        <v>1163</v>
      </c>
      <c r="D7088" s="1">
        <v>44561</v>
      </c>
      <c r="E7088" s="34" t="str">
        <f t="shared" si="818"/>
        <v/>
      </c>
      <c r="F7088" s="34" t="str">
        <f t="shared" si="818"/>
        <v/>
      </c>
      <c r="G7088" s="34" t="str">
        <f t="shared" si="818"/>
        <v/>
      </c>
      <c r="H7088" s="34" t="str">
        <f t="shared" si="818"/>
        <v/>
      </c>
      <c r="I7088" s="34" t="str">
        <f t="shared" si="818"/>
        <v/>
      </c>
    </row>
    <row r="7089" spans="1:9">
      <c r="A7089" s="81">
        <f t="shared" si="814"/>
        <v>595402002020</v>
      </c>
      <c r="B7089">
        <v>5954020</v>
      </c>
      <c r="C7089" t="s">
        <v>1163</v>
      </c>
      <c r="D7089" s="1">
        <v>44196</v>
      </c>
      <c r="E7089" s="34" t="str">
        <f t="shared" si="818"/>
        <v/>
      </c>
      <c r="F7089" s="34" t="str">
        <f t="shared" si="818"/>
        <v/>
      </c>
      <c r="G7089" s="34" t="str">
        <f t="shared" si="818"/>
        <v/>
      </c>
      <c r="H7089" s="34" t="str">
        <f t="shared" si="818"/>
        <v/>
      </c>
      <c r="I7089" s="34" t="str">
        <f t="shared" si="818"/>
        <v/>
      </c>
    </row>
    <row r="7090" spans="1:9">
      <c r="A7090" s="81">
        <f t="shared" si="814"/>
        <v>595402002019</v>
      </c>
      <c r="B7090">
        <v>5954020</v>
      </c>
      <c r="C7090" t="s">
        <v>1163</v>
      </c>
      <c r="D7090" s="1">
        <v>43830</v>
      </c>
      <c r="E7090" s="34" t="str">
        <f t="shared" si="818"/>
        <v/>
      </c>
      <c r="F7090" s="34" t="str">
        <f t="shared" si="818"/>
        <v/>
      </c>
      <c r="G7090" s="34" t="str">
        <f t="shared" si="818"/>
        <v/>
      </c>
      <c r="H7090" s="34" t="str">
        <f t="shared" si="818"/>
        <v/>
      </c>
      <c r="I7090" s="34" t="str">
        <f t="shared" si="818"/>
        <v/>
      </c>
    </row>
    <row r="7091" spans="1:9">
      <c r="A7091" s="81">
        <f t="shared" si="814"/>
        <v>595402002018</v>
      </c>
      <c r="B7091">
        <v>5954020</v>
      </c>
      <c r="C7091" t="s">
        <v>1163</v>
      </c>
      <c r="D7091" s="1">
        <v>43465</v>
      </c>
      <c r="E7091" s="34">
        <f t="shared" si="818"/>
        <v>2239</v>
      </c>
      <c r="F7091" s="34">
        <f t="shared" si="818"/>
        <v>801</v>
      </c>
      <c r="G7091" s="34">
        <f t="shared" si="818"/>
        <v>547</v>
      </c>
      <c r="H7091" s="34">
        <f t="shared" si="818"/>
        <v>81</v>
      </c>
      <c r="I7091" s="34">
        <f t="shared" si="818"/>
        <v>173</v>
      </c>
    </row>
    <row r="7092" spans="1:9">
      <c r="A7092" s="81">
        <f t="shared" si="814"/>
        <v>595402002017</v>
      </c>
      <c r="B7092">
        <v>5954020</v>
      </c>
      <c r="C7092" t="s">
        <v>1163</v>
      </c>
      <c r="D7092" s="1">
        <v>43100</v>
      </c>
      <c r="E7092" s="34">
        <f t="shared" si="818"/>
        <v>2239</v>
      </c>
      <c r="F7092" s="34">
        <f t="shared" si="818"/>
        <v>799</v>
      </c>
      <c r="G7092" s="34">
        <f t="shared" si="818"/>
        <v>546</v>
      </c>
      <c r="H7092" s="34">
        <f t="shared" si="818"/>
        <v>80</v>
      </c>
      <c r="I7092" s="34">
        <f t="shared" si="818"/>
        <v>173</v>
      </c>
    </row>
    <row r="7093" spans="1:9">
      <c r="A7093" s="81">
        <f t="shared" si="814"/>
        <v>595402002016</v>
      </c>
      <c r="B7093">
        <v>5954020</v>
      </c>
      <c r="C7093" t="s">
        <v>1163</v>
      </c>
      <c r="D7093" s="1">
        <v>42735</v>
      </c>
      <c r="E7093" s="34">
        <f t="shared" si="818"/>
        <v>2239</v>
      </c>
      <c r="F7093" s="34">
        <f t="shared" si="818"/>
        <v>798</v>
      </c>
      <c r="G7093" s="34">
        <f t="shared" si="818"/>
        <v>545</v>
      </c>
      <c r="H7093" s="34">
        <f t="shared" si="818"/>
        <v>80</v>
      </c>
      <c r="I7093" s="34">
        <f t="shared" si="818"/>
        <v>173</v>
      </c>
    </row>
    <row r="7094" spans="1:9">
      <c r="A7094" s="81">
        <f t="shared" si="814"/>
        <v>595402002015</v>
      </c>
      <c r="B7094">
        <v>5954020</v>
      </c>
      <c r="C7094" t="s">
        <v>1163</v>
      </c>
      <c r="D7094" s="1">
        <v>42369</v>
      </c>
      <c r="E7094" s="34">
        <f t="shared" ref="E7094:I7103" si="819">IF(YEAR($D7094)&lt;2016,VLOOKUP($A7094,LDB_alt,COLUMN()-1,FALSE),IFERROR(VLOOKUP($A7094,LDB_neu,COLUMN()-1,FALSE),""))</f>
        <v>2238.9</v>
      </c>
      <c r="F7094" s="34">
        <f t="shared" si="819"/>
        <v>791.6099999999999</v>
      </c>
      <c r="G7094" s="34">
        <f t="shared" si="819"/>
        <v>552.25</v>
      </c>
      <c r="H7094" s="34">
        <f t="shared" si="819"/>
        <v>66.67</v>
      </c>
      <c r="I7094" s="34">
        <f t="shared" si="819"/>
        <v>172.69</v>
      </c>
    </row>
    <row r="7095" spans="1:9">
      <c r="A7095" s="81">
        <f t="shared" si="814"/>
        <v>595402002014</v>
      </c>
      <c r="B7095">
        <v>5954020</v>
      </c>
      <c r="C7095" t="s">
        <v>1163</v>
      </c>
      <c r="D7095" s="1">
        <v>42004</v>
      </c>
      <c r="E7095" s="34">
        <f t="shared" si="819"/>
        <v>2239.4899999999998</v>
      </c>
      <c r="F7095" s="34">
        <f t="shared" si="819"/>
        <v>784.7299999999999</v>
      </c>
      <c r="G7095" s="34">
        <f t="shared" si="819"/>
        <v>550.03</v>
      </c>
      <c r="H7095" s="34">
        <f t="shared" si="819"/>
        <v>61.68</v>
      </c>
      <c r="I7095" s="34">
        <f t="shared" si="819"/>
        <v>173.02</v>
      </c>
    </row>
    <row r="7096" spans="1:9">
      <c r="A7096" s="81">
        <f t="shared" si="814"/>
        <v>595402002013</v>
      </c>
      <c r="B7096">
        <v>5954020</v>
      </c>
      <c r="C7096" t="s">
        <v>1163</v>
      </c>
      <c r="D7096" s="1">
        <v>41639</v>
      </c>
      <c r="E7096" s="34">
        <f t="shared" si="819"/>
        <v>2239.88</v>
      </c>
      <c r="F7096" s="34">
        <f t="shared" si="819"/>
        <v>778.18</v>
      </c>
      <c r="G7096" s="34">
        <f t="shared" si="819"/>
        <v>546.65</v>
      </c>
      <c r="H7096" s="34">
        <f t="shared" si="819"/>
        <v>60.88</v>
      </c>
      <c r="I7096" s="34">
        <f t="shared" si="819"/>
        <v>170.65</v>
      </c>
    </row>
    <row r="7097" spans="1:9">
      <c r="A7097" s="81">
        <f t="shared" si="814"/>
        <v>595402002012</v>
      </c>
      <c r="B7097">
        <v>5954020</v>
      </c>
      <c r="C7097" t="s">
        <v>1163</v>
      </c>
      <c r="D7097" s="1">
        <v>41274</v>
      </c>
      <c r="E7097" s="34">
        <f t="shared" si="819"/>
        <v>2239.88</v>
      </c>
      <c r="F7097" s="34">
        <f t="shared" si="819"/>
        <v>787.72</v>
      </c>
      <c r="G7097" s="34">
        <f t="shared" si="819"/>
        <v>556.20000000000005</v>
      </c>
      <c r="H7097" s="34">
        <f t="shared" si="819"/>
        <v>60.75</v>
      </c>
      <c r="I7097" s="34">
        <f t="shared" si="819"/>
        <v>170.77</v>
      </c>
    </row>
    <row r="7098" spans="1:9">
      <c r="A7098" s="81">
        <f t="shared" si="814"/>
        <v>595402002011</v>
      </c>
      <c r="B7098">
        <v>5954020</v>
      </c>
      <c r="C7098" t="s">
        <v>1163</v>
      </c>
      <c r="D7098" s="1">
        <v>40908</v>
      </c>
      <c r="E7098" s="34">
        <f t="shared" si="819"/>
        <v>2239.88</v>
      </c>
      <c r="F7098" s="34">
        <f t="shared" si="819"/>
        <v>787.06</v>
      </c>
      <c r="G7098" s="34">
        <f t="shared" si="819"/>
        <v>555.71</v>
      </c>
      <c r="H7098" s="34">
        <f t="shared" si="819"/>
        <v>60.56</v>
      </c>
      <c r="I7098" s="34">
        <f t="shared" si="819"/>
        <v>170.79</v>
      </c>
    </row>
    <row r="7099" spans="1:9">
      <c r="A7099" s="81">
        <f t="shared" si="814"/>
        <v>595402002010</v>
      </c>
      <c r="B7099">
        <v>5954020</v>
      </c>
      <c r="C7099" t="s">
        <v>1163</v>
      </c>
      <c r="D7099" s="1">
        <v>40543</v>
      </c>
      <c r="E7099" s="34">
        <f t="shared" si="819"/>
        <v>2239.88</v>
      </c>
      <c r="F7099" s="34">
        <f t="shared" si="819"/>
        <v>786.67000000000007</v>
      </c>
      <c r="G7099" s="34">
        <f t="shared" si="819"/>
        <v>554.83000000000004</v>
      </c>
      <c r="H7099" s="34">
        <f t="shared" si="819"/>
        <v>61.13</v>
      </c>
      <c r="I7099" s="34">
        <f t="shared" si="819"/>
        <v>170.71</v>
      </c>
    </row>
    <row r="7100" spans="1:9">
      <c r="A7100" s="81">
        <f t="shared" si="814"/>
        <v>595402002009</v>
      </c>
      <c r="B7100">
        <v>5954020</v>
      </c>
      <c r="C7100" t="s">
        <v>1163</v>
      </c>
      <c r="D7100" s="1">
        <v>40178</v>
      </c>
      <c r="E7100" s="34">
        <f t="shared" si="819"/>
        <v>2239.87</v>
      </c>
      <c r="F7100" s="34">
        <f t="shared" si="819"/>
        <v>785.34</v>
      </c>
      <c r="G7100" s="34">
        <f t="shared" si="819"/>
        <v>554.08000000000004</v>
      </c>
      <c r="H7100" s="34">
        <f t="shared" si="819"/>
        <v>60.9</v>
      </c>
      <c r="I7100" s="34">
        <f t="shared" si="819"/>
        <v>170.36</v>
      </c>
    </row>
    <row r="7101" spans="1:9">
      <c r="A7101" s="81">
        <f t="shared" si="814"/>
        <v>595402002008</v>
      </c>
      <c r="B7101">
        <v>5954020</v>
      </c>
      <c r="C7101" t="s">
        <v>1163</v>
      </c>
      <c r="D7101" s="1">
        <v>39813</v>
      </c>
      <c r="E7101" s="34">
        <f t="shared" si="819"/>
        <v>2239.87</v>
      </c>
      <c r="F7101" s="34">
        <f t="shared" si="819"/>
        <v>783.71999999999991</v>
      </c>
      <c r="G7101" s="34">
        <f t="shared" si="819"/>
        <v>552.55999999999995</v>
      </c>
      <c r="H7101" s="34">
        <f t="shared" si="819"/>
        <v>60.92</v>
      </c>
      <c r="I7101" s="34">
        <f t="shared" si="819"/>
        <v>170.24</v>
      </c>
    </row>
    <row r="7102" spans="1:9">
      <c r="A7102" s="81">
        <f t="shared" si="814"/>
        <v>595402002007</v>
      </c>
      <c r="B7102">
        <v>5954020</v>
      </c>
      <c r="C7102" t="s">
        <v>1163</v>
      </c>
      <c r="D7102" s="1">
        <v>39447</v>
      </c>
      <c r="E7102" s="34">
        <f t="shared" si="819"/>
        <v>2239.85</v>
      </c>
      <c r="F7102" s="34">
        <f t="shared" si="819"/>
        <v>783.57</v>
      </c>
      <c r="G7102" s="34">
        <f t="shared" si="819"/>
        <v>551.98</v>
      </c>
      <c r="H7102" s="34">
        <f t="shared" si="819"/>
        <v>61.12</v>
      </c>
      <c r="I7102" s="34">
        <f t="shared" si="819"/>
        <v>170.47</v>
      </c>
    </row>
    <row r="7103" spans="1:9">
      <c r="A7103" s="81">
        <f t="shared" si="814"/>
        <v>595402002006</v>
      </c>
      <c r="B7103">
        <v>5954020</v>
      </c>
      <c r="C7103" t="s">
        <v>1163</v>
      </c>
      <c r="D7103" s="1">
        <v>39082</v>
      </c>
      <c r="E7103" s="34">
        <f t="shared" si="819"/>
        <v>2239.85</v>
      </c>
      <c r="F7103" s="34">
        <f t="shared" si="819"/>
        <v>781.37000000000012</v>
      </c>
      <c r="G7103" s="34">
        <f t="shared" si="819"/>
        <v>550.45000000000005</v>
      </c>
      <c r="H7103" s="34">
        <f t="shared" si="819"/>
        <v>60.45</v>
      </c>
      <c r="I7103" s="34">
        <f t="shared" si="819"/>
        <v>170.47</v>
      </c>
    </row>
    <row r="7104" spans="1:9">
      <c r="A7104" s="81">
        <f t="shared" si="814"/>
        <v>595402402025</v>
      </c>
      <c r="B7104">
        <v>5954024</v>
      </c>
      <c r="C7104" t="s">
        <v>1164</v>
      </c>
      <c r="D7104" s="1">
        <v>46022</v>
      </c>
      <c r="E7104" s="34" t="str">
        <f t="shared" ref="E7104:I7113" si="820">IF(YEAR($D7104)&lt;2016,VLOOKUP($A7104,LDB_alt,COLUMN()-1,FALSE),IFERROR(VLOOKUP($A7104,LDB_neu,COLUMN()-1,FALSE),""))</f>
        <v/>
      </c>
      <c r="F7104" s="34" t="str">
        <f t="shared" si="820"/>
        <v/>
      </c>
      <c r="G7104" s="34" t="str">
        <f t="shared" si="820"/>
        <v/>
      </c>
      <c r="H7104" s="34" t="str">
        <f t="shared" si="820"/>
        <v/>
      </c>
      <c r="I7104" s="34" t="str">
        <f t="shared" si="820"/>
        <v/>
      </c>
    </row>
    <row r="7105" spans="1:9">
      <c r="A7105" s="81">
        <f t="shared" si="814"/>
        <v>595402402024</v>
      </c>
      <c r="B7105">
        <v>5954024</v>
      </c>
      <c r="C7105" t="s">
        <v>1164</v>
      </c>
      <c r="D7105" s="1">
        <v>45657</v>
      </c>
      <c r="E7105" s="34" t="str">
        <f t="shared" si="820"/>
        <v/>
      </c>
      <c r="F7105" s="34" t="str">
        <f t="shared" si="820"/>
        <v/>
      </c>
      <c r="G7105" s="34" t="str">
        <f t="shared" si="820"/>
        <v/>
      </c>
      <c r="H7105" s="34" t="str">
        <f t="shared" si="820"/>
        <v/>
      </c>
      <c r="I7105" s="34" t="str">
        <f t="shared" si="820"/>
        <v/>
      </c>
    </row>
    <row r="7106" spans="1:9">
      <c r="A7106" s="81">
        <f t="shared" si="814"/>
        <v>595402402023</v>
      </c>
      <c r="B7106">
        <v>5954024</v>
      </c>
      <c r="C7106" t="s">
        <v>1164</v>
      </c>
      <c r="D7106" s="1">
        <v>45291</v>
      </c>
      <c r="E7106" s="34" t="str">
        <f t="shared" si="820"/>
        <v/>
      </c>
      <c r="F7106" s="34" t="str">
        <f t="shared" si="820"/>
        <v/>
      </c>
      <c r="G7106" s="34" t="str">
        <f t="shared" si="820"/>
        <v/>
      </c>
      <c r="H7106" s="34" t="str">
        <f t="shared" si="820"/>
        <v/>
      </c>
      <c r="I7106" s="34" t="str">
        <f t="shared" si="820"/>
        <v/>
      </c>
    </row>
    <row r="7107" spans="1:9">
      <c r="A7107" s="81">
        <f t="shared" si="814"/>
        <v>595402402022</v>
      </c>
      <c r="B7107">
        <v>5954024</v>
      </c>
      <c r="C7107" t="s">
        <v>1164</v>
      </c>
      <c r="D7107" s="1">
        <v>44926</v>
      </c>
      <c r="E7107" s="34" t="str">
        <f t="shared" si="820"/>
        <v/>
      </c>
      <c r="F7107" s="34" t="str">
        <f t="shared" si="820"/>
        <v/>
      </c>
      <c r="G7107" s="34" t="str">
        <f t="shared" si="820"/>
        <v/>
      </c>
      <c r="H7107" s="34" t="str">
        <f t="shared" si="820"/>
        <v/>
      </c>
      <c r="I7107" s="34" t="str">
        <f t="shared" si="820"/>
        <v/>
      </c>
    </row>
    <row r="7108" spans="1:9">
      <c r="A7108" s="81">
        <f t="shared" si="814"/>
        <v>595402402021</v>
      </c>
      <c r="B7108">
        <v>5954024</v>
      </c>
      <c r="C7108" t="s">
        <v>1164</v>
      </c>
      <c r="D7108" s="1">
        <v>44561</v>
      </c>
      <c r="E7108" s="34" t="str">
        <f t="shared" si="820"/>
        <v/>
      </c>
      <c r="F7108" s="34" t="str">
        <f t="shared" si="820"/>
        <v/>
      </c>
      <c r="G7108" s="34" t="str">
        <f t="shared" si="820"/>
        <v/>
      </c>
      <c r="H7108" s="34" t="str">
        <f t="shared" si="820"/>
        <v/>
      </c>
      <c r="I7108" s="34" t="str">
        <f t="shared" si="820"/>
        <v/>
      </c>
    </row>
    <row r="7109" spans="1:9">
      <c r="A7109" s="81">
        <f t="shared" ref="A7109:A7172" si="821">(LEFT(B7109&amp;"00000000",8)&amp;YEAR(D7109))+0</f>
        <v>595402402020</v>
      </c>
      <c r="B7109">
        <v>5954024</v>
      </c>
      <c r="C7109" t="s">
        <v>1164</v>
      </c>
      <c r="D7109" s="1">
        <v>44196</v>
      </c>
      <c r="E7109" s="34" t="str">
        <f t="shared" si="820"/>
        <v/>
      </c>
      <c r="F7109" s="34" t="str">
        <f t="shared" si="820"/>
        <v/>
      </c>
      <c r="G7109" s="34" t="str">
        <f t="shared" si="820"/>
        <v/>
      </c>
      <c r="H7109" s="34" t="str">
        <f t="shared" si="820"/>
        <v/>
      </c>
      <c r="I7109" s="34" t="str">
        <f t="shared" si="820"/>
        <v/>
      </c>
    </row>
    <row r="7110" spans="1:9">
      <c r="A7110" s="81">
        <f t="shared" si="821"/>
        <v>595402402019</v>
      </c>
      <c r="B7110">
        <v>5954024</v>
      </c>
      <c r="C7110" t="s">
        <v>1164</v>
      </c>
      <c r="D7110" s="1">
        <v>43830</v>
      </c>
      <c r="E7110" s="34" t="str">
        <f t="shared" si="820"/>
        <v/>
      </c>
      <c r="F7110" s="34" t="str">
        <f t="shared" si="820"/>
        <v/>
      </c>
      <c r="G7110" s="34" t="str">
        <f t="shared" si="820"/>
        <v/>
      </c>
      <c r="H7110" s="34" t="str">
        <f t="shared" si="820"/>
        <v/>
      </c>
      <c r="I7110" s="34" t="str">
        <f t="shared" si="820"/>
        <v/>
      </c>
    </row>
    <row r="7111" spans="1:9">
      <c r="A7111" s="81">
        <f t="shared" si="821"/>
        <v>595402402018</v>
      </c>
      <c r="B7111">
        <v>5954024</v>
      </c>
      <c r="C7111" t="s">
        <v>1164</v>
      </c>
      <c r="D7111" s="1">
        <v>43465</v>
      </c>
      <c r="E7111" s="34">
        <f t="shared" si="820"/>
        <v>2049</v>
      </c>
      <c r="F7111" s="34">
        <f t="shared" si="820"/>
        <v>854</v>
      </c>
      <c r="G7111" s="34">
        <f t="shared" si="820"/>
        <v>588</v>
      </c>
      <c r="H7111" s="34">
        <f t="shared" si="820"/>
        <v>67</v>
      </c>
      <c r="I7111" s="34">
        <f t="shared" si="820"/>
        <v>199</v>
      </c>
    </row>
    <row r="7112" spans="1:9">
      <c r="A7112" s="81">
        <f t="shared" si="821"/>
        <v>595402402017</v>
      </c>
      <c r="B7112">
        <v>5954024</v>
      </c>
      <c r="C7112" t="s">
        <v>1164</v>
      </c>
      <c r="D7112" s="1">
        <v>43100</v>
      </c>
      <c r="E7112" s="34">
        <f t="shared" si="820"/>
        <v>2049</v>
      </c>
      <c r="F7112" s="34">
        <f t="shared" si="820"/>
        <v>854</v>
      </c>
      <c r="G7112" s="34">
        <f t="shared" si="820"/>
        <v>586</v>
      </c>
      <c r="H7112" s="34">
        <f t="shared" si="820"/>
        <v>68</v>
      </c>
      <c r="I7112" s="34">
        <f t="shared" si="820"/>
        <v>200</v>
      </c>
    </row>
    <row r="7113" spans="1:9">
      <c r="A7113" s="81">
        <f t="shared" si="821"/>
        <v>595402402016</v>
      </c>
      <c r="B7113">
        <v>5954024</v>
      </c>
      <c r="C7113" t="s">
        <v>1164</v>
      </c>
      <c r="D7113" s="1">
        <v>42735</v>
      </c>
      <c r="E7113" s="34">
        <f t="shared" si="820"/>
        <v>2049</v>
      </c>
      <c r="F7113" s="34">
        <f t="shared" si="820"/>
        <v>852</v>
      </c>
      <c r="G7113" s="34">
        <f t="shared" si="820"/>
        <v>586</v>
      </c>
      <c r="H7113" s="34">
        <f t="shared" si="820"/>
        <v>66</v>
      </c>
      <c r="I7113" s="34">
        <f t="shared" si="820"/>
        <v>200</v>
      </c>
    </row>
    <row r="7114" spans="1:9">
      <c r="A7114" s="81">
        <f t="shared" si="821"/>
        <v>595402402015</v>
      </c>
      <c r="B7114">
        <v>5954024</v>
      </c>
      <c r="C7114" t="s">
        <v>1164</v>
      </c>
      <c r="D7114" s="1">
        <v>42369</v>
      </c>
      <c r="E7114" s="34">
        <f t="shared" ref="E7114:I7123" si="822">IF(YEAR($D7114)&lt;2016,VLOOKUP($A7114,LDB_alt,COLUMN()-1,FALSE),IFERROR(VLOOKUP($A7114,LDB_neu,COLUMN()-1,FALSE),""))</f>
        <v>2049.33</v>
      </c>
      <c r="F7114" s="34">
        <f t="shared" si="822"/>
        <v>851.63</v>
      </c>
      <c r="G7114" s="34">
        <f t="shared" si="822"/>
        <v>604.47</v>
      </c>
      <c r="H7114" s="34">
        <f t="shared" si="822"/>
        <v>46.18</v>
      </c>
      <c r="I7114" s="34">
        <f t="shared" si="822"/>
        <v>200.98</v>
      </c>
    </row>
    <row r="7115" spans="1:9">
      <c r="A7115" s="81">
        <f t="shared" si="821"/>
        <v>595402402014</v>
      </c>
      <c r="B7115">
        <v>5954024</v>
      </c>
      <c r="C7115" t="s">
        <v>1164</v>
      </c>
      <c r="D7115" s="1">
        <v>42004</v>
      </c>
      <c r="E7115" s="34">
        <f t="shared" si="822"/>
        <v>2049.94</v>
      </c>
      <c r="F7115" s="34">
        <f t="shared" si="822"/>
        <v>851.79</v>
      </c>
      <c r="G7115" s="34">
        <f t="shared" si="822"/>
        <v>593.91</v>
      </c>
      <c r="H7115" s="34">
        <f t="shared" si="822"/>
        <v>56.75</v>
      </c>
      <c r="I7115" s="34">
        <f t="shared" si="822"/>
        <v>201.13</v>
      </c>
    </row>
    <row r="7116" spans="1:9">
      <c r="A7116" s="81">
        <f t="shared" si="821"/>
        <v>595402402013</v>
      </c>
      <c r="B7116">
        <v>5954024</v>
      </c>
      <c r="C7116" t="s">
        <v>1164</v>
      </c>
      <c r="D7116" s="1">
        <v>41639</v>
      </c>
      <c r="E7116" s="34">
        <f t="shared" si="822"/>
        <v>2049.9</v>
      </c>
      <c r="F7116" s="34">
        <f t="shared" si="822"/>
        <v>845.35</v>
      </c>
      <c r="G7116" s="34">
        <f t="shared" si="822"/>
        <v>585.65</v>
      </c>
      <c r="H7116" s="34">
        <f t="shared" si="822"/>
        <v>57.82</v>
      </c>
      <c r="I7116" s="34">
        <f t="shared" si="822"/>
        <v>201.88</v>
      </c>
    </row>
    <row r="7117" spans="1:9">
      <c r="A7117" s="81">
        <f t="shared" si="821"/>
        <v>595402402012</v>
      </c>
      <c r="B7117">
        <v>5954024</v>
      </c>
      <c r="C7117" t="s">
        <v>1164</v>
      </c>
      <c r="D7117" s="1">
        <v>41274</v>
      </c>
      <c r="E7117" s="34">
        <f t="shared" si="822"/>
        <v>2049.9</v>
      </c>
      <c r="F7117" s="34">
        <f t="shared" si="822"/>
        <v>844.1099999999999</v>
      </c>
      <c r="G7117" s="34">
        <f t="shared" si="822"/>
        <v>581.29999999999995</v>
      </c>
      <c r="H7117" s="34">
        <f t="shared" si="822"/>
        <v>57.8</v>
      </c>
      <c r="I7117" s="34">
        <f t="shared" si="822"/>
        <v>205.01</v>
      </c>
    </row>
    <row r="7118" spans="1:9">
      <c r="A7118" s="81">
        <f t="shared" si="821"/>
        <v>595402402011</v>
      </c>
      <c r="B7118">
        <v>5954024</v>
      </c>
      <c r="C7118" t="s">
        <v>1164</v>
      </c>
      <c r="D7118" s="1">
        <v>40908</v>
      </c>
      <c r="E7118" s="34">
        <f t="shared" si="822"/>
        <v>2049.9</v>
      </c>
      <c r="F7118" s="34">
        <f t="shared" si="822"/>
        <v>843.6</v>
      </c>
      <c r="G7118" s="34">
        <f t="shared" si="822"/>
        <v>580.52</v>
      </c>
      <c r="H7118" s="34">
        <f t="shared" si="822"/>
        <v>57.96</v>
      </c>
      <c r="I7118" s="34">
        <f t="shared" si="822"/>
        <v>205.12</v>
      </c>
    </row>
    <row r="7119" spans="1:9">
      <c r="A7119" s="81">
        <f t="shared" si="821"/>
        <v>595402402010</v>
      </c>
      <c r="B7119">
        <v>5954024</v>
      </c>
      <c r="C7119" t="s">
        <v>1164</v>
      </c>
      <c r="D7119" s="1">
        <v>40543</v>
      </c>
      <c r="E7119" s="34">
        <f t="shared" si="822"/>
        <v>2049.71</v>
      </c>
      <c r="F7119" s="34">
        <f t="shared" si="822"/>
        <v>839.72</v>
      </c>
      <c r="G7119" s="34">
        <f t="shared" si="822"/>
        <v>579.58000000000004</v>
      </c>
      <c r="H7119" s="34">
        <f t="shared" si="822"/>
        <v>54.59</v>
      </c>
      <c r="I7119" s="34">
        <f t="shared" si="822"/>
        <v>205.55</v>
      </c>
    </row>
    <row r="7120" spans="1:9">
      <c r="A7120" s="81">
        <f t="shared" si="821"/>
        <v>595402402009</v>
      </c>
      <c r="B7120">
        <v>5954024</v>
      </c>
      <c r="C7120" t="s">
        <v>1164</v>
      </c>
      <c r="D7120" s="1">
        <v>40178</v>
      </c>
      <c r="E7120" s="34">
        <f t="shared" si="822"/>
        <v>2049.7199999999998</v>
      </c>
      <c r="F7120" s="34">
        <f t="shared" si="822"/>
        <v>840.06999999999994</v>
      </c>
      <c r="G7120" s="34">
        <f t="shared" si="822"/>
        <v>580.04</v>
      </c>
      <c r="H7120" s="34">
        <f t="shared" si="822"/>
        <v>54.4</v>
      </c>
      <c r="I7120" s="34">
        <f t="shared" si="822"/>
        <v>205.63</v>
      </c>
    </row>
    <row r="7121" spans="1:9">
      <c r="A7121" s="81">
        <f t="shared" si="821"/>
        <v>595402402008</v>
      </c>
      <c r="B7121">
        <v>5954024</v>
      </c>
      <c r="C7121" t="s">
        <v>1164</v>
      </c>
      <c r="D7121" s="1">
        <v>39813</v>
      </c>
      <c r="E7121" s="34">
        <f t="shared" si="822"/>
        <v>2049.52</v>
      </c>
      <c r="F7121" s="34">
        <f t="shared" si="822"/>
        <v>839.49</v>
      </c>
      <c r="G7121" s="34">
        <f t="shared" si="822"/>
        <v>579.59</v>
      </c>
      <c r="H7121" s="34">
        <f t="shared" si="822"/>
        <v>54.33</v>
      </c>
      <c r="I7121" s="34">
        <f t="shared" si="822"/>
        <v>205.57</v>
      </c>
    </row>
    <row r="7122" spans="1:9">
      <c r="A7122" s="81">
        <f t="shared" si="821"/>
        <v>595402402007</v>
      </c>
      <c r="B7122">
        <v>5954024</v>
      </c>
      <c r="C7122" t="s">
        <v>1164</v>
      </c>
      <c r="D7122" s="1">
        <v>39447</v>
      </c>
      <c r="E7122" s="34">
        <f t="shared" si="822"/>
        <v>2049.52</v>
      </c>
      <c r="F7122" s="34">
        <f t="shared" si="822"/>
        <v>838.49</v>
      </c>
      <c r="G7122" s="34">
        <f t="shared" si="822"/>
        <v>577.91</v>
      </c>
      <c r="H7122" s="34">
        <f t="shared" si="822"/>
        <v>54.37</v>
      </c>
      <c r="I7122" s="34">
        <f t="shared" si="822"/>
        <v>206.21</v>
      </c>
    </row>
    <row r="7123" spans="1:9">
      <c r="A7123" s="81">
        <f t="shared" si="821"/>
        <v>595402402006</v>
      </c>
      <c r="B7123">
        <v>5954024</v>
      </c>
      <c r="C7123" t="s">
        <v>1164</v>
      </c>
      <c r="D7123" s="1">
        <v>39082</v>
      </c>
      <c r="E7123" s="34">
        <f t="shared" si="822"/>
        <v>2049.91</v>
      </c>
      <c r="F7123" s="34">
        <f t="shared" si="822"/>
        <v>838.30000000000007</v>
      </c>
      <c r="G7123" s="34">
        <f t="shared" si="822"/>
        <v>577.71</v>
      </c>
      <c r="H7123" s="34">
        <f t="shared" si="822"/>
        <v>54.37</v>
      </c>
      <c r="I7123" s="34">
        <f t="shared" si="822"/>
        <v>206.22</v>
      </c>
    </row>
    <row r="7124" spans="1:9">
      <c r="A7124" s="81">
        <f t="shared" si="821"/>
        <v>595402802025</v>
      </c>
      <c r="B7124">
        <v>5954028</v>
      </c>
      <c r="C7124" t="s">
        <v>1165</v>
      </c>
      <c r="D7124" s="1">
        <v>46022</v>
      </c>
      <c r="E7124" s="34" t="str">
        <f t="shared" ref="E7124:I7133" si="823">IF(YEAR($D7124)&lt;2016,VLOOKUP($A7124,LDB_alt,COLUMN()-1,FALSE),IFERROR(VLOOKUP($A7124,LDB_neu,COLUMN()-1,FALSE),""))</f>
        <v/>
      </c>
      <c r="F7124" s="34" t="str">
        <f t="shared" si="823"/>
        <v/>
      </c>
      <c r="G7124" s="34" t="str">
        <f t="shared" si="823"/>
        <v/>
      </c>
      <c r="H7124" s="34" t="str">
        <f t="shared" si="823"/>
        <v/>
      </c>
      <c r="I7124" s="34" t="str">
        <f t="shared" si="823"/>
        <v/>
      </c>
    </row>
    <row r="7125" spans="1:9">
      <c r="A7125" s="81">
        <f t="shared" si="821"/>
        <v>595402802024</v>
      </c>
      <c r="B7125">
        <v>5954028</v>
      </c>
      <c r="C7125" t="s">
        <v>1165</v>
      </c>
      <c r="D7125" s="1">
        <v>45657</v>
      </c>
      <c r="E7125" s="34" t="str">
        <f t="shared" si="823"/>
        <v/>
      </c>
      <c r="F7125" s="34" t="str">
        <f t="shared" si="823"/>
        <v/>
      </c>
      <c r="G7125" s="34" t="str">
        <f t="shared" si="823"/>
        <v/>
      </c>
      <c r="H7125" s="34" t="str">
        <f t="shared" si="823"/>
        <v/>
      </c>
      <c r="I7125" s="34" t="str">
        <f t="shared" si="823"/>
        <v/>
      </c>
    </row>
    <row r="7126" spans="1:9">
      <c r="A7126" s="81">
        <f t="shared" si="821"/>
        <v>595402802023</v>
      </c>
      <c r="B7126">
        <v>5954028</v>
      </c>
      <c r="C7126" t="s">
        <v>1165</v>
      </c>
      <c r="D7126" s="1">
        <v>45291</v>
      </c>
      <c r="E7126" s="34" t="str">
        <f t="shared" si="823"/>
        <v/>
      </c>
      <c r="F7126" s="34" t="str">
        <f t="shared" si="823"/>
        <v/>
      </c>
      <c r="G7126" s="34" t="str">
        <f t="shared" si="823"/>
        <v/>
      </c>
      <c r="H7126" s="34" t="str">
        <f t="shared" si="823"/>
        <v/>
      </c>
      <c r="I7126" s="34" t="str">
        <f t="shared" si="823"/>
        <v/>
      </c>
    </row>
    <row r="7127" spans="1:9">
      <c r="A7127" s="81">
        <f t="shared" si="821"/>
        <v>595402802022</v>
      </c>
      <c r="B7127">
        <v>5954028</v>
      </c>
      <c r="C7127" t="s">
        <v>1165</v>
      </c>
      <c r="D7127" s="1">
        <v>44926</v>
      </c>
      <c r="E7127" s="34" t="str">
        <f t="shared" si="823"/>
        <v/>
      </c>
      <c r="F7127" s="34" t="str">
        <f t="shared" si="823"/>
        <v/>
      </c>
      <c r="G7127" s="34" t="str">
        <f t="shared" si="823"/>
        <v/>
      </c>
      <c r="H7127" s="34" t="str">
        <f t="shared" si="823"/>
        <v/>
      </c>
      <c r="I7127" s="34" t="str">
        <f t="shared" si="823"/>
        <v/>
      </c>
    </row>
    <row r="7128" spans="1:9">
      <c r="A7128" s="81">
        <f t="shared" si="821"/>
        <v>595402802021</v>
      </c>
      <c r="B7128">
        <v>5954028</v>
      </c>
      <c r="C7128" t="s">
        <v>1165</v>
      </c>
      <c r="D7128" s="1">
        <v>44561</v>
      </c>
      <c r="E7128" s="34" t="str">
        <f t="shared" si="823"/>
        <v/>
      </c>
      <c r="F7128" s="34" t="str">
        <f t="shared" si="823"/>
        <v/>
      </c>
      <c r="G7128" s="34" t="str">
        <f t="shared" si="823"/>
        <v/>
      </c>
      <c r="H7128" s="34" t="str">
        <f t="shared" si="823"/>
        <v/>
      </c>
      <c r="I7128" s="34" t="str">
        <f t="shared" si="823"/>
        <v/>
      </c>
    </row>
    <row r="7129" spans="1:9">
      <c r="A7129" s="81">
        <f t="shared" si="821"/>
        <v>595402802020</v>
      </c>
      <c r="B7129">
        <v>5954028</v>
      </c>
      <c r="C7129" t="s">
        <v>1165</v>
      </c>
      <c r="D7129" s="1">
        <v>44196</v>
      </c>
      <c r="E7129" s="34" t="str">
        <f t="shared" si="823"/>
        <v/>
      </c>
      <c r="F7129" s="34" t="str">
        <f t="shared" si="823"/>
        <v/>
      </c>
      <c r="G7129" s="34" t="str">
        <f t="shared" si="823"/>
        <v/>
      </c>
      <c r="H7129" s="34" t="str">
        <f t="shared" si="823"/>
        <v/>
      </c>
      <c r="I7129" s="34" t="str">
        <f t="shared" si="823"/>
        <v/>
      </c>
    </row>
    <row r="7130" spans="1:9">
      <c r="A7130" s="81">
        <f t="shared" si="821"/>
        <v>595402802019</v>
      </c>
      <c r="B7130">
        <v>5954028</v>
      </c>
      <c r="C7130" t="s">
        <v>1165</v>
      </c>
      <c r="D7130" s="1">
        <v>43830</v>
      </c>
      <c r="E7130" s="34" t="str">
        <f t="shared" si="823"/>
        <v/>
      </c>
      <c r="F7130" s="34" t="str">
        <f t="shared" si="823"/>
        <v/>
      </c>
      <c r="G7130" s="34" t="str">
        <f t="shared" si="823"/>
        <v/>
      </c>
      <c r="H7130" s="34" t="str">
        <f t="shared" si="823"/>
        <v/>
      </c>
      <c r="I7130" s="34" t="str">
        <f t="shared" si="823"/>
        <v/>
      </c>
    </row>
    <row r="7131" spans="1:9">
      <c r="A7131" s="81">
        <f t="shared" si="821"/>
        <v>595402802018</v>
      </c>
      <c r="B7131">
        <v>5954028</v>
      </c>
      <c r="C7131" t="s">
        <v>1165</v>
      </c>
      <c r="D7131" s="1">
        <v>43465</v>
      </c>
      <c r="E7131" s="34">
        <f t="shared" si="823"/>
        <v>4794</v>
      </c>
      <c r="F7131" s="34">
        <f t="shared" si="823"/>
        <v>1277</v>
      </c>
      <c r="G7131" s="34">
        <f t="shared" si="823"/>
        <v>790</v>
      </c>
      <c r="H7131" s="34">
        <f t="shared" si="823"/>
        <v>100</v>
      </c>
      <c r="I7131" s="34">
        <f t="shared" si="823"/>
        <v>387</v>
      </c>
    </row>
    <row r="7132" spans="1:9">
      <c r="A7132" s="81">
        <f t="shared" si="821"/>
        <v>595402802017</v>
      </c>
      <c r="B7132">
        <v>5954028</v>
      </c>
      <c r="C7132" t="s">
        <v>1165</v>
      </c>
      <c r="D7132" s="1">
        <v>43100</v>
      </c>
      <c r="E7132" s="34">
        <f t="shared" si="823"/>
        <v>4794</v>
      </c>
      <c r="F7132" s="34">
        <f t="shared" si="823"/>
        <v>1263</v>
      </c>
      <c r="G7132" s="34">
        <f t="shared" si="823"/>
        <v>783</v>
      </c>
      <c r="H7132" s="34">
        <f t="shared" si="823"/>
        <v>93</v>
      </c>
      <c r="I7132" s="34">
        <f t="shared" si="823"/>
        <v>387</v>
      </c>
    </row>
    <row r="7133" spans="1:9">
      <c r="A7133" s="81">
        <f t="shared" si="821"/>
        <v>595402802016</v>
      </c>
      <c r="B7133">
        <v>5954028</v>
      </c>
      <c r="C7133" t="s">
        <v>1165</v>
      </c>
      <c r="D7133" s="1">
        <v>42735</v>
      </c>
      <c r="E7133" s="34">
        <f t="shared" si="823"/>
        <v>4794</v>
      </c>
      <c r="F7133" s="34">
        <f t="shared" si="823"/>
        <v>1256</v>
      </c>
      <c r="G7133" s="34">
        <f t="shared" si="823"/>
        <v>776</v>
      </c>
      <c r="H7133" s="34">
        <f t="shared" si="823"/>
        <v>93</v>
      </c>
      <c r="I7133" s="34">
        <f t="shared" si="823"/>
        <v>387</v>
      </c>
    </row>
    <row r="7134" spans="1:9">
      <c r="A7134" s="81">
        <f t="shared" si="821"/>
        <v>595402802015</v>
      </c>
      <c r="B7134">
        <v>5954028</v>
      </c>
      <c r="C7134" t="s">
        <v>1165</v>
      </c>
      <c r="D7134" s="1">
        <v>42369</v>
      </c>
      <c r="E7134" s="34">
        <f t="shared" ref="E7134:I7143" si="824">IF(YEAR($D7134)&lt;2016,VLOOKUP($A7134,LDB_alt,COLUMN()-1,FALSE),IFERROR(VLOOKUP($A7134,LDB_neu,COLUMN()-1,FALSE),""))</f>
        <v>4794.03</v>
      </c>
      <c r="F7134" s="34">
        <f t="shared" si="824"/>
        <v>1252.2400000000002</v>
      </c>
      <c r="G7134" s="34">
        <f t="shared" si="824"/>
        <v>789.2</v>
      </c>
      <c r="H7134" s="34">
        <f t="shared" si="824"/>
        <v>78.430000000000007</v>
      </c>
      <c r="I7134" s="34">
        <f t="shared" si="824"/>
        <v>384.61</v>
      </c>
    </row>
    <row r="7135" spans="1:9">
      <c r="A7135" s="81">
        <f t="shared" si="821"/>
        <v>595402802014</v>
      </c>
      <c r="B7135">
        <v>5954028</v>
      </c>
      <c r="C7135" t="s">
        <v>1165</v>
      </c>
      <c r="D7135" s="1">
        <v>42004</v>
      </c>
      <c r="E7135" s="34">
        <f t="shared" si="824"/>
        <v>4779.59</v>
      </c>
      <c r="F7135" s="34">
        <f t="shared" si="824"/>
        <v>1247.32</v>
      </c>
      <c r="G7135" s="34">
        <f t="shared" si="824"/>
        <v>785.28</v>
      </c>
      <c r="H7135" s="34">
        <f t="shared" si="824"/>
        <v>77.8</v>
      </c>
      <c r="I7135" s="34">
        <f t="shared" si="824"/>
        <v>384.24</v>
      </c>
    </row>
    <row r="7136" spans="1:9">
      <c r="A7136" s="81">
        <f t="shared" si="821"/>
        <v>595402802013</v>
      </c>
      <c r="B7136">
        <v>5954028</v>
      </c>
      <c r="C7136" t="s">
        <v>1165</v>
      </c>
      <c r="D7136" s="1">
        <v>41639</v>
      </c>
      <c r="E7136" s="34">
        <f t="shared" si="824"/>
        <v>4779.6400000000003</v>
      </c>
      <c r="F7136" s="34">
        <f t="shared" si="824"/>
        <v>1245.53</v>
      </c>
      <c r="G7136" s="34">
        <f t="shared" si="824"/>
        <v>784.22</v>
      </c>
      <c r="H7136" s="34">
        <f t="shared" si="824"/>
        <v>77.41</v>
      </c>
      <c r="I7136" s="34">
        <f t="shared" si="824"/>
        <v>383.9</v>
      </c>
    </row>
    <row r="7137" spans="1:9">
      <c r="A7137" s="81">
        <f t="shared" si="821"/>
        <v>595402802012</v>
      </c>
      <c r="B7137">
        <v>5954028</v>
      </c>
      <c r="C7137" t="s">
        <v>1165</v>
      </c>
      <c r="D7137" s="1">
        <v>41274</v>
      </c>
      <c r="E7137" s="34">
        <f t="shared" si="824"/>
        <v>4779.6499999999996</v>
      </c>
      <c r="F7137" s="34">
        <f t="shared" si="824"/>
        <v>1242.75</v>
      </c>
      <c r="G7137" s="34">
        <f t="shared" si="824"/>
        <v>783.15</v>
      </c>
      <c r="H7137" s="34">
        <f t="shared" si="824"/>
        <v>74.52</v>
      </c>
      <c r="I7137" s="34">
        <f t="shared" si="824"/>
        <v>385.08</v>
      </c>
    </row>
    <row r="7138" spans="1:9">
      <c r="A7138" s="81">
        <f t="shared" si="821"/>
        <v>595402802011</v>
      </c>
      <c r="B7138">
        <v>5954028</v>
      </c>
      <c r="C7138" t="s">
        <v>1165</v>
      </c>
      <c r="D7138" s="1">
        <v>40908</v>
      </c>
      <c r="E7138" s="34">
        <f t="shared" si="824"/>
        <v>4779.6499999999996</v>
      </c>
      <c r="F7138" s="34">
        <f t="shared" si="824"/>
        <v>1242.04</v>
      </c>
      <c r="G7138" s="34">
        <f t="shared" si="824"/>
        <v>783.1</v>
      </c>
      <c r="H7138" s="34">
        <f t="shared" si="824"/>
        <v>73.84</v>
      </c>
      <c r="I7138" s="34">
        <f t="shared" si="824"/>
        <v>385.1</v>
      </c>
    </row>
    <row r="7139" spans="1:9">
      <c r="A7139" s="81">
        <f t="shared" si="821"/>
        <v>595402802010</v>
      </c>
      <c r="B7139">
        <v>5954028</v>
      </c>
      <c r="C7139" t="s">
        <v>1165</v>
      </c>
      <c r="D7139" s="1">
        <v>40543</v>
      </c>
      <c r="E7139" s="34">
        <f t="shared" si="824"/>
        <v>4779.59</v>
      </c>
      <c r="F7139" s="34">
        <f t="shared" si="824"/>
        <v>1240.1099999999999</v>
      </c>
      <c r="G7139" s="34">
        <f t="shared" si="824"/>
        <v>780.77</v>
      </c>
      <c r="H7139" s="34">
        <f t="shared" si="824"/>
        <v>74.81</v>
      </c>
      <c r="I7139" s="34">
        <f t="shared" si="824"/>
        <v>384.53</v>
      </c>
    </row>
    <row r="7140" spans="1:9">
      <c r="A7140" s="81">
        <f t="shared" si="821"/>
        <v>595402802009</v>
      </c>
      <c r="B7140">
        <v>5954028</v>
      </c>
      <c r="C7140" t="s">
        <v>1165</v>
      </c>
      <c r="D7140" s="1">
        <v>40178</v>
      </c>
      <c r="E7140" s="34">
        <f t="shared" si="824"/>
        <v>4779.58</v>
      </c>
      <c r="F7140" s="34">
        <f t="shared" si="824"/>
        <v>1233.74</v>
      </c>
      <c r="G7140" s="34">
        <f t="shared" si="824"/>
        <v>775.5</v>
      </c>
      <c r="H7140" s="34">
        <f t="shared" si="824"/>
        <v>74.040000000000006</v>
      </c>
      <c r="I7140" s="34">
        <f t="shared" si="824"/>
        <v>384.2</v>
      </c>
    </row>
    <row r="7141" spans="1:9">
      <c r="A7141" s="81">
        <f t="shared" si="821"/>
        <v>595402802008</v>
      </c>
      <c r="B7141">
        <v>5954028</v>
      </c>
      <c r="C7141" t="s">
        <v>1165</v>
      </c>
      <c r="D7141" s="1">
        <v>39813</v>
      </c>
      <c r="E7141" s="34">
        <f t="shared" si="824"/>
        <v>4779.58</v>
      </c>
      <c r="F7141" s="34">
        <f t="shared" si="824"/>
        <v>1231.51</v>
      </c>
      <c r="G7141" s="34">
        <f t="shared" si="824"/>
        <v>773.75</v>
      </c>
      <c r="H7141" s="34">
        <f t="shared" si="824"/>
        <v>73.709999999999994</v>
      </c>
      <c r="I7141" s="34">
        <f t="shared" si="824"/>
        <v>384.05</v>
      </c>
    </row>
    <row r="7142" spans="1:9">
      <c r="A7142" s="81">
        <f t="shared" si="821"/>
        <v>595402802007</v>
      </c>
      <c r="B7142">
        <v>5954028</v>
      </c>
      <c r="C7142" t="s">
        <v>1165</v>
      </c>
      <c r="D7142" s="1">
        <v>39447</v>
      </c>
      <c r="E7142" s="34">
        <f t="shared" si="824"/>
        <v>4779.05</v>
      </c>
      <c r="F7142" s="34">
        <f t="shared" si="824"/>
        <v>1228.99</v>
      </c>
      <c r="G7142" s="34">
        <f t="shared" si="824"/>
        <v>771.09</v>
      </c>
      <c r="H7142" s="34">
        <f t="shared" si="824"/>
        <v>73.94</v>
      </c>
      <c r="I7142" s="34">
        <f t="shared" si="824"/>
        <v>383.96</v>
      </c>
    </row>
    <row r="7143" spans="1:9">
      <c r="A7143" s="81">
        <f t="shared" si="821"/>
        <v>595402802006</v>
      </c>
      <c r="B7143">
        <v>5954028</v>
      </c>
      <c r="C7143" t="s">
        <v>1165</v>
      </c>
      <c r="D7143" s="1">
        <v>39082</v>
      </c>
      <c r="E7143" s="34">
        <f t="shared" si="824"/>
        <v>4778.8</v>
      </c>
      <c r="F7143" s="34">
        <f t="shared" si="824"/>
        <v>1224.56</v>
      </c>
      <c r="G7143" s="34">
        <f t="shared" si="824"/>
        <v>767.27</v>
      </c>
      <c r="H7143" s="34">
        <f t="shared" si="824"/>
        <v>73.69</v>
      </c>
      <c r="I7143" s="34">
        <f t="shared" si="824"/>
        <v>383.6</v>
      </c>
    </row>
    <row r="7144" spans="1:9">
      <c r="A7144" s="81">
        <f t="shared" si="821"/>
        <v>595403202025</v>
      </c>
      <c r="B7144">
        <v>5954032</v>
      </c>
      <c r="C7144" t="s">
        <v>1166</v>
      </c>
      <c r="D7144" s="1">
        <v>46022</v>
      </c>
      <c r="E7144" s="34" t="str">
        <f t="shared" ref="E7144:I7153" si="825">IF(YEAR($D7144)&lt;2016,VLOOKUP($A7144,LDB_alt,COLUMN()-1,FALSE),IFERROR(VLOOKUP($A7144,LDB_neu,COLUMN()-1,FALSE),""))</f>
        <v/>
      </c>
      <c r="F7144" s="34" t="str">
        <f t="shared" si="825"/>
        <v/>
      </c>
      <c r="G7144" s="34" t="str">
        <f t="shared" si="825"/>
        <v/>
      </c>
      <c r="H7144" s="34" t="str">
        <f t="shared" si="825"/>
        <v/>
      </c>
      <c r="I7144" s="34" t="str">
        <f t="shared" si="825"/>
        <v/>
      </c>
    </row>
    <row r="7145" spans="1:9">
      <c r="A7145" s="81">
        <f t="shared" si="821"/>
        <v>595403202024</v>
      </c>
      <c r="B7145">
        <v>5954032</v>
      </c>
      <c r="C7145" t="s">
        <v>1166</v>
      </c>
      <c r="D7145" s="1">
        <v>45657</v>
      </c>
      <c r="E7145" s="34" t="str">
        <f t="shared" si="825"/>
        <v/>
      </c>
      <c r="F7145" s="34" t="str">
        <f t="shared" si="825"/>
        <v/>
      </c>
      <c r="G7145" s="34" t="str">
        <f t="shared" si="825"/>
        <v/>
      </c>
      <c r="H7145" s="34" t="str">
        <f t="shared" si="825"/>
        <v/>
      </c>
      <c r="I7145" s="34" t="str">
        <f t="shared" si="825"/>
        <v/>
      </c>
    </row>
    <row r="7146" spans="1:9">
      <c r="A7146" s="81">
        <f t="shared" si="821"/>
        <v>595403202023</v>
      </c>
      <c r="B7146">
        <v>5954032</v>
      </c>
      <c r="C7146" t="s">
        <v>1166</v>
      </c>
      <c r="D7146" s="1">
        <v>45291</v>
      </c>
      <c r="E7146" s="34" t="str">
        <f t="shared" si="825"/>
        <v/>
      </c>
      <c r="F7146" s="34" t="str">
        <f t="shared" si="825"/>
        <v/>
      </c>
      <c r="G7146" s="34" t="str">
        <f t="shared" si="825"/>
        <v/>
      </c>
      <c r="H7146" s="34" t="str">
        <f t="shared" si="825"/>
        <v/>
      </c>
      <c r="I7146" s="34" t="str">
        <f t="shared" si="825"/>
        <v/>
      </c>
    </row>
    <row r="7147" spans="1:9">
      <c r="A7147" s="81">
        <f t="shared" si="821"/>
        <v>595403202022</v>
      </c>
      <c r="B7147">
        <v>5954032</v>
      </c>
      <c r="C7147" t="s">
        <v>1166</v>
      </c>
      <c r="D7147" s="1">
        <v>44926</v>
      </c>
      <c r="E7147" s="34" t="str">
        <f t="shared" si="825"/>
        <v/>
      </c>
      <c r="F7147" s="34" t="str">
        <f t="shared" si="825"/>
        <v/>
      </c>
      <c r="G7147" s="34" t="str">
        <f t="shared" si="825"/>
        <v/>
      </c>
      <c r="H7147" s="34" t="str">
        <f t="shared" si="825"/>
        <v/>
      </c>
      <c r="I7147" s="34" t="str">
        <f t="shared" si="825"/>
        <v/>
      </c>
    </row>
    <row r="7148" spans="1:9">
      <c r="A7148" s="81">
        <f t="shared" si="821"/>
        <v>595403202021</v>
      </c>
      <c r="B7148">
        <v>5954032</v>
      </c>
      <c r="C7148" t="s">
        <v>1166</v>
      </c>
      <c r="D7148" s="1">
        <v>44561</v>
      </c>
      <c r="E7148" s="34" t="str">
        <f t="shared" si="825"/>
        <v/>
      </c>
      <c r="F7148" s="34" t="str">
        <f t="shared" si="825"/>
        <v/>
      </c>
      <c r="G7148" s="34" t="str">
        <f t="shared" si="825"/>
        <v/>
      </c>
      <c r="H7148" s="34" t="str">
        <f t="shared" si="825"/>
        <v/>
      </c>
      <c r="I7148" s="34" t="str">
        <f t="shared" si="825"/>
        <v/>
      </c>
    </row>
    <row r="7149" spans="1:9">
      <c r="A7149" s="81">
        <f t="shared" si="821"/>
        <v>595403202020</v>
      </c>
      <c r="B7149">
        <v>5954032</v>
      </c>
      <c r="C7149" t="s">
        <v>1166</v>
      </c>
      <c r="D7149" s="1">
        <v>44196</v>
      </c>
      <c r="E7149" s="34" t="str">
        <f t="shared" si="825"/>
        <v/>
      </c>
      <c r="F7149" s="34" t="str">
        <f t="shared" si="825"/>
        <v/>
      </c>
      <c r="G7149" s="34" t="str">
        <f t="shared" si="825"/>
        <v/>
      </c>
      <c r="H7149" s="34" t="str">
        <f t="shared" si="825"/>
        <v/>
      </c>
      <c r="I7149" s="34" t="str">
        <f t="shared" si="825"/>
        <v/>
      </c>
    </row>
    <row r="7150" spans="1:9">
      <c r="A7150" s="81">
        <f t="shared" si="821"/>
        <v>595403202019</v>
      </c>
      <c r="B7150">
        <v>5954032</v>
      </c>
      <c r="C7150" t="s">
        <v>1166</v>
      </c>
      <c r="D7150" s="1">
        <v>43830</v>
      </c>
      <c r="E7150" s="34" t="str">
        <f t="shared" si="825"/>
        <v/>
      </c>
      <c r="F7150" s="34" t="str">
        <f t="shared" si="825"/>
        <v/>
      </c>
      <c r="G7150" s="34" t="str">
        <f t="shared" si="825"/>
        <v/>
      </c>
      <c r="H7150" s="34" t="str">
        <f t="shared" si="825"/>
        <v/>
      </c>
      <c r="I7150" s="34" t="str">
        <f t="shared" si="825"/>
        <v/>
      </c>
    </row>
    <row r="7151" spans="1:9">
      <c r="A7151" s="81">
        <f t="shared" si="821"/>
        <v>595403202018</v>
      </c>
      <c r="B7151">
        <v>5954032</v>
      </c>
      <c r="C7151" t="s">
        <v>1166</v>
      </c>
      <c r="D7151" s="1">
        <v>43465</v>
      </c>
      <c r="E7151" s="34">
        <f t="shared" si="825"/>
        <v>3154</v>
      </c>
      <c r="F7151" s="34">
        <f t="shared" si="825"/>
        <v>1045</v>
      </c>
      <c r="G7151" s="34">
        <f t="shared" si="825"/>
        <v>722</v>
      </c>
      <c r="H7151" s="34">
        <f t="shared" si="825"/>
        <v>78</v>
      </c>
      <c r="I7151" s="34">
        <f t="shared" si="825"/>
        <v>245</v>
      </c>
    </row>
    <row r="7152" spans="1:9">
      <c r="A7152" s="81">
        <f t="shared" si="821"/>
        <v>595403202017</v>
      </c>
      <c r="B7152">
        <v>5954032</v>
      </c>
      <c r="C7152" t="s">
        <v>1166</v>
      </c>
      <c r="D7152" s="1">
        <v>43100</v>
      </c>
      <c r="E7152" s="34">
        <f t="shared" si="825"/>
        <v>3154</v>
      </c>
      <c r="F7152" s="34">
        <f t="shared" si="825"/>
        <v>1050</v>
      </c>
      <c r="G7152" s="34">
        <f t="shared" si="825"/>
        <v>720</v>
      </c>
      <c r="H7152" s="34">
        <f t="shared" si="825"/>
        <v>77</v>
      </c>
      <c r="I7152" s="34">
        <f t="shared" si="825"/>
        <v>253</v>
      </c>
    </row>
    <row r="7153" spans="1:9">
      <c r="A7153" s="81">
        <f t="shared" si="821"/>
        <v>595403202016</v>
      </c>
      <c r="B7153">
        <v>5954032</v>
      </c>
      <c r="C7153" t="s">
        <v>1166</v>
      </c>
      <c r="D7153" s="1">
        <v>42735</v>
      </c>
      <c r="E7153" s="34">
        <f t="shared" si="825"/>
        <v>3155</v>
      </c>
      <c r="F7153" s="34">
        <f t="shared" si="825"/>
        <v>1046</v>
      </c>
      <c r="G7153" s="34">
        <f t="shared" si="825"/>
        <v>715</v>
      </c>
      <c r="H7153" s="34">
        <f t="shared" si="825"/>
        <v>76</v>
      </c>
      <c r="I7153" s="34">
        <f t="shared" si="825"/>
        <v>255</v>
      </c>
    </row>
    <row r="7154" spans="1:9">
      <c r="A7154" s="81">
        <f t="shared" si="821"/>
        <v>595403202015</v>
      </c>
      <c r="B7154">
        <v>5954032</v>
      </c>
      <c r="C7154" t="s">
        <v>1166</v>
      </c>
      <c r="D7154" s="1">
        <v>42369</v>
      </c>
      <c r="E7154" s="34">
        <f t="shared" ref="E7154:I7163" si="826">IF(YEAR($D7154)&lt;2016,VLOOKUP($A7154,LDB_alt,COLUMN()-1,FALSE),IFERROR(VLOOKUP($A7154,LDB_neu,COLUMN()-1,FALSE),""))</f>
        <v>3154.56</v>
      </c>
      <c r="F7154" s="34">
        <f t="shared" si="826"/>
        <v>1033.71</v>
      </c>
      <c r="G7154" s="34">
        <f t="shared" si="826"/>
        <v>712.2</v>
      </c>
      <c r="H7154" s="34">
        <f t="shared" si="826"/>
        <v>66.61</v>
      </c>
      <c r="I7154" s="34">
        <f t="shared" si="826"/>
        <v>254.9</v>
      </c>
    </row>
    <row r="7155" spans="1:9">
      <c r="A7155" s="81">
        <f t="shared" si="821"/>
        <v>595403202014</v>
      </c>
      <c r="B7155">
        <v>5954032</v>
      </c>
      <c r="C7155" t="s">
        <v>1166</v>
      </c>
      <c r="D7155" s="1">
        <v>42004</v>
      </c>
      <c r="E7155" s="34">
        <f t="shared" si="826"/>
        <v>3148.14</v>
      </c>
      <c r="F7155" s="34">
        <f t="shared" si="826"/>
        <v>1034.9899999999998</v>
      </c>
      <c r="G7155" s="34">
        <f t="shared" si="826"/>
        <v>711.55</v>
      </c>
      <c r="H7155" s="34">
        <f t="shared" si="826"/>
        <v>66.42</v>
      </c>
      <c r="I7155" s="34">
        <f t="shared" si="826"/>
        <v>257.02</v>
      </c>
    </row>
    <row r="7156" spans="1:9">
      <c r="A7156" s="81">
        <f t="shared" si="821"/>
        <v>595403202013</v>
      </c>
      <c r="B7156">
        <v>5954032</v>
      </c>
      <c r="C7156" t="s">
        <v>1166</v>
      </c>
      <c r="D7156" s="1">
        <v>41639</v>
      </c>
      <c r="E7156" s="34">
        <f t="shared" si="826"/>
        <v>3147.24</v>
      </c>
      <c r="F7156" s="34">
        <f t="shared" si="826"/>
        <v>1033.28</v>
      </c>
      <c r="G7156" s="34">
        <f t="shared" si="826"/>
        <v>713.72</v>
      </c>
      <c r="H7156" s="34">
        <f t="shared" si="826"/>
        <v>61.97</v>
      </c>
      <c r="I7156" s="34">
        <f t="shared" si="826"/>
        <v>257.58999999999997</v>
      </c>
    </row>
    <row r="7157" spans="1:9">
      <c r="A7157" s="81">
        <f t="shared" si="821"/>
        <v>595403202012</v>
      </c>
      <c r="B7157">
        <v>5954032</v>
      </c>
      <c r="C7157" t="s">
        <v>1166</v>
      </c>
      <c r="D7157" s="1">
        <v>41274</v>
      </c>
      <c r="E7157" s="34">
        <f t="shared" si="826"/>
        <v>3146.82</v>
      </c>
      <c r="F7157" s="34">
        <f t="shared" si="826"/>
        <v>1022.5600000000001</v>
      </c>
      <c r="G7157" s="34">
        <f t="shared" si="826"/>
        <v>710.33</v>
      </c>
      <c r="H7157" s="34">
        <f t="shared" si="826"/>
        <v>54.25</v>
      </c>
      <c r="I7157" s="34">
        <f t="shared" si="826"/>
        <v>257.98</v>
      </c>
    </row>
    <row r="7158" spans="1:9">
      <c r="A7158" s="81">
        <f t="shared" si="821"/>
        <v>595403202011</v>
      </c>
      <c r="B7158">
        <v>5954032</v>
      </c>
      <c r="C7158" t="s">
        <v>1166</v>
      </c>
      <c r="D7158" s="1">
        <v>40908</v>
      </c>
      <c r="E7158" s="34">
        <f t="shared" si="826"/>
        <v>3146.9</v>
      </c>
      <c r="F7158" s="34">
        <f t="shared" si="826"/>
        <v>1015.91</v>
      </c>
      <c r="G7158" s="34">
        <f t="shared" si="826"/>
        <v>704.75</v>
      </c>
      <c r="H7158" s="34">
        <f t="shared" si="826"/>
        <v>52.66</v>
      </c>
      <c r="I7158" s="34">
        <f t="shared" si="826"/>
        <v>258.5</v>
      </c>
    </row>
    <row r="7159" spans="1:9">
      <c r="A7159" s="81">
        <f t="shared" si="821"/>
        <v>595403202010</v>
      </c>
      <c r="B7159">
        <v>5954032</v>
      </c>
      <c r="C7159" t="s">
        <v>1166</v>
      </c>
      <c r="D7159" s="1">
        <v>40543</v>
      </c>
      <c r="E7159" s="34">
        <f t="shared" si="826"/>
        <v>3146.87</v>
      </c>
      <c r="F7159" s="34">
        <f t="shared" si="826"/>
        <v>997.78</v>
      </c>
      <c r="G7159" s="34">
        <f t="shared" si="826"/>
        <v>701.89</v>
      </c>
      <c r="H7159" s="34">
        <f t="shared" si="826"/>
        <v>39.090000000000003</v>
      </c>
      <c r="I7159" s="34">
        <f t="shared" si="826"/>
        <v>256.8</v>
      </c>
    </row>
    <row r="7160" spans="1:9">
      <c r="A7160" s="81">
        <f t="shared" si="821"/>
        <v>595403202009</v>
      </c>
      <c r="B7160">
        <v>5954032</v>
      </c>
      <c r="C7160" t="s">
        <v>1166</v>
      </c>
      <c r="D7160" s="1">
        <v>40178</v>
      </c>
      <c r="E7160" s="34">
        <f t="shared" si="826"/>
        <v>3147.43</v>
      </c>
      <c r="F7160" s="34">
        <f t="shared" si="826"/>
        <v>991</v>
      </c>
      <c r="G7160" s="34">
        <f t="shared" si="826"/>
        <v>699.62</v>
      </c>
      <c r="H7160" s="34">
        <f t="shared" si="826"/>
        <v>36.19</v>
      </c>
      <c r="I7160" s="34">
        <f t="shared" si="826"/>
        <v>255.19</v>
      </c>
    </row>
    <row r="7161" spans="1:9">
      <c r="A7161" s="81">
        <f t="shared" si="821"/>
        <v>595403202008</v>
      </c>
      <c r="B7161">
        <v>5954032</v>
      </c>
      <c r="C7161" t="s">
        <v>1166</v>
      </c>
      <c r="D7161" s="1">
        <v>39813</v>
      </c>
      <c r="E7161" s="34">
        <f t="shared" si="826"/>
        <v>3147.53</v>
      </c>
      <c r="F7161" s="34">
        <f t="shared" si="826"/>
        <v>991.43000000000006</v>
      </c>
      <c r="G7161" s="34">
        <f t="shared" si="826"/>
        <v>699.25</v>
      </c>
      <c r="H7161" s="34">
        <f t="shared" si="826"/>
        <v>36.19</v>
      </c>
      <c r="I7161" s="34">
        <f t="shared" si="826"/>
        <v>255.99</v>
      </c>
    </row>
    <row r="7162" spans="1:9">
      <c r="A7162" s="81">
        <f t="shared" si="821"/>
        <v>595403202007</v>
      </c>
      <c r="B7162">
        <v>5954032</v>
      </c>
      <c r="C7162" t="s">
        <v>1166</v>
      </c>
      <c r="D7162" s="1">
        <v>39447</v>
      </c>
      <c r="E7162" s="34">
        <f t="shared" si="826"/>
        <v>3147.43</v>
      </c>
      <c r="F7162" s="34">
        <f t="shared" si="826"/>
        <v>989.43999999999994</v>
      </c>
      <c r="G7162" s="34">
        <f t="shared" si="826"/>
        <v>695.81</v>
      </c>
      <c r="H7162" s="34">
        <f t="shared" si="826"/>
        <v>36.28</v>
      </c>
      <c r="I7162" s="34">
        <f t="shared" si="826"/>
        <v>257.35000000000002</v>
      </c>
    </row>
    <row r="7163" spans="1:9">
      <c r="A7163" s="81">
        <f t="shared" si="821"/>
        <v>595403202006</v>
      </c>
      <c r="B7163">
        <v>5954032</v>
      </c>
      <c r="C7163" t="s">
        <v>1166</v>
      </c>
      <c r="D7163" s="1">
        <v>39082</v>
      </c>
      <c r="E7163" s="34">
        <f t="shared" si="826"/>
        <v>3147.34</v>
      </c>
      <c r="F7163" s="34">
        <f t="shared" si="826"/>
        <v>986.06999999999994</v>
      </c>
      <c r="G7163" s="34">
        <f t="shared" si="826"/>
        <v>693.5</v>
      </c>
      <c r="H7163" s="34">
        <f t="shared" si="826"/>
        <v>35.53</v>
      </c>
      <c r="I7163" s="34">
        <f t="shared" si="826"/>
        <v>257.04000000000002</v>
      </c>
    </row>
    <row r="7164" spans="1:9">
      <c r="A7164" s="81">
        <f t="shared" si="821"/>
        <v>595403602025</v>
      </c>
      <c r="B7164">
        <v>5954036</v>
      </c>
      <c r="C7164" t="s">
        <v>1167</v>
      </c>
      <c r="D7164" s="1">
        <v>46022</v>
      </c>
      <c r="E7164" s="34" t="str">
        <f t="shared" ref="E7164:I7173" si="827">IF(YEAR($D7164)&lt;2016,VLOOKUP($A7164,LDB_alt,COLUMN()-1,FALSE),IFERROR(VLOOKUP($A7164,LDB_neu,COLUMN()-1,FALSE),""))</f>
        <v/>
      </c>
      <c r="F7164" s="34" t="str">
        <f t="shared" si="827"/>
        <v/>
      </c>
      <c r="G7164" s="34" t="str">
        <f t="shared" si="827"/>
        <v/>
      </c>
      <c r="H7164" s="34" t="str">
        <f t="shared" si="827"/>
        <v/>
      </c>
      <c r="I7164" s="34" t="str">
        <f t="shared" si="827"/>
        <v/>
      </c>
    </row>
    <row r="7165" spans="1:9">
      <c r="A7165" s="81">
        <f t="shared" si="821"/>
        <v>595403602024</v>
      </c>
      <c r="B7165">
        <v>5954036</v>
      </c>
      <c r="C7165" t="s">
        <v>1167</v>
      </c>
      <c r="D7165" s="1">
        <v>45657</v>
      </c>
      <c r="E7165" s="34" t="str">
        <f t="shared" si="827"/>
        <v/>
      </c>
      <c r="F7165" s="34" t="str">
        <f t="shared" si="827"/>
        <v/>
      </c>
      <c r="G7165" s="34" t="str">
        <f t="shared" si="827"/>
        <v/>
      </c>
      <c r="H7165" s="34" t="str">
        <f t="shared" si="827"/>
        <v/>
      </c>
      <c r="I7165" s="34" t="str">
        <f t="shared" si="827"/>
        <v/>
      </c>
    </row>
    <row r="7166" spans="1:9">
      <c r="A7166" s="81">
        <f t="shared" si="821"/>
        <v>595403602023</v>
      </c>
      <c r="B7166">
        <v>5954036</v>
      </c>
      <c r="C7166" t="s">
        <v>1167</v>
      </c>
      <c r="D7166" s="1">
        <v>45291</v>
      </c>
      <c r="E7166" s="34" t="str">
        <f t="shared" si="827"/>
        <v/>
      </c>
      <c r="F7166" s="34" t="str">
        <f t="shared" si="827"/>
        <v/>
      </c>
      <c r="G7166" s="34" t="str">
        <f t="shared" si="827"/>
        <v/>
      </c>
      <c r="H7166" s="34" t="str">
        <f t="shared" si="827"/>
        <v/>
      </c>
      <c r="I7166" s="34" t="str">
        <f t="shared" si="827"/>
        <v/>
      </c>
    </row>
    <row r="7167" spans="1:9">
      <c r="A7167" s="81">
        <f t="shared" si="821"/>
        <v>595403602022</v>
      </c>
      <c r="B7167">
        <v>5954036</v>
      </c>
      <c r="C7167" t="s">
        <v>1167</v>
      </c>
      <c r="D7167" s="1">
        <v>44926</v>
      </c>
      <c r="E7167" s="34" t="str">
        <f t="shared" si="827"/>
        <v/>
      </c>
      <c r="F7167" s="34" t="str">
        <f t="shared" si="827"/>
        <v/>
      </c>
      <c r="G7167" s="34" t="str">
        <f t="shared" si="827"/>
        <v/>
      </c>
      <c r="H7167" s="34" t="str">
        <f t="shared" si="827"/>
        <v/>
      </c>
      <c r="I7167" s="34" t="str">
        <f t="shared" si="827"/>
        <v/>
      </c>
    </row>
    <row r="7168" spans="1:9">
      <c r="A7168" s="81">
        <f t="shared" si="821"/>
        <v>595403602021</v>
      </c>
      <c r="B7168">
        <v>5954036</v>
      </c>
      <c r="C7168" t="s">
        <v>1167</v>
      </c>
      <c r="D7168" s="1">
        <v>44561</v>
      </c>
      <c r="E7168" s="34" t="str">
        <f t="shared" si="827"/>
        <v/>
      </c>
      <c r="F7168" s="34" t="str">
        <f t="shared" si="827"/>
        <v/>
      </c>
      <c r="G7168" s="34" t="str">
        <f t="shared" si="827"/>
        <v/>
      </c>
      <c r="H7168" s="34" t="str">
        <f t="shared" si="827"/>
        <v/>
      </c>
      <c r="I7168" s="34" t="str">
        <f t="shared" si="827"/>
        <v/>
      </c>
    </row>
    <row r="7169" spans="1:9">
      <c r="A7169" s="81">
        <f t="shared" si="821"/>
        <v>595403602020</v>
      </c>
      <c r="B7169">
        <v>5954036</v>
      </c>
      <c r="C7169" t="s">
        <v>1167</v>
      </c>
      <c r="D7169" s="1">
        <v>44196</v>
      </c>
      <c r="E7169" s="34" t="str">
        <f t="shared" si="827"/>
        <v/>
      </c>
      <c r="F7169" s="34" t="str">
        <f t="shared" si="827"/>
        <v/>
      </c>
      <c r="G7169" s="34" t="str">
        <f t="shared" si="827"/>
        <v/>
      </c>
      <c r="H7169" s="34" t="str">
        <f t="shared" si="827"/>
        <v/>
      </c>
      <c r="I7169" s="34" t="str">
        <f t="shared" si="827"/>
        <v/>
      </c>
    </row>
    <row r="7170" spans="1:9">
      <c r="A7170" s="81">
        <f t="shared" si="821"/>
        <v>595403602019</v>
      </c>
      <c r="B7170">
        <v>5954036</v>
      </c>
      <c r="C7170" t="s">
        <v>1167</v>
      </c>
      <c r="D7170" s="1">
        <v>43830</v>
      </c>
      <c r="E7170" s="34" t="str">
        <f t="shared" si="827"/>
        <v/>
      </c>
      <c r="F7170" s="34" t="str">
        <f t="shared" si="827"/>
        <v/>
      </c>
      <c r="G7170" s="34" t="str">
        <f t="shared" si="827"/>
        <v/>
      </c>
      <c r="H7170" s="34" t="str">
        <f t="shared" si="827"/>
        <v/>
      </c>
      <c r="I7170" s="34" t="str">
        <f t="shared" si="827"/>
        <v/>
      </c>
    </row>
    <row r="7171" spans="1:9">
      <c r="A7171" s="81">
        <f t="shared" si="821"/>
        <v>595403602018</v>
      </c>
      <c r="B7171">
        <v>5954036</v>
      </c>
      <c r="C7171" t="s">
        <v>1167</v>
      </c>
      <c r="D7171" s="1">
        <v>43465</v>
      </c>
      <c r="E7171" s="34">
        <f t="shared" si="827"/>
        <v>7240</v>
      </c>
      <c r="F7171" s="34">
        <f t="shared" si="827"/>
        <v>3167</v>
      </c>
      <c r="G7171" s="34">
        <f t="shared" si="827"/>
        <v>2091</v>
      </c>
      <c r="H7171" s="34">
        <f t="shared" si="827"/>
        <v>373</v>
      </c>
      <c r="I7171" s="34">
        <f t="shared" si="827"/>
        <v>703</v>
      </c>
    </row>
    <row r="7172" spans="1:9">
      <c r="A7172" s="81">
        <f t="shared" si="821"/>
        <v>595403602017</v>
      </c>
      <c r="B7172">
        <v>5954036</v>
      </c>
      <c r="C7172" t="s">
        <v>1167</v>
      </c>
      <c r="D7172" s="1">
        <v>43100</v>
      </c>
      <c r="E7172" s="34">
        <f t="shared" si="827"/>
        <v>7240</v>
      </c>
      <c r="F7172" s="34">
        <f t="shared" si="827"/>
        <v>3160</v>
      </c>
      <c r="G7172" s="34">
        <f t="shared" si="827"/>
        <v>2084</v>
      </c>
      <c r="H7172" s="34">
        <f t="shared" si="827"/>
        <v>373</v>
      </c>
      <c r="I7172" s="34">
        <f t="shared" si="827"/>
        <v>703</v>
      </c>
    </row>
    <row r="7173" spans="1:9">
      <c r="A7173" s="81">
        <f t="shared" ref="A7173:A7236" si="828">(LEFT(B7173&amp;"00000000",8)&amp;YEAR(D7173))+0</f>
        <v>595403602016</v>
      </c>
      <c r="B7173">
        <v>5954036</v>
      </c>
      <c r="C7173" t="s">
        <v>1167</v>
      </c>
      <c r="D7173" s="1">
        <v>42735</v>
      </c>
      <c r="E7173" s="34">
        <f t="shared" si="827"/>
        <v>7240</v>
      </c>
      <c r="F7173" s="34">
        <f t="shared" si="827"/>
        <v>3159</v>
      </c>
      <c r="G7173" s="34">
        <f t="shared" si="827"/>
        <v>2082</v>
      </c>
      <c r="H7173" s="34">
        <f t="shared" si="827"/>
        <v>373</v>
      </c>
      <c r="I7173" s="34">
        <f t="shared" si="827"/>
        <v>704</v>
      </c>
    </row>
    <row r="7174" spans="1:9">
      <c r="A7174" s="81">
        <f t="shared" si="828"/>
        <v>595403602015</v>
      </c>
      <c r="B7174">
        <v>5954036</v>
      </c>
      <c r="C7174" t="s">
        <v>1167</v>
      </c>
      <c r="D7174" s="1">
        <v>42369</v>
      </c>
      <c r="E7174" s="34">
        <f t="shared" ref="E7174:I7183" si="829">IF(YEAR($D7174)&lt;2016,VLOOKUP($A7174,LDB_alt,COLUMN()-1,FALSE),IFERROR(VLOOKUP($A7174,LDB_neu,COLUMN()-1,FALSE),""))</f>
        <v>7240.42</v>
      </c>
      <c r="F7174" s="34">
        <f t="shared" si="829"/>
        <v>3153.6</v>
      </c>
      <c r="G7174" s="34">
        <f t="shared" si="829"/>
        <v>2115.3200000000002</v>
      </c>
      <c r="H7174" s="34">
        <f t="shared" si="829"/>
        <v>337.72</v>
      </c>
      <c r="I7174" s="34">
        <f t="shared" si="829"/>
        <v>700.56</v>
      </c>
    </row>
    <row r="7175" spans="1:9">
      <c r="A7175" s="81">
        <f t="shared" si="828"/>
        <v>595403602014</v>
      </c>
      <c r="B7175">
        <v>5954036</v>
      </c>
      <c r="C7175" t="s">
        <v>1167</v>
      </c>
      <c r="D7175" s="1">
        <v>42004</v>
      </c>
      <c r="E7175" s="34">
        <f t="shared" si="829"/>
        <v>7237.11</v>
      </c>
      <c r="F7175" s="34">
        <f t="shared" si="829"/>
        <v>3149.3700000000003</v>
      </c>
      <c r="G7175" s="34">
        <f t="shared" si="829"/>
        <v>2114.92</v>
      </c>
      <c r="H7175" s="34">
        <f t="shared" si="829"/>
        <v>336.8</v>
      </c>
      <c r="I7175" s="34">
        <f t="shared" si="829"/>
        <v>697.65</v>
      </c>
    </row>
    <row r="7176" spans="1:9">
      <c r="A7176" s="81">
        <f t="shared" si="828"/>
        <v>595403602013</v>
      </c>
      <c r="B7176">
        <v>5954036</v>
      </c>
      <c r="C7176" t="s">
        <v>1167</v>
      </c>
      <c r="D7176" s="1">
        <v>41639</v>
      </c>
      <c r="E7176" s="34">
        <f t="shared" si="829"/>
        <v>7237.16</v>
      </c>
      <c r="F7176" s="34">
        <f t="shared" si="829"/>
        <v>3142.29</v>
      </c>
      <c r="G7176" s="34">
        <f t="shared" si="829"/>
        <v>2107.69</v>
      </c>
      <c r="H7176" s="34">
        <f t="shared" si="829"/>
        <v>336.7</v>
      </c>
      <c r="I7176" s="34">
        <f t="shared" si="829"/>
        <v>697.9</v>
      </c>
    </row>
    <row r="7177" spans="1:9">
      <c r="A7177" s="81">
        <f t="shared" si="828"/>
        <v>595403602012</v>
      </c>
      <c r="B7177">
        <v>5954036</v>
      </c>
      <c r="C7177" t="s">
        <v>1167</v>
      </c>
      <c r="D7177" s="1">
        <v>41274</v>
      </c>
      <c r="E7177" s="34">
        <f t="shared" si="829"/>
        <v>7237.23</v>
      </c>
      <c r="F7177" s="34">
        <f t="shared" si="829"/>
        <v>3136.76</v>
      </c>
      <c r="G7177" s="34">
        <f t="shared" si="829"/>
        <v>2104.73</v>
      </c>
      <c r="H7177" s="34">
        <f t="shared" si="829"/>
        <v>335.67</v>
      </c>
      <c r="I7177" s="34">
        <f t="shared" si="829"/>
        <v>696.36</v>
      </c>
    </row>
    <row r="7178" spans="1:9">
      <c r="A7178" s="81">
        <f t="shared" si="828"/>
        <v>595403602011</v>
      </c>
      <c r="B7178">
        <v>5954036</v>
      </c>
      <c r="C7178" t="s">
        <v>1167</v>
      </c>
      <c r="D7178" s="1">
        <v>40908</v>
      </c>
      <c r="E7178" s="34">
        <f t="shared" si="829"/>
        <v>7237.23</v>
      </c>
      <c r="F7178" s="34">
        <f t="shared" si="829"/>
        <v>3133.92</v>
      </c>
      <c r="G7178" s="34">
        <f t="shared" si="829"/>
        <v>2102.31</v>
      </c>
      <c r="H7178" s="34">
        <f t="shared" si="829"/>
        <v>334.59</v>
      </c>
      <c r="I7178" s="34">
        <f t="shared" si="829"/>
        <v>697.02</v>
      </c>
    </row>
    <row r="7179" spans="1:9">
      <c r="A7179" s="81">
        <f t="shared" si="828"/>
        <v>595403602010</v>
      </c>
      <c r="B7179">
        <v>5954036</v>
      </c>
      <c r="C7179" t="s">
        <v>1167</v>
      </c>
      <c r="D7179" s="1">
        <v>40543</v>
      </c>
      <c r="E7179" s="34">
        <f t="shared" si="829"/>
        <v>7237.22</v>
      </c>
      <c r="F7179" s="34">
        <f t="shared" si="829"/>
        <v>3122.7</v>
      </c>
      <c r="G7179" s="34">
        <f t="shared" si="829"/>
        <v>2112.9299999999998</v>
      </c>
      <c r="H7179" s="34">
        <f t="shared" si="829"/>
        <v>322.62</v>
      </c>
      <c r="I7179" s="34">
        <f t="shared" si="829"/>
        <v>687.15</v>
      </c>
    </row>
    <row r="7180" spans="1:9">
      <c r="A7180" s="81">
        <f t="shared" si="828"/>
        <v>595403602009</v>
      </c>
      <c r="B7180">
        <v>5954036</v>
      </c>
      <c r="C7180" t="s">
        <v>1167</v>
      </c>
      <c r="D7180" s="1">
        <v>40178</v>
      </c>
      <c r="E7180" s="34">
        <f t="shared" si="829"/>
        <v>7237.28</v>
      </c>
      <c r="F7180" s="34">
        <f t="shared" si="829"/>
        <v>3126.24</v>
      </c>
      <c r="G7180" s="34">
        <f t="shared" si="829"/>
        <v>2114.12</v>
      </c>
      <c r="H7180" s="34">
        <f t="shared" si="829"/>
        <v>323.62</v>
      </c>
      <c r="I7180" s="34">
        <f t="shared" si="829"/>
        <v>688.5</v>
      </c>
    </row>
    <row r="7181" spans="1:9">
      <c r="A7181" s="81">
        <f t="shared" si="828"/>
        <v>595403602008</v>
      </c>
      <c r="B7181">
        <v>5954036</v>
      </c>
      <c r="C7181" t="s">
        <v>1167</v>
      </c>
      <c r="D7181" s="1">
        <v>39813</v>
      </c>
      <c r="E7181" s="34">
        <f t="shared" si="829"/>
        <v>7237.23</v>
      </c>
      <c r="F7181" s="34">
        <f t="shared" si="829"/>
        <v>3120.58</v>
      </c>
      <c r="G7181" s="34">
        <f t="shared" si="829"/>
        <v>2107.1999999999998</v>
      </c>
      <c r="H7181" s="34">
        <f t="shared" si="829"/>
        <v>325.26</v>
      </c>
      <c r="I7181" s="34">
        <f t="shared" si="829"/>
        <v>688.12</v>
      </c>
    </row>
    <row r="7182" spans="1:9">
      <c r="A7182" s="81">
        <f t="shared" si="828"/>
        <v>595403602007</v>
      </c>
      <c r="B7182">
        <v>5954036</v>
      </c>
      <c r="C7182" t="s">
        <v>1167</v>
      </c>
      <c r="D7182" s="1">
        <v>39447</v>
      </c>
      <c r="E7182" s="34">
        <f t="shared" si="829"/>
        <v>7237.25</v>
      </c>
      <c r="F7182" s="34">
        <f t="shared" si="829"/>
        <v>3119.6200000000003</v>
      </c>
      <c r="G7182" s="34">
        <f t="shared" si="829"/>
        <v>2105.3200000000002</v>
      </c>
      <c r="H7182" s="34">
        <f t="shared" si="829"/>
        <v>326.36</v>
      </c>
      <c r="I7182" s="34">
        <f t="shared" si="829"/>
        <v>687.94</v>
      </c>
    </row>
    <row r="7183" spans="1:9">
      <c r="A7183" s="81">
        <f t="shared" si="828"/>
        <v>595403602006</v>
      </c>
      <c r="B7183">
        <v>5954036</v>
      </c>
      <c r="C7183" t="s">
        <v>1167</v>
      </c>
      <c r="D7183" s="1">
        <v>39082</v>
      </c>
      <c r="E7183" s="34">
        <f t="shared" si="829"/>
        <v>7237.24</v>
      </c>
      <c r="F7183" s="34">
        <f t="shared" si="829"/>
        <v>3112.4999999999995</v>
      </c>
      <c r="G7183" s="34">
        <f t="shared" si="829"/>
        <v>2098.9299999999998</v>
      </c>
      <c r="H7183" s="34">
        <f t="shared" si="829"/>
        <v>325.76</v>
      </c>
      <c r="I7183" s="34">
        <f t="shared" si="829"/>
        <v>687.81</v>
      </c>
    </row>
    <row r="7184" spans="1:9">
      <c r="A7184" s="81">
        <f t="shared" si="828"/>
        <v>595800002025</v>
      </c>
      <c r="B7184">
        <v>5958</v>
      </c>
      <c r="C7184" t="s">
        <v>567</v>
      </c>
      <c r="D7184" s="1">
        <v>46022</v>
      </c>
      <c r="E7184" s="34" t="str">
        <f t="shared" ref="E7184:I7193" si="830">IF(YEAR($D7184)&lt;2016,VLOOKUP($A7184,LDB_alt,COLUMN()-1,FALSE),IFERROR(VLOOKUP($A7184,LDB_neu,COLUMN()-1,FALSE),""))</f>
        <v/>
      </c>
      <c r="F7184" s="34" t="str">
        <f t="shared" si="830"/>
        <v/>
      </c>
      <c r="G7184" s="34" t="str">
        <f t="shared" si="830"/>
        <v/>
      </c>
      <c r="H7184" s="34" t="str">
        <f t="shared" si="830"/>
        <v/>
      </c>
      <c r="I7184" s="34" t="str">
        <f t="shared" si="830"/>
        <v/>
      </c>
    </row>
    <row r="7185" spans="1:9">
      <c r="A7185" s="81">
        <f t="shared" si="828"/>
        <v>595800002024</v>
      </c>
      <c r="B7185">
        <v>5958</v>
      </c>
      <c r="C7185" t="s">
        <v>567</v>
      </c>
      <c r="D7185" s="1">
        <v>45657</v>
      </c>
      <c r="E7185" s="34" t="str">
        <f t="shared" si="830"/>
        <v/>
      </c>
      <c r="F7185" s="34" t="str">
        <f t="shared" si="830"/>
        <v/>
      </c>
      <c r="G7185" s="34" t="str">
        <f t="shared" si="830"/>
        <v/>
      </c>
      <c r="H7185" s="34" t="str">
        <f t="shared" si="830"/>
        <v/>
      </c>
      <c r="I7185" s="34" t="str">
        <f t="shared" si="830"/>
        <v/>
      </c>
    </row>
    <row r="7186" spans="1:9">
      <c r="A7186" s="81">
        <f t="shared" si="828"/>
        <v>595800002023</v>
      </c>
      <c r="B7186">
        <v>5958</v>
      </c>
      <c r="C7186" t="s">
        <v>567</v>
      </c>
      <c r="D7186" s="1">
        <v>45291</v>
      </c>
      <c r="E7186" s="34" t="str">
        <f t="shared" si="830"/>
        <v/>
      </c>
      <c r="F7186" s="34" t="str">
        <f t="shared" si="830"/>
        <v/>
      </c>
      <c r="G7186" s="34" t="str">
        <f t="shared" si="830"/>
        <v/>
      </c>
      <c r="H7186" s="34" t="str">
        <f t="shared" si="830"/>
        <v/>
      </c>
      <c r="I7186" s="34" t="str">
        <f t="shared" si="830"/>
        <v/>
      </c>
    </row>
    <row r="7187" spans="1:9">
      <c r="A7187" s="81">
        <f t="shared" si="828"/>
        <v>595800002022</v>
      </c>
      <c r="B7187">
        <v>5958</v>
      </c>
      <c r="C7187" t="s">
        <v>567</v>
      </c>
      <c r="D7187" s="1">
        <v>44926</v>
      </c>
      <c r="E7187" s="34" t="str">
        <f t="shared" si="830"/>
        <v/>
      </c>
      <c r="F7187" s="34" t="str">
        <f t="shared" si="830"/>
        <v/>
      </c>
      <c r="G7187" s="34" t="str">
        <f t="shared" si="830"/>
        <v/>
      </c>
      <c r="H7187" s="34" t="str">
        <f t="shared" si="830"/>
        <v/>
      </c>
      <c r="I7187" s="34" t="str">
        <f t="shared" si="830"/>
        <v/>
      </c>
    </row>
    <row r="7188" spans="1:9">
      <c r="A7188" s="81">
        <f t="shared" si="828"/>
        <v>595800002021</v>
      </c>
      <c r="B7188">
        <v>5958</v>
      </c>
      <c r="C7188" t="s">
        <v>567</v>
      </c>
      <c r="D7188" s="1">
        <v>44561</v>
      </c>
      <c r="E7188" s="34" t="str">
        <f t="shared" si="830"/>
        <v/>
      </c>
      <c r="F7188" s="34" t="str">
        <f t="shared" si="830"/>
        <v/>
      </c>
      <c r="G7188" s="34" t="str">
        <f t="shared" si="830"/>
        <v/>
      </c>
      <c r="H7188" s="34" t="str">
        <f t="shared" si="830"/>
        <v/>
      </c>
      <c r="I7188" s="34" t="str">
        <f t="shared" si="830"/>
        <v/>
      </c>
    </row>
    <row r="7189" spans="1:9">
      <c r="A7189" s="81">
        <f t="shared" si="828"/>
        <v>595800002020</v>
      </c>
      <c r="B7189">
        <v>5958</v>
      </c>
      <c r="C7189" t="s">
        <v>567</v>
      </c>
      <c r="D7189" s="1">
        <v>44196</v>
      </c>
      <c r="E7189" s="34" t="str">
        <f t="shared" si="830"/>
        <v/>
      </c>
      <c r="F7189" s="34" t="str">
        <f t="shared" si="830"/>
        <v/>
      </c>
      <c r="G7189" s="34" t="str">
        <f t="shared" si="830"/>
        <v/>
      </c>
      <c r="H7189" s="34" t="str">
        <f t="shared" si="830"/>
        <v/>
      </c>
      <c r="I7189" s="34" t="str">
        <f t="shared" si="830"/>
        <v/>
      </c>
    </row>
    <row r="7190" spans="1:9">
      <c r="A7190" s="81">
        <f t="shared" si="828"/>
        <v>595800002019</v>
      </c>
      <c r="B7190">
        <v>5958</v>
      </c>
      <c r="C7190" t="s">
        <v>567</v>
      </c>
      <c r="D7190" s="1">
        <v>43830</v>
      </c>
      <c r="E7190" s="34" t="str">
        <f t="shared" si="830"/>
        <v/>
      </c>
      <c r="F7190" s="34" t="str">
        <f t="shared" si="830"/>
        <v/>
      </c>
      <c r="G7190" s="34" t="str">
        <f t="shared" si="830"/>
        <v/>
      </c>
      <c r="H7190" s="34" t="str">
        <f t="shared" si="830"/>
        <v/>
      </c>
      <c r="I7190" s="34" t="str">
        <f t="shared" si="830"/>
        <v/>
      </c>
    </row>
    <row r="7191" spans="1:9">
      <c r="A7191" s="81">
        <f t="shared" si="828"/>
        <v>595800002018</v>
      </c>
      <c r="B7191">
        <v>5958</v>
      </c>
      <c r="C7191" t="s">
        <v>567</v>
      </c>
      <c r="D7191" s="1">
        <v>43465</v>
      </c>
      <c r="E7191" s="34">
        <f t="shared" si="830"/>
        <v>196017</v>
      </c>
      <c r="F7191" s="34">
        <f t="shared" si="830"/>
        <v>24456</v>
      </c>
      <c r="G7191" s="34">
        <f t="shared" si="830"/>
        <v>10532</v>
      </c>
      <c r="H7191" s="34">
        <f t="shared" si="830"/>
        <v>2094</v>
      </c>
      <c r="I7191" s="34">
        <f t="shared" si="830"/>
        <v>11830</v>
      </c>
    </row>
    <row r="7192" spans="1:9">
      <c r="A7192" s="81">
        <f t="shared" si="828"/>
        <v>595800002017</v>
      </c>
      <c r="B7192">
        <v>5958</v>
      </c>
      <c r="C7192" t="s">
        <v>567</v>
      </c>
      <c r="D7192" s="1">
        <v>43100</v>
      </c>
      <c r="E7192" s="34">
        <f t="shared" si="830"/>
        <v>196017</v>
      </c>
      <c r="F7192" s="34">
        <f t="shared" si="830"/>
        <v>24300</v>
      </c>
      <c r="G7192" s="34">
        <f t="shared" si="830"/>
        <v>10475</v>
      </c>
      <c r="H7192" s="34">
        <f t="shared" si="830"/>
        <v>2061</v>
      </c>
      <c r="I7192" s="34">
        <f t="shared" si="830"/>
        <v>11764</v>
      </c>
    </row>
    <row r="7193" spans="1:9">
      <c r="A7193" s="81">
        <f t="shared" si="828"/>
        <v>595800002016</v>
      </c>
      <c r="B7193">
        <v>5958</v>
      </c>
      <c r="C7193" t="s">
        <v>567</v>
      </c>
      <c r="D7193" s="1">
        <v>42735</v>
      </c>
      <c r="E7193" s="34">
        <f t="shared" si="830"/>
        <v>196017</v>
      </c>
      <c r="F7193" s="34">
        <f t="shared" si="830"/>
        <v>24128</v>
      </c>
      <c r="G7193" s="34">
        <f t="shared" si="830"/>
        <v>10460</v>
      </c>
      <c r="H7193" s="34">
        <f t="shared" si="830"/>
        <v>2004</v>
      </c>
      <c r="I7193" s="34">
        <f t="shared" si="830"/>
        <v>11664</v>
      </c>
    </row>
    <row r="7194" spans="1:9">
      <c r="A7194" s="81">
        <f t="shared" si="828"/>
        <v>595800002015</v>
      </c>
      <c r="B7194">
        <v>5958</v>
      </c>
      <c r="C7194" t="s">
        <v>567</v>
      </c>
      <c r="D7194" s="1">
        <v>42369</v>
      </c>
      <c r="E7194" s="34">
        <f t="shared" ref="E7194:I7203" si="831">IF(YEAR($D7194)&lt;2016,VLOOKUP($A7194,LDB_alt,COLUMN()-1,FALSE),IFERROR(VLOOKUP($A7194,LDB_neu,COLUMN()-1,FALSE),""))</f>
        <v>196016.84</v>
      </c>
      <c r="F7194" s="34">
        <f t="shared" si="831"/>
        <v>24025.919999999998</v>
      </c>
      <c r="G7194" s="34">
        <f t="shared" si="831"/>
        <v>10867.11</v>
      </c>
      <c r="H7194" s="34">
        <f t="shared" si="831"/>
        <v>1501.76</v>
      </c>
      <c r="I7194" s="34">
        <f t="shared" si="831"/>
        <v>11657.05</v>
      </c>
    </row>
    <row r="7195" spans="1:9">
      <c r="A7195" s="81">
        <f t="shared" si="828"/>
        <v>595800002014</v>
      </c>
      <c r="B7195">
        <v>5958</v>
      </c>
      <c r="C7195" t="s">
        <v>567</v>
      </c>
      <c r="D7195" s="1">
        <v>42004</v>
      </c>
      <c r="E7195" s="34">
        <f t="shared" si="831"/>
        <v>196016.82</v>
      </c>
      <c r="F7195" s="34">
        <f t="shared" si="831"/>
        <v>23789.66</v>
      </c>
      <c r="G7195" s="34">
        <f t="shared" si="831"/>
        <v>10840.23</v>
      </c>
      <c r="H7195" s="34">
        <f t="shared" si="831"/>
        <v>1425.29</v>
      </c>
      <c r="I7195" s="34">
        <f t="shared" si="831"/>
        <v>11524.14</v>
      </c>
    </row>
    <row r="7196" spans="1:9">
      <c r="A7196" s="81">
        <f t="shared" si="828"/>
        <v>595800002013</v>
      </c>
      <c r="B7196">
        <v>5958</v>
      </c>
      <c r="C7196" t="s">
        <v>567</v>
      </c>
      <c r="D7196" s="1">
        <v>41639</v>
      </c>
      <c r="E7196" s="34">
        <f t="shared" si="831"/>
        <v>196016.87</v>
      </c>
      <c r="F7196" s="34">
        <f t="shared" si="831"/>
        <v>23595.56</v>
      </c>
      <c r="G7196" s="34">
        <f t="shared" si="831"/>
        <v>10801.5</v>
      </c>
      <c r="H7196" s="34">
        <f t="shared" si="831"/>
        <v>1388.38</v>
      </c>
      <c r="I7196" s="34">
        <f t="shared" si="831"/>
        <v>11405.68</v>
      </c>
    </row>
    <row r="7197" spans="1:9">
      <c r="A7197" s="81">
        <f t="shared" si="828"/>
        <v>595800002012</v>
      </c>
      <c r="B7197">
        <v>5958</v>
      </c>
      <c r="C7197" t="s">
        <v>567</v>
      </c>
      <c r="D7197" s="1">
        <v>41274</v>
      </c>
      <c r="E7197" s="34">
        <f t="shared" si="831"/>
        <v>196016.8</v>
      </c>
      <c r="F7197" s="34">
        <f t="shared" si="831"/>
        <v>23412.239999999998</v>
      </c>
      <c r="G7197" s="34">
        <f t="shared" si="831"/>
        <v>10794.65</v>
      </c>
      <c r="H7197" s="34">
        <f t="shared" si="831"/>
        <v>1334.73</v>
      </c>
      <c r="I7197" s="34">
        <f t="shared" si="831"/>
        <v>11282.86</v>
      </c>
    </row>
    <row r="7198" spans="1:9">
      <c r="A7198" s="81">
        <f t="shared" si="828"/>
        <v>595800002011</v>
      </c>
      <c r="B7198">
        <v>5958</v>
      </c>
      <c r="C7198" t="s">
        <v>567</v>
      </c>
      <c r="D7198" s="1">
        <v>40908</v>
      </c>
      <c r="E7198" s="34">
        <f t="shared" si="831"/>
        <v>196016.65</v>
      </c>
      <c r="F7198" s="34">
        <f t="shared" si="831"/>
        <v>23225.199999999997</v>
      </c>
      <c r="G7198" s="34">
        <f t="shared" si="831"/>
        <v>10733.5</v>
      </c>
      <c r="H7198" s="34">
        <f t="shared" si="831"/>
        <v>1296.8900000000001</v>
      </c>
      <c r="I7198" s="34">
        <f t="shared" si="831"/>
        <v>11194.81</v>
      </c>
    </row>
    <row r="7199" spans="1:9">
      <c r="A7199" s="81">
        <f t="shared" si="828"/>
        <v>595800002010</v>
      </c>
      <c r="B7199">
        <v>5958</v>
      </c>
      <c r="C7199" t="s">
        <v>567</v>
      </c>
      <c r="D7199" s="1">
        <v>40543</v>
      </c>
      <c r="E7199" s="34">
        <f t="shared" si="831"/>
        <v>196016.72</v>
      </c>
      <c r="F7199" s="34">
        <f t="shared" si="831"/>
        <v>23065.17</v>
      </c>
      <c r="G7199" s="34">
        <f t="shared" si="831"/>
        <v>10586.98</v>
      </c>
      <c r="H7199" s="34">
        <f t="shared" si="831"/>
        <v>1365.99</v>
      </c>
      <c r="I7199" s="34">
        <f t="shared" si="831"/>
        <v>11112.2</v>
      </c>
    </row>
    <row r="7200" spans="1:9">
      <c r="A7200" s="81">
        <f t="shared" si="828"/>
        <v>595800002009</v>
      </c>
      <c r="B7200">
        <v>5958</v>
      </c>
      <c r="C7200" t="s">
        <v>567</v>
      </c>
      <c r="D7200" s="1">
        <v>40178</v>
      </c>
      <c r="E7200" s="34">
        <f t="shared" si="831"/>
        <v>195878.39999999999</v>
      </c>
      <c r="F7200" s="34">
        <f t="shared" si="831"/>
        <v>22881.88</v>
      </c>
      <c r="G7200" s="34">
        <f t="shared" si="831"/>
        <v>10515.75</v>
      </c>
      <c r="H7200" s="34">
        <f t="shared" si="831"/>
        <v>1333.18</v>
      </c>
      <c r="I7200" s="34">
        <f t="shared" si="831"/>
        <v>11032.95</v>
      </c>
    </row>
    <row r="7201" spans="1:9">
      <c r="A7201" s="81">
        <f t="shared" si="828"/>
        <v>595800002008</v>
      </c>
      <c r="B7201">
        <v>5958</v>
      </c>
      <c r="C7201" t="s">
        <v>567</v>
      </c>
      <c r="D7201" s="1">
        <v>39813</v>
      </c>
      <c r="E7201" s="34">
        <f t="shared" si="831"/>
        <v>195891.51</v>
      </c>
      <c r="F7201" s="34">
        <f t="shared" si="831"/>
        <v>22563.059999999998</v>
      </c>
      <c r="G7201" s="34">
        <f t="shared" si="831"/>
        <v>10476.74</v>
      </c>
      <c r="H7201" s="34">
        <f t="shared" si="831"/>
        <v>1246.79</v>
      </c>
      <c r="I7201" s="34">
        <f t="shared" si="831"/>
        <v>10839.53</v>
      </c>
    </row>
    <row r="7202" spans="1:9">
      <c r="A7202" s="81">
        <f t="shared" si="828"/>
        <v>595800002007</v>
      </c>
      <c r="B7202">
        <v>5958</v>
      </c>
      <c r="C7202" t="s">
        <v>567</v>
      </c>
      <c r="D7202" s="1">
        <v>39447</v>
      </c>
      <c r="E7202" s="34">
        <f t="shared" si="831"/>
        <v>195897.15</v>
      </c>
      <c r="F7202" s="34">
        <f t="shared" si="831"/>
        <v>22320.98</v>
      </c>
      <c r="G7202" s="34">
        <f t="shared" si="831"/>
        <v>10403.549999999999</v>
      </c>
      <c r="H7202" s="34">
        <f t="shared" si="831"/>
        <v>1183.49</v>
      </c>
      <c r="I7202" s="34">
        <f t="shared" si="831"/>
        <v>10733.94</v>
      </c>
    </row>
    <row r="7203" spans="1:9">
      <c r="A7203" s="81">
        <f t="shared" si="828"/>
        <v>595800002006</v>
      </c>
      <c r="B7203">
        <v>5958</v>
      </c>
      <c r="C7203" t="s">
        <v>567</v>
      </c>
      <c r="D7203" s="1">
        <v>39082</v>
      </c>
      <c r="E7203" s="34">
        <f t="shared" si="831"/>
        <v>195893.65</v>
      </c>
      <c r="F7203" s="34">
        <f t="shared" si="831"/>
        <v>22131.9</v>
      </c>
      <c r="G7203" s="34">
        <f t="shared" si="831"/>
        <v>10328.27</v>
      </c>
      <c r="H7203" s="34">
        <f t="shared" si="831"/>
        <v>1132.55</v>
      </c>
      <c r="I7203" s="34">
        <f t="shared" si="831"/>
        <v>10671.08</v>
      </c>
    </row>
    <row r="7204" spans="1:9">
      <c r="A7204" s="81">
        <f t="shared" si="828"/>
        <v>595800402025</v>
      </c>
      <c r="B7204">
        <v>5958004</v>
      </c>
      <c r="C7204" t="s">
        <v>1168</v>
      </c>
      <c r="D7204" s="1">
        <v>46022</v>
      </c>
      <c r="E7204" s="34" t="str">
        <f t="shared" ref="E7204:I7213" si="832">IF(YEAR($D7204)&lt;2016,VLOOKUP($A7204,LDB_alt,COLUMN()-1,FALSE),IFERROR(VLOOKUP($A7204,LDB_neu,COLUMN()-1,FALSE),""))</f>
        <v/>
      </c>
      <c r="F7204" s="34" t="str">
        <f t="shared" si="832"/>
        <v/>
      </c>
      <c r="G7204" s="34" t="str">
        <f t="shared" si="832"/>
        <v/>
      </c>
      <c r="H7204" s="34" t="str">
        <f t="shared" si="832"/>
        <v/>
      </c>
      <c r="I7204" s="34" t="str">
        <f t="shared" si="832"/>
        <v/>
      </c>
    </row>
    <row r="7205" spans="1:9">
      <c r="A7205" s="81">
        <f t="shared" si="828"/>
        <v>595800402024</v>
      </c>
      <c r="B7205">
        <v>5958004</v>
      </c>
      <c r="C7205" t="s">
        <v>1168</v>
      </c>
      <c r="D7205" s="1">
        <v>45657</v>
      </c>
      <c r="E7205" s="34" t="str">
        <f t="shared" si="832"/>
        <v/>
      </c>
      <c r="F7205" s="34" t="str">
        <f t="shared" si="832"/>
        <v/>
      </c>
      <c r="G7205" s="34" t="str">
        <f t="shared" si="832"/>
        <v/>
      </c>
      <c r="H7205" s="34" t="str">
        <f t="shared" si="832"/>
        <v/>
      </c>
      <c r="I7205" s="34" t="str">
        <f t="shared" si="832"/>
        <v/>
      </c>
    </row>
    <row r="7206" spans="1:9">
      <c r="A7206" s="81">
        <f t="shared" si="828"/>
        <v>595800402023</v>
      </c>
      <c r="B7206">
        <v>5958004</v>
      </c>
      <c r="C7206" t="s">
        <v>1168</v>
      </c>
      <c r="D7206" s="1">
        <v>45291</v>
      </c>
      <c r="E7206" s="34" t="str">
        <f t="shared" si="832"/>
        <v/>
      </c>
      <c r="F7206" s="34" t="str">
        <f t="shared" si="832"/>
        <v/>
      </c>
      <c r="G7206" s="34" t="str">
        <f t="shared" si="832"/>
        <v/>
      </c>
      <c r="H7206" s="34" t="str">
        <f t="shared" si="832"/>
        <v/>
      </c>
      <c r="I7206" s="34" t="str">
        <f t="shared" si="832"/>
        <v/>
      </c>
    </row>
    <row r="7207" spans="1:9">
      <c r="A7207" s="81">
        <f t="shared" si="828"/>
        <v>595800402022</v>
      </c>
      <c r="B7207">
        <v>5958004</v>
      </c>
      <c r="C7207" t="s">
        <v>1168</v>
      </c>
      <c r="D7207" s="1">
        <v>44926</v>
      </c>
      <c r="E7207" s="34" t="str">
        <f t="shared" si="832"/>
        <v/>
      </c>
      <c r="F7207" s="34" t="str">
        <f t="shared" si="832"/>
        <v/>
      </c>
      <c r="G7207" s="34" t="str">
        <f t="shared" si="832"/>
        <v/>
      </c>
      <c r="H7207" s="34" t="str">
        <f t="shared" si="832"/>
        <v/>
      </c>
      <c r="I7207" s="34" t="str">
        <f t="shared" si="832"/>
        <v/>
      </c>
    </row>
    <row r="7208" spans="1:9">
      <c r="A7208" s="81">
        <f t="shared" si="828"/>
        <v>595800402021</v>
      </c>
      <c r="B7208">
        <v>5958004</v>
      </c>
      <c r="C7208" t="s">
        <v>1168</v>
      </c>
      <c r="D7208" s="1">
        <v>44561</v>
      </c>
      <c r="E7208" s="34" t="str">
        <f t="shared" si="832"/>
        <v/>
      </c>
      <c r="F7208" s="34" t="str">
        <f t="shared" si="832"/>
        <v/>
      </c>
      <c r="G7208" s="34" t="str">
        <f t="shared" si="832"/>
        <v/>
      </c>
      <c r="H7208" s="34" t="str">
        <f t="shared" si="832"/>
        <v/>
      </c>
      <c r="I7208" s="34" t="str">
        <f t="shared" si="832"/>
        <v/>
      </c>
    </row>
    <row r="7209" spans="1:9">
      <c r="A7209" s="81">
        <f t="shared" si="828"/>
        <v>595800402020</v>
      </c>
      <c r="B7209">
        <v>5958004</v>
      </c>
      <c r="C7209" t="s">
        <v>1168</v>
      </c>
      <c r="D7209" s="1">
        <v>44196</v>
      </c>
      <c r="E7209" s="34" t="str">
        <f t="shared" si="832"/>
        <v/>
      </c>
      <c r="F7209" s="34" t="str">
        <f t="shared" si="832"/>
        <v/>
      </c>
      <c r="G7209" s="34" t="str">
        <f t="shared" si="832"/>
        <v/>
      </c>
      <c r="H7209" s="34" t="str">
        <f t="shared" si="832"/>
        <v/>
      </c>
      <c r="I7209" s="34" t="str">
        <f t="shared" si="832"/>
        <v/>
      </c>
    </row>
    <row r="7210" spans="1:9">
      <c r="A7210" s="81">
        <f t="shared" si="828"/>
        <v>595800402019</v>
      </c>
      <c r="B7210">
        <v>5958004</v>
      </c>
      <c r="C7210" t="s">
        <v>1168</v>
      </c>
      <c r="D7210" s="1">
        <v>43830</v>
      </c>
      <c r="E7210" s="34" t="str">
        <f t="shared" si="832"/>
        <v/>
      </c>
      <c r="F7210" s="34" t="str">
        <f t="shared" si="832"/>
        <v/>
      </c>
      <c r="G7210" s="34" t="str">
        <f t="shared" si="832"/>
        <v/>
      </c>
      <c r="H7210" s="34" t="str">
        <f t="shared" si="832"/>
        <v/>
      </c>
      <c r="I7210" s="34" t="str">
        <f t="shared" si="832"/>
        <v/>
      </c>
    </row>
    <row r="7211" spans="1:9">
      <c r="A7211" s="81">
        <f t="shared" si="828"/>
        <v>595800402018</v>
      </c>
      <c r="B7211">
        <v>5958004</v>
      </c>
      <c r="C7211" t="s">
        <v>1168</v>
      </c>
      <c r="D7211" s="1">
        <v>43465</v>
      </c>
      <c r="E7211" s="34">
        <f t="shared" si="832"/>
        <v>19372</v>
      </c>
      <c r="F7211" s="34">
        <f t="shared" si="832"/>
        <v>3805</v>
      </c>
      <c r="G7211" s="34">
        <f t="shared" si="832"/>
        <v>2133</v>
      </c>
      <c r="H7211" s="34">
        <f t="shared" si="832"/>
        <v>408</v>
      </c>
      <c r="I7211" s="34">
        <f t="shared" si="832"/>
        <v>1264</v>
      </c>
    </row>
    <row r="7212" spans="1:9">
      <c r="A7212" s="81">
        <f t="shared" si="828"/>
        <v>595800402017</v>
      </c>
      <c r="B7212">
        <v>5958004</v>
      </c>
      <c r="C7212" t="s">
        <v>1168</v>
      </c>
      <c r="D7212" s="1">
        <v>43100</v>
      </c>
      <c r="E7212" s="34">
        <f t="shared" si="832"/>
        <v>19372</v>
      </c>
      <c r="F7212" s="34">
        <f t="shared" si="832"/>
        <v>3800</v>
      </c>
      <c r="G7212" s="34">
        <f t="shared" si="832"/>
        <v>2127</v>
      </c>
      <c r="H7212" s="34">
        <f t="shared" si="832"/>
        <v>410</v>
      </c>
      <c r="I7212" s="34">
        <f t="shared" si="832"/>
        <v>1263</v>
      </c>
    </row>
    <row r="7213" spans="1:9">
      <c r="A7213" s="81">
        <f t="shared" si="828"/>
        <v>595800402016</v>
      </c>
      <c r="B7213">
        <v>5958004</v>
      </c>
      <c r="C7213" t="s">
        <v>1168</v>
      </c>
      <c r="D7213" s="1">
        <v>42735</v>
      </c>
      <c r="E7213" s="34">
        <f t="shared" si="832"/>
        <v>19372</v>
      </c>
      <c r="F7213" s="34">
        <f t="shared" si="832"/>
        <v>3800</v>
      </c>
      <c r="G7213" s="34">
        <f t="shared" si="832"/>
        <v>2126</v>
      </c>
      <c r="H7213" s="34">
        <f t="shared" si="832"/>
        <v>410</v>
      </c>
      <c r="I7213" s="34">
        <f t="shared" si="832"/>
        <v>1264</v>
      </c>
    </row>
    <row r="7214" spans="1:9">
      <c r="A7214" s="81">
        <f t="shared" si="828"/>
        <v>595800402015</v>
      </c>
      <c r="B7214">
        <v>5958004</v>
      </c>
      <c r="C7214" t="s">
        <v>1168</v>
      </c>
      <c r="D7214" s="1">
        <v>42369</v>
      </c>
      <c r="E7214" s="34">
        <f t="shared" ref="E7214:I7223" si="833">IF(YEAR($D7214)&lt;2016,VLOOKUP($A7214,LDB_alt,COLUMN()-1,FALSE),IFERROR(VLOOKUP($A7214,LDB_neu,COLUMN()-1,FALSE),""))</f>
        <v>19371.96</v>
      </c>
      <c r="F7214" s="34">
        <f t="shared" si="833"/>
        <v>3848.4800000000005</v>
      </c>
      <c r="G7214" s="34">
        <f t="shared" si="833"/>
        <v>2167.65</v>
      </c>
      <c r="H7214" s="34">
        <f t="shared" si="833"/>
        <v>353.24</v>
      </c>
      <c r="I7214" s="34">
        <f t="shared" si="833"/>
        <v>1327.59</v>
      </c>
    </row>
    <row r="7215" spans="1:9">
      <c r="A7215" s="81">
        <f t="shared" si="828"/>
        <v>595800402014</v>
      </c>
      <c r="B7215">
        <v>5958004</v>
      </c>
      <c r="C7215" t="s">
        <v>1168</v>
      </c>
      <c r="D7215" s="1">
        <v>42004</v>
      </c>
      <c r="E7215" s="34">
        <f t="shared" si="833"/>
        <v>19371.96</v>
      </c>
      <c r="F7215" s="34">
        <f t="shared" si="833"/>
        <v>3834.5</v>
      </c>
      <c r="G7215" s="34">
        <f t="shared" si="833"/>
        <v>2165.0700000000002</v>
      </c>
      <c r="H7215" s="34">
        <f t="shared" si="833"/>
        <v>353.76</v>
      </c>
      <c r="I7215" s="34">
        <f t="shared" si="833"/>
        <v>1315.67</v>
      </c>
    </row>
    <row r="7216" spans="1:9">
      <c r="A7216" s="81">
        <f t="shared" si="828"/>
        <v>595800402013</v>
      </c>
      <c r="B7216">
        <v>5958004</v>
      </c>
      <c r="C7216" t="s">
        <v>1168</v>
      </c>
      <c r="D7216" s="1">
        <v>41639</v>
      </c>
      <c r="E7216" s="34">
        <f t="shared" si="833"/>
        <v>19371.97</v>
      </c>
      <c r="F7216" s="34">
        <f t="shared" si="833"/>
        <v>3761.08</v>
      </c>
      <c r="G7216" s="34">
        <f t="shared" si="833"/>
        <v>2170.4499999999998</v>
      </c>
      <c r="H7216" s="34">
        <f t="shared" si="833"/>
        <v>317.74</v>
      </c>
      <c r="I7216" s="34">
        <f t="shared" si="833"/>
        <v>1272.8900000000001</v>
      </c>
    </row>
    <row r="7217" spans="1:9">
      <c r="A7217" s="81">
        <f t="shared" si="828"/>
        <v>595800402012</v>
      </c>
      <c r="B7217">
        <v>5958004</v>
      </c>
      <c r="C7217" t="s">
        <v>1168</v>
      </c>
      <c r="D7217" s="1">
        <v>41274</v>
      </c>
      <c r="E7217" s="34">
        <f t="shared" si="833"/>
        <v>19372.04</v>
      </c>
      <c r="F7217" s="34">
        <f t="shared" si="833"/>
        <v>3715.2300000000005</v>
      </c>
      <c r="G7217" s="34">
        <f t="shared" si="833"/>
        <v>2209.21</v>
      </c>
      <c r="H7217" s="34">
        <f t="shared" si="833"/>
        <v>285.47000000000003</v>
      </c>
      <c r="I7217" s="34">
        <f t="shared" si="833"/>
        <v>1220.55</v>
      </c>
    </row>
    <row r="7218" spans="1:9">
      <c r="A7218" s="81">
        <f t="shared" si="828"/>
        <v>595800402011</v>
      </c>
      <c r="B7218">
        <v>5958004</v>
      </c>
      <c r="C7218" t="s">
        <v>1168</v>
      </c>
      <c r="D7218" s="1">
        <v>40908</v>
      </c>
      <c r="E7218" s="34">
        <f t="shared" si="833"/>
        <v>19372.02</v>
      </c>
      <c r="F7218" s="34">
        <f t="shared" si="833"/>
        <v>3657.7400000000002</v>
      </c>
      <c r="G7218" s="34">
        <f t="shared" si="833"/>
        <v>2220.79</v>
      </c>
      <c r="H7218" s="34">
        <f t="shared" si="833"/>
        <v>272.01</v>
      </c>
      <c r="I7218" s="34">
        <f t="shared" si="833"/>
        <v>1164.94</v>
      </c>
    </row>
    <row r="7219" spans="1:9">
      <c r="A7219" s="81">
        <f t="shared" si="828"/>
        <v>595800402010</v>
      </c>
      <c r="B7219">
        <v>5958004</v>
      </c>
      <c r="C7219" t="s">
        <v>1168</v>
      </c>
      <c r="D7219" s="1">
        <v>40543</v>
      </c>
      <c r="E7219" s="34">
        <f t="shared" si="833"/>
        <v>19372.189999999999</v>
      </c>
      <c r="F7219" s="34">
        <f t="shared" si="833"/>
        <v>3598.75</v>
      </c>
      <c r="G7219" s="34">
        <f t="shared" si="833"/>
        <v>2219.36</v>
      </c>
      <c r="H7219" s="34">
        <f t="shared" si="833"/>
        <v>250.59</v>
      </c>
      <c r="I7219" s="34">
        <f t="shared" si="833"/>
        <v>1128.8</v>
      </c>
    </row>
    <row r="7220" spans="1:9">
      <c r="A7220" s="81">
        <f t="shared" si="828"/>
        <v>595800402009</v>
      </c>
      <c r="B7220">
        <v>5958004</v>
      </c>
      <c r="C7220" t="s">
        <v>1168</v>
      </c>
      <c r="D7220" s="1">
        <v>40178</v>
      </c>
      <c r="E7220" s="34">
        <f t="shared" si="833"/>
        <v>19344.259999999998</v>
      </c>
      <c r="F7220" s="34">
        <f t="shared" si="833"/>
        <v>3532.04</v>
      </c>
      <c r="G7220" s="34">
        <f t="shared" si="833"/>
        <v>2201.34</v>
      </c>
      <c r="H7220" s="34">
        <f t="shared" si="833"/>
        <v>231.36</v>
      </c>
      <c r="I7220" s="34">
        <f t="shared" si="833"/>
        <v>1099.3399999999999</v>
      </c>
    </row>
    <row r="7221" spans="1:9">
      <c r="A7221" s="81">
        <f t="shared" si="828"/>
        <v>595800402008</v>
      </c>
      <c r="B7221">
        <v>5958004</v>
      </c>
      <c r="C7221" t="s">
        <v>1168</v>
      </c>
      <c r="D7221" s="1">
        <v>39813</v>
      </c>
      <c r="E7221" s="34">
        <f t="shared" si="833"/>
        <v>19347.849999999999</v>
      </c>
      <c r="F7221" s="34">
        <f t="shared" si="833"/>
        <v>3491.72</v>
      </c>
      <c r="G7221" s="34">
        <f t="shared" si="833"/>
        <v>2197.1999999999998</v>
      </c>
      <c r="H7221" s="34">
        <f t="shared" si="833"/>
        <v>212.14</v>
      </c>
      <c r="I7221" s="34">
        <f t="shared" si="833"/>
        <v>1082.3800000000001</v>
      </c>
    </row>
    <row r="7222" spans="1:9">
      <c r="A7222" s="81">
        <f t="shared" si="828"/>
        <v>595800402007</v>
      </c>
      <c r="B7222">
        <v>5958004</v>
      </c>
      <c r="C7222" t="s">
        <v>1168</v>
      </c>
      <c r="D7222" s="1">
        <v>39447</v>
      </c>
      <c r="E7222" s="34">
        <f t="shared" si="833"/>
        <v>19342.75</v>
      </c>
      <c r="F7222" s="34">
        <f t="shared" si="833"/>
        <v>3475.6099999999997</v>
      </c>
      <c r="G7222" s="34">
        <f t="shared" si="833"/>
        <v>2204.5500000000002</v>
      </c>
      <c r="H7222" s="34">
        <f t="shared" si="833"/>
        <v>213.22</v>
      </c>
      <c r="I7222" s="34">
        <f t="shared" si="833"/>
        <v>1057.8399999999999</v>
      </c>
    </row>
    <row r="7223" spans="1:9">
      <c r="A7223" s="81">
        <f t="shared" si="828"/>
        <v>595800402006</v>
      </c>
      <c r="B7223">
        <v>5958004</v>
      </c>
      <c r="C7223" t="s">
        <v>1168</v>
      </c>
      <c r="D7223" s="1">
        <v>39082</v>
      </c>
      <c r="E7223" s="34">
        <f t="shared" si="833"/>
        <v>19340.37</v>
      </c>
      <c r="F7223" s="34">
        <f t="shared" si="833"/>
        <v>3462.09</v>
      </c>
      <c r="G7223" s="34">
        <f t="shared" si="833"/>
        <v>2194.75</v>
      </c>
      <c r="H7223" s="34">
        <f t="shared" si="833"/>
        <v>210.66</v>
      </c>
      <c r="I7223" s="34">
        <f t="shared" si="833"/>
        <v>1056.68</v>
      </c>
    </row>
    <row r="7224" spans="1:9">
      <c r="A7224" s="81">
        <f t="shared" si="828"/>
        <v>595800802025</v>
      </c>
      <c r="B7224">
        <v>5958008</v>
      </c>
      <c r="C7224" t="s">
        <v>568</v>
      </c>
      <c r="D7224" s="1">
        <v>46022</v>
      </c>
      <c r="E7224" s="34" t="str">
        <f t="shared" ref="E7224:I7233" si="834">IF(YEAR($D7224)&lt;2016,VLOOKUP($A7224,LDB_alt,COLUMN()-1,FALSE),IFERROR(VLOOKUP($A7224,LDB_neu,COLUMN()-1,FALSE),""))</f>
        <v/>
      </c>
      <c r="F7224" s="34" t="str">
        <f t="shared" si="834"/>
        <v/>
      </c>
      <c r="G7224" s="34" t="str">
        <f t="shared" si="834"/>
        <v/>
      </c>
      <c r="H7224" s="34" t="str">
        <f t="shared" si="834"/>
        <v/>
      </c>
      <c r="I7224" s="34" t="str">
        <f t="shared" si="834"/>
        <v/>
      </c>
    </row>
    <row r="7225" spans="1:9">
      <c r="A7225" s="81">
        <f t="shared" si="828"/>
        <v>595800802024</v>
      </c>
      <c r="B7225">
        <v>5958008</v>
      </c>
      <c r="C7225" t="s">
        <v>568</v>
      </c>
      <c r="D7225" s="1">
        <v>45657</v>
      </c>
      <c r="E7225" s="34" t="str">
        <f t="shared" si="834"/>
        <v/>
      </c>
      <c r="F7225" s="34" t="str">
        <f t="shared" si="834"/>
        <v/>
      </c>
      <c r="G7225" s="34" t="str">
        <f t="shared" si="834"/>
        <v/>
      </c>
      <c r="H7225" s="34" t="str">
        <f t="shared" si="834"/>
        <v/>
      </c>
      <c r="I7225" s="34" t="str">
        <f t="shared" si="834"/>
        <v/>
      </c>
    </row>
    <row r="7226" spans="1:9">
      <c r="A7226" s="81">
        <f t="shared" si="828"/>
        <v>595800802023</v>
      </c>
      <c r="B7226">
        <v>5958008</v>
      </c>
      <c r="C7226" t="s">
        <v>568</v>
      </c>
      <c r="D7226" s="1">
        <v>45291</v>
      </c>
      <c r="E7226" s="34" t="str">
        <f t="shared" si="834"/>
        <v/>
      </c>
      <c r="F7226" s="34" t="str">
        <f t="shared" si="834"/>
        <v/>
      </c>
      <c r="G7226" s="34" t="str">
        <f t="shared" si="834"/>
        <v/>
      </c>
      <c r="H7226" s="34" t="str">
        <f t="shared" si="834"/>
        <v/>
      </c>
      <c r="I7226" s="34" t="str">
        <f t="shared" si="834"/>
        <v/>
      </c>
    </row>
    <row r="7227" spans="1:9">
      <c r="A7227" s="81">
        <f t="shared" si="828"/>
        <v>595800802022</v>
      </c>
      <c r="B7227">
        <v>5958008</v>
      </c>
      <c r="C7227" t="s">
        <v>568</v>
      </c>
      <c r="D7227" s="1">
        <v>44926</v>
      </c>
      <c r="E7227" s="34" t="str">
        <f t="shared" si="834"/>
        <v/>
      </c>
      <c r="F7227" s="34" t="str">
        <f t="shared" si="834"/>
        <v/>
      </c>
      <c r="G7227" s="34" t="str">
        <f t="shared" si="834"/>
        <v/>
      </c>
      <c r="H7227" s="34" t="str">
        <f t="shared" si="834"/>
        <v/>
      </c>
      <c r="I7227" s="34" t="str">
        <f t="shared" si="834"/>
        <v/>
      </c>
    </row>
    <row r="7228" spans="1:9">
      <c r="A7228" s="81">
        <f t="shared" si="828"/>
        <v>595800802021</v>
      </c>
      <c r="B7228">
        <v>5958008</v>
      </c>
      <c r="C7228" t="s">
        <v>568</v>
      </c>
      <c r="D7228" s="1">
        <v>44561</v>
      </c>
      <c r="E7228" s="34" t="str">
        <f t="shared" si="834"/>
        <v/>
      </c>
      <c r="F7228" s="34" t="str">
        <f t="shared" si="834"/>
        <v/>
      </c>
      <c r="G7228" s="34" t="str">
        <f t="shared" si="834"/>
        <v/>
      </c>
      <c r="H7228" s="34" t="str">
        <f t="shared" si="834"/>
        <v/>
      </c>
      <c r="I7228" s="34" t="str">
        <f t="shared" si="834"/>
        <v/>
      </c>
    </row>
    <row r="7229" spans="1:9">
      <c r="A7229" s="81">
        <f t="shared" si="828"/>
        <v>595800802020</v>
      </c>
      <c r="B7229">
        <v>5958008</v>
      </c>
      <c r="C7229" t="s">
        <v>568</v>
      </c>
      <c r="D7229" s="1">
        <v>44196</v>
      </c>
      <c r="E7229" s="34" t="str">
        <f t="shared" si="834"/>
        <v/>
      </c>
      <c r="F7229" s="34" t="str">
        <f t="shared" si="834"/>
        <v/>
      </c>
      <c r="G7229" s="34" t="str">
        <f t="shared" si="834"/>
        <v/>
      </c>
      <c r="H7229" s="34" t="str">
        <f t="shared" si="834"/>
        <v/>
      </c>
      <c r="I7229" s="34" t="str">
        <f t="shared" si="834"/>
        <v/>
      </c>
    </row>
    <row r="7230" spans="1:9">
      <c r="A7230" s="81">
        <f t="shared" si="828"/>
        <v>595800802019</v>
      </c>
      <c r="B7230">
        <v>5958008</v>
      </c>
      <c r="C7230" t="s">
        <v>568</v>
      </c>
      <c r="D7230" s="1">
        <v>43830</v>
      </c>
      <c r="E7230" s="34" t="str">
        <f t="shared" si="834"/>
        <v/>
      </c>
      <c r="F7230" s="34" t="str">
        <f t="shared" si="834"/>
        <v/>
      </c>
      <c r="G7230" s="34" t="str">
        <f t="shared" si="834"/>
        <v/>
      </c>
      <c r="H7230" s="34" t="str">
        <f t="shared" si="834"/>
        <v/>
      </c>
      <c r="I7230" s="34" t="str">
        <f t="shared" si="834"/>
        <v/>
      </c>
    </row>
    <row r="7231" spans="1:9">
      <c r="A7231" s="81">
        <f t="shared" si="828"/>
        <v>595800802018</v>
      </c>
      <c r="B7231">
        <v>5958008</v>
      </c>
      <c r="C7231" t="s">
        <v>568</v>
      </c>
      <c r="D7231" s="1">
        <v>43465</v>
      </c>
      <c r="E7231" s="34">
        <f t="shared" si="834"/>
        <v>6948</v>
      </c>
      <c r="F7231" s="34">
        <f t="shared" si="834"/>
        <v>967</v>
      </c>
      <c r="G7231" s="34">
        <f t="shared" si="834"/>
        <v>459</v>
      </c>
      <c r="H7231" s="34">
        <f t="shared" si="834"/>
        <v>77</v>
      </c>
      <c r="I7231" s="34">
        <f t="shared" si="834"/>
        <v>431</v>
      </c>
    </row>
    <row r="7232" spans="1:9">
      <c r="A7232" s="81">
        <f t="shared" si="828"/>
        <v>595800802017</v>
      </c>
      <c r="B7232">
        <v>5958008</v>
      </c>
      <c r="C7232" t="s">
        <v>568</v>
      </c>
      <c r="D7232" s="1">
        <v>43100</v>
      </c>
      <c r="E7232" s="34">
        <f t="shared" si="834"/>
        <v>6948</v>
      </c>
      <c r="F7232" s="34">
        <f t="shared" si="834"/>
        <v>967</v>
      </c>
      <c r="G7232" s="34">
        <f t="shared" si="834"/>
        <v>459</v>
      </c>
      <c r="H7232" s="34">
        <f t="shared" si="834"/>
        <v>77</v>
      </c>
      <c r="I7232" s="34">
        <f t="shared" si="834"/>
        <v>431</v>
      </c>
    </row>
    <row r="7233" spans="1:9">
      <c r="A7233" s="81">
        <f t="shared" si="828"/>
        <v>595800802016</v>
      </c>
      <c r="B7233">
        <v>5958008</v>
      </c>
      <c r="C7233" t="s">
        <v>568</v>
      </c>
      <c r="D7233" s="1">
        <v>42735</v>
      </c>
      <c r="E7233" s="34">
        <f t="shared" si="834"/>
        <v>6948</v>
      </c>
      <c r="F7233" s="34">
        <f t="shared" si="834"/>
        <v>967</v>
      </c>
      <c r="G7233" s="34">
        <f t="shared" si="834"/>
        <v>459</v>
      </c>
      <c r="H7233" s="34">
        <f t="shared" si="834"/>
        <v>77</v>
      </c>
      <c r="I7233" s="34">
        <f t="shared" si="834"/>
        <v>431</v>
      </c>
    </row>
    <row r="7234" spans="1:9">
      <c r="A7234" s="81">
        <f t="shared" si="828"/>
        <v>595800802015</v>
      </c>
      <c r="B7234">
        <v>5958008</v>
      </c>
      <c r="C7234" t="s">
        <v>568</v>
      </c>
      <c r="D7234" s="1">
        <v>42369</v>
      </c>
      <c r="E7234" s="34">
        <f t="shared" ref="E7234:I7243" si="835">IF(YEAR($D7234)&lt;2016,VLOOKUP($A7234,LDB_alt,COLUMN()-1,FALSE),IFERROR(VLOOKUP($A7234,LDB_neu,COLUMN()-1,FALSE),""))</f>
        <v>6948.03</v>
      </c>
      <c r="F7234" s="34">
        <f t="shared" si="835"/>
        <v>961.77</v>
      </c>
      <c r="G7234" s="34">
        <f t="shared" si="835"/>
        <v>466.92</v>
      </c>
      <c r="H7234" s="34">
        <f t="shared" si="835"/>
        <v>59.17</v>
      </c>
      <c r="I7234" s="34">
        <f t="shared" si="835"/>
        <v>435.68</v>
      </c>
    </row>
    <row r="7235" spans="1:9">
      <c r="A7235" s="81">
        <f t="shared" si="828"/>
        <v>595800802014</v>
      </c>
      <c r="B7235">
        <v>5958008</v>
      </c>
      <c r="C7235" t="s">
        <v>568</v>
      </c>
      <c r="D7235" s="1">
        <v>42004</v>
      </c>
      <c r="E7235" s="34">
        <f t="shared" si="835"/>
        <v>6948.03</v>
      </c>
      <c r="F7235" s="34">
        <f t="shared" si="835"/>
        <v>959.93999999999994</v>
      </c>
      <c r="G7235" s="34">
        <f t="shared" si="835"/>
        <v>467.7</v>
      </c>
      <c r="H7235" s="34">
        <f t="shared" si="835"/>
        <v>58.47</v>
      </c>
      <c r="I7235" s="34">
        <f t="shared" si="835"/>
        <v>433.77</v>
      </c>
    </row>
    <row r="7236" spans="1:9">
      <c r="A7236" s="81">
        <f t="shared" si="828"/>
        <v>595800802013</v>
      </c>
      <c r="B7236">
        <v>5958008</v>
      </c>
      <c r="C7236" t="s">
        <v>568</v>
      </c>
      <c r="D7236" s="1">
        <v>41639</v>
      </c>
      <c r="E7236" s="34">
        <f t="shared" si="835"/>
        <v>6948.03</v>
      </c>
      <c r="F7236" s="34">
        <f t="shared" si="835"/>
        <v>946.92000000000007</v>
      </c>
      <c r="G7236" s="34">
        <f t="shared" si="835"/>
        <v>469.51</v>
      </c>
      <c r="H7236" s="34">
        <f t="shared" si="835"/>
        <v>59.21</v>
      </c>
      <c r="I7236" s="34">
        <f t="shared" si="835"/>
        <v>418.2</v>
      </c>
    </row>
    <row r="7237" spans="1:9">
      <c r="A7237" s="81">
        <f t="shared" ref="A7237:A7300" si="836">(LEFT(B7237&amp;"00000000",8)&amp;YEAR(D7237))+0</f>
        <v>595800802012</v>
      </c>
      <c r="B7237">
        <v>5958008</v>
      </c>
      <c r="C7237" t="s">
        <v>568</v>
      </c>
      <c r="D7237" s="1">
        <v>41274</v>
      </c>
      <c r="E7237" s="34">
        <f t="shared" si="835"/>
        <v>6948.03</v>
      </c>
      <c r="F7237" s="34">
        <f t="shared" si="835"/>
        <v>918.14</v>
      </c>
      <c r="G7237" s="34">
        <f t="shared" si="835"/>
        <v>460.44</v>
      </c>
      <c r="H7237" s="34">
        <f t="shared" si="835"/>
        <v>55.42</v>
      </c>
      <c r="I7237" s="34">
        <f t="shared" si="835"/>
        <v>402.28</v>
      </c>
    </row>
    <row r="7238" spans="1:9">
      <c r="A7238" s="81">
        <f t="shared" si="836"/>
        <v>595800802011</v>
      </c>
      <c r="B7238">
        <v>5958008</v>
      </c>
      <c r="C7238" t="s">
        <v>568</v>
      </c>
      <c r="D7238" s="1">
        <v>40908</v>
      </c>
      <c r="E7238" s="34">
        <f t="shared" si="835"/>
        <v>6948.02</v>
      </c>
      <c r="F7238" s="34">
        <f t="shared" si="835"/>
        <v>904.06999999999994</v>
      </c>
      <c r="G7238" s="34">
        <f t="shared" si="835"/>
        <v>461.82</v>
      </c>
      <c r="H7238" s="34">
        <f t="shared" si="835"/>
        <v>51.42</v>
      </c>
      <c r="I7238" s="34">
        <f t="shared" si="835"/>
        <v>390.83</v>
      </c>
    </row>
    <row r="7239" spans="1:9">
      <c r="A7239" s="81">
        <f t="shared" si="836"/>
        <v>595800802010</v>
      </c>
      <c r="B7239">
        <v>5958008</v>
      </c>
      <c r="C7239" t="s">
        <v>568</v>
      </c>
      <c r="D7239" s="1">
        <v>40543</v>
      </c>
      <c r="E7239" s="34">
        <f t="shared" si="835"/>
        <v>6948.02</v>
      </c>
      <c r="F7239" s="34">
        <f t="shared" si="835"/>
        <v>867.51</v>
      </c>
      <c r="G7239" s="34">
        <f t="shared" si="835"/>
        <v>442.15</v>
      </c>
      <c r="H7239" s="34">
        <f t="shared" si="835"/>
        <v>51.71</v>
      </c>
      <c r="I7239" s="34">
        <f t="shared" si="835"/>
        <v>373.65</v>
      </c>
    </row>
    <row r="7240" spans="1:9">
      <c r="A7240" s="81">
        <f t="shared" si="836"/>
        <v>595800802009</v>
      </c>
      <c r="B7240">
        <v>5958008</v>
      </c>
      <c r="C7240" t="s">
        <v>568</v>
      </c>
      <c r="D7240" s="1">
        <v>40178</v>
      </c>
      <c r="E7240" s="34">
        <f t="shared" si="835"/>
        <v>6935.86</v>
      </c>
      <c r="F7240" s="34">
        <f t="shared" si="835"/>
        <v>843.58999999999992</v>
      </c>
      <c r="G7240" s="34">
        <f t="shared" si="835"/>
        <v>440.86</v>
      </c>
      <c r="H7240" s="34">
        <f t="shared" si="835"/>
        <v>49.83</v>
      </c>
      <c r="I7240" s="34">
        <f t="shared" si="835"/>
        <v>352.9</v>
      </c>
    </row>
    <row r="7241" spans="1:9">
      <c r="A7241" s="81">
        <f t="shared" si="836"/>
        <v>595800802008</v>
      </c>
      <c r="B7241">
        <v>5958008</v>
      </c>
      <c r="C7241" t="s">
        <v>568</v>
      </c>
      <c r="D7241" s="1">
        <v>39813</v>
      </c>
      <c r="E7241" s="34">
        <f t="shared" si="835"/>
        <v>6936.35</v>
      </c>
      <c r="F7241" s="34">
        <f t="shared" si="835"/>
        <v>825.26</v>
      </c>
      <c r="G7241" s="34">
        <f t="shared" si="835"/>
        <v>456.42</v>
      </c>
      <c r="H7241" s="34">
        <f t="shared" si="835"/>
        <v>34.270000000000003</v>
      </c>
      <c r="I7241" s="34">
        <f t="shared" si="835"/>
        <v>334.57</v>
      </c>
    </row>
    <row r="7242" spans="1:9">
      <c r="A7242" s="81">
        <f t="shared" si="836"/>
        <v>595800802007</v>
      </c>
      <c r="B7242">
        <v>5958008</v>
      </c>
      <c r="C7242" t="s">
        <v>568</v>
      </c>
      <c r="D7242" s="1">
        <v>39447</v>
      </c>
      <c r="E7242" s="34">
        <f t="shared" si="835"/>
        <v>6936.35</v>
      </c>
      <c r="F7242" s="34">
        <f t="shared" si="835"/>
        <v>823.5</v>
      </c>
      <c r="G7242" s="34">
        <f t="shared" si="835"/>
        <v>454.82</v>
      </c>
      <c r="H7242" s="34">
        <f t="shared" si="835"/>
        <v>34.42</v>
      </c>
      <c r="I7242" s="34">
        <f t="shared" si="835"/>
        <v>334.26</v>
      </c>
    </row>
    <row r="7243" spans="1:9">
      <c r="A7243" s="81">
        <f t="shared" si="836"/>
        <v>595800802006</v>
      </c>
      <c r="B7243">
        <v>5958008</v>
      </c>
      <c r="C7243" t="s">
        <v>568</v>
      </c>
      <c r="D7243" s="1">
        <v>39082</v>
      </c>
      <c r="E7243" s="34">
        <f t="shared" si="835"/>
        <v>6935.56</v>
      </c>
      <c r="F7243" s="34">
        <f t="shared" si="835"/>
        <v>821.39</v>
      </c>
      <c r="G7243" s="34">
        <f t="shared" si="835"/>
        <v>454.83</v>
      </c>
      <c r="H7243" s="34">
        <f t="shared" si="835"/>
        <v>34.31</v>
      </c>
      <c r="I7243" s="34">
        <f t="shared" si="835"/>
        <v>332.25</v>
      </c>
    </row>
    <row r="7244" spans="1:9">
      <c r="A7244" s="81">
        <f t="shared" si="836"/>
        <v>595801202025</v>
      </c>
      <c r="B7244">
        <v>5958012</v>
      </c>
      <c r="C7244" t="s">
        <v>1169</v>
      </c>
      <c r="D7244" s="1">
        <v>46022</v>
      </c>
      <c r="E7244" s="34" t="str">
        <f t="shared" ref="E7244:I7253" si="837">IF(YEAR($D7244)&lt;2016,VLOOKUP($A7244,LDB_alt,COLUMN()-1,FALSE),IFERROR(VLOOKUP($A7244,LDB_neu,COLUMN()-1,FALSE),""))</f>
        <v/>
      </c>
      <c r="F7244" s="34" t="str">
        <f t="shared" si="837"/>
        <v/>
      </c>
      <c r="G7244" s="34" t="str">
        <f t="shared" si="837"/>
        <v/>
      </c>
      <c r="H7244" s="34" t="str">
        <f t="shared" si="837"/>
        <v/>
      </c>
      <c r="I7244" s="34" t="str">
        <f t="shared" si="837"/>
        <v/>
      </c>
    </row>
    <row r="7245" spans="1:9">
      <c r="A7245" s="81">
        <f t="shared" si="836"/>
        <v>595801202024</v>
      </c>
      <c r="B7245">
        <v>5958012</v>
      </c>
      <c r="C7245" t="s">
        <v>1169</v>
      </c>
      <c r="D7245" s="1">
        <v>45657</v>
      </c>
      <c r="E7245" s="34" t="str">
        <f t="shared" si="837"/>
        <v/>
      </c>
      <c r="F7245" s="34" t="str">
        <f t="shared" si="837"/>
        <v/>
      </c>
      <c r="G7245" s="34" t="str">
        <f t="shared" si="837"/>
        <v/>
      </c>
      <c r="H7245" s="34" t="str">
        <f t="shared" si="837"/>
        <v/>
      </c>
      <c r="I7245" s="34" t="str">
        <f t="shared" si="837"/>
        <v/>
      </c>
    </row>
    <row r="7246" spans="1:9">
      <c r="A7246" s="81">
        <f t="shared" si="836"/>
        <v>595801202023</v>
      </c>
      <c r="B7246">
        <v>5958012</v>
      </c>
      <c r="C7246" t="s">
        <v>1169</v>
      </c>
      <c r="D7246" s="1">
        <v>45291</v>
      </c>
      <c r="E7246" s="34" t="str">
        <f t="shared" si="837"/>
        <v/>
      </c>
      <c r="F7246" s="34" t="str">
        <f t="shared" si="837"/>
        <v/>
      </c>
      <c r="G7246" s="34" t="str">
        <f t="shared" si="837"/>
        <v/>
      </c>
      <c r="H7246" s="34" t="str">
        <f t="shared" si="837"/>
        <v/>
      </c>
      <c r="I7246" s="34" t="str">
        <f t="shared" si="837"/>
        <v/>
      </c>
    </row>
    <row r="7247" spans="1:9">
      <c r="A7247" s="81">
        <f t="shared" si="836"/>
        <v>595801202022</v>
      </c>
      <c r="B7247">
        <v>5958012</v>
      </c>
      <c r="C7247" t="s">
        <v>1169</v>
      </c>
      <c r="D7247" s="1">
        <v>44926</v>
      </c>
      <c r="E7247" s="34" t="str">
        <f t="shared" si="837"/>
        <v/>
      </c>
      <c r="F7247" s="34" t="str">
        <f t="shared" si="837"/>
        <v/>
      </c>
      <c r="G7247" s="34" t="str">
        <f t="shared" si="837"/>
        <v/>
      </c>
      <c r="H7247" s="34" t="str">
        <f t="shared" si="837"/>
        <v/>
      </c>
      <c r="I7247" s="34" t="str">
        <f t="shared" si="837"/>
        <v/>
      </c>
    </row>
    <row r="7248" spans="1:9">
      <c r="A7248" s="81">
        <f t="shared" si="836"/>
        <v>595801202021</v>
      </c>
      <c r="B7248">
        <v>5958012</v>
      </c>
      <c r="C7248" t="s">
        <v>1169</v>
      </c>
      <c r="D7248" s="1">
        <v>44561</v>
      </c>
      <c r="E7248" s="34" t="str">
        <f t="shared" si="837"/>
        <v/>
      </c>
      <c r="F7248" s="34" t="str">
        <f t="shared" si="837"/>
        <v/>
      </c>
      <c r="G7248" s="34" t="str">
        <f t="shared" si="837"/>
        <v/>
      </c>
      <c r="H7248" s="34" t="str">
        <f t="shared" si="837"/>
        <v/>
      </c>
      <c r="I7248" s="34" t="str">
        <f t="shared" si="837"/>
        <v/>
      </c>
    </row>
    <row r="7249" spans="1:9">
      <c r="A7249" s="81">
        <f t="shared" si="836"/>
        <v>595801202020</v>
      </c>
      <c r="B7249">
        <v>5958012</v>
      </c>
      <c r="C7249" t="s">
        <v>1169</v>
      </c>
      <c r="D7249" s="1">
        <v>44196</v>
      </c>
      <c r="E7249" s="34" t="str">
        <f t="shared" si="837"/>
        <v/>
      </c>
      <c r="F7249" s="34" t="str">
        <f t="shared" si="837"/>
        <v/>
      </c>
      <c r="G7249" s="34" t="str">
        <f t="shared" si="837"/>
        <v/>
      </c>
      <c r="H7249" s="34" t="str">
        <f t="shared" si="837"/>
        <v/>
      </c>
      <c r="I7249" s="34" t="str">
        <f t="shared" si="837"/>
        <v/>
      </c>
    </row>
    <row r="7250" spans="1:9">
      <c r="A7250" s="81">
        <f t="shared" si="836"/>
        <v>595801202019</v>
      </c>
      <c r="B7250">
        <v>5958012</v>
      </c>
      <c r="C7250" t="s">
        <v>1169</v>
      </c>
      <c r="D7250" s="1">
        <v>43830</v>
      </c>
      <c r="E7250" s="34" t="str">
        <f t="shared" si="837"/>
        <v/>
      </c>
      <c r="F7250" s="34" t="str">
        <f t="shared" si="837"/>
        <v/>
      </c>
      <c r="G7250" s="34" t="str">
        <f t="shared" si="837"/>
        <v/>
      </c>
      <c r="H7250" s="34" t="str">
        <f t="shared" si="837"/>
        <v/>
      </c>
      <c r="I7250" s="34" t="str">
        <f t="shared" si="837"/>
        <v/>
      </c>
    </row>
    <row r="7251" spans="1:9">
      <c r="A7251" s="81">
        <f t="shared" si="836"/>
        <v>595801202018</v>
      </c>
      <c r="B7251">
        <v>5958012</v>
      </c>
      <c r="C7251" t="s">
        <v>1169</v>
      </c>
      <c r="D7251" s="1">
        <v>43465</v>
      </c>
      <c r="E7251" s="34">
        <f t="shared" si="837"/>
        <v>22916</v>
      </c>
      <c r="F7251" s="34">
        <f t="shared" si="837"/>
        <v>2635</v>
      </c>
      <c r="G7251" s="34">
        <f t="shared" si="837"/>
        <v>1244</v>
      </c>
      <c r="H7251" s="34">
        <f t="shared" si="837"/>
        <v>186</v>
      </c>
      <c r="I7251" s="34">
        <f t="shared" si="837"/>
        <v>1205</v>
      </c>
    </row>
    <row r="7252" spans="1:9">
      <c r="A7252" s="81">
        <f t="shared" si="836"/>
        <v>595801202017</v>
      </c>
      <c r="B7252">
        <v>5958012</v>
      </c>
      <c r="C7252" t="s">
        <v>1169</v>
      </c>
      <c r="D7252" s="1">
        <v>43100</v>
      </c>
      <c r="E7252" s="34">
        <f t="shared" si="837"/>
        <v>22916</v>
      </c>
      <c r="F7252" s="34">
        <f t="shared" si="837"/>
        <v>2631</v>
      </c>
      <c r="G7252" s="34">
        <f t="shared" si="837"/>
        <v>1240</v>
      </c>
      <c r="H7252" s="34">
        <f t="shared" si="837"/>
        <v>186</v>
      </c>
      <c r="I7252" s="34">
        <f t="shared" si="837"/>
        <v>1205</v>
      </c>
    </row>
    <row r="7253" spans="1:9">
      <c r="A7253" s="81">
        <f t="shared" si="836"/>
        <v>595801202016</v>
      </c>
      <c r="B7253">
        <v>5958012</v>
      </c>
      <c r="C7253" t="s">
        <v>1169</v>
      </c>
      <c r="D7253" s="1">
        <v>42735</v>
      </c>
      <c r="E7253" s="34">
        <f t="shared" si="837"/>
        <v>22916</v>
      </c>
      <c r="F7253" s="34">
        <f t="shared" si="837"/>
        <v>2627</v>
      </c>
      <c r="G7253" s="34">
        <f t="shared" si="837"/>
        <v>1236</v>
      </c>
      <c r="H7253" s="34">
        <f t="shared" si="837"/>
        <v>186</v>
      </c>
      <c r="I7253" s="34">
        <f t="shared" si="837"/>
        <v>1205</v>
      </c>
    </row>
    <row r="7254" spans="1:9">
      <c r="A7254" s="81">
        <f t="shared" si="836"/>
        <v>595801202015</v>
      </c>
      <c r="B7254">
        <v>5958012</v>
      </c>
      <c r="C7254" t="s">
        <v>1169</v>
      </c>
      <c r="D7254" s="1">
        <v>42369</v>
      </c>
      <c r="E7254" s="34">
        <f t="shared" ref="E7254:I7263" si="838">IF(YEAR($D7254)&lt;2016,VLOOKUP($A7254,LDB_alt,COLUMN()-1,FALSE),IFERROR(VLOOKUP($A7254,LDB_neu,COLUMN()-1,FALSE),""))</f>
        <v>22915.98</v>
      </c>
      <c r="F7254" s="34">
        <f t="shared" si="838"/>
        <v>2617.21</v>
      </c>
      <c r="G7254" s="34">
        <f t="shared" si="838"/>
        <v>1265.3399999999999</v>
      </c>
      <c r="H7254" s="34">
        <f t="shared" si="838"/>
        <v>149.59</v>
      </c>
      <c r="I7254" s="34">
        <f t="shared" si="838"/>
        <v>1202.28</v>
      </c>
    </row>
    <row r="7255" spans="1:9">
      <c r="A7255" s="81">
        <f t="shared" si="836"/>
        <v>595801202014</v>
      </c>
      <c r="B7255">
        <v>5958012</v>
      </c>
      <c r="C7255" t="s">
        <v>1169</v>
      </c>
      <c r="D7255" s="1">
        <v>42004</v>
      </c>
      <c r="E7255" s="34">
        <f t="shared" si="838"/>
        <v>22915.98</v>
      </c>
      <c r="F7255" s="34">
        <f t="shared" si="838"/>
        <v>2613.7600000000002</v>
      </c>
      <c r="G7255" s="34">
        <f t="shared" si="838"/>
        <v>1261.3599999999999</v>
      </c>
      <c r="H7255" s="34">
        <f t="shared" si="838"/>
        <v>151.15</v>
      </c>
      <c r="I7255" s="34">
        <f t="shared" si="838"/>
        <v>1201.25</v>
      </c>
    </row>
    <row r="7256" spans="1:9">
      <c r="A7256" s="81">
        <f t="shared" si="836"/>
        <v>595801202013</v>
      </c>
      <c r="B7256">
        <v>5958012</v>
      </c>
      <c r="C7256" t="s">
        <v>1169</v>
      </c>
      <c r="D7256" s="1">
        <v>41639</v>
      </c>
      <c r="E7256" s="34">
        <f t="shared" si="838"/>
        <v>22915.98</v>
      </c>
      <c r="F7256" s="34">
        <f t="shared" si="838"/>
        <v>2632.24</v>
      </c>
      <c r="G7256" s="34">
        <f t="shared" si="838"/>
        <v>1278.29</v>
      </c>
      <c r="H7256" s="34">
        <f t="shared" si="838"/>
        <v>152.05000000000001</v>
      </c>
      <c r="I7256" s="34">
        <f t="shared" si="838"/>
        <v>1201.9000000000001</v>
      </c>
    </row>
    <row r="7257" spans="1:9">
      <c r="A7257" s="81">
        <f t="shared" si="836"/>
        <v>595801202012</v>
      </c>
      <c r="B7257">
        <v>5958012</v>
      </c>
      <c r="C7257" t="s">
        <v>1169</v>
      </c>
      <c r="D7257" s="1">
        <v>41274</v>
      </c>
      <c r="E7257" s="34">
        <f t="shared" si="838"/>
        <v>22915.98</v>
      </c>
      <c r="F7257" s="34">
        <f t="shared" si="838"/>
        <v>2625.14</v>
      </c>
      <c r="G7257" s="34">
        <f t="shared" si="838"/>
        <v>1273.69</v>
      </c>
      <c r="H7257" s="34">
        <f t="shared" si="838"/>
        <v>149.84</v>
      </c>
      <c r="I7257" s="34">
        <f t="shared" si="838"/>
        <v>1201.6099999999999</v>
      </c>
    </row>
    <row r="7258" spans="1:9">
      <c r="A7258" s="81">
        <f t="shared" si="836"/>
        <v>595801202011</v>
      </c>
      <c r="B7258">
        <v>5958012</v>
      </c>
      <c r="C7258" t="s">
        <v>1169</v>
      </c>
      <c r="D7258" s="1">
        <v>40908</v>
      </c>
      <c r="E7258" s="34">
        <f t="shared" si="838"/>
        <v>22916.01</v>
      </c>
      <c r="F7258" s="34">
        <f t="shared" si="838"/>
        <v>2595.9700000000003</v>
      </c>
      <c r="G7258" s="34">
        <f t="shared" si="838"/>
        <v>1249.44</v>
      </c>
      <c r="H7258" s="34">
        <f t="shared" si="838"/>
        <v>148.41</v>
      </c>
      <c r="I7258" s="34">
        <f t="shared" si="838"/>
        <v>1198.1199999999999</v>
      </c>
    </row>
    <row r="7259" spans="1:9">
      <c r="A7259" s="81">
        <f t="shared" si="836"/>
        <v>595801202010</v>
      </c>
      <c r="B7259">
        <v>5958012</v>
      </c>
      <c r="C7259" t="s">
        <v>1169</v>
      </c>
      <c r="D7259" s="1">
        <v>40543</v>
      </c>
      <c r="E7259" s="34">
        <f t="shared" si="838"/>
        <v>22915.98</v>
      </c>
      <c r="F7259" s="34">
        <f t="shared" si="838"/>
        <v>2587.29</v>
      </c>
      <c r="G7259" s="34">
        <f t="shared" si="838"/>
        <v>1241.92</v>
      </c>
      <c r="H7259" s="34">
        <f t="shared" si="838"/>
        <v>149.13</v>
      </c>
      <c r="I7259" s="34">
        <f t="shared" si="838"/>
        <v>1196.24</v>
      </c>
    </row>
    <row r="7260" spans="1:9">
      <c r="A7260" s="81">
        <f t="shared" si="836"/>
        <v>595801202009</v>
      </c>
      <c r="B7260">
        <v>5958012</v>
      </c>
      <c r="C7260" t="s">
        <v>1169</v>
      </c>
      <c r="D7260" s="1">
        <v>40178</v>
      </c>
      <c r="E7260" s="34">
        <f t="shared" si="838"/>
        <v>22901.17</v>
      </c>
      <c r="F7260" s="34">
        <f t="shared" si="838"/>
        <v>2574.8100000000004</v>
      </c>
      <c r="G7260" s="34">
        <f t="shared" si="838"/>
        <v>1233.7</v>
      </c>
      <c r="H7260" s="34">
        <f t="shared" si="838"/>
        <v>146.87</v>
      </c>
      <c r="I7260" s="34">
        <f t="shared" si="838"/>
        <v>1194.24</v>
      </c>
    </row>
    <row r="7261" spans="1:9">
      <c r="A7261" s="81">
        <f t="shared" si="836"/>
        <v>595801202008</v>
      </c>
      <c r="B7261">
        <v>5958012</v>
      </c>
      <c r="C7261" t="s">
        <v>1169</v>
      </c>
      <c r="D7261" s="1">
        <v>39813</v>
      </c>
      <c r="E7261" s="34">
        <f t="shared" si="838"/>
        <v>22899.439999999999</v>
      </c>
      <c r="F7261" s="34">
        <f t="shared" si="838"/>
        <v>2525.4300000000003</v>
      </c>
      <c r="G7261" s="34">
        <f t="shared" si="838"/>
        <v>1221.1500000000001</v>
      </c>
      <c r="H7261" s="34">
        <f t="shared" si="838"/>
        <v>127.85</v>
      </c>
      <c r="I7261" s="34">
        <f t="shared" si="838"/>
        <v>1176.43</v>
      </c>
    </row>
    <row r="7262" spans="1:9">
      <c r="A7262" s="81">
        <f t="shared" si="836"/>
        <v>595801202007</v>
      </c>
      <c r="B7262">
        <v>5958012</v>
      </c>
      <c r="C7262" t="s">
        <v>1169</v>
      </c>
      <c r="D7262" s="1">
        <v>39447</v>
      </c>
      <c r="E7262" s="34">
        <f t="shared" si="838"/>
        <v>22899.48</v>
      </c>
      <c r="F7262" s="34">
        <f t="shared" si="838"/>
        <v>2456.62</v>
      </c>
      <c r="G7262" s="34">
        <f t="shared" si="838"/>
        <v>1185.8699999999999</v>
      </c>
      <c r="H7262" s="34">
        <f t="shared" si="838"/>
        <v>108.76</v>
      </c>
      <c r="I7262" s="34">
        <f t="shared" si="838"/>
        <v>1161.99</v>
      </c>
    </row>
    <row r="7263" spans="1:9">
      <c r="A7263" s="81">
        <f t="shared" si="836"/>
        <v>595801202006</v>
      </c>
      <c r="B7263">
        <v>5958012</v>
      </c>
      <c r="C7263" t="s">
        <v>1169</v>
      </c>
      <c r="D7263" s="1">
        <v>39082</v>
      </c>
      <c r="E7263" s="34">
        <f t="shared" si="838"/>
        <v>22898.45</v>
      </c>
      <c r="F7263" s="34">
        <f t="shared" si="838"/>
        <v>2411.3000000000002</v>
      </c>
      <c r="G7263" s="34">
        <f t="shared" si="838"/>
        <v>1153.33</v>
      </c>
      <c r="H7263" s="34">
        <f t="shared" si="838"/>
        <v>100.16</v>
      </c>
      <c r="I7263" s="34">
        <f t="shared" si="838"/>
        <v>1157.81</v>
      </c>
    </row>
    <row r="7264" spans="1:9">
      <c r="A7264" s="81">
        <f t="shared" si="836"/>
        <v>595801602025</v>
      </c>
      <c r="B7264">
        <v>5958016</v>
      </c>
      <c r="C7264" t="s">
        <v>569</v>
      </c>
      <c r="D7264" s="1">
        <v>46022</v>
      </c>
      <c r="E7264" s="34" t="str">
        <f t="shared" ref="E7264:I7273" si="839">IF(YEAR($D7264)&lt;2016,VLOOKUP($A7264,LDB_alt,COLUMN()-1,FALSE),IFERROR(VLOOKUP($A7264,LDB_neu,COLUMN()-1,FALSE),""))</f>
        <v/>
      </c>
      <c r="F7264" s="34" t="str">
        <f t="shared" si="839"/>
        <v/>
      </c>
      <c r="G7264" s="34" t="str">
        <f t="shared" si="839"/>
        <v/>
      </c>
      <c r="H7264" s="34" t="str">
        <f t="shared" si="839"/>
        <v/>
      </c>
      <c r="I7264" s="34" t="str">
        <f t="shared" si="839"/>
        <v/>
      </c>
    </row>
    <row r="7265" spans="1:9">
      <c r="A7265" s="81">
        <f t="shared" si="836"/>
        <v>595801602024</v>
      </c>
      <c r="B7265">
        <v>5958016</v>
      </c>
      <c r="C7265" t="s">
        <v>569</v>
      </c>
      <c r="D7265" s="1">
        <v>45657</v>
      </c>
      <c r="E7265" s="34" t="str">
        <f t="shared" si="839"/>
        <v/>
      </c>
      <c r="F7265" s="34" t="str">
        <f t="shared" si="839"/>
        <v/>
      </c>
      <c r="G7265" s="34" t="str">
        <f t="shared" si="839"/>
        <v/>
      </c>
      <c r="H7265" s="34" t="str">
        <f t="shared" si="839"/>
        <v/>
      </c>
      <c r="I7265" s="34" t="str">
        <f t="shared" si="839"/>
        <v/>
      </c>
    </row>
    <row r="7266" spans="1:9">
      <c r="A7266" s="81">
        <f t="shared" si="836"/>
        <v>595801602023</v>
      </c>
      <c r="B7266">
        <v>5958016</v>
      </c>
      <c r="C7266" t="s">
        <v>569</v>
      </c>
      <c r="D7266" s="1">
        <v>45291</v>
      </c>
      <c r="E7266" s="34" t="str">
        <f t="shared" si="839"/>
        <v/>
      </c>
      <c r="F7266" s="34" t="str">
        <f t="shared" si="839"/>
        <v/>
      </c>
      <c r="G7266" s="34" t="str">
        <f t="shared" si="839"/>
        <v/>
      </c>
      <c r="H7266" s="34" t="str">
        <f t="shared" si="839"/>
        <v/>
      </c>
      <c r="I7266" s="34" t="str">
        <f t="shared" si="839"/>
        <v/>
      </c>
    </row>
    <row r="7267" spans="1:9">
      <c r="A7267" s="81">
        <f t="shared" si="836"/>
        <v>595801602022</v>
      </c>
      <c r="B7267">
        <v>5958016</v>
      </c>
      <c r="C7267" t="s">
        <v>569</v>
      </c>
      <c r="D7267" s="1">
        <v>44926</v>
      </c>
      <c r="E7267" s="34" t="str">
        <f t="shared" si="839"/>
        <v/>
      </c>
      <c r="F7267" s="34" t="str">
        <f t="shared" si="839"/>
        <v/>
      </c>
      <c r="G7267" s="34" t="str">
        <f t="shared" si="839"/>
        <v/>
      </c>
      <c r="H7267" s="34" t="str">
        <f t="shared" si="839"/>
        <v/>
      </c>
      <c r="I7267" s="34" t="str">
        <f t="shared" si="839"/>
        <v/>
      </c>
    </row>
    <row r="7268" spans="1:9">
      <c r="A7268" s="81">
        <f t="shared" si="836"/>
        <v>595801602021</v>
      </c>
      <c r="B7268">
        <v>5958016</v>
      </c>
      <c r="C7268" t="s">
        <v>569</v>
      </c>
      <c r="D7268" s="1">
        <v>44561</v>
      </c>
      <c r="E7268" s="34" t="str">
        <f t="shared" si="839"/>
        <v/>
      </c>
      <c r="F7268" s="34" t="str">
        <f t="shared" si="839"/>
        <v/>
      </c>
      <c r="G7268" s="34" t="str">
        <f t="shared" si="839"/>
        <v/>
      </c>
      <c r="H7268" s="34" t="str">
        <f t="shared" si="839"/>
        <v/>
      </c>
      <c r="I7268" s="34" t="str">
        <f t="shared" si="839"/>
        <v/>
      </c>
    </row>
    <row r="7269" spans="1:9">
      <c r="A7269" s="81">
        <f t="shared" si="836"/>
        <v>595801602020</v>
      </c>
      <c r="B7269">
        <v>5958016</v>
      </c>
      <c r="C7269" t="s">
        <v>569</v>
      </c>
      <c r="D7269" s="1">
        <v>44196</v>
      </c>
      <c r="E7269" s="34" t="str">
        <f t="shared" si="839"/>
        <v/>
      </c>
      <c r="F7269" s="34" t="str">
        <f t="shared" si="839"/>
        <v/>
      </c>
      <c r="G7269" s="34" t="str">
        <f t="shared" si="839"/>
        <v/>
      </c>
      <c r="H7269" s="34" t="str">
        <f t="shared" si="839"/>
        <v/>
      </c>
      <c r="I7269" s="34" t="str">
        <f t="shared" si="839"/>
        <v/>
      </c>
    </row>
    <row r="7270" spans="1:9">
      <c r="A7270" s="81">
        <f t="shared" si="836"/>
        <v>595801602019</v>
      </c>
      <c r="B7270">
        <v>5958016</v>
      </c>
      <c r="C7270" t="s">
        <v>569</v>
      </c>
      <c r="D7270" s="1">
        <v>43830</v>
      </c>
      <c r="E7270" s="34" t="str">
        <f t="shared" si="839"/>
        <v/>
      </c>
      <c r="F7270" s="34" t="str">
        <f t="shared" si="839"/>
        <v/>
      </c>
      <c r="G7270" s="34" t="str">
        <f t="shared" si="839"/>
        <v/>
      </c>
      <c r="H7270" s="34" t="str">
        <f t="shared" si="839"/>
        <v/>
      </c>
      <c r="I7270" s="34" t="str">
        <f t="shared" si="839"/>
        <v/>
      </c>
    </row>
    <row r="7271" spans="1:9">
      <c r="A7271" s="81">
        <f t="shared" si="836"/>
        <v>595801602018</v>
      </c>
      <c r="B7271">
        <v>5958016</v>
      </c>
      <c r="C7271" t="s">
        <v>569</v>
      </c>
      <c r="D7271" s="1">
        <v>43465</v>
      </c>
      <c r="E7271" s="34">
        <f t="shared" si="839"/>
        <v>11335</v>
      </c>
      <c r="F7271" s="34">
        <f t="shared" si="839"/>
        <v>1223</v>
      </c>
      <c r="G7271" s="34">
        <f t="shared" si="839"/>
        <v>458</v>
      </c>
      <c r="H7271" s="34">
        <f t="shared" si="839"/>
        <v>46</v>
      </c>
      <c r="I7271" s="34">
        <f t="shared" si="839"/>
        <v>719</v>
      </c>
    </row>
    <row r="7272" spans="1:9">
      <c r="A7272" s="81">
        <f t="shared" si="836"/>
        <v>595801602017</v>
      </c>
      <c r="B7272">
        <v>5958016</v>
      </c>
      <c r="C7272" t="s">
        <v>569</v>
      </c>
      <c r="D7272" s="1">
        <v>43100</v>
      </c>
      <c r="E7272" s="34">
        <f t="shared" si="839"/>
        <v>11335</v>
      </c>
      <c r="F7272" s="34">
        <f t="shared" si="839"/>
        <v>1209</v>
      </c>
      <c r="G7272" s="34">
        <f t="shared" si="839"/>
        <v>455</v>
      </c>
      <c r="H7272" s="34">
        <f t="shared" si="839"/>
        <v>41</v>
      </c>
      <c r="I7272" s="34">
        <f t="shared" si="839"/>
        <v>713</v>
      </c>
    </row>
    <row r="7273" spans="1:9">
      <c r="A7273" s="81">
        <f t="shared" si="836"/>
        <v>595801602016</v>
      </c>
      <c r="B7273">
        <v>5958016</v>
      </c>
      <c r="C7273" t="s">
        <v>569</v>
      </c>
      <c r="D7273" s="1">
        <v>42735</v>
      </c>
      <c r="E7273" s="34">
        <f t="shared" si="839"/>
        <v>11335</v>
      </c>
      <c r="F7273" s="34">
        <f t="shared" si="839"/>
        <v>1193</v>
      </c>
      <c r="G7273" s="34">
        <f t="shared" si="839"/>
        <v>452</v>
      </c>
      <c r="H7273" s="34">
        <f t="shared" si="839"/>
        <v>40</v>
      </c>
      <c r="I7273" s="34">
        <f t="shared" si="839"/>
        <v>701</v>
      </c>
    </row>
    <row r="7274" spans="1:9">
      <c r="A7274" s="81">
        <f t="shared" si="836"/>
        <v>595801602015</v>
      </c>
      <c r="B7274">
        <v>5958016</v>
      </c>
      <c r="C7274" t="s">
        <v>569</v>
      </c>
      <c r="D7274" s="1">
        <v>42369</v>
      </c>
      <c r="E7274" s="34">
        <f t="shared" ref="E7274:I7283" si="840">IF(YEAR($D7274)&lt;2016,VLOOKUP($A7274,LDB_alt,COLUMN()-1,FALSE),IFERROR(VLOOKUP($A7274,LDB_neu,COLUMN()-1,FALSE),""))</f>
        <v>11335.44</v>
      </c>
      <c r="F7274" s="34">
        <f t="shared" si="840"/>
        <v>1189.0999999999999</v>
      </c>
      <c r="G7274" s="34">
        <f t="shared" si="840"/>
        <v>459.27</v>
      </c>
      <c r="H7274" s="34">
        <f t="shared" si="840"/>
        <v>30.21</v>
      </c>
      <c r="I7274" s="34">
        <f t="shared" si="840"/>
        <v>699.62</v>
      </c>
    </row>
    <row r="7275" spans="1:9">
      <c r="A7275" s="81">
        <f t="shared" si="836"/>
        <v>595801602014</v>
      </c>
      <c r="B7275">
        <v>5958016</v>
      </c>
      <c r="C7275" t="s">
        <v>569</v>
      </c>
      <c r="D7275" s="1">
        <v>42004</v>
      </c>
      <c r="E7275" s="34">
        <f t="shared" si="840"/>
        <v>11335.44</v>
      </c>
      <c r="F7275" s="34">
        <f t="shared" si="840"/>
        <v>1184.3</v>
      </c>
      <c r="G7275" s="34">
        <f t="shared" si="840"/>
        <v>456.25</v>
      </c>
      <c r="H7275" s="34">
        <f t="shared" si="840"/>
        <v>29.83</v>
      </c>
      <c r="I7275" s="34">
        <f t="shared" si="840"/>
        <v>698.22</v>
      </c>
    </row>
    <row r="7276" spans="1:9">
      <c r="A7276" s="81">
        <f t="shared" si="836"/>
        <v>595801602013</v>
      </c>
      <c r="B7276">
        <v>5958016</v>
      </c>
      <c r="C7276" t="s">
        <v>569</v>
      </c>
      <c r="D7276" s="1">
        <v>41639</v>
      </c>
      <c r="E7276" s="34">
        <f t="shared" si="840"/>
        <v>11335.44</v>
      </c>
      <c r="F7276" s="34">
        <f t="shared" si="840"/>
        <v>1181.8499999999999</v>
      </c>
      <c r="G7276" s="34">
        <f t="shared" si="840"/>
        <v>455.44</v>
      </c>
      <c r="H7276" s="34">
        <f t="shared" si="840"/>
        <v>29.82</v>
      </c>
      <c r="I7276" s="34">
        <f t="shared" si="840"/>
        <v>696.59</v>
      </c>
    </row>
    <row r="7277" spans="1:9">
      <c r="A7277" s="81">
        <f t="shared" si="836"/>
        <v>595801602012</v>
      </c>
      <c r="B7277">
        <v>5958016</v>
      </c>
      <c r="C7277" t="s">
        <v>569</v>
      </c>
      <c r="D7277" s="1">
        <v>41274</v>
      </c>
      <c r="E7277" s="34">
        <f t="shared" si="840"/>
        <v>11335.35</v>
      </c>
      <c r="F7277" s="34">
        <f t="shared" si="840"/>
        <v>1180.6500000000001</v>
      </c>
      <c r="G7277" s="34">
        <f t="shared" si="840"/>
        <v>454.74</v>
      </c>
      <c r="H7277" s="34">
        <f t="shared" si="840"/>
        <v>29.85</v>
      </c>
      <c r="I7277" s="34">
        <f t="shared" si="840"/>
        <v>696.06</v>
      </c>
    </row>
    <row r="7278" spans="1:9">
      <c r="A7278" s="81">
        <f t="shared" si="836"/>
        <v>595801602011</v>
      </c>
      <c r="B7278">
        <v>5958016</v>
      </c>
      <c r="C7278" t="s">
        <v>569</v>
      </c>
      <c r="D7278" s="1">
        <v>40908</v>
      </c>
      <c r="E7278" s="34">
        <f t="shared" si="840"/>
        <v>11335.44</v>
      </c>
      <c r="F7278" s="34">
        <f t="shared" si="840"/>
        <v>1178.9000000000001</v>
      </c>
      <c r="G7278" s="34">
        <f t="shared" si="840"/>
        <v>453.28</v>
      </c>
      <c r="H7278" s="34">
        <f t="shared" si="840"/>
        <v>29.85</v>
      </c>
      <c r="I7278" s="34">
        <f t="shared" si="840"/>
        <v>695.77</v>
      </c>
    </row>
    <row r="7279" spans="1:9">
      <c r="A7279" s="81">
        <f t="shared" si="836"/>
        <v>595801602010</v>
      </c>
      <c r="B7279">
        <v>5958016</v>
      </c>
      <c r="C7279" t="s">
        <v>569</v>
      </c>
      <c r="D7279" s="1">
        <v>40543</v>
      </c>
      <c r="E7279" s="34">
        <f t="shared" si="840"/>
        <v>11335.44</v>
      </c>
      <c r="F7279" s="34">
        <f t="shared" si="840"/>
        <v>1173.8899999999999</v>
      </c>
      <c r="G7279" s="34">
        <f t="shared" si="840"/>
        <v>448.08</v>
      </c>
      <c r="H7279" s="34">
        <f t="shared" si="840"/>
        <v>30.07</v>
      </c>
      <c r="I7279" s="34">
        <f t="shared" si="840"/>
        <v>695.74</v>
      </c>
    </row>
    <row r="7280" spans="1:9">
      <c r="A7280" s="81">
        <f t="shared" si="836"/>
        <v>595801602009</v>
      </c>
      <c r="B7280">
        <v>5958016</v>
      </c>
      <c r="C7280" t="s">
        <v>569</v>
      </c>
      <c r="D7280" s="1">
        <v>40178</v>
      </c>
      <c r="E7280" s="34">
        <f t="shared" si="840"/>
        <v>11336.69</v>
      </c>
      <c r="F7280" s="34">
        <f t="shared" si="840"/>
        <v>1171.92</v>
      </c>
      <c r="G7280" s="34">
        <f t="shared" si="840"/>
        <v>445.16</v>
      </c>
      <c r="H7280" s="34">
        <f t="shared" si="840"/>
        <v>30.08</v>
      </c>
      <c r="I7280" s="34">
        <f t="shared" si="840"/>
        <v>696.68</v>
      </c>
    </row>
    <row r="7281" spans="1:9">
      <c r="A7281" s="81">
        <f t="shared" si="836"/>
        <v>595801602008</v>
      </c>
      <c r="B7281">
        <v>5958016</v>
      </c>
      <c r="C7281" t="s">
        <v>569</v>
      </c>
      <c r="D7281" s="1">
        <v>39813</v>
      </c>
      <c r="E7281" s="34">
        <f t="shared" si="840"/>
        <v>11336.69</v>
      </c>
      <c r="F7281" s="34">
        <f t="shared" si="840"/>
        <v>1170.96</v>
      </c>
      <c r="G7281" s="34">
        <f t="shared" si="840"/>
        <v>444.33</v>
      </c>
      <c r="H7281" s="34">
        <f t="shared" si="840"/>
        <v>30.08</v>
      </c>
      <c r="I7281" s="34">
        <f t="shared" si="840"/>
        <v>696.55</v>
      </c>
    </row>
    <row r="7282" spans="1:9">
      <c r="A7282" s="81">
        <f t="shared" si="836"/>
        <v>595801602007</v>
      </c>
      <c r="B7282">
        <v>5958016</v>
      </c>
      <c r="C7282" t="s">
        <v>569</v>
      </c>
      <c r="D7282" s="1">
        <v>39447</v>
      </c>
      <c r="E7282" s="34">
        <f t="shared" si="840"/>
        <v>11336.68</v>
      </c>
      <c r="F7282" s="34">
        <f t="shared" si="840"/>
        <v>1166.08</v>
      </c>
      <c r="G7282" s="34">
        <f t="shared" si="840"/>
        <v>439.79</v>
      </c>
      <c r="H7282" s="34">
        <f t="shared" si="840"/>
        <v>30.09</v>
      </c>
      <c r="I7282" s="34">
        <f t="shared" si="840"/>
        <v>696.2</v>
      </c>
    </row>
    <row r="7283" spans="1:9">
      <c r="A7283" s="81">
        <f t="shared" si="836"/>
        <v>595801602006</v>
      </c>
      <c r="B7283">
        <v>5958016</v>
      </c>
      <c r="C7283" t="s">
        <v>569</v>
      </c>
      <c r="D7283" s="1">
        <v>39082</v>
      </c>
      <c r="E7283" s="34">
        <f t="shared" si="840"/>
        <v>11336.67</v>
      </c>
      <c r="F7283" s="34">
        <f t="shared" si="840"/>
        <v>1163.57</v>
      </c>
      <c r="G7283" s="34">
        <f t="shared" si="840"/>
        <v>437.96</v>
      </c>
      <c r="H7283" s="34">
        <f t="shared" si="840"/>
        <v>30.2</v>
      </c>
      <c r="I7283" s="34">
        <f t="shared" si="840"/>
        <v>695.41</v>
      </c>
    </row>
    <row r="7284" spans="1:9">
      <c r="A7284" s="81">
        <f t="shared" si="836"/>
        <v>595802002025</v>
      </c>
      <c r="B7284">
        <v>5958020</v>
      </c>
      <c r="C7284" t="s">
        <v>1170</v>
      </c>
      <c r="D7284" s="1">
        <v>46022</v>
      </c>
      <c r="E7284" s="34" t="str">
        <f t="shared" ref="E7284:I7293" si="841">IF(YEAR($D7284)&lt;2016,VLOOKUP($A7284,LDB_alt,COLUMN()-1,FALSE),IFERROR(VLOOKUP($A7284,LDB_neu,COLUMN()-1,FALSE),""))</f>
        <v/>
      </c>
      <c r="F7284" s="34" t="str">
        <f t="shared" si="841"/>
        <v/>
      </c>
      <c r="G7284" s="34" t="str">
        <f t="shared" si="841"/>
        <v/>
      </c>
      <c r="H7284" s="34" t="str">
        <f t="shared" si="841"/>
        <v/>
      </c>
      <c r="I7284" s="34" t="str">
        <f t="shared" si="841"/>
        <v/>
      </c>
    </row>
    <row r="7285" spans="1:9">
      <c r="A7285" s="81">
        <f t="shared" si="836"/>
        <v>595802002024</v>
      </c>
      <c r="B7285">
        <v>5958020</v>
      </c>
      <c r="C7285" t="s">
        <v>1170</v>
      </c>
      <c r="D7285" s="1">
        <v>45657</v>
      </c>
      <c r="E7285" s="34" t="str">
        <f t="shared" si="841"/>
        <v/>
      </c>
      <c r="F7285" s="34" t="str">
        <f t="shared" si="841"/>
        <v/>
      </c>
      <c r="G7285" s="34" t="str">
        <f t="shared" si="841"/>
        <v/>
      </c>
      <c r="H7285" s="34" t="str">
        <f t="shared" si="841"/>
        <v/>
      </c>
      <c r="I7285" s="34" t="str">
        <f t="shared" si="841"/>
        <v/>
      </c>
    </row>
    <row r="7286" spans="1:9">
      <c r="A7286" s="81">
        <f t="shared" si="836"/>
        <v>595802002023</v>
      </c>
      <c r="B7286">
        <v>5958020</v>
      </c>
      <c r="C7286" t="s">
        <v>1170</v>
      </c>
      <c r="D7286" s="1">
        <v>45291</v>
      </c>
      <c r="E7286" s="34" t="str">
        <f t="shared" si="841"/>
        <v/>
      </c>
      <c r="F7286" s="34" t="str">
        <f t="shared" si="841"/>
        <v/>
      </c>
      <c r="G7286" s="34" t="str">
        <f t="shared" si="841"/>
        <v/>
      </c>
      <c r="H7286" s="34" t="str">
        <f t="shared" si="841"/>
        <v/>
      </c>
      <c r="I7286" s="34" t="str">
        <f t="shared" si="841"/>
        <v/>
      </c>
    </row>
    <row r="7287" spans="1:9">
      <c r="A7287" s="81">
        <f t="shared" si="836"/>
        <v>595802002022</v>
      </c>
      <c r="B7287">
        <v>5958020</v>
      </c>
      <c r="C7287" t="s">
        <v>1170</v>
      </c>
      <c r="D7287" s="1">
        <v>44926</v>
      </c>
      <c r="E7287" s="34" t="str">
        <f t="shared" si="841"/>
        <v/>
      </c>
      <c r="F7287" s="34" t="str">
        <f t="shared" si="841"/>
        <v/>
      </c>
      <c r="G7287" s="34" t="str">
        <f t="shared" si="841"/>
        <v/>
      </c>
      <c r="H7287" s="34" t="str">
        <f t="shared" si="841"/>
        <v/>
      </c>
      <c r="I7287" s="34" t="str">
        <f t="shared" si="841"/>
        <v/>
      </c>
    </row>
    <row r="7288" spans="1:9">
      <c r="A7288" s="81">
        <f t="shared" si="836"/>
        <v>595802002021</v>
      </c>
      <c r="B7288">
        <v>5958020</v>
      </c>
      <c r="C7288" t="s">
        <v>1170</v>
      </c>
      <c r="D7288" s="1">
        <v>44561</v>
      </c>
      <c r="E7288" s="34" t="str">
        <f t="shared" si="841"/>
        <v/>
      </c>
      <c r="F7288" s="34" t="str">
        <f t="shared" si="841"/>
        <v/>
      </c>
      <c r="G7288" s="34" t="str">
        <f t="shared" si="841"/>
        <v/>
      </c>
      <c r="H7288" s="34" t="str">
        <f t="shared" si="841"/>
        <v/>
      </c>
      <c r="I7288" s="34" t="str">
        <f t="shared" si="841"/>
        <v/>
      </c>
    </row>
    <row r="7289" spans="1:9">
      <c r="A7289" s="81">
        <f t="shared" si="836"/>
        <v>595802002020</v>
      </c>
      <c r="B7289">
        <v>5958020</v>
      </c>
      <c r="C7289" t="s">
        <v>1170</v>
      </c>
      <c r="D7289" s="1">
        <v>44196</v>
      </c>
      <c r="E7289" s="34" t="str">
        <f t="shared" si="841"/>
        <v/>
      </c>
      <c r="F7289" s="34" t="str">
        <f t="shared" si="841"/>
        <v/>
      </c>
      <c r="G7289" s="34" t="str">
        <f t="shared" si="841"/>
        <v/>
      </c>
      <c r="H7289" s="34" t="str">
        <f t="shared" si="841"/>
        <v/>
      </c>
      <c r="I7289" s="34" t="str">
        <f t="shared" si="841"/>
        <v/>
      </c>
    </row>
    <row r="7290" spans="1:9">
      <c r="A7290" s="81">
        <f t="shared" si="836"/>
        <v>595802002019</v>
      </c>
      <c r="B7290">
        <v>5958020</v>
      </c>
      <c r="C7290" t="s">
        <v>1170</v>
      </c>
      <c r="D7290" s="1">
        <v>43830</v>
      </c>
      <c r="E7290" s="34" t="str">
        <f t="shared" si="841"/>
        <v/>
      </c>
      <c r="F7290" s="34" t="str">
        <f t="shared" si="841"/>
        <v/>
      </c>
      <c r="G7290" s="34" t="str">
        <f t="shared" si="841"/>
        <v/>
      </c>
      <c r="H7290" s="34" t="str">
        <f t="shared" si="841"/>
        <v/>
      </c>
      <c r="I7290" s="34" t="str">
        <f t="shared" si="841"/>
        <v/>
      </c>
    </row>
    <row r="7291" spans="1:9">
      <c r="A7291" s="81">
        <f t="shared" si="836"/>
        <v>595802002018</v>
      </c>
      <c r="B7291">
        <v>5958020</v>
      </c>
      <c r="C7291" t="s">
        <v>1170</v>
      </c>
      <c r="D7291" s="1">
        <v>43465</v>
      </c>
      <c r="E7291" s="34">
        <f t="shared" si="841"/>
        <v>6535</v>
      </c>
      <c r="F7291" s="34">
        <f t="shared" si="841"/>
        <v>681</v>
      </c>
      <c r="G7291" s="34">
        <f t="shared" si="841"/>
        <v>238</v>
      </c>
      <c r="H7291" s="34">
        <f t="shared" si="841"/>
        <v>27</v>
      </c>
      <c r="I7291" s="34">
        <f t="shared" si="841"/>
        <v>416</v>
      </c>
    </row>
    <row r="7292" spans="1:9">
      <c r="A7292" s="81">
        <f t="shared" si="836"/>
        <v>595802002017</v>
      </c>
      <c r="B7292">
        <v>5958020</v>
      </c>
      <c r="C7292" t="s">
        <v>1170</v>
      </c>
      <c r="D7292" s="1">
        <v>43100</v>
      </c>
      <c r="E7292" s="34">
        <f t="shared" si="841"/>
        <v>6535</v>
      </c>
      <c r="F7292" s="34">
        <f t="shared" si="841"/>
        <v>678</v>
      </c>
      <c r="G7292" s="34">
        <f t="shared" si="841"/>
        <v>236</v>
      </c>
      <c r="H7292" s="34">
        <f t="shared" si="841"/>
        <v>26</v>
      </c>
      <c r="I7292" s="34">
        <f t="shared" si="841"/>
        <v>416</v>
      </c>
    </row>
    <row r="7293" spans="1:9">
      <c r="A7293" s="81">
        <f t="shared" si="836"/>
        <v>595802002016</v>
      </c>
      <c r="B7293">
        <v>5958020</v>
      </c>
      <c r="C7293" t="s">
        <v>1170</v>
      </c>
      <c r="D7293" s="1">
        <v>42735</v>
      </c>
      <c r="E7293" s="34">
        <f t="shared" si="841"/>
        <v>6535</v>
      </c>
      <c r="F7293" s="34">
        <f t="shared" si="841"/>
        <v>678</v>
      </c>
      <c r="G7293" s="34">
        <f t="shared" si="841"/>
        <v>236</v>
      </c>
      <c r="H7293" s="34">
        <f t="shared" si="841"/>
        <v>26</v>
      </c>
      <c r="I7293" s="34">
        <f t="shared" si="841"/>
        <v>416</v>
      </c>
    </row>
    <row r="7294" spans="1:9">
      <c r="A7294" s="81">
        <f t="shared" si="836"/>
        <v>595802002015</v>
      </c>
      <c r="B7294">
        <v>5958020</v>
      </c>
      <c r="C7294" t="s">
        <v>1170</v>
      </c>
      <c r="D7294" s="1">
        <v>42369</v>
      </c>
      <c r="E7294" s="34">
        <f t="shared" ref="E7294:I7303" si="842">IF(YEAR($D7294)&lt;2016,VLOOKUP($A7294,LDB_alt,COLUMN()-1,FALSE),IFERROR(VLOOKUP($A7294,LDB_neu,COLUMN()-1,FALSE),""))</f>
        <v>6535.31</v>
      </c>
      <c r="F7294" s="34">
        <f t="shared" si="842"/>
        <v>677.40000000000009</v>
      </c>
      <c r="G7294" s="34">
        <f t="shared" si="842"/>
        <v>240.92</v>
      </c>
      <c r="H7294" s="34">
        <f t="shared" si="842"/>
        <v>20.190000000000001</v>
      </c>
      <c r="I7294" s="34">
        <f t="shared" si="842"/>
        <v>416.29</v>
      </c>
    </row>
    <row r="7295" spans="1:9">
      <c r="A7295" s="81">
        <f t="shared" si="836"/>
        <v>595802002014</v>
      </c>
      <c r="B7295">
        <v>5958020</v>
      </c>
      <c r="C7295" t="s">
        <v>1170</v>
      </c>
      <c r="D7295" s="1">
        <v>42004</v>
      </c>
      <c r="E7295" s="34">
        <f t="shared" si="842"/>
        <v>6535.3</v>
      </c>
      <c r="F7295" s="34">
        <f t="shared" si="842"/>
        <v>676.87</v>
      </c>
      <c r="G7295" s="34">
        <f t="shared" si="842"/>
        <v>241.22</v>
      </c>
      <c r="H7295" s="34">
        <f t="shared" si="842"/>
        <v>19.100000000000001</v>
      </c>
      <c r="I7295" s="34">
        <f t="shared" si="842"/>
        <v>416.55</v>
      </c>
    </row>
    <row r="7296" spans="1:9">
      <c r="A7296" s="81">
        <f t="shared" si="836"/>
        <v>595802002013</v>
      </c>
      <c r="B7296">
        <v>5958020</v>
      </c>
      <c r="C7296" t="s">
        <v>1170</v>
      </c>
      <c r="D7296" s="1">
        <v>41639</v>
      </c>
      <c r="E7296" s="34">
        <f t="shared" si="842"/>
        <v>6535.3</v>
      </c>
      <c r="F7296" s="34">
        <f t="shared" si="842"/>
        <v>674.78</v>
      </c>
      <c r="G7296" s="34">
        <f t="shared" si="842"/>
        <v>238.6</v>
      </c>
      <c r="H7296" s="34">
        <f t="shared" si="842"/>
        <v>18.239999999999998</v>
      </c>
      <c r="I7296" s="34">
        <f t="shared" si="842"/>
        <v>417.94</v>
      </c>
    </row>
    <row r="7297" spans="1:9">
      <c r="A7297" s="81">
        <f t="shared" si="836"/>
        <v>595802002012</v>
      </c>
      <c r="B7297">
        <v>5958020</v>
      </c>
      <c r="C7297" t="s">
        <v>1170</v>
      </c>
      <c r="D7297" s="1">
        <v>41274</v>
      </c>
      <c r="E7297" s="34">
        <f t="shared" si="842"/>
        <v>6535.32</v>
      </c>
      <c r="F7297" s="34">
        <f t="shared" si="842"/>
        <v>673.76</v>
      </c>
      <c r="G7297" s="34">
        <f t="shared" si="842"/>
        <v>238.28</v>
      </c>
      <c r="H7297" s="34">
        <f t="shared" si="842"/>
        <v>16.84</v>
      </c>
      <c r="I7297" s="34">
        <f t="shared" si="842"/>
        <v>418.64</v>
      </c>
    </row>
    <row r="7298" spans="1:9">
      <c r="A7298" s="81">
        <f t="shared" si="836"/>
        <v>595802002011</v>
      </c>
      <c r="B7298">
        <v>5958020</v>
      </c>
      <c r="C7298" t="s">
        <v>1170</v>
      </c>
      <c r="D7298" s="1">
        <v>40908</v>
      </c>
      <c r="E7298" s="34">
        <f t="shared" si="842"/>
        <v>6535.21</v>
      </c>
      <c r="F7298" s="34">
        <f t="shared" si="842"/>
        <v>675.89</v>
      </c>
      <c r="G7298" s="34">
        <f t="shared" si="842"/>
        <v>237.91</v>
      </c>
      <c r="H7298" s="34">
        <f t="shared" si="842"/>
        <v>16.8</v>
      </c>
      <c r="I7298" s="34">
        <f t="shared" si="842"/>
        <v>421.18</v>
      </c>
    </row>
    <row r="7299" spans="1:9">
      <c r="A7299" s="81">
        <f t="shared" si="836"/>
        <v>595802002010</v>
      </c>
      <c r="B7299">
        <v>5958020</v>
      </c>
      <c r="C7299" t="s">
        <v>1170</v>
      </c>
      <c r="D7299" s="1">
        <v>40543</v>
      </c>
      <c r="E7299" s="34">
        <f t="shared" si="842"/>
        <v>6535.32</v>
      </c>
      <c r="F7299" s="34">
        <f t="shared" si="842"/>
        <v>675.68000000000006</v>
      </c>
      <c r="G7299" s="34">
        <f t="shared" si="842"/>
        <v>235.3</v>
      </c>
      <c r="H7299" s="34">
        <f t="shared" si="842"/>
        <v>19.03</v>
      </c>
      <c r="I7299" s="34">
        <f t="shared" si="842"/>
        <v>421.35</v>
      </c>
    </row>
    <row r="7300" spans="1:9">
      <c r="A7300" s="81">
        <f t="shared" si="836"/>
        <v>595802002009</v>
      </c>
      <c r="B7300">
        <v>5958020</v>
      </c>
      <c r="C7300" t="s">
        <v>1170</v>
      </c>
      <c r="D7300" s="1">
        <v>40178</v>
      </c>
      <c r="E7300" s="34">
        <f t="shared" si="842"/>
        <v>6535.56</v>
      </c>
      <c r="F7300" s="34">
        <f t="shared" si="842"/>
        <v>672.92000000000007</v>
      </c>
      <c r="G7300" s="34">
        <f t="shared" si="842"/>
        <v>234.04</v>
      </c>
      <c r="H7300" s="34">
        <f t="shared" si="842"/>
        <v>18.91</v>
      </c>
      <c r="I7300" s="34">
        <f t="shared" si="842"/>
        <v>419.97</v>
      </c>
    </row>
    <row r="7301" spans="1:9">
      <c r="A7301" s="81">
        <f t="shared" ref="A7301:A7364" si="843">(LEFT(B7301&amp;"00000000",8)&amp;YEAR(D7301))+0</f>
        <v>595802002008</v>
      </c>
      <c r="B7301">
        <v>5958020</v>
      </c>
      <c r="C7301" t="s">
        <v>1170</v>
      </c>
      <c r="D7301" s="1">
        <v>39813</v>
      </c>
      <c r="E7301" s="34">
        <f t="shared" si="842"/>
        <v>6535.56</v>
      </c>
      <c r="F7301" s="34">
        <f t="shared" si="842"/>
        <v>672.25</v>
      </c>
      <c r="G7301" s="34">
        <f t="shared" si="842"/>
        <v>233.23</v>
      </c>
      <c r="H7301" s="34">
        <f t="shared" si="842"/>
        <v>18.91</v>
      </c>
      <c r="I7301" s="34">
        <f t="shared" si="842"/>
        <v>420.11</v>
      </c>
    </row>
    <row r="7302" spans="1:9">
      <c r="A7302" s="81">
        <f t="shared" si="843"/>
        <v>595802002007</v>
      </c>
      <c r="B7302">
        <v>5958020</v>
      </c>
      <c r="C7302" t="s">
        <v>1170</v>
      </c>
      <c r="D7302" s="1">
        <v>39447</v>
      </c>
      <c r="E7302" s="34">
        <f t="shared" si="842"/>
        <v>6545.66</v>
      </c>
      <c r="F7302" s="34">
        <f t="shared" si="842"/>
        <v>666.37</v>
      </c>
      <c r="G7302" s="34">
        <f t="shared" si="842"/>
        <v>227.58</v>
      </c>
      <c r="H7302" s="34">
        <f t="shared" si="842"/>
        <v>19.239999999999998</v>
      </c>
      <c r="I7302" s="34">
        <f t="shared" si="842"/>
        <v>419.55</v>
      </c>
    </row>
    <row r="7303" spans="1:9">
      <c r="A7303" s="81">
        <f t="shared" si="843"/>
        <v>595802002006</v>
      </c>
      <c r="B7303">
        <v>5958020</v>
      </c>
      <c r="C7303" t="s">
        <v>1170</v>
      </c>
      <c r="D7303" s="1">
        <v>39082</v>
      </c>
      <c r="E7303" s="34">
        <f t="shared" si="842"/>
        <v>6545.66</v>
      </c>
      <c r="F7303" s="34">
        <f t="shared" si="842"/>
        <v>664.49</v>
      </c>
      <c r="G7303" s="34">
        <f t="shared" si="842"/>
        <v>225.77</v>
      </c>
      <c r="H7303" s="34">
        <f t="shared" si="842"/>
        <v>18.73</v>
      </c>
      <c r="I7303" s="34">
        <f t="shared" si="842"/>
        <v>419.99</v>
      </c>
    </row>
    <row r="7304" spans="1:9">
      <c r="A7304" s="81">
        <f t="shared" si="843"/>
        <v>595802402025</v>
      </c>
      <c r="B7304">
        <v>5958024</v>
      </c>
      <c r="C7304" t="s">
        <v>1171</v>
      </c>
      <c r="D7304" s="1">
        <v>46022</v>
      </c>
      <c r="E7304" s="34" t="str">
        <f t="shared" ref="E7304:I7313" si="844">IF(YEAR($D7304)&lt;2016,VLOOKUP($A7304,LDB_alt,COLUMN()-1,FALSE),IFERROR(VLOOKUP($A7304,LDB_neu,COLUMN()-1,FALSE),""))</f>
        <v/>
      </c>
      <c r="F7304" s="34" t="str">
        <f t="shared" si="844"/>
        <v/>
      </c>
      <c r="G7304" s="34" t="str">
        <f t="shared" si="844"/>
        <v/>
      </c>
      <c r="H7304" s="34" t="str">
        <f t="shared" si="844"/>
        <v/>
      </c>
      <c r="I7304" s="34" t="str">
        <f t="shared" si="844"/>
        <v/>
      </c>
    </row>
    <row r="7305" spans="1:9">
      <c r="A7305" s="81">
        <f t="shared" si="843"/>
        <v>595802402024</v>
      </c>
      <c r="B7305">
        <v>5958024</v>
      </c>
      <c r="C7305" t="s">
        <v>1171</v>
      </c>
      <c r="D7305" s="1">
        <v>45657</v>
      </c>
      <c r="E7305" s="34" t="str">
        <f t="shared" si="844"/>
        <v/>
      </c>
      <c r="F7305" s="34" t="str">
        <f t="shared" si="844"/>
        <v/>
      </c>
      <c r="G7305" s="34" t="str">
        <f t="shared" si="844"/>
        <v/>
      </c>
      <c r="H7305" s="34" t="str">
        <f t="shared" si="844"/>
        <v/>
      </c>
      <c r="I7305" s="34" t="str">
        <f t="shared" si="844"/>
        <v/>
      </c>
    </row>
    <row r="7306" spans="1:9">
      <c r="A7306" s="81">
        <f t="shared" si="843"/>
        <v>595802402023</v>
      </c>
      <c r="B7306">
        <v>5958024</v>
      </c>
      <c r="C7306" t="s">
        <v>1171</v>
      </c>
      <c r="D7306" s="1">
        <v>45291</v>
      </c>
      <c r="E7306" s="34" t="str">
        <f t="shared" si="844"/>
        <v/>
      </c>
      <c r="F7306" s="34" t="str">
        <f t="shared" si="844"/>
        <v/>
      </c>
      <c r="G7306" s="34" t="str">
        <f t="shared" si="844"/>
        <v/>
      </c>
      <c r="H7306" s="34" t="str">
        <f t="shared" si="844"/>
        <v/>
      </c>
      <c r="I7306" s="34" t="str">
        <f t="shared" si="844"/>
        <v/>
      </c>
    </row>
    <row r="7307" spans="1:9">
      <c r="A7307" s="81">
        <f t="shared" si="843"/>
        <v>595802402022</v>
      </c>
      <c r="B7307">
        <v>5958024</v>
      </c>
      <c r="C7307" t="s">
        <v>1171</v>
      </c>
      <c r="D7307" s="1">
        <v>44926</v>
      </c>
      <c r="E7307" s="34" t="str">
        <f t="shared" si="844"/>
        <v/>
      </c>
      <c r="F7307" s="34" t="str">
        <f t="shared" si="844"/>
        <v/>
      </c>
      <c r="G7307" s="34" t="str">
        <f t="shared" si="844"/>
        <v/>
      </c>
      <c r="H7307" s="34" t="str">
        <f t="shared" si="844"/>
        <v/>
      </c>
      <c r="I7307" s="34" t="str">
        <f t="shared" si="844"/>
        <v/>
      </c>
    </row>
    <row r="7308" spans="1:9">
      <c r="A7308" s="81">
        <f t="shared" si="843"/>
        <v>595802402021</v>
      </c>
      <c r="B7308">
        <v>5958024</v>
      </c>
      <c r="C7308" t="s">
        <v>1171</v>
      </c>
      <c r="D7308" s="1">
        <v>44561</v>
      </c>
      <c r="E7308" s="34" t="str">
        <f t="shared" si="844"/>
        <v/>
      </c>
      <c r="F7308" s="34" t="str">
        <f t="shared" si="844"/>
        <v/>
      </c>
      <c r="G7308" s="34" t="str">
        <f t="shared" si="844"/>
        <v/>
      </c>
      <c r="H7308" s="34" t="str">
        <f t="shared" si="844"/>
        <v/>
      </c>
      <c r="I7308" s="34" t="str">
        <f t="shared" si="844"/>
        <v/>
      </c>
    </row>
    <row r="7309" spans="1:9">
      <c r="A7309" s="81">
        <f t="shared" si="843"/>
        <v>595802402020</v>
      </c>
      <c r="B7309">
        <v>5958024</v>
      </c>
      <c r="C7309" t="s">
        <v>1171</v>
      </c>
      <c r="D7309" s="1">
        <v>44196</v>
      </c>
      <c r="E7309" s="34" t="str">
        <f t="shared" si="844"/>
        <v/>
      </c>
      <c r="F7309" s="34" t="str">
        <f t="shared" si="844"/>
        <v/>
      </c>
      <c r="G7309" s="34" t="str">
        <f t="shared" si="844"/>
        <v/>
      </c>
      <c r="H7309" s="34" t="str">
        <f t="shared" si="844"/>
        <v/>
      </c>
      <c r="I7309" s="34" t="str">
        <f t="shared" si="844"/>
        <v/>
      </c>
    </row>
    <row r="7310" spans="1:9">
      <c r="A7310" s="81">
        <f t="shared" si="843"/>
        <v>595802402019</v>
      </c>
      <c r="B7310">
        <v>5958024</v>
      </c>
      <c r="C7310" t="s">
        <v>1171</v>
      </c>
      <c r="D7310" s="1">
        <v>43830</v>
      </c>
      <c r="E7310" s="34" t="str">
        <f t="shared" si="844"/>
        <v/>
      </c>
      <c r="F7310" s="34" t="str">
        <f t="shared" si="844"/>
        <v/>
      </c>
      <c r="G7310" s="34" t="str">
        <f t="shared" si="844"/>
        <v/>
      </c>
      <c r="H7310" s="34" t="str">
        <f t="shared" si="844"/>
        <v/>
      </c>
      <c r="I7310" s="34" t="str">
        <f t="shared" si="844"/>
        <v/>
      </c>
    </row>
    <row r="7311" spans="1:9">
      <c r="A7311" s="81">
        <f t="shared" si="843"/>
        <v>595802402018</v>
      </c>
      <c r="B7311">
        <v>5958024</v>
      </c>
      <c r="C7311" t="s">
        <v>1171</v>
      </c>
      <c r="D7311" s="1">
        <v>43465</v>
      </c>
      <c r="E7311" s="34">
        <f t="shared" si="844"/>
        <v>18222</v>
      </c>
      <c r="F7311" s="34">
        <f t="shared" si="844"/>
        <v>1984</v>
      </c>
      <c r="G7311" s="34">
        <f t="shared" si="844"/>
        <v>904</v>
      </c>
      <c r="H7311" s="34">
        <f t="shared" si="844"/>
        <v>170</v>
      </c>
      <c r="I7311" s="34">
        <f t="shared" si="844"/>
        <v>910</v>
      </c>
    </row>
    <row r="7312" spans="1:9">
      <c r="A7312" s="81">
        <f t="shared" si="843"/>
        <v>595802402017</v>
      </c>
      <c r="B7312">
        <v>5958024</v>
      </c>
      <c r="C7312" t="s">
        <v>1171</v>
      </c>
      <c r="D7312" s="1">
        <v>43100</v>
      </c>
      <c r="E7312" s="34">
        <f t="shared" si="844"/>
        <v>18222</v>
      </c>
      <c r="F7312" s="34">
        <f t="shared" si="844"/>
        <v>1968</v>
      </c>
      <c r="G7312" s="34">
        <f t="shared" si="844"/>
        <v>897</v>
      </c>
      <c r="H7312" s="34">
        <f t="shared" si="844"/>
        <v>164</v>
      </c>
      <c r="I7312" s="34">
        <f t="shared" si="844"/>
        <v>907</v>
      </c>
    </row>
    <row r="7313" spans="1:9">
      <c r="A7313" s="81">
        <f t="shared" si="843"/>
        <v>595802402016</v>
      </c>
      <c r="B7313">
        <v>5958024</v>
      </c>
      <c r="C7313" t="s">
        <v>1171</v>
      </c>
      <c r="D7313" s="1">
        <v>42735</v>
      </c>
      <c r="E7313" s="34">
        <f t="shared" si="844"/>
        <v>18222</v>
      </c>
      <c r="F7313" s="34">
        <f t="shared" si="844"/>
        <v>1927</v>
      </c>
      <c r="G7313" s="34">
        <f t="shared" si="844"/>
        <v>895</v>
      </c>
      <c r="H7313" s="34">
        <f t="shared" si="844"/>
        <v>157</v>
      </c>
      <c r="I7313" s="34">
        <f t="shared" si="844"/>
        <v>875</v>
      </c>
    </row>
    <row r="7314" spans="1:9">
      <c r="A7314" s="81">
        <f t="shared" si="843"/>
        <v>595802402015</v>
      </c>
      <c r="B7314">
        <v>5958024</v>
      </c>
      <c r="C7314" t="s">
        <v>1171</v>
      </c>
      <c r="D7314" s="1">
        <v>42369</v>
      </c>
      <c r="E7314" s="34">
        <f t="shared" ref="E7314:I7323" si="845">IF(YEAR($D7314)&lt;2016,VLOOKUP($A7314,LDB_alt,COLUMN()-1,FALSE),IFERROR(VLOOKUP($A7314,LDB_neu,COLUMN()-1,FALSE),""))</f>
        <v>18221.919999999998</v>
      </c>
      <c r="F7314" s="34">
        <f t="shared" si="845"/>
        <v>1915.27</v>
      </c>
      <c r="G7314" s="34">
        <f t="shared" si="845"/>
        <v>910.92</v>
      </c>
      <c r="H7314" s="34">
        <f t="shared" si="845"/>
        <v>138.36000000000001</v>
      </c>
      <c r="I7314" s="34">
        <f t="shared" si="845"/>
        <v>865.99</v>
      </c>
    </row>
    <row r="7315" spans="1:9">
      <c r="A7315" s="81">
        <f t="shared" si="843"/>
        <v>595802402014</v>
      </c>
      <c r="B7315">
        <v>5958024</v>
      </c>
      <c r="C7315" t="s">
        <v>1171</v>
      </c>
      <c r="D7315" s="1">
        <v>42004</v>
      </c>
      <c r="E7315" s="34">
        <f t="shared" si="845"/>
        <v>18221.900000000001</v>
      </c>
      <c r="F7315" s="34">
        <f t="shared" si="845"/>
        <v>1871.1999999999998</v>
      </c>
      <c r="G7315" s="34">
        <f t="shared" si="845"/>
        <v>911.82</v>
      </c>
      <c r="H7315" s="34">
        <f t="shared" si="845"/>
        <v>124.49</v>
      </c>
      <c r="I7315" s="34">
        <f t="shared" si="845"/>
        <v>834.89</v>
      </c>
    </row>
    <row r="7316" spans="1:9">
      <c r="A7316" s="81">
        <f t="shared" si="843"/>
        <v>595802402013</v>
      </c>
      <c r="B7316">
        <v>5958024</v>
      </c>
      <c r="C7316" t="s">
        <v>1171</v>
      </c>
      <c r="D7316" s="1">
        <v>41639</v>
      </c>
      <c r="E7316" s="34">
        <f t="shared" si="845"/>
        <v>18221.95</v>
      </c>
      <c r="F7316" s="34">
        <f t="shared" si="845"/>
        <v>1856.61</v>
      </c>
      <c r="G7316" s="34">
        <f t="shared" si="845"/>
        <v>910.6</v>
      </c>
      <c r="H7316" s="34">
        <f t="shared" si="845"/>
        <v>122.96</v>
      </c>
      <c r="I7316" s="34">
        <f t="shared" si="845"/>
        <v>823.05</v>
      </c>
    </row>
    <row r="7317" spans="1:9">
      <c r="A7317" s="81">
        <f t="shared" si="843"/>
        <v>595802402012</v>
      </c>
      <c r="B7317">
        <v>5958024</v>
      </c>
      <c r="C7317" t="s">
        <v>1171</v>
      </c>
      <c r="D7317" s="1">
        <v>41274</v>
      </c>
      <c r="E7317" s="34">
        <f t="shared" si="845"/>
        <v>18221.95</v>
      </c>
      <c r="F7317" s="34">
        <f t="shared" si="845"/>
        <v>1842.1799999999998</v>
      </c>
      <c r="G7317" s="34">
        <f t="shared" si="845"/>
        <v>905.62</v>
      </c>
      <c r="H7317" s="34">
        <f t="shared" si="845"/>
        <v>122.5</v>
      </c>
      <c r="I7317" s="34">
        <f t="shared" si="845"/>
        <v>814.06</v>
      </c>
    </row>
    <row r="7318" spans="1:9">
      <c r="A7318" s="81">
        <f t="shared" si="843"/>
        <v>595802402011</v>
      </c>
      <c r="B7318">
        <v>5958024</v>
      </c>
      <c r="C7318" t="s">
        <v>1171</v>
      </c>
      <c r="D7318" s="1">
        <v>40908</v>
      </c>
      <c r="E7318" s="34">
        <f t="shared" si="845"/>
        <v>18221.95</v>
      </c>
      <c r="F7318" s="34">
        <f t="shared" si="845"/>
        <v>1813.61</v>
      </c>
      <c r="G7318" s="34">
        <f t="shared" si="845"/>
        <v>901.5</v>
      </c>
      <c r="H7318" s="34">
        <f t="shared" si="845"/>
        <v>101.3</v>
      </c>
      <c r="I7318" s="34">
        <f t="shared" si="845"/>
        <v>810.81</v>
      </c>
    </row>
    <row r="7319" spans="1:9">
      <c r="A7319" s="81">
        <f t="shared" si="843"/>
        <v>595802402010</v>
      </c>
      <c r="B7319">
        <v>5958024</v>
      </c>
      <c r="C7319" t="s">
        <v>1171</v>
      </c>
      <c r="D7319" s="1">
        <v>40543</v>
      </c>
      <c r="E7319" s="34">
        <f t="shared" si="845"/>
        <v>18221.95</v>
      </c>
      <c r="F7319" s="34">
        <f t="shared" si="845"/>
        <v>1812.1299999999999</v>
      </c>
      <c r="G7319" s="34">
        <f t="shared" si="845"/>
        <v>900.55</v>
      </c>
      <c r="H7319" s="34">
        <f t="shared" si="845"/>
        <v>101.07</v>
      </c>
      <c r="I7319" s="34">
        <f t="shared" si="845"/>
        <v>810.51</v>
      </c>
    </row>
    <row r="7320" spans="1:9">
      <c r="A7320" s="81">
        <f t="shared" si="843"/>
        <v>595802402009</v>
      </c>
      <c r="B7320">
        <v>5958024</v>
      </c>
      <c r="C7320" t="s">
        <v>1171</v>
      </c>
      <c r="D7320" s="1">
        <v>40178</v>
      </c>
      <c r="E7320" s="34">
        <f t="shared" si="845"/>
        <v>18201.53</v>
      </c>
      <c r="F7320" s="34">
        <f t="shared" si="845"/>
        <v>1797.9299999999998</v>
      </c>
      <c r="G7320" s="34">
        <f t="shared" si="845"/>
        <v>895.23</v>
      </c>
      <c r="H7320" s="34">
        <f t="shared" si="845"/>
        <v>98.79</v>
      </c>
      <c r="I7320" s="34">
        <f t="shared" si="845"/>
        <v>803.91</v>
      </c>
    </row>
    <row r="7321" spans="1:9">
      <c r="A7321" s="81">
        <f t="shared" si="843"/>
        <v>595802402008</v>
      </c>
      <c r="B7321">
        <v>5958024</v>
      </c>
      <c r="C7321" t="s">
        <v>1171</v>
      </c>
      <c r="D7321" s="1">
        <v>39813</v>
      </c>
      <c r="E7321" s="34">
        <f t="shared" si="845"/>
        <v>18201.95</v>
      </c>
      <c r="F7321" s="34">
        <f t="shared" si="845"/>
        <v>1781.31</v>
      </c>
      <c r="G7321" s="34">
        <f t="shared" si="845"/>
        <v>892.3</v>
      </c>
      <c r="H7321" s="34">
        <f t="shared" si="845"/>
        <v>98.12</v>
      </c>
      <c r="I7321" s="34">
        <f t="shared" si="845"/>
        <v>790.89</v>
      </c>
    </row>
    <row r="7322" spans="1:9">
      <c r="A7322" s="81">
        <f t="shared" si="843"/>
        <v>595802402007</v>
      </c>
      <c r="B7322">
        <v>5958024</v>
      </c>
      <c r="C7322" t="s">
        <v>1171</v>
      </c>
      <c r="D7322" s="1">
        <v>39447</v>
      </c>
      <c r="E7322" s="34">
        <f t="shared" si="845"/>
        <v>18201.990000000002</v>
      </c>
      <c r="F7322" s="34">
        <f t="shared" si="845"/>
        <v>1769.8200000000002</v>
      </c>
      <c r="G7322" s="34">
        <f t="shared" si="845"/>
        <v>881.58</v>
      </c>
      <c r="H7322" s="34">
        <f t="shared" si="845"/>
        <v>97.67</v>
      </c>
      <c r="I7322" s="34">
        <f t="shared" si="845"/>
        <v>790.57</v>
      </c>
    </row>
    <row r="7323" spans="1:9">
      <c r="A7323" s="81">
        <f t="shared" si="843"/>
        <v>595802402006</v>
      </c>
      <c r="B7323">
        <v>5958024</v>
      </c>
      <c r="C7323" t="s">
        <v>1171</v>
      </c>
      <c r="D7323" s="1">
        <v>39082</v>
      </c>
      <c r="E7323" s="34">
        <f t="shared" si="845"/>
        <v>18203.86</v>
      </c>
      <c r="F7323" s="34">
        <f t="shared" si="845"/>
        <v>1762.26</v>
      </c>
      <c r="G7323" s="34">
        <f t="shared" si="845"/>
        <v>872.88</v>
      </c>
      <c r="H7323" s="34">
        <f t="shared" si="845"/>
        <v>97.29</v>
      </c>
      <c r="I7323" s="34">
        <f t="shared" si="845"/>
        <v>792.09</v>
      </c>
    </row>
    <row r="7324" spans="1:9">
      <c r="A7324" s="81">
        <f t="shared" si="843"/>
        <v>595802802025</v>
      </c>
      <c r="B7324">
        <v>5958028</v>
      </c>
      <c r="C7324" t="s">
        <v>1172</v>
      </c>
      <c r="D7324" s="1">
        <v>46022</v>
      </c>
      <c r="E7324" s="34" t="str">
        <f t="shared" ref="E7324:I7333" si="846">IF(YEAR($D7324)&lt;2016,VLOOKUP($A7324,LDB_alt,COLUMN()-1,FALSE),IFERROR(VLOOKUP($A7324,LDB_neu,COLUMN()-1,FALSE),""))</f>
        <v/>
      </c>
      <c r="F7324" s="34" t="str">
        <f t="shared" si="846"/>
        <v/>
      </c>
      <c r="G7324" s="34" t="str">
        <f t="shared" si="846"/>
        <v/>
      </c>
      <c r="H7324" s="34" t="str">
        <f t="shared" si="846"/>
        <v/>
      </c>
      <c r="I7324" s="34" t="str">
        <f t="shared" si="846"/>
        <v/>
      </c>
    </row>
    <row r="7325" spans="1:9">
      <c r="A7325" s="81">
        <f t="shared" si="843"/>
        <v>595802802024</v>
      </c>
      <c r="B7325">
        <v>5958028</v>
      </c>
      <c r="C7325" t="s">
        <v>1172</v>
      </c>
      <c r="D7325" s="1">
        <v>45657</v>
      </c>
      <c r="E7325" s="34" t="str">
        <f t="shared" si="846"/>
        <v/>
      </c>
      <c r="F7325" s="34" t="str">
        <f t="shared" si="846"/>
        <v/>
      </c>
      <c r="G7325" s="34" t="str">
        <f t="shared" si="846"/>
        <v/>
      </c>
      <c r="H7325" s="34" t="str">
        <f t="shared" si="846"/>
        <v/>
      </c>
      <c r="I7325" s="34" t="str">
        <f t="shared" si="846"/>
        <v/>
      </c>
    </row>
    <row r="7326" spans="1:9">
      <c r="A7326" s="81">
        <f t="shared" si="843"/>
        <v>595802802023</v>
      </c>
      <c r="B7326">
        <v>5958028</v>
      </c>
      <c r="C7326" t="s">
        <v>1172</v>
      </c>
      <c r="D7326" s="1">
        <v>45291</v>
      </c>
      <c r="E7326" s="34" t="str">
        <f t="shared" si="846"/>
        <v/>
      </c>
      <c r="F7326" s="34" t="str">
        <f t="shared" si="846"/>
        <v/>
      </c>
      <c r="G7326" s="34" t="str">
        <f t="shared" si="846"/>
        <v/>
      </c>
      <c r="H7326" s="34" t="str">
        <f t="shared" si="846"/>
        <v/>
      </c>
      <c r="I7326" s="34" t="str">
        <f t="shared" si="846"/>
        <v/>
      </c>
    </row>
    <row r="7327" spans="1:9">
      <c r="A7327" s="81">
        <f t="shared" si="843"/>
        <v>595802802022</v>
      </c>
      <c r="B7327">
        <v>5958028</v>
      </c>
      <c r="C7327" t="s">
        <v>1172</v>
      </c>
      <c r="D7327" s="1">
        <v>44926</v>
      </c>
      <c r="E7327" s="34" t="str">
        <f t="shared" si="846"/>
        <v/>
      </c>
      <c r="F7327" s="34" t="str">
        <f t="shared" si="846"/>
        <v/>
      </c>
      <c r="G7327" s="34" t="str">
        <f t="shared" si="846"/>
        <v/>
      </c>
      <c r="H7327" s="34" t="str">
        <f t="shared" si="846"/>
        <v/>
      </c>
      <c r="I7327" s="34" t="str">
        <f t="shared" si="846"/>
        <v/>
      </c>
    </row>
    <row r="7328" spans="1:9">
      <c r="A7328" s="81">
        <f t="shared" si="843"/>
        <v>595802802021</v>
      </c>
      <c r="B7328">
        <v>5958028</v>
      </c>
      <c r="C7328" t="s">
        <v>1172</v>
      </c>
      <c r="D7328" s="1">
        <v>44561</v>
      </c>
      <c r="E7328" s="34" t="str">
        <f t="shared" si="846"/>
        <v/>
      </c>
      <c r="F7328" s="34" t="str">
        <f t="shared" si="846"/>
        <v/>
      </c>
      <c r="G7328" s="34" t="str">
        <f t="shared" si="846"/>
        <v/>
      </c>
      <c r="H7328" s="34" t="str">
        <f t="shared" si="846"/>
        <v/>
      </c>
      <c r="I7328" s="34" t="str">
        <f t="shared" si="846"/>
        <v/>
      </c>
    </row>
    <row r="7329" spans="1:9">
      <c r="A7329" s="81">
        <f t="shared" si="843"/>
        <v>595802802020</v>
      </c>
      <c r="B7329">
        <v>5958028</v>
      </c>
      <c r="C7329" t="s">
        <v>1172</v>
      </c>
      <c r="D7329" s="1">
        <v>44196</v>
      </c>
      <c r="E7329" s="34" t="str">
        <f t="shared" si="846"/>
        <v/>
      </c>
      <c r="F7329" s="34" t="str">
        <f t="shared" si="846"/>
        <v/>
      </c>
      <c r="G7329" s="34" t="str">
        <f t="shared" si="846"/>
        <v/>
      </c>
      <c r="H7329" s="34" t="str">
        <f t="shared" si="846"/>
        <v/>
      </c>
      <c r="I7329" s="34" t="str">
        <f t="shared" si="846"/>
        <v/>
      </c>
    </row>
    <row r="7330" spans="1:9">
      <c r="A7330" s="81">
        <f t="shared" si="843"/>
        <v>595802802019</v>
      </c>
      <c r="B7330">
        <v>5958028</v>
      </c>
      <c r="C7330" t="s">
        <v>1172</v>
      </c>
      <c r="D7330" s="1">
        <v>43830</v>
      </c>
      <c r="E7330" s="34" t="str">
        <f t="shared" si="846"/>
        <v/>
      </c>
      <c r="F7330" s="34" t="str">
        <f t="shared" si="846"/>
        <v/>
      </c>
      <c r="G7330" s="34" t="str">
        <f t="shared" si="846"/>
        <v/>
      </c>
      <c r="H7330" s="34" t="str">
        <f t="shared" si="846"/>
        <v/>
      </c>
      <c r="I7330" s="34" t="str">
        <f t="shared" si="846"/>
        <v/>
      </c>
    </row>
    <row r="7331" spans="1:9">
      <c r="A7331" s="81">
        <f t="shared" si="843"/>
        <v>595802802018</v>
      </c>
      <c r="B7331">
        <v>5958028</v>
      </c>
      <c r="C7331" t="s">
        <v>1172</v>
      </c>
      <c r="D7331" s="1">
        <v>43465</v>
      </c>
      <c r="E7331" s="34">
        <f t="shared" si="846"/>
        <v>12605</v>
      </c>
      <c r="F7331" s="34">
        <f t="shared" si="846"/>
        <v>1216</v>
      </c>
      <c r="G7331" s="34">
        <f t="shared" si="846"/>
        <v>452</v>
      </c>
      <c r="H7331" s="34">
        <f t="shared" si="846"/>
        <v>76</v>
      </c>
      <c r="I7331" s="34">
        <f t="shared" si="846"/>
        <v>688</v>
      </c>
    </row>
    <row r="7332" spans="1:9">
      <c r="A7332" s="81">
        <f t="shared" si="843"/>
        <v>595802802017</v>
      </c>
      <c r="B7332">
        <v>5958028</v>
      </c>
      <c r="C7332" t="s">
        <v>1172</v>
      </c>
      <c r="D7332" s="1">
        <v>43100</v>
      </c>
      <c r="E7332" s="34">
        <f t="shared" si="846"/>
        <v>12605</v>
      </c>
      <c r="F7332" s="34">
        <f t="shared" si="846"/>
        <v>1201</v>
      </c>
      <c r="G7332" s="34">
        <f t="shared" si="846"/>
        <v>449</v>
      </c>
      <c r="H7332" s="34">
        <f t="shared" si="846"/>
        <v>71</v>
      </c>
      <c r="I7332" s="34">
        <f t="shared" si="846"/>
        <v>681</v>
      </c>
    </row>
    <row r="7333" spans="1:9">
      <c r="A7333" s="81">
        <f t="shared" si="843"/>
        <v>595802802016</v>
      </c>
      <c r="B7333">
        <v>5958028</v>
      </c>
      <c r="C7333" t="s">
        <v>1172</v>
      </c>
      <c r="D7333" s="1">
        <v>42735</v>
      </c>
      <c r="E7333" s="34">
        <f t="shared" si="846"/>
        <v>12605</v>
      </c>
      <c r="F7333" s="34">
        <f t="shared" si="846"/>
        <v>1181</v>
      </c>
      <c r="G7333" s="34">
        <f t="shared" si="846"/>
        <v>454</v>
      </c>
      <c r="H7333" s="34">
        <f t="shared" si="846"/>
        <v>61</v>
      </c>
      <c r="I7333" s="34">
        <f t="shared" si="846"/>
        <v>666</v>
      </c>
    </row>
    <row r="7334" spans="1:9">
      <c r="A7334" s="81">
        <f t="shared" si="843"/>
        <v>595802802015</v>
      </c>
      <c r="B7334">
        <v>5958028</v>
      </c>
      <c r="C7334" t="s">
        <v>1172</v>
      </c>
      <c r="D7334" s="1">
        <v>42369</v>
      </c>
      <c r="E7334" s="34">
        <f t="shared" ref="E7334:I7343" si="847">IF(YEAR($D7334)&lt;2016,VLOOKUP($A7334,LDB_alt,COLUMN()-1,FALSE),IFERROR(VLOOKUP($A7334,LDB_neu,COLUMN()-1,FALSE),""))</f>
        <v>12605.25</v>
      </c>
      <c r="F7334" s="34">
        <f t="shared" si="847"/>
        <v>1144.8499999999999</v>
      </c>
      <c r="G7334" s="34">
        <f t="shared" si="847"/>
        <v>447.84</v>
      </c>
      <c r="H7334" s="34">
        <f t="shared" si="847"/>
        <v>42.47</v>
      </c>
      <c r="I7334" s="34">
        <f t="shared" si="847"/>
        <v>654.54</v>
      </c>
    </row>
    <row r="7335" spans="1:9">
      <c r="A7335" s="81">
        <f t="shared" si="843"/>
        <v>595802802014</v>
      </c>
      <c r="B7335">
        <v>5958028</v>
      </c>
      <c r="C7335" t="s">
        <v>1172</v>
      </c>
      <c r="D7335" s="1">
        <v>42004</v>
      </c>
      <c r="E7335" s="34">
        <f t="shared" si="847"/>
        <v>12605.24</v>
      </c>
      <c r="F7335" s="34">
        <f t="shared" si="847"/>
        <v>1107.23</v>
      </c>
      <c r="G7335" s="34">
        <f t="shared" si="847"/>
        <v>434.52</v>
      </c>
      <c r="H7335" s="34">
        <f t="shared" si="847"/>
        <v>33.909999999999997</v>
      </c>
      <c r="I7335" s="34">
        <f t="shared" si="847"/>
        <v>638.79999999999995</v>
      </c>
    </row>
    <row r="7336" spans="1:9">
      <c r="A7336" s="81">
        <f t="shared" si="843"/>
        <v>595802802013</v>
      </c>
      <c r="B7336">
        <v>5958028</v>
      </c>
      <c r="C7336" t="s">
        <v>1172</v>
      </c>
      <c r="D7336" s="1">
        <v>41639</v>
      </c>
      <c r="E7336" s="34">
        <f t="shared" si="847"/>
        <v>12605.23</v>
      </c>
      <c r="F7336" s="34">
        <f t="shared" si="847"/>
        <v>1076.4000000000001</v>
      </c>
      <c r="G7336" s="34">
        <f t="shared" si="847"/>
        <v>428.47</v>
      </c>
      <c r="H7336" s="34">
        <f t="shared" si="847"/>
        <v>34.71</v>
      </c>
      <c r="I7336" s="34">
        <f t="shared" si="847"/>
        <v>613.22</v>
      </c>
    </row>
    <row r="7337" spans="1:9">
      <c r="A7337" s="81">
        <f t="shared" si="843"/>
        <v>595802802012</v>
      </c>
      <c r="B7337">
        <v>5958028</v>
      </c>
      <c r="C7337" t="s">
        <v>1172</v>
      </c>
      <c r="D7337" s="1">
        <v>41274</v>
      </c>
      <c r="E7337" s="34">
        <f t="shared" si="847"/>
        <v>12605.23</v>
      </c>
      <c r="F7337" s="34">
        <f t="shared" si="847"/>
        <v>1065.93</v>
      </c>
      <c r="G7337" s="34">
        <f t="shared" si="847"/>
        <v>423.97</v>
      </c>
      <c r="H7337" s="34">
        <f t="shared" si="847"/>
        <v>34.64</v>
      </c>
      <c r="I7337" s="34">
        <f t="shared" si="847"/>
        <v>607.32000000000005</v>
      </c>
    </row>
    <row r="7338" spans="1:9">
      <c r="A7338" s="81">
        <f t="shared" si="843"/>
        <v>595802802011</v>
      </c>
      <c r="B7338">
        <v>5958028</v>
      </c>
      <c r="C7338" t="s">
        <v>1172</v>
      </c>
      <c r="D7338" s="1">
        <v>40908</v>
      </c>
      <c r="E7338" s="34">
        <f t="shared" si="847"/>
        <v>12605.24</v>
      </c>
      <c r="F7338" s="34">
        <f t="shared" si="847"/>
        <v>1060.4099999999999</v>
      </c>
      <c r="G7338" s="34">
        <f t="shared" si="847"/>
        <v>422.77</v>
      </c>
      <c r="H7338" s="34">
        <f t="shared" si="847"/>
        <v>33.03</v>
      </c>
      <c r="I7338" s="34">
        <f t="shared" si="847"/>
        <v>604.61</v>
      </c>
    </row>
    <row r="7339" spans="1:9">
      <c r="A7339" s="81">
        <f t="shared" si="843"/>
        <v>595802802010</v>
      </c>
      <c r="B7339">
        <v>5958028</v>
      </c>
      <c r="C7339" t="s">
        <v>1172</v>
      </c>
      <c r="D7339" s="1">
        <v>40543</v>
      </c>
      <c r="E7339" s="34">
        <f t="shared" si="847"/>
        <v>12605.24</v>
      </c>
      <c r="F7339" s="34">
        <f t="shared" si="847"/>
        <v>1048.3599999999999</v>
      </c>
      <c r="G7339" s="34">
        <f t="shared" si="847"/>
        <v>420.09</v>
      </c>
      <c r="H7339" s="34">
        <f t="shared" si="847"/>
        <v>32.840000000000003</v>
      </c>
      <c r="I7339" s="34">
        <f t="shared" si="847"/>
        <v>595.42999999999995</v>
      </c>
    </row>
    <row r="7340" spans="1:9">
      <c r="A7340" s="81">
        <f t="shared" si="843"/>
        <v>595802802009</v>
      </c>
      <c r="B7340">
        <v>5958028</v>
      </c>
      <c r="C7340" t="s">
        <v>1172</v>
      </c>
      <c r="D7340" s="1">
        <v>40178</v>
      </c>
      <c r="E7340" s="34">
        <f t="shared" si="847"/>
        <v>12605.61</v>
      </c>
      <c r="F7340" s="34">
        <f t="shared" si="847"/>
        <v>1032.9499999999998</v>
      </c>
      <c r="G7340" s="34">
        <f t="shared" si="847"/>
        <v>415.52</v>
      </c>
      <c r="H7340" s="34">
        <f t="shared" si="847"/>
        <v>29.87</v>
      </c>
      <c r="I7340" s="34">
        <f t="shared" si="847"/>
        <v>587.55999999999995</v>
      </c>
    </row>
    <row r="7341" spans="1:9">
      <c r="A7341" s="81">
        <f t="shared" si="843"/>
        <v>595802802008</v>
      </c>
      <c r="B7341">
        <v>5958028</v>
      </c>
      <c r="C7341" t="s">
        <v>1172</v>
      </c>
      <c r="D7341" s="1">
        <v>39813</v>
      </c>
      <c r="E7341" s="34">
        <f t="shared" si="847"/>
        <v>12605.83</v>
      </c>
      <c r="F7341" s="34">
        <f t="shared" si="847"/>
        <v>1019.76</v>
      </c>
      <c r="G7341" s="34">
        <f t="shared" si="847"/>
        <v>412.75</v>
      </c>
      <c r="H7341" s="34">
        <f t="shared" si="847"/>
        <v>27.58</v>
      </c>
      <c r="I7341" s="34">
        <f t="shared" si="847"/>
        <v>579.42999999999995</v>
      </c>
    </row>
    <row r="7342" spans="1:9">
      <c r="A7342" s="81">
        <f t="shared" si="843"/>
        <v>595802802007</v>
      </c>
      <c r="B7342">
        <v>5958028</v>
      </c>
      <c r="C7342" t="s">
        <v>1172</v>
      </c>
      <c r="D7342" s="1">
        <v>39447</v>
      </c>
      <c r="E7342" s="34">
        <f t="shared" si="847"/>
        <v>12605.88</v>
      </c>
      <c r="F7342" s="34">
        <f t="shared" si="847"/>
        <v>1019.72</v>
      </c>
      <c r="G7342" s="34">
        <f t="shared" si="847"/>
        <v>409.6</v>
      </c>
      <c r="H7342" s="34">
        <f t="shared" si="847"/>
        <v>27.34</v>
      </c>
      <c r="I7342" s="34">
        <f t="shared" si="847"/>
        <v>582.78</v>
      </c>
    </row>
    <row r="7343" spans="1:9">
      <c r="A7343" s="81">
        <f t="shared" si="843"/>
        <v>595802802006</v>
      </c>
      <c r="B7343">
        <v>5958028</v>
      </c>
      <c r="C7343" t="s">
        <v>1172</v>
      </c>
      <c r="D7343" s="1">
        <v>39082</v>
      </c>
      <c r="E7343" s="34">
        <f t="shared" si="847"/>
        <v>12605.88</v>
      </c>
      <c r="F7343" s="34">
        <f t="shared" si="847"/>
        <v>1018.25</v>
      </c>
      <c r="G7343" s="34">
        <f t="shared" si="847"/>
        <v>408.5</v>
      </c>
      <c r="H7343" s="34">
        <f t="shared" si="847"/>
        <v>27.07</v>
      </c>
      <c r="I7343" s="34">
        <f t="shared" si="847"/>
        <v>582.67999999999995</v>
      </c>
    </row>
    <row r="7344" spans="1:9">
      <c r="A7344" s="81">
        <f t="shared" si="843"/>
        <v>595803202025</v>
      </c>
      <c r="B7344">
        <v>5958032</v>
      </c>
      <c r="C7344" t="s">
        <v>1173</v>
      </c>
      <c r="D7344" s="1">
        <v>46022</v>
      </c>
      <c r="E7344" s="34" t="str">
        <f t="shared" ref="E7344:I7353" si="848">IF(YEAR($D7344)&lt;2016,VLOOKUP($A7344,LDB_alt,COLUMN()-1,FALSE),IFERROR(VLOOKUP($A7344,LDB_neu,COLUMN()-1,FALSE),""))</f>
        <v/>
      </c>
      <c r="F7344" s="34" t="str">
        <f t="shared" si="848"/>
        <v/>
      </c>
      <c r="G7344" s="34" t="str">
        <f t="shared" si="848"/>
        <v/>
      </c>
      <c r="H7344" s="34" t="str">
        <f t="shared" si="848"/>
        <v/>
      </c>
      <c r="I7344" s="34" t="str">
        <f t="shared" si="848"/>
        <v/>
      </c>
    </row>
    <row r="7345" spans="1:9">
      <c r="A7345" s="81">
        <f t="shared" si="843"/>
        <v>595803202024</v>
      </c>
      <c r="B7345">
        <v>5958032</v>
      </c>
      <c r="C7345" t="s">
        <v>1173</v>
      </c>
      <c r="D7345" s="1">
        <v>45657</v>
      </c>
      <c r="E7345" s="34" t="str">
        <f t="shared" si="848"/>
        <v/>
      </c>
      <c r="F7345" s="34" t="str">
        <f t="shared" si="848"/>
        <v/>
      </c>
      <c r="G7345" s="34" t="str">
        <f t="shared" si="848"/>
        <v/>
      </c>
      <c r="H7345" s="34" t="str">
        <f t="shared" si="848"/>
        <v/>
      </c>
      <c r="I7345" s="34" t="str">
        <f t="shared" si="848"/>
        <v/>
      </c>
    </row>
    <row r="7346" spans="1:9">
      <c r="A7346" s="81">
        <f t="shared" si="843"/>
        <v>595803202023</v>
      </c>
      <c r="B7346">
        <v>5958032</v>
      </c>
      <c r="C7346" t="s">
        <v>1173</v>
      </c>
      <c r="D7346" s="1">
        <v>45291</v>
      </c>
      <c r="E7346" s="34" t="str">
        <f t="shared" si="848"/>
        <v/>
      </c>
      <c r="F7346" s="34" t="str">
        <f t="shared" si="848"/>
        <v/>
      </c>
      <c r="G7346" s="34" t="str">
        <f t="shared" si="848"/>
        <v/>
      </c>
      <c r="H7346" s="34" t="str">
        <f t="shared" si="848"/>
        <v/>
      </c>
      <c r="I7346" s="34" t="str">
        <f t="shared" si="848"/>
        <v/>
      </c>
    </row>
    <row r="7347" spans="1:9">
      <c r="A7347" s="81">
        <f t="shared" si="843"/>
        <v>595803202022</v>
      </c>
      <c r="B7347">
        <v>5958032</v>
      </c>
      <c r="C7347" t="s">
        <v>1173</v>
      </c>
      <c r="D7347" s="1">
        <v>44926</v>
      </c>
      <c r="E7347" s="34" t="str">
        <f t="shared" si="848"/>
        <v/>
      </c>
      <c r="F7347" s="34" t="str">
        <f t="shared" si="848"/>
        <v/>
      </c>
      <c r="G7347" s="34" t="str">
        <f t="shared" si="848"/>
        <v/>
      </c>
      <c r="H7347" s="34" t="str">
        <f t="shared" si="848"/>
        <v/>
      </c>
      <c r="I7347" s="34" t="str">
        <f t="shared" si="848"/>
        <v/>
      </c>
    </row>
    <row r="7348" spans="1:9">
      <c r="A7348" s="81">
        <f t="shared" si="843"/>
        <v>595803202021</v>
      </c>
      <c r="B7348">
        <v>5958032</v>
      </c>
      <c r="C7348" t="s">
        <v>1173</v>
      </c>
      <c r="D7348" s="1">
        <v>44561</v>
      </c>
      <c r="E7348" s="34" t="str">
        <f t="shared" si="848"/>
        <v/>
      </c>
      <c r="F7348" s="34" t="str">
        <f t="shared" si="848"/>
        <v/>
      </c>
      <c r="G7348" s="34" t="str">
        <f t="shared" si="848"/>
        <v/>
      </c>
      <c r="H7348" s="34" t="str">
        <f t="shared" si="848"/>
        <v/>
      </c>
      <c r="I7348" s="34" t="str">
        <f t="shared" si="848"/>
        <v/>
      </c>
    </row>
    <row r="7349" spans="1:9">
      <c r="A7349" s="81">
        <f t="shared" si="843"/>
        <v>595803202020</v>
      </c>
      <c r="B7349">
        <v>5958032</v>
      </c>
      <c r="C7349" t="s">
        <v>1173</v>
      </c>
      <c r="D7349" s="1">
        <v>44196</v>
      </c>
      <c r="E7349" s="34" t="str">
        <f t="shared" si="848"/>
        <v/>
      </c>
      <c r="F7349" s="34" t="str">
        <f t="shared" si="848"/>
        <v/>
      </c>
      <c r="G7349" s="34" t="str">
        <f t="shared" si="848"/>
        <v/>
      </c>
      <c r="H7349" s="34" t="str">
        <f t="shared" si="848"/>
        <v/>
      </c>
      <c r="I7349" s="34" t="str">
        <f t="shared" si="848"/>
        <v/>
      </c>
    </row>
    <row r="7350" spans="1:9">
      <c r="A7350" s="81">
        <f t="shared" si="843"/>
        <v>595803202019</v>
      </c>
      <c r="B7350">
        <v>5958032</v>
      </c>
      <c r="C7350" t="s">
        <v>1173</v>
      </c>
      <c r="D7350" s="1">
        <v>43830</v>
      </c>
      <c r="E7350" s="34" t="str">
        <f t="shared" si="848"/>
        <v/>
      </c>
      <c r="F7350" s="34" t="str">
        <f t="shared" si="848"/>
        <v/>
      </c>
      <c r="G7350" s="34" t="str">
        <f t="shared" si="848"/>
        <v/>
      </c>
      <c r="H7350" s="34" t="str">
        <f t="shared" si="848"/>
        <v/>
      </c>
      <c r="I7350" s="34" t="str">
        <f t="shared" si="848"/>
        <v/>
      </c>
    </row>
    <row r="7351" spans="1:9">
      <c r="A7351" s="81">
        <f t="shared" si="843"/>
        <v>595803202018</v>
      </c>
      <c r="B7351">
        <v>5958032</v>
      </c>
      <c r="C7351" t="s">
        <v>1173</v>
      </c>
      <c r="D7351" s="1">
        <v>43465</v>
      </c>
      <c r="E7351" s="34">
        <f t="shared" si="848"/>
        <v>21850</v>
      </c>
      <c r="F7351" s="34">
        <f t="shared" si="848"/>
        <v>2751</v>
      </c>
      <c r="G7351" s="34">
        <f t="shared" si="848"/>
        <v>1189</v>
      </c>
      <c r="H7351" s="34">
        <f t="shared" si="848"/>
        <v>211</v>
      </c>
      <c r="I7351" s="34">
        <f t="shared" si="848"/>
        <v>1351</v>
      </c>
    </row>
    <row r="7352" spans="1:9">
      <c r="A7352" s="81">
        <f t="shared" si="843"/>
        <v>595803202017</v>
      </c>
      <c r="B7352">
        <v>5958032</v>
      </c>
      <c r="C7352" t="s">
        <v>1173</v>
      </c>
      <c r="D7352" s="1">
        <v>43100</v>
      </c>
      <c r="E7352" s="34">
        <f t="shared" si="848"/>
        <v>21850</v>
      </c>
      <c r="F7352" s="34">
        <f t="shared" si="848"/>
        <v>2713</v>
      </c>
      <c r="G7352" s="34">
        <f t="shared" si="848"/>
        <v>1176</v>
      </c>
      <c r="H7352" s="34">
        <f t="shared" si="848"/>
        <v>215</v>
      </c>
      <c r="I7352" s="34">
        <f t="shared" si="848"/>
        <v>1322</v>
      </c>
    </row>
    <row r="7353" spans="1:9">
      <c r="A7353" s="81">
        <f t="shared" si="843"/>
        <v>595803202016</v>
      </c>
      <c r="B7353">
        <v>5958032</v>
      </c>
      <c r="C7353" t="s">
        <v>1173</v>
      </c>
      <c r="D7353" s="1">
        <v>42735</v>
      </c>
      <c r="E7353" s="34">
        <f t="shared" si="848"/>
        <v>21850</v>
      </c>
      <c r="F7353" s="34">
        <f t="shared" si="848"/>
        <v>2687</v>
      </c>
      <c r="G7353" s="34">
        <f t="shared" si="848"/>
        <v>1188</v>
      </c>
      <c r="H7353" s="34">
        <f t="shared" si="848"/>
        <v>202</v>
      </c>
      <c r="I7353" s="34">
        <f t="shared" si="848"/>
        <v>1297</v>
      </c>
    </row>
    <row r="7354" spans="1:9">
      <c r="A7354" s="81">
        <f t="shared" si="843"/>
        <v>595803202015</v>
      </c>
      <c r="B7354">
        <v>5958032</v>
      </c>
      <c r="C7354" t="s">
        <v>1173</v>
      </c>
      <c r="D7354" s="1">
        <v>42369</v>
      </c>
      <c r="E7354" s="34">
        <f t="shared" ref="E7354:I7363" si="849">IF(YEAR($D7354)&lt;2016,VLOOKUP($A7354,LDB_alt,COLUMN()-1,FALSE),IFERROR(VLOOKUP($A7354,LDB_neu,COLUMN()-1,FALSE),""))</f>
        <v>21850.21</v>
      </c>
      <c r="F7354" s="34">
        <f t="shared" si="849"/>
        <v>2658.62</v>
      </c>
      <c r="G7354" s="34">
        <f t="shared" si="849"/>
        <v>1270.47</v>
      </c>
      <c r="H7354" s="34">
        <f t="shared" si="849"/>
        <v>116.84</v>
      </c>
      <c r="I7354" s="34">
        <f t="shared" si="849"/>
        <v>1271.31</v>
      </c>
    </row>
    <row r="7355" spans="1:9">
      <c r="A7355" s="81">
        <f t="shared" si="843"/>
        <v>595803202014</v>
      </c>
      <c r="B7355">
        <v>5958032</v>
      </c>
      <c r="C7355" t="s">
        <v>1173</v>
      </c>
      <c r="D7355" s="1">
        <v>42004</v>
      </c>
      <c r="E7355" s="34">
        <f t="shared" si="849"/>
        <v>21850.22</v>
      </c>
      <c r="F7355" s="34">
        <f t="shared" si="849"/>
        <v>2619.56</v>
      </c>
      <c r="G7355" s="34">
        <f t="shared" si="849"/>
        <v>1282.52</v>
      </c>
      <c r="H7355" s="34">
        <f t="shared" si="849"/>
        <v>90.79</v>
      </c>
      <c r="I7355" s="34">
        <f t="shared" si="849"/>
        <v>1246.25</v>
      </c>
    </row>
    <row r="7356" spans="1:9">
      <c r="A7356" s="81">
        <f t="shared" si="843"/>
        <v>595803202013</v>
      </c>
      <c r="B7356">
        <v>5958032</v>
      </c>
      <c r="C7356" t="s">
        <v>1173</v>
      </c>
      <c r="D7356" s="1">
        <v>41639</v>
      </c>
      <c r="E7356" s="34">
        <f t="shared" si="849"/>
        <v>21850.17</v>
      </c>
      <c r="F7356" s="34">
        <f t="shared" si="849"/>
        <v>2587.25</v>
      </c>
      <c r="G7356" s="34">
        <f t="shared" si="849"/>
        <v>1262.67</v>
      </c>
      <c r="H7356" s="34">
        <f t="shared" si="849"/>
        <v>86.11</v>
      </c>
      <c r="I7356" s="34">
        <f t="shared" si="849"/>
        <v>1238.47</v>
      </c>
    </row>
    <row r="7357" spans="1:9">
      <c r="A7357" s="81">
        <f t="shared" si="843"/>
        <v>595803202012</v>
      </c>
      <c r="B7357">
        <v>5958032</v>
      </c>
      <c r="C7357" t="s">
        <v>1173</v>
      </c>
      <c r="D7357" s="1">
        <v>41274</v>
      </c>
      <c r="E7357" s="34">
        <f t="shared" si="849"/>
        <v>21850.18</v>
      </c>
      <c r="F7357" s="34">
        <f t="shared" si="849"/>
        <v>2579.7400000000002</v>
      </c>
      <c r="G7357" s="34">
        <f t="shared" si="849"/>
        <v>1259.6600000000001</v>
      </c>
      <c r="H7357" s="34">
        <f t="shared" si="849"/>
        <v>81.7</v>
      </c>
      <c r="I7357" s="34">
        <f t="shared" si="849"/>
        <v>1238.3800000000001</v>
      </c>
    </row>
    <row r="7358" spans="1:9">
      <c r="A7358" s="81">
        <f t="shared" si="843"/>
        <v>595803202011</v>
      </c>
      <c r="B7358">
        <v>5958032</v>
      </c>
      <c r="C7358" t="s">
        <v>1173</v>
      </c>
      <c r="D7358" s="1">
        <v>40908</v>
      </c>
      <c r="E7358" s="34">
        <f t="shared" si="849"/>
        <v>21850.1</v>
      </c>
      <c r="F7358" s="34">
        <f t="shared" si="849"/>
        <v>2557.37</v>
      </c>
      <c r="G7358" s="34">
        <f t="shared" si="849"/>
        <v>1240.2</v>
      </c>
      <c r="H7358" s="34">
        <f t="shared" si="849"/>
        <v>80.91</v>
      </c>
      <c r="I7358" s="34">
        <f t="shared" si="849"/>
        <v>1236.26</v>
      </c>
    </row>
    <row r="7359" spans="1:9">
      <c r="A7359" s="81">
        <f t="shared" si="843"/>
        <v>595803202010</v>
      </c>
      <c r="B7359">
        <v>5958032</v>
      </c>
      <c r="C7359" t="s">
        <v>1173</v>
      </c>
      <c r="D7359" s="1">
        <v>40543</v>
      </c>
      <c r="E7359" s="34">
        <f t="shared" si="849"/>
        <v>21850.06</v>
      </c>
      <c r="F7359" s="34">
        <f t="shared" si="849"/>
        <v>2552.31</v>
      </c>
      <c r="G7359" s="34">
        <f t="shared" si="849"/>
        <v>1235.3399999999999</v>
      </c>
      <c r="H7359" s="34">
        <f t="shared" si="849"/>
        <v>80.760000000000005</v>
      </c>
      <c r="I7359" s="34">
        <f t="shared" si="849"/>
        <v>1236.21</v>
      </c>
    </row>
    <row r="7360" spans="1:9">
      <c r="A7360" s="81">
        <f t="shared" si="843"/>
        <v>595803202009</v>
      </c>
      <c r="B7360">
        <v>5958032</v>
      </c>
      <c r="C7360" t="s">
        <v>1173</v>
      </c>
      <c r="D7360" s="1">
        <v>40178</v>
      </c>
      <c r="E7360" s="34">
        <f t="shared" si="849"/>
        <v>21840.42</v>
      </c>
      <c r="F7360" s="34">
        <f t="shared" si="849"/>
        <v>2557.0500000000002</v>
      </c>
      <c r="G7360" s="34">
        <f t="shared" si="849"/>
        <v>1230.44</v>
      </c>
      <c r="H7360" s="34">
        <f t="shared" si="849"/>
        <v>80.03</v>
      </c>
      <c r="I7360" s="34">
        <f t="shared" si="849"/>
        <v>1246.58</v>
      </c>
    </row>
    <row r="7361" spans="1:9">
      <c r="A7361" s="81">
        <f t="shared" si="843"/>
        <v>595803202008</v>
      </c>
      <c r="B7361">
        <v>5958032</v>
      </c>
      <c r="C7361" t="s">
        <v>1173</v>
      </c>
      <c r="D7361" s="1">
        <v>39813</v>
      </c>
      <c r="E7361" s="34">
        <f t="shared" si="849"/>
        <v>21850.12</v>
      </c>
      <c r="F7361" s="34">
        <f t="shared" si="849"/>
        <v>2545.0300000000002</v>
      </c>
      <c r="G7361" s="34">
        <f t="shared" si="849"/>
        <v>1229.6400000000001</v>
      </c>
      <c r="H7361" s="34">
        <f t="shared" si="849"/>
        <v>79.2</v>
      </c>
      <c r="I7361" s="34">
        <f t="shared" si="849"/>
        <v>1236.19</v>
      </c>
    </row>
    <row r="7362" spans="1:9">
      <c r="A7362" s="81">
        <f t="shared" si="843"/>
        <v>595803202007</v>
      </c>
      <c r="B7362">
        <v>5958032</v>
      </c>
      <c r="C7362" t="s">
        <v>1173</v>
      </c>
      <c r="D7362" s="1">
        <v>39447</v>
      </c>
      <c r="E7362" s="34">
        <f t="shared" si="849"/>
        <v>21850.91</v>
      </c>
      <c r="F7362" s="34">
        <f t="shared" si="849"/>
        <v>2541.75</v>
      </c>
      <c r="G7362" s="34">
        <f t="shared" si="849"/>
        <v>1225.45</v>
      </c>
      <c r="H7362" s="34">
        <f t="shared" si="849"/>
        <v>79.150000000000006</v>
      </c>
      <c r="I7362" s="34">
        <f t="shared" si="849"/>
        <v>1237.1500000000001</v>
      </c>
    </row>
    <row r="7363" spans="1:9">
      <c r="A7363" s="81">
        <f t="shared" si="843"/>
        <v>595803202006</v>
      </c>
      <c r="B7363">
        <v>5958032</v>
      </c>
      <c r="C7363" t="s">
        <v>1173</v>
      </c>
      <c r="D7363" s="1">
        <v>39082</v>
      </c>
      <c r="E7363" s="34">
        <f t="shared" si="849"/>
        <v>21850.39</v>
      </c>
      <c r="F7363" s="34">
        <f t="shared" si="849"/>
        <v>2537.02</v>
      </c>
      <c r="G7363" s="34">
        <f t="shared" si="849"/>
        <v>1221.03</v>
      </c>
      <c r="H7363" s="34">
        <f t="shared" si="849"/>
        <v>78.28</v>
      </c>
      <c r="I7363" s="34">
        <f t="shared" si="849"/>
        <v>1237.71</v>
      </c>
    </row>
    <row r="7364" spans="1:9">
      <c r="A7364" s="81">
        <f t="shared" si="843"/>
        <v>595803602025</v>
      </c>
      <c r="B7364">
        <v>5958036</v>
      </c>
      <c r="C7364" t="s">
        <v>1174</v>
      </c>
      <c r="D7364" s="1">
        <v>46022</v>
      </c>
      <c r="E7364" s="34" t="str">
        <f t="shared" ref="E7364:I7373" si="850">IF(YEAR($D7364)&lt;2016,VLOOKUP($A7364,LDB_alt,COLUMN()-1,FALSE),IFERROR(VLOOKUP($A7364,LDB_neu,COLUMN()-1,FALSE),""))</f>
        <v/>
      </c>
      <c r="F7364" s="34" t="str">
        <f t="shared" si="850"/>
        <v/>
      </c>
      <c r="G7364" s="34" t="str">
        <f t="shared" si="850"/>
        <v/>
      </c>
      <c r="H7364" s="34" t="str">
        <f t="shared" si="850"/>
        <v/>
      </c>
      <c r="I7364" s="34" t="str">
        <f t="shared" si="850"/>
        <v/>
      </c>
    </row>
    <row r="7365" spans="1:9">
      <c r="A7365" s="81">
        <f t="shared" ref="A7365:A7428" si="851">(LEFT(B7365&amp;"00000000",8)&amp;YEAR(D7365))+0</f>
        <v>595803602024</v>
      </c>
      <c r="B7365">
        <v>5958036</v>
      </c>
      <c r="C7365" t="s">
        <v>1174</v>
      </c>
      <c r="D7365" s="1">
        <v>45657</v>
      </c>
      <c r="E7365" s="34" t="str">
        <f t="shared" si="850"/>
        <v/>
      </c>
      <c r="F7365" s="34" t="str">
        <f t="shared" si="850"/>
        <v/>
      </c>
      <c r="G7365" s="34" t="str">
        <f t="shared" si="850"/>
        <v/>
      </c>
      <c r="H7365" s="34" t="str">
        <f t="shared" si="850"/>
        <v/>
      </c>
      <c r="I7365" s="34" t="str">
        <f t="shared" si="850"/>
        <v/>
      </c>
    </row>
    <row r="7366" spans="1:9">
      <c r="A7366" s="81">
        <f t="shared" si="851"/>
        <v>595803602023</v>
      </c>
      <c r="B7366">
        <v>5958036</v>
      </c>
      <c r="C7366" t="s">
        <v>1174</v>
      </c>
      <c r="D7366" s="1">
        <v>45291</v>
      </c>
      <c r="E7366" s="34" t="str">
        <f t="shared" si="850"/>
        <v/>
      </c>
      <c r="F7366" s="34" t="str">
        <f t="shared" si="850"/>
        <v/>
      </c>
      <c r="G7366" s="34" t="str">
        <f t="shared" si="850"/>
        <v/>
      </c>
      <c r="H7366" s="34" t="str">
        <f t="shared" si="850"/>
        <v/>
      </c>
      <c r="I7366" s="34" t="str">
        <f t="shared" si="850"/>
        <v/>
      </c>
    </row>
    <row r="7367" spans="1:9">
      <c r="A7367" s="81">
        <f t="shared" si="851"/>
        <v>595803602022</v>
      </c>
      <c r="B7367">
        <v>5958036</v>
      </c>
      <c r="C7367" t="s">
        <v>1174</v>
      </c>
      <c r="D7367" s="1">
        <v>44926</v>
      </c>
      <c r="E7367" s="34" t="str">
        <f t="shared" si="850"/>
        <v/>
      </c>
      <c r="F7367" s="34" t="str">
        <f t="shared" si="850"/>
        <v/>
      </c>
      <c r="G7367" s="34" t="str">
        <f t="shared" si="850"/>
        <v/>
      </c>
      <c r="H7367" s="34" t="str">
        <f t="shared" si="850"/>
        <v/>
      </c>
      <c r="I7367" s="34" t="str">
        <f t="shared" si="850"/>
        <v/>
      </c>
    </row>
    <row r="7368" spans="1:9">
      <c r="A7368" s="81">
        <f t="shared" si="851"/>
        <v>595803602021</v>
      </c>
      <c r="B7368">
        <v>5958036</v>
      </c>
      <c r="C7368" t="s">
        <v>1174</v>
      </c>
      <c r="D7368" s="1">
        <v>44561</v>
      </c>
      <c r="E7368" s="34" t="str">
        <f t="shared" si="850"/>
        <v/>
      </c>
      <c r="F7368" s="34" t="str">
        <f t="shared" si="850"/>
        <v/>
      </c>
      <c r="G7368" s="34" t="str">
        <f t="shared" si="850"/>
        <v/>
      </c>
      <c r="H7368" s="34" t="str">
        <f t="shared" si="850"/>
        <v/>
      </c>
      <c r="I7368" s="34" t="str">
        <f t="shared" si="850"/>
        <v/>
      </c>
    </row>
    <row r="7369" spans="1:9">
      <c r="A7369" s="81">
        <f t="shared" si="851"/>
        <v>595803602020</v>
      </c>
      <c r="B7369">
        <v>5958036</v>
      </c>
      <c r="C7369" t="s">
        <v>1174</v>
      </c>
      <c r="D7369" s="1">
        <v>44196</v>
      </c>
      <c r="E7369" s="34" t="str">
        <f t="shared" si="850"/>
        <v/>
      </c>
      <c r="F7369" s="34" t="str">
        <f t="shared" si="850"/>
        <v/>
      </c>
      <c r="G7369" s="34" t="str">
        <f t="shared" si="850"/>
        <v/>
      </c>
      <c r="H7369" s="34" t="str">
        <f t="shared" si="850"/>
        <v/>
      </c>
      <c r="I7369" s="34" t="str">
        <f t="shared" si="850"/>
        <v/>
      </c>
    </row>
    <row r="7370" spans="1:9">
      <c r="A7370" s="81">
        <f t="shared" si="851"/>
        <v>595803602019</v>
      </c>
      <c r="B7370">
        <v>5958036</v>
      </c>
      <c r="C7370" t="s">
        <v>1174</v>
      </c>
      <c r="D7370" s="1">
        <v>43830</v>
      </c>
      <c r="E7370" s="34" t="str">
        <f t="shared" si="850"/>
        <v/>
      </c>
      <c r="F7370" s="34" t="str">
        <f t="shared" si="850"/>
        <v/>
      </c>
      <c r="G7370" s="34" t="str">
        <f t="shared" si="850"/>
        <v/>
      </c>
      <c r="H7370" s="34" t="str">
        <f t="shared" si="850"/>
        <v/>
      </c>
      <c r="I7370" s="34" t="str">
        <f t="shared" si="850"/>
        <v/>
      </c>
    </row>
    <row r="7371" spans="1:9">
      <c r="A7371" s="81">
        <f t="shared" si="851"/>
        <v>595803602018</v>
      </c>
      <c r="B7371">
        <v>5958036</v>
      </c>
      <c r="C7371" t="s">
        <v>1174</v>
      </c>
      <c r="D7371" s="1">
        <v>43465</v>
      </c>
      <c r="E7371" s="34">
        <f t="shared" si="850"/>
        <v>11800</v>
      </c>
      <c r="F7371" s="34">
        <f t="shared" si="850"/>
        <v>1407</v>
      </c>
      <c r="G7371" s="34">
        <f t="shared" si="850"/>
        <v>556</v>
      </c>
      <c r="H7371" s="34">
        <f t="shared" si="850"/>
        <v>108</v>
      </c>
      <c r="I7371" s="34">
        <f t="shared" si="850"/>
        <v>743</v>
      </c>
    </row>
    <row r="7372" spans="1:9">
      <c r="A7372" s="81">
        <f t="shared" si="851"/>
        <v>595803602017</v>
      </c>
      <c r="B7372">
        <v>5958036</v>
      </c>
      <c r="C7372" t="s">
        <v>1174</v>
      </c>
      <c r="D7372" s="1">
        <v>43100</v>
      </c>
      <c r="E7372" s="34">
        <f t="shared" si="850"/>
        <v>11800</v>
      </c>
      <c r="F7372" s="34">
        <f t="shared" si="850"/>
        <v>1407</v>
      </c>
      <c r="G7372" s="34">
        <f t="shared" si="850"/>
        <v>552</v>
      </c>
      <c r="H7372" s="34">
        <f t="shared" si="850"/>
        <v>108</v>
      </c>
      <c r="I7372" s="34">
        <f t="shared" si="850"/>
        <v>747</v>
      </c>
    </row>
    <row r="7373" spans="1:9">
      <c r="A7373" s="81">
        <f t="shared" si="851"/>
        <v>595803602016</v>
      </c>
      <c r="B7373">
        <v>5958036</v>
      </c>
      <c r="C7373" t="s">
        <v>1174</v>
      </c>
      <c r="D7373" s="1">
        <v>42735</v>
      </c>
      <c r="E7373" s="34">
        <f t="shared" si="850"/>
        <v>11800</v>
      </c>
      <c r="F7373" s="34">
        <f t="shared" si="850"/>
        <v>1410</v>
      </c>
      <c r="G7373" s="34">
        <f t="shared" si="850"/>
        <v>553</v>
      </c>
      <c r="H7373" s="34">
        <f t="shared" si="850"/>
        <v>112</v>
      </c>
      <c r="I7373" s="34">
        <f t="shared" si="850"/>
        <v>745</v>
      </c>
    </row>
    <row r="7374" spans="1:9">
      <c r="A7374" s="81">
        <f t="shared" si="851"/>
        <v>595803602015</v>
      </c>
      <c r="B7374">
        <v>5958036</v>
      </c>
      <c r="C7374" t="s">
        <v>1174</v>
      </c>
      <c r="D7374" s="1">
        <v>42369</v>
      </c>
      <c r="E7374" s="34">
        <f t="shared" ref="E7374:I7383" si="852">IF(YEAR($D7374)&lt;2016,VLOOKUP($A7374,LDB_alt,COLUMN()-1,FALSE),IFERROR(VLOOKUP($A7374,LDB_neu,COLUMN()-1,FALSE),""))</f>
        <v>11800.2</v>
      </c>
      <c r="F7374" s="34">
        <f t="shared" si="852"/>
        <v>1407.52</v>
      </c>
      <c r="G7374" s="34">
        <f t="shared" si="852"/>
        <v>577.08000000000004</v>
      </c>
      <c r="H7374" s="34">
        <f t="shared" si="852"/>
        <v>86.61</v>
      </c>
      <c r="I7374" s="34">
        <f t="shared" si="852"/>
        <v>743.83</v>
      </c>
    </row>
    <row r="7375" spans="1:9">
      <c r="A7375" s="81">
        <f t="shared" si="851"/>
        <v>595803602014</v>
      </c>
      <c r="B7375">
        <v>5958036</v>
      </c>
      <c r="C7375" t="s">
        <v>1174</v>
      </c>
      <c r="D7375" s="1">
        <v>42004</v>
      </c>
      <c r="E7375" s="34">
        <f t="shared" si="852"/>
        <v>11800.2</v>
      </c>
      <c r="F7375" s="34">
        <f t="shared" si="852"/>
        <v>1399.19</v>
      </c>
      <c r="G7375" s="34">
        <f t="shared" si="852"/>
        <v>569.11</v>
      </c>
      <c r="H7375" s="34">
        <f t="shared" si="852"/>
        <v>86.25</v>
      </c>
      <c r="I7375" s="34">
        <f t="shared" si="852"/>
        <v>743.83</v>
      </c>
    </row>
    <row r="7376" spans="1:9">
      <c r="A7376" s="81">
        <f t="shared" si="851"/>
        <v>595803602013</v>
      </c>
      <c r="B7376">
        <v>5958036</v>
      </c>
      <c r="C7376" t="s">
        <v>1174</v>
      </c>
      <c r="D7376" s="1">
        <v>41639</v>
      </c>
      <c r="E7376" s="34">
        <f t="shared" si="852"/>
        <v>11800.2</v>
      </c>
      <c r="F7376" s="34">
        <f t="shared" si="852"/>
        <v>1394.3000000000002</v>
      </c>
      <c r="G7376" s="34">
        <f t="shared" si="852"/>
        <v>566.28</v>
      </c>
      <c r="H7376" s="34">
        <f t="shared" si="852"/>
        <v>87.18</v>
      </c>
      <c r="I7376" s="34">
        <f t="shared" si="852"/>
        <v>740.84</v>
      </c>
    </row>
    <row r="7377" spans="1:9">
      <c r="A7377" s="81">
        <f t="shared" si="851"/>
        <v>595803602012</v>
      </c>
      <c r="B7377">
        <v>5958036</v>
      </c>
      <c r="C7377" t="s">
        <v>1174</v>
      </c>
      <c r="D7377" s="1">
        <v>41274</v>
      </c>
      <c r="E7377" s="34">
        <f t="shared" si="852"/>
        <v>11800.2</v>
      </c>
      <c r="F7377" s="34">
        <f t="shared" si="852"/>
        <v>1393.2</v>
      </c>
      <c r="G7377" s="34">
        <f t="shared" si="852"/>
        <v>565.01</v>
      </c>
      <c r="H7377" s="34">
        <f t="shared" si="852"/>
        <v>87.47</v>
      </c>
      <c r="I7377" s="34">
        <f t="shared" si="852"/>
        <v>740.72</v>
      </c>
    </row>
    <row r="7378" spans="1:9">
      <c r="A7378" s="81">
        <f t="shared" si="851"/>
        <v>595803602011</v>
      </c>
      <c r="B7378">
        <v>5958036</v>
      </c>
      <c r="C7378" t="s">
        <v>1174</v>
      </c>
      <c r="D7378" s="1">
        <v>40908</v>
      </c>
      <c r="E7378" s="34">
        <f t="shared" si="852"/>
        <v>11800.2</v>
      </c>
      <c r="F7378" s="34">
        <f t="shared" si="852"/>
        <v>1389.7</v>
      </c>
      <c r="G7378" s="34">
        <f t="shared" si="852"/>
        <v>560.96</v>
      </c>
      <c r="H7378" s="34">
        <f t="shared" si="852"/>
        <v>87.92</v>
      </c>
      <c r="I7378" s="34">
        <f t="shared" si="852"/>
        <v>740.82</v>
      </c>
    </row>
    <row r="7379" spans="1:9">
      <c r="A7379" s="81">
        <f t="shared" si="851"/>
        <v>595803602010</v>
      </c>
      <c r="B7379">
        <v>5958036</v>
      </c>
      <c r="C7379" t="s">
        <v>1174</v>
      </c>
      <c r="D7379" s="1">
        <v>40543</v>
      </c>
      <c r="E7379" s="34">
        <f t="shared" si="852"/>
        <v>11800.05</v>
      </c>
      <c r="F7379" s="34">
        <f t="shared" si="852"/>
        <v>1373.52</v>
      </c>
      <c r="G7379" s="34">
        <f t="shared" si="852"/>
        <v>549.04</v>
      </c>
      <c r="H7379" s="34">
        <f t="shared" si="852"/>
        <v>97.67</v>
      </c>
      <c r="I7379" s="34">
        <f t="shared" si="852"/>
        <v>726.81</v>
      </c>
    </row>
    <row r="7380" spans="1:9">
      <c r="A7380" s="81">
        <f t="shared" si="851"/>
        <v>595803602009</v>
      </c>
      <c r="B7380">
        <v>5958036</v>
      </c>
      <c r="C7380" t="s">
        <v>1174</v>
      </c>
      <c r="D7380" s="1">
        <v>40178</v>
      </c>
      <c r="E7380" s="34">
        <f t="shared" si="852"/>
        <v>11797.27</v>
      </c>
      <c r="F7380" s="34">
        <f t="shared" si="852"/>
        <v>1371.71</v>
      </c>
      <c r="G7380" s="34">
        <f t="shared" si="852"/>
        <v>548.28</v>
      </c>
      <c r="H7380" s="34">
        <f t="shared" si="852"/>
        <v>96.99</v>
      </c>
      <c r="I7380" s="34">
        <f t="shared" si="852"/>
        <v>726.44</v>
      </c>
    </row>
    <row r="7381" spans="1:9">
      <c r="A7381" s="81">
        <f t="shared" si="851"/>
        <v>595803602008</v>
      </c>
      <c r="B7381">
        <v>5958036</v>
      </c>
      <c r="C7381" t="s">
        <v>1174</v>
      </c>
      <c r="D7381" s="1">
        <v>39813</v>
      </c>
      <c r="E7381" s="34">
        <f t="shared" si="852"/>
        <v>11796.89</v>
      </c>
      <c r="F7381" s="34">
        <f t="shared" si="852"/>
        <v>1368.96</v>
      </c>
      <c r="G7381" s="34">
        <f t="shared" si="852"/>
        <v>544.73</v>
      </c>
      <c r="H7381" s="34">
        <f t="shared" si="852"/>
        <v>98.2</v>
      </c>
      <c r="I7381" s="34">
        <f t="shared" si="852"/>
        <v>726.03</v>
      </c>
    </row>
    <row r="7382" spans="1:9">
      <c r="A7382" s="81">
        <f t="shared" si="851"/>
        <v>595803602007</v>
      </c>
      <c r="B7382">
        <v>5958036</v>
      </c>
      <c r="C7382" t="s">
        <v>1174</v>
      </c>
      <c r="D7382" s="1">
        <v>39447</v>
      </c>
      <c r="E7382" s="34">
        <f t="shared" si="852"/>
        <v>11796.93</v>
      </c>
      <c r="F7382" s="34">
        <f t="shared" si="852"/>
        <v>1362.2800000000002</v>
      </c>
      <c r="G7382" s="34">
        <f t="shared" si="852"/>
        <v>536.84</v>
      </c>
      <c r="H7382" s="34">
        <f t="shared" si="852"/>
        <v>98.98</v>
      </c>
      <c r="I7382" s="34">
        <f t="shared" si="852"/>
        <v>726.46</v>
      </c>
    </row>
    <row r="7383" spans="1:9">
      <c r="A7383" s="81">
        <f t="shared" si="851"/>
        <v>595803602006</v>
      </c>
      <c r="B7383">
        <v>5958036</v>
      </c>
      <c r="C7383" t="s">
        <v>1174</v>
      </c>
      <c r="D7383" s="1">
        <v>39082</v>
      </c>
      <c r="E7383" s="34">
        <f t="shared" si="852"/>
        <v>11796.92</v>
      </c>
      <c r="F7383" s="34">
        <f t="shared" si="852"/>
        <v>1358.98</v>
      </c>
      <c r="G7383" s="34">
        <f t="shared" si="852"/>
        <v>533.79</v>
      </c>
      <c r="H7383" s="34">
        <f t="shared" si="852"/>
        <v>99.29</v>
      </c>
      <c r="I7383" s="34">
        <f t="shared" si="852"/>
        <v>725.9</v>
      </c>
    </row>
    <row r="7384" spans="1:9">
      <c r="A7384" s="81">
        <f t="shared" si="851"/>
        <v>595804002025</v>
      </c>
      <c r="B7384">
        <v>5958040</v>
      </c>
      <c r="C7384" t="s">
        <v>1175</v>
      </c>
      <c r="D7384" s="1">
        <v>46022</v>
      </c>
      <c r="E7384" s="34" t="str">
        <f t="shared" ref="E7384:I7393" si="853">IF(YEAR($D7384)&lt;2016,VLOOKUP($A7384,LDB_alt,COLUMN()-1,FALSE),IFERROR(VLOOKUP($A7384,LDB_neu,COLUMN()-1,FALSE),""))</f>
        <v/>
      </c>
      <c r="F7384" s="34" t="str">
        <f t="shared" si="853"/>
        <v/>
      </c>
      <c r="G7384" s="34" t="str">
        <f t="shared" si="853"/>
        <v/>
      </c>
      <c r="H7384" s="34" t="str">
        <f t="shared" si="853"/>
        <v/>
      </c>
      <c r="I7384" s="34" t="str">
        <f t="shared" si="853"/>
        <v/>
      </c>
    </row>
    <row r="7385" spans="1:9">
      <c r="A7385" s="81">
        <f t="shared" si="851"/>
        <v>595804002024</v>
      </c>
      <c r="B7385">
        <v>5958040</v>
      </c>
      <c r="C7385" t="s">
        <v>1175</v>
      </c>
      <c r="D7385" s="1">
        <v>45657</v>
      </c>
      <c r="E7385" s="34" t="str">
        <f t="shared" si="853"/>
        <v/>
      </c>
      <c r="F7385" s="34" t="str">
        <f t="shared" si="853"/>
        <v/>
      </c>
      <c r="G7385" s="34" t="str">
        <f t="shared" si="853"/>
        <v/>
      </c>
      <c r="H7385" s="34" t="str">
        <f t="shared" si="853"/>
        <v/>
      </c>
      <c r="I7385" s="34" t="str">
        <f t="shared" si="853"/>
        <v/>
      </c>
    </row>
    <row r="7386" spans="1:9">
      <c r="A7386" s="81">
        <f t="shared" si="851"/>
        <v>595804002023</v>
      </c>
      <c r="B7386">
        <v>5958040</v>
      </c>
      <c r="C7386" t="s">
        <v>1175</v>
      </c>
      <c r="D7386" s="1">
        <v>45291</v>
      </c>
      <c r="E7386" s="34" t="str">
        <f t="shared" si="853"/>
        <v/>
      </c>
      <c r="F7386" s="34" t="str">
        <f t="shared" si="853"/>
        <v/>
      </c>
      <c r="G7386" s="34" t="str">
        <f t="shared" si="853"/>
        <v/>
      </c>
      <c r="H7386" s="34" t="str">
        <f t="shared" si="853"/>
        <v/>
      </c>
      <c r="I7386" s="34" t="str">
        <f t="shared" si="853"/>
        <v/>
      </c>
    </row>
    <row r="7387" spans="1:9">
      <c r="A7387" s="81">
        <f t="shared" si="851"/>
        <v>595804002022</v>
      </c>
      <c r="B7387">
        <v>5958040</v>
      </c>
      <c r="C7387" t="s">
        <v>1175</v>
      </c>
      <c r="D7387" s="1">
        <v>44926</v>
      </c>
      <c r="E7387" s="34" t="str">
        <f t="shared" si="853"/>
        <v/>
      </c>
      <c r="F7387" s="34" t="str">
        <f t="shared" si="853"/>
        <v/>
      </c>
      <c r="G7387" s="34" t="str">
        <f t="shared" si="853"/>
        <v/>
      </c>
      <c r="H7387" s="34" t="str">
        <f t="shared" si="853"/>
        <v/>
      </c>
      <c r="I7387" s="34" t="str">
        <f t="shared" si="853"/>
        <v/>
      </c>
    </row>
    <row r="7388" spans="1:9">
      <c r="A7388" s="81">
        <f t="shared" si="851"/>
        <v>595804002021</v>
      </c>
      <c r="B7388">
        <v>5958040</v>
      </c>
      <c r="C7388" t="s">
        <v>1175</v>
      </c>
      <c r="D7388" s="1">
        <v>44561</v>
      </c>
      <c r="E7388" s="34" t="str">
        <f t="shared" si="853"/>
        <v/>
      </c>
      <c r="F7388" s="34" t="str">
        <f t="shared" si="853"/>
        <v/>
      </c>
      <c r="G7388" s="34" t="str">
        <f t="shared" si="853"/>
        <v/>
      </c>
      <c r="H7388" s="34" t="str">
        <f t="shared" si="853"/>
        <v/>
      </c>
      <c r="I7388" s="34" t="str">
        <f t="shared" si="853"/>
        <v/>
      </c>
    </row>
    <row r="7389" spans="1:9">
      <c r="A7389" s="81">
        <f t="shared" si="851"/>
        <v>595804002020</v>
      </c>
      <c r="B7389">
        <v>5958040</v>
      </c>
      <c r="C7389" t="s">
        <v>1175</v>
      </c>
      <c r="D7389" s="1">
        <v>44196</v>
      </c>
      <c r="E7389" s="34" t="str">
        <f t="shared" si="853"/>
        <v/>
      </c>
      <c r="F7389" s="34" t="str">
        <f t="shared" si="853"/>
        <v/>
      </c>
      <c r="G7389" s="34" t="str">
        <f t="shared" si="853"/>
        <v/>
      </c>
      <c r="H7389" s="34" t="str">
        <f t="shared" si="853"/>
        <v/>
      </c>
      <c r="I7389" s="34" t="str">
        <f t="shared" si="853"/>
        <v/>
      </c>
    </row>
    <row r="7390" spans="1:9">
      <c r="A7390" s="81">
        <f t="shared" si="851"/>
        <v>595804002019</v>
      </c>
      <c r="B7390">
        <v>5958040</v>
      </c>
      <c r="C7390" t="s">
        <v>1175</v>
      </c>
      <c r="D7390" s="1">
        <v>43830</v>
      </c>
      <c r="E7390" s="34" t="str">
        <f t="shared" si="853"/>
        <v/>
      </c>
      <c r="F7390" s="34" t="str">
        <f t="shared" si="853"/>
        <v/>
      </c>
      <c r="G7390" s="34" t="str">
        <f t="shared" si="853"/>
        <v/>
      </c>
      <c r="H7390" s="34" t="str">
        <f t="shared" si="853"/>
        <v/>
      </c>
      <c r="I7390" s="34" t="str">
        <f t="shared" si="853"/>
        <v/>
      </c>
    </row>
    <row r="7391" spans="1:9">
      <c r="A7391" s="81">
        <f t="shared" si="851"/>
        <v>595804002018</v>
      </c>
      <c r="B7391">
        <v>5958040</v>
      </c>
      <c r="C7391" t="s">
        <v>1175</v>
      </c>
      <c r="D7391" s="1">
        <v>43465</v>
      </c>
      <c r="E7391" s="34">
        <f t="shared" si="853"/>
        <v>30310</v>
      </c>
      <c r="F7391" s="34">
        <f t="shared" si="853"/>
        <v>3477</v>
      </c>
      <c r="G7391" s="34">
        <f t="shared" si="853"/>
        <v>1128</v>
      </c>
      <c r="H7391" s="34">
        <f t="shared" si="853"/>
        <v>303</v>
      </c>
      <c r="I7391" s="34">
        <f t="shared" si="853"/>
        <v>2046</v>
      </c>
    </row>
    <row r="7392" spans="1:9">
      <c r="A7392" s="81">
        <f t="shared" si="851"/>
        <v>595804002017</v>
      </c>
      <c r="B7392">
        <v>5958040</v>
      </c>
      <c r="C7392" t="s">
        <v>1175</v>
      </c>
      <c r="D7392" s="1">
        <v>43100</v>
      </c>
      <c r="E7392" s="34">
        <f t="shared" si="853"/>
        <v>30310</v>
      </c>
      <c r="F7392" s="34">
        <f t="shared" si="853"/>
        <v>3434</v>
      </c>
      <c r="G7392" s="34">
        <f t="shared" si="853"/>
        <v>1117</v>
      </c>
      <c r="H7392" s="34">
        <f t="shared" si="853"/>
        <v>283</v>
      </c>
      <c r="I7392" s="34">
        <f t="shared" si="853"/>
        <v>2034</v>
      </c>
    </row>
    <row r="7393" spans="1:9">
      <c r="A7393" s="81">
        <f t="shared" si="851"/>
        <v>595804002016</v>
      </c>
      <c r="B7393">
        <v>5958040</v>
      </c>
      <c r="C7393" t="s">
        <v>1175</v>
      </c>
      <c r="D7393" s="1">
        <v>42735</v>
      </c>
      <c r="E7393" s="34">
        <f t="shared" si="853"/>
        <v>30310</v>
      </c>
      <c r="F7393" s="34">
        <f t="shared" si="853"/>
        <v>3372</v>
      </c>
      <c r="G7393" s="34">
        <f t="shared" si="853"/>
        <v>1101</v>
      </c>
      <c r="H7393" s="34">
        <f t="shared" si="853"/>
        <v>253</v>
      </c>
      <c r="I7393" s="34">
        <f t="shared" si="853"/>
        <v>2018</v>
      </c>
    </row>
    <row r="7394" spans="1:9">
      <c r="A7394" s="81">
        <f t="shared" si="851"/>
        <v>595804002015</v>
      </c>
      <c r="B7394">
        <v>5958040</v>
      </c>
      <c r="C7394" t="s">
        <v>1175</v>
      </c>
      <c r="D7394" s="1">
        <v>42369</v>
      </c>
      <c r="E7394" s="34">
        <f t="shared" ref="E7394:I7403" si="854">IF(YEAR($D7394)&lt;2016,VLOOKUP($A7394,LDB_alt,COLUMN()-1,FALSE),IFERROR(VLOOKUP($A7394,LDB_neu,COLUMN()-1,FALSE),""))</f>
        <v>30310.46</v>
      </c>
      <c r="F7394" s="34">
        <f t="shared" si="854"/>
        <v>3336.56</v>
      </c>
      <c r="G7394" s="34">
        <f t="shared" si="854"/>
        <v>1134.8699999999999</v>
      </c>
      <c r="H7394" s="34">
        <f t="shared" si="854"/>
        <v>204.66</v>
      </c>
      <c r="I7394" s="34">
        <f t="shared" si="854"/>
        <v>1997.03</v>
      </c>
    </row>
    <row r="7395" spans="1:9">
      <c r="A7395" s="81">
        <f t="shared" si="851"/>
        <v>595804002014</v>
      </c>
      <c r="B7395">
        <v>5958040</v>
      </c>
      <c r="C7395" t="s">
        <v>1175</v>
      </c>
      <c r="D7395" s="1">
        <v>42004</v>
      </c>
      <c r="E7395" s="34">
        <f t="shared" si="854"/>
        <v>30310.46</v>
      </c>
      <c r="F7395" s="34">
        <f t="shared" si="854"/>
        <v>3265.8999999999996</v>
      </c>
      <c r="G7395" s="34">
        <f t="shared" si="854"/>
        <v>1129.8599999999999</v>
      </c>
      <c r="H7395" s="34">
        <f t="shared" si="854"/>
        <v>176.99</v>
      </c>
      <c r="I7395" s="34">
        <f t="shared" si="854"/>
        <v>1959.05</v>
      </c>
    </row>
    <row r="7396" spans="1:9">
      <c r="A7396" s="81">
        <f t="shared" si="851"/>
        <v>595804002013</v>
      </c>
      <c r="B7396">
        <v>5958040</v>
      </c>
      <c r="C7396" t="s">
        <v>1175</v>
      </c>
      <c r="D7396" s="1">
        <v>41639</v>
      </c>
      <c r="E7396" s="34">
        <f t="shared" si="854"/>
        <v>30310.46</v>
      </c>
      <c r="F7396" s="34">
        <f t="shared" si="854"/>
        <v>3223.92</v>
      </c>
      <c r="G7396" s="34">
        <f t="shared" si="854"/>
        <v>1117.1300000000001</v>
      </c>
      <c r="H7396" s="34">
        <f t="shared" si="854"/>
        <v>168.31</v>
      </c>
      <c r="I7396" s="34">
        <f t="shared" si="854"/>
        <v>1938.48</v>
      </c>
    </row>
    <row r="7397" spans="1:9">
      <c r="A7397" s="81">
        <f t="shared" si="851"/>
        <v>595804002012</v>
      </c>
      <c r="B7397">
        <v>5958040</v>
      </c>
      <c r="C7397" t="s">
        <v>1175</v>
      </c>
      <c r="D7397" s="1">
        <v>41274</v>
      </c>
      <c r="E7397" s="34">
        <f t="shared" si="854"/>
        <v>30310.46</v>
      </c>
      <c r="F7397" s="34">
        <f t="shared" si="854"/>
        <v>3172.6400000000003</v>
      </c>
      <c r="G7397" s="34">
        <f t="shared" si="854"/>
        <v>1112.7</v>
      </c>
      <c r="H7397" s="34">
        <f t="shared" si="854"/>
        <v>160.18</v>
      </c>
      <c r="I7397" s="34">
        <f t="shared" si="854"/>
        <v>1899.76</v>
      </c>
    </row>
    <row r="7398" spans="1:9">
      <c r="A7398" s="81">
        <f t="shared" si="851"/>
        <v>595804002011</v>
      </c>
      <c r="B7398">
        <v>5958040</v>
      </c>
      <c r="C7398" t="s">
        <v>1175</v>
      </c>
      <c r="D7398" s="1">
        <v>40908</v>
      </c>
      <c r="E7398" s="34">
        <f t="shared" si="854"/>
        <v>30310.41</v>
      </c>
      <c r="F7398" s="34">
        <f t="shared" si="854"/>
        <v>3153.16</v>
      </c>
      <c r="G7398" s="34">
        <f t="shared" si="854"/>
        <v>1100.45</v>
      </c>
      <c r="H7398" s="34">
        <f t="shared" si="854"/>
        <v>162.83000000000001</v>
      </c>
      <c r="I7398" s="34">
        <f t="shared" si="854"/>
        <v>1889.88</v>
      </c>
    </row>
    <row r="7399" spans="1:9">
      <c r="A7399" s="81">
        <f t="shared" si="851"/>
        <v>595804002010</v>
      </c>
      <c r="B7399">
        <v>5958040</v>
      </c>
      <c r="C7399" t="s">
        <v>1175</v>
      </c>
      <c r="D7399" s="1">
        <v>40543</v>
      </c>
      <c r="E7399" s="34">
        <f t="shared" si="854"/>
        <v>30310.42</v>
      </c>
      <c r="F7399" s="34">
        <f t="shared" si="854"/>
        <v>3140.96</v>
      </c>
      <c r="G7399" s="34">
        <f t="shared" si="854"/>
        <v>1087.22</v>
      </c>
      <c r="H7399" s="34">
        <f t="shared" si="854"/>
        <v>167</v>
      </c>
      <c r="I7399" s="34">
        <f t="shared" si="854"/>
        <v>1886.74</v>
      </c>
    </row>
    <row r="7400" spans="1:9">
      <c r="A7400" s="81">
        <f t="shared" si="851"/>
        <v>595804002009</v>
      </c>
      <c r="B7400">
        <v>5958040</v>
      </c>
      <c r="C7400" t="s">
        <v>1175</v>
      </c>
      <c r="D7400" s="1">
        <v>40178</v>
      </c>
      <c r="E7400" s="34">
        <f t="shared" si="854"/>
        <v>30306.54</v>
      </c>
      <c r="F7400" s="34">
        <f t="shared" si="854"/>
        <v>3111.5699999999997</v>
      </c>
      <c r="G7400" s="34">
        <f t="shared" si="854"/>
        <v>1084.26</v>
      </c>
      <c r="H7400" s="34">
        <f t="shared" si="854"/>
        <v>161.30000000000001</v>
      </c>
      <c r="I7400" s="34">
        <f t="shared" si="854"/>
        <v>1866.01</v>
      </c>
    </row>
    <row r="7401" spans="1:9">
      <c r="A7401" s="81">
        <f t="shared" si="851"/>
        <v>595804002008</v>
      </c>
      <c r="B7401">
        <v>5958040</v>
      </c>
      <c r="C7401" t="s">
        <v>1175</v>
      </c>
      <c r="D7401" s="1">
        <v>39813</v>
      </c>
      <c r="E7401" s="34">
        <f t="shared" si="854"/>
        <v>30306.57</v>
      </c>
      <c r="F7401" s="34">
        <f t="shared" si="854"/>
        <v>3070.45</v>
      </c>
      <c r="G7401" s="34">
        <f t="shared" si="854"/>
        <v>1076</v>
      </c>
      <c r="H7401" s="34">
        <f t="shared" si="854"/>
        <v>151.34</v>
      </c>
      <c r="I7401" s="34">
        <f t="shared" si="854"/>
        <v>1843.11</v>
      </c>
    </row>
    <row r="7402" spans="1:9">
      <c r="A7402" s="81">
        <f t="shared" si="851"/>
        <v>595804002007</v>
      </c>
      <c r="B7402">
        <v>5958040</v>
      </c>
      <c r="C7402" t="s">
        <v>1175</v>
      </c>
      <c r="D7402" s="1">
        <v>39447</v>
      </c>
      <c r="E7402" s="34">
        <f t="shared" si="854"/>
        <v>30306.6</v>
      </c>
      <c r="F7402" s="34">
        <f t="shared" si="854"/>
        <v>3062</v>
      </c>
      <c r="G7402" s="34">
        <f t="shared" si="854"/>
        <v>1072.96</v>
      </c>
      <c r="H7402" s="34">
        <f t="shared" si="854"/>
        <v>149.79</v>
      </c>
      <c r="I7402" s="34">
        <f t="shared" si="854"/>
        <v>1839.25</v>
      </c>
    </row>
    <row r="7403" spans="1:9">
      <c r="A7403" s="81">
        <f t="shared" si="851"/>
        <v>595804002006</v>
      </c>
      <c r="B7403">
        <v>5958040</v>
      </c>
      <c r="C7403" t="s">
        <v>1175</v>
      </c>
      <c r="D7403" s="1">
        <v>39082</v>
      </c>
      <c r="E7403" s="34">
        <f t="shared" si="854"/>
        <v>30306.51</v>
      </c>
      <c r="F7403" s="34">
        <f t="shared" si="854"/>
        <v>3043.3199999999997</v>
      </c>
      <c r="G7403" s="34">
        <f t="shared" si="854"/>
        <v>1066.76</v>
      </c>
      <c r="H7403" s="34">
        <f t="shared" si="854"/>
        <v>146.13</v>
      </c>
      <c r="I7403" s="34">
        <f t="shared" si="854"/>
        <v>1830.43</v>
      </c>
    </row>
    <row r="7404" spans="1:9">
      <c r="A7404" s="81">
        <f t="shared" si="851"/>
        <v>595804402025</v>
      </c>
      <c r="B7404">
        <v>5958044</v>
      </c>
      <c r="C7404" t="s">
        <v>1176</v>
      </c>
      <c r="D7404" s="1">
        <v>46022</v>
      </c>
      <c r="E7404" s="34" t="str">
        <f t="shared" ref="E7404:I7413" si="855">IF(YEAR($D7404)&lt;2016,VLOOKUP($A7404,LDB_alt,COLUMN()-1,FALSE),IFERROR(VLOOKUP($A7404,LDB_neu,COLUMN()-1,FALSE),""))</f>
        <v/>
      </c>
      <c r="F7404" s="34" t="str">
        <f t="shared" si="855"/>
        <v/>
      </c>
      <c r="G7404" s="34" t="str">
        <f t="shared" si="855"/>
        <v/>
      </c>
      <c r="H7404" s="34" t="str">
        <f t="shared" si="855"/>
        <v/>
      </c>
      <c r="I7404" s="34" t="str">
        <f t="shared" si="855"/>
        <v/>
      </c>
    </row>
    <row r="7405" spans="1:9">
      <c r="A7405" s="81">
        <f t="shared" si="851"/>
        <v>595804402024</v>
      </c>
      <c r="B7405">
        <v>5958044</v>
      </c>
      <c r="C7405" t="s">
        <v>1176</v>
      </c>
      <c r="D7405" s="1">
        <v>45657</v>
      </c>
      <c r="E7405" s="34" t="str">
        <f t="shared" si="855"/>
        <v/>
      </c>
      <c r="F7405" s="34" t="str">
        <f t="shared" si="855"/>
        <v/>
      </c>
      <c r="G7405" s="34" t="str">
        <f t="shared" si="855"/>
        <v/>
      </c>
      <c r="H7405" s="34" t="str">
        <f t="shared" si="855"/>
        <v/>
      </c>
      <c r="I7405" s="34" t="str">
        <f t="shared" si="855"/>
        <v/>
      </c>
    </row>
    <row r="7406" spans="1:9">
      <c r="A7406" s="81">
        <f t="shared" si="851"/>
        <v>595804402023</v>
      </c>
      <c r="B7406">
        <v>5958044</v>
      </c>
      <c r="C7406" t="s">
        <v>1176</v>
      </c>
      <c r="D7406" s="1">
        <v>45291</v>
      </c>
      <c r="E7406" s="34" t="str">
        <f t="shared" si="855"/>
        <v/>
      </c>
      <c r="F7406" s="34" t="str">
        <f t="shared" si="855"/>
        <v/>
      </c>
      <c r="G7406" s="34" t="str">
        <f t="shared" si="855"/>
        <v/>
      </c>
      <c r="H7406" s="34" t="str">
        <f t="shared" si="855"/>
        <v/>
      </c>
      <c r="I7406" s="34" t="str">
        <f t="shared" si="855"/>
        <v/>
      </c>
    </row>
    <row r="7407" spans="1:9">
      <c r="A7407" s="81">
        <f t="shared" si="851"/>
        <v>595804402022</v>
      </c>
      <c r="B7407">
        <v>5958044</v>
      </c>
      <c r="C7407" t="s">
        <v>1176</v>
      </c>
      <c r="D7407" s="1">
        <v>44926</v>
      </c>
      <c r="E7407" s="34" t="str">
        <f t="shared" si="855"/>
        <v/>
      </c>
      <c r="F7407" s="34" t="str">
        <f t="shared" si="855"/>
        <v/>
      </c>
      <c r="G7407" s="34" t="str">
        <f t="shared" si="855"/>
        <v/>
      </c>
      <c r="H7407" s="34" t="str">
        <f t="shared" si="855"/>
        <v/>
      </c>
      <c r="I7407" s="34" t="str">
        <f t="shared" si="855"/>
        <v/>
      </c>
    </row>
    <row r="7408" spans="1:9">
      <c r="A7408" s="81">
        <f t="shared" si="851"/>
        <v>595804402021</v>
      </c>
      <c r="B7408">
        <v>5958044</v>
      </c>
      <c r="C7408" t="s">
        <v>1176</v>
      </c>
      <c r="D7408" s="1">
        <v>44561</v>
      </c>
      <c r="E7408" s="34" t="str">
        <f t="shared" si="855"/>
        <v/>
      </c>
      <c r="F7408" s="34" t="str">
        <f t="shared" si="855"/>
        <v/>
      </c>
      <c r="G7408" s="34" t="str">
        <f t="shared" si="855"/>
        <v/>
      </c>
      <c r="H7408" s="34" t="str">
        <f t="shared" si="855"/>
        <v/>
      </c>
      <c r="I7408" s="34" t="str">
        <f t="shared" si="855"/>
        <v/>
      </c>
    </row>
    <row r="7409" spans="1:9">
      <c r="A7409" s="81">
        <f t="shared" si="851"/>
        <v>595804402020</v>
      </c>
      <c r="B7409">
        <v>5958044</v>
      </c>
      <c r="C7409" t="s">
        <v>1176</v>
      </c>
      <c r="D7409" s="1">
        <v>44196</v>
      </c>
      <c r="E7409" s="34" t="str">
        <f t="shared" si="855"/>
        <v/>
      </c>
      <c r="F7409" s="34" t="str">
        <f t="shared" si="855"/>
        <v/>
      </c>
      <c r="G7409" s="34" t="str">
        <f t="shared" si="855"/>
        <v/>
      </c>
      <c r="H7409" s="34" t="str">
        <f t="shared" si="855"/>
        <v/>
      </c>
      <c r="I7409" s="34" t="str">
        <f t="shared" si="855"/>
        <v/>
      </c>
    </row>
    <row r="7410" spans="1:9">
      <c r="A7410" s="81">
        <f t="shared" si="851"/>
        <v>595804402019</v>
      </c>
      <c r="B7410">
        <v>5958044</v>
      </c>
      <c r="C7410" t="s">
        <v>1176</v>
      </c>
      <c r="D7410" s="1">
        <v>43830</v>
      </c>
      <c r="E7410" s="34" t="str">
        <f t="shared" si="855"/>
        <v/>
      </c>
      <c r="F7410" s="34" t="str">
        <f t="shared" si="855"/>
        <v/>
      </c>
      <c r="G7410" s="34" t="str">
        <f t="shared" si="855"/>
        <v/>
      </c>
      <c r="H7410" s="34" t="str">
        <f t="shared" si="855"/>
        <v/>
      </c>
      <c r="I7410" s="34" t="str">
        <f t="shared" si="855"/>
        <v/>
      </c>
    </row>
    <row r="7411" spans="1:9">
      <c r="A7411" s="81">
        <f t="shared" si="851"/>
        <v>595804402018</v>
      </c>
      <c r="B7411">
        <v>5958044</v>
      </c>
      <c r="C7411" t="s">
        <v>1176</v>
      </c>
      <c r="D7411" s="1">
        <v>43465</v>
      </c>
      <c r="E7411" s="34">
        <f t="shared" si="855"/>
        <v>19327</v>
      </c>
      <c r="F7411" s="34">
        <f t="shared" si="855"/>
        <v>2408</v>
      </c>
      <c r="G7411" s="34">
        <f t="shared" si="855"/>
        <v>1146</v>
      </c>
      <c r="H7411" s="34">
        <f t="shared" si="855"/>
        <v>207</v>
      </c>
      <c r="I7411" s="34">
        <f t="shared" si="855"/>
        <v>1055</v>
      </c>
    </row>
    <row r="7412" spans="1:9">
      <c r="A7412" s="81">
        <f t="shared" si="851"/>
        <v>595804402017</v>
      </c>
      <c r="B7412">
        <v>5958044</v>
      </c>
      <c r="C7412" t="s">
        <v>1176</v>
      </c>
      <c r="D7412" s="1">
        <v>43100</v>
      </c>
      <c r="E7412" s="34">
        <f t="shared" si="855"/>
        <v>19327</v>
      </c>
      <c r="F7412" s="34">
        <f t="shared" si="855"/>
        <v>2398</v>
      </c>
      <c r="G7412" s="34">
        <f t="shared" si="855"/>
        <v>1143</v>
      </c>
      <c r="H7412" s="34">
        <f t="shared" si="855"/>
        <v>207</v>
      </c>
      <c r="I7412" s="34">
        <f t="shared" si="855"/>
        <v>1048</v>
      </c>
    </row>
    <row r="7413" spans="1:9">
      <c r="A7413" s="81">
        <f t="shared" si="851"/>
        <v>595804402016</v>
      </c>
      <c r="B7413">
        <v>5958044</v>
      </c>
      <c r="C7413" t="s">
        <v>1176</v>
      </c>
      <c r="D7413" s="1">
        <v>42735</v>
      </c>
      <c r="E7413" s="34">
        <f t="shared" si="855"/>
        <v>19327</v>
      </c>
      <c r="F7413" s="34">
        <f t="shared" si="855"/>
        <v>2395</v>
      </c>
      <c r="G7413" s="34">
        <f t="shared" si="855"/>
        <v>1140</v>
      </c>
      <c r="H7413" s="34">
        <f t="shared" si="855"/>
        <v>207</v>
      </c>
      <c r="I7413" s="34">
        <f t="shared" si="855"/>
        <v>1048</v>
      </c>
    </row>
    <row r="7414" spans="1:9">
      <c r="A7414" s="81">
        <f t="shared" si="851"/>
        <v>595804402015</v>
      </c>
      <c r="B7414">
        <v>5958044</v>
      </c>
      <c r="C7414" t="s">
        <v>1176</v>
      </c>
      <c r="D7414" s="1">
        <v>42369</v>
      </c>
      <c r="E7414" s="34">
        <f t="shared" ref="E7414:I7423" si="856">IF(YEAR($D7414)&lt;2016,VLOOKUP($A7414,LDB_alt,COLUMN()-1,FALSE),IFERROR(VLOOKUP($A7414,LDB_neu,COLUMN()-1,FALSE),""))</f>
        <v>19327.22</v>
      </c>
      <c r="F7414" s="34">
        <f t="shared" si="856"/>
        <v>2384.4399999999996</v>
      </c>
      <c r="G7414" s="34">
        <f t="shared" si="856"/>
        <v>1160.05</v>
      </c>
      <c r="H7414" s="34">
        <f t="shared" si="856"/>
        <v>170.83</v>
      </c>
      <c r="I7414" s="34">
        <f t="shared" si="856"/>
        <v>1053.56</v>
      </c>
    </row>
    <row r="7415" spans="1:9">
      <c r="A7415" s="81">
        <f t="shared" si="851"/>
        <v>595804402014</v>
      </c>
      <c r="B7415">
        <v>5958044</v>
      </c>
      <c r="C7415" t="s">
        <v>1176</v>
      </c>
      <c r="D7415" s="1">
        <v>42004</v>
      </c>
      <c r="E7415" s="34">
        <f t="shared" si="856"/>
        <v>19327.22</v>
      </c>
      <c r="F7415" s="34">
        <f t="shared" si="856"/>
        <v>2375.98</v>
      </c>
      <c r="G7415" s="34">
        <f t="shared" si="856"/>
        <v>1155.07</v>
      </c>
      <c r="H7415" s="34">
        <f t="shared" si="856"/>
        <v>167.7</v>
      </c>
      <c r="I7415" s="34">
        <f t="shared" si="856"/>
        <v>1053.21</v>
      </c>
    </row>
    <row r="7416" spans="1:9">
      <c r="A7416" s="81">
        <f t="shared" si="851"/>
        <v>595804402013</v>
      </c>
      <c r="B7416">
        <v>5958044</v>
      </c>
      <c r="C7416" t="s">
        <v>1176</v>
      </c>
      <c r="D7416" s="1">
        <v>41639</v>
      </c>
      <c r="E7416" s="34">
        <f t="shared" si="856"/>
        <v>19327.27</v>
      </c>
      <c r="F7416" s="34">
        <f t="shared" si="856"/>
        <v>2372.8000000000002</v>
      </c>
      <c r="G7416" s="34">
        <f t="shared" si="856"/>
        <v>1152.27</v>
      </c>
      <c r="H7416" s="34">
        <f t="shared" si="856"/>
        <v>167.69</v>
      </c>
      <c r="I7416" s="34">
        <f t="shared" si="856"/>
        <v>1052.8399999999999</v>
      </c>
    </row>
    <row r="7417" spans="1:9">
      <c r="A7417" s="81">
        <f t="shared" si="851"/>
        <v>595804402012</v>
      </c>
      <c r="B7417">
        <v>5958044</v>
      </c>
      <c r="C7417" t="s">
        <v>1176</v>
      </c>
      <c r="D7417" s="1">
        <v>41274</v>
      </c>
      <c r="E7417" s="34">
        <f t="shared" si="856"/>
        <v>19327.189999999999</v>
      </c>
      <c r="F7417" s="34">
        <f t="shared" si="856"/>
        <v>2371.0500000000002</v>
      </c>
      <c r="G7417" s="34">
        <f t="shared" si="856"/>
        <v>1150.53</v>
      </c>
      <c r="H7417" s="34">
        <f t="shared" si="856"/>
        <v>168.26</v>
      </c>
      <c r="I7417" s="34">
        <f t="shared" si="856"/>
        <v>1052.26</v>
      </c>
    </row>
    <row r="7418" spans="1:9">
      <c r="A7418" s="81">
        <f t="shared" si="851"/>
        <v>595804402011</v>
      </c>
      <c r="B7418">
        <v>5958044</v>
      </c>
      <c r="C7418" t="s">
        <v>1176</v>
      </c>
      <c r="D7418" s="1">
        <v>40908</v>
      </c>
      <c r="E7418" s="34">
        <f t="shared" si="856"/>
        <v>19327.189999999999</v>
      </c>
      <c r="F7418" s="34">
        <f t="shared" si="856"/>
        <v>2367.6</v>
      </c>
      <c r="G7418" s="34">
        <f t="shared" si="856"/>
        <v>1148.0999999999999</v>
      </c>
      <c r="H7418" s="34">
        <f t="shared" si="856"/>
        <v>168.42</v>
      </c>
      <c r="I7418" s="34">
        <f t="shared" si="856"/>
        <v>1051.08</v>
      </c>
    </row>
    <row r="7419" spans="1:9">
      <c r="A7419" s="81">
        <f t="shared" si="851"/>
        <v>595804402010</v>
      </c>
      <c r="B7419">
        <v>5958044</v>
      </c>
      <c r="C7419" t="s">
        <v>1176</v>
      </c>
      <c r="D7419" s="1">
        <v>40543</v>
      </c>
      <c r="E7419" s="34">
        <f t="shared" si="856"/>
        <v>19327.189999999999</v>
      </c>
      <c r="F7419" s="34">
        <f t="shared" si="856"/>
        <v>2365.9499999999998</v>
      </c>
      <c r="G7419" s="34">
        <f t="shared" si="856"/>
        <v>1146.18</v>
      </c>
      <c r="H7419" s="34">
        <f t="shared" si="856"/>
        <v>168.55</v>
      </c>
      <c r="I7419" s="34">
        <f t="shared" si="856"/>
        <v>1051.22</v>
      </c>
    </row>
    <row r="7420" spans="1:9">
      <c r="A7420" s="81">
        <f t="shared" si="851"/>
        <v>595804402009</v>
      </c>
      <c r="B7420">
        <v>5958044</v>
      </c>
      <c r="C7420" t="s">
        <v>1176</v>
      </c>
      <c r="D7420" s="1">
        <v>40178</v>
      </c>
      <c r="E7420" s="34">
        <f t="shared" si="856"/>
        <v>19287.98</v>
      </c>
      <c r="F7420" s="34">
        <f t="shared" si="856"/>
        <v>2361.1900000000005</v>
      </c>
      <c r="G7420" s="34">
        <f t="shared" si="856"/>
        <v>1143.93</v>
      </c>
      <c r="H7420" s="34">
        <f t="shared" si="856"/>
        <v>168.62</v>
      </c>
      <c r="I7420" s="34">
        <f t="shared" si="856"/>
        <v>1048.6400000000001</v>
      </c>
    </row>
    <row r="7421" spans="1:9">
      <c r="A7421" s="81">
        <f t="shared" si="851"/>
        <v>595804402008</v>
      </c>
      <c r="B7421">
        <v>5958044</v>
      </c>
      <c r="C7421" t="s">
        <v>1176</v>
      </c>
      <c r="D7421" s="1">
        <v>39813</v>
      </c>
      <c r="E7421" s="34">
        <f t="shared" si="856"/>
        <v>19288.62</v>
      </c>
      <c r="F7421" s="34">
        <f t="shared" si="856"/>
        <v>2278.62</v>
      </c>
      <c r="G7421" s="34">
        <f t="shared" si="856"/>
        <v>1127.6199999999999</v>
      </c>
      <c r="H7421" s="34">
        <f t="shared" si="856"/>
        <v>149.99</v>
      </c>
      <c r="I7421" s="34">
        <f t="shared" si="856"/>
        <v>1001.01</v>
      </c>
    </row>
    <row r="7422" spans="1:9">
      <c r="A7422" s="81">
        <f t="shared" si="851"/>
        <v>595804402007</v>
      </c>
      <c r="B7422">
        <v>5958044</v>
      </c>
      <c r="C7422" t="s">
        <v>1176</v>
      </c>
      <c r="D7422" s="1">
        <v>39447</v>
      </c>
      <c r="E7422" s="34">
        <f t="shared" si="856"/>
        <v>19288.27</v>
      </c>
      <c r="F7422" s="34">
        <f t="shared" si="856"/>
        <v>2232.13</v>
      </c>
      <c r="G7422" s="34">
        <f t="shared" si="856"/>
        <v>1120.45</v>
      </c>
      <c r="H7422" s="34">
        <f t="shared" si="856"/>
        <v>140.52000000000001</v>
      </c>
      <c r="I7422" s="34">
        <f t="shared" si="856"/>
        <v>971.16</v>
      </c>
    </row>
    <row r="7423" spans="1:9">
      <c r="A7423" s="81">
        <f t="shared" si="851"/>
        <v>595804402006</v>
      </c>
      <c r="B7423">
        <v>5958044</v>
      </c>
      <c r="C7423" t="s">
        <v>1176</v>
      </c>
      <c r="D7423" s="1">
        <v>39082</v>
      </c>
      <c r="E7423" s="34">
        <f t="shared" si="856"/>
        <v>19287.82</v>
      </c>
      <c r="F7423" s="34">
        <f t="shared" si="856"/>
        <v>2210.4</v>
      </c>
      <c r="G7423" s="34">
        <f t="shared" si="856"/>
        <v>1116.8499999999999</v>
      </c>
      <c r="H7423" s="34">
        <f t="shared" si="856"/>
        <v>134.94999999999999</v>
      </c>
      <c r="I7423" s="34">
        <f t="shared" si="856"/>
        <v>958.6</v>
      </c>
    </row>
    <row r="7424" spans="1:9">
      <c r="A7424" s="81">
        <f t="shared" si="851"/>
        <v>595804802025</v>
      </c>
      <c r="B7424">
        <v>5958048</v>
      </c>
      <c r="C7424" t="s">
        <v>1177</v>
      </c>
      <c r="D7424" s="1">
        <v>46022</v>
      </c>
      <c r="E7424" s="34" t="str">
        <f t="shared" ref="E7424:I7433" si="857">IF(YEAR($D7424)&lt;2016,VLOOKUP($A7424,LDB_alt,COLUMN()-1,FALSE),IFERROR(VLOOKUP($A7424,LDB_neu,COLUMN()-1,FALSE),""))</f>
        <v/>
      </c>
      <c r="F7424" s="34" t="str">
        <f t="shared" si="857"/>
        <v/>
      </c>
      <c r="G7424" s="34" t="str">
        <f t="shared" si="857"/>
        <v/>
      </c>
      <c r="H7424" s="34" t="str">
        <f t="shared" si="857"/>
        <v/>
      </c>
      <c r="I7424" s="34" t="str">
        <f t="shared" si="857"/>
        <v/>
      </c>
    </row>
    <row r="7425" spans="1:9">
      <c r="A7425" s="81">
        <f t="shared" si="851"/>
        <v>595804802024</v>
      </c>
      <c r="B7425">
        <v>5958048</v>
      </c>
      <c r="C7425" t="s">
        <v>1177</v>
      </c>
      <c r="D7425" s="1">
        <v>45657</v>
      </c>
      <c r="E7425" s="34" t="str">
        <f t="shared" si="857"/>
        <v/>
      </c>
      <c r="F7425" s="34" t="str">
        <f t="shared" si="857"/>
        <v/>
      </c>
      <c r="G7425" s="34" t="str">
        <f t="shared" si="857"/>
        <v/>
      </c>
      <c r="H7425" s="34" t="str">
        <f t="shared" si="857"/>
        <v/>
      </c>
      <c r="I7425" s="34" t="str">
        <f t="shared" si="857"/>
        <v/>
      </c>
    </row>
    <row r="7426" spans="1:9">
      <c r="A7426" s="81">
        <f t="shared" si="851"/>
        <v>595804802023</v>
      </c>
      <c r="B7426">
        <v>5958048</v>
      </c>
      <c r="C7426" t="s">
        <v>1177</v>
      </c>
      <c r="D7426" s="1">
        <v>45291</v>
      </c>
      <c r="E7426" s="34" t="str">
        <f t="shared" si="857"/>
        <v/>
      </c>
      <c r="F7426" s="34" t="str">
        <f t="shared" si="857"/>
        <v/>
      </c>
      <c r="G7426" s="34" t="str">
        <f t="shared" si="857"/>
        <v/>
      </c>
      <c r="H7426" s="34" t="str">
        <f t="shared" si="857"/>
        <v/>
      </c>
      <c r="I7426" s="34" t="str">
        <f t="shared" si="857"/>
        <v/>
      </c>
    </row>
    <row r="7427" spans="1:9">
      <c r="A7427" s="81">
        <f t="shared" si="851"/>
        <v>595804802022</v>
      </c>
      <c r="B7427">
        <v>5958048</v>
      </c>
      <c r="C7427" t="s">
        <v>1177</v>
      </c>
      <c r="D7427" s="1">
        <v>44926</v>
      </c>
      <c r="E7427" s="34" t="str">
        <f t="shared" si="857"/>
        <v/>
      </c>
      <c r="F7427" s="34" t="str">
        <f t="shared" si="857"/>
        <v/>
      </c>
      <c r="G7427" s="34" t="str">
        <f t="shared" si="857"/>
        <v/>
      </c>
      <c r="H7427" s="34" t="str">
        <f t="shared" si="857"/>
        <v/>
      </c>
      <c r="I7427" s="34" t="str">
        <f t="shared" si="857"/>
        <v/>
      </c>
    </row>
    <row r="7428" spans="1:9">
      <c r="A7428" s="81">
        <f t="shared" si="851"/>
        <v>595804802021</v>
      </c>
      <c r="B7428">
        <v>5958048</v>
      </c>
      <c r="C7428" t="s">
        <v>1177</v>
      </c>
      <c r="D7428" s="1">
        <v>44561</v>
      </c>
      <c r="E7428" s="34" t="str">
        <f t="shared" si="857"/>
        <v/>
      </c>
      <c r="F7428" s="34" t="str">
        <f t="shared" si="857"/>
        <v/>
      </c>
      <c r="G7428" s="34" t="str">
        <f t="shared" si="857"/>
        <v/>
      </c>
      <c r="H7428" s="34" t="str">
        <f t="shared" si="857"/>
        <v/>
      </c>
      <c r="I7428" s="34" t="str">
        <f t="shared" si="857"/>
        <v/>
      </c>
    </row>
    <row r="7429" spans="1:9">
      <c r="A7429" s="81">
        <f t="shared" ref="A7429:A7492" si="858">(LEFT(B7429&amp;"00000000",8)&amp;YEAR(D7429))+0</f>
        <v>595804802020</v>
      </c>
      <c r="B7429">
        <v>5958048</v>
      </c>
      <c r="C7429" t="s">
        <v>1177</v>
      </c>
      <c r="D7429" s="1">
        <v>44196</v>
      </c>
      <c r="E7429" s="34" t="str">
        <f t="shared" si="857"/>
        <v/>
      </c>
      <c r="F7429" s="34" t="str">
        <f t="shared" si="857"/>
        <v/>
      </c>
      <c r="G7429" s="34" t="str">
        <f t="shared" si="857"/>
        <v/>
      </c>
      <c r="H7429" s="34" t="str">
        <f t="shared" si="857"/>
        <v/>
      </c>
      <c r="I7429" s="34" t="str">
        <f t="shared" si="857"/>
        <v/>
      </c>
    </row>
    <row r="7430" spans="1:9">
      <c r="A7430" s="81">
        <f t="shared" si="858"/>
        <v>595804802019</v>
      </c>
      <c r="B7430">
        <v>5958048</v>
      </c>
      <c r="C7430" t="s">
        <v>1177</v>
      </c>
      <c r="D7430" s="1">
        <v>43830</v>
      </c>
      <c r="E7430" s="34" t="str">
        <f t="shared" si="857"/>
        <v/>
      </c>
      <c r="F7430" s="34" t="str">
        <f t="shared" si="857"/>
        <v/>
      </c>
      <c r="G7430" s="34" t="str">
        <f t="shared" si="857"/>
        <v/>
      </c>
      <c r="H7430" s="34" t="str">
        <f t="shared" si="857"/>
        <v/>
      </c>
      <c r="I7430" s="34" t="str">
        <f t="shared" si="857"/>
        <v/>
      </c>
    </row>
    <row r="7431" spans="1:9">
      <c r="A7431" s="81">
        <f t="shared" si="858"/>
        <v>595804802018</v>
      </c>
      <c r="B7431">
        <v>5958048</v>
      </c>
      <c r="C7431" t="s">
        <v>1177</v>
      </c>
      <c r="D7431" s="1">
        <v>43465</v>
      </c>
      <c r="E7431" s="34">
        <f t="shared" si="857"/>
        <v>14795</v>
      </c>
      <c r="F7431" s="34">
        <f t="shared" si="857"/>
        <v>1901</v>
      </c>
      <c r="G7431" s="34">
        <f t="shared" si="857"/>
        <v>624</v>
      </c>
      <c r="H7431" s="34">
        <f t="shared" si="857"/>
        <v>275</v>
      </c>
      <c r="I7431" s="34">
        <f t="shared" si="857"/>
        <v>1002</v>
      </c>
    </row>
    <row r="7432" spans="1:9">
      <c r="A7432" s="81">
        <f t="shared" si="858"/>
        <v>595804802017</v>
      </c>
      <c r="B7432">
        <v>5958048</v>
      </c>
      <c r="C7432" t="s">
        <v>1177</v>
      </c>
      <c r="D7432" s="1">
        <v>43100</v>
      </c>
      <c r="E7432" s="34">
        <f t="shared" si="857"/>
        <v>14795</v>
      </c>
      <c r="F7432" s="34">
        <f t="shared" si="857"/>
        <v>1892</v>
      </c>
      <c r="G7432" s="34">
        <f t="shared" si="857"/>
        <v>622</v>
      </c>
      <c r="H7432" s="34">
        <f t="shared" si="857"/>
        <v>273</v>
      </c>
      <c r="I7432" s="34">
        <f t="shared" si="857"/>
        <v>997</v>
      </c>
    </row>
    <row r="7433" spans="1:9">
      <c r="A7433" s="81">
        <f t="shared" si="858"/>
        <v>595804802016</v>
      </c>
      <c r="B7433">
        <v>5958048</v>
      </c>
      <c r="C7433" t="s">
        <v>1177</v>
      </c>
      <c r="D7433" s="1">
        <v>42735</v>
      </c>
      <c r="E7433" s="34">
        <f t="shared" si="857"/>
        <v>14795</v>
      </c>
      <c r="F7433" s="34">
        <f t="shared" si="857"/>
        <v>1890</v>
      </c>
      <c r="G7433" s="34">
        <f t="shared" si="857"/>
        <v>622</v>
      </c>
      <c r="H7433" s="34">
        <f t="shared" si="857"/>
        <v>271</v>
      </c>
      <c r="I7433" s="34">
        <f t="shared" si="857"/>
        <v>997</v>
      </c>
    </row>
    <row r="7434" spans="1:9">
      <c r="A7434" s="81">
        <f t="shared" si="858"/>
        <v>595804802015</v>
      </c>
      <c r="B7434">
        <v>5958048</v>
      </c>
      <c r="C7434" t="s">
        <v>1177</v>
      </c>
      <c r="D7434" s="1">
        <v>42369</v>
      </c>
      <c r="E7434" s="34">
        <f t="shared" ref="E7434:I7443" si="859">IF(YEAR($D7434)&lt;2016,VLOOKUP($A7434,LDB_alt,COLUMN()-1,FALSE),IFERROR(VLOOKUP($A7434,LDB_neu,COLUMN()-1,FALSE),""))</f>
        <v>14794.86</v>
      </c>
      <c r="F7434" s="34">
        <f t="shared" si="859"/>
        <v>1884.7</v>
      </c>
      <c r="G7434" s="34">
        <f t="shared" si="859"/>
        <v>765.78</v>
      </c>
      <c r="H7434" s="34">
        <f t="shared" si="859"/>
        <v>129.59</v>
      </c>
      <c r="I7434" s="34">
        <f t="shared" si="859"/>
        <v>989.33</v>
      </c>
    </row>
    <row r="7435" spans="1:9">
      <c r="A7435" s="81">
        <f t="shared" si="858"/>
        <v>595804802014</v>
      </c>
      <c r="B7435">
        <v>5958048</v>
      </c>
      <c r="C7435" t="s">
        <v>1177</v>
      </c>
      <c r="D7435" s="1">
        <v>42004</v>
      </c>
      <c r="E7435" s="34">
        <f t="shared" si="859"/>
        <v>14794.87</v>
      </c>
      <c r="F7435" s="34">
        <f t="shared" si="859"/>
        <v>1881.23</v>
      </c>
      <c r="G7435" s="34">
        <f t="shared" si="859"/>
        <v>765.73</v>
      </c>
      <c r="H7435" s="34">
        <f t="shared" si="859"/>
        <v>132.85</v>
      </c>
      <c r="I7435" s="34">
        <f t="shared" si="859"/>
        <v>982.65</v>
      </c>
    </row>
    <row r="7436" spans="1:9">
      <c r="A7436" s="81">
        <f t="shared" si="858"/>
        <v>595804802013</v>
      </c>
      <c r="B7436">
        <v>5958048</v>
      </c>
      <c r="C7436" t="s">
        <v>1177</v>
      </c>
      <c r="D7436" s="1">
        <v>41639</v>
      </c>
      <c r="E7436" s="34">
        <f t="shared" si="859"/>
        <v>14794.87</v>
      </c>
      <c r="F7436" s="34">
        <f t="shared" si="859"/>
        <v>1887.4099999999999</v>
      </c>
      <c r="G7436" s="34">
        <f t="shared" si="859"/>
        <v>751.79</v>
      </c>
      <c r="H7436" s="34">
        <f t="shared" si="859"/>
        <v>144.36000000000001</v>
      </c>
      <c r="I7436" s="34">
        <f t="shared" si="859"/>
        <v>991.26</v>
      </c>
    </row>
    <row r="7437" spans="1:9">
      <c r="A7437" s="81">
        <f t="shared" si="858"/>
        <v>595804802012</v>
      </c>
      <c r="B7437">
        <v>5958048</v>
      </c>
      <c r="C7437" t="s">
        <v>1177</v>
      </c>
      <c r="D7437" s="1">
        <v>41274</v>
      </c>
      <c r="E7437" s="34">
        <f t="shared" si="859"/>
        <v>14794.87</v>
      </c>
      <c r="F7437" s="34">
        <f t="shared" si="859"/>
        <v>1874.58</v>
      </c>
      <c r="G7437" s="34">
        <f t="shared" si="859"/>
        <v>740.8</v>
      </c>
      <c r="H7437" s="34">
        <f t="shared" si="859"/>
        <v>142.56</v>
      </c>
      <c r="I7437" s="34">
        <f t="shared" si="859"/>
        <v>991.22</v>
      </c>
    </row>
    <row r="7438" spans="1:9">
      <c r="A7438" s="81">
        <f t="shared" si="858"/>
        <v>595804802011</v>
      </c>
      <c r="B7438">
        <v>5958048</v>
      </c>
      <c r="C7438" t="s">
        <v>1177</v>
      </c>
      <c r="D7438" s="1">
        <v>40908</v>
      </c>
      <c r="E7438" s="34">
        <f t="shared" si="859"/>
        <v>14794.86</v>
      </c>
      <c r="F7438" s="34">
        <f t="shared" si="859"/>
        <v>1870.78</v>
      </c>
      <c r="G7438" s="34">
        <f t="shared" si="859"/>
        <v>736.28</v>
      </c>
      <c r="H7438" s="34">
        <f t="shared" si="859"/>
        <v>143.99</v>
      </c>
      <c r="I7438" s="34">
        <f t="shared" si="859"/>
        <v>990.51</v>
      </c>
    </row>
    <row r="7439" spans="1:9">
      <c r="A7439" s="81">
        <f t="shared" si="858"/>
        <v>595804802010</v>
      </c>
      <c r="B7439">
        <v>5958048</v>
      </c>
      <c r="C7439" t="s">
        <v>1177</v>
      </c>
      <c r="D7439" s="1">
        <v>40543</v>
      </c>
      <c r="E7439" s="34">
        <f t="shared" si="859"/>
        <v>14794.86</v>
      </c>
      <c r="F7439" s="34">
        <f t="shared" si="859"/>
        <v>1868.82</v>
      </c>
      <c r="G7439" s="34">
        <f t="shared" si="859"/>
        <v>661.75</v>
      </c>
      <c r="H7439" s="34">
        <f t="shared" si="859"/>
        <v>217.57</v>
      </c>
      <c r="I7439" s="34">
        <f t="shared" si="859"/>
        <v>989.5</v>
      </c>
    </row>
    <row r="7440" spans="1:9">
      <c r="A7440" s="81">
        <f t="shared" si="858"/>
        <v>595804802009</v>
      </c>
      <c r="B7440">
        <v>5958048</v>
      </c>
      <c r="C7440" t="s">
        <v>1177</v>
      </c>
      <c r="D7440" s="1">
        <v>40178</v>
      </c>
      <c r="E7440" s="34">
        <f t="shared" si="859"/>
        <v>14785.51</v>
      </c>
      <c r="F7440" s="34">
        <f t="shared" si="859"/>
        <v>1854.1999999999998</v>
      </c>
      <c r="G7440" s="34">
        <f t="shared" si="859"/>
        <v>642.99</v>
      </c>
      <c r="H7440" s="34">
        <f t="shared" si="859"/>
        <v>220.53</v>
      </c>
      <c r="I7440" s="34">
        <f t="shared" si="859"/>
        <v>990.68</v>
      </c>
    </row>
    <row r="7441" spans="1:9">
      <c r="A7441" s="81">
        <f t="shared" si="858"/>
        <v>595804802008</v>
      </c>
      <c r="B7441">
        <v>5958048</v>
      </c>
      <c r="C7441" t="s">
        <v>1177</v>
      </c>
      <c r="D7441" s="1">
        <v>39813</v>
      </c>
      <c r="E7441" s="34">
        <f t="shared" si="859"/>
        <v>14785.64</v>
      </c>
      <c r="F7441" s="34">
        <f t="shared" si="859"/>
        <v>1813.31</v>
      </c>
      <c r="G7441" s="34">
        <f t="shared" si="859"/>
        <v>641.37</v>
      </c>
      <c r="H7441" s="34">
        <f t="shared" si="859"/>
        <v>219.11</v>
      </c>
      <c r="I7441" s="34">
        <f t="shared" si="859"/>
        <v>952.83</v>
      </c>
    </row>
    <row r="7442" spans="1:9">
      <c r="A7442" s="81">
        <f t="shared" si="858"/>
        <v>595804802007</v>
      </c>
      <c r="B7442">
        <v>5958048</v>
      </c>
      <c r="C7442" t="s">
        <v>1177</v>
      </c>
      <c r="D7442" s="1">
        <v>39447</v>
      </c>
      <c r="E7442" s="34">
        <f t="shared" si="859"/>
        <v>14785.65</v>
      </c>
      <c r="F7442" s="34">
        <f t="shared" si="859"/>
        <v>1745.1</v>
      </c>
      <c r="G7442" s="34">
        <f t="shared" si="859"/>
        <v>644.05999999999995</v>
      </c>
      <c r="H7442" s="34">
        <f t="shared" si="859"/>
        <v>184.31</v>
      </c>
      <c r="I7442" s="34">
        <f t="shared" si="859"/>
        <v>916.73</v>
      </c>
    </row>
    <row r="7443" spans="1:9">
      <c r="A7443" s="81">
        <f t="shared" si="858"/>
        <v>595804802006</v>
      </c>
      <c r="B7443">
        <v>5958048</v>
      </c>
      <c r="C7443" t="s">
        <v>1177</v>
      </c>
      <c r="D7443" s="1">
        <v>39082</v>
      </c>
      <c r="E7443" s="34">
        <f t="shared" si="859"/>
        <v>14785.56</v>
      </c>
      <c r="F7443" s="34">
        <f t="shared" si="859"/>
        <v>1678.83</v>
      </c>
      <c r="G7443" s="34">
        <f t="shared" si="859"/>
        <v>641.82000000000005</v>
      </c>
      <c r="H7443" s="34">
        <f t="shared" si="859"/>
        <v>155.47999999999999</v>
      </c>
      <c r="I7443" s="34">
        <f t="shared" si="859"/>
        <v>881.53</v>
      </c>
    </row>
    <row r="7444" spans="1:9">
      <c r="A7444" s="81">
        <f t="shared" si="858"/>
        <v>596200002025</v>
      </c>
      <c r="B7444">
        <v>5962</v>
      </c>
      <c r="C7444" t="s">
        <v>570</v>
      </c>
      <c r="D7444" s="1">
        <v>46022</v>
      </c>
      <c r="E7444" s="34" t="str">
        <f t="shared" ref="E7444:I7453" si="860">IF(YEAR($D7444)&lt;2016,VLOOKUP($A7444,LDB_alt,COLUMN()-1,FALSE),IFERROR(VLOOKUP($A7444,LDB_neu,COLUMN()-1,FALSE),""))</f>
        <v/>
      </c>
      <c r="F7444" s="34" t="str">
        <f t="shared" si="860"/>
        <v/>
      </c>
      <c r="G7444" s="34" t="str">
        <f t="shared" si="860"/>
        <v/>
      </c>
      <c r="H7444" s="34" t="str">
        <f t="shared" si="860"/>
        <v/>
      </c>
      <c r="I7444" s="34" t="str">
        <f t="shared" si="860"/>
        <v/>
      </c>
    </row>
    <row r="7445" spans="1:9">
      <c r="A7445" s="81">
        <f t="shared" si="858"/>
        <v>596200002024</v>
      </c>
      <c r="B7445">
        <v>5962</v>
      </c>
      <c r="C7445" t="s">
        <v>570</v>
      </c>
      <c r="D7445" s="1">
        <v>45657</v>
      </c>
      <c r="E7445" s="34" t="str">
        <f t="shared" si="860"/>
        <v/>
      </c>
      <c r="F7445" s="34" t="str">
        <f t="shared" si="860"/>
        <v/>
      </c>
      <c r="G7445" s="34" t="str">
        <f t="shared" si="860"/>
        <v/>
      </c>
      <c r="H7445" s="34" t="str">
        <f t="shared" si="860"/>
        <v/>
      </c>
      <c r="I7445" s="34" t="str">
        <f t="shared" si="860"/>
        <v/>
      </c>
    </row>
    <row r="7446" spans="1:9">
      <c r="A7446" s="81">
        <f t="shared" si="858"/>
        <v>596200002023</v>
      </c>
      <c r="B7446">
        <v>5962</v>
      </c>
      <c r="C7446" t="s">
        <v>570</v>
      </c>
      <c r="D7446" s="1">
        <v>45291</v>
      </c>
      <c r="E7446" s="34" t="str">
        <f t="shared" si="860"/>
        <v/>
      </c>
      <c r="F7446" s="34" t="str">
        <f t="shared" si="860"/>
        <v/>
      </c>
      <c r="G7446" s="34" t="str">
        <f t="shared" si="860"/>
        <v/>
      </c>
      <c r="H7446" s="34" t="str">
        <f t="shared" si="860"/>
        <v/>
      </c>
      <c r="I7446" s="34" t="str">
        <f t="shared" si="860"/>
        <v/>
      </c>
    </row>
    <row r="7447" spans="1:9">
      <c r="A7447" s="81">
        <f t="shared" si="858"/>
        <v>596200002022</v>
      </c>
      <c r="B7447">
        <v>5962</v>
      </c>
      <c r="C7447" t="s">
        <v>570</v>
      </c>
      <c r="D7447" s="1">
        <v>44926</v>
      </c>
      <c r="E7447" s="34" t="str">
        <f t="shared" si="860"/>
        <v/>
      </c>
      <c r="F7447" s="34" t="str">
        <f t="shared" si="860"/>
        <v/>
      </c>
      <c r="G7447" s="34" t="str">
        <f t="shared" si="860"/>
        <v/>
      </c>
      <c r="H7447" s="34" t="str">
        <f t="shared" si="860"/>
        <v/>
      </c>
      <c r="I7447" s="34" t="str">
        <f t="shared" si="860"/>
        <v/>
      </c>
    </row>
    <row r="7448" spans="1:9">
      <c r="A7448" s="81">
        <f t="shared" si="858"/>
        <v>596200002021</v>
      </c>
      <c r="B7448">
        <v>5962</v>
      </c>
      <c r="C7448" t="s">
        <v>570</v>
      </c>
      <c r="D7448" s="1">
        <v>44561</v>
      </c>
      <c r="E7448" s="34" t="str">
        <f t="shared" si="860"/>
        <v/>
      </c>
      <c r="F7448" s="34" t="str">
        <f t="shared" si="860"/>
        <v/>
      </c>
      <c r="G7448" s="34" t="str">
        <f t="shared" si="860"/>
        <v/>
      </c>
      <c r="H7448" s="34" t="str">
        <f t="shared" si="860"/>
        <v/>
      </c>
      <c r="I7448" s="34" t="str">
        <f t="shared" si="860"/>
        <v/>
      </c>
    </row>
    <row r="7449" spans="1:9">
      <c r="A7449" s="81">
        <f t="shared" si="858"/>
        <v>596200002020</v>
      </c>
      <c r="B7449">
        <v>5962</v>
      </c>
      <c r="C7449" t="s">
        <v>570</v>
      </c>
      <c r="D7449" s="1">
        <v>44196</v>
      </c>
      <c r="E7449" s="34" t="str">
        <f t="shared" si="860"/>
        <v/>
      </c>
      <c r="F7449" s="34" t="str">
        <f t="shared" si="860"/>
        <v/>
      </c>
      <c r="G7449" s="34" t="str">
        <f t="shared" si="860"/>
        <v/>
      </c>
      <c r="H7449" s="34" t="str">
        <f t="shared" si="860"/>
        <v/>
      </c>
      <c r="I7449" s="34" t="str">
        <f t="shared" si="860"/>
        <v/>
      </c>
    </row>
    <row r="7450" spans="1:9">
      <c r="A7450" s="81">
        <f t="shared" si="858"/>
        <v>596200002019</v>
      </c>
      <c r="B7450">
        <v>5962</v>
      </c>
      <c r="C7450" t="s">
        <v>570</v>
      </c>
      <c r="D7450" s="1">
        <v>43830</v>
      </c>
      <c r="E7450" s="34" t="str">
        <f t="shared" si="860"/>
        <v/>
      </c>
      <c r="F7450" s="34" t="str">
        <f t="shared" si="860"/>
        <v/>
      </c>
      <c r="G7450" s="34" t="str">
        <f t="shared" si="860"/>
        <v/>
      </c>
      <c r="H7450" s="34" t="str">
        <f t="shared" si="860"/>
        <v/>
      </c>
      <c r="I7450" s="34" t="str">
        <f t="shared" si="860"/>
        <v/>
      </c>
    </row>
    <row r="7451" spans="1:9">
      <c r="A7451" s="81">
        <f t="shared" si="858"/>
        <v>596200002018</v>
      </c>
      <c r="B7451">
        <v>5962</v>
      </c>
      <c r="C7451" t="s">
        <v>570</v>
      </c>
      <c r="D7451" s="1">
        <v>43465</v>
      </c>
      <c r="E7451" s="34">
        <f t="shared" si="860"/>
        <v>106106</v>
      </c>
      <c r="F7451" s="34">
        <f t="shared" si="860"/>
        <v>18026</v>
      </c>
      <c r="G7451" s="34">
        <f t="shared" si="860"/>
        <v>11529</v>
      </c>
      <c r="H7451" s="34">
        <f t="shared" si="860"/>
        <v>1443</v>
      </c>
      <c r="I7451" s="34">
        <f t="shared" si="860"/>
        <v>5054</v>
      </c>
    </row>
    <row r="7452" spans="1:9">
      <c r="A7452" s="81">
        <f t="shared" si="858"/>
        <v>596200002017</v>
      </c>
      <c r="B7452">
        <v>5962</v>
      </c>
      <c r="C7452" t="s">
        <v>570</v>
      </c>
      <c r="D7452" s="1">
        <v>43100</v>
      </c>
      <c r="E7452" s="34">
        <f t="shared" si="860"/>
        <v>106106</v>
      </c>
      <c r="F7452" s="34">
        <f t="shared" si="860"/>
        <v>18074</v>
      </c>
      <c r="G7452" s="34">
        <f t="shared" si="860"/>
        <v>11604</v>
      </c>
      <c r="H7452" s="34">
        <f t="shared" si="860"/>
        <v>1345</v>
      </c>
      <c r="I7452" s="34">
        <f t="shared" si="860"/>
        <v>5125</v>
      </c>
    </row>
    <row r="7453" spans="1:9">
      <c r="A7453" s="81">
        <f t="shared" si="858"/>
        <v>596200002016</v>
      </c>
      <c r="B7453">
        <v>5962</v>
      </c>
      <c r="C7453" t="s">
        <v>570</v>
      </c>
      <c r="D7453" s="1">
        <v>42735</v>
      </c>
      <c r="E7453" s="34">
        <f t="shared" si="860"/>
        <v>106106</v>
      </c>
      <c r="F7453" s="34">
        <f t="shared" si="860"/>
        <v>18086</v>
      </c>
      <c r="G7453" s="34">
        <f t="shared" si="860"/>
        <v>11625</v>
      </c>
      <c r="H7453" s="34">
        <f t="shared" si="860"/>
        <v>1276</v>
      </c>
      <c r="I7453" s="34">
        <f t="shared" si="860"/>
        <v>5185</v>
      </c>
    </row>
    <row r="7454" spans="1:9">
      <c r="A7454" s="81">
        <f t="shared" si="858"/>
        <v>596200002015</v>
      </c>
      <c r="B7454">
        <v>5962</v>
      </c>
      <c r="C7454" t="s">
        <v>570</v>
      </c>
      <c r="D7454" s="1">
        <v>42369</v>
      </c>
      <c r="E7454" s="34">
        <f t="shared" ref="E7454:I7463" si="861">IF(YEAR($D7454)&lt;2016,VLOOKUP($A7454,LDB_alt,COLUMN()-1,FALSE),IFERROR(VLOOKUP($A7454,LDB_neu,COLUMN()-1,FALSE),""))</f>
        <v>106106.44</v>
      </c>
      <c r="F7454" s="34">
        <f t="shared" si="861"/>
        <v>18036.7</v>
      </c>
      <c r="G7454" s="34">
        <f t="shared" si="861"/>
        <v>11861.84</v>
      </c>
      <c r="H7454" s="34">
        <f t="shared" si="861"/>
        <v>926.69</v>
      </c>
      <c r="I7454" s="34">
        <f t="shared" si="861"/>
        <v>5248.17</v>
      </c>
    </row>
    <row r="7455" spans="1:9">
      <c r="A7455" s="81">
        <f t="shared" si="858"/>
        <v>596200002014</v>
      </c>
      <c r="B7455">
        <v>5962</v>
      </c>
      <c r="C7455" t="s">
        <v>570</v>
      </c>
      <c r="D7455" s="1">
        <v>42004</v>
      </c>
      <c r="E7455" s="34">
        <f t="shared" si="861"/>
        <v>106106.43</v>
      </c>
      <c r="F7455" s="34">
        <f t="shared" si="861"/>
        <v>18047.239999999998</v>
      </c>
      <c r="G7455" s="34">
        <f t="shared" si="861"/>
        <v>11852.96</v>
      </c>
      <c r="H7455" s="34">
        <f t="shared" si="861"/>
        <v>925.17</v>
      </c>
      <c r="I7455" s="34">
        <f t="shared" si="861"/>
        <v>5269.11</v>
      </c>
    </row>
    <row r="7456" spans="1:9">
      <c r="A7456" s="81">
        <f t="shared" si="858"/>
        <v>596200002013</v>
      </c>
      <c r="B7456">
        <v>5962</v>
      </c>
      <c r="C7456" t="s">
        <v>570</v>
      </c>
      <c r="D7456" s="1">
        <v>41639</v>
      </c>
      <c r="E7456" s="34">
        <f t="shared" si="861"/>
        <v>106106.44</v>
      </c>
      <c r="F7456" s="34">
        <f t="shared" si="861"/>
        <v>18052.690000000002</v>
      </c>
      <c r="G7456" s="34">
        <f t="shared" si="861"/>
        <v>11862.35</v>
      </c>
      <c r="H7456" s="34">
        <f t="shared" si="861"/>
        <v>926.19</v>
      </c>
      <c r="I7456" s="34">
        <f t="shared" si="861"/>
        <v>5264.15</v>
      </c>
    </row>
    <row r="7457" spans="1:9">
      <c r="A7457" s="81">
        <f t="shared" si="858"/>
        <v>596200002012</v>
      </c>
      <c r="B7457">
        <v>5962</v>
      </c>
      <c r="C7457" t="s">
        <v>570</v>
      </c>
      <c r="D7457" s="1">
        <v>41274</v>
      </c>
      <c r="E7457" s="34">
        <f t="shared" si="861"/>
        <v>106107.16</v>
      </c>
      <c r="F7457" s="34">
        <f t="shared" si="861"/>
        <v>18015.38</v>
      </c>
      <c r="G7457" s="34">
        <f t="shared" si="861"/>
        <v>11835.52</v>
      </c>
      <c r="H7457" s="34">
        <f t="shared" si="861"/>
        <v>922.74</v>
      </c>
      <c r="I7457" s="34">
        <f t="shared" si="861"/>
        <v>5257.12</v>
      </c>
    </row>
    <row r="7458" spans="1:9">
      <c r="A7458" s="81">
        <f t="shared" si="858"/>
        <v>596200002011</v>
      </c>
      <c r="B7458">
        <v>5962</v>
      </c>
      <c r="C7458" t="s">
        <v>570</v>
      </c>
      <c r="D7458" s="1">
        <v>40908</v>
      </c>
      <c r="E7458" s="34">
        <f t="shared" si="861"/>
        <v>105902.58</v>
      </c>
      <c r="F7458" s="34">
        <f t="shared" si="861"/>
        <v>17782.91</v>
      </c>
      <c r="G7458" s="34">
        <f t="shared" si="861"/>
        <v>11670.96</v>
      </c>
      <c r="H7458" s="34">
        <f t="shared" si="861"/>
        <v>898.48</v>
      </c>
      <c r="I7458" s="34">
        <f t="shared" si="861"/>
        <v>5213.47</v>
      </c>
    </row>
    <row r="7459" spans="1:9">
      <c r="A7459" s="81">
        <f t="shared" si="858"/>
        <v>596200002010</v>
      </c>
      <c r="B7459">
        <v>5962</v>
      </c>
      <c r="C7459" t="s">
        <v>570</v>
      </c>
      <c r="D7459" s="1">
        <v>40543</v>
      </c>
      <c r="E7459" s="34">
        <f t="shared" si="861"/>
        <v>105901.2</v>
      </c>
      <c r="F7459" s="34">
        <f t="shared" si="861"/>
        <v>17787.27</v>
      </c>
      <c r="G7459" s="34">
        <f t="shared" si="861"/>
        <v>11664.4</v>
      </c>
      <c r="H7459" s="34">
        <f t="shared" si="861"/>
        <v>894.92</v>
      </c>
      <c r="I7459" s="34">
        <f t="shared" si="861"/>
        <v>5227.95</v>
      </c>
    </row>
    <row r="7460" spans="1:9">
      <c r="A7460" s="81">
        <f t="shared" si="858"/>
        <v>596200002009</v>
      </c>
      <c r="B7460">
        <v>5962</v>
      </c>
      <c r="C7460" t="s">
        <v>570</v>
      </c>
      <c r="D7460" s="1">
        <v>40178</v>
      </c>
      <c r="E7460" s="34">
        <f t="shared" si="861"/>
        <v>105900.93</v>
      </c>
      <c r="F7460" s="34">
        <f t="shared" si="861"/>
        <v>17751.28</v>
      </c>
      <c r="G7460" s="34">
        <f t="shared" si="861"/>
        <v>11634.93</v>
      </c>
      <c r="H7460" s="34">
        <f t="shared" si="861"/>
        <v>888.18</v>
      </c>
      <c r="I7460" s="34">
        <f t="shared" si="861"/>
        <v>5228.17</v>
      </c>
    </row>
    <row r="7461" spans="1:9">
      <c r="A7461" s="81">
        <f t="shared" si="858"/>
        <v>596200002008</v>
      </c>
      <c r="B7461">
        <v>5962</v>
      </c>
      <c r="C7461" t="s">
        <v>570</v>
      </c>
      <c r="D7461" s="1">
        <v>39813</v>
      </c>
      <c r="E7461" s="34">
        <f t="shared" si="861"/>
        <v>105898.69</v>
      </c>
      <c r="F7461" s="34">
        <f t="shared" si="861"/>
        <v>17701.79</v>
      </c>
      <c r="G7461" s="34">
        <f t="shared" si="861"/>
        <v>11584.2</v>
      </c>
      <c r="H7461" s="34">
        <f t="shared" si="861"/>
        <v>885.4</v>
      </c>
      <c r="I7461" s="34">
        <f t="shared" si="861"/>
        <v>5232.1899999999996</v>
      </c>
    </row>
    <row r="7462" spans="1:9">
      <c r="A7462" s="81">
        <f t="shared" si="858"/>
        <v>596200002007</v>
      </c>
      <c r="B7462">
        <v>5962</v>
      </c>
      <c r="C7462" t="s">
        <v>570</v>
      </c>
      <c r="D7462" s="1">
        <v>39447</v>
      </c>
      <c r="E7462" s="34">
        <f t="shared" si="861"/>
        <v>105898.16</v>
      </c>
      <c r="F7462" s="34">
        <f t="shared" si="861"/>
        <v>17643.550000000003</v>
      </c>
      <c r="G7462" s="34">
        <f t="shared" si="861"/>
        <v>11530.54</v>
      </c>
      <c r="H7462" s="34">
        <f t="shared" si="861"/>
        <v>886.12</v>
      </c>
      <c r="I7462" s="34">
        <f t="shared" si="861"/>
        <v>5226.8900000000003</v>
      </c>
    </row>
    <row r="7463" spans="1:9">
      <c r="A7463" s="81">
        <f t="shared" si="858"/>
        <v>596200002006</v>
      </c>
      <c r="B7463">
        <v>5962</v>
      </c>
      <c r="C7463" t="s">
        <v>570</v>
      </c>
      <c r="D7463" s="1">
        <v>39082</v>
      </c>
      <c r="E7463" s="34">
        <f t="shared" si="861"/>
        <v>105897.05</v>
      </c>
      <c r="F7463" s="34">
        <f t="shared" si="861"/>
        <v>17586.36</v>
      </c>
      <c r="G7463" s="34">
        <f t="shared" si="861"/>
        <v>11482.19</v>
      </c>
      <c r="H7463" s="34">
        <f t="shared" si="861"/>
        <v>886.21</v>
      </c>
      <c r="I7463" s="34">
        <f t="shared" si="861"/>
        <v>5217.96</v>
      </c>
    </row>
    <row r="7464" spans="1:9">
      <c r="A7464" s="81">
        <f t="shared" si="858"/>
        <v>596200402025</v>
      </c>
      <c r="B7464">
        <v>5962004</v>
      </c>
      <c r="C7464" t="s">
        <v>1178</v>
      </c>
      <c r="D7464" s="1">
        <v>46022</v>
      </c>
      <c r="E7464" s="34" t="str">
        <f t="shared" ref="E7464:I7473" si="862">IF(YEAR($D7464)&lt;2016,VLOOKUP($A7464,LDB_alt,COLUMN()-1,FALSE),IFERROR(VLOOKUP($A7464,LDB_neu,COLUMN()-1,FALSE),""))</f>
        <v/>
      </c>
      <c r="F7464" s="34" t="str">
        <f t="shared" si="862"/>
        <v/>
      </c>
      <c r="G7464" s="34" t="str">
        <f t="shared" si="862"/>
        <v/>
      </c>
      <c r="H7464" s="34" t="str">
        <f t="shared" si="862"/>
        <v/>
      </c>
      <c r="I7464" s="34" t="str">
        <f t="shared" si="862"/>
        <v/>
      </c>
    </row>
    <row r="7465" spans="1:9">
      <c r="A7465" s="81">
        <f t="shared" si="858"/>
        <v>596200402024</v>
      </c>
      <c r="B7465">
        <v>5962004</v>
      </c>
      <c r="C7465" t="s">
        <v>1178</v>
      </c>
      <c r="D7465" s="1">
        <v>45657</v>
      </c>
      <c r="E7465" s="34" t="str">
        <f t="shared" si="862"/>
        <v/>
      </c>
      <c r="F7465" s="34" t="str">
        <f t="shared" si="862"/>
        <v/>
      </c>
      <c r="G7465" s="34" t="str">
        <f t="shared" si="862"/>
        <v/>
      </c>
      <c r="H7465" s="34" t="str">
        <f t="shared" si="862"/>
        <v/>
      </c>
      <c r="I7465" s="34" t="str">
        <f t="shared" si="862"/>
        <v/>
      </c>
    </row>
    <row r="7466" spans="1:9">
      <c r="A7466" s="81">
        <f t="shared" si="858"/>
        <v>596200402023</v>
      </c>
      <c r="B7466">
        <v>5962004</v>
      </c>
      <c r="C7466" t="s">
        <v>1178</v>
      </c>
      <c r="D7466" s="1">
        <v>45291</v>
      </c>
      <c r="E7466" s="34" t="str">
        <f t="shared" si="862"/>
        <v/>
      </c>
      <c r="F7466" s="34" t="str">
        <f t="shared" si="862"/>
        <v/>
      </c>
      <c r="G7466" s="34" t="str">
        <f t="shared" si="862"/>
        <v/>
      </c>
      <c r="H7466" s="34" t="str">
        <f t="shared" si="862"/>
        <v/>
      </c>
      <c r="I7466" s="34" t="str">
        <f t="shared" si="862"/>
        <v/>
      </c>
    </row>
    <row r="7467" spans="1:9">
      <c r="A7467" s="81">
        <f t="shared" si="858"/>
        <v>596200402022</v>
      </c>
      <c r="B7467">
        <v>5962004</v>
      </c>
      <c r="C7467" t="s">
        <v>1178</v>
      </c>
      <c r="D7467" s="1">
        <v>44926</v>
      </c>
      <c r="E7467" s="34" t="str">
        <f t="shared" si="862"/>
        <v/>
      </c>
      <c r="F7467" s="34" t="str">
        <f t="shared" si="862"/>
        <v/>
      </c>
      <c r="G7467" s="34" t="str">
        <f t="shared" si="862"/>
        <v/>
      </c>
      <c r="H7467" s="34" t="str">
        <f t="shared" si="862"/>
        <v/>
      </c>
      <c r="I7467" s="34" t="str">
        <f t="shared" si="862"/>
        <v/>
      </c>
    </row>
    <row r="7468" spans="1:9">
      <c r="A7468" s="81">
        <f t="shared" si="858"/>
        <v>596200402021</v>
      </c>
      <c r="B7468">
        <v>5962004</v>
      </c>
      <c r="C7468" t="s">
        <v>1178</v>
      </c>
      <c r="D7468" s="1">
        <v>44561</v>
      </c>
      <c r="E7468" s="34" t="str">
        <f t="shared" si="862"/>
        <v/>
      </c>
      <c r="F7468" s="34" t="str">
        <f t="shared" si="862"/>
        <v/>
      </c>
      <c r="G7468" s="34" t="str">
        <f t="shared" si="862"/>
        <v/>
      </c>
      <c r="H7468" s="34" t="str">
        <f t="shared" si="862"/>
        <v/>
      </c>
      <c r="I7468" s="34" t="str">
        <f t="shared" si="862"/>
        <v/>
      </c>
    </row>
    <row r="7469" spans="1:9">
      <c r="A7469" s="81">
        <f t="shared" si="858"/>
        <v>596200402020</v>
      </c>
      <c r="B7469">
        <v>5962004</v>
      </c>
      <c r="C7469" t="s">
        <v>1178</v>
      </c>
      <c r="D7469" s="1">
        <v>44196</v>
      </c>
      <c r="E7469" s="34" t="str">
        <f t="shared" si="862"/>
        <v/>
      </c>
      <c r="F7469" s="34" t="str">
        <f t="shared" si="862"/>
        <v/>
      </c>
      <c r="G7469" s="34" t="str">
        <f t="shared" si="862"/>
        <v/>
      </c>
      <c r="H7469" s="34" t="str">
        <f t="shared" si="862"/>
        <v/>
      </c>
      <c r="I7469" s="34" t="str">
        <f t="shared" si="862"/>
        <v/>
      </c>
    </row>
    <row r="7470" spans="1:9">
      <c r="A7470" s="81">
        <f t="shared" si="858"/>
        <v>596200402019</v>
      </c>
      <c r="B7470">
        <v>5962004</v>
      </c>
      <c r="C7470" t="s">
        <v>1178</v>
      </c>
      <c r="D7470" s="1">
        <v>43830</v>
      </c>
      <c r="E7470" s="34" t="str">
        <f t="shared" si="862"/>
        <v/>
      </c>
      <c r="F7470" s="34" t="str">
        <f t="shared" si="862"/>
        <v/>
      </c>
      <c r="G7470" s="34" t="str">
        <f t="shared" si="862"/>
        <v/>
      </c>
      <c r="H7470" s="34" t="str">
        <f t="shared" si="862"/>
        <v/>
      </c>
      <c r="I7470" s="34" t="str">
        <f t="shared" si="862"/>
        <v/>
      </c>
    </row>
    <row r="7471" spans="1:9">
      <c r="A7471" s="81">
        <f t="shared" si="858"/>
        <v>596200402018</v>
      </c>
      <c r="B7471">
        <v>5962004</v>
      </c>
      <c r="C7471" t="s">
        <v>1178</v>
      </c>
      <c r="D7471" s="1">
        <v>43465</v>
      </c>
      <c r="E7471" s="34">
        <f t="shared" si="862"/>
        <v>4442</v>
      </c>
      <c r="F7471" s="34">
        <f t="shared" si="862"/>
        <v>768</v>
      </c>
      <c r="G7471" s="34">
        <f t="shared" si="862"/>
        <v>525</v>
      </c>
      <c r="H7471" s="34">
        <f t="shared" si="862"/>
        <v>37</v>
      </c>
      <c r="I7471" s="34">
        <f t="shared" si="862"/>
        <v>206</v>
      </c>
    </row>
    <row r="7472" spans="1:9">
      <c r="A7472" s="81">
        <f t="shared" si="858"/>
        <v>596200402017</v>
      </c>
      <c r="B7472">
        <v>5962004</v>
      </c>
      <c r="C7472" t="s">
        <v>1178</v>
      </c>
      <c r="D7472" s="1">
        <v>43100</v>
      </c>
      <c r="E7472" s="34">
        <f t="shared" si="862"/>
        <v>4442</v>
      </c>
      <c r="F7472" s="34">
        <f t="shared" si="862"/>
        <v>761</v>
      </c>
      <c r="G7472" s="34">
        <f t="shared" si="862"/>
        <v>518</v>
      </c>
      <c r="H7472" s="34">
        <f t="shared" si="862"/>
        <v>37</v>
      </c>
      <c r="I7472" s="34">
        <f t="shared" si="862"/>
        <v>206</v>
      </c>
    </row>
    <row r="7473" spans="1:9">
      <c r="A7473" s="81">
        <f t="shared" si="858"/>
        <v>596200402016</v>
      </c>
      <c r="B7473">
        <v>5962004</v>
      </c>
      <c r="C7473" t="s">
        <v>1178</v>
      </c>
      <c r="D7473" s="1">
        <v>42735</v>
      </c>
      <c r="E7473" s="34">
        <f t="shared" si="862"/>
        <v>4442</v>
      </c>
      <c r="F7473" s="34">
        <f t="shared" si="862"/>
        <v>759</v>
      </c>
      <c r="G7473" s="34">
        <f t="shared" si="862"/>
        <v>517</v>
      </c>
      <c r="H7473" s="34">
        <f t="shared" si="862"/>
        <v>33</v>
      </c>
      <c r="I7473" s="34">
        <f t="shared" si="862"/>
        <v>209</v>
      </c>
    </row>
    <row r="7474" spans="1:9">
      <c r="A7474" s="81">
        <f t="shared" si="858"/>
        <v>596200402015</v>
      </c>
      <c r="B7474">
        <v>5962004</v>
      </c>
      <c r="C7474" t="s">
        <v>1178</v>
      </c>
      <c r="D7474" s="1">
        <v>42369</v>
      </c>
      <c r="E7474" s="34">
        <f t="shared" ref="E7474:I7483" si="863">IF(YEAR($D7474)&lt;2016,VLOOKUP($A7474,LDB_alt,COLUMN()-1,FALSE),IFERROR(VLOOKUP($A7474,LDB_neu,COLUMN()-1,FALSE),""))</f>
        <v>4442.0200000000004</v>
      </c>
      <c r="F7474" s="34">
        <f t="shared" si="863"/>
        <v>762.3900000000001</v>
      </c>
      <c r="G7474" s="34">
        <f t="shared" si="863"/>
        <v>531.86</v>
      </c>
      <c r="H7474" s="34">
        <f t="shared" si="863"/>
        <v>23.48</v>
      </c>
      <c r="I7474" s="34">
        <f t="shared" si="863"/>
        <v>207.05</v>
      </c>
    </row>
    <row r="7475" spans="1:9">
      <c r="A7475" s="81">
        <f t="shared" si="858"/>
        <v>596200402014</v>
      </c>
      <c r="B7475">
        <v>5962004</v>
      </c>
      <c r="C7475" t="s">
        <v>1178</v>
      </c>
      <c r="D7475" s="1">
        <v>42004</v>
      </c>
      <c r="E7475" s="34">
        <f t="shared" si="863"/>
        <v>4442.1899999999996</v>
      </c>
      <c r="F7475" s="34">
        <f t="shared" si="863"/>
        <v>762.20999999999992</v>
      </c>
      <c r="G7475" s="34">
        <f t="shared" si="863"/>
        <v>531.77</v>
      </c>
      <c r="H7475" s="34">
        <f t="shared" si="863"/>
        <v>23.18</v>
      </c>
      <c r="I7475" s="34">
        <f t="shared" si="863"/>
        <v>207.26</v>
      </c>
    </row>
    <row r="7476" spans="1:9">
      <c r="A7476" s="81">
        <f t="shared" si="858"/>
        <v>596200402013</v>
      </c>
      <c r="B7476">
        <v>5962004</v>
      </c>
      <c r="C7476" t="s">
        <v>1178</v>
      </c>
      <c r="D7476" s="1">
        <v>41639</v>
      </c>
      <c r="E7476" s="34">
        <f t="shared" si="863"/>
        <v>4442.1400000000003</v>
      </c>
      <c r="F7476" s="34">
        <f t="shared" si="863"/>
        <v>766.26</v>
      </c>
      <c r="G7476" s="34">
        <f t="shared" si="863"/>
        <v>537.63</v>
      </c>
      <c r="H7476" s="34">
        <f t="shared" si="863"/>
        <v>22.69</v>
      </c>
      <c r="I7476" s="34">
        <f t="shared" si="863"/>
        <v>205.94</v>
      </c>
    </row>
    <row r="7477" spans="1:9">
      <c r="A7477" s="81">
        <f t="shared" si="858"/>
        <v>596200402012</v>
      </c>
      <c r="B7477">
        <v>5962004</v>
      </c>
      <c r="C7477" t="s">
        <v>1178</v>
      </c>
      <c r="D7477" s="1">
        <v>41274</v>
      </c>
      <c r="E7477" s="34">
        <f t="shared" si="863"/>
        <v>4442.1400000000003</v>
      </c>
      <c r="F7477" s="34">
        <f t="shared" si="863"/>
        <v>766.0100000000001</v>
      </c>
      <c r="G7477" s="34">
        <f t="shared" si="863"/>
        <v>537.35</v>
      </c>
      <c r="H7477" s="34">
        <f t="shared" si="863"/>
        <v>22.7</v>
      </c>
      <c r="I7477" s="34">
        <f t="shared" si="863"/>
        <v>205.96</v>
      </c>
    </row>
    <row r="7478" spans="1:9">
      <c r="A7478" s="81">
        <f t="shared" si="858"/>
        <v>596200402011</v>
      </c>
      <c r="B7478">
        <v>5962004</v>
      </c>
      <c r="C7478" t="s">
        <v>1178</v>
      </c>
      <c r="D7478" s="1">
        <v>40908</v>
      </c>
      <c r="E7478" s="34">
        <f t="shared" si="863"/>
        <v>4431.08</v>
      </c>
      <c r="F7478" s="34">
        <f t="shared" si="863"/>
        <v>761.79000000000008</v>
      </c>
      <c r="G7478" s="34">
        <f t="shared" si="863"/>
        <v>534.95000000000005</v>
      </c>
      <c r="H7478" s="34">
        <f t="shared" si="863"/>
        <v>22.86</v>
      </c>
      <c r="I7478" s="34">
        <f t="shared" si="863"/>
        <v>203.98</v>
      </c>
    </row>
    <row r="7479" spans="1:9">
      <c r="A7479" s="81">
        <f t="shared" si="858"/>
        <v>596200402010</v>
      </c>
      <c r="B7479">
        <v>5962004</v>
      </c>
      <c r="C7479" t="s">
        <v>1178</v>
      </c>
      <c r="D7479" s="1">
        <v>40543</v>
      </c>
      <c r="E7479" s="34">
        <f t="shared" si="863"/>
        <v>4430.72</v>
      </c>
      <c r="F7479" s="34">
        <f t="shared" si="863"/>
        <v>762.56000000000006</v>
      </c>
      <c r="G7479" s="34">
        <f t="shared" si="863"/>
        <v>534.59</v>
      </c>
      <c r="H7479" s="34">
        <f t="shared" si="863"/>
        <v>22.89</v>
      </c>
      <c r="I7479" s="34">
        <f t="shared" si="863"/>
        <v>205.08</v>
      </c>
    </row>
    <row r="7480" spans="1:9">
      <c r="A7480" s="81">
        <f t="shared" si="858"/>
        <v>596200402009</v>
      </c>
      <c r="B7480">
        <v>5962004</v>
      </c>
      <c r="C7480" t="s">
        <v>1178</v>
      </c>
      <c r="D7480" s="1">
        <v>40178</v>
      </c>
      <c r="E7480" s="34">
        <f t="shared" si="863"/>
        <v>4430.6099999999997</v>
      </c>
      <c r="F7480" s="34">
        <f t="shared" si="863"/>
        <v>761.76</v>
      </c>
      <c r="G7480" s="34">
        <f t="shared" si="863"/>
        <v>533.52</v>
      </c>
      <c r="H7480" s="34">
        <f t="shared" si="863"/>
        <v>22.89</v>
      </c>
      <c r="I7480" s="34">
        <f t="shared" si="863"/>
        <v>205.35</v>
      </c>
    </row>
    <row r="7481" spans="1:9">
      <c r="A7481" s="81">
        <f t="shared" si="858"/>
        <v>596200402008</v>
      </c>
      <c r="B7481">
        <v>5962004</v>
      </c>
      <c r="C7481" t="s">
        <v>1178</v>
      </c>
      <c r="D7481" s="1">
        <v>39813</v>
      </c>
      <c r="E7481" s="34">
        <f t="shared" si="863"/>
        <v>4430.68</v>
      </c>
      <c r="F7481" s="34">
        <f t="shared" si="863"/>
        <v>760.57</v>
      </c>
      <c r="G7481" s="34">
        <f t="shared" si="863"/>
        <v>533.19000000000005</v>
      </c>
      <c r="H7481" s="34">
        <f t="shared" si="863"/>
        <v>22.78</v>
      </c>
      <c r="I7481" s="34">
        <f t="shared" si="863"/>
        <v>204.6</v>
      </c>
    </row>
    <row r="7482" spans="1:9">
      <c r="A7482" s="81">
        <f t="shared" si="858"/>
        <v>596200402007</v>
      </c>
      <c r="B7482">
        <v>5962004</v>
      </c>
      <c r="C7482" t="s">
        <v>1178</v>
      </c>
      <c r="D7482" s="1">
        <v>39447</v>
      </c>
      <c r="E7482" s="34">
        <f t="shared" si="863"/>
        <v>4430.4399999999996</v>
      </c>
      <c r="F7482" s="34">
        <f t="shared" si="863"/>
        <v>760.45999999999992</v>
      </c>
      <c r="G7482" s="34">
        <f t="shared" si="863"/>
        <v>533.16</v>
      </c>
      <c r="H7482" s="34">
        <f t="shared" si="863"/>
        <v>22.78</v>
      </c>
      <c r="I7482" s="34">
        <f t="shared" si="863"/>
        <v>204.52</v>
      </c>
    </row>
    <row r="7483" spans="1:9">
      <c r="A7483" s="81">
        <f t="shared" si="858"/>
        <v>596200402006</v>
      </c>
      <c r="B7483">
        <v>5962004</v>
      </c>
      <c r="C7483" t="s">
        <v>1178</v>
      </c>
      <c r="D7483" s="1">
        <v>39082</v>
      </c>
      <c r="E7483" s="34">
        <f t="shared" si="863"/>
        <v>4430.42</v>
      </c>
      <c r="F7483" s="34">
        <f t="shared" si="863"/>
        <v>760.26</v>
      </c>
      <c r="G7483" s="34">
        <f t="shared" si="863"/>
        <v>533.08000000000004</v>
      </c>
      <c r="H7483" s="34">
        <f t="shared" si="863"/>
        <v>22.78</v>
      </c>
      <c r="I7483" s="34">
        <f t="shared" si="863"/>
        <v>204.4</v>
      </c>
    </row>
    <row r="7484" spans="1:9">
      <c r="A7484" s="81">
        <f t="shared" si="858"/>
        <v>596200802025</v>
      </c>
      <c r="B7484">
        <v>5962008</v>
      </c>
      <c r="C7484" t="s">
        <v>1179</v>
      </c>
      <c r="D7484" s="1">
        <v>46022</v>
      </c>
      <c r="E7484" s="34" t="str">
        <f t="shared" ref="E7484:I7493" si="864">IF(YEAR($D7484)&lt;2016,VLOOKUP($A7484,LDB_alt,COLUMN()-1,FALSE),IFERROR(VLOOKUP($A7484,LDB_neu,COLUMN()-1,FALSE),""))</f>
        <v/>
      </c>
      <c r="F7484" s="34" t="str">
        <f t="shared" si="864"/>
        <v/>
      </c>
      <c r="G7484" s="34" t="str">
        <f t="shared" si="864"/>
        <v/>
      </c>
      <c r="H7484" s="34" t="str">
        <f t="shared" si="864"/>
        <v/>
      </c>
      <c r="I7484" s="34" t="str">
        <f t="shared" si="864"/>
        <v/>
      </c>
    </row>
    <row r="7485" spans="1:9">
      <c r="A7485" s="81">
        <f t="shared" si="858"/>
        <v>596200802024</v>
      </c>
      <c r="B7485">
        <v>5962008</v>
      </c>
      <c r="C7485" t="s">
        <v>1179</v>
      </c>
      <c r="D7485" s="1">
        <v>45657</v>
      </c>
      <c r="E7485" s="34" t="str">
        <f t="shared" si="864"/>
        <v/>
      </c>
      <c r="F7485" s="34" t="str">
        <f t="shared" si="864"/>
        <v/>
      </c>
      <c r="G7485" s="34" t="str">
        <f t="shared" si="864"/>
        <v/>
      </c>
      <c r="H7485" s="34" t="str">
        <f t="shared" si="864"/>
        <v/>
      </c>
      <c r="I7485" s="34" t="str">
        <f t="shared" si="864"/>
        <v/>
      </c>
    </row>
    <row r="7486" spans="1:9">
      <c r="A7486" s="81">
        <f t="shared" si="858"/>
        <v>596200802023</v>
      </c>
      <c r="B7486">
        <v>5962008</v>
      </c>
      <c r="C7486" t="s">
        <v>1179</v>
      </c>
      <c r="D7486" s="1">
        <v>45291</v>
      </c>
      <c r="E7486" s="34" t="str">
        <f t="shared" si="864"/>
        <v/>
      </c>
      <c r="F7486" s="34" t="str">
        <f t="shared" si="864"/>
        <v/>
      </c>
      <c r="G7486" s="34" t="str">
        <f t="shared" si="864"/>
        <v/>
      </c>
      <c r="H7486" s="34" t="str">
        <f t="shared" si="864"/>
        <v/>
      </c>
      <c r="I7486" s="34" t="str">
        <f t="shared" si="864"/>
        <v/>
      </c>
    </row>
    <row r="7487" spans="1:9">
      <c r="A7487" s="81">
        <f t="shared" si="858"/>
        <v>596200802022</v>
      </c>
      <c r="B7487">
        <v>5962008</v>
      </c>
      <c r="C7487" t="s">
        <v>1179</v>
      </c>
      <c r="D7487" s="1">
        <v>44926</v>
      </c>
      <c r="E7487" s="34" t="str">
        <f t="shared" si="864"/>
        <v/>
      </c>
      <c r="F7487" s="34" t="str">
        <f t="shared" si="864"/>
        <v/>
      </c>
      <c r="G7487" s="34" t="str">
        <f t="shared" si="864"/>
        <v/>
      </c>
      <c r="H7487" s="34" t="str">
        <f t="shared" si="864"/>
        <v/>
      </c>
      <c r="I7487" s="34" t="str">
        <f t="shared" si="864"/>
        <v/>
      </c>
    </row>
    <row r="7488" spans="1:9">
      <c r="A7488" s="81">
        <f t="shared" si="858"/>
        <v>596200802021</v>
      </c>
      <c r="B7488">
        <v>5962008</v>
      </c>
      <c r="C7488" t="s">
        <v>1179</v>
      </c>
      <c r="D7488" s="1">
        <v>44561</v>
      </c>
      <c r="E7488" s="34" t="str">
        <f t="shared" si="864"/>
        <v/>
      </c>
      <c r="F7488" s="34" t="str">
        <f t="shared" si="864"/>
        <v/>
      </c>
      <c r="G7488" s="34" t="str">
        <f t="shared" si="864"/>
        <v/>
      </c>
      <c r="H7488" s="34" t="str">
        <f t="shared" si="864"/>
        <v/>
      </c>
      <c r="I7488" s="34" t="str">
        <f t="shared" si="864"/>
        <v/>
      </c>
    </row>
    <row r="7489" spans="1:9">
      <c r="A7489" s="81">
        <f t="shared" si="858"/>
        <v>596200802020</v>
      </c>
      <c r="B7489">
        <v>5962008</v>
      </c>
      <c r="C7489" t="s">
        <v>1179</v>
      </c>
      <c r="D7489" s="1">
        <v>44196</v>
      </c>
      <c r="E7489" s="34" t="str">
        <f t="shared" si="864"/>
        <v/>
      </c>
      <c r="F7489" s="34" t="str">
        <f t="shared" si="864"/>
        <v/>
      </c>
      <c r="G7489" s="34" t="str">
        <f t="shared" si="864"/>
        <v/>
      </c>
      <c r="H7489" s="34" t="str">
        <f t="shared" si="864"/>
        <v/>
      </c>
      <c r="I7489" s="34" t="str">
        <f t="shared" si="864"/>
        <v/>
      </c>
    </row>
    <row r="7490" spans="1:9">
      <c r="A7490" s="81">
        <f t="shared" si="858"/>
        <v>596200802019</v>
      </c>
      <c r="B7490">
        <v>5962008</v>
      </c>
      <c r="C7490" t="s">
        <v>1179</v>
      </c>
      <c r="D7490" s="1">
        <v>43830</v>
      </c>
      <c r="E7490" s="34" t="str">
        <f t="shared" si="864"/>
        <v/>
      </c>
      <c r="F7490" s="34" t="str">
        <f t="shared" si="864"/>
        <v/>
      </c>
      <c r="G7490" s="34" t="str">
        <f t="shared" si="864"/>
        <v/>
      </c>
      <c r="H7490" s="34" t="str">
        <f t="shared" si="864"/>
        <v/>
      </c>
      <c r="I7490" s="34" t="str">
        <f t="shared" si="864"/>
        <v/>
      </c>
    </row>
    <row r="7491" spans="1:9">
      <c r="A7491" s="81">
        <f t="shared" si="858"/>
        <v>596200802018</v>
      </c>
      <c r="B7491">
        <v>5962008</v>
      </c>
      <c r="C7491" t="s">
        <v>1179</v>
      </c>
      <c r="D7491" s="1">
        <v>43465</v>
      </c>
      <c r="E7491" s="34">
        <f t="shared" si="864"/>
        <v>7481</v>
      </c>
      <c r="F7491" s="34">
        <f t="shared" si="864"/>
        <v>830</v>
      </c>
      <c r="G7491" s="34">
        <f t="shared" si="864"/>
        <v>482</v>
      </c>
      <c r="H7491" s="34">
        <f t="shared" si="864"/>
        <v>39</v>
      </c>
      <c r="I7491" s="34">
        <f t="shared" si="864"/>
        <v>309</v>
      </c>
    </row>
    <row r="7492" spans="1:9">
      <c r="A7492" s="81">
        <f t="shared" si="858"/>
        <v>596200802017</v>
      </c>
      <c r="B7492">
        <v>5962008</v>
      </c>
      <c r="C7492" t="s">
        <v>1179</v>
      </c>
      <c r="D7492" s="1">
        <v>43100</v>
      </c>
      <c r="E7492" s="34">
        <f t="shared" si="864"/>
        <v>7481</v>
      </c>
      <c r="F7492" s="34">
        <f t="shared" si="864"/>
        <v>828</v>
      </c>
      <c r="G7492" s="34">
        <f t="shared" si="864"/>
        <v>481</v>
      </c>
      <c r="H7492" s="34">
        <f t="shared" si="864"/>
        <v>37</v>
      </c>
      <c r="I7492" s="34">
        <f t="shared" si="864"/>
        <v>310</v>
      </c>
    </row>
    <row r="7493" spans="1:9">
      <c r="A7493" s="81">
        <f t="shared" ref="A7493:A7556" si="865">(LEFT(B7493&amp;"00000000",8)&amp;YEAR(D7493))+0</f>
        <v>596200802016</v>
      </c>
      <c r="B7493">
        <v>5962008</v>
      </c>
      <c r="C7493" t="s">
        <v>1179</v>
      </c>
      <c r="D7493" s="1">
        <v>42735</v>
      </c>
      <c r="E7493" s="34">
        <f t="shared" si="864"/>
        <v>7481</v>
      </c>
      <c r="F7493" s="34">
        <f t="shared" si="864"/>
        <v>822</v>
      </c>
      <c r="G7493" s="34">
        <f t="shared" si="864"/>
        <v>476</v>
      </c>
      <c r="H7493" s="34">
        <f t="shared" si="864"/>
        <v>37</v>
      </c>
      <c r="I7493" s="34">
        <f t="shared" si="864"/>
        <v>309</v>
      </c>
    </row>
    <row r="7494" spans="1:9">
      <c r="A7494" s="81">
        <f t="shared" si="865"/>
        <v>596200802015</v>
      </c>
      <c r="B7494">
        <v>5962008</v>
      </c>
      <c r="C7494" t="s">
        <v>1179</v>
      </c>
      <c r="D7494" s="1">
        <v>42369</v>
      </c>
      <c r="E7494" s="34">
        <f t="shared" ref="E7494:I7503" si="866">IF(YEAR($D7494)&lt;2016,VLOOKUP($A7494,LDB_alt,COLUMN()-1,FALSE),IFERROR(VLOOKUP($A7494,LDB_neu,COLUMN()-1,FALSE),""))</f>
        <v>7480.99</v>
      </c>
      <c r="F7494" s="34">
        <f t="shared" si="866"/>
        <v>814.51</v>
      </c>
      <c r="G7494" s="34">
        <f t="shared" si="866"/>
        <v>479.65</v>
      </c>
      <c r="H7494" s="34">
        <f t="shared" si="866"/>
        <v>26.23</v>
      </c>
      <c r="I7494" s="34">
        <f t="shared" si="866"/>
        <v>308.63</v>
      </c>
    </row>
    <row r="7495" spans="1:9">
      <c r="A7495" s="81">
        <f t="shared" si="865"/>
        <v>596200802014</v>
      </c>
      <c r="B7495">
        <v>5962008</v>
      </c>
      <c r="C7495" t="s">
        <v>1179</v>
      </c>
      <c r="D7495" s="1">
        <v>42004</v>
      </c>
      <c r="E7495" s="34">
        <f t="shared" si="866"/>
        <v>7480.99</v>
      </c>
      <c r="F7495" s="34">
        <f t="shared" si="866"/>
        <v>816.77</v>
      </c>
      <c r="G7495" s="34">
        <f t="shared" si="866"/>
        <v>479.01</v>
      </c>
      <c r="H7495" s="34">
        <f t="shared" si="866"/>
        <v>25.92</v>
      </c>
      <c r="I7495" s="34">
        <f t="shared" si="866"/>
        <v>311.83999999999997</v>
      </c>
    </row>
    <row r="7496" spans="1:9">
      <c r="A7496" s="81">
        <f t="shared" si="865"/>
        <v>596200802013</v>
      </c>
      <c r="B7496">
        <v>5962008</v>
      </c>
      <c r="C7496" t="s">
        <v>1179</v>
      </c>
      <c r="D7496" s="1">
        <v>41639</v>
      </c>
      <c r="E7496" s="34">
        <f t="shared" si="866"/>
        <v>7480.98</v>
      </c>
      <c r="F7496" s="34">
        <f t="shared" si="866"/>
        <v>811.29</v>
      </c>
      <c r="G7496" s="34">
        <f t="shared" si="866"/>
        <v>476.67</v>
      </c>
      <c r="H7496" s="34">
        <f t="shared" si="866"/>
        <v>25.56</v>
      </c>
      <c r="I7496" s="34">
        <f t="shared" si="866"/>
        <v>309.06</v>
      </c>
    </row>
    <row r="7497" spans="1:9">
      <c r="A7497" s="81">
        <f t="shared" si="865"/>
        <v>596200802012</v>
      </c>
      <c r="B7497">
        <v>5962008</v>
      </c>
      <c r="C7497" t="s">
        <v>1179</v>
      </c>
      <c r="D7497" s="1">
        <v>41274</v>
      </c>
      <c r="E7497" s="34">
        <f t="shared" si="866"/>
        <v>7481.05</v>
      </c>
      <c r="F7497" s="34">
        <f t="shared" si="866"/>
        <v>802.91</v>
      </c>
      <c r="G7497" s="34">
        <f t="shared" si="866"/>
        <v>467.65</v>
      </c>
      <c r="H7497" s="34">
        <f t="shared" si="866"/>
        <v>25.57</v>
      </c>
      <c r="I7497" s="34">
        <f t="shared" si="866"/>
        <v>309.69</v>
      </c>
    </row>
    <row r="7498" spans="1:9">
      <c r="A7498" s="81">
        <f t="shared" si="865"/>
        <v>596200802011</v>
      </c>
      <c r="B7498">
        <v>5962008</v>
      </c>
      <c r="C7498" t="s">
        <v>1179</v>
      </c>
      <c r="D7498" s="1">
        <v>40908</v>
      </c>
      <c r="E7498" s="34">
        <f t="shared" si="866"/>
        <v>7476.53</v>
      </c>
      <c r="F7498" s="34">
        <f t="shared" si="866"/>
        <v>788.40000000000009</v>
      </c>
      <c r="G7498" s="34">
        <f t="shared" si="866"/>
        <v>457.33</v>
      </c>
      <c r="H7498" s="34">
        <f t="shared" si="866"/>
        <v>25.16</v>
      </c>
      <c r="I7498" s="34">
        <f t="shared" si="866"/>
        <v>305.91000000000003</v>
      </c>
    </row>
    <row r="7499" spans="1:9">
      <c r="A7499" s="81">
        <f t="shared" si="865"/>
        <v>596200802010</v>
      </c>
      <c r="B7499">
        <v>5962008</v>
      </c>
      <c r="C7499" t="s">
        <v>1179</v>
      </c>
      <c r="D7499" s="1">
        <v>40543</v>
      </c>
      <c r="E7499" s="34">
        <f t="shared" si="866"/>
        <v>7476.53</v>
      </c>
      <c r="F7499" s="34">
        <f t="shared" si="866"/>
        <v>787.04</v>
      </c>
      <c r="G7499" s="34">
        <f t="shared" si="866"/>
        <v>456.02</v>
      </c>
      <c r="H7499" s="34">
        <f t="shared" si="866"/>
        <v>25.14</v>
      </c>
      <c r="I7499" s="34">
        <f t="shared" si="866"/>
        <v>305.88</v>
      </c>
    </row>
    <row r="7500" spans="1:9">
      <c r="A7500" s="81">
        <f t="shared" si="865"/>
        <v>596200802009</v>
      </c>
      <c r="B7500">
        <v>5962008</v>
      </c>
      <c r="C7500" t="s">
        <v>1179</v>
      </c>
      <c r="D7500" s="1">
        <v>40178</v>
      </c>
      <c r="E7500" s="34">
        <f t="shared" si="866"/>
        <v>7476.29</v>
      </c>
      <c r="F7500" s="34">
        <f t="shared" si="866"/>
        <v>786.6</v>
      </c>
      <c r="G7500" s="34">
        <f t="shared" si="866"/>
        <v>455.72</v>
      </c>
      <c r="H7500" s="34">
        <f t="shared" si="866"/>
        <v>25.14</v>
      </c>
      <c r="I7500" s="34">
        <f t="shared" si="866"/>
        <v>305.74</v>
      </c>
    </row>
    <row r="7501" spans="1:9">
      <c r="A7501" s="81">
        <f t="shared" si="865"/>
        <v>596200802008</v>
      </c>
      <c r="B7501">
        <v>5962008</v>
      </c>
      <c r="C7501" t="s">
        <v>1179</v>
      </c>
      <c r="D7501" s="1">
        <v>39813</v>
      </c>
      <c r="E7501" s="34">
        <f t="shared" si="866"/>
        <v>7476.1</v>
      </c>
      <c r="F7501" s="34">
        <f t="shared" si="866"/>
        <v>786.62</v>
      </c>
      <c r="G7501" s="34">
        <f t="shared" si="866"/>
        <v>453.98</v>
      </c>
      <c r="H7501" s="34">
        <f t="shared" si="866"/>
        <v>25.34</v>
      </c>
      <c r="I7501" s="34">
        <f t="shared" si="866"/>
        <v>307.3</v>
      </c>
    </row>
    <row r="7502" spans="1:9">
      <c r="A7502" s="81">
        <f t="shared" si="865"/>
        <v>596200802007</v>
      </c>
      <c r="B7502">
        <v>5962008</v>
      </c>
      <c r="C7502" t="s">
        <v>1179</v>
      </c>
      <c r="D7502" s="1">
        <v>39447</v>
      </c>
      <c r="E7502" s="34">
        <f t="shared" si="866"/>
        <v>7476.09</v>
      </c>
      <c r="F7502" s="34">
        <f t="shared" si="866"/>
        <v>785.55</v>
      </c>
      <c r="G7502" s="34">
        <f t="shared" si="866"/>
        <v>453.04</v>
      </c>
      <c r="H7502" s="34">
        <f t="shared" si="866"/>
        <v>25.34</v>
      </c>
      <c r="I7502" s="34">
        <f t="shared" si="866"/>
        <v>307.17</v>
      </c>
    </row>
    <row r="7503" spans="1:9">
      <c r="A7503" s="81">
        <f t="shared" si="865"/>
        <v>596200802006</v>
      </c>
      <c r="B7503">
        <v>5962008</v>
      </c>
      <c r="C7503" t="s">
        <v>1179</v>
      </c>
      <c r="D7503" s="1">
        <v>39082</v>
      </c>
      <c r="E7503" s="34">
        <f t="shared" si="866"/>
        <v>7476.09</v>
      </c>
      <c r="F7503" s="34">
        <f t="shared" si="866"/>
        <v>783.08999999999992</v>
      </c>
      <c r="G7503" s="34">
        <f t="shared" si="866"/>
        <v>450.76</v>
      </c>
      <c r="H7503" s="34">
        <f t="shared" si="866"/>
        <v>25.38</v>
      </c>
      <c r="I7503" s="34">
        <f t="shared" si="866"/>
        <v>306.95</v>
      </c>
    </row>
    <row r="7504" spans="1:9">
      <c r="A7504" s="81">
        <f t="shared" si="865"/>
        <v>596201202025</v>
      </c>
      <c r="B7504">
        <v>5962012</v>
      </c>
      <c r="C7504" t="s">
        <v>1180</v>
      </c>
      <c r="D7504" s="1">
        <v>46022</v>
      </c>
      <c r="E7504" s="34" t="str">
        <f t="shared" ref="E7504:I7513" si="867">IF(YEAR($D7504)&lt;2016,VLOOKUP($A7504,LDB_alt,COLUMN()-1,FALSE),IFERROR(VLOOKUP($A7504,LDB_neu,COLUMN()-1,FALSE),""))</f>
        <v/>
      </c>
      <c r="F7504" s="34" t="str">
        <f t="shared" si="867"/>
        <v/>
      </c>
      <c r="G7504" s="34" t="str">
        <f t="shared" si="867"/>
        <v/>
      </c>
      <c r="H7504" s="34" t="str">
        <f t="shared" si="867"/>
        <v/>
      </c>
      <c r="I7504" s="34" t="str">
        <f t="shared" si="867"/>
        <v/>
      </c>
    </row>
    <row r="7505" spans="1:9">
      <c r="A7505" s="81">
        <f t="shared" si="865"/>
        <v>596201202024</v>
      </c>
      <c r="B7505">
        <v>5962012</v>
      </c>
      <c r="C7505" t="s">
        <v>1180</v>
      </c>
      <c r="D7505" s="1">
        <v>45657</v>
      </c>
      <c r="E7505" s="34" t="str">
        <f t="shared" si="867"/>
        <v/>
      </c>
      <c r="F7505" s="34" t="str">
        <f t="shared" si="867"/>
        <v/>
      </c>
      <c r="G7505" s="34" t="str">
        <f t="shared" si="867"/>
        <v/>
      </c>
      <c r="H7505" s="34" t="str">
        <f t="shared" si="867"/>
        <v/>
      </c>
      <c r="I7505" s="34" t="str">
        <f t="shared" si="867"/>
        <v/>
      </c>
    </row>
    <row r="7506" spans="1:9">
      <c r="A7506" s="81">
        <f t="shared" si="865"/>
        <v>596201202023</v>
      </c>
      <c r="B7506">
        <v>5962012</v>
      </c>
      <c r="C7506" t="s">
        <v>1180</v>
      </c>
      <c r="D7506" s="1">
        <v>45291</v>
      </c>
      <c r="E7506" s="34" t="str">
        <f t="shared" si="867"/>
        <v/>
      </c>
      <c r="F7506" s="34" t="str">
        <f t="shared" si="867"/>
        <v/>
      </c>
      <c r="G7506" s="34" t="str">
        <f t="shared" si="867"/>
        <v/>
      </c>
      <c r="H7506" s="34" t="str">
        <f t="shared" si="867"/>
        <v/>
      </c>
      <c r="I7506" s="34" t="str">
        <f t="shared" si="867"/>
        <v/>
      </c>
    </row>
    <row r="7507" spans="1:9">
      <c r="A7507" s="81">
        <f t="shared" si="865"/>
        <v>596201202022</v>
      </c>
      <c r="B7507">
        <v>5962012</v>
      </c>
      <c r="C7507" t="s">
        <v>1180</v>
      </c>
      <c r="D7507" s="1">
        <v>44926</v>
      </c>
      <c r="E7507" s="34" t="str">
        <f t="shared" si="867"/>
        <v/>
      </c>
      <c r="F7507" s="34" t="str">
        <f t="shared" si="867"/>
        <v/>
      </c>
      <c r="G7507" s="34" t="str">
        <f t="shared" si="867"/>
        <v/>
      </c>
      <c r="H7507" s="34" t="str">
        <f t="shared" si="867"/>
        <v/>
      </c>
      <c r="I7507" s="34" t="str">
        <f t="shared" si="867"/>
        <v/>
      </c>
    </row>
    <row r="7508" spans="1:9">
      <c r="A7508" s="81">
        <f t="shared" si="865"/>
        <v>596201202021</v>
      </c>
      <c r="B7508">
        <v>5962012</v>
      </c>
      <c r="C7508" t="s">
        <v>1180</v>
      </c>
      <c r="D7508" s="1">
        <v>44561</v>
      </c>
      <c r="E7508" s="34" t="str">
        <f t="shared" si="867"/>
        <v/>
      </c>
      <c r="F7508" s="34" t="str">
        <f t="shared" si="867"/>
        <v/>
      </c>
      <c r="G7508" s="34" t="str">
        <f t="shared" si="867"/>
        <v/>
      </c>
      <c r="H7508" s="34" t="str">
        <f t="shared" si="867"/>
        <v/>
      </c>
      <c r="I7508" s="34" t="str">
        <f t="shared" si="867"/>
        <v/>
      </c>
    </row>
    <row r="7509" spans="1:9">
      <c r="A7509" s="81">
        <f t="shared" si="865"/>
        <v>596201202020</v>
      </c>
      <c r="B7509">
        <v>5962012</v>
      </c>
      <c r="C7509" t="s">
        <v>1180</v>
      </c>
      <c r="D7509" s="1">
        <v>44196</v>
      </c>
      <c r="E7509" s="34" t="str">
        <f t="shared" si="867"/>
        <v/>
      </c>
      <c r="F7509" s="34" t="str">
        <f t="shared" si="867"/>
        <v/>
      </c>
      <c r="G7509" s="34" t="str">
        <f t="shared" si="867"/>
        <v/>
      </c>
      <c r="H7509" s="34" t="str">
        <f t="shared" si="867"/>
        <v/>
      </c>
      <c r="I7509" s="34" t="str">
        <f t="shared" si="867"/>
        <v/>
      </c>
    </row>
    <row r="7510" spans="1:9">
      <c r="A7510" s="81">
        <f t="shared" si="865"/>
        <v>596201202019</v>
      </c>
      <c r="B7510">
        <v>5962012</v>
      </c>
      <c r="C7510" t="s">
        <v>1180</v>
      </c>
      <c r="D7510" s="1">
        <v>43830</v>
      </c>
      <c r="E7510" s="34" t="str">
        <f t="shared" si="867"/>
        <v/>
      </c>
      <c r="F7510" s="34" t="str">
        <f t="shared" si="867"/>
        <v/>
      </c>
      <c r="G7510" s="34" t="str">
        <f t="shared" si="867"/>
        <v/>
      </c>
      <c r="H7510" s="34" t="str">
        <f t="shared" si="867"/>
        <v/>
      </c>
      <c r="I7510" s="34" t="str">
        <f t="shared" si="867"/>
        <v/>
      </c>
    </row>
    <row r="7511" spans="1:9">
      <c r="A7511" s="81">
        <f t="shared" si="865"/>
        <v>596201202018</v>
      </c>
      <c r="B7511">
        <v>5962012</v>
      </c>
      <c r="C7511" t="s">
        <v>1180</v>
      </c>
      <c r="D7511" s="1">
        <v>43465</v>
      </c>
      <c r="E7511" s="34">
        <f t="shared" si="867"/>
        <v>7723</v>
      </c>
      <c r="F7511" s="34">
        <f t="shared" si="867"/>
        <v>965</v>
      </c>
      <c r="G7511" s="34">
        <f t="shared" si="867"/>
        <v>603</v>
      </c>
      <c r="H7511" s="34">
        <f t="shared" si="867"/>
        <v>39</v>
      </c>
      <c r="I7511" s="34">
        <f t="shared" si="867"/>
        <v>323</v>
      </c>
    </row>
    <row r="7512" spans="1:9">
      <c r="A7512" s="81">
        <f t="shared" si="865"/>
        <v>596201202017</v>
      </c>
      <c r="B7512">
        <v>5962012</v>
      </c>
      <c r="C7512" t="s">
        <v>1180</v>
      </c>
      <c r="D7512" s="1">
        <v>43100</v>
      </c>
      <c r="E7512" s="34">
        <f t="shared" si="867"/>
        <v>7723</v>
      </c>
      <c r="F7512" s="34">
        <f t="shared" si="867"/>
        <v>964</v>
      </c>
      <c r="G7512" s="34">
        <f t="shared" si="867"/>
        <v>603</v>
      </c>
      <c r="H7512" s="34">
        <f t="shared" si="867"/>
        <v>39</v>
      </c>
      <c r="I7512" s="34">
        <f t="shared" si="867"/>
        <v>322</v>
      </c>
    </row>
    <row r="7513" spans="1:9">
      <c r="A7513" s="81">
        <f t="shared" si="865"/>
        <v>596201202016</v>
      </c>
      <c r="B7513">
        <v>5962012</v>
      </c>
      <c r="C7513" t="s">
        <v>1180</v>
      </c>
      <c r="D7513" s="1">
        <v>42735</v>
      </c>
      <c r="E7513" s="34">
        <f t="shared" si="867"/>
        <v>7723</v>
      </c>
      <c r="F7513" s="34">
        <f t="shared" si="867"/>
        <v>964</v>
      </c>
      <c r="G7513" s="34">
        <f t="shared" si="867"/>
        <v>604</v>
      </c>
      <c r="H7513" s="34">
        <f t="shared" si="867"/>
        <v>39</v>
      </c>
      <c r="I7513" s="34">
        <f t="shared" si="867"/>
        <v>321</v>
      </c>
    </row>
    <row r="7514" spans="1:9">
      <c r="A7514" s="81">
        <f t="shared" si="865"/>
        <v>596201202015</v>
      </c>
      <c r="B7514">
        <v>5962012</v>
      </c>
      <c r="C7514" t="s">
        <v>1180</v>
      </c>
      <c r="D7514" s="1">
        <v>42369</v>
      </c>
      <c r="E7514" s="34">
        <f t="shared" ref="E7514:I7523" si="868">IF(YEAR($D7514)&lt;2016,VLOOKUP($A7514,LDB_alt,COLUMN()-1,FALSE),IFERROR(VLOOKUP($A7514,LDB_neu,COLUMN()-1,FALSE),""))</f>
        <v>7723.35</v>
      </c>
      <c r="F7514" s="34">
        <f t="shared" si="868"/>
        <v>944.33999999999992</v>
      </c>
      <c r="G7514" s="34">
        <f t="shared" si="868"/>
        <v>587.48</v>
      </c>
      <c r="H7514" s="34">
        <f t="shared" si="868"/>
        <v>36.56</v>
      </c>
      <c r="I7514" s="34">
        <f t="shared" si="868"/>
        <v>320.3</v>
      </c>
    </row>
    <row r="7515" spans="1:9">
      <c r="A7515" s="81">
        <f t="shared" si="865"/>
        <v>596201202014</v>
      </c>
      <c r="B7515">
        <v>5962012</v>
      </c>
      <c r="C7515" t="s">
        <v>1180</v>
      </c>
      <c r="D7515" s="1">
        <v>42004</v>
      </c>
      <c r="E7515" s="34">
        <f t="shared" si="868"/>
        <v>7723.35</v>
      </c>
      <c r="F7515" s="34">
        <f t="shared" si="868"/>
        <v>956.24</v>
      </c>
      <c r="G7515" s="34">
        <f t="shared" si="868"/>
        <v>589.28</v>
      </c>
      <c r="H7515" s="34">
        <f t="shared" si="868"/>
        <v>40.99</v>
      </c>
      <c r="I7515" s="34">
        <f t="shared" si="868"/>
        <v>325.97000000000003</v>
      </c>
    </row>
    <row r="7516" spans="1:9">
      <c r="A7516" s="81">
        <f t="shared" si="865"/>
        <v>596201202013</v>
      </c>
      <c r="B7516">
        <v>5962012</v>
      </c>
      <c r="C7516" t="s">
        <v>1180</v>
      </c>
      <c r="D7516" s="1">
        <v>41639</v>
      </c>
      <c r="E7516" s="34">
        <f t="shared" si="868"/>
        <v>7723.51</v>
      </c>
      <c r="F7516" s="34">
        <f t="shared" si="868"/>
        <v>953.07999999999993</v>
      </c>
      <c r="G7516" s="34">
        <f t="shared" si="868"/>
        <v>581.42999999999995</v>
      </c>
      <c r="H7516" s="34">
        <f t="shared" si="868"/>
        <v>42.48</v>
      </c>
      <c r="I7516" s="34">
        <f t="shared" si="868"/>
        <v>329.17</v>
      </c>
    </row>
    <row r="7517" spans="1:9">
      <c r="A7517" s="81">
        <f t="shared" si="865"/>
        <v>596201202012</v>
      </c>
      <c r="B7517">
        <v>5962012</v>
      </c>
      <c r="C7517" t="s">
        <v>1180</v>
      </c>
      <c r="D7517" s="1">
        <v>41274</v>
      </c>
      <c r="E7517" s="34">
        <f t="shared" si="868"/>
        <v>7723.56</v>
      </c>
      <c r="F7517" s="34">
        <f t="shared" si="868"/>
        <v>946.81999999999994</v>
      </c>
      <c r="G7517" s="34">
        <f t="shared" si="868"/>
        <v>576.28</v>
      </c>
      <c r="H7517" s="34">
        <f t="shared" si="868"/>
        <v>38.020000000000003</v>
      </c>
      <c r="I7517" s="34">
        <f t="shared" si="868"/>
        <v>332.52</v>
      </c>
    </row>
    <row r="7518" spans="1:9">
      <c r="A7518" s="81">
        <f t="shared" si="865"/>
        <v>596201202011</v>
      </c>
      <c r="B7518">
        <v>5962012</v>
      </c>
      <c r="C7518" t="s">
        <v>1180</v>
      </c>
      <c r="D7518" s="1">
        <v>40908</v>
      </c>
      <c r="E7518" s="34">
        <f t="shared" si="868"/>
        <v>7736.57</v>
      </c>
      <c r="F7518" s="34">
        <f t="shared" si="868"/>
        <v>942.03</v>
      </c>
      <c r="G7518" s="34">
        <f t="shared" si="868"/>
        <v>574.04999999999995</v>
      </c>
      <c r="H7518" s="34">
        <f t="shared" si="868"/>
        <v>37.799999999999997</v>
      </c>
      <c r="I7518" s="34">
        <f t="shared" si="868"/>
        <v>330.18</v>
      </c>
    </row>
    <row r="7519" spans="1:9">
      <c r="A7519" s="81">
        <f t="shared" si="865"/>
        <v>596201202010</v>
      </c>
      <c r="B7519">
        <v>5962012</v>
      </c>
      <c r="C7519" t="s">
        <v>1180</v>
      </c>
      <c r="D7519" s="1">
        <v>40543</v>
      </c>
      <c r="E7519" s="34">
        <f t="shared" si="868"/>
        <v>7736.59</v>
      </c>
      <c r="F7519" s="34">
        <f t="shared" si="868"/>
        <v>954.72</v>
      </c>
      <c r="G7519" s="34">
        <f t="shared" si="868"/>
        <v>573.6</v>
      </c>
      <c r="H7519" s="34">
        <f t="shared" si="868"/>
        <v>37.75</v>
      </c>
      <c r="I7519" s="34">
        <f t="shared" si="868"/>
        <v>343.37</v>
      </c>
    </row>
    <row r="7520" spans="1:9">
      <c r="A7520" s="81">
        <f t="shared" si="865"/>
        <v>596201202009</v>
      </c>
      <c r="B7520">
        <v>5962012</v>
      </c>
      <c r="C7520" t="s">
        <v>1180</v>
      </c>
      <c r="D7520" s="1">
        <v>40178</v>
      </c>
      <c r="E7520" s="34">
        <f t="shared" si="868"/>
        <v>7736.73</v>
      </c>
      <c r="F7520" s="34">
        <f t="shared" si="868"/>
        <v>953.89</v>
      </c>
      <c r="G7520" s="34">
        <f t="shared" si="868"/>
        <v>571.76</v>
      </c>
      <c r="H7520" s="34">
        <f t="shared" si="868"/>
        <v>37.74</v>
      </c>
      <c r="I7520" s="34">
        <f t="shared" si="868"/>
        <v>344.39</v>
      </c>
    </row>
    <row r="7521" spans="1:9">
      <c r="A7521" s="81">
        <f t="shared" si="865"/>
        <v>596201202008</v>
      </c>
      <c r="B7521">
        <v>5962012</v>
      </c>
      <c r="C7521" t="s">
        <v>1180</v>
      </c>
      <c r="D7521" s="1">
        <v>39813</v>
      </c>
      <c r="E7521" s="34">
        <f t="shared" si="868"/>
        <v>7736.89</v>
      </c>
      <c r="F7521" s="34">
        <f t="shared" si="868"/>
        <v>950.63</v>
      </c>
      <c r="G7521" s="34">
        <f t="shared" si="868"/>
        <v>568.91999999999996</v>
      </c>
      <c r="H7521" s="34">
        <f t="shared" si="868"/>
        <v>37.74</v>
      </c>
      <c r="I7521" s="34">
        <f t="shared" si="868"/>
        <v>343.97</v>
      </c>
    </row>
    <row r="7522" spans="1:9">
      <c r="A7522" s="81">
        <f t="shared" si="865"/>
        <v>596201202007</v>
      </c>
      <c r="B7522">
        <v>5962012</v>
      </c>
      <c r="C7522" t="s">
        <v>1180</v>
      </c>
      <c r="D7522" s="1">
        <v>39447</v>
      </c>
      <c r="E7522" s="34">
        <f t="shared" si="868"/>
        <v>7736.87</v>
      </c>
      <c r="F7522" s="34">
        <f t="shared" si="868"/>
        <v>949.77</v>
      </c>
      <c r="G7522" s="34">
        <f t="shared" si="868"/>
        <v>568.34</v>
      </c>
      <c r="H7522" s="34">
        <f t="shared" si="868"/>
        <v>37.68</v>
      </c>
      <c r="I7522" s="34">
        <f t="shared" si="868"/>
        <v>343.75</v>
      </c>
    </row>
    <row r="7523" spans="1:9">
      <c r="A7523" s="81">
        <f t="shared" si="865"/>
        <v>596201202006</v>
      </c>
      <c r="B7523">
        <v>5962012</v>
      </c>
      <c r="C7523" t="s">
        <v>1180</v>
      </c>
      <c r="D7523" s="1">
        <v>39082</v>
      </c>
      <c r="E7523" s="34">
        <f t="shared" si="868"/>
        <v>7736.94</v>
      </c>
      <c r="F7523" s="34">
        <f t="shared" si="868"/>
        <v>942.90000000000009</v>
      </c>
      <c r="G7523" s="34">
        <f t="shared" si="868"/>
        <v>561.09</v>
      </c>
      <c r="H7523" s="34">
        <f t="shared" si="868"/>
        <v>37.590000000000003</v>
      </c>
      <c r="I7523" s="34">
        <f t="shared" si="868"/>
        <v>344.22</v>
      </c>
    </row>
    <row r="7524" spans="1:9">
      <c r="A7524" s="81">
        <f t="shared" si="865"/>
        <v>596201602025</v>
      </c>
      <c r="B7524">
        <v>5962016</v>
      </c>
      <c r="C7524" t="s">
        <v>1181</v>
      </c>
      <c r="D7524" s="1">
        <v>46022</v>
      </c>
      <c r="E7524" s="34" t="str">
        <f t="shared" ref="E7524:I7533" si="869">IF(YEAR($D7524)&lt;2016,VLOOKUP($A7524,LDB_alt,COLUMN()-1,FALSE),IFERROR(VLOOKUP($A7524,LDB_neu,COLUMN()-1,FALSE),""))</f>
        <v/>
      </c>
      <c r="F7524" s="34" t="str">
        <f t="shared" si="869"/>
        <v/>
      </c>
      <c r="G7524" s="34" t="str">
        <f t="shared" si="869"/>
        <v/>
      </c>
      <c r="H7524" s="34" t="str">
        <f t="shared" si="869"/>
        <v/>
      </c>
      <c r="I7524" s="34" t="str">
        <f t="shared" si="869"/>
        <v/>
      </c>
    </row>
    <row r="7525" spans="1:9">
      <c r="A7525" s="81">
        <f t="shared" si="865"/>
        <v>596201602024</v>
      </c>
      <c r="B7525">
        <v>5962016</v>
      </c>
      <c r="C7525" t="s">
        <v>1181</v>
      </c>
      <c r="D7525" s="1">
        <v>45657</v>
      </c>
      <c r="E7525" s="34" t="str">
        <f t="shared" si="869"/>
        <v/>
      </c>
      <c r="F7525" s="34" t="str">
        <f t="shared" si="869"/>
        <v/>
      </c>
      <c r="G7525" s="34" t="str">
        <f t="shared" si="869"/>
        <v/>
      </c>
      <c r="H7525" s="34" t="str">
        <f t="shared" si="869"/>
        <v/>
      </c>
      <c r="I7525" s="34" t="str">
        <f t="shared" si="869"/>
        <v/>
      </c>
    </row>
    <row r="7526" spans="1:9">
      <c r="A7526" s="81">
        <f t="shared" si="865"/>
        <v>596201602023</v>
      </c>
      <c r="B7526">
        <v>5962016</v>
      </c>
      <c r="C7526" t="s">
        <v>1181</v>
      </c>
      <c r="D7526" s="1">
        <v>45291</v>
      </c>
      <c r="E7526" s="34" t="str">
        <f t="shared" si="869"/>
        <v/>
      </c>
      <c r="F7526" s="34" t="str">
        <f t="shared" si="869"/>
        <v/>
      </c>
      <c r="G7526" s="34" t="str">
        <f t="shared" si="869"/>
        <v/>
      </c>
      <c r="H7526" s="34" t="str">
        <f t="shared" si="869"/>
        <v/>
      </c>
      <c r="I7526" s="34" t="str">
        <f t="shared" si="869"/>
        <v/>
      </c>
    </row>
    <row r="7527" spans="1:9">
      <c r="A7527" s="81">
        <f t="shared" si="865"/>
        <v>596201602022</v>
      </c>
      <c r="B7527">
        <v>5962016</v>
      </c>
      <c r="C7527" t="s">
        <v>1181</v>
      </c>
      <c r="D7527" s="1">
        <v>44926</v>
      </c>
      <c r="E7527" s="34" t="str">
        <f t="shared" si="869"/>
        <v/>
      </c>
      <c r="F7527" s="34" t="str">
        <f t="shared" si="869"/>
        <v/>
      </c>
      <c r="G7527" s="34" t="str">
        <f t="shared" si="869"/>
        <v/>
      </c>
      <c r="H7527" s="34" t="str">
        <f t="shared" si="869"/>
        <v/>
      </c>
      <c r="I7527" s="34" t="str">
        <f t="shared" si="869"/>
        <v/>
      </c>
    </row>
    <row r="7528" spans="1:9">
      <c r="A7528" s="81">
        <f t="shared" si="865"/>
        <v>596201602021</v>
      </c>
      <c r="B7528">
        <v>5962016</v>
      </c>
      <c r="C7528" t="s">
        <v>1181</v>
      </c>
      <c r="D7528" s="1">
        <v>44561</v>
      </c>
      <c r="E7528" s="34" t="str">
        <f t="shared" si="869"/>
        <v/>
      </c>
      <c r="F7528" s="34" t="str">
        <f t="shared" si="869"/>
        <v/>
      </c>
      <c r="G7528" s="34" t="str">
        <f t="shared" si="869"/>
        <v/>
      </c>
      <c r="H7528" s="34" t="str">
        <f t="shared" si="869"/>
        <v/>
      </c>
      <c r="I7528" s="34" t="str">
        <f t="shared" si="869"/>
        <v/>
      </c>
    </row>
    <row r="7529" spans="1:9">
      <c r="A7529" s="81">
        <f t="shared" si="865"/>
        <v>596201602020</v>
      </c>
      <c r="B7529">
        <v>5962016</v>
      </c>
      <c r="C7529" t="s">
        <v>1181</v>
      </c>
      <c r="D7529" s="1">
        <v>44196</v>
      </c>
      <c r="E7529" s="34" t="str">
        <f t="shared" si="869"/>
        <v/>
      </c>
      <c r="F7529" s="34" t="str">
        <f t="shared" si="869"/>
        <v/>
      </c>
      <c r="G7529" s="34" t="str">
        <f t="shared" si="869"/>
        <v/>
      </c>
      <c r="H7529" s="34" t="str">
        <f t="shared" si="869"/>
        <v/>
      </c>
      <c r="I7529" s="34" t="str">
        <f t="shared" si="869"/>
        <v/>
      </c>
    </row>
    <row r="7530" spans="1:9">
      <c r="A7530" s="81">
        <f t="shared" si="865"/>
        <v>596201602019</v>
      </c>
      <c r="B7530">
        <v>5962016</v>
      </c>
      <c r="C7530" t="s">
        <v>1181</v>
      </c>
      <c r="D7530" s="1">
        <v>43830</v>
      </c>
      <c r="E7530" s="34" t="str">
        <f t="shared" si="869"/>
        <v/>
      </c>
      <c r="F7530" s="34" t="str">
        <f t="shared" si="869"/>
        <v/>
      </c>
      <c r="G7530" s="34" t="str">
        <f t="shared" si="869"/>
        <v/>
      </c>
      <c r="H7530" s="34" t="str">
        <f t="shared" si="869"/>
        <v/>
      </c>
      <c r="I7530" s="34" t="str">
        <f t="shared" si="869"/>
        <v/>
      </c>
    </row>
    <row r="7531" spans="1:9">
      <c r="A7531" s="81">
        <f t="shared" si="865"/>
        <v>596201602018</v>
      </c>
      <c r="B7531">
        <v>5962016</v>
      </c>
      <c r="C7531" t="s">
        <v>1181</v>
      </c>
      <c r="D7531" s="1">
        <v>43465</v>
      </c>
      <c r="E7531" s="34">
        <f t="shared" si="869"/>
        <v>6766</v>
      </c>
      <c r="F7531" s="34">
        <f t="shared" si="869"/>
        <v>1470</v>
      </c>
      <c r="G7531" s="34">
        <f t="shared" si="869"/>
        <v>950</v>
      </c>
      <c r="H7531" s="34">
        <f t="shared" si="869"/>
        <v>204</v>
      </c>
      <c r="I7531" s="34">
        <f t="shared" si="869"/>
        <v>316</v>
      </c>
    </row>
    <row r="7532" spans="1:9">
      <c r="A7532" s="81">
        <f t="shared" si="865"/>
        <v>596201602017</v>
      </c>
      <c r="B7532">
        <v>5962016</v>
      </c>
      <c r="C7532" t="s">
        <v>1181</v>
      </c>
      <c r="D7532" s="1">
        <v>43100</v>
      </c>
      <c r="E7532" s="34">
        <f t="shared" si="869"/>
        <v>6766</v>
      </c>
      <c r="F7532" s="34">
        <f t="shared" si="869"/>
        <v>1457</v>
      </c>
      <c r="G7532" s="34">
        <f t="shared" si="869"/>
        <v>951</v>
      </c>
      <c r="H7532" s="34">
        <f t="shared" si="869"/>
        <v>195</v>
      </c>
      <c r="I7532" s="34">
        <f t="shared" si="869"/>
        <v>311</v>
      </c>
    </row>
    <row r="7533" spans="1:9">
      <c r="A7533" s="81">
        <f t="shared" si="865"/>
        <v>596201602016</v>
      </c>
      <c r="B7533">
        <v>5962016</v>
      </c>
      <c r="C7533" t="s">
        <v>1181</v>
      </c>
      <c r="D7533" s="1">
        <v>42735</v>
      </c>
      <c r="E7533" s="34">
        <f t="shared" si="869"/>
        <v>6766</v>
      </c>
      <c r="F7533" s="34">
        <f t="shared" si="869"/>
        <v>1456</v>
      </c>
      <c r="G7533" s="34">
        <f t="shared" si="869"/>
        <v>949</v>
      </c>
      <c r="H7533" s="34">
        <f t="shared" si="869"/>
        <v>194</v>
      </c>
      <c r="I7533" s="34">
        <f t="shared" si="869"/>
        <v>313</v>
      </c>
    </row>
    <row r="7534" spans="1:9">
      <c r="A7534" s="81">
        <f t="shared" si="865"/>
        <v>596201602015</v>
      </c>
      <c r="B7534">
        <v>5962016</v>
      </c>
      <c r="C7534" t="s">
        <v>1181</v>
      </c>
      <c r="D7534" s="1">
        <v>42369</v>
      </c>
      <c r="E7534" s="34">
        <f t="shared" ref="E7534:I7543" si="870">IF(YEAR($D7534)&lt;2016,VLOOKUP($A7534,LDB_alt,COLUMN()-1,FALSE),IFERROR(VLOOKUP($A7534,LDB_neu,COLUMN()-1,FALSE),""))</f>
        <v>6765.74</v>
      </c>
      <c r="F7534" s="34">
        <f t="shared" si="870"/>
        <v>1456.68</v>
      </c>
      <c r="G7534" s="34">
        <f t="shared" si="870"/>
        <v>1068.97</v>
      </c>
      <c r="H7534" s="34">
        <f t="shared" si="870"/>
        <v>72.28</v>
      </c>
      <c r="I7534" s="34">
        <f t="shared" si="870"/>
        <v>315.43</v>
      </c>
    </row>
    <row r="7535" spans="1:9">
      <c r="A7535" s="81">
        <f t="shared" si="865"/>
        <v>596201602014</v>
      </c>
      <c r="B7535">
        <v>5962016</v>
      </c>
      <c r="C7535" t="s">
        <v>1181</v>
      </c>
      <c r="D7535" s="1">
        <v>42004</v>
      </c>
      <c r="E7535" s="34">
        <f t="shared" si="870"/>
        <v>6765.74</v>
      </c>
      <c r="F7535" s="34">
        <f t="shared" si="870"/>
        <v>1453.71</v>
      </c>
      <c r="G7535" s="34">
        <f t="shared" si="870"/>
        <v>1084.43</v>
      </c>
      <c r="H7535" s="34">
        <f t="shared" si="870"/>
        <v>66.25</v>
      </c>
      <c r="I7535" s="34">
        <f t="shared" si="870"/>
        <v>303.02999999999997</v>
      </c>
    </row>
    <row r="7536" spans="1:9">
      <c r="A7536" s="81">
        <f t="shared" si="865"/>
        <v>596201602013</v>
      </c>
      <c r="B7536">
        <v>5962016</v>
      </c>
      <c r="C7536" t="s">
        <v>1181</v>
      </c>
      <c r="D7536" s="1">
        <v>41639</v>
      </c>
      <c r="E7536" s="34">
        <f t="shared" si="870"/>
        <v>6765.73</v>
      </c>
      <c r="F7536" s="34">
        <f t="shared" si="870"/>
        <v>1468.88</v>
      </c>
      <c r="G7536" s="34">
        <f t="shared" si="870"/>
        <v>1101.21</v>
      </c>
      <c r="H7536" s="34">
        <f t="shared" si="870"/>
        <v>67.72</v>
      </c>
      <c r="I7536" s="34">
        <f t="shared" si="870"/>
        <v>299.95</v>
      </c>
    </row>
    <row r="7537" spans="1:9">
      <c r="A7537" s="81">
        <f t="shared" si="865"/>
        <v>596201602012</v>
      </c>
      <c r="B7537">
        <v>5962016</v>
      </c>
      <c r="C7537" t="s">
        <v>1181</v>
      </c>
      <c r="D7537" s="1">
        <v>41274</v>
      </c>
      <c r="E7537" s="34">
        <f t="shared" si="870"/>
        <v>6765.63</v>
      </c>
      <c r="F7537" s="34">
        <f t="shared" si="870"/>
        <v>1468.6999999999998</v>
      </c>
      <c r="G7537" s="34">
        <f t="shared" si="870"/>
        <v>1101.02</v>
      </c>
      <c r="H7537" s="34">
        <f t="shared" si="870"/>
        <v>68.34</v>
      </c>
      <c r="I7537" s="34">
        <f t="shared" si="870"/>
        <v>299.33999999999997</v>
      </c>
    </row>
    <row r="7538" spans="1:9">
      <c r="A7538" s="81">
        <f t="shared" si="865"/>
        <v>596201602011</v>
      </c>
      <c r="B7538">
        <v>5962016</v>
      </c>
      <c r="C7538" t="s">
        <v>1181</v>
      </c>
      <c r="D7538" s="1">
        <v>40908</v>
      </c>
      <c r="E7538" s="34">
        <f t="shared" si="870"/>
        <v>6756.86</v>
      </c>
      <c r="F7538" s="34">
        <f t="shared" si="870"/>
        <v>1357.71</v>
      </c>
      <c r="G7538" s="34">
        <f t="shared" si="870"/>
        <v>996.01</v>
      </c>
      <c r="H7538" s="34">
        <f t="shared" si="870"/>
        <v>64.48</v>
      </c>
      <c r="I7538" s="34">
        <f t="shared" si="870"/>
        <v>297.22000000000003</v>
      </c>
    </row>
    <row r="7539" spans="1:9">
      <c r="A7539" s="81">
        <f t="shared" si="865"/>
        <v>596201602010</v>
      </c>
      <c r="B7539">
        <v>5962016</v>
      </c>
      <c r="C7539" t="s">
        <v>1181</v>
      </c>
      <c r="D7539" s="1">
        <v>40543</v>
      </c>
      <c r="E7539" s="34">
        <f t="shared" si="870"/>
        <v>6756.86</v>
      </c>
      <c r="F7539" s="34">
        <f t="shared" si="870"/>
        <v>1356.59</v>
      </c>
      <c r="G7539" s="34">
        <f t="shared" si="870"/>
        <v>994.87</v>
      </c>
      <c r="H7539" s="34">
        <f t="shared" si="870"/>
        <v>64.48</v>
      </c>
      <c r="I7539" s="34">
        <f t="shared" si="870"/>
        <v>297.24</v>
      </c>
    </row>
    <row r="7540" spans="1:9">
      <c r="A7540" s="81">
        <f t="shared" si="865"/>
        <v>596201602009</v>
      </c>
      <c r="B7540">
        <v>5962016</v>
      </c>
      <c r="C7540" t="s">
        <v>1181</v>
      </c>
      <c r="D7540" s="1">
        <v>40178</v>
      </c>
      <c r="E7540" s="34">
        <f t="shared" si="870"/>
        <v>6756.85</v>
      </c>
      <c r="F7540" s="34">
        <f t="shared" si="870"/>
        <v>1355.9499999999998</v>
      </c>
      <c r="G7540" s="34">
        <f t="shared" si="870"/>
        <v>995.37</v>
      </c>
      <c r="H7540" s="34">
        <f t="shared" si="870"/>
        <v>64.180000000000007</v>
      </c>
      <c r="I7540" s="34">
        <f t="shared" si="870"/>
        <v>296.39999999999998</v>
      </c>
    </row>
    <row r="7541" spans="1:9">
      <c r="A7541" s="81">
        <f t="shared" si="865"/>
        <v>596201602008</v>
      </c>
      <c r="B7541">
        <v>5962016</v>
      </c>
      <c r="C7541" t="s">
        <v>1181</v>
      </c>
      <c r="D7541" s="1">
        <v>39813</v>
      </c>
      <c r="E7541" s="34">
        <f t="shared" si="870"/>
        <v>6755.87</v>
      </c>
      <c r="F7541" s="34">
        <f t="shared" si="870"/>
        <v>1339.49</v>
      </c>
      <c r="G7541" s="34">
        <f t="shared" si="870"/>
        <v>977.45</v>
      </c>
      <c r="H7541" s="34">
        <f t="shared" si="870"/>
        <v>64.760000000000005</v>
      </c>
      <c r="I7541" s="34">
        <f t="shared" si="870"/>
        <v>297.27999999999997</v>
      </c>
    </row>
    <row r="7542" spans="1:9">
      <c r="A7542" s="81">
        <f t="shared" si="865"/>
        <v>596201602007</v>
      </c>
      <c r="B7542">
        <v>5962016</v>
      </c>
      <c r="C7542" t="s">
        <v>1181</v>
      </c>
      <c r="D7542" s="1">
        <v>39447</v>
      </c>
      <c r="E7542" s="34">
        <f t="shared" si="870"/>
        <v>6755.83</v>
      </c>
      <c r="F7542" s="34">
        <f t="shared" si="870"/>
        <v>1332.44</v>
      </c>
      <c r="G7542" s="34">
        <f t="shared" si="870"/>
        <v>970.4</v>
      </c>
      <c r="H7542" s="34">
        <f t="shared" si="870"/>
        <v>66.66</v>
      </c>
      <c r="I7542" s="34">
        <f t="shared" si="870"/>
        <v>295.38</v>
      </c>
    </row>
    <row r="7543" spans="1:9">
      <c r="A7543" s="81">
        <f t="shared" si="865"/>
        <v>596201602006</v>
      </c>
      <c r="B7543">
        <v>5962016</v>
      </c>
      <c r="C7543" t="s">
        <v>1181</v>
      </c>
      <c r="D7543" s="1">
        <v>39082</v>
      </c>
      <c r="E7543" s="34">
        <f t="shared" si="870"/>
        <v>6755.79</v>
      </c>
      <c r="F7543" s="34">
        <f t="shared" si="870"/>
        <v>1339.44</v>
      </c>
      <c r="G7543" s="34">
        <f t="shared" si="870"/>
        <v>977.45</v>
      </c>
      <c r="H7543" s="34">
        <f t="shared" si="870"/>
        <v>65.900000000000006</v>
      </c>
      <c r="I7543" s="34">
        <f t="shared" si="870"/>
        <v>296.08999999999997</v>
      </c>
    </row>
    <row r="7544" spans="1:9">
      <c r="A7544" s="81">
        <f t="shared" si="865"/>
        <v>596202002025</v>
      </c>
      <c r="B7544">
        <v>5962020</v>
      </c>
      <c r="C7544" t="s">
        <v>571</v>
      </c>
      <c r="D7544" s="1">
        <v>46022</v>
      </c>
      <c r="E7544" s="34" t="str">
        <f t="shared" ref="E7544:I7553" si="871">IF(YEAR($D7544)&lt;2016,VLOOKUP($A7544,LDB_alt,COLUMN()-1,FALSE),IFERROR(VLOOKUP($A7544,LDB_neu,COLUMN()-1,FALSE),""))</f>
        <v/>
      </c>
      <c r="F7544" s="34" t="str">
        <f t="shared" si="871"/>
        <v/>
      </c>
      <c r="G7544" s="34" t="str">
        <f t="shared" si="871"/>
        <v/>
      </c>
      <c r="H7544" s="34" t="str">
        <f t="shared" si="871"/>
        <v/>
      </c>
      <c r="I7544" s="34" t="str">
        <f t="shared" si="871"/>
        <v/>
      </c>
    </row>
    <row r="7545" spans="1:9">
      <c r="A7545" s="81">
        <f t="shared" si="865"/>
        <v>596202002024</v>
      </c>
      <c r="B7545">
        <v>5962020</v>
      </c>
      <c r="C7545" t="s">
        <v>571</v>
      </c>
      <c r="D7545" s="1">
        <v>45657</v>
      </c>
      <c r="E7545" s="34" t="str">
        <f t="shared" si="871"/>
        <v/>
      </c>
      <c r="F7545" s="34" t="str">
        <f t="shared" si="871"/>
        <v/>
      </c>
      <c r="G7545" s="34" t="str">
        <f t="shared" si="871"/>
        <v/>
      </c>
      <c r="H7545" s="34" t="str">
        <f t="shared" si="871"/>
        <v/>
      </c>
      <c r="I7545" s="34" t="str">
        <f t="shared" si="871"/>
        <v/>
      </c>
    </row>
    <row r="7546" spans="1:9">
      <c r="A7546" s="81">
        <f t="shared" si="865"/>
        <v>596202002023</v>
      </c>
      <c r="B7546">
        <v>5962020</v>
      </c>
      <c r="C7546" t="s">
        <v>571</v>
      </c>
      <c r="D7546" s="1">
        <v>45291</v>
      </c>
      <c r="E7546" s="34" t="str">
        <f t="shared" si="871"/>
        <v/>
      </c>
      <c r="F7546" s="34" t="str">
        <f t="shared" si="871"/>
        <v/>
      </c>
      <c r="G7546" s="34" t="str">
        <f t="shared" si="871"/>
        <v/>
      </c>
      <c r="H7546" s="34" t="str">
        <f t="shared" si="871"/>
        <v/>
      </c>
      <c r="I7546" s="34" t="str">
        <f t="shared" si="871"/>
        <v/>
      </c>
    </row>
    <row r="7547" spans="1:9">
      <c r="A7547" s="81">
        <f t="shared" si="865"/>
        <v>596202002022</v>
      </c>
      <c r="B7547">
        <v>5962020</v>
      </c>
      <c r="C7547" t="s">
        <v>571</v>
      </c>
      <c r="D7547" s="1">
        <v>44926</v>
      </c>
      <c r="E7547" s="34" t="str">
        <f t="shared" si="871"/>
        <v/>
      </c>
      <c r="F7547" s="34" t="str">
        <f t="shared" si="871"/>
        <v/>
      </c>
      <c r="G7547" s="34" t="str">
        <f t="shared" si="871"/>
        <v/>
      </c>
      <c r="H7547" s="34" t="str">
        <f t="shared" si="871"/>
        <v/>
      </c>
      <c r="I7547" s="34" t="str">
        <f t="shared" si="871"/>
        <v/>
      </c>
    </row>
    <row r="7548" spans="1:9">
      <c r="A7548" s="81">
        <f t="shared" si="865"/>
        <v>596202002021</v>
      </c>
      <c r="B7548">
        <v>5962020</v>
      </c>
      <c r="C7548" t="s">
        <v>571</v>
      </c>
      <c r="D7548" s="1">
        <v>44561</v>
      </c>
      <c r="E7548" s="34" t="str">
        <f t="shared" si="871"/>
        <v/>
      </c>
      <c r="F7548" s="34" t="str">
        <f t="shared" si="871"/>
        <v/>
      </c>
      <c r="G7548" s="34" t="str">
        <f t="shared" si="871"/>
        <v/>
      </c>
      <c r="H7548" s="34" t="str">
        <f t="shared" si="871"/>
        <v/>
      </c>
      <c r="I7548" s="34" t="str">
        <f t="shared" si="871"/>
        <v/>
      </c>
    </row>
    <row r="7549" spans="1:9">
      <c r="A7549" s="81">
        <f t="shared" si="865"/>
        <v>596202002020</v>
      </c>
      <c r="B7549">
        <v>5962020</v>
      </c>
      <c r="C7549" t="s">
        <v>571</v>
      </c>
      <c r="D7549" s="1">
        <v>44196</v>
      </c>
      <c r="E7549" s="34" t="str">
        <f t="shared" si="871"/>
        <v/>
      </c>
      <c r="F7549" s="34" t="str">
        <f t="shared" si="871"/>
        <v/>
      </c>
      <c r="G7549" s="34" t="str">
        <f t="shared" si="871"/>
        <v/>
      </c>
      <c r="H7549" s="34" t="str">
        <f t="shared" si="871"/>
        <v/>
      </c>
      <c r="I7549" s="34" t="str">
        <f t="shared" si="871"/>
        <v/>
      </c>
    </row>
    <row r="7550" spans="1:9">
      <c r="A7550" s="81">
        <f t="shared" si="865"/>
        <v>596202002019</v>
      </c>
      <c r="B7550">
        <v>5962020</v>
      </c>
      <c r="C7550" t="s">
        <v>571</v>
      </c>
      <c r="D7550" s="1">
        <v>43830</v>
      </c>
      <c r="E7550" s="34" t="str">
        <f t="shared" si="871"/>
        <v/>
      </c>
      <c r="F7550" s="34" t="str">
        <f t="shared" si="871"/>
        <v/>
      </c>
      <c r="G7550" s="34" t="str">
        <f t="shared" si="871"/>
        <v/>
      </c>
      <c r="H7550" s="34" t="str">
        <f t="shared" si="871"/>
        <v/>
      </c>
      <c r="I7550" s="34" t="str">
        <f t="shared" si="871"/>
        <v/>
      </c>
    </row>
    <row r="7551" spans="1:9">
      <c r="A7551" s="81">
        <f t="shared" si="865"/>
        <v>596202002018</v>
      </c>
      <c r="B7551">
        <v>5962020</v>
      </c>
      <c r="C7551" t="s">
        <v>571</v>
      </c>
      <c r="D7551" s="1">
        <v>43465</v>
      </c>
      <c r="E7551" s="34">
        <f t="shared" si="871"/>
        <v>5940</v>
      </c>
      <c r="F7551" s="34">
        <f t="shared" si="871"/>
        <v>509</v>
      </c>
      <c r="G7551" s="34">
        <f t="shared" si="871"/>
        <v>288</v>
      </c>
      <c r="H7551" s="34">
        <f t="shared" si="871"/>
        <v>34</v>
      </c>
      <c r="I7551" s="34">
        <f t="shared" si="871"/>
        <v>187</v>
      </c>
    </row>
    <row r="7552" spans="1:9">
      <c r="A7552" s="81">
        <f t="shared" si="865"/>
        <v>596202002017</v>
      </c>
      <c r="B7552">
        <v>5962020</v>
      </c>
      <c r="C7552" t="s">
        <v>571</v>
      </c>
      <c r="D7552" s="1">
        <v>43100</v>
      </c>
      <c r="E7552" s="34">
        <f t="shared" si="871"/>
        <v>5940</v>
      </c>
      <c r="F7552" s="34">
        <f t="shared" si="871"/>
        <v>512</v>
      </c>
      <c r="G7552" s="34">
        <f t="shared" si="871"/>
        <v>290</v>
      </c>
      <c r="H7552" s="34">
        <f t="shared" si="871"/>
        <v>31</v>
      </c>
      <c r="I7552" s="34">
        <f t="shared" si="871"/>
        <v>191</v>
      </c>
    </row>
    <row r="7553" spans="1:9">
      <c r="A7553" s="81">
        <f t="shared" si="865"/>
        <v>596202002016</v>
      </c>
      <c r="B7553">
        <v>5962020</v>
      </c>
      <c r="C7553" t="s">
        <v>571</v>
      </c>
      <c r="D7553" s="1">
        <v>42735</v>
      </c>
      <c r="E7553" s="34">
        <f t="shared" si="871"/>
        <v>5940</v>
      </c>
      <c r="F7553" s="34">
        <f t="shared" si="871"/>
        <v>508</v>
      </c>
      <c r="G7553" s="34">
        <f t="shared" si="871"/>
        <v>287</v>
      </c>
      <c r="H7553" s="34">
        <f t="shared" si="871"/>
        <v>29</v>
      </c>
      <c r="I7553" s="34">
        <f t="shared" si="871"/>
        <v>192</v>
      </c>
    </row>
    <row r="7554" spans="1:9">
      <c r="A7554" s="81">
        <f t="shared" si="865"/>
        <v>596202002015</v>
      </c>
      <c r="B7554">
        <v>5962020</v>
      </c>
      <c r="C7554" t="s">
        <v>571</v>
      </c>
      <c r="D7554" s="1">
        <v>42369</v>
      </c>
      <c r="E7554" s="34">
        <f t="shared" ref="E7554:I7563" si="872">IF(YEAR($D7554)&lt;2016,VLOOKUP($A7554,LDB_alt,COLUMN()-1,FALSE),IFERROR(VLOOKUP($A7554,LDB_neu,COLUMN()-1,FALSE),""))</f>
        <v>5939.57</v>
      </c>
      <c r="F7554" s="34">
        <f t="shared" si="872"/>
        <v>502.95999999999992</v>
      </c>
      <c r="G7554" s="34">
        <f t="shared" si="872"/>
        <v>296.77999999999997</v>
      </c>
      <c r="H7554" s="34">
        <f t="shared" si="872"/>
        <v>13.65</v>
      </c>
      <c r="I7554" s="34">
        <f t="shared" si="872"/>
        <v>192.53</v>
      </c>
    </row>
    <row r="7555" spans="1:9">
      <c r="A7555" s="81">
        <f t="shared" si="865"/>
        <v>596202002014</v>
      </c>
      <c r="B7555">
        <v>5962020</v>
      </c>
      <c r="C7555" t="s">
        <v>571</v>
      </c>
      <c r="D7555" s="1">
        <v>42004</v>
      </c>
      <c r="E7555" s="34">
        <f t="shared" si="872"/>
        <v>5939.02</v>
      </c>
      <c r="F7555" s="34">
        <f t="shared" si="872"/>
        <v>498.65999999999997</v>
      </c>
      <c r="G7555" s="34">
        <f t="shared" si="872"/>
        <v>293.39999999999998</v>
      </c>
      <c r="H7555" s="34">
        <f t="shared" si="872"/>
        <v>12.92</v>
      </c>
      <c r="I7555" s="34">
        <f t="shared" si="872"/>
        <v>192.34</v>
      </c>
    </row>
    <row r="7556" spans="1:9">
      <c r="A7556" s="81">
        <f t="shared" si="865"/>
        <v>596202002013</v>
      </c>
      <c r="B7556">
        <v>5962020</v>
      </c>
      <c r="C7556" t="s">
        <v>571</v>
      </c>
      <c r="D7556" s="1">
        <v>41639</v>
      </c>
      <c r="E7556" s="34">
        <f t="shared" si="872"/>
        <v>5939.17</v>
      </c>
      <c r="F7556" s="34">
        <f t="shared" si="872"/>
        <v>495.3</v>
      </c>
      <c r="G7556" s="34">
        <f t="shared" si="872"/>
        <v>289.72000000000003</v>
      </c>
      <c r="H7556" s="34">
        <f t="shared" si="872"/>
        <v>12.33</v>
      </c>
      <c r="I7556" s="34">
        <f t="shared" si="872"/>
        <v>193.25</v>
      </c>
    </row>
    <row r="7557" spans="1:9">
      <c r="A7557" s="81">
        <f t="shared" ref="A7557:A7620" si="873">(LEFT(B7557&amp;"00000000",8)&amp;YEAR(D7557))+0</f>
        <v>596202002012</v>
      </c>
      <c r="B7557">
        <v>5962020</v>
      </c>
      <c r="C7557" t="s">
        <v>571</v>
      </c>
      <c r="D7557" s="1">
        <v>41274</v>
      </c>
      <c r="E7557" s="34">
        <f t="shared" si="872"/>
        <v>5939.17</v>
      </c>
      <c r="F7557" s="34">
        <f t="shared" si="872"/>
        <v>494.5</v>
      </c>
      <c r="G7557" s="34">
        <f t="shared" si="872"/>
        <v>289.05</v>
      </c>
      <c r="H7557" s="34">
        <f t="shared" si="872"/>
        <v>12.35</v>
      </c>
      <c r="I7557" s="34">
        <f t="shared" si="872"/>
        <v>193.1</v>
      </c>
    </row>
    <row r="7558" spans="1:9">
      <c r="A7558" s="81">
        <f t="shared" si="873"/>
        <v>596202002011</v>
      </c>
      <c r="B7558">
        <v>5962020</v>
      </c>
      <c r="C7558" t="s">
        <v>571</v>
      </c>
      <c r="D7558" s="1">
        <v>40908</v>
      </c>
      <c r="E7558" s="34">
        <f t="shared" si="872"/>
        <v>5892.68</v>
      </c>
      <c r="F7558" s="34">
        <f t="shared" si="872"/>
        <v>489.89</v>
      </c>
      <c r="G7558" s="34">
        <f t="shared" si="872"/>
        <v>286.49</v>
      </c>
      <c r="H7558" s="34">
        <f t="shared" si="872"/>
        <v>12.33</v>
      </c>
      <c r="I7558" s="34">
        <f t="shared" si="872"/>
        <v>191.07</v>
      </c>
    </row>
    <row r="7559" spans="1:9">
      <c r="A7559" s="81">
        <f t="shared" si="873"/>
        <v>596202002010</v>
      </c>
      <c r="B7559">
        <v>5962020</v>
      </c>
      <c r="C7559" t="s">
        <v>571</v>
      </c>
      <c r="D7559" s="1">
        <v>40543</v>
      </c>
      <c r="E7559" s="34">
        <f t="shared" si="872"/>
        <v>5892.68</v>
      </c>
      <c r="F7559" s="34">
        <f t="shared" si="872"/>
        <v>489.37</v>
      </c>
      <c r="G7559" s="34">
        <f t="shared" si="872"/>
        <v>285.95</v>
      </c>
      <c r="H7559" s="34">
        <f t="shared" si="872"/>
        <v>12.33</v>
      </c>
      <c r="I7559" s="34">
        <f t="shared" si="872"/>
        <v>191.09</v>
      </c>
    </row>
    <row r="7560" spans="1:9">
      <c r="A7560" s="81">
        <f t="shared" si="873"/>
        <v>596202002009</v>
      </c>
      <c r="B7560">
        <v>5962020</v>
      </c>
      <c r="C7560" t="s">
        <v>571</v>
      </c>
      <c r="D7560" s="1">
        <v>40178</v>
      </c>
      <c r="E7560" s="34">
        <f t="shared" si="872"/>
        <v>5892.75</v>
      </c>
      <c r="F7560" s="34">
        <f t="shared" si="872"/>
        <v>492.99</v>
      </c>
      <c r="G7560" s="34">
        <f t="shared" si="872"/>
        <v>285.5</v>
      </c>
      <c r="H7560" s="34">
        <f t="shared" si="872"/>
        <v>12.24</v>
      </c>
      <c r="I7560" s="34">
        <f t="shared" si="872"/>
        <v>195.25</v>
      </c>
    </row>
    <row r="7561" spans="1:9">
      <c r="A7561" s="81">
        <f t="shared" si="873"/>
        <v>596202002008</v>
      </c>
      <c r="B7561">
        <v>5962020</v>
      </c>
      <c r="C7561" t="s">
        <v>571</v>
      </c>
      <c r="D7561" s="1">
        <v>39813</v>
      </c>
      <c r="E7561" s="34">
        <f t="shared" si="872"/>
        <v>5892.68</v>
      </c>
      <c r="F7561" s="34">
        <f t="shared" si="872"/>
        <v>492.47</v>
      </c>
      <c r="G7561" s="34">
        <f t="shared" si="872"/>
        <v>284.98</v>
      </c>
      <c r="H7561" s="34">
        <f t="shared" si="872"/>
        <v>12.24</v>
      </c>
      <c r="I7561" s="34">
        <f t="shared" si="872"/>
        <v>195.25</v>
      </c>
    </row>
    <row r="7562" spans="1:9">
      <c r="A7562" s="81">
        <f t="shared" si="873"/>
        <v>596202002007</v>
      </c>
      <c r="B7562">
        <v>5962020</v>
      </c>
      <c r="C7562" t="s">
        <v>571</v>
      </c>
      <c r="D7562" s="1">
        <v>39447</v>
      </c>
      <c r="E7562" s="34">
        <f t="shared" si="872"/>
        <v>5892.61</v>
      </c>
      <c r="F7562" s="34">
        <f t="shared" si="872"/>
        <v>489.39</v>
      </c>
      <c r="G7562" s="34">
        <f t="shared" si="872"/>
        <v>282.64999999999998</v>
      </c>
      <c r="H7562" s="34">
        <f t="shared" si="872"/>
        <v>11.91</v>
      </c>
      <c r="I7562" s="34">
        <f t="shared" si="872"/>
        <v>194.83</v>
      </c>
    </row>
    <row r="7563" spans="1:9">
      <c r="A7563" s="81">
        <f t="shared" si="873"/>
        <v>596202002006</v>
      </c>
      <c r="B7563">
        <v>5962020</v>
      </c>
      <c r="C7563" t="s">
        <v>571</v>
      </c>
      <c r="D7563" s="1">
        <v>39082</v>
      </c>
      <c r="E7563" s="34">
        <f t="shared" si="872"/>
        <v>5892.59</v>
      </c>
      <c r="F7563" s="34">
        <f t="shared" si="872"/>
        <v>488.16999999999996</v>
      </c>
      <c r="G7563" s="34">
        <f t="shared" si="872"/>
        <v>281.20999999999998</v>
      </c>
      <c r="H7563" s="34">
        <f t="shared" si="872"/>
        <v>12.13</v>
      </c>
      <c r="I7563" s="34">
        <f t="shared" si="872"/>
        <v>194.83</v>
      </c>
    </row>
    <row r="7564" spans="1:9">
      <c r="A7564" s="81">
        <f t="shared" si="873"/>
        <v>596202402025</v>
      </c>
      <c r="B7564">
        <v>5962024</v>
      </c>
      <c r="C7564" t="s">
        <v>1182</v>
      </c>
      <c r="D7564" s="1">
        <v>46022</v>
      </c>
      <c r="E7564" s="34" t="str">
        <f t="shared" ref="E7564:I7573" si="874">IF(YEAR($D7564)&lt;2016,VLOOKUP($A7564,LDB_alt,COLUMN()-1,FALSE),IFERROR(VLOOKUP($A7564,LDB_neu,COLUMN()-1,FALSE),""))</f>
        <v/>
      </c>
      <c r="F7564" s="34" t="str">
        <f t="shared" si="874"/>
        <v/>
      </c>
      <c r="G7564" s="34" t="str">
        <f t="shared" si="874"/>
        <v/>
      </c>
      <c r="H7564" s="34" t="str">
        <f t="shared" si="874"/>
        <v/>
      </c>
      <c r="I7564" s="34" t="str">
        <f t="shared" si="874"/>
        <v/>
      </c>
    </row>
    <row r="7565" spans="1:9">
      <c r="A7565" s="81">
        <f t="shared" si="873"/>
        <v>596202402024</v>
      </c>
      <c r="B7565">
        <v>5962024</v>
      </c>
      <c r="C7565" t="s">
        <v>1182</v>
      </c>
      <c r="D7565" s="1">
        <v>45657</v>
      </c>
      <c r="E7565" s="34" t="str">
        <f t="shared" si="874"/>
        <v/>
      </c>
      <c r="F7565" s="34" t="str">
        <f t="shared" si="874"/>
        <v/>
      </c>
      <c r="G7565" s="34" t="str">
        <f t="shared" si="874"/>
        <v/>
      </c>
      <c r="H7565" s="34" t="str">
        <f t="shared" si="874"/>
        <v/>
      </c>
      <c r="I7565" s="34" t="str">
        <f t="shared" si="874"/>
        <v/>
      </c>
    </row>
    <row r="7566" spans="1:9">
      <c r="A7566" s="81">
        <f t="shared" si="873"/>
        <v>596202402023</v>
      </c>
      <c r="B7566">
        <v>5962024</v>
      </c>
      <c r="C7566" t="s">
        <v>1182</v>
      </c>
      <c r="D7566" s="1">
        <v>45291</v>
      </c>
      <c r="E7566" s="34" t="str">
        <f t="shared" si="874"/>
        <v/>
      </c>
      <c r="F7566" s="34" t="str">
        <f t="shared" si="874"/>
        <v/>
      </c>
      <c r="G7566" s="34" t="str">
        <f t="shared" si="874"/>
        <v/>
      </c>
      <c r="H7566" s="34" t="str">
        <f t="shared" si="874"/>
        <v/>
      </c>
      <c r="I7566" s="34" t="str">
        <f t="shared" si="874"/>
        <v/>
      </c>
    </row>
    <row r="7567" spans="1:9">
      <c r="A7567" s="81">
        <f t="shared" si="873"/>
        <v>596202402022</v>
      </c>
      <c r="B7567">
        <v>5962024</v>
      </c>
      <c r="C7567" t="s">
        <v>1182</v>
      </c>
      <c r="D7567" s="1">
        <v>44926</v>
      </c>
      <c r="E7567" s="34" t="str">
        <f t="shared" si="874"/>
        <v/>
      </c>
      <c r="F7567" s="34" t="str">
        <f t="shared" si="874"/>
        <v/>
      </c>
      <c r="G7567" s="34" t="str">
        <f t="shared" si="874"/>
        <v/>
      </c>
      <c r="H7567" s="34" t="str">
        <f t="shared" si="874"/>
        <v/>
      </c>
      <c r="I7567" s="34" t="str">
        <f t="shared" si="874"/>
        <v/>
      </c>
    </row>
    <row r="7568" spans="1:9">
      <c r="A7568" s="81">
        <f t="shared" si="873"/>
        <v>596202402021</v>
      </c>
      <c r="B7568">
        <v>5962024</v>
      </c>
      <c r="C7568" t="s">
        <v>1182</v>
      </c>
      <c r="D7568" s="1">
        <v>44561</v>
      </c>
      <c r="E7568" s="34" t="str">
        <f t="shared" si="874"/>
        <v/>
      </c>
      <c r="F7568" s="34" t="str">
        <f t="shared" si="874"/>
        <v/>
      </c>
      <c r="G7568" s="34" t="str">
        <f t="shared" si="874"/>
        <v/>
      </c>
      <c r="H7568" s="34" t="str">
        <f t="shared" si="874"/>
        <v/>
      </c>
      <c r="I7568" s="34" t="str">
        <f t="shared" si="874"/>
        <v/>
      </c>
    </row>
    <row r="7569" spans="1:9">
      <c r="A7569" s="81">
        <f t="shared" si="873"/>
        <v>596202402020</v>
      </c>
      <c r="B7569">
        <v>5962024</v>
      </c>
      <c r="C7569" t="s">
        <v>1182</v>
      </c>
      <c r="D7569" s="1">
        <v>44196</v>
      </c>
      <c r="E7569" s="34" t="str">
        <f t="shared" si="874"/>
        <v/>
      </c>
      <c r="F7569" s="34" t="str">
        <f t="shared" si="874"/>
        <v/>
      </c>
      <c r="G7569" s="34" t="str">
        <f t="shared" si="874"/>
        <v/>
      </c>
      <c r="H7569" s="34" t="str">
        <f t="shared" si="874"/>
        <v/>
      </c>
      <c r="I7569" s="34" t="str">
        <f t="shared" si="874"/>
        <v/>
      </c>
    </row>
    <row r="7570" spans="1:9">
      <c r="A7570" s="81">
        <f t="shared" si="873"/>
        <v>596202402019</v>
      </c>
      <c r="B7570">
        <v>5962024</v>
      </c>
      <c r="C7570" t="s">
        <v>1182</v>
      </c>
      <c r="D7570" s="1">
        <v>43830</v>
      </c>
      <c r="E7570" s="34" t="str">
        <f t="shared" si="874"/>
        <v/>
      </c>
      <c r="F7570" s="34" t="str">
        <f t="shared" si="874"/>
        <v/>
      </c>
      <c r="G7570" s="34" t="str">
        <f t="shared" si="874"/>
        <v/>
      </c>
      <c r="H7570" s="34" t="str">
        <f t="shared" si="874"/>
        <v/>
      </c>
      <c r="I7570" s="34" t="str">
        <f t="shared" si="874"/>
        <v/>
      </c>
    </row>
    <row r="7571" spans="1:9">
      <c r="A7571" s="81">
        <f t="shared" si="873"/>
        <v>596202402018</v>
      </c>
      <c r="B7571">
        <v>5962024</v>
      </c>
      <c r="C7571" t="s">
        <v>1182</v>
      </c>
      <c r="D7571" s="1">
        <v>43465</v>
      </c>
      <c r="E7571" s="34">
        <f t="shared" si="874"/>
        <v>12549</v>
      </c>
      <c r="F7571" s="34">
        <f t="shared" si="874"/>
        <v>3303</v>
      </c>
      <c r="G7571" s="34">
        <f t="shared" si="874"/>
        <v>2132</v>
      </c>
      <c r="H7571" s="34">
        <f t="shared" si="874"/>
        <v>353</v>
      </c>
      <c r="I7571" s="34">
        <f t="shared" si="874"/>
        <v>818</v>
      </c>
    </row>
    <row r="7572" spans="1:9">
      <c r="A7572" s="81">
        <f t="shared" si="873"/>
        <v>596202402017</v>
      </c>
      <c r="B7572">
        <v>5962024</v>
      </c>
      <c r="C7572" t="s">
        <v>1182</v>
      </c>
      <c r="D7572" s="1">
        <v>43100</v>
      </c>
      <c r="E7572" s="34">
        <f t="shared" si="874"/>
        <v>12549</v>
      </c>
      <c r="F7572" s="34">
        <f t="shared" si="874"/>
        <v>3320</v>
      </c>
      <c r="G7572" s="34">
        <f t="shared" si="874"/>
        <v>2139</v>
      </c>
      <c r="H7572" s="34">
        <f t="shared" si="874"/>
        <v>343</v>
      </c>
      <c r="I7572" s="34">
        <f t="shared" si="874"/>
        <v>838</v>
      </c>
    </row>
    <row r="7573" spans="1:9">
      <c r="A7573" s="81">
        <f t="shared" si="873"/>
        <v>596202402016</v>
      </c>
      <c r="B7573">
        <v>5962024</v>
      </c>
      <c r="C7573" t="s">
        <v>1182</v>
      </c>
      <c r="D7573" s="1">
        <v>42735</v>
      </c>
      <c r="E7573" s="34">
        <f t="shared" si="874"/>
        <v>12549</v>
      </c>
      <c r="F7573" s="34">
        <f t="shared" si="874"/>
        <v>3301</v>
      </c>
      <c r="G7573" s="34">
        <f t="shared" si="874"/>
        <v>2137</v>
      </c>
      <c r="H7573" s="34">
        <f t="shared" si="874"/>
        <v>325</v>
      </c>
      <c r="I7573" s="34">
        <f t="shared" si="874"/>
        <v>839</v>
      </c>
    </row>
    <row r="7574" spans="1:9">
      <c r="A7574" s="81">
        <f t="shared" si="873"/>
        <v>596202402015</v>
      </c>
      <c r="B7574">
        <v>5962024</v>
      </c>
      <c r="C7574" t="s">
        <v>1182</v>
      </c>
      <c r="D7574" s="1">
        <v>42369</v>
      </c>
      <c r="E7574" s="34">
        <f t="shared" ref="E7574:I7583" si="875">IF(YEAR($D7574)&lt;2016,VLOOKUP($A7574,LDB_alt,COLUMN()-1,FALSE),IFERROR(VLOOKUP($A7574,LDB_neu,COLUMN()-1,FALSE),""))</f>
        <v>12549.46</v>
      </c>
      <c r="F7574" s="34">
        <f t="shared" si="875"/>
        <v>3296.84</v>
      </c>
      <c r="G7574" s="34">
        <f t="shared" si="875"/>
        <v>2162.64</v>
      </c>
      <c r="H7574" s="34">
        <f t="shared" si="875"/>
        <v>285.24</v>
      </c>
      <c r="I7574" s="34">
        <f t="shared" si="875"/>
        <v>848.96</v>
      </c>
    </row>
    <row r="7575" spans="1:9">
      <c r="A7575" s="81">
        <f t="shared" si="873"/>
        <v>596202402014</v>
      </c>
      <c r="B7575">
        <v>5962024</v>
      </c>
      <c r="C7575" t="s">
        <v>1182</v>
      </c>
      <c r="D7575" s="1">
        <v>42004</v>
      </c>
      <c r="E7575" s="34">
        <f t="shared" si="875"/>
        <v>12549.46</v>
      </c>
      <c r="F7575" s="34">
        <f t="shared" si="875"/>
        <v>3285.3499999999995</v>
      </c>
      <c r="G7575" s="34">
        <f t="shared" si="875"/>
        <v>2156.6799999999998</v>
      </c>
      <c r="H7575" s="34">
        <f t="shared" si="875"/>
        <v>274.45</v>
      </c>
      <c r="I7575" s="34">
        <f t="shared" si="875"/>
        <v>854.22</v>
      </c>
    </row>
    <row r="7576" spans="1:9">
      <c r="A7576" s="81">
        <f t="shared" si="873"/>
        <v>596202402013</v>
      </c>
      <c r="B7576">
        <v>5962024</v>
      </c>
      <c r="C7576" t="s">
        <v>1182</v>
      </c>
      <c r="D7576" s="1">
        <v>41639</v>
      </c>
      <c r="E7576" s="34">
        <f t="shared" si="875"/>
        <v>12549.44</v>
      </c>
      <c r="F7576" s="34">
        <f t="shared" si="875"/>
        <v>3285.6</v>
      </c>
      <c r="G7576" s="34">
        <f t="shared" si="875"/>
        <v>2157.29</v>
      </c>
      <c r="H7576" s="34">
        <f t="shared" si="875"/>
        <v>275.89</v>
      </c>
      <c r="I7576" s="34">
        <f t="shared" si="875"/>
        <v>852.42</v>
      </c>
    </row>
    <row r="7577" spans="1:9">
      <c r="A7577" s="81">
        <f t="shared" si="873"/>
        <v>596202402012</v>
      </c>
      <c r="B7577">
        <v>5962024</v>
      </c>
      <c r="C7577" t="s">
        <v>1182</v>
      </c>
      <c r="D7577" s="1">
        <v>41274</v>
      </c>
      <c r="E7577" s="34">
        <f t="shared" si="875"/>
        <v>12549.4</v>
      </c>
      <c r="F7577" s="34">
        <f t="shared" si="875"/>
        <v>3282.4300000000003</v>
      </c>
      <c r="G7577" s="34">
        <f t="shared" si="875"/>
        <v>2153.8200000000002</v>
      </c>
      <c r="H7577" s="34">
        <f t="shared" si="875"/>
        <v>277.73</v>
      </c>
      <c r="I7577" s="34">
        <f t="shared" si="875"/>
        <v>850.88</v>
      </c>
    </row>
    <row r="7578" spans="1:9">
      <c r="A7578" s="81">
        <f t="shared" si="873"/>
        <v>596202402011</v>
      </c>
      <c r="B7578">
        <v>5962024</v>
      </c>
      <c r="C7578" t="s">
        <v>1182</v>
      </c>
      <c r="D7578" s="1">
        <v>40908</v>
      </c>
      <c r="E7578" s="34">
        <f t="shared" si="875"/>
        <v>12551.03</v>
      </c>
      <c r="F7578" s="34">
        <f t="shared" si="875"/>
        <v>3269.6499999999996</v>
      </c>
      <c r="G7578" s="34">
        <f t="shared" si="875"/>
        <v>2149.21</v>
      </c>
      <c r="H7578" s="34">
        <f t="shared" si="875"/>
        <v>269.89</v>
      </c>
      <c r="I7578" s="34">
        <f t="shared" si="875"/>
        <v>850.55</v>
      </c>
    </row>
    <row r="7579" spans="1:9">
      <c r="A7579" s="81">
        <f t="shared" si="873"/>
        <v>596202402010</v>
      </c>
      <c r="B7579">
        <v>5962024</v>
      </c>
      <c r="C7579" t="s">
        <v>1182</v>
      </c>
      <c r="D7579" s="1">
        <v>40543</v>
      </c>
      <c r="E7579" s="34">
        <f t="shared" si="875"/>
        <v>12551.02</v>
      </c>
      <c r="F7579" s="34">
        <f t="shared" si="875"/>
        <v>3272.0099999999998</v>
      </c>
      <c r="G7579" s="34">
        <f t="shared" si="875"/>
        <v>2151.66</v>
      </c>
      <c r="H7579" s="34">
        <f t="shared" si="875"/>
        <v>270</v>
      </c>
      <c r="I7579" s="34">
        <f t="shared" si="875"/>
        <v>850.35</v>
      </c>
    </row>
    <row r="7580" spans="1:9">
      <c r="A7580" s="81">
        <f t="shared" si="873"/>
        <v>596202402009</v>
      </c>
      <c r="B7580">
        <v>5962024</v>
      </c>
      <c r="C7580" t="s">
        <v>1182</v>
      </c>
      <c r="D7580" s="1">
        <v>40178</v>
      </c>
      <c r="E7580" s="34">
        <f t="shared" si="875"/>
        <v>12551.26</v>
      </c>
      <c r="F7580" s="34">
        <f t="shared" si="875"/>
        <v>3253.82</v>
      </c>
      <c r="G7580" s="34">
        <f t="shared" si="875"/>
        <v>2137.0700000000002</v>
      </c>
      <c r="H7580" s="34">
        <f t="shared" si="875"/>
        <v>267.33999999999997</v>
      </c>
      <c r="I7580" s="34">
        <f t="shared" si="875"/>
        <v>849.41</v>
      </c>
    </row>
    <row r="7581" spans="1:9">
      <c r="A7581" s="81">
        <f t="shared" si="873"/>
        <v>596202402008</v>
      </c>
      <c r="B7581">
        <v>5962024</v>
      </c>
      <c r="C7581" t="s">
        <v>1182</v>
      </c>
      <c r="D7581" s="1">
        <v>39813</v>
      </c>
      <c r="E7581" s="34">
        <f t="shared" si="875"/>
        <v>12550.6</v>
      </c>
      <c r="F7581" s="34">
        <f t="shared" si="875"/>
        <v>3247.78</v>
      </c>
      <c r="G7581" s="34">
        <f t="shared" si="875"/>
        <v>2131.75</v>
      </c>
      <c r="H7581" s="34">
        <f t="shared" si="875"/>
        <v>266.32</v>
      </c>
      <c r="I7581" s="34">
        <f t="shared" si="875"/>
        <v>849.71</v>
      </c>
    </row>
    <row r="7582" spans="1:9">
      <c r="A7582" s="81">
        <f t="shared" si="873"/>
        <v>596202402007</v>
      </c>
      <c r="B7582">
        <v>5962024</v>
      </c>
      <c r="C7582" t="s">
        <v>1182</v>
      </c>
      <c r="D7582" s="1">
        <v>39447</v>
      </c>
      <c r="E7582" s="34">
        <f t="shared" si="875"/>
        <v>12550.51</v>
      </c>
      <c r="F7582" s="34">
        <f t="shared" si="875"/>
        <v>3239.62</v>
      </c>
      <c r="G7582" s="34">
        <f t="shared" si="875"/>
        <v>2125.11</v>
      </c>
      <c r="H7582" s="34">
        <f t="shared" si="875"/>
        <v>265.27</v>
      </c>
      <c r="I7582" s="34">
        <f t="shared" si="875"/>
        <v>849.24</v>
      </c>
    </row>
    <row r="7583" spans="1:9">
      <c r="A7583" s="81">
        <f t="shared" si="873"/>
        <v>596202402006</v>
      </c>
      <c r="B7583">
        <v>5962024</v>
      </c>
      <c r="C7583" t="s">
        <v>1182</v>
      </c>
      <c r="D7583" s="1">
        <v>39082</v>
      </c>
      <c r="E7583" s="34">
        <f t="shared" si="875"/>
        <v>12550.52</v>
      </c>
      <c r="F7583" s="34">
        <f t="shared" si="875"/>
        <v>3222.8599999999997</v>
      </c>
      <c r="G7583" s="34">
        <f t="shared" si="875"/>
        <v>2114.5</v>
      </c>
      <c r="H7583" s="34">
        <f t="shared" si="875"/>
        <v>265.52999999999997</v>
      </c>
      <c r="I7583" s="34">
        <f t="shared" si="875"/>
        <v>842.83</v>
      </c>
    </row>
    <row r="7584" spans="1:9">
      <c r="A7584" s="81">
        <f t="shared" si="873"/>
        <v>596202802025</v>
      </c>
      <c r="B7584">
        <v>5962028</v>
      </c>
      <c r="C7584" t="s">
        <v>1183</v>
      </c>
      <c r="D7584" s="1">
        <v>46022</v>
      </c>
      <c r="E7584" s="34" t="str">
        <f t="shared" ref="E7584:I7593" si="876">IF(YEAR($D7584)&lt;2016,VLOOKUP($A7584,LDB_alt,COLUMN()-1,FALSE),IFERROR(VLOOKUP($A7584,LDB_neu,COLUMN()-1,FALSE),""))</f>
        <v/>
      </c>
      <c r="F7584" s="34" t="str">
        <f t="shared" si="876"/>
        <v/>
      </c>
      <c r="G7584" s="34" t="str">
        <f t="shared" si="876"/>
        <v/>
      </c>
      <c r="H7584" s="34" t="str">
        <f t="shared" si="876"/>
        <v/>
      </c>
      <c r="I7584" s="34" t="str">
        <f t="shared" si="876"/>
        <v/>
      </c>
    </row>
    <row r="7585" spans="1:9">
      <c r="A7585" s="81">
        <f t="shared" si="873"/>
        <v>596202802024</v>
      </c>
      <c r="B7585">
        <v>5962028</v>
      </c>
      <c r="C7585" t="s">
        <v>1183</v>
      </c>
      <c r="D7585" s="1">
        <v>45657</v>
      </c>
      <c r="E7585" s="34" t="str">
        <f t="shared" si="876"/>
        <v/>
      </c>
      <c r="F7585" s="34" t="str">
        <f t="shared" si="876"/>
        <v/>
      </c>
      <c r="G7585" s="34" t="str">
        <f t="shared" si="876"/>
        <v/>
      </c>
      <c r="H7585" s="34" t="str">
        <f t="shared" si="876"/>
        <v/>
      </c>
      <c r="I7585" s="34" t="str">
        <f t="shared" si="876"/>
        <v/>
      </c>
    </row>
    <row r="7586" spans="1:9">
      <c r="A7586" s="81">
        <f t="shared" si="873"/>
        <v>596202802023</v>
      </c>
      <c r="B7586">
        <v>5962028</v>
      </c>
      <c r="C7586" t="s">
        <v>1183</v>
      </c>
      <c r="D7586" s="1">
        <v>45291</v>
      </c>
      <c r="E7586" s="34" t="str">
        <f t="shared" si="876"/>
        <v/>
      </c>
      <c r="F7586" s="34" t="str">
        <f t="shared" si="876"/>
        <v/>
      </c>
      <c r="G7586" s="34" t="str">
        <f t="shared" si="876"/>
        <v/>
      </c>
      <c r="H7586" s="34" t="str">
        <f t="shared" si="876"/>
        <v/>
      </c>
      <c r="I7586" s="34" t="str">
        <f t="shared" si="876"/>
        <v/>
      </c>
    </row>
    <row r="7587" spans="1:9">
      <c r="A7587" s="81">
        <f t="shared" si="873"/>
        <v>596202802022</v>
      </c>
      <c r="B7587">
        <v>5962028</v>
      </c>
      <c r="C7587" t="s">
        <v>1183</v>
      </c>
      <c r="D7587" s="1">
        <v>44926</v>
      </c>
      <c r="E7587" s="34" t="str">
        <f t="shared" si="876"/>
        <v/>
      </c>
      <c r="F7587" s="34" t="str">
        <f t="shared" si="876"/>
        <v/>
      </c>
      <c r="G7587" s="34" t="str">
        <f t="shared" si="876"/>
        <v/>
      </c>
      <c r="H7587" s="34" t="str">
        <f t="shared" si="876"/>
        <v/>
      </c>
      <c r="I7587" s="34" t="str">
        <f t="shared" si="876"/>
        <v/>
      </c>
    </row>
    <row r="7588" spans="1:9">
      <c r="A7588" s="81">
        <f t="shared" si="873"/>
        <v>596202802021</v>
      </c>
      <c r="B7588">
        <v>5962028</v>
      </c>
      <c r="C7588" t="s">
        <v>1183</v>
      </c>
      <c r="D7588" s="1">
        <v>44561</v>
      </c>
      <c r="E7588" s="34" t="str">
        <f t="shared" si="876"/>
        <v/>
      </c>
      <c r="F7588" s="34" t="str">
        <f t="shared" si="876"/>
        <v/>
      </c>
      <c r="G7588" s="34" t="str">
        <f t="shared" si="876"/>
        <v/>
      </c>
      <c r="H7588" s="34" t="str">
        <f t="shared" si="876"/>
        <v/>
      </c>
      <c r="I7588" s="34" t="str">
        <f t="shared" si="876"/>
        <v/>
      </c>
    </row>
    <row r="7589" spans="1:9">
      <c r="A7589" s="81">
        <f t="shared" si="873"/>
        <v>596202802020</v>
      </c>
      <c r="B7589">
        <v>5962028</v>
      </c>
      <c r="C7589" t="s">
        <v>1183</v>
      </c>
      <c r="D7589" s="1">
        <v>44196</v>
      </c>
      <c r="E7589" s="34" t="str">
        <f t="shared" si="876"/>
        <v/>
      </c>
      <c r="F7589" s="34" t="str">
        <f t="shared" si="876"/>
        <v/>
      </c>
      <c r="G7589" s="34" t="str">
        <f t="shared" si="876"/>
        <v/>
      </c>
      <c r="H7589" s="34" t="str">
        <f t="shared" si="876"/>
        <v/>
      </c>
      <c r="I7589" s="34" t="str">
        <f t="shared" si="876"/>
        <v/>
      </c>
    </row>
    <row r="7590" spans="1:9">
      <c r="A7590" s="81">
        <f t="shared" si="873"/>
        <v>596202802019</v>
      </c>
      <c r="B7590">
        <v>5962028</v>
      </c>
      <c r="C7590" t="s">
        <v>1183</v>
      </c>
      <c r="D7590" s="1">
        <v>43830</v>
      </c>
      <c r="E7590" s="34" t="str">
        <f t="shared" si="876"/>
        <v/>
      </c>
      <c r="F7590" s="34" t="str">
        <f t="shared" si="876"/>
        <v/>
      </c>
      <c r="G7590" s="34" t="str">
        <f t="shared" si="876"/>
        <v/>
      </c>
      <c r="H7590" s="34" t="str">
        <f t="shared" si="876"/>
        <v/>
      </c>
      <c r="I7590" s="34" t="str">
        <f t="shared" si="876"/>
        <v/>
      </c>
    </row>
    <row r="7591" spans="1:9">
      <c r="A7591" s="81">
        <f t="shared" si="873"/>
        <v>596202802018</v>
      </c>
      <c r="B7591">
        <v>5962028</v>
      </c>
      <c r="C7591" t="s">
        <v>1183</v>
      </c>
      <c r="D7591" s="1">
        <v>43465</v>
      </c>
      <c r="E7591" s="34">
        <f t="shared" si="876"/>
        <v>7191</v>
      </c>
      <c r="F7591" s="34">
        <f t="shared" si="876"/>
        <v>807</v>
      </c>
      <c r="G7591" s="34">
        <f t="shared" si="876"/>
        <v>505</v>
      </c>
      <c r="H7591" s="34">
        <f t="shared" si="876"/>
        <v>84</v>
      </c>
      <c r="I7591" s="34">
        <f t="shared" si="876"/>
        <v>218</v>
      </c>
    </row>
    <row r="7592" spans="1:9">
      <c r="A7592" s="81">
        <f t="shared" si="873"/>
        <v>596202802017</v>
      </c>
      <c r="B7592">
        <v>5962028</v>
      </c>
      <c r="C7592" t="s">
        <v>1183</v>
      </c>
      <c r="D7592" s="1">
        <v>43100</v>
      </c>
      <c r="E7592" s="34">
        <f t="shared" si="876"/>
        <v>7191</v>
      </c>
      <c r="F7592" s="34">
        <f t="shared" si="876"/>
        <v>803</v>
      </c>
      <c r="G7592" s="34">
        <f t="shared" si="876"/>
        <v>504</v>
      </c>
      <c r="H7592" s="34">
        <f t="shared" si="876"/>
        <v>81</v>
      </c>
      <c r="I7592" s="34">
        <f t="shared" si="876"/>
        <v>218</v>
      </c>
    </row>
    <row r="7593" spans="1:9">
      <c r="A7593" s="81">
        <f t="shared" si="873"/>
        <v>596202802016</v>
      </c>
      <c r="B7593">
        <v>5962028</v>
      </c>
      <c r="C7593" t="s">
        <v>1183</v>
      </c>
      <c r="D7593" s="1">
        <v>42735</v>
      </c>
      <c r="E7593" s="34">
        <f t="shared" si="876"/>
        <v>7191</v>
      </c>
      <c r="F7593" s="34">
        <f t="shared" si="876"/>
        <v>804</v>
      </c>
      <c r="G7593" s="34">
        <f t="shared" si="876"/>
        <v>508</v>
      </c>
      <c r="H7593" s="34">
        <f t="shared" si="876"/>
        <v>74</v>
      </c>
      <c r="I7593" s="34">
        <f t="shared" si="876"/>
        <v>222</v>
      </c>
    </row>
    <row r="7594" spans="1:9">
      <c r="A7594" s="81">
        <f t="shared" si="873"/>
        <v>596202802015</v>
      </c>
      <c r="B7594">
        <v>5962028</v>
      </c>
      <c r="C7594" t="s">
        <v>1183</v>
      </c>
      <c r="D7594" s="1">
        <v>42369</v>
      </c>
      <c r="E7594" s="34">
        <f t="shared" ref="E7594:I7603" si="877">IF(YEAR($D7594)&lt;2016,VLOOKUP($A7594,LDB_alt,COLUMN()-1,FALSE),IFERROR(VLOOKUP($A7594,LDB_neu,COLUMN()-1,FALSE),""))</f>
        <v>7191.35</v>
      </c>
      <c r="F7594" s="34">
        <f t="shared" si="877"/>
        <v>775.84999999999991</v>
      </c>
      <c r="G7594" s="34">
        <f t="shared" si="877"/>
        <v>513.29</v>
      </c>
      <c r="H7594" s="34">
        <f t="shared" si="877"/>
        <v>33.76</v>
      </c>
      <c r="I7594" s="34">
        <f t="shared" si="877"/>
        <v>228.8</v>
      </c>
    </row>
    <row r="7595" spans="1:9">
      <c r="A7595" s="81">
        <f t="shared" si="873"/>
        <v>596202802014</v>
      </c>
      <c r="B7595">
        <v>5962028</v>
      </c>
      <c r="C7595" t="s">
        <v>1183</v>
      </c>
      <c r="D7595" s="1">
        <v>42004</v>
      </c>
      <c r="E7595" s="34">
        <f t="shared" si="877"/>
        <v>7191.35</v>
      </c>
      <c r="F7595" s="34">
        <f t="shared" si="877"/>
        <v>776.74</v>
      </c>
      <c r="G7595" s="34">
        <f t="shared" si="877"/>
        <v>513.16</v>
      </c>
      <c r="H7595" s="34">
        <f t="shared" si="877"/>
        <v>32.340000000000003</v>
      </c>
      <c r="I7595" s="34">
        <f t="shared" si="877"/>
        <v>231.24</v>
      </c>
    </row>
    <row r="7596" spans="1:9">
      <c r="A7596" s="81">
        <f t="shared" si="873"/>
        <v>596202802013</v>
      </c>
      <c r="B7596">
        <v>5962028</v>
      </c>
      <c r="C7596" t="s">
        <v>1183</v>
      </c>
      <c r="D7596" s="1">
        <v>41639</v>
      </c>
      <c r="E7596" s="34">
        <f t="shared" si="877"/>
        <v>7191.29</v>
      </c>
      <c r="F7596" s="34">
        <f t="shared" si="877"/>
        <v>777.92000000000007</v>
      </c>
      <c r="G7596" s="34">
        <f t="shared" si="877"/>
        <v>514.25</v>
      </c>
      <c r="H7596" s="34">
        <f t="shared" si="877"/>
        <v>30.61</v>
      </c>
      <c r="I7596" s="34">
        <f t="shared" si="877"/>
        <v>233.06</v>
      </c>
    </row>
    <row r="7597" spans="1:9">
      <c r="A7597" s="81">
        <f t="shared" si="873"/>
        <v>596202802012</v>
      </c>
      <c r="B7597">
        <v>5962028</v>
      </c>
      <c r="C7597" t="s">
        <v>1183</v>
      </c>
      <c r="D7597" s="1">
        <v>41274</v>
      </c>
      <c r="E7597" s="34">
        <f t="shared" si="877"/>
        <v>7191.25</v>
      </c>
      <c r="F7597" s="34">
        <f t="shared" si="877"/>
        <v>775.85000000000014</v>
      </c>
      <c r="G7597" s="34">
        <f t="shared" si="877"/>
        <v>512.71</v>
      </c>
      <c r="H7597" s="34">
        <f t="shared" si="877"/>
        <v>30.44</v>
      </c>
      <c r="I7597" s="34">
        <f t="shared" si="877"/>
        <v>232.7</v>
      </c>
    </row>
    <row r="7598" spans="1:9">
      <c r="A7598" s="81">
        <f t="shared" si="873"/>
        <v>596202802011</v>
      </c>
      <c r="B7598">
        <v>5962028</v>
      </c>
      <c r="C7598" t="s">
        <v>1183</v>
      </c>
      <c r="D7598" s="1">
        <v>40908</v>
      </c>
      <c r="E7598" s="34">
        <f t="shared" si="877"/>
        <v>7162.84</v>
      </c>
      <c r="F7598" s="34">
        <f t="shared" si="877"/>
        <v>768.82999999999993</v>
      </c>
      <c r="G7598" s="34">
        <f t="shared" si="877"/>
        <v>511.09</v>
      </c>
      <c r="H7598" s="34">
        <f t="shared" si="877"/>
        <v>29.85</v>
      </c>
      <c r="I7598" s="34">
        <f t="shared" si="877"/>
        <v>227.89</v>
      </c>
    </row>
    <row r="7599" spans="1:9">
      <c r="A7599" s="81">
        <f t="shared" si="873"/>
        <v>596202802010</v>
      </c>
      <c r="B7599">
        <v>5962028</v>
      </c>
      <c r="C7599" t="s">
        <v>1183</v>
      </c>
      <c r="D7599" s="1">
        <v>40543</v>
      </c>
      <c r="E7599" s="34">
        <f t="shared" si="877"/>
        <v>7162.84</v>
      </c>
      <c r="F7599" s="34">
        <f t="shared" si="877"/>
        <v>768.82999999999993</v>
      </c>
      <c r="G7599" s="34">
        <f t="shared" si="877"/>
        <v>511.09</v>
      </c>
      <c r="H7599" s="34">
        <f t="shared" si="877"/>
        <v>29.85</v>
      </c>
      <c r="I7599" s="34">
        <f t="shared" si="877"/>
        <v>227.89</v>
      </c>
    </row>
    <row r="7600" spans="1:9">
      <c r="A7600" s="81">
        <f t="shared" si="873"/>
        <v>596202802009</v>
      </c>
      <c r="B7600">
        <v>5962028</v>
      </c>
      <c r="C7600" t="s">
        <v>1183</v>
      </c>
      <c r="D7600" s="1">
        <v>40178</v>
      </c>
      <c r="E7600" s="34">
        <f t="shared" si="877"/>
        <v>7162.8</v>
      </c>
      <c r="F7600" s="34">
        <f t="shared" si="877"/>
        <v>767.47</v>
      </c>
      <c r="G7600" s="34">
        <f t="shared" si="877"/>
        <v>509.89</v>
      </c>
      <c r="H7600" s="34">
        <f t="shared" si="877"/>
        <v>29.69</v>
      </c>
      <c r="I7600" s="34">
        <f t="shared" si="877"/>
        <v>227.89</v>
      </c>
    </row>
    <row r="7601" spans="1:9">
      <c r="A7601" s="81">
        <f t="shared" si="873"/>
        <v>596202802008</v>
      </c>
      <c r="B7601">
        <v>5962028</v>
      </c>
      <c r="C7601" t="s">
        <v>1183</v>
      </c>
      <c r="D7601" s="1">
        <v>39813</v>
      </c>
      <c r="E7601" s="34">
        <f t="shared" si="877"/>
        <v>7162.78</v>
      </c>
      <c r="F7601" s="34">
        <f t="shared" si="877"/>
        <v>764.73</v>
      </c>
      <c r="G7601" s="34">
        <f t="shared" si="877"/>
        <v>507.68</v>
      </c>
      <c r="H7601" s="34">
        <f t="shared" si="877"/>
        <v>29.22</v>
      </c>
      <c r="I7601" s="34">
        <f t="shared" si="877"/>
        <v>227.83</v>
      </c>
    </row>
    <row r="7602" spans="1:9">
      <c r="A7602" s="81">
        <f t="shared" si="873"/>
        <v>596202802007</v>
      </c>
      <c r="B7602">
        <v>5962028</v>
      </c>
      <c r="C7602" t="s">
        <v>1183</v>
      </c>
      <c r="D7602" s="1">
        <v>39447</v>
      </c>
      <c r="E7602" s="34">
        <f t="shared" si="877"/>
        <v>7162.48</v>
      </c>
      <c r="F7602" s="34">
        <f t="shared" si="877"/>
        <v>756.17</v>
      </c>
      <c r="G7602" s="34">
        <f t="shared" si="877"/>
        <v>500.48</v>
      </c>
      <c r="H7602" s="34">
        <f t="shared" si="877"/>
        <v>28.31</v>
      </c>
      <c r="I7602" s="34">
        <f t="shared" si="877"/>
        <v>227.38</v>
      </c>
    </row>
    <row r="7603" spans="1:9">
      <c r="A7603" s="81">
        <f t="shared" si="873"/>
        <v>596202802006</v>
      </c>
      <c r="B7603">
        <v>5962028</v>
      </c>
      <c r="C7603" t="s">
        <v>1183</v>
      </c>
      <c r="D7603" s="1">
        <v>39082</v>
      </c>
      <c r="E7603" s="34">
        <f t="shared" si="877"/>
        <v>7162.49</v>
      </c>
      <c r="F7603" s="34">
        <f t="shared" si="877"/>
        <v>750.52</v>
      </c>
      <c r="G7603" s="34">
        <f t="shared" si="877"/>
        <v>494.71</v>
      </c>
      <c r="H7603" s="34">
        <f t="shared" si="877"/>
        <v>28.42</v>
      </c>
      <c r="I7603" s="34">
        <f t="shared" si="877"/>
        <v>227.39</v>
      </c>
    </row>
    <row r="7604" spans="1:9">
      <c r="A7604" s="81">
        <f t="shared" si="873"/>
        <v>596203202025</v>
      </c>
      <c r="B7604">
        <v>5962032</v>
      </c>
      <c r="C7604" t="s">
        <v>1184</v>
      </c>
      <c r="D7604" s="1">
        <v>46022</v>
      </c>
      <c r="E7604" s="34" t="str">
        <f t="shared" ref="E7604:I7613" si="878">IF(YEAR($D7604)&lt;2016,VLOOKUP($A7604,LDB_alt,COLUMN()-1,FALSE),IFERROR(VLOOKUP($A7604,LDB_neu,COLUMN()-1,FALSE),""))</f>
        <v/>
      </c>
      <c r="F7604" s="34" t="str">
        <f t="shared" si="878"/>
        <v/>
      </c>
      <c r="G7604" s="34" t="str">
        <f t="shared" si="878"/>
        <v/>
      </c>
      <c r="H7604" s="34" t="str">
        <f t="shared" si="878"/>
        <v/>
      </c>
      <c r="I7604" s="34" t="str">
        <f t="shared" si="878"/>
        <v/>
      </c>
    </row>
    <row r="7605" spans="1:9">
      <c r="A7605" s="81">
        <f t="shared" si="873"/>
        <v>596203202024</v>
      </c>
      <c r="B7605">
        <v>5962032</v>
      </c>
      <c r="C7605" t="s">
        <v>1184</v>
      </c>
      <c r="D7605" s="1">
        <v>45657</v>
      </c>
      <c r="E7605" s="34" t="str">
        <f t="shared" si="878"/>
        <v/>
      </c>
      <c r="F7605" s="34" t="str">
        <f t="shared" si="878"/>
        <v/>
      </c>
      <c r="G7605" s="34" t="str">
        <f t="shared" si="878"/>
        <v/>
      </c>
      <c r="H7605" s="34" t="str">
        <f t="shared" si="878"/>
        <v/>
      </c>
      <c r="I7605" s="34" t="str">
        <f t="shared" si="878"/>
        <v/>
      </c>
    </row>
    <row r="7606" spans="1:9">
      <c r="A7606" s="81">
        <f t="shared" si="873"/>
        <v>596203202023</v>
      </c>
      <c r="B7606">
        <v>5962032</v>
      </c>
      <c r="C7606" t="s">
        <v>1184</v>
      </c>
      <c r="D7606" s="1">
        <v>45291</v>
      </c>
      <c r="E7606" s="34" t="str">
        <f t="shared" si="878"/>
        <v/>
      </c>
      <c r="F7606" s="34" t="str">
        <f t="shared" si="878"/>
        <v/>
      </c>
      <c r="G7606" s="34" t="str">
        <f t="shared" si="878"/>
        <v/>
      </c>
      <c r="H7606" s="34" t="str">
        <f t="shared" si="878"/>
        <v/>
      </c>
      <c r="I7606" s="34" t="str">
        <f t="shared" si="878"/>
        <v/>
      </c>
    </row>
    <row r="7607" spans="1:9">
      <c r="A7607" s="81">
        <f t="shared" si="873"/>
        <v>596203202022</v>
      </c>
      <c r="B7607">
        <v>5962032</v>
      </c>
      <c r="C7607" t="s">
        <v>1184</v>
      </c>
      <c r="D7607" s="1">
        <v>44926</v>
      </c>
      <c r="E7607" s="34" t="str">
        <f t="shared" si="878"/>
        <v/>
      </c>
      <c r="F7607" s="34" t="str">
        <f t="shared" si="878"/>
        <v/>
      </c>
      <c r="G7607" s="34" t="str">
        <f t="shared" si="878"/>
        <v/>
      </c>
      <c r="H7607" s="34" t="str">
        <f t="shared" si="878"/>
        <v/>
      </c>
      <c r="I7607" s="34" t="str">
        <f t="shared" si="878"/>
        <v/>
      </c>
    </row>
    <row r="7608" spans="1:9">
      <c r="A7608" s="81">
        <f t="shared" si="873"/>
        <v>596203202021</v>
      </c>
      <c r="B7608">
        <v>5962032</v>
      </c>
      <c r="C7608" t="s">
        <v>1184</v>
      </c>
      <c r="D7608" s="1">
        <v>44561</v>
      </c>
      <c r="E7608" s="34" t="str">
        <f t="shared" si="878"/>
        <v/>
      </c>
      <c r="F7608" s="34" t="str">
        <f t="shared" si="878"/>
        <v/>
      </c>
      <c r="G7608" s="34" t="str">
        <f t="shared" si="878"/>
        <v/>
      </c>
      <c r="H7608" s="34" t="str">
        <f t="shared" si="878"/>
        <v/>
      </c>
      <c r="I7608" s="34" t="str">
        <f t="shared" si="878"/>
        <v/>
      </c>
    </row>
    <row r="7609" spans="1:9">
      <c r="A7609" s="81">
        <f t="shared" si="873"/>
        <v>596203202020</v>
      </c>
      <c r="B7609">
        <v>5962032</v>
      </c>
      <c r="C7609" t="s">
        <v>1184</v>
      </c>
      <c r="D7609" s="1">
        <v>44196</v>
      </c>
      <c r="E7609" s="34" t="str">
        <f t="shared" si="878"/>
        <v/>
      </c>
      <c r="F7609" s="34" t="str">
        <f t="shared" si="878"/>
        <v/>
      </c>
      <c r="G7609" s="34" t="str">
        <f t="shared" si="878"/>
        <v/>
      </c>
      <c r="H7609" s="34" t="str">
        <f t="shared" si="878"/>
        <v/>
      </c>
      <c r="I7609" s="34" t="str">
        <f t="shared" si="878"/>
        <v/>
      </c>
    </row>
    <row r="7610" spans="1:9">
      <c r="A7610" s="81">
        <f t="shared" si="873"/>
        <v>596203202019</v>
      </c>
      <c r="B7610">
        <v>5962032</v>
      </c>
      <c r="C7610" t="s">
        <v>1184</v>
      </c>
      <c r="D7610" s="1">
        <v>43830</v>
      </c>
      <c r="E7610" s="34" t="str">
        <f t="shared" si="878"/>
        <v/>
      </c>
      <c r="F7610" s="34" t="str">
        <f t="shared" si="878"/>
        <v/>
      </c>
      <c r="G7610" s="34" t="str">
        <f t="shared" si="878"/>
        <v/>
      </c>
      <c r="H7610" s="34" t="str">
        <f t="shared" si="878"/>
        <v/>
      </c>
      <c r="I7610" s="34" t="str">
        <f t="shared" si="878"/>
        <v/>
      </c>
    </row>
    <row r="7611" spans="1:9">
      <c r="A7611" s="81">
        <f t="shared" si="873"/>
        <v>596203202018</v>
      </c>
      <c r="B7611">
        <v>5962032</v>
      </c>
      <c r="C7611" t="s">
        <v>1184</v>
      </c>
      <c r="D7611" s="1">
        <v>43465</v>
      </c>
      <c r="E7611" s="34">
        <f t="shared" si="878"/>
        <v>8702</v>
      </c>
      <c r="F7611" s="34">
        <f t="shared" si="878"/>
        <v>2332</v>
      </c>
      <c r="G7611" s="34">
        <f t="shared" si="878"/>
        <v>1551</v>
      </c>
      <c r="H7611" s="34">
        <f t="shared" si="878"/>
        <v>217</v>
      </c>
      <c r="I7611" s="34">
        <f t="shared" si="878"/>
        <v>564</v>
      </c>
    </row>
    <row r="7612" spans="1:9">
      <c r="A7612" s="81">
        <f t="shared" si="873"/>
        <v>596203202017</v>
      </c>
      <c r="B7612">
        <v>5962032</v>
      </c>
      <c r="C7612" t="s">
        <v>1184</v>
      </c>
      <c r="D7612" s="1">
        <v>43100</v>
      </c>
      <c r="E7612" s="34">
        <f t="shared" si="878"/>
        <v>8702</v>
      </c>
      <c r="F7612" s="34">
        <f t="shared" si="878"/>
        <v>2381</v>
      </c>
      <c r="G7612" s="34">
        <f t="shared" si="878"/>
        <v>1604</v>
      </c>
      <c r="H7612" s="34">
        <f t="shared" si="878"/>
        <v>179</v>
      </c>
      <c r="I7612" s="34">
        <f t="shared" si="878"/>
        <v>598</v>
      </c>
    </row>
    <row r="7613" spans="1:9">
      <c r="A7613" s="81">
        <f t="shared" si="873"/>
        <v>596203202016</v>
      </c>
      <c r="B7613">
        <v>5962032</v>
      </c>
      <c r="C7613" t="s">
        <v>1184</v>
      </c>
      <c r="D7613" s="1">
        <v>42735</v>
      </c>
      <c r="E7613" s="34">
        <f t="shared" si="878"/>
        <v>8702</v>
      </c>
      <c r="F7613" s="34">
        <f t="shared" si="878"/>
        <v>2410</v>
      </c>
      <c r="G7613" s="34">
        <f t="shared" si="878"/>
        <v>1625</v>
      </c>
      <c r="H7613" s="34">
        <f t="shared" si="878"/>
        <v>171</v>
      </c>
      <c r="I7613" s="34">
        <f t="shared" si="878"/>
        <v>614</v>
      </c>
    </row>
    <row r="7614" spans="1:9">
      <c r="A7614" s="81">
        <f t="shared" si="873"/>
        <v>596203202015</v>
      </c>
      <c r="B7614">
        <v>5962032</v>
      </c>
      <c r="C7614" t="s">
        <v>1184</v>
      </c>
      <c r="D7614" s="1">
        <v>42369</v>
      </c>
      <c r="E7614" s="34">
        <f t="shared" ref="E7614:I7623" si="879">IF(YEAR($D7614)&lt;2016,VLOOKUP($A7614,LDB_alt,COLUMN()-1,FALSE),IFERROR(VLOOKUP($A7614,LDB_neu,COLUMN()-1,FALSE),""))</f>
        <v>8701.56</v>
      </c>
      <c r="F7614" s="34">
        <f t="shared" si="879"/>
        <v>2426.69</v>
      </c>
      <c r="G7614" s="34">
        <f t="shared" si="879"/>
        <v>1648.84</v>
      </c>
      <c r="H7614" s="34">
        <f t="shared" si="879"/>
        <v>156.49</v>
      </c>
      <c r="I7614" s="34">
        <f t="shared" si="879"/>
        <v>621.36</v>
      </c>
    </row>
    <row r="7615" spans="1:9">
      <c r="A7615" s="81">
        <f t="shared" si="873"/>
        <v>596203202014</v>
      </c>
      <c r="B7615">
        <v>5962032</v>
      </c>
      <c r="C7615" t="s">
        <v>1184</v>
      </c>
      <c r="D7615" s="1">
        <v>42004</v>
      </c>
      <c r="E7615" s="34">
        <f t="shared" si="879"/>
        <v>8702.23</v>
      </c>
      <c r="F7615" s="34">
        <f t="shared" si="879"/>
        <v>2440.89</v>
      </c>
      <c r="G7615" s="34">
        <f t="shared" si="879"/>
        <v>1642.13</v>
      </c>
      <c r="H7615" s="34">
        <f t="shared" si="879"/>
        <v>157.58000000000001</v>
      </c>
      <c r="I7615" s="34">
        <f t="shared" si="879"/>
        <v>641.17999999999995</v>
      </c>
    </row>
    <row r="7616" spans="1:9">
      <c r="A7616" s="81">
        <f t="shared" si="873"/>
        <v>596203202013</v>
      </c>
      <c r="B7616">
        <v>5962032</v>
      </c>
      <c r="C7616" t="s">
        <v>1184</v>
      </c>
      <c r="D7616" s="1">
        <v>41639</v>
      </c>
      <c r="E7616" s="34">
        <f t="shared" si="879"/>
        <v>8702.2199999999993</v>
      </c>
      <c r="F7616" s="34">
        <f t="shared" si="879"/>
        <v>2440.75</v>
      </c>
      <c r="G7616" s="34">
        <f t="shared" si="879"/>
        <v>1644.57</v>
      </c>
      <c r="H7616" s="34">
        <f t="shared" si="879"/>
        <v>157.34</v>
      </c>
      <c r="I7616" s="34">
        <f t="shared" si="879"/>
        <v>638.84</v>
      </c>
    </row>
    <row r="7617" spans="1:9">
      <c r="A7617" s="81">
        <f t="shared" si="873"/>
        <v>596203202012</v>
      </c>
      <c r="B7617">
        <v>5962032</v>
      </c>
      <c r="C7617" t="s">
        <v>1184</v>
      </c>
      <c r="D7617" s="1">
        <v>41274</v>
      </c>
      <c r="E7617" s="34">
        <f t="shared" si="879"/>
        <v>8702.2099999999991</v>
      </c>
      <c r="F7617" s="34">
        <f t="shared" si="879"/>
        <v>2443.41</v>
      </c>
      <c r="G7617" s="34">
        <f t="shared" si="879"/>
        <v>1646.03</v>
      </c>
      <c r="H7617" s="34">
        <f t="shared" si="879"/>
        <v>157.35</v>
      </c>
      <c r="I7617" s="34">
        <f t="shared" si="879"/>
        <v>640.03</v>
      </c>
    </row>
    <row r="7618" spans="1:9">
      <c r="A7618" s="81">
        <f t="shared" si="873"/>
        <v>596203202011</v>
      </c>
      <c r="B7618">
        <v>5962032</v>
      </c>
      <c r="C7618" t="s">
        <v>1184</v>
      </c>
      <c r="D7618" s="1">
        <v>40908</v>
      </c>
      <c r="E7618" s="34">
        <f t="shared" si="879"/>
        <v>8672.7800000000007</v>
      </c>
      <c r="F7618" s="34">
        <f t="shared" si="879"/>
        <v>2432.7599999999998</v>
      </c>
      <c r="G7618" s="34">
        <f t="shared" si="879"/>
        <v>1644.24</v>
      </c>
      <c r="H7618" s="34">
        <f t="shared" si="879"/>
        <v>152.59</v>
      </c>
      <c r="I7618" s="34">
        <f t="shared" si="879"/>
        <v>635.92999999999995</v>
      </c>
    </row>
    <row r="7619" spans="1:9">
      <c r="A7619" s="81">
        <f t="shared" si="873"/>
        <v>596203202010</v>
      </c>
      <c r="B7619">
        <v>5962032</v>
      </c>
      <c r="C7619" t="s">
        <v>1184</v>
      </c>
      <c r="D7619" s="1">
        <v>40543</v>
      </c>
      <c r="E7619" s="34">
        <f t="shared" si="879"/>
        <v>8672.74</v>
      </c>
      <c r="F7619" s="34">
        <f t="shared" si="879"/>
        <v>2429.75</v>
      </c>
      <c r="G7619" s="34">
        <f t="shared" si="879"/>
        <v>1642.77</v>
      </c>
      <c r="H7619" s="34">
        <f t="shared" si="879"/>
        <v>149.91999999999999</v>
      </c>
      <c r="I7619" s="34">
        <f t="shared" si="879"/>
        <v>637.05999999999995</v>
      </c>
    </row>
    <row r="7620" spans="1:9">
      <c r="A7620" s="81">
        <f t="shared" si="873"/>
        <v>596203202009</v>
      </c>
      <c r="B7620">
        <v>5962032</v>
      </c>
      <c r="C7620" t="s">
        <v>1184</v>
      </c>
      <c r="D7620" s="1">
        <v>40178</v>
      </c>
      <c r="E7620" s="34">
        <f t="shared" si="879"/>
        <v>8672.74</v>
      </c>
      <c r="F7620" s="34">
        <f t="shared" si="879"/>
        <v>2428.06</v>
      </c>
      <c r="G7620" s="34">
        <f t="shared" si="879"/>
        <v>1641.31</v>
      </c>
      <c r="H7620" s="34">
        <f t="shared" si="879"/>
        <v>149.47999999999999</v>
      </c>
      <c r="I7620" s="34">
        <f t="shared" si="879"/>
        <v>637.27</v>
      </c>
    </row>
    <row r="7621" spans="1:9">
      <c r="A7621" s="81">
        <f t="shared" ref="A7621:A7684" si="880">(LEFT(B7621&amp;"00000000",8)&amp;YEAR(D7621))+0</f>
        <v>596203202008</v>
      </c>
      <c r="B7621">
        <v>5962032</v>
      </c>
      <c r="C7621" t="s">
        <v>1184</v>
      </c>
      <c r="D7621" s="1">
        <v>39813</v>
      </c>
      <c r="E7621" s="34">
        <f t="shared" si="879"/>
        <v>8672.7900000000009</v>
      </c>
      <c r="F7621" s="34">
        <f t="shared" si="879"/>
        <v>2423.2000000000003</v>
      </c>
      <c r="G7621" s="34">
        <f t="shared" si="879"/>
        <v>1636.48</v>
      </c>
      <c r="H7621" s="34">
        <f t="shared" si="879"/>
        <v>149.61000000000001</v>
      </c>
      <c r="I7621" s="34">
        <f t="shared" si="879"/>
        <v>637.11</v>
      </c>
    </row>
    <row r="7622" spans="1:9">
      <c r="A7622" s="81">
        <f t="shared" si="880"/>
        <v>596203202007</v>
      </c>
      <c r="B7622">
        <v>5962032</v>
      </c>
      <c r="C7622" t="s">
        <v>1184</v>
      </c>
      <c r="D7622" s="1">
        <v>39447</v>
      </c>
      <c r="E7622" s="34">
        <f t="shared" si="879"/>
        <v>8672.93</v>
      </c>
      <c r="F7622" s="34">
        <f t="shared" si="879"/>
        <v>2416.69</v>
      </c>
      <c r="G7622" s="34">
        <f t="shared" si="879"/>
        <v>1631.89</v>
      </c>
      <c r="H7622" s="34">
        <f t="shared" si="879"/>
        <v>149.41999999999999</v>
      </c>
      <c r="I7622" s="34">
        <f t="shared" si="879"/>
        <v>635.38</v>
      </c>
    </row>
    <row r="7623" spans="1:9">
      <c r="A7623" s="81">
        <f t="shared" si="880"/>
        <v>596203202006</v>
      </c>
      <c r="B7623">
        <v>5962032</v>
      </c>
      <c r="C7623" t="s">
        <v>1184</v>
      </c>
      <c r="D7623" s="1">
        <v>39082</v>
      </c>
      <c r="E7623" s="34">
        <f t="shared" si="879"/>
        <v>8672.7800000000007</v>
      </c>
      <c r="F7623" s="34">
        <f t="shared" si="879"/>
        <v>2408.06</v>
      </c>
      <c r="G7623" s="34">
        <f t="shared" si="879"/>
        <v>1626.96</v>
      </c>
      <c r="H7623" s="34">
        <f t="shared" si="879"/>
        <v>146.72</v>
      </c>
      <c r="I7623" s="34">
        <f t="shared" si="879"/>
        <v>634.38</v>
      </c>
    </row>
    <row r="7624" spans="1:9">
      <c r="A7624" s="81">
        <f t="shared" si="880"/>
        <v>596203602025</v>
      </c>
      <c r="B7624">
        <v>5962036</v>
      </c>
      <c r="C7624" t="s">
        <v>1185</v>
      </c>
      <c r="D7624" s="1">
        <v>46022</v>
      </c>
      <c r="E7624" s="34" t="str">
        <f t="shared" ref="E7624:I7633" si="881">IF(YEAR($D7624)&lt;2016,VLOOKUP($A7624,LDB_alt,COLUMN()-1,FALSE),IFERROR(VLOOKUP($A7624,LDB_neu,COLUMN()-1,FALSE),""))</f>
        <v/>
      </c>
      <c r="F7624" s="34" t="str">
        <f t="shared" si="881"/>
        <v/>
      </c>
      <c r="G7624" s="34" t="str">
        <f t="shared" si="881"/>
        <v/>
      </c>
      <c r="H7624" s="34" t="str">
        <f t="shared" si="881"/>
        <v/>
      </c>
      <c r="I7624" s="34" t="str">
        <f t="shared" si="881"/>
        <v/>
      </c>
    </row>
    <row r="7625" spans="1:9">
      <c r="A7625" s="81">
        <f t="shared" si="880"/>
        <v>596203602024</v>
      </c>
      <c r="B7625">
        <v>5962036</v>
      </c>
      <c r="C7625" t="s">
        <v>1185</v>
      </c>
      <c r="D7625" s="1">
        <v>45657</v>
      </c>
      <c r="E7625" s="34" t="str">
        <f t="shared" si="881"/>
        <v/>
      </c>
      <c r="F7625" s="34" t="str">
        <f t="shared" si="881"/>
        <v/>
      </c>
      <c r="G7625" s="34" t="str">
        <f t="shared" si="881"/>
        <v/>
      </c>
      <c r="H7625" s="34" t="str">
        <f t="shared" si="881"/>
        <v/>
      </c>
      <c r="I7625" s="34" t="str">
        <f t="shared" si="881"/>
        <v/>
      </c>
    </row>
    <row r="7626" spans="1:9">
      <c r="A7626" s="81">
        <f t="shared" si="880"/>
        <v>596203602023</v>
      </c>
      <c r="B7626">
        <v>5962036</v>
      </c>
      <c r="C7626" t="s">
        <v>1185</v>
      </c>
      <c r="D7626" s="1">
        <v>45291</v>
      </c>
      <c r="E7626" s="34" t="str">
        <f t="shared" si="881"/>
        <v/>
      </c>
      <c r="F7626" s="34" t="str">
        <f t="shared" si="881"/>
        <v/>
      </c>
      <c r="G7626" s="34" t="str">
        <f t="shared" si="881"/>
        <v/>
      </c>
      <c r="H7626" s="34" t="str">
        <f t="shared" si="881"/>
        <v/>
      </c>
      <c r="I7626" s="34" t="str">
        <f t="shared" si="881"/>
        <v/>
      </c>
    </row>
    <row r="7627" spans="1:9">
      <c r="A7627" s="81">
        <f t="shared" si="880"/>
        <v>596203602022</v>
      </c>
      <c r="B7627">
        <v>5962036</v>
      </c>
      <c r="C7627" t="s">
        <v>1185</v>
      </c>
      <c r="D7627" s="1">
        <v>44926</v>
      </c>
      <c r="E7627" s="34" t="str">
        <f t="shared" si="881"/>
        <v/>
      </c>
      <c r="F7627" s="34" t="str">
        <f t="shared" si="881"/>
        <v/>
      </c>
      <c r="G7627" s="34" t="str">
        <f t="shared" si="881"/>
        <v/>
      </c>
      <c r="H7627" s="34" t="str">
        <f t="shared" si="881"/>
        <v/>
      </c>
      <c r="I7627" s="34" t="str">
        <f t="shared" si="881"/>
        <v/>
      </c>
    </row>
    <row r="7628" spans="1:9">
      <c r="A7628" s="81">
        <f t="shared" si="880"/>
        <v>596203602021</v>
      </c>
      <c r="B7628">
        <v>5962036</v>
      </c>
      <c r="C7628" t="s">
        <v>1185</v>
      </c>
      <c r="D7628" s="1">
        <v>44561</v>
      </c>
      <c r="E7628" s="34" t="str">
        <f t="shared" si="881"/>
        <v/>
      </c>
      <c r="F7628" s="34" t="str">
        <f t="shared" si="881"/>
        <v/>
      </c>
      <c r="G7628" s="34" t="str">
        <f t="shared" si="881"/>
        <v/>
      </c>
      <c r="H7628" s="34" t="str">
        <f t="shared" si="881"/>
        <v/>
      </c>
      <c r="I7628" s="34" t="str">
        <f t="shared" si="881"/>
        <v/>
      </c>
    </row>
    <row r="7629" spans="1:9">
      <c r="A7629" s="81">
        <f t="shared" si="880"/>
        <v>596203602020</v>
      </c>
      <c r="B7629">
        <v>5962036</v>
      </c>
      <c r="C7629" t="s">
        <v>1185</v>
      </c>
      <c r="D7629" s="1">
        <v>44196</v>
      </c>
      <c r="E7629" s="34" t="str">
        <f t="shared" si="881"/>
        <v/>
      </c>
      <c r="F7629" s="34" t="str">
        <f t="shared" si="881"/>
        <v/>
      </c>
      <c r="G7629" s="34" t="str">
        <f t="shared" si="881"/>
        <v/>
      </c>
      <c r="H7629" s="34" t="str">
        <f t="shared" si="881"/>
        <v/>
      </c>
      <c r="I7629" s="34" t="str">
        <f t="shared" si="881"/>
        <v/>
      </c>
    </row>
    <row r="7630" spans="1:9">
      <c r="A7630" s="81">
        <f t="shared" si="880"/>
        <v>596203602019</v>
      </c>
      <c r="B7630">
        <v>5962036</v>
      </c>
      <c r="C7630" t="s">
        <v>1185</v>
      </c>
      <c r="D7630" s="1">
        <v>43830</v>
      </c>
      <c r="E7630" s="34" t="str">
        <f t="shared" si="881"/>
        <v/>
      </c>
      <c r="F7630" s="34" t="str">
        <f t="shared" si="881"/>
        <v/>
      </c>
      <c r="G7630" s="34" t="str">
        <f t="shared" si="881"/>
        <v/>
      </c>
      <c r="H7630" s="34" t="str">
        <f t="shared" si="881"/>
        <v/>
      </c>
      <c r="I7630" s="34" t="str">
        <f t="shared" si="881"/>
        <v/>
      </c>
    </row>
    <row r="7631" spans="1:9">
      <c r="A7631" s="81">
        <f t="shared" si="880"/>
        <v>596203602018</v>
      </c>
      <c r="B7631">
        <v>5962036</v>
      </c>
      <c r="C7631" t="s">
        <v>1185</v>
      </c>
      <c r="D7631" s="1">
        <v>43465</v>
      </c>
      <c r="E7631" s="34">
        <f t="shared" si="881"/>
        <v>11567</v>
      </c>
      <c r="F7631" s="34">
        <f t="shared" si="881"/>
        <v>1290</v>
      </c>
      <c r="G7631" s="34">
        <f t="shared" si="881"/>
        <v>717</v>
      </c>
      <c r="H7631" s="34">
        <f t="shared" si="881"/>
        <v>99</v>
      </c>
      <c r="I7631" s="34">
        <f t="shared" si="881"/>
        <v>474</v>
      </c>
    </row>
    <row r="7632" spans="1:9">
      <c r="A7632" s="81">
        <f t="shared" si="880"/>
        <v>596203602017</v>
      </c>
      <c r="B7632">
        <v>5962036</v>
      </c>
      <c r="C7632" t="s">
        <v>1185</v>
      </c>
      <c r="D7632" s="1">
        <v>43100</v>
      </c>
      <c r="E7632" s="34">
        <f t="shared" si="881"/>
        <v>11567</v>
      </c>
      <c r="F7632" s="34">
        <f t="shared" si="881"/>
        <v>1308</v>
      </c>
      <c r="G7632" s="34">
        <f t="shared" si="881"/>
        <v>718</v>
      </c>
      <c r="H7632" s="34">
        <f t="shared" si="881"/>
        <v>95</v>
      </c>
      <c r="I7632" s="34">
        <f t="shared" si="881"/>
        <v>495</v>
      </c>
    </row>
    <row r="7633" spans="1:9">
      <c r="A7633" s="81">
        <f t="shared" si="880"/>
        <v>596203602016</v>
      </c>
      <c r="B7633">
        <v>5962036</v>
      </c>
      <c r="C7633" t="s">
        <v>1185</v>
      </c>
      <c r="D7633" s="1">
        <v>42735</v>
      </c>
      <c r="E7633" s="34">
        <f t="shared" si="881"/>
        <v>11567</v>
      </c>
      <c r="F7633" s="34">
        <f t="shared" si="881"/>
        <v>1326</v>
      </c>
      <c r="G7633" s="34">
        <f t="shared" si="881"/>
        <v>716</v>
      </c>
      <c r="H7633" s="34">
        <f t="shared" si="881"/>
        <v>86</v>
      </c>
      <c r="I7633" s="34">
        <f t="shared" si="881"/>
        <v>524</v>
      </c>
    </row>
    <row r="7634" spans="1:9">
      <c r="A7634" s="81">
        <f t="shared" si="880"/>
        <v>596203602015</v>
      </c>
      <c r="B7634">
        <v>5962036</v>
      </c>
      <c r="C7634" t="s">
        <v>1185</v>
      </c>
      <c r="D7634" s="1">
        <v>42369</v>
      </c>
      <c r="E7634" s="34">
        <f t="shared" ref="E7634:I7643" si="882">IF(YEAR($D7634)&lt;2016,VLOOKUP($A7634,LDB_alt,COLUMN()-1,FALSE),IFERROR(VLOOKUP($A7634,LDB_neu,COLUMN()-1,FALSE),""))</f>
        <v>11566.53</v>
      </c>
      <c r="F7634" s="34">
        <f t="shared" si="882"/>
        <v>1338.31</v>
      </c>
      <c r="G7634" s="34">
        <f t="shared" si="882"/>
        <v>737.24</v>
      </c>
      <c r="H7634" s="34">
        <f t="shared" si="882"/>
        <v>49.44</v>
      </c>
      <c r="I7634" s="34">
        <f t="shared" si="882"/>
        <v>551.63</v>
      </c>
    </row>
    <row r="7635" spans="1:9">
      <c r="A7635" s="81">
        <f t="shared" si="880"/>
        <v>596203602014</v>
      </c>
      <c r="B7635">
        <v>5962036</v>
      </c>
      <c r="C7635" t="s">
        <v>1185</v>
      </c>
      <c r="D7635" s="1">
        <v>42004</v>
      </c>
      <c r="E7635" s="34">
        <f t="shared" si="882"/>
        <v>11566.48</v>
      </c>
      <c r="F7635" s="34">
        <f t="shared" si="882"/>
        <v>1345.81</v>
      </c>
      <c r="G7635" s="34">
        <f t="shared" si="882"/>
        <v>735.32</v>
      </c>
      <c r="H7635" s="34">
        <f t="shared" si="882"/>
        <v>50.02</v>
      </c>
      <c r="I7635" s="34">
        <f t="shared" si="882"/>
        <v>560.47</v>
      </c>
    </row>
    <row r="7636" spans="1:9">
      <c r="A7636" s="81">
        <f t="shared" si="880"/>
        <v>596203602013</v>
      </c>
      <c r="B7636">
        <v>5962036</v>
      </c>
      <c r="C7636" t="s">
        <v>1185</v>
      </c>
      <c r="D7636" s="1">
        <v>41639</v>
      </c>
      <c r="E7636" s="34">
        <f t="shared" si="882"/>
        <v>11566.43</v>
      </c>
      <c r="F7636" s="34">
        <f t="shared" si="882"/>
        <v>1352.12</v>
      </c>
      <c r="G7636" s="34">
        <f t="shared" si="882"/>
        <v>737.62</v>
      </c>
      <c r="H7636" s="34">
        <f t="shared" si="882"/>
        <v>49.23</v>
      </c>
      <c r="I7636" s="34">
        <f t="shared" si="882"/>
        <v>565.27</v>
      </c>
    </row>
    <row r="7637" spans="1:9">
      <c r="A7637" s="81">
        <f t="shared" si="880"/>
        <v>596203602012</v>
      </c>
      <c r="B7637">
        <v>5962036</v>
      </c>
      <c r="C7637" t="s">
        <v>1185</v>
      </c>
      <c r="D7637" s="1">
        <v>41274</v>
      </c>
      <c r="E7637" s="34">
        <f t="shared" si="882"/>
        <v>11566.47</v>
      </c>
      <c r="F7637" s="34">
        <f t="shared" si="882"/>
        <v>1345.93</v>
      </c>
      <c r="G7637" s="34">
        <f t="shared" si="882"/>
        <v>733.7</v>
      </c>
      <c r="H7637" s="34">
        <f t="shared" si="882"/>
        <v>48.77</v>
      </c>
      <c r="I7637" s="34">
        <f t="shared" si="882"/>
        <v>563.46</v>
      </c>
    </row>
    <row r="7638" spans="1:9">
      <c r="A7638" s="81">
        <f t="shared" si="880"/>
        <v>596203602011</v>
      </c>
      <c r="B7638">
        <v>5962036</v>
      </c>
      <c r="C7638" t="s">
        <v>1185</v>
      </c>
      <c r="D7638" s="1">
        <v>40908</v>
      </c>
      <c r="E7638" s="34">
        <f t="shared" si="882"/>
        <v>11518.84</v>
      </c>
      <c r="F7638" s="34">
        <f t="shared" si="882"/>
        <v>1335.7399999999998</v>
      </c>
      <c r="G7638" s="34">
        <f t="shared" si="882"/>
        <v>729.42</v>
      </c>
      <c r="H7638" s="34">
        <f t="shared" si="882"/>
        <v>48.69</v>
      </c>
      <c r="I7638" s="34">
        <f t="shared" si="882"/>
        <v>557.63</v>
      </c>
    </row>
    <row r="7639" spans="1:9">
      <c r="A7639" s="81">
        <f t="shared" si="880"/>
        <v>596203602010</v>
      </c>
      <c r="B7639">
        <v>5962036</v>
      </c>
      <c r="C7639" t="s">
        <v>1185</v>
      </c>
      <c r="D7639" s="1">
        <v>40543</v>
      </c>
      <c r="E7639" s="34">
        <f t="shared" si="882"/>
        <v>11518.82</v>
      </c>
      <c r="F7639" s="34">
        <f t="shared" si="882"/>
        <v>1335.6799999999998</v>
      </c>
      <c r="G7639" s="34">
        <f t="shared" si="882"/>
        <v>729.36</v>
      </c>
      <c r="H7639" s="34">
        <f t="shared" si="882"/>
        <v>48.69</v>
      </c>
      <c r="I7639" s="34">
        <f t="shared" si="882"/>
        <v>557.63</v>
      </c>
    </row>
    <row r="7640" spans="1:9">
      <c r="A7640" s="81">
        <f t="shared" si="880"/>
        <v>596203602009</v>
      </c>
      <c r="B7640">
        <v>5962036</v>
      </c>
      <c r="C7640" t="s">
        <v>1185</v>
      </c>
      <c r="D7640" s="1">
        <v>40178</v>
      </c>
      <c r="E7640" s="34">
        <f t="shared" si="882"/>
        <v>11518.78</v>
      </c>
      <c r="F7640" s="34">
        <f t="shared" si="882"/>
        <v>1331.13</v>
      </c>
      <c r="G7640" s="34">
        <f t="shared" si="882"/>
        <v>726.06</v>
      </c>
      <c r="H7640" s="34">
        <f t="shared" si="882"/>
        <v>48.75</v>
      </c>
      <c r="I7640" s="34">
        <f t="shared" si="882"/>
        <v>556.32000000000005</v>
      </c>
    </row>
    <row r="7641" spans="1:9">
      <c r="A7641" s="81">
        <f t="shared" si="880"/>
        <v>596203602008</v>
      </c>
      <c r="B7641">
        <v>5962036</v>
      </c>
      <c r="C7641" t="s">
        <v>1185</v>
      </c>
      <c r="D7641" s="1">
        <v>39813</v>
      </c>
      <c r="E7641" s="34">
        <f t="shared" si="882"/>
        <v>11518.72</v>
      </c>
      <c r="F7641" s="34">
        <f t="shared" si="882"/>
        <v>1328.41</v>
      </c>
      <c r="G7641" s="34">
        <f t="shared" si="882"/>
        <v>723.07</v>
      </c>
      <c r="H7641" s="34">
        <f t="shared" si="882"/>
        <v>48.75</v>
      </c>
      <c r="I7641" s="34">
        <f t="shared" si="882"/>
        <v>556.59</v>
      </c>
    </row>
    <row r="7642" spans="1:9">
      <c r="A7642" s="81">
        <f t="shared" si="880"/>
        <v>596203602007</v>
      </c>
      <c r="B7642">
        <v>5962036</v>
      </c>
      <c r="C7642" t="s">
        <v>1185</v>
      </c>
      <c r="D7642" s="1">
        <v>39447</v>
      </c>
      <c r="E7642" s="34">
        <f t="shared" si="882"/>
        <v>11518.51</v>
      </c>
      <c r="F7642" s="34">
        <f t="shared" si="882"/>
        <v>1321.8899999999999</v>
      </c>
      <c r="G7642" s="34">
        <f t="shared" si="882"/>
        <v>717.49</v>
      </c>
      <c r="H7642" s="34">
        <f t="shared" si="882"/>
        <v>48.8</v>
      </c>
      <c r="I7642" s="34">
        <f t="shared" si="882"/>
        <v>555.6</v>
      </c>
    </row>
    <row r="7643" spans="1:9">
      <c r="A7643" s="81">
        <f t="shared" si="880"/>
        <v>596203602006</v>
      </c>
      <c r="B7643">
        <v>5962036</v>
      </c>
      <c r="C7643" t="s">
        <v>1185</v>
      </c>
      <c r="D7643" s="1">
        <v>39082</v>
      </c>
      <c r="E7643" s="34">
        <f t="shared" si="882"/>
        <v>11518.36</v>
      </c>
      <c r="F7643" s="34">
        <f t="shared" si="882"/>
        <v>1318.19</v>
      </c>
      <c r="G7643" s="34">
        <f t="shared" si="882"/>
        <v>713.71</v>
      </c>
      <c r="H7643" s="34">
        <f t="shared" si="882"/>
        <v>48.98</v>
      </c>
      <c r="I7643" s="34">
        <f t="shared" si="882"/>
        <v>555.5</v>
      </c>
    </row>
    <row r="7644" spans="1:9">
      <c r="A7644" s="81">
        <f t="shared" si="880"/>
        <v>596204002025</v>
      </c>
      <c r="B7644">
        <v>5962040</v>
      </c>
      <c r="C7644" t="s">
        <v>1186</v>
      </c>
      <c r="D7644" s="1">
        <v>46022</v>
      </c>
      <c r="E7644" s="34" t="str">
        <f t="shared" ref="E7644:I7653" si="883">IF(YEAR($D7644)&lt;2016,VLOOKUP($A7644,LDB_alt,COLUMN()-1,FALSE),IFERROR(VLOOKUP($A7644,LDB_neu,COLUMN()-1,FALSE),""))</f>
        <v/>
      </c>
      <c r="F7644" s="34" t="str">
        <f t="shared" si="883"/>
        <v/>
      </c>
      <c r="G7644" s="34" t="str">
        <f t="shared" si="883"/>
        <v/>
      </c>
      <c r="H7644" s="34" t="str">
        <f t="shared" si="883"/>
        <v/>
      </c>
      <c r="I7644" s="34" t="str">
        <f t="shared" si="883"/>
        <v/>
      </c>
    </row>
    <row r="7645" spans="1:9">
      <c r="A7645" s="81">
        <f t="shared" si="880"/>
        <v>596204002024</v>
      </c>
      <c r="B7645">
        <v>5962040</v>
      </c>
      <c r="C7645" t="s">
        <v>1186</v>
      </c>
      <c r="D7645" s="1">
        <v>45657</v>
      </c>
      <c r="E7645" s="34" t="str">
        <f t="shared" si="883"/>
        <v/>
      </c>
      <c r="F7645" s="34" t="str">
        <f t="shared" si="883"/>
        <v/>
      </c>
      <c r="G7645" s="34" t="str">
        <f t="shared" si="883"/>
        <v/>
      </c>
      <c r="H7645" s="34" t="str">
        <f t="shared" si="883"/>
        <v/>
      </c>
      <c r="I7645" s="34" t="str">
        <f t="shared" si="883"/>
        <v/>
      </c>
    </row>
    <row r="7646" spans="1:9">
      <c r="A7646" s="81">
        <f t="shared" si="880"/>
        <v>596204002023</v>
      </c>
      <c r="B7646">
        <v>5962040</v>
      </c>
      <c r="C7646" t="s">
        <v>1186</v>
      </c>
      <c r="D7646" s="1">
        <v>45291</v>
      </c>
      <c r="E7646" s="34" t="str">
        <f t="shared" si="883"/>
        <v/>
      </c>
      <c r="F7646" s="34" t="str">
        <f t="shared" si="883"/>
        <v/>
      </c>
      <c r="G7646" s="34" t="str">
        <f t="shared" si="883"/>
        <v/>
      </c>
      <c r="H7646" s="34" t="str">
        <f t="shared" si="883"/>
        <v/>
      </c>
      <c r="I7646" s="34" t="str">
        <f t="shared" si="883"/>
        <v/>
      </c>
    </row>
    <row r="7647" spans="1:9">
      <c r="A7647" s="81">
        <f t="shared" si="880"/>
        <v>596204002022</v>
      </c>
      <c r="B7647">
        <v>5962040</v>
      </c>
      <c r="C7647" t="s">
        <v>1186</v>
      </c>
      <c r="D7647" s="1">
        <v>44926</v>
      </c>
      <c r="E7647" s="34" t="str">
        <f t="shared" si="883"/>
        <v/>
      </c>
      <c r="F7647" s="34" t="str">
        <f t="shared" si="883"/>
        <v/>
      </c>
      <c r="G7647" s="34" t="str">
        <f t="shared" si="883"/>
        <v/>
      </c>
      <c r="H7647" s="34" t="str">
        <f t="shared" si="883"/>
        <v/>
      </c>
      <c r="I7647" s="34" t="str">
        <f t="shared" si="883"/>
        <v/>
      </c>
    </row>
    <row r="7648" spans="1:9">
      <c r="A7648" s="81">
        <f t="shared" si="880"/>
        <v>596204002021</v>
      </c>
      <c r="B7648">
        <v>5962040</v>
      </c>
      <c r="C7648" t="s">
        <v>1186</v>
      </c>
      <c r="D7648" s="1">
        <v>44561</v>
      </c>
      <c r="E7648" s="34" t="str">
        <f t="shared" si="883"/>
        <v/>
      </c>
      <c r="F7648" s="34" t="str">
        <f t="shared" si="883"/>
        <v/>
      </c>
      <c r="G7648" s="34" t="str">
        <f t="shared" si="883"/>
        <v/>
      </c>
      <c r="H7648" s="34" t="str">
        <f t="shared" si="883"/>
        <v/>
      </c>
      <c r="I7648" s="34" t="str">
        <f t="shared" si="883"/>
        <v/>
      </c>
    </row>
    <row r="7649" spans="1:9">
      <c r="A7649" s="81">
        <f t="shared" si="880"/>
        <v>596204002020</v>
      </c>
      <c r="B7649">
        <v>5962040</v>
      </c>
      <c r="C7649" t="s">
        <v>1186</v>
      </c>
      <c r="D7649" s="1">
        <v>44196</v>
      </c>
      <c r="E7649" s="34" t="str">
        <f t="shared" si="883"/>
        <v/>
      </c>
      <c r="F7649" s="34" t="str">
        <f t="shared" si="883"/>
        <v/>
      </c>
      <c r="G7649" s="34" t="str">
        <f t="shared" si="883"/>
        <v/>
      </c>
      <c r="H7649" s="34" t="str">
        <f t="shared" si="883"/>
        <v/>
      </c>
      <c r="I7649" s="34" t="str">
        <f t="shared" si="883"/>
        <v/>
      </c>
    </row>
    <row r="7650" spans="1:9">
      <c r="A7650" s="81">
        <f t="shared" si="880"/>
        <v>596204002019</v>
      </c>
      <c r="B7650">
        <v>5962040</v>
      </c>
      <c r="C7650" t="s">
        <v>1186</v>
      </c>
      <c r="D7650" s="1">
        <v>43830</v>
      </c>
      <c r="E7650" s="34" t="str">
        <f t="shared" si="883"/>
        <v/>
      </c>
      <c r="F7650" s="34" t="str">
        <f t="shared" si="883"/>
        <v/>
      </c>
      <c r="G7650" s="34" t="str">
        <f t="shared" si="883"/>
        <v/>
      </c>
      <c r="H7650" s="34" t="str">
        <f t="shared" si="883"/>
        <v/>
      </c>
      <c r="I7650" s="34" t="str">
        <f t="shared" si="883"/>
        <v/>
      </c>
    </row>
    <row r="7651" spans="1:9">
      <c r="A7651" s="81">
        <f t="shared" si="880"/>
        <v>596204002018</v>
      </c>
      <c r="B7651">
        <v>5962040</v>
      </c>
      <c r="C7651" t="s">
        <v>1186</v>
      </c>
      <c r="D7651" s="1">
        <v>43465</v>
      </c>
      <c r="E7651" s="34">
        <f t="shared" si="883"/>
        <v>8610</v>
      </c>
      <c r="F7651" s="34">
        <f t="shared" si="883"/>
        <v>2068</v>
      </c>
      <c r="G7651" s="34">
        <f t="shared" si="883"/>
        <v>1472</v>
      </c>
      <c r="H7651" s="34">
        <f t="shared" si="883"/>
        <v>131</v>
      </c>
      <c r="I7651" s="34">
        <f t="shared" si="883"/>
        <v>465</v>
      </c>
    </row>
    <row r="7652" spans="1:9">
      <c r="A7652" s="81">
        <f t="shared" si="880"/>
        <v>596204002017</v>
      </c>
      <c r="B7652">
        <v>5962040</v>
      </c>
      <c r="C7652" t="s">
        <v>1186</v>
      </c>
      <c r="D7652" s="1">
        <v>43100</v>
      </c>
      <c r="E7652" s="34">
        <f t="shared" si="883"/>
        <v>8610</v>
      </c>
      <c r="F7652" s="34">
        <f t="shared" si="883"/>
        <v>2065</v>
      </c>
      <c r="G7652" s="34">
        <f t="shared" si="883"/>
        <v>1476</v>
      </c>
      <c r="H7652" s="34">
        <f t="shared" si="883"/>
        <v>123</v>
      </c>
      <c r="I7652" s="34">
        <f t="shared" si="883"/>
        <v>466</v>
      </c>
    </row>
    <row r="7653" spans="1:9">
      <c r="A7653" s="81">
        <f t="shared" si="880"/>
        <v>596204002016</v>
      </c>
      <c r="B7653">
        <v>5962040</v>
      </c>
      <c r="C7653" t="s">
        <v>1186</v>
      </c>
      <c r="D7653" s="1">
        <v>42735</v>
      </c>
      <c r="E7653" s="34">
        <f t="shared" si="883"/>
        <v>8610</v>
      </c>
      <c r="F7653" s="34">
        <f t="shared" si="883"/>
        <v>2060</v>
      </c>
      <c r="G7653" s="34">
        <f t="shared" si="883"/>
        <v>1484</v>
      </c>
      <c r="H7653" s="34">
        <f t="shared" si="883"/>
        <v>113</v>
      </c>
      <c r="I7653" s="34">
        <f t="shared" si="883"/>
        <v>463</v>
      </c>
    </row>
    <row r="7654" spans="1:9">
      <c r="A7654" s="81">
        <f t="shared" si="880"/>
        <v>596204002015</v>
      </c>
      <c r="B7654">
        <v>5962040</v>
      </c>
      <c r="C7654" t="s">
        <v>1186</v>
      </c>
      <c r="D7654" s="1">
        <v>42369</v>
      </c>
      <c r="E7654" s="34">
        <f t="shared" ref="E7654:I7663" si="884">IF(YEAR($D7654)&lt;2016,VLOOKUP($A7654,LDB_alt,COLUMN()-1,FALSE),IFERROR(VLOOKUP($A7654,LDB_neu,COLUMN()-1,FALSE),""))</f>
        <v>8609.57</v>
      </c>
      <c r="F7654" s="34">
        <f t="shared" si="884"/>
        <v>2046.25</v>
      </c>
      <c r="G7654" s="34">
        <f t="shared" si="884"/>
        <v>1490.88</v>
      </c>
      <c r="H7654" s="34">
        <f t="shared" si="884"/>
        <v>86.02</v>
      </c>
      <c r="I7654" s="34">
        <f t="shared" si="884"/>
        <v>469.35</v>
      </c>
    </row>
    <row r="7655" spans="1:9">
      <c r="A7655" s="81">
        <f t="shared" si="880"/>
        <v>596204002014</v>
      </c>
      <c r="B7655">
        <v>5962040</v>
      </c>
      <c r="C7655" t="s">
        <v>1186</v>
      </c>
      <c r="D7655" s="1">
        <v>42004</v>
      </c>
      <c r="E7655" s="34">
        <f t="shared" si="884"/>
        <v>8609.57</v>
      </c>
      <c r="F7655" s="34">
        <f t="shared" si="884"/>
        <v>2047.48</v>
      </c>
      <c r="G7655" s="34">
        <f t="shared" si="884"/>
        <v>1491.12</v>
      </c>
      <c r="H7655" s="34">
        <f t="shared" si="884"/>
        <v>96.76</v>
      </c>
      <c r="I7655" s="34">
        <f t="shared" si="884"/>
        <v>459.6</v>
      </c>
    </row>
    <row r="7656" spans="1:9">
      <c r="A7656" s="81">
        <f t="shared" si="880"/>
        <v>596204002013</v>
      </c>
      <c r="B7656">
        <v>5962040</v>
      </c>
      <c r="C7656" t="s">
        <v>1186</v>
      </c>
      <c r="D7656" s="1">
        <v>41639</v>
      </c>
      <c r="E7656" s="34">
        <f t="shared" si="884"/>
        <v>8609.57</v>
      </c>
      <c r="F7656" s="34">
        <f t="shared" si="884"/>
        <v>2044.78</v>
      </c>
      <c r="G7656" s="34">
        <f t="shared" si="884"/>
        <v>1490.45</v>
      </c>
      <c r="H7656" s="34">
        <f t="shared" si="884"/>
        <v>97.33</v>
      </c>
      <c r="I7656" s="34">
        <f t="shared" si="884"/>
        <v>457</v>
      </c>
    </row>
    <row r="7657" spans="1:9">
      <c r="A7657" s="81">
        <f t="shared" si="880"/>
        <v>596204002012</v>
      </c>
      <c r="B7657">
        <v>5962040</v>
      </c>
      <c r="C7657" t="s">
        <v>1186</v>
      </c>
      <c r="D7657" s="1">
        <v>41274</v>
      </c>
      <c r="E7657" s="34">
        <f t="shared" si="884"/>
        <v>8609.58</v>
      </c>
      <c r="F7657" s="34">
        <f t="shared" si="884"/>
        <v>2036.09</v>
      </c>
      <c r="G7657" s="34">
        <f t="shared" si="884"/>
        <v>1485</v>
      </c>
      <c r="H7657" s="34">
        <f t="shared" si="884"/>
        <v>98.5</v>
      </c>
      <c r="I7657" s="34">
        <f t="shared" si="884"/>
        <v>452.59</v>
      </c>
    </row>
    <row r="7658" spans="1:9">
      <c r="A7658" s="81">
        <f t="shared" si="880"/>
        <v>596204002011</v>
      </c>
      <c r="B7658">
        <v>5962040</v>
      </c>
      <c r="C7658" t="s">
        <v>1186</v>
      </c>
      <c r="D7658" s="1">
        <v>40908</v>
      </c>
      <c r="E7658" s="34">
        <f t="shared" si="884"/>
        <v>8605.65</v>
      </c>
      <c r="F7658" s="34">
        <f t="shared" si="884"/>
        <v>2025.46</v>
      </c>
      <c r="G7658" s="34">
        <f t="shared" si="884"/>
        <v>1474.09</v>
      </c>
      <c r="H7658" s="34">
        <f t="shared" si="884"/>
        <v>94.12</v>
      </c>
      <c r="I7658" s="34">
        <f t="shared" si="884"/>
        <v>457.25</v>
      </c>
    </row>
    <row r="7659" spans="1:9">
      <c r="A7659" s="81">
        <f t="shared" si="880"/>
        <v>596204002010</v>
      </c>
      <c r="B7659">
        <v>5962040</v>
      </c>
      <c r="C7659" t="s">
        <v>1186</v>
      </c>
      <c r="D7659" s="1">
        <v>40543</v>
      </c>
      <c r="E7659" s="34">
        <f t="shared" si="884"/>
        <v>8605.65</v>
      </c>
      <c r="F7659" s="34">
        <f t="shared" si="884"/>
        <v>2025.46</v>
      </c>
      <c r="G7659" s="34">
        <f t="shared" si="884"/>
        <v>1474.09</v>
      </c>
      <c r="H7659" s="34">
        <f t="shared" si="884"/>
        <v>94.12</v>
      </c>
      <c r="I7659" s="34">
        <f t="shared" si="884"/>
        <v>457.25</v>
      </c>
    </row>
    <row r="7660" spans="1:9">
      <c r="A7660" s="81">
        <f t="shared" si="880"/>
        <v>596204002009</v>
      </c>
      <c r="B7660">
        <v>5962040</v>
      </c>
      <c r="C7660" t="s">
        <v>1186</v>
      </c>
      <c r="D7660" s="1">
        <v>40178</v>
      </c>
      <c r="E7660" s="34">
        <f t="shared" si="884"/>
        <v>8605.65</v>
      </c>
      <c r="F7660" s="34">
        <f t="shared" si="884"/>
        <v>2020.6100000000001</v>
      </c>
      <c r="G7660" s="34">
        <f t="shared" si="884"/>
        <v>1471.97</v>
      </c>
      <c r="H7660" s="34">
        <f t="shared" si="884"/>
        <v>91.96</v>
      </c>
      <c r="I7660" s="34">
        <f t="shared" si="884"/>
        <v>456.68</v>
      </c>
    </row>
    <row r="7661" spans="1:9">
      <c r="A7661" s="81">
        <f t="shared" si="880"/>
        <v>596204002008</v>
      </c>
      <c r="B7661">
        <v>5962040</v>
      </c>
      <c r="C7661" t="s">
        <v>1186</v>
      </c>
      <c r="D7661" s="1">
        <v>39813</v>
      </c>
      <c r="E7661" s="34">
        <f t="shared" si="884"/>
        <v>8605.6</v>
      </c>
      <c r="F7661" s="34">
        <f t="shared" si="884"/>
        <v>2012.93</v>
      </c>
      <c r="G7661" s="34">
        <f t="shared" si="884"/>
        <v>1467.65</v>
      </c>
      <c r="H7661" s="34">
        <f t="shared" si="884"/>
        <v>89.77</v>
      </c>
      <c r="I7661" s="34">
        <f t="shared" si="884"/>
        <v>455.51</v>
      </c>
    </row>
    <row r="7662" spans="1:9">
      <c r="A7662" s="81">
        <f t="shared" si="880"/>
        <v>596204002007</v>
      </c>
      <c r="B7662">
        <v>5962040</v>
      </c>
      <c r="C7662" t="s">
        <v>1186</v>
      </c>
      <c r="D7662" s="1">
        <v>39447</v>
      </c>
      <c r="E7662" s="34">
        <f t="shared" si="884"/>
        <v>8606.09</v>
      </c>
      <c r="F7662" s="34">
        <f t="shared" si="884"/>
        <v>2010.32</v>
      </c>
      <c r="G7662" s="34">
        <f t="shared" si="884"/>
        <v>1465.55</v>
      </c>
      <c r="H7662" s="34">
        <f t="shared" si="884"/>
        <v>89.47</v>
      </c>
      <c r="I7662" s="34">
        <f t="shared" si="884"/>
        <v>455.3</v>
      </c>
    </row>
    <row r="7663" spans="1:9">
      <c r="A7663" s="81">
        <f t="shared" si="880"/>
        <v>596204002006</v>
      </c>
      <c r="B7663">
        <v>5962040</v>
      </c>
      <c r="C7663" t="s">
        <v>1186</v>
      </c>
      <c r="D7663" s="1">
        <v>39082</v>
      </c>
      <c r="E7663" s="34">
        <f t="shared" si="884"/>
        <v>8605.66</v>
      </c>
      <c r="F7663" s="34">
        <f t="shared" si="884"/>
        <v>1999.5400000000002</v>
      </c>
      <c r="G7663" s="34">
        <f t="shared" si="884"/>
        <v>1454.15</v>
      </c>
      <c r="H7663" s="34">
        <f t="shared" si="884"/>
        <v>90.39</v>
      </c>
      <c r="I7663" s="34">
        <f t="shared" si="884"/>
        <v>455</v>
      </c>
    </row>
    <row r="7664" spans="1:9">
      <c r="A7664" s="81">
        <f t="shared" si="880"/>
        <v>596204402025</v>
      </c>
      <c r="B7664">
        <v>5962044</v>
      </c>
      <c r="C7664" t="s">
        <v>572</v>
      </c>
      <c r="D7664" s="1">
        <v>46022</v>
      </c>
      <c r="E7664" s="34" t="str">
        <f t="shared" ref="E7664:I7673" si="885">IF(YEAR($D7664)&lt;2016,VLOOKUP($A7664,LDB_alt,COLUMN()-1,FALSE),IFERROR(VLOOKUP($A7664,LDB_neu,COLUMN()-1,FALSE),""))</f>
        <v/>
      </c>
      <c r="F7664" s="34" t="str">
        <f t="shared" si="885"/>
        <v/>
      </c>
      <c r="G7664" s="34" t="str">
        <f t="shared" si="885"/>
        <v/>
      </c>
      <c r="H7664" s="34" t="str">
        <f t="shared" si="885"/>
        <v/>
      </c>
      <c r="I7664" s="34" t="str">
        <f t="shared" si="885"/>
        <v/>
      </c>
    </row>
    <row r="7665" spans="1:9">
      <c r="A7665" s="81">
        <f t="shared" si="880"/>
        <v>596204402024</v>
      </c>
      <c r="B7665">
        <v>5962044</v>
      </c>
      <c r="C7665" t="s">
        <v>572</v>
      </c>
      <c r="D7665" s="1">
        <v>45657</v>
      </c>
      <c r="E7665" s="34" t="str">
        <f t="shared" si="885"/>
        <v/>
      </c>
      <c r="F7665" s="34" t="str">
        <f t="shared" si="885"/>
        <v/>
      </c>
      <c r="G7665" s="34" t="str">
        <f t="shared" si="885"/>
        <v/>
      </c>
      <c r="H7665" s="34" t="str">
        <f t="shared" si="885"/>
        <v/>
      </c>
      <c r="I7665" s="34" t="str">
        <f t="shared" si="885"/>
        <v/>
      </c>
    </row>
    <row r="7666" spans="1:9">
      <c r="A7666" s="81">
        <f t="shared" si="880"/>
        <v>596204402023</v>
      </c>
      <c r="B7666">
        <v>5962044</v>
      </c>
      <c r="C7666" t="s">
        <v>572</v>
      </c>
      <c r="D7666" s="1">
        <v>45291</v>
      </c>
      <c r="E7666" s="34" t="str">
        <f t="shared" si="885"/>
        <v/>
      </c>
      <c r="F7666" s="34" t="str">
        <f t="shared" si="885"/>
        <v/>
      </c>
      <c r="G7666" s="34" t="str">
        <f t="shared" si="885"/>
        <v/>
      </c>
      <c r="H7666" s="34" t="str">
        <f t="shared" si="885"/>
        <v/>
      </c>
      <c r="I7666" s="34" t="str">
        <f t="shared" si="885"/>
        <v/>
      </c>
    </row>
    <row r="7667" spans="1:9">
      <c r="A7667" s="81">
        <f t="shared" si="880"/>
        <v>596204402022</v>
      </c>
      <c r="B7667">
        <v>5962044</v>
      </c>
      <c r="C7667" t="s">
        <v>572</v>
      </c>
      <c r="D7667" s="1">
        <v>44926</v>
      </c>
      <c r="E7667" s="34" t="str">
        <f t="shared" si="885"/>
        <v/>
      </c>
      <c r="F7667" s="34" t="str">
        <f t="shared" si="885"/>
        <v/>
      </c>
      <c r="G7667" s="34" t="str">
        <f t="shared" si="885"/>
        <v/>
      </c>
      <c r="H7667" s="34" t="str">
        <f t="shared" si="885"/>
        <v/>
      </c>
      <c r="I7667" s="34" t="str">
        <f t="shared" si="885"/>
        <v/>
      </c>
    </row>
    <row r="7668" spans="1:9">
      <c r="A7668" s="81">
        <f t="shared" si="880"/>
        <v>596204402021</v>
      </c>
      <c r="B7668">
        <v>5962044</v>
      </c>
      <c r="C7668" t="s">
        <v>572</v>
      </c>
      <c r="D7668" s="1">
        <v>44561</v>
      </c>
      <c r="E7668" s="34" t="str">
        <f t="shared" si="885"/>
        <v/>
      </c>
      <c r="F7668" s="34" t="str">
        <f t="shared" si="885"/>
        <v/>
      </c>
      <c r="G7668" s="34" t="str">
        <f t="shared" si="885"/>
        <v/>
      </c>
      <c r="H7668" s="34" t="str">
        <f t="shared" si="885"/>
        <v/>
      </c>
      <c r="I7668" s="34" t="str">
        <f t="shared" si="885"/>
        <v/>
      </c>
    </row>
    <row r="7669" spans="1:9">
      <c r="A7669" s="81">
        <f t="shared" si="880"/>
        <v>596204402020</v>
      </c>
      <c r="B7669">
        <v>5962044</v>
      </c>
      <c r="C7669" t="s">
        <v>572</v>
      </c>
      <c r="D7669" s="1">
        <v>44196</v>
      </c>
      <c r="E7669" s="34" t="str">
        <f t="shared" si="885"/>
        <v/>
      </c>
      <c r="F7669" s="34" t="str">
        <f t="shared" si="885"/>
        <v/>
      </c>
      <c r="G7669" s="34" t="str">
        <f t="shared" si="885"/>
        <v/>
      </c>
      <c r="H7669" s="34" t="str">
        <f t="shared" si="885"/>
        <v/>
      </c>
      <c r="I7669" s="34" t="str">
        <f t="shared" si="885"/>
        <v/>
      </c>
    </row>
    <row r="7670" spans="1:9">
      <c r="A7670" s="81">
        <f t="shared" si="880"/>
        <v>596204402019</v>
      </c>
      <c r="B7670">
        <v>5962044</v>
      </c>
      <c r="C7670" t="s">
        <v>572</v>
      </c>
      <c r="D7670" s="1">
        <v>43830</v>
      </c>
      <c r="E7670" s="34" t="str">
        <f t="shared" si="885"/>
        <v/>
      </c>
      <c r="F7670" s="34" t="str">
        <f t="shared" si="885"/>
        <v/>
      </c>
      <c r="G7670" s="34" t="str">
        <f t="shared" si="885"/>
        <v/>
      </c>
      <c r="H7670" s="34" t="str">
        <f t="shared" si="885"/>
        <v/>
      </c>
      <c r="I7670" s="34" t="str">
        <f t="shared" si="885"/>
        <v/>
      </c>
    </row>
    <row r="7671" spans="1:9">
      <c r="A7671" s="81">
        <f t="shared" si="880"/>
        <v>596204402018</v>
      </c>
      <c r="B7671">
        <v>5962044</v>
      </c>
      <c r="C7671" t="s">
        <v>572</v>
      </c>
      <c r="D7671" s="1">
        <v>43465</v>
      </c>
      <c r="E7671" s="34">
        <f t="shared" si="885"/>
        <v>2903</v>
      </c>
      <c r="F7671" s="34">
        <f t="shared" si="885"/>
        <v>359</v>
      </c>
      <c r="G7671" s="34">
        <f t="shared" si="885"/>
        <v>206</v>
      </c>
      <c r="H7671" s="34">
        <f t="shared" si="885"/>
        <v>27</v>
      </c>
      <c r="I7671" s="34">
        <f t="shared" si="885"/>
        <v>126</v>
      </c>
    </row>
    <row r="7672" spans="1:9">
      <c r="A7672" s="81">
        <f t="shared" si="880"/>
        <v>596204402017</v>
      </c>
      <c r="B7672">
        <v>5962044</v>
      </c>
      <c r="C7672" t="s">
        <v>572</v>
      </c>
      <c r="D7672" s="1">
        <v>43100</v>
      </c>
      <c r="E7672" s="34">
        <f t="shared" si="885"/>
        <v>2903</v>
      </c>
      <c r="F7672" s="34">
        <f t="shared" si="885"/>
        <v>358</v>
      </c>
      <c r="G7672" s="34">
        <f t="shared" si="885"/>
        <v>205</v>
      </c>
      <c r="H7672" s="34">
        <f t="shared" si="885"/>
        <v>27</v>
      </c>
      <c r="I7672" s="34">
        <f t="shared" si="885"/>
        <v>126</v>
      </c>
    </row>
    <row r="7673" spans="1:9">
      <c r="A7673" s="81">
        <f t="shared" si="880"/>
        <v>596204402016</v>
      </c>
      <c r="B7673">
        <v>5962044</v>
      </c>
      <c r="C7673" t="s">
        <v>572</v>
      </c>
      <c r="D7673" s="1">
        <v>42735</v>
      </c>
      <c r="E7673" s="34">
        <f t="shared" si="885"/>
        <v>2903</v>
      </c>
      <c r="F7673" s="34">
        <f t="shared" si="885"/>
        <v>364</v>
      </c>
      <c r="G7673" s="34">
        <f t="shared" si="885"/>
        <v>204</v>
      </c>
      <c r="H7673" s="34">
        <f t="shared" si="885"/>
        <v>29</v>
      </c>
      <c r="I7673" s="34">
        <f t="shared" si="885"/>
        <v>131</v>
      </c>
    </row>
    <row r="7674" spans="1:9">
      <c r="A7674" s="81">
        <f t="shared" si="880"/>
        <v>596204402015</v>
      </c>
      <c r="B7674">
        <v>5962044</v>
      </c>
      <c r="C7674" t="s">
        <v>572</v>
      </c>
      <c r="D7674" s="1">
        <v>42369</v>
      </c>
      <c r="E7674" s="34">
        <f t="shared" ref="E7674:I7683" si="886">IF(YEAR($D7674)&lt;2016,VLOOKUP($A7674,LDB_alt,COLUMN()-1,FALSE),IFERROR(VLOOKUP($A7674,LDB_neu,COLUMN()-1,FALSE),""))</f>
        <v>2902.84</v>
      </c>
      <c r="F7674" s="34">
        <f t="shared" si="886"/>
        <v>361.94</v>
      </c>
      <c r="G7674" s="34">
        <f t="shared" si="886"/>
        <v>204.04</v>
      </c>
      <c r="H7674" s="34">
        <f t="shared" si="886"/>
        <v>25.59</v>
      </c>
      <c r="I7674" s="34">
        <f t="shared" si="886"/>
        <v>132.31</v>
      </c>
    </row>
    <row r="7675" spans="1:9">
      <c r="A7675" s="81">
        <f t="shared" si="880"/>
        <v>596204402014</v>
      </c>
      <c r="B7675">
        <v>5962044</v>
      </c>
      <c r="C7675" t="s">
        <v>572</v>
      </c>
      <c r="D7675" s="1">
        <v>42004</v>
      </c>
      <c r="E7675" s="34">
        <f t="shared" si="886"/>
        <v>2902.81</v>
      </c>
      <c r="F7675" s="34">
        <f t="shared" si="886"/>
        <v>362.32</v>
      </c>
      <c r="G7675" s="34">
        <f t="shared" si="886"/>
        <v>202.28</v>
      </c>
      <c r="H7675" s="34">
        <f t="shared" si="886"/>
        <v>27.61</v>
      </c>
      <c r="I7675" s="34">
        <f t="shared" si="886"/>
        <v>132.43</v>
      </c>
    </row>
    <row r="7676" spans="1:9">
      <c r="A7676" s="81">
        <f t="shared" si="880"/>
        <v>596204402013</v>
      </c>
      <c r="B7676">
        <v>5962044</v>
      </c>
      <c r="C7676" t="s">
        <v>572</v>
      </c>
      <c r="D7676" s="1">
        <v>41639</v>
      </c>
      <c r="E7676" s="34">
        <f t="shared" si="886"/>
        <v>2902.95</v>
      </c>
      <c r="F7676" s="34">
        <f t="shared" si="886"/>
        <v>361.1</v>
      </c>
      <c r="G7676" s="34">
        <f t="shared" si="886"/>
        <v>200.19</v>
      </c>
      <c r="H7676" s="34">
        <f t="shared" si="886"/>
        <v>28.02</v>
      </c>
      <c r="I7676" s="34">
        <f t="shared" si="886"/>
        <v>132.88999999999999</v>
      </c>
    </row>
    <row r="7677" spans="1:9">
      <c r="A7677" s="81">
        <f t="shared" si="880"/>
        <v>596204402012</v>
      </c>
      <c r="B7677">
        <v>5962044</v>
      </c>
      <c r="C7677" t="s">
        <v>572</v>
      </c>
      <c r="D7677" s="1">
        <v>41274</v>
      </c>
      <c r="E7677" s="34">
        <f t="shared" si="886"/>
        <v>2902.98</v>
      </c>
      <c r="F7677" s="34">
        <f t="shared" si="886"/>
        <v>360.96000000000004</v>
      </c>
      <c r="G7677" s="34">
        <f t="shared" si="886"/>
        <v>200.67</v>
      </c>
      <c r="H7677" s="34">
        <f t="shared" si="886"/>
        <v>27.77</v>
      </c>
      <c r="I7677" s="34">
        <f t="shared" si="886"/>
        <v>132.52000000000001</v>
      </c>
    </row>
    <row r="7678" spans="1:9">
      <c r="A7678" s="81">
        <f t="shared" si="880"/>
        <v>596204402011</v>
      </c>
      <c r="B7678">
        <v>5962044</v>
      </c>
      <c r="C7678" t="s">
        <v>572</v>
      </c>
      <c r="D7678" s="1">
        <v>40908</v>
      </c>
      <c r="E7678" s="34">
        <f t="shared" si="886"/>
        <v>2899.79</v>
      </c>
      <c r="F7678" s="34">
        <f t="shared" si="886"/>
        <v>341.66</v>
      </c>
      <c r="G7678" s="34">
        <f t="shared" si="886"/>
        <v>198.96</v>
      </c>
      <c r="H7678" s="34">
        <f t="shared" si="886"/>
        <v>25.09</v>
      </c>
      <c r="I7678" s="34">
        <f t="shared" si="886"/>
        <v>117.61</v>
      </c>
    </row>
    <row r="7679" spans="1:9">
      <c r="A7679" s="81">
        <f t="shared" si="880"/>
        <v>596204402010</v>
      </c>
      <c r="B7679">
        <v>5962044</v>
      </c>
      <c r="C7679" t="s">
        <v>572</v>
      </c>
      <c r="D7679" s="1">
        <v>40543</v>
      </c>
      <c r="E7679" s="34">
        <f t="shared" si="886"/>
        <v>2899.82</v>
      </c>
      <c r="F7679" s="34">
        <f t="shared" si="886"/>
        <v>341.17</v>
      </c>
      <c r="G7679" s="34">
        <f t="shared" si="886"/>
        <v>197.76</v>
      </c>
      <c r="H7679" s="34">
        <f t="shared" si="886"/>
        <v>25.02</v>
      </c>
      <c r="I7679" s="34">
        <f t="shared" si="886"/>
        <v>118.39</v>
      </c>
    </row>
    <row r="7680" spans="1:9">
      <c r="A7680" s="81">
        <f t="shared" si="880"/>
        <v>596204402009</v>
      </c>
      <c r="B7680">
        <v>5962044</v>
      </c>
      <c r="C7680" t="s">
        <v>572</v>
      </c>
      <c r="D7680" s="1">
        <v>40178</v>
      </c>
      <c r="E7680" s="34">
        <f t="shared" si="886"/>
        <v>2899.65</v>
      </c>
      <c r="F7680" s="34">
        <f t="shared" si="886"/>
        <v>340.3</v>
      </c>
      <c r="G7680" s="34">
        <f t="shared" si="886"/>
        <v>196.82</v>
      </c>
      <c r="H7680" s="34">
        <f t="shared" si="886"/>
        <v>25.02</v>
      </c>
      <c r="I7680" s="34">
        <f t="shared" si="886"/>
        <v>118.46</v>
      </c>
    </row>
    <row r="7681" spans="1:9">
      <c r="A7681" s="81">
        <f t="shared" si="880"/>
        <v>596204402008</v>
      </c>
      <c r="B7681">
        <v>5962044</v>
      </c>
      <c r="C7681" t="s">
        <v>572</v>
      </c>
      <c r="D7681" s="1">
        <v>39813</v>
      </c>
      <c r="E7681" s="34">
        <f t="shared" si="886"/>
        <v>2899.66</v>
      </c>
      <c r="F7681" s="34">
        <f t="shared" si="886"/>
        <v>339.38</v>
      </c>
      <c r="G7681" s="34">
        <f t="shared" si="886"/>
        <v>196.31</v>
      </c>
      <c r="H7681" s="34">
        <f t="shared" si="886"/>
        <v>24.66</v>
      </c>
      <c r="I7681" s="34">
        <f t="shared" si="886"/>
        <v>118.41</v>
      </c>
    </row>
    <row r="7682" spans="1:9">
      <c r="A7682" s="81">
        <f t="shared" si="880"/>
        <v>596204402007</v>
      </c>
      <c r="B7682">
        <v>5962044</v>
      </c>
      <c r="C7682" t="s">
        <v>572</v>
      </c>
      <c r="D7682" s="1">
        <v>39447</v>
      </c>
      <c r="E7682" s="34">
        <f t="shared" si="886"/>
        <v>2899.49</v>
      </c>
      <c r="F7682" s="34">
        <f t="shared" si="886"/>
        <v>332.09</v>
      </c>
      <c r="G7682" s="34">
        <f t="shared" si="886"/>
        <v>189.54</v>
      </c>
      <c r="H7682" s="34">
        <f t="shared" si="886"/>
        <v>24.47</v>
      </c>
      <c r="I7682" s="34">
        <f t="shared" si="886"/>
        <v>118.08</v>
      </c>
    </row>
    <row r="7683" spans="1:9">
      <c r="A7683" s="81">
        <f t="shared" si="880"/>
        <v>596204402006</v>
      </c>
      <c r="B7683">
        <v>5962044</v>
      </c>
      <c r="C7683" t="s">
        <v>572</v>
      </c>
      <c r="D7683" s="1">
        <v>39082</v>
      </c>
      <c r="E7683" s="34">
        <f t="shared" si="886"/>
        <v>2899.27</v>
      </c>
      <c r="F7683" s="34">
        <f t="shared" si="886"/>
        <v>330.84999999999997</v>
      </c>
      <c r="G7683" s="34">
        <f t="shared" si="886"/>
        <v>188.44</v>
      </c>
      <c r="H7683" s="34">
        <f t="shared" si="886"/>
        <v>24.45</v>
      </c>
      <c r="I7683" s="34">
        <f t="shared" si="886"/>
        <v>117.96</v>
      </c>
    </row>
    <row r="7684" spans="1:9">
      <c r="A7684" s="81">
        <f t="shared" si="880"/>
        <v>596204802025</v>
      </c>
      <c r="B7684">
        <v>5962048</v>
      </c>
      <c r="C7684" t="s">
        <v>1187</v>
      </c>
      <c r="D7684" s="1">
        <v>46022</v>
      </c>
      <c r="E7684" s="34" t="str">
        <f t="shared" ref="E7684:I7693" si="887">IF(YEAR($D7684)&lt;2016,VLOOKUP($A7684,LDB_alt,COLUMN()-1,FALSE),IFERROR(VLOOKUP($A7684,LDB_neu,COLUMN()-1,FALSE),""))</f>
        <v/>
      </c>
      <c r="F7684" s="34" t="str">
        <f t="shared" si="887"/>
        <v/>
      </c>
      <c r="G7684" s="34" t="str">
        <f t="shared" si="887"/>
        <v/>
      </c>
      <c r="H7684" s="34" t="str">
        <f t="shared" si="887"/>
        <v/>
      </c>
      <c r="I7684" s="34" t="str">
        <f t="shared" si="887"/>
        <v/>
      </c>
    </row>
    <row r="7685" spans="1:9">
      <c r="A7685" s="81">
        <f t="shared" ref="A7685:A7748" si="888">(LEFT(B7685&amp;"00000000",8)&amp;YEAR(D7685))+0</f>
        <v>596204802024</v>
      </c>
      <c r="B7685">
        <v>5962048</v>
      </c>
      <c r="C7685" t="s">
        <v>1187</v>
      </c>
      <c r="D7685" s="1">
        <v>45657</v>
      </c>
      <c r="E7685" s="34" t="str">
        <f t="shared" si="887"/>
        <v/>
      </c>
      <c r="F7685" s="34" t="str">
        <f t="shared" si="887"/>
        <v/>
      </c>
      <c r="G7685" s="34" t="str">
        <f t="shared" si="887"/>
        <v/>
      </c>
      <c r="H7685" s="34" t="str">
        <f t="shared" si="887"/>
        <v/>
      </c>
      <c r="I7685" s="34" t="str">
        <f t="shared" si="887"/>
        <v/>
      </c>
    </row>
    <row r="7686" spans="1:9">
      <c r="A7686" s="81">
        <f t="shared" si="888"/>
        <v>596204802023</v>
      </c>
      <c r="B7686">
        <v>5962048</v>
      </c>
      <c r="C7686" t="s">
        <v>1187</v>
      </c>
      <c r="D7686" s="1">
        <v>45291</v>
      </c>
      <c r="E7686" s="34" t="str">
        <f t="shared" si="887"/>
        <v/>
      </c>
      <c r="F7686" s="34" t="str">
        <f t="shared" si="887"/>
        <v/>
      </c>
      <c r="G7686" s="34" t="str">
        <f t="shared" si="887"/>
        <v/>
      </c>
      <c r="H7686" s="34" t="str">
        <f t="shared" si="887"/>
        <v/>
      </c>
      <c r="I7686" s="34" t="str">
        <f t="shared" si="887"/>
        <v/>
      </c>
    </row>
    <row r="7687" spans="1:9">
      <c r="A7687" s="81">
        <f t="shared" si="888"/>
        <v>596204802022</v>
      </c>
      <c r="B7687">
        <v>5962048</v>
      </c>
      <c r="C7687" t="s">
        <v>1187</v>
      </c>
      <c r="D7687" s="1">
        <v>44926</v>
      </c>
      <c r="E7687" s="34" t="str">
        <f t="shared" si="887"/>
        <v/>
      </c>
      <c r="F7687" s="34" t="str">
        <f t="shared" si="887"/>
        <v/>
      </c>
      <c r="G7687" s="34" t="str">
        <f t="shared" si="887"/>
        <v/>
      </c>
      <c r="H7687" s="34" t="str">
        <f t="shared" si="887"/>
        <v/>
      </c>
      <c r="I7687" s="34" t="str">
        <f t="shared" si="887"/>
        <v/>
      </c>
    </row>
    <row r="7688" spans="1:9">
      <c r="A7688" s="81">
        <f t="shared" si="888"/>
        <v>596204802021</v>
      </c>
      <c r="B7688">
        <v>5962048</v>
      </c>
      <c r="C7688" t="s">
        <v>1187</v>
      </c>
      <c r="D7688" s="1">
        <v>44561</v>
      </c>
      <c r="E7688" s="34" t="str">
        <f t="shared" si="887"/>
        <v/>
      </c>
      <c r="F7688" s="34" t="str">
        <f t="shared" si="887"/>
        <v/>
      </c>
      <c r="G7688" s="34" t="str">
        <f t="shared" si="887"/>
        <v/>
      </c>
      <c r="H7688" s="34" t="str">
        <f t="shared" si="887"/>
        <v/>
      </c>
      <c r="I7688" s="34" t="str">
        <f t="shared" si="887"/>
        <v/>
      </c>
    </row>
    <row r="7689" spans="1:9">
      <c r="A7689" s="81">
        <f t="shared" si="888"/>
        <v>596204802020</v>
      </c>
      <c r="B7689">
        <v>5962048</v>
      </c>
      <c r="C7689" t="s">
        <v>1187</v>
      </c>
      <c r="D7689" s="1">
        <v>44196</v>
      </c>
      <c r="E7689" s="34" t="str">
        <f t="shared" si="887"/>
        <v/>
      </c>
      <c r="F7689" s="34" t="str">
        <f t="shared" si="887"/>
        <v/>
      </c>
      <c r="G7689" s="34" t="str">
        <f t="shared" si="887"/>
        <v/>
      </c>
      <c r="H7689" s="34" t="str">
        <f t="shared" si="887"/>
        <v/>
      </c>
      <c r="I7689" s="34" t="str">
        <f t="shared" si="887"/>
        <v/>
      </c>
    </row>
    <row r="7690" spans="1:9">
      <c r="A7690" s="81">
        <f t="shared" si="888"/>
        <v>596204802019</v>
      </c>
      <c r="B7690">
        <v>5962048</v>
      </c>
      <c r="C7690" t="s">
        <v>1187</v>
      </c>
      <c r="D7690" s="1">
        <v>43830</v>
      </c>
      <c r="E7690" s="34" t="str">
        <f t="shared" si="887"/>
        <v/>
      </c>
      <c r="F7690" s="34" t="str">
        <f t="shared" si="887"/>
        <v/>
      </c>
      <c r="G7690" s="34" t="str">
        <f t="shared" si="887"/>
        <v/>
      </c>
      <c r="H7690" s="34" t="str">
        <f t="shared" si="887"/>
        <v/>
      </c>
      <c r="I7690" s="34" t="str">
        <f t="shared" si="887"/>
        <v/>
      </c>
    </row>
    <row r="7691" spans="1:9">
      <c r="A7691" s="81">
        <f t="shared" si="888"/>
        <v>596204802018</v>
      </c>
      <c r="B7691">
        <v>5962048</v>
      </c>
      <c r="C7691" t="s">
        <v>1187</v>
      </c>
      <c r="D7691" s="1">
        <v>43465</v>
      </c>
      <c r="E7691" s="34">
        <f t="shared" si="887"/>
        <v>5410</v>
      </c>
      <c r="F7691" s="34">
        <f t="shared" si="887"/>
        <v>668</v>
      </c>
      <c r="G7691" s="34">
        <f t="shared" si="887"/>
        <v>388</v>
      </c>
      <c r="H7691" s="34">
        <f t="shared" si="887"/>
        <v>29</v>
      </c>
      <c r="I7691" s="34">
        <f t="shared" si="887"/>
        <v>251</v>
      </c>
    </row>
    <row r="7692" spans="1:9">
      <c r="A7692" s="81">
        <f t="shared" si="888"/>
        <v>596204802017</v>
      </c>
      <c r="B7692">
        <v>5962048</v>
      </c>
      <c r="C7692" t="s">
        <v>1187</v>
      </c>
      <c r="D7692" s="1">
        <v>43100</v>
      </c>
      <c r="E7692" s="34">
        <f t="shared" si="887"/>
        <v>5410</v>
      </c>
      <c r="F7692" s="34">
        <f t="shared" si="887"/>
        <v>664</v>
      </c>
      <c r="G7692" s="34">
        <f t="shared" si="887"/>
        <v>387</v>
      </c>
      <c r="H7692" s="34">
        <f t="shared" si="887"/>
        <v>28</v>
      </c>
      <c r="I7692" s="34">
        <f t="shared" si="887"/>
        <v>249</v>
      </c>
    </row>
    <row r="7693" spans="1:9">
      <c r="A7693" s="81">
        <f t="shared" si="888"/>
        <v>596204802016</v>
      </c>
      <c r="B7693">
        <v>5962048</v>
      </c>
      <c r="C7693" t="s">
        <v>1187</v>
      </c>
      <c r="D7693" s="1">
        <v>42735</v>
      </c>
      <c r="E7693" s="34">
        <f t="shared" si="887"/>
        <v>5410</v>
      </c>
      <c r="F7693" s="34">
        <f t="shared" si="887"/>
        <v>660</v>
      </c>
      <c r="G7693" s="34">
        <f t="shared" si="887"/>
        <v>387</v>
      </c>
      <c r="H7693" s="34">
        <f t="shared" si="887"/>
        <v>27</v>
      </c>
      <c r="I7693" s="34">
        <f t="shared" si="887"/>
        <v>246</v>
      </c>
    </row>
    <row r="7694" spans="1:9">
      <c r="A7694" s="81">
        <f t="shared" si="888"/>
        <v>596204802015</v>
      </c>
      <c r="B7694">
        <v>5962048</v>
      </c>
      <c r="C7694" t="s">
        <v>1187</v>
      </c>
      <c r="D7694" s="1">
        <v>42369</v>
      </c>
      <c r="E7694" s="34">
        <f t="shared" ref="E7694:I7703" si="889">IF(YEAR($D7694)&lt;2016,VLOOKUP($A7694,LDB_alt,COLUMN()-1,FALSE),IFERROR(VLOOKUP($A7694,LDB_neu,COLUMN()-1,FALSE),""))</f>
        <v>5410.09</v>
      </c>
      <c r="F7694" s="34">
        <f t="shared" si="889"/>
        <v>659.56</v>
      </c>
      <c r="G7694" s="34">
        <f t="shared" si="889"/>
        <v>393.78</v>
      </c>
      <c r="H7694" s="34">
        <f t="shared" si="889"/>
        <v>19.440000000000001</v>
      </c>
      <c r="I7694" s="34">
        <f t="shared" si="889"/>
        <v>246.34</v>
      </c>
    </row>
    <row r="7695" spans="1:9">
      <c r="A7695" s="81">
        <f t="shared" si="888"/>
        <v>596204802014</v>
      </c>
      <c r="B7695">
        <v>5962048</v>
      </c>
      <c r="C7695" t="s">
        <v>1187</v>
      </c>
      <c r="D7695" s="1">
        <v>42004</v>
      </c>
      <c r="E7695" s="34">
        <f t="shared" si="889"/>
        <v>5410.01</v>
      </c>
      <c r="F7695" s="34">
        <f t="shared" si="889"/>
        <v>657.24</v>
      </c>
      <c r="G7695" s="34">
        <f t="shared" si="889"/>
        <v>391.34</v>
      </c>
      <c r="H7695" s="34">
        <f t="shared" si="889"/>
        <v>19.43</v>
      </c>
      <c r="I7695" s="34">
        <f t="shared" si="889"/>
        <v>246.47</v>
      </c>
    </row>
    <row r="7696" spans="1:9">
      <c r="A7696" s="81">
        <f t="shared" si="888"/>
        <v>596204802013</v>
      </c>
      <c r="B7696">
        <v>5962048</v>
      </c>
      <c r="C7696" t="s">
        <v>1187</v>
      </c>
      <c r="D7696" s="1">
        <v>41639</v>
      </c>
      <c r="E7696" s="34">
        <f t="shared" si="889"/>
        <v>5410.01</v>
      </c>
      <c r="F7696" s="34">
        <f t="shared" si="889"/>
        <v>655.67</v>
      </c>
      <c r="G7696" s="34">
        <f t="shared" si="889"/>
        <v>390.84</v>
      </c>
      <c r="H7696" s="34">
        <f t="shared" si="889"/>
        <v>19.32</v>
      </c>
      <c r="I7696" s="34">
        <f t="shared" si="889"/>
        <v>245.51</v>
      </c>
    </row>
    <row r="7697" spans="1:9">
      <c r="A7697" s="81">
        <f t="shared" si="888"/>
        <v>596204802012</v>
      </c>
      <c r="B7697">
        <v>5962048</v>
      </c>
      <c r="C7697" t="s">
        <v>1187</v>
      </c>
      <c r="D7697" s="1">
        <v>41274</v>
      </c>
      <c r="E7697" s="34">
        <f t="shared" si="889"/>
        <v>5410.01</v>
      </c>
      <c r="F7697" s="34">
        <f t="shared" si="889"/>
        <v>654.75</v>
      </c>
      <c r="G7697" s="34">
        <f t="shared" si="889"/>
        <v>390.71</v>
      </c>
      <c r="H7697" s="34">
        <f t="shared" si="889"/>
        <v>19.3</v>
      </c>
      <c r="I7697" s="34">
        <f t="shared" si="889"/>
        <v>244.74</v>
      </c>
    </row>
    <row r="7698" spans="1:9">
      <c r="A7698" s="81">
        <f t="shared" si="888"/>
        <v>596204802011</v>
      </c>
      <c r="B7698">
        <v>5962048</v>
      </c>
      <c r="C7698" t="s">
        <v>1187</v>
      </c>
      <c r="D7698" s="1">
        <v>40908</v>
      </c>
      <c r="E7698" s="34">
        <f t="shared" si="889"/>
        <v>5411.28</v>
      </c>
      <c r="F7698" s="34">
        <f t="shared" si="889"/>
        <v>652.22</v>
      </c>
      <c r="G7698" s="34">
        <f t="shared" si="889"/>
        <v>386.78</v>
      </c>
      <c r="H7698" s="34">
        <f t="shared" si="889"/>
        <v>20.239999999999998</v>
      </c>
      <c r="I7698" s="34">
        <f t="shared" si="889"/>
        <v>245.2</v>
      </c>
    </row>
    <row r="7699" spans="1:9">
      <c r="A7699" s="81">
        <f t="shared" si="888"/>
        <v>596204802010</v>
      </c>
      <c r="B7699">
        <v>5962048</v>
      </c>
      <c r="C7699" t="s">
        <v>1187</v>
      </c>
      <c r="D7699" s="1">
        <v>40543</v>
      </c>
      <c r="E7699" s="34">
        <f t="shared" si="889"/>
        <v>5411.28</v>
      </c>
      <c r="F7699" s="34">
        <f t="shared" si="889"/>
        <v>651.63</v>
      </c>
      <c r="G7699" s="34">
        <f t="shared" si="889"/>
        <v>386.91</v>
      </c>
      <c r="H7699" s="34">
        <f t="shared" si="889"/>
        <v>19.62</v>
      </c>
      <c r="I7699" s="34">
        <f t="shared" si="889"/>
        <v>245.1</v>
      </c>
    </row>
    <row r="7700" spans="1:9">
      <c r="A7700" s="81">
        <f t="shared" si="888"/>
        <v>596204802009</v>
      </c>
      <c r="B7700">
        <v>5962048</v>
      </c>
      <c r="C7700" t="s">
        <v>1187</v>
      </c>
      <c r="D7700" s="1">
        <v>40178</v>
      </c>
      <c r="E7700" s="34">
        <f t="shared" si="889"/>
        <v>5411.27</v>
      </c>
      <c r="F7700" s="34">
        <f t="shared" si="889"/>
        <v>649.51</v>
      </c>
      <c r="G7700" s="34">
        <f t="shared" si="889"/>
        <v>384.07</v>
      </c>
      <c r="H7700" s="34">
        <f t="shared" si="889"/>
        <v>19.73</v>
      </c>
      <c r="I7700" s="34">
        <f t="shared" si="889"/>
        <v>245.71</v>
      </c>
    </row>
    <row r="7701" spans="1:9">
      <c r="A7701" s="81">
        <f t="shared" si="888"/>
        <v>596204802008</v>
      </c>
      <c r="B7701">
        <v>5962048</v>
      </c>
      <c r="C7701" t="s">
        <v>1187</v>
      </c>
      <c r="D7701" s="1">
        <v>39813</v>
      </c>
      <c r="E7701" s="34">
        <f t="shared" si="889"/>
        <v>5411.27</v>
      </c>
      <c r="F7701" s="34">
        <f t="shared" si="889"/>
        <v>648.51</v>
      </c>
      <c r="G7701" s="34">
        <f t="shared" si="889"/>
        <v>383.3</v>
      </c>
      <c r="H7701" s="34">
        <f t="shared" si="889"/>
        <v>19.8</v>
      </c>
      <c r="I7701" s="34">
        <f t="shared" si="889"/>
        <v>245.41</v>
      </c>
    </row>
    <row r="7702" spans="1:9">
      <c r="A7702" s="81">
        <f t="shared" si="888"/>
        <v>596204802007</v>
      </c>
      <c r="B7702">
        <v>5962048</v>
      </c>
      <c r="C7702" t="s">
        <v>1187</v>
      </c>
      <c r="D7702" s="1">
        <v>39447</v>
      </c>
      <c r="E7702" s="34">
        <f t="shared" si="889"/>
        <v>5411.31</v>
      </c>
      <c r="F7702" s="34">
        <f t="shared" si="889"/>
        <v>647.18999999999994</v>
      </c>
      <c r="G7702" s="34">
        <f t="shared" si="889"/>
        <v>382.39</v>
      </c>
      <c r="H7702" s="34">
        <f t="shared" si="889"/>
        <v>19.46</v>
      </c>
      <c r="I7702" s="34">
        <f t="shared" si="889"/>
        <v>245.34</v>
      </c>
    </row>
    <row r="7703" spans="1:9">
      <c r="A7703" s="81">
        <f t="shared" si="888"/>
        <v>596204802006</v>
      </c>
      <c r="B7703">
        <v>5962048</v>
      </c>
      <c r="C7703" t="s">
        <v>1187</v>
      </c>
      <c r="D7703" s="1">
        <v>39082</v>
      </c>
      <c r="E7703" s="34">
        <f t="shared" si="889"/>
        <v>5411.31</v>
      </c>
      <c r="F7703" s="34">
        <f t="shared" si="889"/>
        <v>647.28</v>
      </c>
      <c r="G7703" s="34">
        <f t="shared" si="889"/>
        <v>382.67</v>
      </c>
      <c r="H7703" s="34">
        <f t="shared" si="889"/>
        <v>19.36</v>
      </c>
      <c r="I7703" s="34">
        <f t="shared" si="889"/>
        <v>245.25</v>
      </c>
    </row>
    <row r="7704" spans="1:9">
      <c r="A7704" s="81">
        <f t="shared" si="888"/>
        <v>596205202025</v>
      </c>
      <c r="B7704">
        <v>5962052</v>
      </c>
      <c r="C7704" t="s">
        <v>1188</v>
      </c>
      <c r="D7704" s="1">
        <v>46022</v>
      </c>
      <c r="E7704" s="34" t="str">
        <f t="shared" ref="E7704:I7713" si="890">IF(YEAR($D7704)&lt;2016,VLOOKUP($A7704,LDB_alt,COLUMN()-1,FALSE),IFERROR(VLOOKUP($A7704,LDB_neu,COLUMN()-1,FALSE),""))</f>
        <v/>
      </c>
      <c r="F7704" s="34" t="str">
        <f t="shared" si="890"/>
        <v/>
      </c>
      <c r="G7704" s="34" t="str">
        <f t="shared" si="890"/>
        <v/>
      </c>
      <c r="H7704" s="34" t="str">
        <f t="shared" si="890"/>
        <v/>
      </c>
      <c r="I7704" s="34" t="str">
        <f t="shared" si="890"/>
        <v/>
      </c>
    </row>
    <row r="7705" spans="1:9">
      <c r="A7705" s="81">
        <f t="shared" si="888"/>
        <v>596205202024</v>
      </c>
      <c r="B7705">
        <v>5962052</v>
      </c>
      <c r="C7705" t="s">
        <v>1188</v>
      </c>
      <c r="D7705" s="1">
        <v>45657</v>
      </c>
      <c r="E7705" s="34" t="str">
        <f t="shared" si="890"/>
        <v/>
      </c>
      <c r="F7705" s="34" t="str">
        <f t="shared" si="890"/>
        <v/>
      </c>
      <c r="G7705" s="34" t="str">
        <f t="shared" si="890"/>
        <v/>
      </c>
      <c r="H7705" s="34" t="str">
        <f t="shared" si="890"/>
        <v/>
      </c>
      <c r="I7705" s="34" t="str">
        <f t="shared" si="890"/>
        <v/>
      </c>
    </row>
    <row r="7706" spans="1:9">
      <c r="A7706" s="81">
        <f t="shared" si="888"/>
        <v>596205202023</v>
      </c>
      <c r="B7706">
        <v>5962052</v>
      </c>
      <c r="C7706" t="s">
        <v>1188</v>
      </c>
      <c r="D7706" s="1">
        <v>45291</v>
      </c>
      <c r="E7706" s="34" t="str">
        <f t="shared" si="890"/>
        <v/>
      </c>
      <c r="F7706" s="34" t="str">
        <f t="shared" si="890"/>
        <v/>
      </c>
      <c r="G7706" s="34" t="str">
        <f t="shared" si="890"/>
        <v/>
      </c>
      <c r="H7706" s="34" t="str">
        <f t="shared" si="890"/>
        <v/>
      </c>
      <c r="I7706" s="34" t="str">
        <f t="shared" si="890"/>
        <v/>
      </c>
    </row>
    <row r="7707" spans="1:9">
      <c r="A7707" s="81">
        <f t="shared" si="888"/>
        <v>596205202022</v>
      </c>
      <c r="B7707">
        <v>5962052</v>
      </c>
      <c r="C7707" t="s">
        <v>1188</v>
      </c>
      <c r="D7707" s="1">
        <v>44926</v>
      </c>
      <c r="E7707" s="34" t="str">
        <f t="shared" si="890"/>
        <v/>
      </c>
      <c r="F7707" s="34" t="str">
        <f t="shared" si="890"/>
        <v/>
      </c>
      <c r="G7707" s="34" t="str">
        <f t="shared" si="890"/>
        <v/>
      </c>
      <c r="H7707" s="34" t="str">
        <f t="shared" si="890"/>
        <v/>
      </c>
      <c r="I7707" s="34" t="str">
        <f t="shared" si="890"/>
        <v/>
      </c>
    </row>
    <row r="7708" spans="1:9">
      <c r="A7708" s="81">
        <f t="shared" si="888"/>
        <v>596205202021</v>
      </c>
      <c r="B7708">
        <v>5962052</v>
      </c>
      <c r="C7708" t="s">
        <v>1188</v>
      </c>
      <c r="D7708" s="1">
        <v>44561</v>
      </c>
      <c r="E7708" s="34" t="str">
        <f t="shared" si="890"/>
        <v/>
      </c>
      <c r="F7708" s="34" t="str">
        <f t="shared" si="890"/>
        <v/>
      </c>
      <c r="G7708" s="34" t="str">
        <f t="shared" si="890"/>
        <v/>
      </c>
      <c r="H7708" s="34" t="str">
        <f t="shared" si="890"/>
        <v/>
      </c>
      <c r="I7708" s="34" t="str">
        <f t="shared" si="890"/>
        <v/>
      </c>
    </row>
    <row r="7709" spans="1:9">
      <c r="A7709" s="81">
        <f t="shared" si="888"/>
        <v>596205202020</v>
      </c>
      <c r="B7709">
        <v>5962052</v>
      </c>
      <c r="C7709" t="s">
        <v>1188</v>
      </c>
      <c r="D7709" s="1">
        <v>44196</v>
      </c>
      <c r="E7709" s="34" t="str">
        <f t="shared" si="890"/>
        <v/>
      </c>
      <c r="F7709" s="34" t="str">
        <f t="shared" si="890"/>
        <v/>
      </c>
      <c r="G7709" s="34" t="str">
        <f t="shared" si="890"/>
        <v/>
      </c>
      <c r="H7709" s="34" t="str">
        <f t="shared" si="890"/>
        <v/>
      </c>
      <c r="I7709" s="34" t="str">
        <f t="shared" si="890"/>
        <v/>
      </c>
    </row>
    <row r="7710" spans="1:9">
      <c r="A7710" s="81">
        <f t="shared" si="888"/>
        <v>596205202019</v>
      </c>
      <c r="B7710">
        <v>5962052</v>
      </c>
      <c r="C7710" t="s">
        <v>1188</v>
      </c>
      <c r="D7710" s="1">
        <v>43830</v>
      </c>
      <c r="E7710" s="34" t="str">
        <f t="shared" si="890"/>
        <v/>
      </c>
      <c r="F7710" s="34" t="str">
        <f t="shared" si="890"/>
        <v/>
      </c>
      <c r="G7710" s="34" t="str">
        <f t="shared" si="890"/>
        <v/>
      </c>
      <c r="H7710" s="34" t="str">
        <f t="shared" si="890"/>
        <v/>
      </c>
      <c r="I7710" s="34" t="str">
        <f t="shared" si="890"/>
        <v/>
      </c>
    </row>
    <row r="7711" spans="1:9">
      <c r="A7711" s="81">
        <f t="shared" si="888"/>
        <v>596205202018</v>
      </c>
      <c r="B7711">
        <v>5962052</v>
      </c>
      <c r="C7711" t="s">
        <v>1188</v>
      </c>
      <c r="D7711" s="1">
        <v>43465</v>
      </c>
      <c r="E7711" s="34">
        <f t="shared" si="890"/>
        <v>9675</v>
      </c>
      <c r="F7711" s="34">
        <f t="shared" si="890"/>
        <v>1298</v>
      </c>
      <c r="G7711" s="34">
        <f t="shared" si="890"/>
        <v>836</v>
      </c>
      <c r="H7711" s="34">
        <f t="shared" si="890"/>
        <v>57</v>
      </c>
      <c r="I7711" s="34">
        <f t="shared" si="890"/>
        <v>405</v>
      </c>
    </row>
    <row r="7712" spans="1:9">
      <c r="A7712" s="81">
        <f t="shared" si="888"/>
        <v>596205202017</v>
      </c>
      <c r="B7712">
        <v>5962052</v>
      </c>
      <c r="C7712" t="s">
        <v>1188</v>
      </c>
      <c r="D7712" s="1">
        <v>43100</v>
      </c>
      <c r="E7712" s="34">
        <f t="shared" si="890"/>
        <v>9675</v>
      </c>
      <c r="F7712" s="34">
        <f t="shared" si="890"/>
        <v>1298</v>
      </c>
      <c r="G7712" s="34">
        <f t="shared" si="890"/>
        <v>842</v>
      </c>
      <c r="H7712" s="34">
        <f t="shared" si="890"/>
        <v>55</v>
      </c>
      <c r="I7712" s="34">
        <f t="shared" si="890"/>
        <v>401</v>
      </c>
    </row>
    <row r="7713" spans="1:9">
      <c r="A7713" s="81">
        <f t="shared" si="888"/>
        <v>596205202016</v>
      </c>
      <c r="B7713">
        <v>5962052</v>
      </c>
      <c r="C7713" t="s">
        <v>1188</v>
      </c>
      <c r="D7713" s="1">
        <v>42735</v>
      </c>
      <c r="E7713" s="34">
        <f t="shared" si="890"/>
        <v>9676</v>
      </c>
      <c r="F7713" s="34">
        <f t="shared" si="890"/>
        <v>1294</v>
      </c>
      <c r="G7713" s="34">
        <f t="shared" si="890"/>
        <v>840</v>
      </c>
      <c r="H7713" s="34">
        <f t="shared" si="890"/>
        <v>54</v>
      </c>
      <c r="I7713" s="34">
        <f t="shared" si="890"/>
        <v>400</v>
      </c>
    </row>
    <row r="7714" spans="1:9">
      <c r="A7714" s="81">
        <f t="shared" si="888"/>
        <v>596205202015</v>
      </c>
      <c r="B7714">
        <v>5962052</v>
      </c>
      <c r="C7714" t="s">
        <v>1188</v>
      </c>
      <c r="D7714" s="1">
        <v>42369</v>
      </c>
      <c r="E7714" s="34">
        <f t="shared" ref="E7714:I7723" si="891">IF(YEAR($D7714)&lt;2016,VLOOKUP($A7714,LDB_alt,COLUMN()-1,FALSE),IFERROR(VLOOKUP($A7714,LDB_neu,COLUMN()-1,FALSE),""))</f>
        <v>9675.49</v>
      </c>
      <c r="F7714" s="34">
        <f t="shared" si="891"/>
        <v>1295.74</v>
      </c>
      <c r="G7714" s="34">
        <f t="shared" si="891"/>
        <v>850.6</v>
      </c>
      <c r="H7714" s="34">
        <f t="shared" si="891"/>
        <v>40.36</v>
      </c>
      <c r="I7714" s="34">
        <f t="shared" si="891"/>
        <v>404.78</v>
      </c>
    </row>
    <row r="7715" spans="1:9">
      <c r="A7715" s="81">
        <f t="shared" si="888"/>
        <v>596205202014</v>
      </c>
      <c r="B7715">
        <v>5962052</v>
      </c>
      <c r="C7715" t="s">
        <v>1188</v>
      </c>
      <c r="D7715" s="1">
        <v>42004</v>
      </c>
      <c r="E7715" s="34">
        <f t="shared" si="891"/>
        <v>9675.49</v>
      </c>
      <c r="F7715" s="34">
        <f t="shared" si="891"/>
        <v>1291.67</v>
      </c>
      <c r="G7715" s="34">
        <f t="shared" si="891"/>
        <v>848.84</v>
      </c>
      <c r="H7715" s="34">
        <f t="shared" si="891"/>
        <v>40.35</v>
      </c>
      <c r="I7715" s="34">
        <f t="shared" si="891"/>
        <v>402.48</v>
      </c>
    </row>
    <row r="7716" spans="1:9">
      <c r="A7716" s="81">
        <f t="shared" si="888"/>
        <v>596205202013</v>
      </c>
      <c r="B7716">
        <v>5962052</v>
      </c>
      <c r="C7716" t="s">
        <v>1188</v>
      </c>
      <c r="D7716" s="1">
        <v>41639</v>
      </c>
      <c r="E7716" s="34">
        <f t="shared" si="891"/>
        <v>9675.5499999999993</v>
      </c>
      <c r="F7716" s="34">
        <f t="shared" si="891"/>
        <v>1289.0700000000002</v>
      </c>
      <c r="G7716" s="34">
        <f t="shared" si="891"/>
        <v>847.33</v>
      </c>
      <c r="H7716" s="34">
        <f t="shared" si="891"/>
        <v>40.32</v>
      </c>
      <c r="I7716" s="34">
        <f t="shared" si="891"/>
        <v>401.42</v>
      </c>
    </row>
    <row r="7717" spans="1:9">
      <c r="A7717" s="81">
        <f t="shared" si="888"/>
        <v>596205202012</v>
      </c>
      <c r="B7717">
        <v>5962052</v>
      </c>
      <c r="C7717" t="s">
        <v>1188</v>
      </c>
      <c r="D7717" s="1">
        <v>41274</v>
      </c>
      <c r="E7717" s="34">
        <f t="shared" si="891"/>
        <v>9676.26</v>
      </c>
      <c r="F7717" s="34">
        <f t="shared" si="891"/>
        <v>1286.27</v>
      </c>
      <c r="G7717" s="34">
        <f t="shared" si="891"/>
        <v>848.93</v>
      </c>
      <c r="H7717" s="34">
        <f t="shared" si="891"/>
        <v>38.53</v>
      </c>
      <c r="I7717" s="34">
        <f t="shared" si="891"/>
        <v>398.81</v>
      </c>
    </row>
    <row r="7718" spans="1:9">
      <c r="A7718" s="81">
        <f t="shared" si="888"/>
        <v>596205202011</v>
      </c>
      <c r="B7718">
        <v>5962052</v>
      </c>
      <c r="C7718" t="s">
        <v>1188</v>
      </c>
      <c r="D7718" s="1">
        <v>40908</v>
      </c>
      <c r="E7718" s="34">
        <f t="shared" si="891"/>
        <v>9631.35</v>
      </c>
      <c r="F7718" s="34">
        <f t="shared" si="891"/>
        <v>1275.08</v>
      </c>
      <c r="G7718" s="34">
        <f t="shared" si="891"/>
        <v>841.21</v>
      </c>
      <c r="H7718" s="34">
        <f t="shared" si="891"/>
        <v>38.020000000000003</v>
      </c>
      <c r="I7718" s="34">
        <f t="shared" si="891"/>
        <v>395.85</v>
      </c>
    </row>
    <row r="7719" spans="1:9">
      <c r="A7719" s="81">
        <f t="shared" si="888"/>
        <v>596205202010</v>
      </c>
      <c r="B7719">
        <v>5962052</v>
      </c>
      <c r="C7719" t="s">
        <v>1188</v>
      </c>
      <c r="D7719" s="1">
        <v>40543</v>
      </c>
      <c r="E7719" s="34">
        <f t="shared" si="891"/>
        <v>9630.35</v>
      </c>
      <c r="F7719" s="34">
        <f t="shared" si="891"/>
        <v>1273.08</v>
      </c>
      <c r="G7719" s="34">
        <f t="shared" si="891"/>
        <v>841.87</v>
      </c>
      <c r="H7719" s="34">
        <f t="shared" si="891"/>
        <v>37.75</v>
      </c>
      <c r="I7719" s="34">
        <f t="shared" si="891"/>
        <v>393.46</v>
      </c>
    </row>
    <row r="7720" spans="1:9">
      <c r="A7720" s="81">
        <f t="shared" si="888"/>
        <v>596205202009</v>
      </c>
      <c r="B7720">
        <v>5962052</v>
      </c>
      <c r="C7720" t="s">
        <v>1188</v>
      </c>
      <c r="D7720" s="1">
        <v>40178</v>
      </c>
      <c r="E7720" s="34">
        <f t="shared" si="891"/>
        <v>9630.26</v>
      </c>
      <c r="F7720" s="34">
        <f t="shared" si="891"/>
        <v>1272.06</v>
      </c>
      <c r="G7720" s="34">
        <f t="shared" si="891"/>
        <v>841.27</v>
      </c>
      <c r="H7720" s="34">
        <f t="shared" si="891"/>
        <v>37.159999999999997</v>
      </c>
      <c r="I7720" s="34">
        <f t="shared" si="891"/>
        <v>393.63</v>
      </c>
    </row>
    <row r="7721" spans="1:9">
      <c r="A7721" s="81">
        <f t="shared" si="888"/>
        <v>596205202008</v>
      </c>
      <c r="B7721">
        <v>5962052</v>
      </c>
      <c r="C7721" t="s">
        <v>1188</v>
      </c>
      <c r="D7721" s="1">
        <v>39813</v>
      </c>
      <c r="E7721" s="34">
        <f t="shared" si="891"/>
        <v>9629.69</v>
      </c>
      <c r="F7721" s="34">
        <f t="shared" si="891"/>
        <v>1274.06</v>
      </c>
      <c r="G7721" s="34">
        <f t="shared" si="891"/>
        <v>838.36</v>
      </c>
      <c r="H7721" s="34">
        <f t="shared" si="891"/>
        <v>37.520000000000003</v>
      </c>
      <c r="I7721" s="34">
        <f t="shared" si="891"/>
        <v>398.18</v>
      </c>
    </row>
    <row r="7722" spans="1:9">
      <c r="A7722" s="81">
        <f t="shared" si="888"/>
        <v>596205202007</v>
      </c>
      <c r="B7722">
        <v>5962052</v>
      </c>
      <c r="C7722" t="s">
        <v>1188</v>
      </c>
      <c r="D7722" s="1">
        <v>39447</v>
      </c>
      <c r="E7722" s="34">
        <f t="shared" si="891"/>
        <v>9629.67</v>
      </c>
      <c r="F7722" s="34">
        <f t="shared" si="891"/>
        <v>1272.1199999999999</v>
      </c>
      <c r="G7722" s="34">
        <f t="shared" si="891"/>
        <v>834.67</v>
      </c>
      <c r="H7722" s="34">
        <f t="shared" si="891"/>
        <v>37.44</v>
      </c>
      <c r="I7722" s="34">
        <f t="shared" si="891"/>
        <v>400.01</v>
      </c>
    </row>
    <row r="7723" spans="1:9">
      <c r="A7723" s="81">
        <f t="shared" si="888"/>
        <v>596205202006</v>
      </c>
      <c r="B7723">
        <v>5962052</v>
      </c>
      <c r="C7723" t="s">
        <v>1188</v>
      </c>
      <c r="D7723" s="1">
        <v>39082</v>
      </c>
      <c r="E7723" s="34">
        <f t="shared" si="891"/>
        <v>9629.59</v>
      </c>
      <c r="F7723" s="34">
        <f t="shared" si="891"/>
        <v>1268.1200000000001</v>
      </c>
      <c r="G7723" s="34">
        <f t="shared" si="891"/>
        <v>829.08</v>
      </c>
      <c r="H7723" s="34">
        <f t="shared" si="891"/>
        <v>39.82</v>
      </c>
      <c r="I7723" s="34">
        <f t="shared" si="891"/>
        <v>399.22</v>
      </c>
    </row>
    <row r="7724" spans="1:9">
      <c r="A7724" s="81">
        <f t="shared" si="888"/>
        <v>596205602025</v>
      </c>
      <c r="B7724">
        <v>5962056</v>
      </c>
      <c r="C7724" t="s">
        <v>573</v>
      </c>
      <c r="D7724" s="1">
        <v>46022</v>
      </c>
      <c r="E7724" s="34" t="str">
        <f t="shared" ref="E7724:I7733" si="892">IF(YEAR($D7724)&lt;2016,VLOOKUP($A7724,LDB_alt,COLUMN()-1,FALSE),IFERROR(VLOOKUP($A7724,LDB_neu,COLUMN()-1,FALSE),""))</f>
        <v/>
      </c>
      <c r="F7724" s="34" t="str">
        <f t="shared" si="892"/>
        <v/>
      </c>
      <c r="G7724" s="34" t="str">
        <f t="shared" si="892"/>
        <v/>
      </c>
      <c r="H7724" s="34" t="str">
        <f t="shared" si="892"/>
        <v/>
      </c>
      <c r="I7724" s="34" t="str">
        <f t="shared" si="892"/>
        <v/>
      </c>
    </row>
    <row r="7725" spans="1:9">
      <c r="A7725" s="81">
        <f t="shared" si="888"/>
        <v>596205602024</v>
      </c>
      <c r="B7725">
        <v>5962056</v>
      </c>
      <c r="C7725" t="s">
        <v>573</v>
      </c>
      <c r="D7725" s="1">
        <v>45657</v>
      </c>
      <c r="E7725" s="34" t="str">
        <f t="shared" si="892"/>
        <v/>
      </c>
      <c r="F7725" s="34" t="str">
        <f t="shared" si="892"/>
        <v/>
      </c>
      <c r="G7725" s="34" t="str">
        <f t="shared" si="892"/>
        <v/>
      </c>
      <c r="H7725" s="34" t="str">
        <f t="shared" si="892"/>
        <v/>
      </c>
      <c r="I7725" s="34" t="str">
        <f t="shared" si="892"/>
        <v/>
      </c>
    </row>
    <row r="7726" spans="1:9">
      <c r="A7726" s="81">
        <f t="shared" si="888"/>
        <v>596205602023</v>
      </c>
      <c r="B7726">
        <v>5962056</v>
      </c>
      <c r="C7726" t="s">
        <v>573</v>
      </c>
      <c r="D7726" s="1">
        <v>45291</v>
      </c>
      <c r="E7726" s="34" t="str">
        <f t="shared" si="892"/>
        <v/>
      </c>
      <c r="F7726" s="34" t="str">
        <f t="shared" si="892"/>
        <v/>
      </c>
      <c r="G7726" s="34" t="str">
        <f t="shared" si="892"/>
        <v/>
      </c>
      <c r="H7726" s="34" t="str">
        <f t="shared" si="892"/>
        <v/>
      </c>
      <c r="I7726" s="34" t="str">
        <f t="shared" si="892"/>
        <v/>
      </c>
    </row>
    <row r="7727" spans="1:9">
      <c r="A7727" s="81">
        <f t="shared" si="888"/>
        <v>596205602022</v>
      </c>
      <c r="B7727">
        <v>5962056</v>
      </c>
      <c r="C7727" t="s">
        <v>573</v>
      </c>
      <c r="D7727" s="1">
        <v>44926</v>
      </c>
      <c r="E7727" s="34" t="str">
        <f t="shared" si="892"/>
        <v/>
      </c>
      <c r="F7727" s="34" t="str">
        <f t="shared" si="892"/>
        <v/>
      </c>
      <c r="G7727" s="34" t="str">
        <f t="shared" si="892"/>
        <v/>
      </c>
      <c r="H7727" s="34" t="str">
        <f t="shared" si="892"/>
        <v/>
      </c>
      <c r="I7727" s="34" t="str">
        <f t="shared" si="892"/>
        <v/>
      </c>
    </row>
    <row r="7728" spans="1:9">
      <c r="A7728" s="81">
        <f t="shared" si="888"/>
        <v>596205602021</v>
      </c>
      <c r="B7728">
        <v>5962056</v>
      </c>
      <c r="C7728" t="s">
        <v>573</v>
      </c>
      <c r="D7728" s="1">
        <v>44561</v>
      </c>
      <c r="E7728" s="34" t="str">
        <f t="shared" si="892"/>
        <v/>
      </c>
      <c r="F7728" s="34" t="str">
        <f t="shared" si="892"/>
        <v/>
      </c>
      <c r="G7728" s="34" t="str">
        <f t="shared" si="892"/>
        <v/>
      </c>
      <c r="H7728" s="34" t="str">
        <f t="shared" si="892"/>
        <v/>
      </c>
      <c r="I7728" s="34" t="str">
        <f t="shared" si="892"/>
        <v/>
      </c>
    </row>
    <row r="7729" spans="1:9">
      <c r="A7729" s="81">
        <f t="shared" si="888"/>
        <v>596205602020</v>
      </c>
      <c r="B7729">
        <v>5962056</v>
      </c>
      <c r="C7729" t="s">
        <v>573</v>
      </c>
      <c r="D7729" s="1">
        <v>44196</v>
      </c>
      <c r="E7729" s="34" t="str">
        <f t="shared" si="892"/>
        <v/>
      </c>
      <c r="F7729" s="34" t="str">
        <f t="shared" si="892"/>
        <v/>
      </c>
      <c r="G7729" s="34" t="str">
        <f t="shared" si="892"/>
        <v/>
      </c>
      <c r="H7729" s="34" t="str">
        <f t="shared" si="892"/>
        <v/>
      </c>
      <c r="I7729" s="34" t="str">
        <f t="shared" si="892"/>
        <v/>
      </c>
    </row>
    <row r="7730" spans="1:9">
      <c r="A7730" s="81">
        <f t="shared" si="888"/>
        <v>596205602019</v>
      </c>
      <c r="B7730">
        <v>5962056</v>
      </c>
      <c r="C7730" t="s">
        <v>573</v>
      </c>
      <c r="D7730" s="1">
        <v>43830</v>
      </c>
      <c r="E7730" s="34" t="str">
        <f t="shared" si="892"/>
        <v/>
      </c>
      <c r="F7730" s="34" t="str">
        <f t="shared" si="892"/>
        <v/>
      </c>
      <c r="G7730" s="34" t="str">
        <f t="shared" si="892"/>
        <v/>
      </c>
      <c r="H7730" s="34" t="str">
        <f t="shared" si="892"/>
        <v/>
      </c>
      <c r="I7730" s="34" t="str">
        <f t="shared" si="892"/>
        <v/>
      </c>
    </row>
    <row r="7731" spans="1:9">
      <c r="A7731" s="81">
        <f t="shared" si="888"/>
        <v>596205602018</v>
      </c>
      <c r="B7731">
        <v>5962056</v>
      </c>
      <c r="C7731" t="s">
        <v>573</v>
      </c>
      <c r="D7731" s="1">
        <v>43465</v>
      </c>
      <c r="E7731" s="34">
        <f t="shared" si="892"/>
        <v>3809</v>
      </c>
      <c r="F7731" s="34">
        <f t="shared" si="892"/>
        <v>637</v>
      </c>
      <c r="G7731" s="34">
        <f t="shared" si="892"/>
        <v>382</v>
      </c>
      <c r="H7731" s="34">
        <f t="shared" si="892"/>
        <v>59</v>
      </c>
      <c r="I7731" s="34">
        <f t="shared" si="892"/>
        <v>196</v>
      </c>
    </row>
    <row r="7732" spans="1:9">
      <c r="A7732" s="81">
        <f t="shared" si="888"/>
        <v>596205602017</v>
      </c>
      <c r="B7732">
        <v>5962056</v>
      </c>
      <c r="C7732" t="s">
        <v>573</v>
      </c>
      <c r="D7732" s="1">
        <v>43100</v>
      </c>
      <c r="E7732" s="34">
        <f t="shared" si="892"/>
        <v>3809</v>
      </c>
      <c r="F7732" s="34">
        <f t="shared" si="892"/>
        <v>643</v>
      </c>
      <c r="G7732" s="34">
        <f t="shared" si="892"/>
        <v>392</v>
      </c>
      <c r="H7732" s="34">
        <f t="shared" si="892"/>
        <v>44</v>
      </c>
      <c r="I7732" s="34">
        <f t="shared" si="892"/>
        <v>207</v>
      </c>
    </row>
    <row r="7733" spans="1:9">
      <c r="A7733" s="81">
        <f t="shared" si="888"/>
        <v>596205602016</v>
      </c>
      <c r="B7733">
        <v>5962056</v>
      </c>
      <c r="C7733" t="s">
        <v>573</v>
      </c>
      <c r="D7733" s="1">
        <v>42735</v>
      </c>
      <c r="E7733" s="34">
        <f t="shared" si="892"/>
        <v>3809</v>
      </c>
      <c r="F7733" s="34">
        <f t="shared" si="892"/>
        <v>652</v>
      </c>
      <c r="G7733" s="34">
        <f t="shared" si="892"/>
        <v>397</v>
      </c>
      <c r="H7733" s="34">
        <f t="shared" si="892"/>
        <v>35</v>
      </c>
      <c r="I7733" s="34">
        <f t="shared" si="892"/>
        <v>220</v>
      </c>
    </row>
    <row r="7734" spans="1:9">
      <c r="A7734" s="81">
        <f t="shared" si="888"/>
        <v>596205602015</v>
      </c>
      <c r="B7734">
        <v>5962056</v>
      </c>
      <c r="C7734" t="s">
        <v>573</v>
      </c>
      <c r="D7734" s="1">
        <v>42369</v>
      </c>
      <c r="E7734" s="34">
        <f t="shared" ref="E7734:I7743" si="893">IF(YEAR($D7734)&lt;2016,VLOOKUP($A7734,LDB_alt,COLUMN()-1,FALSE),IFERROR(VLOOKUP($A7734,LDB_neu,COLUMN()-1,FALSE),""))</f>
        <v>3809.18</v>
      </c>
      <c r="F7734" s="34">
        <f t="shared" si="893"/>
        <v>651.52</v>
      </c>
      <c r="G7734" s="34">
        <f t="shared" si="893"/>
        <v>400.51</v>
      </c>
      <c r="H7734" s="34">
        <f t="shared" si="893"/>
        <v>31.16</v>
      </c>
      <c r="I7734" s="34">
        <f t="shared" si="893"/>
        <v>219.85</v>
      </c>
    </row>
    <row r="7735" spans="1:9">
      <c r="A7735" s="81">
        <f t="shared" si="888"/>
        <v>596205602014</v>
      </c>
      <c r="B7735">
        <v>5962056</v>
      </c>
      <c r="C7735" t="s">
        <v>573</v>
      </c>
      <c r="D7735" s="1">
        <v>42004</v>
      </c>
      <c r="E7735" s="34">
        <f t="shared" si="893"/>
        <v>3809.17</v>
      </c>
      <c r="F7735" s="34">
        <f t="shared" si="893"/>
        <v>649.01</v>
      </c>
      <c r="G7735" s="34">
        <f t="shared" si="893"/>
        <v>398.89</v>
      </c>
      <c r="H7735" s="34">
        <f t="shared" si="893"/>
        <v>30.38</v>
      </c>
      <c r="I7735" s="34">
        <f t="shared" si="893"/>
        <v>219.74</v>
      </c>
    </row>
    <row r="7736" spans="1:9">
      <c r="A7736" s="81">
        <f t="shared" si="888"/>
        <v>596205602013</v>
      </c>
      <c r="B7736">
        <v>5962056</v>
      </c>
      <c r="C7736" t="s">
        <v>573</v>
      </c>
      <c r="D7736" s="1">
        <v>41639</v>
      </c>
      <c r="E7736" s="34">
        <f t="shared" si="893"/>
        <v>3809.11</v>
      </c>
      <c r="F7736" s="34">
        <f t="shared" si="893"/>
        <v>648.29999999999995</v>
      </c>
      <c r="G7736" s="34">
        <f t="shared" si="893"/>
        <v>398.37</v>
      </c>
      <c r="H7736" s="34">
        <f t="shared" si="893"/>
        <v>30.2</v>
      </c>
      <c r="I7736" s="34">
        <f t="shared" si="893"/>
        <v>219.73</v>
      </c>
    </row>
    <row r="7737" spans="1:9">
      <c r="A7737" s="81">
        <f t="shared" si="888"/>
        <v>596205602012</v>
      </c>
      <c r="B7737">
        <v>5962056</v>
      </c>
      <c r="C7737" t="s">
        <v>573</v>
      </c>
      <c r="D7737" s="1">
        <v>41274</v>
      </c>
      <c r="E7737" s="34">
        <f t="shared" si="893"/>
        <v>3809.11</v>
      </c>
      <c r="F7737" s="34">
        <f t="shared" si="893"/>
        <v>648.54</v>
      </c>
      <c r="G7737" s="34">
        <f t="shared" si="893"/>
        <v>398.23</v>
      </c>
      <c r="H7737" s="34">
        <f t="shared" si="893"/>
        <v>30.21</v>
      </c>
      <c r="I7737" s="34">
        <f t="shared" si="893"/>
        <v>220.1</v>
      </c>
    </row>
    <row r="7738" spans="1:9">
      <c r="A7738" s="81">
        <f t="shared" si="888"/>
        <v>596205602011</v>
      </c>
      <c r="B7738">
        <v>5962056</v>
      </c>
      <c r="C7738" t="s">
        <v>573</v>
      </c>
      <c r="D7738" s="1">
        <v>40908</v>
      </c>
      <c r="E7738" s="34">
        <f t="shared" si="893"/>
        <v>3819.6</v>
      </c>
      <c r="F7738" s="34">
        <f t="shared" si="893"/>
        <v>643.14</v>
      </c>
      <c r="G7738" s="34">
        <f t="shared" si="893"/>
        <v>394.07</v>
      </c>
      <c r="H7738" s="34">
        <f t="shared" si="893"/>
        <v>30.19</v>
      </c>
      <c r="I7738" s="34">
        <f t="shared" si="893"/>
        <v>218.88</v>
      </c>
    </row>
    <row r="7739" spans="1:9">
      <c r="A7739" s="81">
        <f t="shared" si="888"/>
        <v>596205602010</v>
      </c>
      <c r="B7739">
        <v>5962056</v>
      </c>
      <c r="C7739" t="s">
        <v>573</v>
      </c>
      <c r="D7739" s="1">
        <v>40543</v>
      </c>
      <c r="E7739" s="34">
        <f t="shared" si="893"/>
        <v>3819.6</v>
      </c>
      <c r="F7739" s="34">
        <f t="shared" si="893"/>
        <v>640.68999999999994</v>
      </c>
      <c r="G7739" s="34">
        <f t="shared" si="893"/>
        <v>390.84</v>
      </c>
      <c r="H7739" s="34">
        <f t="shared" si="893"/>
        <v>30.19</v>
      </c>
      <c r="I7739" s="34">
        <f t="shared" si="893"/>
        <v>219.66</v>
      </c>
    </row>
    <row r="7740" spans="1:9">
      <c r="A7740" s="81">
        <f t="shared" si="888"/>
        <v>596205602009</v>
      </c>
      <c r="B7740">
        <v>5962056</v>
      </c>
      <c r="C7740" t="s">
        <v>573</v>
      </c>
      <c r="D7740" s="1">
        <v>40178</v>
      </c>
      <c r="E7740" s="34">
        <f t="shared" si="893"/>
        <v>3819.58</v>
      </c>
      <c r="F7740" s="34">
        <f t="shared" si="893"/>
        <v>639.4</v>
      </c>
      <c r="G7740" s="34">
        <f t="shared" si="893"/>
        <v>392.13</v>
      </c>
      <c r="H7740" s="34">
        <f t="shared" si="893"/>
        <v>30.23</v>
      </c>
      <c r="I7740" s="34">
        <f t="shared" si="893"/>
        <v>217.04</v>
      </c>
    </row>
    <row r="7741" spans="1:9">
      <c r="A7741" s="81">
        <f t="shared" si="888"/>
        <v>596205602008</v>
      </c>
      <c r="B7741">
        <v>5962056</v>
      </c>
      <c r="C7741" t="s">
        <v>573</v>
      </c>
      <c r="D7741" s="1">
        <v>39813</v>
      </c>
      <c r="E7741" s="34">
        <f t="shared" si="893"/>
        <v>3819.58</v>
      </c>
      <c r="F7741" s="34">
        <f t="shared" si="893"/>
        <v>638.1</v>
      </c>
      <c r="G7741" s="34">
        <f t="shared" si="893"/>
        <v>390.83</v>
      </c>
      <c r="H7741" s="34">
        <f t="shared" si="893"/>
        <v>30.25</v>
      </c>
      <c r="I7741" s="34">
        <f t="shared" si="893"/>
        <v>217.02</v>
      </c>
    </row>
    <row r="7742" spans="1:9">
      <c r="A7742" s="81">
        <f t="shared" si="888"/>
        <v>596205602007</v>
      </c>
      <c r="B7742">
        <v>5962056</v>
      </c>
      <c r="C7742" t="s">
        <v>573</v>
      </c>
      <c r="D7742" s="1">
        <v>39447</v>
      </c>
      <c r="E7742" s="34">
        <f t="shared" si="893"/>
        <v>3819.6</v>
      </c>
      <c r="F7742" s="34">
        <f t="shared" si="893"/>
        <v>632.92999999999995</v>
      </c>
      <c r="G7742" s="34">
        <f t="shared" si="893"/>
        <v>386.15</v>
      </c>
      <c r="H7742" s="34">
        <f t="shared" si="893"/>
        <v>30.06</v>
      </c>
      <c r="I7742" s="34">
        <f t="shared" si="893"/>
        <v>216.72</v>
      </c>
    </row>
    <row r="7743" spans="1:9">
      <c r="A7743" s="81">
        <f t="shared" si="888"/>
        <v>596205602006</v>
      </c>
      <c r="B7743">
        <v>5962056</v>
      </c>
      <c r="C7743" t="s">
        <v>573</v>
      </c>
      <c r="D7743" s="1">
        <v>39082</v>
      </c>
      <c r="E7743" s="34">
        <f t="shared" si="893"/>
        <v>3819.6</v>
      </c>
      <c r="F7743" s="34">
        <f t="shared" si="893"/>
        <v>631.63</v>
      </c>
      <c r="G7743" s="34">
        <f t="shared" si="893"/>
        <v>384.92</v>
      </c>
      <c r="H7743" s="34">
        <f t="shared" si="893"/>
        <v>30.05</v>
      </c>
      <c r="I7743" s="34">
        <f t="shared" si="893"/>
        <v>216.66</v>
      </c>
    </row>
    <row r="7744" spans="1:9">
      <c r="A7744" s="81">
        <f t="shared" si="888"/>
        <v>596206002025</v>
      </c>
      <c r="B7744">
        <v>5962060</v>
      </c>
      <c r="C7744" t="s">
        <v>1189</v>
      </c>
      <c r="D7744" s="1">
        <v>46022</v>
      </c>
      <c r="E7744" s="34" t="str">
        <f t="shared" ref="E7744:I7753" si="894">IF(YEAR($D7744)&lt;2016,VLOOKUP($A7744,LDB_alt,COLUMN()-1,FALSE),IFERROR(VLOOKUP($A7744,LDB_neu,COLUMN()-1,FALSE),""))</f>
        <v/>
      </c>
      <c r="F7744" s="34" t="str">
        <f t="shared" si="894"/>
        <v/>
      </c>
      <c r="G7744" s="34" t="str">
        <f t="shared" si="894"/>
        <v/>
      </c>
      <c r="H7744" s="34" t="str">
        <f t="shared" si="894"/>
        <v/>
      </c>
      <c r="I7744" s="34" t="str">
        <f t="shared" si="894"/>
        <v/>
      </c>
    </row>
    <row r="7745" spans="1:9">
      <c r="A7745" s="81">
        <f t="shared" si="888"/>
        <v>596206002024</v>
      </c>
      <c r="B7745">
        <v>5962060</v>
      </c>
      <c r="C7745" t="s">
        <v>1189</v>
      </c>
      <c r="D7745" s="1">
        <v>45657</v>
      </c>
      <c r="E7745" s="34" t="str">
        <f t="shared" si="894"/>
        <v/>
      </c>
      <c r="F7745" s="34" t="str">
        <f t="shared" si="894"/>
        <v/>
      </c>
      <c r="G7745" s="34" t="str">
        <f t="shared" si="894"/>
        <v/>
      </c>
      <c r="H7745" s="34" t="str">
        <f t="shared" si="894"/>
        <v/>
      </c>
      <c r="I7745" s="34" t="str">
        <f t="shared" si="894"/>
        <v/>
      </c>
    </row>
    <row r="7746" spans="1:9">
      <c r="A7746" s="81">
        <f t="shared" si="888"/>
        <v>596206002023</v>
      </c>
      <c r="B7746">
        <v>5962060</v>
      </c>
      <c r="C7746" t="s">
        <v>1189</v>
      </c>
      <c r="D7746" s="1">
        <v>45291</v>
      </c>
      <c r="E7746" s="34" t="str">
        <f t="shared" si="894"/>
        <v/>
      </c>
      <c r="F7746" s="34" t="str">
        <f t="shared" si="894"/>
        <v/>
      </c>
      <c r="G7746" s="34" t="str">
        <f t="shared" si="894"/>
        <v/>
      </c>
      <c r="H7746" s="34" t="str">
        <f t="shared" si="894"/>
        <v/>
      </c>
      <c r="I7746" s="34" t="str">
        <f t="shared" si="894"/>
        <v/>
      </c>
    </row>
    <row r="7747" spans="1:9">
      <c r="A7747" s="81">
        <f t="shared" si="888"/>
        <v>596206002022</v>
      </c>
      <c r="B7747">
        <v>5962060</v>
      </c>
      <c r="C7747" t="s">
        <v>1189</v>
      </c>
      <c r="D7747" s="1">
        <v>44926</v>
      </c>
      <c r="E7747" s="34" t="str">
        <f t="shared" si="894"/>
        <v/>
      </c>
      <c r="F7747" s="34" t="str">
        <f t="shared" si="894"/>
        <v/>
      </c>
      <c r="G7747" s="34" t="str">
        <f t="shared" si="894"/>
        <v/>
      </c>
      <c r="H7747" s="34" t="str">
        <f t="shared" si="894"/>
        <v/>
      </c>
      <c r="I7747" s="34" t="str">
        <f t="shared" si="894"/>
        <v/>
      </c>
    </row>
    <row r="7748" spans="1:9">
      <c r="A7748" s="81">
        <f t="shared" si="888"/>
        <v>596206002021</v>
      </c>
      <c r="B7748">
        <v>5962060</v>
      </c>
      <c r="C7748" t="s">
        <v>1189</v>
      </c>
      <c r="D7748" s="1">
        <v>44561</v>
      </c>
      <c r="E7748" s="34" t="str">
        <f t="shared" si="894"/>
        <v/>
      </c>
      <c r="F7748" s="34" t="str">
        <f t="shared" si="894"/>
        <v/>
      </c>
      <c r="G7748" s="34" t="str">
        <f t="shared" si="894"/>
        <v/>
      </c>
      <c r="H7748" s="34" t="str">
        <f t="shared" si="894"/>
        <v/>
      </c>
      <c r="I7748" s="34" t="str">
        <f t="shared" si="894"/>
        <v/>
      </c>
    </row>
    <row r="7749" spans="1:9">
      <c r="A7749" s="81">
        <f t="shared" ref="A7749:A7812" si="895">(LEFT(B7749&amp;"00000000",8)&amp;YEAR(D7749))+0</f>
        <v>596206002020</v>
      </c>
      <c r="B7749">
        <v>5962060</v>
      </c>
      <c r="C7749" t="s">
        <v>1189</v>
      </c>
      <c r="D7749" s="1">
        <v>44196</v>
      </c>
      <c r="E7749" s="34" t="str">
        <f t="shared" si="894"/>
        <v/>
      </c>
      <c r="F7749" s="34" t="str">
        <f t="shared" si="894"/>
        <v/>
      </c>
      <c r="G7749" s="34" t="str">
        <f t="shared" si="894"/>
        <v/>
      </c>
      <c r="H7749" s="34" t="str">
        <f t="shared" si="894"/>
        <v/>
      </c>
      <c r="I7749" s="34" t="str">
        <f t="shared" si="894"/>
        <v/>
      </c>
    </row>
    <row r="7750" spans="1:9">
      <c r="A7750" s="81">
        <f t="shared" si="895"/>
        <v>596206002019</v>
      </c>
      <c r="B7750">
        <v>5962060</v>
      </c>
      <c r="C7750" t="s">
        <v>1189</v>
      </c>
      <c r="D7750" s="1">
        <v>43830</v>
      </c>
      <c r="E7750" s="34" t="str">
        <f t="shared" si="894"/>
        <v/>
      </c>
      <c r="F7750" s="34" t="str">
        <f t="shared" si="894"/>
        <v/>
      </c>
      <c r="G7750" s="34" t="str">
        <f t="shared" si="894"/>
        <v/>
      </c>
      <c r="H7750" s="34" t="str">
        <f t="shared" si="894"/>
        <v/>
      </c>
      <c r="I7750" s="34" t="str">
        <f t="shared" si="894"/>
        <v/>
      </c>
    </row>
    <row r="7751" spans="1:9">
      <c r="A7751" s="81">
        <f t="shared" si="895"/>
        <v>596206002018</v>
      </c>
      <c r="B7751">
        <v>5962060</v>
      </c>
      <c r="C7751" t="s">
        <v>1189</v>
      </c>
      <c r="D7751" s="1">
        <v>43465</v>
      </c>
      <c r="E7751" s="34">
        <f t="shared" si="894"/>
        <v>3338</v>
      </c>
      <c r="F7751" s="34">
        <f t="shared" si="894"/>
        <v>717</v>
      </c>
      <c r="G7751" s="34">
        <f t="shared" si="894"/>
        <v>489</v>
      </c>
      <c r="H7751" s="34">
        <f t="shared" si="894"/>
        <v>34</v>
      </c>
      <c r="I7751" s="34">
        <f t="shared" si="894"/>
        <v>194</v>
      </c>
    </row>
    <row r="7752" spans="1:9">
      <c r="A7752" s="81">
        <f t="shared" si="895"/>
        <v>596206002017</v>
      </c>
      <c r="B7752">
        <v>5962060</v>
      </c>
      <c r="C7752" t="s">
        <v>1189</v>
      </c>
      <c r="D7752" s="1">
        <v>43100</v>
      </c>
      <c r="E7752" s="34">
        <f t="shared" si="894"/>
        <v>3338</v>
      </c>
      <c r="F7752" s="34">
        <f t="shared" si="894"/>
        <v>709</v>
      </c>
      <c r="G7752" s="34">
        <f t="shared" si="894"/>
        <v>493</v>
      </c>
      <c r="H7752" s="34">
        <f t="shared" si="894"/>
        <v>29</v>
      </c>
      <c r="I7752" s="34">
        <f t="shared" si="894"/>
        <v>187</v>
      </c>
    </row>
    <row r="7753" spans="1:9">
      <c r="A7753" s="81">
        <f t="shared" si="895"/>
        <v>596206002016</v>
      </c>
      <c r="B7753">
        <v>5962060</v>
      </c>
      <c r="C7753" t="s">
        <v>1189</v>
      </c>
      <c r="D7753" s="1">
        <v>42735</v>
      </c>
      <c r="E7753" s="34">
        <f t="shared" si="894"/>
        <v>3339</v>
      </c>
      <c r="F7753" s="34">
        <f t="shared" si="894"/>
        <v>703</v>
      </c>
      <c r="G7753" s="34">
        <f t="shared" si="894"/>
        <v>492</v>
      </c>
      <c r="H7753" s="34">
        <f t="shared" si="894"/>
        <v>30</v>
      </c>
      <c r="I7753" s="34">
        <f t="shared" si="894"/>
        <v>181</v>
      </c>
    </row>
    <row r="7754" spans="1:9">
      <c r="A7754" s="81">
        <f t="shared" si="895"/>
        <v>596206002015</v>
      </c>
      <c r="B7754">
        <v>5962060</v>
      </c>
      <c r="C7754" t="s">
        <v>1189</v>
      </c>
      <c r="D7754" s="1">
        <v>42369</v>
      </c>
      <c r="E7754" s="34">
        <f t="shared" ref="E7754:I7763" si="896">IF(YEAR($D7754)&lt;2016,VLOOKUP($A7754,LDB_alt,COLUMN()-1,FALSE),IFERROR(VLOOKUP($A7754,LDB_neu,COLUMN()-1,FALSE),""))</f>
        <v>3338.7</v>
      </c>
      <c r="F7754" s="34">
        <f t="shared" si="896"/>
        <v>703.12</v>
      </c>
      <c r="G7754" s="34">
        <f t="shared" si="896"/>
        <v>495.28</v>
      </c>
      <c r="H7754" s="34">
        <f t="shared" si="896"/>
        <v>26.99</v>
      </c>
      <c r="I7754" s="34">
        <f t="shared" si="896"/>
        <v>180.85</v>
      </c>
    </row>
    <row r="7755" spans="1:9">
      <c r="A7755" s="81">
        <f t="shared" si="895"/>
        <v>596206002014</v>
      </c>
      <c r="B7755">
        <v>5962060</v>
      </c>
      <c r="C7755" t="s">
        <v>1189</v>
      </c>
      <c r="D7755" s="1">
        <v>42004</v>
      </c>
      <c r="E7755" s="34">
        <f t="shared" si="896"/>
        <v>3338.57</v>
      </c>
      <c r="F7755" s="34">
        <f t="shared" si="896"/>
        <v>703.14</v>
      </c>
      <c r="G7755" s="34">
        <f t="shared" si="896"/>
        <v>495.31</v>
      </c>
      <c r="H7755" s="34">
        <f t="shared" si="896"/>
        <v>26.99</v>
      </c>
      <c r="I7755" s="34">
        <f t="shared" si="896"/>
        <v>180.84</v>
      </c>
    </row>
    <row r="7756" spans="1:9">
      <c r="A7756" s="81">
        <f t="shared" si="895"/>
        <v>596206002013</v>
      </c>
      <c r="B7756">
        <v>5962060</v>
      </c>
      <c r="C7756" t="s">
        <v>1189</v>
      </c>
      <c r="D7756" s="1">
        <v>41639</v>
      </c>
      <c r="E7756" s="34">
        <f t="shared" si="896"/>
        <v>3338.34</v>
      </c>
      <c r="F7756" s="34">
        <f t="shared" si="896"/>
        <v>702.56999999999994</v>
      </c>
      <c r="G7756" s="34">
        <f t="shared" si="896"/>
        <v>494.78</v>
      </c>
      <c r="H7756" s="34">
        <f t="shared" si="896"/>
        <v>27.15</v>
      </c>
      <c r="I7756" s="34">
        <f t="shared" si="896"/>
        <v>180.64</v>
      </c>
    </row>
    <row r="7757" spans="1:9">
      <c r="A7757" s="81">
        <f t="shared" si="895"/>
        <v>596206002012</v>
      </c>
      <c r="B7757">
        <v>5962060</v>
      </c>
      <c r="C7757" t="s">
        <v>1189</v>
      </c>
      <c r="D7757" s="1">
        <v>41274</v>
      </c>
      <c r="E7757" s="34">
        <f t="shared" si="896"/>
        <v>3338.34</v>
      </c>
      <c r="F7757" s="34">
        <f t="shared" si="896"/>
        <v>702.21</v>
      </c>
      <c r="G7757" s="34">
        <f t="shared" si="896"/>
        <v>494.37</v>
      </c>
      <c r="H7757" s="34">
        <f t="shared" si="896"/>
        <v>27.16</v>
      </c>
      <c r="I7757" s="34">
        <f t="shared" si="896"/>
        <v>180.68</v>
      </c>
    </row>
    <row r="7758" spans="1:9">
      <c r="A7758" s="81">
        <f t="shared" si="895"/>
        <v>596206002011</v>
      </c>
      <c r="B7758">
        <v>5962060</v>
      </c>
      <c r="C7758" t="s">
        <v>1189</v>
      </c>
      <c r="D7758" s="1">
        <v>40908</v>
      </c>
      <c r="E7758" s="34">
        <f t="shared" si="896"/>
        <v>3335.7</v>
      </c>
      <c r="F7758" s="34">
        <f t="shared" si="896"/>
        <v>698.55</v>
      </c>
      <c r="G7758" s="34">
        <f t="shared" si="896"/>
        <v>493.06</v>
      </c>
      <c r="H7758" s="34">
        <f t="shared" si="896"/>
        <v>27.17</v>
      </c>
      <c r="I7758" s="34">
        <f t="shared" si="896"/>
        <v>178.32</v>
      </c>
    </row>
    <row r="7759" spans="1:9">
      <c r="A7759" s="81">
        <f t="shared" si="895"/>
        <v>596206002010</v>
      </c>
      <c r="B7759">
        <v>5962060</v>
      </c>
      <c r="C7759" t="s">
        <v>1189</v>
      </c>
      <c r="D7759" s="1">
        <v>40543</v>
      </c>
      <c r="E7759" s="34">
        <f t="shared" si="896"/>
        <v>3335.7</v>
      </c>
      <c r="F7759" s="34">
        <f t="shared" si="896"/>
        <v>698.68999999999994</v>
      </c>
      <c r="G7759" s="34">
        <f t="shared" si="896"/>
        <v>493.02</v>
      </c>
      <c r="H7759" s="34">
        <f t="shared" si="896"/>
        <v>27.17</v>
      </c>
      <c r="I7759" s="34">
        <f t="shared" si="896"/>
        <v>178.5</v>
      </c>
    </row>
    <row r="7760" spans="1:9">
      <c r="A7760" s="81">
        <f t="shared" si="895"/>
        <v>596206002009</v>
      </c>
      <c r="B7760">
        <v>5962060</v>
      </c>
      <c r="C7760" t="s">
        <v>1189</v>
      </c>
      <c r="D7760" s="1">
        <v>40178</v>
      </c>
      <c r="E7760" s="34">
        <f t="shared" si="896"/>
        <v>3335.71</v>
      </c>
      <c r="F7760" s="34">
        <f t="shared" si="896"/>
        <v>697.73</v>
      </c>
      <c r="G7760" s="34">
        <f t="shared" si="896"/>
        <v>492.47</v>
      </c>
      <c r="H7760" s="34">
        <f t="shared" si="896"/>
        <v>26.63</v>
      </c>
      <c r="I7760" s="34">
        <f t="shared" si="896"/>
        <v>178.63</v>
      </c>
    </row>
    <row r="7761" spans="1:9">
      <c r="A7761" s="81">
        <f t="shared" si="895"/>
        <v>596206002008</v>
      </c>
      <c r="B7761">
        <v>5962060</v>
      </c>
      <c r="C7761" t="s">
        <v>1189</v>
      </c>
      <c r="D7761" s="1">
        <v>39813</v>
      </c>
      <c r="E7761" s="34">
        <f t="shared" si="896"/>
        <v>3335.78</v>
      </c>
      <c r="F7761" s="34">
        <f t="shared" si="896"/>
        <v>694.91</v>
      </c>
      <c r="G7761" s="34">
        <f t="shared" si="896"/>
        <v>490.25</v>
      </c>
      <c r="H7761" s="34">
        <f t="shared" si="896"/>
        <v>26.64</v>
      </c>
      <c r="I7761" s="34">
        <f t="shared" si="896"/>
        <v>178.02</v>
      </c>
    </row>
    <row r="7762" spans="1:9">
      <c r="A7762" s="81">
        <f t="shared" si="895"/>
        <v>596206002007</v>
      </c>
      <c r="B7762">
        <v>5962060</v>
      </c>
      <c r="C7762" t="s">
        <v>1189</v>
      </c>
      <c r="D7762" s="1">
        <v>39447</v>
      </c>
      <c r="E7762" s="34">
        <f t="shared" si="896"/>
        <v>3335.73</v>
      </c>
      <c r="F7762" s="34">
        <f t="shared" si="896"/>
        <v>696.92000000000007</v>
      </c>
      <c r="G7762" s="34">
        <f t="shared" si="896"/>
        <v>489.68</v>
      </c>
      <c r="H7762" s="34">
        <f t="shared" si="896"/>
        <v>29.05</v>
      </c>
      <c r="I7762" s="34">
        <f t="shared" si="896"/>
        <v>178.19</v>
      </c>
    </row>
    <row r="7763" spans="1:9">
      <c r="A7763" s="81">
        <f t="shared" si="895"/>
        <v>596206002006</v>
      </c>
      <c r="B7763">
        <v>5962060</v>
      </c>
      <c r="C7763" t="s">
        <v>1189</v>
      </c>
      <c r="D7763" s="1">
        <v>39082</v>
      </c>
      <c r="E7763" s="34">
        <f t="shared" si="896"/>
        <v>3335.64</v>
      </c>
      <c r="F7763" s="34">
        <f t="shared" si="896"/>
        <v>695.44999999999993</v>
      </c>
      <c r="G7763" s="34">
        <f t="shared" si="896"/>
        <v>489.46</v>
      </c>
      <c r="H7763" s="34">
        <f t="shared" si="896"/>
        <v>28.71</v>
      </c>
      <c r="I7763" s="34">
        <f t="shared" si="896"/>
        <v>177.28</v>
      </c>
    </row>
    <row r="7764" spans="1:9">
      <c r="A7764" s="81">
        <f t="shared" si="895"/>
        <v>596600002025</v>
      </c>
      <c r="B7764">
        <v>5966</v>
      </c>
      <c r="C7764" t="s">
        <v>574</v>
      </c>
      <c r="D7764" s="1">
        <v>46022</v>
      </c>
      <c r="E7764" s="34" t="str">
        <f t="shared" ref="E7764:I7773" si="897">IF(YEAR($D7764)&lt;2016,VLOOKUP($A7764,LDB_alt,COLUMN()-1,FALSE),IFERROR(VLOOKUP($A7764,LDB_neu,COLUMN()-1,FALSE),""))</f>
        <v/>
      </c>
      <c r="F7764" s="34" t="str">
        <f t="shared" si="897"/>
        <v/>
      </c>
      <c r="G7764" s="34" t="str">
        <f t="shared" si="897"/>
        <v/>
      </c>
      <c r="H7764" s="34" t="str">
        <f t="shared" si="897"/>
        <v/>
      </c>
      <c r="I7764" s="34" t="str">
        <f t="shared" si="897"/>
        <v/>
      </c>
    </row>
    <row r="7765" spans="1:9">
      <c r="A7765" s="81">
        <f t="shared" si="895"/>
        <v>596600002024</v>
      </c>
      <c r="B7765">
        <v>5966</v>
      </c>
      <c r="C7765" t="s">
        <v>574</v>
      </c>
      <c r="D7765" s="1">
        <v>45657</v>
      </c>
      <c r="E7765" s="34" t="str">
        <f t="shared" si="897"/>
        <v/>
      </c>
      <c r="F7765" s="34" t="str">
        <f t="shared" si="897"/>
        <v/>
      </c>
      <c r="G7765" s="34" t="str">
        <f t="shared" si="897"/>
        <v/>
      </c>
      <c r="H7765" s="34" t="str">
        <f t="shared" si="897"/>
        <v/>
      </c>
      <c r="I7765" s="34" t="str">
        <f t="shared" si="897"/>
        <v/>
      </c>
    </row>
    <row r="7766" spans="1:9">
      <c r="A7766" s="81">
        <f t="shared" si="895"/>
        <v>596600002023</v>
      </c>
      <c r="B7766">
        <v>5966</v>
      </c>
      <c r="C7766" t="s">
        <v>574</v>
      </c>
      <c r="D7766" s="1">
        <v>45291</v>
      </c>
      <c r="E7766" s="34" t="str">
        <f t="shared" si="897"/>
        <v/>
      </c>
      <c r="F7766" s="34" t="str">
        <f t="shared" si="897"/>
        <v/>
      </c>
      <c r="G7766" s="34" t="str">
        <f t="shared" si="897"/>
        <v/>
      </c>
      <c r="H7766" s="34" t="str">
        <f t="shared" si="897"/>
        <v/>
      </c>
      <c r="I7766" s="34" t="str">
        <f t="shared" si="897"/>
        <v/>
      </c>
    </row>
    <row r="7767" spans="1:9">
      <c r="A7767" s="81">
        <f t="shared" si="895"/>
        <v>596600002022</v>
      </c>
      <c r="B7767">
        <v>5966</v>
      </c>
      <c r="C7767" t="s">
        <v>574</v>
      </c>
      <c r="D7767" s="1">
        <v>44926</v>
      </c>
      <c r="E7767" s="34" t="str">
        <f t="shared" si="897"/>
        <v/>
      </c>
      <c r="F7767" s="34" t="str">
        <f t="shared" si="897"/>
        <v/>
      </c>
      <c r="G7767" s="34" t="str">
        <f t="shared" si="897"/>
        <v/>
      </c>
      <c r="H7767" s="34" t="str">
        <f t="shared" si="897"/>
        <v/>
      </c>
      <c r="I7767" s="34" t="str">
        <f t="shared" si="897"/>
        <v/>
      </c>
    </row>
    <row r="7768" spans="1:9">
      <c r="A7768" s="81">
        <f t="shared" si="895"/>
        <v>596600002021</v>
      </c>
      <c r="B7768">
        <v>5966</v>
      </c>
      <c r="C7768" t="s">
        <v>574</v>
      </c>
      <c r="D7768" s="1">
        <v>44561</v>
      </c>
      <c r="E7768" s="34" t="str">
        <f t="shared" si="897"/>
        <v/>
      </c>
      <c r="F7768" s="34" t="str">
        <f t="shared" si="897"/>
        <v/>
      </c>
      <c r="G7768" s="34" t="str">
        <f t="shared" si="897"/>
        <v/>
      </c>
      <c r="H7768" s="34" t="str">
        <f t="shared" si="897"/>
        <v/>
      </c>
      <c r="I7768" s="34" t="str">
        <f t="shared" si="897"/>
        <v/>
      </c>
    </row>
    <row r="7769" spans="1:9">
      <c r="A7769" s="81">
        <f t="shared" si="895"/>
        <v>596600002020</v>
      </c>
      <c r="B7769">
        <v>5966</v>
      </c>
      <c r="C7769" t="s">
        <v>574</v>
      </c>
      <c r="D7769" s="1">
        <v>44196</v>
      </c>
      <c r="E7769" s="34" t="str">
        <f t="shared" si="897"/>
        <v/>
      </c>
      <c r="F7769" s="34" t="str">
        <f t="shared" si="897"/>
        <v/>
      </c>
      <c r="G7769" s="34" t="str">
        <f t="shared" si="897"/>
        <v/>
      </c>
      <c r="H7769" s="34" t="str">
        <f t="shared" si="897"/>
        <v/>
      </c>
      <c r="I7769" s="34" t="str">
        <f t="shared" si="897"/>
        <v/>
      </c>
    </row>
    <row r="7770" spans="1:9">
      <c r="A7770" s="81">
        <f t="shared" si="895"/>
        <v>596600002019</v>
      </c>
      <c r="B7770">
        <v>5966</v>
      </c>
      <c r="C7770" t="s">
        <v>574</v>
      </c>
      <c r="D7770" s="1">
        <v>43830</v>
      </c>
      <c r="E7770" s="34" t="str">
        <f t="shared" si="897"/>
        <v/>
      </c>
      <c r="F7770" s="34" t="str">
        <f t="shared" si="897"/>
        <v/>
      </c>
      <c r="G7770" s="34" t="str">
        <f t="shared" si="897"/>
        <v/>
      </c>
      <c r="H7770" s="34" t="str">
        <f t="shared" si="897"/>
        <v/>
      </c>
      <c r="I7770" s="34" t="str">
        <f t="shared" si="897"/>
        <v/>
      </c>
    </row>
    <row r="7771" spans="1:9">
      <c r="A7771" s="81">
        <f t="shared" si="895"/>
        <v>596600002018</v>
      </c>
      <c r="B7771">
        <v>5966</v>
      </c>
      <c r="C7771" t="s">
        <v>574</v>
      </c>
      <c r="D7771" s="1">
        <v>43465</v>
      </c>
      <c r="E7771" s="34">
        <f t="shared" si="897"/>
        <v>71214</v>
      </c>
      <c r="F7771" s="34">
        <f t="shared" si="897"/>
        <v>10627</v>
      </c>
      <c r="G7771" s="34">
        <f t="shared" si="897"/>
        <v>4861</v>
      </c>
      <c r="H7771" s="34">
        <f t="shared" si="897"/>
        <v>795</v>
      </c>
      <c r="I7771" s="34">
        <f t="shared" si="897"/>
        <v>4971</v>
      </c>
    </row>
    <row r="7772" spans="1:9">
      <c r="A7772" s="81">
        <f t="shared" si="895"/>
        <v>596600002017</v>
      </c>
      <c r="B7772">
        <v>5966</v>
      </c>
      <c r="C7772" t="s">
        <v>574</v>
      </c>
      <c r="D7772" s="1">
        <v>43100</v>
      </c>
      <c r="E7772" s="34">
        <f t="shared" si="897"/>
        <v>71214</v>
      </c>
      <c r="F7772" s="34">
        <f t="shared" si="897"/>
        <v>10586</v>
      </c>
      <c r="G7772" s="34">
        <f t="shared" si="897"/>
        <v>4831</v>
      </c>
      <c r="H7772" s="34">
        <f t="shared" si="897"/>
        <v>777</v>
      </c>
      <c r="I7772" s="34">
        <f t="shared" si="897"/>
        <v>4978</v>
      </c>
    </row>
    <row r="7773" spans="1:9">
      <c r="A7773" s="81">
        <f t="shared" si="895"/>
        <v>596600002016</v>
      </c>
      <c r="B7773">
        <v>5966</v>
      </c>
      <c r="C7773" t="s">
        <v>574</v>
      </c>
      <c r="D7773" s="1">
        <v>42735</v>
      </c>
      <c r="E7773" s="34">
        <f t="shared" si="897"/>
        <v>71214</v>
      </c>
      <c r="F7773" s="34">
        <f t="shared" si="897"/>
        <v>10554</v>
      </c>
      <c r="G7773" s="34">
        <f t="shared" si="897"/>
        <v>4798</v>
      </c>
      <c r="H7773" s="34">
        <f t="shared" si="897"/>
        <v>774</v>
      </c>
      <c r="I7773" s="34">
        <f t="shared" si="897"/>
        <v>4982</v>
      </c>
    </row>
    <row r="7774" spans="1:9">
      <c r="A7774" s="81">
        <f t="shared" si="895"/>
        <v>596600002015</v>
      </c>
      <c r="B7774">
        <v>5966</v>
      </c>
      <c r="C7774" t="s">
        <v>574</v>
      </c>
      <c r="D7774" s="1">
        <v>42369</v>
      </c>
      <c r="E7774" s="34">
        <f t="shared" ref="E7774:I7783" si="898">IF(YEAR($D7774)&lt;2016,VLOOKUP($A7774,LDB_alt,COLUMN()-1,FALSE),IFERROR(VLOOKUP($A7774,LDB_neu,COLUMN()-1,FALSE),""))</f>
        <v>71213.91</v>
      </c>
      <c r="F7774" s="34">
        <f t="shared" si="898"/>
        <v>10516.44</v>
      </c>
      <c r="G7774" s="34">
        <f t="shared" si="898"/>
        <v>4816.99</v>
      </c>
      <c r="H7774" s="34">
        <f t="shared" si="898"/>
        <v>671.6</v>
      </c>
      <c r="I7774" s="34">
        <f t="shared" si="898"/>
        <v>5027.8500000000004</v>
      </c>
    </row>
    <row r="7775" spans="1:9">
      <c r="A7775" s="81">
        <f t="shared" si="895"/>
        <v>596600002014</v>
      </c>
      <c r="B7775">
        <v>5966</v>
      </c>
      <c r="C7775" t="s">
        <v>574</v>
      </c>
      <c r="D7775" s="1">
        <v>42004</v>
      </c>
      <c r="E7775" s="34">
        <f t="shared" si="898"/>
        <v>71213.990000000005</v>
      </c>
      <c r="F7775" s="34">
        <f t="shared" si="898"/>
        <v>10519.61</v>
      </c>
      <c r="G7775" s="34">
        <f t="shared" si="898"/>
        <v>4824.4399999999996</v>
      </c>
      <c r="H7775" s="34">
        <f t="shared" si="898"/>
        <v>661.08</v>
      </c>
      <c r="I7775" s="34">
        <f t="shared" si="898"/>
        <v>5034.09</v>
      </c>
    </row>
    <row r="7776" spans="1:9">
      <c r="A7776" s="81">
        <f t="shared" si="895"/>
        <v>596600002013</v>
      </c>
      <c r="B7776">
        <v>5966</v>
      </c>
      <c r="C7776" t="s">
        <v>574</v>
      </c>
      <c r="D7776" s="1">
        <v>41639</v>
      </c>
      <c r="E7776" s="34">
        <f t="shared" si="898"/>
        <v>71213.98</v>
      </c>
      <c r="F7776" s="34">
        <f t="shared" si="898"/>
        <v>10564.93</v>
      </c>
      <c r="G7776" s="34">
        <f t="shared" si="898"/>
        <v>4839.6400000000003</v>
      </c>
      <c r="H7776" s="34">
        <f t="shared" si="898"/>
        <v>654.33000000000004</v>
      </c>
      <c r="I7776" s="34">
        <f t="shared" si="898"/>
        <v>5070.96</v>
      </c>
    </row>
    <row r="7777" spans="1:9">
      <c r="A7777" s="81">
        <f t="shared" si="895"/>
        <v>596600002012</v>
      </c>
      <c r="B7777">
        <v>5966</v>
      </c>
      <c r="C7777" t="s">
        <v>574</v>
      </c>
      <c r="D7777" s="1">
        <v>41274</v>
      </c>
      <c r="E7777" s="34">
        <f t="shared" si="898"/>
        <v>71213.960000000006</v>
      </c>
      <c r="F7777" s="34">
        <f t="shared" si="898"/>
        <v>10545.36</v>
      </c>
      <c r="G7777" s="34">
        <f t="shared" si="898"/>
        <v>4812.1400000000003</v>
      </c>
      <c r="H7777" s="34">
        <f t="shared" si="898"/>
        <v>651.73</v>
      </c>
      <c r="I7777" s="34">
        <f t="shared" si="898"/>
        <v>5081.49</v>
      </c>
    </row>
    <row r="7778" spans="1:9">
      <c r="A7778" s="81">
        <f t="shared" si="895"/>
        <v>596600002011</v>
      </c>
      <c r="B7778">
        <v>5966</v>
      </c>
      <c r="C7778" t="s">
        <v>574</v>
      </c>
      <c r="D7778" s="1">
        <v>40908</v>
      </c>
      <c r="E7778" s="34">
        <f t="shared" si="898"/>
        <v>71213.97</v>
      </c>
      <c r="F7778" s="34">
        <f t="shared" si="898"/>
        <v>10490.75</v>
      </c>
      <c r="G7778" s="34">
        <f t="shared" si="898"/>
        <v>4783.8900000000003</v>
      </c>
      <c r="H7778" s="34">
        <f t="shared" si="898"/>
        <v>653.66</v>
      </c>
      <c r="I7778" s="34">
        <f t="shared" si="898"/>
        <v>5053.2</v>
      </c>
    </row>
    <row r="7779" spans="1:9">
      <c r="A7779" s="81">
        <f t="shared" si="895"/>
        <v>596600002010</v>
      </c>
      <c r="B7779">
        <v>5966</v>
      </c>
      <c r="C7779" t="s">
        <v>574</v>
      </c>
      <c r="D7779" s="1">
        <v>40543</v>
      </c>
      <c r="E7779" s="34">
        <f t="shared" si="898"/>
        <v>71079.73</v>
      </c>
      <c r="F7779" s="34">
        <f t="shared" si="898"/>
        <v>10462.84</v>
      </c>
      <c r="G7779" s="34">
        <f t="shared" si="898"/>
        <v>4745.54</v>
      </c>
      <c r="H7779" s="34">
        <f t="shared" si="898"/>
        <v>669.47</v>
      </c>
      <c r="I7779" s="34">
        <f t="shared" si="898"/>
        <v>5047.83</v>
      </c>
    </row>
    <row r="7780" spans="1:9">
      <c r="A7780" s="81">
        <f t="shared" si="895"/>
        <v>596600002009</v>
      </c>
      <c r="B7780">
        <v>5966</v>
      </c>
      <c r="C7780" t="s">
        <v>574</v>
      </c>
      <c r="D7780" s="1">
        <v>40178</v>
      </c>
      <c r="E7780" s="34">
        <f t="shared" si="898"/>
        <v>71079.64</v>
      </c>
      <c r="F7780" s="34">
        <f t="shared" si="898"/>
        <v>10398.84</v>
      </c>
      <c r="G7780" s="34">
        <f t="shared" si="898"/>
        <v>4684.45</v>
      </c>
      <c r="H7780" s="34">
        <f t="shared" si="898"/>
        <v>669.51</v>
      </c>
      <c r="I7780" s="34">
        <f t="shared" si="898"/>
        <v>5044.88</v>
      </c>
    </row>
    <row r="7781" spans="1:9">
      <c r="A7781" s="81">
        <f t="shared" si="895"/>
        <v>596600002008</v>
      </c>
      <c r="B7781">
        <v>5966</v>
      </c>
      <c r="C7781" t="s">
        <v>574</v>
      </c>
      <c r="D7781" s="1">
        <v>39813</v>
      </c>
      <c r="E7781" s="34">
        <f t="shared" si="898"/>
        <v>71079.63</v>
      </c>
      <c r="F7781" s="34">
        <f t="shared" si="898"/>
        <v>10315.650000000001</v>
      </c>
      <c r="G7781" s="34">
        <f t="shared" si="898"/>
        <v>4676.54</v>
      </c>
      <c r="H7781" s="34">
        <f t="shared" si="898"/>
        <v>594.42999999999995</v>
      </c>
      <c r="I7781" s="34">
        <f t="shared" si="898"/>
        <v>5044.68</v>
      </c>
    </row>
    <row r="7782" spans="1:9">
      <c r="A7782" s="81">
        <f t="shared" si="895"/>
        <v>596600002007</v>
      </c>
      <c r="B7782">
        <v>5966</v>
      </c>
      <c r="C7782" t="s">
        <v>574</v>
      </c>
      <c r="D7782" s="1">
        <v>39447</v>
      </c>
      <c r="E7782" s="34">
        <f t="shared" si="898"/>
        <v>71079.509999999995</v>
      </c>
      <c r="F7782" s="34">
        <f t="shared" si="898"/>
        <v>10237.86</v>
      </c>
      <c r="G7782" s="34">
        <f t="shared" si="898"/>
        <v>4688.99</v>
      </c>
      <c r="H7782" s="34">
        <f t="shared" si="898"/>
        <v>561.32000000000005</v>
      </c>
      <c r="I7782" s="34">
        <f t="shared" si="898"/>
        <v>4987.55</v>
      </c>
    </row>
    <row r="7783" spans="1:9">
      <c r="A7783" s="81">
        <f t="shared" si="895"/>
        <v>596600002006</v>
      </c>
      <c r="B7783">
        <v>5966</v>
      </c>
      <c r="C7783" t="s">
        <v>574</v>
      </c>
      <c r="D7783" s="1">
        <v>39082</v>
      </c>
      <c r="E7783" s="34">
        <f t="shared" si="898"/>
        <v>71080.160000000003</v>
      </c>
      <c r="F7783" s="34">
        <f t="shared" si="898"/>
        <v>9857.2900000000009</v>
      </c>
      <c r="G7783" s="34">
        <f t="shared" si="898"/>
        <v>4701.7299999999996</v>
      </c>
      <c r="H7783" s="34">
        <f t="shared" si="898"/>
        <v>460.13</v>
      </c>
      <c r="I7783" s="34">
        <f t="shared" si="898"/>
        <v>4695.43</v>
      </c>
    </row>
    <row r="7784" spans="1:9">
      <c r="A7784" s="81">
        <f t="shared" si="895"/>
        <v>596600402025</v>
      </c>
      <c r="B7784">
        <v>5966004</v>
      </c>
      <c r="C7784" t="s">
        <v>1190</v>
      </c>
      <c r="D7784" s="1">
        <v>46022</v>
      </c>
      <c r="E7784" s="34" t="str">
        <f t="shared" ref="E7784:I7793" si="899">IF(YEAR($D7784)&lt;2016,VLOOKUP($A7784,LDB_alt,COLUMN()-1,FALSE),IFERROR(VLOOKUP($A7784,LDB_neu,COLUMN()-1,FALSE),""))</f>
        <v/>
      </c>
      <c r="F7784" s="34" t="str">
        <f t="shared" si="899"/>
        <v/>
      </c>
      <c r="G7784" s="34" t="str">
        <f t="shared" si="899"/>
        <v/>
      </c>
      <c r="H7784" s="34" t="str">
        <f t="shared" si="899"/>
        <v/>
      </c>
      <c r="I7784" s="34" t="str">
        <f t="shared" si="899"/>
        <v/>
      </c>
    </row>
    <row r="7785" spans="1:9">
      <c r="A7785" s="81">
        <f t="shared" si="895"/>
        <v>596600402024</v>
      </c>
      <c r="B7785">
        <v>5966004</v>
      </c>
      <c r="C7785" t="s">
        <v>1190</v>
      </c>
      <c r="D7785" s="1">
        <v>45657</v>
      </c>
      <c r="E7785" s="34" t="str">
        <f t="shared" si="899"/>
        <v/>
      </c>
      <c r="F7785" s="34" t="str">
        <f t="shared" si="899"/>
        <v/>
      </c>
      <c r="G7785" s="34" t="str">
        <f t="shared" si="899"/>
        <v/>
      </c>
      <c r="H7785" s="34" t="str">
        <f t="shared" si="899"/>
        <v/>
      </c>
      <c r="I7785" s="34" t="str">
        <f t="shared" si="899"/>
        <v/>
      </c>
    </row>
    <row r="7786" spans="1:9">
      <c r="A7786" s="81">
        <f t="shared" si="895"/>
        <v>596600402023</v>
      </c>
      <c r="B7786">
        <v>5966004</v>
      </c>
      <c r="C7786" t="s">
        <v>1190</v>
      </c>
      <c r="D7786" s="1">
        <v>45291</v>
      </c>
      <c r="E7786" s="34" t="str">
        <f t="shared" si="899"/>
        <v/>
      </c>
      <c r="F7786" s="34" t="str">
        <f t="shared" si="899"/>
        <v/>
      </c>
      <c r="G7786" s="34" t="str">
        <f t="shared" si="899"/>
        <v/>
      </c>
      <c r="H7786" s="34" t="str">
        <f t="shared" si="899"/>
        <v/>
      </c>
      <c r="I7786" s="34" t="str">
        <f t="shared" si="899"/>
        <v/>
      </c>
    </row>
    <row r="7787" spans="1:9">
      <c r="A7787" s="81">
        <f t="shared" si="895"/>
        <v>596600402022</v>
      </c>
      <c r="B7787">
        <v>5966004</v>
      </c>
      <c r="C7787" t="s">
        <v>1190</v>
      </c>
      <c r="D7787" s="1">
        <v>44926</v>
      </c>
      <c r="E7787" s="34" t="str">
        <f t="shared" si="899"/>
        <v/>
      </c>
      <c r="F7787" s="34" t="str">
        <f t="shared" si="899"/>
        <v/>
      </c>
      <c r="G7787" s="34" t="str">
        <f t="shared" si="899"/>
        <v/>
      </c>
      <c r="H7787" s="34" t="str">
        <f t="shared" si="899"/>
        <v/>
      </c>
      <c r="I7787" s="34" t="str">
        <f t="shared" si="899"/>
        <v/>
      </c>
    </row>
    <row r="7788" spans="1:9">
      <c r="A7788" s="81">
        <f t="shared" si="895"/>
        <v>596600402021</v>
      </c>
      <c r="B7788">
        <v>5966004</v>
      </c>
      <c r="C7788" t="s">
        <v>1190</v>
      </c>
      <c r="D7788" s="1">
        <v>44561</v>
      </c>
      <c r="E7788" s="34" t="str">
        <f t="shared" si="899"/>
        <v/>
      </c>
      <c r="F7788" s="34" t="str">
        <f t="shared" si="899"/>
        <v/>
      </c>
      <c r="G7788" s="34" t="str">
        <f t="shared" si="899"/>
        <v/>
      </c>
      <c r="H7788" s="34" t="str">
        <f t="shared" si="899"/>
        <v/>
      </c>
      <c r="I7788" s="34" t="str">
        <f t="shared" si="899"/>
        <v/>
      </c>
    </row>
    <row r="7789" spans="1:9">
      <c r="A7789" s="81">
        <f t="shared" si="895"/>
        <v>596600402020</v>
      </c>
      <c r="B7789">
        <v>5966004</v>
      </c>
      <c r="C7789" t="s">
        <v>1190</v>
      </c>
      <c r="D7789" s="1">
        <v>44196</v>
      </c>
      <c r="E7789" s="34" t="str">
        <f t="shared" si="899"/>
        <v/>
      </c>
      <c r="F7789" s="34" t="str">
        <f t="shared" si="899"/>
        <v/>
      </c>
      <c r="G7789" s="34" t="str">
        <f t="shared" si="899"/>
        <v/>
      </c>
      <c r="H7789" s="34" t="str">
        <f t="shared" si="899"/>
        <v/>
      </c>
      <c r="I7789" s="34" t="str">
        <f t="shared" si="899"/>
        <v/>
      </c>
    </row>
    <row r="7790" spans="1:9">
      <c r="A7790" s="81">
        <f t="shared" si="895"/>
        <v>596600402019</v>
      </c>
      <c r="B7790">
        <v>5966004</v>
      </c>
      <c r="C7790" t="s">
        <v>1190</v>
      </c>
      <c r="D7790" s="1">
        <v>43830</v>
      </c>
      <c r="E7790" s="34" t="str">
        <f t="shared" si="899"/>
        <v/>
      </c>
      <c r="F7790" s="34" t="str">
        <f t="shared" si="899"/>
        <v/>
      </c>
      <c r="G7790" s="34" t="str">
        <f t="shared" si="899"/>
        <v/>
      </c>
      <c r="H7790" s="34" t="str">
        <f t="shared" si="899"/>
        <v/>
      </c>
      <c r="I7790" s="34" t="str">
        <f t="shared" si="899"/>
        <v/>
      </c>
    </row>
    <row r="7791" spans="1:9">
      <c r="A7791" s="81">
        <f t="shared" si="895"/>
        <v>596600402018</v>
      </c>
      <c r="B7791">
        <v>5966004</v>
      </c>
      <c r="C7791" t="s">
        <v>1190</v>
      </c>
      <c r="D7791" s="1">
        <v>43465</v>
      </c>
      <c r="E7791" s="34">
        <f t="shared" si="899"/>
        <v>9795</v>
      </c>
      <c r="F7791" s="34">
        <f t="shared" si="899"/>
        <v>1618</v>
      </c>
      <c r="G7791" s="34">
        <f t="shared" si="899"/>
        <v>798</v>
      </c>
      <c r="H7791" s="34">
        <f t="shared" si="899"/>
        <v>165</v>
      </c>
      <c r="I7791" s="34">
        <f t="shared" si="899"/>
        <v>655</v>
      </c>
    </row>
    <row r="7792" spans="1:9">
      <c r="A7792" s="81">
        <f t="shared" si="895"/>
        <v>596600402017</v>
      </c>
      <c r="B7792">
        <v>5966004</v>
      </c>
      <c r="C7792" t="s">
        <v>1190</v>
      </c>
      <c r="D7792" s="1">
        <v>43100</v>
      </c>
      <c r="E7792" s="34">
        <f t="shared" si="899"/>
        <v>9795</v>
      </c>
      <c r="F7792" s="34">
        <f t="shared" si="899"/>
        <v>1615</v>
      </c>
      <c r="G7792" s="34">
        <f t="shared" si="899"/>
        <v>795</v>
      </c>
      <c r="H7792" s="34">
        <f t="shared" si="899"/>
        <v>166</v>
      </c>
      <c r="I7792" s="34">
        <f t="shared" si="899"/>
        <v>654</v>
      </c>
    </row>
    <row r="7793" spans="1:9">
      <c r="A7793" s="81">
        <f t="shared" si="895"/>
        <v>596600402016</v>
      </c>
      <c r="B7793">
        <v>5966004</v>
      </c>
      <c r="C7793" t="s">
        <v>1190</v>
      </c>
      <c r="D7793" s="1">
        <v>42735</v>
      </c>
      <c r="E7793" s="34">
        <f t="shared" si="899"/>
        <v>9795</v>
      </c>
      <c r="F7793" s="34">
        <f t="shared" si="899"/>
        <v>1611</v>
      </c>
      <c r="G7793" s="34">
        <f t="shared" si="899"/>
        <v>792</v>
      </c>
      <c r="H7793" s="34">
        <f t="shared" si="899"/>
        <v>165</v>
      </c>
      <c r="I7793" s="34">
        <f t="shared" si="899"/>
        <v>654</v>
      </c>
    </row>
    <row r="7794" spans="1:9">
      <c r="A7794" s="81">
        <f t="shared" si="895"/>
        <v>596600402015</v>
      </c>
      <c r="B7794">
        <v>5966004</v>
      </c>
      <c r="C7794" t="s">
        <v>1190</v>
      </c>
      <c r="D7794" s="1">
        <v>42369</v>
      </c>
      <c r="E7794" s="34">
        <f t="shared" ref="E7794:I7803" si="900">IF(YEAR($D7794)&lt;2016,VLOOKUP($A7794,LDB_alt,COLUMN()-1,FALSE),IFERROR(VLOOKUP($A7794,LDB_neu,COLUMN()-1,FALSE),""))</f>
        <v>9794.51</v>
      </c>
      <c r="F7794" s="34">
        <f t="shared" si="900"/>
        <v>1618.55</v>
      </c>
      <c r="G7794" s="34">
        <f t="shared" si="900"/>
        <v>811.88</v>
      </c>
      <c r="H7794" s="34">
        <f t="shared" si="900"/>
        <v>135.44999999999999</v>
      </c>
      <c r="I7794" s="34">
        <f t="shared" si="900"/>
        <v>671.22</v>
      </c>
    </row>
    <row r="7795" spans="1:9">
      <c r="A7795" s="81">
        <f t="shared" si="895"/>
        <v>596600402014</v>
      </c>
      <c r="B7795">
        <v>5966004</v>
      </c>
      <c r="C7795" t="s">
        <v>1190</v>
      </c>
      <c r="D7795" s="1">
        <v>42004</v>
      </c>
      <c r="E7795" s="34">
        <f t="shared" si="900"/>
        <v>9794.51</v>
      </c>
      <c r="F7795" s="34">
        <f t="shared" si="900"/>
        <v>1613.6</v>
      </c>
      <c r="G7795" s="34">
        <f t="shared" si="900"/>
        <v>828.99</v>
      </c>
      <c r="H7795" s="34">
        <f t="shared" si="900"/>
        <v>123.83</v>
      </c>
      <c r="I7795" s="34">
        <f t="shared" si="900"/>
        <v>660.78</v>
      </c>
    </row>
    <row r="7796" spans="1:9">
      <c r="A7796" s="81">
        <f t="shared" si="895"/>
        <v>596600402013</v>
      </c>
      <c r="B7796">
        <v>5966004</v>
      </c>
      <c r="C7796" t="s">
        <v>1190</v>
      </c>
      <c r="D7796" s="1">
        <v>41639</v>
      </c>
      <c r="E7796" s="34">
        <f t="shared" si="900"/>
        <v>9794.51</v>
      </c>
      <c r="F7796" s="34">
        <f t="shared" si="900"/>
        <v>1629.01</v>
      </c>
      <c r="G7796" s="34">
        <f t="shared" si="900"/>
        <v>829.01</v>
      </c>
      <c r="H7796" s="34">
        <f t="shared" si="900"/>
        <v>132.19</v>
      </c>
      <c r="I7796" s="34">
        <f t="shared" si="900"/>
        <v>667.81</v>
      </c>
    </row>
    <row r="7797" spans="1:9">
      <c r="A7797" s="81">
        <f t="shared" si="895"/>
        <v>596600402012</v>
      </c>
      <c r="B7797">
        <v>5966004</v>
      </c>
      <c r="C7797" t="s">
        <v>1190</v>
      </c>
      <c r="D7797" s="1">
        <v>41274</v>
      </c>
      <c r="E7797" s="34">
        <f t="shared" si="900"/>
        <v>9794.5</v>
      </c>
      <c r="F7797" s="34">
        <f t="shared" si="900"/>
        <v>1619.04</v>
      </c>
      <c r="G7797" s="34">
        <f t="shared" si="900"/>
        <v>827.86</v>
      </c>
      <c r="H7797" s="34">
        <f t="shared" si="900"/>
        <v>131.24</v>
      </c>
      <c r="I7797" s="34">
        <f t="shared" si="900"/>
        <v>659.94</v>
      </c>
    </row>
    <row r="7798" spans="1:9">
      <c r="A7798" s="81">
        <f t="shared" si="895"/>
        <v>596600402011</v>
      </c>
      <c r="B7798">
        <v>5966004</v>
      </c>
      <c r="C7798" t="s">
        <v>1190</v>
      </c>
      <c r="D7798" s="1">
        <v>40908</v>
      </c>
      <c r="E7798" s="34">
        <f t="shared" si="900"/>
        <v>9794.5</v>
      </c>
      <c r="F7798" s="34">
        <f t="shared" si="900"/>
        <v>1614.27</v>
      </c>
      <c r="G7798" s="34">
        <f t="shared" si="900"/>
        <v>823.04</v>
      </c>
      <c r="H7798" s="34">
        <f t="shared" si="900"/>
        <v>131.35</v>
      </c>
      <c r="I7798" s="34">
        <f t="shared" si="900"/>
        <v>659.88</v>
      </c>
    </row>
    <row r="7799" spans="1:9">
      <c r="A7799" s="81">
        <f t="shared" si="895"/>
        <v>596600402010</v>
      </c>
      <c r="B7799">
        <v>5966004</v>
      </c>
      <c r="C7799" t="s">
        <v>1190</v>
      </c>
      <c r="D7799" s="1">
        <v>40543</v>
      </c>
      <c r="E7799" s="34">
        <f t="shared" si="900"/>
        <v>9785.26</v>
      </c>
      <c r="F7799" s="34">
        <f t="shared" si="900"/>
        <v>1608.48</v>
      </c>
      <c r="G7799" s="34">
        <f t="shared" si="900"/>
        <v>807.65</v>
      </c>
      <c r="H7799" s="34">
        <f t="shared" si="900"/>
        <v>144.07</v>
      </c>
      <c r="I7799" s="34">
        <f t="shared" si="900"/>
        <v>656.76</v>
      </c>
    </row>
    <row r="7800" spans="1:9">
      <c r="A7800" s="81">
        <f t="shared" si="895"/>
        <v>596600402009</v>
      </c>
      <c r="B7800">
        <v>5966004</v>
      </c>
      <c r="C7800" t="s">
        <v>1190</v>
      </c>
      <c r="D7800" s="1">
        <v>40178</v>
      </c>
      <c r="E7800" s="34">
        <f t="shared" si="900"/>
        <v>9785.2800000000007</v>
      </c>
      <c r="F7800" s="34">
        <f t="shared" si="900"/>
        <v>1607.95</v>
      </c>
      <c r="G7800" s="34">
        <f t="shared" si="900"/>
        <v>805.72</v>
      </c>
      <c r="H7800" s="34">
        <f t="shared" si="900"/>
        <v>145.15</v>
      </c>
      <c r="I7800" s="34">
        <f t="shared" si="900"/>
        <v>657.08</v>
      </c>
    </row>
    <row r="7801" spans="1:9">
      <c r="A7801" s="81">
        <f t="shared" si="895"/>
        <v>596600402008</v>
      </c>
      <c r="B7801">
        <v>5966004</v>
      </c>
      <c r="C7801" t="s">
        <v>1190</v>
      </c>
      <c r="D7801" s="1">
        <v>39813</v>
      </c>
      <c r="E7801" s="34">
        <f t="shared" si="900"/>
        <v>9785.2900000000009</v>
      </c>
      <c r="F7801" s="34">
        <f t="shared" si="900"/>
        <v>1551.75</v>
      </c>
      <c r="G7801" s="34">
        <f t="shared" si="900"/>
        <v>818.66</v>
      </c>
      <c r="H7801" s="34">
        <f t="shared" si="900"/>
        <v>83.32</v>
      </c>
      <c r="I7801" s="34">
        <f t="shared" si="900"/>
        <v>649.77</v>
      </c>
    </row>
    <row r="7802" spans="1:9">
      <c r="A7802" s="81">
        <f t="shared" si="895"/>
        <v>596600402007</v>
      </c>
      <c r="B7802">
        <v>5966004</v>
      </c>
      <c r="C7802" t="s">
        <v>1190</v>
      </c>
      <c r="D7802" s="1">
        <v>39447</v>
      </c>
      <c r="E7802" s="34">
        <f t="shared" si="900"/>
        <v>9785.23</v>
      </c>
      <c r="F7802" s="34">
        <f t="shared" si="900"/>
        <v>1542.17</v>
      </c>
      <c r="G7802" s="34">
        <f t="shared" si="900"/>
        <v>822.44</v>
      </c>
      <c r="H7802" s="34">
        <f t="shared" si="900"/>
        <v>72.569999999999993</v>
      </c>
      <c r="I7802" s="34">
        <f t="shared" si="900"/>
        <v>647.16</v>
      </c>
    </row>
    <row r="7803" spans="1:9">
      <c r="A7803" s="81">
        <f t="shared" si="895"/>
        <v>596600402006</v>
      </c>
      <c r="B7803">
        <v>5966004</v>
      </c>
      <c r="C7803" t="s">
        <v>1190</v>
      </c>
      <c r="D7803" s="1">
        <v>39082</v>
      </c>
      <c r="E7803" s="34">
        <f t="shared" si="900"/>
        <v>9785.66</v>
      </c>
      <c r="F7803" s="34">
        <f t="shared" si="900"/>
        <v>1527.7599999999998</v>
      </c>
      <c r="G7803" s="34">
        <f t="shared" si="900"/>
        <v>818.42</v>
      </c>
      <c r="H7803" s="34">
        <f t="shared" si="900"/>
        <v>66.040000000000006</v>
      </c>
      <c r="I7803" s="34">
        <f t="shared" si="900"/>
        <v>643.29999999999995</v>
      </c>
    </row>
    <row r="7804" spans="1:9">
      <c r="A7804" s="81">
        <f t="shared" si="895"/>
        <v>596600802025</v>
      </c>
      <c r="B7804">
        <v>5966008</v>
      </c>
      <c r="C7804" t="s">
        <v>1191</v>
      </c>
      <c r="D7804" s="1">
        <v>46022</v>
      </c>
      <c r="E7804" s="34" t="str">
        <f t="shared" ref="E7804:I7813" si="901">IF(YEAR($D7804)&lt;2016,VLOOKUP($A7804,LDB_alt,COLUMN()-1,FALSE),IFERROR(VLOOKUP($A7804,LDB_neu,COLUMN()-1,FALSE),""))</f>
        <v/>
      </c>
      <c r="F7804" s="34" t="str">
        <f t="shared" si="901"/>
        <v/>
      </c>
      <c r="G7804" s="34" t="str">
        <f t="shared" si="901"/>
        <v/>
      </c>
      <c r="H7804" s="34" t="str">
        <f t="shared" si="901"/>
        <v/>
      </c>
      <c r="I7804" s="34" t="str">
        <f t="shared" si="901"/>
        <v/>
      </c>
    </row>
    <row r="7805" spans="1:9">
      <c r="A7805" s="81">
        <f t="shared" si="895"/>
        <v>596600802024</v>
      </c>
      <c r="B7805">
        <v>5966008</v>
      </c>
      <c r="C7805" t="s">
        <v>1191</v>
      </c>
      <c r="D7805" s="1">
        <v>45657</v>
      </c>
      <c r="E7805" s="34" t="str">
        <f t="shared" si="901"/>
        <v/>
      </c>
      <c r="F7805" s="34" t="str">
        <f t="shared" si="901"/>
        <v/>
      </c>
      <c r="G7805" s="34" t="str">
        <f t="shared" si="901"/>
        <v/>
      </c>
      <c r="H7805" s="34" t="str">
        <f t="shared" si="901"/>
        <v/>
      </c>
      <c r="I7805" s="34" t="str">
        <f t="shared" si="901"/>
        <v/>
      </c>
    </row>
    <row r="7806" spans="1:9">
      <c r="A7806" s="81">
        <f t="shared" si="895"/>
        <v>596600802023</v>
      </c>
      <c r="B7806">
        <v>5966008</v>
      </c>
      <c r="C7806" t="s">
        <v>1191</v>
      </c>
      <c r="D7806" s="1">
        <v>45291</v>
      </c>
      <c r="E7806" s="34" t="str">
        <f t="shared" si="901"/>
        <v/>
      </c>
      <c r="F7806" s="34" t="str">
        <f t="shared" si="901"/>
        <v/>
      </c>
      <c r="G7806" s="34" t="str">
        <f t="shared" si="901"/>
        <v/>
      </c>
      <c r="H7806" s="34" t="str">
        <f t="shared" si="901"/>
        <v/>
      </c>
      <c r="I7806" s="34" t="str">
        <f t="shared" si="901"/>
        <v/>
      </c>
    </row>
    <row r="7807" spans="1:9">
      <c r="A7807" s="81">
        <f t="shared" si="895"/>
        <v>596600802022</v>
      </c>
      <c r="B7807">
        <v>5966008</v>
      </c>
      <c r="C7807" t="s">
        <v>1191</v>
      </c>
      <c r="D7807" s="1">
        <v>44926</v>
      </c>
      <c r="E7807" s="34" t="str">
        <f t="shared" si="901"/>
        <v/>
      </c>
      <c r="F7807" s="34" t="str">
        <f t="shared" si="901"/>
        <v/>
      </c>
      <c r="G7807" s="34" t="str">
        <f t="shared" si="901"/>
        <v/>
      </c>
      <c r="H7807" s="34" t="str">
        <f t="shared" si="901"/>
        <v/>
      </c>
      <c r="I7807" s="34" t="str">
        <f t="shared" si="901"/>
        <v/>
      </c>
    </row>
    <row r="7808" spans="1:9">
      <c r="A7808" s="81">
        <f t="shared" si="895"/>
        <v>596600802021</v>
      </c>
      <c r="B7808">
        <v>5966008</v>
      </c>
      <c r="C7808" t="s">
        <v>1191</v>
      </c>
      <c r="D7808" s="1">
        <v>44561</v>
      </c>
      <c r="E7808" s="34" t="str">
        <f t="shared" si="901"/>
        <v/>
      </c>
      <c r="F7808" s="34" t="str">
        <f t="shared" si="901"/>
        <v/>
      </c>
      <c r="G7808" s="34" t="str">
        <f t="shared" si="901"/>
        <v/>
      </c>
      <c r="H7808" s="34" t="str">
        <f t="shared" si="901"/>
        <v/>
      </c>
      <c r="I7808" s="34" t="str">
        <f t="shared" si="901"/>
        <v/>
      </c>
    </row>
    <row r="7809" spans="1:9">
      <c r="A7809" s="81">
        <f t="shared" si="895"/>
        <v>596600802020</v>
      </c>
      <c r="B7809">
        <v>5966008</v>
      </c>
      <c r="C7809" t="s">
        <v>1191</v>
      </c>
      <c r="D7809" s="1">
        <v>44196</v>
      </c>
      <c r="E7809" s="34" t="str">
        <f t="shared" si="901"/>
        <v/>
      </c>
      <c r="F7809" s="34" t="str">
        <f t="shared" si="901"/>
        <v/>
      </c>
      <c r="G7809" s="34" t="str">
        <f t="shared" si="901"/>
        <v/>
      </c>
      <c r="H7809" s="34" t="str">
        <f t="shared" si="901"/>
        <v/>
      </c>
      <c r="I7809" s="34" t="str">
        <f t="shared" si="901"/>
        <v/>
      </c>
    </row>
    <row r="7810" spans="1:9">
      <c r="A7810" s="81">
        <f t="shared" si="895"/>
        <v>596600802019</v>
      </c>
      <c r="B7810">
        <v>5966008</v>
      </c>
      <c r="C7810" t="s">
        <v>1191</v>
      </c>
      <c r="D7810" s="1">
        <v>43830</v>
      </c>
      <c r="E7810" s="34" t="str">
        <f t="shared" si="901"/>
        <v/>
      </c>
      <c r="F7810" s="34" t="str">
        <f t="shared" si="901"/>
        <v/>
      </c>
      <c r="G7810" s="34" t="str">
        <f t="shared" si="901"/>
        <v/>
      </c>
      <c r="H7810" s="34" t="str">
        <f t="shared" si="901"/>
        <v/>
      </c>
      <c r="I7810" s="34" t="str">
        <f t="shared" si="901"/>
        <v/>
      </c>
    </row>
    <row r="7811" spans="1:9">
      <c r="A7811" s="81">
        <f t="shared" si="895"/>
        <v>596600802018</v>
      </c>
      <c r="B7811">
        <v>5966008</v>
      </c>
      <c r="C7811" t="s">
        <v>1191</v>
      </c>
      <c r="D7811" s="1">
        <v>43465</v>
      </c>
      <c r="E7811" s="34">
        <f t="shared" si="901"/>
        <v>6711</v>
      </c>
      <c r="F7811" s="34">
        <f t="shared" si="901"/>
        <v>1111</v>
      </c>
      <c r="G7811" s="34">
        <f t="shared" si="901"/>
        <v>491</v>
      </c>
      <c r="H7811" s="34">
        <f t="shared" si="901"/>
        <v>70</v>
      </c>
      <c r="I7811" s="34">
        <f t="shared" si="901"/>
        <v>550</v>
      </c>
    </row>
    <row r="7812" spans="1:9">
      <c r="A7812" s="81">
        <f t="shared" si="895"/>
        <v>596600802017</v>
      </c>
      <c r="B7812">
        <v>5966008</v>
      </c>
      <c r="C7812" t="s">
        <v>1191</v>
      </c>
      <c r="D7812" s="1">
        <v>43100</v>
      </c>
      <c r="E7812" s="34">
        <f t="shared" si="901"/>
        <v>6711</v>
      </c>
      <c r="F7812" s="34">
        <f t="shared" si="901"/>
        <v>1107</v>
      </c>
      <c r="G7812" s="34">
        <f t="shared" si="901"/>
        <v>487</v>
      </c>
      <c r="H7812" s="34">
        <f t="shared" si="901"/>
        <v>70</v>
      </c>
      <c r="I7812" s="34">
        <f t="shared" si="901"/>
        <v>550</v>
      </c>
    </row>
    <row r="7813" spans="1:9">
      <c r="A7813" s="81">
        <f t="shared" ref="A7813:A7876" si="902">(LEFT(B7813&amp;"00000000",8)&amp;YEAR(D7813))+0</f>
        <v>596600802016</v>
      </c>
      <c r="B7813">
        <v>5966008</v>
      </c>
      <c r="C7813" t="s">
        <v>1191</v>
      </c>
      <c r="D7813" s="1">
        <v>42735</v>
      </c>
      <c r="E7813" s="34">
        <f t="shared" si="901"/>
        <v>6711</v>
      </c>
      <c r="F7813" s="34">
        <f t="shared" si="901"/>
        <v>1099</v>
      </c>
      <c r="G7813" s="34">
        <f t="shared" si="901"/>
        <v>479</v>
      </c>
      <c r="H7813" s="34">
        <f t="shared" si="901"/>
        <v>70</v>
      </c>
      <c r="I7813" s="34">
        <f t="shared" si="901"/>
        <v>550</v>
      </c>
    </row>
    <row r="7814" spans="1:9">
      <c r="A7814" s="81">
        <f t="shared" si="902"/>
        <v>596600802015</v>
      </c>
      <c r="B7814">
        <v>5966008</v>
      </c>
      <c r="C7814" t="s">
        <v>1191</v>
      </c>
      <c r="D7814" s="1">
        <v>42369</v>
      </c>
      <c r="E7814" s="34">
        <f t="shared" ref="E7814:I7823" si="903">IF(YEAR($D7814)&lt;2016,VLOOKUP($A7814,LDB_alt,COLUMN()-1,FALSE),IFERROR(VLOOKUP($A7814,LDB_neu,COLUMN()-1,FALSE),""))</f>
        <v>6711.48</v>
      </c>
      <c r="F7814" s="34">
        <f t="shared" si="903"/>
        <v>1090.3600000000001</v>
      </c>
      <c r="G7814" s="34">
        <f t="shared" si="903"/>
        <v>478.36</v>
      </c>
      <c r="H7814" s="34">
        <f t="shared" si="903"/>
        <v>62.71</v>
      </c>
      <c r="I7814" s="34">
        <f t="shared" si="903"/>
        <v>549.29</v>
      </c>
    </row>
    <row r="7815" spans="1:9">
      <c r="A7815" s="81">
        <f t="shared" si="902"/>
        <v>596600802014</v>
      </c>
      <c r="B7815">
        <v>5966008</v>
      </c>
      <c r="C7815" t="s">
        <v>1191</v>
      </c>
      <c r="D7815" s="1">
        <v>42004</v>
      </c>
      <c r="E7815" s="34">
        <f t="shared" si="903"/>
        <v>6711.48</v>
      </c>
      <c r="F7815" s="34">
        <f t="shared" si="903"/>
        <v>1087.9099999999999</v>
      </c>
      <c r="G7815" s="34">
        <f t="shared" si="903"/>
        <v>474.26</v>
      </c>
      <c r="H7815" s="34">
        <f t="shared" si="903"/>
        <v>63.01</v>
      </c>
      <c r="I7815" s="34">
        <f t="shared" si="903"/>
        <v>550.64</v>
      </c>
    </row>
    <row r="7816" spans="1:9">
      <c r="A7816" s="81">
        <f t="shared" si="902"/>
        <v>596600802013</v>
      </c>
      <c r="B7816">
        <v>5966008</v>
      </c>
      <c r="C7816" t="s">
        <v>1191</v>
      </c>
      <c r="D7816" s="1">
        <v>41639</v>
      </c>
      <c r="E7816" s="34">
        <f t="shared" si="903"/>
        <v>6711.47</v>
      </c>
      <c r="F7816" s="34">
        <f t="shared" si="903"/>
        <v>1081.9099999999999</v>
      </c>
      <c r="G7816" s="34">
        <f t="shared" si="903"/>
        <v>467.49</v>
      </c>
      <c r="H7816" s="34">
        <f t="shared" si="903"/>
        <v>54.93</v>
      </c>
      <c r="I7816" s="34">
        <f t="shared" si="903"/>
        <v>559.49</v>
      </c>
    </row>
    <row r="7817" spans="1:9">
      <c r="A7817" s="81">
        <f t="shared" si="902"/>
        <v>596600802012</v>
      </c>
      <c r="B7817">
        <v>5966008</v>
      </c>
      <c r="C7817" t="s">
        <v>1191</v>
      </c>
      <c r="D7817" s="1">
        <v>41274</v>
      </c>
      <c r="E7817" s="34">
        <f t="shared" si="903"/>
        <v>6711.47</v>
      </c>
      <c r="F7817" s="34">
        <f t="shared" si="903"/>
        <v>1095.1199999999999</v>
      </c>
      <c r="G7817" s="34">
        <f t="shared" si="903"/>
        <v>468.48</v>
      </c>
      <c r="H7817" s="34">
        <f t="shared" si="903"/>
        <v>53.34</v>
      </c>
      <c r="I7817" s="34">
        <f t="shared" si="903"/>
        <v>573.29999999999995</v>
      </c>
    </row>
    <row r="7818" spans="1:9">
      <c r="A7818" s="81">
        <f t="shared" si="902"/>
        <v>596600802011</v>
      </c>
      <c r="B7818">
        <v>5966008</v>
      </c>
      <c r="C7818" t="s">
        <v>1191</v>
      </c>
      <c r="D7818" s="1">
        <v>40908</v>
      </c>
      <c r="E7818" s="34">
        <f t="shared" si="903"/>
        <v>6711.47</v>
      </c>
      <c r="F7818" s="34">
        <f t="shared" si="903"/>
        <v>1095.94</v>
      </c>
      <c r="G7818" s="34">
        <f t="shared" si="903"/>
        <v>466.44</v>
      </c>
      <c r="H7818" s="34">
        <f t="shared" si="903"/>
        <v>54.06</v>
      </c>
      <c r="I7818" s="34">
        <f t="shared" si="903"/>
        <v>575.44000000000005</v>
      </c>
    </row>
    <row r="7819" spans="1:9">
      <c r="A7819" s="81">
        <f t="shared" si="902"/>
        <v>596600802010</v>
      </c>
      <c r="B7819">
        <v>5966008</v>
      </c>
      <c r="C7819" t="s">
        <v>1191</v>
      </c>
      <c r="D7819" s="1">
        <v>40543</v>
      </c>
      <c r="E7819" s="34">
        <f t="shared" si="903"/>
        <v>6711.51</v>
      </c>
      <c r="F7819" s="34">
        <f t="shared" si="903"/>
        <v>1094.74</v>
      </c>
      <c r="G7819" s="34">
        <f t="shared" si="903"/>
        <v>464.68</v>
      </c>
      <c r="H7819" s="34">
        <f t="shared" si="903"/>
        <v>53.96</v>
      </c>
      <c r="I7819" s="34">
        <f t="shared" si="903"/>
        <v>576.1</v>
      </c>
    </row>
    <row r="7820" spans="1:9">
      <c r="A7820" s="81">
        <f t="shared" si="902"/>
        <v>596600802009</v>
      </c>
      <c r="B7820">
        <v>5966008</v>
      </c>
      <c r="C7820" t="s">
        <v>1191</v>
      </c>
      <c r="D7820" s="1">
        <v>40178</v>
      </c>
      <c r="E7820" s="34">
        <f t="shared" si="903"/>
        <v>6711.5</v>
      </c>
      <c r="F7820" s="34">
        <f t="shared" si="903"/>
        <v>1092.69</v>
      </c>
      <c r="G7820" s="34">
        <f t="shared" si="903"/>
        <v>461.54</v>
      </c>
      <c r="H7820" s="34">
        <f t="shared" si="903"/>
        <v>52.78</v>
      </c>
      <c r="I7820" s="34">
        <f t="shared" si="903"/>
        <v>578.37</v>
      </c>
    </row>
    <row r="7821" spans="1:9">
      <c r="A7821" s="81">
        <f t="shared" si="902"/>
        <v>596600802008</v>
      </c>
      <c r="B7821">
        <v>5966008</v>
      </c>
      <c r="C7821" t="s">
        <v>1191</v>
      </c>
      <c r="D7821" s="1">
        <v>39813</v>
      </c>
      <c r="E7821" s="34">
        <f t="shared" si="903"/>
        <v>6711.52</v>
      </c>
      <c r="F7821" s="34">
        <f t="shared" si="903"/>
        <v>1100.6100000000001</v>
      </c>
      <c r="G7821" s="34">
        <f t="shared" si="903"/>
        <v>453.48</v>
      </c>
      <c r="H7821" s="34">
        <f t="shared" si="903"/>
        <v>55.85</v>
      </c>
      <c r="I7821" s="34">
        <f t="shared" si="903"/>
        <v>591.28</v>
      </c>
    </row>
    <row r="7822" spans="1:9">
      <c r="A7822" s="81">
        <f t="shared" si="902"/>
        <v>596600802007</v>
      </c>
      <c r="B7822">
        <v>5966008</v>
      </c>
      <c r="C7822" t="s">
        <v>1191</v>
      </c>
      <c r="D7822" s="1">
        <v>39447</v>
      </c>
      <c r="E7822" s="34">
        <f t="shared" si="903"/>
        <v>6711.52</v>
      </c>
      <c r="F7822" s="34">
        <f t="shared" si="903"/>
        <v>1101.6200000000001</v>
      </c>
      <c r="G7822" s="34">
        <f t="shared" si="903"/>
        <v>449.62</v>
      </c>
      <c r="H7822" s="34">
        <f t="shared" si="903"/>
        <v>55.92</v>
      </c>
      <c r="I7822" s="34">
        <f t="shared" si="903"/>
        <v>596.08000000000004</v>
      </c>
    </row>
    <row r="7823" spans="1:9">
      <c r="A7823" s="81">
        <f t="shared" si="902"/>
        <v>596600802006</v>
      </c>
      <c r="B7823">
        <v>5966008</v>
      </c>
      <c r="C7823" t="s">
        <v>1191</v>
      </c>
      <c r="D7823" s="1">
        <v>39082</v>
      </c>
      <c r="E7823" s="34">
        <f t="shared" si="903"/>
        <v>6711.53</v>
      </c>
      <c r="F7823" s="34">
        <f t="shared" si="903"/>
        <v>1092.3699999999999</v>
      </c>
      <c r="G7823" s="34">
        <f t="shared" si="903"/>
        <v>444.29</v>
      </c>
      <c r="H7823" s="34">
        <f t="shared" si="903"/>
        <v>51.42</v>
      </c>
      <c r="I7823" s="34">
        <f t="shared" si="903"/>
        <v>596.66</v>
      </c>
    </row>
    <row r="7824" spans="1:9">
      <c r="A7824" s="81">
        <f t="shared" si="902"/>
        <v>596601202025</v>
      </c>
      <c r="B7824">
        <v>5966012</v>
      </c>
      <c r="C7824" t="s">
        <v>575</v>
      </c>
      <c r="D7824" s="1">
        <v>46022</v>
      </c>
      <c r="E7824" s="34" t="str">
        <f t="shared" ref="E7824:I7833" si="904">IF(YEAR($D7824)&lt;2016,VLOOKUP($A7824,LDB_alt,COLUMN()-1,FALSE),IFERROR(VLOOKUP($A7824,LDB_neu,COLUMN()-1,FALSE),""))</f>
        <v/>
      </c>
      <c r="F7824" s="34" t="str">
        <f t="shared" si="904"/>
        <v/>
      </c>
      <c r="G7824" s="34" t="str">
        <f t="shared" si="904"/>
        <v/>
      </c>
      <c r="H7824" s="34" t="str">
        <f t="shared" si="904"/>
        <v/>
      </c>
      <c r="I7824" s="34" t="str">
        <f t="shared" si="904"/>
        <v/>
      </c>
    </row>
    <row r="7825" spans="1:9">
      <c r="A7825" s="81">
        <f t="shared" si="902"/>
        <v>596601202024</v>
      </c>
      <c r="B7825">
        <v>5966012</v>
      </c>
      <c r="C7825" t="s">
        <v>575</v>
      </c>
      <c r="D7825" s="1">
        <v>45657</v>
      </c>
      <c r="E7825" s="34" t="str">
        <f t="shared" si="904"/>
        <v/>
      </c>
      <c r="F7825" s="34" t="str">
        <f t="shared" si="904"/>
        <v/>
      </c>
      <c r="G7825" s="34" t="str">
        <f t="shared" si="904"/>
        <v/>
      </c>
      <c r="H7825" s="34" t="str">
        <f t="shared" si="904"/>
        <v/>
      </c>
      <c r="I7825" s="34" t="str">
        <f t="shared" si="904"/>
        <v/>
      </c>
    </row>
    <row r="7826" spans="1:9">
      <c r="A7826" s="81">
        <f t="shared" si="902"/>
        <v>596601202023</v>
      </c>
      <c r="B7826">
        <v>5966012</v>
      </c>
      <c r="C7826" t="s">
        <v>575</v>
      </c>
      <c r="D7826" s="1">
        <v>45291</v>
      </c>
      <c r="E7826" s="34" t="str">
        <f t="shared" si="904"/>
        <v/>
      </c>
      <c r="F7826" s="34" t="str">
        <f t="shared" si="904"/>
        <v/>
      </c>
      <c r="G7826" s="34" t="str">
        <f t="shared" si="904"/>
        <v/>
      </c>
      <c r="H7826" s="34" t="str">
        <f t="shared" si="904"/>
        <v/>
      </c>
      <c r="I7826" s="34" t="str">
        <f t="shared" si="904"/>
        <v/>
      </c>
    </row>
    <row r="7827" spans="1:9">
      <c r="A7827" s="81">
        <f t="shared" si="902"/>
        <v>596601202022</v>
      </c>
      <c r="B7827">
        <v>5966012</v>
      </c>
      <c r="C7827" t="s">
        <v>575</v>
      </c>
      <c r="D7827" s="1">
        <v>44926</v>
      </c>
      <c r="E7827" s="34" t="str">
        <f t="shared" si="904"/>
        <v/>
      </c>
      <c r="F7827" s="34" t="str">
        <f t="shared" si="904"/>
        <v/>
      </c>
      <c r="G7827" s="34" t="str">
        <f t="shared" si="904"/>
        <v/>
      </c>
      <c r="H7827" s="34" t="str">
        <f t="shared" si="904"/>
        <v/>
      </c>
      <c r="I7827" s="34" t="str">
        <f t="shared" si="904"/>
        <v/>
      </c>
    </row>
    <row r="7828" spans="1:9">
      <c r="A7828" s="81">
        <f t="shared" si="902"/>
        <v>596601202021</v>
      </c>
      <c r="B7828">
        <v>5966012</v>
      </c>
      <c r="C7828" t="s">
        <v>575</v>
      </c>
      <c r="D7828" s="1">
        <v>44561</v>
      </c>
      <c r="E7828" s="34" t="str">
        <f t="shared" si="904"/>
        <v/>
      </c>
      <c r="F7828" s="34" t="str">
        <f t="shared" si="904"/>
        <v/>
      </c>
      <c r="G7828" s="34" t="str">
        <f t="shared" si="904"/>
        <v/>
      </c>
      <c r="H7828" s="34" t="str">
        <f t="shared" si="904"/>
        <v/>
      </c>
      <c r="I7828" s="34" t="str">
        <f t="shared" si="904"/>
        <v/>
      </c>
    </row>
    <row r="7829" spans="1:9">
      <c r="A7829" s="81">
        <f t="shared" si="902"/>
        <v>596601202020</v>
      </c>
      <c r="B7829">
        <v>5966012</v>
      </c>
      <c r="C7829" t="s">
        <v>575</v>
      </c>
      <c r="D7829" s="1">
        <v>44196</v>
      </c>
      <c r="E7829" s="34" t="str">
        <f t="shared" si="904"/>
        <v/>
      </c>
      <c r="F7829" s="34" t="str">
        <f t="shared" si="904"/>
        <v/>
      </c>
      <c r="G7829" s="34" t="str">
        <f t="shared" si="904"/>
        <v/>
      </c>
      <c r="H7829" s="34" t="str">
        <f t="shared" si="904"/>
        <v/>
      </c>
      <c r="I7829" s="34" t="str">
        <f t="shared" si="904"/>
        <v/>
      </c>
    </row>
    <row r="7830" spans="1:9">
      <c r="A7830" s="81">
        <f t="shared" si="902"/>
        <v>596601202019</v>
      </c>
      <c r="B7830">
        <v>5966012</v>
      </c>
      <c r="C7830" t="s">
        <v>575</v>
      </c>
      <c r="D7830" s="1">
        <v>43830</v>
      </c>
      <c r="E7830" s="34" t="str">
        <f t="shared" si="904"/>
        <v/>
      </c>
      <c r="F7830" s="34" t="str">
        <f t="shared" si="904"/>
        <v/>
      </c>
      <c r="G7830" s="34" t="str">
        <f t="shared" si="904"/>
        <v/>
      </c>
      <c r="H7830" s="34" t="str">
        <f t="shared" si="904"/>
        <v/>
      </c>
      <c r="I7830" s="34" t="str">
        <f t="shared" si="904"/>
        <v/>
      </c>
    </row>
    <row r="7831" spans="1:9">
      <c r="A7831" s="81">
        <f t="shared" si="902"/>
        <v>596601202018</v>
      </c>
      <c r="B7831">
        <v>5966012</v>
      </c>
      <c r="C7831" t="s">
        <v>575</v>
      </c>
      <c r="D7831" s="1">
        <v>43465</v>
      </c>
      <c r="E7831" s="34">
        <f t="shared" si="904"/>
        <v>10442</v>
      </c>
      <c r="F7831" s="34">
        <f t="shared" si="904"/>
        <v>1543</v>
      </c>
      <c r="G7831" s="34">
        <f t="shared" si="904"/>
        <v>683</v>
      </c>
      <c r="H7831" s="34">
        <f t="shared" si="904"/>
        <v>81</v>
      </c>
      <c r="I7831" s="34">
        <f t="shared" si="904"/>
        <v>779</v>
      </c>
    </row>
    <row r="7832" spans="1:9">
      <c r="A7832" s="81">
        <f t="shared" si="902"/>
        <v>596601202017</v>
      </c>
      <c r="B7832">
        <v>5966012</v>
      </c>
      <c r="C7832" t="s">
        <v>575</v>
      </c>
      <c r="D7832" s="1">
        <v>43100</v>
      </c>
      <c r="E7832" s="34">
        <f t="shared" si="904"/>
        <v>10442</v>
      </c>
      <c r="F7832" s="34">
        <f t="shared" si="904"/>
        <v>1540</v>
      </c>
      <c r="G7832" s="34">
        <f t="shared" si="904"/>
        <v>680</v>
      </c>
      <c r="H7832" s="34">
        <f t="shared" si="904"/>
        <v>81</v>
      </c>
      <c r="I7832" s="34">
        <f t="shared" si="904"/>
        <v>779</v>
      </c>
    </row>
    <row r="7833" spans="1:9">
      <c r="A7833" s="81">
        <f t="shared" si="902"/>
        <v>596601202016</v>
      </c>
      <c r="B7833">
        <v>5966012</v>
      </c>
      <c r="C7833" t="s">
        <v>575</v>
      </c>
      <c r="D7833" s="1">
        <v>42735</v>
      </c>
      <c r="E7833" s="34">
        <f t="shared" si="904"/>
        <v>10442</v>
      </c>
      <c r="F7833" s="34">
        <f t="shared" si="904"/>
        <v>1536</v>
      </c>
      <c r="G7833" s="34">
        <f t="shared" si="904"/>
        <v>676</v>
      </c>
      <c r="H7833" s="34">
        <f t="shared" si="904"/>
        <v>79</v>
      </c>
      <c r="I7833" s="34">
        <f t="shared" si="904"/>
        <v>781</v>
      </c>
    </row>
    <row r="7834" spans="1:9">
      <c r="A7834" s="81">
        <f t="shared" si="902"/>
        <v>596601202015</v>
      </c>
      <c r="B7834">
        <v>5966012</v>
      </c>
      <c r="C7834" t="s">
        <v>575</v>
      </c>
      <c r="D7834" s="1">
        <v>42369</v>
      </c>
      <c r="E7834" s="34">
        <f t="shared" ref="E7834:I7843" si="905">IF(YEAR($D7834)&lt;2016,VLOOKUP($A7834,LDB_alt,COLUMN()-1,FALSE),IFERROR(VLOOKUP($A7834,LDB_neu,COLUMN()-1,FALSE),""))</f>
        <v>10441.950000000001</v>
      </c>
      <c r="F7834" s="34">
        <f t="shared" si="905"/>
        <v>1537.85</v>
      </c>
      <c r="G7834" s="34">
        <f t="shared" si="905"/>
        <v>668.76</v>
      </c>
      <c r="H7834" s="34">
        <f t="shared" si="905"/>
        <v>69.16</v>
      </c>
      <c r="I7834" s="34">
        <f t="shared" si="905"/>
        <v>799.93</v>
      </c>
    </row>
    <row r="7835" spans="1:9">
      <c r="A7835" s="81">
        <f t="shared" si="902"/>
        <v>596601202014</v>
      </c>
      <c r="B7835">
        <v>5966012</v>
      </c>
      <c r="C7835" t="s">
        <v>575</v>
      </c>
      <c r="D7835" s="1">
        <v>42004</v>
      </c>
      <c r="E7835" s="34">
        <f t="shared" si="905"/>
        <v>10442.040000000001</v>
      </c>
      <c r="F7835" s="34">
        <f t="shared" si="905"/>
        <v>1536.4900000000002</v>
      </c>
      <c r="G7835" s="34">
        <f t="shared" si="905"/>
        <v>665.45</v>
      </c>
      <c r="H7835" s="34">
        <f t="shared" si="905"/>
        <v>69.180000000000007</v>
      </c>
      <c r="I7835" s="34">
        <f t="shared" si="905"/>
        <v>801.86</v>
      </c>
    </row>
    <row r="7836" spans="1:9">
      <c r="A7836" s="81">
        <f t="shared" si="902"/>
        <v>596601202013</v>
      </c>
      <c r="B7836">
        <v>5966012</v>
      </c>
      <c r="C7836" t="s">
        <v>575</v>
      </c>
      <c r="D7836" s="1">
        <v>41639</v>
      </c>
      <c r="E7836" s="34">
        <f t="shared" si="905"/>
        <v>10442.02</v>
      </c>
      <c r="F7836" s="34">
        <f t="shared" si="905"/>
        <v>1544.58</v>
      </c>
      <c r="G7836" s="34">
        <f t="shared" si="905"/>
        <v>678.96</v>
      </c>
      <c r="H7836" s="34">
        <f t="shared" si="905"/>
        <v>67</v>
      </c>
      <c r="I7836" s="34">
        <f t="shared" si="905"/>
        <v>798.62</v>
      </c>
    </row>
    <row r="7837" spans="1:9">
      <c r="A7837" s="81">
        <f t="shared" si="902"/>
        <v>596601202012</v>
      </c>
      <c r="B7837">
        <v>5966012</v>
      </c>
      <c r="C7837" t="s">
        <v>575</v>
      </c>
      <c r="D7837" s="1">
        <v>41274</v>
      </c>
      <c r="E7837" s="34">
        <f t="shared" si="905"/>
        <v>10442.02</v>
      </c>
      <c r="F7837" s="34">
        <f t="shared" si="905"/>
        <v>1523.86</v>
      </c>
      <c r="G7837" s="34">
        <f t="shared" si="905"/>
        <v>657.75</v>
      </c>
      <c r="H7837" s="34">
        <f t="shared" si="905"/>
        <v>67.069999999999993</v>
      </c>
      <c r="I7837" s="34">
        <f t="shared" si="905"/>
        <v>799.04</v>
      </c>
    </row>
    <row r="7838" spans="1:9">
      <c r="A7838" s="81">
        <f t="shared" si="902"/>
        <v>596601202011</v>
      </c>
      <c r="B7838">
        <v>5966012</v>
      </c>
      <c r="C7838" t="s">
        <v>575</v>
      </c>
      <c r="D7838" s="1">
        <v>40908</v>
      </c>
      <c r="E7838" s="34">
        <f t="shared" si="905"/>
        <v>10442.02</v>
      </c>
      <c r="F7838" s="34">
        <f t="shared" si="905"/>
        <v>1519.9700000000003</v>
      </c>
      <c r="G7838" s="34">
        <f t="shared" si="905"/>
        <v>654.69000000000005</v>
      </c>
      <c r="H7838" s="34">
        <f t="shared" si="905"/>
        <v>66.94</v>
      </c>
      <c r="I7838" s="34">
        <f t="shared" si="905"/>
        <v>798.34</v>
      </c>
    </row>
    <row r="7839" spans="1:9">
      <c r="A7839" s="81">
        <f t="shared" si="902"/>
        <v>596601202010</v>
      </c>
      <c r="B7839">
        <v>5966012</v>
      </c>
      <c r="C7839" t="s">
        <v>575</v>
      </c>
      <c r="D7839" s="1">
        <v>40543</v>
      </c>
      <c r="E7839" s="34">
        <f t="shared" si="905"/>
        <v>10434.36</v>
      </c>
      <c r="F7839" s="34">
        <f t="shared" si="905"/>
        <v>1516.65</v>
      </c>
      <c r="G7839" s="34">
        <f t="shared" si="905"/>
        <v>652.37</v>
      </c>
      <c r="H7839" s="34">
        <f t="shared" si="905"/>
        <v>67.010000000000005</v>
      </c>
      <c r="I7839" s="34">
        <f t="shared" si="905"/>
        <v>797.27</v>
      </c>
    </row>
    <row r="7840" spans="1:9">
      <c r="A7840" s="81">
        <f t="shared" si="902"/>
        <v>596601202009</v>
      </c>
      <c r="B7840">
        <v>5966012</v>
      </c>
      <c r="C7840" t="s">
        <v>575</v>
      </c>
      <c r="D7840" s="1">
        <v>40178</v>
      </c>
      <c r="E7840" s="34">
        <f t="shared" si="905"/>
        <v>10434.36</v>
      </c>
      <c r="F7840" s="34">
        <f t="shared" si="905"/>
        <v>1512.53</v>
      </c>
      <c r="G7840" s="34">
        <f t="shared" si="905"/>
        <v>646.4</v>
      </c>
      <c r="H7840" s="34">
        <f t="shared" si="905"/>
        <v>65.849999999999994</v>
      </c>
      <c r="I7840" s="34">
        <f t="shared" si="905"/>
        <v>800.28</v>
      </c>
    </row>
    <row r="7841" spans="1:9">
      <c r="A7841" s="81">
        <f t="shared" si="902"/>
        <v>596601202008</v>
      </c>
      <c r="B7841">
        <v>5966012</v>
      </c>
      <c r="C7841" t="s">
        <v>575</v>
      </c>
      <c r="D7841" s="1">
        <v>39813</v>
      </c>
      <c r="E7841" s="34">
        <f t="shared" si="905"/>
        <v>10434.4</v>
      </c>
      <c r="F7841" s="34">
        <f t="shared" si="905"/>
        <v>1499.6</v>
      </c>
      <c r="G7841" s="34">
        <f t="shared" si="905"/>
        <v>651.04</v>
      </c>
      <c r="H7841" s="34">
        <f t="shared" si="905"/>
        <v>53.23</v>
      </c>
      <c r="I7841" s="34">
        <f t="shared" si="905"/>
        <v>795.33</v>
      </c>
    </row>
    <row r="7842" spans="1:9">
      <c r="A7842" s="81">
        <f t="shared" si="902"/>
        <v>596601202007</v>
      </c>
      <c r="B7842">
        <v>5966012</v>
      </c>
      <c r="C7842" t="s">
        <v>575</v>
      </c>
      <c r="D7842" s="1">
        <v>39447</v>
      </c>
      <c r="E7842" s="34">
        <f t="shared" si="905"/>
        <v>10434.36</v>
      </c>
      <c r="F7842" s="34">
        <f t="shared" si="905"/>
        <v>1498.54</v>
      </c>
      <c r="G7842" s="34">
        <f t="shared" si="905"/>
        <v>650.20000000000005</v>
      </c>
      <c r="H7842" s="34">
        <f t="shared" si="905"/>
        <v>53.23</v>
      </c>
      <c r="I7842" s="34">
        <f t="shared" si="905"/>
        <v>795.11</v>
      </c>
    </row>
    <row r="7843" spans="1:9">
      <c r="A7843" s="81">
        <f t="shared" si="902"/>
        <v>596601202006</v>
      </c>
      <c r="B7843">
        <v>5966012</v>
      </c>
      <c r="C7843" t="s">
        <v>575</v>
      </c>
      <c r="D7843" s="1">
        <v>39082</v>
      </c>
      <c r="E7843" s="34">
        <f t="shared" si="905"/>
        <v>10434.36</v>
      </c>
      <c r="F7843" s="34">
        <f t="shared" si="905"/>
        <v>1476.71</v>
      </c>
      <c r="G7843" s="34">
        <f t="shared" si="905"/>
        <v>653.54</v>
      </c>
      <c r="H7843" s="34">
        <f t="shared" si="905"/>
        <v>45.34</v>
      </c>
      <c r="I7843" s="34">
        <f t="shared" si="905"/>
        <v>777.83</v>
      </c>
    </row>
    <row r="7844" spans="1:9">
      <c r="A7844" s="81">
        <f t="shared" si="902"/>
        <v>596601602025</v>
      </c>
      <c r="B7844">
        <v>5966016</v>
      </c>
      <c r="C7844" t="s">
        <v>576</v>
      </c>
      <c r="D7844" s="1">
        <v>46022</v>
      </c>
      <c r="E7844" s="34" t="str">
        <f t="shared" ref="E7844:I7853" si="906">IF(YEAR($D7844)&lt;2016,VLOOKUP($A7844,LDB_alt,COLUMN()-1,FALSE),IFERROR(VLOOKUP($A7844,LDB_neu,COLUMN()-1,FALSE),""))</f>
        <v/>
      </c>
      <c r="F7844" s="34" t="str">
        <f t="shared" si="906"/>
        <v/>
      </c>
      <c r="G7844" s="34" t="str">
        <f t="shared" si="906"/>
        <v/>
      </c>
      <c r="H7844" s="34" t="str">
        <f t="shared" si="906"/>
        <v/>
      </c>
      <c r="I7844" s="34" t="str">
        <f t="shared" si="906"/>
        <v/>
      </c>
    </row>
    <row r="7845" spans="1:9">
      <c r="A7845" s="81">
        <f t="shared" si="902"/>
        <v>596601602024</v>
      </c>
      <c r="B7845">
        <v>5966016</v>
      </c>
      <c r="C7845" t="s">
        <v>576</v>
      </c>
      <c r="D7845" s="1">
        <v>45657</v>
      </c>
      <c r="E7845" s="34" t="str">
        <f t="shared" si="906"/>
        <v/>
      </c>
      <c r="F7845" s="34" t="str">
        <f t="shared" si="906"/>
        <v/>
      </c>
      <c r="G7845" s="34" t="str">
        <f t="shared" si="906"/>
        <v/>
      </c>
      <c r="H7845" s="34" t="str">
        <f t="shared" si="906"/>
        <v/>
      </c>
      <c r="I7845" s="34" t="str">
        <f t="shared" si="906"/>
        <v/>
      </c>
    </row>
    <row r="7846" spans="1:9">
      <c r="A7846" s="81">
        <f t="shared" si="902"/>
        <v>596601602023</v>
      </c>
      <c r="B7846">
        <v>5966016</v>
      </c>
      <c r="C7846" t="s">
        <v>576</v>
      </c>
      <c r="D7846" s="1">
        <v>45291</v>
      </c>
      <c r="E7846" s="34" t="str">
        <f t="shared" si="906"/>
        <v/>
      </c>
      <c r="F7846" s="34" t="str">
        <f t="shared" si="906"/>
        <v/>
      </c>
      <c r="G7846" s="34" t="str">
        <f t="shared" si="906"/>
        <v/>
      </c>
      <c r="H7846" s="34" t="str">
        <f t="shared" si="906"/>
        <v/>
      </c>
      <c r="I7846" s="34" t="str">
        <f t="shared" si="906"/>
        <v/>
      </c>
    </row>
    <row r="7847" spans="1:9">
      <c r="A7847" s="81">
        <f t="shared" si="902"/>
        <v>596601602022</v>
      </c>
      <c r="B7847">
        <v>5966016</v>
      </c>
      <c r="C7847" t="s">
        <v>576</v>
      </c>
      <c r="D7847" s="1">
        <v>44926</v>
      </c>
      <c r="E7847" s="34" t="str">
        <f t="shared" si="906"/>
        <v/>
      </c>
      <c r="F7847" s="34" t="str">
        <f t="shared" si="906"/>
        <v/>
      </c>
      <c r="G7847" s="34" t="str">
        <f t="shared" si="906"/>
        <v/>
      </c>
      <c r="H7847" s="34" t="str">
        <f t="shared" si="906"/>
        <v/>
      </c>
      <c r="I7847" s="34" t="str">
        <f t="shared" si="906"/>
        <v/>
      </c>
    </row>
    <row r="7848" spans="1:9">
      <c r="A7848" s="81">
        <f t="shared" si="902"/>
        <v>596601602021</v>
      </c>
      <c r="B7848">
        <v>5966016</v>
      </c>
      <c r="C7848" t="s">
        <v>576</v>
      </c>
      <c r="D7848" s="1">
        <v>44561</v>
      </c>
      <c r="E7848" s="34" t="str">
        <f t="shared" si="906"/>
        <v/>
      </c>
      <c r="F7848" s="34" t="str">
        <f t="shared" si="906"/>
        <v/>
      </c>
      <c r="G7848" s="34" t="str">
        <f t="shared" si="906"/>
        <v/>
      </c>
      <c r="H7848" s="34" t="str">
        <f t="shared" si="906"/>
        <v/>
      </c>
      <c r="I7848" s="34" t="str">
        <f t="shared" si="906"/>
        <v/>
      </c>
    </row>
    <row r="7849" spans="1:9">
      <c r="A7849" s="81">
        <f t="shared" si="902"/>
        <v>596601602020</v>
      </c>
      <c r="B7849">
        <v>5966016</v>
      </c>
      <c r="C7849" t="s">
        <v>576</v>
      </c>
      <c r="D7849" s="1">
        <v>44196</v>
      </c>
      <c r="E7849" s="34" t="str">
        <f t="shared" si="906"/>
        <v/>
      </c>
      <c r="F7849" s="34" t="str">
        <f t="shared" si="906"/>
        <v/>
      </c>
      <c r="G7849" s="34" t="str">
        <f t="shared" si="906"/>
        <v/>
      </c>
      <c r="H7849" s="34" t="str">
        <f t="shared" si="906"/>
        <v/>
      </c>
      <c r="I7849" s="34" t="str">
        <f t="shared" si="906"/>
        <v/>
      </c>
    </row>
    <row r="7850" spans="1:9">
      <c r="A7850" s="81">
        <f t="shared" si="902"/>
        <v>596601602019</v>
      </c>
      <c r="B7850">
        <v>5966016</v>
      </c>
      <c r="C7850" t="s">
        <v>576</v>
      </c>
      <c r="D7850" s="1">
        <v>43830</v>
      </c>
      <c r="E7850" s="34" t="str">
        <f t="shared" si="906"/>
        <v/>
      </c>
      <c r="F7850" s="34" t="str">
        <f t="shared" si="906"/>
        <v/>
      </c>
      <c r="G7850" s="34" t="str">
        <f t="shared" si="906"/>
        <v/>
      </c>
      <c r="H7850" s="34" t="str">
        <f t="shared" si="906"/>
        <v/>
      </c>
      <c r="I7850" s="34" t="str">
        <f t="shared" si="906"/>
        <v/>
      </c>
    </row>
    <row r="7851" spans="1:9">
      <c r="A7851" s="81">
        <f t="shared" si="902"/>
        <v>596601602018</v>
      </c>
      <c r="B7851">
        <v>5966016</v>
      </c>
      <c r="C7851" t="s">
        <v>576</v>
      </c>
      <c r="D7851" s="1">
        <v>43465</v>
      </c>
      <c r="E7851" s="34">
        <f t="shared" si="906"/>
        <v>14863</v>
      </c>
      <c r="F7851" s="34">
        <f t="shared" si="906"/>
        <v>1375</v>
      </c>
      <c r="G7851" s="34">
        <f t="shared" si="906"/>
        <v>490</v>
      </c>
      <c r="H7851" s="34">
        <f t="shared" si="906"/>
        <v>127</v>
      </c>
      <c r="I7851" s="34">
        <f t="shared" si="906"/>
        <v>758</v>
      </c>
    </row>
    <row r="7852" spans="1:9">
      <c r="A7852" s="81">
        <f t="shared" si="902"/>
        <v>596601602017</v>
      </c>
      <c r="B7852">
        <v>5966016</v>
      </c>
      <c r="C7852" t="s">
        <v>576</v>
      </c>
      <c r="D7852" s="1">
        <v>43100</v>
      </c>
      <c r="E7852" s="34">
        <f t="shared" si="906"/>
        <v>14863</v>
      </c>
      <c r="F7852" s="34">
        <f t="shared" si="906"/>
        <v>1358</v>
      </c>
      <c r="G7852" s="34">
        <f t="shared" si="906"/>
        <v>477</v>
      </c>
      <c r="H7852" s="34">
        <f t="shared" si="906"/>
        <v>115</v>
      </c>
      <c r="I7852" s="34">
        <f t="shared" si="906"/>
        <v>766</v>
      </c>
    </row>
    <row r="7853" spans="1:9">
      <c r="A7853" s="81">
        <f t="shared" si="902"/>
        <v>596601602016</v>
      </c>
      <c r="B7853">
        <v>5966016</v>
      </c>
      <c r="C7853" t="s">
        <v>576</v>
      </c>
      <c r="D7853" s="1">
        <v>42735</v>
      </c>
      <c r="E7853" s="34">
        <f t="shared" si="906"/>
        <v>14863</v>
      </c>
      <c r="F7853" s="34">
        <f t="shared" si="906"/>
        <v>1357</v>
      </c>
      <c r="G7853" s="34">
        <f t="shared" si="906"/>
        <v>476</v>
      </c>
      <c r="H7853" s="34">
        <f t="shared" si="906"/>
        <v>115</v>
      </c>
      <c r="I7853" s="34">
        <f t="shared" si="906"/>
        <v>766</v>
      </c>
    </row>
    <row r="7854" spans="1:9">
      <c r="A7854" s="81">
        <f t="shared" si="902"/>
        <v>596601602015</v>
      </c>
      <c r="B7854">
        <v>5966016</v>
      </c>
      <c r="C7854" t="s">
        <v>576</v>
      </c>
      <c r="D7854" s="1">
        <v>42369</v>
      </c>
      <c r="E7854" s="34">
        <f t="shared" ref="E7854:I7863" si="907">IF(YEAR($D7854)&lt;2016,VLOOKUP($A7854,LDB_alt,COLUMN()-1,FALSE),IFERROR(VLOOKUP($A7854,LDB_neu,COLUMN()-1,FALSE),""))</f>
        <v>14863.35</v>
      </c>
      <c r="F7854" s="34">
        <f t="shared" si="907"/>
        <v>1350.19</v>
      </c>
      <c r="G7854" s="34">
        <f t="shared" si="907"/>
        <v>481.33</v>
      </c>
      <c r="H7854" s="34">
        <f t="shared" si="907"/>
        <v>103.5</v>
      </c>
      <c r="I7854" s="34">
        <f t="shared" si="907"/>
        <v>765.36</v>
      </c>
    </row>
    <row r="7855" spans="1:9">
      <c r="A7855" s="81">
        <f t="shared" si="902"/>
        <v>596601602014</v>
      </c>
      <c r="B7855">
        <v>5966016</v>
      </c>
      <c r="C7855" t="s">
        <v>576</v>
      </c>
      <c r="D7855" s="1">
        <v>42004</v>
      </c>
      <c r="E7855" s="34">
        <f t="shared" si="907"/>
        <v>14863.35</v>
      </c>
      <c r="F7855" s="34">
        <f t="shared" si="907"/>
        <v>1354.35</v>
      </c>
      <c r="G7855" s="34">
        <f t="shared" si="907"/>
        <v>480.67</v>
      </c>
      <c r="H7855" s="34">
        <f t="shared" si="907"/>
        <v>102.21</v>
      </c>
      <c r="I7855" s="34">
        <f t="shared" si="907"/>
        <v>771.47</v>
      </c>
    </row>
    <row r="7856" spans="1:9">
      <c r="A7856" s="81">
        <f t="shared" si="902"/>
        <v>596601602013</v>
      </c>
      <c r="B7856">
        <v>5966016</v>
      </c>
      <c r="C7856" t="s">
        <v>576</v>
      </c>
      <c r="D7856" s="1">
        <v>41639</v>
      </c>
      <c r="E7856" s="34">
        <f t="shared" si="907"/>
        <v>14863.41</v>
      </c>
      <c r="F7856" s="34">
        <f t="shared" si="907"/>
        <v>1353.66</v>
      </c>
      <c r="G7856" s="34">
        <f t="shared" si="907"/>
        <v>480.11</v>
      </c>
      <c r="H7856" s="34">
        <f t="shared" si="907"/>
        <v>102.09</v>
      </c>
      <c r="I7856" s="34">
        <f t="shared" si="907"/>
        <v>771.46</v>
      </c>
    </row>
    <row r="7857" spans="1:9">
      <c r="A7857" s="81">
        <f t="shared" si="902"/>
        <v>596601602012</v>
      </c>
      <c r="B7857">
        <v>5966016</v>
      </c>
      <c r="C7857" t="s">
        <v>576</v>
      </c>
      <c r="D7857" s="1">
        <v>41274</v>
      </c>
      <c r="E7857" s="34">
        <f t="shared" si="907"/>
        <v>14863.4</v>
      </c>
      <c r="F7857" s="34">
        <f t="shared" si="907"/>
        <v>1350.6799999999998</v>
      </c>
      <c r="G7857" s="34">
        <f t="shared" si="907"/>
        <v>479.44</v>
      </c>
      <c r="H7857" s="34">
        <f t="shared" si="907"/>
        <v>102.69</v>
      </c>
      <c r="I7857" s="34">
        <f t="shared" si="907"/>
        <v>768.55</v>
      </c>
    </row>
    <row r="7858" spans="1:9">
      <c r="A7858" s="81">
        <f t="shared" si="902"/>
        <v>596601602011</v>
      </c>
      <c r="B7858">
        <v>5966016</v>
      </c>
      <c r="C7858" t="s">
        <v>576</v>
      </c>
      <c r="D7858" s="1">
        <v>40908</v>
      </c>
      <c r="E7858" s="34">
        <f t="shared" si="907"/>
        <v>14863.35</v>
      </c>
      <c r="F7858" s="34">
        <f t="shared" si="907"/>
        <v>1347.95</v>
      </c>
      <c r="G7858" s="34">
        <f t="shared" si="907"/>
        <v>477.34</v>
      </c>
      <c r="H7858" s="34">
        <f t="shared" si="907"/>
        <v>101.88</v>
      </c>
      <c r="I7858" s="34">
        <f t="shared" si="907"/>
        <v>768.73</v>
      </c>
    </row>
    <row r="7859" spans="1:9">
      <c r="A7859" s="81">
        <f t="shared" si="902"/>
        <v>596601602010</v>
      </c>
      <c r="B7859">
        <v>5966016</v>
      </c>
      <c r="C7859" t="s">
        <v>576</v>
      </c>
      <c r="D7859" s="1">
        <v>40543</v>
      </c>
      <c r="E7859" s="34">
        <f t="shared" si="907"/>
        <v>14791.33</v>
      </c>
      <c r="F7859" s="34">
        <f t="shared" si="907"/>
        <v>1344.3600000000001</v>
      </c>
      <c r="G7859" s="34">
        <f t="shared" si="907"/>
        <v>476.86</v>
      </c>
      <c r="H7859" s="34">
        <f t="shared" si="907"/>
        <v>102.34</v>
      </c>
      <c r="I7859" s="34">
        <f t="shared" si="907"/>
        <v>765.16</v>
      </c>
    </row>
    <row r="7860" spans="1:9">
      <c r="A7860" s="81">
        <f t="shared" si="902"/>
        <v>596601602009</v>
      </c>
      <c r="B7860">
        <v>5966016</v>
      </c>
      <c r="C7860" t="s">
        <v>576</v>
      </c>
      <c r="D7860" s="1">
        <v>40178</v>
      </c>
      <c r="E7860" s="34">
        <f t="shared" si="907"/>
        <v>14791.28</v>
      </c>
      <c r="F7860" s="34">
        <f t="shared" si="907"/>
        <v>1331.87</v>
      </c>
      <c r="G7860" s="34">
        <f t="shared" si="907"/>
        <v>464.87</v>
      </c>
      <c r="H7860" s="34">
        <f t="shared" si="907"/>
        <v>102.85</v>
      </c>
      <c r="I7860" s="34">
        <f t="shared" si="907"/>
        <v>764.15</v>
      </c>
    </row>
    <row r="7861" spans="1:9">
      <c r="A7861" s="81">
        <f t="shared" si="902"/>
        <v>596601602008</v>
      </c>
      <c r="B7861">
        <v>5966016</v>
      </c>
      <c r="C7861" t="s">
        <v>576</v>
      </c>
      <c r="D7861" s="1">
        <v>39813</v>
      </c>
      <c r="E7861" s="34">
        <f t="shared" si="907"/>
        <v>14791.21</v>
      </c>
      <c r="F7861" s="34">
        <f t="shared" si="907"/>
        <v>1332.24</v>
      </c>
      <c r="G7861" s="34">
        <f t="shared" si="907"/>
        <v>464.75</v>
      </c>
      <c r="H7861" s="34">
        <f t="shared" si="907"/>
        <v>103.51</v>
      </c>
      <c r="I7861" s="34">
        <f t="shared" si="907"/>
        <v>763.98</v>
      </c>
    </row>
    <row r="7862" spans="1:9">
      <c r="A7862" s="81">
        <f t="shared" si="902"/>
        <v>596601602007</v>
      </c>
      <c r="B7862">
        <v>5966016</v>
      </c>
      <c r="C7862" t="s">
        <v>576</v>
      </c>
      <c r="D7862" s="1">
        <v>39447</v>
      </c>
      <c r="E7862" s="34">
        <f t="shared" si="907"/>
        <v>14791.17</v>
      </c>
      <c r="F7862" s="34">
        <f t="shared" si="907"/>
        <v>1298.0500000000002</v>
      </c>
      <c r="G7862" s="34">
        <f t="shared" si="907"/>
        <v>475.12</v>
      </c>
      <c r="H7862" s="34">
        <f t="shared" si="907"/>
        <v>91.07</v>
      </c>
      <c r="I7862" s="34">
        <f t="shared" si="907"/>
        <v>731.86</v>
      </c>
    </row>
    <row r="7863" spans="1:9">
      <c r="A7863" s="81">
        <f t="shared" si="902"/>
        <v>596601602006</v>
      </c>
      <c r="B7863">
        <v>5966016</v>
      </c>
      <c r="C7863" t="s">
        <v>576</v>
      </c>
      <c r="D7863" s="1">
        <v>39082</v>
      </c>
      <c r="E7863" s="34">
        <f t="shared" si="907"/>
        <v>14791.19</v>
      </c>
      <c r="F7863" s="34">
        <f t="shared" si="907"/>
        <v>1168.67</v>
      </c>
      <c r="G7863" s="34">
        <f t="shared" si="907"/>
        <v>479.13</v>
      </c>
      <c r="H7863" s="34">
        <f t="shared" si="907"/>
        <v>93.44</v>
      </c>
      <c r="I7863" s="34">
        <f t="shared" si="907"/>
        <v>596.1</v>
      </c>
    </row>
    <row r="7864" spans="1:9">
      <c r="A7864" s="81">
        <f t="shared" si="902"/>
        <v>596602002025</v>
      </c>
      <c r="B7864">
        <v>5966020</v>
      </c>
      <c r="C7864" t="s">
        <v>1192</v>
      </c>
      <c r="D7864" s="1">
        <v>46022</v>
      </c>
      <c r="E7864" s="34" t="str">
        <f t="shared" ref="E7864:I7873" si="908">IF(YEAR($D7864)&lt;2016,VLOOKUP($A7864,LDB_alt,COLUMN()-1,FALSE),IFERROR(VLOOKUP($A7864,LDB_neu,COLUMN()-1,FALSE),""))</f>
        <v/>
      </c>
      <c r="F7864" s="34" t="str">
        <f t="shared" si="908"/>
        <v/>
      </c>
      <c r="G7864" s="34" t="str">
        <f t="shared" si="908"/>
        <v/>
      </c>
      <c r="H7864" s="34" t="str">
        <f t="shared" si="908"/>
        <v/>
      </c>
      <c r="I7864" s="34" t="str">
        <f t="shared" si="908"/>
        <v/>
      </c>
    </row>
    <row r="7865" spans="1:9">
      <c r="A7865" s="81">
        <f t="shared" si="902"/>
        <v>596602002024</v>
      </c>
      <c r="B7865">
        <v>5966020</v>
      </c>
      <c r="C7865" t="s">
        <v>1192</v>
      </c>
      <c r="D7865" s="1">
        <v>45657</v>
      </c>
      <c r="E7865" s="34" t="str">
        <f t="shared" si="908"/>
        <v/>
      </c>
      <c r="F7865" s="34" t="str">
        <f t="shared" si="908"/>
        <v/>
      </c>
      <c r="G7865" s="34" t="str">
        <f t="shared" si="908"/>
        <v/>
      </c>
      <c r="H7865" s="34" t="str">
        <f t="shared" si="908"/>
        <v/>
      </c>
      <c r="I7865" s="34" t="str">
        <f t="shared" si="908"/>
        <v/>
      </c>
    </row>
    <row r="7866" spans="1:9">
      <c r="A7866" s="81">
        <f t="shared" si="902"/>
        <v>596602002023</v>
      </c>
      <c r="B7866">
        <v>5966020</v>
      </c>
      <c r="C7866" t="s">
        <v>1192</v>
      </c>
      <c r="D7866" s="1">
        <v>45291</v>
      </c>
      <c r="E7866" s="34" t="str">
        <f t="shared" si="908"/>
        <v/>
      </c>
      <c r="F7866" s="34" t="str">
        <f t="shared" si="908"/>
        <v/>
      </c>
      <c r="G7866" s="34" t="str">
        <f t="shared" si="908"/>
        <v/>
      </c>
      <c r="H7866" s="34" t="str">
        <f t="shared" si="908"/>
        <v/>
      </c>
      <c r="I7866" s="34" t="str">
        <f t="shared" si="908"/>
        <v/>
      </c>
    </row>
    <row r="7867" spans="1:9">
      <c r="A7867" s="81">
        <f t="shared" si="902"/>
        <v>596602002022</v>
      </c>
      <c r="B7867">
        <v>5966020</v>
      </c>
      <c r="C7867" t="s">
        <v>1192</v>
      </c>
      <c r="D7867" s="1">
        <v>44926</v>
      </c>
      <c r="E7867" s="34" t="str">
        <f t="shared" si="908"/>
        <v/>
      </c>
      <c r="F7867" s="34" t="str">
        <f t="shared" si="908"/>
        <v/>
      </c>
      <c r="G7867" s="34" t="str">
        <f t="shared" si="908"/>
        <v/>
      </c>
      <c r="H7867" s="34" t="str">
        <f t="shared" si="908"/>
        <v/>
      </c>
      <c r="I7867" s="34" t="str">
        <f t="shared" si="908"/>
        <v/>
      </c>
    </row>
    <row r="7868" spans="1:9">
      <c r="A7868" s="81">
        <f t="shared" si="902"/>
        <v>596602002021</v>
      </c>
      <c r="B7868">
        <v>5966020</v>
      </c>
      <c r="C7868" t="s">
        <v>1192</v>
      </c>
      <c r="D7868" s="1">
        <v>44561</v>
      </c>
      <c r="E7868" s="34" t="str">
        <f t="shared" si="908"/>
        <v/>
      </c>
      <c r="F7868" s="34" t="str">
        <f t="shared" si="908"/>
        <v/>
      </c>
      <c r="G7868" s="34" t="str">
        <f t="shared" si="908"/>
        <v/>
      </c>
      <c r="H7868" s="34" t="str">
        <f t="shared" si="908"/>
        <v/>
      </c>
      <c r="I7868" s="34" t="str">
        <f t="shared" si="908"/>
        <v/>
      </c>
    </row>
    <row r="7869" spans="1:9">
      <c r="A7869" s="81">
        <f t="shared" si="902"/>
        <v>596602002020</v>
      </c>
      <c r="B7869">
        <v>5966020</v>
      </c>
      <c r="C7869" t="s">
        <v>1192</v>
      </c>
      <c r="D7869" s="1">
        <v>44196</v>
      </c>
      <c r="E7869" s="34" t="str">
        <f t="shared" si="908"/>
        <v/>
      </c>
      <c r="F7869" s="34" t="str">
        <f t="shared" si="908"/>
        <v/>
      </c>
      <c r="G7869" s="34" t="str">
        <f t="shared" si="908"/>
        <v/>
      </c>
      <c r="H7869" s="34" t="str">
        <f t="shared" si="908"/>
        <v/>
      </c>
      <c r="I7869" s="34" t="str">
        <f t="shared" si="908"/>
        <v/>
      </c>
    </row>
    <row r="7870" spans="1:9">
      <c r="A7870" s="81">
        <f t="shared" si="902"/>
        <v>596602002019</v>
      </c>
      <c r="B7870">
        <v>5966020</v>
      </c>
      <c r="C7870" t="s">
        <v>1192</v>
      </c>
      <c r="D7870" s="1">
        <v>43830</v>
      </c>
      <c r="E7870" s="34" t="str">
        <f t="shared" si="908"/>
        <v/>
      </c>
      <c r="F7870" s="34" t="str">
        <f t="shared" si="908"/>
        <v/>
      </c>
      <c r="G7870" s="34" t="str">
        <f t="shared" si="908"/>
        <v/>
      </c>
      <c r="H7870" s="34" t="str">
        <f t="shared" si="908"/>
        <v/>
      </c>
      <c r="I7870" s="34" t="str">
        <f t="shared" si="908"/>
        <v/>
      </c>
    </row>
    <row r="7871" spans="1:9">
      <c r="A7871" s="81">
        <f t="shared" si="902"/>
        <v>596602002018</v>
      </c>
      <c r="B7871">
        <v>5966020</v>
      </c>
      <c r="C7871" t="s">
        <v>1192</v>
      </c>
      <c r="D7871" s="1">
        <v>43465</v>
      </c>
      <c r="E7871" s="34">
        <f t="shared" si="908"/>
        <v>13559</v>
      </c>
      <c r="F7871" s="34">
        <f t="shared" si="908"/>
        <v>1785</v>
      </c>
      <c r="G7871" s="34">
        <f t="shared" si="908"/>
        <v>895</v>
      </c>
      <c r="H7871" s="34">
        <f t="shared" si="908"/>
        <v>105</v>
      </c>
      <c r="I7871" s="34">
        <f t="shared" si="908"/>
        <v>785</v>
      </c>
    </row>
    <row r="7872" spans="1:9">
      <c r="A7872" s="81">
        <f t="shared" si="902"/>
        <v>596602002017</v>
      </c>
      <c r="B7872">
        <v>5966020</v>
      </c>
      <c r="C7872" t="s">
        <v>1192</v>
      </c>
      <c r="D7872" s="1">
        <v>43100</v>
      </c>
      <c r="E7872" s="34">
        <f t="shared" si="908"/>
        <v>13559</v>
      </c>
      <c r="F7872" s="34">
        <f t="shared" si="908"/>
        <v>1776</v>
      </c>
      <c r="G7872" s="34">
        <f t="shared" si="908"/>
        <v>889</v>
      </c>
      <c r="H7872" s="34">
        <f t="shared" si="908"/>
        <v>103</v>
      </c>
      <c r="I7872" s="34">
        <f t="shared" si="908"/>
        <v>784</v>
      </c>
    </row>
    <row r="7873" spans="1:9">
      <c r="A7873" s="81">
        <f t="shared" si="902"/>
        <v>596602002016</v>
      </c>
      <c r="B7873">
        <v>5966020</v>
      </c>
      <c r="C7873" t="s">
        <v>1192</v>
      </c>
      <c r="D7873" s="1">
        <v>42735</v>
      </c>
      <c r="E7873" s="34">
        <f t="shared" si="908"/>
        <v>13559</v>
      </c>
      <c r="F7873" s="34">
        <f t="shared" si="908"/>
        <v>1767</v>
      </c>
      <c r="G7873" s="34">
        <f t="shared" si="908"/>
        <v>878</v>
      </c>
      <c r="H7873" s="34">
        <f t="shared" si="908"/>
        <v>102</v>
      </c>
      <c r="I7873" s="34">
        <f t="shared" si="908"/>
        <v>787</v>
      </c>
    </row>
    <row r="7874" spans="1:9">
      <c r="A7874" s="81">
        <f t="shared" si="902"/>
        <v>596602002015</v>
      </c>
      <c r="B7874">
        <v>5966020</v>
      </c>
      <c r="C7874" t="s">
        <v>1192</v>
      </c>
      <c r="D7874" s="1">
        <v>42369</v>
      </c>
      <c r="E7874" s="34">
        <f t="shared" ref="E7874:I7883" si="909">IF(YEAR($D7874)&lt;2016,VLOOKUP($A7874,LDB_alt,COLUMN()-1,FALSE),IFERROR(VLOOKUP($A7874,LDB_neu,COLUMN()-1,FALSE),""))</f>
        <v>13558.56</v>
      </c>
      <c r="F7874" s="34">
        <f t="shared" si="909"/>
        <v>1768.46</v>
      </c>
      <c r="G7874" s="34">
        <f t="shared" si="909"/>
        <v>880.54</v>
      </c>
      <c r="H7874" s="34">
        <f t="shared" si="909"/>
        <v>89.65</v>
      </c>
      <c r="I7874" s="34">
        <f t="shared" si="909"/>
        <v>798.27</v>
      </c>
    </row>
    <row r="7875" spans="1:9">
      <c r="A7875" s="81">
        <f t="shared" si="902"/>
        <v>596602002014</v>
      </c>
      <c r="B7875">
        <v>5966020</v>
      </c>
      <c r="C7875" t="s">
        <v>1192</v>
      </c>
      <c r="D7875" s="1">
        <v>42004</v>
      </c>
      <c r="E7875" s="34">
        <f t="shared" si="909"/>
        <v>13558.55</v>
      </c>
      <c r="F7875" s="34">
        <f t="shared" si="909"/>
        <v>1770.1399999999999</v>
      </c>
      <c r="G7875" s="34">
        <f t="shared" si="909"/>
        <v>881.27</v>
      </c>
      <c r="H7875" s="34">
        <f t="shared" si="909"/>
        <v>89.07</v>
      </c>
      <c r="I7875" s="34">
        <f t="shared" si="909"/>
        <v>799.8</v>
      </c>
    </row>
    <row r="7876" spans="1:9">
      <c r="A7876" s="81">
        <f t="shared" si="902"/>
        <v>596602002013</v>
      </c>
      <c r="B7876">
        <v>5966020</v>
      </c>
      <c r="C7876" t="s">
        <v>1192</v>
      </c>
      <c r="D7876" s="1">
        <v>41639</v>
      </c>
      <c r="E7876" s="34">
        <f t="shared" si="909"/>
        <v>13558.5</v>
      </c>
      <c r="F7876" s="34">
        <f t="shared" si="909"/>
        <v>1768.9700000000003</v>
      </c>
      <c r="G7876" s="34">
        <f t="shared" si="909"/>
        <v>880.69</v>
      </c>
      <c r="H7876" s="34">
        <f t="shared" si="909"/>
        <v>88.95</v>
      </c>
      <c r="I7876" s="34">
        <f t="shared" si="909"/>
        <v>799.33</v>
      </c>
    </row>
    <row r="7877" spans="1:9">
      <c r="A7877" s="81">
        <f t="shared" ref="A7877:A7940" si="910">(LEFT(B7877&amp;"00000000",8)&amp;YEAR(D7877))+0</f>
        <v>596602002012</v>
      </c>
      <c r="B7877">
        <v>5966020</v>
      </c>
      <c r="C7877" t="s">
        <v>1192</v>
      </c>
      <c r="D7877" s="1">
        <v>41274</v>
      </c>
      <c r="E7877" s="34">
        <f t="shared" si="909"/>
        <v>13558.5</v>
      </c>
      <c r="F7877" s="34">
        <f t="shared" si="909"/>
        <v>1768.6299999999999</v>
      </c>
      <c r="G7877" s="34">
        <f t="shared" si="909"/>
        <v>879.92</v>
      </c>
      <c r="H7877" s="34">
        <f t="shared" si="909"/>
        <v>88.79</v>
      </c>
      <c r="I7877" s="34">
        <f t="shared" si="909"/>
        <v>799.92</v>
      </c>
    </row>
    <row r="7878" spans="1:9">
      <c r="A7878" s="81">
        <f t="shared" si="910"/>
        <v>596602002011</v>
      </c>
      <c r="B7878">
        <v>5966020</v>
      </c>
      <c r="C7878" t="s">
        <v>1192</v>
      </c>
      <c r="D7878" s="1">
        <v>40908</v>
      </c>
      <c r="E7878" s="34">
        <f t="shared" si="909"/>
        <v>13558.56</v>
      </c>
      <c r="F7878" s="34">
        <f t="shared" si="909"/>
        <v>1765.2400000000002</v>
      </c>
      <c r="G7878" s="34">
        <f t="shared" si="909"/>
        <v>876.97</v>
      </c>
      <c r="H7878" s="34">
        <f t="shared" si="909"/>
        <v>88.93</v>
      </c>
      <c r="I7878" s="34">
        <f t="shared" si="909"/>
        <v>799.34</v>
      </c>
    </row>
    <row r="7879" spans="1:9">
      <c r="A7879" s="81">
        <f t="shared" si="910"/>
        <v>596602002010</v>
      </c>
      <c r="B7879">
        <v>5966020</v>
      </c>
      <c r="C7879" t="s">
        <v>1192</v>
      </c>
      <c r="D7879" s="1">
        <v>40543</v>
      </c>
      <c r="E7879" s="34">
        <f t="shared" si="909"/>
        <v>13513.82</v>
      </c>
      <c r="F7879" s="34">
        <f t="shared" si="909"/>
        <v>1759.56</v>
      </c>
      <c r="G7879" s="34">
        <f t="shared" si="909"/>
        <v>875.55</v>
      </c>
      <c r="H7879" s="34">
        <f t="shared" si="909"/>
        <v>89.87</v>
      </c>
      <c r="I7879" s="34">
        <f t="shared" si="909"/>
        <v>794.14</v>
      </c>
    </row>
    <row r="7880" spans="1:9">
      <c r="A7880" s="81">
        <f t="shared" si="910"/>
        <v>596602002009</v>
      </c>
      <c r="B7880">
        <v>5966020</v>
      </c>
      <c r="C7880" t="s">
        <v>1192</v>
      </c>
      <c r="D7880" s="1">
        <v>40178</v>
      </c>
      <c r="E7880" s="34">
        <f t="shared" si="909"/>
        <v>13513.78</v>
      </c>
      <c r="F7880" s="34">
        <f t="shared" si="909"/>
        <v>1751.35</v>
      </c>
      <c r="G7880" s="34">
        <f t="shared" si="909"/>
        <v>873.93</v>
      </c>
      <c r="H7880" s="34">
        <f t="shared" si="909"/>
        <v>90.79</v>
      </c>
      <c r="I7880" s="34">
        <f t="shared" si="909"/>
        <v>786.63</v>
      </c>
    </row>
    <row r="7881" spans="1:9">
      <c r="A7881" s="81">
        <f t="shared" si="910"/>
        <v>596602002008</v>
      </c>
      <c r="B7881">
        <v>5966020</v>
      </c>
      <c r="C7881" t="s">
        <v>1192</v>
      </c>
      <c r="D7881" s="1">
        <v>39813</v>
      </c>
      <c r="E7881" s="34">
        <f t="shared" si="909"/>
        <v>13513.73</v>
      </c>
      <c r="F7881" s="34">
        <f t="shared" si="909"/>
        <v>1741.6100000000001</v>
      </c>
      <c r="G7881" s="34">
        <f t="shared" si="909"/>
        <v>865.43</v>
      </c>
      <c r="H7881" s="34">
        <f t="shared" si="909"/>
        <v>91.57</v>
      </c>
      <c r="I7881" s="34">
        <f t="shared" si="909"/>
        <v>784.61</v>
      </c>
    </row>
    <row r="7882" spans="1:9">
      <c r="A7882" s="81">
        <f t="shared" si="910"/>
        <v>596602002007</v>
      </c>
      <c r="B7882">
        <v>5966020</v>
      </c>
      <c r="C7882" t="s">
        <v>1192</v>
      </c>
      <c r="D7882" s="1">
        <v>39447</v>
      </c>
      <c r="E7882" s="34">
        <f t="shared" si="909"/>
        <v>13513.79</v>
      </c>
      <c r="F7882" s="34">
        <f t="shared" si="909"/>
        <v>1710.9499999999998</v>
      </c>
      <c r="G7882" s="34">
        <f t="shared" si="909"/>
        <v>865.89</v>
      </c>
      <c r="H7882" s="34">
        <f t="shared" si="909"/>
        <v>90.64</v>
      </c>
      <c r="I7882" s="34">
        <f t="shared" si="909"/>
        <v>754.42</v>
      </c>
    </row>
    <row r="7883" spans="1:9">
      <c r="A7883" s="81">
        <f t="shared" si="910"/>
        <v>596602002006</v>
      </c>
      <c r="B7883">
        <v>5966020</v>
      </c>
      <c r="C7883" t="s">
        <v>1192</v>
      </c>
      <c r="D7883" s="1">
        <v>39082</v>
      </c>
      <c r="E7883" s="34">
        <f t="shared" si="909"/>
        <v>13514.01</v>
      </c>
      <c r="F7883" s="34">
        <f t="shared" si="909"/>
        <v>1575.35</v>
      </c>
      <c r="G7883" s="34">
        <f t="shared" si="909"/>
        <v>880.6</v>
      </c>
      <c r="H7883" s="34">
        <f t="shared" si="909"/>
        <v>61.21</v>
      </c>
      <c r="I7883" s="34">
        <f t="shared" si="909"/>
        <v>633.54</v>
      </c>
    </row>
    <row r="7884" spans="1:9">
      <c r="A7884" s="81">
        <f t="shared" si="910"/>
        <v>596602402025</v>
      </c>
      <c r="B7884">
        <v>5966024</v>
      </c>
      <c r="C7884" t="s">
        <v>1193</v>
      </c>
      <c r="D7884" s="1">
        <v>46022</v>
      </c>
      <c r="E7884" s="34" t="str">
        <f t="shared" ref="E7884:I7893" si="911">IF(YEAR($D7884)&lt;2016,VLOOKUP($A7884,LDB_alt,COLUMN()-1,FALSE),IFERROR(VLOOKUP($A7884,LDB_neu,COLUMN()-1,FALSE),""))</f>
        <v/>
      </c>
      <c r="F7884" s="34" t="str">
        <f t="shared" si="911"/>
        <v/>
      </c>
      <c r="G7884" s="34" t="str">
        <f t="shared" si="911"/>
        <v/>
      </c>
      <c r="H7884" s="34" t="str">
        <f t="shared" si="911"/>
        <v/>
      </c>
      <c r="I7884" s="34" t="str">
        <f t="shared" si="911"/>
        <v/>
      </c>
    </row>
    <row r="7885" spans="1:9">
      <c r="A7885" s="81">
        <f t="shared" si="910"/>
        <v>596602402024</v>
      </c>
      <c r="B7885">
        <v>5966024</v>
      </c>
      <c r="C7885" t="s">
        <v>1193</v>
      </c>
      <c r="D7885" s="1">
        <v>45657</v>
      </c>
      <c r="E7885" s="34" t="str">
        <f t="shared" si="911"/>
        <v/>
      </c>
      <c r="F7885" s="34" t="str">
        <f t="shared" si="911"/>
        <v/>
      </c>
      <c r="G7885" s="34" t="str">
        <f t="shared" si="911"/>
        <v/>
      </c>
      <c r="H7885" s="34" t="str">
        <f t="shared" si="911"/>
        <v/>
      </c>
      <c r="I7885" s="34" t="str">
        <f t="shared" si="911"/>
        <v/>
      </c>
    </row>
    <row r="7886" spans="1:9">
      <c r="A7886" s="81">
        <f t="shared" si="910"/>
        <v>596602402023</v>
      </c>
      <c r="B7886">
        <v>5966024</v>
      </c>
      <c r="C7886" t="s">
        <v>1193</v>
      </c>
      <c r="D7886" s="1">
        <v>45291</v>
      </c>
      <c r="E7886" s="34" t="str">
        <f t="shared" si="911"/>
        <v/>
      </c>
      <c r="F7886" s="34" t="str">
        <f t="shared" si="911"/>
        <v/>
      </c>
      <c r="G7886" s="34" t="str">
        <f t="shared" si="911"/>
        <v/>
      </c>
      <c r="H7886" s="34" t="str">
        <f t="shared" si="911"/>
        <v/>
      </c>
      <c r="I7886" s="34" t="str">
        <f t="shared" si="911"/>
        <v/>
      </c>
    </row>
    <row r="7887" spans="1:9">
      <c r="A7887" s="81">
        <f t="shared" si="910"/>
        <v>596602402022</v>
      </c>
      <c r="B7887">
        <v>5966024</v>
      </c>
      <c r="C7887" t="s">
        <v>1193</v>
      </c>
      <c r="D7887" s="1">
        <v>44926</v>
      </c>
      <c r="E7887" s="34" t="str">
        <f t="shared" si="911"/>
        <v/>
      </c>
      <c r="F7887" s="34" t="str">
        <f t="shared" si="911"/>
        <v/>
      </c>
      <c r="G7887" s="34" t="str">
        <f t="shared" si="911"/>
        <v/>
      </c>
      <c r="H7887" s="34" t="str">
        <f t="shared" si="911"/>
        <v/>
      </c>
      <c r="I7887" s="34" t="str">
        <f t="shared" si="911"/>
        <v/>
      </c>
    </row>
    <row r="7888" spans="1:9">
      <c r="A7888" s="81">
        <f t="shared" si="910"/>
        <v>596602402021</v>
      </c>
      <c r="B7888">
        <v>5966024</v>
      </c>
      <c r="C7888" t="s">
        <v>1193</v>
      </c>
      <c r="D7888" s="1">
        <v>44561</v>
      </c>
      <c r="E7888" s="34" t="str">
        <f t="shared" si="911"/>
        <v/>
      </c>
      <c r="F7888" s="34" t="str">
        <f t="shared" si="911"/>
        <v/>
      </c>
      <c r="G7888" s="34" t="str">
        <f t="shared" si="911"/>
        <v/>
      </c>
      <c r="H7888" s="34" t="str">
        <f t="shared" si="911"/>
        <v/>
      </c>
      <c r="I7888" s="34" t="str">
        <f t="shared" si="911"/>
        <v/>
      </c>
    </row>
    <row r="7889" spans="1:9">
      <c r="A7889" s="81">
        <f t="shared" si="910"/>
        <v>596602402020</v>
      </c>
      <c r="B7889">
        <v>5966024</v>
      </c>
      <c r="C7889" t="s">
        <v>1193</v>
      </c>
      <c r="D7889" s="1">
        <v>44196</v>
      </c>
      <c r="E7889" s="34" t="str">
        <f t="shared" si="911"/>
        <v/>
      </c>
      <c r="F7889" s="34" t="str">
        <f t="shared" si="911"/>
        <v/>
      </c>
      <c r="G7889" s="34" t="str">
        <f t="shared" si="911"/>
        <v/>
      </c>
      <c r="H7889" s="34" t="str">
        <f t="shared" si="911"/>
        <v/>
      </c>
      <c r="I7889" s="34" t="str">
        <f t="shared" si="911"/>
        <v/>
      </c>
    </row>
    <row r="7890" spans="1:9">
      <c r="A7890" s="81">
        <f t="shared" si="910"/>
        <v>596602402019</v>
      </c>
      <c r="B7890">
        <v>5966024</v>
      </c>
      <c r="C7890" t="s">
        <v>1193</v>
      </c>
      <c r="D7890" s="1">
        <v>43830</v>
      </c>
      <c r="E7890" s="34" t="str">
        <f t="shared" si="911"/>
        <v/>
      </c>
      <c r="F7890" s="34" t="str">
        <f t="shared" si="911"/>
        <v/>
      </c>
      <c r="G7890" s="34" t="str">
        <f t="shared" si="911"/>
        <v/>
      </c>
      <c r="H7890" s="34" t="str">
        <f t="shared" si="911"/>
        <v/>
      </c>
      <c r="I7890" s="34" t="str">
        <f t="shared" si="911"/>
        <v/>
      </c>
    </row>
    <row r="7891" spans="1:9">
      <c r="A7891" s="81">
        <f t="shared" si="910"/>
        <v>596602402018</v>
      </c>
      <c r="B7891">
        <v>5966024</v>
      </c>
      <c r="C7891" t="s">
        <v>1193</v>
      </c>
      <c r="D7891" s="1">
        <v>43465</v>
      </c>
      <c r="E7891" s="34">
        <f t="shared" si="911"/>
        <v>8588</v>
      </c>
      <c r="F7891" s="34">
        <f t="shared" si="911"/>
        <v>1712</v>
      </c>
      <c r="G7891" s="34">
        <f t="shared" si="911"/>
        <v>786</v>
      </c>
      <c r="H7891" s="34">
        <f t="shared" si="911"/>
        <v>119</v>
      </c>
      <c r="I7891" s="34">
        <f t="shared" si="911"/>
        <v>807</v>
      </c>
    </row>
    <row r="7892" spans="1:9">
      <c r="A7892" s="81">
        <f t="shared" si="910"/>
        <v>596602402017</v>
      </c>
      <c r="B7892">
        <v>5966024</v>
      </c>
      <c r="C7892" t="s">
        <v>1193</v>
      </c>
      <c r="D7892" s="1">
        <v>43100</v>
      </c>
      <c r="E7892" s="34">
        <f t="shared" si="911"/>
        <v>8588</v>
      </c>
      <c r="F7892" s="34">
        <f t="shared" si="911"/>
        <v>1708</v>
      </c>
      <c r="G7892" s="34">
        <f t="shared" si="911"/>
        <v>782</v>
      </c>
      <c r="H7892" s="34">
        <f t="shared" si="911"/>
        <v>119</v>
      </c>
      <c r="I7892" s="34">
        <f t="shared" si="911"/>
        <v>807</v>
      </c>
    </row>
    <row r="7893" spans="1:9">
      <c r="A7893" s="81">
        <f t="shared" si="910"/>
        <v>596602402016</v>
      </c>
      <c r="B7893">
        <v>5966024</v>
      </c>
      <c r="C7893" t="s">
        <v>1193</v>
      </c>
      <c r="D7893" s="1">
        <v>42735</v>
      </c>
      <c r="E7893" s="34">
        <f t="shared" si="911"/>
        <v>8588</v>
      </c>
      <c r="F7893" s="34">
        <f t="shared" si="911"/>
        <v>1705</v>
      </c>
      <c r="G7893" s="34">
        <f t="shared" si="911"/>
        <v>778</v>
      </c>
      <c r="H7893" s="34">
        <f t="shared" si="911"/>
        <v>119</v>
      </c>
      <c r="I7893" s="34">
        <f t="shared" si="911"/>
        <v>808</v>
      </c>
    </row>
    <row r="7894" spans="1:9">
      <c r="A7894" s="81">
        <f t="shared" si="910"/>
        <v>596602402015</v>
      </c>
      <c r="B7894">
        <v>5966024</v>
      </c>
      <c r="C7894" t="s">
        <v>1193</v>
      </c>
      <c r="D7894" s="1">
        <v>42369</v>
      </c>
      <c r="E7894" s="34">
        <f t="shared" ref="E7894:I7903" si="912">IF(YEAR($D7894)&lt;2016,VLOOKUP($A7894,LDB_alt,COLUMN()-1,FALSE),IFERROR(VLOOKUP($A7894,LDB_neu,COLUMN()-1,FALSE),""))</f>
        <v>8588.25</v>
      </c>
      <c r="F7894" s="34">
        <f t="shared" si="912"/>
        <v>1685.5300000000002</v>
      </c>
      <c r="G7894" s="34">
        <f t="shared" si="912"/>
        <v>783.12</v>
      </c>
      <c r="H7894" s="34">
        <f t="shared" si="912"/>
        <v>93.72</v>
      </c>
      <c r="I7894" s="34">
        <f t="shared" si="912"/>
        <v>808.69</v>
      </c>
    </row>
    <row r="7895" spans="1:9">
      <c r="A7895" s="81">
        <f t="shared" si="910"/>
        <v>596602402014</v>
      </c>
      <c r="B7895">
        <v>5966024</v>
      </c>
      <c r="C7895" t="s">
        <v>1193</v>
      </c>
      <c r="D7895" s="1">
        <v>42004</v>
      </c>
      <c r="E7895" s="34">
        <f t="shared" si="912"/>
        <v>8588.25</v>
      </c>
      <c r="F7895" s="34">
        <f t="shared" si="912"/>
        <v>1684.1599999999999</v>
      </c>
      <c r="G7895" s="34">
        <f t="shared" si="912"/>
        <v>783.79</v>
      </c>
      <c r="H7895" s="34">
        <f t="shared" si="912"/>
        <v>93.89</v>
      </c>
      <c r="I7895" s="34">
        <f t="shared" si="912"/>
        <v>806.48</v>
      </c>
    </row>
    <row r="7896" spans="1:9">
      <c r="A7896" s="81">
        <f t="shared" si="910"/>
        <v>596602402013</v>
      </c>
      <c r="B7896">
        <v>5966024</v>
      </c>
      <c r="C7896" t="s">
        <v>1193</v>
      </c>
      <c r="D7896" s="1">
        <v>41639</v>
      </c>
      <c r="E7896" s="34">
        <f t="shared" si="912"/>
        <v>8588.25</v>
      </c>
      <c r="F7896" s="34">
        <f t="shared" si="912"/>
        <v>1719.87</v>
      </c>
      <c r="G7896" s="34">
        <f t="shared" si="912"/>
        <v>800.68</v>
      </c>
      <c r="H7896" s="34">
        <f t="shared" si="912"/>
        <v>89.28</v>
      </c>
      <c r="I7896" s="34">
        <f t="shared" si="912"/>
        <v>829.91</v>
      </c>
    </row>
    <row r="7897" spans="1:9">
      <c r="A7897" s="81">
        <f t="shared" si="910"/>
        <v>596602402012</v>
      </c>
      <c r="B7897">
        <v>5966024</v>
      </c>
      <c r="C7897" t="s">
        <v>1193</v>
      </c>
      <c r="D7897" s="1">
        <v>41274</v>
      </c>
      <c r="E7897" s="34">
        <f t="shared" si="912"/>
        <v>8588.25</v>
      </c>
      <c r="F7897" s="34">
        <f t="shared" si="912"/>
        <v>1723.1399999999999</v>
      </c>
      <c r="G7897" s="34">
        <f t="shared" si="912"/>
        <v>798.06</v>
      </c>
      <c r="H7897" s="34">
        <f t="shared" si="912"/>
        <v>88.71</v>
      </c>
      <c r="I7897" s="34">
        <f t="shared" si="912"/>
        <v>836.37</v>
      </c>
    </row>
    <row r="7898" spans="1:9">
      <c r="A7898" s="81">
        <f t="shared" si="910"/>
        <v>596602402011</v>
      </c>
      <c r="B7898">
        <v>5966024</v>
      </c>
      <c r="C7898" t="s">
        <v>1193</v>
      </c>
      <c r="D7898" s="1">
        <v>40908</v>
      </c>
      <c r="E7898" s="34">
        <f t="shared" si="912"/>
        <v>8588.25</v>
      </c>
      <c r="F7898" s="34">
        <f t="shared" si="912"/>
        <v>1712.1200000000001</v>
      </c>
      <c r="G7898" s="34">
        <f t="shared" si="912"/>
        <v>795.22</v>
      </c>
      <c r="H7898" s="34">
        <f t="shared" si="912"/>
        <v>90.46</v>
      </c>
      <c r="I7898" s="34">
        <f t="shared" si="912"/>
        <v>826.44</v>
      </c>
    </row>
    <row r="7899" spans="1:9">
      <c r="A7899" s="81">
        <f t="shared" si="910"/>
        <v>596602402010</v>
      </c>
      <c r="B7899">
        <v>5966024</v>
      </c>
      <c r="C7899" t="s">
        <v>1193</v>
      </c>
      <c r="D7899" s="1">
        <v>40543</v>
      </c>
      <c r="E7899" s="34">
        <f t="shared" si="912"/>
        <v>8588.0400000000009</v>
      </c>
      <c r="F7899" s="34">
        <f t="shared" si="912"/>
        <v>1699.18</v>
      </c>
      <c r="G7899" s="34">
        <f t="shared" si="912"/>
        <v>781.22</v>
      </c>
      <c r="H7899" s="34">
        <f t="shared" si="912"/>
        <v>90.75</v>
      </c>
      <c r="I7899" s="34">
        <f t="shared" si="912"/>
        <v>827.21</v>
      </c>
    </row>
    <row r="7900" spans="1:9">
      <c r="A7900" s="81">
        <f t="shared" si="910"/>
        <v>596602402009</v>
      </c>
      <c r="B7900">
        <v>5966024</v>
      </c>
      <c r="C7900" t="s">
        <v>1193</v>
      </c>
      <c r="D7900" s="1">
        <v>40178</v>
      </c>
      <c r="E7900" s="34">
        <f t="shared" si="912"/>
        <v>8588.0400000000009</v>
      </c>
      <c r="F7900" s="34">
        <f t="shared" si="912"/>
        <v>1664.06</v>
      </c>
      <c r="G7900" s="34">
        <f t="shared" si="912"/>
        <v>745.75</v>
      </c>
      <c r="H7900" s="34">
        <f t="shared" si="912"/>
        <v>90.75</v>
      </c>
      <c r="I7900" s="34">
        <f t="shared" si="912"/>
        <v>827.56</v>
      </c>
    </row>
    <row r="7901" spans="1:9">
      <c r="A7901" s="81">
        <f t="shared" si="910"/>
        <v>596602402008</v>
      </c>
      <c r="B7901">
        <v>5966024</v>
      </c>
      <c r="C7901" t="s">
        <v>1193</v>
      </c>
      <c r="D7901" s="1">
        <v>39813</v>
      </c>
      <c r="E7901" s="34">
        <f t="shared" si="912"/>
        <v>8588.0400000000009</v>
      </c>
      <c r="F7901" s="34">
        <f t="shared" si="912"/>
        <v>1661.7</v>
      </c>
      <c r="G7901" s="34">
        <f t="shared" si="912"/>
        <v>744.85</v>
      </c>
      <c r="H7901" s="34">
        <f t="shared" si="912"/>
        <v>87.58</v>
      </c>
      <c r="I7901" s="34">
        <f t="shared" si="912"/>
        <v>829.27</v>
      </c>
    </row>
    <row r="7902" spans="1:9">
      <c r="A7902" s="81">
        <f t="shared" si="910"/>
        <v>596602402007</v>
      </c>
      <c r="B7902">
        <v>5966024</v>
      </c>
      <c r="C7902" t="s">
        <v>1193</v>
      </c>
      <c r="D7902" s="1">
        <v>39447</v>
      </c>
      <c r="E7902" s="34">
        <f t="shared" si="912"/>
        <v>8588.01</v>
      </c>
      <c r="F7902" s="34">
        <f t="shared" si="912"/>
        <v>1648.06</v>
      </c>
      <c r="G7902" s="34">
        <f t="shared" si="912"/>
        <v>745.87</v>
      </c>
      <c r="H7902" s="34">
        <f t="shared" si="912"/>
        <v>85.98</v>
      </c>
      <c r="I7902" s="34">
        <f t="shared" si="912"/>
        <v>816.21</v>
      </c>
    </row>
    <row r="7903" spans="1:9">
      <c r="A7903" s="81">
        <f t="shared" si="910"/>
        <v>596602402006</v>
      </c>
      <c r="B7903">
        <v>5966024</v>
      </c>
      <c r="C7903" t="s">
        <v>1193</v>
      </c>
      <c r="D7903" s="1">
        <v>39082</v>
      </c>
      <c r="E7903" s="34">
        <f t="shared" si="912"/>
        <v>8587.99</v>
      </c>
      <c r="F7903" s="34">
        <f t="shared" si="912"/>
        <v>1606.7400000000002</v>
      </c>
      <c r="G7903" s="34">
        <f t="shared" si="912"/>
        <v>746.19</v>
      </c>
      <c r="H7903" s="34">
        <f t="shared" si="912"/>
        <v>70.86</v>
      </c>
      <c r="I7903" s="34">
        <f t="shared" si="912"/>
        <v>789.69</v>
      </c>
    </row>
    <row r="7904" spans="1:9">
      <c r="A7904" s="81">
        <f t="shared" si="910"/>
        <v>596602802025</v>
      </c>
      <c r="B7904">
        <v>5966028</v>
      </c>
      <c r="C7904" t="s">
        <v>577</v>
      </c>
      <c r="D7904" s="1">
        <v>46022</v>
      </c>
      <c r="E7904" s="34" t="str">
        <f t="shared" ref="E7904:I7913" si="913">IF(YEAR($D7904)&lt;2016,VLOOKUP($A7904,LDB_alt,COLUMN()-1,FALSE),IFERROR(VLOOKUP($A7904,LDB_neu,COLUMN()-1,FALSE),""))</f>
        <v/>
      </c>
      <c r="F7904" s="34" t="str">
        <f t="shared" si="913"/>
        <v/>
      </c>
      <c r="G7904" s="34" t="str">
        <f t="shared" si="913"/>
        <v/>
      </c>
      <c r="H7904" s="34" t="str">
        <f t="shared" si="913"/>
        <v/>
      </c>
      <c r="I7904" s="34" t="str">
        <f t="shared" si="913"/>
        <v/>
      </c>
    </row>
    <row r="7905" spans="1:9">
      <c r="A7905" s="81">
        <f t="shared" si="910"/>
        <v>596602802024</v>
      </c>
      <c r="B7905">
        <v>5966028</v>
      </c>
      <c r="C7905" t="s">
        <v>577</v>
      </c>
      <c r="D7905" s="1">
        <v>45657</v>
      </c>
      <c r="E7905" s="34" t="str">
        <f t="shared" si="913"/>
        <v/>
      </c>
      <c r="F7905" s="34" t="str">
        <f t="shared" si="913"/>
        <v/>
      </c>
      <c r="G7905" s="34" t="str">
        <f t="shared" si="913"/>
        <v/>
      </c>
      <c r="H7905" s="34" t="str">
        <f t="shared" si="913"/>
        <v/>
      </c>
      <c r="I7905" s="34" t="str">
        <f t="shared" si="913"/>
        <v/>
      </c>
    </row>
    <row r="7906" spans="1:9">
      <c r="A7906" s="81">
        <f t="shared" si="910"/>
        <v>596602802023</v>
      </c>
      <c r="B7906">
        <v>5966028</v>
      </c>
      <c r="C7906" t="s">
        <v>577</v>
      </c>
      <c r="D7906" s="1">
        <v>45291</v>
      </c>
      <c r="E7906" s="34" t="str">
        <f t="shared" si="913"/>
        <v/>
      </c>
      <c r="F7906" s="34" t="str">
        <f t="shared" si="913"/>
        <v/>
      </c>
      <c r="G7906" s="34" t="str">
        <f t="shared" si="913"/>
        <v/>
      </c>
      <c r="H7906" s="34" t="str">
        <f t="shared" si="913"/>
        <v/>
      </c>
      <c r="I7906" s="34" t="str">
        <f t="shared" si="913"/>
        <v/>
      </c>
    </row>
    <row r="7907" spans="1:9">
      <c r="A7907" s="81">
        <f t="shared" si="910"/>
        <v>596602802022</v>
      </c>
      <c r="B7907">
        <v>5966028</v>
      </c>
      <c r="C7907" t="s">
        <v>577</v>
      </c>
      <c r="D7907" s="1">
        <v>44926</v>
      </c>
      <c r="E7907" s="34" t="str">
        <f t="shared" si="913"/>
        <v/>
      </c>
      <c r="F7907" s="34" t="str">
        <f t="shared" si="913"/>
        <v/>
      </c>
      <c r="G7907" s="34" t="str">
        <f t="shared" si="913"/>
        <v/>
      </c>
      <c r="H7907" s="34" t="str">
        <f t="shared" si="913"/>
        <v/>
      </c>
      <c r="I7907" s="34" t="str">
        <f t="shared" si="913"/>
        <v/>
      </c>
    </row>
    <row r="7908" spans="1:9">
      <c r="A7908" s="81">
        <f t="shared" si="910"/>
        <v>596602802021</v>
      </c>
      <c r="B7908">
        <v>5966028</v>
      </c>
      <c r="C7908" t="s">
        <v>577</v>
      </c>
      <c r="D7908" s="1">
        <v>44561</v>
      </c>
      <c r="E7908" s="34" t="str">
        <f t="shared" si="913"/>
        <v/>
      </c>
      <c r="F7908" s="34" t="str">
        <f t="shared" si="913"/>
        <v/>
      </c>
      <c r="G7908" s="34" t="str">
        <f t="shared" si="913"/>
        <v/>
      </c>
      <c r="H7908" s="34" t="str">
        <f t="shared" si="913"/>
        <v/>
      </c>
      <c r="I7908" s="34" t="str">
        <f t="shared" si="913"/>
        <v/>
      </c>
    </row>
    <row r="7909" spans="1:9">
      <c r="A7909" s="81">
        <f t="shared" si="910"/>
        <v>596602802020</v>
      </c>
      <c r="B7909">
        <v>5966028</v>
      </c>
      <c r="C7909" t="s">
        <v>577</v>
      </c>
      <c r="D7909" s="1">
        <v>44196</v>
      </c>
      <c r="E7909" s="34" t="str">
        <f t="shared" si="913"/>
        <v/>
      </c>
      <c r="F7909" s="34" t="str">
        <f t="shared" si="913"/>
        <v/>
      </c>
      <c r="G7909" s="34" t="str">
        <f t="shared" si="913"/>
        <v/>
      </c>
      <c r="H7909" s="34" t="str">
        <f t="shared" si="913"/>
        <v/>
      </c>
      <c r="I7909" s="34" t="str">
        <f t="shared" si="913"/>
        <v/>
      </c>
    </row>
    <row r="7910" spans="1:9">
      <c r="A7910" s="81">
        <f t="shared" si="910"/>
        <v>596602802019</v>
      </c>
      <c r="B7910">
        <v>5966028</v>
      </c>
      <c r="C7910" t="s">
        <v>577</v>
      </c>
      <c r="D7910" s="1">
        <v>43830</v>
      </c>
      <c r="E7910" s="34" t="str">
        <f t="shared" si="913"/>
        <v/>
      </c>
      <c r="F7910" s="34" t="str">
        <f t="shared" si="913"/>
        <v/>
      </c>
      <c r="G7910" s="34" t="str">
        <f t="shared" si="913"/>
        <v/>
      </c>
      <c r="H7910" s="34" t="str">
        <f t="shared" si="913"/>
        <v/>
      </c>
      <c r="I7910" s="34" t="str">
        <f t="shared" si="913"/>
        <v/>
      </c>
    </row>
    <row r="7911" spans="1:9">
      <c r="A7911" s="81">
        <f t="shared" si="910"/>
        <v>596602802018</v>
      </c>
      <c r="B7911">
        <v>5966028</v>
      </c>
      <c r="C7911" t="s">
        <v>577</v>
      </c>
      <c r="D7911" s="1">
        <v>43465</v>
      </c>
      <c r="E7911" s="34">
        <f t="shared" si="913"/>
        <v>7256</v>
      </c>
      <c r="F7911" s="34">
        <f t="shared" si="913"/>
        <v>1484</v>
      </c>
      <c r="G7911" s="34">
        <f t="shared" si="913"/>
        <v>722</v>
      </c>
      <c r="H7911" s="34">
        <f t="shared" si="913"/>
        <v>125</v>
      </c>
      <c r="I7911" s="34">
        <f t="shared" si="913"/>
        <v>637</v>
      </c>
    </row>
    <row r="7912" spans="1:9">
      <c r="A7912" s="81">
        <f t="shared" si="910"/>
        <v>596602802017</v>
      </c>
      <c r="B7912">
        <v>5966028</v>
      </c>
      <c r="C7912" t="s">
        <v>577</v>
      </c>
      <c r="D7912" s="1">
        <v>43100</v>
      </c>
      <c r="E7912" s="34">
        <f t="shared" si="913"/>
        <v>7256</v>
      </c>
      <c r="F7912" s="34">
        <f t="shared" si="913"/>
        <v>1482</v>
      </c>
      <c r="G7912" s="34">
        <f t="shared" si="913"/>
        <v>720</v>
      </c>
      <c r="H7912" s="34">
        <f t="shared" si="913"/>
        <v>125</v>
      </c>
      <c r="I7912" s="34">
        <f t="shared" si="913"/>
        <v>637</v>
      </c>
    </row>
    <row r="7913" spans="1:9">
      <c r="A7913" s="81">
        <f t="shared" si="910"/>
        <v>596602802016</v>
      </c>
      <c r="B7913">
        <v>5966028</v>
      </c>
      <c r="C7913" t="s">
        <v>577</v>
      </c>
      <c r="D7913" s="1">
        <v>42735</v>
      </c>
      <c r="E7913" s="34">
        <f t="shared" si="913"/>
        <v>7256</v>
      </c>
      <c r="F7913" s="34">
        <f t="shared" si="913"/>
        <v>1480</v>
      </c>
      <c r="G7913" s="34">
        <f t="shared" si="913"/>
        <v>717</v>
      </c>
      <c r="H7913" s="34">
        <f t="shared" si="913"/>
        <v>126</v>
      </c>
      <c r="I7913" s="34">
        <f t="shared" si="913"/>
        <v>637</v>
      </c>
    </row>
    <row r="7914" spans="1:9">
      <c r="A7914" s="81">
        <f t="shared" si="910"/>
        <v>596602802015</v>
      </c>
      <c r="B7914">
        <v>5966028</v>
      </c>
      <c r="C7914" t="s">
        <v>577</v>
      </c>
      <c r="D7914" s="1">
        <v>42369</v>
      </c>
      <c r="E7914" s="34">
        <f t="shared" ref="E7914:I7923" si="914">IF(YEAR($D7914)&lt;2016,VLOOKUP($A7914,LDB_alt,COLUMN()-1,FALSE),IFERROR(VLOOKUP($A7914,LDB_neu,COLUMN()-1,FALSE),""))</f>
        <v>7255.81</v>
      </c>
      <c r="F7914" s="34">
        <f t="shared" si="914"/>
        <v>1465.5</v>
      </c>
      <c r="G7914" s="34">
        <f t="shared" si="914"/>
        <v>713</v>
      </c>
      <c r="H7914" s="34">
        <f t="shared" si="914"/>
        <v>117.41</v>
      </c>
      <c r="I7914" s="34">
        <f t="shared" si="914"/>
        <v>635.09</v>
      </c>
    </row>
    <row r="7915" spans="1:9">
      <c r="A7915" s="81">
        <f t="shared" si="910"/>
        <v>596602802014</v>
      </c>
      <c r="B7915">
        <v>5966028</v>
      </c>
      <c r="C7915" t="s">
        <v>577</v>
      </c>
      <c r="D7915" s="1">
        <v>42004</v>
      </c>
      <c r="E7915" s="34">
        <f t="shared" si="914"/>
        <v>7255.81</v>
      </c>
      <c r="F7915" s="34">
        <f t="shared" si="914"/>
        <v>1472.96</v>
      </c>
      <c r="G7915" s="34">
        <f t="shared" si="914"/>
        <v>710.01</v>
      </c>
      <c r="H7915" s="34">
        <f t="shared" si="914"/>
        <v>119.89</v>
      </c>
      <c r="I7915" s="34">
        <f t="shared" si="914"/>
        <v>643.05999999999995</v>
      </c>
    </row>
    <row r="7916" spans="1:9">
      <c r="A7916" s="81">
        <f t="shared" si="910"/>
        <v>596602802013</v>
      </c>
      <c r="B7916">
        <v>5966028</v>
      </c>
      <c r="C7916" t="s">
        <v>577</v>
      </c>
      <c r="D7916" s="1">
        <v>41639</v>
      </c>
      <c r="E7916" s="34">
        <f t="shared" si="914"/>
        <v>7255.82</v>
      </c>
      <c r="F7916" s="34">
        <f t="shared" si="914"/>
        <v>1466.93</v>
      </c>
      <c r="G7916" s="34">
        <f t="shared" si="914"/>
        <v>702.7</v>
      </c>
      <c r="H7916" s="34">
        <f t="shared" si="914"/>
        <v>119.89</v>
      </c>
      <c r="I7916" s="34">
        <f t="shared" si="914"/>
        <v>644.34</v>
      </c>
    </row>
    <row r="7917" spans="1:9">
      <c r="A7917" s="81">
        <f t="shared" si="910"/>
        <v>596602802012</v>
      </c>
      <c r="B7917">
        <v>5966028</v>
      </c>
      <c r="C7917" t="s">
        <v>577</v>
      </c>
      <c r="D7917" s="1">
        <v>41274</v>
      </c>
      <c r="E7917" s="34">
        <f t="shared" si="914"/>
        <v>7255.82</v>
      </c>
      <c r="F7917" s="34">
        <f t="shared" si="914"/>
        <v>1464.8899999999999</v>
      </c>
      <c r="G7917" s="34">
        <f t="shared" si="914"/>
        <v>700.63</v>
      </c>
      <c r="H7917" s="34">
        <f t="shared" si="914"/>
        <v>119.89</v>
      </c>
      <c r="I7917" s="34">
        <f t="shared" si="914"/>
        <v>644.37</v>
      </c>
    </row>
    <row r="7918" spans="1:9">
      <c r="A7918" s="81">
        <f t="shared" si="910"/>
        <v>596602802011</v>
      </c>
      <c r="B7918">
        <v>5966028</v>
      </c>
      <c r="C7918" t="s">
        <v>577</v>
      </c>
      <c r="D7918" s="1">
        <v>40908</v>
      </c>
      <c r="E7918" s="34">
        <f t="shared" si="914"/>
        <v>7255.82</v>
      </c>
      <c r="F7918" s="34">
        <f t="shared" si="914"/>
        <v>1435.26</v>
      </c>
      <c r="G7918" s="34">
        <f t="shared" si="914"/>
        <v>690.19</v>
      </c>
      <c r="H7918" s="34">
        <f t="shared" si="914"/>
        <v>120.04</v>
      </c>
      <c r="I7918" s="34">
        <f t="shared" si="914"/>
        <v>625.03</v>
      </c>
    </row>
    <row r="7919" spans="1:9">
      <c r="A7919" s="81">
        <f t="shared" si="910"/>
        <v>596602802010</v>
      </c>
      <c r="B7919">
        <v>5966028</v>
      </c>
      <c r="C7919" t="s">
        <v>577</v>
      </c>
      <c r="D7919" s="1">
        <v>40543</v>
      </c>
      <c r="E7919" s="34">
        <f t="shared" si="914"/>
        <v>7255.41</v>
      </c>
      <c r="F7919" s="34">
        <f t="shared" si="914"/>
        <v>1439.8700000000001</v>
      </c>
      <c r="G7919" s="34">
        <f t="shared" si="914"/>
        <v>687.21</v>
      </c>
      <c r="H7919" s="34">
        <f t="shared" si="914"/>
        <v>121.47</v>
      </c>
      <c r="I7919" s="34">
        <f t="shared" si="914"/>
        <v>631.19000000000005</v>
      </c>
    </row>
    <row r="7920" spans="1:9">
      <c r="A7920" s="81">
        <f t="shared" si="910"/>
        <v>596602802009</v>
      </c>
      <c r="B7920">
        <v>5966028</v>
      </c>
      <c r="C7920" t="s">
        <v>577</v>
      </c>
      <c r="D7920" s="1">
        <v>40178</v>
      </c>
      <c r="E7920" s="34">
        <f t="shared" si="914"/>
        <v>7255.4</v>
      </c>
      <c r="F7920" s="34">
        <f t="shared" si="914"/>
        <v>1438.3899999999999</v>
      </c>
      <c r="G7920" s="34">
        <f t="shared" si="914"/>
        <v>686.24</v>
      </c>
      <c r="H7920" s="34">
        <f t="shared" si="914"/>
        <v>121.34</v>
      </c>
      <c r="I7920" s="34">
        <f t="shared" si="914"/>
        <v>630.80999999999995</v>
      </c>
    </row>
    <row r="7921" spans="1:9">
      <c r="A7921" s="81">
        <f t="shared" si="910"/>
        <v>596602802008</v>
      </c>
      <c r="B7921">
        <v>5966028</v>
      </c>
      <c r="C7921" t="s">
        <v>577</v>
      </c>
      <c r="D7921" s="1">
        <v>39813</v>
      </c>
      <c r="E7921" s="34">
        <f t="shared" si="914"/>
        <v>7255.44</v>
      </c>
      <c r="F7921" s="34">
        <f t="shared" si="914"/>
        <v>1428.14</v>
      </c>
      <c r="G7921" s="34">
        <f t="shared" si="914"/>
        <v>678.33</v>
      </c>
      <c r="H7921" s="34">
        <f t="shared" si="914"/>
        <v>119.37</v>
      </c>
      <c r="I7921" s="34">
        <f t="shared" si="914"/>
        <v>630.44000000000005</v>
      </c>
    </row>
    <row r="7922" spans="1:9">
      <c r="A7922" s="81">
        <f t="shared" si="910"/>
        <v>596602802007</v>
      </c>
      <c r="B7922">
        <v>5966028</v>
      </c>
      <c r="C7922" t="s">
        <v>577</v>
      </c>
      <c r="D7922" s="1">
        <v>39447</v>
      </c>
      <c r="E7922" s="34">
        <f t="shared" si="914"/>
        <v>7255.43</v>
      </c>
      <c r="F7922" s="34">
        <f t="shared" si="914"/>
        <v>1438.47</v>
      </c>
      <c r="G7922" s="34">
        <f t="shared" si="914"/>
        <v>679.85</v>
      </c>
      <c r="H7922" s="34">
        <f t="shared" si="914"/>
        <v>111.91</v>
      </c>
      <c r="I7922" s="34">
        <f t="shared" si="914"/>
        <v>646.71</v>
      </c>
    </row>
    <row r="7923" spans="1:9">
      <c r="A7923" s="81">
        <f t="shared" si="910"/>
        <v>596602802006</v>
      </c>
      <c r="B7923">
        <v>5966028</v>
      </c>
      <c r="C7923" t="s">
        <v>577</v>
      </c>
      <c r="D7923" s="1">
        <v>39082</v>
      </c>
      <c r="E7923" s="34">
        <f t="shared" si="914"/>
        <v>7255.42</v>
      </c>
      <c r="F7923" s="34">
        <f t="shared" si="914"/>
        <v>1409.6899999999998</v>
      </c>
      <c r="G7923" s="34">
        <f t="shared" si="914"/>
        <v>679.56</v>
      </c>
      <c r="H7923" s="34">
        <f t="shared" si="914"/>
        <v>71.819999999999993</v>
      </c>
      <c r="I7923" s="34">
        <f t="shared" si="914"/>
        <v>658.31</v>
      </c>
    </row>
    <row r="7924" spans="1:9">
      <c r="A7924" s="81">
        <f t="shared" si="910"/>
        <v>597000002025</v>
      </c>
      <c r="B7924">
        <v>5970</v>
      </c>
      <c r="C7924" t="s">
        <v>578</v>
      </c>
      <c r="D7924" s="1">
        <v>46022</v>
      </c>
      <c r="E7924" s="34" t="str">
        <f t="shared" ref="E7924:I7933" si="915">IF(YEAR($D7924)&lt;2016,VLOOKUP($A7924,LDB_alt,COLUMN()-1,FALSE),IFERROR(VLOOKUP($A7924,LDB_neu,COLUMN()-1,FALSE),""))</f>
        <v/>
      </c>
      <c r="F7924" s="34" t="str">
        <f t="shared" si="915"/>
        <v/>
      </c>
      <c r="G7924" s="34" t="str">
        <f t="shared" si="915"/>
        <v/>
      </c>
      <c r="H7924" s="34" t="str">
        <f t="shared" si="915"/>
        <v/>
      </c>
      <c r="I7924" s="34" t="str">
        <f t="shared" si="915"/>
        <v/>
      </c>
    </row>
    <row r="7925" spans="1:9">
      <c r="A7925" s="81">
        <f t="shared" si="910"/>
        <v>597000002024</v>
      </c>
      <c r="B7925">
        <v>5970</v>
      </c>
      <c r="C7925" t="s">
        <v>578</v>
      </c>
      <c r="D7925" s="1">
        <v>45657</v>
      </c>
      <c r="E7925" s="34" t="str">
        <f t="shared" si="915"/>
        <v/>
      </c>
      <c r="F7925" s="34" t="str">
        <f t="shared" si="915"/>
        <v/>
      </c>
      <c r="G7925" s="34" t="str">
        <f t="shared" si="915"/>
        <v/>
      </c>
      <c r="H7925" s="34" t="str">
        <f t="shared" si="915"/>
        <v/>
      </c>
      <c r="I7925" s="34" t="str">
        <f t="shared" si="915"/>
        <v/>
      </c>
    </row>
    <row r="7926" spans="1:9">
      <c r="A7926" s="81">
        <f t="shared" si="910"/>
        <v>597000002023</v>
      </c>
      <c r="B7926">
        <v>5970</v>
      </c>
      <c r="C7926" t="s">
        <v>578</v>
      </c>
      <c r="D7926" s="1">
        <v>45291</v>
      </c>
      <c r="E7926" s="34" t="str">
        <f t="shared" si="915"/>
        <v/>
      </c>
      <c r="F7926" s="34" t="str">
        <f t="shared" si="915"/>
        <v/>
      </c>
      <c r="G7926" s="34" t="str">
        <f t="shared" si="915"/>
        <v/>
      </c>
      <c r="H7926" s="34" t="str">
        <f t="shared" si="915"/>
        <v/>
      </c>
      <c r="I7926" s="34" t="str">
        <f t="shared" si="915"/>
        <v/>
      </c>
    </row>
    <row r="7927" spans="1:9">
      <c r="A7927" s="81">
        <f t="shared" si="910"/>
        <v>597000002022</v>
      </c>
      <c r="B7927">
        <v>5970</v>
      </c>
      <c r="C7927" t="s">
        <v>578</v>
      </c>
      <c r="D7927" s="1">
        <v>44926</v>
      </c>
      <c r="E7927" s="34" t="str">
        <f t="shared" si="915"/>
        <v/>
      </c>
      <c r="F7927" s="34" t="str">
        <f t="shared" si="915"/>
        <v/>
      </c>
      <c r="G7927" s="34" t="str">
        <f t="shared" si="915"/>
        <v/>
      </c>
      <c r="H7927" s="34" t="str">
        <f t="shared" si="915"/>
        <v/>
      </c>
      <c r="I7927" s="34" t="str">
        <f t="shared" si="915"/>
        <v/>
      </c>
    </row>
    <row r="7928" spans="1:9">
      <c r="A7928" s="81">
        <f t="shared" si="910"/>
        <v>597000002021</v>
      </c>
      <c r="B7928">
        <v>5970</v>
      </c>
      <c r="C7928" t="s">
        <v>578</v>
      </c>
      <c r="D7928" s="1">
        <v>44561</v>
      </c>
      <c r="E7928" s="34" t="str">
        <f t="shared" si="915"/>
        <v/>
      </c>
      <c r="F7928" s="34" t="str">
        <f t="shared" si="915"/>
        <v/>
      </c>
      <c r="G7928" s="34" t="str">
        <f t="shared" si="915"/>
        <v/>
      </c>
      <c r="H7928" s="34" t="str">
        <f t="shared" si="915"/>
        <v/>
      </c>
      <c r="I7928" s="34" t="str">
        <f t="shared" si="915"/>
        <v/>
      </c>
    </row>
    <row r="7929" spans="1:9">
      <c r="A7929" s="81">
        <f t="shared" si="910"/>
        <v>597000002020</v>
      </c>
      <c r="B7929">
        <v>5970</v>
      </c>
      <c r="C7929" t="s">
        <v>578</v>
      </c>
      <c r="D7929" s="1">
        <v>44196</v>
      </c>
      <c r="E7929" s="34" t="str">
        <f t="shared" si="915"/>
        <v/>
      </c>
      <c r="F7929" s="34" t="str">
        <f t="shared" si="915"/>
        <v/>
      </c>
      <c r="G7929" s="34" t="str">
        <f t="shared" si="915"/>
        <v/>
      </c>
      <c r="H7929" s="34" t="str">
        <f t="shared" si="915"/>
        <v/>
      </c>
      <c r="I7929" s="34" t="str">
        <f t="shared" si="915"/>
        <v/>
      </c>
    </row>
    <row r="7930" spans="1:9">
      <c r="A7930" s="81">
        <f t="shared" si="910"/>
        <v>597000002019</v>
      </c>
      <c r="B7930">
        <v>5970</v>
      </c>
      <c r="C7930" t="s">
        <v>578</v>
      </c>
      <c r="D7930" s="1">
        <v>43830</v>
      </c>
      <c r="E7930" s="34" t="str">
        <f t="shared" si="915"/>
        <v/>
      </c>
      <c r="F7930" s="34" t="str">
        <f t="shared" si="915"/>
        <v/>
      </c>
      <c r="G7930" s="34" t="str">
        <f t="shared" si="915"/>
        <v/>
      </c>
      <c r="H7930" s="34" t="str">
        <f t="shared" si="915"/>
        <v/>
      </c>
      <c r="I7930" s="34" t="str">
        <f t="shared" si="915"/>
        <v/>
      </c>
    </row>
    <row r="7931" spans="1:9">
      <c r="A7931" s="81">
        <f t="shared" si="910"/>
        <v>597000002018</v>
      </c>
      <c r="B7931">
        <v>5970</v>
      </c>
      <c r="C7931" t="s">
        <v>578</v>
      </c>
      <c r="D7931" s="1">
        <v>43465</v>
      </c>
      <c r="E7931" s="34">
        <f t="shared" si="915"/>
        <v>113289</v>
      </c>
      <c r="F7931" s="34">
        <f t="shared" si="915"/>
        <v>18736</v>
      </c>
      <c r="G7931" s="34">
        <f t="shared" si="915"/>
        <v>9434</v>
      </c>
      <c r="H7931" s="34">
        <f t="shared" si="915"/>
        <v>1119</v>
      </c>
      <c r="I7931" s="34">
        <f t="shared" si="915"/>
        <v>8183</v>
      </c>
    </row>
    <row r="7932" spans="1:9">
      <c r="A7932" s="81">
        <f t="shared" si="910"/>
        <v>597000002017</v>
      </c>
      <c r="B7932">
        <v>5970</v>
      </c>
      <c r="C7932" t="s">
        <v>578</v>
      </c>
      <c r="D7932" s="1">
        <v>43100</v>
      </c>
      <c r="E7932" s="34">
        <f t="shared" si="915"/>
        <v>113289</v>
      </c>
      <c r="F7932" s="34">
        <f t="shared" si="915"/>
        <v>18560</v>
      </c>
      <c r="G7932" s="34">
        <f t="shared" si="915"/>
        <v>9396</v>
      </c>
      <c r="H7932" s="34">
        <f t="shared" si="915"/>
        <v>1108</v>
      </c>
      <c r="I7932" s="34">
        <f t="shared" si="915"/>
        <v>8056</v>
      </c>
    </row>
    <row r="7933" spans="1:9">
      <c r="A7933" s="81">
        <f t="shared" si="910"/>
        <v>597000002016</v>
      </c>
      <c r="B7933">
        <v>5970</v>
      </c>
      <c r="C7933" t="s">
        <v>578</v>
      </c>
      <c r="D7933" s="1">
        <v>42735</v>
      </c>
      <c r="E7933" s="34">
        <f t="shared" si="915"/>
        <v>113289</v>
      </c>
      <c r="F7933" s="34">
        <f t="shared" si="915"/>
        <v>18356</v>
      </c>
      <c r="G7933" s="34">
        <f t="shared" si="915"/>
        <v>9365</v>
      </c>
      <c r="H7933" s="34">
        <f t="shared" si="915"/>
        <v>1096</v>
      </c>
      <c r="I7933" s="34">
        <f t="shared" si="915"/>
        <v>7895</v>
      </c>
    </row>
    <row r="7934" spans="1:9">
      <c r="A7934" s="81">
        <f t="shared" si="910"/>
        <v>597000002015</v>
      </c>
      <c r="B7934">
        <v>5970</v>
      </c>
      <c r="C7934" t="s">
        <v>578</v>
      </c>
      <c r="D7934" s="1">
        <v>42369</v>
      </c>
      <c r="E7934" s="34">
        <f t="shared" ref="E7934:I7943" si="916">IF(YEAR($D7934)&lt;2016,VLOOKUP($A7934,LDB_alt,COLUMN()-1,FALSE),IFERROR(VLOOKUP($A7934,LDB_neu,COLUMN()-1,FALSE),""))</f>
        <v>113288.86</v>
      </c>
      <c r="F7934" s="34">
        <f t="shared" si="916"/>
        <v>18176.939999999999</v>
      </c>
      <c r="G7934" s="34">
        <f t="shared" si="916"/>
        <v>9566.06</v>
      </c>
      <c r="H7934" s="34">
        <f t="shared" si="916"/>
        <v>852.05</v>
      </c>
      <c r="I7934" s="34">
        <f t="shared" si="916"/>
        <v>7758.83</v>
      </c>
    </row>
    <row r="7935" spans="1:9">
      <c r="A7935" s="81">
        <f t="shared" si="910"/>
        <v>597000002014</v>
      </c>
      <c r="B7935">
        <v>5970</v>
      </c>
      <c r="C7935" t="s">
        <v>578</v>
      </c>
      <c r="D7935" s="1">
        <v>42004</v>
      </c>
      <c r="E7935" s="34">
        <f t="shared" si="916"/>
        <v>113288.85</v>
      </c>
      <c r="F7935" s="34">
        <f t="shared" si="916"/>
        <v>18045.580000000002</v>
      </c>
      <c r="G7935" s="34">
        <f t="shared" si="916"/>
        <v>9533.5300000000007</v>
      </c>
      <c r="H7935" s="34">
        <f t="shared" si="916"/>
        <v>836.73</v>
      </c>
      <c r="I7935" s="34">
        <f t="shared" si="916"/>
        <v>7675.32</v>
      </c>
    </row>
    <row r="7936" spans="1:9">
      <c r="A7936" s="81">
        <f t="shared" si="910"/>
        <v>597000002013</v>
      </c>
      <c r="B7936">
        <v>5970</v>
      </c>
      <c r="C7936" t="s">
        <v>578</v>
      </c>
      <c r="D7936" s="1">
        <v>41639</v>
      </c>
      <c r="E7936" s="34">
        <f t="shared" si="916"/>
        <v>113288.86</v>
      </c>
      <c r="F7936" s="34">
        <f t="shared" si="916"/>
        <v>17997.14</v>
      </c>
      <c r="G7936" s="34">
        <f t="shared" si="916"/>
        <v>9503.1200000000008</v>
      </c>
      <c r="H7936" s="34">
        <f t="shared" si="916"/>
        <v>841.31</v>
      </c>
      <c r="I7936" s="34">
        <f t="shared" si="916"/>
        <v>7652.71</v>
      </c>
    </row>
    <row r="7937" spans="1:9">
      <c r="A7937" s="81">
        <f t="shared" si="910"/>
        <v>597000002012</v>
      </c>
      <c r="B7937">
        <v>5970</v>
      </c>
      <c r="C7937" t="s">
        <v>578</v>
      </c>
      <c r="D7937" s="1">
        <v>41274</v>
      </c>
      <c r="E7937" s="34">
        <f t="shared" si="916"/>
        <v>113288.87</v>
      </c>
      <c r="F7937" s="34">
        <f t="shared" si="916"/>
        <v>17939.259999999998</v>
      </c>
      <c r="G7937" s="34">
        <f t="shared" si="916"/>
        <v>9473.84</v>
      </c>
      <c r="H7937" s="34">
        <f t="shared" si="916"/>
        <v>832.63</v>
      </c>
      <c r="I7937" s="34">
        <f t="shared" si="916"/>
        <v>7632.79</v>
      </c>
    </row>
    <row r="7938" spans="1:9">
      <c r="A7938" s="81">
        <f t="shared" si="910"/>
        <v>597000002011</v>
      </c>
      <c r="B7938">
        <v>5970</v>
      </c>
      <c r="C7938" t="s">
        <v>578</v>
      </c>
      <c r="D7938" s="1">
        <v>40908</v>
      </c>
      <c r="E7938" s="34">
        <f t="shared" si="916"/>
        <v>113288.86</v>
      </c>
      <c r="F7938" s="34">
        <f t="shared" si="916"/>
        <v>17865.91</v>
      </c>
      <c r="G7938" s="34">
        <f t="shared" si="916"/>
        <v>9450.2999999999993</v>
      </c>
      <c r="H7938" s="34">
        <f t="shared" si="916"/>
        <v>828.12</v>
      </c>
      <c r="I7938" s="34">
        <f t="shared" si="916"/>
        <v>7587.49</v>
      </c>
    </row>
    <row r="7939" spans="1:9">
      <c r="A7939" s="81">
        <f t="shared" si="910"/>
        <v>597000002010</v>
      </c>
      <c r="B7939">
        <v>5970</v>
      </c>
      <c r="C7939" t="s">
        <v>578</v>
      </c>
      <c r="D7939" s="1">
        <v>40543</v>
      </c>
      <c r="E7939" s="34">
        <f t="shared" si="916"/>
        <v>113164.82</v>
      </c>
      <c r="F7939" s="34">
        <f t="shared" si="916"/>
        <v>17800.32</v>
      </c>
      <c r="G7939" s="34">
        <f t="shared" si="916"/>
        <v>9428.5300000000007</v>
      </c>
      <c r="H7939" s="34">
        <f t="shared" si="916"/>
        <v>830.66</v>
      </c>
      <c r="I7939" s="34">
        <f t="shared" si="916"/>
        <v>7541.13</v>
      </c>
    </row>
    <row r="7940" spans="1:9">
      <c r="A7940" s="81">
        <f t="shared" si="910"/>
        <v>597000002009</v>
      </c>
      <c r="B7940">
        <v>5970</v>
      </c>
      <c r="C7940" t="s">
        <v>578</v>
      </c>
      <c r="D7940" s="1">
        <v>40178</v>
      </c>
      <c r="E7940" s="34">
        <f t="shared" si="916"/>
        <v>113164.79</v>
      </c>
      <c r="F7940" s="34">
        <f t="shared" si="916"/>
        <v>17671.59</v>
      </c>
      <c r="G7940" s="34">
        <f t="shared" si="916"/>
        <v>9383.15</v>
      </c>
      <c r="H7940" s="34">
        <f t="shared" si="916"/>
        <v>831.52</v>
      </c>
      <c r="I7940" s="34">
        <f t="shared" si="916"/>
        <v>7456.92</v>
      </c>
    </row>
    <row r="7941" spans="1:9">
      <c r="A7941" s="81">
        <f t="shared" ref="A7941:A8004" si="917">(LEFT(B7941&amp;"00000000",8)&amp;YEAR(D7941))+0</f>
        <v>597000002008</v>
      </c>
      <c r="B7941">
        <v>5970</v>
      </c>
      <c r="C7941" t="s">
        <v>578</v>
      </c>
      <c r="D7941" s="1">
        <v>39813</v>
      </c>
      <c r="E7941" s="34">
        <f t="shared" si="916"/>
        <v>113164.31</v>
      </c>
      <c r="F7941" s="34">
        <f t="shared" si="916"/>
        <v>17380.25</v>
      </c>
      <c r="G7941" s="34">
        <f t="shared" si="916"/>
        <v>9335.74</v>
      </c>
      <c r="H7941" s="34">
        <f t="shared" si="916"/>
        <v>800.37</v>
      </c>
      <c r="I7941" s="34">
        <f t="shared" si="916"/>
        <v>7244.14</v>
      </c>
    </row>
    <row r="7942" spans="1:9">
      <c r="A7942" s="81">
        <f t="shared" si="917"/>
        <v>597000002007</v>
      </c>
      <c r="B7942">
        <v>5970</v>
      </c>
      <c r="C7942" t="s">
        <v>578</v>
      </c>
      <c r="D7942" s="1">
        <v>39447</v>
      </c>
      <c r="E7942" s="34">
        <f t="shared" si="916"/>
        <v>113165.74</v>
      </c>
      <c r="F7942" s="34">
        <f t="shared" si="916"/>
        <v>17234.86</v>
      </c>
      <c r="G7942" s="34">
        <f t="shared" si="916"/>
        <v>9243.9699999999993</v>
      </c>
      <c r="H7942" s="34">
        <f t="shared" si="916"/>
        <v>780.41</v>
      </c>
      <c r="I7942" s="34">
        <f t="shared" si="916"/>
        <v>7210.48</v>
      </c>
    </row>
    <row r="7943" spans="1:9">
      <c r="A7943" s="81">
        <f t="shared" si="917"/>
        <v>597000002006</v>
      </c>
      <c r="B7943">
        <v>5970</v>
      </c>
      <c r="C7943" t="s">
        <v>578</v>
      </c>
      <c r="D7943" s="1">
        <v>39082</v>
      </c>
      <c r="E7943" s="34">
        <f t="shared" si="916"/>
        <v>113159.33</v>
      </c>
      <c r="F7943" s="34">
        <f t="shared" si="916"/>
        <v>16962.45</v>
      </c>
      <c r="G7943" s="34">
        <f t="shared" si="916"/>
        <v>9160.27</v>
      </c>
      <c r="H7943" s="34">
        <f t="shared" si="916"/>
        <v>687.97</v>
      </c>
      <c r="I7943" s="34">
        <f t="shared" si="916"/>
        <v>7114.21</v>
      </c>
    </row>
    <row r="7944" spans="1:9">
      <c r="A7944" s="81">
        <f t="shared" si="917"/>
        <v>597000402025</v>
      </c>
      <c r="B7944">
        <v>5970004</v>
      </c>
      <c r="C7944" t="s">
        <v>1194</v>
      </c>
      <c r="D7944" s="1">
        <v>46022</v>
      </c>
      <c r="E7944" s="34" t="str">
        <f t="shared" ref="E7944:I7953" si="918">IF(YEAR($D7944)&lt;2016,VLOOKUP($A7944,LDB_alt,COLUMN()-1,FALSE),IFERROR(VLOOKUP($A7944,LDB_neu,COLUMN()-1,FALSE),""))</f>
        <v/>
      </c>
      <c r="F7944" s="34" t="str">
        <f t="shared" si="918"/>
        <v/>
      </c>
      <c r="G7944" s="34" t="str">
        <f t="shared" si="918"/>
        <v/>
      </c>
      <c r="H7944" s="34" t="str">
        <f t="shared" si="918"/>
        <v/>
      </c>
      <c r="I7944" s="34" t="str">
        <f t="shared" si="918"/>
        <v/>
      </c>
    </row>
    <row r="7945" spans="1:9">
      <c r="A7945" s="81">
        <f t="shared" si="917"/>
        <v>597000402024</v>
      </c>
      <c r="B7945">
        <v>5970004</v>
      </c>
      <c r="C7945" t="s">
        <v>1194</v>
      </c>
      <c r="D7945" s="1">
        <v>45657</v>
      </c>
      <c r="E7945" s="34" t="str">
        <f t="shared" si="918"/>
        <v/>
      </c>
      <c r="F7945" s="34" t="str">
        <f t="shared" si="918"/>
        <v/>
      </c>
      <c r="G7945" s="34" t="str">
        <f t="shared" si="918"/>
        <v/>
      </c>
      <c r="H7945" s="34" t="str">
        <f t="shared" si="918"/>
        <v/>
      </c>
      <c r="I7945" s="34" t="str">
        <f t="shared" si="918"/>
        <v/>
      </c>
    </row>
    <row r="7946" spans="1:9">
      <c r="A7946" s="81">
        <f t="shared" si="917"/>
        <v>597000402023</v>
      </c>
      <c r="B7946">
        <v>5970004</v>
      </c>
      <c r="C7946" t="s">
        <v>1194</v>
      </c>
      <c r="D7946" s="1">
        <v>45291</v>
      </c>
      <c r="E7946" s="34" t="str">
        <f t="shared" si="918"/>
        <v/>
      </c>
      <c r="F7946" s="34" t="str">
        <f t="shared" si="918"/>
        <v/>
      </c>
      <c r="G7946" s="34" t="str">
        <f t="shared" si="918"/>
        <v/>
      </c>
      <c r="H7946" s="34" t="str">
        <f t="shared" si="918"/>
        <v/>
      </c>
      <c r="I7946" s="34" t="str">
        <f t="shared" si="918"/>
        <v/>
      </c>
    </row>
    <row r="7947" spans="1:9">
      <c r="A7947" s="81">
        <f t="shared" si="917"/>
        <v>597000402022</v>
      </c>
      <c r="B7947">
        <v>5970004</v>
      </c>
      <c r="C7947" t="s">
        <v>1194</v>
      </c>
      <c r="D7947" s="1">
        <v>44926</v>
      </c>
      <c r="E7947" s="34" t="str">
        <f t="shared" si="918"/>
        <v/>
      </c>
      <c r="F7947" s="34" t="str">
        <f t="shared" si="918"/>
        <v/>
      </c>
      <c r="G7947" s="34" t="str">
        <f t="shared" si="918"/>
        <v/>
      </c>
      <c r="H7947" s="34" t="str">
        <f t="shared" si="918"/>
        <v/>
      </c>
      <c r="I7947" s="34" t="str">
        <f t="shared" si="918"/>
        <v/>
      </c>
    </row>
    <row r="7948" spans="1:9">
      <c r="A7948" s="81">
        <f t="shared" si="917"/>
        <v>597000402021</v>
      </c>
      <c r="B7948">
        <v>5970004</v>
      </c>
      <c r="C7948" t="s">
        <v>1194</v>
      </c>
      <c r="D7948" s="1">
        <v>44561</v>
      </c>
      <c r="E7948" s="34" t="str">
        <f t="shared" si="918"/>
        <v/>
      </c>
      <c r="F7948" s="34" t="str">
        <f t="shared" si="918"/>
        <v/>
      </c>
      <c r="G7948" s="34" t="str">
        <f t="shared" si="918"/>
        <v/>
      </c>
      <c r="H7948" s="34" t="str">
        <f t="shared" si="918"/>
        <v/>
      </c>
      <c r="I7948" s="34" t="str">
        <f t="shared" si="918"/>
        <v/>
      </c>
    </row>
    <row r="7949" spans="1:9">
      <c r="A7949" s="81">
        <f t="shared" si="917"/>
        <v>597000402020</v>
      </c>
      <c r="B7949">
        <v>5970004</v>
      </c>
      <c r="C7949" t="s">
        <v>1194</v>
      </c>
      <c r="D7949" s="1">
        <v>44196</v>
      </c>
      <c r="E7949" s="34" t="str">
        <f t="shared" si="918"/>
        <v/>
      </c>
      <c r="F7949" s="34" t="str">
        <f t="shared" si="918"/>
        <v/>
      </c>
      <c r="G7949" s="34" t="str">
        <f t="shared" si="918"/>
        <v/>
      </c>
      <c r="H7949" s="34" t="str">
        <f t="shared" si="918"/>
        <v/>
      </c>
      <c r="I7949" s="34" t="str">
        <f t="shared" si="918"/>
        <v/>
      </c>
    </row>
    <row r="7950" spans="1:9">
      <c r="A7950" s="81">
        <f t="shared" si="917"/>
        <v>597000402019</v>
      </c>
      <c r="B7950">
        <v>5970004</v>
      </c>
      <c r="C7950" t="s">
        <v>1194</v>
      </c>
      <c r="D7950" s="1">
        <v>43830</v>
      </c>
      <c r="E7950" s="34" t="str">
        <f t="shared" si="918"/>
        <v/>
      </c>
      <c r="F7950" s="34" t="str">
        <f t="shared" si="918"/>
        <v/>
      </c>
      <c r="G7950" s="34" t="str">
        <f t="shared" si="918"/>
        <v/>
      </c>
      <c r="H7950" s="34" t="str">
        <f t="shared" si="918"/>
        <v/>
      </c>
      <c r="I7950" s="34" t="str">
        <f t="shared" si="918"/>
        <v/>
      </c>
    </row>
    <row r="7951" spans="1:9">
      <c r="A7951" s="81">
        <f t="shared" si="917"/>
        <v>597000402018</v>
      </c>
      <c r="B7951">
        <v>5970004</v>
      </c>
      <c r="C7951" t="s">
        <v>1194</v>
      </c>
      <c r="D7951" s="1">
        <v>43465</v>
      </c>
      <c r="E7951" s="34">
        <f t="shared" si="918"/>
        <v>27552</v>
      </c>
      <c r="F7951" s="34">
        <f t="shared" si="918"/>
        <v>2825</v>
      </c>
      <c r="G7951" s="34">
        <f t="shared" si="918"/>
        <v>845</v>
      </c>
      <c r="H7951" s="34">
        <f t="shared" si="918"/>
        <v>124</v>
      </c>
      <c r="I7951" s="34">
        <f t="shared" si="918"/>
        <v>1856</v>
      </c>
    </row>
    <row r="7952" spans="1:9">
      <c r="A7952" s="81">
        <f t="shared" si="917"/>
        <v>597000402017</v>
      </c>
      <c r="B7952">
        <v>5970004</v>
      </c>
      <c r="C7952" t="s">
        <v>1194</v>
      </c>
      <c r="D7952" s="1">
        <v>43100</v>
      </c>
      <c r="E7952" s="34">
        <f t="shared" si="918"/>
        <v>27552</v>
      </c>
      <c r="F7952" s="34">
        <f t="shared" si="918"/>
        <v>2824</v>
      </c>
      <c r="G7952" s="34">
        <f t="shared" si="918"/>
        <v>844</v>
      </c>
      <c r="H7952" s="34">
        <f t="shared" si="918"/>
        <v>124</v>
      </c>
      <c r="I7952" s="34">
        <f t="shared" si="918"/>
        <v>1856</v>
      </c>
    </row>
    <row r="7953" spans="1:9">
      <c r="A7953" s="81">
        <f t="shared" si="917"/>
        <v>597000402016</v>
      </c>
      <c r="B7953">
        <v>5970004</v>
      </c>
      <c r="C7953" t="s">
        <v>1194</v>
      </c>
      <c r="D7953" s="1">
        <v>42735</v>
      </c>
      <c r="E7953" s="34">
        <f t="shared" si="918"/>
        <v>27552</v>
      </c>
      <c r="F7953" s="34">
        <f t="shared" si="918"/>
        <v>2821</v>
      </c>
      <c r="G7953" s="34">
        <f t="shared" si="918"/>
        <v>842</v>
      </c>
      <c r="H7953" s="34">
        <f t="shared" si="918"/>
        <v>124</v>
      </c>
      <c r="I7953" s="34">
        <f t="shared" si="918"/>
        <v>1855</v>
      </c>
    </row>
    <row r="7954" spans="1:9">
      <c r="A7954" s="81">
        <f t="shared" si="917"/>
        <v>597000402015</v>
      </c>
      <c r="B7954">
        <v>5970004</v>
      </c>
      <c r="C7954" t="s">
        <v>1194</v>
      </c>
      <c r="D7954" s="1">
        <v>42369</v>
      </c>
      <c r="E7954" s="34">
        <f t="shared" ref="E7954:I7963" si="919">IF(YEAR($D7954)&lt;2016,VLOOKUP($A7954,LDB_alt,COLUMN()-1,FALSE),IFERROR(VLOOKUP($A7954,LDB_neu,COLUMN()-1,FALSE),""))</f>
        <v>27551.7</v>
      </c>
      <c r="F7954" s="34">
        <f t="shared" si="919"/>
        <v>2791.13</v>
      </c>
      <c r="G7954" s="34">
        <f t="shared" si="919"/>
        <v>866.31</v>
      </c>
      <c r="H7954" s="34">
        <f t="shared" si="919"/>
        <v>87.01</v>
      </c>
      <c r="I7954" s="34">
        <f t="shared" si="919"/>
        <v>1837.81</v>
      </c>
    </row>
    <row r="7955" spans="1:9">
      <c r="A7955" s="81">
        <f t="shared" si="917"/>
        <v>597000402014</v>
      </c>
      <c r="B7955">
        <v>5970004</v>
      </c>
      <c r="C7955" t="s">
        <v>1194</v>
      </c>
      <c r="D7955" s="1">
        <v>42004</v>
      </c>
      <c r="E7955" s="34">
        <f t="shared" si="919"/>
        <v>27551.7</v>
      </c>
      <c r="F7955" s="34">
        <f t="shared" si="919"/>
        <v>2758.52</v>
      </c>
      <c r="G7955" s="34">
        <f t="shared" si="919"/>
        <v>866.11</v>
      </c>
      <c r="H7955" s="34">
        <f t="shared" si="919"/>
        <v>67.08</v>
      </c>
      <c r="I7955" s="34">
        <f t="shared" si="919"/>
        <v>1825.33</v>
      </c>
    </row>
    <row r="7956" spans="1:9">
      <c r="A7956" s="81">
        <f t="shared" si="917"/>
        <v>597000402013</v>
      </c>
      <c r="B7956">
        <v>5970004</v>
      </c>
      <c r="C7956" t="s">
        <v>1194</v>
      </c>
      <c r="D7956" s="1">
        <v>41639</v>
      </c>
      <c r="E7956" s="34">
        <f t="shared" si="919"/>
        <v>27551.65</v>
      </c>
      <c r="F7956" s="34">
        <f t="shared" si="919"/>
        <v>2739.36</v>
      </c>
      <c r="G7956" s="34">
        <f t="shared" si="919"/>
        <v>864.19</v>
      </c>
      <c r="H7956" s="34">
        <f t="shared" si="919"/>
        <v>66.680000000000007</v>
      </c>
      <c r="I7956" s="34">
        <f t="shared" si="919"/>
        <v>1808.49</v>
      </c>
    </row>
    <row r="7957" spans="1:9">
      <c r="A7957" s="81">
        <f t="shared" si="917"/>
        <v>597000402012</v>
      </c>
      <c r="B7957">
        <v>5970004</v>
      </c>
      <c r="C7957" t="s">
        <v>1194</v>
      </c>
      <c r="D7957" s="1">
        <v>41274</v>
      </c>
      <c r="E7957" s="34">
        <f t="shared" si="919"/>
        <v>27551.66</v>
      </c>
      <c r="F7957" s="34">
        <f t="shared" si="919"/>
        <v>2716.58</v>
      </c>
      <c r="G7957" s="34">
        <f t="shared" si="919"/>
        <v>870.43</v>
      </c>
      <c r="H7957" s="34">
        <f t="shared" si="919"/>
        <v>63.46</v>
      </c>
      <c r="I7957" s="34">
        <f t="shared" si="919"/>
        <v>1782.69</v>
      </c>
    </row>
    <row r="7958" spans="1:9">
      <c r="A7958" s="81">
        <f t="shared" si="917"/>
        <v>597000402011</v>
      </c>
      <c r="B7958">
        <v>5970004</v>
      </c>
      <c r="C7958" t="s">
        <v>1194</v>
      </c>
      <c r="D7958" s="1">
        <v>40908</v>
      </c>
      <c r="E7958" s="34">
        <f t="shared" si="919"/>
        <v>27551.82</v>
      </c>
      <c r="F7958" s="34">
        <f t="shared" si="919"/>
        <v>2688.11</v>
      </c>
      <c r="G7958" s="34">
        <f t="shared" si="919"/>
        <v>866.2</v>
      </c>
      <c r="H7958" s="34">
        <f t="shared" si="919"/>
        <v>55.33</v>
      </c>
      <c r="I7958" s="34">
        <f t="shared" si="919"/>
        <v>1766.58</v>
      </c>
    </row>
    <row r="7959" spans="1:9">
      <c r="A7959" s="81">
        <f t="shared" si="917"/>
        <v>597000402010</v>
      </c>
      <c r="B7959">
        <v>5970004</v>
      </c>
      <c r="C7959" t="s">
        <v>1194</v>
      </c>
      <c r="D7959" s="1">
        <v>40543</v>
      </c>
      <c r="E7959" s="34">
        <f t="shared" si="919"/>
        <v>27533.25</v>
      </c>
      <c r="F7959" s="34">
        <f t="shared" si="919"/>
        <v>2682.7</v>
      </c>
      <c r="G7959" s="34">
        <f t="shared" si="919"/>
        <v>868.65</v>
      </c>
      <c r="H7959" s="34">
        <f t="shared" si="919"/>
        <v>55.83</v>
      </c>
      <c r="I7959" s="34">
        <f t="shared" si="919"/>
        <v>1758.22</v>
      </c>
    </row>
    <row r="7960" spans="1:9">
      <c r="A7960" s="81">
        <f t="shared" si="917"/>
        <v>597000402009</v>
      </c>
      <c r="B7960">
        <v>5970004</v>
      </c>
      <c r="C7960" t="s">
        <v>1194</v>
      </c>
      <c r="D7960" s="1">
        <v>40178</v>
      </c>
      <c r="E7960" s="34">
        <f t="shared" si="919"/>
        <v>27533.25</v>
      </c>
      <c r="F7960" s="34">
        <f t="shared" si="919"/>
        <v>2643.3199999999997</v>
      </c>
      <c r="G7960" s="34">
        <f t="shared" si="919"/>
        <v>861.1</v>
      </c>
      <c r="H7960" s="34">
        <f t="shared" si="919"/>
        <v>55.16</v>
      </c>
      <c r="I7960" s="34">
        <f t="shared" si="919"/>
        <v>1727.06</v>
      </c>
    </row>
    <row r="7961" spans="1:9">
      <c r="A7961" s="81">
        <f t="shared" si="917"/>
        <v>597000402008</v>
      </c>
      <c r="B7961">
        <v>5970004</v>
      </c>
      <c r="C7961" t="s">
        <v>1194</v>
      </c>
      <c r="D7961" s="1">
        <v>39813</v>
      </c>
      <c r="E7961" s="34">
        <f t="shared" si="919"/>
        <v>27533.22</v>
      </c>
      <c r="F7961" s="34">
        <f t="shared" si="919"/>
        <v>2481.6400000000003</v>
      </c>
      <c r="G7961" s="34">
        <f t="shared" si="919"/>
        <v>861.68</v>
      </c>
      <c r="H7961" s="34">
        <f t="shared" si="919"/>
        <v>56.31</v>
      </c>
      <c r="I7961" s="34">
        <f t="shared" si="919"/>
        <v>1563.65</v>
      </c>
    </row>
    <row r="7962" spans="1:9">
      <c r="A7962" s="81">
        <f t="shared" si="917"/>
        <v>597000402007</v>
      </c>
      <c r="B7962">
        <v>5970004</v>
      </c>
      <c r="C7962" t="s">
        <v>1194</v>
      </c>
      <c r="D7962" s="1">
        <v>39447</v>
      </c>
      <c r="E7962" s="34">
        <f t="shared" si="919"/>
        <v>27533.22</v>
      </c>
      <c r="F7962" s="34">
        <f t="shared" si="919"/>
        <v>2468.6999999999998</v>
      </c>
      <c r="G7962" s="34">
        <f t="shared" si="919"/>
        <v>861.06</v>
      </c>
      <c r="H7962" s="34">
        <f t="shared" si="919"/>
        <v>58.04</v>
      </c>
      <c r="I7962" s="34">
        <f t="shared" si="919"/>
        <v>1549.6</v>
      </c>
    </row>
    <row r="7963" spans="1:9">
      <c r="A7963" s="81">
        <f t="shared" si="917"/>
        <v>597000402006</v>
      </c>
      <c r="B7963">
        <v>5970004</v>
      </c>
      <c r="C7963" t="s">
        <v>1194</v>
      </c>
      <c r="D7963" s="1">
        <v>39082</v>
      </c>
      <c r="E7963" s="34">
        <f t="shared" si="919"/>
        <v>27533.360000000001</v>
      </c>
      <c r="F7963" s="34">
        <f t="shared" si="919"/>
        <v>2392.0699999999997</v>
      </c>
      <c r="G7963" s="34">
        <f t="shared" si="919"/>
        <v>860.76</v>
      </c>
      <c r="H7963" s="34">
        <f t="shared" si="919"/>
        <v>54.46</v>
      </c>
      <c r="I7963" s="34">
        <f t="shared" si="919"/>
        <v>1476.85</v>
      </c>
    </row>
    <row r="7964" spans="1:9">
      <c r="A7964" s="81">
        <f t="shared" si="917"/>
        <v>597000802025</v>
      </c>
      <c r="B7964">
        <v>5970008</v>
      </c>
      <c r="C7964" t="s">
        <v>579</v>
      </c>
      <c r="D7964" s="1">
        <v>46022</v>
      </c>
      <c r="E7964" s="34" t="str">
        <f t="shared" ref="E7964:I7973" si="920">IF(YEAR($D7964)&lt;2016,VLOOKUP($A7964,LDB_alt,COLUMN()-1,FALSE),IFERROR(VLOOKUP($A7964,LDB_neu,COLUMN()-1,FALSE),""))</f>
        <v/>
      </c>
      <c r="F7964" s="34" t="str">
        <f t="shared" si="920"/>
        <v/>
      </c>
      <c r="G7964" s="34" t="str">
        <f t="shared" si="920"/>
        <v/>
      </c>
      <c r="H7964" s="34" t="str">
        <f t="shared" si="920"/>
        <v/>
      </c>
      <c r="I7964" s="34" t="str">
        <f t="shared" si="920"/>
        <v/>
      </c>
    </row>
    <row r="7965" spans="1:9">
      <c r="A7965" s="81">
        <f t="shared" si="917"/>
        <v>597000802024</v>
      </c>
      <c r="B7965">
        <v>5970008</v>
      </c>
      <c r="C7965" t="s">
        <v>579</v>
      </c>
      <c r="D7965" s="1">
        <v>45657</v>
      </c>
      <c r="E7965" s="34" t="str">
        <f t="shared" si="920"/>
        <v/>
      </c>
      <c r="F7965" s="34" t="str">
        <f t="shared" si="920"/>
        <v/>
      </c>
      <c r="G7965" s="34" t="str">
        <f t="shared" si="920"/>
        <v/>
      </c>
      <c r="H7965" s="34" t="str">
        <f t="shared" si="920"/>
        <v/>
      </c>
      <c r="I7965" s="34" t="str">
        <f t="shared" si="920"/>
        <v/>
      </c>
    </row>
    <row r="7966" spans="1:9">
      <c r="A7966" s="81">
        <f t="shared" si="917"/>
        <v>597000802023</v>
      </c>
      <c r="B7966">
        <v>5970008</v>
      </c>
      <c r="C7966" t="s">
        <v>579</v>
      </c>
      <c r="D7966" s="1">
        <v>45291</v>
      </c>
      <c r="E7966" s="34" t="str">
        <f t="shared" si="920"/>
        <v/>
      </c>
      <c r="F7966" s="34" t="str">
        <f t="shared" si="920"/>
        <v/>
      </c>
      <c r="G7966" s="34" t="str">
        <f t="shared" si="920"/>
        <v/>
      </c>
      <c r="H7966" s="34" t="str">
        <f t="shared" si="920"/>
        <v/>
      </c>
      <c r="I7966" s="34" t="str">
        <f t="shared" si="920"/>
        <v/>
      </c>
    </row>
    <row r="7967" spans="1:9">
      <c r="A7967" s="81">
        <f t="shared" si="917"/>
        <v>597000802022</v>
      </c>
      <c r="B7967">
        <v>5970008</v>
      </c>
      <c r="C7967" t="s">
        <v>579</v>
      </c>
      <c r="D7967" s="1">
        <v>44926</v>
      </c>
      <c r="E7967" s="34" t="str">
        <f t="shared" si="920"/>
        <v/>
      </c>
      <c r="F7967" s="34" t="str">
        <f t="shared" si="920"/>
        <v/>
      </c>
      <c r="G7967" s="34" t="str">
        <f t="shared" si="920"/>
        <v/>
      </c>
      <c r="H7967" s="34" t="str">
        <f t="shared" si="920"/>
        <v/>
      </c>
      <c r="I7967" s="34" t="str">
        <f t="shared" si="920"/>
        <v/>
      </c>
    </row>
    <row r="7968" spans="1:9">
      <c r="A7968" s="81">
        <f t="shared" si="917"/>
        <v>597000802021</v>
      </c>
      <c r="B7968">
        <v>5970008</v>
      </c>
      <c r="C7968" t="s">
        <v>579</v>
      </c>
      <c r="D7968" s="1">
        <v>44561</v>
      </c>
      <c r="E7968" s="34" t="str">
        <f t="shared" si="920"/>
        <v/>
      </c>
      <c r="F7968" s="34" t="str">
        <f t="shared" si="920"/>
        <v/>
      </c>
      <c r="G7968" s="34" t="str">
        <f t="shared" si="920"/>
        <v/>
      </c>
      <c r="H7968" s="34" t="str">
        <f t="shared" si="920"/>
        <v/>
      </c>
      <c r="I7968" s="34" t="str">
        <f t="shared" si="920"/>
        <v/>
      </c>
    </row>
    <row r="7969" spans="1:9">
      <c r="A7969" s="81">
        <f t="shared" si="917"/>
        <v>597000802020</v>
      </c>
      <c r="B7969">
        <v>5970008</v>
      </c>
      <c r="C7969" t="s">
        <v>579</v>
      </c>
      <c r="D7969" s="1">
        <v>44196</v>
      </c>
      <c r="E7969" s="34" t="str">
        <f t="shared" si="920"/>
        <v/>
      </c>
      <c r="F7969" s="34" t="str">
        <f t="shared" si="920"/>
        <v/>
      </c>
      <c r="G7969" s="34" t="str">
        <f t="shared" si="920"/>
        <v/>
      </c>
      <c r="H7969" s="34" t="str">
        <f t="shared" si="920"/>
        <v/>
      </c>
      <c r="I7969" s="34" t="str">
        <f t="shared" si="920"/>
        <v/>
      </c>
    </row>
    <row r="7970" spans="1:9">
      <c r="A7970" s="81">
        <f t="shared" si="917"/>
        <v>597000802019</v>
      </c>
      <c r="B7970">
        <v>5970008</v>
      </c>
      <c r="C7970" t="s">
        <v>579</v>
      </c>
      <c r="D7970" s="1">
        <v>43830</v>
      </c>
      <c r="E7970" s="34" t="str">
        <f t="shared" si="920"/>
        <v/>
      </c>
      <c r="F7970" s="34" t="str">
        <f t="shared" si="920"/>
        <v/>
      </c>
      <c r="G7970" s="34" t="str">
        <f t="shared" si="920"/>
        <v/>
      </c>
      <c r="H7970" s="34" t="str">
        <f t="shared" si="920"/>
        <v/>
      </c>
      <c r="I7970" s="34" t="str">
        <f t="shared" si="920"/>
        <v/>
      </c>
    </row>
    <row r="7971" spans="1:9">
      <c r="A7971" s="81">
        <f t="shared" si="917"/>
        <v>597000802018</v>
      </c>
      <c r="B7971">
        <v>5970008</v>
      </c>
      <c r="C7971" t="s">
        <v>579</v>
      </c>
      <c r="D7971" s="1">
        <v>43465</v>
      </c>
      <c r="E7971" s="34">
        <f t="shared" si="920"/>
        <v>7972</v>
      </c>
      <c r="F7971" s="34">
        <f t="shared" si="920"/>
        <v>1366</v>
      </c>
      <c r="G7971" s="34">
        <f t="shared" si="920"/>
        <v>646</v>
      </c>
      <c r="H7971" s="34">
        <f t="shared" si="920"/>
        <v>74</v>
      </c>
      <c r="I7971" s="34">
        <f t="shared" si="920"/>
        <v>646</v>
      </c>
    </row>
    <row r="7972" spans="1:9">
      <c r="A7972" s="81">
        <f t="shared" si="917"/>
        <v>597000802017</v>
      </c>
      <c r="B7972">
        <v>5970008</v>
      </c>
      <c r="C7972" t="s">
        <v>579</v>
      </c>
      <c r="D7972" s="1">
        <v>43100</v>
      </c>
      <c r="E7972" s="34">
        <f t="shared" si="920"/>
        <v>7972</v>
      </c>
      <c r="F7972" s="34">
        <f t="shared" si="920"/>
        <v>1365</v>
      </c>
      <c r="G7972" s="34">
        <f t="shared" si="920"/>
        <v>645</v>
      </c>
      <c r="H7972" s="34">
        <f t="shared" si="920"/>
        <v>74</v>
      </c>
      <c r="I7972" s="34">
        <f t="shared" si="920"/>
        <v>646</v>
      </c>
    </row>
    <row r="7973" spans="1:9">
      <c r="A7973" s="81">
        <f t="shared" si="917"/>
        <v>597000802016</v>
      </c>
      <c r="B7973">
        <v>5970008</v>
      </c>
      <c r="C7973" t="s">
        <v>579</v>
      </c>
      <c r="D7973" s="1">
        <v>42735</v>
      </c>
      <c r="E7973" s="34">
        <f t="shared" si="920"/>
        <v>7972</v>
      </c>
      <c r="F7973" s="34">
        <f t="shared" si="920"/>
        <v>1361</v>
      </c>
      <c r="G7973" s="34">
        <f t="shared" si="920"/>
        <v>643</v>
      </c>
      <c r="H7973" s="34">
        <f t="shared" si="920"/>
        <v>74</v>
      </c>
      <c r="I7973" s="34">
        <f t="shared" si="920"/>
        <v>644</v>
      </c>
    </row>
    <row r="7974" spans="1:9">
      <c r="A7974" s="81">
        <f t="shared" si="917"/>
        <v>597000802015</v>
      </c>
      <c r="B7974">
        <v>5970008</v>
      </c>
      <c r="C7974" t="s">
        <v>579</v>
      </c>
      <c r="D7974" s="1">
        <v>42369</v>
      </c>
      <c r="E7974" s="34">
        <f t="shared" ref="E7974:I7983" si="921">IF(YEAR($D7974)&lt;2016,VLOOKUP($A7974,LDB_alt,COLUMN()-1,FALSE),IFERROR(VLOOKUP($A7974,LDB_neu,COLUMN()-1,FALSE),""))</f>
        <v>7971.52</v>
      </c>
      <c r="F7974" s="34">
        <f t="shared" si="921"/>
        <v>1349.33</v>
      </c>
      <c r="G7974" s="34">
        <f t="shared" si="921"/>
        <v>661.95</v>
      </c>
      <c r="H7974" s="34">
        <f t="shared" si="921"/>
        <v>48.14</v>
      </c>
      <c r="I7974" s="34">
        <f t="shared" si="921"/>
        <v>639.24</v>
      </c>
    </row>
    <row r="7975" spans="1:9">
      <c r="A7975" s="81">
        <f t="shared" si="917"/>
        <v>597000802014</v>
      </c>
      <c r="B7975">
        <v>5970008</v>
      </c>
      <c r="C7975" t="s">
        <v>579</v>
      </c>
      <c r="D7975" s="1">
        <v>42004</v>
      </c>
      <c r="E7975" s="34">
        <f t="shared" si="921"/>
        <v>7971.6</v>
      </c>
      <c r="F7975" s="34">
        <f t="shared" si="921"/>
        <v>1348.6</v>
      </c>
      <c r="G7975" s="34">
        <f t="shared" si="921"/>
        <v>660.42</v>
      </c>
      <c r="H7975" s="34">
        <f t="shared" si="921"/>
        <v>49.29</v>
      </c>
      <c r="I7975" s="34">
        <f t="shared" si="921"/>
        <v>638.89</v>
      </c>
    </row>
    <row r="7976" spans="1:9">
      <c r="A7976" s="81">
        <f t="shared" si="917"/>
        <v>597000802013</v>
      </c>
      <c r="B7976">
        <v>5970008</v>
      </c>
      <c r="C7976" t="s">
        <v>579</v>
      </c>
      <c r="D7976" s="1">
        <v>41639</v>
      </c>
      <c r="E7976" s="34">
        <f t="shared" si="921"/>
        <v>7971.6</v>
      </c>
      <c r="F7976" s="34">
        <f t="shared" si="921"/>
        <v>1347.73</v>
      </c>
      <c r="G7976" s="34">
        <f t="shared" si="921"/>
        <v>659.91</v>
      </c>
      <c r="H7976" s="34">
        <f t="shared" si="921"/>
        <v>49.29</v>
      </c>
      <c r="I7976" s="34">
        <f t="shared" si="921"/>
        <v>638.53</v>
      </c>
    </row>
    <row r="7977" spans="1:9">
      <c r="A7977" s="81">
        <f t="shared" si="917"/>
        <v>597000802012</v>
      </c>
      <c r="B7977">
        <v>5970008</v>
      </c>
      <c r="C7977" t="s">
        <v>579</v>
      </c>
      <c r="D7977" s="1">
        <v>41274</v>
      </c>
      <c r="E7977" s="34">
        <f t="shared" si="921"/>
        <v>7971.6</v>
      </c>
      <c r="F7977" s="34">
        <f t="shared" si="921"/>
        <v>1347.78</v>
      </c>
      <c r="G7977" s="34">
        <f t="shared" si="921"/>
        <v>659.95</v>
      </c>
      <c r="H7977" s="34">
        <f t="shared" si="921"/>
        <v>49.29</v>
      </c>
      <c r="I7977" s="34">
        <f t="shared" si="921"/>
        <v>638.54</v>
      </c>
    </row>
    <row r="7978" spans="1:9">
      <c r="A7978" s="81">
        <f t="shared" si="917"/>
        <v>597000802011</v>
      </c>
      <c r="B7978">
        <v>5970008</v>
      </c>
      <c r="C7978" t="s">
        <v>579</v>
      </c>
      <c r="D7978" s="1">
        <v>40908</v>
      </c>
      <c r="E7978" s="34">
        <f t="shared" si="921"/>
        <v>7971.6</v>
      </c>
      <c r="F7978" s="34">
        <f t="shared" si="921"/>
        <v>1347.32</v>
      </c>
      <c r="G7978" s="34">
        <f t="shared" si="921"/>
        <v>659.76</v>
      </c>
      <c r="H7978" s="34">
        <f t="shared" si="921"/>
        <v>49.4</v>
      </c>
      <c r="I7978" s="34">
        <f t="shared" si="921"/>
        <v>638.16</v>
      </c>
    </row>
    <row r="7979" spans="1:9">
      <c r="A7979" s="81">
        <f t="shared" si="917"/>
        <v>597000802010</v>
      </c>
      <c r="B7979">
        <v>5970008</v>
      </c>
      <c r="C7979" t="s">
        <v>579</v>
      </c>
      <c r="D7979" s="1">
        <v>40543</v>
      </c>
      <c r="E7979" s="34">
        <f t="shared" si="921"/>
        <v>7965.48</v>
      </c>
      <c r="F7979" s="34">
        <f t="shared" si="921"/>
        <v>1330.35</v>
      </c>
      <c r="G7979" s="34">
        <f t="shared" si="921"/>
        <v>657.04</v>
      </c>
      <c r="H7979" s="34">
        <f t="shared" si="921"/>
        <v>49.17</v>
      </c>
      <c r="I7979" s="34">
        <f t="shared" si="921"/>
        <v>624.14</v>
      </c>
    </row>
    <row r="7980" spans="1:9">
      <c r="A7980" s="81">
        <f t="shared" si="917"/>
        <v>597000802009</v>
      </c>
      <c r="B7980">
        <v>5970008</v>
      </c>
      <c r="C7980" t="s">
        <v>579</v>
      </c>
      <c r="D7980" s="1">
        <v>40178</v>
      </c>
      <c r="E7980" s="34">
        <f t="shared" si="921"/>
        <v>7965.49</v>
      </c>
      <c r="F7980" s="34">
        <f t="shared" si="921"/>
        <v>1320.08</v>
      </c>
      <c r="G7980" s="34">
        <f t="shared" si="921"/>
        <v>650.05999999999995</v>
      </c>
      <c r="H7980" s="34">
        <f t="shared" si="921"/>
        <v>51.74</v>
      </c>
      <c r="I7980" s="34">
        <f t="shared" si="921"/>
        <v>618.28</v>
      </c>
    </row>
    <row r="7981" spans="1:9">
      <c r="A7981" s="81">
        <f t="shared" si="917"/>
        <v>597000802008</v>
      </c>
      <c r="B7981">
        <v>5970008</v>
      </c>
      <c r="C7981" t="s">
        <v>579</v>
      </c>
      <c r="D7981" s="1">
        <v>39813</v>
      </c>
      <c r="E7981" s="34">
        <f t="shared" si="921"/>
        <v>7965.5</v>
      </c>
      <c r="F7981" s="34">
        <f t="shared" si="921"/>
        <v>1318.17</v>
      </c>
      <c r="G7981" s="34">
        <f t="shared" si="921"/>
        <v>650.34</v>
      </c>
      <c r="H7981" s="34">
        <f t="shared" si="921"/>
        <v>51.25</v>
      </c>
      <c r="I7981" s="34">
        <f t="shared" si="921"/>
        <v>616.58000000000004</v>
      </c>
    </row>
    <row r="7982" spans="1:9">
      <c r="A7982" s="81">
        <f t="shared" si="917"/>
        <v>597000802007</v>
      </c>
      <c r="B7982">
        <v>5970008</v>
      </c>
      <c r="C7982" t="s">
        <v>579</v>
      </c>
      <c r="D7982" s="1">
        <v>39447</v>
      </c>
      <c r="E7982" s="34">
        <f t="shared" si="921"/>
        <v>7965.49</v>
      </c>
      <c r="F7982" s="34">
        <f t="shared" si="921"/>
        <v>1296.72</v>
      </c>
      <c r="G7982" s="34">
        <f t="shared" si="921"/>
        <v>647.69000000000005</v>
      </c>
      <c r="H7982" s="34">
        <f t="shared" si="921"/>
        <v>54.53</v>
      </c>
      <c r="I7982" s="34">
        <f t="shared" si="921"/>
        <v>594.5</v>
      </c>
    </row>
    <row r="7983" spans="1:9">
      <c r="A7983" s="81">
        <f t="shared" si="917"/>
        <v>597000802006</v>
      </c>
      <c r="B7983">
        <v>5970008</v>
      </c>
      <c r="C7983" t="s">
        <v>579</v>
      </c>
      <c r="D7983" s="1">
        <v>39082</v>
      </c>
      <c r="E7983" s="34">
        <f t="shared" si="921"/>
        <v>7965.79</v>
      </c>
      <c r="F7983" s="34">
        <f t="shared" si="921"/>
        <v>1282.28</v>
      </c>
      <c r="G7983" s="34">
        <f t="shared" si="921"/>
        <v>640.66</v>
      </c>
      <c r="H7983" s="34">
        <f t="shared" si="921"/>
        <v>53.16</v>
      </c>
      <c r="I7983" s="34">
        <f t="shared" si="921"/>
        <v>588.46</v>
      </c>
    </row>
    <row r="7984" spans="1:9">
      <c r="A7984" s="81">
        <f t="shared" si="917"/>
        <v>597001202025</v>
      </c>
      <c r="B7984">
        <v>5970012</v>
      </c>
      <c r="C7984" t="s">
        <v>580</v>
      </c>
      <c r="D7984" s="1">
        <v>46022</v>
      </c>
      <c r="E7984" s="34" t="str">
        <f t="shared" ref="E7984:I7993" si="922">IF(YEAR($D7984)&lt;2016,VLOOKUP($A7984,LDB_alt,COLUMN()-1,FALSE),IFERROR(VLOOKUP($A7984,LDB_neu,COLUMN()-1,FALSE),""))</f>
        <v/>
      </c>
      <c r="F7984" s="34" t="str">
        <f t="shared" si="922"/>
        <v/>
      </c>
      <c r="G7984" s="34" t="str">
        <f t="shared" si="922"/>
        <v/>
      </c>
      <c r="H7984" s="34" t="str">
        <f t="shared" si="922"/>
        <v/>
      </c>
      <c r="I7984" s="34" t="str">
        <f t="shared" si="922"/>
        <v/>
      </c>
    </row>
    <row r="7985" spans="1:9">
      <c r="A7985" s="81">
        <f t="shared" si="917"/>
        <v>597001202024</v>
      </c>
      <c r="B7985">
        <v>5970012</v>
      </c>
      <c r="C7985" t="s">
        <v>580</v>
      </c>
      <c r="D7985" s="1">
        <v>45657</v>
      </c>
      <c r="E7985" s="34" t="str">
        <f t="shared" si="922"/>
        <v/>
      </c>
      <c r="F7985" s="34" t="str">
        <f t="shared" si="922"/>
        <v/>
      </c>
      <c r="G7985" s="34" t="str">
        <f t="shared" si="922"/>
        <v/>
      </c>
      <c r="H7985" s="34" t="str">
        <f t="shared" si="922"/>
        <v/>
      </c>
      <c r="I7985" s="34" t="str">
        <f t="shared" si="922"/>
        <v/>
      </c>
    </row>
    <row r="7986" spans="1:9">
      <c r="A7986" s="81">
        <f t="shared" si="917"/>
        <v>597001202023</v>
      </c>
      <c r="B7986">
        <v>5970012</v>
      </c>
      <c r="C7986" t="s">
        <v>580</v>
      </c>
      <c r="D7986" s="1">
        <v>45291</v>
      </c>
      <c r="E7986" s="34" t="str">
        <f t="shared" si="922"/>
        <v/>
      </c>
      <c r="F7986" s="34" t="str">
        <f t="shared" si="922"/>
        <v/>
      </c>
      <c r="G7986" s="34" t="str">
        <f t="shared" si="922"/>
        <v/>
      </c>
      <c r="H7986" s="34" t="str">
        <f t="shared" si="922"/>
        <v/>
      </c>
      <c r="I7986" s="34" t="str">
        <f t="shared" si="922"/>
        <v/>
      </c>
    </row>
    <row r="7987" spans="1:9">
      <c r="A7987" s="81">
        <f t="shared" si="917"/>
        <v>597001202022</v>
      </c>
      <c r="B7987">
        <v>5970012</v>
      </c>
      <c r="C7987" t="s">
        <v>580</v>
      </c>
      <c r="D7987" s="1">
        <v>44926</v>
      </c>
      <c r="E7987" s="34" t="str">
        <f t="shared" si="922"/>
        <v/>
      </c>
      <c r="F7987" s="34" t="str">
        <f t="shared" si="922"/>
        <v/>
      </c>
      <c r="G7987" s="34" t="str">
        <f t="shared" si="922"/>
        <v/>
      </c>
      <c r="H7987" s="34" t="str">
        <f t="shared" si="922"/>
        <v/>
      </c>
      <c r="I7987" s="34" t="str">
        <f t="shared" si="922"/>
        <v/>
      </c>
    </row>
    <row r="7988" spans="1:9">
      <c r="A7988" s="81">
        <f t="shared" si="917"/>
        <v>597001202021</v>
      </c>
      <c r="B7988">
        <v>5970012</v>
      </c>
      <c r="C7988" t="s">
        <v>580</v>
      </c>
      <c r="D7988" s="1">
        <v>44561</v>
      </c>
      <c r="E7988" s="34" t="str">
        <f t="shared" si="922"/>
        <v/>
      </c>
      <c r="F7988" s="34" t="str">
        <f t="shared" si="922"/>
        <v/>
      </c>
      <c r="G7988" s="34" t="str">
        <f t="shared" si="922"/>
        <v/>
      </c>
      <c r="H7988" s="34" t="str">
        <f t="shared" si="922"/>
        <v/>
      </c>
      <c r="I7988" s="34" t="str">
        <f t="shared" si="922"/>
        <v/>
      </c>
    </row>
    <row r="7989" spans="1:9">
      <c r="A7989" s="81">
        <f t="shared" si="917"/>
        <v>597001202020</v>
      </c>
      <c r="B7989">
        <v>5970012</v>
      </c>
      <c r="C7989" t="s">
        <v>580</v>
      </c>
      <c r="D7989" s="1">
        <v>44196</v>
      </c>
      <c r="E7989" s="34" t="str">
        <f t="shared" si="922"/>
        <v/>
      </c>
      <c r="F7989" s="34" t="str">
        <f t="shared" si="922"/>
        <v/>
      </c>
      <c r="G7989" s="34" t="str">
        <f t="shared" si="922"/>
        <v/>
      </c>
      <c r="H7989" s="34" t="str">
        <f t="shared" si="922"/>
        <v/>
      </c>
      <c r="I7989" s="34" t="str">
        <f t="shared" si="922"/>
        <v/>
      </c>
    </row>
    <row r="7990" spans="1:9">
      <c r="A7990" s="81">
        <f t="shared" si="917"/>
        <v>597001202019</v>
      </c>
      <c r="B7990">
        <v>5970012</v>
      </c>
      <c r="C7990" t="s">
        <v>580</v>
      </c>
      <c r="D7990" s="1">
        <v>43830</v>
      </c>
      <c r="E7990" s="34" t="str">
        <f t="shared" si="922"/>
        <v/>
      </c>
      <c r="F7990" s="34" t="str">
        <f t="shared" si="922"/>
        <v/>
      </c>
      <c r="G7990" s="34" t="str">
        <f t="shared" si="922"/>
        <v/>
      </c>
      <c r="H7990" s="34" t="str">
        <f t="shared" si="922"/>
        <v/>
      </c>
      <c r="I7990" s="34" t="str">
        <f t="shared" si="922"/>
        <v/>
      </c>
    </row>
    <row r="7991" spans="1:9">
      <c r="A7991" s="81">
        <f t="shared" si="917"/>
        <v>597001202018</v>
      </c>
      <c r="B7991">
        <v>5970012</v>
      </c>
      <c r="C7991" t="s">
        <v>580</v>
      </c>
      <c r="D7991" s="1">
        <v>43465</v>
      </c>
      <c r="E7991" s="34">
        <f t="shared" si="922"/>
        <v>7098</v>
      </c>
      <c r="F7991" s="34">
        <f t="shared" si="922"/>
        <v>746</v>
      </c>
      <c r="G7991" s="34">
        <f t="shared" si="922"/>
        <v>379</v>
      </c>
      <c r="H7991" s="34">
        <f t="shared" si="922"/>
        <v>29</v>
      </c>
      <c r="I7991" s="34">
        <f t="shared" si="922"/>
        <v>338</v>
      </c>
    </row>
    <row r="7992" spans="1:9">
      <c r="A7992" s="81">
        <f t="shared" si="917"/>
        <v>597001202017</v>
      </c>
      <c r="B7992">
        <v>5970012</v>
      </c>
      <c r="C7992" t="s">
        <v>580</v>
      </c>
      <c r="D7992" s="1">
        <v>43100</v>
      </c>
      <c r="E7992" s="34">
        <f t="shared" si="922"/>
        <v>7098</v>
      </c>
      <c r="F7992" s="34">
        <f t="shared" si="922"/>
        <v>729</v>
      </c>
      <c r="G7992" s="34">
        <f t="shared" si="922"/>
        <v>367</v>
      </c>
      <c r="H7992" s="34">
        <f t="shared" si="922"/>
        <v>26</v>
      </c>
      <c r="I7992" s="34">
        <f t="shared" si="922"/>
        <v>336</v>
      </c>
    </row>
    <row r="7993" spans="1:9">
      <c r="A7993" s="81">
        <f t="shared" si="917"/>
        <v>597001202016</v>
      </c>
      <c r="B7993">
        <v>5970012</v>
      </c>
      <c r="C7993" t="s">
        <v>580</v>
      </c>
      <c r="D7993" s="1">
        <v>42735</v>
      </c>
      <c r="E7993" s="34">
        <f t="shared" si="922"/>
        <v>7098</v>
      </c>
      <c r="F7993" s="34">
        <f t="shared" si="922"/>
        <v>727</v>
      </c>
      <c r="G7993" s="34">
        <f t="shared" si="922"/>
        <v>365</v>
      </c>
      <c r="H7993" s="34">
        <f t="shared" si="922"/>
        <v>26</v>
      </c>
      <c r="I7993" s="34">
        <f t="shared" si="922"/>
        <v>336</v>
      </c>
    </row>
    <row r="7994" spans="1:9">
      <c r="A7994" s="81">
        <f t="shared" si="917"/>
        <v>597001202015</v>
      </c>
      <c r="B7994">
        <v>5970012</v>
      </c>
      <c r="C7994" t="s">
        <v>580</v>
      </c>
      <c r="D7994" s="1">
        <v>42369</v>
      </c>
      <c r="E7994" s="34">
        <f t="shared" ref="E7994:I8003" si="923">IF(YEAR($D7994)&lt;2016,VLOOKUP($A7994,LDB_alt,COLUMN()-1,FALSE),IFERROR(VLOOKUP($A7994,LDB_neu,COLUMN()-1,FALSE),""))</f>
        <v>7098.17</v>
      </c>
      <c r="F7994" s="34">
        <f t="shared" si="923"/>
        <v>726.46</v>
      </c>
      <c r="G7994" s="34">
        <f t="shared" si="923"/>
        <v>378.1</v>
      </c>
      <c r="H7994" s="34">
        <f t="shared" si="923"/>
        <v>17.27</v>
      </c>
      <c r="I7994" s="34">
        <f t="shared" si="923"/>
        <v>331.09</v>
      </c>
    </row>
    <row r="7995" spans="1:9">
      <c r="A7995" s="81">
        <f t="shared" si="917"/>
        <v>597001202014</v>
      </c>
      <c r="B7995">
        <v>5970012</v>
      </c>
      <c r="C7995" t="s">
        <v>580</v>
      </c>
      <c r="D7995" s="1">
        <v>42004</v>
      </c>
      <c r="E7995" s="34">
        <f t="shared" si="923"/>
        <v>7098.17</v>
      </c>
      <c r="F7995" s="34">
        <f t="shared" si="923"/>
        <v>722.68000000000006</v>
      </c>
      <c r="G7995" s="34">
        <f t="shared" si="923"/>
        <v>375.17</v>
      </c>
      <c r="H7995" s="34">
        <f t="shared" si="923"/>
        <v>17.38</v>
      </c>
      <c r="I7995" s="34">
        <f t="shared" si="923"/>
        <v>330.13</v>
      </c>
    </row>
    <row r="7996" spans="1:9">
      <c r="A7996" s="81">
        <f t="shared" si="917"/>
        <v>597001202013</v>
      </c>
      <c r="B7996">
        <v>5970012</v>
      </c>
      <c r="C7996" t="s">
        <v>580</v>
      </c>
      <c r="D7996" s="1">
        <v>41639</v>
      </c>
      <c r="E7996" s="34">
        <f t="shared" si="923"/>
        <v>7098.23</v>
      </c>
      <c r="F7996" s="34">
        <f t="shared" si="923"/>
        <v>717.04</v>
      </c>
      <c r="G7996" s="34">
        <f t="shared" si="923"/>
        <v>369.5</v>
      </c>
      <c r="H7996" s="34">
        <f t="shared" si="923"/>
        <v>17.62</v>
      </c>
      <c r="I7996" s="34">
        <f t="shared" si="923"/>
        <v>329.92</v>
      </c>
    </row>
    <row r="7997" spans="1:9">
      <c r="A7997" s="81">
        <f t="shared" si="917"/>
        <v>597001202012</v>
      </c>
      <c r="B7997">
        <v>5970012</v>
      </c>
      <c r="C7997" t="s">
        <v>580</v>
      </c>
      <c r="D7997" s="1">
        <v>41274</v>
      </c>
      <c r="E7997" s="34">
        <f t="shared" si="923"/>
        <v>7098.23</v>
      </c>
      <c r="F7997" s="34">
        <f t="shared" si="923"/>
        <v>714.84999999999991</v>
      </c>
      <c r="G7997" s="34">
        <f t="shared" si="923"/>
        <v>372.25</v>
      </c>
      <c r="H7997" s="34">
        <f t="shared" si="923"/>
        <v>16.260000000000002</v>
      </c>
      <c r="I7997" s="34">
        <f t="shared" si="923"/>
        <v>326.33999999999997</v>
      </c>
    </row>
    <row r="7998" spans="1:9">
      <c r="A7998" s="81">
        <f t="shared" si="917"/>
        <v>597001202011</v>
      </c>
      <c r="B7998">
        <v>5970012</v>
      </c>
      <c r="C7998" t="s">
        <v>580</v>
      </c>
      <c r="D7998" s="1">
        <v>40908</v>
      </c>
      <c r="E7998" s="34">
        <f t="shared" si="923"/>
        <v>7098.23</v>
      </c>
      <c r="F7998" s="34">
        <f t="shared" si="923"/>
        <v>714.05000000000007</v>
      </c>
      <c r="G7998" s="34">
        <f t="shared" si="923"/>
        <v>371.29</v>
      </c>
      <c r="H7998" s="34">
        <f t="shared" si="923"/>
        <v>16.28</v>
      </c>
      <c r="I7998" s="34">
        <f t="shared" si="923"/>
        <v>326.48</v>
      </c>
    </row>
    <row r="7999" spans="1:9">
      <c r="A7999" s="81">
        <f t="shared" si="917"/>
        <v>597001202010</v>
      </c>
      <c r="B7999">
        <v>5970012</v>
      </c>
      <c r="C7999" t="s">
        <v>580</v>
      </c>
      <c r="D7999" s="1">
        <v>40543</v>
      </c>
      <c r="E7999" s="34">
        <f t="shared" si="923"/>
        <v>7085.97</v>
      </c>
      <c r="F7999" s="34">
        <f t="shared" si="923"/>
        <v>711.42000000000007</v>
      </c>
      <c r="G7999" s="34">
        <f t="shared" si="923"/>
        <v>370.39</v>
      </c>
      <c r="H7999" s="34">
        <f t="shared" si="923"/>
        <v>16.29</v>
      </c>
      <c r="I7999" s="34">
        <f t="shared" si="923"/>
        <v>324.74</v>
      </c>
    </row>
    <row r="8000" spans="1:9">
      <c r="A8000" s="81">
        <f t="shared" si="917"/>
        <v>597001202009</v>
      </c>
      <c r="B8000">
        <v>5970012</v>
      </c>
      <c r="C8000" t="s">
        <v>580</v>
      </c>
      <c r="D8000" s="1">
        <v>40178</v>
      </c>
      <c r="E8000" s="34">
        <f t="shared" si="923"/>
        <v>7085.97</v>
      </c>
      <c r="F8000" s="34">
        <f t="shared" si="923"/>
        <v>710.06</v>
      </c>
      <c r="G8000" s="34">
        <f t="shared" si="923"/>
        <v>369.45</v>
      </c>
      <c r="H8000" s="34">
        <f t="shared" si="923"/>
        <v>16.600000000000001</v>
      </c>
      <c r="I8000" s="34">
        <f t="shared" si="923"/>
        <v>324.01</v>
      </c>
    </row>
    <row r="8001" spans="1:9">
      <c r="A8001" s="81">
        <f t="shared" si="917"/>
        <v>597001202008</v>
      </c>
      <c r="B8001">
        <v>5970012</v>
      </c>
      <c r="C8001" t="s">
        <v>580</v>
      </c>
      <c r="D8001" s="1">
        <v>39813</v>
      </c>
      <c r="E8001" s="34">
        <f t="shared" si="923"/>
        <v>7085.99</v>
      </c>
      <c r="F8001" s="34">
        <f t="shared" si="923"/>
        <v>709.48</v>
      </c>
      <c r="G8001" s="34">
        <f t="shared" si="923"/>
        <v>368.79</v>
      </c>
      <c r="H8001" s="34">
        <f t="shared" si="923"/>
        <v>16.59</v>
      </c>
      <c r="I8001" s="34">
        <f t="shared" si="923"/>
        <v>324.10000000000002</v>
      </c>
    </row>
    <row r="8002" spans="1:9">
      <c r="A8002" s="81">
        <f t="shared" si="917"/>
        <v>597001202007</v>
      </c>
      <c r="B8002">
        <v>5970012</v>
      </c>
      <c r="C8002" t="s">
        <v>580</v>
      </c>
      <c r="D8002" s="1">
        <v>39447</v>
      </c>
      <c r="E8002" s="34">
        <f t="shared" si="923"/>
        <v>7085.95</v>
      </c>
      <c r="F8002" s="34">
        <f t="shared" si="923"/>
        <v>693.04</v>
      </c>
      <c r="G8002" s="34">
        <f t="shared" si="923"/>
        <v>355.11</v>
      </c>
      <c r="H8002" s="34">
        <f t="shared" si="923"/>
        <v>15.51</v>
      </c>
      <c r="I8002" s="34">
        <f t="shared" si="923"/>
        <v>322.42</v>
      </c>
    </row>
    <row r="8003" spans="1:9">
      <c r="A8003" s="81">
        <f t="shared" si="917"/>
        <v>597001202006</v>
      </c>
      <c r="B8003">
        <v>5970012</v>
      </c>
      <c r="C8003" t="s">
        <v>580</v>
      </c>
      <c r="D8003" s="1">
        <v>39082</v>
      </c>
      <c r="E8003" s="34">
        <f t="shared" si="923"/>
        <v>7085.98</v>
      </c>
      <c r="F8003" s="34">
        <f t="shared" si="923"/>
        <v>681.29</v>
      </c>
      <c r="G8003" s="34">
        <f t="shared" si="923"/>
        <v>346.98</v>
      </c>
      <c r="H8003" s="34">
        <f t="shared" si="923"/>
        <v>15.54</v>
      </c>
      <c r="I8003" s="34">
        <f t="shared" si="923"/>
        <v>318.77</v>
      </c>
    </row>
    <row r="8004" spans="1:9">
      <c r="A8004" s="81">
        <f t="shared" si="917"/>
        <v>597001602025</v>
      </c>
      <c r="B8004">
        <v>5970016</v>
      </c>
      <c r="C8004" t="s">
        <v>1195</v>
      </c>
      <c r="D8004" s="1">
        <v>46022</v>
      </c>
      <c r="E8004" s="34" t="str">
        <f t="shared" ref="E8004:I8013" si="924">IF(YEAR($D8004)&lt;2016,VLOOKUP($A8004,LDB_alt,COLUMN()-1,FALSE),IFERROR(VLOOKUP($A8004,LDB_neu,COLUMN()-1,FALSE),""))</f>
        <v/>
      </c>
      <c r="F8004" s="34" t="str">
        <f t="shared" si="924"/>
        <v/>
      </c>
      <c r="G8004" s="34" t="str">
        <f t="shared" si="924"/>
        <v/>
      </c>
      <c r="H8004" s="34" t="str">
        <f t="shared" si="924"/>
        <v/>
      </c>
      <c r="I8004" s="34" t="str">
        <f t="shared" si="924"/>
        <v/>
      </c>
    </row>
    <row r="8005" spans="1:9">
      <c r="A8005" s="81">
        <f t="shared" ref="A8005:A8068" si="925">(LEFT(B8005&amp;"00000000",8)&amp;YEAR(D8005))+0</f>
        <v>597001602024</v>
      </c>
      <c r="B8005">
        <v>5970016</v>
      </c>
      <c r="C8005" t="s">
        <v>1195</v>
      </c>
      <c r="D8005" s="1">
        <v>45657</v>
      </c>
      <c r="E8005" s="34" t="str">
        <f t="shared" si="924"/>
        <v/>
      </c>
      <c r="F8005" s="34" t="str">
        <f t="shared" si="924"/>
        <v/>
      </c>
      <c r="G8005" s="34" t="str">
        <f t="shared" si="924"/>
        <v/>
      </c>
      <c r="H8005" s="34" t="str">
        <f t="shared" si="924"/>
        <v/>
      </c>
      <c r="I8005" s="34" t="str">
        <f t="shared" si="924"/>
        <v/>
      </c>
    </row>
    <row r="8006" spans="1:9">
      <c r="A8006" s="81">
        <f t="shared" si="925"/>
        <v>597001602023</v>
      </c>
      <c r="B8006">
        <v>5970016</v>
      </c>
      <c r="C8006" t="s">
        <v>1195</v>
      </c>
      <c r="D8006" s="1">
        <v>45291</v>
      </c>
      <c r="E8006" s="34" t="str">
        <f t="shared" si="924"/>
        <v/>
      </c>
      <c r="F8006" s="34" t="str">
        <f t="shared" si="924"/>
        <v/>
      </c>
      <c r="G8006" s="34" t="str">
        <f t="shared" si="924"/>
        <v/>
      </c>
      <c r="H8006" s="34" t="str">
        <f t="shared" si="924"/>
        <v/>
      </c>
      <c r="I8006" s="34" t="str">
        <f t="shared" si="924"/>
        <v/>
      </c>
    </row>
    <row r="8007" spans="1:9">
      <c r="A8007" s="81">
        <f t="shared" si="925"/>
        <v>597001602022</v>
      </c>
      <c r="B8007">
        <v>5970016</v>
      </c>
      <c r="C8007" t="s">
        <v>1195</v>
      </c>
      <c r="D8007" s="1">
        <v>44926</v>
      </c>
      <c r="E8007" s="34" t="str">
        <f t="shared" si="924"/>
        <v/>
      </c>
      <c r="F8007" s="34" t="str">
        <f t="shared" si="924"/>
        <v/>
      </c>
      <c r="G8007" s="34" t="str">
        <f t="shared" si="924"/>
        <v/>
      </c>
      <c r="H8007" s="34" t="str">
        <f t="shared" si="924"/>
        <v/>
      </c>
      <c r="I8007" s="34" t="str">
        <f t="shared" si="924"/>
        <v/>
      </c>
    </row>
    <row r="8008" spans="1:9">
      <c r="A8008" s="81">
        <f t="shared" si="925"/>
        <v>597001602021</v>
      </c>
      <c r="B8008">
        <v>5970016</v>
      </c>
      <c r="C8008" t="s">
        <v>1195</v>
      </c>
      <c r="D8008" s="1">
        <v>44561</v>
      </c>
      <c r="E8008" s="34" t="str">
        <f t="shared" si="924"/>
        <v/>
      </c>
      <c r="F8008" s="34" t="str">
        <f t="shared" si="924"/>
        <v/>
      </c>
      <c r="G8008" s="34" t="str">
        <f t="shared" si="924"/>
        <v/>
      </c>
      <c r="H8008" s="34" t="str">
        <f t="shared" si="924"/>
        <v/>
      </c>
      <c r="I8008" s="34" t="str">
        <f t="shared" si="924"/>
        <v/>
      </c>
    </row>
    <row r="8009" spans="1:9">
      <c r="A8009" s="81">
        <f t="shared" si="925"/>
        <v>597001602020</v>
      </c>
      <c r="B8009">
        <v>5970016</v>
      </c>
      <c r="C8009" t="s">
        <v>1195</v>
      </c>
      <c r="D8009" s="1">
        <v>44196</v>
      </c>
      <c r="E8009" s="34" t="str">
        <f t="shared" si="924"/>
        <v/>
      </c>
      <c r="F8009" s="34" t="str">
        <f t="shared" si="924"/>
        <v/>
      </c>
      <c r="G8009" s="34" t="str">
        <f t="shared" si="924"/>
        <v/>
      </c>
      <c r="H8009" s="34" t="str">
        <f t="shared" si="924"/>
        <v/>
      </c>
      <c r="I8009" s="34" t="str">
        <f t="shared" si="924"/>
        <v/>
      </c>
    </row>
    <row r="8010" spans="1:9">
      <c r="A8010" s="81">
        <f t="shared" si="925"/>
        <v>597001602019</v>
      </c>
      <c r="B8010">
        <v>5970016</v>
      </c>
      <c r="C8010" t="s">
        <v>1195</v>
      </c>
      <c r="D8010" s="1">
        <v>43830</v>
      </c>
      <c r="E8010" s="34" t="str">
        <f t="shared" si="924"/>
        <v/>
      </c>
      <c r="F8010" s="34" t="str">
        <f t="shared" si="924"/>
        <v/>
      </c>
      <c r="G8010" s="34" t="str">
        <f t="shared" si="924"/>
        <v/>
      </c>
      <c r="H8010" s="34" t="str">
        <f t="shared" si="924"/>
        <v/>
      </c>
      <c r="I8010" s="34" t="str">
        <f t="shared" si="924"/>
        <v/>
      </c>
    </row>
    <row r="8011" spans="1:9">
      <c r="A8011" s="81">
        <f t="shared" si="925"/>
        <v>597001602018</v>
      </c>
      <c r="B8011">
        <v>5970016</v>
      </c>
      <c r="C8011" t="s">
        <v>1195</v>
      </c>
      <c r="D8011" s="1">
        <v>43465</v>
      </c>
      <c r="E8011" s="34">
        <f t="shared" si="924"/>
        <v>5460</v>
      </c>
      <c r="F8011" s="34">
        <f t="shared" si="924"/>
        <v>1256</v>
      </c>
      <c r="G8011" s="34">
        <f t="shared" si="924"/>
        <v>684</v>
      </c>
      <c r="H8011" s="34">
        <f t="shared" si="924"/>
        <v>72</v>
      </c>
      <c r="I8011" s="34">
        <f t="shared" si="924"/>
        <v>500</v>
      </c>
    </row>
    <row r="8012" spans="1:9">
      <c r="A8012" s="81">
        <f t="shared" si="925"/>
        <v>597001602017</v>
      </c>
      <c r="B8012">
        <v>5970016</v>
      </c>
      <c r="C8012" t="s">
        <v>1195</v>
      </c>
      <c r="D8012" s="1">
        <v>43100</v>
      </c>
      <c r="E8012" s="34">
        <f t="shared" si="924"/>
        <v>5460</v>
      </c>
      <c r="F8012" s="34">
        <f t="shared" si="924"/>
        <v>1256</v>
      </c>
      <c r="G8012" s="34">
        <f t="shared" si="924"/>
        <v>685</v>
      </c>
      <c r="H8012" s="34">
        <f t="shared" si="924"/>
        <v>72</v>
      </c>
      <c r="I8012" s="34">
        <f t="shared" si="924"/>
        <v>499</v>
      </c>
    </row>
    <row r="8013" spans="1:9">
      <c r="A8013" s="81">
        <f t="shared" si="925"/>
        <v>597001602016</v>
      </c>
      <c r="B8013">
        <v>5970016</v>
      </c>
      <c r="C8013" t="s">
        <v>1195</v>
      </c>
      <c r="D8013" s="1">
        <v>42735</v>
      </c>
      <c r="E8013" s="34">
        <f t="shared" si="924"/>
        <v>5460</v>
      </c>
      <c r="F8013" s="34">
        <f t="shared" si="924"/>
        <v>1249</v>
      </c>
      <c r="G8013" s="34">
        <f t="shared" si="924"/>
        <v>682</v>
      </c>
      <c r="H8013" s="34">
        <f t="shared" si="924"/>
        <v>71</v>
      </c>
      <c r="I8013" s="34">
        <f t="shared" si="924"/>
        <v>496</v>
      </c>
    </row>
    <row r="8014" spans="1:9">
      <c r="A8014" s="81">
        <f t="shared" si="925"/>
        <v>597001602015</v>
      </c>
      <c r="B8014">
        <v>5970016</v>
      </c>
      <c r="C8014" t="s">
        <v>1195</v>
      </c>
      <c r="D8014" s="1">
        <v>42369</v>
      </c>
      <c r="E8014" s="34">
        <f t="shared" ref="E8014:I8023" si="926">IF(YEAR($D8014)&lt;2016,VLOOKUP($A8014,LDB_alt,COLUMN()-1,FALSE),IFERROR(VLOOKUP($A8014,LDB_neu,COLUMN()-1,FALSE),""))</f>
        <v>5460.23</v>
      </c>
      <c r="F8014" s="34">
        <f t="shared" si="926"/>
        <v>1229.1399999999999</v>
      </c>
      <c r="G8014" s="34">
        <f t="shared" si="926"/>
        <v>694.29</v>
      </c>
      <c r="H8014" s="34">
        <f t="shared" si="926"/>
        <v>51.98</v>
      </c>
      <c r="I8014" s="34">
        <f t="shared" si="926"/>
        <v>482.87</v>
      </c>
    </row>
    <row r="8015" spans="1:9">
      <c r="A8015" s="81">
        <f t="shared" si="925"/>
        <v>597001602014</v>
      </c>
      <c r="B8015">
        <v>5970016</v>
      </c>
      <c r="C8015" t="s">
        <v>1195</v>
      </c>
      <c r="D8015" s="1">
        <v>42004</v>
      </c>
      <c r="E8015" s="34">
        <f t="shared" si="926"/>
        <v>5460.23</v>
      </c>
      <c r="F8015" s="34">
        <f t="shared" si="926"/>
        <v>1218.94</v>
      </c>
      <c r="G8015" s="34">
        <f t="shared" si="926"/>
        <v>691.84</v>
      </c>
      <c r="H8015" s="34">
        <f t="shared" si="926"/>
        <v>51.64</v>
      </c>
      <c r="I8015" s="34">
        <f t="shared" si="926"/>
        <v>475.46</v>
      </c>
    </row>
    <row r="8016" spans="1:9">
      <c r="A8016" s="81">
        <f t="shared" si="925"/>
        <v>597001602013</v>
      </c>
      <c r="B8016">
        <v>5970016</v>
      </c>
      <c r="C8016" t="s">
        <v>1195</v>
      </c>
      <c r="D8016" s="1">
        <v>41639</v>
      </c>
      <c r="E8016" s="34">
        <f t="shared" si="926"/>
        <v>5460.23</v>
      </c>
      <c r="F8016" s="34">
        <f t="shared" si="926"/>
        <v>1211.1399999999999</v>
      </c>
      <c r="G8016" s="34">
        <f t="shared" si="926"/>
        <v>686.16</v>
      </c>
      <c r="H8016" s="34">
        <f t="shared" si="926"/>
        <v>52.68</v>
      </c>
      <c r="I8016" s="34">
        <f t="shared" si="926"/>
        <v>472.3</v>
      </c>
    </row>
    <row r="8017" spans="1:9">
      <c r="A8017" s="81">
        <f t="shared" si="925"/>
        <v>597001602012</v>
      </c>
      <c r="B8017">
        <v>5970016</v>
      </c>
      <c r="C8017" t="s">
        <v>1195</v>
      </c>
      <c r="D8017" s="1">
        <v>41274</v>
      </c>
      <c r="E8017" s="34">
        <f t="shared" si="926"/>
        <v>5460.23</v>
      </c>
      <c r="F8017" s="34">
        <f t="shared" si="926"/>
        <v>1205.18</v>
      </c>
      <c r="G8017" s="34">
        <f t="shared" si="926"/>
        <v>681.39</v>
      </c>
      <c r="H8017" s="34">
        <f t="shared" si="926"/>
        <v>51.46</v>
      </c>
      <c r="I8017" s="34">
        <f t="shared" si="926"/>
        <v>472.33</v>
      </c>
    </row>
    <row r="8018" spans="1:9">
      <c r="A8018" s="81">
        <f t="shared" si="925"/>
        <v>597001602011</v>
      </c>
      <c r="B8018">
        <v>5970016</v>
      </c>
      <c r="C8018" t="s">
        <v>1195</v>
      </c>
      <c r="D8018" s="1">
        <v>40908</v>
      </c>
      <c r="E8018" s="34">
        <f t="shared" si="926"/>
        <v>5460.23</v>
      </c>
      <c r="F8018" s="34">
        <f t="shared" si="926"/>
        <v>1202.73</v>
      </c>
      <c r="G8018" s="34">
        <f t="shared" si="926"/>
        <v>676.54</v>
      </c>
      <c r="H8018" s="34">
        <f t="shared" si="926"/>
        <v>53.88</v>
      </c>
      <c r="I8018" s="34">
        <f t="shared" si="926"/>
        <v>472.31</v>
      </c>
    </row>
    <row r="8019" spans="1:9">
      <c r="A8019" s="81">
        <f t="shared" si="925"/>
        <v>597001602010</v>
      </c>
      <c r="B8019">
        <v>5970016</v>
      </c>
      <c r="C8019" t="s">
        <v>1195</v>
      </c>
      <c r="D8019" s="1">
        <v>40543</v>
      </c>
      <c r="E8019" s="34">
        <f t="shared" si="926"/>
        <v>5448.56</v>
      </c>
      <c r="F8019" s="34">
        <f t="shared" si="926"/>
        <v>1188.9100000000001</v>
      </c>
      <c r="G8019" s="34">
        <f t="shared" si="926"/>
        <v>673.46</v>
      </c>
      <c r="H8019" s="34">
        <f t="shared" si="926"/>
        <v>53.75</v>
      </c>
      <c r="I8019" s="34">
        <f t="shared" si="926"/>
        <v>461.7</v>
      </c>
    </row>
    <row r="8020" spans="1:9">
      <c r="A8020" s="81">
        <f t="shared" si="925"/>
        <v>597001602009</v>
      </c>
      <c r="B8020">
        <v>5970016</v>
      </c>
      <c r="C8020" t="s">
        <v>1195</v>
      </c>
      <c r="D8020" s="1">
        <v>40178</v>
      </c>
      <c r="E8020" s="34">
        <f t="shared" si="926"/>
        <v>5448.55</v>
      </c>
      <c r="F8020" s="34">
        <f t="shared" si="926"/>
        <v>1166.29</v>
      </c>
      <c r="G8020" s="34">
        <f t="shared" si="926"/>
        <v>665.24</v>
      </c>
      <c r="H8020" s="34">
        <f t="shared" si="926"/>
        <v>58.24</v>
      </c>
      <c r="I8020" s="34">
        <f t="shared" si="926"/>
        <v>442.81</v>
      </c>
    </row>
    <row r="8021" spans="1:9">
      <c r="A8021" s="81">
        <f t="shared" si="925"/>
        <v>597001602008</v>
      </c>
      <c r="B8021">
        <v>5970016</v>
      </c>
      <c r="C8021" t="s">
        <v>1195</v>
      </c>
      <c r="D8021" s="1">
        <v>39813</v>
      </c>
      <c r="E8021" s="34">
        <f t="shared" si="926"/>
        <v>5448.45</v>
      </c>
      <c r="F8021" s="34">
        <f t="shared" si="926"/>
        <v>1149.9100000000001</v>
      </c>
      <c r="G8021" s="34">
        <f t="shared" si="926"/>
        <v>664.47</v>
      </c>
      <c r="H8021" s="34">
        <f t="shared" si="926"/>
        <v>56</v>
      </c>
      <c r="I8021" s="34">
        <f t="shared" si="926"/>
        <v>429.44</v>
      </c>
    </row>
    <row r="8022" spans="1:9">
      <c r="A8022" s="81">
        <f t="shared" si="925"/>
        <v>597001602007</v>
      </c>
      <c r="B8022">
        <v>5970016</v>
      </c>
      <c r="C8022" t="s">
        <v>1195</v>
      </c>
      <c r="D8022" s="1">
        <v>39447</v>
      </c>
      <c r="E8022" s="34">
        <f t="shared" si="926"/>
        <v>5448.42</v>
      </c>
      <c r="F8022" s="34">
        <f t="shared" si="926"/>
        <v>1108.3399999999999</v>
      </c>
      <c r="G8022" s="34">
        <f t="shared" si="926"/>
        <v>630.26</v>
      </c>
      <c r="H8022" s="34">
        <f t="shared" si="926"/>
        <v>48.4</v>
      </c>
      <c r="I8022" s="34">
        <f t="shared" si="926"/>
        <v>429.68</v>
      </c>
    </row>
    <row r="8023" spans="1:9">
      <c r="A8023" s="81">
        <f t="shared" si="925"/>
        <v>597001602006</v>
      </c>
      <c r="B8023">
        <v>5970016</v>
      </c>
      <c r="C8023" t="s">
        <v>1195</v>
      </c>
      <c r="D8023" s="1">
        <v>39082</v>
      </c>
      <c r="E8023" s="34">
        <f t="shared" si="926"/>
        <v>5448.38</v>
      </c>
      <c r="F8023" s="34">
        <f t="shared" si="926"/>
        <v>1105.79</v>
      </c>
      <c r="G8023" s="34">
        <f t="shared" si="926"/>
        <v>625.11</v>
      </c>
      <c r="H8023" s="34">
        <f t="shared" si="926"/>
        <v>46.37</v>
      </c>
      <c r="I8023" s="34">
        <f t="shared" si="926"/>
        <v>434.31</v>
      </c>
    </row>
    <row r="8024" spans="1:9">
      <c r="A8024" s="81">
        <f t="shared" si="925"/>
        <v>597002002025</v>
      </c>
      <c r="B8024">
        <v>5970020</v>
      </c>
      <c r="C8024" t="s">
        <v>1196</v>
      </c>
      <c r="D8024" s="1">
        <v>46022</v>
      </c>
      <c r="E8024" s="34" t="str">
        <f t="shared" ref="E8024:I8033" si="927">IF(YEAR($D8024)&lt;2016,VLOOKUP($A8024,LDB_alt,COLUMN()-1,FALSE),IFERROR(VLOOKUP($A8024,LDB_neu,COLUMN()-1,FALSE),""))</f>
        <v/>
      </c>
      <c r="F8024" s="34" t="str">
        <f t="shared" si="927"/>
        <v/>
      </c>
      <c r="G8024" s="34" t="str">
        <f t="shared" si="927"/>
        <v/>
      </c>
      <c r="H8024" s="34" t="str">
        <f t="shared" si="927"/>
        <v/>
      </c>
      <c r="I8024" s="34" t="str">
        <f t="shared" si="927"/>
        <v/>
      </c>
    </row>
    <row r="8025" spans="1:9">
      <c r="A8025" s="81">
        <f t="shared" si="925"/>
        <v>597002002024</v>
      </c>
      <c r="B8025">
        <v>5970020</v>
      </c>
      <c r="C8025" t="s">
        <v>1196</v>
      </c>
      <c r="D8025" s="1">
        <v>45657</v>
      </c>
      <c r="E8025" s="34" t="str">
        <f t="shared" si="927"/>
        <v/>
      </c>
      <c r="F8025" s="34" t="str">
        <f t="shared" si="927"/>
        <v/>
      </c>
      <c r="G8025" s="34" t="str">
        <f t="shared" si="927"/>
        <v/>
      </c>
      <c r="H8025" s="34" t="str">
        <f t="shared" si="927"/>
        <v/>
      </c>
      <c r="I8025" s="34" t="str">
        <f t="shared" si="927"/>
        <v/>
      </c>
    </row>
    <row r="8026" spans="1:9">
      <c r="A8026" s="81">
        <f t="shared" si="925"/>
        <v>597002002023</v>
      </c>
      <c r="B8026">
        <v>5970020</v>
      </c>
      <c r="C8026" t="s">
        <v>1196</v>
      </c>
      <c r="D8026" s="1">
        <v>45291</v>
      </c>
      <c r="E8026" s="34" t="str">
        <f t="shared" si="927"/>
        <v/>
      </c>
      <c r="F8026" s="34" t="str">
        <f t="shared" si="927"/>
        <v/>
      </c>
      <c r="G8026" s="34" t="str">
        <f t="shared" si="927"/>
        <v/>
      </c>
      <c r="H8026" s="34" t="str">
        <f t="shared" si="927"/>
        <v/>
      </c>
      <c r="I8026" s="34" t="str">
        <f t="shared" si="927"/>
        <v/>
      </c>
    </row>
    <row r="8027" spans="1:9">
      <c r="A8027" s="81">
        <f t="shared" si="925"/>
        <v>597002002022</v>
      </c>
      <c r="B8027">
        <v>5970020</v>
      </c>
      <c r="C8027" t="s">
        <v>1196</v>
      </c>
      <c r="D8027" s="1">
        <v>44926</v>
      </c>
      <c r="E8027" s="34" t="str">
        <f t="shared" si="927"/>
        <v/>
      </c>
      <c r="F8027" s="34" t="str">
        <f t="shared" si="927"/>
        <v/>
      </c>
      <c r="G8027" s="34" t="str">
        <f t="shared" si="927"/>
        <v/>
      </c>
      <c r="H8027" s="34" t="str">
        <f t="shared" si="927"/>
        <v/>
      </c>
      <c r="I8027" s="34" t="str">
        <f t="shared" si="927"/>
        <v/>
      </c>
    </row>
    <row r="8028" spans="1:9">
      <c r="A8028" s="81">
        <f t="shared" si="925"/>
        <v>597002002021</v>
      </c>
      <c r="B8028">
        <v>5970020</v>
      </c>
      <c r="C8028" t="s">
        <v>1196</v>
      </c>
      <c r="D8028" s="1">
        <v>44561</v>
      </c>
      <c r="E8028" s="34" t="str">
        <f t="shared" si="927"/>
        <v/>
      </c>
      <c r="F8028" s="34" t="str">
        <f t="shared" si="927"/>
        <v/>
      </c>
      <c r="G8028" s="34" t="str">
        <f t="shared" si="927"/>
        <v/>
      </c>
      <c r="H8028" s="34" t="str">
        <f t="shared" si="927"/>
        <v/>
      </c>
      <c r="I8028" s="34" t="str">
        <f t="shared" si="927"/>
        <v/>
      </c>
    </row>
    <row r="8029" spans="1:9">
      <c r="A8029" s="81">
        <f t="shared" si="925"/>
        <v>597002002020</v>
      </c>
      <c r="B8029">
        <v>5970020</v>
      </c>
      <c r="C8029" t="s">
        <v>1196</v>
      </c>
      <c r="D8029" s="1">
        <v>44196</v>
      </c>
      <c r="E8029" s="34" t="str">
        <f t="shared" si="927"/>
        <v/>
      </c>
      <c r="F8029" s="34" t="str">
        <f t="shared" si="927"/>
        <v/>
      </c>
      <c r="G8029" s="34" t="str">
        <f t="shared" si="927"/>
        <v/>
      </c>
      <c r="H8029" s="34" t="str">
        <f t="shared" si="927"/>
        <v/>
      </c>
      <c r="I8029" s="34" t="str">
        <f t="shared" si="927"/>
        <v/>
      </c>
    </row>
    <row r="8030" spans="1:9">
      <c r="A8030" s="81">
        <f t="shared" si="925"/>
        <v>597002002019</v>
      </c>
      <c r="B8030">
        <v>5970020</v>
      </c>
      <c r="C8030" t="s">
        <v>1196</v>
      </c>
      <c r="D8030" s="1">
        <v>43830</v>
      </c>
      <c r="E8030" s="34" t="str">
        <f t="shared" si="927"/>
        <v/>
      </c>
      <c r="F8030" s="34" t="str">
        <f t="shared" si="927"/>
        <v/>
      </c>
      <c r="G8030" s="34" t="str">
        <f t="shared" si="927"/>
        <v/>
      </c>
      <c r="H8030" s="34" t="str">
        <f t="shared" si="927"/>
        <v/>
      </c>
      <c r="I8030" s="34" t="str">
        <f t="shared" si="927"/>
        <v/>
      </c>
    </row>
    <row r="8031" spans="1:9">
      <c r="A8031" s="81">
        <f t="shared" si="925"/>
        <v>597002002018</v>
      </c>
      <c r="B8031">
        <v>5970020</v>
      </c>
      <c r="C8031" t="s">
        <v>1196</v>
      </c>
      <c r="D8031" s="1">
        <v>43465</v>
      </c>
      <c r="E8031" s="34">
        <f t="shared" si="927"/>
        <v>8112</v>
      </c>
      <c r="F8031" s="34">
        <f t="shared" si="927"/>
        <v>1115</v>
      </c>
      <c r="G8031" s="34">
        <f t="shared" si="927"/>
        <v>528</v>
      </c>
      <c r="H8031" s="34">
        <f t="shared" si="927"/>
        <v>77</v>
      </c>
      <c r="I8031" s="34">
        <f t="shared" si="927"/>
        <v>510</v>
      </c>
    </row>
    <row r="8032" spans="1:9">
      <c r="A8032" s="81">
        <f t="shared" si="925"/>
        <v>597002002017</v>
      </c>
      <c r="B8032">
        <v>5970020</v>
      </c>
      <c r="C8032" t="s">
        <v>1196</v>
      </c>
      <c r="D8032" s="1">
        <v>43100</v>
      </c>
      <c r="E8032" s="34">
        <f t="shared" si="927"/>
        <v>8112</v>
      </c>
      <c r="F8032" s="34">
        <f t="shared" si="927"/>
        <v>1108</v>
      </c>
      <c r="G8032" s="34">
        <f t="shared" si="927"/>
        <v>527</v>
      </c>
      <c r="H8032" s="34">
        <f t="shared" si="927"/>
        <v>78</v>
      </c>
      <c r="I8032" s="34">
        <f t="shared" si="927"/>
        <v>503</v>
      </c>
    </row>
    <row r="8033" spans="1:9">
      <c r="A8033" s="81">
        <f t="shared" si="925"/>
        <v>597002002016</v>
      </c>
      <c r="B8033">
        <v>5970020</v>
      </c>
      <c r="C8033" t="s">
        <v>1196</v>
      </c>
      <c r="D8033" s="1">
        <v>42735</v>
      </c>
      <c r="E8033" s="34">
        <f t="shared" si="927"/>
        <v>8112</v>
      </c>
      <c r="F8033" s="34">
        <f t="shared" si="927"/>
        <v>1092</v>
      </c>
      <c r="G8033" s="34">
        <f t="shared" si="927"/>
        <v>522</v>
      </c>
      <c r="H8033" s="34">
        <f t="shared" si="927"/>
        <v>79</v>
      </c>
      <c r="I8033" s="34">
        <f t="shared" si="927"/>
        <v>491</v>
      </c>
    </row>
    <row r="8034" spans="1:9">
      <c r="A8034" s="81">
        <f t="shared" si="925"/>
        <v>597002002015</v>
      </c>
      <c r="B8034">
        <v>5970020</v>
      </c>
      <c r="C8034" t="s">
        <v>1196</v>
      </c>
      <c r="D8034" s="1">
        <v>42369</v>
      </c>
      <c r="E8034" s="34">
        <f t="shared" ref="E8034:I8043" si="928">IF(YEAR($D8034)&lt;2016,VLOOKUP($A8034,LDB_alt,COLUMN()-1,FALSE),IFERROR(VLOOKUP($A8034,LDB_neu,COLUMN()-1,FALSE),""))</f>
        <v>8112.09</v>
      </c>
      <c r="F8034" s="34">
        <f t="shared" si="928"/>
        <v>1050.97</v>
      </c>
      <c r="G8034" s="34">
        <f t="shared" si="928"/>
        <v>540.11</v>
      </c>
      <c r="H8034" s="34">
        <f t="shared" si="928"/>
        <v>55.45</v>
      </c>
      <c r="I8034" s="34">
        <f t="shared" si="928"/>
        <v>455.41</v>
      </c>
    </row>
    <row r="8035" spans="1:9">
      <c r="A8035" s="81">
        <f t="shared" si="925"/>
        <v>597002002014</v>
      </c>
      <c r="B8035">
        <v>5970020</v>
      </c>
      <c r="C8035" t="s">
        <v>1196</v>
      </c>
      <c r="D8035" s="1">
        <v>42004</v>
      </c>
      <c r="E8035" s="34">
        <f t="shared" si="928"/>
        <v>8112.09</v>
      </c>
      <c r="F8035" s="34">
        <f t="shared" si="928"/>
        <v>1000.39</v>
      </c>
      <c r="G8035" s="34">
        <f t="shared" si="928"/>
        <v>535.05999999999995</v>
      </c>
      <c r="H8035" s="34">
        <f t="shared" si="928"/>
        <v>58.48</v>
      </c>
      <c r="I8035" s="34">
        <f t="shared" si="928"/>
        <v>406.85</v>
      </c>
    </row>
    <row r="8036" spans="1:9">
      <c r="A8036" s="81">
        <f t="shared" si="925"/>
        <v>597002002013</v>
      </c>
      <c r="B8036">
        <v>5970020</v>
      </c>
      <c r="C8036" t="s">
        <v>1196</v>
      </c>
      <c r="D8036" s="1">
        <v>41639</v>
      </c>
      <c r="E8036" s="34">
        <f t="shared" si="928"/>
        <v>8112.1</v>
      </c>
      <c r="F8036" s="34">
        <f t="shared" si="928"/>
        <v>999.44</v>
      </c>
      <c r="G8036" s="34">
        <f t="shared" si="928"/>
        <v>533.59</v>
      </c>
      <c r="H8036" s="34">
        <f t="shared" si="928"/>
        <v>58.48</v>
      </c>
      <c r="I8036" s="34">
        <f t="shared" si="928"/>
        <v>407.37</v>
      </c>
    </row>
    <row r="8037" spans="1:9">
      <c r="A8037" s="81">
        <f t="shared" si="925"/>
        <v>597002002012</v>
      </c>
      <c r="B8037">
        <v>5970020</v>
      </c>
      <c r="C8037" t="s">
        <v>1196</v>
      </c>
      <c r="D8037" s="1">
        <v>41274</v>
      </c>
      <c r="E8037" s="34">
        <f t="shared" si="928"/>
        <v>8112.1</v>
      </c>
      <c r="F8037" s="34">
        <f t="shared" si="928"/>
        <v>998.93000000000006</v>
      </c>
      <c r="G8037" s="34">
        <f t="shared" si="928"/>
        <v>532.07000000000005</v>
      </c>
      <c r="H8037" s="34">
        <f t="shared" si="928"/>
        <v>60.5</v>
      </c>
      <c r="I8037" s="34">
        <f t="shared" si="928"/>
        <v>406.36</v>
      </c>
    </row>
    <row r="8038" spans="1:9">
      <c r="A8038" s="81">
        <f t="shared" si="925"/>
        <v>597002002011</v>
      </c>
      <c r="B8038">
        <v>5970020</v>
      </c>
      <c r="C8038" t="s">
        <v>1196</v>
      </c>
      <c r="D8038" s="1">
        <v>40908</v>
      </c>
      <c r="E8038" s="34">
        <f t="shared" si="928"/>
        <v>8112.1</v>
      </c>
      <c r="F8038" s="34">
        <f t="shared" si="928"/>
        <v>999.32</v>
      </c>
      <c r="G8038" s="34">
        <f t="shared" si="928"/>
        <v>532.08000000000004</v>
      </c>
      <c r="H8038" s="34">
        <f t="shared" si="928"/>
        <v>60.63</v>
      </c>
      <c r="I8038" s="34">
        <f t="shared" si="928"/>
        <v>406.61</v>
      </c>
    </row>
    <row r="8039" spans="1:9">
      <c r="A8039" s="81">
        <f t="shared" si="925"/>
        <v>597002002010</v>
      </c>
      <c r="B8039">
        <v>5970020</v>
      </c>
      <c r="C8039" t="s">
        <v>1196</v>
      </c>
      <c r="D8039" s="1">
        <v>40543</v>
      </c>
      <c r="E8039" s="34">
        <f t="shared" si="928"/>
        <v>8088.27</v>
      </c>
      <c r="F8039" s="34">
        <f t="shared" si="928"/>
        <v>998.05000000000018</v>
      </c>
      <c r="G8039" s="34">
        <f t="shared" si="928"/>
        <v>531.69000000000005</v>
      </c>
      <c r="H8039" s="34">
        <f t="shared" si="928"/>
        <v>60.69</v>
      </c>
      <c r="I8039" s="34">
        <f t="shared" si="928"/>
        <v>405.67</v>
      </c>
    </row>
    <row r="8040" spans="1:9">
      <c r="A8040" s="81">
        <f t="shared" si="925"/>
        <v>597002002009</v>
      </c>
      <c r="B8040">
        <v>5970020</v>
      </c>
      <c r="C8040" t="s">
        <v>1196</v>
      </c>
      <c r="D8040" s="1">
        <v>40178</v>
      </c>
      <c r="E8040" s="34">
        <f t="shared" si="928"/>
        <v>8088.27</v>
      </c>
      <c r="F8040" s="34">
        <f t="shared" si="928"/>
        <v>996.03</v>
      </c>
      <c r="G8040" s="34">
        <f t="shared" si="928"/>
        <v>531.69000000000005</v>
      </c>
      <c r="H8040" s="34">
        <f t="shared" si="928"/>
        <v>60.52</v>
      </c>
      <c r="I8040" s="34">
        <f t="shared" si="928"/>
        <v>403.82</v>
      </c>
    </row>
    <row r="8041" spans="1:9">
      <c r="A8041" s="81">
        <f t="shared" si="925"/>
        <v>597002002008</v>
      </c>
      <c r="B8041">
        <v>5970020</v>
      </c>
      <c r="C8041" t="s">
        <v>1196</v>
      </c>
      <c r="D8041" s="1">
        <v>39813</v>
      </c>
      <c r="E8041" s="34">
        <f t="shared" si="928"/>
        <v>8088.27</v>
      </c>
      <c r="F8041" s="34">
        <f t="shared" si="928"/>
        <v>995.48</v>
      </c>
      <c r="G8041" s="34">
        <f t="shared" si="928"/>
        <v>531.71</v>
      </c>
      <c r="H8041" s="34">
        <f t="shared" si="928"/>
        <v>60.55</v>
      </c>
      <c r="I8041" s="34">
        <f t="shared" si="928"/>
        <v>403.22</v>
      </c>
    </row>
    <row r="8042" spans="1:9">
      <c r="A8042" s="81">
        <f t="shared" si="925"/>
        <v>597002002007</v>
      </c>
      <c r="B8042">
        <v>5970020</v>
      </c>
      <c r="C8042" t="s">
        <v>1196</v>
      </c>
      <c r="D8042" s="1">
        <v>39447</v>
      </c>
      <c r="E8042" s="34">
        <f t="shared" si="928"/>
        <v>8088.28</v>
      </c>
      <c r="F8042" s="34">
        <f t="shared" si="928"/>
        <v>994.53</v>
      </c>
      <c r="G8042" s="34">
        <f t="shared" si="928"/>
        <v>531.19000000000005</v>
      </c>
      <c r="H8042" s="34">
        <f t="shared" si="928"/>
        <v>60.42</v>
      </c>
      <c r="I8042" s="34">
        <f t="shared" si="928"/>
        <v>402.92</v>
      </c>
    </row>
    <row r="8043" spans="1:9">
      <c r="A8043" s="81">
        <f t="shared" si="925"/>
        <v>597002002006</v>
      </c>
      <c r="B8043">
        <v>5970020</v>
      </c>
      <c r="C8043" t="s">
        <v>1196</v>
      </c>
      <c r="D8043" s="1">
        <v>39082</v>
      </c>
      <c r="E8043" s="34">
        <f t="shared" si="928"/>
        <v>8088.29</v>
      </c>
      <c r="F8043" s="34">
        <f t="shared" si="928"/>
        <v>975.76</v>
      </c>
      <c r="G8043" s="34">
        <f t="shared" si="928"/>
        <v>534.97</v>
      </c>
      <c r="H8043" s="34">
        <f t="shared" si="928"/>
        <v>45.33</v>
      </c>
      <c r="I8043" s="34">
        <f t="shared" si="928"/>
        <v>395.46</v>
      </c>
    </row>
    <row r="8044" spans="1:9">
      <c r="A8044" s="81">
        <f t="shared" si="925"/>
        <v>597002402025</v>
      </c>
      <c r="B8044">
        <v>5970024</v>
      </c>
      <c r="C8044" t="s">
        <v>1197</v>
      </c>
      <c r="D8044" s="1">
        <v>46022</v>
      </c>
      <c r="E8044" s="34" t="str">
        <f t="shared" ref="E8044:I8053" si="929">IF(YEAR($D8044)&lt;2016,VLOOKUP($A8044,LDB_alt,COLUMN()-1,FALSE),IFERROR(VLOOKUP($A8044,LDB_neu,COLUMN()-1,FALSE),""))</f>
        <v/>
      </c>
      <c r="F8044" s="34" t="str">
        <f t="shared" si="929"/>
        <v/>
      </c>
      <c r="G8044" s="34" t="str">
        <f t="shared" si="929"/>
        <v/>
      </c>
      <c r="H8044" s="34" t="str">
        <f t="shared" si="929"/>
        <v/>
      </c>
      <c r="I8044" s="34" t="str">
        <f t="shared" si="929"/>
        <v/>
      </c>
    </row>
    <row r="8045" spans="1:9">
      <c r="A8045" s="81">
        <f t="shared" si="925"/>
        <v>597002402024</v>
      </c>
      <c r="B8045">
        <v>5970024</v>
      </c>
      <c r="C8045" t="s">
        <v>1197</v>
      </c>
      <c r="D8045" s="1">
        <v>45657</v>
      </c>
      <c r="E8045" s="34" t="str">
        <f t="shared" si="929"/>
        <v/>
      </c>
      <c r="F8045" s="34" t="str">
        <f t="shared" si="929"/>
        <v/>
      </c>
      <c r="G8045" s="34" t="str">
        <f t="shared" si="929"/>
        <v/>
      </c>
      <c r="H8045" s="34" t="str">
        <f t="shared" si="929"/>
        <v/>
      </c>
      <c r="I8045" s="34" t="str">
        <f t="shared" si="929"/>
        <v/>
      </c>
    </row>
    <row r="8046" spans="1:9">
      <c r="A8046" s="81">
        <f t="shared" si="925"/>
        <v>597002402023</v>
      </c>
      <c r="B8046">
        <v>5970024</v>
      </c>
      <c r="C8046" t="s">
        <v>1197</v>
      </c>
      <c r="D8046" s="1">
        <v>45291</v>
      </c>
      <c r="E8046" s="34" t="str">
        <f t="shared" si="929"/>
        <v/>
      </c>
      <c r="F8046" s="34" t="str">
        <f t="shared" si="929"/>
        <v/>
      </c>
      <c r="G8046" s="34" t="str">
        <f t="shared" si="929"/>
        <v/>
      </c>
      <c r="H8046" s="34" t="str">
        <f t="shared" si="929"/>
        <v/>
      </c>
      <c r="I8046" s="34" t="str">
        <f t="shared" si="929"/>
        <v/>
      </c>
    </row>
    <row r="8047" spans="1:9">
      <c r="A8047" s="81">
        <f t="shared" si="925"/>
        <v>597002402022</v>
      </c>
      <c r="B8047">
        <v>5970024</v>
      </c>
      <c r="C8047" t="s">
        <v>1197</v>
      </c>
      <c r="D8047" s="1">
        <v>44926</v>
      </c>
      <c r="E8047" s="34" t="str">
        <f t="shared" si="929"/>
        <v/>
      </c>
      <c r="F8047" s="34" t="str">
        <f t="shared" si="929"/>
        <v/>
      </c>
      <c r="G8047" s="34" t="str">
        <f t="shared" si="929"/>
        <v/>
      </c>
      <c r="H8047" s="34" t="str">
        <f t="shared" si="929"/>
        <v/>
      </c>
      <c r="I8047" s="34" t="str">
        <f t="shared" si="929"/>
        <v/>
      </c>
    </row>
    <row r="8048" spans="1:9">
      <c r="A8048" s="81">
        <f t="shared" si="925"/>
        <v>597002402021</v>
      </c>
      <c r="B8048">
        <v>5970024</v>
      </c>
      <c r="C8048" t="s">
        <v>1197</v>
      </c>
      <c r="D8048" s="1">
        <v>44561</v>
      </c>
      <c r="E8048" s="34" t="str">
        <f t="shared" si="929"/>
        <v/>
      </c>
      <c r="F8048" s="34" t="str">
        <f t="shared" si="929"/>
        <v/>
      </c>
      <c r="G8048" s="34" t="str">
        <f t="shared" si="929"/>
        <v/>
      </c>
      <c r="H8048" s="34" t="str">
        <f t="shared" si="929"/>
        <v/>
      </c>
      <c r="I8048" s="34" t="str">
        <f t="shared" si="929"/>
        <v/>
      </c>
    </row>
    <row r="8049" spans="1:9">
      <c r="A8049" s="81">
        <f t="shared" si="925"/>
        <v>597002402020</v>
      </c>
      <c r="B8049">
        <v>5970024</v>
      </c>
      <c r="C8049" t="s">
        <v>1197</v>
      </c>
      <c r="D8049" s="1">
        <v>44196</v>
      </c>
      <c r="E8049" s="34" t="str">
        <f t="shared" si="929"/>
        <v/>
      </c>
      <c r="F8049" s="34" t="str">
        <f t="shared" si="929"/>
        <v/>
      </c>
      <c r="G8049" s="34" t="str">
        <f t="shared" si="929"/>
        <v/>
      </c>
      <c r="H8049" s="34" t="str">
        <f t="shared" si="929"/>
        <v/>
      </c>
      <c r="I8049" s="34" t="str">
        <f t="shared" si="929"/>
        <v/>
      </c>
    </row>
    <row r="8050" spans="1:9">
      <c r="A8050" s="81">
        <f t="shared" si="925"/>
        <v>597002402019</v>
      </c>
      <c r="B8050">
        <v>5970024</v>
      </c>
      <c r="C8050" t="s">
        <v>1197</v>
      </c>
      <c r="D8050" s="1">
        <v>43830</v>
      </c>
      <c r="E8050" s="34" t="str">
        <f t="shared" si="929"/>
        <v/>
      </c>
      <c r="F8050" s="34" t="str">
        <f t="shared" si="929"/>
        <v/>
      </c>
      <c r="G8050" s="34" t="str">
        <f t="shared" si="929"/>
        <v/>
      </c>
      <c r="H8050" s="34" t="str">
        <f t="shared" si="929"/>
        <v/>
      </c>
      <c r="I8050" s="34" t="str">
        <f t="shared" si="929"/>
        <v/>
      </c>
    </row>
    <row r="8051" spans="1:9">
      <c r="A8051" s="81">
        <f t="shared" si="925"/>
        <v>597002402018</v>
      </c>
      <c r="B8051">
        <v>5970024</v>
      </c>
      <c r="C8051" t="s">
        <v>1197</v>
      </c>
      <c r="D8051" s="1">
        <v>43465</v>
      </c>
      <c r="E8051" s="34">
        <f t="shared" si="929"/>
        <v>7107</v>
      </c>
      <c r="F8051" s="34">
        <f t="shared" si="929"/>
        <v>1794</v>
      </c>
      <c r="G8051" s="34">
        <f t="shared" si="929"/>
        <v>1085</v>
      </c>
      <c r="H8051" s="34">
        <f t="shared" si="929"/>
        <v>155</v>
      </c>
      <c r="I8051" s="34">
        <f t="shared" si="929"/>
        <v>554</v>
      </c>
    </row>
    <row r="8052" spans="1:9">
      <c r="A8052" s="81">
        <f t="shared" si="925"/>
        <v>597002402017</v>
      </c>
      <c r="B8052">
        <v>5970024</v>
      </c>
      <c r="C8052" t="s">
        <v>1197</v>
      </c>
      <c r="D8052" s="1">
        <v>43100</v>
      </c>
      <c r="E8052" s="34">
        <f t="shared" si="929"/>
        <v>7107</v>
      </c>
      <c r="F8052" s="34">
        <f t="shared" si="929"/>
        <v>1792</v>
      </c>
      <c r="G8052" s="34">
        <f t="shared" si="929"/>
        <v>1085</v>
      </c>
      <c r="H8052" s="34">
        <f t="shared" si="929"/>
        <v>153</v>
      </c>
      <c r="I8052" s="34">
        <f t="shared" si="929"/>
        <v>554</v>
      </c>
    </row>
    <row r="8053" spans="1:9">
      <c r="A8053" s="81">
        <f t="shared" si="925"/>
        <v>597002402016</v>
      </c>
      <c r="B8053">
        <v>5970024</v>
      </c>
      <c r="C8053" t="s">
        <v>1197</v>
      </c>
      <c r="D8053" s="1">
        <v>42735</v>
      </c>
      <c r="E8053" s="34">
        <f t="shared" si="929"/>
        <v>7107</v>
      </c>
      <c r="F8053" s="34">
        <f t="shared" si="929"/>
        <v>1778</v>
      </c>
      <c r="G8053" s="34">
        <f t="shared" si="929"/>
        <v>1084</v>
      </c>
      <c r="H8053" s="34">
        <f t="shared" si="929"/>
        <v>154</v>
      </c>
      <c r="I8053" s="34">
        <f t="shared" si="929"/>
        <v>540</v>
      </c>
    </row>
    <row r="8054" spans="1:9">
      <c r="A8054" s="81">
        <f t="shared" si="925"/>
        <v>597002402015</v>
      </c>
      <c r="B8054">
        <v>5970024</v>
      </c>
      <c r="C8054" t="s">
        <v>1197</v>
      </c>
      <c r="D8054" s="1">
        <v>42369</v>
      </c>
      <c r="E8054" s="34">
        <f t="shared" ref="E8054:I8063" si="930">IF(YEAR($D8054)&lt;2016,VLOOKUP($A8054,LDB_alt,COLUMN()-1,FALSE),IFERROR(VLOOKUP($A8054,LDB_neu,COLUMN()-1,FALSE),""))</f>
        <v>7107.45</v>
      </c>
      <c r="F8054" s="34">
        <f t="shared" si="930"/>
        <v>1763.3899999999999</v>
      </c>
      <c r="G8054" s="34">
        <f t="shared" si="930"/>
        <v>1099.76</v>
      </c>
      <c r="H8054" s="34">
        <f t="shared" si="930"/>
        <v>134.58000000000001</v>
      </c>
      <c r="I8054" s="34">
        <f t="shared" si="930"/>
        <v>529.04999999999995</v>
      </c>
    </row>
    <row r="8055" spans="1:9">
      <c r="A8055" s="81">
        <f t="shared" si="925"/>
        <v>597002402014</v>
      </c>
      <c r="B8055">
        <v>5970024</v>
      </c>
      <c r="C8055" t="s">
        <v>1197</v>
      </c>
      <c r="D8055" s="1">
        <v>42004</v>
      </c>
      <c r="E8055" s="34">
        <f t="shared" si="930"/>
        <v>7107.44</v>
      </c>
      <c r="F8055" s="34">
        <f t="shared" si="930"/>
        <v>1761.33</v>
      </c>
      <c r="G8055" s="34">
        <f t="shared" si="930"/>
        <v>1098.48</v>
      </c>
      <c r="H8055" s="34">
        <f t="shared" si="930"/>
        <v>131.6</v>
      </c>
      <c r="I8055" s="34">
        <f t="shared" si="930"/>
        <v>531.25</v>
      </c>
    </row>
    <row r="8056" spans="1:9">
      <c r="A8056" s="81">
        <f t="shared" si="925"/>
        <v>597002402013</v>
      </c>
      <c r="B8056">
        <v>5970024</v>
      </c>
      <c r="C8056" t="s">
        <v>1197</v>
      </c>
      <c r="D8056" s="1">
        <v>41639</v>
      </c>
      <c r="E8056" s="34">
        <f t="shared" si="930"/>
        <v>7107.48</v>
      </c>
      <c r="F8056" s="34">
        <f t="shared" si="930"/>
        <v>1751.04</v>
      </c>
      <c r="G8056" s="34">
        <f t="shared" si="930"/>
        <v>1092.95</v>
      </c>
      <c r="H8056" s="34">
        <f t="shared" si="930"/>
        <v>133.02000000000001</v>
      </c>
      <c r="I8056" s="34">
        <f t="shared" si="930"/>
        <v>525.07000000000005</v>
      </c>
    </row>
    <row r="8057" spans="1:9">
      <c r="A8057" s="81">
        <f t="shared" si="925"/>
        <v>597002402012</v>
      </c>
      <c r="B8057">
        <v>5970024</v>
      </c>
      <c r="C8057" t="s">
        <v>1197</v>
      </c>
      <c r="D8057" s="1">
        <v>41274</v>
      </c>
      <c r="E8057" s="34">
        <f t="shared" si="930"/>
        <v>7107.48</v>
      </c>
      <c r="F8057" s="34">
        <f t="shared" si="930"/>
        <v>1752.9499999999998</v>
      </c>
      <c r="G8057" s="34">
        <f t="shared" si="930"/>
        <v>1090.05</v>
      </c>
      <c r="H8057" s="34">
        <f t="shared" si="930"/>
        <v>130.36000000000001</v>
      </c>
      <c r="I8057" s="34">
        <f t="shared" si="930"/>
        <v>532.54</v>
      </c>
    </row>
    <row r="8058" spans="1:9">
      <c r="A8058" s="81">
        <f t="shared" si="925"/>
        <v>597002402011</v>
      </c>
      <c r="B8058">
        <v>5970024</v>
      </c>
      <c r="C8058" t="s">
        <v>1197</v>
      </c>
      <c r="D8058" s="1">
        <v>40908</v>
      </c>
      <c r="E8058" s="34">
        <f t="shared" si="930"/>
        <v>7107.48</v>
      </c>
      <c r="F8058" s="34">
        <f t="shared" si="930"/>
        <v>1750</v>
      </c>
      <c r="G8058" s="34">
        <f t="shared" si="930"/>
        <v>1085.55</v>
      </c>
      <c r="H8058" s="34">
        <f t="shared" si="930"/>
        <v>131.83000000000001</v>
      </c>
      <c r="I8058" s="34">
        <f t="shared" si="930"/>
        <v>532.62</v>
      </c>
    </row>
    <row r="8059" spans="1:9">
      <c r="A8059" s="81">
        <f t="shared" si="925"/>
        <v>597002402010</v>
      </c>
      <c r="B8059">
        <v>5970024</v>
      </c>
      <c r="C8059" t="s">
        <v>1197</v>
      </c>
      <c r="D8059" s="1">
        <v>40543</v>
      </c>
      <c r="E8059" s="34">
        <f t="shared" si="930"/>
        <v>7095.16</v>
      </c>
      <c r="F8059" s="34">
        <f t="shared" si="930"/>
        <v>1745.65</v>
      </c>
      <c r="G8059" s="34">
        <f t="shared" si="930"/>
        <v>1079.8800000000001</v>
      </c>
      <c r="H8059" s="34">
        <f t="shared" si="930"/>
        <v>133.86000000000001</v>
      </c>
      <c r="I8059" s="34">
        <f t="shared" si="930"/>
        <v>531.91</v>
      </c>
    </row>
    <row r="8060" spans="1:9">
      <c r="A8060" s="81">
        <f t="shared" si="925"/>
        <v>597002402009</v>
      </c>
      <c r="B8060">
        <v>5970024</v>
      </c>
      <c r="C8060" t="s">
        <v>1197</v>
      </c>
      <c r="D8060" s="1">
        <v>40178</v>
      </c>
      <c r="E8060" s="34">
        <f t="shared" si="930"/>
        <v>7095.22</v>
      </c>
      <c r="F8060" s="34">
        <f t="shared" si="930"/>
        <v>1730.76</v>
      </c>
      <c r="G8060" s="34">
        <f t="shared" si="930"/>
        <v>1080.55</v>
      </c>
      <c r="H8060" s="34">
        <f t="shared" si="930"/>
        <v>133.49</v>
      </c>
      <c r="I8060" s="34">
        <f t="shared" si="930"/>
        <v>516.72</v>
      </c>
    </row>
    <row r="8061" spans="1:9">
      <c r="A8061" s="81">
        <f t="shared" si="925"/>
        <v>597002402008</v>
      </c>
      <c r="B8061">
        <v>5970024</v>
      </c>
      <c r="C8061" t="s">
        <v>1197</v>
      </c>
      <c r="D8061" s="1">
        <v>39813</v>
      </c>
      <c r="E8061" s="34">
        <f t="shared" si="930"/>
        <v>7094.83</v>
      </c>
      <c r="F8061" s="34">
        <f t="shared" si="930"/>
        <v>1720.9</v>
      </c>
      <c r="G8061" s="34">
        <f t="shared" si="930"/>
        <v>1076.94</v>
      </c>
      <c r="H8061" s="34">
        <f t="shared" si="930"/>
        <v>133.6</v>
      </c>
      <c r="I8061" s="34">
        <f t="shared" si="930"/>
        <v>510.36</v>
      </c>
    </row>
    <row r="8062" spans="1:9">
      <c r="A8062" s="81">
        <f t="shared" si="925"/>
        <v>597002402007</v>
      </c>
      <c r="B8062">
        <v>5970024</v>
      </c>
      <c r="C8062" t="s">
        <v>1197</v>
      </c>
      <c r="D8062" s="1">
        <v>39447</v>
      </c>
      <c r="E8062" s="34">
        <f t="shared" si="930"/>
        <v>7096.43</v>
      </c>
      <c r="F8062" s="34">
        <f t="shared" si="930"/>
        <v>1719.1399999999999</v>
      </c>
      <c r="G8062" s="34">
        <f t="shared" si="930"/>
        <v>1078.0999999999999</v>
      </c>
      <c r="H8062" s="34">
        <f t="shared" si="930"/>
        <v>128.91</v>
      </c>
      <c r="I8062" s="34">
        <f t="shared" si="930"/>
        <v>512.13</v>
      </c>
    </row>
    <row r="8063" spans="1:9">
      <c r="A8063" s="81">
        <f t="shared" si="925"/>
        <v>597002402006</v>
      </c>
      <c r="B8063">
        <v>5970024</v>
      </c>
      <c r="C8063" t="s">
        <v>1197</v>
      </c>
      <c r="D8063" s="1">
        <v>39082</v>
      </c>
      <c r="E8063" s="34">
        <f t="shared" si="930"/>
        <v>7096.28</v>
      </c>
      <c r="F8063" s="34">
        <f t="shared" si="930"/>
        <v>1652.75</v>
      </c>
      <c r="G8063" s="34">
        <f t="shared" si="930"/>
        <v>1073.25</v>
      </c>
      <c r="H8063" s="34">
        <f t="shared" si="930"/>
        <v>68.7</v>
      </c>
      <c r="I8063" s="34">
        <f t="shared" si="930"/>
        <v>510.8</v>
      </c>
    </row>
    <row r="8064" spans="1:9">
      <c r="A8064" s="81">
        <f t="shared" si="925"/>
        <v>597002802025</v>
      </c>
      <c r="B8064">
        <v>5970028</v>
      </c>
      <c r="C8064" t="s">
        <v>1198</v>
      </c>
      <c r="D8064" s="1">
        <v>46022</v>
      </c>
      <c r="E8064" s="34" t="str">
        <f t="shared" ref="E8064:I8073" si="931">IF(YEAR($D8064)&lt;2016,VLOOKUP($A8064,LDB_alt,COLUMN()-1,FALSE),IFERROR(VLOOKUP($A8064,LDB_neu,COLUMN()-1,FALSE),""))</f>
        <v/>
      </c>
      <c r="F8064" s="34" t="str">
        <f t="shared" si="931"/>
        <v/>
      </c>
      <c r="G8064" s="34" t="str">
        <f t="shared" si="931"/>
        <v/>
      </c>
      <c r="H8064" s="34" t="str">
        <f t="shared" si="931"/>
        <v/>
      </c>
      <c r="I8064" s="34" t="str">
        <f t="shared" si="931"/>
        <v/>
      </c>
    </row>
    <row r="8065" spans="1:9">
      <c r="A8065" s="81">
        <f t="shared" si="925"/>
        <v>597002802024</v>
      </c>
      <c r="B8065">
        <v>5970028</v>
      </c>
      <c r="C8065" t="s">
        <v>1198</v>
      </c>
      <c r="D8065" s="1">
        <v>45657</v>
      </c>
      <c r="E8065" s="34" t="str">
        <f t="shared" si="931"/>
        <v/>
      </c>
      <c r="F8065" s="34" t="str">
        <f t="shared" si="931"/>
        <v/>
      </c>
      <c r="G8065" s="34" t="str">
        <f t="shared" si="931"/>
        <v/>
      </c>
      <c r="H8065" s="34" t="str">
        <f t="shared" si="931"/>
        <v/>
      </c>
      <c r="I8065" s="34" t="str">
        <f t="shared" si="931"/>
        <v/>
      </c>
    </row>
    <row r="8066" spans="1:9">
      <c r="A8066" s="81">
        <f t="shared" si="925"/>
        <v>597002802023</v>
      </c>
      <c r="B8066">
        <v>5970028</v>
      </c>
      <c r="C8066" t="s">
        <v>1198</v>
      </c>
      <c r="D8066" s="1">
        <v>45291</v>
      </c>
      <c r="E8066" s="34" t="str">
        <f t="shared" si="931"/>
        <v/>
      </c>
      <c r="F8066" s="34" t="str">
        <f t="shared" si="931"/>
        <v/>
      </c>
      <c r="G8066" s="34" t="str">
        <f t="shared" si="931"/>
        <v/>
      </c>
      <c r="H8066" s="34" t="str">
        <f t="shared" si="931"/>
        <v/>
      </c>
      <c r="I8066" s="34" t="str">
        <f t="shared" si="931"/>
        <v/>
      </c>
    </row>
    <row r="8067" spans="1:9">
      <c r="A8067" s="81">
        <f t="shared" si="925"/>
        <v>597002802022</v>
      </c>
      <c r="B8067">
        <v>5970028</v>
      </c>
      <c r="C8067" t="s">
        <v>1198</v>
      </c>
      <c r="D8067" s="1">
        <v>44926</v>
      </c>
      <c r="E8067" s="34" t="str">
        <f t="shared" si="931"/>
        <v/>
      </c>
      <c r="F8067" s="34" t="str">
        <f t="shared" si="931"/>
        <v/>
      </c>
      <c r="G8067" s="34" t="str">
        <f t="shared" si="931"/>
        <v/>
      </c>
      <c r="H8067" s="34" t="str">
        <f t="shared" si="931"/>
        <v/>
      </c>
      <c r="I8067" s="34" t="str">
        <f t="shared" si="931"/>
        <v/>
      </c>
    </row>
    <row r="8068" spans="1:9">
      <c r="A8068" s="81">
        <f t="shared" si="925"/>
        <v>597002802021</v>
      </c>
      <c r="B8068">
        <v>5970028</v>
      </c>
      <c r="C8068" t="s">
        <v>1198</v>
      </c>
      <c r="D8068" s="1">
        <v>44561</v>
      </c>
      <c r="E8068" s="34" t="str">
        <f t="shared" si="931"/>
        <v/>
      </c>
      <c r="F8068" s="34" t="str">
        <f t="shared" si="931"/>
        <v/>
      </c>
      <c r="G8068" s="34" t="str">
        <f t="shared" si="931"/>
        <v/>
      </c>
      <c r="H8068" s="34" t="str">
        <f t="shared" si="931"/>
        <v/>
      </c>
      <c r="I8068" s="34" t="str">
        <f t="shared" si="931"/>
        <v/>
      </c>
    </row>
    <row r="8069" spans="1:9">
      <c r="A8069" s="81">
        <f t="shared" ref="A8069:A8132" si="932">(LEFT(B8069&amp;"00000000",8)&amp;YEAR(D8069))+0</f>
        <v>597002802020</v>
      </c>
      <c r="B8069">
        <v>5970028</v>
      </c>
      <c r="C8069" t="s">
        <v>1198</v>
      </c>
      <c r="D8069" s="1">
        <v>44196</v>
      </c>
      <c r="E8069" s="34" t="str">
        <f t="shared" si="931"/>
        <v/>
      </c>
      <c r="F8069" s="34" t="str">
        <f t="shared" si="931"/>
        <v/>
      </c>
      <c r="G8069" s="34" t="str">
        <f t="shared" si="931"/>
        <v/>
      </c>
      <c r="H8069" s="34" t="str">
        <f t="shared" si="931"/>
        <v/>
      </c>
      <c r="I8069" s="34" t="str">
        <f t="shared" si="931"/>
        <v/>
      </c>
    </row>
    <row r="8070" spans="1:9">
      <c r="A8070" s="81">
        <f t="shared" si="932"/>
        <v>597002802019</v>
      </c>
      <c r="B8070">
        <v>5970028</v>
      </c>
      <c r="C8070" t="s">
        <v>1198</v>
      </c>
      <c r="D8070" s="1">
        <v>43830</v>
      </c>
      <c r="E8070" s="34" t="str">
        <f t="shared" si="931"/>
        <v/>
      </c>
      <c r="F8070" s="34" t="str">
        <f t="shared" si="931"/>
        <v/>
      </c>
      <c r="G8070" s="34" t="str">
        <f t="shared" si="931"/>
        <v/>
      </c>
      <c r="H8070" s="34" t="str">
        <f t="shared" si="931"/>
        <v/>
      </c>
      <c r="I8070" s="34" t="str">
        <f t="shared" si="931"/>
        <v/>
      </c>
    </row>
    <row r="8071" spans="1:9">
      <c r="A8071" s="81">
        <f t="shared" si="932"/>
        <v>597002802018</v>
      </c>
      <c r="B8071">
        <v>5970028</v>
      </c>
      <c r="C8071" t="s">
        <v>1198</v>
      </c>
      <c r="D8071" s="1">
        <v>43465</v>
      </c>
      <c r="E8071" s="34">
        <f t="shared" si="931"/>
        <v>13595</v>
      </c>
      <c r="F8071" s="34">
        <f t="shared" si="931"/>
        <v>1595</v>
      </c>
      <c r="G8071" s="34">
        <f t="shared" si="931"/>
        <v>588</v>
      </c>
      <c r="H8071" s="34">
        <f t="shared" si="931"/>
        <v>74</v>
      </c>
      <c r="I8071" s="34">
        <f t="shared" si="931"/>
        <v>933</v>
      </c>
    </row>
    <row r="8072" spans="1:9">
      <c r="A8072" s="81">
        <f t="shared" si="932"/>
        <v>597002802017</v>
      </c>
      <c r="B8072">
        <v>5970028</v>
      </c>
      <c r="C8072" t="s">
        <v>1198</v>
      </c>
      <c r="D8072" s="1">
        <v>43100</v>
      </c>
      <c r="E8072" s="34">
        <f t="shared" si="931"/>
        <v>13595</v>
      </c>
      <c r="F8072" s="34">
        <f t="shared" si="931"/>
        <v>1478</v>
      </c>
      <c r="G8072" s="34">
        <f t="shared" si="931"/>
        <v>577</v>
      </c>
      <c r="H8072" s="34">
        <f t="shared" si="931"/>
        <v>73</v>
      </c>
      <c r="I8072" s="34">
        <f t="shared" si="931"/>
        <v>828</v>
      </c>
    </row>
    <row r="8073" spans="1:9">
      <c r="A8073" s="81">
        <f t="shared" si="932"/>
        <v>597002802016</v>
      </c>
      <c r="B8073">
        <v>5970028</v>
      </c>
      <c r="C8073" t="s">
        <v>1198</v>
      </c>
      <c r="D8073" s="1">
        <v>42735</v>
      </c>
      <c r="E8073" s="34">
        <f t="shared" si="931"/>
        <v>13595</v>
      </c>
      <c r="F8073" s="34">
        <f t="shared" si="931"/>
        <v>1336</v>
      </c>
      <c r="G8073" s="34">
        <f t="shared" si="931"/>
        <v>576</v>
      </c>
      <c r="H8073" s="34">
        <f t="shared" si="931"/>
        <v>64</v>
      </c>
      <c r="I8073" s="34">
        <f t="shared" si="931"/>
        <v>696</v>
      </c>
    </row>
    <row r="8074" spans="1:9">
      <c r="A8074" s="81">
        <f t="shared" si="932"/>
        <v>597002802015</v>
      </c>
      <c r="B8074">
        <v>5970028</v>
      </c>
      <c r="C8074" t="s">
        <v>1198</v>
      </c>
      <c r="D8074" s="1">
        <v>42369</v>
      </c>
      <c r="E8074" s="34">
        <f t="shared" ref="E8074:I8083" si="933">IF(YEAR($D8074)&lt;2016,VLOOKUP($A8074,LDB_alt,COLUMN()-1,FALSE),IFERROR(VLOOKUP($A8074,LDB_neu,COLUMN()-1,FALSE),""))</f>
        <v>13594.71</v>
      </c>
      <c r="F8074" s="34">
        <f t="shared" si="933"/>
        <v>1295.8800000000001</v>
      </c>
      <c r="G8074" s="34">
        <f t="shared" si="933"/>
        <v>588.97</v>
      </c>
      <c r="H8074" s="34">
        <f t="shared" si="933"/>
        <v>45.88</v>
      </c>
      <c r="I8074" s="34">
        <f t="shared" si="933"/>
        <v>661.03</v>
      </c>
    </row>
    <row r="8075" spans="1:9">
      <c r="A8075" s="81">
        <f t="shared" si="932"/>
        <v>597002802014</v>
      </c>
      <c r="B8075">
        <v>5970028</v>
      </c>
      <c r="C8075" t="s">
        <v>1198</v>
      </c>
      <c r="D8075" s="1">
        <v>42004</v>
      </c>
      <c r="E8075" s="34">
        <f t="shared" si="933"/>
        <v>13594.71</v>
      </c>
      <c r="F8075" s="34">
        <f t="shared" si="933"/>
        <v>1290.93</v>
      </c>
      <c r="G8075" s="34">
        <f t="shared" si="933"/>
        <v>588.72</v>
      </c>
      <c r="H8075" s="34">
        <f t="shared" si="933"/>
        <v>45.38</v>
      </c>
      <c r="I8075" s="34">
        <f t="shared" si="933"/>
        <v>656.83</v>
      </c>
    </row>
    <row r="8076" spans="1:9">
      <c r="A8076" s="81">
        <f t="shared" si="932"/>
        <v>597002802013</v>
      </c>
      <c r="B8076">
        <v>5970028</v>
      </c>
      <c r="C8076" t="s">
        <v>1198</v>
      </c>
      <c r="D8076" s="1">
        <v>41639</v>
      </c>
      <c r="E8076" s="34">
        <f t="shared" si="933"/>
        <v>13594.69</v>
      </c>
      <c r="F8076" s="34">
        <f t="shared" si="933"/>
        <v>1284.92</v>
      </c>
      <c r="G8076" s="34">
        <f t="shared" si="933"/>
        <v>577.59</v>
      </c>
      <c r="H8076" s="34">
        <f t="shared" si="933"/>
        <v>50.35</v>
      </c>
      <c r="I8076" s="34">
        <f t="shared" si="933"/>
        <v>656.98</v>
      </c>
    </row>
    <row r="8077" spans="1:9">
      <c r="A8077" s="81">
        <f t="shared" si="932"/>
        <v>597002802012</v>
      </c>
      <c r="B8077">
        <v>5970028</v>
      </c>
      <c r="C8077" t="s">
        <v>1198</v>
      </c>
      <c r="D8077" s="1">
        <v>41274</v>
      </c>
      <c r="E8077" s="34">
        <f t="shared" si="933"/>
        <v>13594.69</v>
      </c>
      <c r="F8077" s="34">
        <f t="shared" si="933"/>
        <v>1284.33</v>
      </c>
      <c r="G8077" s="34">
        <f t="shared" si="933"/>
        <v>576.96</v>
      </c>
      <c r="H8077" s="34">
        <f t="shared" si="933"/>
        <v>50.39</v>
      </c>
      <c r="I8077" s="34">
        <f t="shared" si="933"/>
        <v>656.98</v>
      </c>
    </row>
    <row r="8078" spans="1:9">
      <c r="A8078" s="81">
        <f t="shared" si="932"/>
        <v>597002802011</v>
      </c>
      <c r="B8078">
        <v>5970028</v>
      </c>
      <c r="C8078" t="s">
        <v>1198</v>
      </c>
      <c r="D8078" s="1">
        <v>40908</v>
      </c>
      <c r="E8078" s="34">
        <f t="shared" si="933"/>
        <v>13594.53</v>
      </c>
      <c r="F8078" s="34">
        <f t="shared" si="933"/>
        <v>1283.29</v>
      </c>
      <c r="G8078" s="34">
        <f t="shared" si="933"/>
        <v>577.62</v>
      </c>
      <c r="H8078" s="34">
        <f t="shared" si="933"/>
        <v>48.99</v>
      </c>
      <c r="I8078" s="34">
        <f t="shared" si="933"/>
        <v>656.68</v>
      </c>
    </row>
    <row r="8079" spans="1:9">
      <c r="A8079" s="81">
        <f t="shared" si="932"/>
        <v>597002802010</v>
      </c>
      <c r="B8079">
        <v>5970028</v>
      </c>
      <c r="C8079" t="s">
        <v>1198</v>
      </c>
      <c r="D8079" s="1">
        <v>40543</v>
      </c>
      <c r="E8079" s="34">
        <f t="shared" si="933"/>
        <v>13576.05</v>
      </c>
      <c r="F8079" s="34">
        <f t="shared" si="933"/>
        <v>1280</v>
      </c>
      <c r="G8079" s="34">
        <f t="shared" si="933"/>
        <v>577.11</v>
      </c>
      <c r="H8079" s="34">
        <f t="shared" si="933"/>
        <v>49</v>
      </c>
      <c r="I8079" s="34">
        <f t="shared" si="933"/>
        <v>653.89</v>
      </c>
    </row>
    <row r="8080" spans="1:9">
      <c r="A8080" s="81">
        <f t="shared" si="932"/>
        <v>597002802009</v>
      </c>
      <c r="B8080">
        <v>5970028</v>
      </c>
      <c r="C8080" t="s">
        <v>1198</v>
      </c>
      <c r="D8080" s="1">
        <v>40178</v>
      </c>
      <c r="E8080" s="34">
        <f t="shared" si="933"/>
        <v>13576.05</v>
      </c>
      <c r="F8080" s="34">
        <f t="shared" si="933"/>
        <v>1279.19</v>
      </c>
      <c r="G8080" s="34">
        <f t="shared" si="933"/>
        <v>576.45000000000005</v>
      </c>
      <c r="H8080" s="34">
        <f t="shared" si="933"/>
        <v>49.09</v>
      </c>
      <c r="I8080" s="34">
        <f t="shared" si="933"/>
        <v>653.65</v>
      </c>
    </row>
    <row r="8081" spans="1:9">
      <c r="A8081" s="81">
        <f t="shared" si="932"/>
        <v>597002802008</v>
      </c>
      <c r="B8081">
        <v>5970028</v>
      </c>
      <c r="C8081" t="s">
        <v>1198</v>
      </c>
      <c r="D8081" s="1">
        <v>39813</v>
      </c>
      <c r="E8081" s="34">
        <f t="shared" si="933"/>
        <v>13576.04</v>
      </c>
      <c r="F8081" s="34">
        <f t="shared" si="933"/>
        <v>1274.7399999999998</v>
      </c>
      <c r="G8081" s="34">
        <f t="shared" si="933"/>
        <v>575.27</v>
      </c>
      <c r="H8081" s="34">
        <f t="shared" si="933"/>
        <v>48.92</v>
      </c>
      <c r="I8081" s="34">
        <f t="shared" si="933"/>
        <v>650.54999999999995</v>
      </c>
    </row>
    <row r="8082" spans="1:9">
      <c r="A8082" s="81">
        <f t="shared" si="932"/>
        <v>597002802007</v>
      </c>
      <c r="B8082">
        <v>5970028</v>
      </c>
      <c r="C8082" t="s">
        <v>1198</v>
      </c>
      <c r="D8082" s="1">
        <v>39447</v>
      </c>
      <c r="E8082" s="34">
        <f t="shared" si="933"/>
        <v>13576.03</v>
      </c>
      <c r="F8082" s="34">
        <f t="shared" si="933"/>
        <v>1279.78</v>
      </c>
      <c r="G8082" s="34">
        <f t="shared" si="933"/>
        <v>575.12</v>
      </c>
      <c r="H8082" s="34">
        <f t="shared" si="933"/>
        <v>50.94</v>
      </c>
      <c r="I8082" s="34">
        <f t="shared" si="933"/>
        <v>653.72</v>
      </c>
    </row>
    <row r="8083" spans="1:9">
      <c r="A8083" s="81">
        <f t="shared" si="932"/>
        <v>597002802006</v>
      </c>
      <c r="B8083">
        <v>5970028</v>
      </c>
      <c r="C8083" t="s">
        <v>1198</v>
      </c>
      <c r="D8083" s="1">
        <v>39082</v>
      </c>
      <c r="E8083" s="34">
        <f t="shared" si="933"/>
        <v>13576.02</v>
      </c>
      <c r="F8083" s="34">
        <f t="shared" si="933"/>
        <v>1277.29</v>
      </c>
      <c r="G8083" s="34">
        <f t="shared" si="933"/>
        <v>572.46</v>
      </c>
      <c r="H8083" s="34">
        <f t="shared" si="933"/>
        <v>51</v>
      </c>
      <c r="I8083" s="34">
        <f t="shared" si="933"/>
        <v>653.83000000000004</v>
      </c>
    </row>
    <row r="8084" spans="1:9">
      <c r="A8084" s="81">
        <f t="shared" si="932"/>
        <v>597003202025</v>
      </c>
      <c r="B8084">
        <v>5970032</v>
      </c>
      <c r="C8084" t="s">
        <v>1199</v>
      </c>
      <c r="D8084" s="1">
        <v>46022</v>
      </c>
      <c r="E8084" s="34" t="str">
        <f t="shared" ref="E8084:I8093" si="934">IF(YEAR($D8084)&lt;2016,VLOOKUP($A8084,LDB_alt,COLUMN()-1,FALSE),IFERROR(VLOOKUP($A8084,LDB_neu,COLUMN()-1,FALSE),""))</f>
        <v/>
      </c>
      <c r="F8084" s="34" t="str">
        <f t="shared" si="934"/>
        <v/>
      </c>
      <c r="G8084" s="34" t="str">
        <f t="shared" si="934"/>
        <v/>
      </c>
      <c r="H8084" s="34" t="str">
        <f t="shared" si="934"/>
        <v/>
      </c>
      <c r="I8084" s="34" t="str">
        <f t="shared" si="934"/>
        <v/>
      </c>
    </row>
    <row r="8085" spans="1:9">
      <c r="A8085" s="81">
        <f t="shared" si="932"/>
        <v>597003202024</v>
      </c>
      <c r="B8085">
        <v>5970032</v>
      </c>
      <c r="C8085" t="s">
        <v>1199</v>
      </c>
      <c r="D8085" s="1">
        <v>45657</v>
      </c>
      <c r="E8085" s="34" t="str">
        <f t="shared" si="934"/>
        <v/>
      </c>
      <c r="F8085" s="34" t="str">
        <f t="shared" si="934"/>
        <v/>
      </c>
      <c r="G8085" s="34" t="str">
        <f t="shared" si="934"/>
        <v/>
      </c>
      <c r="H8085" s="34" t="str">
        <f t="shared" si="934"/>
        <v/>
      </c>
      <c r="I8085" s="34" t="str">
        <f t="shared" si="934"/>
        <v/>
      </c>
    </row>
    <row r="8086" spans="1:9">
      <c r="A8086" s="81">
        <f t="shared" si="932"/>
        <v>597003202023</v>
      </c>
      <c r="B8086">
        <v>5970032</v>
      </c>
      <c r="C8086" t="s">
        <v>1199</v>
      </c>
      <c r="D8086" s="1">
        <v>45291</v>
      </c>
      <c r="E8086" s="34" t="str">
        <f t="shared" si="934"/>
        <v/>
      </c>
      <c r="F8086" s="34" t="str">
        <f t="shared" si="934"/>
        <v/>
      </c>
      <c r="G8086" s="34" t="str">
        <f t="shared" si="934"/>
        <v/>
      </c>
      <c r="H8086" s="34" t="str">
        <f t="shared" si="934"/>
        <v/>
      </c>
      <c r="I8086" s="34" t="str">
        <f t="shared" si="934"/>
        <v/>
      </c>
    </row>
    <row r="8087" spans="1:9">
      <c r="A8087" s="81">
        <f t="shared" si="932"/>
        <v>597003202022</v>
      </c>
      <c r="B8087">
        <v>5970032</v>
      </c>
      <c r="C8087" t="s">
        <v>1199</v>
      </c>
      <c r="D8087" s="1">
        <v>44926</v>
      </c>
      <c r="E8087" s="34" t="str">
        <f t="shared" si="934"/>
        <v/>
      </c>
      <c r="F8087" s="34" t="str">
        <f t="shared" si="934"/>
        <v/>
      </c>
      <c r="G8087" s="34" t="str">
        <f t="shared" si="934"/>
        <v/>
      </c>
      <c r="H8087" s="34" t="str">
        <f t="shared" si="934"/>
        <v/>
      </c>
      <c r="I8087" s="34" t="str">
        <f t="shared" si="934"/>
        <v/>
      </c>
    </row>
    <row r="8088" spans="1:9">
      <c r="A8088" s="81">
        <f t="shared" si="932"/>
        <v>597003202021</v>
      </c>
      <c r="B8088">
        <v>5970032</v>
      </c>
      <c r="C8088" t="s">
        <v>1199</v>
      </c>
      <c r="D8088" s="1">
        <v>44561</v>
      </c>
      <c r="E8088" s="34" t="str">
        <f t="shared" si="934"/>
        <v/>
      </c>
      <c r="F8088" s="34" t="str">
        <f t="shared" si="934"/>
        <v/>
      </c>
      <c r="G8088" s="34" t="str">
        <f t="shared" si="934"/>
        <v/>
      </c>
      <c r="H8088" s="34" t="str">
        <f t="shared" si="934"/>
        <v/>
      </c>
      <c r="I8088" s="34" t="str">
        <f t="shared" si="934"/>
        <v/>
      </c>
    </row>
    <row r="8089" spans="1:9">
      <c r="A8089" s="81">
        <f t="shared" si="932"/>
        <v>597003202020</v>
      </c>
      <c r="B8089">
        <v>5970032</v>
      </c>
      <c r="C8089" t="s">
        <v>1199</v>
      </c>
      <c r="D8089" s="1">
        <v>44196</v>
      </c>
      <c r="E8089" s="34" t="str">
        <f t="shared" si="934"/>
        <v/>
      </c>
      <c r="F8089" s="34" t="str">
        <f t="shared" si="934"/>
        <v/>
      </c>
      <c r="G8089" s="34" t="str">
        <f t="shared" si="934"/>
        <v/>
      </c>
      <c r="H8089" s="34" t="str">
        <f t="shared" si="934"/>
        <v/>
      </c>
      <c r="I8089" s="34" t="str">
        <f t="shared" si="934"/>
        <v/>
      </c>
    </row>
    <row r="8090" spans="1:9">
      <c r="A8090" s="81">
        <f t="shared" si="932"/>
        <v>597003202019</v>
      </c>
      <c r="B8090">
        <v>5970032</v>
      </c>
      <c r="C8090" t="s">
        <v>1199</v>
      </c>
      <c r="D8090" s="1">
        <v>43830</v>
      </c>
      <c r="E8090" s="34" t="str">
        <f t="shared" si="934"/>
        <v/>
      </c>
      <c r="F8090" s="34" t="str">
        <f t="shared" si="934"/>
        <v/>
      </c>
      <c r="G8090" s="34" t="str">
        <f t="shared" si="934"/>
        <v/>
      </c>
      <c r="H8090" s="34" t="str">
        <f t="shared" si="934"/>
        <v/>
      </c>
      <c r="I8090" s="34" t="str">
        <f t="shared" si="934"/>
        <v/>
      </c>
    </row>
    <row r="8091" spans="1:9">
      <c r="A8091" s="81">
        <f t="shared" si="932"/>
        <v>597003202018</v>
      </c>
      <c r="B8091">
        <v>5970032</v>
      </c>
      <c r="C8091" t="s">
        <v>1199</v>
      </c>
      <c r="D8091" s="1">
        <v>43465</v>
      </c>
      <c r="E8091" s="34">
        <f t="shared" si="934"/>
        <v>13739</v>
      </c>
      <c r="F8091" s="34">
        <f t="shared" si="934"/>
        <v>1812</v>
      </c>
      <c r="G8091" s="34">
        <f t="shared" si="934"/>
        <v>850</v>
      </c>
      <c r="H8091" s="34">
        <f t="shared" si="934"/>
        <v>91</v>
      </c>
      <c r="I8091" s="34">
        <f t="shared" si="934"/>
        <v>871</v>
      </c>
    </row>
    <row r="8092" spans="1:9">
      <c r="A8092" s="81">
        <f t="shared" si="932"/>
        <v>597003202017</v>
      </c>
      <c r="B8092">
        <v>5970032</v>
      </c>
      <c r="C8092" t="s">
        <v>1199</v>
      </c>
      <c r="D8092" s="1">
        <v>43100</v>
      </c>
      <c r="E8092" s="34">
        <f t="shared" si="934"/>
        <v>13739</v>
      </c>
      <c r="F8092" s="34">
        <f t="shared" si="934"/>
        <v>1793</v>
      </c>
      <c r="G8092" s="34">
        <f t="shared" si="934"/>
        <v>842</v>
      </c>
      <c r="H8092" s="34">
        <f t="shared" si="934"/>
        <v>88</v>
      </c>
      <c r="I8092" s="34">
        <f t="shared" si="934"/>
        <v>863</v>
      </c>
    </row>
    <row r="8093" spans="1:9">
      <c r="A8093" s="81">
        <f t="shared" si="932"/>
        <v>597003202016</v>
      </c>
      <c r="B8093">
        <v>5970032</v>
      </c>
      <c r="C8093" t="s">
        <v>1199</v>
      </c>
      <c r="D8093" s="1">
        <v>42735</v>
      </c>
      <c r="E8093" s="34">
        <f t="shared" si="934"/>
        <v>13739</v>
      </c>
      <c r="F8093" s="34">
        <f t="shared" si="934"/>
        <v>1807</v>
      </c>
      <c r="G8093" s="34">
        <f t="shared" si="934"/>
        <v>837</v>
      </c>
      <c r="H8093" s="34">
        <f t="shared" si="934"/>
        <v>86</v>
      </c>
      <c r="I8093" s="34">
        <f t="shared" si="934"/>
        <v>884</v>
      </c>
    </row>
    <row r="8094" spans="1:9">
      <c r="A8094" s="81">
        <f t="shared" si="932"/>
        <v>597003202015</v>
      </c>
      <c r="B8094">
        <v>5970032</v>
      </c>
      <c r="C8094" t="s">
        <v>1199</v>
      </c>
      <c r="D8094" s="1">
        <v>42369</v>
      </c>
      <c r="E8094" s="34">
        <f t="shared" ref="E8094:I8103" si="935">IF(YEAR($D8094)&lt;2016,VLOOKUP($A8094,LDB_alt,COLUMN()-1,FALSE),IFERROR(VLOOKUP($A8094,LDB_neu,COLUMN()-1,FALSE),""))</f>
        <v>13739.01</v>
      </c>
      <c r="F8094" s="34">
        <f t="shared" si="935"/>
        <v>1799.8899999999999</v>
      </c>
      <c r="G8094" s="34">
        <f t="shared" si="935"/>
        <v>860.99</v>
      </c>
      <c r="H8094" s="34">
        <f t="shared" si="935"/>
        <v>71.739999999999995</v>
      </c>
      <c r="I8094" s="34">
        <f t="shared" si="935"/>
        <v>867.16</v>
      </c>
    </row>
    <row r="8095" spans="1:9">
      <c r="A8095" s="81">
        <f t="shared" si="932"/>
        <v>597003202014</v>
      </c>
      <c r="B8095">
        <v>5970032</v>
      </c>
      <c r="C8095" t="s">
        <v>1199</v>
      </c>
      <c r="D8095" s="1">
        <v>42004</v>
      </c>
      <c r="E8095" s="34">
        <f t="shared" si="935"/>
        <v>13739.01</v>
      </c>
      <c r="F8095" s="34">
        <f t="shared" si="935"/>
        <v>1781.35</v>
      </c>
      <c r="G8095" s="34">
        <f t="shared" si="935"/>
        <v>851.93</v>
      </c>
      <c r="H8095" s="34">
        <f t="shared" si="935"/>
        <v>72.31</v>
      </c>
      <c r="I8095" s="34">
        <f t="shared" si="935"/>
        <v>857.11</v>
      </c>
    </row>
    <row r="8096" spans="1:9">
      <c r="A8096" s="81">
        <f t="shared" si="932"/>
        <v>597003202013</v>
      </c>
      <c r="B8096">
        <v>5970032</v>
      </c>
      <c r="C8096" t="s">
        <v>1199</v>
      </c>
      <c r="D8096" s="1">
        <v>41639</v>
      </c>
      <c r="E8096" s="34">
        <f t="shared" si="935"/>
        <v>13739.01</v>
      </c>
      <c r="F8096" s="34">
        <f t="shared" si="935"/>
        <v>1780.58</v>
      </c>
      <c r="G8096" s="34">
        <f t="shared" si="935"/>
        <v>849.62</v>
      </c>
      <c r="H8096" s="34">
        <f t="shared" si="935"/>
        <v>71.98</v>
      </c>
      <c r="I8096" s="34">
        <f t="shared" si="935"/>
        <v>858.98</v>
      </c>
    </row>
    <row r="8097" spans="1:9">
      <c r="A8097" s="81">
        <f t="shared" si="932"/>
        <v>597003202012</v>
      </c>
      <c r="B8097">
        <v>5970032</v>
      </c>
      <c r="C8097" t="s">
        <v>1199</v>
      </c>
      <c r="D8097" s="1">
        <v>41274</v>
      </c>
      <c r="E8097" s="34">
        <f t="shared" si="935"/>
        <v>13739.01</v>
      </c>
      <c r="F8097" s="34">
        <f t="shared" si="935"/>
        <v>1781.33</v>
      </c>
      <c r="G8097" s="34">
        <f t="shared" si="935"/>
        <v>848.12</v>
      </c>
      <c r="H8097" s="34">
        <f t="shared" si="935"/>
        <v>71.959999999999994</v>
      </c>
      <c r="I8097" s="34">
        <f t="shared" si="935"/>
        <v>861.25</v>
      </c>
    </row>
    <row r="8098" spans="1:9">
      <c r="A8098" s="81">
        <f t="shared" si="932"/>
        <v>597003202011</v>
      </c>
      <c r="B8098">
        <v>5970032</v>
      </c>
      <c r="C8098" t="s">
        <v>1199</v>
      </c>
      <c r="D8098" s="1">
        <v>40908</v>
      </c>
      <c r="E8098" s="34">
        <f t="shared" si="935"/>
        <v>13739.01</v>
      </c>
      <c r="F8098" s="34">
        <f t="shared" si="935"/>
        <v>1763.8899999999999</v>
      </c>
      <c r="G8098" s="34">
        <f t="shared" si="935"/>
        <v>847.58</v>
      </c>
      <c r="H8098" s="34">
        <f t="shared" si="935"/>
        <v>72.13</v>
      </c>
      <c r="I8098" s="34">
        <f t="shared" si="935"/>
        <v>844.18</v>
      </c>
    </row>
    <row r="8099" spans="1:9">
      <c r="A8099" s="81">
        <f t="shared" si="932"/>
        <v>597003202010</v>
      </c>
      <c r="B8099">
        <v>5970032</v>
      </c>
      <c r="C8099" t="s">
        <v>1199</v>
      </c>
      <c r="D8099" s="1">
        <v>40543</v>
      </c>
      <c r="E8099" s="34">
        <f t="shared" si="935"/>
        <v>13738.68</v>
      </c>
      <c r="F8099" s="34">
        <f t="shared" si="935"/>
        <v>1762.4</v>
      </c>
      <c r="G8099" s="34">
        <f t="shared" si="935"/>
        <v>846.51</v>
      </c>
      <c r="H8099" s="34">
        <f t="shared" si="935"/>
        <v>72.209999999999994</v>
      </c>
      <c r="I8099" s="34">
        <f t="shared" si="935"/>
        <v>843.68</v>
      </c>
    </row>
    <row r="8100" spans="1:9">
      <c r="A8100" s="81">
        <f t="shared" si="932"/>
        <v>597003202009</v>
      </c>
      <c r="B8100">
        <v>5970032</v>
      </c>
      <c r="C8100" t="s">
        <v>1199</v>
      </c>
      <c r="D8100" s="1">
        <v>40178</v>
      </c>
      <c r="E8100" s="34">
        <f t="shared" si="935"/>
        <v>13738.65</v>
      </c>
      <c r="F8100" s="34">
        <f t="shared" si="935"/>
        <v>1761.02</v>
      </c>
      <c r="G8100" s="34">
        <f t="shared" si="935"/>
        <v>851.55</v>
      </c>
      <c r="H8100" s="34">
        <f t="shared" si="935"/>
        <v>72.23</v>
      </c>
      <c r="I8100" s="34">
        <f t="shared" si="935"/>
        <v>837.24</v>
      </c>
    </row>
    <row r="8101" spans="1:9">
      <c r="A8101" s="81">
        <f t="shared" si="932"/>
        <v>597003202008</v>
      </c>
      <c r="B8101">
        <v>5970032</v>
      </c>
      <c r="C8101" t="s">
        <v>1199</v>
      </c>
      <c r="D8101" s="1">
        <v>39813</v>
      </c>
      <c r="E8101" s="34">
        <f t="shared" si="935"/>
        <v>13738.66</v>
      </c>
      <c r="F8101" s="34">
        <f t="shared" si="935"/>
        <v>1742.85</v>
      </c>
      <c r="G8101" s="34">
        <f t="shared" si="935"/>
        <v>832.93</v>
      </c>
      <c r="H8101" s="34">
        <f t="shared" si="935"/>
        <v>69.45</v>
      </c>
      <c r="I8101" s="34">
        <f t="shared" si="935"/>
        <v>840.47</v>
      </c>
    </row>
    <row r="8102" spans="1:9">
      <c r="A8102" s="81">
        <f t="shared" si="932"/>
        <v>597003202007</v>
      </c>
      <c r="B8102">
        <v>5970032</v>
      </c>
      <c r="C8102" t="s">
        <v>1199</v>
      </c>
      <c r="D8102" s="1">
        <v>39447</v>
      </c>
      <c r="E8102" s="34">
        <f t="shared" si="935"/>
        <v>13738.57</v>
      </c>
      <c r="F8102" s="34">
        <f t="shared" si="935"/>
        <v>1731.2399999999998</v>
      </c>
      <c r="G8102" s="34">
        <f t="shared" si="935"/>
        <v>822.02</v>
      </c>
      <c r="H8102" s="34">
        <f t="shared" si="935"/>
        <v>65.67</v>
      </c>
      <c r="I8102" s="34">
        <f t="shared" si="935"/>
        <v>843.55</v>
      </c>
    </row>
    <row r="8103" spans="1:9">
      <c r="A8103" s="81">
        <f t="shared" si="932"/>
        <v>597003202006</v>
      </c>
      <c r="B8103">
        <v>5970032</v>
      </c>
      <c r="C8103" t="s">
        <v>1199</v>
      </c>
      <c r="D8103" s="1">
        <v>39082</v>
      </c>
      <c r="E8103" s="34">
        <f t="shared" si="935"/>
        <v>13738.56</v>
      </c>
      <c r="F8103" s="34">
        <f t="shared" si="935"/>
        <v>1720.88</v>
      </c>
      <c r="G8103" s="34">
        <f t="shared" si="935"/>
        <v>815.02</v>
      </c>
      <c r="H8103" s="34">
        <f t="shared" si="935"/>
        <v>62.9</v>
      </c>
      <c r="I8103" s="34">
        <f t="shared" si="935"/>
        <v>842.96</v>
      </c>
    </row>
    <row r="8104" spans="1:9">
      <c r="A8104" s="81">
        <f t="shared" si="932"/>
        <v>597003602025</v>
      </c>
      <c r="B8104">
        <v>5970036</v>
      </c>
      <c r="C8104" t="s">
        <v>581</v>
      </c>
      <c r="D8104" s="1">
        <v>46022</v>
      </c>
      <c r="E8104" s="34" t="str">
        <f t="shared" ref="E8104:I8113" si="936">IF(YEAR($D8104)&lt;2016,VLOOKUP($A8104,LDB_alt,COLUMN()-1,FALSE),IFERROR(VLOOKUP($A8104,LDB_neu,COLUMN()-1,FALSE),""))</f>
        <v/>
      </c>
      <c r="F8104" s="34" t="str">
        <f t="shared" si="936"/>
        <v/>
      </c>
      <c r="G8104" s="34" t="str">
        <f t="shared" si="936"/>
        <v/>
      </c>
      <c r="H8104" s="34" t="str">
        <f t="shared" si="936"/>
        <v/>
      </c>
      <c r="I8104" s="34" t="str">
        <f t="shared" si="936"/>
        <v/>
      </c>
    </row>
    <row r="8105" spans="1:9">
      <c r="A8105" s="81">
        <f t="shared" si="932"/>
        <v>597003602024</v>
      </c>
      <c r="B8105">
        <v>5970036</v>
      </c>
      <c r="C8105" t="s">
        <v>581</v>
      </c>
      <c r="D8105" s="1">
        <v>45657</v>
      </c>
      <c r="E8105" s="34" t="str">
        <f t="shared" si="936"/>
        <v/>
      </c>
      <c r="F8105" s="34" t="str">
        <f t="shared" si="936"/>
        <v/>
      </c>
      <c r="G8105" s="34" t="str">
        <f t="shared" si="936"/>
        <v/>
      </c>
      <c r="H8105" s="34" t="str">
        <f t="shared" si="936"/>
        <v/>
      </c>
      <c r="I8105" s="34" t="str">
        <f t="shared" si="936"/>
        <v/>
      </c>
    </row>
    <row r="8106" spans="1:9">
      <c r="A8106" s="81">
        <f t="shared" si="932"/>
        <v>597003602023</v>
      </c>
      <c r="B8106">
        <v>5970036</v>
      </c>
      <c r="C8106" t="s">
        <v>581</v>
      </c>
      <c r="D8106" s="1">
        <v>45291</v>
      </c>
      <c r="E8106" s="34" t="str">
        <f t="shared" si="936"/>
        <v/>
      </c>
      <c r="F8106" s="34" t="str">
        <f t="shared" si="936"/>
        <v/>
      </c>
      <c r="G8106" s="34" t="str">
        <f t="shared" si="936"/>
        <v/>
      </c>
      <c r="H8106" s="34" t="str">
        <f t="shared" si="936"/>
        <v/>
      </c>
      <c r="I8106" s="34" t="str">
        <f t="shared" si="936"/>
        <v/>
      </c>
    </row>
    <row r="8107" spans="1:9">
      <c r="A8107" s="81">
        <f t="shared" si="932"/>
        <v>597003602022</v>
      </c>
      <c r="B8107">
        <v>5970036</v>
      </c>
      <c r="C8107" t="s">
        <v>581</v>
      </c>
      <c r="D8107" s="1">
        <v>44926</v>
      </c>
      <c r="E8107" s="34" t="str">
        <f t="shared" si="936"/>
        <v/>
      </c>
      <c r="F8107" s="34" t="str">
        <f t="shared" si="936"/>
        <v/>
      </c>
      <c r="G8107" s="34" t="str">
        <f t="shared" si="936"/>
        <v/>
      </c>
      <c r="H8107" s="34" t="str">
        <f t="shared" si="936"/>
        <v/>
      </c>
      <c r="I8107" s="34" t="str">
        <f t="shared" si="936"/>
        <v/>
      </c>
    </row>
    <row r="8108" spans="1:9">
      <c r="A8108" s="81">
        <f t="shared" si="932"/>
        <v>597003602021</v>
      </c>
      <c r="B8108">
        <v>5970036</v>
      </c>
      <c r="C8108" t="s">
        <v>581</v>
      </c>
      <c r="D8108" s="1">
        <v>44561</v>
      </c>
      <c r="E8108" s="34" t="str">
        <f t="shared" si="936"/>
        <v/>
      </c>
      <c r="F8108" s="34" t="str">
        <f t="shared" si="936"/>
        <v/>
      </c>
      <c r="G8108" s="34" t="str">
        <f t="shared" si="936"/>
        <v/>
      </c>
      <c r="H8108" s="34" t="str">
        <f t="shared" si="936"/>
        <v/>
      </c>
      <c r="I8108" s="34" t="str">
        <f t="shared" si="936"/>
        <v/>
      </c>
    </row>
    <row r="8109" spans="1:9">
      <c r="A8109" s="81">
        <f t="shared" si="932"/>
        <v>597003602020</v>
      </c>
      <c r="B8109">
        <v>5970036</v>
      </c>
      <c r="C8109" t="s">
        <v>581</v>
      </c>
      <c r="D8109" s="1">
        <v>44196</v>
      </c>
      <c r="E8109" s="34" t="str">
        <f t="shared" si="936"/>
        <v/>
      </c>
      <c r="F8109" s="34" t="str">
        <f t="shared" si="936"/>
        <v/>
      </c>
      <c r="G8109" s="34" t="str">
        <f t="shared" si="936"/>
        <v/>
      </c>
      <c r="H8109" s="34" t="str">
        <f t="shared" si="936"/>
        <v/>
      </c>
      <c r="I8109" s="34" t="str">
        <f t="shared" si="936"/>
        <v/>
      </c>
    </row>
    <row r="8110" spans="1:9">
      <c r="A8110" s="81">
        <f t="shared" si="932"/>
        <v>597003602019</v>
      </c>
      <c r="B8110">
        <v>5970036</v>
      </c>
      <c r="C8110" t="s">
        <v>581</v>
      </c>
      <c r="D8110" s="1">
        <v>43830</v>
      </c>
      <c r="E8110" s="34" t="str">
        <f t="shared" si="936"/>
        <v/>
      </c>
      <c r="F8110" s="34" t="str">
        <f t="shared" si="936"/>
        <v/>
      </c>
      <c r="G8110" s="34" t="str">
        <f t="shared" si="936"/>
        <v/>
      </c>
      <c r="H8110" s="34" t="str">
        <f t="shared" si="936"/>
        <v/>
      </c>
      <c r="I8110" s="34" t="str">
        <f t="shared" si="936"/>
        <v/>
      </c>
    </row>
    <row r="8111" spans="1:9">
      <c r="A8111" s="81">
        <f t="shared" si="932"/>
        <v>597003602018</v>
      </c>
      <c r="B8111">
        <v>5970036</v>
      </c>
      <c r="C8111" t="s">
        <v>581</v>
      </c>
      <c r="D8111" s="1">
        <v>43465</v>
      </c>
      <c r="E8111" s="34">
        <f t="shared" si="936"/>
        <v>3981</v>
      </c>
      <c r="F8111" s="34">
        <f t="shared" si="936"/>
        <v>779</v>
      </c>
      <c r="G8111" s="34">
        <f t="shared" si="936"/>
        <v>497</v>
      </c>
      <c r="H8111" s="34">
        <f t="shared" si="936"/>
        <v>43</v>
      </c>
      <c r="I8111" s="34">
        <f t="shared" si="936"/>
        <v>239</v>
      </c>
    </row>
    <row r="8112" spans="1:9">
      <c r="A8112" s="81">
        <f t="shared" si="932"/>
        <v>597003602017</v>
      </c>
      <c r="B8112">
        <v>5970036</v>
      </c>
      <c r="C8112" t="s">
        <v>581</v>
      </c>
      <c r="D8112" s="1">
        <v>43100</v>
      </c>
      <c r="E8112" s="34">
        <f t="shared" si="936"/>
        <v>3981</v>
      </c>
      <c r="F8112" s="34">
        <f t="shared" si="936"/>
        <v>779</v>
      </c>
      <c r="G8112" s="34">
        <f t="shared" si="936"/>
        <v>497</v>
      </c>
      <c r="H8112" s="34">
        <f t="shared" si="936"/>
        <v>43</v>
      </c>
      <c r="I8112" s="34">
        <f t="shared" si="936"/>
        <v>239</v>
      </c>
    </row>
    <row r="8113" spans="1:9">
      <c r="A8113" s="81">
        <f t="shared" si="932"/>
        <v>597003602016</v>
      </c>
      <c r="B8113">
        <v>5970036</v>
      </c>
      <c r="C8113" t="s">
        <v>581</v>
      </c>
      <c r="D8113" s="1">
        <v>42735</v>
      </c>
      <c r="E8113" s="34">
        <f t="shared" si="936"/>
        <v>3981</v>
      </c>
      <c r="F8113" s="34">
        <f t="shared" si="936"/>
        <v>776</v>
      </c>
      <c r="G8113" s="34">
        <f t="shared" si="936"/>
        <v>494</v>
      </c>
      <c r="H8113" s="34">
        <f t="shared" si="936"/>
        <v>43</v>
      </c>
      <c r="I8113" s="34">
        <f t="shared" si="936"/>
        <v>239</v>
      </c>
    </row>
    <row r="8114" spans="1:9">
      <c r="A8114" s="81">
        <f t="shared" si="932"/>
        <v>597003602015</v>
      </c>
      <c r="B8114">
        <v>5970036</v>
      </c>
      <c r="C8114" t="s">
        <v>581</v>
      </c>
      <c r="D8114" s="1">
        <v>42369</v>
      </c>
      <c r="E8114" s="34">
        <f t="shared" ref="E8114:I8123" si="937">IF(YEAR($D8114)&lt;2016,VLOOKUP($A8114,LDB_alt,COLUMN()-1,FALSE),IFERROR(VLOOKUP($A8114,LDB_neu,COLUMN()-1,FALSE),""))</f>
        <v>3981.04</v>
      </c>
      <c r="F8114" s="34">
        <f t="shared" si="937"/>
        <v>777.1099999999999</v>
      </c>
      <c r="G8114" s="34">
        <f t="shared" si="937"/>
        <v>506.33</v>
      </c>
      <c r="H8114" s="34">
        <f t="shared" si="937"/>
        <v>29.97</v>
      </c>
      <c r="I8114" s="34">
        <f t="shared" si="937"/>
        <v>240.81</v>
      </c>
    </row>
    <row r="8115" spans="1:9">
      <c r="A8115" s="81">
        <f t="shared" si="932"/>
        <v>597003602014</v>
      </c>
      <c r="B8115">
        <v>5970036</v>
      </c>
      <c r="C8115" t="s">
        <v>581</v>
      </c>
      <c r="D8115" s="1">
        <v>42004</v>
      </c>
      <c r="E8115" s="34">
        <f t="shared" si="937"/>
        <v>3980.96</v>
      </c>
      <c r="F8115" s="34">
        <f t="shared" si="937"/>
        <v>776.05</v>
      </c>
      <c r="G8115" s="34">
        <f t="shared" si="937"/>
        <v>504.74</v>
      </c>
      <c r="H8115" s="34">
        <f t="shared" si="937"/>
        <v>30.53</v>
      </c>
      <c r="I8115" s="34">
        <f t="shared" si="937"/>
        <v>240.78</v>
      </c>
    </row>
    <row r="8116" spans="1:9">
      <c r="A8116" s="81">
        <f t="shared" si="932"/>
        <v>597003602013</v>
      </c>
      <c r="B8116">
        <v>5970036</v>
      </c>
      <c r="C8116" t="s">
        <v>581</v>
      </c>
      <c r="D8116" s="1">
        <v>41639</v>
      </c>
      <c r="E8116" s="34">
        <f t="shared" si="937"/>
        <v>3980.96</v>
      </c>
      <c r="F8116" s="34">
        <f t="shared" si="937"/>
        <v>771.65</v>
      </c>
      <c r="G8116" s="34">
        <f t="shared" si="937"/>
        <v>505.43</v>
      </c>
      <c r="H8116" s="34">
        <f t="shared" si="937"/>
        <v>30.49</v>
      </c>
      <c r="I8116" s="34">
        <f t="shared" si="937"/>
        <v>235.73</v>
      </c>
    </row>
    <row r="8117" spans="1:9">
      <c r="A8117" s="81">
        <f t="shared" si="932"/>
        <v>597003602012</v>
      </c>
      <c r="B8117">
        <v>5970036</v>
      </c>
      <c r="C8117" t="s">
        <v>581</v>
      </c>
      <c r="D8117" s="1">
        <v>41274</v>
      </c>
      <c r="E8117" s="34">
        <f t="shared" si="937"/>
        <v>3980.96</v>
      </c>
      <c r="F8117" s="34">
        <f t="shared" si="937"/>
        <v>767.88</v>
      </c>
      <c r="G8117" s="34">
        <f t="shared" si="937"/>
        <v>501.73</v>
      </c>
      <c r="H8117" s="34">
        <f t="shared" si="937"/>
        <v>30.01</v>
      </c>
      <c r="I8117" s="34">
        <f t="shared" si="937"/>
        <v>236.14</v>
      </c>
    </row>
    <row r="8118" spans="1:9">
      <c r="A8118" s="81">
        <f t="shared" si="932"/>
        <v>597003602011</v>
      </c>
      <c r="B8118">
        <v>5970036</v>
      </c>
      <c r="C8118" t="s">
        <v>581</v>
      </c>
      <c r="D8118" s="1">
        <v>40908</v>
      </c>
      <c r="E8118" s="34">
        <f t="shared" si="937"/>
        <v>3980.96</v>
      </c>
      <c r="F8118" s="34">
        <f t="shared" si="937"/>
        <v>760.78</v>
      </c>
      <c r="G8118" s="34">
        <f t="shared" si="937"/>
        <v>504.34</v>
      </c>
      <c r="H8118" s="34">
        <f t="shared" si="937"/>
        <v>29.71</v>
      </c>
      <c r="I8118" s="34">
        <f t="shared" si="937"/>
        <v>226.73</v>
      </c>
    </row>
    <row r="8119" spans="1:9">
      <c r="A8119" s="81">
        <f t="shared" si="932"/>
        <v>597003602010</v>
      </c>
      <c r="B8119">
        <v>5970036</v>
      </c>
      <c r="C8119" t="s">
        <v>581</v>
      </c>
      <c r="D8119" s="1">
        <v>40543</v>
      </c>
      <c r="E8119" s="34">
        <f t="shared" si="937"/>
        <v>3959.7</v>
      </c>
      <c r="F8119" s="34">
        <f t="shared" si="937"/>
        <v>748.12</v>
      </c>
      <c r="G8119" s="34">
        <f t="shared" si="937"/>
        <v>502.32</v>
      </c>
      <c r="H8119" s="34">
        <f t="shared" si="937"/>
        <v>30.16</v>
      </c>
      <c r="I8119" s="34">
        <f t="shared" si="937"/>
        <v>215.64</v>
      </c>
    </row>
    <row r="8120" spans="1:9">
      <c r="A8120" s="81">
        <f t="shared" si="932"/>
        <v>597003602009</v>
      </c>
      <c r="B8120">
        <v>5970036</v>
      </c>
      <c r="C8120" t="s">
        <v>581</v>
      </c>
      <c r="D8120" s="1">
        <v>40178</v>
      </c>
      <c r="E8120" s="34">
        <f t="shared" si="937"/>
        <v>3959.7</v>
      </c>
      <c r="F8120" s="34">
        <f t="shared" si="937"/>
        <v>748.12</v>
      </c>
      <c r="G8120" s="34">
        <f t="shared" si="937"/>
        <v>502.27</v>
      </c>
      <c r="H8120" s="34">
        <f t="shared" si="937"/>
        <v>30.14</v>
      </c>
      <c r="I8120" s="34">
        <f t="shared" si="937"/>
        <v>215.71</v>
      </c>
    </row>
    <row r="8121" spans="1:9">
      <c r="A8121" s="81">
        <f t="shared" si="932"/>
        <v>597003602008</v>
      </c>
      <c r="B8121">
        <v>5970036</v>
      </c>
      <c r="C8121" t="s">
        <v>581</v>
      </c>
      <c r="D8121" s="1">
        <v>39813</v>
      </c>
      <c r="E8121" s="34">
        <f t="shared" si="937"/>
        <v>3959.69</v>
      </c>
      <c r="F8121" s="34">
        <f t="shared" si="937"/>
        <v>726.31</v>
      </c>
      <c r="G8121" s="34">
        <f t="shared" si="937"/>
        <v>503.02</v>
      </c>
      <c r="H8121" s="34">
        <f t="shared" si="937"/>
        <v>29.98</v>
      </c>
      <c r="I8121" s="34">
        <f t="shared" si="937"/>
        <v>193.31</v>
      </c>
    </row>
    <row r="8122" spans="1:9">
      <c r="A8122" s="81">
        <f t="shared" si="932"/>
        <v>597003602007</v>
      </c>
      <c r="B8122">
        <v>5970036</v>
      </c>
      <c r="C8122" t="s">
        <v>581</v>
      </c>
      <c r="D8122" s="1">
        <v>39447</v>
      </c>
      <c r="E8122" s="34">
        <f t="shared" si="937"/>
        <v>3959.68</v>
      </c>
      <c r="F8122" s="34">
        <f t="shared" si="937"/>
        <v>711.87</v>
      </c>
      <c r="G8122" s="34">
        <f t="shared" si="937"/>
        <v>490.14</v>
      </c>
      <c r="H8122" s="34">
        <f t="shared" si="937"/>
        <v>31.75</v>
      </c>
      <c r="I8122" s="34">
        <f t="shared" si="937"/>
        <v>189.98</v>
      </c>
    </row>
    <row r="8123" spans="1:9">
      <c r="A8123" s="81">
        <f t="shared" si="932"/>
        <v>597003602006</v>
      </c>
      <c r="B8123">
        <v>5970036</v>
      </c>
      <c r="C8123" t="s">
        <v>581</v>
      </c>
      <c r="D8123" s="1">
        <v>39082</v>
      </c>
      <c r="E8123" s="34">
        <f t="shared" si="937"/>
        <v>3959.61</v>
      </c>
      <c r="F8123" s="34">
        <f t="shared" si="937"/>
        <v>710.31</v>
      </c>
      <c r="G8123" s="34">
        <f t="shared" si="937"/>
        <v>488.71</v>
      </c>
      <c r="H8123" s="34">
        <f t="shared" si="937"/>
        <v>31.73</v>
      </c>
      <c r="I8123" s="34">
        <f t="shared" si="937"/>
        <v>189.87</v>
      </c>
    </row>
    <row r="8124" spans="1:9">
      <c r="A8124" s="81">
        <f t="shared" si="932"/>
        <v>597004002025</v>
      </c>
      <c r="B8124">
        <v>5970040</v>
      </c>
      <c r="C8124" t="s">
        <v>1200</v>
      </c>
      <c r="D8124" s="1">
        <v>46022</v>
      </c>
      <c r="E8124" s="34" t="str">
        <f t="shared" ref="E8124:I8133" si="938">IF(YEAR($D8124)&lt;2016,VLOOKUP($A8124,LDB_alt,COLUMN()-1,FALSE),IFERROR(VLOOKUP($A8124,LDB_neu,COLUMN()-1,FALSE),""))</f>
        <v/>
      </c>
      <c r="F8124" s="34" t="str">
        <f t="shared" si="938"/>
        <v/>
      </c>
      <c r="G8124" s="34" t="str">
        <f t="shared" si="938"/>
        <v/>
      </c>
      <c r="H8124" s="34" t="str">
        <f t="shared" si="938"/>
        <v/>
      </c>
      <c r="I8124" s="34" t="str">
        <f t="shared" si="938"/>
        <v/>
      </c>
    </row>
    <row r="8125" spans="1:9">
      <c r="A8125" s="81">
        <f t="shared" si="932"/>
        <v>597004002024</v>
      </c>
      <c r="B8125">
        <v>5970040</v>
      </c>
      <c r="C8125" t="s">
        <v>1200</v>
      </c>
      <c r="D8125" s="1">
        <v>45657</v>
      </c>
      <c r="E8125" s="34" t="str">
        <f t="shared" si="938"/>
        <v/>
      </c>
      <c r="F8125" s="34" t="str">
        <f t="shared" si="938"/>
        <v/>
      </c>
      <c r="G8125" s="34" t="str">
        <f t="shared" si="938"/>
        <v/>
      </c>
      <c r="H8125" s="34" t="str">
        <f t="shared" si="938"/>
        <v/>
      </c>
      <c r="I8125" s="34" t="str">
        <f t="shared" si="938"/>
        <v/>
      </c>
    </row>
    <row r="8126" spans="1:9">
      <c r="A8126" s="81">
        <f t="shared" si="932"/>
        <v>597004002023</v>
      </c>
      <c r="B8126">
        <v>5970040</v>
      </c>
      <c r="C8126" t="s">
        <v>1200</v>
      </c>
      <c r="D8126" s="1">
        <v>45291</v>
      </c>
      <c r="E8126" s="34" t="str">
        <f t="shared" si="938"/>
        <v/>
      </c>
      <c r="F8126" s="34" t="str">
        <f t="shared" si="938"/>
        <v/>
      </c>
      <c r="G8126" s="34" t="str">
        <f t="shared" si="938"/>
        <v/>
      </c>
      <c r="H8126" s="34" t="str">
        <f t="shared" si="938"/>
        <v/>
      </c>
      <c r="I8126" s="34" t="str">
        <f t="shared" si="938"/>
        <v/>
      </c>
    </row>
    <row r="8127" spans="1:9">
      <c r="A8127" s="81">
        <f t="shared" si="932"/>
        <v>597004002022</v>
      </c>
      <c r="B8127">
        <v>5970040</v>
      </c>
      <c r="C8127" t="s">
        <v>1200</v>
      </c>
      <c r="D8127" s="1">
        <v>44926</v>
      </c>
      <c r="E8127" s="34" t="str">
        <f t="shared" si="938"/>
        <v/>
      </c>
      <c r="F8127" s="34" t="str">
        <f t="shared" si="938"/>
        <v/>
      </c>
      <c r="G8127" s="34" t="str">
        <f t="shared" si="938"/>
        <v/>
      </c>
      <c r="H8127" s="34" t="str">
        <f t="shared" si="938"/>
        <v/>
      </c>
      <c r="I8127" s="34" t="str">
        <f t="shared" si="938"/>
        <v/>
      </c>
    </row>
    <row r="8128" spans="1:9">
      <c r="A8128" s="81">
        <f t="shared" si="932"/>
        <v>597004002021</v>
      </c>
      <c r="B8128">
        <v>5970040</v>
      </c>
      <c r="C8128" t="s">
        <v>1200</v>
      </c>
      <c r="D8128" s="1">
        <v>44561</v>
      </c>
      <c r="E8128" s="34" t="str">
        <f t="shared" si="938"/>
        <v/>
      </c>
      <c r="F8128" s="34" t="str">
        <f t="shared" si="938"/>
        <v/>
      </c>
      <c r="G8128" s="34" t="str">
        <f t="shared" si="938"/>
        <v/>
      </c>
      <c r="H8128" s="34" t="str">
        <f t="shared" si="938"/>
        <v/>
      </c>
      <c r="I8128" s="34" t="str">
        <f t="shared" si="938"/>
        <v/>
      </c>
    </row>
    <row r="8129" spans="1:9">
      <c r="A8129" s="81">
        <f t="shared" si="932"/>
        <v>597004002020</v>
      </c>
      <c r="B8129">
        <v>5970040</v>
      </c>
      <c r="C8129" t="s">
        <v>1200</v>
      </c>
      <c r="D8129" s="1">
        <v>44196</v>
      </c>
      <c r="E8129" s="34" t="str">
        <f t="shared" si="938"/>
        <v/>
      </c>
      <c r="F8129" s="34" t="str">
        <f t="shared" si="938"/>
        <v/>
      </c>
      <c r="G8129" s="34" t="str">
        <f t="shared" si="938"/>
        <v/>
      </c>
      <c r="H8129" s="34" t="str">
        <f t="shared" si="938"/>
        <v/>
      </c>
      <c r="I8129" s="34" t="str">
        <f t="shared" si="938"/>
        <v/>
      </c>
    </row>
    <row r="8130" spans="1:9">
      <c r="A8130" s="81">
        <f t="shared" si="932"/>
        <v>597004002019</v>
      </c>
      <c r="B8130">
        <v>5970040</v>
      </c>
      <c r="C8130" t="s">
        <v>1200</v>
      </c>
      <c r="D8130" s="1">
        <v>43830</v>
      </c>
      <c r="E8130" s="34" t="str">
        <f t="shared" si="938"/>
        <v/>
      </c>
      <c r="F8130" s="34" t="str">
        <f t="shared" si="938"/>
        <v/>
      </c>
      <c r="G8130" s="34" t="str">
        <f t="shared" si="938"/>
        <v/>
      </c>
      <c r="H8130" s="34" t="str">
        <f t="shared" si="938"/>
        <v/>
      </c>
      <c r="I8130" s="34" t="str">
        <f t="shared" si="938"/>
        <v/>
      </c>
    </row>
    <row r="8131" spans="1:9">
      <c r="A8131" s="81">
        <f t="shared" si="932"/>
        <v>597004002018</v>
      </c>
      <c r="B8131">
        <v>5970040</v>
      </c>
      <c r="C8131" t="s">
        <v>1200</v>
      </c>
      <c r="D8131" s="1">
        <v>43465</v>
      </c>
      <c r="E8131" s="34">
        <f t="shared" si="938"/>
        <v>11469</v>
      </c>
      <c r="F8131" s="34">
        <f t="shared" si="938"/>
        <v>3992</v>
      </c>
      <c r="G8131" s="34">
        <f t="shared" si="938"/>
        <v>2540</v>
      </c>
      <c r="H8131" s="34">
        <f t="shared" si="938"/>
        <v>309</v>
      </c>
      <c r="I8131" s="34">
        <f t="shared" si="938"/>
        <v>1143</v>
      </c>
    </row>
    <row r="8132" spans="1:9">
      <c r="A8132" s="81">
        <f t="shared" si="932"/>
        <v>597004002017</v>
      </c>
      <c r="B8132">
        <v>5970040</v>
      </c>
      <c r="C8132" t="s">
        <v>1200</v>
      </c>
      <c r="D8132" s="1">
        <v>43100</v>
      </c>
      <c r="E8132" s="34">
        <f t="shared" si="938"/>
        <v>11469</v>
      </c>
      <c r="F8132" s="34">
        <f t="shared" si="938"/>
        <v>3979</v>
      </c>
      <c r="G8132" s="34">
        <f t="shared" si="938"/>
        <v>2537</v>
      </c>
      <c r="H8132" s="34">
        <f t="shared" si="938"/>
        <v>305</v>
      </c>
      <c r="I8132" s="34">
        <f t="shared" si="938"/>
        <v>1137</v>
      </c>
    </row>
    <row r="8133" spans="1:9">
      <c r="A8133" s="81">
        <f t="shared" ref="A8133:A8196" si="939">(LEFT(B8133&amp;"00000000",8)&amp;YEAR(D8133))+0</f>
        <v>597004002016</v>
      </c>
      <c r="B8133">
        <v>5970040</v>
      </c>
      <c r="C8133" t="s">
        <v>1200</v>
      </c>
      <c r="D8133" s="1">
        <v>42735</v>
      </c>
      <c r="E8133" s="34">
        <f t="shared" si="938"/>
        <v>11469</v>
      </c>
      <c r="F8133" s="34">
        <f t="shared" si="938"/>
        <v>3945</v>
      </c>
      <c r="G8133" s="34">
        <f t="shared" si="938"/>
        <v>2531</v>
      </c>
      <c r="H8133" s="34">
        <f t="shared" si="938"/>
        <v>301</v>
      </c>
      <c r="I8133" s="34">
        <f t="shared" si="938"/>
        <v>1113</v>
      </c>
    </row>
    <row r="8134" spans="1:9">
      <c r="A8134" s="81">
        <f t="shared" si="939"/>
        <v>597004002015</v>
      </c>
      <c r="B8134">
        <v>5970040</v>
      </c>
      <c r="C8134" t="s">
        <v>1200</v>
      </c>
      <c r="D8134" s="1">
        <v>42369</v>
      </c>
      <c r="E8134" s="34">
        <f t="shared" ref="E8134:I8143" si="940">IF(YEAR($D8134)&lt;2016,VLOOKUP($A8134,LDB_alt,COLUMN()-1,FALSE),IFERROR(VLOOKUP($A8134,LDB_neu,COLUMN()-1,FALSE),""))</f>
        <v>11469.05</v>
      </c>
      <c r="F8134" s="34">
        <f t="shared" si="940"/>
        <v>3940.58</v>
      </c>
      <c r="G8134" s="34">
        <f t="shared" si="940"/>
        <v>2570.9</v>
      </c>
      <c r="H8134" s="34">
        <f t="shared" si="940"/>
        <v>248.86</v>
      </c>
      <c r="I8134" s="34">
        <f t="shared" si="940"/>
        <v>1120.82</v>
      </c>
    </row>
    <row r="8135" spans="1:9">
      <c r="A8135" s="81">
        <f t="shared" si="939"/>
        <v>597004002014</v>
      </c>
      <c r="B8135">
        <v>5970040</v>
      </c>
      <c r="C8135" t="s">
        <v>1200</v>
      </c>
      <c r="D8135" s="1">
        <v>42004</v>
      </c>
      <c r="E8135" s="34">
        <f t="shared" si="940"/>
        <v>11469.05</v>
      </c>
      <c r="F8135" s="34">
        <f t="shared" si="940"/>
        <v>3940.2699999999995</v>
      </c>
      <c r="G8135" s="34">
        <f t="shared" si="940"/>
        <v>2568.4699999999998</v>
      </c>
      <c r="H8135" s="34">
        <f t="shared" si="940"/>
        <v>250.73</v>
      </c>
      <c r="I8135" s="34">
        <f t="shared" si="940"/>
        <v>1121.07</v>
      </c>
    </row>
    <row r="8136" spans="1:9">
      <c r="A8136" s="81">
        <f t="shared" si="939"/>
        <v>597004002013</v>
      </c>
      <c r="B8136">
        <v>5970040</v>
      </c>
      <c r="C8136" t="s">
        <v>1200</v>
      </c>
      <c r="D8136" s="1">
        <v>41639</v>
      </c>
      <c r="E8136" s="34">
        <f t="shared" si="940"/>
        <v>11469.02</v>
      </c>
      <c r="F8136" s="34">
        <f t="shared" si="940"/>
        <v>3947.26</v>
      </c>
      <c r="G8136" s="34">
        <f t="shared" si="940"/>
        <v>2571.7600000000002</v>
      </c>
      <c r="H8136" s="34">
        <f t="shared" si="940"/>
        <v>249.27</v>
      </c>
      <c r="I8136" s="34">
        <f t="shared" si="940"/>
        <v>1126.23</v>
      </c>
    </row>
    <row r="8137" spans="1:9">
      <c r="A8137" s="81">
        <f t="shared" si="939"/>
        <v>597004002012</v>
      </c>
      <c r="B8137">
        <v>5970040</v>
      </c>
      <c r="C8137" t="s">
        <v>1200</v>
      </c>
      <c r="D8137" s="1">
        <v>41274</v>
      </c>
      <c r="E8137" s="34">
        <f t="shared" si="940"/>
        <v>11469.02</v>
      </c>
      <c r="F8137" s="34">
        <f t="shared" si="940"/>
        <v>3926.8999999999996</v>
      </c>
      <c r="G8137" s="34">
        <f t="shared" si="940"/>
        <v>2551.9899999999998</v>
      </c>
      <c r="H8137" s="34">
        <f t="shared" si="940"/>
        <v>247.49</v>
      </c>
      <c r="I8137" s="34">
        <f t="shared" si="940"/>
        <v>1127.42</v>
      </c>
    </row>
    <row r="8138" spans="1:9">
      <c r="A8138" s="81">
        <f t="shared" si="939"/>
        <v>597004002011</v>
      </c>
      <c r="B8138">
        <v>5970040</v>
      </c>
      <c r="C8138" t="s">
        <v>1200</v>
      </c>
      <c r="D8138" s="1">
        <v>40908</v>
      </c>
      <c r="E8138" s="34">
        <f t="shared" si="940"/>
        <v>11469.01</v>
      </c>
      <c r="F8138" s="34">
        <f t="shared" si="940"/>
        <v>3917.9</v>
      </c>
      <c r="G8138" s="34">
        <f t="shared" si="940"/>
        <v>2544.2600000000002</v>
      </c>
      <c r="H8138" s="34">
        <f t="shared" si="940"/>
        <v>248.18</v>
      </c>
      <c r="I8138" s="34">
        <f t="shared" si="940"/>
        <v>1125.46</v>
      </c>
    </row>
    <row r="8139" spans="1:9">
      <c r="A8139" s="81">
        <f t="shared" si="939"/>
        <v>597004002010</v>
      </c>
      <c r="B8139">
        <v>5970040</v>
      </c>
      <c r="C8139" t="s">
        <v>1200</v>
      </c>
      <c r="D8139" s="1">
        <v>40543</v>
      </c>
      <c r="E8139" s="34">
        <f t="shared" si="940"/>
        <v>11467.05</v>
      </c>
      <c r="F8139" s="34">
        <f t="shared" si="940"/>
        <v>3918.1399999999994</v>
      </c>
      <c r="G8139" s="34">
        <f t="shared" si="940"/>
        <v>2538.4499999999998</v>
      </c>
      <c r="H8139" s="34">
        <f t="shared" si="940"/>
        <v>249.24</v>
      </c>
      <c r="I8139" s="34">
        <f t="shared" si="940"/>
        <v>1130.45</v>
      </c>
    </row>
    <row r="8140" spans="1:9">
      <c r="A8140" s="81">
        <f t="shared" si="939"/>
        <v>597004002009</v>
      </c>
      <c r="B8140">
        <v>5970040</v>
      </c>
      <c r="C8140" t="s">
        <v>1200</v>
      </c>
      <c r="D8140" s="1">
        <v>40178</v>
      </c>
      <c r="E8140" s="34">
        <f t="shared" si="940"/>
        <v>11466.98</v>
      </c>
      <c r="F8140" s="34">
        <f t="shared" si="940"/>
        <v>3885.61</v>
      </c>
      <c r="G8140" s="34">
        <f t="shared" si="940"/>
        <v>2516.7800000000002</v>
      </c>
      <c r="H8140" s="34">
        <f t="shared" si="940"/>
        <v>242.66</v>
      </c>
      <c r="I8140" s="34">
        <f t="shared" si="940"/>
        <v>1126.17</v>
      </c>
    </row>
    <row r="8141" spans="1:9">
      <c r="A8141" s="81">
        <f t="shared" si="939"/>
        <v>597004002008</v>
      </c>
      <c r="B8141">
        <v>5970040</v>
      </c>
      <c r="C8141" t="s">
        <v>1200</v>
      </c>
      <c r="D8141" s="1">
        <v>39813</v>
      </c>
      <c r="E8141" s="34">
        <f t="shared" si="940"/>
        <v>11467.01</v>
      </c>
      <c r="F8141" s="34">
        <f t="shared" si="940"/>
        <v>3830.74</v>
      </c>
      <c r="G8141" s="34">
        <f t="shared" si="940"/>
        <v>2493.61</v>
      </c>
      <c r="H8141" s="34">
        <f t="shared" si="940"/>
        <v>216.2</v>
      </c>
      <c r="I8141" s="34">
        <f t="shared" si="940"/>
        <v>1120.93</v>
      </c>
    </row>
    <row r="8142" spans="1:9">
      <c r="A8142" s="81">
        <f t="shared" si="939"/>
        <v>597004002007</v>
      </c>
      <c r="B8142">
        <v>5970040</v>
      </c>
      <c r="C8142" t="s">
        <v>1200</v>
      </c>
      <c r="D8142" s="1">
        <v>39447</v>
      </c>
      <c r="E8142" s="34">
        <f t="shared" si="940"/>
        <v>11466.94</v>
      </c>
      <c r="F8142" s="34">
        <f t="shared" si="940"/>
        <v>3803.8399999999997</v>
      </c>
      <c r="G8142" s="34">
        <f t="shared" si="940"/>
        <v>2477.6</v>
      </c>
      <c r="H8142" s="34">
        <f t="shared" si="940"/>
        <v>205.16</v>
      </c>
      <c r="I8142" s="34">
        <f t="shared" si="940"/>
        <v>1121.08</v>
      </c>
    </row>
    <row r="8143" spans="1:9">
      <c r="A8143" s="81">
        <f t="shared" si="939"/>
        <v>597004002006</v>
      </c>
      <c r="B8143">
        <v>5970040</v>
      </c>
      <c r="C8143" t="s">
        <v>1200</v>
      </c>
      <c r="D8143" s="1">
        <v>39082</v>
      </c>
      <c r="E8143" s="34">
        <f t="shared" si="940"/>
        <v>11466.95</v>
      </c>
      <c r="F8143" s="34">
        <f t="shared" si="940"/>
        <v>3802.4800000000005</v>
      </c>
      <c r="G8143" s="34">
        <f t="shared" si="940"/>
        <v>2476.67</v>
      </c>
      <c r="H8143" s="34">
        <f t="shared" si="940"/>
        <v>204.15</v>
      </c>
      <c r="I8143" s="34">
        <f t="shared" si="940"/>
        <v>1121.6600000000001</v>
      </c>
    </row>
    <row r="8144" spans="1:9">
      <c r="A8144" s="81">
        <f t="shared" si="939"/>
        <v>597004402025</v>
      </c>
      <c r="B8144">
        <v>5970044</v>
      </c>
      <c r="C8144" t="s">
        <v>582</v>
      </c>
      <c r="D8144" s="1">
        <v>46022</v>
      </c>
      <c r="E8144" s="34" t="str">
        <f t="shared" ref="E8144:I8153" si="941">IF(YEAR($D8144)&lt;2016,VLOOKUP($A8144,LDB_alt,COLUMN()-1,FALSE),IFERROR(VLOOKUP($A8144,LDB_neu,COLUMN()-1,FALSE),""))</f>
        <v/>
      </c>
      <c r="F8144" s="34" t="str">
        <f t="shared" si="941"/>
        <v/>
      </c>
      <c r="G8144" s="34" t="str">
        <f t="shared" si="941"/>
        <v/>
      </c>
      <c r="H8144" s="34" t="str">
        <f t="shared" si="941"/>
        <v/>
      </c>
      <c r="I8144" s="34" t="str">
        <f t="shared" si="941"/>
        <v/>
      </c>
    </row>
    <row r="8145" spans="1:9">
      <c r="A8145" s="81">
        <f t="shared" si="939"/>
        <v>597004402024</v>
      </c>
      <c r="B8145">
        <v>5970044</v>
      </c>
      <c r="C8145" t="s">
        <v>582</v>
      </c>
      <c r="D8145" s="1">
        <v>45657</v>
      </c>
      <c r="E8145" s="34" t="str">
        <f t="shared" si="941"/>
        <v/>
      </c>
      <c r="F8145" s="34" t="str">
        <f t="shared" si="941"/>
        <v/>
      </c>
      <c r="G8145" s="34" t="str">
        <f t="shared" si="941"/>
        <v/>
      </c>
      <c r="H8145" s="34" t="str">
        <f t="shared" si="941"/>
        <v/>
      </c>
      <c r="I8145" s="34" t="str">
        <f t="shared" si="941"/>
        <v/>
      </c>
    </row>
    <row r="8146" spans="1:9">
      <c r="A8146" s="81">
        <f t="shared" si="939"/>
        <v>597004402023</v>
      </c>
      <c r="B8146">
        <v>5970044</v>
      </c>
      <c r="C8146" t="s">
        <v>582</v>
      </c>
      <c r="D8146" s="1">
        <v>45291</v>
      </c>
      <c r="E8146" s="34" t="str">
        <f t="shared" si="941"/>
        <v/>
      </c>
      <c r="F8146" s="34" t="str">
        <f t="shared" si="941"/>
        <v/>
      </c>
      <c r="G8146" s="34" t="str">
        <f t="shared" si="941"/>
        <v/>
      </c>
      <c r="H8146" s="34" t="str">
        <f t="shared" si="941"/>
        <v/>
      </c>
      <c r="I8146" s="34" t="str">
        <f t="shared" si="941"/>
        <v/>
      </c>
    </row>
    <row r="8147" spans="1:9">
      <c r="A8147" s="81">
        <f t="shared" si="939"/>
        <v>597004402022</v>
      </c>
      <c r="B8147">
        <v>5970044</v>
      </c>
      <c r="C8147" t="s">
        <v>582</v>
      </c>
      <c r="D8147" s="1">
        <v>44926</v>
      </c>
      <c r="E8147" s="34" t="str">
        <f t="shared" si="941"/>
        <v/>
      </c>
      <c r="F8147" s="34" t="str">
        <f t="shared" si="941"/>
        <v/>
      </c>
      <c r="G8147" s="34" t="str">
        <f t="shared" si="941"/>
        <v/>
      </c>
      <c r="H8147" s="34" t="str">
        <f t="shared" si="941"/>
        <v/>
      </c>
      <c r="I8147" s="34" t="str">
        <f t="shared" si="941"/>
        <v/>
      </c>
    </row>
    <row r="8148" spans="1:9">
      <c r="A8148" s="81">
        <f t="shared" si="939"/>
        <v>597004402021</v>
      </c>
      <c r="B8148">
        <v>5970044</v>
      </c>
      <c r="C8148" t="s">
        <v>582</v>
      </c>
      <c r="D8148" s="1">
        <v>44561</v>
      </c>
      <c r="E8148" s="34" t="str">
        <f t="shared" si="941"/>
        <v/>
      </c>
      <c r="F8148" s="34" t="str">
        <f t="shared" si="941"/>
        <v/>
      </c>
      <c r="G8148" s="34" t="str">
        <f t="shared" si="941"/>
        <v/>
      </c>
      <c r="H8148" s="34" t="str">
        <f t="shared" si="941"/>
        <v/>
      </c>
      <c r="I8148" s="34" t="str">
        <f t="shared" si="941"/>
        <v/>
      </c>
    </row>
    <row r="8149" spans="1:9">
      <c r="A8149" s="81">
        <f t="shared" si="939"/>
        <v>597004402020</v>
      </c>
      <c r="B8149">
        <v>5970044</v>
      </c>
      <c r="C8149" t="s">
        <v>582</v>
      </c>
      <c r="D8149" s="1">
        <v>44196</v>
      </c>
      <c r="E8149" s="34" t="str">
        <f t="shared" si="941"/>
        <v/>
      </c>
      <c r="F8149" s="34" t="str">
        <f t="shared" si="941"/>
        <v/>
      </c>
      <c r="G8149" s="34" t="str">
        <f t="shared" si="941"/>
        <v/>
      </c>
      <c r="H8149" s="34" t="str">
        <f t="shared" si="941"/>
        <v/>
      </c>
      <c r="I8149" s="34" t="str">
        <f t="shared" si="941"/>
        <v/>
      </c>
    </row>
    <row r="8150" spans="1:9">
      <c r="A8150" s="81">
        <f t="shared" si="939"/>
        <v>597004402019</v>
      </c>
      <c r="B8150">
        <v>5970044</v>
      </c>
      <c r="C8150" t="s">
        <v>582</v>
      </c>
      <c r="D8150" s="1">
        <v>43830</v>
      </c>
      <c r="E8150" s="34" t="str">
        <f t="shared" si="941"/>
        <v/>
      </c>
      <c r="F8150" s="34" t="str">
        <f t="shared" si="941"/>
        <v/>
      </c>
      <c r="G8150" s="34" t="str">
        <f t="shared" si="941"/>
        <v/>
      </c>
      <c r="H8150" s="34" t="str">
        <f t="shared" si="941"/>
        <v/>
      </c>
      <c r="I8150" s="34" t="str">
        <f t="shared" si="941"/>
        <v/>
      </c>
    </row>
    <row r="8151" spans="1:9">
      <c r="A8151" s="81">
        <f t="shared" si="939"/>
        <v>597004402018</v>
      </c>
      <c r="B8151">
        <v>5970044</v>
      </c>
      <c r="C8151" t="s">
        <v>582</v>
      </c>
      <c r="D8151" s="1">
        <v>43465</v>
      </c>
      <c r="E8151" s="34">
        <f t="shared" si="941"/>
        <v>7204</v>
      </c>
      <c r="F8151" s="34">
        <f t="shared" si="941"/>
        <v>1457</v>
      </c>
      <c r="G8151" s="34">
        <f t="shared" si="941"/>
        <v>793</v>
      </c>
      <c r="H8151" s="34">
        <f t="shared" si="941"/>
        <v>71</v>
      </c>
      <c r="I8151" s="34">
        <f t="shared" si="941"/>
        <v>593</v>
      </c>
    </row>
    <row r="8152" spans="1:9">
      <c r="A8152" s="81">
        <f t="shared" si="939"/>
        <v>597004402017</v>
      </c>
      <c r="B8152">
        <v>5970044</v>
      </c>
      <c r="C8152" t="s">
        <v>582</v>
      </c>
      <c r="D8152" s="1">
        <v>43100</v>
      </c>
      <c r="E8152" s="34">
        <f t="shared" si="941"/>
        <v>7204</v>
      </c>
      <c r="F8152" s="34">
        <f t="shared" si="941"/>
        <v>1459</v>
      </c>
      <c r="G8152" s="34">
        <f t="shared" si="941"/>
        <v>790</v>
      </c>
      <c r="H8152" s="34">
        <f t="shared" si="941"/>
        <v>73</v>
      </c>
      <c r="I8152" s="34">
        <f t="shared" si="941"/>
        <v>596</v>
      </c>
    </row>
    <row r="8153" spans="1:9">
      <c r="A8153" s="81">
        <f t="shared" si="939"/>
        <v>597004402016</v>
      </c>
      <c r="B8153">
        <v>5970044</v>
      </c>
      <c r="C8153" t="s">
        <v>582</v>
      </c>
      <c r="D8153" s="1">
        <v>42735</v>
      </c>
      <c r="E8153" s="34">
        <f t="shared" si="941"/>
        <v>7204</v>
      </c>
      <c r="F8153" s="34">
        <f t="shared" si="941"/>
        <v>1463</v>
      </c>
      <c r="G8153" s="34">
        <f t="shared" si="941"/>
        <v>789</v>
      </c>
      <c r="H8153" s="34">
        <f t="shared" si="941"/>
        <v>74</v>
      </c>
      <c r="I8153" s="34">
        <f t="shared" si="941"/>
        <v>600</v>
      </c>
    </row>
    <row r="8154" spans="1:9">
      <c r="A8154" s="81">
        <f t="shared" si="939"/>
        <v>597004402015</v>
      </c>
      <c r="B8154">
        <v>5970044</v>
      </c>
      <c r="C8154" t="s">
        <v>582</v>
      </c>
      <c r="D8154" s="1">
        <v>42369</v>
      </c>
      <c r="E8154" s="34">
        <f t="shared" ref="E8154:I8163" si="942">IF(YEAR($D8154)&lt;2016,VLOOKUP($A8154,LDB_alt,COLUMN()-1,FALSE),IFERROR(VLOOKUP($A8154,LDB_neu,COLUMN()-1,FALSE),""))</f>
        <v>7203.89</v>
      </c>
      <c r="F8154" s="34">
        <f t="shared" si="942"/>
        <v>1453.06</v>
      </c>
      <c r="G8154" s="34">
        <f t="shared" si="942"/>
        <v>798.35</v>
      </c>
      <c r="H8154" s="34">
        <f t="shared" si="942"/>
        <v>61.17</v>
      </c>
      <c r="I8154" s="34">
        <f t="shared" si="942"/>
        <v>593.54</v>
      </c>
    </row>
    <row r="8155" spans="1:9">
      <c r="A8155" s="81">
        <f t="shared" si="939"/>
        <v>597004402014</v>
      </c>
      <c r="B8155">
        <v>5970044</v>
      </c>
      <c r="C8155" t="s">
        <v>582</v>
      </c>
      <c r="D8155" s="1">
        <v>42004</v>
      </c>
      <c r="E8155" s="34">
        <f t="shared" si="942"/>
        <v>7203.89</v>
      </c>
      <c r="F8155" s="34">
        <f t="shared" si="942"/>
        <v>1446.52</v>
      </c>
      <c r="G8155" s="34">
        <f t="shared" si="942"/>
        <v>792.59</v>
      </c>
      <c r="H8155" s="34">
        <f t="shared" si="942"/>
        <v>62.31</v>
      </c>
      <c r="I8155" s="34">
        <f t="shared" si="942"/>
        <v>591.62</v>
      </c>
    </row>
    <row r="8156" spans="1:9">
      <c r="A8156" s="81">
        <f t="shared" si="939"/>
        <v>597004402013</v>
      </c>
      <c r="B8156">
        <v>5970044</v>
      </c>
      <c r="C8156" t="s">
        <v>582</v>
      </c>
      <c r="D8156" s="1">
        <v>41639</v>
      </c>
      <c r="E8156" s="34">
        <f t="shared" si="942"/>
        <v>7203.89</v>
      </c>
      <c r="F8156" s="34">
        <f t="shared" si="942"/>
        <v>1446.98</v>
      </c>
      <c r="G8156" s="34">
        <f t="shared" si="942"/>
        <v>792.42</v>
      </c>
      <c r="H8156" s="34">
        <f t="shared" si="942"/>
        <v>61.45</v>
      </c>
      <c r="I8156" s="34">
        <f t="shared" si="942"/>
        <v>593.11</v>
      </c>
    </row>
    <row r="8157" spans="1:9">
      <c r="A8157" s="81">
        <f t="shared" si="939"/>
        <v>597004402012</v>
      </c>
      <c r="B8157">
        <v>5970044</v>
      </c>
      <c r="C8157" t="s">
        <v>582</v>
      </c>
      <c r="D8157" s="1">
        <v>41274</v>
      </c>
      <c r="E8157" s="34">
        <f t="shared" si="942"/>
        <v>7203.89</v>
      </c>
      <c r="F8157" s="34">
        <f t="shared" si="942"/>
        <v>1442.5500000000002</v>
      </c>
      <c r="G8157" s="34">
        <f t="shared" si="942"/>
        <v>788.9</v>
      </c>
      <c r="H8157" s="34">
        <f t="shared" si="942"/>
        <v>61.45</v>
      </c>
      <c r="I8157" s="34">
        <f t="shared" si="942"/>
        <v>592.20000000000005</v>
      </c>
    </row>
    <row r="8158" spans="1:9">
      <c r="A8158" s="81">
        <f t="shared" si="939"/>
        <v>597004402011</v>
      </c>
      <c r="B8158">
        <v>5970044</v>
      </c>
      <c r="C8158" t="s">
        <v>582</v>
      </c>
      <c r="D8158" s="1">
        <v>40908</v>
      </c>
      <c r="E8158" s="34">
        <f t="shared" si="942"/>
        <v>7203.89</v>
      </c>
      <c r="F8158" s="34">
        <f t="shared" si="942"/>
        <v>1438.52</v>
      </c>
      <c r="G8158" s="34">
        <f t="shared" si="942"/>
        <v>785.08</v>
      </c>
      <c r="H8158" s="34">
        <f t="shared" si="942"/>
        <v>61.76</v>
      </c>
      <c r="I8158" s="34">
        <f t="shared" si="942"/>
        <v>591.67999999999995</v>
      </c>
    </row>
    <row r="8159" spans="1:9">
      <c r="A8159" s="81">
        <f t="shared" si="939"/>
        <v>597004402010</v>
      </c>
      <c r="B8159">
        <v>5970044</v>
      </c>
      <c r="C8159" t="s">
        <v>582</v>
      </c>
      <c r="D8159" s="1">
        <v>40543</v>
      </c>
      <c r="E8159" s="34">
        <f t="shared" si="942"/>
        <v>7206.65</v>
      </c>
      <c r="F8159" s="34">
        <f t="shared" si="942"/>
        <v>1434.58</v>
      </c>
      <c r="G8159" s="34">
        <f t="shared" si="942"/>
        <v>783.03</v>
      </c>
      <c r="H8159" s="34">
        <f t="shared" si="942"/>
        <v>60.46</v>
      </c>
      <c r="I8159" s="34">
        <f t="shared" si="942"/>
        <v>591.09</v>
      </c>
    </row>
    <row r="8160" spans="1:9">
      <c r="A8160" s="81">
        <f t="shared" si="939"/>
        <v>597004402009</v>
      </c>
      <c r="B8160">
        <v>5970044</v>
      </c>
      <c r="C8160" t="s">
        <v>582</v>
      </c>
      <c r="D8160" s="1">
        <v>40178</v>
      </c>
      <c r="E8160" s="34">
        <f t="shared" si="942"/>
        <v>7206.66</v>
      </c>
      <c r="F8160" s="34">
        <f t="shared" si="942"/>
        <v>1431.1100000000001</v>
      </c>
      <c r="G8160" s="34">
        <f t="shared" si="942"/>
        <v>778.01</v>
      </c>
      <c r="H8160" s="34">
        <f t="shared" si="942"/>
        <v>61.65</v>
      </c>
      <c r="I8160" s="34">
        <f t="shared" si="942"/>
        <v>591.45000000000005</v>
      </c>
    </row>
    <row r="8161" spans="1:9">
      <c r="A8161" s="81">
        <f t="shared" si="939"/>
        <v>597004402008</v>
      </c>
      <c r="B8161">
        <v>5970044</v>
      </c>
      <c r="C8161" t="s">
        <v>582</v>
      </c>
      <c r="D8161" s="1">
        <v>39813</v>
      </c>
      <c r="E8161" s="34">
        <f t="shared" si="942"/>
        <v>7206.65</v>
      </c>
      <c r="F8161" s="34">
        <f t="shared" si="942"/>
        <v>1430.03</v>
      </c>
      <c r="G8161" s="34">
        <f t="shared" si="942"/>
        <v>776.98</v>
      </c>
      <c r="H8161" s="34">
        <f t="shared" si="942"/>
        <v>61.52</v>
      </c>
      <c r="I8161" s="34">
        <f t="shared" si="942"/>
        <v>591.53</v>
      </c>
    </row>
    <row r="8162" spans="1:9">
      <c r="A8162" s="81">
        <f t="shared" si="939"/>
        <v>597004402007</v>
      </c>
      <c r="B8162">
        <v>5970044</v>
      </c>
      <c r="C8162" t="s">
        <v>582</v>
      </c>
      <c r="D8162" s="1">
        <v>39447</v>
      </c>
      <c r="E8162" s="34">
        <f t="shared" si="942"/>
        <v>7206.73</v>
      </c>
      <c r="F8162" s="34">
        <f t="shared" si="942"/>
        <v>1427.6599999999999</v>
      </c>
      <c r="G8162" s="34">
        <f t="shared" si="942"/>
        <v>775.68</v>
      </c>
      <c r="H8162" s="34">
        <f t="shared" si="942"/>
        <v>61.08</v>
      </c>
      <c r="I8162" s="34">
        <f t="shared" si="942"/>
        <v>590.9</v>
      </c>
    </row>
    <row r="8163" spans="1:9">
      <c r="A8163" s="81">
        <f t="shared" si="939"/>
        <v>597004402006</v>
      </c>
      <c r="B8163">
        <v>5970044</v>
      </c>
      <c r="C8163" t="s">
        <v>582</v>
      </c>
      <c r="D8163" s="1">
        <v>39082</v>
      </c>
      <c r="E8163" s="34">
        <f t="shared" si="942"/>
        <v>7200.11</v>
      </c>
      <c r="F8163" s="34">
        <f t="shared" si="942"/>
        <v>1361.55</v>
      </c>
      <c r="G8163" s="34">
        <f t="shared" si="942"/>
        <v>725.68</v>
      </c>
      <c r="H8163" s="34">
        <f t="shared" si="942"/>
        <v>54.63</v>
      </c>
      <c r="I8163" s="34">
        <f t="shared" si="942"/>
        <v>581.24</v>
      </c>
    </row>
    <row r="8164" spans="1:9">
      <c r="A8164" s="81">
        <f t="shared" si="939"/>
        <v>597400002025</v>
      </c>
      <c r="B8164">
        <v>5974</v>
      </c>
      <c r="C8164" t="s">
        <v>583</v>
      </c>
      <c r="D8164" s="1">
        <v>46022</v>
      </c>
      <c r="E8164" s="34" t="str">
        <f t="shared" ref="E8164:I8173" si="943">IF(YEAR($D8164)&lt;2016,VLOOKUP($A8164,LDB_alt,COLUMN()-1,FALSE),IFERROR(VLOOKUP($A8164,LDB_neu,COLUMN()-1,FALSE),""))</f>
        <v/>
      </c>
      <c r="F8164" s="34" t="str">
        <f t="shared" si="943"/>
        <v/>
      </c>
      <c r="G8164" s="34" t="str">
        <f t="shared" si="943"/>
        <v/>
      </c>
      <c r="H8164" s="34" t="str">
        <f t="shared" si="943"/>
        <v/>
      </c>
      <c r="I8164" s="34" t="str">
        <f t="shared" si="943"/>
        <v/>
      </c>
    </row>
    <row r="8165" spans="1:9">
      <c r="A8165" s="81">
        <f t="shared" si="939"/>
        <v>597400002024</v>
      </c>
      <c r="B8165">
        <v>5974</v>
      </c>
      <c r="C8165" t="s">
        <v>583</v>
      </c>
      <c r="D8165" s="1">
        <v>45657</v>
      </c>
      <c r="E8165" s="34" t="str">
        <f t="shared" si="943"/>
        <v/>
      </c>
      <c r="F8165" s="34" t="str">
        <f t="shared" si="943"/>
        <v/>
      </c>
      <c r="G8165" s="34" t="str">
        <f t="shared" si="943"/>
        <v/>
      </c>
      <c r="H8165" s="34" t="str">
        <f t="shared" si="943"/>
        <v/>
      </c>
      <c r="I8165" s="34" t="str">
        <f t="shared" si="943"/>
        <v/>
      </c>
    </row>
    <row r="8166" spans="1:9">
      <c r="A8166" s="81">
        <f t="shared" si="939"/>
        <v>597400002023</v>
      </c>
      <c r="B8166">
        <v>5974</v>
      </c>
      <c r="C8166" t="s">
        <v>583</v>
      </c>
      <c r="D8166" s="1">
        <v>45291</v>
      </c>
      <c r="E8166" s="34" t="str">
        <f t="shared" si="943"/>
        <v/>
      </c>
      <c r="F8166" s="34" t="str">
        <f t="shared" si="943"/>
        <v/>
      </c>
      <c r="G8166" s="34" t="str">
        <f t="shared" si="943"/>
        <v/>
      </c>
      <c r="H8166" s="34" t="str">
        <f t="shared" si="943"/>
        <v/>
      </c>
      <c r="I8166" s="34" t="str">
        <f t="shared" si="943"/>
        <v/>
      </c>
    </row>
    <row r="8167" spans="1:9">
      <c r="A8167" s="81">
        <f t="shared" si="939"/>
        <v>597400002022</v>
      </c>
      <c r="B8167">
        <v>5974</v>
      </c>
      <c r="C8167" t="s">
        <v>583</v>
      </c>
      <c r="D8167" s="1">
        <v>44926</v>
      </c>
      <c r="E8167" s="34" t="str">
        <f t="shared" si="943"/>
        <v/>
      </c>
      <c r="F8167" s="34" t="str">
        <f t="shared" si="943"/>
        <v/>
      </c>
      <c r="G8167" s="34" t="str">
        <f t="shared" si="943"/>
        <v/>
      </c>
      <c r="H8167" s="34" t="str">
        <f t="shared" si="943"/>
        <v/>
      </c>
      <c r="I8167" s="34" t="str">
        <f t="shared" si="943"/>
        <v/>
      </c>
    </row>
    <row r="8168" spans="1:9">
      <c r="A8168" s="81">
        <f t="shared" si="939"/>
        <v>597400002021</v>
      </c>
      <c r="B8168">
        <v>5974</v>
      </c>
      <c r="C8168" t="s">
        <v>583</v>
      </c>
      <c r="D8168" s="1">
        <v>44561</v>
      </c>
      <c r="E8168" s="34" t="str">
        <f t="shared" si="943"/>
        <v/>
      </c>
      <c r="F8168" s="34" t="str">
        <f t="shared" si="943"/>
        <v/>
      </c>
      <c r="G8168" s="34" t="str">
        <f t="shared" si="943"/>
        <v/>
      </c>
      <c r="H8168" s="34" t="str">
        <f t="shared" si="943"/>
        <v/>
      </c>
      <c r="I8168" s="34" t="str">
        <f t="shared" si="943"/>
        <v/>
      </c>
    </row>
    <row r="8169" spans="1:9">
      <c r="A8169" s="81">
        <f t="shared" si="939"/>
        <v>597400002020</v>
      </c>
      <c r="B8169">
        <v>5974</v>
      </c>
      <c r="C8169" t="s">
        <v>583</v>
      </c>
      <c r="D8169" s="1">
        <v>44196</v>
      </c>
      <c r="E8169" s="34" t="str">
        <f t="shared" si="943"/>
        <v/>
      </c>
      <c r="F8169" s="34" t="str">
        <f t="shared" si="943"/>
        <v/>
      </c>
      <c r="G8169" s="34" t="str">
        <f t="shared" si="943"/>
        <v/>
      </c>
      <c r="H8169" s="34" t="str">
        <f t="shared" si="943"/>
        <v/>
      </c>
      <c r="I8169" s="34" t="str">
        <f t="shared" si="943"/>
        <v/>
      </c>
    </row>
    <row r="8170" spans="1:9">
      <c r="A8170" s="81">
        <f t="shared" si="939"/>
        <v>597400002019</v>
      </c>
      <c r="B8170">
        <v>5974</v>
      </c>
      <c r="C8170" t="s">
        <v>583</v>
      </c>
      <c r="D8170" s="1">
        <v>43830</v>
      </c>
      <c r="E8170" s="34" t="str">
        <f t="shared" si="943"/>
        <v/>
      </c>
      <c r="F8170" s="34" t="str">
        <f t="shared" si="943"/>
        <v/>
      </c>
      <c r="G8170" s="34" t="str">
        <f t="shared" si="943"/>
        <v/>
      </c>
      <c r="H8170" s="34" t="str">
        <f t="shared" si="943"/>
        <v/>
      </c>
      <c r="I8170" s="34" t="str">
        <f t="shared" si="943"/>
        <v/>
      </c>
    </row>
    <row r="8171" spans="1:9">
      <c r="A8171" s="81">
        <f t="shared" si="939"/>
        <v>597400002018</v>
      </c>
      <c r="B8171">
        <v>5974</v>
      </c>
      <c r="C8171" t="s">
        <v>583</v>
      </c>
      <c r="D8171" s="1">
        <v>43465</v>
      </c>
      <c r="E8171" s="34">
        <f t="shared" si="943"/>
        <v>132864</v>
      </c>
      <c r="F8171" s="34">
        <f t="shared" si="943"/>
        <v>20558</v>
      </c>
      <c r="G8171" s="34">
        <f t="shared" si="943"/>
        <v>11315</v>
      </c>
      <c r="H8171" s="34">
        <f t="shared" si="943"/>
        <v>1878</v>
      </c>
      <c r="I8171" s="34">
        <f t="shared" si="943"/>
        <v>7365</v>
      </c>
    </row>
    <row r="8172" spans="1:9">
      <c r="A8172" s="81">
        <f t="shared" si="939"/>
        <v>597400002017</v>
      </c>
      <c r="B8172">
        <v>5974</v>
      </c>
      <c r="C8172" t="s">
        <v>583</v>
      </c>
      <c r="D8172" s="1">
        <v>43100</v>
      </c>
      <c r="E8172" s="34">
        <f t="shared" si="943"/>
        <v>132863</v>
      </c>
      <c r="F8172" s="34">
        <f t="shared" si="943"/>
        <v>20530</v>
      </c>
      <c r="G8172" s="34">
        <f t="shared" si="943"/>
        <v>11348</v>
      </c>
      <c r="H8172" s="34">
        <f t="shared" si="943"/>
        <v>1823</v>
      </c>
      <c r="I8172" s="34">
        <f t="shared" si="943"/>
        <v>7359</v>
      </c>
    </row>
    <row r="8173" spans="1:9">
      <c r="A8173" s="81">
        <f t="shared" si="939"/>
        <v>597400002016</v>
      </c>
      <c r="B8173">
        <v>5974</v>
      </c>
      <c r="C8173" t="s">
        <v>583</v>
      </c>
      <c r="D8173" s="1">
        <v>42735</v>
      </c>
      <c r="E8173" s="34">
        <f t="shared" si="943"/>
        <v>132863</v>
      </c>
      <c r="F8173" s="34">
        <f t="shared" si="943"/>
        <v>20460</v>
      </c>
      <c r="G8173" s="34">
        <f t="shared" si="943"/>
        <v>11294</v>
      </c>
      <c r="H8173" s="34">
        <f t="shared" si="943"/>
        <v>1823</v>
      </c>
      <c r="I8173" s="34">
        <f t="shared" si="943"/>
        <v>7343</v>
      </c>
    </row>
    <row r="8174" spans="1:9">
      <c r="A8174" s="81">
        <f t="shared" si="939"/>
        <v>597400002015</v>
      </c>
      <c r="B8174">
        <v>5974</v>
      </c>
      <c r="C8174" t="s">
        <v>583</v>
      </c>
      <c r="D8174" s="1">
        <v>42369</v>
      </c>
      <c r="E8174" s="34">
        <f t="shared" ref="E8174:I8183" si="944">IF(YEAR($D8174)&lt;2016,VLOOKUP($A8174,LDB_alt,COLUMN()-1,FALSE),IFERROR(VLOOKUP($A8174,LDB_neu,COLUMN()-1,FALSE),""))</f>
        <v>132863.46</v>
      </c>
      <c r="F8174" s="34">
        <f t="shared" si="944"/>
        <v>20473.330000000002</v>
      </c>
      <c r="G8174" s="34">
        <f t="shared" si="944"/>
        <v>11465.14</v>
      </c>
      <c r="H8174" s="34">
        <f t="shared" si="944"/>
        <v>1564.02</v>
      </c>
      <c r="I8174" s="34">
        <f t="shared" si="944"/>
        <v>7444.17</v>
      </c>
    </row>
    <row r="8175" spans="1:9">
      <c r="A8175" s="81">
        <f t="shared" si="939"/>
        <v>597400002014</v>
      </c>
      <c r="B8175">
        <v>5974</v>
      </c>
      <c r="C8175" t="s">
        <v>583</v>
      </c>
      <c r="D8175" s="1">
        <v>42004</v>
      </c>
      <c r="E8175" s="34">
        <f t="shared" si="944"/>
        <v>132863.44</v>
      </c>
      <c r="F8175" s="34">
        <f t="shared" si="944"/>
        <v>20377.02</v>
      </c>
      <c r="G8175" s="34">
        <f t="shared" si="944"/>
        <v>11467.29</v>
      </c>
      <c r="H8175" s="34">
        <f t="shared" si="944"/>
        <v>1515.32</v>
      </c>
      <c r="I8175" s="34">
        <f t="shared" si="944"/>
        <v>7394.41</v>
      </c>
    </row>
    <row r="8176" spans="1:9">
      <c r="A8176" s="81">
        <f t="shared" si="939"/>
        <v>597400002013</v>
      </c>
      <c r="B8176">
        <v>5974</v>
      </c>
      <c r="C8176" t="s">
        <v>583</v>
      </c>
      <c r="D8176" s="1">
        <v>41639</v>
      </c>
      <c r="E8176" s="34">
        <f t="shared" si="944"/>
        <v>132864.45000000001</v>
      </c>
      <c r="F8176" s="34">
        <f t="shared" si="944"/>
        <v>20298.57</v>
      </c>
      <c r="G8176" s="34">
        <f t="shared" si="944"/>
        <v>11430.59</v>
      </c>
      <c r="H8176" s="34">
        <f t="shared" si="944"/>
        <v>1499.98</v>
      </c>
      <c r="I8176" s="34">
        <f t="shared" si="944"/>
        <v>7368</v>
      </c>
    </row>
    <row r="8177" spans="1:9">
      <c r="A8177" s="81">
        <f t="shared" si="939"/>
        <v>597400002012</v>
      </c>
      <c r="B8177">
        <v>5974</v>
      </c>
      <c r="C8177" t="s">
        <v>583</v>
      </c>
      <c r="D8177" s="1">
        <v>41274</v>
      </c>
      <c r="E8177" s="34">
        <f t="shared" si="944"/>
        <v>132863.38</v>
      </c>
      <c r="F8177" s="34">
        <f t="shared" si="944"/>
        <v>20205.52</v>
      </c>
      <c r="G8177" s="34">
        <f t="shared" si="944"/>
        <v>11391.53</v>
      </c>
      <c r="H8177" s="34">
        <f t="shared" si="944"/>
        <v>1450.32</v>
      </c>
      <c r="I8177" s="34">
        <f t="shared" si="944"/>
        <v>7363.67</v>
      </c>
    </row>
    <row r="8178" spans="1:9">
      <c r="A8178" s="81">
        <f t="shared" si="939"/>
        <v>597400002011</v>
      </c>
      <c r="B8178">
        <v>5974</v>
      </c>
      <c r="C8178" t="s">
        <v>583</v>
      </c>
      <c r="D8178" s="1">
        <v>40908</v>
      </c>
      <c r="E8178" s="34">
        <f t="shared" si="944"/>
        <v>132774.57999999999</v>
      </c>
      <c r="F8178" s="34">
        <f t="shared" si="944"/>
        <v>20085.54</v>
      </c>
      <c r="G8178" s="34">
        <f t="shared" si="944"/>
        <v>11354.3</v>
      </c>
      <c r="H8178" s="34">
        <f t="shared" si="944"/>
        <v>1422.31</v>
      </c>
      <c r="I8178" s="34">
        <f t="shared" si="944"/>
        <v>7308.93</v>
      </c>
    </row>
    <row r="8179" spans="1:9">
      <c r="A8179" s="81">
        <f t="shared" si="939"/>
        <v>597400002010</v>
      </c>
      <c r="B8179">
        <v>5974</v>
      </c>
      <c r="C8179" t="s">
        <v>583</v>
      </c>
      <c r="D8179" s="1">
        <v>40543</v>
      </c>
      <c r="E8179" s="34">
        <f t="shared" si="944"/>
        <v>132764.03</v>
      </c>
      <c r="F8179" s="34">
        <f t="shared" si="944"/>
        <v>19915.72</v>
      </c>
      <c r="G8179" s="34">
        <f t="shared" si="944"/>
        <v>11252.61</v>
      </c>
      <c r="H8179" s="34">
        <f t="shared" si="944"/>
        <v>1391.39</v>
      </c>
      <c r="I8179" s="34">
        <f t="shared" si="944"/>
        <v>7271.72</v>
      </c>
    </row>
    <row r="8180" spans="1:9">
      <c r="A8180" s="81">
        <f t="shared" si="939"/>
        <v>597400002009</v>
      </c>
      <c r="B8180">
        <v>5974</v>
      </c>
      <c r="C8180" t="s">
        <v>583</v>
      </c>
      <c r="D8180" s="1">
        <v>40178</v>
      </c>
      <c r="E8180" s="34">
        <f t="shared" si="944"/>
        <v>132764.01</v>
      </c>
      <c r="F8180" s="34">
        <f t="shared" si="944"/>
        <v>19856.11</v>
      </c>
      <c r="G8180" s="34">
        <f t="shared" si="944"/>
        <v>11307.58</v>
      </c>
      <c r="H8180" s="34">
        <f t="shared" si="944"/>
        <v>1307.97</v>
      </c>
      <c r="I8180" s="34">
        <f t="shared" si="944"/>
        <v>7240.56</v>
      </c>
    </row>
    <row r="8181" spans="1:9">
      <c r="A8181" s="81">
        <f t="shared" si="939"/>
        <v>597400002008</v>
      </c>
      <c r="B8181">
        <v>5974</v>
      </c>
      <c r="C8181" t="s">
        <v>583</v>
      </c>
      <c r="D8181" s="1">
        <v>39813</v>
      </c>
      <c r="E8181" s="34">
        <f t="shared" si="944"/>
        <v>132827.10999999999</v>
      </c>
      <c r="F8181" s="34">
        <f t="shared" si="944"/>
        <v>19761.66</v>
      </c>
      <c r="G8181" s="34">
        <f t="shared" si="944"/>
        <v>11248.89</v>
      </c>
      <c r="H8181" s="34">
        <f t="shared" si="944"/>
        <v>1282.97</v>
      </c>
      <c r="I8181" s="34">
        <f t="shared" si="944"/>
        <v>7229.8</v>
      </c>
    </row>
    <row r="8182" spans="1:9">
      <c r="A8182" s="81">
        <f t="shared" si="939"/>
        <v>597400002007</v>
      </c>
      <c r="B8182">
        <v>5974</v>
      </c>
      <c r="C8182" t="s">
        <v>583</v>
      </c>
      <c r="D8182" s="1">
        <v>39447</v>
      </c>
      <c r="E8182" s="34">
        <f t="shared" si="944"/>
        <v>132757.15</v>
      </c>
      <c r="F8182" s="34">
        <f t="shared" si="944"/>
        <v>19693.349999999999</v>
      </c>
      <c r="G8182" s="34">
        <f t="shared" si="944"/>
        <v>11206.88</v>
      </c>
      <c r="H8182" s="34">
        <f t="shared" si="944"/>
        <v>1265.6300000000001</v>
      </c>
      <c r="I8182" s="34">
        <f t="shared" si="944"/>
        <v>7220.84</v>
      </c>
    </row>
    <row r="8183" spans="1:9">
      <c r="A8183" s="81">
        <f t="shared" si="939"/>
        <v>597400002006</v>
      </c>
      <c r="B8183">
        <v>5974</v>
      </c>
      <c r="C8183" t="s">
        <v>583</v>
      </c>
      <c r="D8183" s="1">
        <v>39082</v>
      </c>
      <c r="E8183" s="34">
        <f t="shared" si="944"/>
        <v>132756.92000000001</v>
      </c>
      <c r="F8183" s="34">
        <f t="shared" si="944"/>
        <v>19615.16</v>
      </c>
      <c r="G8183" s="34">
        <f t="shared" si="944"/>
        <v>11168.44</v>
      </c>
      <c r="H8183" s="34">
        <f t="shared" si="944"/>
        <v>1244.52</v>
      </c>
      <c r="I8183" s="34">
        <f t="shared" si="944"/>
        <v>7202.2</v>
      </c>
    </row>
    <row r="8184" spans="1:9">
      <c r="A8184" s="81">
        <f t="shared" si="939"/>
        <v>597400402025</v>
      </c>
      <c r="B8184">
        <v>5974004</v>
      </c>
      <c r="C8184" t="s">
        <v>584</v>
      </c>
      <c r="D8184" s="1">
        <v>46022</v>
      </c>
      <c r="E8184" s="34" t="str">
        <f t="shared" ref="E8184:I8193" si="945">IF(YEAR($D8184)&lt;2016,VLOOKUP($A8184,LDB_alt,COLUMN()-1,FALSE),IFERROR(VLOOKUP($A8184,LDB_neu,COLUMN()-1,FALSE),""))</f>
        <v/>
      </c>
      <c r="F8184" s="34" t="str">
        <f t="shared" si="945"/>
        <v/>
      </c>
      <c r="G8184" s="34" t="str">
        <f t="shared" si="945"/>
        <v/>
      </c>
      <c r="H8184" s="34" t="str">
        <f t="shared" si="945"/>
        <v/>
      </c>
      <c r="I8184" s="34" t="str">
        <f t="shared" si="945"/>
        <v/>
      </c>
    </row>
    <row r="8185" spans="1:9">
      <c r="A8185" s="81">
        <f t="shared" si="939"/>
        <v>597400402024</v>
      </c>
      <c r="B8185">
        <v>5974004</v>
      </c>
      <c r="C8185" t="s">
        <v>584</v>
      </c>
      <c r="D8185" s="1">
        <v>45657</v>
      </c>
      <c r="E8185" s="34" t="str">
        <f t="shared" si="945"/>
        <v/>
      </c>
      <c r="F8185" s="34" t="str">
        <f t="shared" si="945"/>
        <v/>
      </c>
      <c r="G8185" s="34" t="str">
        <f t="shared" si="945"/>
        <v/>
      </c>
      <c r="H8185" s="34" t="str">
        <f t="shared" si="945"/>
        <v/>
      </c>
      <c r="I8185" s="34" t="str">
        <f t="shared" si="945"/>
        <v/>
      </c>
    </row>
    <row r="8186" spans="1:9">
      <c r="A8186" s="81">
        <f t="shared" si="939"/>
        <v>597400402023</v>
      </c>
      <c r="B8186">
        <v>5974004</v>
      </c>
      <c r="C8186" t="s">
        <v>584</v>
      </c>
      <c r="D8186" s="1">
        <v>45291</v>
      </c>
      <c r="E8186" s="34" t="str">
        <f t="shared" si="945"/>
        <v/>
      </c>
      <c r="F8186" s="34" t="str">
        <f t="shared" si="945"/>
        <v/>
      </c>
      <c r="G8186" s="34" t="str">
        <f t="shared" si="945"/>
        <v/>
      </c>
      <c r="H8186" s="34" t="str">
        <f t="shared" si="945"/>
        <v/>
      </c>
      <c r="I8186" s="34" t="str">
        <f t="shared" si="945"/>
        <v/>
      </c>
    </row>
    <row r="8187" spans="1:9">
      <c r="A8187" s="81">
        <f t="shared" si="939"/>
        <v>597400402022</v>
      </c>
      <c r="B8187">
        <v>5974004</v>
      </c>
      <c r="C8187" t="s">
        <v>584</v>
      </c>
      <c r="D8187" s="1">
        <v>44926</v>
      </c>
      <c r="E8187" s="34" t="str">
        <f t="shared" si="945"/>
        <v/>
      </c>
      <c r="F8187" s="34" t="str">
        <f t="shared" si="945"/>
        <v/>
      </c>
      <c r="G8187" s="34" t="str">
        <f t="shared" si="945"/>
        <v/>
      </c>
      <c r="H8187" s="34" t="str">
        <f t="shared" si="945"/>
        <v/>
      </c>
      <c r="I8187" s="34" t="str">
        <f t="shared" si="945"/>
        <v/>
      </c>
    </row>
    <row r="8188" spans="1:9">
      <c r="A8188" s="81">
        <f t="shared" si="939"/>
        <v>597400402021</v>
      </c>
      <c r="B8188">
        <v>5974004</v>
      </c>
      <c r="C8188" t="s">
        <v>584</v>
      </c>
      <c r="D8188" s="1">
        <v>44561</v>
      </c>
      <c r="E8188" s="34" t="str">
        <f t="shared" si="945"/>
        <v/>
      </c>
      <c r="F8188" s="34" t="str">
        <f t="shared" si="945"/>
        <v/>
      </c>
      <c r="G8188" s="34" t="str">
        <f t="shared" si="945"/>
        <v/>
      </c>
      <c r="H8188" s="34" t="str">
        <f t="shared" si="945"/>
        <v/>
      </c>
      <c r="I8188" s="34" t="str">
        <f t="shared" si="945"/>
        <v/>
      </c>
    </row>
    <row r="8189" spans="1:9">
      <c r="A8189" s="81">
        <f t="shared" si="939"/>
        <v>597400402020</v>
      </c>
      <c r="B8189">
        <v>5974004</v>
      </c>
      <c r="C8189" t="s">
        <v>584</v>
      </c>
      <c r="D8189" s="1">
        <v>44196</v>
      </c>
      <c r="E8189" s="34" t="str">
        <f t="shared" si="945"/>
        <v/>
      </c>
      <c r="F8189" s="34" t="str">
        <f t="shared" si="945"/>
        <v/>
      </c>
      <c r="G8189" s="34" t="str">
        <f t="shared" si="945"/>
        <v/>
      </c>
      <c r="H8189" s="34" t="str">
        <f t="shared" si="945"/>
        <v/>
      </c>
      <c r="I8189" s="34" t="str">
        <f t="shared" si="945"/>
        <v/>
      </c>
    </row>
    <row r="8190" spans="1:9">
      <c r="A8190" s="81">
        <f t="shared" si="939"/>
        <v>597400402019</v>
      </c>
      <c r="B8190">
        <v>5974004</v>
      </c>
      <c r="C8190" t="s">
        <v>584</v>
      </c>
      <c r="D8190" s="1">
        <v>43830</v>
      </c>
      <c r="E8190" s="34" t="str">
        <f t="shared" si="945"/>
        <v/>
      </c>
      <c r="F8190" s="34" t="str">
        <f t="shared" si="945"/>
        <v/>
      </c>
      <c r="G8190" s="34" t="str">
        <f t="shared" si="945"/>
        <v/>
      </c>
      <c r="H8190" s="34" t="str">
        <f t="shared" si="945"/>
        <v/>
      </c>
      <c r="I8190" s="34" t="str">
        <f t="shared" si="945"/>
        <v/>
      </c>
    </row>
    <row r="8191" spans="1:9">
      <c r="A8191" s="81">
        <f t="shared" si="939"/>
        <v>597400402018</v>
      </c>
      <c r="B8191">
        <v>5974004</v>
      </c>
      <c r="C8191" t="s">
        <v>584</v>
      </c>
      <c r="D8191" s="1">
        <v>43465</v>
      </c>
      <c r="E8191" s="34">
        <f t="shared" si="945"/>
        <v>7379</v>
      </c>
      <c r="F8191" s="34">
        <f t="shared" si="945"/>
        <v>1024</v>
      </c>
      <c r="G8191" s="34">
        <f t="shared" si="945"/>
        <v>532</v>
      </c>
      <c r="H8191" s="34">
        <f t="shared" si="945"/>
        <v>46</v>
      </c>
      <c r="I8191" s="34">
        <f t="shared" si="945"/>
        <v>446</v>
      </c>
    </row>
    <row r="8192" spans="1:9">
      <c r="A8192" s="81">
        <f t="shared" si="939"/>
        <v>597400402017</v>
      </c>
      <c r="B8192">
        <v>5974004</v>
      </c>
      <c r="C8192" t="s">
        <v>584</v>
      </c>
      <c r="D8192" s="1">
        <v>43100</v>
      </c>
      <c r="E8192" s="34">
        <f t="shared" si="945"/>
        <v>7379</v>
      </c>
      <c r="F8192" s="34">
        <f t="shared" si="945"/>
        <v>1008</v>
      </c>
      <c r="G8192" s="34">
        <f t="shared" si="945"/>
        <v>523</v>
      </c>
      <c r="H8192" s="34">
        <f t="shared" si="945"/>
        <v>38</v>
      </c>
      <c r="I8192" s="34">
        <f t="shared" si="945"/>
        <v>447</v>
      </c>
    </row>
    <row r="8193" spans="1:9">
      <c r="A8193" s="81">
        <f t="shared" si="939"/>
        <v>597400402016</v>
      </c>
      <c r="B8193">
        <v>5974004</v>
      </c>
      <c r="C8193" t="s">
        <v>584</v>
      </c>
      <c r="D8193" s="1">
        <v>42735</v>
      </c>
      <c r="E8193" s="34">
        <f t="shared" si="945"/>
        <v>7379</v>
      </c>
      <c r="F8193" s="34">
        <f t="shared" si="945"/>
        <v>1000</v>
      </c>
      <c r="G8193" s="34">
        <f t="shared" si="945"/>
        <v>519</v>
      </c>
      <c r="H8193" s="34">
        <f t="shared" si="945"/>
        <v>34</v>
      </c>
      <c r="I8193" s="34">
        <f t="shared" si="945"/>
        <v>447</v>
      </c>
    </row>
    <row r="8194" spans="1:9">
      <c r="A8194" s="81">
        <f t="shared" si="939"/>
        <v>597400402015</v>
      </c>
      <c r="B8194">
        <v>5974004</v>
      </c>
      <c r="C8194" t="s">
        <v>584</v>
      </c>
      <c r="D8194" s="1">
        <v>42369</v>
      </c>
      <c r="E8194" s="34">
        <f t="shared" ref="E8194:I8203" si="946">IF(YEAR($D8194)&lt;2016,VLOOKUP($A8194,LDB_alt,COLUMN()-1,FALSE),IFERROR(VLOOKUP($A8194,LDB_neu,COLUMN()-1,FALSE),""))</f>
        <v>7379.28</v>
      </c>
      <c r="F8194" s="34">
        <f t="shared" si="946"/>
        <v>995.39</v>
      </c>
      <c r="G8194" s="34">
        <f t="shared" si="946"/>
        <v>520.77</v>
      </c>
      <c r="H8194" s="34">
        <f t="shared" si="946"/>
        <v>28.49</v>
      </c>
      <c r="I8194" s="34">
        <f t="shared" si="946"/>
        <v>446.13</v>
      </c>
    </row>
    <row r="8195" spans="1:9">
      <c r="A8195" s="81">
        <f t="shared" si="939"/>
        <v>597400402014</v>
      </c>
      <c r="B8195">
        <v>5974004</v>
      </c>
      <c r="C8195" t="s">
        <v>584</v>
      </c>
      <c r="D8195" s="1">
        <v>42004</v>
      </c>
      <c r="E8195" s="34">
        <f t="shared" si="946"/>
        <v>7379.26</v>
      </c>
      <c r="F8195" s="34">
        <f t="shared" si="946"/>
        <v>993.05</v>
      </c>
      <c r="G8195" s="34">
        <f t="shared" si="946"/>
        <v>520.05999999999995</v>
      </c>
      <c r="H8195" s="34">
        <f t="shared" si="946"/>
        <v>25.99</v>
      </c>
      <c r="I8195" s="34">
        <f t="shared" si="946"/>
        <v>447</v>
      </c>
    </row>
    <row r="8196" spans="1:9">
      <c r="A8196" s="81">
        <f t="shared" si="939"/>
        <v>597400402013</v>
      </c>
      <c r="B8196">
        <v>5974004</v>
      </c>
      <c r="C8196" t="s">
        <v>584</v>
      </c>
      <c r="D8196" s="1">
        <v>41639</v>
      </c>
      <c r="E8196" s="34">
        <f t="shared" si="946"/>
        <v>7379.26</v>
      </c>
      <c r="F8196" s="34">
        <f t="shared" si="946"/>
        <v>987.72</v>
      </c>
      <c r="G8196" s="34">
        <f t="shared" si="946"/>
        <v>515.23</v>
      </c>
      <c r="H8196" s="34">
        <f t="shared" si="946"/>
        <v>25.22</v>
      </c>
      <c r="I8196" s="34">
        <f t="shared" si="946"/>
        <v>447.27</v>
      </c>
    </row>
    <row r="8197" spans="1:9">
      <c r="A8197" s="81">
        <f t="shared" ref="A8197:A8260" si="947">(LEFT(B8197&amp;"00000000",8)&amp;YEAR(D8197))+0</f>
        <v>597400402012</v>
      </c>
      <c r="B8197">
        <v>5974004</v>
      </c>
      <c r="C8197" t="s">
        <v>584</v>
      </c>
      <c r="D8197" s="1">
        <v>41274</v>
      </c>
      <c r="E8197" s="34">
        <f t="shared" si="946"/>
        <v>7379.26</v>
      </c>
      <c r="F8197" s="34">
        <f t="shared" si="946"/>
        <v>986.62</v>
      </c>
      <c r="G8197" s="34">
        <f t="shared" si="946"/>
        <v>514.12</v>
      </c>
      <c r="H8197" s="34">
        <f t="shared" si="946"/>
        <v>25.22</v>
      </c>
      <c r="I8197" s="34">
        <f t="shared" si="946"/>
        <v>447.28</v>
      </c>
    </row>
    <row r="8198" spans="1:9">
      <c r="A8198" s="81">
        <f t="shared" si="947"/>
        <v>597400402011</v>
      </c>
      <c r="B8198">
        <v>5974004</v>
      </c>
      <c r="C8198" t="s">
        <v>584</v>
      </c>
      <c r="D8198" s="1">
        <v>40908</v>
      </c>
      <c r="E8198" s="34">
        <f t="shared" si="946"/>
        <v>7378.77</v>
      </c>
      <c r="F8198" s="34">
        <f t="shared" si="946"/>
        <v>982.37</v>
      </c>
      <c r="G8198" s="34">
        <f t="shared" si="946"/>
        <v>512.03</v>
      </c>
      <c r="H8198" s="34">
        <f t="shared" si="946"/>
        <v>24.86</v>
      </c>
      <c r="I8198" s="34">
        <f t="shared" si="946"/>
        <v>445.48</v>
      </c>
    </row>
    <row r="8199" spans="1:9">
      <c r="A8199" s="81">
        <f t="shared" si="947"/>
        <v>597400402010</v>
      </c>
      <c r="B8199">
        <v>5974004</v>
      </c>
      <c r="C8199" t="s">
        <v>584</v>
      </c>
      <c r="D8199" s="1">
        <v>40543</v>
      </c>
      <c r="E8199" s="34">
        <f t="shared" si="946"/>
        <v>7378.78</v>
      </c>
      <c r="F8199" s="34">
        <f t="shared" si="946"/>
        <v>979.4</v>
      </c>
      <c r="G8199" s="34">
        <f t="shared" si="946"/>
        <v>509.2</v>
      </c>
      <c r="H8199" s="34">
        <f t="shared" si="946"/>
        <v>24.68</v>
      </c>
      <c r="I8199" s="34">
        <f t="shared" si="946"/>
        <v>445.52</v>
      </c>
    </row>
    <row r="8200" spans="1:9">
      <c r="A8200" s="81">
        <f t="shared" si="947"/>
        <v>597400402009</v>
      </c>
      <c r="B8200">
        <v>5974004</v>
      </c>
      <c r="C8200" t="s">
        <v>584</v>
      </c>
      <c r="D8200" s="1">
        <v>40178</v>
      </c>
      <c r="E8200" s="34">
        <f t="shared" si="946"/>
        <v>7378.78</v>
      </c>
      <c r="F8200" s="34">
        <f t="shared" si="946"/>
        <v>976.64</v>
      </c>
      <c r="G8200" s="34">
        <f t="shared" si="946"/>
        <v>508.35</v>
      </c>
      <c r="H8200" s="34">
        <f t="shared" si="946"/>
        <v>24.67</v>
      </c>
      <c r="I8200" s="34">
        <f t="shared" si="946"/>
        <v>443.62</v>
      </c>
    </row>
    <row r="8201" spans="1:9">
      <c r="A8201" s="81">
        <f t="shared" si="947"/>
        <v>597400402008</v>
      </c>
      <c r="B8201">
        <v>5974004</v>
      </c>
      <c r="C8201" t="s">
        <v>584</v>
      </c>
      <c r="D8201" s="1">
        <v>39813</v>
      </c>
      <c r="E8201" s="34">
        <f t="shared" si="946"/>
        <v>7378.8</v>
      </c>
      <c r="F8201" s="34">
        <f t="shared" si="946"/>
        <v>956.93000000000006</v>
      </c>
      <c r="G8201" s="34">
        <f t="shared" si="946"/>
        <v>488.17</v>
      </c>
      <c r="H8201" s="34">
        <f t="shared" si="946"/>
        <v>24.55</v>
      </c>
      <c r="I8201" s="34">
        <f t="shared" si="946"/>
        <v>444.21</v>
      </c>
    </row>
    <row r="8202" spans="1:9">
      <c r="A8202" s="81">
        <f t="shared" si="947"/>
        <v>597400402007</v>
      </c>
      <c r="B8202">
        <v>5974004</v>
      </c>
      <c r="C8202" t="s">
        <v>584</v>
      </c>
      <c r="D8202" s="1">
        <v>39447</v>
      </c>
      <c r="E8202" s="34">
        <f t="shared" si="946"/>
        <v>7378.8</v>
      </c>
      <c r="F8202" s="34">
        <f t="shared" si="946"/>
        <v>952.42000000000007</v>
      </c>
      <c r="G8202" s="34">
        <f t="shared" si="946"/>
        <v>484.87</v>
      </c>
      <c r="H8202" s="34">
        <f t="shared" si="946"/>
        <v>24</v>
      </c>
      <c r="I8202" s="34">
        <f t="shared" si="946"/>
        <v>443.55</v>
      </c>
    </row>
    <row r="8203" spans="1:9">
      <c r="A8203" s="81">
        <f t="shared" si="947"/>
        <v>597400402006</v>
      </c>
      <c r="B8203">
        <v>5974004</v>
      </c>
      <c r="C8203" t="s">
        <v>584</v>
      </c>
      <c r="D8203" s="1">
        <v>39082</v>
      </c>
      <c r="E8203" s="34">
        <f t="shared" si="946"/>
        <v>7378.82</v>
      </c>
      <c r="F8203" s="34">
        <f t="shared" si="946"/>
        <v>943.5</v>
      </c>
      <c r="G8203" s="34">
        <f t="shared" si="946"/>
        <v>479.3</v>
      </c>
      <c r="H8203" s="34">
        <f t="shared" si="946"/>
        <v>20.77</v>
      </c>
      <c r="I8203" s="34">
        <f t="shared" si="946"/>
        <v>443.43</v>
      </c>
    </row>
    <row r="8204" spans="1:9">
      <c r="A8204" s="81">
        <f t="shared" si="947"/>
        <v>597400802025</v>
      </c>
      <c r="B8204">
        <v>5974008</v>
      </c>
      <c r="C8204" t="s">
        <v>585</v>
      </c>
      <c r="D8204" s="1">
        <v>46022</v>
      </c>
      <c r="E8204" s="34" t="str">
        <f t="shared" ref="E8204:I8213" si="948">IF(YEAR($D8204)&lt;2016,VLOOKUP($A8204,LDB_alt,COLUMN()-1,FALSE),IFERROR(VLOOKUP($A8204,LDB_neu,COLUMN()-1,FALSE),""))</f>
        <v/>
      </c>
      <c r="F8204" s="34" t="str">
        <f t="shared" si="948"/>
        <v/>
      </c>
      <c r="G8204" s="34" t="str">
        <f t="shared" si="948"/>
        <v/>
      </c>
      <c r="H8204" s="34" t="str">
        <f t="shared" si="948"/>
        <v/>
      </c>
      <c r="I8204" s="34" t="str">
        <f t="shared" si="948"/>
        <v/>
      </c>
    </row>
    <row r="8205" spans="1:9">
      <c r="A8205" s="81">
        <f t="shared" si="947"/>
        <v>597400802024</v>
      </c>
      <c r="B8205">
        <v>5974008</v>
      </c>
      <c r="C8205" t="s">
        <v>585</v>
      </c>
      <c r="D8205" s="1">
        <v>45657</v>
      </c>
      <c r="E8205" s="34" t="str">
        <f t="shared" si="948"/>
        <v/>
      </c>
      <c r="F8205" s="34" t="str">
        <f t="shared" si="948"/>
        <v/>
      </c>
      <c r="G8205" s="34" t="str">
        <f t="shared" si="948"/>
        <v/>
      </c>
      <c r="H8205" s="34" t="str">
        <f t="shared" si="948"/>
        <v/>
      </c>
      <c r="I8205" s="34" t="str">
        <f t="shared" si="948"/>
        <v/>
      </c>
    </row>
    <row r="8206" spans="1:9">
      <c r="A8206" s="81">
        <f t="shared" si="947"/>
        <v>597400802023</v>
      </c>
      <c r="B8206">
        <v>5974008</v>
      </c>
      <c r="C8206" t="s">
        <v>585</v>
      </c>
      <c r="D8206" s="1">
        <v>45291</v>
      </c>
      <c r="E8206" s="34" t="str">
        <f t="shared" si="948"/>
        <v/>
      </c>
      <c r="F8206" s="34" t="str">
        <f t="shared" si="948"/>
        <v/>
      </c>
      <c r="G8206" s="34" t="str">
        <f t="shared" si="948"/>
        <v/>
      </c>
      <c r="H8206" s="34" t="str">
        <f t="shared" si="948"/>
        <v/>
      </c>
      <c r="I8206" s="34" t="str">
        <f t="shared" si="948"/>
        <v/>
      </c>
    </row>
    <row r="8207" spans="1:9">
      <c r="A8207" s="81">
        <f t="shared" si="947"/>
        <v>597400802022</v>
      </c>
      <c r="B8207">
        <v>5974008</v>
      </c>
      <c r="C8207" t="s">
        <v>585</v>
      </c>
      <c r="D8207" s="1">
        <v>44926</v>
      </c>
      <c r="E8207" s="34" t="str">
        <f t="shared" si="948"/>
        <v/>
      </c>
      <c r="F8207" s="34" t="str">
        <f t="shared" si="948"/>
        <v/>
      </c>
      <c r="G8207" s="34" t="str">
        <f t="shared" si="948"/>
        <v/>
      </c>
      <c r="H8207" s="34" t="str">
        <f t="shared" si="948"/>
        <v/>
      </c>
      <c r="I8207" s="34" t="str">
        <f t="shared" si="948"/>
        <v/>
      </c>
    </row>
    <row r="8208" spans="1:9">
      <c r="A8208" s="81">
        <f t="shared" si="947"/>
        <v>597400802021</v>
      </c>
      <c r="B8208">
        <v>5974008</v>
      </c>
      <c r="C8208" t="s">
        <v>585</v>
      </c>
      <c r="D8208" s="1">
        <v>44561</v>
      </c>
      <c r="E8208" s="34" t="str">
        <f t="shared" si="948"/>
        <v/>
      </c>
      <c r="F8208" s="34" t="str">
        <f t="shared" si="948"/>
        <v/>
      </c>
      <c r="G8208" s="34" t="str">
        <f t="shared" si="948"/>
        <v/>
      </c>
      <c r="H8208" s="34" t="str">
        <f t="shared" si="948"/>
        <v/>
      </c>
      <c r="I8208" s="34" t="str">
        <f t="shared" si="948"/>
        <v/>
      </c>
    </row>
    <row r="8209" spans="1:9">
      <c r="A8209" s="81">
        <f t="shared" si="947"/>
        <v>597400802020</v>
      </c>
      <c r="B8209">
        <v>5974008</v>
      </c>
      <c r="C8209" t="s">
        <v>585</v>
      </c>
      <c r="D8209" s="1">
        <v>44196</v>
      </c>
      <c r="E8209" s="34" t="str">
        <f t="shared" si="948"/>
        <v/>
      </c>
      <c r="F8209" s="34" t="str">
        <f t="shared" si="948"/>
        <v/>
      </c>
      <c r="G8209" s="34" t="str">
        <f t="shared" si="948"/>
        <v/>
      </c>
      <c r="H8209" s="34" t="str">
        <f t="shared" si="948"/>
        <v/>
      </c>
      <c r="I8209" s="34" t="str">
        <f t="shared" si="948"/>
        <v/>
      </c>
    </row>
    <row r="8210" spans="1:9">
      <c r="A8210" s="81">
        <f t="shared" si="947"/>
        <v>597400802019</v>
      </c>
      <c r="B8210">
        <v>5974008</v>
      </c>
      <c r="C8210" t="s">
        <v>585</v>
      </c>
      <c r="D8210" s="1">
        <v>43830</v>
      </c>
      <c r="E8210" s="34" t="str">
        <f t="shared" si="948"/>
        <v/>
      </c>
      <c r="F8210" s="34" t="str">
        <f t="shared" si="948"/>
        <v/>
      </c>
      <c r="G8210" s="34" t="str">
        <f t="shared" si="948"/>
        <v/>
      </c>
      <c r="H8210" s="34" t="str">
        <f t="shared" si="948"/>
        <v/>
      </c>
      <c r="I8210" s="34" t="str">
        <f t="shared" si="948"/>
        <v/>
      </c>
    </row>
    <row r="8211" spans="1:9">
      <c r="A8211" s="81">
        <f t="shared" si="947"/>
        <v>597400802018</v>
      </c>
      <c r="B8211">
        <v>5974008</v>
      </c>
      <c r="C8211" t="s">
        <v>585</v>
      </c>
      <c r="D8211" s="1">
        <v>43465</v>
      </c>
      <c r="E8211" s="34">
        <f t="shared" si="948"/>
        <v>6346</v>
      </c>
      <c r="F8211" s="34">
        <f t="shared" si="948"/>
        <v>953</v>
      </c>
      <c r="G8211" s="34">
        <f t="shared" si="948"/>
        <v>474</v>
      </c>
      <c r="H8211" s="34">
        <f t="shared" si="948"/>
        <v>99</v>
      </c>
      <c r="I8211" s="34">
        <f t="shared" si="948"/>
        <v>380</v>
      </c>
    </row>
    <row r="8212" spans="1:9">
      <c r="A8212" s="81">
        <f t="shared" si="947"/>
        <v>597400802017</v>
      </c>
      <c r="B8212">
        <v>5974008</v>
      </c>
      <c r="C8212" t="s">
        <v>585</v>
      </c>
      <c r="D8212" s="1">
        <v>43100</v>
      </c>
      <c r="E8212" s="34">
        <f t="shared" si="948"/>
        <v>6346</v>
      </c>
      <c r="F8212" s="34">
        <f t="shared" si="948"/>
        <v>952</v>
      </c>
      <c r="G8212" s="34">
        <f t="shared" si="948"/>
        <v>469</v>
      </c>
      <c r="H8212" s="34">
        <f t="shared" si="948"/>
        <v>99</v>
      </c>
      <c r="I8212" s="34">
        <f t="shared" si="948"/>
        <v>384</v>
      </c>
    </row>
    <row r="8213" spans="1:9">
      <c r="A8213" s="81">
        <f t="shared" si="947"/>
        <v>597400802016</v>
      </c>
      <c r="B8213">
        <v>5974008</v>
      </c>
      <c r="C8213" t="s">
        <v>585</v>
      </c>
      <c r="D8213" s="1">
        <v>42735</v>
      </c>
      <c r="E8213" s="34">
        <f t="shared" si="948"/>
        <v>6346</v>
      </c>
      <c r="F8213" s="34">
        <f t="shared" si="948"/>
        <v>946</v>
      </c>
      <c r="G8213" s="34">
        <f t="shared" si="948"/>
        <v>466</v>
      </c>
      <c r="H8213" s="34">
        <f t="shared" si="948"/>
        <v>91</v>
      </c>
      <c r="I8213" s="34">
        <f t="shared" si="948"/>
        <v>389</v>
      </c>
    </row>
    <row r="8214" spans="1:9">
      <c r="A8214" s="81">
        <f t="shared" si="947"/>
        <v>597400802015</v>
      </c>
      <c r="B8214">
        <v>5974008</v>
      </c>
      <c r="C8214" t="s">
        <v>585</v>
      </c>
      <c r="D8214" s="1">
        <v>42369</v>
      </c>
      <c r="E8214" s="34">
        <f t="shared" ref="E8214:I8223" si="949">IF(YEAR($D8214)&lt;2016,VLOOKUP($A8214,LDB_alt,COLUMN()-1,FALSE),IFERROR(VLOOKUP($A8214,LDB_neu,COLUMN()-1,FALSE),""))</f>
        <v>6346.41</v>
      </c>
      <c r="F8214" s="34">
        <f t="shared" si="949"/>
        <v>940.74</v>
      </c>
      <c r="G8214" s="34">
        <f t="shared" si="949"/>
        <v>478.84</v>
      </c>
      <c r="H8214" s="34">
        <f t="shared" si="949"/>
        <v>71.27</v>
      </c>
      <c r="I8214" s="34">
        <f t="shared" si="949"/>
        <v>390.63</v>
      </c>
    </row>
    <row r="8215" spans="1:9">
      <c r="A8215" s="81">
        <f t="shared" si="947"/>
        <v>597400802014</v>
      </c>
      <c r="B8215">
        <v>5974008</v>
      </c>
      <c r="C8215" t="s">
        <v>585</v>
      </c>
      <c r="D8215" s="1">
        <v>42004</v>
      </c>
      <c r="E8215" s="34">
        <f t="shared" si="949"/>
        <v>6346.6</v>
      </c>
      <c r="F8215" s="34">
        <f t="shared" si="949"/>
        <v>937.06</v>
      </c>
      <c r="G8215" s="34">
        <f t="shared" si="949"/>
        <v>476.99</v>
      </c>
      <c r="H8215" s="34">
        <f t="shared" si="949"/>
        <v>71.77</v>
      </c>
      <c r="I8215" s="34">
        <f t="shared" si="949"/>
        <v>388.3</v>
      </c>
    </row>
    <row r="8216" spans="1:9">
      <c r="A8216" s="81">
        <f t="shared" si="947"/>
        <v>597400802013</v>
      </c>
      <c r="B8216">
        <v>5974008</v>
      </c>
      <c r="C8216" t="s">
        <v>585</v>
      </c>
      <c r="D8216" s="1">
        <v>41639</v>
      </c>
      <c r="E8216" s="34">
        <f t="shared" si="949"/>
        <v>6346.59</v>
      </c>
      <c r="F8216" s="34">
        <f t="shared" si="949"/>
        <v>932.83999999999992</v>
      </c>
      <c r="G8216" s="34">
        <f t="shared" si="949"/>
        <v>476.08</v>
      </c>
      <c r="H8216" s="34">
        <f t="shared" si="949"/>
        <v>70.08</v>
      </c>
      <c r="I8216" s="34">
        <f t="shared" si="949"/>
        <v>386.68</v>
      </c>
    </row>
    <row r="8217" spans="1:9">
      <c r="A8217" s="81">
        <f t="shared" si="947"/>
        <v>597400802012</v>
      </c>
      <c r="B8217">
        <v>5974008</v>
      </c>
      <c r="C8217" t="s">
        <v>585</v>
      </c>
      <c r="D8217" s="1">
        <v>41274</v>
      </c>
      <c r="E8217" s="34">
        <f t="shared" si="949"/>
        <v>6346.59</v>
      </c>
      <c r="F8217" s="34">
        <f t="shared" si="949"/>
        <v>928.89</v>
      </c>
      <c r="G8217" s="34">
        <f t="shared" si="949"/>
        <v>472.33</v>
      </c>
      <c r="H8217" s="34">
        <f t="shared" si="949"/>
        <v>70.16</v>
      </c>
      <c r="I8217" s="34">
        <f t="shared" si="949"/>
        <v>386.4</v>
      </c>
    </row>
    <row r="8218" spans="1:9">
      <c r="A8218" s="81">
        <f t="shared" si="947"/>
        <v>597400802011</v>
      </c>
      <c r="B8218">
        <v>5974008</v>
      </c>
      <c r="C8218" t="s">
        <v>585</v>
      </c>
      <c r="D8218" s="1">
        <v>40908</v>
      </c>
      <c r="E8218" s="34">
        <f t="shared" si="949"/>
        <v>6343.7</v>
      </c>
      <c r="F8218" s="34">
        <f t="shared" si="949"/>
        <v>917.02</v>
      </c>
      <c r="G8218" s="34">
        <f t="shared" si="949"/>
        <v>465.54</v>
      </c>
      <c r="H8218" s="34">
        <f t="shared" si="949"/>
        <v>66.83</v>
      </c>
      <c r="I8218" s="34">
        <f t="shared" si="949"/>
        <v>384.65</v>
      </c>
    </row>
    <row r="8219" spans="1:9">
      <c r="A8219" s="81">
        <f t="shared" si="947"/>
        <v>597400802010</v>
      </c>
      <c r="B8219">
        <v>5974008</v>
      </c>
      <c r="C8219" t="s">
        <v>585</v>
      </c>
      <c r="D8219" s="1">
        <v>40543</v>
      </c>
      <c r="E8219" s="34">
        <f t="shared" si="949"/>
        <v>6343.72</v>
      </c>
      <c r="F8219" s="34">
        <f t="shared" si="949"/>
        <v>912.55</v>
      </c>
      <c r="G8219" s="34">
        <f t="shared" si="949"/>
        <v>463.98</v>
      </c>
      <c r="H8219" s="34">
        <f t="shared" si="949"/>
        <v>65.27</v>
      </c>
      <c r="I8219" s="34">
        <f t="shared" si="949"/>
        <v>383.3</v>
      </c>
    </row>
    <row r="8220" spans="1:9">
      <c r="A8220" s="81">
        <f t="shared" si="947"/>
        <v>597400802009</v>
      </c>
      <c r="B8220">
        <v>5974008</v>
      </c>
      <c r="C8220" t="s">
        <v>585</v>
      </c>
      <c r="D8220" s="1">
        <v>40178</v>
      </c>
      <c r="E8220" s="34">
        <f t="shared" si="949"/>
        <v>6343.71</v>
      </c>
      <c r="F8220" s="34">
        <f t="shared" si="949"/>
        <v>911.11</v>
      </c>
      <c r="G8220" s="34">
        <f t="shared" si="949"/>
        <v>466.69</v>
      </c>
      <c r="H8220" s="34">
        <f t="shared" si="949"/>
        <v>61.44</v>
      </c>
      <c r="I8220" s="34">
        <f t="shared" si="949"/>
        <v>382.98</v>
      </c>
    </row>
    <row r="8221" spans="1:9">
      <c r="A8221" s="81">
        <f t="shared" si="947"/>
        <v>597400802008</v>
      </c>
      <c r="B8221">
        <v>5974008</v>
      </c>
      <c r="C8221" t="s">
        <v>585</v>
      </c>
      <c r="D8221" s="1">
        <v>39813</v>
      </c>
      <c r="E8221" s="34">
        <f t="shared" si="949"/>
        <v>6343.72</v>
      </c>
      <c r="F8221" s="34">
        <f t="shared" si="949"/>
        <v>906.18999999999994</v>
      </c>
      <c r="G8221" s="34">
        <f t="shared" si="949"/>
        <v>462.31</v>
      </c>
      <c r="H8221" s="34">
        <f t="shared" si="949"/>
        <v>61.1</v>
      </c>
      <c r="I8221" s="34">
        <f t="shared" si="949"/>
        <v>382.78</v>
      </c>
    </row>
    <row r="8222" spans="1:9">
      <c r="A8222" s="81">
        <f t="shared" si="947"/>
        <v>597400802007</v>
      </c>
      <c r="B8222">
        <v>5974008</v>
      </c>
      <c r="C8222" t="s">
        <v>585</v>
      </c>
      <c r="D8222" s="1">
        <v>39447</v>
      </c>
      <c r="E8222" s="34">
        <f t="shared" si="949"/>
        <v>6343.72</v>
      </c>
      <c r="F8222" s="34">
        <f t="shared" si="949"/>
        <v>900.72</v>
      </c>
      <c r="G8222" s="34">
        <f t="shared" si="949"/>
        <v>453.3</v>
      </c>
      <c r="H8222" s="34">
        <f t="shared" si="949"/>
        <v>59.56</v>
      </c>
      <c r="I8222" s="34">
        <f t="shared" si="949"/>
        <v>387.86</v>
      </c>
    </row>
    <row r="8223" spans="1:9">
      <c r="A8223" s="81">
        <f t="shared" si="947"/>
        <v>597400802006</v>
      </c>
      <c r="B8223">
        <v>5974008</v>
      </c>
      <c r="C8223" t="s">
        <v>585</v>
      </c>
      <c r="D8223" s="1">
        <v>39082</v>
      </c>
      <c r="E8223" s="34">
        <f t="shared" si="949"/>
        <v>6349.49</v>
      </c>
      <c r="F8223" s="34">
        <f t="shared" si="949"/>
        <v>893.33</v>
      </c>
      <c r="G8223" s="34">
        <f t="shared" si="949"/>
        <v>448.8</v>
      </c>
      <c r="H8223" s="34">
        <f t="shared" si="949"/>
        <v>57.24</v>
      </c>
      <c r="I8223" s="34">
        <f t="shared" si="949"/>
        <v>387.29</v>
      </c>
    </row>
    <row r="8224" spans="1:9">
      <c r="A8224" s="81">
        <f t="shared" si="947"/>
        <v>597401202025</v>
      </c>
      <c r="B8224">
        <v>5974012</v>
      </c>
      <c r="C8224" t="s">
        <v>586</v>
      </c>
      <c r="D8224" s="1">
        <v>46022</v>
      </c>
      <c r="E8224" s="34" t="str">
        <f t="shared" ref="E8224:I8233" si="950">IF(YEAR($D8224)&lt;2016,VLOOKUP($A8224,LDB_alt,COLUMN()-1,FALSE),IFERROR(VLOOKUP($A8224,LDB_neu,COLUMN()-1,FALSE),""))</f>
        <v/>
      </c>
      <c r="F8224" s="34" t="str">
        <f t="shared" si="950"/>
        <v/>
      </c>
      <c r="G8224" s="34" t="str">
        <f t="shared" si="950"/>
        <v/>
      </c>
      <c r="H8224" s="34" t="str">
        <f t="shared" si="950"/>
        <v/>
      </c>
      <c r="I8224" s="34" t="str">
        <f t="shared" si="950"/>
        <v/>
      </c>
    </row>
    <row r="8225" spans="1:9">
      <c r="A8225" s="81">
        <f t="shared" si="947"/>
        <v>597401202024</v>
      </c>
      <c r="B8225">
        <v>5974012</v>
      </c>
      <c r="C8225" t="s">
        <v>586</v>
      </c>
      <c r="D8225" s="1">
        <v>45657</v>
      </c>
      <c r="E8225" s="34" t="str">
        <f t="shared" si="950"/>
        <v/>
      </c>
      <c r="F8225" s="34" t="str">
        <f t="shared" si="950"/>
        <v/>
      </c>
      <c r="G8225" s="34" t="str">
        <f t="shared" si="950"/>
        <v/>
      </c>
      <c r="H8225" s="34" t="str">
        <f t="shared" si="950"/>
        <v/>
      </c>
      <c r="I8225" s="34" t="str">
        <f t="shared" si="950"/>
        <v/>
      </c>
    </row>
    <row r="8226" spans="1:9">
      <c r="A8226" s="81">
        <f t="shared" si="947"/>
        <v>597401202023</v>
      </c>
      <c r="B8226">
        <v>5974012</v>
      </c>
      <c r="C8226" t="s">
        <v>586</v>
      </c>
      <c r="D8226" s="1">
        <v>45291</v>
      </c>
      <c r="E8226" s="34" t="str">
        <f t="shared" si="950"/>
        <v/>
      </c>
      <c r="F8226" s="34" t="str">
        <f t="shared" si="950"/>
        <v/>
      </c>
      <c r="G8226" s="34" t="str">
        <f t="shared" si="950"/>
        <v/>
      </c>
      <c r="H8226" s="34" t="str">
        <f t="shared" si="950"/>
        <v/>
      </c>
      <c r="I8226" s="34" t="str">
        <f t="shared" si="950"/>
        <v/>
      </c>
    </row>
    <row r="8227" spans="1:9">
      <c r="A8227" s="81">
        <f t="shared" si="947"/>
        <v>597401202022</v>
      </c>
      <c r="B8227">
        <v>5974012</v>
      </c>
      <c r="C8227" t="s">
        <v>586</v>
      </c>
      <c r="D8227" s="1">
        <v>44926</v>
      </c>
      <c r="E8227" s="34" t="str">
        <f t="shared" si="950"/>
        <v/>
      </c>
      <c r="F8227" s="34" t="str">
        <f t="shared" si="950"/>
        <v/>
      </c>
      <c r="G8227" s="34" t="str">
        <f t="shared" si="950"/>
        <v/>
      </c>
      <c r="H8227" s="34" t="str">
        <f t="shared" si="950"/>
        <v/>
      </c>
      <c r="I8227" s="34" t="str">
        <f t="shared" si="950"/>
        <v/>
      </c>
    </row>
    <row r="8228" spans="1:9">
      <c r="A8228" s="81">
        <f t="shared" si="947"/>
        <v>597401202021</v>
      </c>
      <c r="B8228">
        <v>5974012</v>
      </c>
      <c r="C8228" t="s">
        <v>586</v>
      </c>
      <c r="D8228" s="1">
        <v>44561</v>
      </c>
      <c r="E8228" s="34" t="str">
        <f t="shared" si="950"/>
        <v/>
      </c>
      <c r="F8228" s="34" t="str">
        <f t="shared" si="950"/>
        <v/>
      </c>
      <c r="G8228" s="34" t="str">
        <f t="shared" si="950"/>
        <v/>
      </c>
      <c r="H8228" s="34" t="str">
        <f t="shared" si="950"/>
        <v/>
      </c>
      <c r="I8228" s="34" t="str">
        <f t="shared" si="950"/>
        <v/>
      </c>
    </row>
    <row r="8229" spans="1:9">
      <c r="A8229" s="81">
        <f t="shared" si="947"/>
        <v>597401202020</v>
      </c>
      <c r="B8229">
        <v>5974012</v>
      </c>
      <c r="C8229" t="s">
        <v>586</v>
      </c>
      <c r="D8229" s="1">
        <v>44196</v>
      </c>
      <c r="E8229" s="34" t="str">
        <f t="shared" si="950"/>
        <v/>
      </c>
      <c r="F8229" s="34" t="str">
        <f t="shared" si="950"/>
        <v/>
      </c>
      <c r="G8229" s="34" t="str">
        <f t="shared" si="950"/>
        <v/>
      </c>
      <c r="H8229" s="34" t="str">
        <f t="shared" si="950"/>
        <v/>
      </c>
      <c r="I8229" s="34" t="str">
        <f t="shared" si="950"/>
        <v/>
      </c>
    </row>
    <row r="8230" spans="1:9">
      <c r="A8230" s="81">
        <f t="shared" si="947"/>
        <v>597401202019</v>
      </c>
      <c r="B8230">
        <v>5974012</v>
      </c>
      <c r="C8230" t="s">
        <v>586</v>
      </c>
      <c r="D8230" s="1">
        <v>43830</v>
      </c>
      <c r="E8230" s="34" t="str">
        <f t="shared" si="950"/>
        <v/>
      </c>
      <c r="F8230" s="34" t="str">
        <f t="shared" si="950"/>
        <v/>
      </c>
      <c r="G8230" s="34" t="str">
        <f t="shared" si="950"/>
        <v/>
      </c>
      <c r="H8230" s="34" t="str">
        <f t="shared" si="950"/>
        <v/>
      </c>
      <c r="I8230" s="34" t="str">
        <f t="shared" si="950"/>
        <v/>
      </c>
    </row>
    <row r="8231" spans="1:9">
      <c r="A8231" s="81">
        <f t="shared" si="947"/>
        <v>597401202018</v>
      </c>
      <c r="B8231">
        <v>5974012</v>
      </c>
      <c r="C8231" t="s">
        <v>586</v>
      </c>
      <c r="D8231" s="1">
        <v>43465</v>
      </c>
      <c r="E8231" s="34">
        <f t="shared" si="950"/>
        <v>5108</v>
      </c>
      <c r="F8231" s="34">
        <f t="shared" si="950"/>
        <v>861</v>
      </c>
      <c r="G8231" s="34">
        <f t="shared" si="950"/>
        <v>477</v>
      </c>
      <c r="H8231" s="34">
        <f t="shared" si="950"/>
        <v>56</v>
      </c>
      <c r="I8231" s="34">
        <f t="shared" si="950"/>
        <v>328</v>
      </c>
    </row>
    <row r="8232" spans="1:9">
      <c r="A8232" s="81">
        <f t="shared" si="947"/>
        <v>597401202017</v>
      </c>
      <c r="B8232">
        <v>5974012</v>
      </c>
      <c r="C8232" t="s">
        <v>586</v>
      </c>
      <c r="D8232" s="1">
        <v>43100</v>
      </c>
      <c r="E8232" s="34">
        <f t="shared" si="950"/>
        <v>5108</v>
      </c>
      <c r="F8232" s="34">
        <f t="shared" si="950"/>
        <v>858</v>
      </c>
      <c r="G8232" s="34">
        <f t="shared" si="950"/>
        <v>475</v>
      </c>
      <c r="H8232" s="34">
        <f t="shared" si="950"/>
        <v>56</v>
      </c>
      <c r="I8232" s="34">
        <f t="shared" si="950"/>
        <v>327</v>
      </c>
    </row>
    <row r="8233" spans="1:9">
      <c r="A8233" s="81">
        <f t="shared" si="947"/>
        <v>597401202016</v>
      </c>
      <c r="B8233">
        <v>5974012</v>
      </c>
      <c r="C8233" t="s">
        <v>586</v>
      </c>
      <c r="D8233" s="1">
        <v>42735</v>
      </c>
      <c r="E8233" s="34">
        <f t="shared" si="950"/>
        <v>5108</v>
      </c>
      <c r="F8233" s="34">
        <f t="shared" si="950"/>
        <v>854</v>
      </c>
      <c r="G8233" s="34">
        <f t="shared" si="950"/>
        <v>472</v>
      </c>
      <c r="H8233" s="34">
        <f t="shared" si="950"/>
        <v>55</v>
      </c>
      <c r="I8233" s="34">
        <f t="shared" si="950"/>
        <v>327</v>
      </c>
    </row>
    <row r="8234" spans="1:9">
      <c r="A8234" s="81">
        <f t="shared" si="947"/>
        <v>597401202015</v>
      </c>
      <c r="B8234">
        <v>5974012</v>
      </c>
      <c r="C8234" t="s">
        <v>586</v>
      </c>
      <c r="D8234" s="1">
        <v>42369</v>
      </c>
      <c r="E8234" s="34">
        <f t="shared" ref="E8234:I8243" si="951">IF(YEAR($D8234)&lt;2016,VLOOKUP($A8234,LDB_alt,COLUMN()-1,FALSE),IFERROR(VLOOKUP($A8234,LDB_neu,COLUMN()-1,FALSE),""))</f>
        <v>5107.9799999999996</v>
      </c>
      <c r="F8234" s="34">
        <f t="shared" si="951"/>
        <v>847.32</v>
      </c>
      <c r="G8234" s="34">
        <f t="shared" si="951"/>
        <v>467.51</v>
      </c>
      <c r="H8234" s="34">
        <f t="shared" si="951"/>
        <v>48.71</v>
      </c>
      <c r="I8234" s="34">
        <f t="shared" si="951"/>
        <v>331.1</v>
      </c>
    </row>
    <row r="8235" spans="1:9">
      <c r="A8235" s="81">
        <f t="shared" si="947"/>
        <v>597401202014</v>
      </c>
      <c r="B8235">
        <v>5974012</v>
      </c>
      <c r="C8235" t="s">
        <v>586</v>
      </c>
      <c r="D8235" s="1">
        <v>42004</v>
      </c>
      <c r="E8235" s="34">
        <f t="shared" si="951"/>
        <v>5107.9799999999996</v>
      </c>
      <c r="F8235" s="34">
        <f t="shared" si="951"/>
        <v>849.95</v>
      </c>
      <c r="G8235" s="34">
        <f t="shared" si="951"/>
        <v>476.91</v>
      </c>
      <c r="H8235" s="34">
        <f t="shared" si="951"/>
        <v>47.01</v>
      </c>
      <c r="I8235" s="34">
        <f t="shared" si="951"/>
        <v>326.02999999999997</v>
      </c>
    </row>
    <row r="8236" spans="1:9">
      <c r="A8236" s="81">
        <f t="shared" si="947"/>
        <v>597401202013</v>
      </c>
      <c r="B8236">
        <v>5974012</v>
      </c>
      <c r="C8236" t="s">
        <v>586</v>
      </c>
      <c r="D8236" s="1">
        <v>41639</v>
      </c>
      <c r="E8236" s="34">
        <f t="shared" si="951"/>
        <v>5107.9799999999996</v>
      </c>
      <c r="F8236" s="34">
        <f t="shared" si="951"/>
        <v>847.3900000000001</v>
      </c>
      <c r="G8236" s="34">
        <f t="shared" si="951"/>
        <v>474.69</v>
      </c>
      <c r="H8236" s="34">
        <f t="shared" si="951"/>
        <v>47.03</v>
      </c>
      <c r="I8236" s="34">
        <f t="shared" si="951"/>
        <v>325.67</v>
      </c>
    </row>
    <row r="8237" spans="1:9">
      <c r="A8237" s="81">
        <f t="shared" si="947"/>
        <v>597401202012</v>
      </c>
      <c r="B8237">
        <v>5974012</v>
      </c>
      <c r="C8237" t="s">
        <v>586</v>
      </c>
      <c r="D8237" s="1">
        <v>41274</v>
      </c>
      <c r="E8237" s="34">
        <f t="shared" si="951"/>
        <v>5107.9799999999996</v>
      </c>
      <c r="F8237" s="34">
        <f t="shared" si="951"/>
        <v>839.68</v>
      </c>
      <c r="G8237" s="34">
        <f t="shared" si="951"/>
        <v>471.95</v>
      </c>
      <c r="H8237" s="34">
        <f t="shared" si="951"/>
        <v>42.83</v>
      </c>
      <c r="I8237" s="34">
        <f t="shared" si="951"/>
        <v>324.89999999999998</v>
      </c>
    </row>
    <row r="8238" spans="1:9">
      <c r="A8238" s="81">
        <f t="shared" si="947"/>
        <v>597401202011</v>
      </c>
      <c r="B8238">
        <v>5974012</v>
      </c>
      <c r="C8238" t="s">
        <v>586</v>
      </c>
      <c r="D8238" s="1">
        <v>40908</v>
      </c>
      <c r="E8238" s="34">
        <f t="shared" si="951"/>
        <v>5107.2700000000004</v>
      </c>
      <c r="F8238" s="34">
        <f t="shared" si="951"/>
        <v>825.56999999999994</v>
      </c>
      <c r="G8238" s="34">
        <f t="shared" si="951"/>
        <v>465.06</v>
      </c>
      <c r="H8238" s="34">
        <f t="shared" si="951"/>
        <v>33.869999999999997</v>
      </c>
      <c r="I8238" s="34">
        <f t="shared" si="951"/>
        <v>326.64</v>
      </c>
    </row>
    <row r="8239" spans="1:9">
      <c r="A8239" s="81">
        <f t="shared" si="947"/>
        <v>597401202010</v>
      </c>
      <c r="B8239">
        <v>5974012</v>
      </c>
      <c r="C8239" t="s">
        <v>586</v>
      </c>
      <c r="D8239" s="1">
        <v>40543</v>
      </c>
      <c r="E8239" s="34">
        <f t="shared" si="951"/>
        <v>5107.2700000000004</v>
      </c>
      <c r="F8239" s="34">
        <f t="shared" si="951"/>
        <v>812.02</v>
      </c>
      <c r="G8239" s="34">
        <f t="shared" si="951"/>
        <v>454.64</v>
      </c>
      <c r="H8239" s="34">
        <f t="shared" si="951"/>
        <v>34.01</v>
      </c>
      <c r="I8239" s="34">
        <f t="shared" si="951"/>
        <v>323.37</v>
      </c>
    </row>
    <row r="8240" spans="1:9">
      <c r="A8240" s="81">
        <f t="shared" si="947"/>
        <v>597401202009</v>
      </c>
      <c r="B8240">
        <v>5974012</v>
      </c>
      <c r="C8240" t="s">
        <v>586</v>
      </c>
      <c r="D8240" s="1">
        <v>40178</v>
      </c>
      <c r="E8240" s="34">
        <f t="shared" si="951"/>
        <v>5107.2700000000004</v>
      </c>
      <c r="F8240" s="34">
        <f t="shared" si="951"/>
        <v>812.65000000000009</v>
      </c>
      <c r="G8240" s="34">
        <f t="shared" si="951"/>
        <v>458.18</v>
      </c>
      <c r="H8240" s="34">
        <f t="shared" si="951"/>
        <v>31.61</v>
      </c>
      <c r="I8240" s="34">
        <f t="shared" si="951"/>
        <v>322.86</v>
      </c>
    </row>
    <row r="8241" spans="1:9">
      <c r="A8241" s="81">
        <f t="shared" si="947"/>
        <v>597401202008</v>
      </c>
      <c r="B8241">
        <v>5974012</v>
      </c>
      <c r="C8241" t="s">
        <v>586</v>
      </c>
      <c r="D8241" s="1">
        <v>39813</v>
      </c>
      <c r="E8241" s="34">
        <f t="shared" si="951"/>
        <v>5107.24</v>
      </c>
      <c r="F8241" s="34">
        <f t="shared" si="951"/>
        <v>806.8</v>
      </c>
      <c r="G8241" s="34">
        <f t="shared" si="951"/>
        <v>452.49</v>
      </c>
      <c r="H8241" s="34">
        <f t="shared" si="951"/>
        <v>31.25</v>
      </c>
      <c r="I8241" s="34">
        <f t="shared" si="951"/>
        <v>323.06</v>
      </c>
    </row>
    <row r="8242" spans="1:9">
      <c r="A8242" s="81">
        <f t="shared" si="947"/>
        <v>597401202007</v>
      </c>
      <c r="B8242">
        <v>5974012</v>
      </c>
      <c r="C8242" t="s">
        <v>586</v>
      </c>
      <c r="D8242" s="1">
        <v>39447</v>
      </c>
      <c r="E8242" s="34">
        <f t="shared" si="951"/>
        <v>5107.49</v>
      </c>
      <c r="F8242" s="34">
        <f t="shared" si="951"/>
        <v>804.04</v>
      </c>
      <c r="G8242" s="34">
        <f t="shared" si="951"/>
        <v>451.87</v>
      </c>
      <c r="H8242" s="34">
        <f t="shared" si="951"/>
        <v>29.2</v>
      </c>
      <c r="I8242" s="34">
        <f t="shared" si="951"/>
        <v>322.97000000000003</v>
      </c>
    </row>
    <row r="8243" spans="1:9">
      <c r="A8243" s="81">
        <f t="shared" si="947"/>
        <v>597401202006</v>
      </c>
      <c r="B8243">
        <v>5974012</v>
      </c>
      <c r="C8243" t="s">
        <v>586</v>
      </c>
      <c r="D8243" s="1">
        <v>39082</v>
      </c>
      <c r="E8243" s="34">
        <f t="shared" si="951"/>
        <v>5107.4799999999996</v>
      </c>
      <c r="F8243" s="34">
        <f t="shared" si="951"/>
        <v>797.56</v>
      </c>
      <c r="G8243" s="34">
        <f t="shared" si="951"/>
        <v>445.32</v>
      </c>
      <c r="H8243" s="34">
        <f t="shared" si="951"/>
        <v>29.13</v>
      </c>
      <c r="I8243" s="34">
        <f t="shared" si="951"/>
        <v>323.11</v>
      </c>
    </row>
    <row r="8244" spans="1:9">
      <c r="A8244" s="81">
        <f t="shared" si="947"/>
        <v>597401602025</v>
      </c>
      <c r="B8244">
        <v>5974016</v>
      </c>
      <c r="C8244" t="s">
        <v>1201</v>
      </c>
      <c r="D8244" s="1">
        <v>46022</v>
      </c>
      <c r="E8244" s="34" t="str">
        <f t="shared" ref="E8244:I8253" si="952">IF(YEAR($D8244)&lt;2016,VLOOKUP($A8244,LDB_alt,COLUMN()-1,FALSE),IFERROR(VLOOKUP($A8244,LDB_neu,COLUMN()-1,FALSE),""))</f>
        <v/>
      </c>
      <c r="F8244" s="34" t="str">
        <f t="shared" si="952"/>
        <v/>
      </c>
      <c r="G8244" s="34" t="str">
        <f t="shared" si="952"/>
        <v/>
      </c>
      <c r="H8244" s="34" t="str">
        <f t="shared" si="952"/>
        <v/>
      </c>
      <c r="I8244" s="34" t="str">
        <f t="shared" si="952"/>
        <v/>
      </c>
    </row>
    <row r="8245" spans="1:9">
      <c r="A8245" s="81">
        <f t="shared" si="947"/>
        <v>597401602024</v>
      </c>
      <c r="B8245">
        <v>5974016</v>
      </c>
      <c r="C8245" t="s">
        <v>1201</v>
      </c>
      <c r="D8245" s="1">
        <v>45657</v>
      </c>
      <c r="E8245" s="34" t="str">
        <f t="shared" si="952"/>
        <v/>
      </c>
      <c r="F8245" s="34" t="str">
        <f t="shared" si="952"/>
        <v/>
      </c>
      <c r="G8245" s="34" t="str">
        <f t="shared" si="952"/>
        <v/>
      </c>
      <c r="H8245" s="34" t="str">
        <f t="shared" si="952"/>
        <v/>
      </c>
      <c r="I8245" s="34" t="str">
        <f t="shared" si="952"/>
        <v/>
      </c>
    </row>
    <row r="8246" spans="1:9">
      <c r="A8246" s="81">
        <f t="shared" si="947"/>
        <v>597401602023</v>
      </c>
      <c r="B8246">
        <v>5974016</v>
      </c>
      <c r="C8246" t="s">
        <v>1201</v>
      </c>
      <c r="D8246" s="1">
        <v>45291</v>
      </c>
      <c r="E8246" s="34" t="str">
        <f t="shared" si="952"/>
        <v/>
      </c>
      <c r="F8246" s="34" t="str">
        <f t="shared" si="952"/>
        <v/>
      </c>
      <c r="G8246" s="34" t="str">
        <f t="shared" si="952"/>
        <v/>
      </c>
      <c r="H8246" s="34" t="str">
        <f t="shared" si="952"/>
        <v/>
      </c>
      <c r="I8246" s="34" t="str">
        <f t="shared" si="952"/>
        <v/>
      </c>
    </row>
    <row r="8247" spans="1:9">
      <c r="A8247" s="81">
        <f t="shared" si="947"/>
        <v>597401602022</v>
      </c>
      <c r="B8247">
        <v>5974016</v>
      </c>
      <c r="C8247" t="s">
        <v>1201</v>
      </c>
      <c r="D8247" s="1">
        <v>44926</v>
      </c>
      <c r="E8247" s="34" t="str">
        <f t="shared" si="952"/>
        <v/>
      </c>
      <c r="F8247" s="34" t="str">
        <f t="shared" si="952"/>
        <v/>
      </c>
      <c r="G8247" s="34" t="str">
        <f t="shared" si="952"/>
        <v/>
      </c>
      <c r="H8247" s="34" t="str">
        <f t="shared" si="952"/>
        <v/>
      </c>
      <c r="I8247" s="34" t="str">
        <f t="shared" si="952"/>
        <v/>
      </c>
    </row>
    <row r="8248" spans="1:9">
      <c r="A8248" s="81">
        <f t="shared" si="947"/>
        <v>597401602021</v>
      </c>
      <c r="B8248">
        <v>5974016</v>
      </c>
      <c r="C8248" t="s">
        <v>1201</v>
      </c>
      <c r="D8248" s="1">
        <v>44561</v>
      </c>
      <c r="E8248" s="34" t="str">
        <f t="shared" si="952"/>
        <v/>
      </c>
      <c r="F8248" s="34" t="str">
        <f t="shared" si="952"/>
        <v/>
      </c>
      <c r="G8248" s="34" t="str">
        <f t="shared" si="952"/>
        <v/>
      </c>
      <c r="H8248" s="34" t="str">
        <f t="shared" si="952"/>
        <v/>
      </c>
      <c r="I8248" s="34" t="str">
        <f t="shared" si="952"/>
        <v/>
      </c>
    </row>
    <row r="8249" spans="1:9">
      <c r="A8249" s="81">
        <f t="shared" si="947"/>
        <v>597401602020</v>
      </c>
      <c r="B8249">
        <v>5974016</v>
      </c>
      <c r="C8249" t="s">
        <v>1201</v>
      </c>
      <c r="D8249" s="1">
        <v>44196</v>
      </c>
      <c r="E8249" s="34" t="str">
        <f t="shared" si="952"/>
        <v/>
      </c>
      <c r="F8249" s="34" t="str">
        <f t="shared" si="952"/>
        <v/>
      </c>
      <c r="G8249" s="34" t="str">
        <f t="shared" si="952"/>
        <v/>
      </c>
      <c r="H8249" s="34" t="str">
        <f t="shared" si="952"/>
        <v/>
      </c>
      <c r="I8249" s="34" t="str">
        <f t="shared" si="952"/>
        <v/>
      </c>
    </row>
    <row r="8250" spans="1:9">
      <c r="A8250" s="81">
        <f t="shared" si="947"/>
        <v>597401602019</v>
      </c>
      <c r="B8250">
        <v>5974016</v>
      </c>
      <c r="C8250" t="s">
        <v>1201</v>
      </c>
      <c r="D8250" s="1">
        <v>43830</v>
      </c>
      <c r="E8250" s="34" t="str">
        <f t="shared" si="952"/>
        <v/>
      </c>
      <c r="F8250" s="34" t="str">
        <f t="shared" si="952"/>
        <v/>
      </c>
      <c r="G8250" s="34" t="str">
        <f t="shared" si="952"/>
        <v/>
      </c>
      <c r="H8250" s="34" t="str">
        <f t="shared" si="952"/>
        <v/>
      </c>
      <c r="I8250" s="34" t="str">
        <f t="shared" si="952"/>
        <v/>
      </c>
    </row>
    <row r="8251" spans="1:9">
      <c r="A8251" s="81">
        <f t="shared" si="947"/>
        <v>597401602018</v>
      </c>
      <c r="B8251">
        <v>5974016</v>
      </c>
      <c r="C8251" t="s">
        <v>1201</v>
      </c>
      <c r="D8251" s="1">
        <v>43465</v>
      </c>
      <c r="E8251" s="34">
        <f t="shared" si="952"/>
        <v>8941</v>
      </c>
      <c r="F8251" s="34">
        <f t="shared" si="952"/>
        <v>1399</v>
      </c>
      <c r="G8251" s="34">
        <f t="shared" si="952"/>
        <v>805</v>
      </c>
      <c r="H8251" s="34">
        <f t="shared" si="952"/>
        <v>114</v>
      </c>
      <c r="I8251" s="34">
        <f t="shared" si="952"/>
        <v>480</v>
      </c>
    </row>
    <row r="8252" spans="1:9">
      <c r="A8252" s="81">
        <f t="shared" si="947"/>
        <v>597401602017</v>
      </c>
      <c r="B8252">
        <v>5974016</v>
      </c>
      <c r="C8252" t="s">
        <v>1201</v>
      </c>
      <c r="D8252" s="1">
        <v>43100</v>
      </c>
      <c r="E8252" s="34">
        <f t="shared" si="952"/>
        <v>8941</v>
      </c>
      <c r="F8252" s="34">
        <f t="shared" si="952"/>
        <v>1390</v>
      </c>
      <c r="G8252" s="34">
        <f t="shared" si="952"/>
        <v>794</v>
      </c>
      <c r="H8252" s="34">
        <f t="shared" si="952"/>
        <v>111</v>
      </c>
      <c r="I8252" s="34">
        <f t="shared" si="952"/>
        <v>485</v>
      </c>
    </row>
    <row r="8253" spans="1:9">
      <c r="A8253" s="81">
        <f t="shared" si="947"/>
        <v>597401602016</v>
      </c>
      <c r="B8253">
        <v>5974016</v>
      </c>
      <c r="C8253" t="s">
        <v>1201</v>
      </c>
      <c r="D8253" s="1">
        <v>42735</v>
      </c>
      <c r="E8253" s="34">
        <f t="shared" si="952"/>
        <v>8941</v>
      </c>
      <c r="F8253" s="34">
        <f t="shared" si="952"/>
        <v>1373</v>
      </c>
      <c r="G8253" s="34">
        <f t="shared" si="952"/>
        <v>786</v>
      </c>
      <c r="H8253" s="34">
        <f t="shared" si="952"/>
        <v>96</v>
      </c>
      <c r="I8253" s="34">
        <f t="shared" si="952"/>
        <v>491</v>
      </c>
    </row>
    <row r="8254" spans="1:9">
      <c r="A8254" s="81">
        <f t="shared" si="947"/>
        <v>597401602015</v>
      </c>
      <c r="B8254">
        <v>5974016</v>
      </c>
      <c r="C8254" t="s">
        <v>1201</v>
      </c>
      <c r="D8254" s="1">
        <v>42369</v>
      </c>
      <c r="E8254" s="34">
        <f t="shared" ref="E8254:I8263" si="953">IF(YEAR($D8254)&lt;2016,VLOOKUP($A8254,LDB_alt,COLUMN()-1,FALSE),IFERROR(VLOOKUP($A8254,LDB_neu,COLUMN()-1,FALSE),""))</f>
        <v>8940.8700000000008</v>
      </c>
      <c r="F8254" s="34">
        <f t="shared" si="953"/>
        <v>1366.69</v>
      </c>
      <c r="G8254" s="34">
        <f t="shared" si="953"/>
        <v>799.24</v>
      </c>
      <c r="H8254" s="34">
        <f t="shared" si="953"/>
        <v>81.23</v>
      </c>
      <c r="I8254" s="34">
        <f t="shared" si="953"/>
        <v>486.22</v>
      </c>
    </row>
    <row r="8255" spans="1:9">
      <c r="A8255" s="81">
        <f t="shared" si="947"/>
        <v>597401602014</v>
      </c>
      <c r="B8255">
        <v>5974016</v>
      </c>
      <c r="C8255" t="s">
        <v>1201</v>
      </c>
      <c r="D8255" s="1">
        <v>42004</v>
      </c>
      <c r="E8255" s="34">
        <f t="shared" si="953"/>
        <v>8940.73</v>
      </c>
      <c r="F8255" s="34">
        <f t="shared" si="953"/>
        <v>1364.07</v>
      </c>
      <c r="G8255" s="34">
        <f t="shared" si="953"/>
        <v>795.55</v>
      </c>
      <c r="H8255" s="34">
        <f t="shared" si="953"/>
        <v>82.45</v>
      </c>
      <c r="I8255" s="34">
        <f t="shared" si="953"/>
        <v>486.07</v>
      </c>
    </row>
    <row r="8256" spans="1:9">
      <c r="A8256" s="81">
        <f t="shared" si="947"/>
        <v>597401602013</v>
      </c>
      <c r="B8256">
        <v>5974016</v>
      </c>
      <c r="C8256" t="s">
        <v>1201</v>
      </c>
      <c r="D8256" s="1">
        <v>41639</v>
      </c>
      <c r="E8256" s="34">
        <f t="shared" si="953"/>
        <v>8940.73</v>
      </c>
      <c r="F8256" s="34">
        <f t="shared" si="953"/>
        <v>1361.22</v>
      </c>
      <c r="G8256" s="34">
        <f t="shared" si="953"/>
        <v>792.34</v>
      </c>
      <c r="H8256" s="34">
        <f t="shared" si="953"/>
        <v>82.73</v>
      </c>
      <c r="I8256" s="34">
        <f t="shared" si="953"/>
        <v>486.15</v>
      </c>
    </row>
    <row r="8257" spans="1:9">
      <c r="A8257" s="81">
        <f t="shared" si="947"/>
        <v>597401602012</v>
      </c>
      <c r="B8257">
        <v>5974016</v>
      </c>
      <c r="C8257" t="s">
        <v>1201</v>
      </c>
      <c r="D8257" s="1">
        <v>41274</v>
      </c>
      <c r="E8257" s="34">
        <f t="shared" si="953"/>
        <v>8940.73</v>
      </c>
      <c r="F8257" s="34">
        <f t="shared" si="953"/>
        <v>1352.61</v>
      </c>
      <c r="G8257" s="34">
        <f t="shared" si="953"/>
        <v>781.93</v>
      </c>
      <c r="H8257" s="34">
        <f t="shared" si="953"/>
        <v>85.23</v>
      </c>
      <c r="I8257" s="34">
        <f t="shared" si="953"/>
        <v>485.45</v>
      </c>
    </row>
    <row r="8258" spans="1:9">
      <c r="A8258" s="81">
        <f t="shared" si="947"/>
        <v>597401602011</v>
      </c>
      <c r="B8258">
        <v>5974016</v>
      </c>
      <c r="C8258" t="s">
        <v>1201</v>
      </c>
      <c r="D8258" s="1">
        <v>40908</v>
      </c>
      <c r="E8258" s="34">
        <f t="shared" si="953"/>
        <v>8930.52</v>
      </c>
      <c r="F8258" s="34">
        <f t="shared" si="953"/>
        <v>1347.41</v>
      </c>
      <c r="G8258" s="34">
        <f t="shared" si="953"/>
        <v>775.94</v>
      </c>
      <c r="H8258" s="34">
        <f t="shared" si="953"/>
        <v>85.49</v>
      </c>
      <c r="I8258" s="34">
        <f t="shared" si="953"/>
        <v>485.98</v>
      </c>
    </row>
    <row r="8259" spans="1:9">
      <c r="A8259" s="81">
        <f t="shared" si="947"/>
        <v>597401602010</v>
      </c>
      <c r="B8259">
        <v>5974016</v>
      </c>
      <c r="C8259" t="s">
        <v>1201</v>
      </c>
      <c r="D8259" s="1">
        <v>40543</v>
      </c>
      <c r="E8259" s="34">
        <f t="shared" si="953"/>
        <v>8929.49</v>
      </c>
      <c r="F8259" s="34">
        <f t="shared" si="953"/>
        <v>1344.02</v>
      </c>
      <c r="G8259" s="34">
        <f t="shared" si="953"/>
        <v>773.76</v>
      </c>
      <c r="H8259" s="34">
        <f t="shared" si="953"/>
        <v>84.25</v>
      </c>
      <c r="I8259" s="34">
        <f t="shared" si="953"/>
        <v>486.01</v>
      </c>
    </row>
    <row r="8260" spans="1:9">
      <c r="A8260" s="81">
        <f t="shared" si="947"/>
        <v>597401602009</v>
      </c>
      <c r="B8260">
        <v>5974016</v>
      </c>
      <c r="C8260" t="s">
        <v>1201</v>
      </c>
      <c r="D8260" s="1">
        <v>40178</v>
      </c>
      <c r="E8260" s="34">
        <f t="shared" si="953"/>
        <v>8929.48</v>
      </c>
      <c r="F8260" s="34">
        <f t="shared" si="953"/>
        <v>1340.53</v>
      </c>
      <c r="G8260" s="34">
        <f t="shared" si="953"/>
        <v>772.54</v>
      </c>
      <c r="H8260" s="34">
        <f t="shared" si="953"/>
        <v>82.65</v>
      </c>
      <c r="I8260" s="34">
        <f t="shared" si="953"/>
        <v>485.34</v>
      </c>
    </row>
    <row r="8261" spans="1:9">
      <c r="A8261" s="81">
        <f t="shared" ref="A8261:A8324" si="954">(LEFT(B8261&amp;"00000000",8)&amp;YEAR(D8261))+0</f>
        <v>597401602008</v>
      </c>
      <c r="B8261">
        <v>5974016</v>
      </c>
      <c r="C8261" t="s">
        <v>1201</v>
      </c>
      <c r="D8261" s="1">
        <v>39813</v>
      </c>
      <c r="E8261" s="34">
        <f t="shared" si="953"/>
        <v>8929.5300000000007</v>
      </c>
      <c r="F8261" s="34">
        <f t="shared" si="953"/>
        <v>1333.3999999999999</v>
      </c>
      <c r="G8261" s="34">
        <f t="shared" si="953"/>
        <v>770.02</v>
      </c>
      <c r="H8261" s="34">
        <f t="shared" si="953"/>
        <v>78.3</v>
      </c>
      <c r="I8261" s="34">
        <f t="shared" si="953"/>
        <v>485.08</v>
      </c>
    </row>
    <row r="8262" spans="1:9">
      <c r="A8262" s="81">
        <f t="shared" si="954"/>
        <v>597401602007</v>
      </c>
      <c r="B8262">
        <v>5974016</v>
      </c>
      <c r="C8262" t="s">
        <v>1201</v>
      </c>
      <c r="D8262" s="1">
        <v>39447</v>
      </c>
      <c r="E8262" s="34">
        <f t="shared" si="953"/>
        <v>8929.31</v>
      </c>
      <c r="F8262" s="34">
        <f t="shared" si="953"/>
        <v>1325.99</v>
      </c>
      <c r="G8262" s="34">
        <f t="shared" si="953"/>
        <v>765.4</v>
      </c>
      <c r="H8262" s="34">
        <f t="shared" si="953"/>
        <v>76.88</v>
      </c>
      <c r="I8262" s="34">
        <f t="shared" si="953"/>
        <v>483.71</v>
      </c>
    </row>
    <row r="8263" spans="1:9">
      <c r="A8263" s="81">
        <f t="shared" si="954"/>
        <v>597401602006</v>
      </c>
      <c r="B8263">
        <v>5974016</v>
      </c>
      <c r="C8263" t="s">
        <v>1201</v>
      </c>
      <c r="D8263" s="1">
        <v>39082</v>
      </c>
      <c r="E8263" s="34">
        <f t="shared" si="953"/>
        <v>8929.31</v>
      </c>
      <c r="F8263" s="34">
        <f t="shared" si="953"/>
        <v>1322.4</v>
      </c>
      <c r="G8263" s="34">
        <f t="shared" si="953"/>
        <v>761.92</v>
      </c>
      <c r="H8263" s="34">
        <f t="shared" si="953"/>
        <v>76.72</v>
      </c>
      <c r="I8263" s="34">
        <f t="shared" si="953"/>
        <v>483.76</v>
      </c>
    </row>
    <row r="8264" spans="1:9">
      <c r="A8264" s="81">
        <f t="shared" si="954"/>
        <v>597402002025</v>
      </c>
      <c r="B8264">
        <v>5974020</v>
      </c>
      <c r="C8264" t="s">
        <v>1202</v>
      </c>
      <c r="D8264" s="1">
        <v>46022</v>
      </c>
      <c r="E8264" s="34" t="str">
        <f t="shared" ref="E8264:I8273" si="955">IF(YEAR($D8264)&lt;2016,VLOOKUP($A8264,LDB_alt,COLUMN()-1,FALSE),IFERROR(VLOOKUP($A8264,LDB_neu,COLUMN()-1,FALSE),""))</f>
        <v/>
      </c>
      <c r="F8264" s="34" t="str">
        <f t="shared" si="955"/>
        <v/>
      </c>
      <c r="G8264" s="34" t="str">
        <f t="shared" si="955"/>
        <v/>
      </c>
      <c r="H8264" s="34" t="str">
        <f t="shared" si="955"/>
        <v/>
      </c>
      <c r="I8264" s="34" t="str">
        <f t="shared" si="955"/>
        <v/>
      </c>
    </row>
    <row r="8265" spans="1:9">
      <c r="A8265" s="81">
        <f t="shared" si="954"/>
        <v>597402002024</v>
      </c>
      <c r="B8265">
        <v>5974020</v>
      </c>
      <c r="C8265" t="s">
        <v>1202</v>
      </c>
      <c r="D8265" s="1">
        <v>45657</v>
      </c>
      <c r="E8265" s="34" t="str">
        <f t="shared" si="955"/>
        <v/>
      </c>
      <c r="F8265" s="34" t="str">
        <f t="shared" si="955"/>
        <v/>
      </c>
      <c r="G8265" s="34" t="str">
        <f t="shared" si="955"/>
        <v/>
      </c>
      <c r="H8265" s="34" t="str">
        <f t="shared" si="955"/>
        <v/>
      </c>
      <c r="I8265" s="34" t="str">
        <f t="shared" si="955"/>
        <v/>
      </c>
    </row>
    <row r="8266" spans="1:9">
      <c r="A8266" s="81">
        <f t="shared" si="954"/>
        <v>597402002023</v>
      </c>
      <c r="B8266">
        <v>5974020</v>
      </c>
      <c r="C8266" t="s">
        <v>1202</v>
      </c>
      <c r="D8266" s="1">
        <v>45291</v>
      </c>
      <c r="E8266" s="34" t="str">
        <f t="shared" si="955"/>
        <v/>
      </c>
      <c r="F8266" s="34" t="str">
        <f t="shared" si="955"/>
        <v/>
      </c>
      <c r="G8266" s="34" t="str">
        <f t="shared" si="955"/>
        <v/>
      </c>
      <c r="H8266" s="34" t="str">
        <f t="shared" si="955"/>
        <v/>
      </c>
      <c r="I8266" s="34" t="str">
        <f t="shared" si="955"/>
        <v/>
      </c>
    </row>
    <row r="8267" spans="1:9">
      <c r="A8267" s="81">
        <f t="shared" si="954"/>
        <v>597402002022</v>
      </c>
      <c r="B8267">
        <v>5974020</v>
      </c>
      <c r="C8267" t="s">
        <v>1202</v>
      </c>
      <c r="D8267" s="1">
        <v>44926</v>
      </c>
      <c r="E8267" s="34" t="str">
        <f t="shared" si="955"/>
        <v/>
      </c>
      <c r="F8267" s="34" t="str">
        <f t="shared" si="955"/>
        <v/>
      </c>
      <c r="G8267" s="34" t="str">
        <f t="shared" si="955"/>
        <v/>
      </c>
      <c r="H8267" s="34" t="str">
        <f t="shared" si="955"/>
        <v/>
      </c>
      <c r="I8267" s="34" t="str">
        <f t="shared" si="955"/>
        <v/>
      </c>
    </row>
    <row r="8268" spans="1:9">
      <c r="A8268" s="81">
        <f t="shared" si="954"/>
        <v>597402002021</v>
      </c>
      <c r="B8268">
        <v>5974020</v>
      </c>
      <c r="C8268" t="s">
        <v>1202</v>
      </c>
      <c r="D8268" s="1">
        <v>44561</v>
      </c>
      <c r="E8268" s="34" t="str">
        <f t="shared" si="955"/>
        <v/>
      </c>
      <c r="F8268" s="34" t="str">
        <f t="shared" si="955"/>
        <v/>
      </c>
      <c r="G8268" s="34" t="str">
        <f t="shared" si="955"/>
        <v/>
      </c>
      <c r="H8268" s="34" t="str">
        <f t="shared" si="955"/>
        <v/>
      </c>
      <c r="I8268" s="34" t="str">
        <f t="shared" si="955"/>
        <v/>
      </c>
    </row>
    <row r="8269" spans="1:9">
      <c r="A8269" s="81">
        <f t="shared" si="954"/>
        <v>597402002020</v>
      </c>
      <c r="B8269">
        <v>5974020</v>
      </c>
      <c r="C8269" t="s">
        <v>1202</v>
      </c>
      <c r="D8269" s="1">
        <v>44196</v>
      </c>
      <c r="E8269" s="34" t="str">
        <f t="shared" si="955"/>
        <v/>
      </c>
      <c r="F8269" s="34" t="str">
        <f t="shared" si="955"/>
        <v/>
      </c>
      <c r="G8269" s="34" t="str">
        <f t="shared" si="955"/>
        <v/>
      </c>
      <c r="H8269" s="34" t="str">
        <f t="shared" si="955"/>
        <v/>
      </c>
      <c r="I8269" s="34" t="str">
        <f t="shared" si="955"/>
        <v/>
      </c>
    </row>
    <row r="8270" spans="1:9">
      <c r="A8270" s="81">
        <f t="shared" si="954"/>
        <v>597402002019</v>
      </c>
      <c r="B8270">
        <v>5974020</v>
      </c>
      <c r="C8270" t="s">
        <v>1202</v>
      </c>
      <c r="D8270" s="1">
        <v>43830</v>
      </c>
      <c r="E8270" s="34" t="str">
        <f t="shared" si="955"/>
        <v/>
      </c>
      <c r="F8270" s="34" t="str">
        <f t="shared" si="955"/>
        <v/>
      </c>
      <c r="G8270" s="34" t="str">
        <f t="shared" si="955"/>
        <v/>
      </c>
      <c r="H8270" s="34" t="str">
        <f t="shared" si="955"/>
        <v/>
      </c>
      <c r="I8270" s="34" t="str">
        <f t="shared" si="955"/>
        <v/>
      </c>
    </row>
    <row r="8271" spans="1:9">
      <c r="A8271" s="81">
        <f t="shared" si="954"/>
        <v>597402002018</v>
      </c>
      <c r="B8271">
        <v>5974020</v>
      </c>
      <c r="C8271" t="s">
        <v>1202</v>
      </c>
      <c r="D8271" s="1">
        <v>43465</v>
      </c>
      <c r="E8271" s="34">
        <f t="shared" si="955"/>
        <v>9789</v>
      </c>
      <c r="F8271" s="34">
        <f t="shared" si="955"/>
        <v>1415</v>
      </c>
      <c r="G8271" s="34">
        <f t="shared" si="955"/>
        <v>809</v>
      </c>
      <c r="H8271" s="34">
        <f t="shared" si="955"/>
        <v>93</v>
      </c>
      <c r="I8271" s="34">
        <f t="shared" si="955"/>
        <v>513</v>
      </c>
    </row>
    <row r="8272" spans="1:9">
      <c r="A8272" s="81">
        <f t="shared" si="954"/>
        <v>597402002017</v>
      </c>
      <c r="B8272">
        <v>5974020</v>
      </c>
      <c r="C8272" t="s">
        <v>1202</v>
      </c>
      <c r="D8272" s="1">
        <v>43100</v>
      </c>
      <c r="E8272" s="34">
        <f t="shared" si="955"/>
        <v>9789</v>
      </c>
      <c r="F8272" s="34">
        <f t="shared" si="955"/>
        <v>1394</v>
      </c>
      <c r="G8272" s="34">
        <f t="shared" si="955"/>
        <v>805</v>
      </c>
      <c r="H8272" s="34">
        <f t="shared" si="955"/>
        <v>80</v>
      </c>
      <c r="I8272" s="34">
        <f t="shared" si="955"/>
        <v>509</v>
      </c>
    </row>
    <row r="8273" spans="1:9">
      <c r="A8273" s="81">
        <f t="shared" si="954"/>
        <v>597402002016</v>
      </c>
      <c r="B8273">
        <v>5974020</v>
      </c>
      <c r="C8273" t="s">
        <v>1202</v>
      </c>
      <c r="D8273" s="1">
        <v>42735</v>
      </c>
      <c r="E8273" s="34">
        <f t="shared" si="955"/>
        <v>9788</v>
      </c>
      <c r="F8273" s="34">
        <f t="shared" si="955"/>
        <v>1371</v>
      </c>
      <c r="G8273" s="34">
        <f t="shared" si="955"/>
        <v>795</v>
      </c>
      <c r="H8273" s="34">
        <f t="shared" si="955"/>
        <v>73</v>
      </c>
      <c r="I8273" s="34">
        <f t="shared" si="955"/>
        <v>503</v>
      </c>
    </row>
    <row r="8274" spans="1:9">
      <c r="A8274" s="81">
        <f t="shared" si="954"/>
        <v>597402002015</v>
      </c>
      <c r="B8274">
        <v>5974020</v>
      </c>
      <c r="C8274" t="s">
        <v>1202</v>
      </c>
      <c r="D8274" s="1">
        <v>42369</v>
      </c>
      <c r="E8274" s="34">
        <f t="shared" ref="E8274:I8283" si="956">IF(YEAR($D8274)&lt;2016,VLOOKUP($A8274,LDB_alt,COLUMN()-1,FALSE),IFERROR(VLOOKUP($A8274,LDB_neu,COLUMN()-1,FALSE),""))</f>
        <v>9788.2199999999993</v>
      </c>
      <c r="F8274" s="34">
        <f t="shared" si="956"/>
        <v>1371.8</v>
      </c>
      <c r="G8274" s="34">
        <f t="shared" si="956"/>
        <v>792.45</v>
      </c>
      <c r="H8274" s="34">
        <f t="shared" si="956"/>
        <v>65.17</v>
      </c>
      <c r="I8274" s="34">
        <f t="shared" si="956"/>
        <v>514.17999999999995</v>
      </c>
    </row>
    <row r="8275" spans="1:9">
      <c r="A8275" s="81">
        <f t="shared" si="954"/>
        <v>597402002014</v>
      </c>
      <c r="B8275">
        <v>5974020</v>
      </c>
      <c r="C8275" t="s">
        <v>1202</v>
      </c>
      <c r="D8275" s="1">
        <v>42004</v>
      </c>
      <c r="E8275" s="34">
        <f t="shared" si="956"/>
        <v>9788.1</v>
      </c>
      <c r="F8275" s="34">
        <f t="shared" si="956"/>
        <v>1366.75</v>
      </c>
      <c r="G8275" s="34">
        <f t="shared" si="956"/>
        <v>786.86</v>
      </c>
      <c r="H8275" s="34">
        <f t="shared" si="956"/>
        <v>66.13</v>
      </c>
      <c r="I8275" s="34">
        <f t="shared" si="956"/>
        <v>513.76</v>
      </c>
    </row>
    <row r="8276" spans="1:9">
      <c r="A8276" s="81">
        <f t="shared" si="954"/>
        <v>597402002013</v>
      </c>
      <c r="B8276">
        <v>5974020</v>
      </c>
      <c r="C8276" t="s">
        <v>1202</v>
      </c>
      <c r="D8276" s="1">
        <v>41639</v>
      </c>
      <c r="E8276" s="34">
        <f t="shared" si="956"/>
        <v>9789.14</v>
      </c>
      <c r="F8276" s="34">
        <f t="shared" si="956"/>
        <v>1379.77</v>
      </c>
      <c r="G8276" s="34">
        <f t="shared" si="956"/>
        <v>801.01</v>
      </c>
      <c r="H8276" s="34">
        <f t="shared" si="956"/>
        <v>67.91</v>
      </c>
      <c r="I8276" s="34">
        <f t="shared" si="956"/>
        <v>510.85</v>
      </c>
    </row>
    <row r="8277" spans="1:9">
      <c r="A8277" s="81">
        <f t="shared" si="954"/>
        <v>597402002012</v>
      </c>
      <c r="B8277">
        <v>5974020</v>
      </c>
      <c r="C8277" t="s">
        <v>1202</v>
      </c>
      <c r="D8277" s="1">
        <v>41274</v>
      </c>
      <c r="E8277" s="34">
        <f t="shared" si="956"/>
        <v>9788.06</v>
      </c>
      <c r="F8277" s="34">
        <f t="shared" si="956"/>
        <v>1377.26</v>
      </c>
      <c r="G8277" s="34">
        <f t="shared" si="956"/>
        <v>800.08</v>
      </c>
      <c r="H8277" s="34">
        <f t="shared" si="956"/>
        <v>69.75</v>
      </c>
      <c r="I8277" s="34">
        <f t="shared" si="956"/>
        <v>507.43</v>
      </c>
    </row>
    <row r="8278" spans="1:9">
      <c r="A8278" s="81">
        <f t="shared" si="954"/>
        <v>597402002011</v>
      </c>
      <c r="B8278">
        <v>5974020</v>
      </c>
      <c r="C8278" t="s">
        <v>1202</v>
      </c>
      <c r="D8278" s="1">
        <v>40908</v>
      </c>
      <c r="E8278" s="34">
        <f t="shared" si="956"/>
        <v>9746.01</v>
      </c>
      <c r="F8278" s="34">
        <f t="shared" si="956"/>
        <v>1353.13</v>
      </c>
      <c r="G8278" s="34">
        <f t="shared" si="956"/>
        <v>789.69</v>
      </c>
      <c r="H8278" s="34">
        <f t="shared" si="956"/>
        <v>64.94</v>
      </c>
      <c r="I8278" s="34">
        <f t="shared" si="956"/>
        <v>498.5</v>
      </c>
    </row>
    <row r="8279" spans="1:9">
      <c r="A8279" s="81">
        <f t="shared" si="954"/>
        <v>597402002010</v>
      </c>
      <c r="B8279">
        <v>5974020</v>
      </c>
      <c r="C8279" t="s">
        <v>1202</v>
      </c>
      <c r="D8279" s="1">
        <v>40543</v>
      </c>
      <c r="E8279" s="34">
        <f t="shared" si="956"/>
        <v>9743.67</v>
      </c>
      <c r="F8279" s="34">
        <f t="shared" si="956"/>
        <v>1339.99</v>
      </c>
      <c r="G8279" s="34">
        <f t="shared" si="956"/>
        <v>783.69</v>
      </c>
      <c r="H8279" s="34">
        <f t="shared" si="956"/>
        <v>60</v>
      </c>
      <c r="I8279" s="34">
        <f t="shared" si="956"/>
        <v>496.3</v>
      </c>
    </row>
    <row r="8280" spans="1:9">
      <c r="A8280" s="81">
        <f t="shared" si="954"/>
        <v>597402002009</v>
      </c>
      <c r="B8280">
        <v>5974020</v>
      </c>
      <c r="C8280" t="s">
        <v>1202</v>
      </c>
      <c r="D8280" s="1">
        <v>40178</v>
      </c>
      <c r="E8280" s="34">
        <f t="shared" si="956"/>
        <v>9743.66</v>
      </c>
      <c r="F8280" s="34">
        <f t="shared" si="956"/>
        <v>1336.57</v>
      </c>
      <c r="G8280" s="34">
        <f t="shared" si="956"/>
        <v>787.39</v>
      </c>
      <c r="H8280" s="34">
        <f t="shared" si="956"/>
        <v>54.73</v>
      </c>
      <c r="I8280" s="34">
        <f t="shared" si="956"/>
        <v>494.45</v>
      </c>
    </row>
    <row r="8281" spans="1:9">
      <c r="A8281" s="81">
        <f t="shared" si="954"/>
        <v>597402002008</v>
      </c>
      <c r="B8281">
        <v>5974020</v>
      </c>
      <c r="C8281" t="s">
        <v>1202</v>
      </c>
      <c r="D8281" s="1">
        <v>39813</v>
      </c>
      <c r="E8281" s="34">
        <f t="shared" si="956"/>
        <v>9743.5499999999993</v>
      </c>
      <c r="F8281" s="34">
        <f t="shared" si="956"/>
        <v>1333.91</v>
      </c>
      <c r="G8281" s="34">
        <f t="shared" si="956"/>
        <v>786.09</v>
      </c>
      <c r="H8281" s="34">
        <f t="shared" si="956"/>
        <v>54.27</v>
      </c>
      <c r="I8281" s="34">
        <f t="shared" si="956"/>
        <v>493.55</v>
      </c>
    </row>
    <row r="8282" spans="1:9">
      <c r="A8282" s="81">
        <f t="shared" si="954"/>
        <v>597402002007</v>
      </c>
      <c r="B8282">
        <v>5974020</v>
      </c>
      <c r="C8282" t="s">
        <v>1202</v>
      </c>
      <c r="D8282" s="1">
        <v>39447</v>
      </c>
      <c r="E8282" s="34">
        <f t="shared" si="956"/>
        <v>9743.52</v>
      </c>
      <c r="F8282" s="34">
        <f t="shared" si="956"/>
        <v>1328.77</v>
      </c>
      <c r="G8282" s="34">
        <f t="shared" si="956"/>
        <v>782.71</v>
      </c>
      <c r="H8282" s="34">
        <f t="shared" si="956"/>
        <v>53.29</v>
      </c>
      <c r="I8282" s="34">
        <f t="shared" si="956"/>
        <v>492.77</v>
      </c>
    </row>
    <row r="8283" spans="1:9">
      <c r="A8283" s="81">
        <f t="shared" si="954"/>
        <v>597402002006</v>
      </c>
      <c r="B8283">
        <v>5974020</v>
      </c>
      <c r="C8283" t="s">
        <v>1202</v>
      </c>
      <c r="D8283" s="1">
        <v>39082</v>
      </c>
      <c r="E8283" s="34">
        <f t="shared" si="956"/>
        <v>9743</v>
      </c>
      <c r="F8283" s="34">
        <f t="shared" si="956"/>
        <v>1324.9900000000002</v>
      </c>
      <c r="G8283" s="34">
        <f t="shared" si="956"/>
        <v>779.45</v>
      </c>
      <c r="H8283" s="34">
        <f t="shared" si="956"/>
        <v>53.44</v>
      </c>
      <c r="I8283" s="34">
        <f t="shared" si="956"/>
        <v>492.1</v>
      </c>
    </row>
    <row r="8284" spans="1:9">
      <c r="A8284" s="81">
        <f t="shared" si="954"/>
        <v>597402402025</v>
      </c>
      <c r="B8284">
        <v>5974024</v>
      </c>
      <c r="C8284" t="s">
        <v>587</v>
      </c>
      <c r="D8284" s="1">
        <v>46022</v>
      </c>
      <c r="E8284" s="34" t="str">
        <f t="shared" ref="E8284:I8293" si="957">IF(YEAR($D8284)&lt;2016,VLOOKUP($A8284,LDB_alt,COLUMN()-1,FALSE),IFERROR(VLOOKUP($A8284,LDB_neu,COLUMN()-1,FALSE),""))</f>
        <v/>
      </c>
      <c r="F8284" s="34" t="str">
        <f t="shared" si="957"/>
        <v/>
      </c>
      <c r="G8284" s="34" t="str">
        <f t="shared" si="957"/>
        <v/>
      </c>
      <c r="H8284" s="34" t="str">
        <f t="shared" si="957"/>
        <v/>
      </c>
      <c r="I8284" s="34" t="str">
        <f t="shared" si="957"/>
        <v/>
      </c>
    </row>
    <row r="8285" spans="1:9">
      <c r="A8285" s="81">
        <f t="shared" si="954"/>
        <v>597402402024</v>
      </c>
      <c r="B8285">
        <v>5974024</v>
      </c>
      <c r="C8285" t="s">
        <v>587</v>
      </c>
      <c r="D8285" s="1">
        <v>45657</v>
      </c>
      <c r="E8285" s="34" t="str">
        <f t="shared" si="957"/>
        <v/>
      </c>
      <c r="F8285" s="34" t="str">
        <f t="shared" si="957"/>
        <v/>
      </c>
      <c r="G8285" s="34" t="str">
        <f t="shared" si="957"/>
        <v/>
      </c>
      <c r="H8285" s="34" t="str">
        <f t="shared" si="957"/>
        <v/>
      </c>
      <c r="I8285" s="34" t="str">
        <f t="shared" si="957"/>
        <v/>
      </c>
    </row>
    <row r="8286" spans="1:9">
      <c r="A8286" s="81">
        <f t="shared" si="954"/>
        <v>597402402023</v>
      </c>
      <c r="B8286">
        <v>5974024</v>
      </c>
      <c r="C8286" t="s">
        <v>587</v>
      </c>
      <c r="D8286" s="1">
        <v>45291</v>
      </c>
      <c r="E8286" s="34" t="str">
        <f t="shared" si="957"/>
        <v/>
      </c>
      <c r="F8286" s="34" t="str">
        <f t="shared" si="957"/>
        <v/>
      </c>
      <c r="G8286" s="34" t="str">
        <f t="shared" si="957"/>
        <v/>
      </c>
      <c r="H8286" s="34" t="str">
        <f t="shared" si="957"/>
        <v/>
      </c>
      <c r="I8286" s="34" t="str">
        <f t="shared" si="957"/>
        <v/>
      </c>
    </row>
    <row r="8287" spans="1:9">
      <c r="A8287" s="81">
        <f t="shared" si="954"/>
        <v>597402402022</v>
      </c>
      <c r="B8287">
        <v>5974024</v>
      </c>
      <c r="C8287" t="s">
        <v>587</v>
      </c>
      <c r="D8287" s="1">
        <v>44926</v>
      </c>
      <c r="E8287" s="34" t="str">
        <f t="shared" si="957"/>
        <v/>
      </c>
      <c r="F8287" s="34" t="str">
        <f t="shared" si="957"/>
        <v/>
      </c>
      <c r="G8287" s="34" t="str">
        <f t="shared" si="957"/>
        <v/>
      </c>
      <c r="H8287" s="34" t="str">
        <f t="shared" si="957"/>
        <v/>
      </c>
      <c r="I8287" s="34" t="str">
        <f t="shared" si="957"/>
        <v/>
      </c>
    </row>
    <row r="8288" spans="1:9">
      <c r="A8288" s="81">
        <f t="shared" si="954"/>
        <v>597402402021</v>
      </c>
      <c r="B8288">
        <v>5974024</v>
      </c>
      <c r="C8288" t="s">
        <v>587</v>
      </c>
      <c r="D8288" s="1">
        <v>44561</v>
      </c>
      <c r="E8288" s="34" t="str">
        <f t="shared" si="957"/>
        <v/>
      </c>
      <c r="F8288" s="34" t="str">
        <f t="shared" si="957"/>
        <v/>
      </c>
      <c r="G8288" s="34" t="str">
        <f t="shared" si="957"/>
        <v/>
      </c>
      <c r="H8288" s="34" t="str">
        <f t="shared" si="957"/>
        <v/>
      </c>
      <c r="I8288" s="34" t="str">
        <f t="shared" si="957"/>
        <v/>
      </c>
    </row>
    <row r="8289" spans="1:9">
      <c r="A8289" s="81">
        <f t="shared" si="954"/>
        <v>597402402020</v>
      </c>
      <c r="B8289">
        <v>5974024</v>
      </c>
      <c r="C8289" t="s">
        <v>587</v>
      </c>
      <c r="D8289" s="1">
        <v>44196</v>
      </c>
      <c r="E8289" s="34" t="str">
        <f t="shared" si="957"/>
        <v/>
      </c>
      <c r="F8289" s="34" t="str">
        <f t="shared" si="957"/>
        <v/>
      </c>
      <c r="G8289" s="34" t="str">
        <f t="shared" si="957"/>
        <v/>
      </c>
      <c r="H8289" s="34" t="str">
        <f t="shared" si="957"/>
        <v/>
      </c>
      <c r="I8289" s="34" t="str">
        <f t="shared" si="957"/>
        <v/>
      </c>
    </row>
    <row r="8290" spans="1:9">
      <c r="A8290" s="81">
        <f t="shared" si="954"/>
        <v>597402402019</v>
      </c>
      <c r="B8290">
        <v>5974024</v>
      </c>
      <c r="C8290" t="s">
        <v>587</v>
      </c>
      <c r="D8290" s="1">
        <v>43830</v>
      </c>
      <c r="E8290" s="34" t="str">
        <f t="shared" si="957"/>
        <v/>
      </c>
      <c r="F8290" s="34" t="str">
        <f t="shared" si="957"/>
        <v/>
      </c>
      <c r="G8290" s="34" t="str">
        <f t="shared" si="957"/>
        <v/>
      </c>
      <c r="H8290" s="34" t="str">
        <f t="shared" si="957"/>
        <v/>
      </c>
      <c r="I8290" s="34" t="str">
        <f t="shared" si="957"/>
        <v/>
      </c>
    </row>
    <row r="8291" spans="1:9">
      <c r="A8291" s="81">
        <f t="shared" si="954"/>
        <v>597402402018</v>
      </c>
      <c r="B8291">
        <v>5974024</v>
      </c>
      <c r="C8291" t="s">
        <v>587</v>
      </c>
      <c r="D8291" s="1">
        <v>43465</v>
      </c>
      <c r="E8291" s="34">
        <f t="shared" si="957"/>
        <v>12661</v>
      </c>
      <c r="F8291" s="34">
        <f t="shared" si="957"/>
        <v>1306</v>
      </c>
      <c r="G8291" s="34">
        <f t="shared" si="957"/>
        <v>655</v>
      </c>
      <c r="H8291" s="34">
        <f t="shared" si="957"/>
        <v>140</v>
      </c>
      <c r="I8291" s="34">
        <f t="shared" si="957"/>
        <v>511</v>
      </c>
    </row>
    <row r="8292" spans="1:9">
      <c r="A8292" s="81">
        <f t="shared" si="954"/>
        <v>597402402017</v>
      </c>
      <c r="B8292">
        <v>5974024</v>
      </c>
      <c r="C8292" t="s">
        <v>587</v>
      </c>
      <c r="D8292" s="1">
        <v>43100</v>
      </c>
      <c r="E8292" s="34">
        <f t="shared" si="957"/>
        <v>12661</v>
      </c>
      <c r="F8292" s="34">
        <f t="shared" si="957"/>
        <v>1289</v>
      </c>
      <c r="G8292" s="34">
        <f t="shared" si="957"/>
        <v>646</v>
      </c>
      <c r="H8292" s="34">
        <f t="shared" si="957"/>
        <v>134</v>
      </c>
      <c r="I8292" s="34">
        <f t="shared" si="957"/>
        <v>509</v>
      </c>
    </row>
    <row r="8293" spans="1:9">
      <c r="A8293" s="81">
        <f t="shared" si="954"/>
        <v>597402402016</v>
      </c>
      <c r="B8293">
        <v>5974024</v>
      </c>
      <c r="C8293" t="s">
        <v>587</v>
      </c>
      <c r="D8293" s="1">
        <v>42735</v>
      </c>
      <c r="E8293" s="34">
        <f t="shared" si="957"/>
        <v>12661</v>
      </c>
      <c r="F8293" s="34">
        <f t="shared" si="957"/>
        <v>1270</v>
      </c>
      <c r="G8293" s="34">
        <f t="shared" si="957"/>
        <v>637</v>
      </c>
      <c r="H8293" s="34">
        <f t="shared" si="957"/>
        <v>127</v>
      </c>
      <c r="I8293" s="34">
        <f t="shared" si="957"/>
        <v>506</v>
      </c>
    </row>
    <row r="8294" spans="1:9">
      <c r="A8294" s="81">
        <f t="shared" si="954"/>
        <v>597402402015</v>
      </c>
      <c r="B8294">
        <v>5974024</v>
      </c>
      <c r="C8294" t="s">
        <v>587</v>
      </c>
      <c r="D8294" s="1">
        <v>42369</v>
      </c>
      <c r="E8294" s="34">
        <f t="shared" ref="E8294:I8303" si="958">IF(YEAR($D8294)&lt;2016,VLOOKUP($A8294,LDB_alt,COLUMN()-1,FALSE),IFERROR(VLOOKUP($A8294,LDB_neu,COLUMN()-1,FALSE),""))</f>
        <v>12660.57</v>
      </c>
      <c r="F8294" s="34">
        <f t="shared" si="958"/>
        <v>1284.53</v>
      </c>
      <c r="G8294" s="34">
        <f t="shared" si="958"/>
        <v>640.02</v>
      </c>
      <c r="H8294" s="34">
        <f t="shared" si="958"/>
        <v>117.86</v>
      </c>
      <c r="I8294" s="34">
        <f t="shared" si="958"/>
        <v>526.65</v>
      </c>
    </row>
    <row r="8295" spans="1:9">
      <c r="A8295" s="81">
        <f t="shared" si="954"/>
        <v>597402402014</v>
      </c>
      <c r="B8295">
        <v>5974024</v>
      </c>
      <c r="C8295" t="s">
        <v>587</v>
      </c>
      <c r="D8295" s="1">
        <v>42004</v>
      </c>
      <c r="E8295" s="34">
        <f t="shared" si="958"/>
        <v>12660.56</v>
      </c>
      <c r="F8295" s="34">
        <f t="shared" si="958"/>
        <v>1260.25</v>
      </c>
      <c r="G8295" s="34">
        <f t="shared" si="958"/>
        <v>637.63</v>
      </c>
      <c r="H8295" s="34">
        <f t="shared" si="958"/>
        <v>109.98</v>
      </c>
      <c r="I8295" s="34">
        <f t="shared" si="958"/>
        <v>512.64</v>
      </c>
    </row>
    <row r="8296" spans="1:9">
      <c r="A8296" s="81">
        <f t="shared" si="954"/>
        <v>597402402013</v>
      </c>
      <c r="B8296">
        <v>5974024</v>
      </c>
      <c r="C8296" t="s">
        <v>587</v>
      </c>
      <c r="D8296" s="1">
        <v>41639</v>
      </c>
      <c r="E8296" s="34">
        <f t="shared" si="958"/>
        <v>12660.56</v>
      </c>
      <c r="F8296" s="34">
        <f t="shared" si="958"/>
        <v>1233.29</v>
      </c>
      <c r="G8296" s="34">
        <f t="shared" si="958"/>
        <v>625.69000000000005</v>
      </c>
      <c r="H8296" s="34">
        <f t="shared" si="958"/>
        <v>106.39</v>
      </c>
      <c r="I8296" s="34">
        <f t="shared" si="958"/>
        <v>501.21</v>
      </c>
    </row>
    <row r="8297" spans="1:9">
      <c r="A8297" s="81">
        <f t="shared" si="954"/>
        <v>597402402012</v>
      </c>
      <c r="B8297">
        <v>5974024</v>
      </c>
      <c r="C8297" t="s">
        <v>587</v>
      </c>
      <c r="D8297" s="1">
        <v>41274</v>
      </c>
      <c r="E8297" s="34">
        <f t="shared" si="958"/>
        <v>12660.56</v>
      </c>
      <c r="F8297" s="34">
        <f t="shared" si="958"/>
        <v>1190.5900000000001</v>
      </c>
      <c r="G8297" s="34">
        <f t="shared" si="958"/>
        <v>616.12</v>
      </c>
      <c r="H8297" s="34">
        <f t="shared" si="958"/>
        <v>79.83</v>
      </c>
      <c r="I8297" s="34">
        <f t="shared" si="958"/>
        <v>494.64</v>
      </c>
    </row>
    <row r="8298" spans="1:9">
      <c r="A8298" s="81">
        <f t="shared" si="954"/>
        <v>597402402011</v>
      </c>
      <c r="B8298">
        <v>5974024</v>
      </c>
      <c r="C8298" t="s">
        <v>587</v>
      </c>
      <c r="D8298" s="1">
        <v>40908</v>
      </c>
      <c r="E8298" s="34">
        <f t="shared" si="958"/>
        <v>12657.91</v>
      </c>
      <c r="F8298" s="34">
        <f t="shared" si="958"/>
        <v>1184.55</v>
      </c>
      <c r="G8298" s="34">
        <f t="shared" si="958"/>
        <v>613.45000000000005</v>
      </c>
      <c r="H8298" s="34">
        <f t="shared" si="958"/>
        <v>79.3</v>
      </c>
      <c r="I8298" s="34">
        <f t="shared" si="958"/>
        <v>491.8</v>
      </c>
    </row>
    <row r="8299" spans="1:9">
      <c r="A8299" s="81">
        <f t="shared" si="954"/>
        <v>597402402010</v>
      </c>
      <c r="B8299">
        <v>5974024</v>
      </c>
      <c r="C8299" t="s">
        <v>587</v>
      </c>
      <c r="D8299" s="1">
        <v>40543</v>
      </c>
      <c r="E8299" s="34">
        <f t="shared" si="958"/>
        <v>12657.95</v>
      </c>
      <c r="F8299" s="34">
        <f t="shared" si="958"/>
        <v>1174.8800000000001</v>
      </c>
      <c r="G8299" s="34">
        <f t="shared" si="958"/>
        <v>607.02</v>
      </c>
      <c r="H8299" s="34">
        <f t="shared" si="958"/>
        <v>80.260000000000005</v>
      </c>
      <c r="I8299" s="34">
        <f t="shared" si="958"/>
        <v>487.6</v>
      </c>
    </row>
    <row r="8300" spans="1:9">
      <c r="A8300" s="81">
        <f t="shared" si="954"/>
        <v>597402402009</v>
      </c>
      <c r="B8300">
        <v>5974024</v>
      </c>
      <c r="C8300" t="s">
        <v>587</v>
      </c>
      <c r="D8300" s="1">
        <v>40178</v>
      </c>
      <c r="E8300" s="34">
        <f t="shared" si="958"/>
        <v>12657.86</v>
      </c>
      <c r="F8300" s="34">
        <f t="shared" si="958"/>
        <v>1167.49</v>
      </c>
      <c r="G8300" s="34">
        <f t="shared" si="958"/>
        <v>609.62</v>
      </c>
      <c r="H8300" s="34">
        <f t="shared" si="958"/>
        <v>76.5</v>
      </c>
      <c r="I8300" s="34">
        <f t="shared" si="958"/>
        <v>481.37</v>
      </c>
    </row>
    <row r="8301" spans="1:9">
      <c r="A8301" s="81">
        <f t="shared" si="954"/>
        <v>597402402008</v>
      </c>
      <c r="B8301">
        <v>5974024</v>
      </c>
      <c r="C8301" t="s">
        <v>587</v>
      </c>
      <c r="D8301" s="1">
        <v>39813</v>
      </c>
      <c r="E8301" s="34">
        <f t="shared" si="958"/>
        <v>12703.33</v>
      </c>
      <c r="F8301" s="34">
        <f t="shared" si="958"/>
        <v>1153.49</v>
      </c>
      <c r="G8301" s="34">
        <f t="shared" si="958"/>
        <v>601.16</v>
      </c>
      <c r="H8301" s="34">
        <f t="shared" si="958"/>
        <v>76.319999999999993</v>
      </c>
      <c r="I8301" s="34">
        <f t="shared" si="958"/>
        <v>476.01</v>
      </c>
    </row>
    <row r="8302" spans="1:9">
      <c r="A8302" s="81">
        <f t="shared" si="954"/>
        <v>597402402007</v>
      </c>
      <c r="B8302">
        <v>5974024</v>
      </c>
      <c r="C8302" t="s">
        <v>587</v>
      </c>
      <c r="D8302" s="1">
        <v>39447</v>
      </c>
      <c r="E8302" s="34">
        <f t="shared" si="958"/>
        <v>12658.02</v>
      </c>
      <c r="F8302" s="34">
        <f t="shared" si="958"/>
        <v>1138.2</v>
      </c>
      <c r="G8302" s="34">
        <f t="shared" si="958"/>
        <v>593.97</v>
      </c>
      <c r="H8302" s="34">
        <f t="shared" si="958"/>
        <v>71.19</v>
      </c>
      <c r="I8302" s="34">
        <f t="shared" si="958"/>
        <v>473.04</v>
      </c>
    </row>
    <row r="8303" spans="1:9">
      <c r="A8303" s="81">
        <f t="shared" si="954"/>
        <v>597402402006</v>
      </c>
      <c r="B8303">
        <v>5974024</v>
      </c>
      <c r="C8303" t="s">
        <v>587</v>
      </c>
      <c r="D8303" s="1">
        <v>39082</v>
      </c>
      <c r="E8303" s="34">
        <f t="shared" si="958"/>
        <v>12659.26</v>
      </c>
      <c r="F8303" s="34">
        <f t="shared" si="958"/>
        <v>1134</v>
      </c>
      <c r="G8303" s="34">
        <f t="shared" si="958"/>
        <v>590.92999999999995</v>
      </c>
      <c r="H8303" s="34">
        <f t="shared" si="958"/>
        <v>70.37</v>
      </c>
      <c r="I8303" s="34">
        <f t="shared" si="958"/>
        <v>472.7</v>
      </c>
    </row>
    <row r="8304" spans="1:9">
      <c r="A8304" s="81">
        <f t="shared" si="954"/>
        <v>597402802025</v>
      </c>
      <c r="B8304">
        <v>5974028</v>
      </c>
      <c r="C8304" t="s">
        <v>1203</v>
      </c>
      <c r="D8304" s="1">
        <v>46022</v>
      </c>
      <c r="E8304" s="34" t="str">
        <f t="shared" ref="E8304:I8313" si="959">IF(YEAR($D8304)&lt;2016,VLOOKUP($A8304,LDB_alt,COLUMN()-1,FALSE),IFERROR(VLOOKUP($A8304,LDB_neu,COLUMN()-1,FALSE),""))</f>
        <v/>
      </c>
      <c r="F8304" s="34" t="str">
        <f t="shared" si="959"/>
        <v/>
      </c>
      <c r="G8304" s="34" t="str">
        <f t="shared" si="959"/>
        <v/>
      </c>
      <c r="H8304" s="34" t="str">
        <f t="shared" si="959"/>
        <v/>
      </c>
      <c r="I8304" s="34" t="str">
        <f t="shared" si="959"/>
        <v/>
      </c>
    </row>
    <row r="8305" spans="1:9">
      <c r="A8305" s="81">
        <f t="shared" si="954"/>
        <v>597402802024</v>
      </c>
      <c r="B8305">
        <v>5974028</v>
      </c>
      <c r="C8305" t="s">
        <v>1203</v>
      </c>
      <c r="D8305" s="1">
        <v>45657</v>
      </c>
      <c r="E8305" s="34" t="str">
        <f t="shared" si="959"/>
        <v/>
      </c>
      <c r="F8305" s="34" t="str">
        <f t="shared" si="959"/>
        <v/>
      </c>
      <c r="G8305" s="34" t="str">
        <f t="shared" si="959"/>
        <v/>
      </c>
      <c r="H8305" s="34" t="str">
        <f t="shared" si="959"/>
        <v/>
      </c>
      <c r="I8305" s="34" t="str">
        <f t="shared" si="959"/>
        <v/>
      </c>
    </row>
    <row r="8306" spans="1:9">
      <c r="A8306" s="81">
        <f t="shared" si="954"/>
        <v>597402802023</v>
      </c>
      <c r="B8306">
        <v>5974028</v>
      </c>
      <c r="C8306" t="s">
        <v>1203</v>
      </c>
      <c r="D8306" s="1">
        <v>45291</v>
      </c>
      <c r="E8306" s="34" t="str">
        <f t="shared" si="959"/>
        <v/>
      </c>
      <c r="F8306" s="34" t="str">
        <f t="shared" si="959"/>
        <v/>
      </c>
      <c r="G8306" s="34" t="str">
        <f t="shared" si="959"/>
        <v/>
      </c>
      <c r="H8306" s="34" t="str">
        <f t="shared" si="959"/>
        <v/>
      </c>
      <c r="I8306" s="34" t="str">
        <f t="shared" si="959"/>
        <v/>
      </c>
    </row>
    <row r="8307" spans="1:9">
      <c r="A8307" s="81">
        <f t="shared" si="954"/>
        <v>597402802022</v>
      </c>
      <c r="B8307">
        <v>5974028</v>
      </c>
      <c r="C8307" t="s">
        <v>1203</v>
      </c>
      <c r="D8307" s="1">
        <v>44926</v>
      </c>
      <c r="E8307" s="34" t="str">
        <f t="shared" si="959"/>
        <v/>
      </c>
      <c r="F8307" s="34" t="str">
        <f t="shared" si="959"/>
        <v/>
      </c>
      <c r="G8307" s="34" t="str">
        <f t="shared" si="959"/>
        <v/>
      </c>
      <c r="H8307" s="34" t="str">
        <f t="shared" si="959"/>
        <v/>
      </c>
      <c r="I8307" s="34" t="str">
        <f t="shared" si="959"/>
        <v/>
      </c>
    </row>
    <row r="8308" spans="1:9">
      <c r="A8308" s="81">
        <f t="shared" si="954"/>
        <v>597402802021</v>
      </c>
      <c r="B8308">
        <v>5974028</v>
      </c>
      <c r="C8308" t="s">
        <v>1203</v>
      </c>
      <c r="D8308" s="1">
        <v>44561</v>
      </c>
      <c r="E8308" s="34" t="str">
        <f t="shared" si="959"/>
        <v/>
      </c>
      <c r="F8308" s="34" t="str">
        <f t="shared" si="959"/>
        <v/>
      </c>
      <c r="G8308" s="34" t="str">
        <f t="shared" si="959"/>
        <v/>
      </c>
      <c r="H8308" s="34" t="str">
        <f t="shared" si="959"/>
        <v/>
      </c>
      <c r="I8308" s="34" t="str">
        <f t="shared" si="959"/>
        <v/>
      </c>
    </row>
    <row r="8309" spans="1:9">
      <c r="A8309" s="81">
        <f t="shared" si="954"/>
        <v>597402802020</v>
      </c>
      <c r="B8309">
        <v>5974028</v>
      </c>
      <c r="C8309" t="s">
        <v>1203</v>
      </c>
      <c r="D8309" s="1">
        <v>44196</v>
      </c>
      <c r="E8309" s="34" t="str">
        <f t="shared" si="959"/>
        <v/>
      </c>
      <c r="F8309" s="34" t="str">
        <f t="shared" si="959"/>
        <v/>
      </c>
      <c r="G8309" s="34" t="str">
        <f t="shared" si="959"/>
        <v/>
      </c>
      <c r="H8309" s="34" t="str">
        <f t="shared" si="959"/>
        <v/>
      </c>
      <c r="I8309" s="34" t="str">
        <f t="shared" si="959"/>
        <v/>
      </c>
    </row>
    <row r="8310" spans="1:9">
      <c r="A8310" s="81">
        <f t="shared" si="954"/>
        <v>597402802019</v>
      </c>
      <c r="B8310">
        <v>5974028</v>
      </c>
      <c r="C8310" t="s">
        <v>1203</v>
      </c>
      <c r="D8310" s="1">
        <v>43830</v>
      </c>
      <c r="E8310" s="34" t="str">
        <f t="shared" si="959"/>
        <v/>
      </c>
      <c r="F8310" s="34" t="str">
        <f t="shared" si="959"/>
        <v/>
      </c>
      <c r="G8310" s="34" t="str">
        <f t="shared" si="959"/>
        <v/>
      </c>
      <c r="H8310" s="34" t="str">
        <f t="shared" si="959"/>
        <v/>
      </c>
      <c r="I8310" s="34" t="str">
        <f t="shared" si="959"/>
        <v/>
      </c>
    </row>
    <row r="8311" spans="1:9">
      <c r="A8311" s="81">
        <f t="shared" si="954"/>
        <v>597402802018</v>
      </c>
      <c r="B8311">
        <v>5974028</v>
      </c>
      <c r="C8311" t="s">
        <v>1203</v>
      </c>
      <c r="D8311" s="1">
        <v>43465</v>
      </c>
      <c r="E8311" s="34">
        <f t="shared" si="959"/>
        <v>11368</v>
      </c>
      <c r="F8311" s="34">
        <f t="shared" si="959"/>
        <v>3206</v>
      </c>
      <c r="G8311" s="34">
        <f t="shared" si="959"/>
        <v>1961</v>
      </c>
      <c r="H8311" s="34">
        <f t="shared" si="959"/>
        <v>418</v>
      </c>
      <c r="I8311" s="34">
        <f t="shared" si="959"/>
        <v>827</v>
      </c>
    </row>
    <row r="8312" spans="1:9">
      <c r="A8312" s="81">
        <f t="shared" si="954"/>
        <v>597402802017</v>
      </c>
      <c r="B8312">
        <v>5974028</v>
      </c>
      <c r="C8312" t="s">
        <v>1203</v>
      </c>
      <c r="D8312" s="1">
        <v>43100</v>
      </c>
      <c r="E8312" s="34">
        <f t="shared" si="959"/>
        <v>11368</v>
      </c>
      <c r="F8312" s="34">
        <f t="shared" si="959"/>
        <v>3230</v>
      </c>
      <c r="G8312" s="34">
        <f t="shared" si="959"/>
        <v>1992</v>
      </c>
      <c r="H8312" s="34">
        <f t="shared" si="959"/>
        <v>419</v>
      </c>
      <c r="I8312" s="34">
        <f t="shared" si="959"/>
        <v>819</v>
      </c>
    </row>
    <row r="8313" spans="1:9">
      <c r="A8313" s="81">
        <f t="shared" si="954"/>
        <v>597402802016</v>
      </c>
      <c r="B8313">
        <v>5974028</v>
      </c>
      <c r="C8313" t="s">
        <v>1203</v>
      </c>
      <c r="D8313" s="1">
        <v>42735</v>
      </c>
      <c r="E8313" s="34">
        <f t="shared" si="959"/>
        <v>11368</v>
      </c>
      <c r="F8313" s="34">
        <f t="shared" si="959"/>
        <v>3252</v>
      </c>
      <c r="G8313" s="34">
        <f t="shared" si="959"/>
        <v>1974</v>
      </c>
      <c r="H8313" s="34">
        <f t="shared" si="959"/>
        <v>474</v>
      </c>
      <c r="I8313" s="34">
        <f t="shared" si="959"/>
        <v>804</v>
      </c>
    </row>
    <row r="8314" spans="1:9">
      <c r="A8314" s="81">
        <f t="shared" si="954"/>
        <v>597402802015</v>
      </c>
      <c r="B8314">
        <v>5974028</v>
      </c>
      <c r="C8314" t="s">
        <v>1203</v>
      </c>
      <c r="D8314" s="1">
        <v>42369</v>
      </c>
      <c r="E8314" s="34">
        <f t="shared" ref="E8314:I8323" si="960">IF(YEAR($D8314)&lt;2016,VLOOKUP($A8314,LDB_alt,COLUMN()-1,FALSE),IFERROR(VLOOKUP($A8314,LDB_neu,COLUMN()-1,FALSE),""))</f>
        <v>11368.45</v>
      </c>
      <c r="F8314" s="34">
        <f t="shared" si="960"/>
        <v>3256.11</v>
      </c>
      <c r="G8314" s="34">
        <f t="shared" si="960"/>
        <v>2036.32</v>
      </c>
      <c r="H8314" s="34">
        <f t="shared" si="960"/>
        <v>419.08</v>
      </c>
      <c r="I8314" s="34">
        <f t="shared" si="960"/>
        <v>800.71</v>
      </c>
    </row>
    <row r="8315" spans="1:9">
      <c r="A8315" s="81">
        <f t="shared" si="954"/>
        <v>597402802014</v>
      </c>
      <c r="B8315">
        <v>5974028</v>
      </c>
      <c r="C8315" t="s">
        <v>1203</v>
      </c>
      <c r="D8315" s="1">
        <v>42004</v>
      </c>
      <c r="E8315" s="34">
        <f t="shared" si="960"/>
        <v>11368.51</v>
      </c>
      <c r="F8315" s="34">
        <f t="shared" si="960"/>
        <v>3238.64</v>
      </c>
      <c r="G8315" s="34">
        <f t="shared" si="960"/>
        <v>2030.75</v>
      </c>
      <c r="H8315" s="34">
        <f t="shared" si="960"/>
        <v>412.16</v>
      </c>
      <c r="I8315" s="34">
        <f t="shared" si="960"/>
        <v>795.73</v>
      </c>
    </row>
    <row r="8316" spans="1:9">
      <c r="A8316" s="81">
        <f t="shared" si="954"/>
        <v>597402802013</v>
      </c>
      <c r="B8316">
        <v>5974028</v>
      </c>
      <c r="C8316" t="s">
        <v>1203</v>
      </c>
      <c r="D8316" s="1">
        <v>41639</v>
      </c>
      <c r="E8316" s="34">
        <f t="shared" si="960"/>
        <v>11368.49</v>
      </c>
      <c r="F8316" s="34">
        <f t="shared" si="960"/>
        <v>3232.42</v>
      </c>
      <c r="G8316" s="34">
        <f t="shared" si="960"/>
        <v>2020.43</v>
      </c>
      <c r="H8316" s="34">
        <f t="shared" si="960"/>
        <v>415.3</v>
      </c>
      <c r="I8316" s="34">
        <f t="shared" si="960"/>
        <v>796.69</v>
      </c>
    </row>
    <row r="8317" spans="1:9">
      <c r="A8317" s="81">
        <f t="shared" si="954"/>
        <v>597402802012</v>
      </c>
      <c r="B8317">
        <v>5974028</v>
      </c>
      <c r="C8317" t="s">
        <v>1203</v>
      </c>
      <c r="D8317" s="1">
        <v>41274</v>
      </c>
      <c r="E8317" s="34">
        <f t="shared" si="960"/>
        <v>11368.49</v>
      </c>
      <c r="F8317" s="34">
        <f t="shared" si="960"/>
        <v>3232.3999999999996</v>
      </c>
      <c r="G8317" s="34">
        <f t="shared" si="960"/>
        <v>2019.87</v>
      </c>
      <c r="H8317" s="34">
        <f t="shared" si="960"/>
        <v>413.18</v>
      </c>
      <c r="I8317" s="34">
        <f t="shared" si="960"/>
        <v>799.35</v>
      </c>
    </row>
    <row r="8318" spans="1:9">
      <c r="A8318" s="81">
        <f t="shared" si="954"/>
        <v>597402802011</v>
      </c>
      <c r="B8318">
        <v>5974028</v>
      </c>
      <c r="C8318" t="s">
        <v>1203</v>
      </c>
      <c r="D8318" s="1">
        <v>40908</v>
      </c>
      <c r="E8318" s="34">
        <f t="shared" si="960"/>
        <v>11360.44</v>
      </c>
      <c r="F8318" s="34">
        <f t="shared" si="960"/>
        <v>3217.29</v>
      </c>
      <c r="G8318" s="34">
        <f t="shared" si="960"/>
        <v>2008.78</v>
      </c>
      <c r="H8318" s="34">
        <f t="shared" si="960"/>
        <v>414.67</v>
      </c>
      <c r="I8318" s="34">
        <f t="shared" si="960"/>
        <v>793.84</v>
      </c>
    </row>
    <row r="8319" spans="1:9">
      <c r="A8319" s="81">
        <f t="shared" si="954"/>
        <v>597402802010</v>
      </c>
      <c r="B8319">
        <v>5974028</v>
      </c>
      <c r="C8319" t="s">
        <v>1203</v>
      </c>
      <c r="D8319" s="1">
        <v>40543</v>
      </c>
      <c r="E8319" s="34">
        <f t="shared" si="960"/>
        <v>11359.85</v>
      </c>
      <c r="F8319" s="34">
        <f t="shared" si="960"/>
        <v>3180.88</v>
      </c>
      <c r="G8319" s="34">
        <f t="shared" si="960"/>
        <v>1981.8</v>
      </c>
      <c r="H8319" s="34">
        <f t="shared" si="960"/>
        <v>409.79</v>
      </c>
      <c r="I8319" s="34">
        <f t="shared" si="960"/>
        <v>789.29</v>
      </c>
    </row>
    <row r="8320" spans="1:9">
      <c r="A8320" s="81">
        <f t="shared" si="954"/>
        <v>597402802009</v>
      </c>
      <c r="B8320">
        <v>5974028</v>
      </c>
      <c r="C8320" t="s">
        <v>1203</v>
      </c>
      <c r="D8320" s="1">
        <v>40178</v>
      </c>
      <c r="E8320" s="34">
        <f t="shared" si="960"/>
        <v>11359.66</v>
      </c>
      <c r="F8320" s="34">
        <f t="shared" si="960"/>
        <v>3184.31</v>
      </c>
      <c r="G8320" s="34">
        <f t="shared" si="960"/>
        <v>1996.55</v>
      </c>
      <c r="H8320" s="34">
        <f t="shared" si="960"/>
        <v>402.07</v>
      </c>
      <c r="I8320" s="34">
        <f t="shared" si="960"/>
        <v>785.69</v>
      </c>
    </row>
    <row r="8321" spans="1:9">
      <c r="A8321" s="81">
        <f t="shared" si="954"/>
        <v>597402802008</v>
      </c>
      <c r="B8321">
        <v>5974028</v>
      </c>
      <c r="C8321" t="s">
        <v>1203</v>
      </c>
      <c r="D8321" s="1">
        <v>39813</v>
      </c>
      <c r="E8321" s="34">
        <f t="shared" si="960"/>
        <v>11359.63</v>
      </c>
      <c r="F8321" s="34">
        <f t="shared" si="960"/>
        <v>3168.0299999999997</v>
      </c>
      <c r="G8321" s="34">
        <f t="shared" si="960"/>
        <v>1991.37</v>
      </c>
      <c r="H8321" s="34">
        <f t="shared" si="960"/>
        <v>392.06</v>
      </c>
      <c r="I8321" s="34">
        <f t="shared" si="960"/>
        <v>784.6</v>
      </c>
    </row>
    <row r="8322" spans="1:9">
      <c r="A8322" s="81">
        <f t="shared" si="954"/>
        <v>597402802007</v>
      </c>
      <c r="B8322">
        <v>5974028</v>
      </c>
      <c r="C8322" t="s">
        <v>1203</v>
      </c>
      <c r="D8322" s="1">
        <v>39447</v>
      </c>
      <c r="E8322" s="34">
        <f t="shared" si="960"/>
        <v>11359.57</v>
      </c>
      <c r="F8322" s="34">
        <f t="shared" si="960"/>
        <v>3155.9500000000003</v>
      </c>
      <c r="G8322" s="34">
        <f t="shared" si="960"/>
        <v>1977.66</v>
      </c>
      <c r="H8322" s="34">
        <f t="shared" si="960"/>
        <v>395.39</v>
      </c>
      <c r="I8322" s="34">
        <f t="shared" si="960"/>
        <v>782.9</v>
      </c>
    </row>
    <row r="8323" spans="1:9">
      <c r="A8323" s="81">
        <f t="shared" si="954"/>
        <v>597402802006</v>
      </c>
      <c r="B8323">
        <v>5974028</v>
      </c>
      <c r="C8323" t="s">
        <v>1203</v>
      </c>
      <c r="D8323" s="1">
        <v>39082</v>
      </c>
      <c r="E8323" s="34">
        <f t="shared" si="960"/>
        <v>11359.62</v>
      </c>
      <c r="F8323" s="34">
        <f t="shared" si="960"/>
        <v>3139.82</v>
      </c>
      <c r="G8323" s="34">
        <f t="shared" si="960"/>
        <v>1965.62</v>
      </c>
      <c r="H8323" s="34">
        <f t="shared" si="960"/>
        <v>393.72</v>
      </c>
      <c r="I8323" s="34">
        <f t="shared" si="960"/>
        <v>780.48</v>
      </c>
    </row>
    <row r="8324" spans="1:9">
      <c r="A8324" s="81">
        <f t="shared" si="954"/>
        <v>597403202025</v>
      </c>
      <c r="B8324">
        <v>5974032</v>
      </c>
      <c r="C8324" t="s">
        <v>588</v>
      </c>
      <c r="D8324" s="1">
        <v>46022</v>
      </c>
      <c r="E8324" s="34" t="str">
        <f t="shared" ref="E8324:I8333" si="961">IF(YEAR($D8324)&lt;2016,VLOOKUP($A8324,LDB_alt,COLUMN()-1,FALSE),IFERROR(VLOOKUP($A8324,LDB_neu,COLUMN()-1,FALSE),""))</f>
        <v/>
      </c>
      <c r="F8324" s="34" t="str">
        <f t="shared" si="961"/>
        <v/>
      </c>
      <c r="G8324" s="34" t="str">
        <f t="shared" si="961"/>
        <v/>
      </c>
      <c r="H8324" s="34" t="str">
        <f t="shared" si="961"/>
        <v/>
      </c>
      <c r="I8324" s="34" t="str">
        <f t="shared" si="961"/>
        <v/>
      </c>
    </row>
    <row r="8325" spans="1:9">
      <c r="A8325" s="81">
        <f t="shared" ref="A8325:A8388" si="962">(LEFT(B8325&amp;"00000000",8)&amp;YEAR(D8325))+0</f>
        <v>597403202024</v>
      </c>
      <c r="B8325">
        <v>5974032</v>
      </c>
      <c r="C8325" t="s">
        <v>588</v>
      </c>
      <c r="D8325" s="1">
        <v>45657</v>
      </c>
      <c r="E8325" s="34" t="str">
        <f t="shared" si="961"/>
        <v/>
      </c>
      <c r="F8325" s="34" t="str">
        <f t="shared" si="961"/>
        <v/>
      </c>
      <c r="G8325" s="34" t="str">
        <f t="shared" si="961"/>
        <v/>
      </c>
      <c r="H8325" s="34" t="str">
        <f t="shared" si="961"/>
        <v/>
      </c>
      <c r="I8325" s="34" t="str">
        <f t="shared" si="961"/>
        <v/>
      </c>
    </row>
    <row r="8326" spans="1:9">
      <c r="A8326" s="81">
        <f t="shared" si="962"/>
        <v>597403202023</v>
      </c>
      <c r="B8326">
        <v>5974032</v>
      </c>
      <c r="C8326" t="s">
        <v>588</v>
      </c>
      <c r="D8326" s="1">
        <v>45291</v>
      </c>
      <c r="E8326" s="34" t="str">
        <f t="shared" si="961"/>
        <v/>
      </c>
      <c r="F8326" s="34" t="str">
        <f t="shared" si="961"/>
        <v/>
      </c>
      <c r="G8326" s="34" t="str">
        <f t="shared" si="961"/>
        <v/>
      </c>
      <c r="H8326" s="34" t="str">
        <f t="shared" si="961"/>
        <v/>
      </c>
      <c r="I8326" s="34" t="str">
        <f t="shared" si="961"/>
        <v/>
      </c>
    </row>
    <row r="8327" spans="1:9">
      <c r="A8327" s="81">
        <f t="shared" si="962"/>
        <v>597403202022</v>
      </c>
      <c r="B8327">
        <v>5974032</v>
      </c>
      <c r="C8327" t="s">
        <v>588</v>
      </c>
      <c r="D8327" s="1">
        <v>44926</v>
      </c>
      <c r="E8327" s="34" t="str">
        <f t="shared" si="961"/>
        <v/>
      </c>
      <c r="F8327" s="34" t="str">
        <f t="shared" si="961"/>
        <v/>
      </c>
      <c r="G8327" s="34" t="str">
        <f t="shared" si="961"/>
        <v/>
      </c>
      <c r="H8327" s="34" t="str">
        <f t="shared" si="961"/>
        <v/>
      </c>
      <c r="I8327" s="34" t="str">
        <f t="shared" si="961"/>
        <v/>
      </c>
    </row>
    <row r="8328" spans="1:9">
      <c r="A8328" s="81">
        <f t="shared" si="962"/>
        <v>597403202021</v>
      </c>
      <c r="B8328">
        <v>5974032</v>
      </c>
      <c r="C8328" t="s">
        <v>588</v>
      </c>
      <c r="D8328" s="1">
        <v>44561</v>
      </c>
      <c r="E8328" s="34" t="str">
        <f t="shared" si="961"/>
        <v/>
      </c>
      <c r="F8328" s="34" t="str">
        <f t="shared" si="961"/>
        <v/>
      </c>
      <c r="G8328" s="34" t="str">
        <f t="shared" si="961"/>
        <v/>
      </c>
      <c r="H8328" s="34" t="str">
        <f t="shared" si="961"/>
        <v/>
      </c>
      <c r="I8328" s="34" t="str">
        <f t="shared" si="961"/>
        <v/>
      </c>
    </row>
    <row r="8329" spans="1:9">
      <c r="A8329" s="81">
        <f t="shared" si="962"/>
        <v>597403202020</v>
      </c>
      <c r="B8329">
        <v>5974032</v>
      </c>
      <c r="C8329" t="s">
        <v>588</v>
      </c>
      <c r="D8329" s="1">
        <v>44196</v>
      </c>
      <c r="E8329" s="34" t="str">
        <f t="shared" si="961"/>
        <v/>
      </c>
      <c r="F8329" s="34" t="str">
        <f t="shared" si="961"/>
        <v/>
      </c>
      <c r="G8329" s="34" t="str">
        <f t="shared" si="961"/>
        <v/>
      </c>
      <c r="H8329" s="34" t="str">
        <f t="shared" si="961"/>
        <v/>
      </c>
      <c r="I8329" s="34" t="str">
        <f t="shared" si="961"/>
        <v/>
      </c>
    </row>
    <row r="8330" spans="1:9">
      <c r="A8330" s="81">
        <f t="shared" si="962"/>
        <v>597403202019</v>
      </c>
      <c r="B8330">
        <v>5974032</v>
      </c>
      <c r="C8330" t="s">
        <v>588</v>
      </c>
      <c r="D8330" s="1">
        <v>43830</v>
      </c>
      <c r="E8330" s="34" t="str">
        <f t="shared" si="961"/>
        <v/>
      </c>
      <c r="F8330" s="34" t="str">
        <f t="shared" si="961"/>
        <v/>
      </c>
      <c r="G8330" s="34" t="str">
        <f t="shared" si="961"/>
        <v/>
      </c>
      <c r="H8330" s="34" t="str">
        <f t="shared" si="961"/>
        <v/>
      </c>
      <c r="I8330" s="34" t="str">
        <f t="shared" si="961"/>
        <v/>
      </c>
    </row>
    <row r="8331" spans="1:9">
      <c r="A8331" s="81">
        <f t="shared" si="962"/>
        <v>597403202018</v>
      </c>
      <c r="B8331">
        <v>5974032</v>
      </c>
      <c r="C8331" t="s">
        <v>588</v>
      </c>
      <c r="D8331" s="1">
        <v>43465</v>
      </c>
      <c r="E8331" s="34">
        <f t="shared" si="961"/>
        <v>12351</v>
      </c>
      <c r="F8331" s="34">
        <f t="shared" si="961"/>
        <v>1297</v>
      </c>
      <c r="G8331" s="34">
        <f t="shared" si="961"/>
        <v>581</v>
      </c>
      <c r="H8331" s="34">
        <f t="shared" si="961"/>
        <v>211</v>
      </c>
      <c r="I8331" s="34">
        <f t="shared" si="961"/>
        <v>505</v>
      </c>
    </row>
    <row r="8332" spans="1:9">
      <c r="A8332" s="81">
        <f t="shared" si="962"/>
        <v>597403202017</v>
      </c>
      <c r="B8332">
        <v>5974032</v>
      </c>
      <c r="C8332" t="s">
        <v>588</v>
      </c>
      <c r="D8332" s="1">
        <v>43100</v>
      </c>
      <c r="E8332" s="34">
        <f t="shared" si="961"/>
        <v>12351</v>
      </c>
      <c r="F8332" s="34">
        <f t="shared" si="961"/>
        <v>1300</v>
      </c>
      <c r="G8332" s="34">
        <f t="shared" si="961"/>
        <v>578</v>
      </c>
      <c r="H8332" s="34">
        <f t="shared" si="961"/>
        <v>214</v>
      </c>
      <c r="I8332" s="34">
        <f t="shared" si="961"/>
        <v>508</v>
      </c>
    </row>
    <row r="8333" spans="1:9">
      <c r="A8333" s="81">
        <f t="shared" si="962"/>
        <v>597403202016</v>
      </c>
      <c r="B8333">
        <v>5974032</v>
      </c>
      <c r="C8333" t="s">
        <v>588</v>
      </c>
      <c r="D8333" s="1">
        <v>42735</v>
      </c>
      <c r="E8333" s="34">
        <f t="shared" si="961"/>
        <v>12351</v>
      </c>
      <c r="F8333" s="34">
        <f t="shared" si="961"/>
        <v>1284</v>
      </c>
      <c r="G8333" s="34">
        <f t="shared" si="961"/>
        <v>574</v>
      </c>
      <c r="H8333" s="34">
        <f t="shared" si="961"/>
        <v>203</v>
      </c>
      <c r="I8333" s="34">
        <f t="shared" si="961"/>
        <v>507</v>
      </c>
    </row>
    <row r="8334" spans="1:9">
      <c r="A8334" s="81">
        <f t="shared" si="962"/>
        <v>597403202015</v>
      </c>
      <c r="B8334">
        <v>5974032</v>
      </c>
      <c r="C8334" t="s">
        <v>588</v>
      </c>
      <c r="D8334" s="1">
        <v>42369</v>
      </c>
      <c r="E8334" s="34">
        <f t="shared" ref="E8334:I8343" si="963">IF(YEAR($D8334)&lt;2016,VLOOKUP($A8334,LDB_alt,COLUMN()-1,FALSE),IFERROR(VLOOKUP($A8334,LDB_neu,COLUMN()-1,FALSE),""))</f>
        <v>12350.94</v>
      </c>
      <c r="F8334" s="34">
        <f t="shared" si="963"/>
        <v>1276.29</v>
      </c>
      <c r="G8334" s="34">
        <f t="shared" si="963"/>
        <v>600.04999999999995</v>
      </c>
      <c r="H8334" s="34">
        <f t="shared" si="963"/>
        <v>162.26</v>
      </c>
      <c r="I8334" s="34">
        <f t="shared" si="963"/>
        <v>513.98</v>
      </c>
    </row>
    <row r="8335" spans="1:9">
      <c r="A8335" s="81">
        <f t="shared" si="962"/>
        <v>597403202014</v>
      </c>
      <c r="B8335">
        <v>5974032</v>
      </c>
      <c r="C8335" t="s">
        <v>588</v>
      </c>
      <c r="D8335" s="1">
        <v>42004</v>
      </c>
      <c r="E8335" s="34">
        <f t="shared" si="963"/>
        <v>12350.95</v>
      </c>
      <c r="F8335" s="34">
        <f t="shared" si="963"/>
        <v>1269.2</v>
      </c>
      <c r="G8335" s="34">
        <f t="shared" si="963"/>
        <v>597.58000000000004</v>
      </c>
      <c r="H8335" s="34">
        <f t="shared" si="963"/>
        <v>161.22999999999999</v>
      </c>
      <c r="I8335" s="34">
        <f t="shared" si="963"/>
        <v>510.39</v>
      </c>
    </row>
    <row r="8336" spans="1:9">
      <c r="A8336" s="81">
        <f t="shared" si="962"/>
        <v>597403202013</v>
      </c>
      <c r="B8336">
        <v>5974032</v>
      </c>
      <c r="C8336" t="s">
        <v>588</v>
      </c>
      <c r="D8336" s="1">
        <v>41639</v>
      </c>
      <c r="E8336" s="34">
        <f t="shared" si="963"/>
        <v>12350.95</v>
      </c>
      <c r="F8336" s="34">
        <f t="shared" si="963"/>
        <v>1271.05</v>
      </c>
      <c r="G8336" s="34">
        <f t="shared" si="963"/>
        <v>596.22</v>
      </c>
      <c r="H8336" s="34">
        <f t="shared" si="963"/>
        <v>163.41</v>
      </c>
      <c r="I8336" s="34">
        <f t="shared" si="963"/>
        <v>511.42</v>
      </c>
    </row>
    <row r="8337" spans="1:9">
      <c r="A8337" s="81">
        <f t="shared" si="962"/>
        <v>597403202012</v>
      </c>
      <c r="B8337">
        <v>5974032</v>
      </c>
      <c r="C8337" t="s">
        <v>588</v>
      </c>
      <c r="D8337" s="1">
        <v>41274</v>
      </c>
      <c r="E8337" s="34">
        <f t="shared" si="963"/>
        <v>12350.96</v>
      </c>
      <c r="F8337" s="34">
        <f t="shared" si="963"/>
        <v>1270.31</v>
      </c>
      <c r="G8337" s="34">
        <f t="shared" si="963"/>
        <v>593.55999999999995</v>
      </c>
      <c r="H8337" s="34">
        <f t="shared" si="963"/>
        <v>160.87</v>
      </c>
      <c r="I8337" s="34">
        <f t="shared" si="963"/>
        <v>515.88</v>
      </c>
    </row>
    <row r="8338" spans="1:9">
      <c r="A8338" s="81">
        <f t="shared" si="962"/>
        <v>597403202011</v>
      </c>
      <c r="B8338">
        <v>5974032</v>
      </c>
      <c r="C8338" t="s">
        <v>588</v>
      </c>
      <c r="D8338" s="1">
        <v>40908</v>
      </c>
      <c r="E8338" s="34">
        <f t="shared" si="963"/>
        <v>12346.68</v>
      </c>
      <c r="F8338" s="34">
        <f t="shared" si="963"/>
        <v>1282.54</v>
      </c>
      <c r="G8338" s="34">
        <f t="shared" si="963"/>
        <v>610.87</v>
      </c>
      <c r="H8338" s="34">
        <f t="shared" si="963"/>
        <v>158.96</v>
      </c>
      <c r="I8338" s="34">
        <f t="shared" si="963"/>
        <v>512.71</v>
      </c>
    </row>
    <row r="8339" spans="1:9">
      <c r="A8339" s="81">
        <f t="shared" si="962"/>
        <v>597403202010</v>
      </c>
      <c r="B8339">
        <v>5974032</v>
      </c>
      <c r="C8339" t="s">
        <v>588</v>
      </c>
      <c r="D8339" s="1">
        <v>40543</v>
      </c>
      <c r="E8339" s="34">
        <f t="shared" si="963"/>
        <v>12344.26</v>
      </c>
      <c r="F8339" s="34">
        <f t="shared" si="963"/>
        <v>1264.1999999999998</v>
      </c>
      <c r="G8339" s="34">
        <f t="shared" si="963"/>
        <v>593.55999999999995</v>
      </c>
      <c r="H8339" s="34">
        <f t="shared" si="963"/>
        <v>162.91</v>
      </c>
      <c r="I8339" s="34">
        <f t="shared" si="963"/>
        <v>507.73</v>
      </c>
    </row>
    <row r="8340" spans="1:9">
      <c r="A8340" s="81">
        <f t="shared" si="962"/>
        <v>597403202009</v>
      </c>
      <c r="B8340">
        <v>5974032</v>
      </c>
      <c r="C8340" t="s">
        <v>588</v>
      </c>
      <c r="D8340" s="1">
        <v>40178</v>
      </c>
      <c r="E8340" s="34">
        <f t="shared" si="963"/>
        <v>12344.25</v>
      </c>
      <c r="F8340" s="34">
        <f t="shared" si="963"/>
        <v>1257.1600000000001</v>
      </c>
      <c r="G8340" s="34">
        <f t="shared" si="963"/>
        <v>594.21</v>
      </c>
      <c r="H8340" s="34">
        <f t="shared" si="963"/>
        <v>159.66</v>
      </c>
      <c r="I8340" s="34">
        <f t="shared" si="963"/>
        <v>503.29</v>
      </c>
    </row>
    <row r="8341" spans="1:9">
      <c r="A8341" s="81">
        <f t="shared" si="962"/>
        <v>597403202008</v>
      </c>
      <c r="B8341">
        <v>5974032</v>
      </c>
      <c r="C8341" t="s">
        <v>588</v>
      </c>
      <c r="D8341" s="1">
        <v>39813</v>
      </c>
      <c r="E8341" s="34">
        <f t="shared" si="963"/>
        <v>12337.97</v>
      </c>
      <c r="F8341" s="34">
        <f t="shared" si="963"/>
        <v>1244.56</v>
      </c>
      <c r="G8341" s="34">
        <f t="shared" si="963"/>
        <v>589.63</v>
      </c>
      <c r="H8341" s="34">
        <f t="shared" si="963"/>
        <v>155.44999999999999</v>
      </c>
      <c r="I8341" s="34">
        <f t="shared" si="963"/>
        <v>499.48</v>
      </c>
    </row>
    <row r="8342" spans="1:9">
      <c r="A8342" s="81">
        <f t="shared" si="962"/>
        <v>597403202007</v>
      </c>
      <c r="B8342">
        <v>5974032</v>
      </c>
      <c r="C8342" t="s">
        <v>588</v>
      </c>
      <c r="D8342" s="1">
        <v>39447</v>
      </c>
      <c r="E8342" s="34">
        <f t="shared" si="963"/>
        <v>12337.94</v>
      </c>
      <c r="F8342" s="34">
        <f t="shared" si="963"/>
        <v>1247.17</v>
      </c>
      <c r="G8342" s="34">
        <f t="shared" si="963"/>
        <v>596.44000000000005</v>
      </c>
      <c r="H8342" s="34">
        <f t="shared" si="963"/>
        <v>155.44999999999999</v>
      </c>
      <c r="I8342" s="34">
        <f t="shared" si="963"/>
        <v>495.28</v>
      </c>
    </row>
    <row r="8343" spans="1:9">
      <c r="A8343" s="81">
        <f t="shared" si="962"/>
        <v>597403202006</v>
      </c>
      <c r="B8343">
        <v>5974032</v>
      </c>
      <c r="C8343" t="s">
        <v>588</v>
      </c>
      <c r="D8343" s="1">
        <v>39082</v>
      </c>
      <c r="E8343" s="34">
        <f t="shared" si="963"/>
        <v>12337.94</v>
      </c>
      <c r="F8343" s="34">
        <f t="shared" si="963"/>
        <v>1247.94</v>
      </c>
      <c r="G8343" s="34">
        <f t="shared" si="963"/>
        <v>594.46</v>
      </c>
      <c r="H8343" s="34">
        <f t="shared" si="963"/>
        <v>157.27000000000001</v>
      </c>
      <c r="I8343" s="34">
        <f t="shared" si="963"/>
        <v>496.21</v>
      </c>
    </row>
    <row r="8344" spans="1:9">
      <c r="A8344" s="81">
        <f t="shared" si="962"/>
        <v>597403602025</v>
      </c>
      <c r="B8344">
        <v>5974036</v>
      </c>
      <c r="C8344" t="s">
        <v>1204</v>
      </c>
      <c r="D8344" s="1">
        <v>46022</v>
      </c>
      <c r="E8344" s="34" t="str">
        <f t="shared" ref="E8344:I8353" si="964">IF(YEAR($D8344)&lt;2016,VLOOKUP($A8344,LDB_alt,COLUMN()-1,FALSE),IFERROR(VLOOKUP($A8344,LDB_neu,COLUMN()-1,FALSE),""))</f>
        <v/>
      </c>
      <c r="F8344" s="34" t="str">
        <f t="shared" si="964"/>
        <v/>
      </c>
      <c r="G8344" s="34" t="str">
        <f t="shared" si="964"/>
        <v/>
      </c>
      <c r="H8344" s="34" t="str">
        <f t="shared" si="964"/>
        <v/>
      </c>
      <c r="I8344" s="34" t="str">
        <f t="shared" si="964"/>
        <v/>
      </c>
    </row>
    <row r="8345" spans="1:9">
      <c r="A8345" s="81">
        <f t="shared" si="962"/>
        <v>597403602024</v>
      </c>
      <c r="B8345">
        <v>5974036</v>
      </c>
      <c r="C8345" t="s">
        <v>1204</v>
      </c>
      <c r="D8345" s="1">
        <v>45657</v>
      </c>
      <c r="E8345" s="34" t="str">
        <f t="shared" si="964"/>
        <v/>
      </c>
      <c r="F8345" s="34" t="str">
        <f t="shared" si="964"/>
        <v/>
      </c>
      <c r="G8345" s="34" t="str">
        <f t="shared" si="964"/>
        <v/>
      </c>
      <c r="H8345" s="34" t="str">
        <f t="shared" si="964"/>
        <v/>
      </c>
      <c r="I8345" s="34" t="str">
        <f t="shared" si="964"/>
        <v/>
      </c>
    </row>
    <row r="8346" spans="1:9">
      <c r="A8346" s="81">
        <f t="shared" si="962"/>
        <v>597403602023</v>
      </c>
      <c r="B8346">
        <v>5974036</v>
      </c>
      <c r="C8346" t="s">
        <v>1204</v>
      </c>
      <c r="D8346" s="1">
        <v>45291</v>
      </c>
      <c r="E8346" s="34" t="str">
        <f t="shared" si="964"/>
        <v/>
      </c>
      <c r="F8346" s="34" t="str">
        <f t="shared" si="964"/>
        <v/>
      </c>
      <c r="G8346" s="34" t="str">
        <f t="shared" si="964"/>
        <v/>
      </c>
      <c r="H8346" s="34" t="str">
        <f t="shared" si="964"/>
        <v/>
      </c>
      <c r="I8346" s="34" t="str">
        <f t="shared" si="964"/>
        <v/>
      </c>
    </row>
    <row r="8347" spans="1:9">
      <c r="A8347" s="81">
        <f t="shared" si="962"/>
        <v>597403602022</v>
      </c>
      <c r="B8347">
        <v>5974036</v>
      </c>
      <c r="C8347" t="s">
        <v>1204</v>
      </c>
      <c r="D8347" s="1">
        <v>44926</v>
      </c>
      <c r="E8347" s="34" t="str">
        <f t="shared" si="964"/>
        <v/>
      </c>
      <c r="F8347" s="34" t="str">
        <f t="shared" si="964"/>
        <v/>
      </c>
      <c r="G8347" s="34" t="str">
        <f t="shared" si="964"/>
        <v/>
      </c>
      <c r="H8347" s="34" t="str">
        <f t="shared" si="964"/>
        <v/>
      </c>
      <c r="I8347" s="34" t="str">
        <f t="shared" si="964"/>
        <v/>
      </c>
    </row>
    <row r="8348" spans="1:9">
      <c r="A8348" s="81">
        <f t="shared" si="962"/>
        <v>597403602021</v>
      </c>
      <c r="B8348">
        <v>5974036</v>
      </c>
      <c r="C8348" t="s">
        <v>1204</v>
      </c>
      <c r="D8348" s="1">
        <v>44561</v>
      </c>
      <c r="E8348" s="34" t="str">
        <f t="shared" si="964"/>
        <v/>
      </c>
      <c r="F8348" s="34" t="str">
        <f t="shared" si="964"/>
        <v/>
      </c>
      <c r="G8348" s="34" t="str">
        <f t="shared" si="964"/>
        <v/>
      </c>
      <c r="H8348" s="34" t="str">
        <f t="shared" si="964"/>
        <v/>
      </c>
      <c r="I8348" s="34" t="str">
        <f t="shared" si="964"/>
        <v/>
      </c>
    </row>
    <row r="8349" spans="1:9">
      <c r="A8349" s="81">
        <f t="shared" si="962"/>
        <v>597403602020</v>
      </c>
      <c r="B8349">
        <v>5974036</v>
      </c>
      <c r="C8349" t="s">
        <v>1204</v>
      </c>
      <c r="D8349" s="1">
        <v>44196</v>
      </c>
      <c r="E8349" s="34" t="str">
        <f t="shared" si="964"/>
        <v/>
      </c>
      <c r="F8349" s="34" t="str">
        <f t="shared" si="964"/>
        <v/>
      </c>
      <c r="G8349" s="34" t="str">
        <f t="shared" si="964"/>
        <v/>
      </c>
      <c r="H8349" s="34" t="str">
        <f t="shared" si="964"/>
        <v/>
      </c>
      <c r="I8349" s="34" t="str">
        <f t="shared" si="964"/>
        <v/>
      </c>
    </row>
    <row r="8350" spans="1:9">
      <c r="A8350" s="81">
        <f t="shared" si="962"/>
        <v>597403602019</v>
      </c>
      <c r="B8350">
        <v>5974036</v>
      </c>
      <c r="C8350" t="s">
        <v>1204</v>
      </c>
      <c r="D8350" s="1">
        <v>43830</v>
      </c>
      <c r="E8350" s="34" t="str">
        <f t="shared" si="964"/>
        <v/>
      </c>
      <c r="F8350" s="34" t="str">
        <f t="shared" si="964"/>
        <v/>
      </c>
      <c r="G8350" s="34" t="str">
        <f t="shared" si="964"/>
        <v/>
      </c>
      <c r="H8350" s="34" t="str">
        <f t="shared" si="964"/>
        <v/>
      </c>
      <c r="I8350" s="34" t="str">
        <f t="shared" si="964"/>
        <v/>
      </c>
    </row>
    <row r="8351" spans="1:9">
      <c r="A8351" s="81">
        <f t="shared" si="962"/>
        <v>597403602018</v>
      </c>
      <c r="B8351">
        <v>5974036</v>
      </c>
      <c r="C8351" t="s">
        <v>1204</v>
      </c>
      <c r="D8351" s="1">
        <v>43465</v>
      </c>
      <c r="E8351" s="34">
        <f t="shared" si="964"/>
        <v>15815</v>
      </c>
      <c r="F8351" s="34">
        <f t="shared" si="964"/>
        <v>1391</v>
      </c>
      <c r="G8351" s="34">
        <f t="shared" si="964"/>
        <v>612</v>
      </c>
      <c r="H8351" s="34">
        <f t="shared" si="964"/>
        <v>72</v>
      </c>
      <c r="I8351" s="34">
        <f t="shared" si="964"/>
        <v>707</v>
      </c>
    </row>
    <row r="8352" spans="1:9">
      <c r="A8352" s="81">
        <f t="shared" si="962"/>
        <v>597403602017</v>
      </c>
      <c r="B8352">
        <v>5974036</v>
      </c>
      <c r="C8352" t="s">
        <v>1204</v>
      </c>
      <c r="D8352" s="1">
        <v>43100</v>
      </c>
      <c r="E8352" s="34">
        <f t="shared" si="964"/>
        <v>15815</v>
      </c>
      <c r="F8352" s="34">
        <f t="shared" si="964"/>
        <v>1384</v>
      </c>
      <c r="G8352" s="34">
        <f t="shared" si="964"/>
        <v>607</v>
      </c>
      <c r="H8352" s="34">
        <f t="shared" si="964"/>
        <v>65</v>
      </c>
      <c r="I8352" s="34">
        <f t="shared" si="964"/>
        <v>712</v>
      </c>
    </row>
    <row r="8353" spans="1:9">
      <c r="A8353" s="81">
        <f t="shared" si="962"/>
        <v>597403602016</v>
      </c>
      <c r="B8353">
        <v>5974036</v>
      </c>
      <c r="C8353" t="s">
        <v>1204</v>
      </c>
      <c r="D8353" s="1">
        <v>42735</v>
      </c>
      <c r="E8353" s="34">
        <f t="shared" si="964"/>
        <v>15815</v>
      </c>
      <c r="F8353" s="34">
        <f t="shared" si="964"/>
        <v>1376</v>
      </c>
      <c r="G8353" s="34">
        <f t="shared" si="964"/>
        <v>599</v>
      </c>
      <c r="H8353" s="34">
        <f t="shared" si="964"/>
        <v>63</v>
      </c>
      <c r="I8353" s="34">
        <f t="shared" si="964"/>
        <v>714</v>
      </c>
    </row>
    <row r="8354" spans="1:9">
      <c r="A8354" s="81">
        <f t="shared" si="962"/>
        <v>597403602015</v>
      </c>
      <c r="B8354">
        <v>5974036</v>
      </c>
      <c r="C8354" t="s">
        <v>1204</v>
      </c>
      <c r="D8354" s="1">
        <v>42369</v>
      </c>
      <c r="E8354" s="34">
        <f t="shared" ref="E8354:I8363" si="965">IF(YEAR($D8354)&lt;2016,VLOOKUP($A8354,LDB_alt,COLUMN()-1,FALSE),IFERROR(VLOOKUP($A8354,LDB_neu,COLUMN()-1,FALSE),""))</f>
        <v>15815.25</v>
      </c>
      <c r="F8354" s="34">
        <f t="shared" si="965"/>
        <v>1362.6399999999999</v>
      </c>
      <c r="G8354" s="34">
        <f t="shared" si="965"/>
        <v>604.29999999999995</v>
      </c>
      <c r="H8354" s="34">
        <f t="shared" si="965"/>
        <v>44.55</v>
      </c>
      <c r="I8354" s="34">
        <f t="shared" si="965"/>
        <v>713.79</v>
      </c>
    </row>
    <row r="8355" spans="1:9">
      <c r="A8355" s="81">
        <f t="shared" si="962"/>
        <v>597403602014</v>
      </c>
      <c r="B8355">
        <v>5974036</v>
      </c>
      <c r="C8355" t="s">
        <v>1204</v>
      </c>
      <c r="D8355" s="1">
        <v>42004</v>
      </c>
      <c r="E8355" s="34">
        <f t="shared" si="965"/>
        <v>15815.28</v>
      </c>
      <c r="F8355" s="34">
        <f t="shared" si="965"/>
        <v>1346.5700000000002</v>
      </c>
      <c r="G8355" s="34">
        <f t="shared" si="965"/>
        <v>590.54</v>
      </c>
      <c r="H8355" s="34">
        <f t="shared" si="965"/>
        <v>43.08</v>
      </c>
      <c r="I8355" s="34">
        <f t="shared" si="965"/>
        <v>712.95</v>
      </c>
    </row>
    <row r="8356" spans="1:9">
      <c r="A8356" s="81">
        <f t="shared" si="962"/>
        <v>597403602013</v>
      </c>
      <c r="B8356">
        <v>5974036</v>
      </c>
      <c r="C8356" t="s">
        <v>1204</v>
      </c>
      <c r="D8356" s="1">
        <v>41639</v>
      </c>
      <c r="E8356" s="34">
        <f t="shared" si="965"/>
        <v>15815.27</v>
      </c>
      <c r="F8356" s="34">
        <f t="shared" si="965"/>
        <v>1341.98</v>
      </c>
      <c r="G8356" s="34">
        <f t="shared" si="965"/>
        <v>585.25</v>
      </c>
      <c r="H8356" s="34">
        <f t="shared" si="965"/>
        <v>42.69</v>
      </c>
      <c r="I8356" s="34">
        <f t="shared" si="965"/>
        <v>714.04</v>
      </c>
    </row>
    <row r="8357" spans="1:9">
      <c r="A8357" s="81">
        <f t="shared" si="962"/>
        <v>597403602012</v>
      </c>
      <c r="B8357">
        <v>5974036</v>
      </c>
      <c r="C8357" t="s">
        <v>1204</v>
      </c>
      <c r="D8357" s="1">
        <v>41274</v>
      </c>
      <c r="E8357" s="34">
        <f t="shared" si="965"/>
        <v>15815.27</v>
      </c>
      <c r="F8357" s="34">
        <f t="shared" si="965"/>
        <v>1333.44</v>
      </c>
      <c r="G8357" s="34">
        <f t="shared" si="965"/>
        <v>581.35</v>
      </c>
      <c r="H8357" s="34">
        <f t="shared" si="965"/>
        <v>42.94</v>
      </c>
      <c r="I8357" s="34">
        <f t="shared" si="965"/>
        <v>709.15</v>
      </c>
    </row>
    <row r="8358" spans="1:9">
      <c r="A8358" s="81">
        <f t="shared" si="962"/>
        <v>597403602011</v>
      </c>
      <c r="B8358">
        <v>5974036</v>
      </c>
      <c r="C8358" t="s">
        <v>1204</v>
      </c>
      <c r="D8358" s="1">
        <v>40908</v>
      </c>
      <c r="E8358" s="34">
        <f t="shared" si="965"/>
        <v>15810.92</v>
      </c>
      <c r="F8358" s="34">
        <f t="shared" si="965"/>
        <v>1322.66</v>
      </c>
      <c r="G8358" s="34">
        <f t="shared" si="965"/>
        <v>575.97</v>
      </c>
      <c r="H8358" s="34">
        <f t="shared" si="965"/>
        <v>42.35</v>
      </c>
      <c r="I8358" s="34">
        <f t="shared" si="965"/>
        <v>704.34</v>
      </c>
    </row>
    <row r="8359" spans="1:9">
      <c r="A8359" s="81">
        <f t="shared" si="962"/>
        <v>597403602010</v>
      </c>
      <c r="B8359">
        <v>5974036</v>
      </c>
      <c r="C8359" t="s">
        <v>1204</v>
      </c>
      <c r="D8359" s="1">
        <v>40543</v>
      </c>
      <c r="E8359" s="34">
        <f t="shared" si="965"/>
        <v>15808.83</v>
      </c>
      <c r="F8359" s="34">
        <f t="shared" si="965"/>
        <v>1318.3</v>
      </c>
      <c r="G8359" s="34">
        <f t="shared" si="965"/>
        <v>573.14</v>
      </c>
      <c r="H8359" s="34">
        <f t="shared" si="965"/>
        <v>40.909999999999997</v>
      </c>
      <c r="I8359" s="34">
        <f t="shared" si="965"/>
        <v>704.25</v>
      </c>
    </row>
    <row r="8360" spans="1:9">
      <c r="A8360" s="81">
        <f t="shared" si="962"/>
        <v>597403602009</v>
      </c>
      <c r="B8360">
        <v>5974036</v>
      </c>
      <c r="C8360" t="s">
        <v>1204</v>
      </c>
      <c r="D8360" s="1">
        <v>40178</v>
      </c>
      <c r="E8360" s="34">
        <f t="shared" si="965"/>
        <v>15809.07</v>
      </c>
      <c r="F8360" s="34">
        <f t="shared" si="965"/>
        <v>1316.58</v>
      </c>
      <c r="G8360" s="34">
        <f t="shared" si="965"/>
        <v>570.47</v>
      </c>
      <c r="H8360" s="34">
        <f t="shared" si="965"/>
        <v>40.83</v>
      </c>
      <c r="I8360" s="34">
        <f t="shared" si="965"/>
        <v>705.28</v>
      </c>
    </row>
    <row r="8361" spans="1:9">
      <c r="A8361" s="81">
        <f t="shared" si="962"/>
        <v>597403602008</v>
      </c>
      <c r="B8361">
        <v>5974036</v>
      </c>
      <c r="C8361" t="s">
        <v>1204</v>
      </c>
      <c r="D8361" s="1">
        <v>39813</v>
      </c>
      <c r="E8361" s="34">
        <f t="shared" si="965"/>
        <v>15809.16</v>
      </c>
      <c r="F8361" s="34">
        <f t="shared" si="965"/>
        <v>1312.19</v>
      </c>
      <c r="G8361" s="34">
        <f t="shared" si="965"/>
        <v>567.1</v>
      </c>
      <c r="H8361" s="34">
        <f t="shared" si="965"/>
        <v>41.01</v>
      </c>
      <c r="I8361" s="34">
        <f t="shared" si="965"/>
        <v>704.08</v>
      </c>
    </row>
    <row r="8362" spans="1:9">
      <c r="A8362" s="81">
        <f t="shared" si="962"/>
        <v>597403602007</v>
      </c>
      <c r="B8362">
        <v>5974036</v>
      </c>
      <c r="C8362" t="s">
        <v>1204</v>
      </c>
      <c r="D8362" s="1">
        <v>39447</v>
      </c>
      <c r="E8362" s="34">
        <f t="shared" si="965"/>
        <v>15809.12</v>
      </c>
      <c r="F8362" s="34">
        <f t="shared" si="965"/>
        <v>1301.3799999999999</v>
      </c>
      <c r="G8362" s="34">
        <f t="shared" si="965"/>
        <v>561.80999999999995</v>
      </c>
      <c r="H8362" s="34">
        <f t="shared" si="965"/>
        <v>37.14</v>
      </c>
      <c r="I8362" s="34">
        <f t="shared" si="965"/>
        <v>702.43</v>
      </c>
    </row>
    <row r="8363" spans="1:9">
      <c r="A8363" s="81">
        <f t="shared" si="962"/>
        <v>597403602006</v>
      </c>
      <c r="B8363">
        <v>5974036</v>
      </c>
      <c r="C8363" t="s">
        <v>1204</v>
      </c>
      <c r="D8363" s="1">
        <v>39082</v>
      </c>
      <c r="E8363" s="34">
        <f t="shared" si="965"/>
        <v>15809.42</v>
      </c>
      <c r="F8363" s="34">
        <f t="shared" si="965"/>
        <v>1291.52</v>
      </c>
      <c r="G8363" s="34">
        <f t="shared" si="965"/>
        <v>556.96</v>
      </c>
      <c r="H8363" s="34">
        <f t="shared" si="965"/>
        <v>32.65</v>
      </c>
      <c r="I8363" s="34">
        <f t="shared" si="965"/>
        <v>701.91</v>
      </c>
    </row>
    <row r="8364" spans="1:9">
      <c r="A8364" s="81">
        <f t="shared" si="962"/>
        <v>597404002025</v>
      </c>
      <c r="B8364">
        <v>5974040</v>
      </c>
      <c r="C8364" t="s">
        <v>1205</v>
      </c>
      <c r="D8364" s="1">
        <v>46022</v>
      </c>
      <c r="E8364" s="34" t="str">
        <f t="shared" ref="E8364:I8373" si="966">IF(YEAR($D8364)&lt;2016,VLOOKUP($A8364,LDB_alt,COLUMN()-1,FALSE),IFERROR(VLOOKUP($A8364,LDB_neu,COLUMN()-1,FALSE),""))</f>
        <v/>
      </c>
      <c r="F8364" s="34" t="str">
        <f t="shared" si="966"/>
        <v/>
      </c>
      <c r="G8364" s="34" t="str">
        <f t="shared" si="966"/>
        <v/>
      </c>
      <c r="H8364" s="34" t="str">
        <f t="shared" si="966"/>
        <v/>
      </c>
      <c r="I8364" s="34" t="str">
        <f t="shared" si="966"/>
        <v/>
      </c>
    </row>
    <row r="8365" spans="1:9">
      <c r="A8365" s="81">
        <f t="shared" si="962"/>
        <v>597404002024</v>
      </c>
      <c r="B8365">
        <v>5974040</v>
      </c>
      <c r="C8365" t="s">
        <v>1205</v>
      </c>
      <c r="D8365" s="1">
        <v>45657</v>
      </c>
      <c r="E8365" s="34" t="str">
        <f t="shared" si="966"/>
        <v/>
      </c>
      <c r="F8365" s="34" t="str">
        <f t="shared" si="966"/>
        <v/>
      </c>
      <c r="G8365" s="34" t="str">
        <f t="shared" si="966"/>
        <v/>
      </c>
      <c r="H8365" s="34" t="str">
        <f t="shared" si="966"/>
        <v/>
      </c>
      <c r="I8365" s="34" t="str">
        <f t="shared" si="966"/>
        <v/>
      </c>
    </row>
    <row r="8366" spans="1:9">
      <c r="A8366" s="81">
        <f t="shared" si="962"/>
        <v>597404002023</v>
      </c>
      <c r="B8366">
        <v>5974040</v>
      </c>
      <c r="C8366" t="s">
        <v>1205</v>
      </c>
      <c r="D8366" s="1">
        <v>45291</v>
      </c>
      <c r="E8366" s="34" t="str">
        <f t="shared" si="966"/>
        <v/>
      </c>
      <c r="F8366" s="34" t="str">
        <f t="shared" si="966"/>
        <v/>
      </c>
      <c r="G8366" s="34" t="str">
        <f t="shared" si="966"/>
        <v/>
      </c>
      <c r="H8366" s="34" t="str">
        <f t="shared" si="966"/>
        <v/>
      </c>
      <c r="I8366" s="34" t="str">
        <f t="shared" si="966"/>
        <v/>
      </c>
    </row>
    <row r="8367" spans="1:9">
      <c r="A8367" s="81">
        <f t="shared" si="962"/>
        <v>597404002022</v>
      </c>
      <c r="B8367">
        <v>5974040</v>
      </c>
      <c r="C8367" t="s">
        <v>1205</v>
      </c>
      <c r="D8367" s="1">
        <v>44926</v>
      </c>
      <c r="E8367" s="34" t="str">
        <f t="shared" si="966"/>
        <v/>
      </c>
      <c r="F8367" s="34" t="str">
        <f t="shared" si="966"/>
        <v/>
      </c>
      <c r="G8367" s="34" t="str">
        <f t="shared" si="966"/>
        <v/>
      </c>
      <c r="H8367" s="34" t="str">
        <f t="shared" si="966"/>
        <v/>
      </c>
      <c r="I8367" s="34" t="str">
        <f t="shared" si="966"/>
        <v/>
      </c>
    </row>
    <row r="8368" spans="1:9">
      <c r="A8368" s="81">
        <f t="shared" si="962"/>
        <v>597404002021</v>
      </c>
      <c r="B8368">
        <v>5974040</v>
      </c>
      <c r="C8368" t="s">
        <v>1205</v>
      </c>
      <c r="D8368" s="1">
        <v>44561</v>
      </c>
      <c r="E8368" s="34" t="str">
        <f t="shared" si="966"/>
        <v/>
      </c>
      <c r="F8368" s="34" t="str">
        <f t="shared" si="966"/>
        <v/>
      </c>
      <c r="G8368" s="34" t="str">
        <f t="shared" si="966"/>
        <v/>
      </c>
      <c r="H8368" s="34" t="str">
        <f t="shared" si="966"/>
        <v/>
      </c>
      <c r="I8368" s="34" t="str">
        <f t="shared" si="966"/>
        <v/>
      </c>
    </row>
    <row r="8369" spans="1:9">
      <c r="A8369" s="81">
        <f t="shared" si="962"/>
        <v>597404002020</v>
      </c>
      <c r="B8369">
        <v>5974040</v>
      </c>
      <c r="C8369" t="s">
        <v>1205</v>
      </c>
      <c r="D8369" s="1">
        <v>44196</v>
      </c>
      <c r="E8369" s="34" t="str">
        <f t="shared" si="966"/>
        <v/>
      </c>
      <c r="F8369" s="34" t="str">
        <f t="shared" si="966"/>
        <v/>
      </c>
      <c r="G8369" s="34" t="str">
        <f t="shared" si="966"/>
        <v/>
      </c>
      <c r="H8369" s="34" t="str">
        <f t="shared" si="966"/>
        <v/>
      </c>
      <c r="I8369" s="34" t="str">
        <f t="shared" si="966"/>
        <v/>
      </c>
    </row>
    <row r="8370" spans="1:9">
      <c r="A8370" s="81">
        <f t="shared" si="962"/>
        <v>597404002019</v>
      </c>
      <c r="B8370">
        <v>5974040</v>
      </c>
      <c r="C8370" t="s">
        <v>1205</v>
      </c>
      <c r="D8370" s="1">
        <v>43830</v>
      </c>
      <c r="E8370" s="34" t="str">
        <f t="shared" si="966"/>
        <v/>
      </c>
      <c r="F8370" s="34" t="str">
        <f t="shared" si="966"/>
        <v/>
      </c>
      <c r="G8370" s="34" t="str">
        <f t="shared" si="966"/>
        <v/>
      </c>
      <c r="H8370" s="34" t="str">
        <f t="shared" si="966"/>
        <v/>
      </c>
      <c r="I8370" s="34" t="str">
        <f t="shared" si="966"/>
        <v/>
      </c>
    </row>
    <row r="8371" spans="1:9">
      <c r="A8371" s="81">
        <f t="shared" si="962"/>
        <v>597404002018</v>
      </c>
      <c r="B8371">
        <v>5974040</v>
      </c>
      <c r="C8371" t="s">
        <v>1205</v>
      </c>
      <c r="D8371" s="1">
        <v>43465</v>
      </c>
      <c r="E8371" s="34">
        <f t="shared" si="966"/>
        <v>8581</v>
      </c>
      <c r="F8371" s="34">
        <f t="shared" si="966"/>
        <v>2374</v>
      </c>
      <c r="G8371" s="34">
        <f t="shared" si="966"/>
        <v>1396</v>
      </c>
      <c r="H8371" s="34">
        <f t="shared" si="966"/>
        <v>208</v>
      </c>
      <c r="I8371" s="34">
        <f t="shared" si="966"/>
        <v>770</v>
      </c>
    </row>
    <row r="8372" spans="1:9">
      <c r="A8372" s="81">
        <f t="shared" si="962"/>
        <v>597404002017</v>
      </c>
      <c r="B8372">
        <v>5974040</v>
      </c>
      <c r="C8372" t="s">
        <v>1205</v>
      </c>
      <c r="D8372" s="1">
        <v>43100</v>
      </c>
      <c r="E8372" s="34">
        <f t="shared" si="966"/>
        <v>8581</v>
      </c>
      <c r="F8372" s="34">
        <f t="shared" si="966"/>
        <v>2369</v>
      </c>
      <c r="G8372" s="34">
        <f t="shared" si="966"/>
        <v>1394</v>
      </c>
      <c r="H8372" s="34">
        <f t="shared" si="966"/>
        <v>207</v>
      </c>
      <c r="I8372" s="34">
        <f t="shared" si="966"/>
        <v>768</v>
      </c>
    </row>
    <row r="8373" spans="1:9">
      <c r="A8373" s="81">
        <f t="shared" si="962"/>
        <v>597404002016</v>
      </c>
      <c r="B8373">
        <v>5974040</v>
      </c>
      <c r="C8373" t="s">
        <v>1205</v>
      </c>
      <c r="D8373" s="1">
        <v>42735</v>
      </c>
      <c r="E8373" s="34">
        <f t="shared" si="966"/>
        <v>8581</v>
      </c>
      <c r="F8373" s="34">
        <f t="shared" si="966"/>
        <v>2365</v>
      </c>
      <c r="G8373" s="34">
        <f t="shared" si="966"/>
        <v>1390</v>
      </c>
      <c r="H8373" s="34">
        <f t="shared" si="966"/>
        <v>207</v>
      </c>
      <c r="I8373" s="34">
        <f t="shared" si="966"/>
        <v>768</v>
      </c>
    </row>
    <row r="8374" spans="1:9">
      <c r="A8374" s="81">
        <f t="shared" si="962"/>
        <v>597404002015</v>
      </c>
      <c r="B8374">
        <v>5974040</v>
      </c>
      <c r="C8374" t="s">
        <v>1205</v>
      </c>
      <c r="D8374" s="1">
        <v>42369</v>
      </c>
      <c r="E8374" s="34">
        <f t="shared" ref="E8374:I8383" si="967">IF(YEAR($D8374)&lt;2016,VLOOKUP($A8374,LDB_alt,COLUMN()-1,FALSE),IFERROR(VLOOKUP($A8374,LDB_neu,COLUMN()-1,FALSE),""))</f>
        <v>8581.24</v>
      </c>
      <c r="F8374" s="34">
        <f t="shared" si="967"/>
        <v>2382.1799999999998</v>
      </c>
      <c r="G8374" s="34">
        <f t="shared" si="967"/>
        <v>1397.8</v>
      </c>
      <c r="H8374" s="34">
        <f t="shared" si="967"/>
        <v>192.26</v>
      </c>
      <c r="I8374" s="34">
        <f t="shared" si="967"/>
        <v>792.12</v>
      </c>
    </row>
    <row r="8375" spans="1:9">
      <c r="A8375" s="81">
        <f t="shared" si="962"/>
        <v>597404002014</v>
      </c>
      <c r="B8375">
        <v>5974040</v>
      </c>
      <c r="C8375" t="s">
        <v>1205</v>
      </c>
      <c r="D8375" s="1">
        <v>42004</v>
      </c>
      <c r="E8375" s="34">
        <f t="shared" si="967"/>
        <v>8581.24</v>
      </c>
      <c r="F8375" s="34">
        <f t="shared" si="967"/>
        <v>2372.5100000000002</v>
      </c>
      <c r="G8375" s="34">
        <f t="shared" si="967"/>
        <v>1400.95</v>
      </c>
      <c r="H8375" s="34">
        <f t="shared" si="967"/>
        <v>184.4</v>
      </c>
      <c r="I8375" s="34">
        <f t="shared" si="967"/>
        <v>787.16</v>
      </c>
    </row>
    <row r="8376" spans="1:9">
      <c r="A8376" s="81">
        <f t="shared" si="962"/>
        <v>597404002013</v>
      </c>
      <c r="B8376">
        <v>5974040</v>
      </c>
      <c r="C8376" t="s">
        <v>1205</v>
      </c>
      <c r="D8376" s="1">
        <v>41639</v>
      </c>
      <c r="E8376" s="34">
        <f t="shared" si="967"/>
        <v>8581.24</v>
      </c>
      <c r="F8376" s="34">
        <f t="shared" si="967"/>
        <v>2368.6999999999998</v>
      </c>
      <c r="G8376" s="34">
        <f t="shared" si="967"/>
        <v>1408.22</v>
      </c>
      <c r="H8376" s="34">
        <f t="shared" si="967"/>
        <v>172.18</v>
      </c>
      <c r="I8376" s="34">
        <f t="shared" si="967"/>
        <v>788.3</v>
      </c>
    </row>
    <row r="8377" spans="1:9">
      <c r="A8377" s="81">
        <f t="shared" si="962"/>
        <v>597404002012</v>
      </c>
      <c r="B8377">
        <v>5974040</v>
      </c>
      <c r="C8377" t="s">
        <v>1205</v>
      </c>
      <c r="D8377" s="1">
        <v>41274</v>
      </c>
      <c r="E8377" s="34">
        <f t="shared" si="967"/>
        <v>8581.24</v>
      </c>
      <c r="F8377" s="34">
        <f t="shared" si="967"/>
        <v>2372.73</v>
      </c>
      <c r="G8377" s="34">
        <f t="shared" si="967"/>
        <v>1422.2</v>
      </c>
      <c r="H8377" s="34">
        <f t="shared" si="967"/>
        <v>160.30000000000001</v>
      </c>
      <c r="I8377" s="34">
        <f t="shared" si="967"/>
        <v>790.23</v>
      </c>
    </row>
    <row r="8378" spans="1:9">
      <c r="A8378" s="81">
        <f t="shared" si="962"/>
        <v>597404002011</v>
      </c>
      <c r="B8378">
        <v>5974040</v>
      </c>
      <c r="C8378" t="s">
        <v>1205</v>
      </c>
      <c r="D8378" s="1">
        <v>40908</v>
      </c>
      <c r="E8378" s="34">
        <f t="shared" si="967"/>
        <v>8581.49</v>
      </c>
      <c r="F8378" s="34">
        <f t="shared" si="967"/>
        <v>2362.6999999999998</v>
      </c>
      <c r="G8378" s="34">
        <f t="shared" si="967"/>
        <v>1432.17</v>
      </c>
      <c r="H8378" s="34">
        <f t="shared" si="967"/>
        <v>160.27000000000001</v>
      </c>
      <c r="I8378" s="34">
        <f t="shared" si="967"/>
        <v>770.26</v>
      </c>
    </row>
    <row r="8379" spans="1:9">
      <c r="A8379" s="81">
        <f t="shared" si="962"/>
        <v>597404002010</v>
      </c>
      <c r="B8379">
        <v>5974040</v>
      </c>
      <c r="C8379" t="s">
        <v>1205</v>
      </c>
      <c r="D8379" s="1">
        <v>40543</v>
      </c>
      <c r="E8379" s="34">
        <f t="shared" si="967"/>
        <v>8581.4500000000007</v>
      </c>
      <c r="F8379" s="34">
        <f t="shared" si="967"/>
        <v>2354.3199999999997</v>
      </c>
      <c r="G8379" s="34">
        <f t="shared" si="967"/>
        <v>1431.12</v>
      </c>
      <c r="H8379" s="34">
        <f t="shared" si="967"/>
        <v>153.94999999999999</v>
      </c>
      <c r="I8379" s="34">
        <f t="shared" si="967"/>
        <v>769.25</v>
      </c>
    </row>
    <row r="8380" spans="1:9">
      <c r="A8380" s="81">
        <f t="shared" si="962"/>
        <v>597404002009</v>
      </c>
      <c r="B8380">
        <v>5974040</v>
      </c>
      <c r="C8380" t="s">
        <v>1205</v>
      </c>
      <c r="D8380" s="1">
        <v>40178</v>
      </c>
      <c r="E8380" s="34">
        <f t="shared" si="967"/>
        <v>8581.44</v>
      </c>
      <c r="F8380" s="34">
        <f t="shared" si="967"/>
        <v>2336.41</v>
      </c>
      <c r="G8380" s="34">
        <f t="shared" si="967"/>
        <v>1420.29</v>
      </c>
      <c r="H8380" s="34">
        <f t="shared" si="967"/>
        <v>148.49</v>
      </c>
      <c r="I8380" s="34">
        <f t="shared" si="967"/>
        <v>767.63</v>
      </c>
    </row>
    <row r="8381" spans="1:9">
      <c r="A8381" s="81">
        <f t="shared" si="962"/>
        <v>597404002008</v>
      </c>
      <c r="B8381">
        <v>5974040</v>
      </c>
      <c r="C8381" t="s">
        <v>1205</v>
      </c>
      <c r="D8381" s="1">
        <v>39813</v>
      </c>
      <c r="E8381" s="34">
        <f t="shared" si="967"/>
        <v>8581.43</v>
      </c>
      <c r="F8381" s="34">
        <f t="shared" si="967"/>
        <v>2332.89</v>
      </c>
      <c r="G8381" s="34">
        <f t="shared" si="967"/>
        <v>1419.52</v>
      </c>
      <c r="H8381" s="34">
        <f t="shared" si="967"/>
        <v>145</v>
      </c>
      <c r="I8381" s="34">
        <f t="shared" si="967"/>
        <v>768.37</v>
      </c>
    </row>
    <row r="8382" spans="1:9">
      <c r="A8382" s="81">
        <f t="shared" si="962"/>
        <v>597404002007</v>
      </c>
      <c r="B8382">
        <v>5974040</v>
      </c>
      <c r="C8382" t="s">
        <v>1205</v>
      </c>
      <c r="D8382" s="1">
        <v>39447</v>
      </c>
      <c r="E8382" s="34">
        <f t="shared" si="967"/>
        <v>8581.39</v>
      </c>
      <c r="F8382" s="34">
        <f t="shared" si="967"/>
        <v>2327.73</v>
      </c>
      <c r="G8382" s="34">
        <f t="shared" si="967"/>
        <v>1413.79</v>
      </c>
      <c r="H8382" s="34">
        <f t="shared" si="967"/>
        <v>140.19</v>
      </c>
      <c r="I8382" s="34">
        <f t="shared" si="967"/>
        <v>773.75</v>
      </c>
    </row>
    <row r="8383" spans="1:9">
      <c r="A8383" s="81">
        <f t="shared" si="962"/>
        <v>597404002006</v>
      </c>
      <c r="B8383">
        <v>5974040</v>
      </c>
      <c r="C8383" t="s">
        <v>1205</v>
      </c>
      <c r="D8383" s="1">
        <v>39082</v>
      </c>
      <c r="E8383" s="34">
        <f t="shared" si="967"/>
        <v>8573.83</v>
      </c>
      <c r="F8383" s="34">
        <f t="shared" si="967"/>
        <v>2319.42</v>
      </c>
      <c r="G8383" s="34">
        <f t="shared" si="967"/>
        <v>1418.78</v>
      </c>
      <c r="H8383" s="34">
        <f t="shared" si="967"/>
        <v>136.56</v>
      </c>
      <c r="I8383" s="34">
        <f t="shared" si="967"/>
        <v>764.08</v>
      </c>
    </row>
    <row r="8384" spans="1:9">
      <c r="A8384" s="81">
        <f t="shared" si="962"/>
        <v>597404402025</v>
      </c>
      <c r="B8384">
        <v>5974044</v>
      </c>
      <c r="C8384" t="s">
        <v>1206</v>
      </c>
      <c r="D8384" s="1">
        <v>46022</v>
      </c>
      <c r="E8384" s="34" t="str">
        <f t="shared" ref="E8384:I8393" si="968">IF(YEAR($D8384)&lt;2016,VLOOKUP($A8384,LDB_alt,COLUMN()-1,FALSE),IFERROR(VLOOKUP($A8384,LDB_neu,COLUMN()-1,FALSE),""))</f>
        <v/>
      </c>
      <c r="F8384" s="34" t="str">
        <f t="shared" si="968"/>
        <v/>
      </c>
      <c r="G8384" s="34" t="str">
        <f t="shared" si="968"/>
        <v/>
      </c>
      <c r="H8384" s="34" t="str">
        <f t="shared" si="968"/>
        <v/>
      </c>
      <c r="I8384" s="34" t="str">
        <f t="shared" si="968"/>
        <v/>
      </c>
    </row>
    <row r="8385" spans="1:9">
      <c r="A8385" s="81">
        <f t="shared" si="962"/>
        <v>597404402024</v>
      </c>
      <c r="B8385">
        <v>5974044</v>
      </c>
      <c r="C8385" t="s">
        <v>1206</v>
      </c>
      <c r="D8385" s="1">
        <v>45657</v>
      </c>
      <c r="E8385" s="34" t="str">
        <f t="shared" si="968"/>
        <v/>
      </c>
      <c r="F8385" s="34" t="str">
        <f t="shared" si="968"/>
        <v/>
      </c>
      <c r="G8385" s="34" t="str">
        <f t="shared" si="968"/>
        <v/>
      </c>
      <c r="H8385" s="34" t="str">
        <f t="shared" si="968"/>
        <v/>
      </c>
      <c r="I8385" s="34" t="str">
        <f t="shared" si="968"/>
        <v/>
      </c>
    </row>
    <row r="8386" spans="1:9">
      <c r="A8386" s="81">
        <f t="shared" si="962"/>
        <v>597404402023</v>
      </c>
      <c r="B8386">
        <v>5974044</v>
      </c>
      <c r="C8386" t="s">
        <v>1206</v>
      </c>
      <c r="D8386" s="1">
        <v>45291</v>
      </c>
      <c r="E8386" s="34" t="str">
        <f t="shared" si="968"/>
        <v/>
      </c>
      <c r="F8386" s="34" t="str">
        <f t="shared" si="968"/>
        <v/>
      </c>
      <c r="G8386" s="34" t="str">
        <f t="shared" si="968"/>
        <v/>
      </c>
      <c r="H8386" s="34" t="str">
        <f t="shared" si="968"/>
        <v/>
      </c>
      <c r="I8386" s="34" t="str">
        <f t="shared" si="968"/>
        <v/>
      </c>
    </row>
    <row r="8387" spans="1:9">
      <c r="A8387" s="81">
        <f t="shared" si="962"/>
        <v>597404402022</v>
      </c>
      <c r="B8387">
        <v>5974044</v>
      </c>
      <c r="C8387" t="s">
        <v>1206</v>
      </c>
      <c r="D8387" s="1">
        <v>44926</v>
      </c>
      <c r="E8387" s="34" t="str">
        <f t="shared" si="968"/>
        <v/>
      </c>
      <c r="F8387" s="34" t="str">
        <f t="shared" si="968"/>
        <v/>
      </c>
      <c r="G8387" s="34" t="str">
        <f t="shared" si="968"/>
        <v/>
      </c>
      <c r="H8387" s="34" t="str">
        <f t="shared" si="968"/>
        <v/>
      </c>
      <c r="I8387" s="34" t="str">
        <f t="shared" si="968"/>
        <v/>
      </c>
    </row>
    <row r="8388" spans="1:9">
      <c r="A8388" s="81">
        <f t="shared" si="962"/>
        <v>597404402021</v>
      </c>
      <c r="B8388">
        <v>5974044</v>
      </c>
      <c r="C8388" t="s">
        <v>1206</v>
      </c>
      <c r="D8388" s="1">
        <v>44561</v>
      </c>
      <c r="E8388" s="34" t="str">
        <f t="shared" si="968"/>
        <v/>
      </c>
      <c r="F8388" s="34" t="str">
        <f t="shared" si="968"/>
        <v/>
      </c>
      <c r="G8388" s="34" t="str">
        <f t="shared" si="968"/>
        <v/>
      </c>
      <c r="H8388" s="34" t="str">
        <f t="shared" si="968"/>
        <v/>
      </c>
      <c r="I8388" s="34" t="str">
        <f t="shared" si="968"/>
        <v/>
      </c>
    </row>
    <row r="8389" spans="1:9">
      <c r="A8389" s="81">
        <f t="shared" ref="A8389:A8452" si="969">(LEFT(B8389&amp;"00000000",8)&amp;YEAR(D8389))+0</f>
        <v>597404402020</v>
      </c>
      <c r="B8389">
        <v>5974044</v>
      </c>
      <c r="C8389" t="s">
        <v>1206</v>
      </c>
      <c r="D8389" s="1">
        <v>44196</v>
      </c>
      <c r="E8389" s="34" t="str">
        <f t="shared" si="968"/>
        <v/>
      </c>
      <c r="F8389" s="34" t="str">
        <f t="shared" si="968"/>
        <v/>
      </c>
      <c r="G8389" s="34" t="str">
        <f t="shared" si="968"/>
        <v/>
      </c>
      <c r="H8389" s="34" t="str">
        <f t="shared" si="968"/>
        <v/>
      </c>
      <c r="I8389" s="34" t="str">
        <f t="shared" si="968"/>
        <v/>
      </c>
    </row>
    <row r="8390" spans="1:9">
      <c r="A8390" s="81">
        <f t="shared" si="969"/>
        <v>597404402019</v>
      </c>
      <c r="B8390">
        <v>5974044</v>
      </c>
      <c r="C8390" t="s">
        <v>1206</v>
      </c>
      <c r="D8390" s="1">
        <v>43830</v>
      </c>
      <c r="E8390" s="34" t="str">
        <f t="shared" si="968"/>
        <v/>
      </c>
      <c r="F8390" s="34" t="str">
        <f t="shared" si="968"/>
        <v/>
      </c>
      <c r="G8390" s="34" t="str">
        <f t="shared" si="968"/>
        <v/>
      </c>
      <c r="H8390" s="34" t="str">
        <f t="shared" si="968"/>
        <v/>
      </c>
      <c r="I8390" s="34" t="str">
        <f t="shared" si="968"/>
        <v/>
      </c>
    </row>
    <row r="8391" spans="1:9">
      <c r="A8391" s="81">
        <f t="shared" si="969"/>
        <v>597404402018</v>
      </c>
      <c r="B8391">
        <v>5974044</v>
      </c>
      <c r="C8391" t="s">
        <v>1206</v>
      </c>
      <c r="D8391" s="1">
        <v>43465</v>
      </c>
      <c r="E8391" s="34">
        <f t="shared" si="968"/>
        <v>15803</v>
      </c>
      <c r="F8391" s="34">
        <f t="shared" si="968"/>
        <v>1835</v>
      </c>
      <c r="G8391" s="34">
        <f t="shared" si="968"/>
        <v>1045</v>
      </c>
      <c r="H8391" s="34">
        <f t="shared" si="968"/>
        <v>118</v>
      </c>
      <c r="I8391" s="34">
        <f t="shared" si="968"/>
        <v>672</v>
      </c>
    </row>
    <row r="8392" spans="1:9">
      <c r="A8392" s="81">
        <f t="shared" si="969"/>
        <v>597404402017</v>
      </c>
      <c r="B8392">
        <v>5974044</v>
      </c>
      <c r="C8392" t="s">
        <v>1206</v>
      </c>
      <c r="D8392" s="1">
        <v>43100</v>
      </c>
      <c r="E8392" s="34">
        <f t="shared" si="968"/>
        <v>15803</v>
      </c>
      <c r="F8392" s="34">
        <f t="shared" si="968"/>
        <v>1842</v>
      </c>
      <c r="G8392" s="34">
        <f t="shared" si="968"/>
        <v>1069</v>
      </c>
      <c r="H8392" s="34">
        <f t="shared" si="968"/>
        <v>111</v>
      </c>
      <c r="I8392" s="34">
        <f t="shared" si="968"/>
        <v>662</v>
      </c>
    </row>
    <row r="8393" spans="1:9">
      <c r="A8393" s="81">
        <f t="shared" si="969"/>
        <v>597404402016</v>
      </c>
      <c r="B8393">
        <v>5974044</v>
      </c>
      <c r="C8393" t="s">
        <v>1206</v>
      </c>
      <c r="D8393" s="1">
        <v>42735</v>
      </c>
      <c r="E8393" s="34">
        <f t="shared" si="968"/>
        <v>15803</v>
      </c>
      <c r="F8393" s="34">
        <f t="shared" si="968"/>
        <v>1843</v>
      </c>
      <c r="G8393" s="34">
        <f t="shared" si="968"/>
        <v>1074</v>
      </c>
      <c r="H8393" s="34">
        <f t="shared" si="968"/>
        <v>111</v>
      </c>
      <c r="I8393" s="34">
        <f t="shared" si="968"/>
        <v>658</v>
      </c>
    </row>
    <row r="8394" spans="1:9">
      <c r="A8394" s="81">
        <f t="shared" si="969"/>
        <v>597404402015</v>
      </c>
      <c r="B8394">
        <v>5974044</v>
      </c>
      <c r="C8394" t="s">
        <v>1206</v>
      </c>
      <c r="D8394" s="1">
        <v>42369</v>
      </c>
      <c r="E8394" s="34">
        <f t="shared" ref="E8394:I8403" si="970">IF(YEAR($D8394)&lt;2016,VLOOKUP($A8394,LDB_alt,COLUMN()-1,FALSE),IFERROR(VLOOKUP($A8394,LDB_neu,COLUMN()-1,FALSE),""))</f>
        <v>15802.74</v>
      </c>
      <c r="F8394" s="34">
        <f t="shared" si="970"/>
        <v>1834.79</v>
      </c>
      <c r="G8394" s="34">
        <f t="shared" si="970"/>
        <v>1091.69</v>
      </c>
      <c r="H8394" s="34">
        <f t="shared" si="970"/>
        <v>85.02</v>
      </c>
      <c r="I8394" s="34">
        <f t="shared" si="970"/>
        <v>658.08</v>
      </c>
    </row>
    <row r="8395" spans="1:9">
      <c r="A8395" s="81">
        <f t="shared" si="969"/>
        <v>597404402014</v>
      </c>
      <c r="B8395">
        <v>5974044</v>
      </c>
      <c r="C8395" t="s">
        <v>1206</v>
      </c>
      <c r="D8395" s="1">
        <v>42004</v>
      </c>
      <c r="E8395" s="34">
        <f t="shared" si="970"/>
        <v>15802.72</v>
      </c>
      <c r="F8395" s="34">
        <f t="shared" si="970"/>
        <v>1832.5900000000001</v>
      </c>
      <c r="G8395" s="34">
        <f t="shared" si="970"/>
        <v>1091.27</v>
      </c>
      <c r="H8395" s="34">
        <f t="shared" si="970"/>
        <v>84.71</v>
      </c>
      <c r="I8395" s="34">
        <f t="shared" si="970"/>
        <v>656.61</v>
      </c>
    </row>
    <row r="8396" spans="1:9">
      <c r="A8396" s="81">
        <f t="shared" si="969"/>
        <v>597404402013</v>
      </c>
      <c r="B8396">
        <v>5974044</v>
      </c>
      <c r="C8396" t="s">
        <v>1206</v>
      </c>
      <c r="D8396" s="1">
        <v>41639</v>
      </c>
      <c r="E8396" s="34">
        <f t="shared" si="970"/>
        <v>15802.73</v>
      </c>
      <c r="F8396" s="34">
        <f t="shared" si="970"/>
        <v>1830.4199999999998</v>
      </c>
      <c r="G8396" s="34">
        <f t="shared" si="970"/>
        <v>1088.57</v>
      </c>
      <c r="H8396" s="34">
        <f t="shared" si="970"/>
        <v>84.57</v>
      </c>
      <c r="I8396" s="34">
        <f t="shared" si="970"/>
        <v>657.28</v>
      </c>
    </row>
    <row r="8397" spans="1:9">
      <c r="A8397" s="81">
        <f t="shared" si="969"/>
        <v>597404402012</v>
      </c>
      <c r="B8397">
        <v>5974044</v>
      </c>
      <c r="C8397" t="s">
        <v>1206</v>
      </c>
      <c r="D8397" s="1">
        <v>41274</v>
      </c>
      <c r="E8397" s="34">
        <f t="shared" si="970"/>
        <v>15802.73</v>
      </c>
      <c r="F8397" s="34">
        <f t="shared" si="970"/>
        <v>1815.78</v>
      </c>
      <c r="G8397" s="34">
        <f t="shared" si="970"/>
        <v>1086.22</v>
      </c>
      <c r="H8397" s="34">
        <f t="shared" si="970"/>
        <v>74.09</v>
      </c>
      <c r="I8397" s="34">
        <f t="shared" si="970"/>
        <v>655.47</v>
      </c>
    </row>
    <row r="8398" spans="1:9">
      <c r="A8398" s="81">
        <f t="shared" si="969"/>
        <v>597404402011</v>
      </c>
      <c r="B8398">
        <v>5974044</v>
      </c>
      <c r="C8398" t="s">
        <v>1206</v>
      </c>
      <c r="D8398" s="1">
        <v>40908</v>
      </c>
      <c r="E8398" s="34">
        <f t="shared" si="970"/>
        <v>15793.06</v>
      </c>
      <c r="F8398" s="34">
        <f t="shared" si="970"/>
        <v>1808.5</v>
      </c>
      <c r="G8398" s="34">
        <f t="shared" si="970"/>
        <v>1084.5899999999999</v>
      </c>
      <c r="H8398" s="34">
        <f t="shared" si="970"/>
        <v>73.209999999999994</v>
      </c>
      <c r="I8398" s="34">
        <f t="shared" si="970"/>
        <v>650.70000000000005</v>
      </c>
    </row>
    <row r="8399" spans="1:9">
      <c r="A8399" s="81">
        <f t="shared" si="969"/>
        <v>597404402010</v>
      </c>
      <c r="B8399">
        <v>5974044</v>
      </c>
      <c r="C8399" t="s">
        <v>1206</v>
      </c>
      <c r="D8399" s="1">
        <v>40543</v>
      </c>
      <c r="E8399" s="34">
        <f t="shared" si="970"/>
        <v>15791.09</v>
      </c>
      <c r="F8399" s="34">
        <f t="shared" si="970"/>
        <v>1796.17</v>
      </c>
      <c r="G8399" s="34">
        <f t="shared" si="970"/>
        <v>1074.3900000000001</v>
      </c>
      <c r="H8399" s="34">
        <f t="shared" si="970"/>
        <v>72.819999999999993</v>
      </c>
      <c r="I8399" s="34">
        <f t="shared" si="970"/>
        <v>648.96</v>
      </c>
    </row>
    <row r="8400" spans="1:9">
      <c r="A8400" s="81">
        <f t="shared" si="969"/>
        <v>597404402009</v>
      </c>
      <c r="B8400">
        <v>5974044</v>
      </c>
      <c r="C8400" t="s">
        <v>1206</v>
      </c>
      <c r="D8400" s="1">
        <v>40178</v>
      </c>
      <c r="E8400" s="34">
        <f t="shared" si="970"/>
        <v>15791.08</v>
      </c>
      <c r="F8400" s="34">
        <f t="shared" si="970"/>
        <v>1791.42</v>
      </c>
      <c r="G8400" s="34">
        <f t="shared" si="970"/>
        <v>1070.92</v>
      </c>
      <c r="H8400" s="34">
        <f t="shared" si="970"/>
        <v>71.2</v>
      </c>
      <c r="I8400" s="34">
        <f t="shared" si="970"/>
        <v>649.29999999999995</v>
      </c>
    </row>
    <row r="8401" spans="1:9">
      <c r="A8401" s="81">
        <f t="shared" si="969"/>
        <v>597404402008</v>
      </c>
      <c r="B8401">
        <v>5974044</v>
      </c>
      <c r="C8401" t="s">
        <v>1206</v>
      </c>
      <c r="D8401" s="1">
        <v>39813</v>
      </c>
      <c r="E8401" s="34">
        <f t="shared" si="970"/>
        <v>15790.67</v>
      </c>
      <c r="F8401" s="34">
        <f t="shared" si="970"/>
        <v>1785.5100000000002</v>
      </c>
      <c r="G8401" s="34">
        <f t="shared" si="970"/>
        <v>1065.71</v>
      </c>
      <c r="H8401" s="34">
        <f t="shared" si="970"/>
        <v>70.64</v>
      </c>
      <c r="I8401" s="34">
        <f t="shared" si="970"/>
        <v>649.16</v>
      </c>
    </row>
    <row r="8402" spans="1:9">
      <c r="A8402" s="81">
        <f t="shared" si="969"/>
        <v>597404402007</v>
      </c>
      <c r="B8402">
        <v>5974044</v>
      </c>
      <c r="C8402" t="s">
        <v>1206</v>
      </c>
      <c r="D8402" s="1">
        <v>39447</v>
      </c>
      <c r="E8402" s="34">
        <f t="shared" si="970"/>
        <v>15790.68</v>
      </c>
      <c r="F8402" s="34">
        <f t="shared" si="970"/>
        <v>1772.04</v>
      </c>
      <c r="G8402" s="34">
        <f t="shared" si="970"/>
        <v>1054.06</v>
      </c>
      <c r="H8402" s="34">
        <f t="shared" si="970"/>
        <v>69.61</v>
      </c>
      <c r="I8402" s="34">
        <f t="shared" si="970"/>
        <v>648.37</v>
      </c>
    </row>
    <row r="8403" spans="1:9">
      <c r="A8403" s="81">
        <f t="shared" si="969"/>
        <v>597404402006</v>
      </c>
      <c r="B8403">
        <v>5974044</v>
      </c>
      <c r="C8403" t="s">
        <v>1206</v>
      </c>
      <c r="D8403" s="1">
        <v>39082</v>
      </c>
      <c r="E8403" s="34">
        <f t="shared" si="970"/>
        <v>15790.69</v>
      </c>
      <c r="F8403" s="34">
        <f t="shared" si="970"/>
        <v>1777.1799999999998</v>
      </c>
      <c r="G8403" s="34">
        <f t="shared" si="970"/>
        <v>1068.48</v>
      </c>
      <c r="H8403" s="34">
        <f t="shared" si="970"/>
        <v>65.06</v>
      </c>
      <c r="I8403" s="34">
        <f t="shared" si="970"/>
        <v>643.64</v>
      </c>
    </row>
    <row r="8404" spans="1:9">
      <c r="A8404" s="81">
        <f t="shared" si="969"/>
        <v>597404802025</v>
      </c>
      <c r="B8404">
        <v>5974048</v>
      </c>
      <c r="C8404" t="s">
        <v>589</v>
      </c>
      <c r="D8404" s="1">
        <v>46022</v>
      </c>
      <c r="E8404" s="34" t="str">
        <f t="shared" ref="E8404:I8413" si="971">IF(YEAR($D8404)&lt;2016,VLOOKUP($A8404,LDB_alt,COLUMN()-1,FALSE),IFERROR(VLOOKUP($A8404,LDB_neu,COLUMN()-1,FALSE),""))</f>
        <v/>
      </c>
      <c r="F8404" s="34" t="str">
        <f t="shared" si="971"/>
        <v/>
      </c>
      <c r="G8404" s="34" t="str">
        <f t="shared" si="971"/>
        <v/>
      </c>
      <c r="H8404" s="34" t="str">
        <f t="shared" si="971"/>
        <v/>
      </c>
      <c r="I8404" s="34" t="str">
        <f t="shared" si="971"/>
        <v/>
      </c>
    </row>
    <row r="8405" spans="1:9">
      <c r="A8405" s="81">
        <f t="shared" si="969"/>
        <v>597404802024</v>
      </c>
      <c r="B8405">
        <v>5974048</v>
      </c>
      <c r="C8405" t="s">
        <v>589</v>
      </c>
      <c r="D8405" s="1">
        <v>45657</v>
      </c>
      <c r="E8405" s="34" t="str">
        <f t="shared" si="971"/>
        <v/>
      </c>
      <c r="F8405" s="34" t="str">
        <f t="shared" si="971"/>
        <v/>
      </c>
      <c r="G8405" s="34" t="str">
        <f t="shared" si="971"/>
        <v/>
      </c>
      <c r="H8405" s="34" t="str">
        <f t="shared" si="971"/>
        <v/>
      </c>
      <c r="I8405" s="34" t="str">
        <f t="shared" si="971"/>
        <v/>
      </c>
    </row>
    <row r="8406" spans="1:9">
      <c r="A8406" s="81">
        <f t="shared" si="969"/>
        <v>597404802023</v>
      </c>
      <c r="B8406">
        <v>5974048</v>
      </c>
      <c r="C8406" t="s">
        <v>589</v>
      </c>
      <c r="D8406" s="1">
        <v>45291</v>
      </c>
      <c r="E8406" s="34" t="str">
        <f t="shared" si="971"/>
        <v/>
      </c>
      <c r="F8406" s="34" t="str">
        <f t="shared" si="971"/>
        <v/>
      </c>
      <c r="G8406" s="34" t="str">
        <f t="shared" si="971"/>
        <v/>
      </c>
      <c r="H8406" s="34" t="str">
        <f t="shared" si="971"/>
        <v/>
      </c>
      <c r="I8406" s="34" t="str">
        <f t="shared" si="971"/>
        <v/>
      </c>
    </row>
    <row r="8407" spans="1:9">
      <c r="A8407" s="81">
        <f t="shared" si="969"/>
        <v>597404802022</v>
      </c>
      <c r="B8407">
        <v>5974048</v>
      </c>
      <c r="C8407" t="s">
        <v>589</v>
      </c>
      <c r="D8407" s="1">
        <v>44926</v>
      </c>
      <c r="E8407" s="34" t="str">
        <f t="shared" si="971"/>
        <v/>
      </c>
      <c r="F8407" s="34" t="str">
        <f t="shared" si="971"/>
        <v/>
      </c>
      <c r="G8407" s="34" t="str">
        <f t="shared" si="971"/>
        <v/>
      </c>
      <c r="H8407" s="34" t="str">
        <f t="shared" si="971"/>
        <v/>
      </c>
      <c r="I8407" s="34" t="str">
        <f t="shared" si="971"/>
        <v/>
      </c>
    </row>
    <row r="8408" spans="1:9">
      <c r="A8408" s="81">
        <f t="shared" si="969"/>
        <v>597404802021</v>
      </c>
      <c r="B8408">
        <v>5974048</v>
      </c>
      <c r="C8408" t="s">
        <v>589</v>
      </c>
      <c r="D8408" s="1">
        <v>44561</v>
      </c>
      <c r="E8408" s="34" t="str">
        <f t="shared" si="971"/>
        <v/>
      </c>
      <c r="F8408" s="34" t="str">
        <f t="shared" si="971"/>
        <v/>
      </c>
      <c r="G8408" s="34" t="str">
        <f t="shared" si="971"/>
        <v/>
      </c>
      <c r="H8408" s="34" t="str">
        <f t="shared" si="971"/>
        <v/>
      </c>
      <c r="I8408" s="34" t="str">
        <f t="shared" si="971"/>
        <v/>
      </c>
    </row>
    <row r="8409" spans="1:9">
      <c r="A8409" s="81">
        <f t="shared" si="969"/>
        <v>597404802020</v>
      </c>
      <c r="B8409">
        <v>5974048</v>
      </c>
      <c r="C8409" t="s">
        <v>589</v>
      </c>
      <c r="D8409" s="1">
        <v>44196</v>
      </c>
      <c r="E8409" s="34" t="str">
        <f t="shared" si="971"/>
        <v/>
      </c>
      <c r="F8409" s="34" t="str">
        <f t="shared" si="971"/>
        <v/>
      </c>
      <c r="G8409" s="34" t="str">
        <f t="shared" si="971"/>
        <v/>
      </c>
      <c r="H8409" s="34" t="str">
        <f t="shared" si="971"/>
        <v/>
      </c>
      <c r="I8409" s="34" t="str">
        <f t="shared" si="971"/>
        <v/>
      </c>
    </row>
    <row r="8410" spans="1:9">
      <c r="A8410" s="81">
        <f t="shared" si="969"/>
        <v>597404802019</v>
      </c>
      <c r="B8410">
        <v>5974048</v>
      </c>
      <c r="C8410" t="s">
        <v>589</v>
      </c>
      <c r="D8410" s="1">
        <v>43830</v>
      </c>
      <c r="E8410" s="34" t="str">
        <f t="shared" si="971"/>
        <v/>
      </c>
      <c r="F8410" s="34" t="str">
        <f t="shared" si="971"/>
        <v/>
      </c>
      <c r="G8410" s="34" t="str">
        <f t="shared" si="971"/>
        <v/>
      </c>
      <c r="H8410" s="34" t="str">
        <f t="shared" si="971"/>
        <v/>
      </c>
      <c r="I8410" s="34" t="str">
        <f t="shared" si="971"/>
        <v/>
      </c>
    </row>
    <row r="8411" spans="1:9">
      <c r="A8411" s="81">
        <f t="shared" si="969"/>
        <v>597404802018</v>
      </c>
      <c r="B8411">
        <v>5974048</v>
      </c>
      <c r="C8411" t="s">
        <v>589</v>
      </c>
      <c r="D8411" s="1">
        <v>43465</v>
      </c>
      <c r="E8411" s="34">
        <f t="shared" si="971"/>
        <v>8562</v>
      </c>
      <c r="F8411" s="34">
        <f t="shared" si="971"/>
        <v>1036</v>
      </c>
      <c r="G8411" s="34">
        <f t="shared" si="971"/>
        <v>534</v>
      </c>
      <c r="H8411" s="34">
        <f t="shared" si="971"/>
        <v>81</v>
      </c>
      <c r="I8411" s="34">
        <f t="shared" si="971"/>
        <v>421</v>
      </c>
    </row>
    <row r="8412" spans="1:9">
      <c r="A8412" s="81">
        <f t="shared" si="969"/>
        <v>597404802017</v>
      </c>
      <c r="B8412">
        <v>5974048</v>
      </c>
      <c r="C8412" t="s">
        <v>589</v>
      </c>
      <c r="D8412" s="1">
        <v>43100</v>
      </c>
      <c r="E8412" s="34">
        <f t="shared" si="971"/>
        <v>8562</v>
      </c>
      <c r="F8412" s="34">
        <f t="shared" si="971"/>
        <v>1035</v>
      </c>
      <c r="G8412" s="34">
        <f t="shared" si="971"/>
        <v>534</v>
      </c>
      <c r="H8412" s="34">
        <f t="shared" si="971"/>
        <v>80</v>
      </c>
      <c r="I8412" s="34">
        <f t="shared" si="971"/>
        <v>421</v>
      </c>
    </row>
    <row r="8413" spans="1:9">
      <c r="A8413" s="81">
        <f t="shared" si="969"/>
        <v>597404802016</v>
      </c>
      <c r="B8413">
        <v>5974048</v>
      </c>
      <c r="C8413" t="s">
        <v>589</v>
      </c>
      <c r="D8413" s="1">
        <v>42735</v>
      </c>
      <c r="E8413" s="34">
        <f t="shared" si="971"/>
        <v>8562</v>
      </c>
      <c r="F8413" s="34">
        <f t="shared" si="971"/>
        <v>1032</v>
      </c>
      <c r="G8413" s="34">
        <f t="shared" si="971"/>
        <v>532</v>
      </c>
      <c r="H8413" s="34">
        <f t="shared" si="971"/>
        <v>79</v>
      </c>
      <c r="I8413" s="34">
        <f t="shared" si="971"/>
        <v>421</v>
      </c>
    </row>
    <row r="8414" spans="1:9">
      <c r="A8414" s="81">
        <f t="shared" si="969"/>
        <v>597404802015</v>
      </c>
      <c r="B8414">
        <v>5974048</v>
      </c>
      <c r="C8414" t="s">
        <v>589</v>
      </c>
      <c r="D8414" s="1">
        <v>42369</v>
      </c>
      <c r="E8414" s="34">
        <f t="shared" ref="E8414:I8423" si="972">IF(YEAR($D8414)&lt;2016,VLOOKUP($A8414,LDB_alt,COLUMN()-1,FALSE),IFERROR(VLOOKUP($A8414,LDB_neu,COLUMN()-1,FALSE),""))</f>
        <v>8562.26</v>
      </c>
      <c r="F8414" s="34">
        <f t="shared" si="972"/>
        <v>1061.4599999999998</v>
      </c>
      <c r="G8414" s="34">
        <f t="shared" si="972"/>
        <v>541.92999999999995</v>
      </c>
      <c r="H8414" s="34">
        <f t="shared" si="972"/>
        <v>66.19</v>
      </c>
      <c r="I8414" s="34">
        <f t="shared" si="972"/>
        <v>453.34</v>
      </c>
    </row>
    <row r="8415" spans="1:9">
      <c r="A8415" s="81">
        <f t="shared" si="969"/>
        <v>597404802014</v>
      </c>
      <c r="B8415">
        <v>5974048</v>
      </c>
      <c r="C8415" t="s">
        <v>589</v>
      </c>
      <c r="D8415" s="1">
        <v>42004</v>
      </c>
      <c r="E8415" s="34">
        <f t="shared" si="972"/>
        <v>8562.26</v>
      </c>
      <c r="F8415" s="34">
        <f t="shared" si="972"/>
        <v>1050.6500000000001</v>
      </c>
      <c r="G8415" s="34">
        <f t="shared" si="972"/>
        <v>537.73</v>
      </c>
      <c r="H8415" s="34">
        <f t="shared" si="972"/>
        <v>58.8</v>
      </c>
      <c r="I8415" s="34">
        <f t="shared" si="972"/>
        <v>454.12</v>
      </c>
    </row>
    <row r="8416" spans="1:9">
      <c r="A8416" s="81">
        <f t="shared" si="969"/>
        <v>597404802013</v>
      </c>
      <c r="B8416">
        <v>5974048</v>
      </c>
      <c r="C8416" t="s">
        <v>589</v>
      </c>
      <c r="D8416" s="1">
        <v>41639</v>
      </c>
      <c r="E8416" s="34">
        <f t="shared" si="972"/>
        <v>8562.26</v>
      </c>
      <c r="F8416" s="34">
        <f t="shared" si="972"/>
        <v>1048.73</v>
      </c>
      <c r="G8416" s="34">
        <f t="shared" si="972"/>
        <v>535.72</v>
      </c>
      <c r="H8416" s="34">
        <f t="shared" si="972"/>
        <v>58.37</v>
      </c>
      <c r="I8416" s="34">
        <f t="shared" si="972"/>
        <v>454.64</v>
      </c>
    </row>
    <row r="8417" spans="1:9">
      <c r="A8417" s="81">
        <f t="shared" si="969"/>
        <v>597404802012</v>
      </c>
      <c r="B8417">
        <v>5974048</v>
      </c>
      <c r="C8417" t="s">
        <v>589</v>
      </c>
      <c r="D8417" s="1">
        <v>41274</v>
      </c>
      <c r="E8417" s="34">
        <f t="shared" si="972"/>
        <v>8562.26</v>
      </c>
      <c r="F8417" s="34">
        <f t="shared" si="972"/>
        <v>1041.1600000000001</v>
      </c>
      <c r="G8417" s="34">
        <f t="shared" si="972"/>
        <v>534.61</v>
      </c>
      <c r="H8417" s="34">
        <f t="shared" si="972"/>
        <v>54.59</v>
      </c>
      <c r="I8417" s="34">
        <f t="shared" si="972"/>
        <v>451.96</v>
      </c>
    </row>
    <row r="8418" spans="1:9">
      <c r="A8418" s="81">
        <f t="shared" si="969"/>
        <v>597404802011</v>
      </c>
      <c r="B8418">
        <v>5974048</v>
      </c>
      <c r="C8418" t="s">
        <v>589</v>
      </c>
      <c r="D8418" s="1">
        <v>40908</v>
      </c>
      <c r="E8418" s="34">
        <f t="shared" si="972"/>
        <v>8559.81</v>
      </c>
      <c r="F8418" s="34">
        <f t="shared" si="972"/>
        <v>1023.75</v>
      </c>
      <c r="G8418" s="34">
        <f t="shared" si="972"/>
        <v>529.88</v>
      </c>
      <c r="H8418" s="34">
        <f t="shared" si="972"/>
        <v>45.67</v>
      </c>
      <c r="I8418" s="34">
        <f t="shared" si="972"/>
        <v>448.2</v>
      </c>
    </row>
    <row r="8419" spans="1:9">
      <c r="A8419" s="81">
        <f t="shared" si="969"/>
        <v>597404802010</v>
      </c>
      <c r="B8419">
        <v>5974048</v>
      </c>
      <c r="C8419" t="s">
        <v>589</v>
      </c>
      <c r="D8419" s="1">
        <v>40543</v>
      </c>
      <c r="E8419" s="34">
        <f t="shared" si="972"/>
        <v>8559.7999999999993</v>
      </c>
      <c r="F8419" s="34">
        <f t="shared" si="972"/>
        <v>993.79</v>
      </c>
      <c r="G8419" s="34">
        <f t="shared" si="972"/>
        <v>521.26</v>
      </c>
      <c r="H8419" s="34">
        <f t="shared" si="972"/>
        <v>36.51</v>
      </c>
      <c r="I8419" s="34">
        <f t="shared" si="972"/>
        <v>436.02</v>
      </c>
    </row>
    <row r="8420" spans="1:9">
      <c r="A8420" s="81">
        <f t="shared" si="969"/>
        <v>597404802009</v>
      </c>
      <c r="B8420">
        <v>5974048</v>
      </c>
      <c r="C8420" t="s">
        <v>589</v>
      </c>
      <c r="D8420" s="1">
        <v>40178</v>
      </c>
      <c r="E8420" s="34">
        <f t="shared" si="972"/>
        <v>8559.7800000000007</v>
      </c>
      <c r="F8420" s="34">
        <f t="shared" si="972"/>
        <v>979.92000000000007</v>
      </c>
      <c r="G8420" s="34">
        <f t="shared" si="972"/>
        <v>519.24</v>
      </c>
      <c r="H8420" s="34">
        <f t="shared" si="972"/>
        <v>29.27</v>
      </c>
      <c r="I8420" s="34">
        <f t="shared" si="972"/>
        <v>431.41</v>
      </c>
    </row>
    <row r="8421" spans="1:9">
      <c r="A8421" s="81">
        <f t="shared" si="969"/>
        <v>597404802008</v>
      </c>
      <c r="B8421">
        <v>5974048</v>
      </c>
      <c r="C8421" t="s">
        <v>589</v>
      </c>
      <c r="D8421" s="1">
        <v>39813</v>
      </c>
      <c r="E8421" s="34">
        <f t="shared" si="972"/>
        <v>8584.25</v>
      </c>
      <c r="F8421" s="34">
        <f t="shared" si="972"/>
        <v>989.11</v>
      </c>
      <c r="G8421" s="34">
        <f t="shared" si="972"/>
        <v>529.20000000000005</v>
      </c>
      <c r="H8421" s="34">
        <f t="shared" si="972"/>
        <v>28.8</v>
      </c>
      <c r="I8421" s="34">
        <f t="shared" si="972"/>
        <v>431.11</v>
      </c>
    </row>
    <row r="8422" spans="1:9">
      <c r="A8422" s="81">
        <f t="shared" si="969"/>
        <v>597404802007</v>
      </c>
      <c r="B8422">
        <v>5974048</v>
      </c>
      <c r="C8422" t="s">
        <v>589</v>
      </c>
      <c r="D8422" s="1">
        <v>39447</v>
      </c>
      <c r="E8422" s="34">
        <f t="shared" si="972"/>
        <v>8559.7800000000007</v>
      </c>
      <c r="F8422" s="34">
        <f t="shared" si="972"/>
        <v>986.25</v>
      </c>
      <c r="G8422" s="34">
        <f t="shared" si="972"/>
        <v>526.53</v>
      </c>
      <c r="H8422" s="34">
        <f t="shared" si="972"/>
        <v>28.26</v>
      </c>
      <c r="I8422" s="34">
        <f t="shared" si="972"/>
        <v>431.46</v>
      </c>
    </row>
    <row r="8423" spans="1:9">
      <c r="A8423" s="81">
        <f t="shared" si="969"/>
        <v>597404802006</v>
      </c>
      <c r="B8423">
        <v>5974048</v>
      </c>
      <c r="C8423" t="s">
        <v>589</v>
      </c>
      <c r="D8423" s="1">
        <v>39082</v>
      </c>
      <c r="E8423" s="34">
        <f t="shared" si="972"/>
        <v>8559.73</v>
      </c>
      <c r="F8423" s="34">
        <f t="shared" si="972"/>
        <v>979.26</v>
      </c>
      <c r="G8423" s="34">
        <f t="shared" si="972"/>
        <v>521.54</v>
      </c>
      <c r="H8423" s="34">
        <f t="shared" si="972"/>
        <v>26.35</v>
      </c>
      <c r="I8423" s="34">
        <f t="shared" si="972"/>
        <v>431.37</v>
      </c>
    </row>
    <row r="8424" spans="1:9">
      <c r="A8424" s="81">
        <f t="shared" si="969"/>
        <v>597405202025</v>
      </c>
      <c r="B8424">
        <v>5974052</v>
      </c>
      <c r="C8424" t="s">
        <v>1207</v>
      </c>
      <c r="D8424" s="1">
        <v>46022</v>
      </c>
      <c r="E8424" s="34" t="str">
        <f t="shared" ref="E8424:I8433" si="973">IF(YEAR($D8424)&lt;2016,VLOOKUP($A8424,LDB_alt,COLUMN()-1,FALSE),IFERROR(VLOOKUP($A8424,LDB_neu,COLUMN()-1,FALSE),""))</f>
        <v/>
      </c>
      <c r="F8424" s="34" t="str">
        <f t="shared" si="973"/>
        <v/>
      </c>
      <c r="G8424" s="34" t="str">
        <f t="shared" si="973"/>
        <v/>
      </c>
      <c r="H8424" s="34" t="str">
        <f t="shared" si="973"/>
        <v/>
      </c>
      <c r="I8424" s="34" t="str">
        <f t="shared" si="973"/>
        <v/>
      </c>
    </row>
    <row r="8425" spans="1:9">
      <c r="A8425" s="81">
        <f t="shared" si="969"/>
        <v>597405202024</v>
      </c>
      <c r="B8425">
        <v>5974052</v>
      </c>
      <c r="C8425" t="s">
        <v>1207</v>
      </c>
      <c r="D8425" s="1">
        <v>45657</v>
      </c>
      <c r="E8425" s="34" t="str">
        <f t="shared" si="973"/>
        <v/>
      </c>
      <c r="F8425" s="34" t="str">
        <f t="shared" si="973"/>
        <v/>
      </c>
      <c r="G8425" s="34" t="str">
        <f t="shared" si="973"/>
        <v/>
      </c>
      <c r="H8425" s="34" t="str">
        <f t="shared" si="973"/>
        <v/>
      </c>
      <c r="I8425" s="34" t="str">
        <f t="shared" si="973"/>
        <v/>
      </c>
    </row>
    <row r="8426" spans="1:9">
      <c r="A8426" s="81">
        <f t="shared" si="969"/>
        <v>597405202023</v>
      </c>
      <c r="B8426">
        <v>5974052</v>
      </c>
      <c r="C8426" t="s">
        <v>1207</v>
      </c>
      <c r="D8426" s="1">
        <v>45291</v>
      </c>
      <c r="E8426" s="34" t="str">
        <f t="shared" si="973"/>
        <v/>
      </c>
      <c r="F8426" s="34" t="str">
        <f t="shared" si="973"/>
        <v/>
      </c>
      <c r="G8426" s="34" t="str">
        <f t="shared" si="973"/>
        <v/>
      </c>
      <c r="H8426" s="34" t="str">
        <f t="shared" si="973"/>
        <v/>
      </c>
      <c r="I8426" s="34" t="str">
        <f t="shared" si="973"/>
        <v/>
      </c>
    </row>
    <row r="8427" spans="1:9">
      <c r="A8427" s="81">
        <f t="shared" si="969"/>
        <v>597405202022</v>
      </c>
      <c r="B8427">
        <v>5974052</v>
      </c>
      <c r="C8427" t="s">
        <v>1207</v>
      </c>
      <c r="D8427" s="1">
        <v>44926</v>
      </c>
      <c r="E8427" s="34" t="str">
        <f t="shared" si="973"/>
        <v/>
      </c>
      <c r="F8427" s="34" t="str">
        <f t="shared" si="973"/>
        <v/>
      </c>
      <c r="G8427" s="34" t="str">
        <f t="shared" si="973"/>
        <v/>
      </c>
      <c r="H8427" s="34" t="str">
        <f t="shared" si="973"/>
        <v/>
      </c>
      <c r="I8427" s="34" t="str">
        <f t="shared" si="973"/>
        <v/>
      </c>
    </row>
    <row r="8428" spans="1:9">
      <c r="A8428" s="81">
        <f t="shared" si="969"/>
        <v>597405202021</v>
      </c>
      <c r="B8428">
        <v>5974052</v>
      </c>
      <c r="C8428" t="s">
        <v>1207</v>
      </c>
      <c r="D8428" s="1">
        <v>44561</v>
      </c>
      <c r="E8428" s="34" t="str">
        <f t="shared" si="973"/>
        <v/>
      </c>
      <c r="F8428" s="34" t="str">
        <f t="shared" si="973"/>
        <v/>
      </c>
      <c r="G8428" s="34" t="str">
        <f t="shared" si="973"/>
        <v/>
      </c>
      <c r="H8428" s="34" t="str">
        <f t="shared" si="973"/>
        <v/>
      </c>
      <c r="I8428" s="34" t="str">
        <f t="shared" si="973"/>
        <v/>
      </c>
    </row>
    <row r="8429" spans="1:9">
      <c r="A8429" s="81">
        <f t="shared" si="969"/>
        <v>597405202020</v>
      </c>
      <c r="B8429">
        <v>5974052</v>
      </c>
      <c r="C8429" t="s">
        <v>1207</v>
      </c>
      <c r="D8429" s="1">
        <v>44196</v>
      </c>
      <c r="E8429" s="34" t="str">
        <f t="shared" si="973"/>
        <v/>
      </c>
      <c r="F8429" s="34" t="str">
        <f t="shared" si="973"/>
        <v/>
      </c>
      <c r="G8429" s="34" t="str">
        <f t="shared" si="973"/>
        <v/>
      </c>
      <c r="H8429" s="34" t="str">
        <f t="shared" si="973"/>
        <v/>
      </c>
      <c r="I8429" s="34" t="str">
        <f t="shared" si="973"/>
        <v/>
      </c>
    </row>
    <row r="8430" spans="1:9">
      <c r="A8430" s="81">
        <f t="shared" si="969"/>
        <v>597405202019</v>
      </c>
      <c r="B8430">
        <v>5974052</v>
      </c>
      <c r="C8430" t="s">
        <v>1207</v>
      </c>
      <c r="D8430" s="1">
        <v>43830</v>
      </c>
      <c r="E8430" s="34" t="str">
        <f t="shared" si="973"/>
        <v/>
      </c>
      <c r="F8430" s="34" t="str">
        <f t="shared" si="973"/>
        <v/>
      </c>
      <c r="G8430" s="34" t="str">
        <f t="shared" si="973"/>
        <v/>
      </c>
      <c r="H8430" s="34" t="str">
        <f t="shared" si="973"/>
        <v/>
      </c>
      <c r="I8430" s="34" t="str">
        <f t="shared" si="973"/>
        <v/>
      </c>
    </row>
    <row r="8431" spans="1:9">
      <c r="A8431" s="81">
        <f t="shared" si="969"/>
        <v>597405202018</v>
      </c>
      <c r="B8431">
        <v>5974052</v>
      </c>
      <c r="C8431" t="s">
        <v>1207</v>
      </c>
      <c r="D8431" s="1">
        <v>43465</v>
      </c>
      <c r="E8431" s="34">
        <f t="shared" si="973"/>
        <v>7635</v>
      </c>
      <c r="F8431" s="34">
        <f t="shared" si="973"/>
        <v>1844</v>
      </c>
      <c r="G8431" s="34">
        <f t="shared" si="973"/>
        <v>1027</v>
      </c>
      <c r="H8431" s="34">
        <f t="shared" si="973"/>
        <v>173</v>
      </c>
      <c r="I8431" s="34">
        <f t="shared" si="973"/>
        <v>644</v>
      </c>
    </row>
    <row r="8432" spans="1:9">
      <c r="A8432" s="81">
        <f t="shared" si="969"/>
        <v>597405202017</v>
      </c>
      <c r="B8432">
        <v>5974052</v>
      </c>
      <c r="C8432" t="s">
        <v>1207</v>
      </c>
      <c r="D8432" s="1">
        <v>43100</v>
      </c>
      <c r="E8432" s="34">
        <f t="shared" si="973"/>
        <v>7635</v>
      </c>
      <c r="F8432" s="34">
        <f t="shared" si="973"/>
        <v>1833</v>
      </c>
      <c r="G8432" s="34">
        <f t="shared" si="973"/>
        <v>1024</v>
      </c>
      <c r="H8432" s="34">
        <f t="shared" si="973"/>
        <v>164</v>
      </c>
      <c r="I8432" s="34">
        <f t="shared" si="973"/>
        <v>645</v>
      </c>
    </row>
    <row r="8433" spans="1:9">
      <c r="A8433" s="81">
        <f t="shared" si="969"/>
        <v>597405202016</v>
      </c>
      <c r="B8433">
        <v>5974052</v>
      </c>
      <c r="C8433" t="s">
        <v>1207</v>
      </c>
      <c r="D8433" s="1">
        <v>42735</v>
      </c>
      <c r="E8433" s="34">
        <f t="shared" si="973"/>
        <v>7635</v>
      </c>
      <c r="F8433" s="34">
        <f t="shared" si="973"/>
        <v>1831</v>
      </c>
      <c r="G8433" s="34">
        <f t="shared" si="973"/>
        <v>1019</v>
      </c>
      <c r="H8433" s="34">
        <f t="shared" si="973"/>
        <v>164</v>
      </c>
      <c r="I8433" s="34">
        <f t="shared" si="973"/>
        <v>648</v>
      </c>
    </row>
    <row r="8434" spans="1:9">
      <c r="A8434" s="81">
        <f t="shared" si="969"/>
        <v>597405202015</v>
      </c>
      <c r="B8434">
        <v>5974052</v>
      </c>
      <c r="C8434" t="s">
        <v>1207</v>
      </c>
      <c r="D8434" s="1">
        <v>42369</v>
      </c>
      <c r="E8434" s="34">
        <f t="shared" ref="E8434:I8443" si="974">IF(YEAR($D8434)&lt;2016,VLOOKUP($A8434,LDB_alt,COLUMN()-1,FALSE),IFERROR(VLOOKUP($A8434,LDB_neu,COLUMN()-1,FALSE),""))</f>
        <v>7635.28</v>
      </c>
      <c r="F8434" s="34">
        <f t="shared" si="974"/>
        <v>1835.6</v>
      </c>
      <c r="G8434" s="34">
        <f t="shared" si="974"/>
        <v>1038.1099999999999</v>
      </c>
      <c r="H8434" s="34">
        <f t="shared" si="974"/>
        <v>141.47</v>
      </c>
      <c r="I8434" s="34">
        <f t="shared" si="974"/>
        <v>656.02</v>
      </c>
    </row>
    <row r="8435" spans="1:9">
      <c r="A8435" s="81">
        <f t="shared" si="969"/>
        <v>597405202014</v>
      </c>
      <c r="B8435">
        <v>5974052</v>
      </c>
      <c r="C8435" t="s">
        <v>1207</v>
      </c>
      <c r="D8435" s="1">
        <v>42004</v>
      </c>
      <c r="E8435" s="34">
        <f t="shared" si="974"/>
        <v>7635.28</v>
      </c>
      <c r="F8435" s="34">
        <f t="shared" si="974"/>
        <v>1844.7400000000002</v>
      </c>
      <c r="G8435" s="34">
        <f t="shared" si="974"/>
        <v>1066.1300000000001</v>
      </c>
      <c r="H8435" s="34">
        <f t="shared" si="974"/>
        <v>134.97999999999999</v>
      </c>
      <c r="I8435" s="34">
        <f t="shared" si="974"/>
        <v>643.63</v>
      </c>
    </row>
    <row r="8436" spans="1:9">
      <c r="A8436" s="81">
        <f t="shared" si="969"/>
        <v>597405202013</v>
      </c>
      <c r="B8436">
        <v>5974052</v>
      </c>
      <c r="C8436" t="s">
        <v>1207</v>
      </c>
      <c r="D8436" s="1">
        <v>41639</v>
      </c>
      <c r="E8436" s="34">
        <f t="shared" si="974"/>
        <v>7635.28</v>
      </c>
      <c r="F8436" s="34">
        <f t="shared" si="974"/>
        <v>1812.94</v>
      </c>
      <c r="G8436" s="34">
        <f t="shared" si="974"/>
        <v>1053.6600000000001</v>
      </c>
      <c r="H8436" s="34">
        <f t="shared" si="974"/>
        <v>131.47999999999999</v>
      </c>
      <c r="I8436" s="34">
        <f t="shared" si="974"/>
        <v>627.79999999999995</v>
      </c>
    </row>
    <row r="8437" spans="1:9">
      <c r="A8437" s="81">
        <f t="shared" si="969"/>
        <v>597405202012</v>
      </c>
      <c r="B8437">
        <v>5974052</v>
      </c>
      <c r="C8437" t="s">
        <v>1207</v>
      </c>
      <c r="D8437" s="1">
        <v>41274</v>
      </c>
      <c r="E8437" s="34">
        <f t="shared" si="974"/>
        <v>7635.28</v>
      </c>
      <c r="F8437" s="34">
        <f t="shared" si="974"/>
        <v>1815.94</v>
      </c>
      <c r="G8437" s="34">
        <f t="shared" si="974"/>
        <v>1040.73</v>
      </c>
      <c r="H8437" s="34">
        <f t="shared" si="974"/>
        <v>138.71</v>
      </c>
      <c r="I8437" s="34">
        <f t="shared" si="974"/>
        <v>636.5</v>
      </c>
    </row>
    <row r="8438" spans="1:9">
      <c r="A8438" s="81">
        <f t="shared" si="969"/>
        <v>597405202011</v>
      </c>
      <c r="B8438">
        <v>5974052</v>
      </c>
      <c r="C8438" t="s">
        <v>1207</v>
      </c>
      <c r="D8438" s="1">
        <v>40908</v>
      </c>
      <c r="E8438" s="34">
        <f t="shared" si="974"/>
        <v>7634.78</v>
      </c>
      <c r="F8438" s="34">
        <f t="shared" si="974"/>
        <v>1814.38</v>
      </c>
      <c r="G8438" s="34">
        <f t="shared" si="974"/>
        <v>1038.1500000000001</v>
      </c>
      <c r="H8438" s="34">
        <f t="shared" si="974"/>
        <v>139.46</v>
      </c>
      <c r="I8438" s="34">
        <f t="shared" si="974"/>
        <v>636.77</v>
      </c>
    </row>
    <row r="8439" spans="1:9">
      <c r="A8439" s="81">
        <f t="shared" si="969"/>
        <v>597405202010</v>
      </c>
      <c r="B8439">
        <v>5974052</v>
      </c>
      <c r="C8439" t="s">
        <v>1207</v>
      </c>
      <c r="D8439" s="1">
        <v>40543</v>
      </c>
      <c r="E8439" s="34">
        <f t="shared" si="974"/>
        <v>7634.66</v>
      </c>
      <c r="F8439" s="34">
        <f t="shared" si="974"/>
        <v>1803.4299999999998</v>
      </c>
      <c r="G8439" s="34">
        <f t="shared" si="974"/>
        <v>1033.8599999999999</v>
      </c>
      <c r="H8439" s="34">
        <f t="shared" si="974"/>
        <v>134.1</v>
      </c>
      <c r="I8439" s="34">
        <f t="shared" si="974"/>
        <v>635.47</v>
      </c>
    </row>
    <row r="8440" spans="1:9">
      <c r="A8440" s="81">
        <f t="shared" si="969"/>
        <v>597405202009</v>
      </c>
      <c r="B8440">
        <v>5974052</v>
      </c>
      <c r="C8440" t="s">
        <v>1207</v>
      </c>
      <c r="D8440" s="1">
        <v>40178</v>
      </c>
      <c r="E8440" s="34">
        <f t="shared" si="974"/>
        <v>7634.76</v>
      </c>
      <c r="F8440" s="34">
        <f t="shared" si="974"/>
        <v>1800.67</v>
      </c>
      <c r="G8440" s="34">
        <f t="shared" si="974"/>
        <v>1076.3399999999999</v>
      </c>
      <c r="H8440" s="34">
        <f t="shared" si="974"/>
        <v>94.7</v>
      </c>
      <c r="I8440" s="34">
        <f t="shared" si="974"/>
        <v>629.63</v>
      </c>
    </row>
    <row r="8441" spans="1:9">
      <c r="A8441" s="81">
        <f t="shared" si="969"/>
        <v>597405202008</v>
      </c>
      <c r="B8441">
        <v>5974052</v>
      </c>
      <c r="C8441" t="s">
        <v>1207</v>
      </c>
      <c r="D8441" s="1">
        <v>39813</v>
      </c>
      <c r="E8441" s="34">
        <f t="shared" si="974"/>
        <v>7634.77</v>
      </c>
      <c r="F8441" s="34">
        <f t="shared" si="974"/>
        <v>1792.02</v>
      </c>
      <c r="G8441" s="34">
        <f t="shared" si="974"/>
        <v>1068.53</v>
      </c>
      <c r="H8441" s="34">
        <f t="shared" si="974"/>
        <v>93.35</v>
      </c>
      <c r="I8441" s="34">
        <f t="shared" si="974"/>
        <v>630.14</v>
      </c>
    </row>
    <row r="8442" spans="1:9">
      <c r="A8442" s="81">
        <f t="shared" si="969"/>
        <v>597405202007</v>
      </c>
      <c r="B8442">
        <v>5974052</v>
      </c>
      <c r="C8442" t="s">
        <v>1207</v>
      </c>
      <c r="D8442" s="1">
        <v>39447</v>
      </c>
      <c r="E8442" s="34">
        <f t="shared" si="974"/>
        <v>7634.76</v>
      </c>
      <c r="F8442" s="34">
        <f t="shared" si="974"/>
        <v>1806.3600000000001</v>
      </c>
      <c r="G8442" s="34">
        <f t="shared" si="974"/>
        <v>1084.51</v>
      </c>
      <c r="H8442" s="34">
        <f t="shared" si="974"/>
        <v>95.7</v>
      </c>
      <c r="I8442" s="34">
        <f t="shared" si="974"/>
        <v>626.15</v>
      </c>
    </row>
    <row r="8443" spans="1:9">
      <c r="A8443" s="81">
        <f t="shared" si="969"/>
        <v>597405202006</v>
      </c>
      <c r="B8443">
        <v>5974052</v>
      </c>
      <c r="C8443" t="s">
        <v>1207</v>
      </c>
      <c r="D8443" s="1">
        <v>39082</v>
      </c>
      <c r="E8443" s="34">
        <f t="shared" si="974"/>
        <v>7634.75</v>
      </c>
      <c r="F8443" s="34">
        <f t="shared" si="974"/>
        <v>1802.3899999999999</v>
      </c>
      <c r="G8443" s="34">
        <f t="shared" si="974"/>
        <v>1081.6400000000001</v>
      </c>
      <c r="H8443" s="34">
        <f t="shared" si="974"/>
        <v>95.11</v>
      </c>
      <c r="I8443" s="34">
        <f t="shared" si="974"/>
        <v>625.64</v>
      </c>
    </row>
    <row r="8444" spans="1:9">
      <c r="A8444" s="81">
        <f t="shared" si="969"/>
        <v>597405602025</v>
      </c>
      <c r="B8444">
        <v>5974056</v>
      </c>
      <c r="C8444" t="s">
        <v>590</v>
      </c>
      <c r="D8444" s="1">
        <v>46022</v>
      </c>
      <c r="E8444" s="34" t="str">
        <f t="shared" ref="E8444:I8453" si="975">IF(YEAR($D8444)&lt;2016,VLOOKUP($A8444,LDB_alt,COLUMN()-1,FALSE),IFERROR(VLOOKUP($A8444,LDB_neu,COLUMN()-1,FALSE),""))</f>
        <v/>
      </c>
      <c r="F8444" s="34" t="str">
        <f t="shared" si="975"/>
        <v/>
      </c>
      <c r="G8444" s="34" t="str">
        <f t="shared" si="975"/>
        <v/>
      </c>
      <c r="H8444" s="34" t="str">
        <f t="shared" si="975"/>
        <v/>
      </c>
      <c r="I8444" s="34" t="str">
        <f t="shared" si="975"/>
        <v/>
      </c>
    </row>
    <row r="8445" spans="1:9">
      <c r="A8445" s="81">
        <f t="shared" si="969"/>
        <v>597405602024</v>
      </c>
      <c r="B8445">
        <v>5974056</v>
      </c>
      <c r="C8445" t="s">
        <v>590</v>
      </c>
      <c r="D8445" s="1">
        <v>45657</v>
      </c>
      <c r="E8445" s="34" t="str">
        <f t="shared" si="975"/>
        <v/>
      </c>
      <c r="F8445" s="34" t="str">
        <f t="shared" si="975"/>
        <v/>
      </c>
      <c r="G8445" s="34" t="str">
        <f t="shared" si="975"/>
        <v/>
      </c>
      <c r="H8445" s="34" t="str">
        <f t="shared" si="975"/>
        <v/>
      </c>
      <c r="I8445" s="34" t="str">
        <f t="shared" si="975"/>
        <v/>
      </c>
    </row>
    <row r="8446" spans="1:9">
      <c r="A8446" s="81">
        <f t="shared" si="969"/>
        <v>597405602023</v>
      </c>
      <c r="B8446">
        <v>5974056</v>
      </c>
      <c r="C8446" t="s">
        <v>590</v>
      </c>
      <c r="D8446" s="1">
        <v>45291</v>
      </c>
      <c r="E8446" s="34" t="str">
        <f t="shared" si="975"/>
        <v/>
      </c>
      <c r="F8446" s="34" t="str">
        <f t="shared" si="975"/>
        <v/>
      </c>
      <c r="G8446" s="34" t="str">
        <f t="shared" si="975"/>
        <v/>
      </c>
      <c r="H8446" s="34" t="str">
        <f t="shared" si="975"/>
        <v/>
      </c>
      <c r="I8446" s="34" t="str">
        <f t="shared" si="975"/>
        <v/>
      </c>
    </row>
    <row r="8447" spans="1:9">
      <c r="A8447" s="81">
        <f t="shared" si="969"/>
        <v>597405602022</v>
      </c>
      <c r="B8447">
        <v>5974056</v>
      </c>
      <c r="C8447" t="s">
        <v>590</v>
      </c>
      <c r="D8447" s="1">
        <v>44926</v>
      </c>
      <c r="E8447" s="34" t="str">
        <f t="shared" si="975"/>
        <v/>
      </c>
      <c r="F8447" s="34" t="str">
        <f t="shared" si="975"/>
        <v/>
      </c>
      <c r="G8447" s="34" t="str">
        <f t="shared" si="975"/>
        <v/>
      </c>
      <c r="H8447" s="34" t="str">
        <f t="shared" si="975"/>
        <v/>
      </c>
      <c r="I8447" s="34" t="str">
        <f t="shared" si="975"/>
        <v/>
      </c>
    </row>
    <row r="8448" spans="1:9">
      <c r="A8448" s="81">
        <f t="shared" si="969"/>
        <v>597405602021</v>
      </c>
      <c r="B8448">
        <v>5974056</v>
      </c>
      <c r="C8448" t="s">
        <v>590</v>
      </c>
      <c r="D8448" s="1">
        <v>44561</v>
      </c>
      <c r="E8448" s="34" t="str">
        <f t="shared" si="975"/>
        <v/>
      </c>
      <c r="F8448" s="34" t="str">
        <f t="shared" si="975"/>
        <v/>
      </c>
      <c r="G8448" s="34" t="str">
        <f t="shared" si="975"/>
        <v/>
      </c>
      <c r="H8448" s="34" t="str">
        <f t="shared" si="975"/>
        <v/>
      </c>
      <c r="I8448" s="34" t="str">
        <f t="shared" si="975"/>
        <v/>
      </c>
    </row>
    <row r="8449" spans="1:9">
      <c r="A8449" s="81">
        <f t="shared" si="969"/>
        <v>597405602020</v>
      </c>
      <c r="B8449">
        <v>5974056</v>
      </c>
      <c r="C8449" t="s">
        <v>590</v>
      </c>
      <c r="D8449" s="1">
        <v>44196</v>
      </c>
      <c r="E8449" s="34" t="str">
        <f t="shared" si="975"/>
        <v/>
      </c>
      <c r="F8449" s="34" t="str">
        <f t="shared" si="975"/>
        <v/>
      </c>
      <c r="G8449" s="34" t="str">
        <f t="shared" si="975"/>
        <v/>
      </c>
      <c r="H8449" s="34" t="str">
        <f t="shared" si="975"/>
        <v/>
      </c>
      <c r="I8449" s="34" t="str">
        <f t="shared" si="975"/>
        <v/>
      </c>
    </row>
    <row r="8450" spans="1:9">
      <c r="A8450" s="81">
        <f t="shared" si="969"/>
        <v>597405602019</v>
      </c>
      <c r="B8450">
        <v>5974056</v>
      </c>
      <c r="C8450" t="s">
        <v>590</v>
      </c>
      <c r="D8450" s="1">
        <v>43830</v>
      </c>
      <c r="E8450" s="34" t="str">
        <f t="shared" si="975"/>
        <v/>
      </c>
      <c r="F8450" s="34" t="str">
        <f t="shared" si="975"/>
        <v/>
      </c>
      <c r="G8450" s="34" t="str">
        <f t="shared" si="975"/>
        <v/>
      </c>
      <c r="H8450" s="34" t="str">
        <f t="shared" si="975"/>
        <v/>
      </c>
      <c r="I8450" s="34" t="str">
        <f t="shared" si="975"/>
        <v/>
      </c>
    </row>
    <row r="8451" spans="1:9">
      <c r="A8451" s="81">
        <f t="shared" si="969"/>
        <v>597405602018</v>
      </c>
      <c r="B8451">
        <v>5974056</v>
      </c>
      <c r="C8451" t="s">
        <v>590</v>
      </c>
      <c r="D8451" s="1">
        <v>43465</v>
      </c>
      <c r="E8451" s="34">
        <f t="shared" si="975"/>
        <v>2524</v>
      </c>
      <c r="F8451" s="34">
        <f t="shared" si="975"/>
        <v>620</v>
      </c>
      <c r="G8451" s="34">
        <f t="shared" si="975"/>
        <v>408</v>
      </c>
      <c r="H8451" s="34">
        <f t="shared" si="975"/>
        <v>49</v>
      </c>
      <c r="I8451" s="34">
        <f t="shared" si="975"/>
        <v>163</v>
      </c>
    </row>
    <row r="8452" spans="1:9">
      <c r="A8452" s="81">
        <f t="shared" si="969"/>
        <v>597405602017</v>
      </c>
      <c r="B8452">
        <v>5974056</v>
      </c>
      <c r="C8452" t="s">
        <v>590</v>
      </c>
      <c r="D8452" s="1">
        <v>43100</v>
      </c>
      <c r="E8452" s="34">
        <f t="shared" si="975"/>
        <v>2524</v>
      </c>
      <c r="F8452" s="34">
        <f t="shared" si="975"/>
        <v>646</v>
      </c>
      <c r="G8452" s="34">
        <f t="shared" si="975"/>
        <v>436</v>
      </c>
      <c r="H8452" s="34">
        <f t="shared" si="975"/>
        <v>47</v>
      </c>
      <c r="I8452" s="34">
        <f t="shared" si="975"/>
        <v>163</v>
      </c>
    </row>
    <row r="8453" spans="1:9">
      <c r="A8453" s="81">
        <f t="shared" ref="A8453:A8516" si="976">(LEFT(B8453&amp;"00000000",8)&amp;YEAR(D8453))+0</f>
        <v>597405602016</v>
      </c>
      <c r="B8453">
        <v>5974056</v>
      </c>
      <c r="C8453" t="s">
        <v>590</v>
      </c>
      <c r="D8453" s="1">
        <v>42735</v>
      </c>
      <c r="E8453" s="34">
        <f t="shared" si="975"/>
        <v>2524</v>
      </c>
      <c r="F8453" s="34">
        <f t="shared" si="975"/>
        <v>664</v>
      </c>
      <c r="G8453" s="34">
        <f t="shared" si="975"/>
        <v>457</v>
      </c>
      <c r="H8453" s="34">
        <f t="shared" si="975"/>
        <v>46</v>
      </c>
      <c r="I8453" s="34">
        <f t="shared" si="975"/>
        <v>161</v>
      </c>
    </row>
    <row r="8454" spans="1:9">
      <c r="A8454" s="81">
        <f t="shared" si="976"/>
        <v>597405602015</v>
      </c>
      <c r="B8454">
        <v>5974056</v>
      </c>
      <c r="C8454" t="s">
        <v>590</v>
      </c>
      <c r="D8454" s="1">
        <v>42369</v>
      </c>
      <c r="E8454" s="34">
        <f t="shared" ref="E8454:I8463" si="977">IF(YEAR($D8454)&lt;2016,VLOOKUP($A8454,LDB_alt,COLUMN()-1,FALSE),IFERROR(VLOOKUP($A8454,LDB_neu,COLUMN()-1,FALSE),""))</f>
        <v>2523.9699999999998</v>
      </c>
      <c r="F8454" s="34">
        <f t="shared" si="977"/>
        <v>657.79</v>
      </c>
      <c r="G8454" s="34">
        <f t="shared" si="977"/>
        <v>456.11</v>
      </c>
      <c r="H8454" s="34">
        <f t="shared" si="977"/>
        <v>40.46</v>
      </c>
      <c r="I8454" s="34">
        <f t="shared" si="977"/>
        <v>161.22</v>
      </c>
    </row>
    <row r="8455" spans="1:9">
      <c r="A8455" s="81">
        <f t="shared" si="976"/>
        <v>597405602014</v>
      </c>
      <c r="B8455">
        <v>5974056</v>
      </c>
      <c r="C8455" t="s">
        <v>590</v>
      </c>
      <c r="D8455" s="1">
        <v>42004</v>
      </c>
      <c r="E8455" s="34">
        <f t="shared" si="977"/>
        <v>2523.9699999999998</v>
      </c>
      <c r="F8455" s="34">
        <f t="shared" si="977"/>
        <v>650.99</v>
      </c>
      <c r="G8455" s="34">
        <f t="shared" si="977"/>
        <v>458.34</v>
      </c>
      <c r="H8455" s="34">
        <f t="shared" si="977"/>
        <v>32.630000000000003</v>
      </c>
      <c r="I8455" s="34">
        <f t="shared" si="977"/>
        <v>160.02000000000001</v>
      </c>
    </row>
    <row r="8456" spans="1:9">
      <c r="A8456" s="81">
        <f t="shared" si="976"/>
        <v>597405602013</v>
      </c>
      <c r="B8456">
        <v>5974056</v>
      </c>
      <c r="C8456" t="s">
        <v>590</v>
      </c>
      <c r="D8456" s="1">
        <v>41639</v>
      </c>
      <c r="E8456" s="34">
        <f t="shared" si="977"/>
        <v>2523.9699999999998</v>
      </c>
      <c r="F8456" s="34">
        <f t="shared" si="977"/>
        <v>650.1</v>
      </c>
      <c r="G8456" s="34">
        <f t="shared" si="977"/>
        <v>457.48</v>
      </c>
      <c r="H8456" s="34">
        <f t="shared" si="977"/>
        <v>32.619999999999997</v>
      </c>
      <c r="I8456" s="34">
        <f t="shared" si="977"/>
        <v>160</v>
      </c>
    </row>
    <row r="8457" spans="1:9">
      <c r="A8457" s="81">
        <f t="shared" si="976"/>
        <v>597405602012</v>
      </c>
      <c r="B8457">
        <v>5974056</v>
      </c>
      <c r="C8457" t="s">
        <v>590</v>
      </c>
      <c r="D8457" s="1">
        <v>41274</v>
      </c>
      <c r="E8457" s="34">
        <f t="shared" si="977"/>
        <v>2523.9699999999998</v>
      </c>
      <c r="F8457" s="34">
        <f t="shared" si="977"/>
        <v>648.11</v>
      </c>
      <c r="G8457" s="34">
        <f t="shared" si="977"/>
        <v>456.46</v>
      </c>
      <c r="H8457" s="34">
        <f t="shared" si="977"/>
        <v>32.619999999999997</v>
      </c>
      <c r="I8457" s="34">
        <f t="shared" si="977"/>
        <v>159.03</v>
      </c>
    </row>
    <row r="8458" spans="1:9">
      <c r="A8458" s="81">
        <f t="shared" si="976"/>
        <v>597405602011</v>
      </c>
      <c r="B8458">
        <v>5974056</v>
      </c>
      <c r="C8458" t="s">
        <v>590</v>
      </c>
      <c r="D8458" s="1">
        <v>40908</v>
      </c>
      <c r="E8458" s="34">
        <f t="shared" si="977"/>
        <v>2523.2199999999998</v>
      </c>
      <c r="F8458" s="34">
        <f t="shared" si="977"/>
        <v>643.67000000000007</v>
      </c>
      <c r="G8458" s="34">
        <f t="shared" si="977"/>
        <v>452.18</v>
      </c>
      <c r="H8458" s="34">
        <f t="shared" si="977"/>
        <v>32.43</v>
      </c>
      <c r="I8458" s="34">
        <f t="shared" si="977"/>
        <v>159.06</v>
      </c>
    </row>
    <row r="8459" spans="1:9">
      <c r="A8459" s="81">
        <f t="shared" si="976"/>
        <v>597405602010</v>
      </c>
      <c r="B8459">
        <v>5974056</v>
      </c>
      <c r="C8459" t="s">
        <v>590</v>
      </c>
      <c r="D8459" s="1">
        <v>40543</v>
      </c>
      <c r="E8459" s="34">
        <f t="shared" si="977"/>
        <v>2523.21</v>
      </c>
      <c r="F8459" s="34">
        <f t="shared" si="977"/>
        <v>641.77</v>
      </c>
      <c r="G8459" s="34">
        <f t="shared" si="977"/>
        <v>451.19</v>
      </c>
      <c r="H8459" s="34">
        <f t="shared" si="977"/>
        <v>31.93</v>
      </c>
      <c r="I8459" s="34">
        <f t="shared" si="977"/>
        <v>158.65</v>
      </c>
    </row>
    <row r="8460" spans="1:9">
      <c r="A8460" s="81">
        <f t="shared" si="976"/>
        <v>597405602009</v>
      </c>
      <c r="B8460">
        <v>5974056</v>
      </c>
      <c r="C8460" t="s">
        <v>590</v>
      </c>
      <c r="D8460" s="1">
        <v>40178</v>
      </c>
      <c r="E8460" s="34">
        <f t="shared" si="977"/>
        <v>2523.21</v>
      </c>
      <c r="F8460" s="34">
        <f t="shared" si="977"/>
        <v>644.65</v>
      </c>
      <c r="G8460" s="34">
        <f t="shared" si="977"/>
        <v>456.79</v>
      </c>
      <c r="H8460" s="34">
        <f t="shared" si="977"/>
        <v>30.15</v>
      </c>
      <c r="I8460" s="34">
        <f t="shared" si="977"/>
        <v>157.71</v>
      </c>
    </row>
    <row r="8461" spans="1:9">
      <c r="A8461" s="81">
        <f t="shared" si="976"/>
        <v>597405602008</v>
      </c>
      <c r="B8461">
        <v>5974056</v>
      </c>
      <c r="C8461" t="s">
        <v>590</v>
      </c>
      <c r="D8461" s="1">
        <v>39813</v>
      </c>
      <c r="E8461" s="34">
        <f t="shared" si="977"/>
        <v>2523.06</v>
      </c>
      <c r="F8461" s="34">
        <f t="shared" si="977"/>
        <v>646.63</v>
      </c>
      <c r="G8461" s="34">
        <f t="shared" si="977"/>
        <v>457.59</v>
      </c>
      <c r="H8461" s="34">
        <f t="shared" si="977"/>
        <v>30.87</v>
      </c>
      <c r="I8461" s="34">
        <f t="shared" si="977"/>
        <v>158.16999999999999</v>
      </c>
    </row>
    <row r="8462" spans="1:9">
      <c r="A8462" s="81">
        <f t="shared" si="976"/>
        <v>597405602007</v>
      </c>
      <c r="B8462">
        <v>5974056</v>
      </c>
      <c r="C8462" t="s">
        <v>590</v>
      </c>
      <c r="D8462" s="1">
        <v>39447</v>
      </c>
      <c r="E8462" s="34">
        <f t="shared" si="977"/>
        <v>2523.0500000000002</v>
      </c>
      <c r="F8462" s="34">
        <f t="shared" si="977"/>
        <v>646.32999999999993</v>
      </c>
      <c r="G8462" s="34">
        <f t="shared" si="977"/>
        <v>459.96</v>
      </c>
      <c r="H8462" s="34">
        <f t="shared" si="977"/>
        <v>29.77</v>
      </c>
      <c r="I8462" s="34">
        <f t="shared" si="977"/>
        <v>156.6</v>
      </c>
    </row>
    <row r="8463" spans="1:9">
      <c r="A8463" s="81">
        <f t="shared" si="976"/>
        <v>597405602006</v>
      </c>
      <c r="B8463">
        <v>5974056</v>
      </c>
      <c r="C8463" t="s">
        <v>590</v>
      </c>
      <c r="D8463" s="1">
        <v>39082</v>
      </c>
      <c r="E8463" s="34">
        <f t="shared" si="977"/>
        <v>2523.58</v>
      </c>
      <c r="F8463" s="34">
        <f t="shared" si="977"/>
        <v>641.85</v>
      </c>
      <c r="G8463" s="34">
        <f t="shared" si="977"/>
        <v>455.24</v>
      </c>
      <c r="H8463" s="34">
        <f t="shared" si="977"/>
        <v>30.13</v>
      </c>
      <c r="I8463" s="34">
        <f t="shared" si="977"/>
        <v>156.47999999999999</v>
      </c>
    </row>
    <row r="8464" spans="1:9">
      <c r="A8464" s="81">
        <f t="shared" si="976"/>
        <v>597800002025</v>
      </c>
      <c r="B8464">
        <v>5978</v>
      </c>
      <c r="C8464" t="s">
        <v>591</v>
      </c>
      <c r="D8464" s="1">
        <v>46022</v>
      </c>
      <c r="E8464" s="34" t="str">
        <f t="shared" ref="E8464:I8473" si="978">IF(YEAR($D8464)&lt;2016,VLOOKUP($A8464,LDB_alt,COLUMN()-1,FALSE),IFERROR(VLOOKUP($A8464,LDB_neu,COLUMN()-1,FALSE),""))</f>
        <v/>
      </c>
      <c r="F8464" s="34" t="str">
        <f t="shared" si="978"/>
        <v/>
      </c>
      <c r="G8464" s="34" t="str">
        <f t="shared" si="978"/>
        <v/>
      </c>
      <c r="H8464" s="34" t="str">
        <f t="shared" si="978"/>
        <v/>
      </c>
      <c r="I8464" s="34" t="str">
        <f t="shared" si="978"/>
        <v/>
      </c>
    </row>
    <row r="8465" spans="1:9">
      <c r="A8465" s="81">
        <f t="shared" si="976"/>
        <v>597800002024</v>
      </c>
      <c r="B8465">
        <v>5978</v>
      </c>
      <c r="C8465" t="s">
        <v>591</v>
      </c>
      <c r="D8465" s="1">
        <v>45657</v>
      </c>
      <c r="E8465" s="34" t="str">
        <f t="shared" si="978"/>
        <v/>
      </c>
      <c r="F8465" s="34" t="str">
        <f t="shared" si="978"/>
        <v/>
      </c>
      <c r="G8465" s="34" t="str">
        <f t="shared" si="978"/>
        <v/>
      </c>
      <c r="H8465" s="34" t="str">
        <f t="shared" si="978"/>
        <v/>
      </c>
      <c r="I8465" s="34" t="str">
        <f t="shared" si="978"/>
        <v/>
      </c>
    </row>
    <row r="8466" spans="1:9">
      <c r="A8466" s="81">
        <f t="shared" si="976"/>
        <v>597800002023</v>
      </c>
      <c r="B8466">
        <v>5978</v>
      </c>
      <c r="C8466" t="s">
        <v>591</v>
      </c>
      <c r="D8466" s="1">
        <v>45291</v>
      </c>
      <c r="E8466" s="34" t="str">
        <f t="shared" si="978"/>
        <v/>
      </c>
      <c r="F8466" s="34" t="str">
        <f t="shared" si="978"/>
        <v/>
      </c>
      <c r="G8466" s="34" t="str">
        <f t="shared" si="978"/>
        <v/>
      </c>
      <c r="H8466" s="34" t="str">
        <f t="shared" si="978"/>
        <v/>
      </c>
      <c r="I8466" s="34" t="str">
        <f t="shared" si="978"/>
        <v/>
      </c>
    </row>
    <row r="8467" spans="1:9">
      <c r="A8467" s="81">
        <f t="shared" si="976"/>
        <v>597800002022</v>
      </c>
      <c r="B8467">
        <v>5978</v>
      </c>
      <c r="C8467" t="s">
        <v>591</v>
      </c>
      <c r="D8467" s="1">
        <v>44926</v>
      </c>
      <c r="E8467" s="34" t="str">
        <f t="shared" si="978"/>
        <v/>
      </c>
      <c r="F8467" s="34" t="str">
        <f t="shared" si="978"/>
        <v/>
      </c>
      <c r="G8467" s="34" t="str">
        <f t="shared" si="978"/>
        <v/>
      </c>
      <c r="H8467" s="34" t="str">
        <f t="shared" si="978"/>
        <v/>
      </c>
      <c r="I8467" s="34" t="str">
        <f t="shared" si="978"/>
        <v/>
      </c>
    </row>
    <row r="8468" spans="1:9">
      <c r="A8468" s="81">
        <f t="shared" si="976"/>
        <v>597800002021</v>
      </c>
      <c r="B8468">
        <v>5978</v>
      </c>
      <c r="C8468" t="s">
        <v>591</v>
      </c>
      <c r="D8468" s="1">
        <v>44561</v>
      </c>
      <c r="E8468" s="34" t="str">
        <f t="shared" si="978"/>
        <v/>
      </c>
      <c r="F8468" s="34" t="str">
        <f t="shared" si="978"/>
        <v/>
      </c>
      <c r="G8468" s="34" t="str">
        <f t="shared" si="978"/>
        <v/>
      </c>
      <c r="H8468" s="34" t="str">
        <f t="shared" si="978"/>
        <v/>
      </c>
      <c r="I8468" s="34" t="str">
        <f t="shared" si="978"/>
        <v/>
      </c>
    </row>
    <row r="8469" spans="1:9">
      <c r="A8469" s="81">
        <f t="shared" si="976"/>
        <v>597800002020</v>
      </c>
      <c r="B8469">
        <v>5978</v>
      </c>
      <c r="C8469" t="s">
        <v>591</v>
      </c>
      <c r="D8469" s="1">
        <v>44196</v>
      </c>
      <c r="E8469" s="34" t="str">
        <f t="shared" si="978"/>
        <v/>
      </c>
      <c r="F8469" s="34" t="str">
        <f t="shared" si="978"/>
        <v/>
      </c>
      <c r="G8469" s="34" t="str">
        <f t="shared" si="978"/>
        <v/>
      </c>
      <c r="H8469" s="34" t="str">
        <f t="shared" si="978"/>
        <v/>
      </c>
      <c r="I8469" s="34" t="str">
        <f t="shared" si="978"/>
        <v/>
      </c>
    </row>
    <row r="8470" spans="1:9">
      <c r="A8470" s="81">
        <f t="shared" si="976"/>
        <v>597800002019</v>
      </c>
      <c r="B8470">
        <v>5978</v>
      </c>
      <c r="C8470" t="s">
        <v>591</v>
      </c>
      <c r="D8470" s="1">
        <v>43830</v>
      </c>
      <c r="E8470" s="34" t="str">
        <f t="shared" si="978"/>
        <v/>
      </c>
      <c r="F8470" s="34" t="str">
        <f t="shared" si="978"/>
        <v/>
      </c>
      <c r="G8470" s="34" t="str">
        <f t="shared" si="978"/>
        <v/>
      </c>
      <c r="H8470" s="34" t="str">
        <f t="shared" si="978"/>
        <v/>
      </c>
      <c r="I8470" s="34" t="str">
        <f t="shared" si="978"/>
        <v/>
      </c>
    </row>
    <row r="8471" spans="1:9">
      <c r="A8471" s="81">
        <f t="shared" si="976"/>
        <v>597800002018</v>
      </c>
      <c r="B8471">
        <v>5978</v>
      </c>
      <c r="C8471" t="s">
        <v>591</v>
      </c>
      <c r="D8471" s="1">
        <v>43465</v>
      </c>
      <c r="E8471" s="34">
        <f t="shared" si="978"/>
        <v>54321</v>
      </c>
      <c r="F8471" s="34">
        <f t="shared" si="978"/>
        <v>17251</v>
      </c>
      <c r="G8471" s="34">
        <f t="shared" si="978"/>
        <v>10983</v>
      </c>
      <c r="H8471" s="34">
        <f t="shared" si="978"/>
        <v>1920</v>
      </c>
      <c r="I8471" s="34">
        <f t="shared" si="978"/>
        <v>4348</v>
      </c>
    </row>
    <row r="8472" spans="1:9">
      <c r="A8472" s="81">
        <f t="shared" si="976"/>
        <v>597800002017</v>
      </c>
      <c r="B8472">
        <v>5978</v>
      </c>
      <c r="C8472" t="s">
        <v>591</v>
      </c>
      <c r="D8472" s="1">
        <v>43100</v>
      </c>
      <c r="E8472" s="34">
        <f t="shared" si="978"/>
        <v>54321</v>
      </c>
      <c r="F8472" s="34">
        <f t="shared" si="978"/>
        <v>17194</v>
      </c>
      <c r="G8472" s="34">
        <f t="shared" si="978"/>
        <v>10984</v>
      </c>
      <c r="H8472" s="34">
        <f t="shared" si="978"/>
        <v>1843</v>
      </c>
      <c r="I8472" s="34">
        <f t="shared" si="978"/>
        <v>4367</v>
      </c>
    </row>
    <row r="8473" spans="1:9">
      <c r="A8473" s="81">
        <f t="shared" si="976"/>
        <v>597800002016</v>
      </c>
      <c r="B8473">
        <v>5978</v>
      </c>
      <c r="C8473" t="s">
        <v>591</v>
      </c>
      <c r="D8473" s="1">
        <v>42735</v>
      </c>
      <c r="E8473" s="34">
        <f t="shared" si="978"/>
        <v>54321</v>
      </c>
      <c r="F8473" s="34">
        <f t="shared" si="978"/>
        <v>17203</v>
      </c>
      <c r="G8473" s="34">
        <f t="shared" si="978"/>
        <v>11023</v>
      </c>
      <c r="H8473" s="34">
        <f t="shared" si="978"/>
        <v>1745</v>
      </c>
      <c r="I8473" s="34">
        <f t="shared" si="978"/>
        <v>4435</v>
      </c>
    </row>
    <row r="8474" spans="1:9">
      <c r="A8474" s="81">
        <f t="shared" si="976"/>
        <v>597800002015</v>
      </c>
      <c r="B8474">
        <v>5978</v>
      </c>
      <c r="C8474" t="s">
        <v>591</v>
      </c>
      <c r="D8474" s="1">
        <v>42369</v>
      </c>
      <c r="E8474" s="34">
        <f t="shared" ref="E8474:I8483" si="979">IF(YEAR($D8474)&lt;2016,VLOOKUP($A8474,LDB_alt,COLUMN()-1,FALSE),IFERROR(VLOOKUP($A8474,LDB_neu,COLUMN()-1,FALSE),""))</f>
        <v>54320.9</v>
      </c>
      <c r="F8474" s="34">
        <f t="shared" si="979"/>
        <v>17393.22</v>
      </c>
      <c r="G8474" s="34">
        <f t="shared" si="979"/>
        <v>11178.92</v>
      </c>
      <c r="H8474" s="34">
        <f t="shared" si="979"/>
        <v>1539.46</v>
      </c>
      <c r="I8474" s="34">
        <f t="shared" si="979"/>
        <v>4674.84</v>
      </c>
    </row>
    <row r="8475" spans="1:9">
      <c r="A8475" s="81">
        <f t="shared" si="976"/>
        <v>597800002014</v>
      </c>
      <c r="B8475">
        <v>5978</v>
      </c>
      <c r="C8475" t="s">
        <v>591</v>
      </c>
      <c r="D8475" s="1">
        <v>42004</v>
      </c>
      <c r="E8475" s="34">
        <f t="shared" si="979"/>
        <v>54320.92</v>
      </c>
      <c r="F8475" s="34">
        <f t="shared" si="979"/>
        <v>17283.28</v>
      </c>
      <c r="G8475" s="34">
        <f t="shared" si="979"/>
        <v>11248.28</v>
      </c>
      <c r="H8475" s="34">
        <f t="shared" si="979"/>
        <v>1387.54</v>
      </c>
      <c r="I8475" s="34">
        <f t="shared" si="979"/>
        <v>4647.46</v>
      </c>
    </row>
    <row r="8476" spans="1:9">
      <c r="A8476" s="81">
        <f t="shared" si="976"/>
        <v>597800002013</v>
      </c>
      <c r="B8476">
        <v>5978</v>
      </c>
      <c r="C8476" t="s">
        <v>591</v>
      </c>
      <c r="D8476" s="1">
        <v>41639</v>
      </c>
      <c r="E8476" s="34">
        <f t="shared" si="979"/>
        <v>54320.85</v>
      </c>
      <c r="F8476" s="34">
        <f t="shared" si="979"/>
        <v>17123.579999999998</v>
      </c>
      <c r="G8476" s="34">
        <f t="shared" si="979"/>
        <v>11301.83</v>
      </c>
      <c r="H8476" s="34">
        <f t="shared" si="979"/>
        <v>1193.47</v>
      </c>
      <c r="I8476" s="34">
        <f t="shared" si="979"/>
        <v>4628.28</v>
      </c>
    </row>
    <row r="8477" spans="1:9">
      <c r="A8477" s="81">
        <f t="shared" si="976"/>
        <v>597800002012</v>
      </c>
      <c r="B8477">
        <v>5978</v>
      </c>
      <c r="C8477" t="s">
        <v>591</v>
      </c>
      <c r="D8477" s="1">
        <v>41274</v>
      </c>
      <c r="E8477" s="34">
        <f t="shared" si="979"/>
        <v>54271.26</v>
      </c>
      <c r="F8477" s="34">
        <f t="shared" si="979"/>
        <v>16951.62</v>
      </c>
      <c r="G8477" s="34">
        <f t="shared" si="979"/>
        <v>11243.93</v>
      </c>
      <c r="H8477" s="34">
        <f t="shared" si="979"/>
        <v>1167.05</v>
      </c>
      <c r="I8477" s="34">
        <f t="shared" si="979"/>
        <v>4540.6400000000003</v>
      </c>
    </row>
    <row r="8478" spans="1:9">
      <c r="A8478" s="81">
        <f t="shared" si="976"/>
        <v>597800002011</v>
      </c>
      <c r="B8478">
        <v>5978</v>
      </c>
      <c r="C8478" t="s">
        <v>591</v>
      </c>
      <c r="D8478" s="1">
        <v>40908</v>
      </c>
      <c r="E8478" s="34">
        <f t="shared" si="979"/>
        <v>54271.12</v>
      </c>
      <c r="F8478" s="34">
        <f t="shared" si="979"/>
        <v>16843.649999999998</v>
      </c>
      <c r="G8478" s="34">
        <f t="shared" si="979"/>
        <v>11170.56</v>
      </c>
      <c r="H8478" s="34">
        <f t="shared" si="979"/>
        <v>1152.3900000000001</v>
      </c>
      <c r="I8478" s="34">
        <f t="shared" si="979"/>
        <v>4520.7</v>
      </c>
    </row>
    <row r="8479" spans="1:9">
      <c r="A8479" s="81">
        <f t="shared" si="976"/>
        <v>597800002010</v>
      </c>
      <c r="B8479">
        <v>5978</v>
      </c>
      <c r="C8479" t="s">
        <v>591</v>
      </c>
      <c r="D8479" s="1">
        <v>40543</v>
      </c>
      <c r="E8479" s="34">
        <f t="shared" si="979"/>
        <v>54271.199999999997</v>
      </c>
      <c r="F8479" s="34">
        <f t="shared" si="979"/>
        <v>16797.7</v>
      </c>
      <c r="G8479" s="34">
        <f t="shared" si="979"/>
        <v>11135.34</v>
      </c>
      <c r="H8479" s="34">
        <f t="shared" si="979"/>
        <v>1145.93</v>
      </c>
      <c r="I8479" s="34">
        <f t="shared" si="979"/>
        <v>4516.43</v>
      </c>
    </row>
    <row r="8480" spans="1:9">
      <c r="A8480" s="81">
        <f t="shared" si="976"/>
        <v>597800002009</v>
      </c>
      <c r="B8480">
        <v>5978</v>
      </c>
      <c r="C8480" t="s">
        <v>591</v>
      </c>
      <c r="D8480" s="1">
        <v>40178</v>
      </c>
      <c r="E8480" s="34">
        <f t="shared" si="979"/>
        <v>54270.55</v>
      </c>
      <c r="F8480" s="34">
        <f t="shared" si="979"/>
        <v>16733.93</v>
      </c>
      <c r="G8480" s="34">
        <f t="shared" si="979"/>
        <v>11094.98</v>
      </c>
      <c r="H8480" s="34">
        <f t="shared" si="979"/>
        <v>1141.48</v>
      </c>
      <c r="I8480" s="34">
        <f t="shared" si="979"/>
        <v>4497.47</v>
      </c>
    </row>
    <row r="8481" spans="1:9">
      <c r="A8481" s="81">
        <f t="shared" si="976"/>
        <v>597800002008</v>
      </c>
      <c r="B8481">
        <v>5978</v>
      </c>
      <c r="C8481" t="s">
        <v>591</v>
      </c>
      <c r="D8481" s="1">
        <v>39813</v>
      </c>
      <c r="E8481" s="34">
        <f t="shared" si="979"/>
        <v>54270.61</v>
      </c>
      <c r="F8481" s="34">
        <f t="shared" si="979"/>
        <v>16700.300000000003</v>
      </c>
      <c r="G8481" s="34">
        <f t="shared" si="979"/>
        <v>11065.37</v>
      </c>
      <c r="H8481" s="34">
        <f t="shared" si="979"/>
        <v>1142.28</v>
      </c>
      <c r="I8481" s="34">
        <f t="shared" si="979"/>
        <v>4492.6499999999996</v>
      </c>
    </row>
    <row r="8482" spans="1:9">
      <c r="A8482" s="81">
        <f t="shared" si="976"/>
        <v>597800002007</v>
      </c>
      <c r="B8482">
        <v>5978</v>
      </c>
      <c r="C8482" t="s">
        <v>591</v>
      </c>
      <c r="D8482" s="1">
        <v>39447</v>
      </c>
      <c r="E8482" s="34">
        <f t="shared" si="979"/>
        <v>54270.06</v>
      </c>
      <c r="F8482" s="34">
        <f t="shared" si="979"/>
        <v>16578.5</v>
      </c>
      <c r="G8482" s="34">
        <f t="shared" si="979"/>
        <v>11011.45</v>
      </c>
      <c r="H8482" s="34">
        <f t="shared" si="979"/>
        <v>1081.28</v>
      </c>
      <c r="I8482" s="34">
        <f t="shared" si="979"/>
        <v>4485.7700000000004</v>
      </c>
    </row>
    <row r="8483" spans="1:9">
      <c r="A8483" s="81">
        <f t="shared" si="976"/>
        <v>597800002006</v>
      </c>
      <c r="B8483">
        <v>5978</v>
      </c>
      <c r="C8483" t="s">
        <v>591</v>
      </c>
      <c r="D8483" s="1">
        <v>39082</v>
      </c>
      <c r="E8483" s="34">
        <f t="shared" si="979"/>
        <v>54269.49</v>
      </c>
      <c r="F8483" s="34">
        <f t="shared" si="979"/>
        <v>16519.400000000001</v>
      </c>
      <c r="G8483" s="34">
        <f t="shared" si="979"/>
        <v>10962.28</v>
      </c>
      <c r="H8483" s="34">
        <f t="shared" si="979"/>
        <v>1078.54</v>
      </c>
      <c r="I8483" s="34">
        <f t="shared" si="979"/>
        <v>4478.58</v>
      </c>
    </row>
    <row r="8484" spans="1:9">
      <c r="A8484" s="81">
        <f t="shared" si="976"/>
        <v>597800402025</v>
      </c>
      <c r="B8484">
        <v>5978004</v>
      </c>
      <c r="C8484" t="s">
        <v>1208</v>
      </c>
      <c r="D8484" s="1">
        <v>46022</v>
      </c>
      <c r="E8484" s="34" t="str">
        <f t="shared" ref="E8484:I8493" si="980">IF(YEAR($D8484)&lt;2016,VLOOKUP($A8484,LDB_alt,COLUMN()-1,FALSE),IFERROR(VLOOKUP($A8484,LDB_neu,COLUMN()-1,FALSE),""))</f>
        <v/>
      </c>
      <c r="F8484" s="34" t="str">
        <f t="shared" si="980"/>
        <v/>
      </c>
      <c r="G8484" s="34" t="str">
        <f t="shared" si="980"/>
        <v/>
      </c>
      <c r="H8484" s="34" t="str">
        <f t="shared" si="980"/>
        <v/>
      </c>
      <c r="I8484" s="34" t="str">
        <f t="shared" si="980"/>
        <v/>
      </c>
    </row>
    <row r="8485" spans="1:9">
      <c r="A8485" s="81">
        <f t="shared" si="976"/>
        <v>597800402024</v>
      </c>
      <c r="B8485">
        <v>5978004</v>
      </c>
      <c r="C8485" t="s">
        <v>1208</v>
      </c>
      <c r="D8485" s="1">
        <v>45657</v>
      </c>
      <c r="E8485" s="34" t="str">
        <f t="shared" si="980"/>
        <v/>
      </c>
      <c r="F8485" s="34" t="str">
        <f t="shared" si="980"/>
        <v/>
      </c>
      <c r="G8485" s="34" t="str">
        <f t="shared" si="980"/>
        <v/>
      </c>
      <c r="H8485" s="34" t="str">
        <f t="shared" si="980"/>
        <v/>
      </c>
      <c r="I8485" s="34" t="str">
        <f t="shared" si="980"/>
        <v/>
      </c>
    </row>
    <row r="8486" spans="1:9">
      <c r="A8486" s="81">
        <f t="shared" si="976"/>
        <v>597800402023</v>
      </c>
      <c r="B8486">
        <v>5978004</v>
      </c>
      <c r="C8486" t="s">
        <v>1208</v>
      </c>
      <c r="D8486" s="1">
        <v>45291</v>
      </c>
      <c r="E8486" s="34" t="str">
        <f t="shared" si="980"/>
        <v/>
      </c>
      <c r="F8486" s="34" t="str">
        <f t="shared" si="980"/>
        <v/>
      </c>
      <c r="G8486" s="34" t="str">
        <f t="shared" si="980"/>
        <v/>
      </c>
      <c r="H8486" s="34" t="str">
        <f t="shared" si="980"/>
        <v/>
      </c>
      <c r="I8486" s="34" t="str">
        <f t="shared" si="980"/>
        <v/>
      </c>
    </row>
    <row r="8487" spans="1:9">
      <c r="A8487" s="81">
        <f t="shared" si="976"/>
        <v>597800402022</v>
      </c>
      <c r="B8487">
        <v>5978004</v>
      </c>
      <c r="C8487" t="s">
        <v>1208</v>
      </c>
      <c r="D8487" s="1">
        <v>44926</v>
      </c>
      <c r="E8487" s="34" t="str">
        <f t="shared" si="980"/>
        <v/>
      </c>
      <c r="F8487" s="34" t="str">
        <f t="shared" si="980"/>
        <v/>
      </c>
      <c r="G8487" s="34" t="str">
        <f t="shared" si="980"/>
        <v/>
      </c>
      <c r="H8487" s="34" t="str">
        <f t="shared" si="980"/>
        <v/>
      </c>
      <c r="I8487" s="34" t="str">
        <f t="shared" si="980"/>
        <v/>
      </c>
    </row>
    <row r="8488" spans="1:9">
      <c r="A8488" s="81">
        <f t="shared" si="976"/>
        <v>597800402021</v>
      </c>
      <c r="B8488">
        <v>5978004</v>
      </c>
      <c r="C8488" t="s">
        <v>1208</v>
      </c>
      <c r="D8488" s="1">
        <v>44561</v>
      </c>
      <c r="E8488" s="34" t="str">
        <f t="shared" si="980"/>
        <v/>
      </c>
      <c r="F8488" s="34" t="str">
        <f t="shared" si="980"/>
        <v/>
      </c>
      <c r="G8488" s="34" t="str">
        <f t="shared" si="980"/>
        <v/>
      </c>
      <c r="H8488" s="34" t="str">
        <f t="shared" si="980"/>
        <v/>
      </c>
      <c r="I8488" s="34" t="str">
        <f t="shared" si="980"/>
        <v/>
      </c>
    </row>
    <row r="8489" spans="1:9">
      <c r="A8489" s="81">
        <f t="shared" si="976"/>
        <v>597800402020</v>
      </c>
      <c r="B8489">
        <v>5978004</v>
      </c>
      <c r="C8489" t="s">
        <v>1208</v>
      </c>
      <c r="D8489" s="1">
        <v>44196</v>
      </c>
      <c r="E8489" s="34" t="str">
        <f t="shared" si="980"/>
        <v/>
      </c>
      <c r="F8489" s="34" t="str">
        <f t="shared" si="980"/>
        <v/>
      </c>
      <c r="G8489" s="34" t="str">
        <f t="shared" si="980"/>
        <v/>
      </c>
      <c r="H8489" s="34" t="str">
        <f t="shared" si="980"/>
        <v/>
      </c>
      <c r="I8489" s="34" t="str">
        <f t="shared" si="980"/>
        <v/>
      </c>
    </row>
    <row r="8490" spans="1:9">
      <c r="A8490" s="81">
        <f t="shared" si="976"/>
        <v>597800402019</v>
      </c>
      <c r="B8490">
        <v>5978004</v>
      </c>
      <c r="C8490" t="s">
        <v>1208</v>
      </c>
      <c r="D8490" s="1">
        <v>43830</v>
      </c>
      <c r="E8490" s="34" t="str">
        <f t="shared" si="980"/>
        <v/>
      </c>
      <c r="F8490" s="34" t="str">
        <f t="shared" si="980"/>
        <v/>
      </c>
      <c r="G8490" s="34" t="str">
        <f t="shared" si="980"/>
        <v/>
      </c>
      <c r="H8490" s="34" t="str">
        <f t="shared" si="980"/>
        <v/>
      </c>
      <c r="I8490" s="34" t="str">
        <f t="shared" si="980"/>
        <v/>
      </c>
    </row>
    <row r="8491" spans="1:9">
      <c r="A8491" s="81">
        <f t="shared" si="976"/>
        <v>597800402018</v>
      </c>
      <c r="B8491">
        <v>5978004</v>
      </c>
      <c r="C8491" t="s">
        <v>1208</v>
      </c>
      <c r="D8491" s="1">
        <v>43465</v>
      </c>
      <c r="E8491" s="34">
        <f t="shared" si="980"/>
        <v>4490</v>
      </c>
      <c r="F8491" s="34">
        <f t="shared" si="980"/>
        <v>2008</v>
      </c>
      <c r="G8491" s="34">
        <f t="shared" si="980"/>
        <v>1295</v>
      </c>
      <c r="H8491" s="34">
        <f t="shared" si="980"/>
        <v>347</v>
      </c>
      <c r="I8491" s="34">
        <f t="shared" si="980"/>
        <v>366</v>
      </c>
    </row>
    <row r="8492" spans="1:9">
      <c r="A8492" s="81">
        <f t="shared" si="976"/>
        <v>597800402017</v>
      </c>
      <c r="B8492">
        <v>5978004</v>
      </c>
      <c r="C8492" t="s">
        <v>1208</v>
      </c>
      <c r="D8492" s="1">
        <v>43100</v>
      </c>
      <c r="E8492" s="34">
        <f t="shared" si="980"/>
        <v>4490</v>
      </c>
      <c r="F8492" s="34">
        <f t="shared" si="980"/>
        <v>2005</v>
      </c>
      <c r="G8492" s="34">
        <f t="shared" si="980"/>
        <v>1293</v>
      </c>
      <c r="H8492" s="34">
        <f t="shared" si="980"/>
        <v>347</v>
      </c>
      <c r="I8492" s="34">
        <f t="shared" si="980"/>
        <v>365</v>
      </c>
    </row>
    <row r="8493" spans="1:9">
      <c r="A8493" s="81">
        <f t="shared" si="976"/>
        <v>597800402016</v>
      </c>
      <c r="B8493">
        <v>5978004</v>
      </c>
      <c r="C8493" t="s">
        <v>1208</v>
      </c>
      <c r="D8493" s="1">
        <v>42735</v>
      </c>
      <c r="E8493" s="34">
        <f t="shared" si="980"/>
        <v>4490</v>
      </c>
      <c r="F8493" s="34">
        <f t="shared" si="980"/>
        <v>2016</v>
      </c>
      <c r="G8493" s="34">
        <f t="shared" si="980"/>
        <v>1309</v>
      </c>
      <c r="H8493" s="34">
        <f t="shared" si="980"/>
        <v>343</v>
      </c>
      <c r="I8493" s="34">
        <f t="shared" si="980"/>
        <v>364</v>
      </c>
    </row>
    <row r="8494" spans="1:9">
      <c r="A8494" s="81">
        <f t="shared" si="976"/>
        <v>597800402015</v>
      </c>
      <c r="B8494">
        <v>5978004</v>
      </c>
      <c r="C8494" t="s">
        <v>1208</v>
      </c>
      <c r="D8494" s="1">
        <v>42369</v>
      </c>
      <c r="E8494" s="34">
        <f t="shared" ref="E8494:I8503" si="981">IF(YEAR($D8494)&lt;2016,VLOOKUP($A8494,LDB_alt,COLUMN()-1,FALSE),IFERROR(VLOOKUP($A8494,LDB_neu,COLUMN()-1,FALSE),""))</f>
        <v>4490.12</v>
      </c>
      <c r="F8494" s="34">
        <f t="shared" si="981"/>
        <v>2102.4300000000003</v>
      </c>
      <c r="G8494" s="34">
        <f t="shared" si="981"/>
        <v>1349.4</v>
      </c>
      <c r="H8494" s="34">
        <f t="shared" si="981"/>
        <v>324.17</v>
      </c>
      <c r="I8494" s="34">
        <f t="shared" si="981"/>
        <v>428.86</v>
      </c>
    </row>
    <row r="8495" spans="1:9">
      <c r="A8495" s="81">
        <f t="shared" si="976"/>
        <v>597800402014</v>
      </c>
      <c r="B8495">
        <v>5978004</v>
      </c>
      <c r="C8495" t="s">
        <v>1208</v>
      </c>
      <c r="D8495" s="1">
        <v>42004</v>
      </c>
      <c r="E8495" s="34">
        <f t="shared" si="981"/>
        <v>4490.12</v>
      </c>
      <c r="F8495" s="34">
        <f t="shared" si="981"/>
        <v>2084.52</v>
      </c>
      <c r="G8495" s="34">
        <f t="shared" si="981"/>
        <v>1388.89</v>
      </c>
      <c r="H8495" s="34">
        <f t="shared" si="981"/>
        <v>270.51</v>
      </c>
      <c r="I8495" s="34">
        <f t="shared" si="981"/>
        <v>425.12</v>
      </c>
    </row>
    <row r="8496" spans="1:9">
      <c r="A8496" s="81">
        <f t="shared" si="976"/>
        <v>597800402013</v>
      </c>
      <c r="B8496">
        <v>5978004</v>
      </c>
      <c r="C8496" t="s">
        <v>1208</v>
      </c>
      <c r="D8496" s="1">
        <v>41639</v>
      </c>
      <c r="E8496" s="34">
        <f t="shared" si="981"/>
        <v>4490.12</v>
      </c>
      <c r="F8496" s="34">
        <f t="shared" si="981"/>
        <v>2040.65</v>
      </c>
      <c r="G8496" s="34">
        <f t="shared" si="981"/>
        <v>1489.53</v>
      </c>
      <c r="H8496" s="34">
        <f t="shared" si="981"/>
        <v>132.46</v>
      </c>
      <c r="I8496" s="34">
        <f t="shared" si="981"/>
        <v>418.66</v>
      </c>
    </row>
    <row r="8497" spans="1:9">
      <c r="A8497" s="81">
        <f t="shared" si="976"/>
        <v>597800402012</v>
      </c>
      <c r="B8497">
        <v>5978004</v>
      </c>
      <c r="C8497" t="s">
        <v>1208</v>
      </c>
      <c r="D8497" s="1">
        <v>41274</v>
      </c>
      <c r="E8497" s="34">
        <f t="shared" si="981"/>
        <v>4483.8599999999997</v>
      </c>
      <c r="F8497" s="34">
        <f t="shared" si="981"/>
        <v>1996.85</v>
      </c>
      <c r="G8497" s="34">
        <f t="shared" si="981"/>
        <v>1482.35</v>
      </c>
      <c r="H8497" s="34">
        <f t="shared" si="981"/>
        <v>130.77000000000001</v>
      </c>
      <c r="I8497" s="34">
        <f t="shared" si="981"/>
        <v>383.73</v>
      </c>
    </row>
    <row r="8498" spans="1:9">
      <c r="A8498" s="81">
        <f t="shared" si="976"/>
        <v>597800402011</v>
      </c>
      <c r="B8498">
        <v>5978004</v>
      </c>
      <c r="C8498" t="s">
        <v>1208</v>
      </c>
      <c r="D8498" s="1">
        <v>40908</v>
      </c>
      <c r="E8498" s="34">
        <f t="shared" si="981"/>
        <v>4483.95</v>
      </c>
      <c r="F8498" s="34">
        <f t="shared" si="981"/>
        <v>1993.21</v>
      </c>
      <c r="G8498" s="34">
        <f t="shared" si="981"/>
        <v>1480.26</v>
      </c>
      <c r="H8498" s="34">
        <f t="shared" si="981"/>
        <v>129.08000000000001</v>
      </c>
      <c r="I8498" s="34">
        <f t="shared" si="981"/>
        <v>383.87</v>
      </c>
    </row>
    <row r="8499" spans="1:9">
      <c r="A8499" s="81">
        <f t="shared" si="976"/>
        <v>597800402010</v>
      </c>
      <c r="B8499">
        <v>5978004</v>
      </c>
      <c r="C8499" t="s">
        <v>1208</v>
      </c>
      <c r="D8499" s="1">
        <v>40543</v>
      </c>
      <c r="E8499" s="34">
        <f t="shared" si="981"/>
        <v>4483.8599999999997</v>
      </c>
      <c r="F8499" s="34">
        <f t="shared" si="981"/>
        <v>1984.7799999999997</v>
      </c>
      <c r="G8499" s="34">
        <f t="shared" si="981"/>
        <v>1475.06</v>
      </c>
      <c r="H8499" s="34">
        <f t="shared" si="981"/>
        <v>126.08</v>
      </c>
      <c r="I8499" s="34">
        <f t="shared" si="981"/>
        <v>383.64</v>
      </c>
    </row>
    <row r="8500" spans="1:9">
      <c r="A8500" s="81">
        <f t="shared" si="976"/>
        <v>597800402009</v>
      </c>
      <c r="B8500">
        <v>5978004</v>
      </c>
      <c r="C8500" t="s">
        <v>1208</v>
      </c>
      <c r="D8500" s="1">
        <v>40178</v>
      </c>
      <c r="E8500" s="34">
        <f t="shared" si="981"/>
        <v>4483.83</v>
      </c>
      <c r="F8500" s="34">
        <f t="shared" si="981"/>
        <v>1983.49</v>
      </c>
      <c r="G8500" s="34">
        <f t="shared" si="981"/>
        <v>1474.24</v>
      </c>
      <c r="H8500" s="34">
        <f t="shared" si="981"/>
        <v>125.83</v>
      </c>
      <c r="I8500" s="34">
        <f t="shared" si="981"/>
        <v>383.42</v>
      </c>
    </row>
    <row r="8501" spans="1:9">
      <c r="A8501" s="81">
        <f t="shared" si="976"/>
        <v>597800402008</v>
      </c>
      <c r="B8501">
        <v>5978004</v>
      </c>
      <c r="C8501" t="s">
        <v>1208</v>
      </c>
      <c r="D8501" s="1">
        <v>39813</v>
      </c>
      <c r="E8501" s="34">
        <f t="shared" si="981"/>
        <v>4483.83</v>
      </c>
      <c r="F8501" s="34">
        <f t="shared" si="981"/>
        <v>1982.6899999999998</v>
      </c>
      <c r="G8501" s="34">
        <f t="shared" si="981"/>
        <v>1473.26</v>
      </c>
      <c r="H8501" s="34">
        <f t="shared" si="981"/>
        <v>126.34</v>
      </c>
      <c r="I8501" s="34">
        <f t="shared" si="981"/>
        <v>383.09</v>
      </c>
    </row>
    <row r="8502" spans="1:9">
      <c r="A8502" s="81">
        <f t="shared" si="976"/>
        <v>597800402007</v>
      </c>
      <c r="B8502">
        <v>5978004</v>
      </c>
      <c r="C8502" t="s">
        <v>1208</v>
      </c>
      <c r="D8502" s="1">
        <v>39447</v>
      </c>
      <c r="E8502" s="34">
        <f t="shared" si="981"/>
        <v>4483.46</v>
      </c>
      <c r="F8502" s="34">
        <f t="shared" si="981"/>
        <v>1980.95</v>
      </c>
      <c r="G8502" s="34">
        <f t="shared" si="981"/>
        <v>1471.44</v>
      </c>
      <c r="H8502" s="34">
        <f t="shared" si="981"/>
        <v>126.51</v>
      </c>
      <c r="I8502" s="34">
        <f t="shared" si="981"/>
        <v>383</v>
      </c>
    </row>
    <row r="8503" spans="1:9">
      <c r="A8503" s="81">
        <f t="shared" si="976"/>
        <v>597800402006</v>
      </c>
      <c r="B8503">
        <v>5978004</v>
      </c>
      <c r="C8503" t="s">
        <v>1208</v>
      </c>
      <c r="D8503" s="1">
        <v>39082</v>
      </c>
      <c r="E8503" s="34">
        <f t="shared" si="981"/>
        <v>4483.53</v>
      </c>
      <c r="F8503" s="34">
        <f t="shared" si="981"/>
        <v>1974.35</v>
      </c>
      <c r="G8503" s="34">
        <f t="shared" si="981"/>
        <v>1470.13</v>
      </c>
      <c r="H8503" s="34">
        <f t="shared" si="981"/>
        <v>124.82</v>
      </c>
      <c r="I8503" s="34">
        <f t="shared" si="981"/>
        <v>379.4</v>
      </c>
    </row>
    <row r="8504" spans="1:9">
      <c r="A8504" s="81">
        <f t="shared" si="976"/>
        <v>597800802025</v>
      </c>
      <c r="B8504">
        <v>5978008</v>
      </c>
      <c r="C8504" t="s">
        <v>592</v>
      </c>
      <c r="D8504" s="1">
        <v>46022</v>
      </c>
      <c r="E8504" s="34" t="str">
        <f t="shared" ref="E8504:I8513" si="982">IF(YEAR($D8504)&lt;2016,VLOOKUP($A8504,LDB_alt,COLUMN()-1,FALSE),IFERROR(VLOOKUP($A8504,LDB_neu,COLUMN()-1,FALSE),""))</f>
        <v/>
      </c>
      <c r="F8504" s="34" t="str">
        <f t="shared" si="982"/>
        <v/>
      </c>
      <c r="G8504" s="34" t="str">
        <f t="shared" si="982"/>
        <v/>
      </c>
      <c r="H8504" s="34" t="str">
        <f t="shared" si="982"/>
        <v/>
      </c>
      <c r="I8504" s="34" t="str">
        <f t="shared" si="982"/>
        <v/>
      </c>
    </row>
    <row r="8505" spans="1:9">
      <c r="A8505" s="81">
        <f t="shared" si="976"/>
        <v>597800802024</v>
      </c>
      <c r="B8505">
        <v>5978008</v>
      </c>
      <c r="C8505" t="s">
        <v>592</v>
      </c>
      <c r="D8505" s="1">
        <v>45657</v>
      </c>
      <c r="E8505" s="34" t="str">
        <f t="shared" si="982"/>
        <v/>
      </c>
      <c r="F8505" s="34" t="str">
        <f t="shared" si="982"/>
        <v/>
      </c>
      <c r="G8505" s="34" t="str">
        <f t="shared" si="982"/>
        <v/>
      </c>
      <c r="H8505" s="34" t="str">
        <f t="shared" si="982"/>
        <v/>
      </c>
      <c r="I8505" s="34" t="str">
        <f t="shared" si="982"/>
        <v/>
      </c>
    </row>
    <row r="8506" spans="1:9">
      <c r="A8506" s="81">
        <f t="shared" si="976"/>
        <v>597800802023</v>
      </c>
      <c r="B8506">
        <v>5978008</v>
      </c>
      <c r="C8506" t="s">
        <v>592</v>
      </c>
      <c r="D8506" s="1">
        <v>45291</v>
      </c>
      <c r="E8506" s="34" t="str">
        <f t="shared" si="982"/>
        <v/>
      </c>
      <c r="F8506" s="34" t="str">
        <f t="shared" si="982"/>
        <v/>
      </c>
      <c r="G8506" s="34" t="str">
        <f t="shared" si="982"/>
        <v/>
      </c>
      <c r="H8506" s="34" t="str">
        <f t="shared" si="982"/>
        <v/>
      </c>
      <c r="I8506" s="34" t="str">
        <f t="shared" si="982"/>
        <v/>
      </c>
    </row>
    <row r="8507" spans="1:9">
      <c r="A8507" s="81">
        <f t="shared" si="976"/>
        <v>597800802022</v>
      </c>
      <c r="B8507">
        <v>5978008</v>
      </c>
      <c r="C8507" t="s">
        <v>592</v>
      </c>
      <c r="D8507" s="1">
        <v>44926</v>
      </c>
      <c r="E8507" s="34" t="str">
        <f t="shared" si="982"/>
        <v/>
      </c>
      <c r="F8507" s="34" t="str">
        <f t="shared" si="982"/>
        <v/>
      </c>
      <c r="G8507" s="34" t="str">
        <f t="shared" si="982"/>
        <v/>
      </c>
      <c r="H8507" s="34" t="str">
        <f t="shared" si="982"/>
        <v/>
      </c>
      <c r="I8507" s="34" t="str">
        <f t="shared" si="982"/>
        <v/>
      </c>
    </row>
    <row r="8508" spans="1:9">
      <c r="A8508" s="81">
        <f t="shared" si="976"/>
        <v>597800802021</v>
      </c>
      <c r="B8508">
        <v>5978008</v>
      </c>
      <c r="C8508" t="s">
        <v>592</v>
      </c>
      <c r="D8508" s="1">
        <v>44561</v>
      </c>
      <c r="E8508" s="34" t="str">
        <f t="shared" si="982"/>
        <v/>
      </c>
      <c r="F8508" s="34" t="str">
        <f t="shared" si="982"/>
        <v/>
      </c>
      <c r="G8508" s="34" t="str">
        <f t="shared" si="982"/>
        <v/>
      </c>
      <c r="H8508" s="34" t="str">
        <f t="shared" si="982"/>
        <v/>
      </c>
      <c r="I8508" s="34" t="str">
        <f t="shared" si="982"/>
        <v/>
      </c>
    </row>
    <row r="8509" spans="1:9">
      <c r="A8509" s="81">
        <f t="shared" si="976"/>
        <v>597800802020</v>
      </c>
      <c r="B8509">
        <v>5978008</v>
      </c>
      <c r="C8509" t="s">
        <v>592</v>
      </c>
      <c r="D8509" s="1">
        <v>44196</v>
      </c>
      <c r="E8509" s="34" t="str">
        <f t="shared" si="982"/>
        <v/>
      </c>
      <c r="F8509" s="34" t="str">
        <f t="shared" si="982"/>
        <v/>
      </c>
      <c r="G8509" s="34" t="str">
        <f t="shared" si="982"/>
        <v/>
      </c>
      <c r="H8509" s="34" t="str">
        <f t="shared" si="982"/>
        <v/>
      </c>
      <c r="I8509" s="34" t="str">
        <f t="shared" si="982"/>
        <v/>
      </c>
    </row>
    <row r="8510" spans="1:9">
      <c r="A8510" s="81">
        <f t="shared" si="976"/>
        <v>597800802019</v>
      </c>
      <c r="B8510">
        <v>5978008</v>
      </c>
      <c r="C8510" t="s">
        <v>592</v>
      </c>
      <c r="D8510" s="1">
        <v>43830</v>
      </c>
      <c r="E8510" s="34" t="str">
        <f t="shared" si="982"/>
        <v/>
      </c>
      <c r="F8510" s="34" t="str">
        <f t="shared" si="982"/>
        <v/>
      </c>
      <c r="G8510" s="34" t="str">
        <f t="shared" si="982"/>
        <v/>
      </c>
      <c r="H8510" s="34" t="str">
        <f t="shared" si="982"/>
        <v/>
      </c>
      <c r="I8510" s="34" t="str">
        <f t="shared" si="982"/>
        <v/>
      </c>
    </row>
    <row r="8511" spans="1:9">
      <c r="A8511" s="81">
        <f t="shared" si="976"/>
        <v>597800802018</v>
      </c>
      <c r="B8511">
        <v>5978008</v>
      </c>
      <c r="C8511" t="s">
        <v>592</v>
      </c>
      <c r="D8511" s="1">
        <v>43465</v>
      </c>
      <c r="E8511" s="34">
        <f t="shared" si="982"/>
        <v>3804</v>
      </c>
      <c r="F8511" s="34">
        <f t="shared" si="982"/>
        <v>1013</v>
      </c>
      <c r="G8511" s="34">
        <f t="shared" si="982"/>
        <v>648</v>
      </c>
      <c r="H8511" s="34">
        <f t="shared" si="982"/>
        <v>91</v>
      </c>
      <c r="I8511" s="34">
        <f t="shared" si="982"/>
        <v>274</v>
      </c>
    </row>
    <row r="8512" spans="1:9">
      <c r="A8512" s="81">
        <f t="shared" si="976"/>
        <v>597800802017</v>
      </c>
      <c r="B8512">
        <v>5978008</v>
      </c>
      <c r="C8512" t="s">
        <v>592</v>
      </c>
      <c r="D8512" s="1">
        <v>43100</v>
      </c>
      <c r="E8512" s="34">
        <f t="shared" si="982"/>
        <v>3804</v>
      </c>
      <c r="F8512" s="34">
        <f t="shared" si="982"/>
        <v>1010</v>
      </c>
      <c r="G8512" s="34">
        <f t="shared" si="982"/>
        <v>648</v>
      </c>
      <c r="H8512" s="34">
        <f t="shared" si="982"/>
        <v>91</v>
      </c>
      <c r="I8512" s="34">
        <f t="shared" si="982"/>
        <v>271</v>
      </c>
    </row>
    <row r="8513" spans="1:9">
      <c r="A8513" s="81">
        <f t="shared" si="976"/>
        <v>597800802016</v>
      </c>
      <c r="B8513">
        <v>5978008</v>
      </c>
      <c r="C8513" t="s">
        <v>592</v>
      </c>
      <c r="D8513" s="1">
        <v>42735</v>
      </c>
      <c r="E8513" s="34">
        <f t="shared" si="982"/>
        <v>3804</v>
      </c>
      <c r="F8513" s="34">
        <f t="shared" si="982"/>
        <v>1010</v>
      </c>
      <c r="G8513" s="34">
        <f t="shared" si="982"/>
        <v>647</v>
      </c>
      <c r="H8513" s="34">
        <f t="shared" si="982"/>
        <v>92</v>
      </c>
      <c r="I8513" s="34">
        <f t="shared" si="982"/>
        <v>271</v>
      </c>
    </row>
    <row r="8514" spans="1:9">
      <c r="A8514" s="81">
        <f t="shared" si="976"/>
        <v>597800802015</v>
      </c>
      <c r="B8514">
        <v>5978008</v>
      </c>
      <c r="C8514" t="s">
        <v>592</v>
      </c>
      <c r="D8514" s="1">
        <v>42369</v>
      </c>
      <c r="E8514" s="34">
        <f t="shared" ref="E8514:I8523" si="983">IF(YEAR($D8514)&lt;2016,VLOOKUP($A8514,LDB_alt,COLUMN()-1,FALSE),IFERROR(VLOOKUP($A8514,LDB_neu,COLUMN()-1,FALSE),""))</f>
        <v>3804.33</v>
      </c>
      <c r="F8514" s="34">
        <f t="shared" si="983"/>
        <v>1028.97</v>
      </c>
      <c r="G8514" s="34">
        <f t="shared" si="983"/>
        <v>648.71</v>
      </c>
      <c r="H8514" s="34">
        <f t="shared" si="983"/>
        <v>87.26</v>
      </c>
      <c r="I8514" s="34">
        <f t="shared" si="983"/>
        <v>293</v>
      </c>
    </row>
    <row r="8515" spans="1:9">
      <c r="A8515" s="81">
        <f t="shared" si="976"/>
        <v>597800802014</v>
      </c>
      <c r="B8515">
        <v>5978008</v>
      </c>
      <c r="C8515" t="s">
        <v>592</v>
      </c>
      <c r="D8515" s="1">
        <v>42004</v>
      </c>
      <c r="E8515" s="34">
        <f t="shared" si="983"/>
        <v>3804.33</v>
      </c>
      <c r="F8515" s="34">
        <f t="shared" si="983"/>
        <v>1007.3800000000001</v>
      </c>
      <c r="G8515" s="34">
        <f t="shared" si="983"/>
        <v>675.44</v>
      </c>
      <c r="H8515" s="34">
        <f t="shared" si="983"/>
        <v>62.82</v>
      </c>
      <c r="I8515" s="34">
        <f t="shared" si="983"/>
        <v>269.12</v>
      </c>
    </row>
    <row r="8516" spans="1:9">
      <c r="A8516" s="81">
        <f t="shared" si="976"/>
        <v>597800802013</v>
      </c>
      <c r="B8516">
        <v>5978008</v>
      </c>
      <c r="C8516" t="s">
        <v>592</v>
      </c>
      <c r="D8516" s="1">
        <v>41639</v>
      </c>
      <c r="E8516" s="34">
        <f t="shared" si="983"/>
        <v>3804.33</v>
      </c>
      <c r="F8516" s="34">
        <f t="shared" si="983"/>
        <v>963.5</v>
      </c>
      <c r="G8516" s="34">
        <f t="shared" si="983"/>
        <v>659.89</v>
      </c>
      <c r="H8516" s="34">
        <f t="shared" si="983"/>
        <v>40.26</v>
      </c>
      <c r="I8516" s="34">
        <f t="shared" si="983"/>
        <v>263.35000000000002</v>
      </c>
    </row>
    <row r="8517" spans="1:9">
      <c r="A8517" s="81">
        <f t="shared" ref="A8517:A8580" si="984">(LEFT(B8517&amp;"00000000",8)&amp;YEAR(D8517))+0</f>
        <v>597800802012</v>
      </c>
      <c r="B8517">
        <v>5978008</v>
      </c>
      <c r="C8517" t="s">
        <v>592</v>
      </c>
      <c r="D8517" s="1">
        <v>41274</v>
      </c>
      <c r="E8517" s="34">
        <f t="shared" si="983"/>
        <v>3802.05</v>
      </c>
      <c r="F8517" s="34">
        <f t="shared" si="983"/>
        <v>943.51</v>
      </c>
      <c r="G8517" s="34">
        <f t="shared" si="983"/>
        <v>654.38</v>
      </c>
      <c r="H8517" s="34">
        <f t="shared" si="983"/>
        <v>27.6</v>
      </c>
      <c r="I8517" s="34">
        <f t="shared" si="983"/>
        <v>261.52999999999997</v>
      </c>
    </row>
    <row r="8518" spans="1:9">
      <c r="A8518" s="81">
        <f t="shared" si="984"/>
        <v>597800802011</v>
      </c>
      <c r="B8518">
        <v>5978008</v>
      </c>
      <c r="C8518" t="s">
        <v>592</v>
      </c>
      <c r="D8518" s="1">
        <v>40908</v>
      </c>
      <c r="E8518" s="34">
        <f t="shared" si="983"/>
        <v>3802.04</v>
      </c>
      <c r="F8518" s="34">
        <f t="shared" si="983"/>
        <v>917.16</v>
      </c>
      <c r="G8518" s="34">
        <f t="shared" si="983"/>
        <v>633.25</v>
      </c>
      <c r="H8518" s="34">
        <f t="shared" si="983"/>
        <v>26.9</v>
      </c>
      <c r="I8518" s="34">
        <f t="shared" si="983"/>
        <v>257.01</v>
      </c>
    </row>
    <row r="8519" spans="1:9">
      <c r="A8519" s="81">
        <f t="shared" si="984"/>
        <v>597800802010</v>
      </c>
      <c r="B8519">
        <v>5978008</v>
      </c>
      <c r="C8519" t="s">
        <v>592</v>
      </c>
      <c r="D8519" s="1">
        <v>40543</v>
      </c>
      <c r="E8519" s="34">
        <f t="shared" si="983"/>
        <v>3802.13</v>
      </c>
      <c r="F8519" s="34">
        <f t="shared" si="983"/>
        <v>899.88000000000011</v>
      </c>
      <c r="G8519" s="34">
        <f t="shared" si="983"/>
        <v>617.70000000000005</v>
      </c>
      <c r="H8519" s="34">
        <f t="shared" si="983"/>
        <v>27.23</v>
      </c>
      <c r="I8519" s="34">
        <f t="shared" si="983"/>
        <v>254.95</v>
      </c>
    </row>
    <row r="8520" spans="1:9">
      <c r="A8520" s="81">
        <f t="shared" si="984"/>
        <v>597800802009</v>
      </c>
      <c r="B8520">
        <v>5978008</v>
      </c>
      <c r="C8520" t="s">
        <v>592</v>
      </c>
      <c r="D8520" s="1">
        <v>40178</v>
      </c>
      <c r="E8520" s="34">
        <f t="shared" si="983"/>
        <v>3801.99</v>
      </c>
      <c r="F8520" s="34">
        <f t="shared" si="983"/>
        <v>891.16000000000008</v>
      </c>
      <c r="G8520" s="34">
        <f t="shared" si="983"/>
        <v>609.58000000000004</v>
      </c>
      <c r="H8520" s="34">
        <f t="shared" si="983"/>
        <v>27.11</v>
      </c>
      <c r="I8520" s="34">
        <f t="shared" si="983"/>
        <v>254.47</v>
      </c>
    </row>
    <row r="8521" spans="1:9">
      <c r="A8521" s="81">
        <f t="shared" si="984"/>
        <v>597800802008</v>
      </c>
      <c r="B8521">
        <v>5978008</v>
      </c>
      <c r="C8521" t="s">
        <v>592</v>
      </c>
      <c r="D8521" s="1">
        <v>39813</v>
      </c>
      <c r="E8521" s="34">
        <f t="shared" si="983"/>
        <v>3801.99</v>
      </c>
      <c r="F8521" s="34">
        <f t="shared" si="983"/>
        <v>885</v>
      </c>
      <c r="G8521" s="34">
        <f t="shared" si="983"/>
        <v>603.61</v>
      </c>
      <c r="H8521" s="34">
        <f t="shared" si="983"/>
        <v>26.82</v>
      </c>
      <c r="I8521" s="34">
        <f t="shared" si="983"/>
        <v>254.57</v>
      </c>
    </row>
    <row r="8522" spans="1:9">
      <c r="A8522" s="81">
        <f t="shared" si="984"/>
        <v>597800802007</v>
      </c>
      <c r="B8522">
        <v>5978008</v>
      </c>
      <c r="C8522" t="s">
        <v>592</v>
      </c>
      <c r="D8522" s="1">
        <v>39447</v>
      </c>
      <c r="E8522" s="34">
        <f t="shared" si="983"/>
        <v>3801.92</v>
      </c>
      <c r="F8522" s="34">
        <f t="shared" si="983"/>
        <v>867.91000000000008</v>
      </c>
      <c r="G8522" s="34">
        <f t="shared" si="983"/>
        <v>587.97</v>
      </c>
      <c r="H8522" s="34">
        <f t="shared" si="983"/>
        <v>26.72</v>
      </c>
      <c r="I8522" s="34">
        <f t="shared" si="983"/>
        <v>253.22</v>
      </c>
    </row>
    <row r="8523" spans="1:9">
      <c r="A8523" s="81">
        <f t="shared" si="984"/>
        <v>597800802006</v>
      </c>
      <c r="B8523">
        <v>5978008</v>
      </c>
      <c r="C8523" t="s">
        <v>592</v>
      </c>
      <c r="D8523" s="1">
        <v>39082</v>
      </c>
      <c r="E8523" s="34">
        <f t="shared" si="983"/>
        <v>3801.87</v>
      </c>
      <c r="F8523" s="34">
        <f t="shared" si="983"/>
        <v>858.40999999999985</v>
      </c>
      <c r="G8523" s="34">
        <f t="shared" si="983"/>
        <v>579.16</v>
      </c>
      <c r="H8523" s="34">
        <f t="shared" si="983"/>
        <v>26.68</v>
      </c>
      <c r="I8523" s="34">
        <f t="shared" si="983"/>
        <v>252.57</v>
      </c>
    </row>
    <row r="8524" spans="1:9">
      <c r="A8524" s="81">
        <f t="shared" si="984"/>
        <v>597801202025</v>
      </c>
      <c r="B8524">
        <v>5978012</v>
      </c>
      <c r="C8524" t="s">
        <v>1209</v>
      </c>
      <c r="D8524" s="1">
        <v>46022</v>
      </c>
      <c r="E8524" s="34" t="str">
        <f t="shared" ref="E8524:I8533" si="985">IF(YEAR($D8524)&lt;2016,VLOOKUP($A8524,LDB_alt,COLUMN()-1,FALSE),IFERROR(VLOOKUP($A8524,LDB_neu,COLUMN()-1,FALSE),""))</f>
        <v/>
      </c>
      <c r="F8524" s="34" t="str">
        <f t="shared" si="985"/>
        <v/>
      </c>
      <c r="G8524" s="34" t="str">
        <f t="shared" si="985"/>
        <v/>
      </c>
      <c r="H8524" s="34" t="str">
        <f t="shared" si="985"/>
        <v/>
      </c>
      <c r="I8524" s="34" t="str">
        <f t="shared" si="985"/>
        <v/>
      </c>
    </row>
    <row r="8525" spans="1:9">
      <c r="A8525" s="81">
        <f t="shared" si="984"/>
        <v>597801202024</v>
      </c>
      <c r="B8525">
        <v>5978012</v>
      </c>
      <c r="C8525" t="s">
        <v>1209</v>
      </c>
      <c r="D8525" s="1">
        <v>45657</v>
      </c>
      <c r="E8525" s="34" t="str">
        <f t="shared" si="985"/>
        <v/>
      </c>
      <c r="F8525" s="34" t="str">
        <f t="shared" si="985"/>
        <v/>
      </c>
      <c r="G8525" s="34" t="str">
        <f t="shared" si="985"/>
        <v/>
      </c>
      <c r="H8525" s="34" t="str">
        <f t="shared" si="985"/>
        <v/>
      </c>
      <c r="I8525" s="34" t="str">
        <f t="shared" si="985"/>
        <v/>
      </c>
    </row>
    <row r="8526" spans="1:9">
      <c r="A8526" s="81">
        <f t="shared" si="984"/>
        <v>597801202023</v>
      </c>
      <c r="B8526">
        <v>5978012</v>
      </c>
      <c r="C8526" t="s">
        <v>1209</v>
      </c>
      <c r="D8526" s="1">
        <v>45291</v>
      </c>
      <c r="E8526" s="34" t="str">
        <f t="shared" si="985"/>
        <v/>
      </c>
      <c r="F8526" s="34" t="str">
        <f t="shared" si="985"/>
        <v/>
      </c>
      <c r="G8526" s="34" t="str">
        <f t="shared" si="985"/>
        <v/>
      </c>
      <c r="H8526" s="34" t="str">
        <f t="shared" si="985"/>
        <v/>
      </c>
      <c r="I8526" s="34" t="str">
        <f t="shared" si="985"/>
        <v/>
      </c>
    </row>
    <row r="8527" spans="1:9">
      <c r="A8527" s="81">
        <f t="shared" si="984"/>
        <v>597801202022</v>
      </c>
      <c r="B8527">
        <v>5978012</v>
      </c>
      <c r="C8527" t="s">
        <v>1209</v>
      </c>
      <c r="D8527" s="1">
        <v>44926</v>
      </c>
      <c r="E8527" s="34" t="str">
        <f t="shared" si="985"/>
        <v/>
      </c>
      <c r="F8527" s="34" t="str">
        <f t="shared" si="985"/>
        <v/>
      </c>
      <c r="G8527" s="34" t="str">
        <f t="shared" si="985"/>
        <v/>
      </c>
      <c r="H8527" s="34" t="str">
        <f t="shared" si="985"/>
        <v/>
      </c>
      <c r="I8527" s="34" t="str">
        <f t="shared" si="985"/>
        <v/>
      </c>
    </row>
    <row r="8528" spans="1:9">
      <c r="A8528" s="81">
        <f t="shared" si="984"/>
        <v>597801202021</v>
      </c>
      <c r="B8528">
        <v>5978012</v>
      </c>
      <c r="C8528" t="s">
        <v>1209</v>
      </c>
      <c r="D8528" s="1">
        <v>44561</v>
      </c>
      <c r="E8528" s="34" t="str">
        <f t="shared" si="985"/>
        <v/>
      </c>
      <c r="F8528" s="34" t="str">
        <f t="shared" si="985"/>
        <v/>
      </c>
      <c r="G8528" s="34" t="str">
        <f t="shared" si="985"/>
        <v/>
      </c>
      <c r="H8528" s="34" t="str">
        <f t="shared" si="985"/>
        <v/>
      </c>
      <c r="I8528" s="34" t="str">
        <f t="shared" si="985"/>
        <v/>
      </c>
    </row>
    <row r="8529" spans="1:9">
      <c r="A8529" s="81">
        <f t="shared" si="984"/>
        <v>597801202020</v>
      </c>
      <c r="B8529">
        <v>5978012</v>
      </c>
      <c r="C8529" t="s">
        <v>1209</v>
      </c>
      <c r="D8529" s="1">
        <v>44196</v>
      </c>
      <c r="E8529" s="34" t="str">
        <f t="shared" si="985"/>
        <v/>
      </c>
      <c r="F8529" s="34" t="str">
        <f t="shared" si="985"/>
        <v/>
      </c>
      <c r="G8529" s="34" t="str">
        <f t="shared" si="985"/>
        <v/>
      </c>
      <c r="H8529" s="34" t="str">
        <f t="shared" si="985"/>
        <v/>
      </c>
      <c r="I8529" s="34" t="str">
        <f t="shared" si="985"/>
        <v/>
      </c>
    </row>
    <row r="8530" spans="1:9">
      <c r="A8530" s="81">
        <f t="shared" si="984"/>
        <v>597801202019</v>
      </c>
      <c r="B8530">
        <v>5978012</v>
      </c>
      <c r="C8530" t="s">
        <v>1209</v>
      </c>
      <c r="D8530" s="1">
        <v>43830</v>
      </c>
      <c r="E8530" s="34" t="str">
        <f t="shared" si="985"/>
        <v/>
      </c>
      <c r="F8530" s="34" t="str">
        <f t="shared" si="985"/>
        <v/>
      </c>
      <c r="G8530" s="34" t="str">
        <f t="shared" si="985"/>
        <v/>
      </c>
      <c r="H8530" s="34" t="str">
        <f t="shared" si="985"/>
        <v/>
      </c>
      <c r="I8530" s="34" t="str">
        <f t="shared" si="985"/>
        <v/>
      </c>
    </row>
    <row r="8531" spans="1:9">
      <c r="A8531" s="81">
        <f t="shared" si="984"/>
        <v>597801202018</v>
      </c>
      <c r="B8531">
        <v>5978012</v>
      </c>
      <c r="C8531" t="s">
        <v>1209</v>
      </c>
      <c r="D8531" s="1">
        <v>43465</v>
      </c>
      <c r="E8531" s="34">
        <f t="shared" si="985"/>
        <v>5623</v>
      </c>
      <c r="F8531" s="34">
        <f t="shared" si="985"/>
        <v>1317</v>
      </c>
      <c r="G8531" s="34">
        <f t="shared" si="985"/>
        <v>772</v>
      </c>
      <c r="H8531" s="34">
        <f t="shared" si="985"/>
        <v>224</v>
      </c>
      <c r="I8531" s="34">
        <f t="shared" si="985"/>
        <v>321</v>
      </c>
    </row>
    <row r="8532" spans="1:9">
      <c r="A8532" s="81">
        <f t="shared" si="984"/>
        <v>597801202017</v>
      </c>
      <c r="B8532">
        <v>5978012</v>
      </c>
      <c r="C8532" t="s">
        <v>1209</v>
      </c>
      <c r="D8532" s="1">
        <v>43100</v>
      </c>
      <c r="E8532" s="34">
        <f t="shared" si="985"/>
        <v>5623</v>
      </c>
      <c r="F8532" s="34">
        <f t="shared" si="985"/>
        <v>1315</v>
      </c>
      <c r="G8532" s="34">
        <f t="shared" si="985"/>
        <v>770</v>
      </c>
      <c r="H8532" s="34">
        <f t="shared" si="985"/>
        <v>224</v>
      </c>
      <c r="I8532" s="34">
        <f t="shared" si="985"/>
        <v>321</v>
      </c>
    </row>
    <row r="8533" spans="1:9">
      <c r="A8533" s="81">
        <f t="shared" si="984"/>
        <v>597801202016</v>
      </c>
      <c r="B8533">
        <v>5978012</v>
      </c>
      <c r="C8533" t="s">
        <v>1209</v>
      </c>
      <c r="D8533" s="1">
        <v>42735</v>
      </c>
      <c r="E8533" s="34">
        <f t="shared" si="985"/>
        <v>5623</v>
      </c>
      <c r="F8533" s="34">
        <f t="shared" si="985"/>
        <v>1327</v>
      </c>
      <c r="G8533" s="34">
        <f t="shared" si="985"/>
        <v>798</v>
      </c>
      <c r="H8533" s="34">
        <f t="shared" si="985"/>
        <v>195</v>
      </c>
      <c r="I8533" s="34">
        <f t="shared" si="985"/>
        <v>334</v>
      </c>
    </row>
    <row r="8534" spans="1:9">
      <c r="A8534" s="81">
        <f t="shared" si="984"/>
        <v>597801202015</v>
      </c>
      <c r="B8534">
        <v>5978012</v>
      </c>
      <c r="C8534" t="s">
        <v>1209</v>
      </c>
      <c r="D8534" s="1">
        <v>42369</v>
      </c>
      <c r="E8534" s="34">
        <f t="shared" ref="E8534:I8543" si="986">IF(YEAR($D8534)&lt;2016,VLOOKUP($A8534,LDB_alt,COLUMN()-1,FALSE),IFERROR(VLOOKUP($A8534,LDB_neu,COLUMN()-1,FALSE),""))</f>
        <v>5622.72</v>
      </c>
      <c r="F8534" s="34">
        <f t="shared" si="986"/>
        <v>1311.53</v>
      </c>
      <c r="G8534" s="34">
        <f t="shared" si="986"/>
        <v>796.84</v>
      </c>
      <c r="H8534" s="34">
        <f t="shared" si="986"/>
        <v>166.38</v>
      </c>
      <c r="I8534" s="34">
        <f t="shared" si="986"/>
        <v>348.31</v>
      </c>
    </row>
    <row r="8535" spans="1:9">
      <c r="A8535" s="81">
        <f t="shared" si="984"/>
        <v>597801202014</v>
      </c>
      <c r="B8535">
        <v>5978012</v>
      </c>
      <c r="C8535" t="s">
        <v>1209</v>
      </c>
      <c r="D8535" s="1">
        <v>42004</v>
      </c>
      <c r="E8535" s="34">
        <f t="shared" si="986"/>
        <v>5622.72</v>
      </c>
      <c r="F8535" s="34">
        <f t="shared" si="986"/>
        <v>1305.28</v>
      </c>
      <c r="G8535" s="34">
        <f t="shared" si="986"/>
        <v>792.77</v>
      </c>
      <c r="H8535" s="34">
        <f t="shared" si="986"/>
        <v>164.77</v>
      </c>
      <c r="I8535" s="34">
        <f t="shared" si="986"/>
        <v>347.74</v>
      </c>
    </row>
    <row r="8536" spans="1:9">
      <c r="A8536" s="81">
        <f t="shared" si="984"/>
        <v>597801202013</v>
      </c>
      <c r="B8536">
        <v>5978012</v>
      </c>
      <c r="C8536" t="s">
        <v>1209</v>
      </c>
      <c r="D8536" s="1">
        <v>41639</v>
      </c>
      <c r="E8536" s="34">
        <f t="shared" si="986"/>
        <v>5622.74</v>
      </c>
      <c r="F8536" s="34">
        <f t="shared" si="986"/>
        <v>1305.9000000000001</v>
      </c>
      <c r="G8536" s="34">
        <f t="shared" si="986"/>
        <v>790.39</v>
      </c>
      <c r="H8536" s="34">
        <f t="shared" si="986"/>
        <v>168</v>
      </c>
      <c r="I8536" s="34">
        <f t="shared" si="986"/>
        <v>347.51</v>
      </c>
    </row>
    <row r="8537" spans="1:9">
      <c r="A8537" s="81">
        <f t="shared" si="984"/>
        <v>597801202012</v>
      </c>
      <c r="B8537">
        <v>5978012</v>
      </c>
      <c r="C8537" t="s">
        <v>1209</v>
      </c>
      <c r="D8537" s="1">
        <v>41274</v>
      </c>
      <c r="E8537" s="34">
        <f t="shared" si="986"/>
        <v>5620.92</v>
      </c>
      <c r="F8537" s="34">
        <f t="shared" si="986"/>
        <v>1301.1399999999999</v>
      </c>
      <c r="G8537" s="34">
        <f t="shared" si="986"/>
        <v>787.64</v>
      </c>
      <c r="H8537" s="34">
        <f t="shared" si="986"/>
        <v>166.78</v>
      </c>
      <c r="I8537" s="34">
        <f t="shared" si="986"/>
        <v>346.72</v>
      </c>
    </row>
    <row r="8538" spans="1:9">
      <c r="A8538" s="81">
        <f t="shared" si="984"/>
        <v>597801202011</v>
      </c>
      <c r="B8538">
        <v>5978012</v>
      </c>
      <c r="C8538" t="s">
        <v>1209</v>
      </c>
      <c r="D8538" s="1">
        <v>40908</v>
      </c>
      <c r="E8538" s="34">
        <f t="shared" si="986"/>
        <v>5620.93</v>
      </c>
      <c r="F8538" s="34">
        <f t="shared" si="986"/>
        <v>1296.06</v>
      </c>
      <c r="G8538" s="34">
        <f t="shared" si="986"/>
        <v>782.25</v>
      </c>
      <c r="H8538" s="34">
        <f t="shared" si="986"/>
        <v>166.37</v>
      </c>
      <c r="I8538" s="34">
        <f t="shared" si="986"/>
        <v>347.44</v>
      </c>
    </row>
    <row r="8539" spans="1:9">
      <c r="A8539" s="81">
        <f t="shared" si="984"/>
        <v>597801202010</v>
      </c>
      <c r="B8539">
        <v>5978012</v>
      </c>
      <c r="C8539" t="s">
        <v>1209</v>
      </c>
      <c r="D8539" s="1">
        <v>40543</v>
      </c>
      <c r="E8539" s="34">
        <f t="shared" si="986"/>
        <v>5620.9</v>
      </c>
      <c r="F8539" s="34">
        <f t="shared" si="986"/>
        <v>1293.75</v>
      </c>
      <c r="G8539" s="34">
        <f t="shared" si="986"/>
        <v>780.17</v>
      </c>
      <c r="H8539" s="34">
        <f t="shared" si="986"/>
        <v>166.16</v>
      </c>
      <c r="I8539" s="34">
        <f t="shared" si="986"/>
        <v>347.42</v>
      </c>
    </row>
    <row r="8540" spans="1:9">
      <c r="A8540" s="81">
        <f t="shared" si="984"/>
        <v>597801202009</v>
      </c>
      <c r="B8540">
        <v>5978012</v>
      </c>
      <c r="C8540" t="s">
        <v>1209</v>
      </c>
      <c r="D8540" s="1">
        <v>40178</v>
      </c>
      <c r="E8540" s="34">
        <f t="shared" si="986"/>
        <v>5620.87</v>
      </c>
      <c r="F8540" s="34">
        <f t="shared" si="986"/>
        <v>1294.5</v>
      </c>
      <c r="G8540" s="34">
        <f t="shared" si="986"/>
        <v>782.64</v>
      </c>
      <c r="H8540" s="34">
        <f t="shared" si="986"/>
        <v>165.95</v>
      </c>
      <c r="I8540" s="34">
        <f t="shared" si="986"/>
        <v>345.91</v>
      </c>
    </row>
    <row r="8541" spans="1:9">
      <c r="A8541" s="81">
        <f t="shared" si="984"/>
        <v>597801202008</v>
      </c>
      <c r="B8541">
        <v>5978012</v>
      </c>
      <c r="C8541" t="s">
        <v>1209</v>
      </c>
      <c r="D8541" s="1">
        <v>39813</v>
      </c>
      <c r="E8541" s="34">
        <f t="shared" si="986"/>
        <v>5620.86</v>
      </c>
      <c r="F8541" s="34">
        <f t="shared" si="986"/>
        <v>1288.3400000000001</v>
      </c>
      <c r="G8541" s="34">
        <f t="shared" si="986"/>
        <v>774.82</v>
      </c>
      <c r="H8541" s="34">
        <f t="shared" si="986"/>
        <v>168.25</v>
      </c>
      <c r="I8541" s="34">
        <f t="shared" si="986"/>
        <v>345.27</v>
      </c>
    </row>
    <row r="8542" spans="1:9">
      <c r="A8542" s="81">
        <f t="shared" si="984"/>
        <v>597801202007</v>
      </c>
      <c r="B8542">
        <v>5978012</v>
      </c>
      <c r="C8542" t="s">
        <v>1209</v>
      </c>
      <c r="D8542" s="1">
        <v>39447</v>
      </c>
      <c r="E8542" s="34">
        <f t="shared" si="986"/>
        <v>5620.87</v>
      </c>
      <c r="F8542" s="34">
        <f t="shared" si="986"/>
        <v>1229.74</v>
      </c>
      <c r="G8542" s="34">
        <f t="shared" si="986"/>
        <v>771.68</v>
      </c>
      <c r="H8542" s="34">
        <f t="shared" si="986"/>
        <v>112.52</v>
      </c>
      <c r="I8542" s="34">
        <f t="shared" si="986"/>
        <v>345.54</v>
      </c>
    </row>
    <row r="8543" spans="1:9">
      <c r="A8543" s="81">
        <f t="shared" si="984"/>
        <v>597801202006</v>
      </c>
      <c r="B8543">
        <v>5978012</v>
      </c>
      <c r="C8543" t="s">
        <v>1209</v>
      </c>
      <c r="D8543" s="1">
        <v>39082</v>
      </c>
      <c r="E8543" s="34">
        <f t="shared" si="986"/>
        <v>5620.87</v>
      </c>
      <c r="F8543" s="34">
        <f t="shared" si="986"/>
        <v>1224.58</v>
      </c>
      <c r="G8543" s="34">
        <f t="shared" si="986"/>
        <v>766.19</v>
      </c>
      <c r="H8543" s="34">
        <f t="shared" si="986"/>
        <v>112.52</v>
      </c>
      <c r="I8543" s="34">
        <f t="shared" si="986"/>
        <v>345.87</v>
      </c>
    </row>
    <row r="8544" spans="1:9">
      <c r="A8544" s="81">
        <f t="shared" si="984"/>
        <v>597801602025</v>
      </c>
      <c r="B8544">
        <v>5978016</v>
      </c>
      <c r="C8544" t="s">
        <v>593</v>
      </c>
      <c r="D8544" s="1">
        <v>46022</v>
      </c>
      <c r="E8544" s="34" t="str">
        <f t="shared" ref="E8544:I8553" si="987">IF(YEAR($D8544)&lt;2016,VLOOKUP($A8544,LDB_alt,COLUMN()-1,FALSE),IFERROR(VLOOKUP($A8544,LDB_neu,COLUMN()-1,FALSE),""))</f>
        <v/>
      </c>
      <c r="F8544" s="34" t="str">
        <f t="shared" si="987"/>
        <v/>
      </c>
      <c r="G8544" s="34" t="str">
        <f t="shared" si="987"/>
        <v/>
      </c>
      <c r="H8544" s="34" t="str">
        <f t="shared" si="987"/>
        <v/>
      </c>
      <c r="I8544" s="34" t="str">
        <f t="shared" si="987"/>
        <v/>
      </c>
    </row>
    <row r="8545" spans="1:9">
      <c r="A8545" s="81">
        <f t="shared" si="984"/>
        <v>597801602024</v>
      </c>
      <c r="B8545">
        <v>5978016</v>
      </c>
      <c r="C8545" t="s">
        <v>593</v>
      </c>
      <c r="D8545" s="1">
        <v>45657</v>
      </c>
      <c r="E8545" s="34" t="str">
        <f t="shared" si="987"/>
        <v/>
      </c>
      <c r="F8545" s="34" t="str">
        <f t="shared" si="987"/>
        <v/>
      </c>
      <c r="G8545" s="34" t="str">
        <f t="shared" si="987"/>
        <v/>
      </c>
      <c r="H8545" s="34" t="str">
        <f t="shared" si="987"/>
        <v/>
      </c>
      <c r="I8545" s="34" t="str">
        <f t="shared" si="987"/>
        <v/>
      </c>
    </row>
    <row r="8546" spans="1:9">
      <c r="A8546" s="81">
        <f t="shared" si="984"/>
        <v>597801602023</v>
      </c>
      <c r="B8546">
        <v>5978016</v>
      </c>
      <c r="C8546" t="s">
        <v>593</v>
      </c>
      <c r="D8546" s="1">
        <v>45291</v>
      </c>
      <c r="E8546" s="34" t="str">
        <f t="shared" si="987"/>
        <v/>
      </c>
      <c r="F8546" s="34" t="str">
        <f t="shared" si="987"/>
        <v/>
      </c>
      <c r="G8546" s="34" t="str">
        <f t="shared" si="987"/>
        <v/>
      </c>
      <c r="H8546" s="34" t="str">
        <f t="shared" si="987"/>
        <v/>
      </c>
      <c r="I8546" s="34" t="str">
        <f t="shared" si="987"/>
        <v/>
      </c>
    </row>
    <row r="8547" spans="1:9">
      <c r="A8547" s="81">
        <f t="shared" si="984"/>
        <v>597801602022</v>
      </c>
      <c r="B8547">
        <v>5978016</v>
      </c>
      <c r="C8547" t="s">
        <v>593</v>
      </c>
      <c r="D8547" s="1">
        <v>44926</v>
      </c>
      <c r="E8547" s="34" t="str">
        <f t="shared" si="987"/>
        <v/>
      </c>
      <c r="F8547" s="34" t="str">
        <f t="shared" si="987"/>
        <v/>
      </c>
      <c r="G8547" s="34" t="str">
        <f t="shared" si="987"/>
        <v/>
      </c>
      <c r="H8547" s="34" t="str">
        <f t="shared" si="987"/>
        <v/>
      </c>
      <c r="I8547" s="34" t="str">
        <f t="shared" si="987"/>
        <v/>
      </c>
    </row>
    <row r="8548" spans="1:9">
      <c r="A8548" s="81">
        <f t="shared" si="984"/>
        <v>597801602021</v>
      </c>
      <c r="B8548">
        <v>5978016</v>
      </c>
      <c r="C8548" t="s">
        <v>593</v>
      </c>
      <c r="D8548" s="1">
        <v>44561</v>
      </c>
      <c r="E8548" s="34" t="str">
        <f t="shared" si="987"/>
        <v/>
      </c>
      <c r="F8548" s="34" t="str">
        <f t="shared" si="987"/>
        <v/>
      </c>
      <c r="G8548" s="34" t="str">
        <f t="shared" si="987"/>
        <v/>
      </c>
      <c r="H8548" s="34" t="str">
        <f t="shared" si="987"/>
        <v/>
      </c>
      <c r="I8548" s="34" t="str">
        <f t="shared" si="987"/>
        <v/>
      </c>
    </row>
    <row r="8549" spans="1:9">
      <c r="A8549" s="81">
        <f t="shared" si="984"/>
        <v>597801602020</v>
      </c>
      <c r="B8549">
        <v>5978016</v>
      </c>
      <c r="C8549" t="s">
        <v>593</v>
      </c>
      <c r="D8549" s="1">
        <v>44196</v>
      </c>
      <c r="E8549" s="34" t="str">
        <f t="shared" si="987"/>
        <v/>
      </c>
      <c r="F8549" s="34" t="str">
        <f t="shared" si="987"/>
        <v/>
      </c>
      <c r="G8549" s="34" t="str">
        <f t="shared" si="987"/>
        <v/>
      </c>
      <c r="H8549" s="34" t="str">
        <f t="shared" si="987"/>
        <v/>
      </c>
      <c r="I8549" s="34" t="str">
        <f t="shared" si="987"/>
        <v/>
      </c>
    </row>
    <row r="8550" spans="1:9">
      <c r="A8550" s="81">
        <f t="shared" si="984"/>
        <v>597801602019</v>
      </c>
      <c r="B8550">
        <v>5978016</v>
      </c>
      <c r="C8550" t="s">
        <v>593</v>
      </c>
      <c r="D8550" s="1">
        <v>43830</v>
      </c>
      <c r="E8550" s="34" t="str">
        <f t="shared" si="987"/>
        <v/>
      </c>
      <c r="F8550" s="34" t="str">
        <f t="shared" si="987"/>
        <v/>
      </c>
      <c r="G8550" s="34" t="str">
        <f t="shared" si="987"/>
        <v/>
      </c>
      <c r="H8550" s="34" t="str">
        <f t="shared" si="987"/>
        <v/>
      </c>
      <c r="I8550" s="34" t="str">
        <f t="shared" si="987"/>
        <v/>
      </c>
    </row>
    <row r="8551" spans="1:9">
      <c r="A8551" s="81">
        <f t="shared" si="984"/>
        <v>597801602018</v>
      </c>
      <c r="B8551">
        <v>5978016</v>
      </c>
      <c r="C8551" t="s">
        <v>593</v>
      </c>
      <c r="D8551" s="1">
        <v>43465</v>
      </c>
      <c r="E8551" s="34">
        <f t="shared" si="987"/>
        <v>2236</v>
      </c>
      <c r="F8551" s="34">
        <f t="shared" si="987"/>
        <v>977</v>
      </c>
      <c r="G8551" s="34">
        <f t="shared" si="987"/>
        <v>702</v>
      </c>
      <c r="H8551" s="34">
        <f t="shared" si="987"/>
        <v>66</v>
      </c>
      <c r="I8551" s="34">
        <f t="shared" si="987"/>
        <v>209</v>
      </c>
    </row>
    <row r="8552" spans="1:9">
      <c r="A8552" s="81">
        <f t="shared" si="984"/>
        <v>597801602017</v>
      </c>
      <c r="B8552">
        <v>5978016</v>
      </c>
      <c r="C8552" t="s">
        <v>593</v>
      </c>
      <c r="D8552" s="1">
        <v>43100</v>
      </c>
      <c r="E8552" s="34">
        <f t="shared" si="987"/>
        <v>2236</v>
      </c>
      <c r="F8552" s="34">
        <f t="shared" si="987"/>
        <v>974</v>
      </c>
      <c r="G8552" s="34">
        <f t="shared" si="987"/>
        <v>700</v>
      </c>
      <c r="H8552" s="34">
        <f t="shared" si="987"/>
        <v>66</v>
      </c>
      <c r="I8552" s="34">
        <f t="shared" si="987"/>
        <v>208</v>
      </c>
    </row>
    <row r="8553" spans="1:9">
      <c r="A8553" s="81">
        <f t="shared" si="984"/>
        <v>597801602016</v>
      </c>
      <c r="B8553">
        <v>5978016</v>
      </c>
      <c r="C8553" t="s">
        <v>593</v>
      </c>
      <c r="D8553" s="1">
        <v>42735</v>
      </c>
      <c r="E8553" s="34">
        <f t="shared" si="987"/>
        <v>2236</v>
      </c>
      <c r="F8553" s="34">
        <f t="shared" si="987"/>
        <v>973</v>
      </c>
      <c r="G8553" s="34">
        <f t="shared" si="987"/>
        <v>698</v>
      </c>
      <c r="H8553" s="34">
        <f t="shared" si="987"/>
        <v>67</v>
      </c>
      <c r="I8553" s="34">
        <f t="shared" si="987"/>
        <v>208</v>
      </c>
    </row>
    <row r="8554" spans="1:9">
      <c r="A8554" s="81">
        <f t="shared" si="984"/>
        <v>597801602015</v>
      </c>
      <c r="B8554">
        <v>5978016</v>
      </c>
      <c r="C8554" t="s">
        <v>593</v>
      </c>
      <c r="D8554" s="1">
        <v>42369</v>
      </c>
      <c r="E8554" s="34">
        <f t="shared" ref="E8554:I8563" si="988">IF(YEAR($D8554)&lt;2016,VLOOKUP($A8554,LDB_alt,COLUMN()-1,FALSE),IFERROR(VLOOKUP($A8554,LDB_neu,COLUMN()-1,FALSE),""))</f>
        <v>2236.0300000000002</v>
      </c>
      <c r="F8554" s="34">
        <f t="shared" si="988"/>
        <v>993.82999999999993</v>
      </c>
      <c r="G8554" s="34">
        <f t="shared" si="988"/>
        <v>696.91</v>
      </c>
      <c r="H8554" s="34">
        <f t="shared" si="988"/>
        <v>48.69</v>
      </c>
      <c r="I8554" s="34">
        <f t="shared" si="988"/>
        <v>248.23</v>
      </c>
    </row>
    <row r="8555" spans="1:9">
      <c r="A8555" s="81">
        <f t="shared" si="984"/>
        <v>597801602014</v>
      </c>
      <c r="B8555">
        <v>5978016</v>
      </c>
      <c r="C8555" t="s">
        <v>593</v>
      </c>
      <c r="D8555" s="1">
        <v>42004</v>
      </c>
      <c r="E8555" s="34">
        <f t="shared" si="988"/>
        <v>2236.0300000000002</v>
      </c>
      <c r="F8555" s="34">
        <f t="shared" si="988"/>
        <v>995.70999999999992</v>
      </c>
      <c r="G8555" s="34">
        <f t="shared" si="988"/>
        <v>695.39</v>
      </c>
      <c r="H8555" s="34">
        <f t="shared" si="988"/>
        <v>46.91</v>
      </c>
      <c r="I8555" s="34">
        <f t="shared" si="988"/>
        <v>253.41</v>
      </c>
    </row>
    <row r="8556" spans="1:9">
      <c r="A8556" s="81">
        <f t="shared" si="984"/>
        <v>597801602013</v>
      </c>
      <c r="B8556">
        <v>5978016</v>
      </c>
      <c r="C8556" t="s">
        <v>593</v>
      </c>
      <c r="D8556" s="1">
        <v>41639</v>
      </c>
      <c r="E8556" s="34">
        <f t="shared" si="988"/>
        <v>2236.0300000000002</v>
      </c>
      <c r="F8556" s="34">
        <f t="shared" si="988"/>
        <v>993.59</v>
      </c>
      <c r="G8556" s="34">
        <f t="shared" si="988"/>
        <v>693.84</v>
      </c>
      <c r="H8556" s="34">
        <f t="shared" si="988"/>
        <v>47.26</v>
      </c>
      <c r="I8556" s="34">
        <f t="shared" si="988"/>
        <v>252.49</v>
      </c>
    </row>
    <row r="8557" spans="1:9">
      <c r="A8557" s="81">
        <f t="shared" si="984"/>
        <v>597801602012</v>
      </c>
      <c r="B8557">
        <v>5978016</v>
      </c>
      <c r="C8557" t="s">
        <v>593</v>
      </c>
      <c r="D8557" s="1">
        <v>41274</v>
      </c>
      <c r="E8557" s="34">
        <f t="shared" si="988"/>
        <v>2236.16</v>
      </c>
      <c r="F8557" s="34">
        <f t="shared" si="988"/>
        <v>990.7600000000001</v>
      </c>
      <c r="G8557" s="34">
        <f t="shared" si="988"/>
        <v>691.95</v>
      </c>
      <c r="H8557" s="34">
        <f t="shared" si="988"/>
        <v>46.2</v>
      </c>
      <c r="I8557" s="34">
        <f t="shared" si="988"/>
        <v>252.61</v>
      </c>
    </row>
    <row r="8558" spans="1:9">
      <c r="A8558" s="81">
        <f t="shared" si="984"/>
        <v>597801602011</v>
      </c>
      <c r="B8558">
        <v>5978016</v>
      </c>
      <c r="C8558" t="s">
        <v>593</v>
      </c>
      <c r="D8558" s="1">
        <v>40908</v>
      </c>
      <c r="E8558" s="34">
        <f t="shared" si="988"/>
        <v>2236.15</v>
      </c>
      <c r="F8558" s="34">
        <f t="shared" si="988"/>
        <v>982.19</v>
      </c>
      <c r="G8558" s="34">
        <f t="shared" si="988"/>
        <v>697.83</v>
      </c>
      <c r="H8558" s="34">
        <f t="shared" si="988"/>
        <v>34.61</v>
      </c>
      <c r="I8558" s="34">
        <f t="shared" si="988"/>
        <v>249.75</v>
      </c>
    </row>
    <row r="8559" spans="1:9">
      <c r="A8559" s="81">
        <f t="shared" si="984"/>
        <v>597801602010</v>
      </c>
      <c r="B8559">
        <v>5978016</v>
      </c>
      <c r="C8559" t="s">
        <v>593</v>
      </c>
      <c r="D8559" s="1">
        <v>40543</v>
      </c>
      <c r="E8559" s="34">
        <f t="shared" si="988"/>
        <v>2236.0100000000002</v>
      </c>
      <c r="F8559" s="34">
        <f t="shared" si="988"/>
        <v>981.85</v>
      </c>
      <c r="G8559" s="34">
        <f t="shared" si="988"/>
        <v>697.6</v>
      </c>
      <c r="H8559" s="34">
        <f t="shared" si="988"/>
        <v>34.619999999999997</v>
      </c>
      <c r="I8559" s="34">
        <f t="shared" si="988"/>
        <v>249.63</v>
      </c>
    </row>
    <row r="8560" spans="1:9">
      <c r="A8560" s="81">
        <f t="shared" si="984"/>
        <v>597801602009</v>
      </c>
      <c r="B8560">
        <v>5978016</v>
      </c>
      <c r="C8560" t="s">
        <v>593</v>
      </c>
      <c r="D8560" s="1">
        <v>40178</v>
      </c>
      <c r="E8560" s="34">
        <f t="shared" si="988"/>
        <v>2235.96</v>
      </c>
      <c r="F8560" s="34">
        <f t="shared" si="988"/>
        <v>980.22</v>
      </c>
      <c r="G8560" s="34">
        <f t="shared" si="988"/>
        <v>697.14</v>
      </c>
      <c r="H8560" s="34">
        <f t="shared" si="988"/>
        <v>33.950000000000003</v>
      </c>
      <c r="I8560" s="34">
        <f t="shared" si="988"/>
        <v>249.13</v>
      </c>
    </row>
    <row r="8561" spans="1:9">
      <c r="A8561" s="81">
        <f t="shared" si="984"/>
        <v>597801602008</v>
      </c>
      <c r="B8561">
        <v>5978016</v>
      </c>
      <c r="C8561" t="s">
        <v>593</v>
      </c>
      <c r="D8561" s="1">
        <v>39813</v>
      </c>
      <c r="E8561" s="34">
        <f t="shared" si="988"/>
        <v>2235.96</v>
      </c>
      <c r="F8561" s="34">
        <f t="shared" si="988"/>
        <v>981.63</v>
      </c>
      <c r="G8561" s="34">
        <f t="shared" si="988"/>
        <v>697.01</v>
      </c>
      <c r="H8561" s="34">
        <f t="shared" si="988"/>
        <v>35.51</v>
      </c>
      <c r="I8561" s="34">
        <f t="shared" si="988"/>
        <v>249.11</v>
      </c>
    </row>
    <row r="8562" spans="1:9">
      <c r="A8562" s="81">
        <f t="shared" si="984"/>
        <v>597801602007</v>
      </c>
      <c r="B8562">
        <v>5978016</v>
      </c>
      <c r="C8562" t="s">
        <v>593</v>
      </c>
      <c r="D8562" s="1">
        <v>39447</v>
      </c>
      <c r="E8562" s="34">
        <f t="shared" si="988"/>
        <v>2235.96</v>
      </c>
      <c r="F8562" s="34">
        <f t="shared" si="988"/>
        <v>979.1</v>
      </c>
      <c r="G8562" s="34">
        <f t="shared" si="988"/>
        <v>695.73</v>
      </c>
      <c r="H8562" s="34">
        <f t="shared" si="988"/>
        <v>35</v>
      </c>
      <c r="I8562" s="34">
        <f t="shared" si="988"/>
        <v>248.37</v>
      </c>
    </row>
    <row r="8563" spans="1:9">
      <c r="A8563" s="81">
        <f t="shared" si="984"/>
        <v>597801602006</v>
      </c>
      <c r="B8563">
        <v>5978016</v>
      </c>
      <c r="C8563" t="s">
        <v>593</v>
      </c>
      <c r="D8563" s="1">
        <v>39082</v>
      </c>
      <c r="E8563" s="34">
        <f t="shared" si="988"/>
        <v>2235.9499999999998</v>
      </c>
      <c r="F8563" s="34">
        <f t="shared" si="988"/>
        <v>977.64</v>
      </c>
      <c r="G8563" s="34">
        <f t="shared" si="988"/>
        <v>694.64</v>
      </c>
      <c r="H8563" s="34">
        <f t="shared" si="988"/>
        <v>35</v>
      </c>
      <c r="I8563" s="34">
        <f t="shared" si="988"/>
        <v>248</v>
      </c>
    </row>
    <row r="8564" spans="1:9">
      <c r="A8564" s="81">
        <f t="shared" si="984"/>
        <v>597802002025</v>
      </c>
      <c r="B8564">
        <v>5978020</v>
      </c>
      <c r="C8564" t="s">
        <v>1210</v>
      </c>
      <c r="D8564" s="1">
        <v>46022</v>
      </c>
      <c r="E8564" s="34" t="str">
        <f t="shared" ref="E8564:I8573" si="989">IF(YEAR($D8564)&lt;2016,VLOOKUP($A8564,LDB_alt,COLUMN()-1,FALSE),IFERROR(VLOOKUP($A8564,LDB_neu,COLUMN()-1,FALSE),""))</f>
        <v/>
      </c>
      <c r="F8564" s="34" t="str">
        <f t="shared" si="989"/>
        <v/>
      </c>
      <c r="G8564" s="34" t="str">
        <f t="shared" si="989"/>
        <v/>
      </c>
      <c r="H8564" s="34" t="str">
        <f t="shared" si="989"/>
        <v/>
      </c>
      <c r="I8564" s="34" t="str">
        <f t="shared" si="989"/>
        <v/>
      </c>
    </row>
    <row r="8565" spans="1:9">
      <c r="A8565" s="81">
        <f t="shared" si="984"/>
        <v>597802002024</v>
      </c>
      <c r="B8565">
        <v>5978020</v>
      </c>
      <c r="C8565" t="s">
        <v>1210</v>
      </c>
      <c r="D8565" s="1">
        <v>45657</v>
      </c>
      <c r="E8565" s="34" t="str">
        <f t="shared" si="989"/>
        <v/>
      </c>
      <c r="F8565" s="34" t="str">
        <f t="shared" si="989"/>
        <v/>
      </c>
      <c r="G8565" s="34" t="str">
        <f t="shared" si="989"/>
        <v/>
      </c>
      <c r="H8565" s="34" t="str">
        <f t="shared" si="989"/>
        <v/>
      </c>
      <c r="I8565" s="34" t="str">
        <f t="shared" si="989"/>
        <v/>
      </c>
    </row>
    <row r="8566" spans="1:9">
      <c r="A8566" s="81">
        <f t="shared" si="984"/>
        <v>597802002023</v>
      </c>
      <c r="B8566">
        <v>5978020</v>
      </c>
      <c r="C8566" t="s">
        <v>1210</v>
      </c>
      <c r="D8566" s="1">
        <v>45291</v>
      </c>
      <c r="E8566" s="34" t="str">
        <f t="shared" si="989"/>
        <v/>
      </c>
      <c r="F8566" s="34" t="str">
        <f t="shared" si="989"/>
        <v/>
      </c>
      <c r="G8566" s="34" t="str">
        <f t="shared" si="989"/>
        <v/>
      </c>
      <c r="H8566" s="34" t="str">
        <f t="shared" si="989"/>
        <v/>
      </c>
      <c r="I8566" s="34" t="str">
        <f t="shared" si="989"/>
        <v/>
      </c>
    </row>
    <row r="8567" spans="1:9">
      <c r="A8567" s="81">
        <f t="shared" si="984"/>
        <v>597802002022</v>
      </c>
      <c r="B8567">
        <v>5978020</v>
      </c>
      <c r="C8567" t="s">
        <v>1210</v>
      </c>
      <c r="D8567" s="1">
        <v>44926</v>
      </c>
      <c r="E8567" s="34" t="str">
        <f t="shared" si="989"/>
        <v/>
      </c>
      <c r="F8567" s="34" t="str">
        <f t="shared" si="989"/>
        <v/>
      </c>
      <c r="G8567" s="34" t="str">
        <f t="shared" si="989"/>
        <v/>
      </c>
      <c r="H8567" s="34" t="str">
        <f t="shared" si="989"/>
        <v/>
      </c>
      <c r="I8567" s="34" t="str">
        <f t="shared" si="989"/>
        <v/>
      </c>
    </row>
    <row r="8568" spans="1:9">
      <c r="A8568" s="81">
        <f t="shared" si="984"/>
        <v>597802002021</v>
      </c>
      <c r="B8568">
        <v>5978020</v>
      </c>
      <c r="C8568" t="s">
        <v>1210</v>
      </c>
      <c r="D8568" s="1">
        <v>44561</v>
      </c>
      <c r="E8568" s="34" t="str">
        <f t="shared" si="989"/>
        <v/>
      </c>
      <c r="F8568" s="34" t="str">
        <f t="shared" si="989"/>
        <v/>
      </c>
      <c r="G8568" s="34" t="str">
        <f t="shared" si="989"/>
        <v/>
      </c>
      <c r="H8568" s="34" t="str">
        <f t="shared" si="989"/>
        <v/>
      </c>
      <c r="I8568" s="34" t="str">
        <f t="shared" si="989"/>
        <v/>
      </c>
    </row>
    <row r="8569" spans="1:9">
      <c r="A8569" s="81">
        <f t="shared" si="984"/>
        <v>597802002020</v>
      </c>
      <c r="B8569">
        <v>5978020</v>
      </c>
      <c r="C8569" t="s">
        <v>1210</v>
      </c>
      <c r="D8569" s="1">
        <v>44196</v>
      </c>
      <c r="E8569" s="34" t="str">
        <f t="shared" si="989"/>
        <v/>
      </c>
      <c r="F8569" s="34" t="str">
        <f t="shared" si="989"/>
        <v/>
      </c>
      <c r="G8569" s="34" t="str">
        <f t="shared" si="989"/>
        <v/>
      </c>
      <c r="H8569" s="34" t="str">
        <f t="shared" si="989"/>
        <v/>
      </c>
      <c r="I8569" s="34" t="str">
        <f t="shared" si="989"/>
        <v/>
      </c>
    </row>
    <row r="8570" spans="1:9">
      <c r="A8570" s="81">
        <f t="shared" si="984"/>
        <v>597802002019</v>
      </c>
      <c r="B8570">
        <v>5978020</v>
      </c>
      <c r="C8570" t="s">
        <v>1210</v>
      </c>
      <c r="D8570" s="1">
        <v>43830</v>
      </c>
      <c r="E8570" s="34" t="str">
        <f t="shared" si="989"/>
        <v/>
      </c>
      <c r="F8570" s="34" t="str">
        <f t="shared" si="989"/>
        <v/>
      </c>
      <c r="G8570" s="34" t="str">
        <f t="shared" si="989"/>
        <v/>
      </c>
      <c r="H8570" s="34" t="str">
        <f t="shared" si="989"/>
        <v/>
      </c>
      <c r="I8570" s="34" t="str">
        <f t="shared" si="989"/>
        <v/>
      </c>
    </row>
    <row r="8571" spans="1:9">
      <c r="A8571" s="81">
        <f t="shared" si="984"/>
        <v>597802002018</v>
      </c>
      <c r="B8571">
        <v>5978020</v>
      </c>
      <c r="C8571" t="s">
        <v>1210</v>
      </c>
      <c r="D8571" s="1">
        <v>43465</v>
      </c>
      <c r="E8571" s="34">
        <f t="shared" si="989"/>
        <v>4095</v>
      </c>
      <c r="F8571" s="34">
        <f t="shared" si="989"/>
        <v>1654</v>
      </c>
      <c r="G8571" s="34">
        <f t="shared" si="989"/>
        <v>1008</v>
      </c>
      <c r="H8571" s="34">
        <f t="shared" si="989"/>
        <v>189</v>
      </c>
      <c r="I8571" s="34">
        <f t="shared" si="989"/>
        <v>457</v>
      </c>
    </row>
    <row r="8572" spans="1:9">
      <c r="A8572" s="81">
        <f t="shared" si="984"/>
        <v>597802002017</v>
      </c>
      <c r="B8572">
        <v>5978020</v>
      </c>
      <c r="C8572" t="s">
        <v>1210</v>
      </c>
      <c r="D8572" s="1">
        <v>43100</v>
      </c>
      <c r="E8572" s="34">
        <f t="shared" si="989"/>
        <v>4095</v>
      </c>
      <c r="F8572" s="34">
        <f t="shared" si="989"/>
        <v>1654</v>
      </c>
      <c r="G8572" s="34">
        <f t="shared" si="989"/>
        <v>1010</v>
      </c>
      <c r="H8572" s="34">
        <f t="shared" si="989"/>
        <v>189</v>
      </c>
      <c r="I8572" s="34">
        <f t="shared" si="989"/>
        <v>455</v>
      </c>
    </row>
    <row r="8573" spans="1:9">
      <c r="A8573" s="81">
        <f t="shared" si="984"/>
        <v>597802002016</v>
      </c>
      <c r="B8573">
        <v>5978020</v>
      </c>
      <c r="C8573" t="s">
        <v>1210</v>
      </c>
      <c r="D8573" s="1">
        <v>42735</v>
      </c>
      <c r="E8573" s="34">
        <f t="shared" si="989"/>
        <v>4095</v>
      </c>
      <c r="F8573" s="34">
        <f t="shared" si="989"/>
        <v>1652</v>
      </c>
      <c r="G8573" s="34">
        <f t="shared" si="989"/>
        <v>1004</v>
      </c>
      <c r="H8573" s="34">
        <f t="shared" si="989"/>
        <v>180</v>
      </c>
      <c r="I8573" s="34">
        <f t="shared" si="989"/>
        <v>468</v>
      </c>
    </row>
    <row r="8574" spans="1:9">
      <c r="A8574" s="81">
        <f t="shared" si="984"/>
        <v>597802002015</v>
      </c>
      <c r="B8574">
        <v>5978020</v>
      </c>
      <c r="C8574" t="s">
        <v>1210</v>
      </c>
      <c r="D8574" s="1">
        <v>42369</v>
      </c>
      <c r="E8574" s="34">
        <f t="shared" ref="E8574:I8583" si="990">IF(YEAR($D8574)&lt;2016,VLOOKUP($A8574,LDB_alt,COLUMN()-1,FALSE),IFERROR(VLOOKUP($A8574,LDB_neu,COLUMN()-1,FALSE),""))</f>
        <v>4095.28</v>
      </c>
      <c r="F8574" s="34">
        <f t="shared" si="990"/>
        <v>1695.9699999999998</v>
      </c>
      <c r="G8574" s="34">
        <f t="shared" si="990"/>
        <v>1049.03</v>
      </c>
      <c r="H8574" s="34">
        <f t="shared" si="990"/>
        <v>136.63</v>
      </c>
      <c r="I8574" s="34">
        <f t="shared" si="990"/>
        <v>510.31</v>
      </c>
    </row>
    <row r="8575" spans="1:9">
      <c r="A8575" s="81">
        <f t="shared" si="984"/>
        <v>597802002014</v>
      </c>
      <c r="B8575">
        <v>5978020</v>
      </c>
      <c r="C8575" t="s">
        <v>1210</v>
      </c>
      <c r="D8575" s="1">
        <v>42004</v>
      </c>
      <c r="E8575" s="34">
        <f t="shared" si="990"/>
        <v>4095.28</v>
      </c>
      <c r="F8575" s="34">
        <f t="shared" si="990"/>
        <v>1683.36</v>
      </c>
      <c r="G8575" s="34">
        <f t="shared" si="990"/>
        <v>1048.5899999999999</v>
      </c>
      <c r="H8575" s="34">
        <f t="shared" si="990"/>
        <v>133.61000000000001</v>
      </c>
      <c r="I8575" s="34">
        <f t="shared" si="990"/>
        <v>501.16</v>
      </c>
    </row>
    <row r="8576" spans="1:9">
      <c r="A8576" s="81">
        <f t="shared" si="984"/>
        <v>597802002013</v>
      </c>
      <c r="B8576">
        <v>5978020</v>
      </c>
      <c r="C8576" t="s">
        <v>1210</v>
      </c>
      <c r="D8576" s="1">
        <v>41639</v>
      </c>
      <c r="E8576" s="34">
        <f t="shared" si="990"/>
        <v>4095.28</v>
      </c>
      <c r="F8576" s="34">
        <f t="shared" si="990"/>
        <v>1677.04</v>
      </c>
      <c r="G8576" s="34">
        <f t="shared" si="990"/>
        <v>1048.72</v>
      </c>
      <c r="H8576" s="34">
        <f t="shared" si="990"/>
        <v>132.19</v>
      </c>
      <c r="I8576" s="34">
        <f t="shared" si="990"/>
        <v>496.13</v>
      </c>
    </row>
    <row r="8577" spans="1:9">
      <c r="A8577" s="81">
        <f t="shared" si="984"/>
        <v>597802002012</v>
      </c>
      <c r="B8577">
        <v>5978020</v>
      </c>
      <c r="C8577" t="s">
        <v>1210</v>
      </c>
      <c r="D8577" s="1">
        <v>41274</v>
      </c>
      <c r="E8577" s="34">
        <f t="shared" si="990"/>
        <v>4093.22</v>
      </c>
      <c r="F8577" s="34">
        <f t="shared" si="990"/>
        <v>1673.99</v>
      </c>
      <c r="G8577" s="34">
        <f t="shared" si="990"/>
        <v>1048.4100000000001</v>
      </c>
      <c r="H8577" s="34">
        <f t="shared" si="990"/>
        <v>131.59</v>
      </c>
      <c r="I8577" s="34">
        <f t="shared" si="990"/>
        <v>493.99</v>
      </c>
    </row>
    <row r="8578" spans="1:9">
      <c r="A8578" s="81">
        <f t="shared" si="984"/>
        <v>597802002011</v>
      </c>
      <c r="B8578">
        <v>5978020</v>
      </c>
      <c r="C8578" t="s">
        <v>1210</v>
      </c>
      <c r="D8578" s="1">
        <v>40908</v>
      </c>
      <c r="E8578" s="34">
        <f t="shared" si="990"/>
        <v>4093.22</v>
      </c>
      <c r="F8578" s="34">
        <f t="shared" si="990"/>
        <v>1667.8200000000002</v>
      </c>
      <c r="G8578" s="34">
        <f t="shared" si="990"/>
        <v>1048.3800000000001</v>
      </c>
      <c r="H8578" s="34">
        <f t="shared" si="990"/>
        <v>131.47999999999999</v>
      </c>
      <c r="I8578" s="34">
        <f t="shared" si="990"/>
        <v>487.96</v>
      </c>
    </row>
    <row r="8579" spans="1:9">
      <c r="A8579" s="81">
        <f t="shared" si="984"/>
        <v>597802002010</v>
      </c>
      <c r="B8579">
        <v>5978020</v>
      </c>
      <c r="C8579" t="s">
        <v>1210</v>
      </c>
      <c r="D8579" s="1">
        <v>40543</v>
      </c>
      <c r="E8579" s="34">
        <f t="shared" si="990"/>
        <v>4093.24</v>
      </c>
      <c r="F8579" s="34">
        <f t="shared" si="990"/>
        <v>1669.6399999999999</v>
      </c>
      <c r="G8579" s="34">
        <f t="shared" si="990"/>
        <v>1047.5999999999999</v>
      </c>
      <c r="H8579" s="34">
        <f t="shared" si="990"/>
        <v>133.82</v>
      </c>
      <c r="I8579" s="34">
        <f t="shared" si="990"/>
        <v>488.22</v>
      </c>
    </row>
    <row r="8580" spans="1:9">
      <c r="A8580" s="81">
        <f t="shared" si="984"/>
        <v>597802002009</v>
      </c>
      <c r="B8580">
        <v>5978020</v>
      </c>
      <c r="C8580" t="s">
        <v>1210</v>
      </c>
      <c r="D8580" s="1">
        <v>40178</v>
      </c>
      <c r="E8580" s="34">
        <f t="shared" si="990"/>
        <v>4093.25</v>
      </c>
      <c r="F8580" s="34">
        <f t="shared" si="990"/>
        <v>1655.0700000000002</v>
      </c>
      <c r="G8580" s="34">
        <f t="shared" si="990"/>
        <v>1042.8800000000001</v>
      </c>
      <c r="H8580" s="34">
        <f t="shared" si="990"/>
        <v>133.66999999999999</v>
      </c>
      <c r="I8580" s="34">
        <f t="shared" si="990"/>
        <v>478.52</v>
      </c>
    </row>
    <row r="8581" spans="1:9">
      <c r="A8581" s="81">
        <f t="shared" ref="A8581:A8644" si="991">(LEFT(B8581&amp;"00000000",8)&amp;YEAR(D8581))+0</f>
        <v>597802002008</v>
      </c>
      <c r="B8581">
        <v>5978020</v>
      </c>
      <c r="C8581" t="s">
        <v>1210</v>
      </c>
      <c r="D8581" s="1">
        <v>39813</v>
      </c>
      <c r="E8581" s="34">
        <f t="shared" si="990"/>
        <v>4093.24</v>
      </c>
      <c r="F8581" s="34">
        <f t="shared" si="990"/>
        <v>1652.6399999999999</v>
      </c>
      <c r="G8581" s="34">
        <f t="shared" si="990"/>
        <v>1041.5899999999999</v>
      </c>
      <c r="H8581" s="34">
        <f t="shared" si="990"/>
        <v>132.59</v>
      </c>
      <c r="I8581" s="34">
        <f t="shared" si="990"/>
        <v>478.46</v>
      </c>
    </row>
    <row r="8582" spans="1:9">
      <c r="A8582" s="81">
        <f t="shared" si="991"/>
        <v>597802002007</v>
      </c>
      <c r="B8582">
        <v>5978020</v>
      </c>
      <c r="C8582" t="s">
        <v>1210</v>
      </c>
      <c r="D8582" s="1">
        <v>39447</v>
      </c>
      <c r="E8582" s="34">
        <f t="shared" si="990"/>
        <v>4093.24</v>
      </c>
      <c r="F8582" s="34">
        <f t="shared" si="990"/>
        <v>1652.17</v>
      </c>
      <c r="G8582" s="34">
        <f t="shared" si="990"/>
        <v>1038.6600000000001</v>
      </c>
      <c r="H8582" s="34">
        <f t="shared" si="990"/>
        <v>133.87</v>
      </c>
      <c r="I8582" s="34">
        <f t="shared" si="990"/>
        <v>479.64</v>
      </c>
    </row>
    <row r="8583" spans="1:9">
      <c r="A8583" s="81">
        <f t="shared" si="991"/>
        <v>597802002006</v>
      </c>
      <c r="B8583">
        <v>5978020</v>
      </c>
      <c r="C8583" t="s">
        <v>1210</v>
      </c>
      <c r="D8583" s="1">
        <v>39082</v>
      </c>
      <c r="E8583" s="34">
        <f t="shared" si="990"/>
        <v>4093.21</v>
      </c>
      <c r="F8583" s="34">
        <f t="shared" si="990"/>
        <v>1646.24</v>
      </c>
      <c r="G8583" s="34">
        <f t="shared" si="990"/>
        <v>1035.19</v>
      </c>
      <c r="H8583" s="34">
        <f t="shared" si="990"/>
        <v>132.79</v>
      </c>
      <c r="I8583" s="34">
        <f t="shared" si="990"/>
        <v>478.26</v>
      </c>
    </row>
    <row r="8584" spans="1:9">
      <c r="A8584" s="81">
        <f t="shared" si="991"/>
        <v>597802402025</v>
      </c>
      <c r="B8584">
        <v>5978024</v>
      </c>
      <c r="C8584" t="s">
        <v>1211</v>
      </c>
      <c r="D8584" s="1">
        <v>46022</v>
      </c>
      <c r="E8584" s="34" t="str">
        <f t="shared" ref="E8584:I8593" si="992">IF(YEAR($D8584)&lt;2016,VLOOKUP($A8584,LDB_alt,COLUMN()-1,FALSE),IFERROR(VLOOKUP($A8584,LDB_neu,COLUMN()-1,FALSE),""))</f>
        <v/>
      </c>
      <c r="F8584" s="34" t="str">
        <f t="shared" si="992"/>
        <v/>
      </c>
      <c r="G8584" s="34" t="str">
        <f t="shared" si="992"/>
        <v/>
      </c>
      <c r="H8584" s="34" t="str">
        <f t="shared" si="992"/>
        <v/>
      </c>
      <c r="I8584" s="34" t="str">
        <f t="shared" si="992"/>
        <v/>
      </c>
    </row>
    <row r="8585" spans="1:9">
      <c r="A8585" s="81">
        <f t="shared" si="991"/>
        <v>597802402024</v>
      </c>
      <c r="B8585">
        <v>5978024</v>
      </c>
      <c r="C8585" t="s">
        <v>1211</v>
      </c>
      <c r="D8585" s="1">
        <v>45657</v>
      </c>
      <c r="E8585" s="34" t="str">
        <f t="shared" si="992"/>
        <v/>
      </c>
      <c r="F8585" s="34" t="str">
        <f t="shared" si="992"/>
        <v/>
      </c>
      <c r="G8585" s="34" t="str">
        <f t="shared" si="992"/>
        <v/>
      </c>
      <c r="H8585" s="34" t="str">
        <f t="shared" si="992"/>
        <v/>
      </c>
      <c r="I8585" s="34" t="str">
        <f t="shared" si="992"/>
        <v/>
      </c>
    </row>
    <row r="8586" spans="1:9">
      <c r="A8586" s="81">
        <f t="shared" si="991"/>
        <v>597802402023</v>
      </c>
      <c r="B8586">
        <v>5978024</v>
      </c>
      <c r="C8586" t="s">
        <v>1211</v>
      </c>
      <c r="D8586" s="1">
        <v>45291</v>
      </c>
      <c r="E8586" s="34" t="str">
        <f t="shared" si="992"/>
        <v/>
      </c>
      <c r="F8586" s="34" t="str">
        <f t="shared" si="992"/>
        <v/>
      </c>
      <c r="G8586" s="34" t="str">
        <f t="shared" si="992"/>
        <v/>
      </c>
      <c r="H8586" s="34" t="str">
        <f t="shared" si="992"/>
        <v/>
      </c>
      <c r="I8586" s="34" t="str">
        <f t="shared" si="992"/>
        <v/>
      </c>
    </row>
    <row r="8587" spans="1:9">
      <c r="A8587" s="81">
        <f t="shared" si="991"/>
        <v>597802402022</v>
      </c>
      <c r="B8587">
        <v>5978024</v>
      </c>
      <c r="C8587" t="s">
        <v>1211</v>
      </c>
      <c r="D8587" s="1">
        <v>44926</v>
      </c>
      <c r="E8587" s="34" t="str">
        <f t="shared" si="992"/>
        <v/>
      </c>
      <c r="F8587" s="34" t="str">
        <f t="shared" si="992"/>
        <v/>
      </c>
      <c r="G8587" s="34" t="str">
        <f t="shared" si="992"/>
        <v/>
      </c>
      <c r="H8587" s="34" t="str">
        <f t="shared" si="992"/>
        <v/>
      </c>
      <c r="I8587" s="34" t="str">
        <f t="shared" si="992"/>
        <v/>
      </c>
    </row>
    <row r="8588" spans="1:9">
      <c r="A8588" s="81">
        <f t="shared" si="991"/>
        <v>597802402021</v>
      </c>
      <c r="B8588">
        <v>5978024</v>
      </c>
      <c r="C8588" t="s">
        <v>1211</v>
      </c>
      <c r="D8588" s="1">
        <v>44561</v>
      </c>
      <c r="E8588" s="34" t="str">
        <f t="shared" si="992"/>
        <v/>
      </c>
      <c r="F8588" s="34" t="str">
        <f t="shared" si="992"/>
        <v/>
      </c>
      <c r="G8588" s="34" t="str">
        <f t="shared" si="992"/>
        <v/>
      </c>
      <c r="H8588" s="34" t="str">
        <f t="shared" si="992"/>
        <v/>
      </c>
      <c r="I8588" s="34" t="str">
        <f t="shared" si="992"/>
        <v/>
      </c>
    </row>
    <row r="8589" spans="1:9">
      <c r="A8589" s="81">
        <f t="shared" si="991"/>
        <v>597802402020</v>
      </c>
      <c r="B8589">
        <v>5978024</v>
      </c>
      <c r="C8589" t="s">
        <v>1211</v>
      </c>
      <c r="D8589" s="1">
        <v>44196</v>
      </c>
      <c r="E8589" s="34" t="str">
        <f t="shared" si="992"/>
        <v/>
      </c>
      <c r="F8589" s="34" t="str">
        <f t="shared" si="992"/>
        <v/>
      </c>
      <c r="G8589" s="34" t="str">
        <f t="shared" si="992"/>
        <v/>
      </c>
      <c r="H8589" s="34" t="str">
        <f t="shared" si="992"/>
        <v/>
      </c>
      <c r="I8589" s="34" t="str">
        <f t="shared" si="992"/>
        <v/>
      </c>
    </row>
    <row r="8590" spans="1:9">
      <c r="A8590" s="81">
        <f t="shared" si="991"/>
        <v>597802402019</v>
      </c>
      <c r="B8590">
        <v>5978024</v>
      </c>
      <c r="C8590" t="s">
        <v>1211</v>
      </c>
      <c r="D8590" s="1">
        <v>43830</v>
      </c>
      <c r="E8590" s="34" t="str">
        <f t="shared" si="992"/>
        <v/>
      </c>
      <c r="F8590" s="34" t="str">
        <f t="shared" si="992"/>
        <v/>
      </c>
      <c r="G8590" s="34" t="str">
        <f t="shared" si="992"/>
        <v/>
      </c>
      <c r="H8590" s="34" t="str">
        <f t="shared" si="992"/>
        <v/>
      </c>
      <c r="I8590" s="34" t="str">
        <f t="shared" si="992"/>
        <v/>
      </c>
    </row>
    <row r="8591" spans="1:9">
      <c r="A8591" s="81">
        <f t="shared" si="991"/>
        <v>597802402018</v>
      </c>
      <c r="B8591">
        <v>5978024</v>
      </c>
      <c r="C8591" t="s">
        <v>1211</v>
      </c>
      <c r="D8591" s="1">
        <v>43465</v>
      </c>
      <c r="E8591" s="34">
        <f t="shared" si="992"/>
        <v>5939</v>
      </c>
      <c r="F8591" s="34">
        <f t="shared" si="992"/>
        <v>2830</v>
      </c>
      <c r="G8591" s="34">
        <f t="shared" si="992"/>
        <v>1883</v>
      </c>
      <c r="H8591" s="34">
        <f t="shared" si="992"/>
        <v>328</v>
      </c>
      <c r="I8591" s="34">
        <f t="shared" si="992"/>
        <v>619</v>
      </c>
    </row>
    <row r="8592" spans="1:9">
      <c r="A8592" s="81">
        <f t="shared" si="991"/>
        <v>597802402017</v>
      </c>
      <c r="B8592">
        <v>5978024</v>
      </c>
      <c r="C8592" t="s">
        <v>1211</v>
      </c>
      <c r="D8592" s="1">
        <v>43100</v>
      </c>
      <c r="E8592" s="34">
        <f t="shared" si="992"/>
        <v>5939</v>
      </c>
      <c r="F8592" s="34">
        <f t="shared" si="992"/>
        <v>2895</v>
      </c>
      <c r="G8592" s="34">
        <f t="shared" si="992"/>
        <v>1974</v>
      </c>
      <c r="H8592" s="34">
        <f t="shared" si="992"/>
        <v>293</v>
      </c>
      <c r="I8592" s="34">
        <f t="shared" si="992"/>
        <v>628</v>
      </c>
    </row>
    <row r="8593" spans="1:9">
      <c r="A8593" s="81">
        <f t="shared" si="991"/>
        <v>597802402016</v>
      </c>
      <c r="B8593">
        <v>5978024</v>
      </c>
      <c r="C8593" t="s">
        <v>1211</v>
      </c>
      <c r="D8593" s="1">
        <v>42735</v>
      </c>
      <c r="E8593" s="34">
        <f t="shared" si="992"/>
        <v>5939</v>
      </c>
      <c r="F8593" s="34">
        <f t="shared" si="992"/>
        <v>2871</v>
      </c>
      <c r="G8593" s="34">
        <f t="shared" si="992"/>
        <v>1977</v>
      </c>
      <c r="H8593" s="34">
        <f t="shared" si="992"/>
        <v>277</v>
      </c>
      <c r="I8593" s="34">
        <f t="shared" si="992"/>
        <v>617</v>
      </c>
    </row>
    <row r="8594" spans="1:9">
      <c r="A8594" s="81">
        <f t="shared" si="991"/>
        <v>597802402015</v>
      </c>
      <c r="B8594">
        <v>5978024</v>
      </c>
      <c r="C8594" t="s">
        <v>1211</v>
      </c>
      <c r="D8594" s="1">
        <v>42369</v>
      </c>
      <c r="E8594" s="34">
        <f t="shared" ref="E8594:I8603" si="993">IF(YEAR($D8594)&lt;2016,VLOOKUP($A8594,LDB_alt,COLUMN()-1,FALSE),IFERROR(VLOOKUP($A8594,LDB_neu,COLUMN()-1,FALSE),""))</f>
        <v>5939.19</v>
      </c>
      <c r="F8594" s="34">
        <f t="shared" si="993"/>
        <v>2901.2</v>
      </c>
      <c r="G8594" s="34">
        <f t="shared" si="993"/>
        <v>2010.3</v>
      </c>
      <c r="H8594" s="34">
        <f t="shared" si="993"/>
        <v>256.47000000000003</v>
      </c>
      <c r="I8594" s="34">
        <f t="shared" si="993"/>
        <v>634.42999999999995</v>
      </c>
    </row>
    <row r="8595" spans="1:9">
      <c r="A8595" s="81">
        <f t="shared" si="991"/>
        <v>597802402014</v>
      </c>
      <c r="B8595">
        <v>5978024</v>
      </c>
      <c r="C8595" t="s">
        <v>1211</v>
      </c>
      <c r="D8595" s="1">
        <v>42004</v>
      </c>
      <c r="E8595" s="34">
        <f t="shared" si="993"/>
        <v>5939.19</v>
      </c>
      <c r="F8595" s="34">
        <f t="shared" si="993"/>
        <v>2896.8700000000003</v>
      </c>
      <c r="G8595" s="34">
        <f t="shared" si="993"/>
        <v>2007.98</v>
      </c>
      <c r="H8595" s="34">
        <f t="shared" si="993"/>
        <v>255.32</v>
      </c>
      <c r="I8595" s="34">
        <f t="shared" si="993"/>
        <v>633.57000000000005</v>
      </c>
    </row>
    <row r="8596" spans="1:9">
      <c r="A8596" s="81">
        <f t="shared" si="991"/>
        <v>597802402013</v>
      </c>
      <c r="B8596">
        <v>5978024</v>
      </c>
      <c r="C8596" t="s">
        <v>1211</v>
      </c>
      <c r="D8596" s="1">
        <v>41639</v>
      </c>
      <c r="E8596" s="34">
        <f t="shared" si="993"/>
        <v>5939.21</v>
      </c>
      <c r="F8596" s="34">
        <f t="shared" si="993"/>
        <v>2886.6</v>
      </c>
      <c r="G8596" s="34">
        <f t="shared" si="993"/>
        <v>2003.07</v>
      </c>
      <c r="H8596" s="34">
        <f t="shared" si="993"/>
        <v>248.36</v>
      </c>
      <c r="I8596" s="34">
        <f t="shared" si="993"/>
        <v>635.16999999999996</v>
      </c>
    </row>
    <row r="8597" spans="1:9">
      <c r="A8597" s="81">
        <f t="shared" si="991"/>
        <v>597802402012</v>
      </c>
      <c r="B8597">
        <v>5978024</v>
      </c>
      <c r="C8597" t="s">
        <v>1211</v>
      </c>
      <c r="D8597" s="1">
        <v>41274</v>
      </c>
      <c r="E8597" s="34">
        <f t="shared" si="993"/>
        <v>5920.14</v>
      </c>
      <c r="F8597" s="34">
        <f t="shared" si="993"/>
        <v>2812.79</v>
      </c>
      <c r="G8597" s="34">
        <f t="shared" si="993"/>
        <v>1969.06</v>
      </c>
      <c r="H8597" s="34">
        <f t="shared" si="993"/>
        <v>245.39</v>
      </c>
      <c r="I8597" s="34">
        <f t="shared" si="993"/>
        <v>598.34</v>
      </c>
    </row>
    <row r="8598" spans="1:9">
      <c r="A8598" s="81">
        <f t="shared" si="991"/>
        <v>597802402011</v>
      </c>
      <c r="B8598">
        <v>5978024</v>
      </c>
      <c r="C8598" t="s">
        <v>1211</v>
      </c>
      <c r="D8598" s="1">
        <v>40908</v>
      </c>
      <c r="E8598" s="34">
        <f t="shared" si="993"/>
        <v>5919.73</v>
      </c>
      <c r="F8598" s="34">
        <f t="shared" si="993"/>
        <v>2803.4300000000003</v>
      </c>
      <c r="G8598" s="34">
        <f t="shared" si="993"/>
        <v>1960.55</v>
      </c>
      <c r="H8598" s="34">
        <f t="shared" si="993"/>
        <v>243.35</v>
      </c>
      <c r="I8598" s="34">
        <f t="shared" si="993"/>
        <v>599.53</v>
      </c>
    </row>
    <row r="8599" spans="1:9">
      <c r="A8599" s="81">
        <f t="shared" si="991"/>
        <v>597802402010</v>
      </c>
      <c r="B8599">
        <v>5978024</v>
      </c>
      <c r="C8599" t="s">
        <v>1211</v>
      </c>
      <c r="D8599" s="1">
        <v>40543</v>
      </c>
      <c r="E8599" s="34">
        <f t="shared" si="993"/>
        <v>5919.79</v>
      </c>
      <c r="F8599" s="34">
        <f t="shared" si="993"/>
        <v>2795.9399999999996</v>
      </c>
      <c r="G8599" s="34">
        <f t="shared" si="993"/>
        <v>1956.08</v>
      </c>
      <c r="H8599" s="34">
        <f t="shared" si="993"/>
        <v>239.85</v>
      </c>
      <c r="I8599" s="34">
        <f t="shared" si="993"/>
        <v>600.01</v>
      </c>
    </row>
    <row r="8600" spans="1:9">
      <c r="A8600" s="81">
        <f t="shared" si="991"/>
        <v>597802402009</v>
      </c>
      <c r="B8600">
        <v>5978024</v>
      </c>
      <c r="C8600" t="s">
        <v>1211</v>
      </c>
      <c r="D8600" s="1">
        <v>40178</v>
      </c>
      <c r="E8600" s="34">
        <f t="shared" si="993"/>
        <v>5919.46</v>
      </c>
      <c r="F8600" s="34">
        <f t="shared" si="993"/>
        <v>2791.81</v>
      </c>
      <c r="G8600" s="34">
        <f t="shared" si="993"/>
        <v>1950</v>
      </c>
      <c r="H8600" s="34">
        <f t="shared" si="993"/>
        <v>241.85</v>
      </c>
      <c r="I8600" s="34">
        <f t="shared" si="993"/>
        <v>599.96</v>
      </c>
    </row>
    <row r="8601" spans="1:9">
      <c r="A8601" s="81">
        <f t="shared" si="991"/>
        <v>597802402008</v>
      </c>
      <c r="B8601">
        <v>5978024</v>
      </c>
      <c r="C8601" t="s">
        <v>1211</v>
      </c>
      <c r="D8601" s="1">
        <v>39813</v>
      </c>
      <c r="E8601" s="34">
        <f t="shared" si="993"/>
        <v>5919.48</v>
      </c>
      <c r="F8601" s="34">
        <f t="shared" si="993"/>
        <v>2786.4</v>
      </c>
      <c r="G8601" s="34">
        <f t="shared" si="993"/>
        <v>1946.99</v>
      </c>
      <c r="H8601" s="34">
        <f t="shared" si="993"/>
        <v>242.66</v>
      </c>
      <c r="I8601" s="34">
        <f t="shared" si="993"/>
        <v>596.75</v>
      </c>
    </row>
    <row r="8602" spans="1:9">
      <c r="A8602" s="81">
        <f t="shared" si="991"/>
        <v>597802402007</v>
      </c>
      <c r="B8602">
        <v>5978024</v>
      </c>
      <c r="C8602" t="s">
        <v>1211</v>
      </c>
      <c r="D8602" s="1">
        <v>39447</v>
      </c>
      <c r="E8602" s="34">
        <f t="shared" si="993"/>
        <v>5919.29</v>
      </c>
      <c r="F8602" s="34">
        <f t="shared" si="993"/>
        <v>2782.61</v>
      </c>
      <c r="G8602" s="34">
        <f t="shared" si="993"/>
        <v>1946.22</v>
      </c>
      <c r="H8602" s="34">
        <f t="shared" si="993"/>
        <v>243.62</v>
      </c>
      <c r="I8602" s="34">
        <f t="shared" si="993"/>
        <v>592.77</v>
      </c>
    </row>
    <row r="8603" spans="1:9">
      <c r="A8603" s="81">
        <f t="shared" si="991"/>
        <v>597802402006</v>
      </c>
      <c r="B8603">
        <v>5978024</v>
      </c>
      <c r="C8603" t="s">
        <v>1211</v>
      </c>
      <c r="D8603" s="1">
        <v>39082</v>
      </c>
      <c r="E8603" s="34">
        <f t="shared" si="993"/>
        <v>5918.95</v>
      </c>
      <c r="F8603" s="34">
        <f t="shared" si="993"/>
        <v>2779.8</v>
      </c>
      <c r="G8603" s="34">
        <f t="shared" si="993"/>
        <v>1944.98</v>
      </c>
      <c r="H8603" s="34">
        <f t="shared" si="993"/>
        <v>244.58</v>
      </c>
      <c r="I8603" s="34">
        <f t="shared" si="993"/>
        <v>590.24</v>
      </c>
    </row>
    <row r="8604" spans="1:9">
      <c r="A8604" s="81">
        <f t="shared" si="991"/>
        <v>597802802025</v>
      </c>
      <c r="B8604">
        <v>5978028</v>
      </c>
      <c r="C8604" t="s">
        <v>1212</v>
      </c>
      <c r="D8604" s="1">
        <v>46022</v>
      </c>
      <c r="E8604" s="34" t="str">
        <f t="shared" ref="E8604:I8613" si="994">IF(YEAR($D8604)&lt;2016,VLOOKUP($A8604,LDB_alt,COLUMN()-1,FALSE),IFERROR(VLOOKUP($A8604,LDB_neu,COLUMN()-1,FALSE),""))</f>
        <v/>
      </c>
      <c r="F8604" s="34" t="str">
        <f t="shared" si="994"/>
        <v/>
      </c>
      <c r="G8604" s="34" t="str">
        <f t="shared" si="994"/>
        <v/>
      </c>
      <c r="H8604" s="34" t="str">
        <f t="shared" si="994"/>
        <v/>
      </c>
      <c r="I8604" s="34" t="str">
        <f t="shared" si="994"/>
        <v/>
      </c>
    </row>
    <row r="8605" spans="1:9">
      <c r="A8605" s="81">
        <f t="shared" si="991"/>
        <v>597802802024</v>
      </c>
      <c r="B8605">
        <v>5978028</v>
      </c>
      <c r="C8605" t="s">
        <v>1212</v>
      </c>
      <c r="D8605" s="1">
        <v>45657</v>
      </c>
      <c r="E8605" s="34" t="str">
        <f t="shared" si="994"/>
        <v/>
      </c>
      <c r="F8605" s="34" t="str">
        <f t="shared" si="994"/>
        <v/>
      </c>
      <c r="G8605" s="34" t="str">
        <f t="shared" si="994"/>
        <v/>
      </c>
      <c r="H8605" s="34" t="str">
        <f t="shared" si="994"/>
        <v/>
      </c>
      <c r="I8605" s="34" t="str">
        <f t="shared" si="994"/>
        <v/>
      </c>
    </row>
    <row r="8606" spans="1:9">
      <c r="A8606" s="81">
        <f t="shared" si="991"/>
        <v>597802802023</v>
      </c>
      <c r="B8606">
        <v>5978028</v>
      </c>
      <c r="C8606" t="s">
        <v>1212</v>
      </c>
      <c r="D8606" s="1">
        <v>45291</v>
      </c>
      <c r="E8606" s="34" t="str">
        <f t="shared" si="994"/>
        <v/>
      </c>
      <c r="F8606" s="34" t="str">
        <f t="shared" si="994"/>
        <v/>
      </c>
      <c r="G8606" s="34" t="str">
        <f t="shared" si="994"/>
        <v/>
      </c>
      <c r="H8606" s="34" t="str">
        <f t="shared" si="994"/>
        <v/>
      </c>
      <c r="I8606" s="34" t="str">
        <f t="shared" si="994"/>
        <v/>
      </c>
    </row>
    <row r="8607" spans="1:9">
      <c r="A8607" s="81">
        <f t="shared" si="991"/>
        <v>597802802022</v>
      </c>
      <c r="B8607">
        <v>5978028</v>
      </c>
      <c r="C8607" t="s">
        <v>1212</v>
      </c>
      <c r="D8607" s="1">
        <v>44926</v>
      </c>
      <c r="E8607" s="34" t="str">
        <f t="shared" si="994"/>
        <v/>
      </c>
      <c r="F8607" s="34" t="str">
        <f t="shared" si="994"/>
        <v/>
      </c>
      <c r="G8607" s="34" t="str">
        <f t="shared" si="994"/>
        <v/>
      </c>
      <c r="H8607" s="34" t="str">
        <f t="shared" si="994"/>
        <v/>
      </c>
      <c r="I8607" s="34" t="str">
        <f t="shared" si="994"/>
        <v/>
      </c>
    </row>
    <row r="8608" spans="1:9">
      <c r="A8608" s="81">
        <f t="shared" si="991"/>
        <v>597802802021</v>
      </c>
      <c r="B8608">
        <v>5978028</v>
      </c>
      <c r="C8608" t="s">
        <v>1212</v>
      </c>
      <c r="D8608" s="1">
        <v>44561</v>
      </c>
      <c r="E8608" s="34" t="str">
        <f t="shared" si="994"/>
        <v/>
      </c>
      <c r="F8608" s="34" t="str">
        <f t="shared" si="994"/>
        <v/>
      </c>
      <c r="G8608" s="34" t="str">
        <f t="shared" si="994"/>
        <v/>
      </c>
      <c r="H8608" s="34" t="str">
        <f t="shared" si="994"/>
        <v/>
      </c>
      <c r="I8608" s="34" t="str">
        <f t="shared" si="994"/>
        <v/>
      </c>
    </row>
    <row r="8609" spans="1:9">
      <c r="A8609" s="81">
        <f t="shared" si="991"/>
        <v>597802802020</v>
      </c>
      <c r="B8609">
        <v>5978028</v>
      </c>
      <c r="C8609" t="s">
        <v>1212</v>
      </c>
      <c r="D8609" s="1">
        <v>44196</v>
      </c>
      <c r="E8609" s="34" t="str">
        <f t="shared" si="994"/>
        <v/>
      </c>
      <c r="F8609" s="34" t="str">
        <f t="shared" si="994"/>
        <v/>
      </c>
      <c r="G8609" s="34" t="str">
        <f t="shared" si="994"/>
        <v/>
      </c>
      <c r="H8609" s="34" t="str">
        <f t="shared" si="994"/>
        <v/>
      </c>
      <c r="I8609" s="34" t="str">
        <f t="shared" si="994"/>
        <v/>
      </c>
    </row>
    <row r="8610" spans="1:9">
      <c r="A8610" s="81">
        <f t="shared" si="991"/>
        <v>597802802019</v>
      </c>
      <c r="B8610">
        <v>5978028</v>
      </c>
      <c r="C8610" t="s">
        <v>1212</v>
      </c>
      <c r="D8610" s="1">
        <v>43830</v>
      </c>
      <c r="E8610" s="34" t="str">
        <f t="shared" si="994"/>
        <v/>
      </c>
      <c r="F8610" s="34" t="str">
        <f t="shared" si="994"/>
        <v/>
      </c>
      <c r="G8610" s="34" t="str">
        <f t="shared" si="994"/>
        <v/>
      </c>
      <c r="H8610" s="34" t="str">
        <f t="shared" si="994"/>
        <v/>
      </c>
      <c r="I8610" s="34" t="str">
        <f t="shared" si="994"/>
        <v/>
      </c>
    </row>
    <row r="8611" spans="1:9">
      <c r="A8611" s="81">
        <f t="shared" si="991"/>
        <v>597802802018</v>
      </c>
      <c r="B8611">
        <v>5978028</v>
      </c>
      <c r="C8611" t="s">
        <v>1212</v>
      </c>
      <c r="D8611" s="1">
        <v>43465</v>
      </c>
      <c r="E8611" s="34">
        <f t="shared" si="994"/>
        <v>5623</v>
      </c>
      <c r="F8611" s="34">
        <f t="shared" si="994"/>
        <v>1847</v>
      </c>
      <c r="G8611" s="34">
        <f t="shared" si="994"/>
        <v>1121</v>
      </c>
      <c r="H8611" s="34">
        <f t="shared" si="994"/>
        <v>175</v>
      </c>
      <c r="I8611" s="34">
        <f t="shared" si="994"/>
        <v>551</v>
      </c>
    </row>
    <row r="8612" spans="1:9">
      <c r="A8612" s="81">
        <f t="shared" si="991"/>
        <v>597802802017</v>
      </c>
      <c r="B8612">
        <v>5978028</v>
      </c>
      <c r="C8612" t="s">
        <v>1212</v>
      </c>
      <c r="D8612" s="1">
        <v>43100</v>
      </c>
      <c r="E8612" s="34">
        <f t="shared" si="994"/>
        <v>5623</v>
      </c>
      <c r="F8612" s="34">
        <f t="shared" si="994"/>
        <v>1846</v>
      </c>
      <c r="G8612" s="34">
        <f t="shared" si="994"/>
        <v>1120</v>
      </c>
      <c r="H8612" s="34">
        <f t="shared" si="994"/>
        <v>175</v>
      </c>
      <c r="I8612" s="34">
        <f t="shared" si="994"/>
        <v>551</v>
      </c>
    </row>
    <row r="8613" spans="1:9">
      <c r="A8613" s="81">
        <f t="shared" si="991"/>
        <v>597802802016</v>
      </c>
      <c r="B8613">
        <v>5978028</v>
      </c>
      <c r="C8613" t="s">
        <v>1212</v>
      </c>
      <c r="D8613" s="1">
        <v>42735</v>
      </c>
      <c r="E8613" s="34">
        <f t="shared" si="994"/>
        <v>5623</v>
      </c>
      <c r="F8613" s="34">
        <f t="shared" si="994"/>
        <v>1843</v>
      </c>
      <c r="G8613" s="34">
        <f t="shared" si="994"/>
        <v>1118</v>
      </c>
      <c r="H8613" s="34">
        <f t="shared" si="994"/>
        <v>175</v>
      </c>
      <c r="I8613" s="34">
        <f t="shared" si="994"/>
        <v>550</v>
      </c>
    </row>
    <row r="8614" spans="1:9">
      <c r="A8614" s="81">
        <f t="shared" si="991"/>
        <v>597802802015</v>
      </c>
      <c r="B8614">
        <v>5978028</v>
      </c>
      <c r="C8614" t="s">
        <v>1212</v>
      </c>
      <c r="D8614" s="1">
        <v>42369</v>
      </c>
      <c r="E8614" s="34">
        <f t="shared" ref="E8614:I8623" si="995">IF(YEAR($D8614)&lt;2016,VLOOKUP($A8614,LDB_alt,COLUMN()-1,FALSE),IFERROR(VLOOKUP($A8614,LDB_neu,COLUMN()-1,FALSE),""))</f>
        <v>5622.55</v>
      </c>
      <c r="F8614" s="34">
        <f t="shared" si="995"/>
        <v>1868.82</v>
      </c>
      <c r="G8614" s="34">
        <f t="shared" si="995"/>
        <v>1135.46</v>
      </c>
      <c r="H8614" s="34">
        <f t="shared" si="995"/>
        <v>149.87</v>
      </c>
      <c r="I8614" s="34">
        <f t="shared" si="995"/>
        <v>583.49</v>
      </c>
    </row>
    <row r="8615" spans="1:9">
      <c r="A8615" s="81">
        <f t="shared" si="991"/>
        <v>597802802014</v>
      </c>
      <c r="B8615">
        <v>5978028</v>
      </c>
      <c r="C8615" t="s">
        <v>1212</v>
      </c>
      <c r="D8615" s="1">
        <v>42004</v>
      </c>
      <c r="E8615" s="34">
        <f t="shared" si="995"/>
        <v>5622.56</v>
      </c>
      <c r="F8615" s="34">
        <f t="shared" si="995"/>
        <v>1850.56</v>
      </c>
      <c r="G8615" s="34">
        <f t="shared" si="995"/>
        <v>1140.44</v>
      </c>
      <c r="H8615" s="34">
        <f t="shared" si="995"/>
        <v>113.51</v>
      </c>
      <c r="I8615" s="34">
        <f t="shared" si="995"/>
        <v>596.61</v>
      </c>
    </row>
    <row r="8616" spans="1:9">
      <c r="A8616" s="81">
        <f t="shared" si="991"/>
        <v>597802802013</v>
      </c>
      <c r="B8616">
        <v>5978028</v>
      </c>
      <c r="C8616" t="s">
        <v>1212</v>
      </c>
      <c r="D8616" s="1">
        <v>41639</v>
      </c>
      <c r="E8616" s="34">
        <f t="shared" si="995"/>
        <v>5622.51</v>
      </c>
      <c r="F8616" s="34">
        <f t="shared" si="995"/>
        <v>1831.18</v>
      </c>
      <c r="G8616" s="34">
        <f t="shared" si="995"/>
        <v>1135.0999999999999</v>
      </c>
      <c r="H8616" s="34">
        <f t="shared" si="995"/>
        <v>106.39</v>
      </c>
      <c r="I8616" s="34">
        <f t="shared" si="995"/>
        <v>589.69000000000005</v>
      </c>
    </row>
    <row r="8617" spans="1:9">
      <c r="A8617" s="81">
        <f t="shared" si="991"/>
        <v>597802802012</v>
      </c>
      <c r="B8617">
        <v>5978028</v>
      </c>
      <c r="C8617" t="s">
        <v>1212</v>
      </c>
      <c r="D8617" s="1">
        <v>41274</v>
      </c>
      <c r="E8617" s="34">
        <f t="shared" si="995"/>
        <v>5619.89</v>
      </c>
      <c r="F8617" s="34">
        <f t="shared" si="995"/>
        <v>1827.8</v>
      </c>
      <c r="G8617" s="34">
        <f t="shared" si="995"/>
        <v>1133.3399999999999</v>
      </c>
      <c r="H8617" s="34">
        <f t="shared" si="995"/>
        <v>105.73</v>
      </c>
      <c r="I8617" s="34">
        <f t="shared" si="995"/>
        <v>588.73</v>
      </c>
    </row>
    <row r="8618" spans="1:9">
      <c r="A8618" s="81">
        <f t="shared" si="991"/>
        <v>597802802011</v>
      </c>
      <c r="B8618">
        <v>5978028</v>
      </c>
      <c r="C8618" t="s">
        <v>1212</v>
      </c>
      <c r="D8618" s="1">
        <v>40908</v>
      </c>
      <c r="E8618" s="34">
        <f t="shared" si="995"/>
        <v>5619.89</v>
      </c>
      <c r="F8618" s="34">
        <f t="shared" si="995"/>
        <v>1823.92</v>
      </c>
      <c r="G8618" s="34">
        <f t="shared" si="995"/>
        <v>1131.26</v>
      </c>
      <c r="H8618" s="34">
        <f t="shared" si="995"/>
        <v>104.39</v>
      </c>
      <c r="I8618" s="34">
        <f t="shared" si="995"/>
        <v>588.27</v>
      </c>
    </row>
    <row r="8619" spans="1:9">
      <c r="A8619" s="81">
        <f t="shared" si="991"/>
        <v>597802802010</v>
      </c>
      <c r="B8619">
        <v>5978028</v>
      </c>
      <c r="C8619" t="s">
        <v>1212</v>
      </c>
      <c r="D8619" s="1">
        <v>40543</v>
      </c>
      <c r="E8619" s="34">
        <f t="shared" si="995"/>
        <v>5619.85</v>
      </c>
      <c r="F8619" s="34">
        <f t="shared" si="995"/>
        <v>1821.5100000000002</v>
      </c>
      <c r="G8619" s="34">
        <f t="shared" si="995"/>
        <v>1130.3900000000001</v>
      </c>
      <c r="H8619" s="34">
        <f t="shared" si="995"/>
        <v>103.16</v>
      </c>
      <c r="I8619" s="34">
        <f t="shared" si="995"/>
        <v>587.96</v>
      </c>
    </row>
    <row r="8620" spans="1:9">
      <c r="A8620" s="81">
        <f t="shared" si="991"/>
        <v>597802802009</v>
      </c>
      <c r="B8620">
        <v>5978028</v>
      </c>
      <c r="C8620" t="s">
        <v>1212</v>
      </c>
      <c r="D8620" s="1">
        <v>40178</v>
      </c>
      <c r="E8620" s="34">
        <f t="shared" si="995"/>
        <v>5619.87</v>
      </c>
      <c r="F8620" s="34">
        <f t="shared" si="995"/>
        <v>1820.3999999999999</v>
      </c>
      <c r="G8620" s="34">
        <f t="shared" si="995"/>
        <v>1130.3699999999999</v>
      </c>
      <c r="H8620" s="34">
        <f t="shared" si="995"/>
        <v>102.33</v>
      </c>
      <c r="I8620" s="34">
        <f t="shared" si="995"/>
        <v>587.70000000000005</v>
      </c>
    </row>
    <row r="8621" spans="1:9">
      <c r="A8621" s="81">
        <f t="shared" si="991"/>
        <v>597802802008</v>
      </c>
      <c r="B8621">
        <v>5978028</v>
      </c>
      <c r="C8621" t="s">
        <v>1212</v>
      </c>
      <c r="D8621" s="1">
        <v>39813</v>
      </c>
      <c r="E8621" s="34">
        <f t="shared" si="995"/>
        <v>5619.99</v>
      </c>
      <c r="F8621" s="34">
        <f t="shared" si="995"/>
        <v>1820.62</v>
      </c>
      <c r="G8621" s="34">
        <f t="shared" si="995"/>
        <v>1129.47</v>
      </c>
      <c r="H8621" s="34">
        <f t="shared" si="995"/>
        <v>103</v>
      </c>
      <c r="I8621" s="34">
        <f t="shared" si="995"/>
        <v>588.15</v>
      </c>
    </row>
    <row r="8622" spans="1:9">
      <c r="A8622" s="81">
        <f t="shared" si="991"/>
        <v>597802802007</v>
      </c>
      <c r="B8622">
        <v>5978028</v>
      </c>
      <c r="C8622" t="s">
        <v>1212</v>
      </c>
      <c r="D8622" s="1">
        <v>39447</v>
      </c>
      <c r="E8622" s="34">
        <f t="shared" si="995"/>
        <v>5620.09</v>
      </c>
      <c r="F8622" s="34">
        <f t="shared" si="995"/>
        <v>1817.5900000000001</v>
      </c>
      <c r="G8622" s="34">
        <f t="shared" si="995"/>
        <v>1125.81</v>
      </c>
      <c r="H8622" s="34">
        <f t="shared" si="995"/>
        <v>103.93</v>
      </c>
      <c r="I8622" s="34">
        <f t="shared" si="995"/>
        <v>587.85</v>
      </c>
    </row>
    <row r="8623" spans="1:9">
      <c r="A8623" s="81">
        <f t="shared" si="991"/>
        <v>597802802006</v>
      </c>
      <c r="B8623">
        <v>5978028</v>
      </c>
      <c r="C8623" t="s">
        <v>1212</v>
      </c>
      <c r="D8623" s="1">
        <v>39082</v>
      </c>
      <c r="E8623" s="34">
        <f t="shared" si="995"/>
        <v>5620.09</v>
      </c>
      <c r="F8623" s="34">
        <f t="shared" si="995"/>
        <v>1815.74</v>
      </c>
      <c r="G8623" s="34">
        <f t="shared" si="995"/>
        <v>1123.73</v>
      </c>
      <c r="H8623" s="34">
        <f t="shared" si="995"/>
        <v>103.3</v>
      </c>
      <c r="I8623" s="34">
        <f t="shared" si="995"/>
        <v>588.71</v>
      </c>
    </row>
    <row r="8624" spans="1:9">
      <c r="A8624" s="81">
        <f t="shared" si="991"/>
        <v>597803202025</v>
      </c>
      <c r="B8624">
        <v>5978032</v>
      </c>
      <c r="C8624" t="s">
        <v>1213</v>
      </c>
      <c r="D8624" s="1">
        <v>46022</v>
      </c>
      <c r="E8624" s="34" t="str">
        <f t="shared" ref="E8624:I8633" si="996">IF(YEAR($D8624)&lt;2016,VLOOKUP($A8624,LDB_alt,COLUMN()-1,FALSE),IFERROR(VLOOKUP($A8624,LDB_neu,COLUMN()-1,FALSE),""))</f>
        <v/>
      </c>
      <c r="F8624" s="34" t="str">
        <f t="shared" si="996"/>
        <v/>
      </c>
      <c r="G8624" s="34" t="str">
        <f t="shared" si="996"/>
        <v/>
      </c>
      <c r="H8624" s="34" t="str">
        <f t="shared" si="996"/>
        <v/>
      </c>
      <c r="I8624" s="34" t="str">
        <f t="shared" si="996"/>
        <v/>
      </c>
    </row>
    <row r="8625" spans="1:9">
      <c r="A8625" s="81">
        <f t="shared" si="991"/>
        <v>597803202024</v>
      </c>
      <c r="B8625">
        <v>5978032</v>
      </c>
      <c r="C8625" t="s">
        <v>1213</v>
      </c>
      <c r="D8625" s="1">
        <v>45657</v>
      </c>
      <c r="E8625" s="34" t="str">
        <f t="shared" si="996"/>
        <v/>
      </c>
      <c r="F8625" s="34" t="str">
        <f t="shared" si="996"/>
        <v/>
      </c>
      <c r="G8625" s="34" t="str">
        <f t="shared" si="996"/>
        <v/>
      </c>
      <c r="H8625" s="34" t="str">
        <f t="shared" si="996"/>
        <v/>
      </c>
      <c r="I8625" s="34" t="str">
        <f t="shared" si="996"/>
        <v/>
      </c>
    </row>
    <row r="8626" spans="1:9">
      <c r="A8626" s="81">
        <f t="shared" si="991"/>
        <v>597803202023</v>
      </c>
      <c r="B8626">
        <v>5978032</v>
      </c>
      <c r="C8626" t="s">
        <v>1213</v>
      </c>
      <c r="D8626" s="1">
        <v>45291</v>
      </c>
      <c r="E8626" s="34" t="str">
        <f t="shared" si="996"/>
        <v/>
      </c>
      <c r="F8626" s="34" t="str">
        <f t="shared" si="996"/>
        <v/>
      </c>
      <c r="G8626" s="34" t="str">
        <f t="shared" si="996"/>
        <v/>
      </c>
      <c r="H8626" s="34" t="str">
        <f t="shared" si="996"/>
        <v/>
      </c>
      <c r="I8626" s="34" t="str">
        <f t="shared" si="996"/>
        <v/>
      </c>
    </row>
    <row r="8627" spans="1:9">
      <c r="A8627" s="81">
        <f t="shared" si="991"/>
        <v>597803202022</v>
      </c>
      <c r="B8627">
        <v>5978032</v>
      </c>
      <c r="C8627" t="s">
        <v>1213</v>
      </c>
      <c r="D8627" s="1">
        <v>44926</v>
      </c>
      <c r="E8627" s="34" t="str">
        <f t="shared" si="996"/>
        <v/>
      </c>
      <c r="F8627" s="34" t="str">
        <f t="shared" si="996"/>
        <v/>
      </c>
      <c r="G8627" s="34" t="str">
        <f t="shared" si="996"/>
        <v/>
      </c>
      <c r="H8627" s="34" t="str">
        <f t="shared" si="996"/>
        <v/>
      </c>
      <c r="I8627" s="34" t="str">
        <f t="shared" si="996"/>
        <v/>
      </c>
    </row>
    <row r="8628" spans="1:9">
      <c r="A8628" s="81">
        <f t="shared" si="991"/>
        <v>597803202021</v>
      </c>
      <c r="B8628">
        <v>5978032</v>
      </c>
      <c r="C8628" t="s">
        <v>1213</v>
      </c>
      <c r="D8628" s="1">
        <v>44561</v>
      </c>
      <c r="E8628" s="34" t="str">
        <f t="shared" si="996"/>
        <v/>
      </c>
      <c r="F8628" s="34" t="str">
        <f t="shared" si="996"/>
        <v/>
      </c>
      <c r="G8628" s="34" t="str">
        <f t="shared" si="996"/>
        <v/>
      </c>
      <c r="H8628" s="34" t="str">
        <f t="shared" si="996"/>
        <v/>
      </c>
      <c r="I8628" s="34" t="str">
        <f t="shared" si="996"/>
        <v/>
      </c>
    </row>
    <row r="8629" spans="1:9">
      <c r="A8629" s="81">
        <f t="shared" si="991"/>
        <v>597803202020</v>
      </c>
      <c r="B8629">
        <v>5978032</v>
      </c>
      <c r="C8629" t="s">
        <v>1213</v>
      </c>
      <c r="D8629" s="1">
        <v>44196</v>
      </c>
      <c r="E8629" s="34" t="str">
        <f t="shared" si="996"/>
        <v/>
      </c>
      <c r="F8629" s="34" t="str">
        <f t="shared" si="996"/>
        <v/>
      </c>
      <c r="G8629" s="34" t="str">
        <f t="shared" si="996"/>
        <v/>
      </c>
      <c r="H8629" s="34" t="str">
        <f t="shared" si="996"/>
        <v/>
      </c>
      <c r="I8629" s="34" t="str">
        <f t="shared" si="996"/>
        <v/>
      </c>
    </row>
    <row r="8630" spans="1:9">
      <c r="A8630" s="81">
        <f t="shared" si="991"/>
        <v>597803202019</v>
      </c>
      <c r="B8630">
        <v>5978032</v>
      </c>
      <c r="C8630" t="s">
        <v>1213</v>
      </c>
      <c r="D8630" s="1">
        <v>43830</v>
      </c>
      <c r="E8630" s="34" t="str">
        <f t="shared" si="996"/>
        <v/>
      </c>
      <c r="F8630" s="34" t="str">
        <f t="shared" si="996"/>
        <v/>
      </c>
      <c r="G8630" s="34" t="str">
        <f t="shared" si="996"/>
        <v/>
      </c>
      <c r="H8630" s="34" t="str">
        <f t="shared" si="996"/>
        <v/>
      </c>
      <c r="I8630" s="34" t="str">
        <f t="shared" si="996"/>
        <v/>
      </c>
    </row>
    <row r="8631" spans="1:9">
      <c r="A8631" s="81">
        <f t="shared" si="991"/>
        <v>597803202018</v>
      </c>
      <c r="B8631">
        <v>5978032</v>
      </c>
      <c r="C8631" t="s">
        <v>1213</v>
      </c>
      <c r="D8631" s="1">
        <v>43465</v>
      </c>
      <c r="E8631" s="34">
        <f t="shared" si="996"/>
        <v>6041</v>
      </c>
      <c r="F8631" s="34">
        <f t="shared" si="996"/>
        <v>1223</v>
      </c>
      <c r="G8631" s="34">
        <f t="shared" si="996"/>
        <v>805</v>
      </c>
      <c r="H8631" s="34">
        <f t="shared" si="996"/>
        <v>110</v>
      </c>
      <c r="I8631" s="34">
        <f t="shared" si="996"/>
        <v>308</v>
      </c>
    </row>
    <row r="8632" spans="1:9">
      <c r="A8632" s="81">
        <f t="shared" si="991"/>
        <v>597803202017</v>
      </c>
      <c r="B8632">
        <v>5978032</v>
      </c>
      <c r="C8632" t="s">
        <v>1213</v>
      </c>
      <c r="D8632" s="1">
        <v>43100</v>
      </c>
      <c r="E8632" s="34">
        <f t="shared" si="996"/>
        <v>6041</v>
      </c>
      <c r="F8632" s="34">
        <f t="shared" si="996"/>
        <v>1210</v>
      </c>
      <c r="G8632" s="34">
        <f t="shared" si="996"/>
        <v>796</v>
      </c>
      <c r="H8632" s="34">
        <f t="shared" si="996"/>
        <v>109</v>
      </c>
      <c r="I8632" s="34">
        <f t="shared" si="996"/>
        <v>305</v>
      </c>
    </row>
    <row r="8633" spans="1:9">
      <c r="A8633" s="81">
        <f t="shared" si="991"/>
        <v>597803202016</v>
      </c>
      <c r="B8633">
        <v>5978032</v>
      </c>
      <c r="C8633" t="s">
        <v>1213</v>
      </c>
      <c r="D8633" s="1">
        <v>42735</v>
      </c>
      <c r="E8633" s="34">
        <f t="shared" si="996"/>
        <v>6041</v>
      </c>
      <c r="F8633" s="34">
        <f t="shared" si="996"/>
        <v>1203</v>
      </c>
      <c r="G8633" s="34">
        <f t="shared" si="996"/>
        <v>791</v>
      </c>
      <c r="H8633" s="34">
        <f t="shared" si="996"/>
        <v>107</v>
      </c>
      <c r="I8633" s="34">
        <f t="shared" si="996"/>
        <v>305</v>
      </c>
    </row>
    <row r="8634" spans="1:9">
      <c r="A8634" s="81">
        <f t="shared" si="991"/>
        <v>597803202015</v>
      </c>
      <c r="B8634">
        <v>5978032</v>
      </c>
      <c r="C8634" t="s">
        <v>1213</v>
      </c>
      <c r="D8634" s="1">
        <v>42369</v>
      </c>
      <c r="E8634" s="34">
        <f t="shared" ref="E8634:I8643" si="997">IF(YEAR($D8634)&lt;2016,VLOOKUP($A8634,LDB_alt,COLUMN()-1,FALSE),IFERROR(VLOOKUP($A8634,LDB_neu,COLUMN()-1,FALSE),""))</f>
        <v>6041.02</v>
      </c>
      <c r="F8634" s="34">
        <f t="shared" si="997"/>
        <v>1200.8499999999999</v>
      </c>
      <c r="G8634" s="34">
        <f t="shared" si="997"/>
        <v>793.77</v>
      </c>
      <c r="H8634" s="34">
        <f t="shared" si="997"/>
        <v>100.44</v>
      </c>
      <c r="I8634" s="34">
        <f t="shared" si="997"/>
        <v>306.64</v>
      </c>
    </row>
    <row r="8635" spans="1:9">
      <c r="A8635" s="81">
        <f t="shared" si="991"/>
        <v>597803202014</v>
      </c>
      <c r="B8635">
        <v>5978032</v>
      </c>
      <c r="C8635" t="s">
        <v>1213</v>
      </c>
      <c r="D8635" s="1">
        <v>42004</v>
      </c>
      <c r="E8635" s="34">
        <f t="shared" si="997"/>
        <v>6041.02</v>
      </c>
      <c r="F8635" s="34">
        <f t="shared" si="997"/>
        <v>1191.53</v>
      </c>
      <c r="G8635" s="34">
        <f t="shared" si="997"/>
        <v>795.01</v>
      </c>
      <c r="H8635" s="34">
        <f t="shared" si="997"/>
        <v>96.98</v>
      </c>
      <c r="I8635" s="34">
        <f t="shared" si="997"/>
        <v>299.54000000000002</v>
      </c>
    </row>
    <row r="8636" spans="1:9">
      <c r="A8636" s="81">
        <f t="shared" si="991"/>
        <v>597803202013</v>
      </c>
      <c r="B8636">
        <v>5978032</v>
      </c>
      <c r="C8636" t="s">
        <v>1213</v>
      </c>
      <c r="D8636" s="1">
        <v>41639</v>
      </c>
      <c r="E8636" s="34">
        <f t="shared" si="997"/>
        <v>6041.02</v>
      </c>
      <c r="F8636" s="34">
        <f t="shared" si="997"/>
        <v>1190.25</v>
      </c>
      <c r="G8636" s="34">
        <f t="shared" si="997"/>
        <v>786.97</v>
      </c>
      <c r="H8636" s="34">
        <f t="shared" si="997"/>
        <v>95.73</v>
      </c>
      <c r="I8636" s="34">
        <f t="shared" si="997"/>
        <v>307.55</v>
      </c>
    </row>
    <row r="8637" spans="1:9">
      <c r="A8637" s="81">
        <f t="shared" si="991"/>
        <v>597803202012</v>
      </c>
      <c r="B8637">
        <v>5978032</v>
      </c>
      <c r="C8637" t="s">
        <v>1213</v>
      </c>
      <c r="D8637" s="1">
        <v>41274</v>
      </c>
      <c r="E8637" s="34">
        <f t="shared" si="997"/>
        <v>6034.46</v>
      </c>
      <c r="F8637" s="34">
        <f t="shared" si="997"/>
        <v>1184</v>
      </c>
      <c r="G8637" s="34">
        <f t="shared" si="997"/>
        <v>786.11</v>
      </c>
      <c r="H8637" s="34">
        <f t="shared" si="997"/>
        <v>94.57</v>
      </c>
      <c r="I8637" s="34">
        <f t="shared" si="997"/>
        <v>303.32</v>
      </c>
    </row>
    <row r="8638" spans="1:9">
      <c r="A8638" s="81">
        <f t="shared" si="991"/>
        <v>597803202011</v>
      </c>
      <c r="B8638">
        <v>5978032</v>
      </c>
      <c r="C8638" t="s">
        <v>1213</v>
      </c>
      <c r="D8638" s="1">
        <v>40908</v>
      </c>
      <c r="E8638" s="34">
        <f t="shared" si="997"/>
        <v>6034.45</v>
      </c>
      <c r="F8638" s="34">
        <f t="shared" si="997"/>
        <v>1182.44</v>
      </c>
      <c r="G8638" s="34">
        <f t="shared" si="997"/>
        <v>784.27</v>
      </c>
      <c r="H8638" s="34">
        <f t="shared" si="997"/>
        <v>94.36</v>
      </c>
      <c r="I8638" s="34">
        <f t="shared" si="997"/>
        <v>303.81</v>
      </c>
    </row>
    <row r="8639" spans="1:9">
      <c r="A8639" s="81">
        <f t="shared" si="991"/>
        <v>597803202010</v>
      </c>
      <c r="B8639">
        <v>5978032</v>
      </c>
      <c r="C8639" t="s">
        <v>1213</v>
      </c>
      <c r="D8639" s="1">
        <v>40543</v>
      </c>
      <c r="E8639" s="34">
        <f t="shared" si="997"/>
        <v>6034.45</v>
      </c>
      <c r="F8639" s="34">
        <f t="shared" si="997"/>
        <v>1178.46</v>
      </c>
      <c r="G8639" s="34">
        <f t="shared" si="997"/>
        <v>780.85</v>
      </c>
      <c r="H8639" s="34">
        <f t="shared" si="997"/>
        <v>94.24</v>
      </c>
      <c r="I8639" s="34">
        <f t="shared" si="997"/>
        <v>303.37</v>
      </c>
    </row>
    <row r="8640" spans="1:9">
      <c r="A8640" s="81">
        <f t="shared" si="991"/>
        <v>597803202009</v>
      </c>
      <c r="B8640">
        <v>5978032</v>
      </c>
      <c r="C8640" t="s">
        <v>1213</v>
      </c>
      <c r="D8640" s="1">
        <v>40178</v>
      </c>
      <c r="E8640" s="34">
        <f t="shared" si="997"/>
        <v>6034.45</v>
      </c>
      <c r="F8640" s="34">
        <f t="shared" si="997"/>
        <v>1167.8799999999999</v>
      </c>
      <c r="G8640" s="34">
        <f t="shared" si="997"/>
        <v>774.67</v>
      </c>
      <c r="H8640" s="34">
        <f t="shared" si="997"/>
        <v>92.04</v>
      </c>
      <c r="I8640" s="34">
        <f t="shared" si="997"/>
        <v>301.17</v>
      </c>
    </row>
    <row r="8641" spans="1:9">
      <c r="A8641" s="81">
        <f t="shared" si="991"/>
        <v>597803202008</v>
      </c>
      <c r="B8641">
        <v>5978032</v>
      </c>
      <c r="C8641" t="s">
        <v>1213</v>
      </c>
      <c r="D8641" s="1">
        <v>39813</v>
      </c>
      <c r="E8641" s="34">
        <f t="shared" si="997"/>
        <v>6034.43</v>
      </c>
      <c r="F8641" s="34">
        <f t="shared" si="997"/>
        <v>1165.69</v>
      </c>
      <c r="G8641" s="34">
        <f t="shared" si="997"/>
        <v>772.91</v>
      </c>
      <c r="H8641" s="34">
        <f t="shared" si="997"/>
        <v>92.17</v>
      </c>
      <c r="I8641" s="34">
        <f t="shared" si="997"/>
        <v>300.61</v>
      </c>
    </row>
    <row r="8642" spans="1:9">
      <c r="A8642" s="81">
        <f t="shared" si="991"/>
        <v>597803202007</v>
      </c>
      <c r="B8642">
        <v>5978032</v>
      </c>
      <c r="C8642" t="s">
        <v>1213</v>
      </c>
      <c r="D8642" s="1">
        <v>39447</v>
      </c>
      <c r="E8642" s="34">
        <f t="shared" si="997"/>
        <v>6034.38</v>
      </c>
      <c r="F8642" s="34">
        <f t="shared" si="997"/>
        <v>1162.07</v>
      </c>
      <c r="G8642" s="34">
        <f t="shared" si="997"/>
        <v>772.88</v>
      </c>
      <c r="H8642" s="34">
        <f t="shared" si="997"/>
        <v>88.89</v>
      </c>
      <c r="I8642" s="34">
        <f t="shared" si="997"/>
        <v>300.3</v>
      </c>
    </row>
    <row r="8643" spans="1:9">
      <c r="A8643" s="81">
        <f t="shared" si="991"/>
        <v>597803202006</v>
      </c>
      <c r="B8643">
        <v>5978032</v>
      </c>
      <c r="C8643" t="s">
        <v>1213</v>
      </c>
      <c r="D8643" s="1">
        <v>39082</v>
      </c>
      <c r="E8643" s="34">
        <f t="shared" si="997"/>
        <v>6034.2</v>
      </c>
      <c r="F8643" s="34">
        <f t="shared" si="997"/>
        <v>1159.1300000000001</v>
      </c>
      <c r="G8643" s="34">
        <f t="shared" si="997"/>
        <v>769.61</v>
      </c>
      <c r="H8643" s="34">
        <f t="shared" si="997"/>
        <v>88.6</v>
      </c>
      <c r="I8643" s="34">
        <f t="shared" si="997"/>
        <v>300.92</v>
      </c>
    </row>
    <row r="8644" spans="1:9">
      <c r="A8644" s="81">
        <f t="shared" si="991"/>
        <v>597803602025</v>
      </c>
      <c r="B8644">
        <v>5978036</v>
      </c>
      <c r="C8644" t="s">
        <v>1214</v>
      </c>
      <c r="D8644" s="1">
        <v>46022</v>
      </c>
      <c r="E8644" s="34" t="str">
        <f t="shared" ref="E8644:I8653" si="998">IF(YEAR($D8644)&lt;2016,VLOOKUP($A8644,LDB_alt,COLUMN()-1,FALSE),IFERROR(VLOOKUP($A8644,LDB_neu,COLUMN()-1,FALSE),""))</f>
        <v/>
      </c>
      <c r="F8644" s="34" t="str">
        <f t="shared" si="998"/>
        <v/>
      </c>
      <c r="G8644" s="34" t="str">
        <f t="shared" si="998"/>
        <v/>
      </c>
      <c r="H8644" s="34" t="str">
        <f t="shared" si="998"/>
        <v/>
      </c>
      <c r="I8644" s="34" t="str">
        <f t="shared" si="998"/>
        <v/>
      </c>
    </row>
    <row r="8645" spans="1:9">
      <c r="A8645" s="81">
        <f t="shared" ref="A8645:A8708" si="999">(LEFT(B8645&amp;"00000000",8)&amp;YEAR(D8645))+0</f>
        <v>597803602024</v>
      </c>
      <c r="B8645">
        <v>5978036</v>
      </c>
      <c r="C8645" t="s">
        <v>1214</v>
      </c>
      <c r="D8645" s="1">
        <v>45657</v>
      </c>
      <c r="E8645" s="34" t="str">
        <f t="shared" si="998"/>
        <v/>
      </c>
      <c r="F8645" s="34" t="str">
        <f t="shared" si="998"/>
        <v/>
      </c>
      <c r="G8645" s="34" t="str">
        <f t="shared" si="998"/>
        <v/>
      </c>
      <c r="H8645" s="34" t="str">
        <f t="shared" si="998"/>
        <v/>
      </c>
      <c r="I8645" s="34" t="str">
        <f t="shared" si="998"/>
        <v/>
      </c>
    </row>
    <row r="8646" spans="1:9">
      <c r="A8646" s="81">
        <f t="shared" si="999"/>
        <v>597803602023</v>
      </c>
      <c r="B8646">
        <v>5978036</v>
      </c>
      <c r="C8646" t="s">
        <v>1214</v>
      </c>
      <c r="D8646" s="1">
        <v>45291</v>
      </c>
      <c r="E8646" s="34" t="str">
        <f t="shared" si="998"/>
        <v/>
      </c>
      <c r="F8646" s="34" t="str">
        <f t="shared" si="998"/>
        <v/>
      </c>
      <c r="G8646" s="34" t="str">
        <f t="shared" si="998"/>
        <v/>
      </c>
      <c r="H8646" s="34" t="str">
        <f t="shared" si="998"/>
        <v/>
      </c>
      <c r="I8646" s="34" t="str">
        <f t="shared" si="998"/>
        <v/>
      </c>
    </row>
    <row r="8647" spans="1:9">
      <c r="A8647" s="81">
        <f t="shared" si="999"/>
        <v>597803602022</v>
      </c>
      <c r="B8647">
        <v>5978036</v>
      </c>
      <c r="C8647" t="s">
        <v>1214</v>
      </c>
      <c r="D8647" s="1">
        <v>44926</v>
      </c>
      <c r="E8647" s="34" t="str">
        <f t="shared" si="998"/>
        <v/>
      </c>
      <c r="F8647" s="34" t="str">
        <f t="shared" si="998"/>
        <v/>
      </c>
      <c r="G8647" s="34" t="str">
        <f t="shared" si="998"/>
        <v/>
      </c>
      <c r="H8647" s="34" t="str">
        <f t="shared" si="998"/>
        <v/>
      </c>
      <c r="I8647" s="34" t="str">
        <f t="shared" si="998"/>
        <v/>
      </c>
    </row>
    <row r="8648" spans="1:9">
      <c r="A8648" s="81">
        <f t="shared" si="999"/>
        <v>597803602021</v>
      </c>
      <c r="B8648">
        <v>5978036</v>
      </c>
      <c r="C8648" t="s">
        <v>1214</v>
      </c>
      <c r="D8648" s="1">
        <v>44561</v>
      </c>
      <c r="E8648" s="34" t="str">
        <f t="shared" si="998"/>
        <v/>
      </c>
      <c r="F8648" s="34" t="str">
        <f t="shared" si="998"/>
        <v/>
      </c>
      <c r="G8648" s="34" t="str">
        <f t="shared" si="998"/>
        <v/>
      </c>
      <c r="H8648" s="34" t="str">
        <f t="shared" si="998"/>
        <v/>
      </c>
      <c r="I8648" s="34" t="str">
        <f t="shared" si="998"/>
        <v/>
      </c>
    </row>
    <row r="8649" spans="1:9">
      <c r="A8649" s="81">
        <f t="shared" si="999"/>
        <v>597803602020</v>
      </c>
      <c r="B8649">
        <v>5978036</v>
      </c>
      <c r="C8649" t="s">
        <v>1214</v>
      </c>
      <c r="D8649" s="1">
        <v>44196</v>
      </c>
      <c r="E8649" s="34" t="str">
        <f t="shared" si="998"/>
        <v/>
      </c>
      <c r="F8649" s="34" t="str">
        <f t="shared" si="998"/>
        <v/>
      </c>
      <c r="G8649" s="34" t="str">
        <f t="shared" si="998"/>
        <v/>
      </c>
      <c r="H8649" s="34" t="str">
        <f t="shared" si="998"/>
        <v/>
      </c>
      <c r="I8649" s="34" t="str">
        <f t="shared" si="998"/>
        <v/>
      </c>
    </row>
    <row r="8650" spans="1:9">
      <c r="A8650" s="81">
        <f t="shared" si="999"/>
        <v>597803602019</v>
      </c>
      <c r="B8650">
        <v>5978036</v>
      </c>
      <c r="C8650" t="s">
        <v>1214</v>
      </c>
      <c r="D8650" s="1">
        <v>43830</v>
      </c>
      <c r="E8650" s="34" t="str">
        <f t="shared" si="998"/>
        <v/>
      </c>
      <c r="F8650" s="34" t="str">
        <f t="shared" si="998"/>
        <v/>
      </c>
      <c r="G8650" s="34" t="str">
        <f t="shared" si="998"/>
        <v/>
      </c>
      <c r="H8650" s="34" t="str">
        <f t="shared" si="998"/>
        <v/>
      </c>
      <c r="I8650" s="34" t="str">
        <f t="shared" si="998"/>
        <v/>
      </c>
    </row>
    <row r="8651" spans="1:9">
      <c r="A8651" s="81">
        <f t="shared" si="999"/>
        <v>597803602018</v>
      </c>
      <c r="B8651">
        <v>5978036</v>
      </c>
      <c r="C8651" t="s">
        <v>1214</v>
      </c>
      <c r="D8651" s="1">
        <v>43465</v>
      </c>
      <c r="E8651" s="34">
        <f t="shared" si="998"/>
        <v>8856</v>
      </c>
      <c r="F8651" s="34">
        <f t="shared" si="998"/>
        <v>2663</v>
      </c>
      <c r="G8651" s="34">
        <f t="shared" si="998"/>
        <v>1652</v>
      </c>
      <c r="H8651" s="34">
        <f t="shared" si="998"/>
        <v>255</v>
      </c>
      <c r="I8651" s="34">
        <f t="shared" si="998"/>
        <v>756</v>
      </c>
    </row>
    <row r="8652" spans="1:9">
      <c r="A8652" s="81">
        <f t="shared" si="999"/>
        <v>597803602017</v>
      </c>
      <c r="B8652">
        <v>5978036</v>
      </c>
      <c r="C8652" t="s">
        <v>1214</v>
      </c>
      <c r="D8652" s="1">
        <v>43100</v>
      </c>
      <c r="E8652" s="34">
        <f t="shared" si="998"/>
        <v>8856</v>
      </c>
      <c r="F8652" s="34">
        <f t="shared" si="998"/>
        <v>2615</v>
      </c>
      <c r="G8652" s="34">
        <f t="shared" si="998"/>
        <v>1607</v>
      </c>
      <c r="H8652" s="34">
        <f t="shared" si="998"/>
        <v>230</v>
      </c>
      <c r="I8652" s="34">
        <f t="shared" si="998"/>
        <v>778</v>
      </c>
    </row>
    <row r="8653" spans="1:9">
      <c r="A8653" s="81">
        <f t="shared" si="999"/>
        <v>597803602016</v>
      </c>
      <c r="B8653">
        <v>5978036</v>
      </c>
      <c r="C8653" t="s">
        <v>1214</v>
      </c>
      <c r="D8653" s="1">
        <v>42735</v>
      </c>
      <c r="E8653" s="34">
        <f t="shared" si="998"/>
        <v>8856</v>
      </c>
      <c r="F8653" s="34">
        <f t="shared" si="998"/>
        <v>2639</v>
      </c>
      <c r="G8653" s="34">
        <f t="shared" si="998"/>
        <v>1616</v>
      </c>
      <c r="H8653" s="34">
        <f t="shared" si="998"/>
        <v>191</v>
      </c>
      <c r="I8653" s="34">
        <f t="shared" si="998"/>
        <v>832</v>
      </c>
    </row>
    <row r="8654" spans="1:9">
      <c r="A8654" s="81">
        <f t="shared" si="999"/>
        <v>597803602015</v>
      </c>
      <c r="B8654">
        <v>5978036</v>
      </c>
      <c r="C8654" t="s">
        <v>1214</v>
      </c>
      <c r="D8654" s="1">
        <v>42369</v>
      </c>
      <c r="E8654" s="34">
        <f t="shared" ref="E8654:I8663" si="1000">IF(YEAR($D8654)&lt;2016,VLOOKUP($A8654,LDB_alt,COLUMN()-1,FALSE),IFERROR(VLOOKUP($A8654,LDB_neu,COLUMN()-1,FALSE),""))</f>
        <v>8856.14</v>
      </c>
      <c r="F8654" s="34">
        <f t="shared" si="1000"/>
        <v>2623.6400000000003</v>
      </c>
      <c r="G8654" s="34">
        <f t="shared" si="1000"/>
        <v>1627.52</v>
      </c>
      <c r="H8654" s="34">
        <f t="shared" si="1000"/>
        <v>163.61000000000001</v>
      </c>
      <c r="I8654" s="34">
        <f t="shared" si="1000"/>
        <v>832.51</v>
      </c>
    </row>
    <row r="8655" spans="1:9">
      <c r="A8655" s="81">
        <f t="shared" si="999"/>
        <v>597803602014</v>
      </c>
      <c r="B8655">
        <v>5978036</v>
      </c>
      <c r="C8655" t="s">
        <v>1214</v>
      </c>
      <c r="D8655" s="1">
        <v>42004</v>
      </c>
      <c r="E8655" s="34">
        <f t="shared" si="1000"/>
        <v>8856.14</v>
      </c>
      <c r="F8655" s="34">
        <f t="shared" si="1000"/>
        <v>2613.39</v>
      </c>
      <c r="G8655" s="34">
        <f t="shared" si="1000"/>
        <v>1623.51</v>
      </c>
      <c r="H8655" s="34">
        <f t="shared" si="1000"/>
        <v>157.24</v>
      </c>
      <c r="I8655" s="34">
        <f t="shared" si="1000"/>
        <v>832.64</v>
      </c>
    </row>
    <row r="8656" spans="1:9">
      <c r="A8656" s="81">
        <f t="shared" si="999"/>
        <v>597803602013</v>
      </c>
      <c r="B8656">
        <v>5978036</v>
      </c>
      <c r="C8656" t="s">
        <v>1214</v>
      </c>
      <c r="D8656" s="1">
        <v>41639</v>
      </c>
      <c r="E8656" s="34">
        <f t="shared" si="1000"/>
        <v>8856.11</v>
      </c>
      <c r="F8656" s="34">
        <f t="shared" si="1000"/>
        <v>2592.8200000000002</v>
      </c>
      <c r="G8656" s="34">
        <f t="shared" si="1000"/>
        <v>1617.14</v>
      </c>
      <c r="H8656" s="34">
        <f t="shared" si="1000"/>
        <v>144.37</v>
      </c>
      <c r="I8656" s="34">
        <f t="shared" si="1000"/>
        <v>831.31</v>
      </c>
    </row>
    <row r="8657" spans="1:9">
      <c r="A8657" s="81">
        <f t="shared" si="999"/>
        <v>597803602012</v>
      </c>
      <c r="B8657">
        <v>5978036</v>
      </c>
      <c r="C8657" t="s">
        <v>1214</v>
      </c>
      <c r="D8657" s="1">
        <v>41274</v>
      </c>
      <c r="E8657" s="34">
        <f t="shared" si="1000"/>
        <v>8852.57</v>
      </c>
      <c r="F8657" s="34">
        <f t="shared" si="1000"/>
        <v>2588.4700000000003</v>
      </c>
      <c r="G8657" s="34">
        <f t="shared" si="1000"/>
        <v>1614.22</v>
      </c>
      <c r="H8657" s="34">
        <f t="shared" si="1000"/>
        <v>142.80000000000001</v>
      </c>
      <c r="I8657" s="34">
        <f t="shared" si="1000"/>
        <v>831.45</v>
      </c>
    </row>
    <row r="8658" spans="1:9">
      <c r="A8658" s="81">
        <f t="shared" si="999"/>
        <v>597803602011</v>
      </c>
      <c r="B8658">
        <v>5978036</v>
      </c>
      <c r="C8658" t="s">
        <v>1214</v>
      </c>
      <c r="D8658" s="1">
        <v>40908</v>
      </c>
      <c r="E8658" s="34">
        <f t="shared" si="1000"/>
        <v>8852.5499999999993</v>
      </c>
      <c r="F8658" s="34">
        <f t="shared" si="1000"/>
        <v>2571.5</v>
      </c>
      <c r="G8658" s="34">
        <f t="shared" si="1000"/>
        <v>1597.25</v>
      </c>
      <c r="H8658" s="34">
        <f t="shared" si="1000"/>
        <v>145.08000000000001</v>
      </c>
      <c r="I8658" s="34">
        <f t="shared" si="1000"/>
        <v>829.17</v>
      </c>
    </row>
    <row r="8659" spans="1:9">
      <c r="A8659" s="81">
        <f t="shared" si="999"/>
        <v>597803602010</v>
      </c>
      <c r="B8659">
        <v>5978036</v>
      </c>
      <c r="C8659" t="s">
        <v>1214</v>
      </c>
      <c r="D8659" s="1">
        <v>40543</v>
      </c>
      <c r="E8659" s="34">
        <f t="shared" si="1000"/>
        <v>8852.6200000000008</v>
      </c>
      <c r="F8659" s="34">
        <f t="shared" si="1000"/>
        <v>2564.44</v>
      </c>
      <c r="G8659" s="34">
        <f t="shared" si="1000"/>
        <v>1592.85</v>
      </c>
      <c r="H8659" s="34">
        <f t="shared" si="1000"/>
        <v>143.86000000000001</v>
      </c>
      <c r="I8659" s="34">
        <f t="shared" si="1000"/>
        <v>827.73</v>
      </c>
    </row>
    <row r="8660" spans="1:9">
      <c r="A8660" s="81">
        <f t="shared" si="999"/>
        <v>597803602009</v>
      </c>
      <c r="B8660">
        <v>5978036</v>
      </c>
      <c r="C8660" t="s">
        <v>1214</v>
      </c>
      <c r="D8660" s="1">
        <v>40178</v>
      </c>
      <c r="E8660" s="34">
        <f t="shared" si="1000"/>
        <v>8852.6299999999992</v>
      </c>
      <c r="F8660" s="34">
        <f t="shared" si="1000"/>
        <v>2563.1099999999997</v>
      </c>
      <c r="G8660" s="34">
        <f t="shared" si="1000"/>
        <v>1591.81</v>
      </c>
      <c r="H8660" s="34">
        <f t="shared" si="1000"/>
        <v>144.31</v>
      </c>
      <c r="I8660" s="34">
        <f t="shared" si="1000"/>
        <v>826.99</v>
      </c>
    </row>
    <row r="8661" spans="1:9">
      <c r="A8661" s="81">
        <f t="shared" si="999"/>
        <v>597803602008</v>
      </c>
      <c r="B8661">
        <v>5978036</v>
      </c>
      <c r="C8661" t="s">
        <v>1214</v>
      </c>
      <c r="D8661" s="1">
        <v>39813</v>
      </c>
      <c r="E8661" s="34">
        <f t="shared" si="1000"/>
        <v>8852.59</v>
      </c>
      <c r="F8661" s="34">
        <f t="shared" si="1000"/>
        <v>2555.12</v>
      </c>
      <c r="G8661" s="34">
        <f t="shared" si="1000"/>
        <v>1585.62</v>
      </c>
      <c r="H8661" s="34">
        <f t="shared" si="1000"/>
        <v>142.97999999999999</v>
      </c>
      <c r="I8661" s="34">
        <f t="shared" si="1000"/>
        <v>826.52</v>
      </c>
    </row>
    <row r="8662" spans="1:9">
      <c r="A8662" s="81">
        <f t="shared" si="999"/>
        <v>597803602007</v>
      </c>
      <c r="B8662">
        <v>5978036</v>
      </c>
      <c r="C8662" t="s">
        <v>1214</v>
      </c>
      <c r="D8662" s="1">
        <v>39447</v>
      </c>
      <c r="E8662" s="34">
        <f t="shared" si="1000"/>
        <v>8852.5400000000009</v>
      </c>
      <c r="F8662" s="34">
        <f t="shared" si="1000"/>
        <v>2528.89</v>
      </c>
      <c r="G8662" s="34">
        <f t="shared" si="1000"/>
        <v>1564.54</v>
      </c>
      <c r="H8662" s="34">
        <f t="shared" si="1000"/>
        <v>138.47999999999999</v>
      </c>
      <c r="I8662" s="34">
        <f t="shared" si="1000"/>
        <v>825.87</v>
      </c>
    </row>
    <row r="8663" spans="1:9">
      <c r="A8663" s="81">
        <f t="shared" si="999"/>
        <v>597803602006</v>
      </c>
      <c r="B8663">
        <v>5978036</v>
      </c>
      <c r="C8663" t="s">
        <v>1214</v>
      </c>
      <c r="D8663" s="1">
        <v>39082</v>
      </c>
      <c r="E8663" s="34">
        <f t="shared" si="1000"/>
        <v>8852.52</v>
      </c>
      <c r="F8663" s="34">
        <f t="shared" si="1000"/>
        <v>2513.8199999999997</v>
      </c>
      <c r="G8663" s="34">
        <f t="shared" si="1000"/>
        <v>1549.31</v>
      </c>
      <c r="H8663" s="34">
        <f t="shared" si="1000"/>
        <v>138.38999999999999</v>
      </c>
      <c r="I8663" s="34">
        <f t="shared" si="1000"/>
        <v>826.12</v>
      </c>
    </row>
    <row r="8664" spans="1:9">
      <c r="A8664" s="81">
        <f t="shared" si="999"/>
        <v>597804002025</v>
      </c>
      <c r="B8664">
        <v>5978040</v>
      </c>
      <c r="C8664" t="s">
        <v>1215</v>
      </c>
      <c r="D8664" s="1">
        <v>46022</v>
      </c>
      <c r="E8664" s="34" t="str">
        <f t="shared" ref="E8664:I8673" si="1001">IF(YEAR($D8664)&lt;2016,VLOOKUP($A8664,LDB_alt,COLUMN()-1,FALSE),IFERROR(VLOOKUP($A8664,LDB_neu,COLUMN()-1,FALSE),""))</f>
        <v/>
      </c>
      <c r="F8664" s="34" t="str">
        <f t="shared" si="1001"/>
        <v/>
      </c>
      <c r="G8664" s="34" t="str">
        <f t="shared" si="1001"/>
        <v/>
      </c>
      <c r="H8664" s="34" t="str">
        <f t="shared" si="1001"/>
        <v/>
      </c>
      <c r="I8664" s="34" t="str">
        <f t="shared" si="1001"/>
        <v/>
      </c>
    </row>
    <row r="8665" spans="1:9">
      <c r="A8665" s="81">
        <f t="shared" si="999"/>
        <v>597804002024</v>
      </c>
      <c r="B8665">
        <v>5978040</v>
      </c>
      <c r="C8665" t="s">
        <v>1215</v>
      </c>
      <c r="D8665" s="1">
        <v>45657</v>
      </c>
      <c r="E8665" s="34" t="str">
        <f t="shared" si="1001"/>
        <v/>
      </c>
      <c r="F8665" s="34" t="str">
        <f t="shared" si="1001"/>
        <v/>
      </c>
      <c r="G8665" s="34" t="str">
        <f t="shared" si="1001"/>
        <v/>
      </c>
      <c r="H8665" s="34" t="str">
        <f t="shared" si="1001"/>
        <v/>
      </c>
      <c r="I8665" s="34" t="str">
        <f t="shared" si="1001"/>
        <v/>
      </c>
    </row>
    <row r="8666" spans="1:9">
      <c r="A8666" s="81">
        <f t="shared" si="999"/>
        <v>597804002023</v>
      </c>
      <c r="B8666">
        <v>5978040</v>
      </c>
      <c r="C8666" t="s">
        <v>1215</v>
      </c>
      <c r="D8666" s="1">
        <v>45291</v>
      </c>
      <c r="E8666" s="34" t="str">
        <f t="shared" si="1001"/>
        <v/>
      </c>
      <c r="F8666" s="34" t="str">
        <f t="shared" si="1001"/>
        <v/>
      </c>
      <c r="G8666" s="34" t="str">
        <f t="shared" si="1001"/>
        <v/>
      </c>
      <c r="H8666" s="34" t="str">
        <f t="shared" si="1001"/>
        <v/>
      </c>
      <c r="I8666" s="34" t="str">
        <f t="shared" si="1001"/>
        <v/>
      </c>
    </row>
    <row r="8667" spans="1:9">
      <c r="A8667" s="81">
        <f t="shared" si="999"/>
        <v>597804002022</v>
      </c>
      <c r="B8667">
        <v>5978040</v>
      </c>
      <c r="C8667" t="s">
        <v>1215</v>
      </c>
      <c r="D8667" s="1">
        <v>44926</v>
      </c>
      <c r="E8667" s="34" t="str">
        <f t="shared" si="1001"/>
        <v/>
      </c>
      <c r="F8667" s="34" t="str">
        <f t="shared" si="1001"/>
        <v/>
      </c>
      <c r="G8667" s="34" t="str">
        <f t="shared" si="1001"/>
        <v/>
      </c>
      <c r="H8667" s="34" t="str">
        <f t="shared" si="1001"/>
        <v/>
      </c>
      <c r="I8667" s="34" t="str">
        <f t="shared" si="1001"/>
        <v/>
      </c>
    </row>
    <row r="8668" spans="1:9">
      <c r="A8668" s="81">
        <f t="shared" si="999"/>
        <v>597804002021</v>
      </c>
      <c r="B8668">
        <v>5978040</v>
      </c>
      <c r="C8668" t="s">
        <v>1215</v>
      </c>
      <c r="D8668" s="1">
        <v>44561</v>
      </c>
      <c r="E8668" s="34" t="str">
        <f t="shared" si="1001"/>
        <v/>
      </c>
      <c r="F8668" s="34" t="str">
        <f t="shared" si="1001"/>
        <v/>
      </c>
      <c r="G8668" s="34" t="str">
        <f t="shared" si="1001"/>
        <v/>
      </c>
      <c r="H8668" s="34" t="str">
        <f t="shared" si="1001"/>
        <v/>
      </c>
      <c r="I8668" s="34" t="str">
        <f t="shared" si="1001"/>
        <v/>
      </c>
    </row>
    <row r="8669" spans="1:9">
      <c r="A8669" s="81">
        <f t="shared" si="999"/>
        <v>597804002020</v>
      </c>
      <c r="B8669">
        <v>5978040</v>
      </c>
      <c r="C8669" t="s">
        <v>1215</v>
      </c>
      <c r="D8669" s="1">
        <v>44196</v>
      </c>
      <c r="E8669" s="34" t="str">
        <f t="shared" si="1001"/>
        <v/>
      </c>
      <c r="F8669" s="34" t="str">
        <f t="shared" si="1001"/>
        <v/>
      </c>
      <c r="G8669" s="34" t="str">
        <f t="shared" si="1001"/>
        <v/>
      </c>
      <c r="H8669" s="34" t="str">
        <f t="shared" si="1001"/>
        <v/>
      </c>
      <c r="I8669" s="34" t="str">
        <f t="shared" si="1001"/>
        <v/>
      </c>
    </row>
    <row r="8670" spans="1:9">
      <c r="A8670" s="81">
        <f t="shared" si="999"/>
        <v>597804002019</v>
      </c>
      <c r="B8670">
        <v>5978040</v>
      </c>
      <c r="C8670" t="s">
        <v>1215</v>
      </c>
      <c r="D8670" s="1">
        <v>43830</v>
      </c>
      <c r="E8670" s="34" t="str">
        <f t="shared" si="1001"/>
        <v/>
      </c>
      <c r="F8670" s="34" t="str">
        <f t="shared" si="1001"/>
        <v/>
      </c>
      <c r="G8670" s="34" t="str">
        <f t="shared" si="1001"/>
        <v/>
      </c>
      <c r="H8670" s="34" t="str">
        <f t="shared" si="1001"/>
        <v/>
      </c>
      <c r="I8670" s="34" t="str">
        <f t="shared" si="1001"/>
        <v/>
      </c>
    </row>
    <row r="8671" spans="1:9">
      <c r="A8671" s="81">
        <f t="shared" si="999"/>
        <v>597804002018</v>
      </c>
      <c r="B8671">
        <v>5978040</v>
      </c>
      <c r="C8671" t="s">
        <v>1215</v>
      </c>
      <c r="D8671" s="1">
        <v>43465</v>
      </c>
      <c r="E8671" s="34">
        <f t="shared" si="1001"/>
        <v>7614</v>
      </c>
      <c r="F8671" s="34">
        <f t="shared" si="1001"/>
        <v>1721</v>
      </c>
      <c r="G8671" s="34">
        <f t="shared" si="1001"/>
        <v>1097</v>
      </c>
      <c r="H8671" s="34">
        <f t="shared" si="1001"/>
        <v>137</v>
      </c>
      <c r="I8671" s="34">
        <f t="shared" si="1001"/>
        <v>487</v>
      </c>
    </row>
    <row r="8672" spans="1:9">
      <c r="A8672" s="81">
        <f t="shared" si="999"/>
        <v>597804002017</v>
      </c>
      <c r="B8672">
        <v>5978040</v>
      </c>
      <c r="C8672" t="s">
        <v>1215</v>
      </c>
      <c r="D8672" s="1">
        <v>43100</v>
      </c>
      <c r="E8672" s="34">
        <f t="shared" si="1001"/>
        <v>7614</v>
      </c>
      <c r="F8672" s="34">
        <f t="shared" si="1001"/>
        <v>1669</v>
      </c>
      <c r="G8672" s="34">
        <f t="shared" si="1001"/>
        <v>1065</v>
      </c>
      <c r="H8672" s="34">
        <f t="shared" si="1001"/>
        <v>120</v>
      </c>
      <c r="I8672" s="34">
        <f t="shared" si="1001"/>
        <v>484</v>
      </c>
    </row>
    <row r="8673" spans="1:9">
      <c r="A8673" s="81">
        <f t="shared" si="999"/>
        <v>597804002016</v>
      </c>
      <c r="B8673">
        <v>5978040</v>
      </c>
      <c r="C8673" t="s">
        <v>1215</v>
      </c>
      <c r="D8673" s="1">
        <v>42735</v>
      </c>
      <c r="E8673" s="34">
        <f t="shared" si="1001"/>
        <v>7614</v>
      </c>
      <c r="F8673" s="34">
        <f t="shared" si="1001"/>
        <v>1668</v>
      </c>
      <c r="G8673" s="34">
        <f t="shared" si="1001"/>
        <v>1065</v>
      </c>
      <c r="H8673" s="34">
        <f t="shared" si="1001"/>
        <v>118</v>
      </c>
      <c r="I8673" s="34">
        <f t="shared" si="1001"/>
        <v>485</v>
      </c>
    </row>
    <row r="8674" spans="1:9">
      <c r="A8674" s="81">
        <f t="shared" si="999"/>
        <v>597804002015</v>
      </c>
      <c r="B8674">
        <v>5978040</v>
      </c>
      <c r="C8674" t="s">
        <v>1215</v>
      </c>
      <c r="D8674" s="1">
        <v>42369</v>
      </c>
      <c r="E8674" s="34">
        <f t="shared" ref="E8674:I8683" si="1002">IF(YEAR($D8674)&lt;2016,VLOOKUP($A8674,LDB_alt,COLUMN()-1,FALSE),IFERROR(VLOOKUP($A8674,LDB_neu,COLUMN()-1,FALSE),""))</f>
        <v>7613.52</v>
      </c>
      <c r="F8674" s="34">
        <f t="shared" si="1002"/>
        <v>1665.98</v>
      </c>
      <c r="G8674" s="34">
        <f t="shared" si="1002"/>
        <v>1070.98</v>
      </c>
      <c r="H8674" s="34">
        <f t="shared" si="1002"/>
        <v>105.94</v>
      </c>
      <c r="I8674" s="34">
        <f t="shared" si="1002"/>
        <v>489.06</v>
      </c>
    </row>
    <row r="8675" spans="1:9">
      <c r="A8675" s="81">
        <f t="shared" si="999"/>
        <v>597804002014</v>
      </c>
      <c r="B8675">
        <v>5978040</v>
      </c>
      <c r="C8675" t="s">
        <v>1215</v>
      </c>
      <c r="D8675" s="1">
        <v>42004</v>
      </c>
      <c r="E8675" s="34">
        <f t="shared" si="1002"/>
        <v>7613.53</v>
      </c>
      <c r="F8675" s="34">
        <f t="shared" si="1002"/>
        <v>1654.68</v>
      </c>
      <c r="G8675" s="34">
        <f t="shared" si="1002"/>
        <v>1080.26</v>
      </c>
      <c r="H8675" s="34">
        <f t="shared" si="1002"/>
        <v>85.87</v>
      </c>
      <c r="I8675" s="34">
        <f t="shared" si="1002"/>
        <v>488.55</v>
      </c>
    </row>
    <row r="8676" spans="1:9">
      <c r="A8676" s="81">
        <f t="shared" si="999"/>
        <v>597804002013</v>
      </c>
      <c r="B8676">
        <v>5978040</v>
      </c>
      <c r="C8676" t="s">
        <v>1215</v>
      </c>
      <c r="D8676" s="1">
        <v>41639</v>
      </c>
      <c r="E8676" s="34">
        <f t="shared" si="1002"/>
        <v>7613.5</v>
      </c>
      <c r="F8676" s="34">
        <f t="shared" si="1002"/>
        <v>1642.0500000000002</v>
      </c>
      <c r="G8676" s="34">
        <f t="shared" si="1002"/>
        <v>1077.18</v>
      </c>
      <c r="H8676" s="34">
        <f t="shared" si="1002"/>
        <v>78.45</v>
      </c>
      <c r="I8676" s="34">
        <f t="shared" si="1002"/>
        <v>486.42</v>
      </c>
    </row>
    <row r="8677" spans="1:9">
      <c r="A8677" s="81">
        <f t="shared" si="999"/>
        <v>597804002012</v>
      </c>
      <c r="B8677">
        <v>5978040</v>
      </c>
      <c r="C8677" t="s">
        <v>1215</v>
      </c>
      <c r="D8677" s="1">
        <v>41274</v>
      </c>
      <c r="E8677" s="34">
        <f t="shared" si="1002"/>
        <v>7607.99</v>
      </c>
      <c r="F8677" s="34">
        <f t="shared" si="1002"/>
        <v>1632.3100000000002</v>
      </c>
      <c r="G8677" s="34">
        <f t="shared" si="1002"/>
        <v>1076.47</v>
      </c>
      <c r="H8677" s="34">
        <f t="shared" si="1002"/>
        <v>75.62</v>
      </c>
      <c r="I8677" s="34">
        <f t="shared" si="1002"/>
        <v>480.22</v>
      </c>
    </row>
    <row r="8678" spans="1:9">
      <c r="A8678" s="81">
        <f t="shared" si="999"/>
        <v>597804002011</v>
      </c>
      <c r="B8678">
        <v>5978040</v>
      </c>
      <c r="C8678" t="s">
        <v>1215</v>
      </c>
      <c r="D8678" s="1">
        <v>40908</v>
      </c>
      <c r="E8678" s="34">
        <f t="shared" si="1002"/>
        <v>7608.21</v>
      </c>
      <c r="F8678" s="34">
        <f t="shared" si="1002"/>
        <v>1605.92</v>
      </c>
      <c r="G8678" s="34">
        <f t="shared" si="1002"/>
        <v>1055.26</v>
      </c>
      <c r="H8678" s="34">
        <f t="shared" si="1002"/>
        <v>76.77</v>
      </c>
      <c r="I8678" s="34">
        <f t="shared" si="1002"/>
        <v>473.89</v>
      </c>
    </row>
    <row r="8679" spans="1:9">
      <c r="A8679" s="81">
        <f t="shared" si="999"/>
        <v>597804002010</v>
      </c>
      <c r="B8679">
        <v>5978040</v>
      </c>
      <c r="C8679" t="s">
        <v>1215</v>
      </c>
      <c r="D8679" s="1">
        <v>40543</v>
      </c>
      <c r="E8679" s="34">
        <f t="shared" si="1002"/>
        <v>7608.35</v>
      </c>
      <c r="F8679" s="34">
        <f t="shared" si="1002"/>
        <v>1607.45</v>
      </c>
      <c r="G8679" s="34">
        <f t="shared" si="1002"/>
        <v>1057.04</v>
      </c>
      <c r="H8679" s="34">
        <f t="shared" si="1002"/>
        <v>76.91</v>
      </c>
      <c r="I8679" s="34">
        <f t="shared" si="1002"/>
        <v>473.5</v>
      </c>
    </row>
    <row r="8680" spans="1:9">
      <c r="A8680" s="81">
        <f t="shared" si="999"/>
        <v>597804002009</v>
      </c>
      <c r="B8680">
        <v>5978040</v>
      </c>
      <c r="C8680" t="s">
        <v>1215</v>
      </c>
      <c r="D8680" s="1">
        <v>40178</v>
      </c>
      <c r="E8680" s="34">
        <f t="shared" si="1002"/>
        <v>7608.24</v>
      </c>
      <c r="F8680" s="34">
        <f t="shared" si="1002"/>
        <v>1586.2900000000002</v>
      </c>
      <c r="G8680" s="34">
        <f t="shared" si="1002"/>
        <v>1041.6500000000001</v>
      </c>
      <c r="H8680" s="34">
        <f t="shared" si="1002"/>
        <v>74.44</v>
      </c>
      <c r="I8680" s="34">
        <f t="shared" si="1002"/>
        <v>470.2</v>
      </c>
    </row>
    <row r="8681" spans="1:9">
      <c r="A8681" s="81">
        <f t="shared" si="999"/>
        <v>597804002008</v>
      </c>
      <c r="B8681">
        <v>5978040</v>
      </c>
      <c r="C8681" t="s">
        <v>1215</v>
      </c>
      <c r="D8681" s="1">
        <v>39813</v>
      </c>
      <c r="E8681" s="34">
        <f t="shared" si="1002"/>
        <v>7608.24</v>
      </c>
      <c r="F8681" s="34">
        <f t="shared" si="1002"/>
        <v>1582.17</v>
      </c>
      <c r="G8681" s="34">
        <f t="shared" si="1002"/>
        <v>1040.0899999999999</v>
      </c>
      <c r="H8681" s="34">
        <f t="shared" si="1002"/>
        <v>71.959999999999994</v>
      </c>
      <c r="I8681" s="34">
        <f t="shared" si="1002"/>
        <v>470.12</v>
      </c>
    </row>
    <row r="8682" spans="1:9">
      <c r="A8682" s="81">
        <f t="shared" si="999"/>
        <v>597804002007</v>
      </c>
      <c r="B8682">
        <v>5978040</v>
      </c>
      <c r="C8682" t="s">
        <v>1215</v>
      </c>
      <c r="D8682" s="1">
        <v>39447</v>
      </c>
      <c r="E8682" s="34">
        <f t="shared" si="1002"/>
        <v>7608.31</v>
      </c>
      <c r="F8682" s="34">
        <f t="shared" si="1002"/>
        <v>1577.47</v>
      </c>
      <c r="G8682" s="34">
        <f t="shared" si="1002"/>
        <v>1036.52</v>
      </c>
      <c r="H8682" s="34">
        <f t="shared" si="1002"/>
        <v>71.739999999999995</v>
      </c>
      <c r="I8682" s="34">
        <f t="shared" si="1002"/>
        <v>469.21</v>
      </c>
    </row>
    <row r="8683" spans="1:9">
      <c r="A8683" s="81">
        <f t="shared" si="999"/>
        <v>597804002006</v>
      </c>
      <c r="B8683">
        <v>5978040</v>
      </c>
      <c r="C8683" t="s">
        <v>1215</v>
      </c>
      <c r="D8683" s="1">
        <v>39082</v>
      </c>
      <c r="E8683" s="34">
        <f t="shared" si="1002"/>
        <v>7608.3</v>
      </c>
      <c r="F8683" s="34">
        <f t="shared" si="1002"/>
        <v>1569.6899999999998</v>
      </c>
      <c r="G8683" s="34">
        <f t="shared" si="1002"/>
        <v>1029.3399999999999</v>
      </c>
      <c r="H8683" s="34">
        <f t="shared" si="1002"/>
        <v>71.86</v>
      </c>
      <c r="I8683" s="34">
        <f t="shared" si="1002"/>
        <v>468.49</v>
      </c>
    </row>
    <row r="8684" spans="1:9">
      <c r="A8684" s="81">
        <f t="shared" si="999"/>
        <v>550100002025</v>
      </c>
      <c r="B8684">
        <v>5501</v>
      </c>
      <c r="C8684" t="s">
        <v>431</v>
      </c>
      <c r="D8684" s="1">
        <v>46022</v>
      </c>
      <c r="E8684" s="34" t="str">
        <f>IF(E3644="","",SUM(E3704,E3724,E4084,E4544,E5044))</f>
        <v/>
      </c>
      <c r="F8684" s="34" t="str">
        <f t="shared" ref="F8684:I8684" si="1003">IF(F3644="","",SUM(F3704,F3724,F4084,F4544,F5044))</f>
        <v/>
      </c>
      <c r="G8684" s="34" t="str">
        <f t="shared" si="1003"/>
        <v/>
      </c>
      <c r="H8684" s="34" t="str">
        <f t="shared" si="1003"/>
        <v/>
      </c>
      <c r="I8684" s="34" t="str">
        <f t="shared" si="1003"/>
        <v/>
      </c>
    </row>
    <row r="8685" spans="1:9">
      <c r="A8685" s="81">
        <f t="shared" si="999"/>
        <v>550100002024</v>
      </c>
      <c r="B8685">
        <v>5501</v>
      </c>
      <c r="C8685" t="s">
        <v>431</v>
      </c>
      <c r="D8685" s="1">
        <v>45657</v>
      </c>
      <c r="E8685" s="34" t="str">
        <f t="shared" ref="E8685:I8702" si="1004">IF(E3645="","",SUM(E3705,E3725,E4085,E4545,E5045))</f>
        <v/>
      </c>
      <c r="F8685" s="34" t="str">
        <f t="shared" si="1004"/>
        <v/>
      </c>
      <c r="G8685" s="34" t="str">
        <f t="shared" si="1004"/>
        <v/>
      </c>
      <c r="H8685" s="34" t="str">
        <f t="shared" si="1004"/>
        <v/>
      </c>
      <c r="I8685" s="34" t="str">
        <f t="shared" si="1004"/>
        <v/>
      </c>
    </row>
    <row r="8686" spans="1:9">
      <c r="A8686" s="81">
        <f t="shared" si="999"/>
        <v>550100002023</v>
      </c>
      <c r="B8686">
        <v>5501</v>
      </c>
      <c r="C8686" t="s">
        <v>431</v>
      </c>
      <c r="D8686" s="1">
        <v>45291</v>
      </c>
      <c r="E8686" s="34" t="str">
        <f t="shared" si="1004"/>
        <v/>
      </c>
      <c r="F8686" s="34" t="str">
        <f t="shared" si="1004"/>
        <v/>
      </c>
      <c r="G8686" s="34" t="str">
        <f t="shared" si="1004"/>
        <v/>
      </c>
      <c r="H8686" s="34" t="str">
        <f t="shared" si="1004"/>
        <v/>
      </c>
      <c r="I8686" s="34" t="str">
        <f t="shared" si="1004"/>
        <v/>
      </c>
    </row>
    <row r="8687" spans="1:9">
      <c r="A8687" s="81">
        <f t="shared" si="999"/>
        <v>550100002022</v>
      </c>
      <c r="B8687">
        <v>5501</v>
      </c>
      <c r="C8687" t="s">
        <v>431</v>
      </c>
      <c r="D8687" s="1">
        <v>44926</v>
      </c>
      <c r="E8687" s="34" t="str">
        <f t="shared" si="1004"/>
        <v/>
      </c>
      <c r="F8687" s="34" t="str">
        <f t="shared" si="1004"/>
        <v/>
      </c>
      <c r="G8687" s="34" t="str">
        <f t="shared" si="1004"/>
        <v/>
      </c>
      <c r="H8687" s="34" t="str">
        <f t="shared" si="1004"/>
        <v/>
      </c>
      <c r="I8687" s="34" t="str">
        <f t="shared" si="1004"/>
        <v/>
      </c>
    </row>
    <row r="8688" spans="1:9">
      <c r="A8688" s="81">
        <f t="shared" si="999"/>
        <v>550100002021</v>
      </c>
      <c r="B8688">
        <v>5501</v>
      </c>
      <c r="C8688" t="s">
        <v>431</v>
      </c>
      <c r="D8688" s="1">
        <v>44561</v>
      </c>
      <c r="E8688" s="34" t="str">
        <f t="shared" si="1004"/>
        <v/>
      </c>
      <c r="F8688" s="34" t="str">
        <f t="shared" si="1004"/>
        <v/>
      </c>
      <c r="G8688" s="34" t="str">
        <f t="shared" si="1004"/>
        <v/>
      </c>
      <c r="H8688" s="34" t="str">
        <f t="shared" si="1004"/>
        <v/>
      </c>
      <c r="I8688" s="34" t="str">
        <f t="shared" si="1004"/>
        <v/>
      </c>
    </row>
    <row r="8689" spans="1:9">
      <c r="A8689" s="81">
        <f t="shared" si="999"/>
        <v>550100002020</v>
      </c>
      <c r="B8689">
        <v>5501</v>
      </c>
      <c r="C8689" t="s">
        <v>431</v>
      </c>
      <c r="D8689" s="1">
        <v>44196</v>
      </c>
      <c r="E8689" s="34" t="str">
        <f t="shared" si="1004"/>
        <v/>
      </c>
      <c r="F8689" s="34" t="str">
        <f t="shared" si="1004"/>
        <v/>
      </c>
      <c r="G8689" s="34" t="str">
        <f t="shared" si="1004"/>
        <v/>
      </c>
      <c r="H8689" s="34" t="str">
        <f t="shared" si="1004"/>
        <v/>
      </c>
      <c r="I8689" s="34" t="str">
        <f t="shared" si="1004"/>
        <v/>
      </c>
    </row>
    <row r="8690" spans="1:9">
      <c r="A8690" s="81">
        <f t="shared" si="999"/>
        <v>550100002019</v>
      </c>
      <c r="B8690">
        <v>5501</v>
      </c>
      <c r="C8690" t="s">
        <v>431</v>
      </c>
      <c r="D8690" s="1">
        <v>43830</v>
      </c>
      <c r="E8690" s="34" t="str">
        <f t="shared" si="1004"/>
        <v/>
      </c>
      <c r="F8690" s="34" t="str">
        <f t="shared" si="1004"/>
        <v/>
      </c>
      <c r="G8690" s="34" t="str">
        <f t="shared" si="1004"/>
        <v/>
      </c>
      <c r="H8690" s="34" t="str">
        <f t="shared" si="1004"/>
        <v/>
      </c>
      <c r="I8690" s="34" t="str">
        <f t="shared" si="1004"/>
        <v/>
      </c>
    </row>
    <row r="8691" spans="1:9">
      <c r="A8691" s="81">
        <f t="shared" si="999"/>
        <v>550100002018</v>
      </c>
      <c r="B8691">
        <v>5501</v>
      </c>
      <c r="C8691" t="s">
        <v>431</v>
      </c>
      <c r="D8691" s="1">
        <v>43465</v>
      </c>
      <c r="E8691" s="34">
        <f t="shared" si="1004"/>
        <v>595149</v>
      </c>
      <c r="F8691" s="34">
        <f t="shared" si="1004"/>
        <v>100993</v>
      </c>
      <c r="G8691" s="34">
        <f t="shared" si="1004"/>
        <v>58079</v>
      </c>
      <c r="H8691" s="34">
        <f t="shared" si="1004"/>
        <v>9582</v>
      </c>
      <c r="I8691" s="34">
        <f t="shared" si="1004"/>
        <v>33332</v>
      </c>
    </row>
    <row r="8692" spans="1:9">
      <c r="A8692" s="81">
        <f t="shared" si="999"/>
        <v>550100002017</v>
      </c>
      <c r="B8692">
        <v>5501</v>
      </c>
      <c r="C8692" t="s">
        <v>431</v>
      </c>
      <c r="D8692" s="1">
        <v>43100</v>
      </c>
      <c r="E8692" s="34">
        <f t="shared" si="1004"/>
        <v>595148</v>
      </c>
      <c r="F8692" s="34">
        <f t="shared" si="1004"/>
        <v>100933</v>
      </c>
      <c r="G8692" s="34">
        <f t="shared" si="1004"/>
        <v>57965</v>
      </c>
      <c r="H8692" s="34">
        <f t="shared" si="1004"/>
        <v>9385</v>
      </c>
      <c r="I8692" s="34">
        <f t="shared" si="1004"/>
        <v>33583</v>
      </c>
    </row>
    <row r="8693" spans="1:9">
      <c r="A8693" s="81">
        <f t="shared" si="999"/>
        <v>550100002016</v>
      </c>
      <c r="B8693">
        <v>5501</v>
      </c>
      <c r="C8693" t="s">
        <v>431</v>
      </c>
      <c r="D8693" s="1">
        <v>42735</v>
      </c>
      <c r="E8693" s="34">
        <f t="shared" si="1004"/>
        <v>595149</v>
      </c>
      <c r="F8693" s="34">
        <f t="shared" si="1004"/>
        <v>100487</v>
      </c>
      <c r="G8693" s="34">
        <f t="shared" si="1004"/>
        <v>57426</v>
      </c>
      <c r="H8693" s="34">
        <f t="shared" si="1004"/>
        <v>9206</v>
      </c>
      <c r="I8693" s="34">
        <f t="shared" si="1004"/>
        <v>33855</v>
      </c>
    </row>
    <row r="8694" spans="1:9">
      <c r="A8694" s="81">
        <f t="shared" si="999"/>
        <v>550100002015</v>
      </c>
      <c r="B8694">
        <v>5501</v>
      </c>
      <c r="C8694" t="s">
        <v>431</v>
      </c>
      <c r="D8694" s="1">
        <v>42369</v>
      </c>
      <c r="E8694" s="34">
        <f t="shared" si="1004"/>
        <v>595147.24</v>
      </c>
      <c r="F8694" s="34">
        <f t="shared" si="1004"/>
        <v>101672.07</v>
      </c>
      <c r="G8694" s="34">
        <f t="shared" si="1004"/>
        <v>58383.87</v>
      </c>
      <c r="H8694" s="34">
        <f t="shared" si="1004"/>
        <v>8016.82</v>
      </c>
      <c r="I8694" s="34">
        <f t="shared" si="1004"/>
        <v>35271.379999999997</v>
      </c>
    </row>
    <row r="8695" spans="1:9">
      <c r="A8695" s="81">
        <f t="shared" si="999"/>
        <v>550100002014</v>
      </c>
      <c r="B8695">
        <v>5501</v>
      </c>
      <c r="C8695" t="s">
        <v>431</v>
      </c>
      <c r="D8695" s="1">
        <v>42004</v>
      </c>
      <c r="E8695" s="34">
        <f t="shared" si="1004"/>
        <v>595147.59000000008</v>
      </c>
      <c r="F8695" s="34">
        <f t="shared" si="1004"/>
        <v>100835.73000000001</v>
      </c>
      <c r="G8695" s="34">
        <f t="shared" si="1004"/>
        <v>58114.42</v>
      </c>
      <c r="H8695" s="34">
        <f t="shared" si="1004"/>
        <v>7813.24</v>
      </c>
      <c r="I8695" s="34">
        <f t="shared" si="1004"/>
        <v>34908.07</v>
      </c>
    </row>
    <row r="8696" spans="1:9">
      <c r="A8696" s="81">
        <f t="shared" si="999"/>
        <v>550100002013</v>
      </c>
      <c r="B8696">
        <v>5501</v>
      </c>
      <c r="C8696" t="s">
        <v>431</v>
      </c>
      <c r="D8696" s="1">
        <v>41639</v>
      </c>
      <c r="E8696" s="34">
        <f t="shared" si="1004"/>
        <v>595147.62</v>
      </c>
      <c r="F8696" s="34">
        <f t="shared" si="1004"/>
        <v>100156.73000000001</v>
      </c>
      <c r="G8696" s="34">
        <f t="shared" si="1004"/>
        <v>57901.520000000004</v>
      </c>
      <c r="H8696" s="34">
        <f t="shared" si="1004"/>
        <v>7634.52</v>
      </c>
      <c r="I8696" s="34">
        <f t="shared" si="1004"/>
        <v>34620.69</v>
      </c>
    </row>
    <row r="8697" spans="1:9">
      <c r="A8697" s="81">
        <f t="shared" si="999"/>
        <v>550100002012</v>
      </c>
      <c r="B8697">
        <v>5501</v>
      </c>
      <c r="C8697" t="s">
        <v>431</v>
      </c>
      <c r="D8697" s="1">
        <v>41274</v>
      </c>
      <c r="E8697" s="34">
        <f t="shared" si="1004"/>
        <v>595115.17999999993</v>
      </c>
      <c r="F8697" s="34">
        <f t="shared" si="1004"/>
        <v>99625.449999999983</v>
      </c>
      <c r="G8697" s="34">
        <f t="shared" si="1004"/>
        <v>57739.97</v>
      </c>
      <c r="H8697" s="34">
        <f t="shared" si="1004"/>
        <v>7442.83</v>
      </c>
      <c r="I8697" s="34">
        <f t="shared" si="1004"/>
        <v>34442.65</v>
      </c>
    </row>
    <row r="8698" spans="1:9">
      <c r="A8698" s="81">
        <f t="shared" si="999"/>
        <v>550100002011</v>
      </c>
      <c r="B8698">
        <v>5501</v>
      </c>
      <c r="C8698" t="s">
        <v>431</v>
      </c>
      <c r="D8698" s="1">
        <v>40908</v>
      </c>
      <c r="E8698" s="34">
        <f t="shared" si="1004"/>
        <v>594543.48</v>
      </c>
      <c r="F8698" s="34">
        <f t="shared" si="1004"/>
        <v>98493.31</v>
      </c>
      <c r="G8698" s="34">
        <f t="shared" si="1004"/>
        <v>57186.589999999989</v>
      </c>
      <c r="H8698" s="34">
        <f t="shared" si="1004"/>
        <v>7011.5400000000009</v>
      </c>
      <c r="I8698" s="34">
        <f t="shared" si="1004"/>
        <v>34295.18</v>
      </c>
    </row>
    <row r="8699" spans="1:9">
      <c r="A8699" s="81">
        <f t="shared" si="999"/>
        <v>550100002010</v>
      </c>
      <c r="B8699">
        <v>5501</v>
      </c>
      <c r="C8699" t="s">
        <v>431</v>
      </c>
      <c r="D8699" s="1">
        <v>40543</v>
      </c>
      <c r="E8699" s="34">
        <f t="shared" si="1004"/>
        <v>594545.86</v>
      </c>
      <c r="F8699" s="34">
        <f t="shared" si="1004"/>
        <v>97955.49</v>
      </c>
      <c r="G8699" s="34">
        <f t="shared" si="1004"/>
        <v>57051.28</v>
      </c>
      <c r="H8699" s="34">
        <f t="shared" si="1004"/>
        <v>6755.09</v>
      </c>
      <c r="I8699" s="34">
        <f t="shared" si="1004"/>
        <v>34149.119999999995</v>
      </c>
    </row>
    <row r="8700" spans="1:9">
      <c r="A8700" s="81">
        <f t="shared" si="999"/>
        <v>550100002009</v>
      </c>
      <c r="B8700">
        <v>5501</v>
      </c>
      <c r="C8700" t="s">
        <v>431</v>
      </c>
      <c r="D8700" s="1">
        <v>40178</v>
      </c>
      <c r="E8700" s="34">
        <f t="shared" si="1004"/>
        <v>594327.09</v>
      </c>
      <c r="F8700" s="34">
        <f t="shared" si="1004"/>
        <v>96719.890000000014</v>
      </c>
      <c r="G8700" s="34">
        <f t="shared" si="1004"/>
        <v>56485.840000000004</v>
      </c>
      <c r="H8700" s="34">
        <f t="shared" si="1004"/>
        <v>6484.98</v>
      </c>
      <c r="I8700" s="34">
        <f t="shared" si="1004"/>
        <v>33749.07</v>
      </c>
    </row>
    <row r="8701" spans="1:9">
      <c r="A8701" s="81">
        <f t="shared" si="999"/>
        <v>550100002008</v>
      </c>
      <c r="B8701">
        <v>5501</v>
      </c>
      <c r="C8701" t="s">
        <v>431</v>
      </c>
      <c r="D8701" s="1">
        <v>39813</v>
      </c>
      <c r="E8701" s="34">
        <f t="shared" si="1004"/>
        <v>594300.1</v>
      </c>
      <c r="F8701" s="34">
        <f t="shared" si="1004"/>
        <v>96482.7</v>
      </c>
      <c r="G8701" s="34">
        <f t="shared" si="1004"/>
        <v>56518.17</v>
      </c>
      <c r="H8701" s="34">
        <f t="shared" si="1004"/>
        <v>6227.44</v>
      </c>
      <c r="I8701" s="34">
        <f t="shared" si="1004"/>
        <v>33737.089999999997</v>
      </c>
    </row>
    <row r="8702" spans="1:9">
      <c r="A8702" s="81">
        <f t="shared" si="999"/>
        <v>550100002007</v>
      </c>
      <c r="B8702">
        <v>5501</v>
      </c>
      <c r="C8702" t="s">
        <v>431</v>
      </c>
      <c r="D8702" s="1">
        <v>39447</v>
      </c>
      <c r="E8702" s="34">
        <f t="shared" si="1004"/>
        <v>594265.09</v>
      </c>
      <c r="F8702" s="34">
        <f t="shared" si="1004"/>
        <v>95349.040000000008</v>
      </c>
      <c r="G8702" s="34">
        <f t="shared" si="1004"/>
        <v>55911.64</v>
      </c>
      <c r="H8702" s="34">
        <f t="shared" si="1004"/>
        <v>5964.97</v>
      </c>
      <c r="I8702" s="34">
        <f t="shared" si="1004"/>
        <v>33472.43</v>
      </c>
    </row>
    <row r="8703" spans="1:9">
      <c r="A8703" s="81">
        <f t="shared" si="999"/>
        <v>550100002006</v>
      </c>
      <c r="B8703">
        <v>5501</v>
      </c>
      <c r="C8703" t="s">
        <v>431</v>
      </c>
      <c r="D8703" s="1">
        <v>39082</v>
      </c>
      <c r="E8703" s="34">
        <f>IF(E3663="","",SUM(E3723,E3743,E4103,E4563,E5063))</f>
        <v>594237.78</v>
      </c>
      <c r="F8703" s="34">
        <f t="shared" ref="F8703:I8703" si="1005">IF(F3663="","",SUM(F3723,F3743,F4103,F4563,F5063))</f>
        <v>94207.360000000001</v>
      </c>
      <c r="G8703" s="34">
        <f t="shared" si="1005"/>
        <v>55293.07</v>
      </c>
      <c r="H8703" s="34">
        <f t="shared" si="1005"/>
        <v>5779.130000000001</v>
      </c>
      <c r="I8703" s="34">
        <f t="shared" si="1005"/>
        <v>33135.160000000003</v>
      </c>
    </row>
    <row r="8704" spans="1:9">
      <c r="A8704" s="81">
        <f t="shared" si="999"/>
        <v>550200002025</v>
      </c>
      <c r="B8704">
        <v>5502</v>
      </c>
      <c r="C8704" t="s">
        <v>432</v>
      </c>
      <c r="D8704" s="1">
        <v>46022</v>
      </c>
      <c r="E8704" s="34" t="str">
        <f>IF(E3644="","",SUM(E3664,E3684,E4324))</f>
        <v/>
      </c>
      <c r="F8704" s="34" t="str">
        <f t="shared" ref="F8704:I8704" si="1006">IF(F3644="","",SUM(F3664,F3684,F4324))</f>
        <v/>
      </c>
      <c r="G8704" s="34" t="str">
        <f t="shared" si="1006"/>
        <v/>
      </c>
      <c r="H8704" s="34" t="str">
        <f t="shared" si="1006"/>
        <v/>
      </c>
      <c r="I8704" s="34" t="str">
        <f t="shared" si="1006"/>
        <v/>
      </c>
    </row>
    <row r="8705" spans="1:9">
      <c r="A8705" s="81">
        <f t="shared" si="999"/>
        <v>550200002024</v>
      </c>
      <c r="B8705">
        <v>5502</v>
      </c>
      <c r="C8705" t="s">
        <v>432</v>
      </c>
      <c r="D8705" s="1">
        <v>45657</v>
      </c>
      <c r="E8705" s="34" t="str">
        <f t="shared" ref="E8705:I8723" si="1007">IF(E3645="","",SUM(E3665,E3685,E4325))</f>
        <v/>
      </c>
      <c r="F8705" s="34" t="str">
        <f t="shared" si="1007"/>
        <v/>
      </c>
      <c r="G8705" s="34" t="str">
        <f t="shared" si="1007"/>
        <v/>
      </c>
      <c r="H8705" s="34" t="str">
        <f t="shared" si="1007"/>
        <v/>
      </c>
      <c r="I8705" s="34" t="str">
        <f t="shared" si="1007"/>
        <v/>
      </c>
    </row>
    <row r="8706" spans="1:9">
      <c r="A8706" s="81">
        <f t="shared" si="999"/>
        <v>550200002023</v>
      </c>
      <c r="B8706">
        <v>5502</v>
      </c>
      <c r="C8706" t="s">
        <v>432</v>
      </c>
      <c r="D8706" s="1">
        <v>45291</v>
      </c>
      <c r="E8706" s="34" t="str">
        <f t="shared" si="1007"/>
        <v/>
      </c>
      <c r="F8706" s="34" t="str">
        <f t="shared" si="1007"/>
        <v/>
      </c>
      <c r="G8706" s="34" t="str">
        <f t="shared" si="1007"/>
        <v/>
      </c>
      <c r="H8706" s="34" t="str">
        <f t="shared" si="1007"/>
        <v/>
      </c>
      <c r="I8706" s="34" t="str">
        <f t="shared" si="1007"/>
        <v/>
      </c>
    </row>
    <row r="8707" spans="1:9">
      <c r="A8707" s="81">
        <f t="shared" si="999"/>
        <v>550200002022</v>
      </c>
      <c r="B8707">
        <v>5502</v>
      </c>
      <c r="C8707" t="s">
        <v>432</v>
      </c>
      <c r="D8707" s="1">
        <v>44926</v>
      </c>
      <c r="E8707" s="34" t="str">
        <f t="shared" si="1007"/>
        <v/>
      </c>
      <c r="F8707" s="34" t="str">
        <f t="shared" si="1007"/>
        <v/>
      </c>
      <c r="G8707" s="34" t="str">
        <f t="shared" si="1007"/>
        <v/>
      </c>
      <c r="H8707" s="34" t="str">
        <f t="shared" si="1007"/>
        <v/>
      </c>
      <c r="I8707" s="34" t="str">
        <f t="shared" si="1007"/>
        <v/>
      </c>
    </row>
    <row r="8708" spans="1:9">
      <c r="A8708" s="81">
        <f t="shared" si="999"/>
        <v>550200002021</v>
      </c>
      <c r="B8708">
        <v>5502</v>
      </c>
      <c r="C8708" t="s">
        <v>432</v>
      </c>
      <c r="D8708" s="1">
        <v>44561</v>
      </c>
      <c r="E8708" s="34" t="str">
        <f t="shared" si="1007"/>
        <v/>
      </c>
      <c r="F8708" s="34" t="str">
        <f t="shared" si="1007"/>
        <v/>
      </c>
      <c r="G8708" s="34" t="str">
        <f t="shared" si="1007"/>
        <v/>
      </c>
      <c r="H8708" s="34" t="str">
        <f t="shared" si="1007"/>
        <v/>
      </c>
      <c r="I8708" s="34" t="str">
        <f t="shared" si="1007"/>
        <v/>
      </c>
    </row>
    <row r="8709" spans="1:9">
      <c r="A8709" s="81">
        <f t="shared" ref="A8709:A8728" si="1008">(LEFT(B8709&amp;"00000000",8)&amp;YEAR(D8709))+0</f>
        <v>550200002020</v>
      </c>
      <c r="B8709">
        <v>5502</v>
      </c>
      <c r="C8709" t="s">
        <v>432</v>
      </c>
      <c r="D8709" s="1">
        <v>44196</v>
      </c>
      <c r="E8709" s="34" t="str">
        <f t="shared" si="1007"/>
        <v/>
      </c>
      <c r="F8709" s="34" t="str">
        <f t="shared" si="1007"/>
        <v/>
      </c>
      <c r="G8709" s="34" t="str">
        <f t="shared" si="1007"/>
        <v/>
      </c>
      <c r="H8709" s="34" t="str">
        <f t="shared" si="1007"/>
        <v/>
      </c>
      <c r="I8709" s="34" t="str">
        <f t="shared" si="1007"/>
        <v/>
      </c>
    </row>
    <row r="8710" spans="1:9">
      <c r="A8710" s="81">
        <f t="shared" si="1008"/>
        <v>550200002019</v>
      </c>
      <c r="B8710">
        <v>5502</v>
      </c>
      <c r="C8710" t="s">
        <v>432</v>
      </c>
      <c r="D8710" s="1">
        <v>43830</v>
      </c>
      <c r="E8710" s="34" t="str">
        <f t="shared" si="1007"/>
        <v/>
      </c>
      <c r="F8710" s="34" t="str">
        <f t="shared" si="1007"/>
        <v/>
      </c>
      <c r="G8710" s="34" t="str">
        <f t="shared" si="1007"/>
        <v/>
      </c>
      <c r="H8710" s="34" t="str">
        <f t="shared" si="1007"/>
        <v/>
      </c>
      <c r="I8710" s="34" t="str">
        <f t="shared" si="1007"/>
        <v/>
      </c>
    </row>
    <row r="8711" spans="1:9">
      <c r="A8711" s="81">
        <f t="shared" si="1008"/>
        <v>550200002018</v>
      </c>
      <c r="B8711">
        <v>5502</v>
      </c>
      <c r="C8711" t="s">
        <v>432</v>
      </c>
      <c r="D8711" s="1">
        <v>43465</v>
      </c>
      <c r="E8711" s="34">
        <f t="shared" si="1007"/>
        <v>96686</v>
      </c>
      <c r="F8711" s="34">
        <f t="shared" si="1007"/>
        <v>36781</v>
      </c>
      <c r="G8711" s="34">
        <f t="shared" si="1007"/>
        <v>22539</v>
      </c>
      <c r="H8711" s="34">
        <f t="shared" si="1007"/>
        <v>5163</v>
      </c>
      <c r="I8711" s="34">
        <f t="shared" si="1007"/>
        <v>9079</v>
      </c>
    </row>
    <row r="8712" spans="1:9">
      <c r="A8712" s="81">
        <f t="shared" si="1008"/>
        <v>550200002017</v>
      </c>
      <c r="B8712">
        <v>5502</v>
      </c>
      <c r="C8712" t="s">
        <v>432</v>
      </c>
      <c r="D8712" s="1">
        <v>43100</v>
      </c>
      <c r="E8712" s="34">
        <f t="shared" si="1007"/>
        <v>96686</v>
      </c>
      <c r="F8712" s="34">
        <f t="shared" si="1007"/>
        <v>36793</v>
      </c>
      <c r="G8712" s="34">
        <f t="shared" si="1007"/>
        <v>22541</v>
      </c>
      <c r="H8712" s="34">
        <f t="shared" si="1007"/>
        <v>5070</v>
      </c>
      <c r="I8712" s="34">
        <f t="shared" si="1007"/>
        <v>9182</v>
      </c>
    </row>
    <row r="8713" spans="1:9">
      <c r="A8713" s="81">
        <f t="shared" si="1008"/>
        <v>550200002016</v>
      </c>
      <c r="B8713">
        <v>5502</v>
      </c>
      <c r="C8713" t="s">
        <v>432</v>
      </c>
      <c r="D8713" s="1">
        <v>42735</v>
      </c>
      <c r="E8713" s="34">
        <f t="shared" si="1007"/>
        <v>96686</v>
      </c>
      <c r="F8713" s="34">
        <f t="shared" si="1007"/>
        <v>36907</v>
      </c>
      <c r="G8713" s="34">
        <f t="shared" si="1007"/>
        <v>22726</v>
      </c>
      <c r="H8713" s="34">
        <f t="shared" si="1007"/>
        <v>4998</v>
      </c>
      <c r="I8713" s="34">
        <f t="shared" si="1007"/>
        <v>9183</v>
      </c>
    </row>
    <row r="8714" spans="1:9">
      <c r="A8714" s="81">
        <f t="shared" si="1008"/>
        <v>550200002015</v>
      </c>
      <c r="B8714">
        <v>5502</v>
      </c>
      <c r="C8714" t="s">
        <v>432</v>
      </c>
      <c r="D8714" s="1">
        <v>42369</v>
      </c>
      <c r="E8714" s="34">
        <f t="shared" si="1007"/>
        <v>96686.91</v>
      </c>
      <c r="F8714" s="34">
        <f t="shared" si="1007"/>
        <v>37042.949999999997</v>
      </c>
      <c r="G8714" s="34">
        <f t="shared" si="1007"/>
        <v>23296.07</v>
      </c>
      <c r="H8714" s="34">
        <f t="shared" si="1007"/>
        <v>4364.0600000000004</v>
      </c>
      <c r="I8714" s="34">
        <f t="shared" si="1007"/>
        <v>9382.82</v>
      </c>
    </row>
    <row r="8715" spans="1:9">
      <c r="A8715" s="81">
        <f t="shared" si="1008"/>
        <v>550200002014</v>
      </c>
      <c r="B8715">
        <v>5502</v>
      </c>
      <c r="C8715" t="s">
        <v>432</v>
      </c>
      <c r="D8715" s="1">
        <v>42004</v>
      </c>
      <c r="E8715" s="34">
        <f t="shared" si="1007"/>
        <v>96601.140000000014</v>
      </c>
      <c r="F8715" s="34">
        <f t="shared" si="1007"/>
        <v>37091.35</v>
      </c>
      <c r="G8715" s="34">
        <f t="shared" si="1007"/>
        <v>23451.15</v>
      </c>
      <c r="H8715" s="34">
        <f t="shared" si="1007"/>
        <v>4270.4400000000005</v>
      </c>
      <c r="I8715" s="34">
        <f t="shared" si="1007"/>
        <v>9369.76</v>
      </c>
    </row>
    <row r="8716" spans="1:9">
      <c r="A8716" s="81">
        <f t="shared" si="1008"/>
        <v>550200002013</v>
      </c>
      <c r="B8716">
        <v>5502</v>
      </c>
      <c r="C8716" t="s">
        <v>432</v>
      </c>
      <c r="D8716" s="1">
        <v>41639</v>
      </c>
      <c r="E8716" s="34">
        <f t="shared" si="1007"/>
        <v>96601.040000000008</v>
      </c>
      <c r="F8716" s="34">
        <f t="shared" si="1007"/>
        <v>37099.440000000002</v>
      </c>
      <c r="G8716" s="34">
        <f t="shared" si="1007"/>
        <v>23469.52</v>
      </c>
      <c r="H8716" s="34">
        <f t="shared" si="1007"/>
        <v>4263.58</v>
      </c>
      <c r="I8716" s="34">
        <f t="shared" si="1007"/>
        <v>9366.34</v>
      </c>
    </row>
    <row r="8717" spans="1:9">
      <c r="A8717" s="81">
        <f t="shared" si="1008"/>
        <v>550200002012</v>
      </c>
      <c r="B8717">
        <v>5502</v>
      </c>
      <c r="C8717" t="s">
        <v>432</v>
      </c>
      <c r="D8717" s="1">
        <v>41274</v>
      </c>
      <c r="E8717" s="34">
        <f t="shared" si="1007"/>
        <v>96600.959999999992</v>
      </c>
      <c r="F8717" s="34">
        <f t="shared" si="1007"/>
        <v>37072.11</v>
      </c>
      <c r="G8717" s="34">
        <f t="shared" si="1007"/>
        <v>23456.15</v>
      </c>
      <c r="H8717" s="34">
        <f t="shared" si="1007"/>
        <v>4258.57</v>
      </c>
      <c r="I8717" s="34">
        <f t="shared" si="1007"/>
        <v>9357.39</v>
      </c>
    </row>
    <row r="8718" spans="1:9">
      <c r="A8718" s="81">
        <f t="shared" si="1008"/>
        <v>550200002011</v>
      </c>
      <c r="B8718">
        <v>5502</v>
      </c>
      <c r="C8718" t="s">
        <v>432</v>
      </c>
      <c r="D8718" s="1">
        <v>40908</v>
      </c>
      <c r="E8718" s="34">
        <f t="shared" si="1007"/>
        <v>96600.01</v>
      </c>
      <c r="F8718" s="34">
        <f t="shared" si="1007"/>
        <v>36985.46</v>
      </c>
      <c r="G8718" s="34">
        <f t="shared" si="1007"/>
        <v>23421.91</v>
      </c>
      <c r="H8718" s="34">
        <f t="shared" si="1007"/>
        <v>4216.9400000000005</v>
      </c>
      <c r="I8718" s="34">
        <f t="shared" si="1007"/>
        <v>9346.61</v>
      </c>
    </row>
    <row r="8719" spans="1:9">
      <c r="A8719" s="81">
        <f t="shared" si="1008"/>
        <v>550200002010</v>
      </c>
      <c r="B8719">
        <v>5502</v>
      </c>
      <c r="C8719" t="s">
        <v>432</v>
      </c>
      <c r="D8719" s="1">
        <v>40543</v>
      </c>
      <c r="E8719" s="34">
        <f t="shared" si="1007"/>
        <v>96598.3</v>
      </c>
      <c r="F8719" s="34">
        <f t="shared" si="1007"/>
        <v>36768.400000000001</v>
      </c>
      <c r="G8719" s="34">
        <f t="shared" si="1007"/>
        <v>23302.63</v>
      </c>
      <c r="H8719" s="34">
        <f t="shared" si="1007"/>
        <v>4132.3</v>
      </c>
      <c r="I8719" s="34">
        <f t="shared" si="1007"/>
        <v>9333.4699999999993</v>
      </c>
    </row>
    <row r="8720" spans="1:9">
      <c r="A8720" s="81">
        <f t="shared" si="1008"/>
        <v>550200002009</v>
      </c>
      <c r="B8720">
        <v>5502</v>
      </c>
      <c r="C8720" t="s">
        <v>432</v>
      </c>
      <c r="D8720" s="1">
        <v>40178</v>
      </c>
      <c r="E8720" s="34">
        <f t="shared" si="1007"/>
        <v>96588.47</v>
      </c>
      <c r="F8720" s="34">
        <f t="shared" si="1007"/>
        <v>36670.46</v>
      </c>
      <c r="G8720" s="34">
        <f t="shared" si="1007"/>
        <v>23290.989999999998</v>
      </c>
      <c r="H8720" s="34">
        <f t="shared" si="1007"/>
        <v>4066.2999999999997</v>
      </c>
      <c r="I8720" s="34">
        <f t="shared" si="1007"/>
        <v>9313.17</v>
      </c>
    </row>
    <row r="8721" spans="1:9">
      <c r="A8721" s="81">
        <f t="shared" si="1008"/>
        <v>550200002008</v>
      </c>
      <c r="B8721">
        <v>5502</v>
      </c>
      <c r="C8721" t="s">
        <v>432</v>
      </c>
      <c r="D8721" s="1">
        <v>39813</v>
      </c>
      <c r="E8721" s="34">
        <f t="shared" si="1007"/>
        <v>96588.1</v>
      </c>
      <c r="F8721" s="34">
        <f t="shared" si="1007"/>
        <v>36403.599999999999</v>
      </c>
      <c r="G8721" s="34">
        <f t="shared" si="1007"/>
        <v>23210.519999999997</v>
      </c>
      <c r="H8721" s="34">
        <f t="shared" si="1007"/>
        <v>3876.3999999999996</v>
      </c>
      <c r="I8721" s="34">
        <f t="shared" si="1007"/>
        <v>9316.68</v>
      </c>
    </row>
    <row r="8722" spans="1:9">
      <c r="A8722" s="81">
        <f t="shared" si="1008"/>
        <v>550200002007</v>
      </c>
      <c r="B8722">
        <v>5502</v>
      </c>
      <c r="C8722" t="s">
        <v>432</v>
      </c>
      <c r="D8722" s="1">
        <v>39447</v>
      </c>
      <c r="E8722" s="34">
        <f t="shared" si="1007"/>
        <v>96586.170000000013</v>
      </c>
      <c r="F8722" s="34">
        <f t="shared" si="1007"/>
        <v>36228.949999999997</v>
      </c>
      <c r="G8722" s="34">
        <f t="shared" si="1007"/>
        <v>23125.279999999999</v>
      </c>
      <c r="H8722" s="34">
        <f t="shared" si="1007"/>
        <v>3788.93</v>
      </c>
      <c r="I8722" s="34">
        <f t="shared" si="1007"/>
        <v>9314.74</v>
      </c>
    </row>
    <row r="8723" spans="1:9">
      <c r="A8723" s="81">
        <f t="shared" si="1008"/>
        <v>550200002006</v>
      </c>
      <c r="B8723">
        <v>5502</v>
      </c>
      <c r="C8723" t="s">
        <v>432</v>
      </c>
      <c r="D8723" s="1">
        <v>39082</v>
      </c>
      <c r="E8723" s="34">
        <f t="shared" si="1007"/>
        <v>96586.079999999987</v>
      </c>
      <c r="F8723" s="34">
        <f t="shared" si="1007"/>
        <v>36073.410000000003</v>
      </c>
      <c r="G8723" s="34">
        <f t="shared" si="1007"/>
        <v>23044.25</v>
      </c>
      <c r="H8723" s="34">
        <f t="shared" si="1007"/>
        <v>3714.5600000000004</v>
      </c>
      <c r="I8723" s="34">
        <f t="shared" si="1007"/>
        <v>9314.6</v>
      </c>
    </row>
    <row r="8724" spans="1:9">
      <c r="A8724" s="81">
        <f t="shared" si="1008"/>
        <v>500500002025</v>
      </c>
      <c r="B8724" s="86">
        <v>50050000</v>
      </c>
      <c r="C8724" s="86" t="s">
        <v>1241</v>
      </c>
      <c r="D8724" s="1">
        <v>46022</v>
      </c>
      <c r="E8724" s="34" t="str">
        <f>IF(E24="","",SUM(E84,E104,E164,E184,E1204,E3664,E3684,E4324,E6884,E6904,E6924,E6944,E6964,E6984,E8464))</f>
        <v/>
      </c>
      <c r="F8724" s="34" t="str">
        <f t="shared" ref="F8724:I8724" si="1009">IF(F24="","",SUM(F84,F104,F164,F184,F1204,F3664,F3684,F4324,F6884,F6904,F6924,F6944,F6964,F6984,F8464))</f>
        <v/>
      </c>
      <c r="G8724" s="34" t="str">
        <f t="shared" si="1009"/>
        <v/>
      </c>
      <c r="H8724" s="34" t="str">
        <f t="shared" si="1009"/>
        <v/>
      </c>
      <c r="I8724" s="34" t="str">
        <f t="shared" si="1009"/>
        <v/>
      </c>
    </row>
    <row r="8725" spans="1:9">
      <c r="A8725" s="81">
        <f t="shared" si="1008"/>
        <v>500500002024</v>
      </c>
      <c r="B8725" s="86">
        <v>50050000</v>
      </c>
      <c r="C8725" s="86" t="s">
        <v>1241</v>
      </c>
      <c r="D8725" s="1">
        <v>45657</v>
      </c>
      <c r="E8725" s="34" t="str">
        <f t="shared" ref="E8725:I8743" si="1010">IF(E25="","",SUM(E85,E105,E165,E185,E1205,E3665,E3685,E4325,E6885,E6905,E6925,E6945,E6965,E6985,E8465))</f>
        <v/>
      </c>
      <c r="F8725" s="34" t="str">
        <f t="shared" si="1010"/>
        <v/>
      </c>
      <c r="G8725" s="34" t="str">
        <f t="shared" si="1010"/>
        <v/>
      </c>
      <c r="H8725" s="34" t="str">
        <f t="shared" si="1010"/>
        <v/>
      </c>
      <c r="I8725" s="34" t="str">
        <f t="shared" si="1010"/>
        <v/>
      </c>
    </row>
    <row r="8726" spans="1:9">
      <c r="A8726" s="81">
        <f t="shared" si="1008"/>
        <v>500500002023</v>
      </c>
      <c r="B8726" s="86">
        <v>50050000</v>
      </c>
      <c r="C8726" s="86" t="s">
        <v>1241</v>
      </c>
      <c r="D8726" s="1">
        <v>45291</v>
      </c>
      <c r="E8726" s="34" t="str">
        <f t="shared" si="1010"/>
        <v/>
      </c>
      <c r="F8726" s="34" t="str">
        <f t="shared" si="1010"/>
        <v/>
      </c>
      <c r="G8726" s="34" t="str">
        <f t="shared" si="1010"/>
        <v/>
      </c>
      <c r="H8726" s="34" t="str">
        <f t="shared" si="1010"/>
        <v/>
      </c>
      <c r="I8726" s="34" t="str">
        <f t="shared" si="1010"/>
        <v/>
      </c>
    </row>
    <row r="8727" spans="1:9">
      <c r="A8727" s="81">
        <f t="shared" si="1008"/>
        <v>500500002022</v>
      </c>
      <c r="B8727" s="86">
        <v>50050000</v>
      </c>
      <c r="C8727" s="86" t="s">
        <v>1241</v>
      </c>
      <c r="D8727" s="1">
        <v>44926</v>
      </c>
      <c r="E8727" s="34" t="str">
        <f t="shared" si="1010"/>
        <v/>
      </c>
      <c r="F8727" s="34" t="str">
        <f t="shared" si="1010"/>
        <v/>
      </c>
      <c r="G8727" s="34" t="str">
        <f t="shared" si="1010"/>
        <v/>
      </c>
      <c r="H8727" s="34" t="str">
        <f t="shared" si="1010"/>
        <v/>
      </c>
      <c r="I8727" s="34" t="str">
        <f t="shared" si="1010"/>
        <v/>
      </c>
    </row>
    <row r="8728" spans="1:9">
      <c r="A8728" s="81">
        <f t="shared" si="1008"/>
        <v>500500002021</v>
      </c>
      <c r="B8728" s="86">
        <v>50050000</v>
      </c>
      <c r="C8728" s="86" t="s">
        <v>1241</v>
      </c>
      <c r="D8728" s="1">
        <v>44561</v>
      </c>
      <c r="E8728" s="34" t="str">
        <f t="shared" si="1010"/>
        <v/>
      </c>
      <c r="F8728" s="34" t="str">
        <f t="shared" si="1010"/>
        <v/>
      </c>
      <c r="G8728" s="34" t="str">
        <f t="shared" si="1010"/>
        <v/>
      </c>
      <c r="H8728" s="34" t="str">
        <f t="shared" si="1010"/>
        <v/>
      </c>
      <c r="I8728" s="34" t="str">
        <f t="shared" si="1010"/>
        <v/>
      </c>
    </row>
    <row r="8729" spans="1:9">
      <c r="A8729" s="81">
        <f t="shared" ref="A8729:A8743" si="1011">(LEFT(B8729&amp;"00000000",8)&amp;YEAR(D8729))+0</f>
        <v>500500002020</v>
      </c>
      <c r="B8729" s="86">
        <v>50050000</v>
      </c>
      <c r="C8729" s="86" t="s">
        <v>1241</v>
      </c>
      <c r="D8729" s="1">
        <v>44196</v>
      </c>
      <c r="E8729" s="34" t="str">
        <f t="shared" si="1010"/>
        <v/>
      </c>
      <c r="F8729" s="34" t="str">
        <f t="shared" si="1010"/>
        <v/>
      </c>
      <c r="G8729" s="34" t="str">
        <f t="shared" si="1010"/>
        <v/>
      </c>
      <c r="H8729" s="34" t="str">
        <f t="shared" si="1010"/>
        <v/>
      </c>
      <c r="I8729" s="34" t="str">
        <f t="shared" si="1010"/>
        <v/>
      </c>
    </row>
    <row r="8730" spans="1:9">
      <c r="A8730" s="81">
        <f t="shared" si="1011"/>
        <v>500500002019</v>
      </c>
      <c r="B8730" s="86">
        <v>50050000</v>
      </c>
      <c r="C8730" s="86" t="s">
        <v>1241</v>
      </c>
      <c r="D8730" s="1">
        <v>43830</v>
      </c>
      <c r="E8730" s="34" t="str">
        <f t="shared" si="1010"/>
        <v/>
      </c>
      <c r="F8730" s="34" t="str">
        <f t="shared" si="1010"/>
        <v/>
      </c>
      <c r="G8730" s="34" t="str">
        <f t="shared" si="1010"/>
        <v/>
      </c>
      <c r="H8730" s="34" t="str">
        <f t="shared" si="1010"/>
        <v/>
      </c>
      <c r="I8730" s="34" t="str">
        <f t="shared" si="1010"/>
        <v/>
      </c>
    </row>
    <row r="8731" spans="1:9">
      <c r="A8731" s="81">
        <f t="shared" si="1011"/>
        <v>500500002018</v>
      </c>
      <c r="B8731" s="86">
        <v>50050000</v>
      </c>
      <c r="C8731" s="86" t="s">
        <v>1241</v>
      </c>
      <c r="D8731" s="1">
        <v>43465</v>
      </c>
      <c r="E8731" s="34">
        <f t="shared" si="1010"/>
        <v>443869</v>
      </c>
      <c r="F8731" s="34">
        <f t="shared" si="1010"/>
        <v>171988</v>
      </c>
      <c r="G8731" s="34">
        <f t="shared" si="1010"/>
        <v>104523</v>
      </c>
      <c r="H8731" s="34">
        <f t="shared" si="1010"/>
        <v>25161</v>
      </c>
      <c r="I8731" s="34">
        <f t="shared" si="1010"/>
        <v>42304</v>
      </c>
    </row>
    <row r="8732" spans="1:9">
      <c r="A8732" s="81">
        <f t="shared" si="1011"/>
        <v>500500002017</v>
      </c>
      <c r="B8732" s="86">
        <v>50050000</v>
      </c>
      <c r="C8732" s="86" t="s">
        <v>1241</v>
      </c>
      <c r="D8732" s="1">
        <v>43100</v>
      </c>
      <c r="E8732" s="34">
        <f t="shared" si="1010"/>
        <v>443869</v>
      </c>
      <c r="F8732" s="34">
        <f t="shared" si="1010"/>
        <v>172152</v>
      </c>
      <c r="G8732" s="34">
        <f t="shared" si="1010"/>
        <v>104962</v>
      </c>
      <c r="H8732" s="34">
        <f t="shared" si="1010"/>
        <v>24524</v>
      </c>
      <c r="I8732" s="34">
        <f t="shared" si="1010"/>
        <v>42666</v>
      </c>
    </row>
    <row r="8733" spans="1:9">
      <c r="A8733" s="81">
        <f t="shared" si="1011"/>
        <v>500500002016</v>
      </c>
      <c r="B8733" s="86">
        <v>50050000</v>
      </c>
      <c r="C8733" s="86" t="s">
        <v>1241</v>
      </c>
      <c r="D8733" s="1">
        <v>42735</v>
      </c>
      <c r="E8733" s="34">
        <f t="shared" si="1010"/>
        <v>443869</v>
      </c>
      <c r="F8733" s="34">
        <f t="shared" si="1010"/>
        <v>172455</v>
      </c>
      <c r="G8733" s="34">
        <f t="shared" si="1010"/>
        <v>105541</v>
      </c>
      <c r="H8733" s="34">
        <f t="shared" si="1010"/>
        <v>23932</v>
      </c>
      <c r="I8733" s="34">
        <f t="shared" si="1010"/>
        <v>42982</v>
      </c>
    </row>
    <row r="8734" spans="1:9">
      <c r="A8734" s="81">
        <f t="shared" si="1011"/>
        <v>500500002015</v>
      </c>
      <c r="B8734" s="86">
        <v>50050000</v>
      </c>
      <c r="C8734" s="86" t="s">
        <v>1241</v>
      </c>
      <c r="D8734" s="1">
        <v>42369</v>
      </c>
      <c r="E8734" s="34">
        <f t="shared" si="1010"/>
        <v>443869.19</v>
      </c>
      <c r="F8734" s="34">
        <f t="shared" si="1010"/>
        <v>174591.75000000003</v>
      </c>
      <c r="G8734" s="34">
        <f t="shared" si="1010"/>
        <v>107702.07000000002</v>
      </c>
      <c r="H8734" s="34">
        <f t="shared" si="1010"/>
        <v>21593.47</v>
      </c>
      <c r="I8734" s="34">
        <f t="shared" si="1010"/>
        <v>45296.210000000006</v>
      </c>
    </row>
    <row r="8735" spans="1:9">
      <c r="A8735" s="81">
        <f t="shared" si="1011"/>
        <v>500500002014</v>
      </c>
      <c r="B8735" s="86">
        <v>50050000</v>
      </c>
      <c r="C8735" s="86" t="s">
        <v>1241</v>
      </c>
      <c r="D8735" s="1">
        <v>42004</v>
      </c>
      <c r="E8735" s="34">
        <f t="shared" si="1010"/>
        <v>443666.17999999993</v>
      </c>
      <c r="F8735" s="34">
        <f t="shared" si="1010"/>
        <v>173913.86</v>
      </c>
      <c r="G8735" s="34">
        <f t="shared" si="1010"/>
        <v>108055.69</v>
      </c>
      <c r="H8735" s="34">
        <f t="shared" si="1010"/>
        <v>20995.480000000003</v>
      </c>
      <c r="I8735" s="34">
        <f t="shared" si="1010"/>
        <v>44862.69</v>
      </c>
    </row>
    <row r="8736" spans="1:9">
      <c r="A8736" s="81">
        <f t="shared" si="1011"/>
        <v>500500002013</v>
      </c>
      <c r="B8736" s="86">
        <v>50050000</v>
      </c>
      <c r="C8736" s="86" t="s">
        <v>1241</v>
      </c>
      <c r="D8736" s="1">
        <v>41639</v>
      </c>
      <c r="E8736" s="34">
        <f t="shared" si="1010"/>
        <v>443654.09</v>
      </c>
      <c r="F8736" s="34">
        <f t="shared" si="1010"/>
        <v>172953.06</v>
      </c>
      <c r="G8736" s="34">
        <f t="shared" si="1010"/>
        <v>108320.7</v>
      </c>
      <c r="H8736" s="34">
        <f t="shared" si="1010"/>
        <v>20428.27</v>
      </c>
      <c r="I8736" s="34">
        <f t="shared" si="1010"/>
        <v>44204.090000000004</v>
      </c>
    </row>
    <row r="8737" spans="1:9">
      <c r="A8737" s="81">
        <f t="shared" si="1011"/>
        <v>500500002012</v>
      </c>
      <c r="B8737" s="86">
        <v>50050000</v>
      </c>
      <c r="C8737" s="86" t="s">
        <v>1241</v>
      </c>
      <c r="D8737" s="1">
        <v>41274</v>
      </c>
      <c r="E8737" s="34">
        <f t="shared" si="1010"/>
        <v>443600.62</v>
      </c>
      <c r="F8737" s="34">
        <f t="shared" si="1010"/>
        <v>171865.16999999998</v>
      </c>
      <c r="G8737" s="34">
        <f t="shared" si="1010"/>
        <v>108383.56</v>
      </c>
      <c r="H8737" s="34">
        <f t="shared" si="1010"/>
        <v>20077.440000000002</v>
      </c>
      <c r="I8737" s="34">
        <f t="shared" si="1010"/>
        <v>43404.170000000006</v>
      </c>
    </row>
    <row r="8738" spans="1:9">
      <c r="A8738" s="81">
        <f t="shared" si="1011"/>
        <v>500500002011</v>
      </c>
      <c r="B8738" s="86">
        <v>50050000</v>
      </c>
      <c r="C8738" s="86" t="s">
        <v>1241</v>
      </c>
      <c r="D8738" s="1">
        <v>40908</v>
      </c>
      <c r="E8738" s="34">
        <f t="shared" si="1010"/>
        <v>443554.49</v>
      </c>
      <c r="F8738" s="34">
        <f t="shared" si="1010"/>
        <v>171404.24999999997</v>
      </c>
      <c r="G8738" s="34">
        <f t="shared" si="1010"/>
        <v>108494.94</v>
      </c>
      <c r="H8738" s="34">
        <f t="shared" si="1010"/>
        <v>19645.520000000004</v>
      </c>
      <c r="I8738" s="34">
        <f t="shared" si="1010"/>
        <v>43263.79</v>
      </c>
    </row>
    <row r="8739" spans="1:9">
      <c r="A8739" s="81">
        <f t="shared" si="1011"/>
        <v>500500002010</v>
      </c>
      <c r="B8739" s="86">
        <v>50050000</v>
      </c>
      <c r="C8739" s="86" t="s">
        <v>1241</v>
      </c>
      <c r="D8739" s="1">
        <v>40543</v>
      </c>
      <c r="E8739" s="34">
        <f t="shared" si="1010"/>
        <v>443543.06</v>
      </c>
      <c r="F8739" s="34">
        <f t="shared" si="1010"/>
        <v>170805.71999999997</v>
      </c>
      <c r="G8739" s="34">
        <f t="shared" si="1010"/>
        <v>108043.54000000001</v>
      </c>
      <c r="H8739" s="34">
        <f t="shared" si="1010"/>
        <v>19596.11</v>
      </c>
      <c r="I8739" s="34">
        <f t="shared" si="1010"/>
        <v>43166.07</v>
      </c>
    </row>
    <row r="8740" spans="1:9">
      <c r="A8740" s="81">
        <f t="shared" si="1011"/>
        <v>500500002009</v>
      </c>
      <c r="B8740" s="86">
        <v>50050000</v>
      </c>
      <c r="C8740" s="86" t="s">
        <v>1241</v>
      </c>
      <c r="D8740" s="1">
        <v>40178</v>
      </c>
      <c r="E8740" s="34">
        <f t="shared" si="1010"/>
        <v>443480.53999999986</v>
      </c>
      <c r="F8740" s="34">
        <f t="shared" si="1010"/>
        <v>170342.01</v>
      </c>
      <c r="G8740" s="34">
        <f t="shared" si="1010"/>
        <v>107935.09</v>
      </c>
      <c r="H8740" s="34">
        <f t="shared" si="1010"/>
        <v>19306.070000000003</v>
      </c>
      <c r="I8740" s="34">
        <f t="shared" si="1010"/>
        <v>43100.85</v>
      </c>
    </row>
    <row r="8741" spans="1:9">
      <c r="A8741" s="81">
        <f t="shared" si="1011"/>
        <v>500500002008</v>
      </c>
      <c r="B8741" s="86">
        <v>50050000</v>
      </c>
      <c r="C8741" s="86" t="s">
        <v>1241</v>
      </c>
      <c r="D8741" s="1">
        <v>39813</v>
      </c>
      <c r="E8741" s="34">
        <f t="shared" si="1010"/>
        <v>443473.72000000003</v>
      </c>
      <c r="F8741" s="34">
        <f t="shared" si="1010"/>
        <v>169775.96000000002</v>
      </c>
      <c r="G8741" s="34">
        <f t="shared" si="1010"/>
        <v>107787.99000000002</v>
      </c>
      <c r="H8741" s="34">
        <f t="shared" si="1010"/>
        <v>18874.739999999998</v>
      </c>
      <c r="I8741" s="34">
        <f t="shared" si="1010"/>
        <v>43113.229999999996</v>
      </c>
    </row>
    <row r="8742" spans="1:9">
      <c r="A8742" s="81">
        <f t="shared" si="1011"/>
        <v>500500002007</v>
      </c>
      <c r="B8742" s="86">
        <v>50050000</v>
      </c>
      <c r="C8742" s="86" t="s">
        <v>1241</v>
      </c>
      <c r="D8742" s="1">
        <v>39447</v>
      </c>
      <c r="E8742" s="34">
        <f t="shared" si="1010"/>
        <v>443467.85000000003</v>
      </c>
      <c r="F8742" s="34">
        <f t="shared" si="1010"/>
        <v>169252.08</v>
      </c>
      <c r="G8742" s="34">
        <f t="shared" si="1010"/>
        <v>107709.06000000001</v>
      </c>
      <c r="H8742" s="34">
        <f t="shared" si="1010"/>
        <v>18568.489999999998</v>
      </c>
      <c r="I8742" s="34">
        <f t="shared" si="1010"/>
        <v>42974.53</v>
      </c>
    </row>
    <row r="8743" spans="1:9">
      <c r="A8743" s="81">
        <f t="shared" si="1011"/>
        <v>500500002006</v>
      </c>
      <c r="B8743" s="86">
        <v>50050000</v>
      </c>
      <c r="C8743" s="86" t="s">
        <v>1241</v>
      </c>
      <c r="D8743" s="1">
        <v>39082</v>
      </c>
      <c r="E8743" s="34">
        <f t="shared" si="1010"/>
        <v>443468.45</v>
      </c>
      <c r="F8743" s="34">
        <f t="shared" si="1010"/>
        <v>168819.06999999998</v>
      </c>
      <c r="G8743" s="34">
        <f t="shared" si="1010"/>
        <v>107628.97000000002</v>
      </c>
      <c r="H8743" s="34">
        <f t="shared" si="1010"/>
        <v>18323.849999999999</v>
      </c>
      <c r="I8743" s="34">
        <f t="shared" si="1010"/>
        <v>42866.25</v>
      </c>
    </row>
  </sheetData>
  <sheetProtection sheet="1" objects="1" scenarios="1"/>
  <sortState ref="A5:L8723">
    <sortCondition descending="1" ref="D4:D8723"/>
  </sortState>
  <mergeCells count="3">
    <mergeCell ref="A1:C1"/>
    <mergeCell ref="A2:C3"/>
    <mergeCell ref="F1:I1"/>
  </mergeCells>
  <pageMargins left="0.7" right="0.7" top="0.78740157499999996" bottom="0.78740157499999996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X438"/>
  <sheetViews>
    <sheetView showRowColHeaders="0" workbookViewId="0">
      <selection activeCell="N3" sqref="N3"/>
    </sheetView>
  </sheetViews>
  <sheetFormatPr baseColWidth="10" defaultRowHeight="12.75"/>
  <cols>
    <col min="6" max="6" width="11.7109375" bestFit="1" customWidth="1"/>
    <col min="7" max="12" width="11.5703125" bestFit="1" customWidth="1"/>
    <col min="13" max="13" width="15.7109375" customWidth="1"/>
    <col min="19" max="19" width="2.28515625" style="9" customWidth="1"/>
    <col min="24" max="24" width="2.7109375" style="9" customWidth="1"/>
  </cols>
  <sheetData>
    <row r="1" spans="1:24">
      <c r="A1" t="s">
        <v>434</v>
      </c>
      <c r="B1" t="s">
        <v>435</v>
      </c>
      <c r="D1" t="s">
        <v>862</v>
      </c>
      <c r="F1" s="47" t="str">
        <f ca="1">"Flächeninanspruchnahme "&amp;$N$6&amp;" bis "&amp;$N$2</f>
        <v>Flächeninanspruchnahme 2009 bis 2018</v>
      </c>
      <c r="H1" t="s">
        <v>863</v>
      </c>
      <c r="I1" s="47" t="s">
        <v>1242</v>
      </c>
      <c r="J1" t="s">
        <v>868</v>
      </c>
      <c r="K1" s="47" t="s">
        <v>1244</v>
      </c>
      <c r="L1" s="47" t="s">
        <v>1243</v>
      </c>
      <c r="N1" t="s">
        <v>1245</v>
      </c>
    </row>
    <row r="2" spans="1:24">
      <c r="A2">
        <v>10000000</v>
      </c>
      <c r="B2" t="s">
        <v>433</v>
      </c>
      <c r="C2" s="42"/>
      <c r="D2">
        <f>COUNTA($B$2:$B$438)</f>
        <v>437</v>
      </c>
      <c r="F2">
        <f>COUNT(Quelle_n!$A$4:$A$8743)</f>
        <v>8740</v>
      </c>
      <c r="G2">
        <f>COUNT(Quelle_n!$E$4:$E$8743)</f>
        <v>5681</v>
      </c>
      <c r="H2">
        <f>$F$2/$D$2</f>
        <v>20</v>
      </c>
      <c r="I2">
        <f>$G$2/$D$2</f>
        <v>13</v>
      </c>
      <c r="J2">
        <v>365</v>
      </c>
      <c r="K2">
        <f ca="1">YEAR(INDIRECT("Quelle_n!Z"&amp;3+$H$2&amp;"S4",FALSE))</f>
        <v>2006</v>
      </c>
      <c r="L2">
        <f ca="1">YEAR(INDIRECT("Quelle_n!Z"&amp;3+$H$2-$I$2+1&amp;"S4",FALSE))</f>
        <v>2018</v>
      </c>
      <c r="N2">
        <f ca="1">L2</f>
        <v>2018</v>
      </c>
    </row>
    <row r="3" spans="1:24">
      <c r="A3">
        <v>50000000</v>
      </c>
      <c r="B3" t="s">
        <v>11</v>
      </c>
      <c r="C3" s="42"/>
      <c r="D3" t="s">
        <v>864</v>
      </c>
      <c r="H3" t="s">
        <v>865</v>
      </c>
      <c r="N3" s="87">
        <v>2016</v>
      </c>
    </row>
    <row r="4" spans="1:24">
      <c r="A4" s="86">
        <v>50050000</v>
      </c>
      <c r="B4" s="86" t="s">
        <v>1241</v>
      </c>
      <c r="C4" s="42"/>
      <c r="D4" s="14">
        <v>185</v>
      </c>
      <c r="E4" t="str">
        <f ca="1">TRIM(INDIRECT("Z"&amp;$D$4+1&amp;"S2",FALSE))</f>
        <v>Münsterland</v>
      </c>
      <c r="F4">
        <f ca="1">INDIRECT("Z"&amp;$D$4+1&amp;"S1",FALSE)</f>
        <v>55010000</v>
      </c>
      <c r="H4" s="14">
        <v>2</v>
      </c>
      <c r="I4" t="str">
        <f ca="1">TRIM(INDIRECT("Z"&amp;$H$4+1&amp;"S2",FALSE))</f>
        <v>Nordrhein-Westfalen</v>
      </c>
      <c r="J4">
        <f ca="1">INDIRECT("Z"&amp;$H$4+1&amp;"S1",FALSE)</f>
        <v>50000000</v>
      </c>
      <c r="N4" s="87">
        <v>2015</v>
      </c>
    </row>
    <row r="5" spans="1:24">
      <c r="A5">
        <v>51000000</v>
      </c>
      <c r="B5" t="s">
        <v>882</v>
      </c>
      <c r="C5" s="42"/>
      <c r="D5" s="2"/>
      <c r="H5" s="2"/>
      <c r="N5" s="87">
        <v>2013</v>
      </c>
    </row>
    <row r="6" spans="1:24">
      <c r="A6">
        <v>51110000</v>
      </c>
      <c r="B6" t="s">
        <v>594</v>
      </c>
      <c r="C6" s="42"/>
      <c r="D6" s="2"/>
      <c r="H6" s="2"/>
      <c r="N6">
        <f ca="1">N2-9</f>
        <v>2009</v>
      </c>
    </row>
    <row r="7" spans="1:24">
      <c r="A7">
        <v>51120000</v>
      </c>
      <c r="B7" t="s">
        <v>595</v>
      </c>
      <c r="C7" s="42"/>
      <c r="K7" s="9"/>
      <c r="P7" s="9"/>
      <c r="S7"/>
      <c r="X7"/>
    </row>
    <row r="8" spans="1:24">
      <c r="A8">
        <v>51130000</v>
      </c>
      <c r="B8" t="s">
        <v>596</v>
      </c>
      <c r="C8" s="42"/>
      <c r="F8" s="47" t="s">
        <v>870</v>
      </c>
      <c r="G8" s="47" t="s">
        <v>870</v>
      </c>
      <c r="H8" s="47" t="s">
        <v>870</v>
      </c>
      <c r="I8" s="47" t="s">
        <v>870</v>
      </c>
      <c r="J8" s="47" t="s">
        <v>870</v>
      </c>
      <c r="K8" s="145" t="s">
        <v>1264</v>
      </c>
      <c r="L8" s="103" t="str">
        <f>"Tägliche Veränd. bei "&amp;$J$2&amp;" Tagen im Jahr in m²"</f>
        <v>Tägliche Veränd. bei 365 Tagen im Jahr in m²</v>
      </c>
      <c r="M8" s="103"/>
      <c r="N8" s="103"/>
      <c r="O8" s="103"/>
      <c r="P8" s="12"/>
      <c r="Q8" s="47" t="s">
        <v>909</v>
      </c>
      <c r="S8"/>
      <c r="X8"/>
    </row>
    <row r="9" spans="1:24">
      <c r="A9">
        <v>51140000</v>
      </c>
      <c r="B9" t="s">
        <v>597</v>
      </c>
      <c r="C9" s="42"/>
      <c r="D9" s="104" t="str">
        <f ca="1">E4</f>
        <v>Münsterland</v>
      </c>
      <c r="E9" s="5" t="s">
        <v>864</v>
      </c>
      <c r="F9" s="56" t="s">
        <v>1246</v>
      </c>
      <c r="G9" s="56" t="s">
        <v>1249</v>
      </c>
      <c r="H9" s="56" t="s">
        <v>1247</v>
      </c>
      <c r="I9" s="3" t="s">
        <v>1250</v>
      </c>
      <c r="J9" s="3" t="s">
        <v>8</v>
      </c>
      <c r="K9" s="9"/>
      <c r="L9" s="3" t="s">
        <v>1249</v>
      </c>
      <c r="M9" s="3" t="s">
        <v>1247</v>
      </c>
      <c r="N9" s="3" t="s">
        <v>1250</v>
      </c>
      <c r="O9" s="3" t="s">
        <v>8</v>
      </c>
      <c r="P9" s="9"/>
      <c r="Q9" s="3" t="s">
        <v>869</v>
      </c>
      <c r="R9" s="105" t="str">
        <f ca="1">D9</f>
        <v>Münsterland</v>
      </c>
      <c r="S9" s="106" t="str">
        <f ca="1">$R$9&amp;" im Vergleich mit "&amp;$R$39</f>
        <v>Münsterland im Vergleich mit Nordrhein-Westfalen</v>
      </c>
      <c r="T9" s="92"/>
      <c r="X9"/>
    </row>
    <row r="10" spans="1:24">
      <c r="A10">
        <v>51160000</v>
      </c>
      <c r="B10" t="s">
        <v>598</v>
      </c>
      <c r="C10" s="42"/>
      <c r="D10" s="104"/>
      <c r="E10" s="48">
        <f ca="1">N2</f>
        <v>2018</v>
      </c>
      <c r="F10" s="50">
        <f ca="1">VLOOKUP(($F$4&amp;$E10)+0,Quelle,COLUMN()-1,FALSE)</f>
        <v>595149</v>
      </c>
      <c r="G10" s="50">
        <f t="shared" ref="F10:J14" ca="1" si="0">VLOOKUP(($F$4&amp;$E10)+0,Quelle,COLUMN()-1,FALSE)</f>
        <v>100993</v>
      </c>
      <c r="H10" s="50">
        <f t="shared" ca="1" si="0"/>
        <v>58079</v>
      </c>
      <c r="I10" s="50">
        <f t="shared" ca="1" si="0"/>
        <v>9582</v>
      </c>
      <c r="J10" s="50">
        <f t="shared" ca="1" si="0"/>
        <v>33332</v>
      </c>
      <c r="K10" s="9">
        <f ca="1">F10/VLOOKUP(("50000000"&amp;$E10)+0,Quelle,5,FALSE)*50000</f>
        <v>8723.3758135992539</v>
      </c>
      <c r="L10" s="50">
        <f ca="1">(G10-G11)/$P10/$J$2*10000</f>
        <v>6931.5068493150693</v>
      </c>
      <c r="M10" s="50">
        <f ca="1">(H10-H11)/$P10/$J$2*10000</f>
        <v>8945.2054794520554</v>
      </c>
      <c r="N10" s="50">
        <f ca="1">(I10-I11)/$P10/$J$2*10000</f>
        <v>5150.6849315068494</v>
      </c>
      <c r="O10" s="50">
        <f ca="1">(J10-J11)/$P10/$J$2*10000</f>
        <v>-7164.3835616438355</v>
      </c>
      <c r="P10" s="89">
        <v>2</v>
      </c>
      <c r="Q10" s="56" t="s">
        <v>1260</v>
      </c>
      <c r="R10" s="105"/>
      <c r="S10" s="106"/>
      <c r="T10" s="92"/>
      <c r="X10"/>
    </row>
    <row r="11" spans="1:24">
      <c r="A11">
        <v>51170000</v>
      </c>
      <c r="B11" t="s">
        <v>599</v>
      </c>
      <c r="C11" s="42"/>
      <c r="D11" s="104"/>
      <c r="E11" s="48">
        <f>N3</f>
        <v>2016</v>
      </c>
      <c r="F11" s="50">
        <f t="shared" ca="1" si="0"/>
        <v>595149</v>
      </c>
      <c r="G11" s="50">
        <f t="shared" ca="1" si="0"/>
        <v>100487</v>
      </c>
      <c r="H11" s="50">
        <f t="shared" ca="1" si="0"/>
        <v>57426</v>
      </c>
      <c r="I11" s="50">
        <f t="shared" ca="1" si="0"/>
        <v>9206</v>
      </c>
      <c r="J11" s="50">
        <f t="shared" ca="1" si="0"/>
        <v>33855</v>
      </c>
      <c r="K11" s="9"/>
      <c r="L11" s="50">
        <f t="shared" ref="L11:O12" ca="1" si="1">(G12-G13)/$P11/$J$2*10000</f>
        <v>20758.082191780773</v>
      </c>
      <c r="M11" s="50">
        <f t="shared" ca="1" si="1"/>
        <v>6607.5342465753229</v>
      </c>
      <c r="N11" s="50">
        <f t="shared" ca="1" si="1"/>
        <v>5236.9863013698523</v>
      </c>
      <c r="O11" s="50">
        <f t="shared" ca="1" si="1"/>
        <v>8913.5616438355501</v>
      </c>
      <c r="P11" s="89">
        <v>2</v>
      </c>
      <c r="Q11" s="56" t="s">
        <v>1261</v>
      </c>
      <c r="R11" s="105"/>
      <c r="S11" s="106"/>
      <c r="T11" s="92"/>
      <c r="X11"/>
    </row>
    <row r="12" spans="1:24">
      <c r="A12">
        <v>51190000</v>
      </c>
      <c r="B12" t="s">
        <v>600</v>
      </c>
      <c r="C12" s="42"/>
      <c r="D12" s="104"/>
      <c r="E12" s="48">
        <f>N4</f>
        <v>2015</v>
      </c>
      <c r="F12" s="50">
        <f t="shared" ca="1" si="0"/>
        <v>595147.24</v>
      </c>
      <c r="G12" s="50">
        <f t="shared" ca="1" si="0"/>
        <v>101672.07</v>
      </c>
      <c r="H12" s="50">
        <f t="shared" ca="1" si="0"/>
        <v>58383.87</v>
      </c>
      <c r="I12" s="50">
        <f t="shared" ca="1" si="0"/>
        <v>8016.82</v>
      </c>
      <c r="J12" s="50">
        <f t="shared" ca="1" si="0"/>
        <v>35271.379999999997</v>
      </c>
      <c r="K12" s="9"/>
      <c r="L12" s="50">
        <f t="shared" ca="1" si="1"/>
        <v>23539.999999999975</v>
      </c>
      <c r="M12" s="50">
        <f t="shared" ca="1" si="1"/>
        <v>9696.4383561643845</v>
      </c>
      <c r="N12" s="50">
        <f t="shared" ca="1" si="1"/>
        <v>7873.5616438356228</v>
      </c>
      <c r="O12" s="50">
        <f t="shared" ca="1" si="1"/>
        <v>5970.0000000000173</v>
      </c>
      <c r="P12" s="89">
        <v>4</v>
      </c>
      <c r="Q12" s="56" t="s">
        <v>1262</v>
      </c>
      <c r="R12" s="105"/>
      <c r="S12" s="106"/>
      <c r="T12" s="92"/>
      <c r="X12"/>
    </row>
    <row r="13" spans="1:24">
      <c r="A13">
        <v>51200000</v>
      </c>
      <c r="B13" t="s">
        <v>601</v>
      </c>
      <c r="C13" s="42"/>
      <c r="D13" s="104"/>
      <c r="E13" s="48">
        <f>N5</f>
        <v>2013</v>
      </c>
      <c r="F13" s="50">
        <f t="shared" ca="1" si="0"/>
        <v>595147.62</v>
      </c>
      <c r="G13" s="50">
        <f t="shared" ca="1" si="0"/>
        <v>100156.73000000001</v>
      </c>
      <c r="H13" s="50">
        <f t="shared" ca="1" si="0"/>
        <v>57901.520000000004</v>
      </c>
      <c r="I13" s="50">
        <f t="shared" ca="1" si="0"/>
        <v>7634.52</v>
      </c>
      <c r="J13" s="50">
        <f t="shared" ca="1" si="0"/>
        <v>34620.69</v>
      </c>
      <c r="K13" s="9"/>
      <c r="L13" s="50">
        <f ca="1">(G10-G14)/$P13/$J$2*10000</f>
        <v>13007.945205479409</v>
      </c>
      <c r="M13" s="50">
        <f ca="1">(H10-H14)/$P13/$J$2*10000</f>
        <v>4849.8021308980096</v>
      </c>
      <c r="N13" s="50">
        <f ca="1">(I10-I14)/$P13/$J$2*10000</f>
        <v>9427.7625570776272</v>
      </c>
      <c r="O13" s="50">
        <f ca="1">(J10-J14)/$P13/$J$2*10000</f>
        <v>-1269.6194824961938</v>
      </c>
      <c r="P13" s="89">
        <v>9</v>
      </c>
      <c r="Q13" s="56" t="s">
        <v>1263</v>
      </c>
      <c r="R13" s="105"/>
      <c r="S13" s="106"/>
      <c r="T13" s="92"/>
      <c r="X13"/>
    </row>
    <row r="14" spans="1:24">
      <c r="A14">
        <v>51220000</v>
      </c>
      <c r="B14" t="s">
        <v>602</v>
      </c>
      <c r="C14" s="42"/>
      <c r="D14" s="104"/>
      <c r="E14" s="48">
        <f ca="1">N6</f>
        <v>2009</v>
      </c>
      <c r="F14" s="50">
        <f t="shared" ca="1" si="0"/>
        <v>594327.09</v>
      </c>
      <c r="G14" s="50">
        <f t="shared" ca="1" si="0"/>
        <v>96719.890000000014</v>
      </c>
      <c r="H14" s="50">
        <f t="shared" ca="1" si="0"/>
        <v>56485.840000000004</v>
      </c>
      <c r="I14" s="50">
        <f t="shared" ca="1" si="0"/>
        <v>6484.98</v>
      </c>
      <c r="J14" s="50">
        <f t="shared" ca="1" si="0"/>
        <v>33749.07</v>
      </c>
      <c r="K14" s="9"/>
      <c r="L14" s="11"/>
      <c r="M14" s="11"/>
      <c r="N14" s="11"/>
      <c r="O14" s="11"/>
      <c r="P14" s="13"/>
      <c r="Q14" s="3"/>
      <c r="R14" s="105"/>
      <c r="S14" s="106"/>
      <c r="T14" s="92"/>
      <c r="X14"/>
    </row>
    <row r="15" spans="1:24">
      <c r="A15">
        <v>51240000</v>
      </c>
      <c r="B15" t="s">
        <v>603</v>
      </c>
      <c r="C15" s="42"/>
      <c r="D15" s="104"/>
      <c r="E15" s="48"/>
      <c r="F15" s="50"/>
      <c r="G15" s="50"/>
      <c r="H15" s="50"/>
      <c r="I15" s="50"/>
      <c r="J15" s="50"/>
      <c r="K15" s="9"/>
      <c r="L15" s="11"/>
      <c r="M15" s="11"/>
      <c r="N15" s="11"/>
      <c r="O15" s="11"/>
      <c r="P15" s="13"/>
      <c r="Q15" s="3"/>
      <c r="R15" s="105"/>
      <c r="S15" s="106"/>
      <c r="T15" s="92"/>
      <c r="X15"/>
    </row>
    <row r="16" spans="1:24">
      <c r="A16">
        <v>51540000</v>
      </c>
      <c r="B16" t="s">
        <v>436</v>
      </c>
      <c r="D16" s="104"/>
      <c r="E16" s="48"/>
      <c r="F16" s="50"/>
      <c r="G16" s="50"/>
      <c r="H16" s="50"/>
      <c r="I16" s="50"/>
      <c r="J16" s="50"/>
      <c r="K16" s="9"/>
      <c r="L16" s="11"/>
      <c r="M16" s="11"/>
      <c r="N16" s="11"/>
      <c r="O16" s="11"/>
      <c r="P16" s="13"/>
      <c r="Q16" s="3"/>
      <c r="R16" s="105"/>
      <c r="S16" s="106"/>
      <c r="T16" s="92"/>
      <c r="X16"/>
    </row>
    <row r="17" spans="1:24">
      <c r="A17">
        <v>51540040</v>
      </c>
      <c r="B17" t="s">
        <v>437</v>
      </c>
      <c r="D17" s="104"/>
      <c r="E17" s="48"/>
      <c r="F17" s="50"/>
      <c r="G17" s="50"/>
      <c r="H17" s="50"/>
      <c r="I17" s="50"/>
      <c r="J17" s="50"/>
      <c r="K17" s="9"/>
      <c r="L17" s="11"/>
      <c r="M17" s="11"/>
      <c r="N17" s="11"/>
      <c r="O17" s="11"/>
      <c r="P17" s="13"/>
      <c r="Q17" s="3"/>
      <c r="R17" s="105"/>
      <c r="S17" s="106"/>
      <c r="T17" s="92"/>
      <c r="X17"/>
    </row>
    <row r="18" spans="1:24">
      <c r="A18">
        <v>51540080</v>
      </c>
      <c r="B18" t="s">
        <v>617</v>
      </c>
      <c r="D18" s="104"/>
      <c r="E18" s="48"/>
      <c r="F18" s="50"/>
      <c r="G18" s="50"/>
      <c r="H18" s="50"/>
      <c r="I18" s="50"/>
      <c r="J18" s="50"/>
      <c r="K18" s="9"/>
      <c r="L18" s="11"/>
      <c r="M18" s="11"/>
      <c r="N18" s="11"/>
      <c r="O18" s="11"/>
      <c r="P18" s="13"/>
      <c r="Q18" s="3"/>
      <c r="R18" s="105"/>
      <c r="S18" s="106"/>
      <c r="T18" s="92"/>
      <c r="X18"/>
    </row>
    <row r="19" spans="1:24">
      <c r="A19">
        <v>51540120</v>
      </c>
      <c r="B19" t="s">
        <v>618</v>
      </c>
      <c r="D19" s="104"/>
      <c r="E19" s="48"/>
      <c r="F19" s="50"/>
      <c r="G19" s="50"/>
      <c r="H19" s="50"/>
      <c r="I19" s="50"/>
      <c r="J19" s="50"/>
      <c r="K19" s="9"/>
      <c r="L19" s="11"/>
      <c r="M19" s="11"/>
      <c r="N19" s="11"/>
      <c r="O19" s="11"/>
      <c r="P19" s="13"/>
      <c r="Q19" s="3"/>
      <c r="R19" s="105"/>
      <c r="S19" s="106"/>
      <c r="T19" s="92"/>
      <c r="X19"/>
    </row>
    <row r="20" spans="1:24">
      <c r="A20">
        <v>51540160</v>
      </c>
      <c r="B20" t="s">
        <v>619</v>
      </c>
      <c r="D20" s="104"/>
      <c r="E20" s="4"/>
      <c r="F20" s="3"/>
      <c r="G20" s="3"/>
      <c r="H20" s="3"/>
      <c r="I20" s="3"/>
      <c r="J20" s="3"/>
      <c r="K20" s="9"/>
      <c r="L20" s="11"/>
      <c r="M20" s="11"/>
      <c r="N20" s="11"/>
      <c r="O20" s="11"/>
      <c r="P20" s="13"/>
      <c r="Q20" s="3"/>
      <c r="R20" s="105"/>
      <c r="S20" s="106"/>
      <c r="T20" s="92"/>
      <c r="X20"/>
    </row>
    <row r="21" spans="1:24">
      <c r="A21">
        <v>51540200</v>
      </c>
      <c r="B21" t="s">
        <v>438</v>
      </c>
      <c r="D21" s="104"/>
      <c r="E21" s="4"/>
      <c r="F21" s="3"/>
      <c r="G21" s="3"/>
      <c r="H21" s="3"/>
      <c r="I21" s="3"/>
      <c r="J21" s="3"/>
      <c r="K21" s="9"/>
      <c r="L21" s="11"/>
      <c r="M21" s="11"/>
      <c r="N21" s="11"/>
      <c r="O21" s="11"/>
      <c r="P21" s="13"/>
      <c r="Q21" s="3"/>
      <c r="R21" s="105"/>
      <c r="S21" s="106"/>
      <c r="T21" s="92"/>
      <c r="X21"/>
    </row>
    <row r="22" spans="1:24">
      <c r="A22">
        <v>51540240</v>
      </c>
      <c r="B22" t="s">
        <v>620</v>
      </c>
      <c r="D22" s="104"/>
      <c r="E22" s="4"/>
      <c r="F22" s="3"/>
      <c r="G22" s="3"/>
      <c r="H22" s="3"/>
      <c r="I22" s="3"/>
      <c r="J22" s="3"/>
      <c r="K22" s="9"/>
      <c r="L22" s="11"/>
      <c r="M22" s="11"/>
      <c r="N22" s="11"/>
      <c r="O22" s="11"/>
      <c r="P22" s="13"/>
      <c r="Q22" s="3"/>
      <c r="R22" s="105"/>
      <c r="S22" s="106"/>
      <c r="T22" s="92"/>
      <c r="X22"/>
    </row>
    <row r="23" spans="1:24">
      <c r="A23">
        <v>51540280</v>
      </c>
      <c r="B23" t="s">
        <v>439</v>
      </c>
      <c r="D23" s="104"/>
      <c r="E23" s="4"/>
      <c r="F23" s="3"/>
      <c r="G23" s="3"/>
      <c r="H23" s="3"/>
      <c r="I23" s="3"/>
      <c r="J23" s="3"/>
      <c r="K23" s="9"/>
      <c r="L23" s="11"/>
      <c r="M23" s="11"/>
      <c r="N23" s="11"/>
      <c r="O23" s="11"/>
      <c r="P23" s="13"/>
      <c r="Q23" s="3"/>
      <c r="R23" s="105"/>
      <c r="S23" s="106"/>
      <c r="T23" s="92"/>
      <c r="X23"/>
    </row>
    <row r="24" spans="1:24">
      <c r="A24">
        <v>51540320</v>
      </c>
      <c r="B24" t="s">
        <v>621</v>
      </c>
      <c r="D24" s="104"/>
      <c r="E24" s="4"/>
      <c r="F24" s="3"/>
      <c r="G24" s="3"/>
      <c r="H24" s="3"/>
      <c r="I24" s="3"/>
      <c r="J24" s="3"/>
      <c r="K24" s="9"/>
      <c r="L24" s="11"/>
      <c r="M24" s="11"/>
      <c r="N24" s="11"/>
      <c r="O24" s="11"/>
      <c r="P24" s="13"/>
      <c r="Q24" s="3"/>
      <c r="R24" s="105"/>
      <c r="S24" s="106"/>
      <c r="T24" s="92"/>
      <c r="X24"/>
    </row>
    <row r="25" spans="1:24">
      <c r="A25">
        <v>51540360</v>
      </c>
      <c r="B25" t="s">
        <v>622</v>
      </c>
      <c r="D25" s="104"/>
      <c r="E25" s="4"/>
      <c r="F25" s="3"/>
      <c r="G25" s="3"/>
      <c r="H25" s="3"/>
      <c r="I25" s="3"/>
      <c r="J25" s="3"/>
      <c r="K25" s="9"/>
      <c r="L25" s="11"/>
      <c r="M25" s="11"/>
      <c r="N25" s="11"/>
      <c r="O25" s="11"/>
      <c r="P25" s="13"/>
      <c r="Q25" s="3"/>
      <c r="R25" s="105"/>
      <c r="S25" s="106"/>
      <c r="T25" s="92"/>
      <c r="X25"/>
    </row>
    <row r="26" spans="1:24">
      <c r="A26">
        <v>51540400</v>
      </c>
      <c r="B26" t="s">
        <v>440</v>
      </c>
      <c r="D26" s="104"/>
      <c r="E26" s="4"/>
      <c r="F26" s="3"/>
      <c r="G26" s="3"/>
      <c r="H26" s="3"/>
      <c r="I26" s="3"/>
      <c r="J26" s="3"/>
      <c r="K26" s="9"/>
      <c r="L26" s="11"/>
      <c r="M26" s="11"/>
      <c r="N26" s="11"/>
      <c r="O26" s="11"/>
      <c r="P26" s="13"/>
      <c r="Q26" s="3"/>
      <c r="R26" s="105"/>
      <c r="S26" s="106"/>
      <c r="T26" s="92"/>
      <c r="X26"/>
    </row>
    <row r="27" spans="1:24">
      <c r="A27">
        <v>51540440</v>
      </c>
      <c r="B27" t="s">
        <v>623</v>
      </c>
      <c r="D27" s="104"/>
      <c r="E27" s="4"/>
      <c r="F27" s="3"/>
      <c r="G27" s="3"/>
      <c r="H27" s="3"/>
      <c r="I27" s="3"/>
      <c r="J27" s="3"/>
      <c r="K27" s="9"/>
      <c r="L27" s="11"/>
      <c r="M27" s="11"/>
      <c r="N27" s="11"/>
      <c r="O27" s="11"/>
      <c r="P27" s="13"/>
      <c r="Q27" s="3"/>
      <c r="R27" s="105"/>
      <c r="S27" s="106"/>
      <c r="T27" s="92"/>
      <c r="X27"/>
    </row>
    <row r="28" spans="1:24">
      <c r="A28">
        <v>51540480</v>
      </c>
      <c r="B28" t="s">
        <v>441</v>
      </c>
      <c r="D28" s="104"/>
      <c r="E28" s="4"/>
      <c r="F28" s="3"/>
      <c r="G28" s="3"/>
      <c r="H28" s="3"/>
      <c r="I28" s="3"/>
      <c r="J28" s="3"/>
      <c r="K28" s="9"/>
      <c r="L28" s="11"/>
      <c r="M28" s="11"/>
      <c r="N28" s="11"/>
      <c r="O28" s="11"/>
      <c r="P28" s="13"/>
      <c r="Q28" s="3"/>
      <c r="R28" s="105"/>
      <c r="S28" s="106"/>
      <c r="T28" s="92"/>
      <c r="X28"/>
    </row>
    <row r="29" spans="1:24">
      <c r="A29">
        <v>51540520</v>
      </c>
      <c r="B29" t="s">
        <v>624</v>
      </c>
      <c r="D29" s="104"/>
      <c r="E29" s="4"/>
      <c r="F29" s="3"/>
      <c r="G29" s="3"/>
      <c r="H29" s="3"/>
      <c r="I29" s="3"/>
      <c r="J29" s="3"/>
      <c r="K29" s="9"/>
      <c r="L29" s="11"/>
      <c r="M29" s="11"/>
      <c r="N29" s="11"/>
      <c r="O29" s="11"/>
      <c r="P29" s="13"/>
      <c r="Q29" s="3"/>
      <c r="R29" s="105"/>
      <c r="S29" s="106"/>
      <c r="T29" s="92"/>
      <c r="X29"/>
    </row>
    <row r="30" spans="1:24">
      <c r="A30">
        <v>51540560</v>
      </c>
      <c r="B30" t="s">
        <v>442</v>
      </c>
      <c r="D30" s="104"/>
      <c r="E30" s="4"/>
      <c r="F30" s="3"/>
      <c r="G30" s="3"/>
      <c r="H30" s="3"/>
      <c r="I30" s="3"/>
      <c r="J30" s="3"/>
      <c r="K30" s="9"/>
      <c r="L30" s="11"/>
      <c r="M30" s="11"/>
      <c r="N30" s="11"/>
      <c r="O30" s="11"/>
      <c r="P30" s="13"/>
      <c r="Q30" s="3"/>
      <c r="R30" s="105"/>
      <c r="S30" s="106"/>
      <c r="T30" s="92"/>
      <c r="X30"/>
    </row>
    <row r="31" spans="1:24">
      <c r="A31">
        <v>51540600</v>
      </c>
      <c r="B31" t="s">
        <v>443</v>
      </c>
      <c r="D31" s="104"/>
      <c r="E31" s="4"/>
      <c r="F31" s="3"/>
      <c r="G31" s="3"/>
      <c r="H31" s="3"/>
      <c r="I31" s="3"/>
      <c r="J31" s="3"/>
      <c r="K31" s="9"/>
      <c r="L31" s="11"/>
      <c r="M31" s="11"/>
      <c r="N31" s="11"/>
      <c r="O31" s="11"/>
      <c r="P31" s="13"/>
      <c r="Q31" s="3"/>
      <c r="R31" s="105"/>
      <c r="S31" s="106"/>
      <c r="T31" s="92"/>
      <c r="X31"/>
    </row>
    <row r="32" spans="1:24">
      <c r="A32">
        <v>51540640</v>
      </c>
      <c r="B32" t="s">
        <v>444</v>
      </c>
      <c r="C32" s="42"/>
      <c r="D32" s="104"/>
      <c r="E32" s="4"/>
      <c r="F32" s="3"/>
      <c r="G32" s="3"/>
      <c r="H32" s="3"/>
      <c r="I32" s="3"/>
      <c r="J32" s="3"/>
      <c r="K32" s="9"/>
      <c r="L32" s="11"/>
      <c r="M32" s="11"/>
      <c r="N32" s="11"/>
      <c r="O32" s="11"/>
      <c r="P32" s="13"/>
      <c r="Q32" s="3"/>
      <c r="R32" s="105"/>
      <c r="S32" s="106"/>
      <c r="T32" s="92"/>
      <c r="X32"/>
    </row>
    <row r="33" spans="1:24">
      <c r="A33">
        <v>51580000</v>
      </c>
      <c r="B33" t="s">
        <v>445</v>
      </c>
      <c r="D33" s="104"/>
      <c r="E33" s="88" t="s">
        <v>911</v>
      </c>
      <c r="F33" s="3"/>
      <c r="G33" s="3"/>
      <c r="H33" s="3"/>
      <c r="I33" s="3"/>
      <c r="J33" s="3"/>
      <c r="K33" s="9"/>
      <c r="L33" s="11"/>
      <c r="M33" s="11"/>
      <c r="N33" s="11"/>
      <c r="O33" s="11"/>
      <c r="P33" s="13"/>
      <c r="Q33" s="3"/>
      <c r="R33" s="105"/>
      <c r="S33" s="106"/>
      <c r="T33" s="92"/>
      <c r="X33"/>
    </row>
    <row r="34" spans="1:24">
      <c r="A34">
        <v>51580040</v>
      </c>
      <c r="B34" t="s">
        <v>625</v>
      </c>
      <c r="D34" s="104"/>
      <c r="E34" s="48">
        <f ca="1">E10</f>
        <v>2018</v>
      </c>
      <c r="F34" s="50">
        <f ca="1">VLOOKUP(("50000000"&amp;$E34)+0,Quelle,COLUMN()-1,FALSE)</f>
        <v>3411231</v>
      </c>
      <c r="G34" s="50">
        <f ca="1">VLOOKUP(("50000000"&amp;$E34)+0,Quelle,COLUMN()-1,FALSE)</f>
        <v>784044</v>
      </c>
      <c r="H34" s="50">
        <f ca="1">VLOOKUP(("50000000"&amp;$E34)+0,Quelle,COLUMN()-1,FALSE)</f>
        <v>452065</v>
      </c>
      <c r="I34" s="50">
        <f ca="1">VLOOKUP(("50000000"&amp;$E34)+0,Quelle,COLUMN()-1,FALSE)</f>
        <v>93440</v>
      </c>
      <c r="J34" s="50">
        <f ca="1">VLOOKUP(("50000000"&amp;$E34)+0,Quelle,COLUMN()-1,FALSE)</f>
        <v>238539</v>
      </c>
      <c r="K34" s="9"/>
      <c r="L34" s="11"/>
      <c r="M34" s="11"/>
      <c r="N34" s="11"/>
      <c r="O34" s="11"/>
      <c r="P34" s="13"/>
      <c r="Q34" s="3"/>
      <c r="R34" s="105"/>
      <c r="S34" s="106"/>
      <c r="T34" s="92"/>
      <c r="X34"/>
    </row>
    <row r="35" spans="1:24">
      <c r="A35">
        <v>51580080</v>
      </c>
      <c r="B35" t="s">
        <v>626</v>
      </c>
      <c r="D35" s="104"/>
      <c r="E35" s="48"/>
      <c r="F35" s="50"/>
      <c r="G35" s="50"/>
      <c r="H35" s="50"/>
      <c r="I35" s="50"/>
      <c r="J35" s="50"/>
      <c r="K35" s="9"/>
      <c r="L35" s="11"/>
      <c r="M35" s="11"/>
      <c r="N35" s="11"/>
      <c r="O35" s="11"/>
      <c r="P35" s="13"/>
      <c r="Q35" s="3"/>
      <c r="R35" s="105"/>
      <c r="S35" s="106"/>
      <c r="T35" s="92"/>
      <c r="X35"/>
    </row>
    <row r="36" spans="1:24">
      <c r="A36">
        <v>51580120</v>
      </c>
      <c r="B36" t="s">
        <v>627</v>
      </c>
      <c r="D36" s="104"/>
      <c r="E36" s="4" t="s">
        <v>912</v>
      </c>
      <c r="F36" s="3"/>
      <c r="G36" s="3"/>
      <c r="H36" s="3"/>
      <c r="I36" s="3"/>
      <c r="J36" s="3"/>
      <c r="K36" s="9"/>
      <c r="L36" s="11"/>
      <c r="M36" s="11"/>
      <c r="N36" s="11"/>
      <c r="O36" s="11"/>
      <c r="P36" s="13"/>
      <c r="Q36" s="3"/>
      <c r="R36" s="105"/>
      <c r="S36" s="106"/>
      <c r="T36" s="92"/>
      <c r="X36"/>
    </row>
    <row r="37" spans="1:24">
      <c r="A37">
        <v>51580160</v>
      </c>
      <c r="B37" t="s">
        <v>628</v>
      </c>
      <c r="D37" s="104"/>
      <c r="E37" s="48">
        <f ca="1">E34</f>
        <v>2018</v>
      </c>
      <c r="F37" s="15">
        <f ca="1">F10/F34</f>
        <v>0.17446751627198509</v>
      </c>
      <c r="G37" s="15"/>
      <c r="H37" s="15"/>
      <c r="I37" s="15"/>
      <c r="J37" s="15"/>
      <c r="K37" s="9"/>
      <c r="L37" s="11"/>
      <c r="M37" s="11"/>
      <c r="N37" s="11"/>
      <c r="O37" s="11"/>
      <c r="P37" s="13"/>
      <c r="Q37" s="3"/>
      <c r="R37" s="105"/>
      <c r="S37" s="106"/>
      <c r="T37" s="92"/>
      <c r="X37"/>
    </row>
    <row r="38" spans="1:24">
      <c r="A38">
        <v>51580200</v>
      </c>
      <c r="B38" t="s">
        <v>629</v>
      </c>
      <c r="K38" s="9"/>
      <c r="L38" s="103" t="str">
        <f>"Tägliche Veränderung bei "&amp;$J$2&amp;" Tage im Jahr"</f>
        <v>Tägliche Veränderung bei 365 Tage im Jahr</v>
      </c>
      <c r="M38" s="103"/>
      <c r="N38" s="103"/>
      <c r="O38" s="103"/>
      <c r="P38" s="12"/>
      <c r="S38" s="106"/>
      <c r="T38" s="92"/>
      <c r="X38"/>
    </row>
    <row r="39" spans="1:24">
      <c r="A39">
        <v>51580240</v>
      </c>
      <c r="B39" t="s">
        <v>630</v>
      </c>
      <c r="D39" s="104" t="str">
        <f ca="1">$I$4</f>
        <v>Nordrhein-Westfalen</v>
      </c>
      <c r="E39" s="6" t="s">
        <v>865</v>
      </c>
      <c r="F39" s="7" t="s">
        <v>1246</v>
      </c>
      <c r="G39" s="7" t="s">
        <v>1249</v>
      </c>
      <c r="H39" s="7" t="s">
        <v>1247</v>
      </c>
      <c r="I39" s="7" t="s">
        <v>1250</v>
      </c>
      <c r="J39" s="7" t="s">
        <v>8</v>
      </c>
      <c r="K39" s="9"/>
      <c r="L39" s="7" t="s">
        <v>1249</v>
      </c>
      <c r="M39" s="7" t="s">
        <v>1247</v>
      </c>
      <c r="N39" s="7" t="s">
        <v>1250</v>
      </c>
      <c r="O39" s="7" t="s">
        <v>8</v>
      </c>
      <c r="P39" s="9"/>
      <c r="Q39" s="7" t="s">
        <v>869</v>
      </c>
      <c r="R39" s="105" t="str">
        <f ca="1">D39</f>
        <v>Nordrhein-Westfalen</v>
      </c>
      <c r="S39" s="106"/>
      <c r="T39" s="92"/>
      <c r="X39"/>
    </row>
    <row r="40" spans="1:24">
      <c r="A40">
        <v>51580260</v>
      </c>
      <c r="B40" t="s">
        <v>631</v>
      </c>
      <c r="D40" s="104"/>
      <c r="E40" s="49">
        <f ca="1">E10</f>
        <v>2018</v>
      </c>
      <c r="F40" s="51">
        <f t="shared" ref="F40:J44" ca="1" si="2">VLOOKUP(($J$4&amp;$E40)+0,Quelle,COLUMN()-1,FALSE)</f>
        <v>3411231</v>
      </c>
      <c r="G40" s="51">
        <f t="shared" ca="1" si="2"/>
        <v>784044</v>
      </c>
      <c r="H40" s="51">
        <f t="shared" ca="1" si="2"/>
        <v>452065</v>
      </c>
      <c r="I40" s="51">
        <f t="shared" ca="1" si="2"/>
        <v>93440</v>
      </c>
      <c r="J40" s="51">
        <f t="shared" ca="1" si="2"/>
        <v>238539</v>
      </c>
      <c r="K40" s="9">
        <f ca="1">F40/VLOOKUP(("50000000"&amp;$E40)+0,Quelle,5,FALSE)*50000</f>
        <v>50000</v>
      </c>
      <c r="L40" s="51">
        <f ca="1">(G40-G41)/$P40/$J$2*10000</f>
        <v>57082.191780821915</v>
      </c>
      <c r="M40" s="51">
        <f ca="1">(H40-H41)/$P40/$J$2*10000</f>
        <v>15136.986301369863</v>
      </c>
      <c r="N40" s="51">
        <f ca="1">(I40-I41)/$P40/$J$2*10000</f>
        <v>58273.972602739726</v>
      </c>
      <c r="O40" s="51">
        <f ca="1">(J40-J41)/$P40/$J$2*10000</f>
        <v>-16328.767123287671</v>
      </c>
      <c r="P40" s="89">
        <f>P10</f>
        <v>2</v>
      </c>
      <c r="Q40" s="7" t="str">
        <f>Q10</f>
        <v>2016-18</v>
      </c>
      <c r="R40" s="105"/>
      <c r="S40" s="106"/>
      <c r="T40" s="92"/>
      <c r="X40"/>
    </row>
    <row r="41" spans="1:24">
      <c r="A41">
        <v>51580280</v>
      </c>
      <c r="B41" t="s">
        <v>632</v>
      </c>
      <c r="D41" s="104"/>
      <c r="E41" s="49">
        <f t="shared" ref="E41:E44" si="3">E11</f>
        <v>2016</v>
      </c>
      <c r="F41" s="51">
        <f t="shared" ca="1" si="2"/>
        <v>3411274</v>
      </c>
      <c r="G41" s="51">
        <f t="shared" ca="1" si="2"/>
        <v>779877</v>
      </c>
      <c r="H41" s="51">
        <f t="shared" ca="1" si="2"/>
        <v>450960</v>
      </c>
      <c r="I41" s="51">
        <f t="shared" ca="1" si="2"/>
        <v>89186</v>
      </c>
      <c r="J41" s="51">
        <f t="shared" ca="1" si="2"/>
        <v>239731</v>
      </c>
      <c r="K41" s="9"/>
      <c r="L41" s="51">
        <f t="shared" ref="L41:O42" ca="1" si="4">(G42-G43)/$P41/$J$2*10000</f>
        <v>91650.684931506839</v>
      </c>
      <c r="M41" s="51">
        <f t="shared" ca="1" si="4"/>
        <v>16579.863013698054</v>
      </c>
      <c r="N41" s="51">
        <f t="shared" ca="1" si="4"/>
        <v>49209.452054794427</v>
      </c>
      <c r="O41" s="51">
        <f t="shared" ca="1" si="4"/>
        <v>25861.369863013762</v>
      </c>
      <c r="P41" s="89">
        <f t="shared" ref="P41:P43" si="5">P11</f>
        <v>2</v>
      </c>
      <c r="Q41" s="7" t="str">
        <f t="shared" ref="Q41:Q43" si="6">Q11</f>
        <v>2013-15</v>
      </c>
      <c r="R41" s="105"/>
      <c r="S41" s="106"/>
      <c r="T41" s="92"/>
      <c r="X41"/>
    </row>
    <row r="42" spans="1:24">
      <c r="A42">
        <v>51580320</v>
      </c>
      <c r="B42" t="s">
        <v>633</v>
      </c>
      <c r="D42" s="104"/>
      <c r="E42" s="49">
        <f t="shared" si="3"/>
        <v>2015</v>
      </c>
      <c r="F42" s="51">
        <f t="shared" ca="1" si="2"/>
        <v>3411251.91</v>
      </c>
      <c r="G42" s="51">
        <f t="shared" ca="1" si="2"/>
        <v>782808.57</v>
      </c>
      <c r="H42" s="51">
        <f t="shared" ca="1" si="2"/>
        <v>458350.29</v>
      </c>
      <c r="I42" s="51">
        <f t="shared" ca="1" si="2"/>
        <v>78982.289999999994</v>
      </c>
      <c r="J42" s="51">
        <f t="shared" ca="1" si="2"/>
        <v>245475.99</v>
      </c>
      <c r="K42" s="9"/>
      <c r="L42" s="51">
        <f t="shared" ca="1" si="4"/>
        <v>103053.42465753377</v>
      </c>
      <c r="M42" s="51">
        <f t="shared" ca="1" si="4"/>
        <v>38375.547945205588</v>
      </c>
      <c r="N42" s="51">
        <f t="shared" ca="1" si="4"/>
        <v>34884.794520547897</v>
      </c>
      <c r="O42" s="51">
        <f t="shared" ca="1" si="4"/>
        <v>29793.082191780679</v>
      </c>
      <c r="P42" s="89">
        <f t="shared" si="5"/>
        <v>4</v>
      </c>
      <c r="Q42" s="7" t="str">
        <f t="shared" si="6"/>
        <v>2009-13</v>
      </c>
      <c r="R42" s="105"/>
      <c r="S42" s="106"/>
      <c r="T42" s="92"/>
      <c r="X42"/>
    </row>
    <row r="43" spans="1:24">
      <c r="A43">
        <v>51580360</v>
      </c>
      <c r="B43" t="s">
        <v>634</v>
      </c>
      <c r="C43" s="42"/>
      <c r="D43" s="104"/>
      <c r="E43" s="49">
        <f t="shared" si="3"/>
        <v>2013</v>
      </c>
      <c r="F43" s="51">
        <f t="shared" ca="1" si="2"/>
        <v>3411026.46</v>
      </c>
      <c r="G43" s="51">
        <f t="shared" ca="1" si="2"/>
        <v>776118.07</v>
      </c>
      <c r="H43" s="51">
        <f t="shared" ca="1" si="2"/>
        <v>457139.96</v>
      </c>
      <c r="I43" s="51">
        <f t="shared" ca="1" si="2"/>
        <v>75390</v>
      </c>
      <c r="J43" s="51">
        <f t="shared" ca="1" si="2"/>
        <v>243588.11</v>
      </c>
      <c r="K43" s="9"/>
      <c r="L43" s="51">
        <f ca="1">(G40-G44)/$P43/$J$2*10000</f>
        <v>69929.162861491568</v>
      </c>
      <c r="M43" s="51">
        <f ca="1">(H40-H44)/$P43/$J$2*10000</f>
        <v>1606.9101978690878</v>
      </c>
      <c r="N43" s="51">
        <f ca="1">(I40-I44)/$P43/$J$2*10000</f>
        <v>70451.080669710791</v>
      </c>
      <c r="O43" s="51">
        <f ca="1">(J40-J44)/$P43/$J$2*10000</f>
        <v>-2128.8280060883012</v>
      </c>
      <c r="P43" s="89">
        <f t="shared" si="5"/>
        <v>9</v>
      </c>
      <c r="Q43" s="7" t="str">
        <f t="shared" si="6"/>
        <v>2009-18</v>
      </c>
      <c r="R43" s="105"/>
      <c r="S43" s="106"/>
      <c r="T43" s="92"/>
      <c r="X43"/>
    </row>
    <row r="44" spans="1:24">
      <c r="A44">
        <v>51620000</v>
      </c>
      <c r="B44" t="s">
        <v>446</v>
      </c>
      <c r="D44" s="104"/>
      <c r="E44" s="49">
        <f t="shared" ca="1" si="3"/>
        <v>2009</v>
      </c>
      <c r="F44" s="51">
        <f t="shared" ca="1" si="2"/>
        <v>3408800.65</v>
      </c>
      <c r="G44" s="51">
        <f t="shared" ca="1" si="2"/>
        <v>761072.27</v>
      </c>
      <c r="H44" s="51">
        <f t="shared" ca="1" si="2"/>
        <v>451537.13</v>
      </c>
      <c r="I44" s="51">
        <f t="shared" ca="1" si="2"/>
        <v>70296.820000000007</v>
      </c>
      <c r="J44" s="51">
        <f t="shared" ca="1" si="2"/>
        <v>239238.32</v>
      </c>
      <c r="K44" s="9"/>
      <c r="L44" s="10"/>
      <c r="M44" s="10"/>
      <c r="N44" s="10"/>
      <c r="O44" s="10"/>
      <c r="P44" s="13"/>
      <c r="Q44" s="7"/>
      <c r="R44" s="105"/>
      <c r="S44" s="106"/>
      <c r="T44" s="92"/>
      <c r="X44"/>
    </row>
    <row r="45" spans="1:24">
      <c r="A45">
        <v>51620040</v>
      </c>
      <c r="B45" t="s">
        <v>635</v>
      </c>
      <c r="D45" s="104"/>
      <c r="E45" s="49"/>
      <c r="F45" s="51"/>
      <c r="G45" s="51"/>
      <c r="H45" s="51"/>
      <c r="I45" s="51"/>
      <c r="J45" s="51"/>
      <c r="K45" s="9"/>
      <c r="L45" s="10"/>
      <c r="M45" s="10"/>
      <c r="N45" s="10"/>
      <c r="O45" s="10"/>
      <c r="P45" s="13"/>
      <c r="Q45" s="7"/>
      <c r="R45" s="105"/>
      <c r="S45" s="106"/>
      <c r="T45" s="92"/>
      <c r="X45"/>
    </row>
    <row r="46" spans="1:24">
      <c r="A46">
        <v>51620080</v>
      </c>
      <c r="B46" t="s">
        <v>636</v>
      </c>
      <c r="D46" s="104"/>
      <c r="E46" s="49"/>
      <c r="F46" s="51"/>
      <c r="G46" s="51"/>
      <c r="H46" s="51"/>
      <c r="I46" s="51"/>
      <c r="J46" s="51"/>
      <c r="K46" s="9"/>
      <c r="L46" s="10"/>
      <c r="M46" s="10"/>
      <c r="N46" s="10"/>
      <c r="O46" s="10"/>
      <c r="P46" s="13"/>
      <c r="Q46" s="7"/>
      <c r="R46" s="105"/>
      <c r="S46" s="106"/>
      <c r="T46" s="92"/>
      <c r="X46"/>
    </row>
    <row r="47" spans="1:24">
      <c r="A47">
        <v>51620120</v>
      </c>
      <c r="B47" t="s">
        <v>447</v>
      </c>
      <c r="D47" s="104"/>
      <c r="E47" s="49"/>
      <c r="F47" s="51"/>
      <c r="G47" s="51"/>
      <c r="H47" s="51"/>
      <c r="I47" s="51"/>
      <c r="J47" s="51"/>
      <c r="K47" s="9"/>
      <c r="L47" s="10"/>
      <c r="M47" s="10"/>
      <c r="N47" s="10"/>
      <c r="O47" s="10"/>
      <c r="P47" s="13"/>
      <c r="Q47" s="7"/>
      <c r="R47" s="105"/>
      <c r="S47" s="106"/>
      <c r="T47" s="92"/>
      <c r="X47"/>
    </row>
    <row r="48" spans="1:24">
      <c r="A48">
        <v>51620160</v>
      </c>
      <c r="B48" t="s">
        <v>637</v>
      </c>
      <c r="D48" s="104"/>
      <c r="E48" s="49"/>
      <c r="F48" s="51"/>
      <c r="G48" s="51"/>
      <c r="H48" s="51"/>
      <c r="I48" s="51"/>
      <c r="J48" s="51"/>
      <c r="K48" s="9"/>
      <c r="L48" s="10"/>
      <c r="M48" s="10"/>
      <c r="N48" s="10"/>
      <c r="O48" s="10"/>
      <c r="P48" s="13"/>
      <c r="Q48" s="7"/>
      <c r="R48" s="105"/>
      <c r="S48" s="106"/>
      <c r="T48" s="92"/>
      <c r="X48"/>
    </row>
    <row r="49" spans="1:24">
      <c r="A49">
        <v>51620200</v>
      </c>
      <c r="B49" t="s">
        <v>638</v>
      </c>
      <c r="D49" s="104"/>
      <c r="E49" s="49"/>
      <c r="F49" s="51"/>
      <c r="G49" s="51"/>
      <c r="H49" s="51"/>
      <c r="I49" s="51"/>
      <c r="J49" s="51"/>
      <c r="K49" s="9"/>
      <c r="L49" s="10"/>
      <c r="M49" s="10"/>
      <c r="N49" s="10"/>
      <c r="O49" s="10"/>
      <c r="P49" s="13"/>
      <c r="Q49" s="7"/>
      <c r="R49" s="105"/>
      <c r="S49" s="106"/>
      <c r="T49" s="92"/>
      <c r="X49"/>
    </row>
    <row r="50" spans="1:24">
      <c r="A50">
        <v>51620220</v>
      </c>
      <c r="B50" t="s">
        <v>639</v>
      </c>
      <c r="D50" s="104"/>
      <c r="E50" s="8"/>
      <c r="F50" s="7"/>
      <c r="G50" s="7"/>
      <c r="H50" s="7"/>
      <c r="I50" s="7"/>
      <c r="J50" s="7"/>
      <c r="K50" s="9"/>
      <c r="L50" s="10"/>
      <c r="M50" s="10"/>
      <c r="N50" s="10"/>
      <c r="O50" s="10"/>
      <c r="P50" s="13"/>
      <c r="Q50" s="7"/>
      <c r="R50" s="105"/>
      <c r="S50" s="106"/>
      <c r="T50" s="92"/>
      <c r="X50"/>
    </row>
    <row r="51" spans="1:24">
      <c r="A51">
        <v>51620240</v>
      </c>
      <c r="B51" t="s">
        <v>640</v>
      </c>
      <c r="D51" s="104"/>
      <c r="E51" s="8"/>
      <c r="F51" s="7"/>
      <c r="G51" s="7"/>
      <c r="H51" s="7"/>
      <c r="I51" s="7"/>
      <c r="J51" s="7"/>
      <c r="K51" s="9"/>
      <c r="L51" s="10"/>
      <c r="M51" s="10"/>
      <c r="N51" s="10"/>
      <c r="O51" s="10"/>
      <c r="P51" s="13"/>
      <c r="Q51" s="7"/>
      <c r="R51" s="105"/>
      <c r="S51" s="106"/>
      <c r="T51" s="92"/>
      <c r="X51"/>
    </row>
    <row r="52" spans="1:24">
      <c r="A52">
        <v>51620280</v>
      </c>
      <c r="B52" t="s">
        <v>448</v>
      </c>
      <c r="C52" s="42"/>
      <c r="D52" s="104"/>
      <c r="E52" s="8"/>
      <c r="F52" s="7"/>
      <c r="G52" s="7"/>
      <c r="H52" s="7"/>
      <c r="I52" s="7"/>
      <c r="J52" s="7"/>
      <c r="K52" s="9"/>
      <c r="L52" s="10"/>
      <c r="M52" s="10"/>
      <c r="N52" s="10"/>
      <c r="O52" s="10"/>
      <c r="P52" s="13"/>
      <c r="Q52" s="7"/>
      <c r="R52" s="105"/>
      <c r="S52" s="106"/>
      <c r="T52" s="92"/>
      <c r="X52"/>
    </row>
    <row r="53" spans="1:24">
      <c r="A53">
        <v>51660000</v>
      </c>
      <c r="B53" t="s">
        <v>449</v>
      </c>
      <c r="D53" s="104"/>
      <c r="E53" s="8"/>
      <c r="F53" s="7"/>
      <c r="G53" s="7"/>
      <c r="H53" s="7"/>
      <c r="I53" s="7"/>
      <c r="J53" s="7"/>
      <c r="K53" s="9"/>
      <c r="L53" s="10"/>
      <c r="M53" s="10"/>
      <c r="N53" s="10"/>
      <c r="O53" s="10"/>
      <c r="P53" s="13"/>
      <c r="Q53" s="7"/>
      <c r="R53" s="105"/>
      <c r="S53" s="106"/>
      <c r="T53" s="92"/>
      <c r="X53"/>
    </row>
    <row r="54" spans="1:24">
      <c r="A54">
        <v>51660040</v>
      </c>
      <c r="B54" t="s">
        <v>450</v>
      </c>
      <c r="D54" s="104"/>
      <c r="E54" s="8"/>
      <c r="F54" s="7"/>
      <c r="G54" s="7"/>
      <c r="H54" s="7"/>
      <c r="I54" s="7"/>
      <c r="J54" s="7"/>
      <c r="K54" s="9"/>
      <c r="L54" s="10"/>
      <c r="M54" s="10"/>
      <c r="N54" s="10"/>
      <c r="O54" s="10"/>
      <c r="P54" s="13"/>
      <c r="Q54" s="7"/>
      <c r="R54" s="105"/>
      <c r="S54" s="106"/>
      <c r="T54" s="92"/>
      <c r="X54"/>
    </row>
    <row r="55" spans="1:24">
      <c r="A55">
        <v>51660080</v>
      </c>
      <c r="B55" t="s">
        <v>451</v>
      </c>
      <c r="D55" s="104"/>
      <c r="E55" s="8"/>
      <c r="F55" s="7"/>
      <c r="G55" s="7"/>
      <c r="H55" s="7"/>
      <c r="I55" s="7"/>
      <c r="J55" s="7"/>
      <c r="K55" s="9"/>
      <c r="L55" s="10"/>
      <c r="M55" s="10"/>
      <c r="N55" s="10"/>
      <c r="O55" s="10"/>
      <c r="P55" s="13"/>
      <c r="Q55" s="7"/>
      <c r="R55" s="105"/>
      <c r="S55" s="106"/>
      <c r="T55" s="92"/>
      <c r="X55"/>
    </row>
    <row r="56" spans="1:24">
      <c r="A56">
        <v>51660120</v>
      </c>
      <c r="B56" t="s">
        <v>641</v>
      </c>
      <c r="D56" s="104"/>
      <c r="E56" s="8"/>
      <c r="F56" s="7"/>
      <c r="G56" s="7"/>
      <c r="H56" s="7"/>
      <c r="I56" s="7"/>
      <c r="J56" s="7"/>
      <c r="K56" s="9"/>
      <c r="L56" s="10"/>
      <c r="M56" s="10"/>
      <c r="N56" s="10"/>
      <c r="O56" s="10"/>
      <c r="P56" s="13"/>
      <c r="Q56" s="7"/>
      <c r="R56" s="105"/>
      <c r="S56" s="106"/>
      <c r="T56" s="92"/>
      <c r="X56"/>
    </row>
    <row r="57" spans="1:24">
      <c r="A57">
        <v>51660160</v>
      </c>
      <c r="B57" t="s">
        <v>642</v>
      </c>
      <c r="D57" s="104"/>
      <c r="E57" s="8"/>
      <c r="F57" s="7"/>
      <c r="G57" s="7"/>
      <c r="H57" s="7"/>
      <c r="I57" s="7"/>
      <c r="J57" s="7"/>
      <c r="K57" s="9"/>
      <c r="L57" s="10"/>
      <c r="M57" s="10"/>
      <c r="N57" s="10"/>
      <c r="O57" s="10"/>
      <c r="P57" s="13"/>
      <c r="Q57" s="7"/>
      <c r="R57" s="105"/>
      <c r="S57" s="106"/>
      <c r="T57" s="92"/>
      <c r="X57"/>
    </row>
    <row r="58" spans="1:24">
      <c r="A58">
        <v>51660200</v>
      </c>
      <c r="B58" t="s">
        <v>452</v>
      </c>
      <c r="D58" s="104"/>
      <c r="E58" s="8"/>
      <c r="F58" s="7"/>
      <c r="G58" s="7"/>
      <c r="H58" s="7"/>
      <c r="I58" s="7"/>
      <c r="J58" s="7"/>
      <c r="K58" s="9"/>
      <c r="L58" s="10"/>
      <c r="M58" s="10"/>
      <c r="N58" s="10"/>
      <c r="O58" s="10"/>
      <c r="P58" s="13"/>
      <c r="Q58" s="7"/>
      <c r="R58" s="105"/>
      <c r="S58" s="106"/>
      <c r="T58" s="92"/>
      <c r="X58"/>
    </row>
    <row r="59" spans="1:24">
      <c r="A59">
        <v>51660240</v>
      </c>
      <c r="B59" t="s">
        <v>453</v>
      </c>
      <c r="D59" s="104"/>
      <c r="E59" s="8"/>
      <c r="F59" s="7"/>
      <c r="G59" s="7"/>
      <c r="H59" s="7"/>
      <c r="I59" s="7"/>
      <c r="J59" s="7"/>
      <c r="K59" s="9"/>
      <c r="L59" s="10"/>
      <c r="M59" s="10"/>
      <c r="N59" s="10"/>
      <c r="O59" s="10"/>
      <c r="P59" s="13"/>
      <c r="Q59" s="7"/>
      <c r="R59" s="105"/>
      <c r="S59" s="106"/>
      <c r="T59" s="92"/>
      <c r="X59"/>
    </row>
    <row r="60" spans="1:24">
      <c r="A60">
        <v>51660280</v>
      </c>
      <c r="B60" t="s">
        <v>643</v>
      </c>
      <c r="D60" s="104"/>
      <c r="E60" s="8"/>
      <c r="F60" s="7"/>
      <c r="G60" s="7"/>
      <c r="H60" s="7"/>
      <c r="I60" s="7"/>
      <c r="J60" s="7"/>
      <c r="K60" s="9"/>
      <c r="L60" s="10"/>
      <c r="M60" s="10"/>
      <c r="N60" s="10"/>
      <c r="O60" s="10"/>
      <c r="P60" s="13"/>
      <c r="Q60" s="7"/>
      <c r="R60" s="105"/>
      <c r="S60" s="106"/>
      <c r="T60" s="92"/>
      <c r="X60"/>
    </row>
    <row r="61" spans="1:24">
      <c r="A61">
        <v>51660320</v>
      </c>
      <c r="B61" t="s">
        <v>644</v>
      </c>
      <c r="D61" s="104"/>
      <c r="E61" s="8"/>
      <c r="F61" s="7"/>
      <c r="G61" s="7"/>
      <c r="H61" s="7"/>
      <c r="I61" s="7"/>
      <c r="J61" s="7"/>
      <c r="K61" s="9"/>
      <c r="L61" s="10"/>
      <c r="M61" s="10"/>
      <c r="N61" s="10"/>
      <c r="O61" s="10"/>
      <c r="P61" s="13"/>
      <c r="Q61" s="7"/>
      <c r="R61" s="105"/>
      <c r="S61" s="106"/>
      <c r="T61" s="92"/>
      <c r="X61"/>
    </row>
    <row r="62" spans="1:24">
      <c r="A62">
        <v>51660360</v>
      </c>
      <c r="B62" t="s">
        <v>645</v>
      </c>
      <c r="C62" s="42"/>
      <c r="D62" s="104"/>
      <c r="E62" s="8"/>
      <c r="F62" s="7"/>
      <c r="G62" s="7"/>
      <c r="H62" s="7"/>
      <c r="I62" s="7"/>
      <c r="J62" s="7"/>
      <c r="K62" s="9"/>
      <c r="L62" s="10"/>
      <c r="M62" s="10"/>
      <c r="N62" s="10"/>
      <c r="O62" s="10"/>
      <c r="P62" s="13"/>
      <c r="Q62" s="7"/>
      <c r="R62" s="105"/>
      <c r="S62" s="106"/>
      <c r="T62" s="92"/>
      <c r="X62"/>
    </row>
    <row r="63" spans="1:24">
      <c r="A63">
        <v>51700000</v>
      </c>
      <c r="B63" t="s">
        <v>454</v>
      </c>
      <c r="D63" s="104"/>
      <c r="E63" s="8" t="s">
        <v>911</v>
      </c>
      <c r="F63" s="7"/>
      <c r="G63" s="7"/>
      <c r="H63" s="7"/>
      <c r="I63" s="7"/>
      <c r="J63" s="7"/>
      <c r="K63" s="9"/>
      <c r="L63" s="10"/>
      <c r="M63" s="10"/>
      <c r="N63" s="10"/>
      <c r="O63" s="10"/>
      <c r="P63" s="13"/>
      <c r="Q63" s="7"/>
      <c r="R63" s="105"/>
      <c r="S63" s="106"/>
      <c r="T63" s="92"/>
      <c r="X63"/>
    </row>
    <row r="64" spans="1:24">
      <c r="A64">
        <v>51700040</v>
      </c>
      <c r="B64" t="s">
        <v>455</v>
      </c>
      <c r="D64" s="104"/>
      <c r="E64" s="49">
        <f ca="1">E40</f>
        <v>2018</v>
      </c>
      <c r="F64" s="51">
        <f ca="1">VLOOKUP(("50000000"&amp;$E64)+0,Quelle,COLUMN()-1,FALSE)</f>
        <v>3411231</v>
      </c>
      <c r="G64" s="51">
        <f ca="1">VLOOKUP(("50000000"&amp;$E64)+0,Quelle,COLUMN()-1,FALSE)</f>
        <v>784044</v>
      </c>
      <c r="H64" s="51">
        <f ca="1">VLOOKUP(("50000000"&amp;$E64)+0,Quelle,COLUMN()-1,FALSE)</f>
        <v>452065</v>
      </c>
      <c r="I64" s="51">
        <f ca="1">VLOOKUP(("50000000"&amp;$E64)+0,Quelle,COLUMN()-1,FALSE)</f>
        <v>93440</v>
      </c>
      <c r="J64" s="51">
        <f ca="1">VLOOKUP(("50000000"&amp;$E64)+0,Quelle,COLUMN()-1,FALSE)</f>
        <v>238539</v>
      </c>
      <c r="K64" s="9"/>
      <c r="L64" s="10"/>
      <c r="M64" s="10"/>
      <c r="N64" s="10"/>
      <c r="O64" s="10"/>
      <c r="P64" s="13"/>
      <c r="Q64" s="7"/>
      <c r="R64" s="105"/>
      <c r="S64" s="106"/>
      <c r="T64" s="92"/>
      <c r="X64"/>
    </row>
    <row r="65" spans="1:24">
      <c r="A65">
        <v>51700080</v>
      </c>
      <c r="B65" t="s">
        <v>646</v>
      </c>
      <c r="D65" s="104"/>
      <c r="E65" s="8"/>
      <c r="F65" s="7"/>
      <c r="G65" s="7"/>
      <c r="H65" s="7"/>
      <c r="I65" s="7"/>
      <c r="J65" s="7"/>
      <c r="K65" s="9"/>
      <c r="L65" s="10"/>
      <c r="M65" s="10"/>
      <c r="N65" s="10"/>
      <c r="O65" s="10"/>
      <c r="P65" s="13"/>
      <c r="Q65" s="7"/>
      <c r="R65" s="105"/>
      <c r="S65" s="106"/>
      <c r="T65" s="92"/>
      <c r="X65"/>
    </row>
    <row r="66" spans="1:24">
      <c r="A66">
        <v>51700120</v>
      </c>
      <c r="B66" t="s">
        <v>647</v>
      </c>
      <c r="D66" s="104"/>
      <c r="E66" s="8" t="s">
        <v>912</v>
      </c>
      <c r="F66" s="7"/>
      <c r="G66" s="7"/>
      <c r="H66" s="7"/>
      <c r="I66" s="7"/>
      <c r="J66" s="7"/>
      <c r="K66" s="9"/>
      <c r="L66" s="10"/>
      <c r="M66" s="10"/>
      <c r="N66" s="10"/>
      <c r="O66" s="10"/>
      <c r="P66" s="13"/>
      <c r="Q66" s="7"/>
      <c r="R66" s="105"/>
      <c r="S66" s="106"/>
      <c r="T66" s="92"/>
      <c r="X66"/>
    </row>
    <row r="67" spans="1:24">
      <c r="A67">
        <v>51700160</v>
      </c>
      <c r="B67" t="s">
        <v>456</v>
      </c>
      <c r="D67" s="104"/>
      <c r="E67" s="49">
        <f ca="1">E64</f>
        <v>2018</v>
      </c>
      <c r="F67" s="16">
        <f ca="1">F40/F64</f>
        <v>1</v>
      </c>
      <c r="G67" s="7"/>
      <c r="H67" s="7"/>
      <c r="I67" s="7"/>
      <c r="J67" s="7"/>
      <c r="K67" s="9"/>
      <c r="L67" s="10"/>
      <c r="M67" s="10"/>
      <c r="N67" s="10"/>
      <c r="O67" s="10"/>
      <c r="P67" s="13"/>
      <c r="Q67" s="7"/>
      <c r="R67" s="105"/>
      <c r="S67" s="106"/>
      <c r="T67" s="92"/>
      <c r="X67"/>
    </row>
    <row r="68" spans="1:24">
      <c r="A68">
        <v>51700200</v>
      </c>
      <c r="B68" t="s">
        <v>648</v>
      </c>
      <c r="K68" s="9"/>
      <c r="P68" s="9"/>
      <c r="S68"/>
      <c r="X68"/>
    </row>
    <row r="69" spans="1:24">
      <c r="A69">
        <v>51700240</v>
      </c>
      <c r="B69" t="s">
        <v>649</v>
      </c>
      <c r="K69" s="9"/>
      <c r="P69" s="9"/>
      <c r="S69"/>
      <c r="X69"/>
    </row>
    <row r="70" spans="1:24">
      <c r="A70">
        <v>51700280</v>
      </c>
      <c r="B70" t="s">
        <v>650</v>
      </c>
      <c r="K70" s="9"/>
      <c r="P70" s="9"/>
      <c r="S70"/>
      <c r="X70"/>
    </row>
    <row r="71" spans="1:24">
      <c r="A71">
        <v>51700320</v>
      </c>
      <c r="B71" t="s">
        <v>651</v>
      </c>
      <c r="K71" s="9"/>
      <c r="P71" s="9"/>
      <c r="S71"/>
      <c r="X71"/>
    </row>
    <row r="72" spans="1:24">
      <c r="A72">
        <v>51700360</v>
      </c>
      <c r="B72" t="s">
        <v>457</v>
      </c>
      <c r="D72" s="47" t="s">
        <v>1251</v>
      </c>
      <c r="E72" s="47" t="s">
        <v>1254</v>
      </c>
      <c r="K72" s="9"/>
      <c r="P72" s="9"/>
      <c r="S72"/>
      <c r="X72"/>
    </row>
    <row r="73" spans="1:24">
      <c r="A73">
        <v>51700400</v>
      </c>
      <c r="B73" t="s">
        <v>458</v>
      </c>
      <c r="E73" s="47" t="s">
        <v>1252</v>
      </c>
      <c r="K73" s="9"/>
      <c r="P73" s="9"/>
      <c r="S73"/>
      <c r="X73"/>
    </row>
    <row r="74" spans="1:24">
      <c r="A74">
        <v>51700440</v>
      </c>
      <c r="B74" t="s">
        <v>652</v>
      </c>
      <c r="E74" s="47" t="s">
        <v>1256</v>
      </c>
      <c r="K74" s="9"/>
      <c r="P74" s="9"/>
      <c r="S74"/>
      <c r="X74"/>
    </row>
    <row r="75" spans="1:24">
      <c r="A75">
        <v>51700480</v>
      </c>
      <c r="B75" t="s">
        <v>653</v>
      </c>
      <c r="E75" s="47" t="s">
        <v>1253</v>
      </c>
      <c r="K75" s="9"/>
      <c r="P75" s="9"/>
      <c r="S75"/>
      <c r="X75"/>
    </row>
    <row r="76" spans="1:24">
      <c r="A76">
        <v>51700520</v>
      </c>
      <c r="B76" t="s">
        <v>654</v>
      </c>
      <c r="C76" s="42"/>
      <c r="E76" s="47" t="s">
        <v>1265</v>
      </c>
    </row>
    <row r="77" spans="1:24">
      <c r="A77">
        <v>53000000</v>
      </c>
      <c r="B77" t="s">
        <v>883</v>
      </c>
      <c r="C77" s="42"/>
      <c r="E77" s="47" t="s">
        <v>1266</v>
      </c>
    </row>
    <row r="78" spans="1:24">
      <c r="A78">
        <v>53140000</v>
      </c>
      <c r="B78" t="s">
        <v>605</v>
      </c>
      <c r="C78" s="42"/>
    </row>
    <row r="79" spans="1:24">
      <c r="A79">
        <v>53150000</v>
      </c>
      <c r="B79" t="s">
        <v>606</v>
      </c>
      <c r="C79" s="42"/>
    </row>
    <row r="80" spans="1:24">
      <c r="A80">
        <v>53160000</v>
      </c>
      <c r="B80" t="s">
        <v>607</v>
      </c>
      <c r="C80" s="42"/>
    </row>
    <row r="81" spans="1:3">
      <c r="A81">
        <v>53340000</v>
      </c>
      <c r="B81" t="s">
        <v>887</v>
      </c>
      <c r="C81" s="42"/>
    </row>
    <row r="82" spans="1:3">
      <c r="A82">
        <v>53340020</v>
      </c>
      <c r="B82" t="s">
        <v>604</v>
      </c>
    </row>
    <row r="83" spans="1:3">
      <c r="A83">
        <v>53340040</v>
      </c>
      <c r="B83" t="s">
        <v>655</v>
      </c>
    </row>
    <row r="84" spans="1:3">
      <c r="A84">
        <v>53340080</v>
      </c>
      <c r="B84" t="s">
        <v>656</v>
      </c>
    </row>
    <row r="85" spans="1:3">
      <c r="A85">
        <v>53340120</v>
      </c>
      <c r="B85" t="s">
        <v>657</v>
      </c>
    </row>
    <row r="86" spans="1:3">
      <c r="A86">
        <v>53340160</v>
      </c>
      <c r="B86" t="s">
        <v>658</v>
      </c>
    </row>
    <row r="87" spans="1:3">
      <c r="A87">
        <v>53340200</v>
      </c>
      <c r="B87" t="s">
        <v>659</v>
      </c>
    </row>
    <row r="88" spans="1:3">
      <c r="A88">
        <v>53340240</v>
      </c>
      <c r="B88" t="s">
        <v>459</v>
      </c>
    </row>
    <row r="89" spans="1:3">
      <c r="A89">
        <v>53340280</v>
      </c>
      <c r="B89" t="s">
        <v>460</v>
      </c>
    </row>
    <row r="90" spans="1:3">
      <c r="A90">
        <v>53340320</v>
      </c>
      <c r="B90" t="s">
        <v>660</v>
      </c>
    </row>
    <row r="91" spans="1:3">
      <c r="A91">
        <v>53340360</v>
      </c>
      <c r="B91" t="s">
        <v>661</v>
      </c>
      <c r="C91" s="42"/>
    </row>
    <row r="92" spans="1:3">
      <c r="A92">
        <v>53580000</v>
      </c>
      <c r="B92" t="s">
        <v>461</v>
      </c>
    </row>
    <row r="93" spans="1:3">
      <c r="A93">
        <v>53580040</v>
      </c>
      <c r="B93" t="s">
        <v>462</v>
      </c>
    </row>
    <row r="94" spans="1:3">
      <c r="A94">
        <v>53580080</v>
      </c>
      <c r="B94" t="s">
        <v>662</v>
      </c>
    </row>
    <row r="95" spans="1:3">
      <c r="A95">
        <v>53580120</v>
      </c>
      <c r="B95" t="s">
        <v>663</v>
      </c>
    </row>
    <row r="96" spans="1:3">
      <c r="A96">
        <v>53580160</v>
      </c>
      <c r="B96" t="s">
        <v>463</v>
      </c>
    </row>
    <row r="97" spans="1:3">
      <c r="A97">
        <v>53580200</v>
      </c>
      <c r="B97" t="s">
        <v>464</v>
      </c>
    </row>
    <row r="98" spans="1:3">
      <c r="A98">
        <v>53580240</v>
      </c>
      <c r="B98" t="s">
        <v>664</v>
      </c>
    </row>
    <row r="99" spans="1:3">
      <c r="A99">
        <v>53580280</v>
      </c>
      <c r="B99" t="s">
        <v>465</v>
      </c>
    </row>
    <row r="100" spans="1:3">
      <c r="A100">
        <v>53580320</v>
      </c>
      <c r="B100" t="s">
        <v>466</v>
      </c>
    </row>
    <row r="101" spans="1:3">
      <c r="A101">
        <v>53580360</v>
      </c>
      <c r="B101" t="s">
        <v>665</v>
      </c>
    </row>
    <row r="102" spans="1:3">
      <c r="A102">
        <v>53580400</v>
      </c>
      <c r="B102" t="s">
        <v>467</v>
      </c>
    </row>
    <row r="103" spans="1:3">
      <c r="A103">
        <v>53580440</v>
      </c>
      <c r="B103" t="s">
        <v>666</v>
      </c>
    </row>
    <row r="104" spans="1:3">
      <c r="A104">
        <v>53580480</v>
      </c>
      <c r="B104" t="s">
        <v>468</v>
      </c>
    </row>
    <row r="105" spans="1:3">
      <c r="A105">
        <v>53580520</v>
      </c>
      <c r="B105" t="s">
        <v>469</v>
      </c>
    </row>
    <row r="106" spans="1:3">
      <c r="A106">
        <v>53580560</v>
      </c>
      <c r="B106" t="s">
        <v>470</v>
      </c>
    </row>
    <row r="107" spans="1:3">
      <c r="A107">
        <v>53580600</v>
      </c>
      <c r="B107" t="s">
        <v>471</v>
      </c>
      <c r="C107" s="42"/>
    </row>
    <row r="108" spans="1:3">
      <c r="A108">
        <v>53620000</v>
      </c>
      <c r="B108" t="s">
        <v>472</v>
      </c>
    </row>
    <row r="109" spans="1:3">
      <c r="A109">
        <v>53620040</v>
      </c>
      <c r="B109" t="s">
        <v>667</v>
      </c>
    </row>
    <row r="110" spans="1:3">
      <c r="A110">
        <v>53620080</v>
      </c>
      <c r="B110" t="s">
        <v>668</v>
      </c>
    </row>
    <row r="111" spans="1:3">
      <c r="A111">
        <v>53620120</v>
      </c>
      <c r="B111" t="s">
        <v>669</v>
      </c>
    </row>
    <row r="112" spans="1:3">
      <c r="A112">
        <v>53620160</v>
      </c>
      <c r="B112" t="s">
        <v>473</v>
      </c>
    </row>
    <row r="113" spans="1:3">
      <c r="A113">
        <v>53620200</v>
      </c>
      <c r="B113" t="s">
        <v>670</v>
      </c>
    </row>
    <row r="114" spans="1:3">
      <c r="A114">
        <v>53620240</v>
      </c>
      <c r="B114" t="s">
        <v>671</v>
      </c>
    </row>
    <row r="115" spans="1:3">
      <c r="A115">
        <v>53620280</v>
      </c>
      <c r="B115" t="s">
        <v>672</v>
      </c>
    </row>
    <row r="116" spans="1:3">
      <c r="A116">
        <v>53620320</v>
      </c>
      <c r="B116" t="s">
        <v>673</v>
      </c>
    </row>
    <row r="117" spans="1:3">
      <c r="A117">
        <v>53620360</v>
      </c>
      <c r="B117" t="s">
        <v>674</v>
      </c>
    </row>
    <row r="118" spans="1:3">
      <c r="A118">
        <v>53620400</v>
      </c>
      <c r="B118" t="s">
        <v>675</v>
      </c>
      <c r="C118" s="42"/>
    </row>
    <row r="119" spans="1:3">
      <c r="A119">
        <v>53660000</v>
      </c>
      <c r="B119" t="s">
        <v>474</v>
      </c>
    </row>
    <row r="120" spans="1:3">
      <c r="A120">
        <v>53660040</v>
      </c>
      <c r="B120" t="s">
        <v>676</v>
      </c>
    </row>
    <row r="121" spans="1:3">
      <c r="A121">
        <v>53660080</v>
      </c>
      <c r="B121" t="s">
        <v>475</v>
      </c>
    </row>
    <row r="122" spans="1:3">
      <c r="A122">
        <v>53660120</v>
      </c>
      <c r="B122" t="s">
        <v>476</v>
      </c>
    </row>
    <row r="123" spans="1:3">
      <c r="A123">
        <v>53660160</v>
      </c>
      <c r="B123" t="s">
        <v>677</v>
      </c>
    </row>
    <row r="124" spans="1:3">
      <c r="A124">
        <v>53660200</v>
      </c>
      <c r="B124" t="s">
        <v>477</v>
      </c>
    </row>
    <row r="125" spans="1:3">
      <c r="A125">
        <v>53660240</v>
      </c>
      <c r="B125" t="s">
        <v>478</v>
      </c>
    </row>
    <row r="126" spans="1:3">
      <c r="A126">
        <v>53660280</v>
      </c>
      <c r="B126" t="s">
        <v>678</v>
      </c>
    </row>
    <row r="127" spans="1:3">
      <c r="A127">
        <v>53660320</v>
      </c>
      <c r="B127" t="s">
        <v>479</v>
      </c>
    </row>
    <row r="128" spans="1:3">
      <c r="A128">
        <v>53660360</v>
      </c>
      <c r="B128" t="s">
        <v>679</v>
      </c>
    </row>
    <row r="129" spans="1:3">
      <c r="A129">
        <v>53660400</v>
      </c>
      <c r="B129" t="s">
        <v>480</v>
      </c>
    </row>
    <row r="130" spans="1:3">
      <c r="A130">
        <v>53660440</v>
      </c>
      <c r="B130" t="s">
        <v>680</v>
      </c>
      <c r="C130" s="42"/>
    </row>
    <row r="131" spans="1:3">
      <c r="A131">
        <v>53700000</v>
      </c>
      <c r="B131" t="s">
        <v>481</v>
      </c>
    </row>
    <row r="132" spans="1:3">
      <c r="A132">
        <v>53700040</v>
      </c>
      <c r="B132" t="s">
        <v>681</v>
      </c>
    </row>
    <row r="133" spans="1:3">
      <c r="A133">
        <v>53700080</v>
      </c>
      <c r="B133" t="s">
        <v>482</v>
      </c>
    </row>
    <row r="134" spans="1:3">
      <c r="A134">
        <v>53700120</v>
      </c>
      <c r="B134" t="s">
        <v>682</v>
      </c>
    </row>
    <row r="135" spans="1:3">
      <c r="A135">
        <v>53700160</v>
      </c>
      <c r="B135" t="s">
        <v>683</v>
      </c>
    </row>
    <row r="136" spans="1:3">
      <c r="A136">
        <v>53700200</v>
      </c>
      <c r="B136" t="s">
        <v>684</v>
      </c>
    </row>
    <row r="137" spans="1:3">
      <c r="A137">
        <v>53700240</v>
      </c>
      <c r="B137" t="s">
        <v>483</v>
      </c>
    </row>
    <row r="138" spans="1:3">
      <c r="A138">
        <v>53700280</v>
      </c>
      <c r="B138" t="s">
        <v>685</v>
      </c>
    </row>
    <row r="139" spans="1:3">
      <c r="A139">
        <v>53700320</v>
      </c>
      <c r="B139" t="s">
        <v>484</v>
      </c>
    </row>
    <row r="140" spans="1:3">
      <c r="A140">
        <v>53700360</v>
      </c>
      <c r="B140" t="s">
        <v>686</v>
      </c>
    </row>
    <row r="141" spans="1:3">
      <c r="A141">
        <v>53700400</v>
      </c>
      <c r="B141" t="s">
        <v>687</v>
      </c>
      <c r="C141" s="42"/>
    </row>
    <row r="142" spans="1:3">
      <c r="A142">
        <v>53740000</v>
      </c>
      <c r="B142" t="s">
        <v>485</v>
      </c>
    </row>
    <row r="143" spans="1:3">
      <c r="A143">
        <v>53740040</v>
      </c>
      <c r="B143" t="s">
        <v>688</v>
      </c>
    </row>
    <row r="144" spans="1:3">
      <c r="A144">
        <v>53740080</v>
      </c>
      <c r="B144" t="s">
        <v>486</v>
      </c>
    </row>
    <row r="145" spans="1:3">
      <c r="A145">
        <v>53740120</v>
      </c>
      <c r="B145" t="s">
        <v>689</v>
      </c>
    </row>
    <row r="146" spans="1:3">
      <c r="A146">
        <v>53740160</v>
      </c>
      <c r="B146" t="s">
        <v>690</v>
      </c>
    </row>
    <row r="147" spans="1:3">
      <c r="A147">
        <v>53740200</v>
      </c>
      <c r="B147" t="s">
        <v>487</v>
      </c>
    </row>
    <row r="148" spans="1:3">
      <c r="A148">
        <v>53740240</v>
      </c>
      <c r="B148" t="s">
        <v>488</v>
      </c>
    </row>
    <row r="149" spans="1:3">
      <c r="A149">
        <v>53740280</v>
      </c>
      <c r="B149" t="s">
        <v>489</v>
      </c>
    </row>
    <row r="150" spans="1:3">
      <c r="A150">
        <v>53740320</v>
      </c>
      <c r="B150" t="s">
        <v>490</v>
      </c>
    </row>
    <row r="151" spans="1:3">
      <c r="A151">
        <v>53740360</v>
      </c>
      <c r="B151" t="s">
        <v>691</v>
      </c>
    </row>
    <row r="152" spans="1:3">
      <c r="A152">
        <v>53740400</v>
      </c>
      <c r="B152" t="s">
        <v>491</v>
      </c>
    </row>
    <row r="153" spans="1:3">
      <c r="A153">
        <v>53740440</v>
      </c>
      <c r="B153" t="s">
        <v>692</v>
      </c>
    </row>
    <row r="154" spans="1:3">
      <c r="A154">
        <v>53740480</v>
      </c>
      <c r="B154" t="s">
        <v>693</v>
      </c>
    </row>
    <row r="155" spans="1:3">
      <c r="A155">
        <v>53740520</v>
      </c>
      <c r="B155" t="s">
        <v>694</v>
      </c>
      <c r="C155" s="42"/>
    </row>
    <row r="156" spans="1:3">
      <c r="A156">
        <v>53780000</v>
      </c>
      <c r="B156" t="s">
        <v>492</v>
      </c>
    </row>
    <row r="157" spans="1:3">
      <c r="A157">
        <v>53780040</v>
      </c>
      <c r="B157" t="s">
        <v>695</v>
      </c>
    </row>
    <row r="158" spans="1:3">
      <c r="A158">
        <v>53780080</v>
      </c>
      <c r="B158" t="s">
        <v>696</v>
      </c>
    </row>
    <row r="159" spans="1:3">
      <c r="A159">
        <v>53780120</v>
      </c>
      <c r="B159" t="s">
        <v>493</v>
      </c>
    </row>
    <row r="160" spans="1:3">
      <c r="A160">
        <v>53780160</v>
      </c>
      <c r="B160" t="s">
        <v>697</v>
      </c>
    </row>
    <row r="161" spans="1:3">
      <c r="A161">
        <v>53780200</v>
      </c>
      <c r="B161" t="s">
        <v>494</v>
      </c>
    </row>
    <row r="162" spans="1:3">
      <c r="A162">
        <v>53780240</v>
      </c>
      <c r="B162" t="s">
        <v>698</v>
      </c>
    </row>
    <row r="163" spans="1:3">
      <c r="A163">
        <v>53780280</v>
      </c>
      <c r="B163" t="s">
        <v>699</v>
      </c>
    </row>
    <row r="164" spans="1:3">
      <c r="A164">
        <v>53780320</v>
      </c>
      <c r="B164" t="s">
        <v>700</v>
      </c>
      <c r="C164" s="42"/>
    </row>
    <row r="165" spans="1:3">
      <c r="A165">
        <v>53820000</v>
      </c>
      <c r="B165" t="s">
        <v>495</v>
      </c>
    </row>
    <row r="166" spans="1:3">
      <c r="A166">
        <v>53820040</v>
      </c>
      <c r="B166" t="s">
        <v>496</v>
      </c>
    </row>
    <row r="167" spans="1:3">
      <c r="A167">
        <v>53820080</v>
      </c>
      <c r="B167" t="s">
        <v>701</v>
      </c>
    </row>
    <row r="168" spans="1:3">
      <c r="A168">
        <v>53820120</v>
      </c>
      <c r="B168" t="s">
        <v>702</v>
      </c>
    </row>
    <row r="169" spans="1:3">
      <c r="A169">
        <v>53820160</v>
      </c>
      <c r="B169" t="s">
        <v>497</v>
      </c>
    </row>
    <row r="170" spans="1:3">
      <c r="A170">
        <v>53820200</v>
      </c>
      <c r="B170" t="s">
        <v>703</v>
      </c>
    </row>
    <row r="171" spans="1:3">
      <c r="A171">
        <v>53820240</v>
      </c>
      <c r="B171" t="s">
        <v>704</v>
      </c>
    </row>
    <row r="172" spans="1:3">
      <c r="A172">
        <v>53820280</v>
      </c>
      <c r="B172" t="s">
        <v>705</v>
      </c>
    </row>
    <row r="173" spans="1:3">
      <c r="A173">
        <v>53820320</v>
      </c>
      <c r="B173" t="s">
        <v>706</v>
      </c>
    </row>
    <row r="174" spans="1:3">
      <c r="A174">
        <v>53820360</v>
      </c>
      <c r="B174" t="s">
        <v>498</v>
      </c>
    </row>
    <row r="175" spans="1:3">
      <c r="A175">
        <v>53820400</v>
      </c>
      <c r="B175" t="s">
        <v>499</v>
      </c>
    </row>
    <row r="176" spans="1:3">
      <c r="A176">
        <v>53820440</v>
      </c>
      <c r="B176" t="s">
        <v>707</v>
      </c>
    </row>
    <row r="177" spans="1:3">
      <c r="A177">
        <v>53820480</v>
      </c>
      <c r="B177" t="s">
        <v>708</v>
      </c>
    </row>
    <row r="178" spans="1:3">
      <c r="A178">
        <v>53820520</v>
      </c>
      <c r="B178" t="s">
        <v>500</v>
      </c>
    </row>
    <row r="179" spans="1:3">
      <c r="A179">
        <v>53820560</v>
      </c>
      <c r="B179" t="s">
        <v>709</v>
      </c>
    </row>
    <row r="180" spans="1:3">
      <c r="A180">
        <v>53820600</v>
      </c>
      <c r="B180" t="s">
        <v>710</v>
      </c>
    </row>
    <row r="181" spans="1:3">
      <c r="A181">
        <v>53820640</v>
      </c>
      <c r="B181" t="s">
        <v>501</v>
      </c>
    </row>
    <row r="182" spans="1:3">
      <c r="A182">
        <v>53820680</v>
      </c>
      <c r="B182" t="s">
        <v>711</v>
      </c>
    </row>
    <row r="183" spans="1:3">
      <c r="A183">
        <v>53820720</v>
      </c>
      <c r="B183" t="s">
        <v>502</v>
      </c>
    </row>
    <row r="184" spans="1:3">
      <c r="A184">
        <v>53820760</v>
      </c>
      <c r="B184" t="s">
        <v>503</v>
      </c>
      <c r="C184" s="42"/>
    </row>
    <row r="185" spans="1:3">
      <c r="A185">
        <v>55000000</v>
      </c>
      <c r="B185" t="s">
        <v>884</v>
      </c>
      <c r="C185" s="42"/>
    </row>
    <row r="186" spans="1:3">
      <c r="A186">
        <v>55010000</v>
      </c>
      <c r="B186" t="s">
        <v>431</v>
      </c>
      <c r="C186" s="42"/>
    </row>
    <row r="187" spans="1:3">
      <c r="A187">
        <v>55020000</v>
      </c>
      <c r="B187" t="s">
        <v>432</v>
      </c>
      <c r="C187" s="42"/>
    </row>
    <row r="188" spans="1:3">
      <c r="A188">
        <v>55120000</v>
      </c>
      <c r="B188" t="s">
        <v>608</v>
      </c>
      <c r="C188" s="42"/>
    </row>
    <row r="189" spans="1:3">
      <c r="A189">
        <v>55130000</v>
      </c>
      <c r="B189" t="s">
        <v>609</v>
      </c>
      <c r="C189" s="42"/>
    </row>
    <row r="190" spans="1:3">
      <c r="A190">
        <v>55150000</v>
      </c>
      <c r="B190" t="s">
        <v>610</v>
      </c>
      <c r="C190" s="42"/>
    </row>
    <row r="191" spans="1:3">
      <c r="A191">
        <v>55540000</v>
      </c>
      <c r="B191" t="s">
        <v>504</v>
      </c>
    </row>
    <row r="192" spans="1:3">
      <c r="A192">
        <v>55540040</v>
      </c>
      <c r="B192" t="s">
        <v>712</v>
      </c>
    </row>
    <row r="193" spans="1:3">
      <c r="A193">
        <v>55540080</v>
      </c>
      <c r="B193" t="s">
        <v>713</v>
      </c>
    </row>
    <row r="194" spans="1:3">
      <c r="A194">
        <v>55540120</v>
      </c>
      <c r="B194" t="s">
        <v>714</v>
      </c>
    </row>
    <row r="195" spans="1:3">
      <c r="A195">
        <v>55540160</v>
      </c>
      <c r="B195" t="s">
        <v>715</v>
      </c>
    </row>
    <row r="196" spans="1:3">
      <c r="A196">
        <v>55540200</v>
      </c>
      <c r="B196" t="s">
        <v>716</v>
      </c>
    </row>
    <row r="197" spans="1:3">
      <c r="A197">
        <v>55540240</v>
      </c>
      <c r="B197" t="s">
        <v>505</v>
      </c>
    </row>
    <row r="198" spans="1:3">
      <c r="A198">
        <v>55540280</v>
      </c>
      <c r="B198" t="s">
        <v>506</v>
      </c>
    </row>
    <row r="199" spans="1:3">
      <c r="A199">
        <v>55540320</v>
      </c>
      <c r="B199" t="s">
        <v>717</v>
      </c>
    </row>
    <row r="200" spans="1:3">
      <c r="A200">
        <v>55540360</v>
      </c>
      <c r="B200" t="s">
        <v>507</v>
      </c>
    </row>
    <row r="201" spans="1:3">
      <c r="A201">
        <v>55540400</v>
      </c>
      <c r="B201" t="s">
        <v>508</v>
      </c>
    </row>
    <row r="202" spans="1:3">
      <c r="A202">
        <v>55540440</v>
      </c>
      <c r="B202" t="s">
        <v>509</v>
      </c>
    </row>
    <row r="203" spans="1:3">
      <c r="A203">
        <v>55540480</v>
      </c>
      <c r="B203" t="s">
        <v>718</v>
      </c>
    </row>
    <row r="204" spans="1:3">
      <c r="A204">
        <v>55540520</v>
      </c>
      <c r="B204" t="s">
        <v>510</v>
      </c>
    </row>
    <row r="205" spans="1:3">
      <c r="A205">
        <v>55540560</v>
      </c>
      <c r="B205" t="s">
        <v>719</v>
      </c>
    </row>
    <row r="206" spans="1:3">
      <c r="A206">
        <v>55540600</v>
      </c>
      <c r="B206" t="s">
        <v>511</v>
      </c>
    </row>
    <row r="207" spans="1:3">
      <c r="A207">
        <v>55540640</v>
      </c>
      <c r="B207" t="s">
        <v>512</v>
      </c>
    </row>
    <row r="208" spans="1:3">
      <c r="A208">
        <v>55540680</v>
      </c>
      <c r="B208" t="s">
        <v>720</v>
      </c>
      <c r="C208" s="42"/>
    </row>
    <row r="209" spans="1:3">
      <c r="A209">
        <v>55580000</v>
      </c>
      <c r="B209" t="s">
        <v>513</v>
      </c>
    </row>
    <row r="210" spans="1:3">
      <c r="A210">
        <v>55580040</v>
      </c>
      <c r="B210" t="s">
        <v>514</v>
      </c>
    </row>
    <row r="211" spans="1:3">
      <c r="A211">
        <v>55580080</v>
      </c>
      <c r="B211" t="s">
        <v>721</v>
      </c>
    </row>
    <row r="212" spans="1:3">
      <c r="A212">
        <v>55580120</v>
      </c>
      <c r="B212" t="s">
        <v>722</v>
      </c>
    </row>
    <row r="213" spans="1:3">
      <c r="A213">
        <v>55580160</v>
      </c>
      <c r="B213" t="s">
        <v>723</v>
      </c>
    </row>
    <row r="214" spans="1:3">
      <c r="A214">
        <v>55580200</v>
      </c>
      <c r="B214" t="s">
        <v>515</v>
      </c>
    </row>
    <row r="215" spans="1:3">
      <c r="A215">
        <v>55580240</v>
      </c>
      <c r="B215" t="s">
        <v>724</v>
      </c>
    </row>
    <row r="216" spans="1:3">
      <c r="A216">
        <v>55580280</v>
      </c>
      <c r="B216" t="s">
        <v>516</v>
      </c>
    </row>
    <row r="217" spans="1:3">
      <c r="A217">
        <v>55580320</v>
      </c>
      <c r="B217" t="s">
        <v>517</v>
      </c>
    </row>
    <row r="218" spans="1:3">
      <c r="A218">
        <v>55580360</v>
      </c>
      <c r="B218" t="s">
        <v>725</v>
      </c>
    </row>
    <row r="219" spans="1:3">
      <c r="A219">
        <v>55580400</v>
      </c>
      <c r="B219" t="s">
        <v>518</v>
      </c>
    </row>
    <row r="220" spans="1:3">
      <c r="A220">
        <v>55580440</v>
      </c>
      <c r="B220" t="s">
        <v>519</v>
      </c>
      <c r="C220" s="42"/>
    </row>
    <row r="221" spans="1:3">
      <c r="A221">
        <v>55620000</v>
      </c>
      <c r="B221" t="s">
        <v>520</v>
      </c>
    </row>
    <row r="222" spans="1:3">
      <c r="A222">
        <v>55620040</v>
      </c>
      <c r="B222" t="s">
        <v>726</v>
      </c>
    </row>
    <row r="223" spans="1:3">
      <c r="A223">
        <v>55620080</v>
      </c>
      <c r="B223" t="s">
        <v>727</v>
      </c>
    </row>
    <row r="224" spans="1:3">
      <c r="A224">
        <v>55620120</v>
      </c>
      <c r="B224" t="s">
        <v>728</v>
      </c>
    </row>
    <row r="225" spans="1:3">
      <c r="A225">
        <v>55620140</v>
      </c>
      <c r="B225" t="s">
        <v>729</v>
      </c>
    </row>
    <row r="226" spans="1:3">
      <c r="A226">
        <v>55620160</v>
      </c>
      <c r="B226" t="s">
        <v>730</v>
      </c>
    </row>
    <row r="227" spans="1:3">
      <c r="A227">
        <v>55620200</v>
      </c>
      <c r="B227" t="s">
        <v>731</v>
      </c>
    </row>
    <row r="228" spans="1:3">
      <c r="A228">
        <v>55620240</v>
      </c>
      <c r="B228" t="s">
        <v>732</v>
      </c>
    </row>
    <row r="229" spans="1:3">
      <c r="A229">
        <v>55620280</v>
      </c>
      <c r="B229" t="s">
        <v>733</v>
      </c>
    </row>
    <row r="230" spans="1:3">
      <c r="A230">
        <v>55620320</v>
      </c>
      <c r="B230" t="s">
        <v>734</v>
      </c>
    </row>
    <row r="231" spans="1:3">
      <c r="A231">
        <v>55620360</v>
      </c>
      <c r="B231" t="s">
        <v>735</v>
      </c>
      <c r="C231" s="42"/>
    </row>
    <row r="232" spans="1:3">
      <c r="A232">
        <v>55660000</v>
      </c>
      <c r="B232" t="s">
        <v>521</v>
      </c>
    </row>
    <row r="233" spans="1:3">
      <c r="A233">
        <v>55660040</v>
      </c>
      <c r="B233" t="s">
        <v>522</v>
      </c>
    </row>
    <row r="234" spans="1:3">
      <c r="A234">
        <v>55660080</v>
      </c>
      <c r="B234" t="s">
        <v>736</v>
      </c>
    </row>
    <row r="235" spans="1:3">
      <c r="A235">
        <v>55660120</v>
      </c>
      <c r="B235" t="s">
        <v>737</v>
      </c>
    </row>
    <row r="236" spans="1:3">
      <c r="A236">
        <v>55660160</v>
      </c>
      <c r="B236" t="s">
        <v>738</v>
      </c>
    </row>
    <row r="237" spans="1:3">
      <c r="A237">
        <v>55660200</v>
      </c>
      <c r="B237" t="s">
        <v>523</v>
      </c>
    </row>
    <row r="238" spans="1:3">
      <c r="A238">
        <v>55660240</v>
      </c>
      <c r="B238" t="s">
        <v>739</v>
      </c>
    </row>
    <row r="239" spans="1:3">
      <c r="A239">
        <v>55660280</v>
      </c>
      <c r="B239" t="s">
        <v>740</v>
      </c>
    </row>
    <row r="240" spans="1:3">
      <c r="A240">
        <v>55660320</v>
      </c>
      <c r="B240" t="s">
        <v>524</v>
      </c>
    </row>
    <row r="241" spans="1:3">
      <c r="A241">
        <v>55660360</v>
      </c>
      <c r="B241" t="s">
        <v>525</v>
      </c>
    </row>
    <row r="242" spans="1:3">
      <c r="A242">
        <v>55660400</v>
      </c>
      <c r="B242" t="s">
        <v>741</v>
      </c>
    </row>
    <row r="243" spans="1:3">
      <c r="A243">
        <v>55660440</v>
      </c>
      <c r="B243" t="s">
        <v>526</v>
      </c>
    </row>
    <row r="244" spans="1:3">
      <c r="A244">
        <v>55660480</v>
      </c>
      <c r="B244" t="s">
        <v>527</v>
      </c>
    </row>
    <row r="245" spans="1:3">
      <c r="A245">
        <v>55660520</v>
      </c>
      <c r="B245" t="s">
        <v>528</v>
      </c>
    </row>
    <row r="246" spans="1:3">
      <c r="A246">
        <v>55660560</v>
      </c>
      <c r="B246" t="s">
        <v>529</v>
      </c>
    </row>
    <row r="247" spans="1:3">
      <c r="A247">
        <v>55660600</v>
      </c>
      <c r="B247" t="s">
        <v>530</v>
      </c>
    </row>
    <row r="248" spans="1:3">
      <c r="A248">
        <v>55660640</v>
      </c>
      <c r="B248" t="s">
        <v>531</v>
      </c>
    </row>
    <row r="249" spans="1:3">
      <c r="A249">
        <v>55660680</v>
      </c>
      <c r="B249" t="s">
        <v>742</v>
      </c>
    </row>
    <row r="250" spans="1:3">
      <c r="A250">
        <v>55660720</v>
      </c>
      <c r="B250" t="s">
        <v>532</v>
      </c>
    </row>
    <row r="251" spans="1:3">
      <c r="A251">
        <v>55660760</v>
      </c>
      <c r="B251" t="s">
        <v>743</v>
      </c>
    </row>
    <row r="252" spans="1:3">
      <c r="A252">
        <v>55660800</v>
      </c>
      <c r="B252" t="s">
        <v>533</v>
      </c>
    </row>
    <row r="253" spans="1:3">
      <c r="A253">
        <v>55660840</v>
      </c>
      <c r="B253" t="s">
        <v>744</v>
      </c>
    </row>
    <row r="254" spans="1:3">
      <c r="A254">
        <v>55660880</v>
      </c>
      <c r="B254" t="s">
        <v>745</v>
      </c>
    </row>
    <row r="255" spans="1:3">
      <c r="A255">
        <v>55660920</v>
      </c>
      <c r="B255" t="s">
        <v>534</v>
      </c>
    </row>
    <row r="256" spans="1:3">
      <c r="A256">
        <v>55660960</v>
      </c>
      <c r="B256" t="s">
        <v>535</v>
      </c>
      <c r="C256" s="42"/>
    </row>
    <row r="257" spans="1:3">
      <c r="A257">
        <v>55700000</v>
      </c>
      <c r="B257" t="s">
        <v>536</v>
      </c>
    </row>
    <row r="258" spans="1:3">
      <c r="A258">
        <v>55700040</v>
      </c>
      <c r="B258" t="s">
        <v>746</v>
      </c>
    </row>
    <row r="259" spans="1:3">
      <c r="A259">
        <v>55700080</v>
      </c>
      <c r="B259" t="s">
        <v>747</v>
      </c>
    </row>
    <row r="260" spans="1:3">
      <c r="A260">
        <v>55700120</v>
      </c>
      <c r="B260" t="s">
        <v>537</v>
      </c>
    </row>
    <row r="261" spans="1:3">
      <c r="A261">
        <v>55700160</v>
      </c>
      <c r="B261" t="s">
        <v>748</v>
      </c>
    </row>
    <row r="262" spans="1:3">
      <c r="A262">
        <v>55700200</v>
      </c>
      <c r="B262" t="s">
        <v>749</v>
      </c>
    </row>
    <row r="263" spans="1:3">
      <c r="A263">
        <v>55700240</v>
      </c>
      <c r="B263" t="s">
        <v>538</v>
      </c>
    </row>
    <row r="264" spans="1:3">
      <c r="A264">
        <v>55700280</v>
      </c>
      <c r="B264" t="s">
        <v>750</v>
      </c>
    </row>
    <row r="265" spans="1:3">
      <c r="A265">
        <v>55700320</v>
      </c>
      <c r="B265" t="s">
        <v>539</v>
      </c>
    </row>
    <row r="266" spans="1:3">
      <c r="A266">
        <v>55700360</v>
      </c>
      <c r="B266" t="s">
        <v>751</v>
      </c>
    </row>
    <row r="267" spans="1:3">
      <c r="A267">
        <v>55700400</v>
      </c>
      <c r="B267" t="s">
        <v>752</v>
      </c>
    </row>
    <row r="268" spans="1:3">
      <c r="A268">
        <v>55700440</v>
      </c>
      <c r="B268" t="s">
        <v>753</v>
      </c>
    </row>
    <row r="269" spans="1:3">
      <c r="A269">
        <v>55700480</v>
      </c>
      <c r="B269" t="s">
        <v>540</v>
      </c>
    </row>
    <row r="270" spans="1:3">
      <c r="A270">
        <v>55700520</v>
      </c>
      <c r="B270" t="s">
        <v>754</v>
      </c>
      <c r="C270" s="42"/>
    </row>
    <row r="271" spans="1:3">
      <c r="A271">
        <v>57000000</v>
      </c>
      <c r="B271" t="s">
        <v>885</v>
      </c>
      <c r="C271" s="42"/>
    </row>
    <row r="272" spans="1:3">
      <c r="A272">
        <v>57110000</v>
      </c>
      <c r="B272" t="s">
        <v>611</v>
      </c>
      <c r="C272" s="42"/>
    </row>
    <row r="273" spans="1:3">
      <c r="A273">
        <v>57540000</v>
      </c>
      <c r="B273" t="s">
        <v>541</v>
      </c>
    </row>
    <row r="274" spans="1:3">
      <c r="A274">
        <v>57540040</v>
      </c>
      <c r="B274" t="s">
        <v>755</v>
      </c>
    </row>
    <row r="275" spans="1:3">
      <c r="A275">
        <v>57540080</v>
      </c>
      <c r="B275" t="s">
        <v>756</v>
      </c>
    </row>
    <row r="276" spans="1:3">
      <c r="A276">
        <v>57540120</v>
      </c>
      <c r="B276" t="s">
        <v>757</v>
      </c>
    </row>
    <row r="277" spans="1:3">
      <c r="A277">
        <v>57540160</v>
      </c>
      <c r="B277" t="s">
        <v>758</v>
      </c>
    </row>
    <row r="278" spans="1:3">
      <c r="A278">
        <v>57540200</v>
      </c>
      <c r="B278" t="s">
        <v>542</v>
      </c>
    </row>
    <row r="279" spans="1:3">
      <c r="A279">
        <v>57540240</v>
      </c>
      <c r="B279" t="s">
        <v>543</v>
      </c>
    </row>
    <row r="280" spans="1:3">
      <c r="A280">
        <v>57540280</v>
      </c>
      <c r="B280" t="s">
        <v>759</v>
      </c>
    </row>
    <row r="281" spans="1:3">
      <c r="A281">
        <v>57540320</v>
      </c>
      <c r="B281" t="s">
        <v>760</v>
      </c>
    </row>
    <row r="282" spans="1:3">
      <c r="A282">
        <v>57540360</v>
      </c>
      <c r="B282" t="s">
        <v>761</v>
      </c>
    </row>
    <row r="283" spans="1:3">
      <c r="A283">
        <v>57540400</v>
      </c>
      <c r="B283" t="s">
        <v>544</v>
      </c>
    </row>
    <row r="284" spans="1:3">
      <c r="A284">
        <v>57540440</v>
      </c>
      <c r="B284" t="s">
        <v>545</v>
      </c>
    </row>
    <row r="285" spans="1:3">
      <c r="A285">
        <v>57540480</v>
      </c>
      <c r="B285" t="s">
        <v>762</v>
      </c>
    </row>
    <row r="286" spans="1:3">
      <c r="A286">
        <v>57540520</v>
      </c>
      <c r="B286" t="s">
        <v>763</v>
      </c>
      <c r="C286" s="42"/>
    </row>
    <row r="287" spans="1:3">
      <c r="A287">
        <v>57580000</v>
      </c>
      <c r="B287" t="s">
        <v>546</v>
      </c>
    </row>
    <row r="288" spans="1:3">
      <c r="A288">
        <v>57580040</v>
      </c>
      <c r="B288" t="s">
        <v>764</v>
      </c>
    </row>
    <row r="289" spans="1:3">
      <c r="A289">
        <v>57580080</v>
      </c>
      <c r="B289" t="s">
        <v>765</v>
      </c>
    </row>
    <row r="290" spans="1:3">
      <c r="A290">
        <v>57580120</v>
      </c>
      <c r="B290" t="s">
        <v>766</v>
      </c>
    </row>
    <row r="291" spans="1:3">
      <c r="A291">
        <v>57580160</v>
      </c>
      <c r="B291" t="s">
        <v>547</v>
      </c>
    </row>
    <row r="292" spans="1:3">
      <c r="A292">
        <v>57580200</v>
      </c>
      <c r="B292" t="s">
        <v>548</v>
      </c>
    </row>
    <row r="293" spans="1:3">
      <c r="A293">
        <v>57580240</v>
      </c>
      <c r="B293" t="s">
        <v>767</v>
      </c>
    </row>
    <row r="294" spans="1:3">
      <c r="A294">
        <v>57580280</v>
      </c>
      <c r="B294" t="s">
        <v>549</v>
      </c>
    </row>
    <row r="295" spans="1:3">
      <c r="A295">
        <v>57580320</v>
      </c>
      <c r="B295" t="s">
        <v>768</v>
      </c>
    </row>
    <row r="296" spans="1:3">
      <c r="A296">
        <v>57580360</v>
      </c>
      <c r="B296" t="s">
        <v>769</v>
      </c>
      <c r="C296" s="42"/>
    </row>
    <row r="297" spans="1:3">
      <c r="A297">
        <v>57620000</v>
      </c>
      <c r="B297" t="s">
        <v>550</v>
      </c>
    </row>
    <row r="298" spans="1:3">
      <c r="A298">
        <v>57620040</v>
      </c>
      <c r="B298" t="s">
        <v>770</v>
      </c>
    </row>
    <row r="299" spans="1:3">
      <c r="A299">
        <v>57620080</v>
      </c>
      <c r="B299" t="s">
        <v>771</v>
      </c>
    </row>
    <row r="300" spans="1:3">
      <c r="A300">
        <v>57620120</v>
      </c>
      <c r="B300" t="s">
        <v>772</v>
      </c>
    </row>
    <row r="301" spans="1:3">
      <c r="A301">
        <v>57620160</v>
      </c>
      <c r="B301" t="s">
        <v>773</v>
      </c>
    </row>
    <row r="302" spans="1:3">
      <c r="A302">
        <v>57620200</v>
      </c>
      <c r="B302" t="s">
        <v>774</v>
      </c>
    </row>
    <row r="303" spans="1:3">
      <c r="A303">
        <v>57620240</v>
      </c>
      <c r="B303" t="s">
        <v>775</v>
      </c>
    </row>
    <row r="304" spans="1:3">
      <c r="A304">
        <v>57620280</v>
      </c>
      <c r="B304" t="s">
        <v>776</v>
      </c>
    </row>
    <row r="305" spans="1:3">
      <c r="A305">
        <v>57620320</v>
      </c>
      <c r="B305" t="s">
        <v>777</v>
      </c>
    </row>
    <row r="306" spans="1:3">
      <c r="A306">
        <v>57620360</v>
      </c>
      <c r="B306" t="s">
        <v>778</v>
      </c>
    </row>
    <row r="307" spans="1:3">
      <c r="A307">
        <v>57620400</v>
      </c>
      <c r="B307" t="s">
        <v>779</v>
      </c>
      <c r="C307" s="42"/>
    </row>
    <row r="308" spans="1:3">
      <c r="A308">
        <v>57660000</v>
      </c>
      <c r="B308" t="s">
        <v>551</v>
      </c>
    </row>
    <row r="309" spans="1:3">
      <c r="A309">
        <v>57660040</v>
      </c>
      <c r="B309" t="s">
        <v>552</v>
      </c>
    </row>
    <row r="310" spans="1:3">
      <c r="A310">
        <v>57660080</v>
      </c>
      <c r="B310" t="s">
        <v>780</v>
      </c>
    </row>
    <row r="311" spans="1:3">
      <c r="A311">
        <v>57660120</v>
      </c>
      <c r="B311" t="s">
        <v>781</v>
      </c>
    </row>
    <row r="312" spans="1:3">
      <c r="A312">
        <v>57660160</v>
      </c>
      <c r="B312" t="s">
        <v>782</v>
      </c>
    </row>
    <row r="313" spans="1:3">
      <c r="A313">
        <v>57660200</v>
      </c>
      <c r="B313" t="s">
        <v>783</v>
      </c>
    </row>
    <row r="314" spans="1:3">
      <c r="A314">
        <v>57660240</v>
      </c>
      <c r="B314" t="s">
        <v>553</v>
      </c>
    </row>
    <row r="315" spans="1:3">
      <c r="A315">
        <v>57660280</v>
      </c>
      <c r="B315" t="s">
        <v>554</v>
      </c>
    </row>
    <row r="316" spans="1:3">
      <c r="A316">
        <v>57660320</v>
      </c>
      <c r="B316" t="s">
        <v>784</v>
      </c>
    </row>
    <row r="317" spans="1:3">
      <c r="A317">
        <v>57660360</v>
      </c>
      <c r="B317" t="s">
        <v>555</v>
      </c>
    </row>
    <row r="318" spans="1:3">
      <c r="A318">
        <v>57660400</v>
      </c>
      <c r="B318" t="s">
        <v>785</v>
      </c>
    </row>
    <row r="319" spans="1:3">
      <c r="A319">
        <v>57660440</v>
      </c>
      <c r="B319" t="s">
        <v>786</v>
      </c>
    </row>
    <row r="320" spans="1:3">
      <c r="A320">
        <v>57660480</v>
      </c>
      <c r="B320" t="s">
        <v>556</v>
      </c>
    </row>
    <row r="321" spans="1:3">
      <c r="A321">
        <v>57660520</v>
      </c>
      <c r="B321" t="s">
        <v>787</v>
      </c>
    </row>
    <row r="322" spans="1:3">
      <c r="A322">
        <v>57660560</v>
      </c>
      <c r="B322" t="s">
        <v>788</v>
      </c>
    </row>
    <row r="323" spans="1:3">
      <c r="A323">
        <v>57660600</v>
      </c>
      <c r="B323" t="s">
        <v>789</v>
      </c>
    </row>
    <row r="324" spans="1:3">
      <c r="A324">
        <v>57660640</v>
      </c>
      <c r="B324" t="s">
        <v>557</v>
      </c>
      <c r="C324" s="42"/>
    </row>
    <row r="325" spans="1:3">
      <c r="A325">
        <v>57700000</v>
      </c>
      <c r="B325" t="s">
        <v>558</v>
      </c>
    </row>
    <row r="326" spans="1:3">
      <c r="A326">
        <v>57700040</v>
      </c>
      <c r="B326" t="s">
        <v>790</v>
      </c>
    </row>
    <row r="327" spans="1:3">
      <c r="A327">
        <v>57700080</v>
      </c>
      <c r="B327" t="s">
        <v>791</v>
      </c>
    </row>
    <row r="328" spans="1:3">
      <c r="A328">
        <v>57700120</v>
      </c>
      <c r="B328" t="s">
        <v>559</v>
      </c>
    </row>
    <row r="329" spans="1:3">
      <c r="A329">
        <v>57700160</v>
      </c>
      <c r="B329" t="s">
        <v>560</v>
      </c>
    </row>
    <row r="330" spans="1:3">
      <c r="A330">
        <v>57700200</v>
      </c>
      <c r="B330" t="s">
        <v>792</v>
      </c>
    </row>
    <row r="331" spans="1:3">
      <c r="A331">
        <v>57700240</v>
      </c>
      <c r="B331" t="s">
        <v>793</v>
      </c>
    </row>
    <row r="332" spans="1:3">
      <c r="A332">
        <v>57700280</v>
      </c>
      <c r="B332" t="s">
        <v>794</v>
      </c>
    </row>
    <row r="333" spans="1:3">
      <c r="A333">
        <v>57700320</v>
      </c>
      <c r="B333" t="s">
        <v>795</v>
      </c>
    </row>
    <row r="334" spans="1:3">
      <c r="A334">
        <v>57700360</v>
      </c>
      <c r="B334" t="s">
        <v>796</v>
      </c>
    </row>
    <row r="335" spans="1:3">
      <c r="A335">
        <v>57700400</v>
      </c>
      <c r="B335" t="s">
        <v>797</v>
      </c>
    </row>
    <row r="336" spans="1:3">
      <c r="A336">
        <v>57700440</v>
      </c>
      <c r="B336" t="s">
        <v>561</v>
      </c>
      <c r="C336" s="42"/>
    </row>
    <row r="337" spans="1:3">
      <c r="A337">
        <v>57740000</v>
      </c>
      <c r="B337" t="s">
        <v>562</v>
      </c>
    </row>
    <row r="338" spans="1:3">
      <c r="A338">
        <v>57740040</v>
      </c>
      <c r="B338" t="s">
        <v>563</v>
      </c>
    </row>
    <row r="339" spans="1:3">
      <c r="A339">
        <v>57740080</v>
      </c>
      <c r="B339" t="s">
        <v>798</v>
      </c>
    </row>
    <row r="340" spans="1:3">
      <c r="A340">
        <v>57740120</v>
      </c>
      <c r="B340" t="s">
        <v>564</v>
      </c>
    </row>
    <row r="341" spans="1:3">
      <c r="A341">
        <v>57740160</v>
      </c>
      <c r="B341" t="s">
        <v>799</v>
      </c>
    </row>
    <row r="342" spans="1:3">
      <c r="A342">
        <v>57740200</v>
      </c>
      <c r="B342" t="s">
        <v>800</v>
      </c>
    </row>
    <row r="343" spans="1:3">
      <c r="A343">
        <v>57740240</v>
      </c>
      <c r="B343" t="s">
        <v>565</v>
      </c>
    </row>
    <row r="344" spans="1:3">
      <c r="A344">
        <v>57740280</v>
      </c>
      <c r="B344" t="s">
        <v>801</v>
      </c>
    </row>
    <row r="345" spans="1:3">
      <c r="A345">
        <v>57740320</v>
      </c>
      <c r="B345" t="s">
        <v>802</v>
      </c>
    </row>
    <row r="346" spans="1:3">
      <c r="A346">
        <v>57740360</v>
      </c>
      <c r="B346" t="s">
        <v>803</v>
      </c>
    </row>
    <row r="347" spans="1:3">
      <c r="A347">
        <v>57740400</v>
      </c>
      <c r="B347" t="s">
        <v>804</v>
      </c>
      <c r="C347" s="42"/>
    </row>
    <row r="348" spans="1:3">
      <c r="A348">
        <v>59000000</v>
      </c>
      <c r="B348" t="s">
        <v>886</v>
      </c>
      <c r="C348" s="42"/>
    </row>
    <row r="349" spans="1:3">
      <c r="A349">
        <v>59110000</v>
      </c>
      <c r="B349" t="s">
        <v>612</v>
      </c>
      <c r="C349" s="42"/>
    </row>
    <row r="350" spans="1:3">
      <c r="A350">
        <v>59130000</v>
      </c>
      <c r="B350" t="s">
        <v>613</v>
      </c>
      <c r="C350" s="42"/>
    </row>
    <row r="351" spans="1:3">
      <c r="A351">
        <v>59140000</v>
      </c>
      <c r="B351" t="s">
        <v>614</v>
      </c>
      <c r="C351" s="42"/>
    </row>
    <row r="352" spans="1:3">
      <c r="A352">
        <v>59150000</v>
      </c>
      <c r="B352" t="s">
        <v>615</v>
      </c>
      <c r="C352" s="42"/>
    </row>
    <row r="353" spans="1:3">
      <c r="A353">
        <v>59160000</v>
      </c>
      <c r="B353" t="s">
        <v>616</v>
      </c>
      <c r="C353" s="42"/>
    </row>
    <row r="354" spans="1:3">
      <c r="A354">
        <v>59540000</v>
      </c>
      <c r="B354" t="s">
        <v>566</v>
      </c>
    </row>
    <row r="355" spans="1:3">
      <c r="A355">
        <v>59540040</v>
      </c>
      <c r="B355" t="s">
        <v>805</v>
      </c>
    </row>
    <row r="356" spans="1:3">
      <c r="A356">
        <v>59540080</v>
      </c>
      <c r="B356" t="s">
        <v>806</v>
      </c>
    </row>
    <row r="357" spans="1:3">
      <c r="A357">
        <v>59540120</v>
      </c>
      <c r="B357" t="s">
        <v>807</v>
      </c>
    </row>
    <row r="358" spans="1:3">
      <c r="A358">
        <v>59540160</v>
      </c>
      <c r="B358" t="s">
        <v>808</v>
      </c>
    </row>
    <row r="359" spans="1:3">
      <c r="A359">
        <v>59540200</v>
      </c>
      <c r="B359" t="s">
        <v>809</v>
      </c>
    </row>
    <row r="360" spans="1:3">
      <c r="A360">
        <v>59540240</v>
      </c>
      <c r="B360" t="s">
        <v>810</v>
      </c>
    </row>
    <row r="361" spans="1:3">
      <c r="A361">
        <v>59540280</v>
      </c>
      <c r="B361" t="s">
        <v>811</v>
      </c>
    </row>
    <row r="362" spans="1:3">
      <c r="A362">
        <v>59540320</v>
      </c>
      <c r="B362" t="s">
        <v>812</v>
      </c>
    </row>
    <row r="363" spans="1:3">
      <c r="A363">
        <v>59540360</v>
      </c>
      <c r="B363" t="s">
        <v>813</v>
      </c>
      <c r="C363" s="42"/>
    </row>
    <row r="364" spans="1:3">
      <c r="A364">
        <v>59580000</v>
      </c>
      <c r="B364" t="s">
        <v>567</v>
      </c>
    </row>
    <row r="365" spans="1:3">
      <c r="A365">
        <v>59580040</v>
      </c>
      <c r="B365" t="s">
        <v>814</v>
      </c>
    </row>
    <row r="366" spans="1:3">
      <c r="A366">
        <v>59580080</v>
      </c>
      <c r="B366" t="s">
        <v>568</v>
      </c>
    </row>
    <row r="367" spans="1:3">
      <c r="A367">
        <v>59580120</v>
      </c>
      <c r="B367" t="s">
        <v>815</v>
      </c>
    </row>
    <row r="368" spans="1:3">
      <c r="A368">
        <v>59580160</v>
      </c>
      <c r="B368" t="s">
        <v>569</v>
      </c>
    </row>
    <row r="369" spans="1:3">
      <c r="A369">
        <v>59580200</v>
      </c>
      <c r="B369" t="s">
        <v>816</v>
      </c>
    </row>
    <row r="370" spans="1:3">
      <c r="A370">
        <v>59580240</v>
      </c>
      <c r="B370" t="s">
        <v>817</v>
      </c>
    </row>
    <row r="371" spans="1:3">
      <c r="A371">
        <v>59580280</v>
      </c>
      <c r="B371" t="s">
        <v>818</v>
      </c>
    </row>
    <row r="372" spans="1:3">
      <c r="A372">
        <v>59580320</v>
      </c>
      <c r="B372" t="s">
        <v>819</v>
      </c>
    </row>
    <row r="373" spans="1:3">
      <c r="A373">
        <v>59580360</v>
      </c>
      <c r="B373" t="s">
        <v>820</v>
      </c>
    </row>
    <row r="374" spans="1:3">
      <c r="A374">
        <v>59580400</v>
      </c>
      <c r="B374" t="s">
        <v>821</v>
      </c>
    </row>
    <row r="375" spans="1:3">
      <c r="A375">
        <v>59580440</v>
      </c>
      <c r="B375" t="s">
        <v>822</v>
      </c>
    </row>
    <row r="376" spans="1:3">
      <c r="A376">
        <v>59580480</v>
      </c>
      <c r="B376" t="s">
        <v>823</v>
      </c>
      <c r="C376" s="42"/>
    </row>
    <row r="377" spans="1:3">
      <c r="A377">
        <v>59620000</v>
      </c>
      <c r="B377" t="s">
        <v>570</v>
      </c>
    </row>
    <row r="378" spans="1:3">
      <c r="A378">
        <v>59620040</v>
      </c>
      <c r="B378" t="s">
        <v>824</v>
      </c>
    </row>
    <row r="379" spans="1:3">
      <c r="A379">
        <v>59620080</v>
      </c>
      <c r="B379" t="s">
        <v>825</v>
      </c>
    </row>
    <row r="380" spans="1:3">
      <c r="A380">
        <v>59620120</v>
      </c>
      <c r="B380" t="s">
        <v>826</v>
      </c>
    </row>
    <row r="381" spans="1:3">
      <c r="A381">
        <v>59620160</v>
      </c>
      <c r="B381" t="s">
        <v>827</v>
      </c>
    </row>
    <row r="382" spans="1:3">
      <c r="A382">
        <v>59620200</v>
      </c>
      <c r="B382" t="s">
        <v>571</v>
      </c>
    </row>
    <row r="383" spans="1:3">
      <c r="A383">
        <v>59620240</v>
      </c>
      <c r="B383" t="s">
        <v>828</v>
      </c>
    </row>
    <row r="384" spans="1:3">
      <c r="A384">
        <v>59620280</v>
      </c>
      <c r="B384" t="s">
        <v>829</v>
      </c>
    </row>
    <row r="385" spans="1:3">
      <c r="A385">
        <v>59620320</v>
      </c>
      <c r="B385" t="s">
        <v>830</v>
      </c>
    </row>
    <row r="386" spans="1:3">
      <c r="A386">
        <v>59620360</v>
      </c>
      <c r="B386" t="s">
        <v>831</v>
      </c>
    </row>
    <row r="387" spans="1:3">
      <c r="A387">
        <v>59620400</v>
      </c>
      <c r="B387" t="s">
        <v>832</v>
      </c>
    </row>
    <row r="388" spans="1:3">
      <c r="A388">
        <v>59620440</v>
      </c>
      <c r="B388" t="s">
        <v>572</v>
      </c>
    </row>
    <row r="389" spans="1:3">
      <c r="A389">
        <v>59620480</v>
      </c>
      <c r="B389" t="s">
        <v>833</v>
      </c>
    </row>
    <row r="390" spans="1:3">
      <c r="A390">
        <v>59620520</v>
      </c>
      <c r="B390" t="s">
        <v>834</v>
      </c>
    </row>
    <row r="391" spans="1:3">
      <c r="A391">
        <v>59620560</v>
      </c>
      <c r="B391" t="s">
        <v>573</v>
      </c>
    </row>
    <row r="392" spans="1:3">
      <c r="A392">
        <v>59620600</v>
      </c>
      <c r="B392" t="s">
        <v>835</v>
      </c>
      <c r="C392" s="42"/>
    </row>
    <row r="393" spans="1:3">
      <c r="A393">
        <v>59660000</v>
      </c>
      <c r="B393" t="s">
        <v>574</v>
      </c>
    </row>
    <row r="394" spans="1:3">
      <c r="A394">
        <v>59660040</v>
      </c>
      <c r="B394" t="s">
        <v>836</v>
      </c>
    </row>
    <row r="395" spans="1:3">
      <c r="A395">
        <v>59660080</v>
      </c>
      <c r="B395" t="s">
        <v>837</v>
      </c>
    </row>
    <row r="396" spans="1:3">
      <c r="A396">
        <v>59660120</v>
      </c>
      <c r="B396" t="s">
        <v>575</v>
      </c>
    </row>
    <row r="397" spans="1:3">
      <c r="A397">
        <v>59660160</v>
      </c>
      <c r="B397" t="s">
        <v>576</v>
      </c>
    </row>
    <row r="398" spans="1:3">
      <c r="A398">
        <v>59660200</v>
      </c>
      <c r="B398" t="s">
        <v>838</v>
      </c>
    </row>
    <row r="399" spans="1:3">
      <c r="A399">
        <v>59660240</v>
      </c>
      <c r="B399" t="s">
        <v>839</v>
      </c>
    </row>
    <row r="400" spans="1:3">
      <c r="A400">
        <v>59660280</v>
      </c>
      <c r="B400" t="s">
        <v>577</v>
      </c>
      <c r="C400" s="42"/>
    </row>
    <row r="401" spans="1:3">
      <c r="A401">
        <v>59700000</v>
      </c>
      <c r="B401" t="s">
        <v>578</v>
      </c>
    </row>
    <row r="402" spans="1:3">
      <c r="A402">
        <v>59700040</v>
      </c>
      <c r="B402" t="s">
        <v>840</v>
      </c>
    </row>
    <row r="403" spans="1:3">
      <c r="A403">
        <v>59700080</v>
      </c>
      <c r="B403" t="s">
        <v>579</v>
      </c>
    </row>
    <row r="404" spans="1:3">
      <c r="A404">
        <v>59700120</v>
      </c>
      <c r="B404" t="s">
        <v>580</v>
      </c>
    </row>
    <row r="405" spans="1:3">
      <c r="A405">
        <v>59700160</v>
      </c>
      <c r="B405" t="s">
        <v>841</v>
      </c>
    </row>
    <row r="406" spans="1:3">
      <c r="A406">
        <v>59700200</v>
      </c>
      <c r="B406" t="s">
        <v>842</v>
      </c>
    </row>
    <row r="407" spans="1:3">
      <c r="A407">
        <v>59700240</v>
      </c>
      <c r="B407" t="s">
        <v>843</v>
      </c>
    </row>
    <row r="408" spans="1:3">
      <c r="A408">
        <v>59700280</v>
      </c>
      <c r="B408" t="s">
        <v>844</v>
      </c>
    </row>
    <row r="409" spans="1:3">
      <c r="A409">
        <v>59700320</v>
      </c>
      <c r="B409" t="s">
        <v>845</v>
      </c>
    </row>
    <row r="410" spans="1:3">
      <c r="A410">
        <v>59700360</v>
      </c>
      <c r="B410" t="s">
        <v>581</v>
      </c>
    </row>
    <row r="411" spans="1:3">
      <c r="A411">
        <v>59700400</v>
      </c>
      <c r="B411" t="s">
        <v>846</v>
      </c>
    </row>
    <row r="412" spans="1:3">
      <c r="A412">
        <v>59700440</v>
      </c>
      <c r="B412" t="s">
        <v>582</v>
      </c>
      <c r="C412" s="42"/>
    </row>
    <row r="413" spans="1:3">
      <c r="A413">
        <v>59740000</v>
      </c>
      <c r="B413" t="s">
        <v>583</v>
      </c>
    </row>
    <row r="414" spans="1:3">
      <c r="A414">
        <v>59740040</v>
      </c>
      <c r="B414" t="s">
        <v>584</v>
      </c>
    </row>
    <row r="415" spans="1:3">
      <c r="A415">
        <v>59740080</v>
      </c>
      <c r="B415" t="s">
        <v>585</v>
      </c>
    </row>
    <row r="416" spans="1:3">
      <c r="A416">
        <v>59740120</v>
      </c>
      <c r="B416" t="s">
        <v>586</v>
      </c>
    </row>
    <row r="417" spans="1:3">
      <c r="A417">
        <v>59740160</v>
      </c>
      <c r="B417" t="s">
        <v>847</v>
      </c>
    </row>
    <row r="418" spans="1:3">
      <c r="A418">
        <v>59740200</v>
      </c>
      <c r="B418" t="s">
        <v>848</v>
      </c>
    </row>
    <row r="419" spans="1:3">
      <c r="A419">
        <v>59740240</v>
      </c>
      <c r="B419" t="s">
        <v>587</v>
      </c>
    </row>
    <row r="420" spans="1:3">
      <c r="A420">
        <v>59740280</v>
      </c>
      <c r="B420" t="s">
        <v>849</v>
      </c>
    </row>
    <row r="421" spans="1:3">
      <c r="A421">
        <v>59740320</v>
      </c>
      <c r="B421" t="s">
        <v>588</v>
      </c>
    </row>
    <row r="422" spans="1:3">
      <c r="A422">
        <v>59740360</v>
      </c>
      <c r="B422" t="s">
        <v>850</v>
      </c>
    </row>
    <row r="423" spans="1:3">
      <c r="A423">
        <v>59740400</v>
      </c>
      <c r="B423" t="s">
        <v>851</v>
      </c>
    </row>
    <row r="424" spans="1:3">
      <c r="A424">
        <v>59740440</v>
      </c>
      <c r="B424" t="s">
        <v>852</v>
      </c>
    </row>
    <row r="425" spans="1:3">
      <c r="A425">
        <v>59740480</v>
      </c>
      <c r="B425" t="s">
        <v>589</v>
      </c>
    </row>
    <row r="426" spans="1:3">
      <c r="A426">
        <v>59740520</v>
      </c>
      <c r="B426" t="s">
        <v>853</v>
      </c>
    </row>
    <row r="427" spans="1:3">
      <c r="A427">
        <v>59740560</v>
      </c>
      <c r="B427" t="s">
        <v>590</v>
      </c>
      <c r="C427" s="42"/>
    </row>
    <row r="428" spans="1:3">
      <c r="A428">
        <v>59780000</v>
      </c>
      <c r="B428" t="s">
        <v>591</v>
      </c>
    </row>
    <row r="429" spans="1:3">
      <c r="A429">
        <v>59780040</v>
      </c>
      <c r="B429" t="s">
        <v>854</v>
      </c>
    </row>
    <row r="430" spans="1:3">
      <c r="A430">
        <v>59780080</v>
      </c>
      <c r="B430" t="s">
        <v>592</v>
      </c>
    </row>
    <row r="431" spans="1:3">
      <c r="A431">
        <v>59780120</v>
      </c>
      <c r="B431" t="s">
        <v>855</v>
      </c>
    </row>
    <row r="432" spans="1:3">
      <c r="A432">
        <v>59780160</v>
      </c>
      <c r="B432" t="s">
        <v>593</v>
      </c>
    </row>
    <row r="433" spans="1:2">
      <c r="A433">
        <v>59780200</v>
      </c>
      <c r="B433" t="s">
        <v>856</v>
      </c>
    </row>
    <row r="434" spans="1:2">
      <c r="A434">
        <v>59780240</v>
      </c>
      <c r="B434" t="s">
        <v>857</v>
      </c>
    </row>
    <row r="435" spans="1:2">
      <c r="A435">
        <v>59780280</v>
      </c>
      <c r="B435" t="s">
        <v>858</v>
      </c>
    </row>
    <row r="436" spans="1:2">
      <c r="A436">
        <v>59780320</v>
      </c>
      <c r="B436" t="s">
        <v>859</v>
      </c>
    </row>
    <row r="437" spans="1:2">
      <c r="A437">
        <v>59780360</v>
      </c>
      <c r="B437" t="s">
        <v>860</v>
      </c>
    </row>
    <row r="438" spans="1:2">
      <c r="A438">
        <v>59780400</v>
      </c>
      <c r="B438" t="s">
        <v>861</v>
      </c>
    </row>
  </sheetData>
  <sheetProtection sheet="1" selectLockedCells="1"/>
  <mergeCells count="7">
    <mergeCell ref="L8:O8"/>
    <mergeCell ref="D9:D37"/>
    <mergeCell ref="R9:R37"/>
    <mergeCell ref="S9:S67"/>
    <mergeCell ref="L38:O38"/>
    <mergeCell ref="D39:D67"/>
    <mergeCell ref="R39:R67"/>
  </mergeCells>
  <dataValidations count="1">
    <dataValidation type="whole" allowBlank="1" showInputMessage="1" showErrorMessage="1" sqref="N3:N5">
      <formula1>$N$6+1</formula1>
      <formula2>$N$2-1</formula2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7">
    <pageSetUpPr autoPageBreaks="0"/>
  </sheetPr>
  <dimension ref="A1:N120"/>
  <sheetViews>
    <sheetView showGridLines="0" showRowColHeaders="0" showZeros="0" tabSelected="1" showOutlineSymbols="0" workbookViewId="0">
      <selection activeCell="G120" sqref="G120:K120"/>
    </sheetView>
  </sheetViews>
  <sheetFormatPr baseColWidth="10" defaultRowHeight="12.75"/>
  <cols>
    <col min="6" max="6" width="8" customWidth="1"/>
    <col min="7" max="7" width="16.7109375" customWidth="1"/>
    <col min="8" max="8" width="9.42578125" customWidth="1"/>
    <col min="9" max="9" width="18" customWidth="1"/>
    <col min="10" max="11" width="16.7109375" customWidth="1"/>
  </cols>
  <sheetData>
    <row r="1" spans="1:13" ht="18" customHeight="1">
      <c r="F1" s="111" t="str">
        <f ca="1">"Veränderung der Siedlungs- und Verkehrsfläche¹ "&amp;Einheiten!$N$6&amp;" - "&amp;Einheiten!$N$2</f>
        <v>Veränderung der Siedlungs- und Verkehrsfläche¹ 2009 - 2018</v>
      </c>
      <c r="G1" s="111"/>
      <c r="H1" s="111"/>
      <c r="I1" s="111"/>
      <c r="J1" s="111"/>
      <c r="K1" s="111"/>
    </row>
    <row r="2" spans="1:13" ht="15.75" customHeight="1">
      <c r="A2" s="103" t="s">
        <v>864</v>
      </c>
      <c r="B2" s="103"/>
      <c r="C2" s="103" t="s">
        <v>865</v>
      </c>
      <c r="D2" s="103"/>
      <c r="F2" s="112" t="str">
        <f ca="1">Einheiten!$S$9</f>
        <v>Münsterland im Vergleich mit Nordrhein-Westfalen</v>
      </c>
      <c r="G2" s="112"/>
      <c r="H2" s="112"/>
      <c r="I2" s="112"/>
      <c r="J2" s="112"/>
      <c r="K2" s="112"/>
      <c r="M2" s="45"/>
    </row>
    <row r="3" spans="1:13" ht="6.95" customHeight="1" thickBot="1">
      <c r="M3" s="46"/>
    </row>
    <row r="4" spans="1:13" ht="12.75" customHeight="1" thickTop="1">
      <c r="F4" s="113" t="str">
        <f ca="1">"1a) Siedlungs- und Verkehrsfläche¹ in "&amp;Einheiten!$R$9</f>
        <v>1a) Siedlungs- und Verkehrsfläche¹ in Münsterland</v>
      </c>
      <c r="G4" s="114"/>
      <c r="H4" s="114"/>
      <c r="I4" s="114"/>
      <c r="J4" s="114"/>
      <c r="K4" s="115"/>
      <c r="M4" s="46"/>
    </row>
    <row r="5" spans="1:13" ht="22.5" customHeight="1">
      <c r="F5" s="53" t="s">
        <v>1255</v>
      </c>
      <c r="G5" s="17" t="s">
        <v>866</v>
      </c>
      <c r="H5" s="17" t="s">
        <v>871</v>
      </c>
      <c r="I5" s="55" t="s">
        <v>1247</v>
      </c>
      <c r="J5" s="55" t="s">
        <v>1248</v>
      </c>
      <c r="K5" s="18" t="s">
        <v>8</v>
      </c>
      <c r="M5" s="52"/>
    </row>
    <row r="6" spans="1:13" ht="12.75" customHeight="1">
      <c r="F6" s="36">
        <f ca="1">Einheiten!$E$10</f>
        <v>2018</v>
      </c>
      <c r="G6" s="127">
        <f ca="1">Einheiten!G10</f>
        <v>100993</v>
      </c>
      <c r="H6" s="37">
        <f ca="1">G6/Einheiten!F10</f>
        <v>0.16969363974399687</v>
      </c>
      <c r="I6" s="127">
        <f ca="1">Einheiten!H10</f>
        <v>58079</v>
      </c>
      <c r="J6" s="127">
        <f ca="1">Einheiten!I10</f>
        <v>9582</v>
      </c>
      <c r="K6" s="129">
        <f ca="1">Einheiten!J10</f>
        <v>33332</v>
      </c>
      <c r="M6" s="52"/>
    </row>
    <row r="7" spans="1:13" ht="12.75" customHeight="1">
      <c r="F7" s="43">
        <f>Einheiten!$E$11</f>
        <v>2016</v>
      </c>
      <c r="G7" s="128">
        <f ca="1">Einheiten!G11</f>
        <v>100487</v>
      </c>
      <c r="H7" s="35">
        <f ca="1">G7/Einheiten!F11</f>
        <v>0.16884343248497435</v>
      </c>
      <c r="I7" s="128">
        <f ca="1">Einheiten!H11</f>
        <v>57426</v>
      </c>
      <c r="J7" s="128">
        <f ca="1">Einheiten!I11</f>
        <v>9206</v>
      </c>
      <c r="K7" s="130">
        <f ca="1">Einheiten!J11</f>
        <v>33855</v>
      </c>
      <c r="M7" s="52"/>
    </row>
    <row r="8" spans="1:13" ht="12.75" customHeight="1">
      <c r="F8" s="44">
        <f>Einheiten!$E$12</f>
        <v>2015</v>
      </c>
      <c r="G8" s="127">
        <f ca="1">Einheiten!G12</f>
        <v>101672.07</v>
      </c>
      <c r="H8" s="37">
        <f ca="1">G8/Einheiten!F12</f>
        <v>0.170835153331132</v>
      </c>
      <c r="I8" s="127">
        <f ca="1">Einheiten!H12</f>
        <v>58383.87</v>
      </c>
      <c r="J8" s="127">
        <f ca="1">Einheiten!I12</f>
        <v>8016.82</v>
      </c>
      <c r="K8" s="129">
        <f ca="1">Einheiten!J12</f>
        <v>35271.379999999997</v>
      </c>
    </row>
    <row r="9" spans="1:13" ht="12.75" customHeight="1">
      <c r="F9" s="43">
        <f>Einheiten!$E$13</f>
        <v>2013</v>
      </c>
      <c r="G9" s="128">
        <f ca="1">Einheiten!G13</f>
        <v>100156.73000000001</v>
      </c>
      <c r="H9" s="35">
        <f ca="1">G9/Einheiten!F13</f>
        <v>0.16828888604141609</v>
      </c>
      <c r="I9" s="128">
        <f ca="1">Einheiten!H13</f>
        <v>57901.520000000004</v>
      </c>
      <c r="J9" s="128">
        <f ca="1">Einheiten!I13</f>
        <v>7634.52</v>
      </c>
      <c r="K9" s="130">
        <f ca="1">Einheiten!J13</f>
        <v>34620.69</v>
      </c>
    </row>
    <row r="10" spans="1:13" ht="12.75" customHeight="1">
      <c r="F10" s="44">
        <f ca="1">Einheiten!$E$14</f>
        <v>2009</v>
      </c>
      <c r="G10" s="127">
        <f ca="1">Einheiten!G14</f>
        <v>96719.890000000014</v>
      </c>
      <c r="H10" s="37">
        <f ca="1">G10/Einheiten!F14</f>
        <v>0.16273848462805224</v>
      </c>
      <c r="I10" s="127">
        <f ca="1">Einheiten!H14</f>
        <v>56485.840000000004</v>
      </c>
      <c r="J10" s="127">
        <f ca="1">Einheiten!I14</f>
        <v>6484.98</v>
      </c>
      <c r="K10" s="129">
        <f ca="1">Einheiten!J14</f>
        <v>33749.07</v>
      </c>
    </row>
    <row r="11" spans="1:13" ht="12.75" customHeight="1">
      <c r="F11" s="116" t="str">
        <f ca="1">"1b) tägliche Veränderung der Siedlungs- und Verkehrsfläche¹ in "&amp;Einheiten!$R$9</f>
        <v>1b) tägliche Veränderung der Siedlungs- und Verkehrsfläche¹ in Münsterland</v>
      </c>
      <c r="G11" s="108"/>
      <c r="H11" s="108"/>
      <c r="I11" s="108"/>
      <c r="J11" s="108"/>
      <c r="K11" s="117"/>
    </row>
    <row r="12" spans="1:13" ht="12.75" customHeight="1">
      <c r="F12" s="19" t="str">
        <f>Einheiten!Q10</f>
        <v>2016-18</v>
      </c>
      <c r="G12" s="134">
        <f ca="1">Einheiten!L10</f>
        <v>6931.5068493150693</v>
      </c>
      <c r="H12" s="146" t="str">
        <f ca="1">"Vergl. mit "&amp;CHAR(10)&amp;TEXT(Einheiten!K10,"#.##0")&amp;" m²"&amp;CHAR(10)&amp;"(≙ 30 ha ⁵)"&amp;CHAR(10)&amp;"Ziel Nach-haltigkeit"</f>
        <v>Vergl. mit 
8.723 m²
(≙ 30 ha ⁵)
Ziel Nach-haltigkeit</v>
      </c>
      <c r="I12" s="134">
        <f ca="1">Einheiten!M10</f>
        <v>8945.2054794520554</v>
      </c>
      <c r="J12" s="134">
        <f ca="1">Einheiten!N10</f>
        <v>5150.6849315068494</v>
      </c>
      <c r="K12" s="139">
        <f ca="1">Einheiten!O10</f>
        <v>-7164.3835616438355</v>
      </c>
    </row>
    <row r="13" spans="1:13" ht="12.75" customHeight="1">
      <c r="F13" s="36" t="str">
        <f>Einheiten!Q11</f>
        <v>2013-15</v>
      </c>
      <c r="G13" s="138">
        <f ca="1">Einheiten!L11</f>
        <v>20758.082191780773</v>
      </c>
      <c r="H13" s="147"/>
      <c r="I13" s="138">
        <f ca="1">Einheiten!M11</f>
        <v>6607.5342465753229</v>
      </c>
      <c r="J13" s="138">
        <f ca="1">Einheiten!N11</f>
        <v>5236.9863013698523</v>
      </c>
      <c r="K13" s="140">
        <f ca="1">Einheiten!O11</f>
        <v>8913.5616438355501</v>
      </c>
      <c r="M13" s="47"/>
    </row>
    <row r="14" spans="1:13" ht="12.75" customHeight="1">
      <c r="F14" s="19" t="str">
        <f>Einheiten!Q12</f>
        <v>2009-13</v>
      </c>
      <c r="G14" s="134">
        <f ca="1">Einheiten!L12</f>
        <v>23539.999999999975</v>
      </c>
      <c r="H14" s="147"/>
      <c r="I14" s="134">
        <f ca="1">Einheiten!M12</f>
        <v>9696.4383561643845</v>
      </c>
      <c r="J14" s="134">
        <f ca="1">Einheiten!N12</f>
        <v>7873.5616438356228</v>
      </c>
      <c r="K14" s="139">
        <f ca="1">Einheiten!O12</f>
        <v>5970.0000000000173</v>
      </c>
      <c r="M14" s="47"/>
    </row>
    <row r="15" spans="1:13" ht="12.75" customHeight="1">
      <c r="F15" s="36" t="str">
        <f>Einheiten!Q13</f>
        <v>2009-18</v>
      </c>
      <c r="G15" s="138">
        <f ca="1">Einheiten!L13</f>
        <v>13007.945205479409</v>
      </c>
      <c r="H15" s="148"/>
      <c r="I15" s="138">
        <f ca="1">Einheiten!M13</f>
        <v>4849.8021308980096</v>
      </c>
      <c r="J15" s="138">
        <f ca="1">Einheiten!N13</f>
        <v>9427.7625570776272</v>
      </c>
      <c r="K15" s="140">
        <f ca="1">Einheiten!O13</f>
        <v>-1269.6194824961938</v>
      </c>
    </row>
    <row r="16" spans="1:13" ht="6.95" customHeight="1">
      <c r="F16" s="19"/>
      <c r="G16" s="20"/>
      <c r="H16" s="20"/>
      <c r="I16" s="20"/>
      <c r="J16" s="20"/>
      <c r="K16" s="21"/>
    </row>
    <row r="17" spans="1:11">
      <c r="F17" s="22"/>
      <c r="G17" s="23"/>
      <c r="H17" s="23"/>
      <c r="I17" s="23"/>
      <c r="J17" s="23"/>
      <c r="K17" s="24"/>
    </row>
    <row r="18" spans="1:11">
      <c r="F18" s="22"/>
      <c r="G18" s="23"/>
      <c r="H18" s="23"/>
      <c r="I18" s="23"/>
      <c r="J18" s="23"/>
      <c r="K18" s="24"/>
    </row>
    <row r="19" spans="1:11">
      <c r="F19" s="22"/>
      <c r="G19" s="23"/>
      <c r="H19" s="23"/>
      <c r="I19" s="23"/>
      <c r="J19" s="23"/>
      <c r="K19" s="24"/>
    </row>
    <row r="20" spans="1:11">
      <c r="F20" s="22"/>
      <c r="G20" s="23"/>
      <c r="H20" s="23"/>
      <c r="I20" s="23"/>
      <c r="J20" s="23"/>
      <c r="K20" s="24"/>
    </row>
    <row r="21" spans="1:11">
      <c r="F21" s="22"/>
      <c r="G21" s="23"/>
      <c r="H21" s="23"/>
      <c r="I21" s="23"/>
      <c r="J21" s="23"/>
      <c r="K21" s="24"/>
    </row>
    <row r="22" spans="1:11">
      <c r="F22" s="22"/>
      <c r="G22" s="23"/>
      <c r="H22" s="23"/>
      <c r="I22" s="23"/>
      <c r="J22" s="23"/>
      <c r="K22" s="24"/>
    </row>
    <row r="23" spans="1:11">
      <c r="F23" s="22"/>
      <c r="G23" s="23"/>
      <c r="H23" s="23"/>
      <c r="I23" s="23"/>
      <c r="J23" s="23"/>
      <c r="K23" s="24"/>
    </row>
    <row r="24" spans="1:11" ht="13.5" thickBot="1">
      <c r="F24" s="22"/>
      <c r="G24" s="23"/>
      <c r="H24" s="23"/>
      <c r="I24" s="23"/>
      <c r="J24" s="23"/>
      <c r="K24" s="24"/>
    </row>
    <row r="25" spans="1:11">
      <c r="A25" s="58" t="s">
        <v>913</v>
      </c>
      <c r="B25" s="59"/>
      <c r="C25" s="59"/>
      <c r="D25" s="60"/>
      <c r="F25" s="22"/>
      <c r="G25" s="23"/>
      <c r="H25" s="23"/>
      <c r="I25" s="23"/>
      <c r="J25" s="23"/>
      <c r="K25" s="24"/>
    </row>
    <row r="26" spans="1:11">
      <c r="A26" s="61" t="str">
        <f ca="1">"- Siedlungs- und Verkehrsfläche¹ "&amp;$F$7&amp;" zu "&amp;$F$6&amp;":"</f>
        <v>- Siedlungs- und Verkehrsfläche¹ 2016 zu 2018:</v>
      </c>
      <c r="B26" s="62"/>
      <c r="C26" s="62"/>
      <c r="D26" s="63"/>
      <c r="F26" s="22"/>
      <c r="G26" s="23"/>
      <c r="H26" s="23"/>
      <c r="I26" s="23"/>
      <c r="J26" s="23"/>
      <c r="K26" s="24"/>
    </row>
    <row r="27" spans="1:11">
      <c r="A27" s="120" t="str">
        <f ca="1">Einheiten!$E$4</f>
        <v>Münsterland</v>
      </c>
      <c r="B27" s="121"/>
      <c r="C27" s="64">
        <f ca="1">G6</f>
        <v>100993</v>
      </c>
      <c r="D27" s="95">
        <f ca="1">(C27-G7)/G7</f>
        <v>5.0354772259098195E-3</v>
      </c>
      <c r="F27" s="22"/>
      <c r="G27" s="23"/>
      <c r="H27" s="23"/>
      <c r="I27" s="23"/>
      <c r="J27" s="23"/>
      <c r="K27" s="24"/>
    </row>
    <row r="28" spans="1:11" ht="13.5" thickBot="1">
      <c r="A28" s="122" t="str">
        <f ca="1">Einheiten!$I$4</f>
        <v>Nordrhein-Westfalen</v>
      </c>
      <c r="B28" s="123"/>
      <c r="C28" s="90">
        <f ca="1">G34</f>
        <v>784044</v>
      </c>
      <c r="D28" s="96">
        <f ca="1">(C28-G35)/G35</f>
        <v>5.3431502660034854E-3</v>
      </c>
      <c r="F28" s="22"/>
      <c r="G28" s="23"/>
      <c r="H28" s="23"/>
      <c r="I28" s="23"/>
      <c r="J28" s="23"/>
      <c r="K28" s="24"/>
    </row>
    <row r="29" spans="1:11">
      <c r="F29" s="22"/>
      <c r="G29" s="23"/>
      <c r="H29" s="23"/>
      <c r="I29" s="23"/>
      <c r="J29" s="23"/>
      <c r="K29" s="24"/>
    </row>
    <row r="30" spans="1:11" ht="13.5" thickBot="1">
      <c r="F30" s="22"/>
      <c r="G30" s="23"/>
      <c r="H30" s="23"/>
      <c r="I30" s="23"/>
      <c r="J30" s="23"/>
      <c r="K30" s="24"/>
    </row>
    <row r="31" spans="1:11" ht="6" customHeight="1" thickTop="1" thickBot="1">
      <c r="F31" s="25"/>
      <c r="G31" s="25"/>
      <c r="H31" s="25"/>
      <c r="I31" s="25"/>
      <c r="J31" s="25"/>
      <c r="K31" s="25"/>
    </row>
    <row r="32" spans="1:11" ht="12.75" customHeight="1" thickTop="1">
      <c r="F32" s="124" t="str">
        <f ca="1">"2a) Siedlungs- und Verkehrsfläche¹ in "&amp;Einheiten!$R$39</f>
        <v>2a) Siedlungs- und Verkehrsfläche¹ in Nordrhein-Westfalen</v>
      </c>
      <c r="G32" s="125"/>
      <c r="H32" s="125"/>
      <c r="I32" s="125"/>
      <c r="J32" s="125"/>
      <c r="K32" s="126"/>
    </row>
    <row r="33" spans="6:11" ht="22.5" customHeight="1">
      <c r="F33" s="54" t="str">
        <f>F5</f>
        <v>Jahr⁴
Zeitraum</v>
      </c>
      <c r="G33" s="17" t="str">
        <f t="shared" ref="G33:K33" si="0">G5</f>
        <v>insgesamt</v>
      </c>
      <c r="H33" s="17" t="str">
        <f t="shared" si="0"/>
        <v>Anteil an Gesamtfl.</v>
      </c>
      <c r="I33" s="55" t="str">
        <f t="shared" si="0"/>
        <v>Siedlungsfläche²</v>
      </c>
      <c r="J33" s="55" t="str">
        <f t="shared" si="0"/>
        <v>Erholungsfläche³</v>
      </c>
      <c r="K33" s="26" t="str">
        <f t="shared" si="0"/>
        <v>Verkehrsfläche</v>
      </c>
    </row>
    <row r="34" spans="6:11" ht="12.75" customHeight="1">
      <c r="F34" s="40">
        <f ca="1">Einheiten!$E$10</f>
        <v>2018</v>
      </c>
      <c r="G34" s="131">
        <f ca="1">Einheiten!G40</f>
        <v>784044</v>
      </c>
      <c r="H34" s="41">
        <f ca="1">G34/Einheiten!F40</f>
        <v>0.22984195441469663</v>
      </c>
      <c r="I34" s="131">
        <f ca="1">Einheiten!H40</f>
        <v>452065</v>
      </c>
      <c r="J34" s="131">
        <f ca="1">Einheiten!I40</f>
        <v>93440</v>
      </c>
      <c r="K34" s="132">
        <f ca="1">Einheiten!J40</f>
        <v>238539</v>
      </c>
    </row>
    <row r="35" spans="6:11" ht="12.75" customHeight="1">
      <c r="F35" s="27">
        <f>Einheiten!$E$11</f>
        <v>2016</v>
      </c>
      <c r="G35" s="128">
        <f ca="1">Einheiten!G41</f>
        <v>779877</v>
      </c>
      <c r="H35" s="35">
        <f ca="1">G35/Einheiten!F41</f>
        <v>0.22861751943701972</v>
      </c>
      <c r="I35" s="128">
        <f ca="1">Einheiten!H41</f>
        <v>450960</v>
      </c>
      <c r="J35" s="128">
        <f ca="1">Einheiten!I41</f>
        <v>89186</v>
      </c>
      <c r="K35" s="133">
        <f ca="1">Einheiten!J41</f>
        <v>239731</v>
      </c>
    </row>
    <row r="36" spans="6:11" ht="12.75" customHeight="1">
      <c r="F36" s="40">
        <f>Einheiten!$E$12</f>
        <v>2015</v>
      </c>
      <c r="G36" s="131">
        <f ca="1">Einheiten!G42</f>
        <v>782808.57</v>
      </c>
      <c r="H36" s="41">
        <f ca="1">G36/Einheiten!F42</f>
        <v>0.22947838232210763</v>
      </c>
      <c r="I36" s="131">
        <f ca="1">Einheiten!H42</f>
        <v>458350.29</v>
      </c>
      <c r="J36" s="131">
        <f ca="1">Einheiten!I42</f>
        <v>78982.289999999994</v>
      </c>
      <c r="K36" s="132">
        <f ca="1">Einheiten!J42</f>
        <v>245475.99</v>
      </c>
    </row>
    <row r="37" spans="6:11" ht="12.75" customHeight="1">
      <c r="F37" s="27">
        <f>Einheiten!$E$13</f>
        <v>2013</v>
      </c>
      <c r="G37" s="128">
        <f ca="1">Einheiten!G43</f>
        <v>776118.07</v>
      </c>
      <c r="H37" s="35">
        <f ca="1">G37/Einheiten!F43</f>
        <v>0.22753211653479813</v>
      </c>
      <c r="I37" s="128">
        <f ca="1">Einheiten!H43</f>
        <v>457139.96</v>
      </c>
      <c r="J37" s="128">
        <f ca="1">Einheiten!I43</f>
        <v>75390</v>
      </c>
      <c r="K37" s="133">
        <f ca="1">Einheiten!J43</f>
        <v>243588.11</v>
      </c>
    </row>
    <row r="38" spans="6:11" ht="12.75" customHeight="1">
      <c r="F38" s="40">
        <f ca="1">Einheiten!$E$14</f>
        <v>2009</v>
      </c>
      <c r="G38" s="131">
        <f ca="1">Einheiten!G44</f>
        <v>761072.27</v>
      </c>
      <c r="H38" s="41">
        <f ca="1">G38/Einheiten!F44</f>
        <v>0.2232668754038169</v>
      </c>
      <c r="I38" s="131">
        <f ca="1">Einheiten!H44</f>
        <v>451537.13</v>
      </c>
      <c r="J38" s="131">
        <f ca="1">Einheiten!I44</f>
        <v>70296.820000000007</v>
      </c>
      <c r="K38" s="132">
        <f ca="1">Einheiten!J44</f>
        <v>239238.32</v>
      </c>
    </row>
    <row r="39" spans="6:11" ht="12.75" customHeight="1">
      <c r="F39" s="107" t="str">
        <f ca="1">"2b) tägliche Veränderung der Siedlungs- und Verkehrsfläche¹ in "&amp;Einheiten!$R$39</f>
        <v>2b) tägliche Veränderung der Siedlungs- und Verkehrsfläche¹ in Nordrhein-Westfalen</v>
      </c>
      <c r="G39" s="108"/>
      <c r="H39" s="108"/>
      <c r="I39" s="108"/>
      <c r="J39" s="108"/>
      <c r="K39" s="109"/>
    </row>
    <row r="40" spans="6:11" ht="12.75" customHeight="1">
      <c r="F40" s="27" t="str">
        <f>Einheiten!Q40</f>
        <v>2016-18</v>
      </c>
      <c r="G40" s="134">
        <f ca="1">Einheiten!L40</f>
        <v>57082.191780821915</v>
      </c>
      <c r="H40" s="146" t="str">
        <f ca="1">"Vergl. mit "&amp;CHAR(10)&amp;TEXT(Einheiten!K40,"#.##0")&amp;" m²"&amp;CHAR(10)&amp;"(≙ 30 ha ⁵)"&amp;CHAR(10)&amp;"Ziel Nach-haltigkeit"</f>
        <v>Vergl. mit 
50.000 m²
(≙ 30 ha ⁵)
Ziel Nach-haltigkeit</v>
      </c>
      <c r="I40" s="134">
        <f ca="1">Einheiten!M40</f>
        <v>15136.986301369863</v>
      </c>
      <c r="J40" s="134">
        <f ca="1">Einheiten!N40</f>
        <v>58273.972602739726</v>
      </c>
      <c r="K40" s="136">
        <f ca="1">Einheiten!O40</f>
        <v>-16328.767123287671</v>
      </c>
    </row>
    <row r="41" spans="6:11" ht="12.75" customHeight="1">
      <c r="F41" s="40" t="str">
        <f>Einheiten!Q41</f>
        <v>2013-15</v>
      </c>
      <c r="G41" s="135">
        <f ca="1">Einheiten!L41</f>
        <v>91650.684931506839</v>
      </c>
      <c r="H41" s="147"/>
      <c r="I41" s="135">
        <f ca="1">Einheiten!M41</f>
        <v>16579.863013698054</v>
      </c>
      <c r="J41" s="135">
        <f ca="1">Einheiten!N41</f>
        <v>49209.452054794427</v>
      </c>
      <c r="K41" s="137">
        <f ca="1">Einheiten!O41</f>
        <v>25861.369863013762</v>
      </c>
    </row>
    <row r="42" spans="6:11" ht="12.75" customHeight="1">
      <c r="F42" s="27" t="str">
        <f>Einheiten!Q42</f>
        <v>2009-13</v>
      </c>
      <c r="G42" s="134">
        <f ca="1">Einheiten!L42</f>
        <v>103053.42465753377</v>
      </c>
      <c r="H42" s="147"/>
      <c r="I42" s="134">
        <f ca="1">Einheiten!M42</f>
        <v>38375.547945205588</v>
      </c>
      <c r="J42" s="134">
        <f ca="1">Einheiten!N42</f>
        <v>34884.794520547897</v>
      </c>
      <c r="K42" s="136">
        <f ca="1">Einheiten!O42</f>
        <v>29793.082191780679</v>
      </c>
    </row>
    <row r="43" spans="6:11" ht="12.75" customHeight="1">
      <c r="F43" s="40" t="str">
        <f>Einheiten!Q43</f>
        <v>2009-18</v>
      </c>
      <c r="G43" s="135">
        <f ca="1">Einheiten!L43</f>
        <v>69929.162861491568</v>
      </c>
      <c r="H43" s="148"/>
      <c r="I43" s="135">
        <f ca="1">Einheiten!M43</f>
        <v>1606.9101978690878</v>
      </c>
      <c r="J43" s="135">
        <f ca="1">Einheiten!N43</f>
        <v>70451.080669710791</v>
      </c>
      <c r="K43" s="137">
        <f ca="1">Einheiten!O43</f>
        <v>-2128.8280060883012</v>
      </c>
    </row>
    <row r="44" spans="6:11" ht="6.95" customHeight="1">
      <c r="F44" s="28"/>
      <c r="G44" s="29"/>
      <c r="H44" s="29"/>
      <c r="I44" s="29"/>
      <c r="J44" s="29"/>
      <c r="K44" s="30"/>
    </row>
    <row r="45" spans="6:11">
      <c r="F45" s="28"/>
      <c r="G45" s="29"/>
      <c r="H45" s="29"/>
      <c r="I45" s="29"/>
      <c r="J45" s="29"/>
      <c r="K45" s="30"/>
    </row>
    <row r="46" spans="6:11">
      <c r="F46" s="28"/>
      <c r="G46" s="29"/>
      <c r="H46" s="29"/>
      <c r="I46" s="29"/>
      <c r="J46" s="29"/>
      <c r="K46" s="30"/>
    </row>
    <row r="47" spans="6:11">
      <c r="F47" s="28"/>
      <c r="G47" s="29"/>
      <c r="H47" s="29"/>
      <c r="I47" s="29"/>
      <c r="J47" s="29"/>
      <c r="K47" s="30"/>
    </row>
    <row r="48" spans="6:11">
      <c r="F48" s="28"/>
      <c r="G48" s="29"/>
      <c r="H48" s="29"/>
      <c r="I48" s="29"/>
      <c r="J48" s="29"/>
      <c r="K48" s="30"/>
    </row>
    <row r="49" spans="6:11">
      <c r="F49" s="28"/>
      <c r="G49" s="29"/>
      <c r="H49" s="29"/>
      <c r="I49" s="29"/>
      <c r="J49" s="29"/>
      <c r="K49" s="30"/>
    </row>
    <row r="50" spans="6:11">
      <c r="F50" s="28"/>
      <c r="G50" s="29"/>
      <c r="H50" s="29"/>
      <c r="I50" s="29"/>
      <c r="J50" s="29"/>
      <c r="K50" s="30"/>
    </row>
    <row r="51" spans="6:11">
      <c r="F51" s="28"/>
      <c r="G51" s="29"/>
      <c r="H51" s="29"/>
      <c r="I51" s="29"/>
      <c r="J51" s="29"/>
      <c r="K51" s="30"/>
    </row>
    <row r="52" spans="6:11">
      <c r="F52" s="28"/>
      <c r="G52" s="29"/>
      <c r="H52" s="29"/>
      <c r="I52" s="29"/>
      <c r="J52" s="29"/>
      <c r="K52" s="30"/>
    </row>
    <row r="53" spans="6:11">
      <c r="F53" s="28"/>
      <c r="G53" s="29"/>
      <c r="H53" s="29"/>
      <c r="I53" s="29"/>
      <c r="J53" s="29"/>
      <c r="K53" s="30"/>
    </row>
    <row r="54" spans="6:11">
      <c r="F54" s="28"/>
      <c r="G54" s="29"/>
      <c r="H54" s="29"/>
      <c r="I54" s="29"/>
      <c r="J54" s="29"/>
      <c r="K54" s="30"/>
    </row>
    <row r="55" spans="6:11">
      <c r="F55" s="28"/>
      <c r="G55" s="29"/>
      <c r="H55" s="29"/>
      <c r="I55" s="29"/>
      <c r="J55" s="29"/>
      <c r="K55" s="30"/>
    </row>
    <row r="56" spans="6:11">
      <c r="F56" s="28"/>
      <c r="G56" s="29"/>
      <c r="H56" s="29"/>
      <c r="I56" s="29"/>
      <c r="J56" s="29"/>
      <c r="K56" s="30"/>
    </row>
    <row r="57" spans="6:11">
      <c r="F57" s="28"/>
      <c r="G57" s="29"/>
      <c r="H57" s="29"/>
      <c r="I57" s="29"/>
      <c r="J57" s="29"/>
      <c r="K57" s="30"/>
    </row>
    <row r="58" spans="6:11" ht="13.5" thickBot="1">
      <c r="F58" s="31"/>
      <c r="G58" s="32"/>
      <c r="H58" s="32"/>
      <c r="I58" s="32"/>
      <c r="J58" s="32"/>
      <c r="K58" s="33"/>
    </row>
    <row r="59" spans="6:11" ht="9.9499999999999993" customHeight="1" thickTop="1">
      <c r="F59" s="94" t="s">
        <v>0</v>
      </c>
      <c r="G59" s="94" t="s">
        <v>910</v>
      </c>
      <c r="H59" s="57"/>
      <c r="I59" s="57"/>
      <c r="J59" s="57"/>
      <c r="K59" s="57"/>
    </row>
    <row r="60" spans="6:11" ht="57" customHeight="1">
      <c r="F60" s="94" t="s">
        <v>1</v>
      </c>
      <c r="G60" s="110" t="str">
        <f>Einheiten!$E$72&amp;CHAR(10)&amp;Einheiten!$E$73&amp;Einheiten!$E$74&amp;Einheiten!$E$75&amp;Einheiten!$E$76&amp;Einheiten!$E$77</f>
        <v>*) Die Flächennutzungsstatistik basiert seit 2016 auf dem Amtlichern Liegenschaftskatastersystem (ALKIS). Die zeitliche Vergleichbarkeit mit Daten vor 2016 (Basis Liegenschaftsbuch ALB) ist nur noch sehr eingeschränkt möglich. "Siedlungs- und Verkehrsfläche" und "versiegelte Fläche" können nicht gleichgesetzt werden, da Siedlungs- und Verkehrsfläche auch unbebaute und nicht versiegelte Flächen enthält.   
1) ab 2016: Siedlungs- und Verkehrsfläche ohne Fläche für Bergbaubetrieb, Tagebau, Grube u.Steinbruch / bis 2015: Gebäude- mit Freifläche, Betriebsfläche (ohne Abbauland), Erholungs-, Verkehrsfläche, Friedhof   2) ab 2016: Wohnbau-, Industrie-, u.Gewerbefläche, Halde, Fläche gemischter Nutzung und besond. funkt.Prägung / bis 2015: Gebäude- mit Freifläche, Betriebsfläche (ohne Abbauland)   3) ab 2016: Sport-, Freizeit- und Erholungsfläche, Friedhof / bis 2015: Erholungsfläche, Friedhof   4) zum 31.12.   5) Umrechnung entspr. Gesamtflächenanteil</v>
      </c>
      <c r="H60" s="110"/>
      <c r="I60" s="110"/>
      <c r="J60" s="110"/>
      <c r="K60" s="110"/>
    </row>
    <row r="61" spans="6:11" ht="18" customHeight="1">
      <c r="F61" s="111" t="str">
        <f ca="1">F1</f>
        <v>Veränderung der Siedlungs- und Verkehrsfläche¹ 2009 - 2018</v>
      </c>
      <c r="G61" s="111"/>
      <c r="H61" s="111"/>
      <c r="I61" s="111"/>
      <c r="J61" s="111"/>
      <c r="K61" s="111"/>
    </row>
    <row r="62" spans="6:11" ht="15.75" customHeight="1">
      <c r="F62" s="112" t="str">
        <f ca="1">F2</f>
        <v>Münsterland im Vergleich mit Nordrhein-Westfalen</v>
      </c>
      <c r="G62" s="112"/>
      <c r="H62" s="112"/>
      <c r="I62" s="112"/>
      <c r="J62" s="112"/>
      <c r="K62" s="112"/>
    </row>
    <row r="63" spans="6:11" ht="6.95" customHeight="1" thickBot="1"/>
    <row r="64" spans="6:11" ht="12.75" customHeight="1" thickTop="1">
      <c r="F64" s="113" t="str">
        <f ca="1">F4</f>
        <v>1a) Siedlungs- und Verkehrsfläche¹ in Münsterland</v>
      </c>
      <c r="G64" s="114"/>
      <c r="H64" s="114"/>
      <c r="I64" s="114"/>
      <c r="J64" s="114"/>
      <c r="K64" s="115"/>
    </row>
    <row r="65" spans="6:14" ht="22.5" customHeight="1">
      <c r="F65" s="53" t="str">
        <f>F5</f>
        <v>Jahr⁴
Zeitraum</v>
      </c>
      <c r="G65" s="17" t="str">
        <f t="shared" ref="G65:K65" si="1">G5</f>
        <v>insgesamt</v>
      </c>
      <c r="H65" s="17" t="str">
        <f t="shared" si="1"/>
        <v>Anteil an Gesamtfl.</v>
      </c>
      <c r="I65" s="55" t="str">
        <f t="shared" si="1"/>
        <v>Siedlungsfläche²</v>
      </c>
      <c r="J65" s="17" t="str">
        <f t="shared" si="1"/>
        <v>Erholungsfläche³</v>
      </c>
      <c r="K65" s="18" t="str">
        <f t="shared" si="1"/>
        <v>Verkehrsfläche</v>
      </c>
    </row>
    <row r="66" spans="6:14" ht="12.75" customHeight="1">
      <c r="F66" s="36">
        <f ca="1">Einheiten!$E$10</f>
        <v>2018</v>
      </c>
      <c r="G66" s="127">
        <f t="shared" ref="G66:K70" ca="1" si="2">G6</f>
        <v>100993</v>
      </c>
      <c r="H66" s="37">
        <f t="shared" ca="1" si="2"/>
        <v>0.16969363974399687</v>
      </c>
      <c r="I66" s="127">
        <f t="shared" ca="1" si="2"/>
        <v>58079</v>
      </c>
      <c r="J66" s="127">
        <f t="shared" ca="1" si="2"/>
        <v>9582</v>
      </c>
      <c r="K66" s="129">
        <f t="shared" ca="1" si="2"/>
        <v>33332</v>
      </c>
    </row>
    <row r="67" spans="6:14" ht="12.75" customHeight="1">
      <c r="F67" s="19">
        <f>Einheiten!$E$11</f>
        <v>2016</v>
      </c>
      <c r="G67" s="128">
        <f t="shared" ca="1" si="2"/>
        <v>100487</v>
      </c>
      <c r="H67" s="35">
        <f t="shared" ca="1" si="2"/>
        <v>0.16884343248497435</v>
      </c>
      <c r="I67" s="128">
        <f t="shared" ca="1" si="2"/>
        <v>57426</v>
      </c>
      <c r="J67" s="128">
        <f t="shared" ca="1" si="2"/>
        <v>9206</v>
      </c>
      <c r="K67" s="130">
        <f t="shared" ca="1" si="2"/>
        <v>33855</v>
      </c>
    </row>
    <row r="68" spans="6:14" ht="12.75" customHeight="1">
      <c r="F68" s="36">
        <f>Einheiten!$E$12</f>
        <v>2015</v>
      </c>
      <c r="G68" s="127">
        <f t="shared" ca="1" si="2"/>
        <v>101672.07</v>
      </c>
      <c r="H68" s="37">
        <f t="shared" ca="1" si="2"/>
        <v>0.170835153331132</v>
      </c>
      <c r="I68" s="127">
        <f t="shared" ca="1" si="2"/>
        <v>58383.87</v>
      </c>
      <c r="J68" s="127">
        <f t="shared" ca="1" si="2"/>
        <v>8016.82</v>
      </c>
      <c r="K68" s="129">
        <f t="shared" ca="1" si="2"/>
        <v>35271.379999999997</v>
      </c>
    </row>
    <row r="69" spans="6:14" ht="12.75" customHeight="1">
      <c r="F69" s="19">
        <f>Einheiten!$E$13</f>
        <v>2013</v>
      </c>
      <c r="G69" s="128">
        <f t="shared" ca="1" si="2"/>
        <v>100156.73000000001</v>
      </c>
      <c r="H69" s="35">
        <f t="shared" ca="1" si="2"/>
        <v>0.16828888604141609</v>
      </c>
      <c r="I69" s="128">
        <f t="shared" ca="1" si="2"/>
        <v>57901.520000000004</v>
      </c>
      <c r="J69" s="128">
        <f t="shared" ca="1" si="2"/>
        <v>7634.52</v>
      </c>
      <c r="K69" s="130">
        <f t="shared" ca="1" si="2"/>
        <v>34620.69</v>
      </c>
    </row>
    <row r="70" spans="6:14" ht="12.75" customHeight="1">
      <c r="F70" s="36">
        <f ca="1">Einheiten!$E$14</f>
        <v>2009</v>
      </c>
      <c r="G70" s="127">
        <f t="shared" ca="1" si="2"/>
        <v>96719.890000000014</v>
      </c>
      <c r="H70" s="37">
        <f t="shared" ca="1" si="2"/>
        <v>0.16273848462805224</v>
      </c>
      <c r="I70" s="127">
        <f t="shared" ca="1" si="2"/>
        <v>56485.840000000004</v>
      </c>
      <c r="J70" s="127">
        <f t="shared" ca="1" si="2"/>
        <v>6484.98</v>
      </c>
      <c r="K70" s="129">
        <f t="shared" ca="1" si="2"/>
        <v>33749.07</v>
      </c>
    </row>
    <row r="71" spans="6:14" ht="12.75" customHeight="1">
      <c r="F71" s="116" t="str">
        <f ca="1">F11</f>
        <v>1b) tägliche Veränderung der Siedlungs- und Verkehrsfläche¹ in Münsterland</v>
      </c>
      <c r="G71" s="108"/>
      <c r="H71" s="108"/>
      <c r="I71" s="108"/>
      <c r="J71" s="108"/>
      <c r="K71" s="117"/>
    </row>
    <row r="72" spans="6:14" ht="12.75" customHeight="1">
      <c r="F72" s="19" t="str">
        <f>F12</f>
        <v>2016-18</v>
      </c>
      <c r="G72" s="134">
        <f ca="1">G12</f>
        <v>6931.5068493150693</v>
      </c>
      <c r="H72" s="146" t="str">
        <f ca="1">"Vergl. mit "&amp;CHAR(10)&amp;TEXT(Einheiten!K10,"#.##0")&amp;" m²"&amp;CHAR(10)&amp;"(≙ 30 ha ⁵)"&amp;CHAR(10)&amp;"Ziel Nach-haltigkeit"</f>
        <v>Vergl. mit 
8.723 m²
(≙ 30 ha ⁵)
Ziel Nach-haltigkeit</v>
      </c>
      <c r="I72" s="134">
        <f ca="1">I12</f>
        <v>8945.2054794520554</v>
      </c>
      <c r="J72" s="134">
        <f ca="1">J12</f>
        <v>5150.6849315068494</v>
      </c>
      <c r="K72" s="139">
        <f ca="1">K12</f>
        <v>-7164.3835616438355</v>
      </c>
    </row>
    <row r="73" spans="6:14" ht="12.75" customHeight="1">
      <c r="F73" s="36" t="str">
        <f t="shared" ref="F73:K75" si="3">F13</f>
        <v>2013-15</v>
      </c>
      <c r="G73" s="138">
        <f t="shared" ca="1" si="3"/>
        <v>20758.082191780773</v>
      </c>
      <c r="H73" s="147"/>
      <c r="I73" s="138">
        <f t="shared" ca="1" si="3"/>
        <v>6607.5342465753229</v>
      </c>
      <c r="J73" s="138">
        <f t="shared" ca="1" si="3"/>
        <v>5236.9863013698523</v>
      </c>
      <c r="K73" s="140">
        <f t="shared" ca="1" si="3"/>
        <v>8913.5616438355501</v>
      </c>
    </row>
    <row r="74" spans="6:14" ht="12.75" customHeight="1">
      <c r="F74" s="19" t="str">
        <f t="shared" si="3"/>
        <v>2009-13</v>
      </c>
      <c r="G74" s="134">
        <f t="shared" ca="1" si="3"/>
        <v>23539.999999999975</v>
      </c>
      <c r="H74" s="147"/>
      <c r="I74" s="134">
        <f t="shared" ca="1" si="3"/>
        <v>9696.4383561643845</v>
      </c>
      <c r="J74" s="134">
        <f t="shared" ca="1" si="3"/>
        <v>7873.5616438356228</v>
      </c>
      <c r="K74" s="139">
        <f t="shared" ca="1" si="3"/>
        <v>5970.0000000000173</v>
      </c>
    </row>
    <row r="75" spans="6:14" ht="12.75" customHeight="1" thickBot="1">
      <c r="F75" s="38" t="str">
        <f t="shared" si="3"/>
        <v>2009-18</v>
      </c>
      <c r="G75" s="143">
        <f t="shared" ca="1" si="3"/>
        <v>13007.945205479409</v>
      </c>
      <c r="H75" s="148"/>
      <c r="I75" s="143">
        <f t="shared" ca="1" si="3"/>
        <v>4849.8021308980096</v>
      </c>
      <c r="J75" s="143">
        <f t="shared" ca="1" si="3"/>
        <v>9427.7625570776272</v>
      </c>
      <c r="K75" s="144">
        <f t="shared" ca="1" si="3"/>
        <v>-1269.6194824961938</v>
      </c>
    </row>
    <row r="76" spans="6:14" ht="12.75" customHeight="1" thickTop="1">
      <c r="G76" s="118" t="str">
        <f ca="1">"tägliche Veränderung der Siedlungs- und Verkehrsfläche¹"&amp;CHAR(10)&amp;Einheiten!$S$9</f>
        <v>tägliche Veränderung der Siedlungs- und Verkehrsfläche¹
Münsterland im Vergleich mit Nordrhein-Westfalen</v>
      </c>
      <c r="H76" s="119"/>
      <c r="I76" s="118"/>
      <c r="J76" s="118"/>
      <c r="K76" s="118"/>
      <c r="N76" s="91"/>
    </row>
    <row r="77" spans="6:14" ht="12.75" customHeight="1">
      <c r="F77" s="93"/>
      <c r="G77" s="119"/>
      <c r="H77" s="119"/>
      <c r="I77" s="119"/>
      <c r="J77" s="119"/>
      <c r="K77" s="119"/>
      <c r="N77" s="91"/>
    </row>
    <row r="78" spans="6:14" ht="12.75" customHeight="1">
      <c r="F78" s="93"/>
      <c r="G78" s="119"/>
      <c r="H78" s="119"/>
      <c r="I78" s="119"/>
      <c r="J78" s="119"/>
      <c r="K78" s="119"/>
    </row>
    <row r="79" spans="6:14" ht="2.1" customHeight="1">
      <c r="F79" s="23"/>
      <c r="G79" s="23"/>
      <c r="H79" s="23"/>
      <c r="I79" s="23"/>
      <c r="J79" s="23"/>
      <c r="K79" s="23"/>
    </row>
    <row r="80" spans="6:14" ht="12.75" customHeight="1">
      <c r="F80" s="23"/>
      <c r="G80" s="23"/>
      <c r="H80" s="23"/>
      <c r="I80" s="23"/>
      <c r="J80" s="23"/>
      <c r="K80" s="23"/>
    </row>
    <row r="81" spans="6:11" ht="12.75" customHeight="1">
      <c r="F81" s="23"/>
      <c r="G81" s="23"/>
      <c r="H81" s="23"/>
      <c r="I81" s="23"/>
      <c r="J81" s="23"/>
      <c r="K81" s="23"/>
    </row>
    <row r="82" spans="6:11" ht="12.75" customHeight="1">
      <c r="F82" s="23"/>
      <c r="G82" s="23"/>
      <c r="H82" s="23"/>
      <c r="I82" s="23"/>
      <c r="J82" s="23"/>
      <c r="K82" s="23"/>
    </row>
    <row r="83" spans="6:11" ht="12.75" customHeight="1">
      <c r="F83" s="23"/>
      <c r="G83" s="23"/>
      <c r="H83" s="23"/>
      <c r="I83" s="23"/>
      <c r="J83" s="23"/>
      <c r="K83" s="23"/>
    </row>
    <row r="84" spans="6:11" ht="12.75" customHeight="1">
      <c r="F84" s="23"/>
      <c r="G84" s="23"/>
      <c r="H84" s="23"/>
      <c r="I84" s="23"/>
      <c r="J84" s="23"/>
      <c r="K84" s="23"/>
    </row>
    <row r="85" spans="6:11" ht="12.75" customHeight="1">
      <c r="F85" s="23"/>
      <c r="G85" s="23"/>
      <c r="H85" s="23"/>
      <c r="I85" s="23"/>
      <c r="J85" s="23"/>
      <c r="K85" s="23"/>
    </row>
    <row r="86" spans="6:11" ht="12.75" customHeight="1">
      <c r="F86" s="23"/>
      <c r="G86" s="23"/>
      <c r="H86" s="23"/>
      <c r="I86" s="23"/>
      <c r="J86" s="23"/>
      <c r="K86" s="23"/>
    </row>
    <row r="87" spans="6:11" ht="12.75" customHeight="1">
      <c r="F87" s="23"/>
      <c r="G87" s="23"/>
      <c r="H87" s="23"/>
      <c r="I87" s="23"/>
      <c r="J87" s="23"/>
      <c r="K87" s="23"/>
    </row>
    <row r="88" spans="6:11" ht="12.75" customHeight="1">
      <c r="F88" s="23"/>
      <c r="G88" s="23"/>
      <c r="H88" s="23"/>
      <c r="I88" s="23"/>
      <c r="J88" s="23"/>
      <c r="K88" s="23"/>
    </row>
    <row r="89" spans="6:11" ht="12.75" customHeight="1">
      <c r="F89" s="23"/>
      <c r="G89" s="23"/>
      <c r="H89" s="23"/>
      <c r="I89" s="23"/>
      <c r="J89" s="23"/>
      <c r="K89" s="23"/>
    </row>
    <row r="90" spans="6:11" ht="12.75" customHeight="1">
      <c r="F90" s="23"/>
      <c r="G90" s="23"/>
      <c r="H90" s="23"/>
      <c r="I90" s="23"/>
      <c r="J90" s="23"/>
      <c r="K90" s="23"/>
    </row>
    <row r="91" spans="6:11" ht="12.75" customHeight="1">
      <c r="F91" s="29"/>
      <c r="G91" s="29"/>
      <c r="H91" s="29"/>
      <c r="I91" s="29"/>
      <c r="J91" s="29"/>
      <c r="K91" s="29"/>
    </row>
    <row r="92" spans="6:11" ht="12.75" customHeight="1">
      <c r="F92" s="29"/>
      <c r="G92" s="29"/>
      <c r="H92" s="29"/>
      <c r="I92" s="29"/>
      <c r="J92" s="29"/>
      <c r="K92" s="29"/>
    </row>
    <row r="93" spans="6:11" ht="12.75" customHeight="1">
      <c r="F93" s="29"/>
      <c r="G93" s="29"/>
      <c r="H93" s="29"/>
      <c r="I93" s="29"/>
      <c r="J93" s="29"/>
      <c r="K93" s="29"/>
    </row>
    <row r="94" spans="6:11" ht="12.75" customHeight="1">
      <c r="F94" s="29"/>
      <c r="G94" s="29"/>
      <c r="H94" s="29"/>
      <c r="I94" s="29"/>
      <c r="J94" s="29"/>
      <c r="K94" s="29"/>
    </row>
    <row r="95" spans="6:11" ht="12.75" customHeight="1">
      <c r="F95" s="29"/>
      <c r="G95" s="29"/>
      <c r="H95" s="29"/>
      <c r="I95" s="29"/>
      <c r="J95" s="29"/>
      <c r="K95" s="29"/>
    </row>
    <row r="96" spans="6:11" ht="12.75" customHeight="1">
      <c r="F96" s="29"/>
      <c r="G96" s="29"/>
      <c r="H96" s="29"/>
      <c r="I96" s="29"/>
      <c r="J96" s="29"/>
      <c r="K96" s="29"/>
    </row>
    <row r="97" spans="6:11" ht="12.75" customHeight="1">
      <c r="F97" s="29"/>
      <c r="G97" s="29"/>
      <c r="H97" s="29"/>
      <c r="I97" s="29"/>
      <c r="J97" s="29"/>
      <c r="K97" s="29"/>
    </row>
    <row r="98" spans="6:11" ht="12.75" customHeight="1">
      <c r="F98" s="29"/>
      <c r="G98" s="29"/>
      <c r="H98" s="29"/>
      <c r="I98" s="29"/>
      <c r="J98" s="29"/>
      <c r="K98" s="29"/>
    </row>
    <row r="99" spans="6:11" ht="12.75" customHeight="1">
      <c r="F99" s="29"/>
      <c r="G99" s="29"/>
      <c r="H99" s="29"/>
      <c r="I99" s="29"/>
      <c r="J99" s="29"/>
      <c r="K99" s="29"/>
    </row>
    <row r="100" spans="6:11" ht="12.75" customHeight="1">
      <c r="F100" s="29"/>
      <c r="G100" s="29"/>
      <c r="H100" s="29"/>
      <c r="I100" s="29"/>
      <c r="J100" s="29"/>
      <c r="K100" s="29"/>
    </row>
    <row r="101" spans="6:11" ht="12.75" customHeight="1">
      <c r="F101" s="29"/>
      <c r="G101" s="29"/>
      <c r="H101" s="29"/>
      <c r="I101" s="29"/>
      <c r="J101" s="29"/>
      <c r="K101" s="29"/>
    </row>
    <row r="102" spans="6:11" ht="12.75" customHeight="1">
      <c r="F102" s="29"/>
      <c r="G102" s="29"/>
      <c r="H102" s="29"/>
      <c r="I102" s="29"/>
      <c r="J102" s="29"/>
      <c r="K102" s="29"/>
    </row>
    <row r="103" spans="6:11" ht="12.75" customHeight="1">
      <c r="F103" s="29"/>
      <c r="G103" s="29"/>
      <c r="H103" s="29"/>
      <c r="I103" s="29"/>
      <c r="J103" s="29"/>
      <c r="K103" s="29"/>
    </row>
    <row r="104" spans="6:11" ht="12.75" customHeight="1">
      <c r="F104" s="29"/>
      <c r="G104" s="29"/>
      <c r="H104" s="29"/>
      <c r="I104" s="29"/>
      <c r="J104" s="29"/>
      <c r="K104" s="29"/>
    </row>
    <row r="105" spans="6:11" ht="12.75" customHeight="1">
      <c r="F105" s="29"/>
      <c r="G105" s="29"/>
      <c r="H105" s="29"/>
      <c r="I105" s="29"/>
      <c r="J105" s="29"/>
      <c r="K105" s="29"/>
    </row>
    <row r="106" spans="6:11" ht="12.75" customHeight="1" thickBot="1">
      <c r="F106" s="23"/>
      <c r="G106" s="23"/>
      <c r="H106" s="23"/>
      <c r="I106" s="23"/>
      <c r="J106" s="23"/>
      <c r="K106" s="23"/>
    </row>
    <row r="107" spans="6:11" ht="12.75" customHeight="1" thickTop="1">
      <c r="F107" s="124" t="str">
        <f ca="1">F32</f>
        <v>2a) Siedlungs- und Verkehrsfläche¹ in Nordrhein-Westfalen</v>
      </c>
      <c r="G107" s="125"/>
      <c r="H107" s="125"/>
      <c r="I107" s="125"/>
      <c r="J107" s="125"/>
      <c r="K107" s="126"/>
    </row>
    <row r="108" spans="6:11" ht="22.5" customHeight="1">
      <c r="F108" s="54" t="str">
        <f>F33</f>
        <v>Jahr⁴
Zeitraum</v>
      </c>
      <c r="G108" s="17" t="str">
        <f t="shared" ref="G108:K108" si="4">G33</f>
        <v>insgesamt</v>
      </c>
      <c r="H108" s="17" t="str">
        <f t="shared" si="4"/>
        <v>Anteil an Gesamtfl.</v>
      </c>
      <c r="I108" s="55" t="str">
        <f t="shared" si="4"/>
        <v>Siedlungsfläche²</v>
      </c>
      <c r="J108" s="17" t="str">
        <f t="shared" si="4"/>
        <v>Erholungsfläche³</v>
      </c>
      <c r="K108" s="26" t="str">
        <f t="shared" si="4"/>
        <v>Verkehrsfläche</v>
      </c>
    </row>
    <row r="109" spans="6:11" ht="12.75" customHeight="1">
      <c r="F109" s="40">
        <f ca="1">Einheiten!$E$10</f>
        <v>2018</v>
      </c>
      <c r="G109" s="131">
        <f t="shared" ref="G109:K113" ca="1" si="5">G34</f>
        <v>784044</v>
      </c>
      <c r="H109" s="41">
        <f t="shared" ca="1" si="5"/>
        <v>0.22984195441469663</v>
      </c>
      <c r="I109" s="131">
        <f t="shared" ca="1" si="5"/>
        <v>452065</v>
      </c>
      <c r="J109" s="131">
        <f t="shared" ca="1" si="5"/>
        <v>93440</v>
      </c>
      <c r="K109" s="132">
        <f t="shared" ca="1" si="5"/>
        <v>238539</v>
      </c>
    </row>
    <row r="110" spans="6:11" ht="12.75" customHeight="1">
      <c r="F110" s="27">
        <f>Einheiten!$E$11</f>
        <v>2016</v>
      </c>
      <c r="G110" s="128">
        <f t="shared" ca="1" si="5"/>
        <v>779877</v>
      </c>
      <c r="H110" s="35">
        <f t="shared" ca="1" si="5"/>
        <v>0.22861751943701972</v>
      </c>
      <c r="I110" s="128">
        <f t="shared" ca="1" si="5"/>
        <v>450960</v>
      </c>
      <c r="J110" s="128">
        <f t="shared" ca="1" si="5"/>
        <v>89186</v>
      </c>
      <c r="K110" s="133">
        <f t="shared" ca="1" si="5"/>
        <v>239731</v>
      </c>
    </row>
    <row r="111" spans="6:11" ht="12.75" customHeight="1">
      <c r="F111" s="40">
        <f>Einheiten!$E$12</f>
        <v>2015</v>
      </c>
      <c r="G111" s="131">
        <f t="shared" ca="1" si="5"/>
        <v>782808.57</v>
      </c>
      <c r="H111" s="41">
        <f t="shared" ca="1" si="5"/>
        <v>0.22947838232210763</v>
      </c>
      <c r="I111" s="131">
        <f t="shared" ca="1" si="5"/>
        <v>458350.29</v>
      </c>
      <c r="J111" s="131">
        <f t="shared" ca="1" si="5"/>
        <v>78982.289999999994</v>
      </c>
      <c r="K111" s="132">
        <f t="shared" ca="1" si="5"/>
        <v>245475.99</v>
      </c>
    </row>
    <row r="112" spans="6:11" ht="12.75" customHeight="1">
      <c r="F112" s="27">
        <f>Einheiten!$E$13</f>
        <v>2013</v>
      </c>
      <c r="G112" s="128">
        <f t="shared" ca="1" si="5"/>
        <v>776118.07</v>
      </c>
      <c r="H112" s="35">
        <f t="shared" ca="1" si="5"/>
        <v>0.22753211653479813</v>
      </c>
      <c r="I112" s="128">
        <f t="shared" ca="1" si="5"/>
        <v>457139.96</v>
      </c>
      <c r="J112" s="128">
        <f t="shared" ca="1" si="5"/>
        <v>75390</v>
      </c>
      <c r="K112" s="133">
        <f t="shared" ca="1" si="5"/>
        <v>243588.11</v>
      </c>
    </row>
    <row r="113" spans="6:11" ht="12.75" customHeight="1">
      <c r="F113" s="40">
        <f ca="1">Einheiten!$E$14</f>
        <v>2009</v>
      </c>
      <c r="G113" s="131">
        <f t="shared" ca="1" si="5"/>
        <v>761072.27</v>
      </c>
      <c r="H113" s="41">
        <f t="shared" ca="1" si="5"/>
        <v>0.2232668754038169</v>
      </c>
      <c r="I113" s="131">
        <f t="shared" ca="1" si="5"/>
        <v>451537.13</v>
      </c>
      <c r="J113" s="131">
        <f t="shared" ca="1" si="5"/>
        <v>70296.820000000007</v>
      </c>
      <c r="K113" s="132">
        <f t="shared" ca="1" si="5"/>
        <v>239238.32</v>
      </c>
    </row>
    <row r="114" spans="6:11" ht="12.75" customHeight="1">
      <c r="F114" s="107" t="str">
        <f ca="1">F39</f>
        <v>2b) tägliche Veränderung der Siedlungs- und Verkehrsfläche¹ in Nordrhein-Westfalen</v>
      </c>
      <c r="G114" s="108"/>
      <c r="H114" s="108"/>
      <c r="I114" s="108"/>
      <c r="J114" s="108"/>
      <c r="K114" s="109"/>
    </row>
    <row r="115" spans="6:11" ht="12.75" customHeight="1">
      <c r="F115" s="27" t="str">
        <f>F40</f>
        <v>2016-18</v>
      </c>
      <c r="G115" s="134">
        <f ca="1">G40</f>
        <v>57082.191780821915</v>
      </c>
      <c r="H115" s="146" t="str">
        <f ca="1">"Vergl. mit "&amp;CHAR(10)&amp;TEXT(Einheiten!K40,"#.##0")&amp;" m²"&amp;CHAR(10)&amp;"(≙ 30 ha ⁵)"&amp;CHAR(10)&amp;"Ziel Nach-haltigkeit"</f>
        <v>Vergl. mit 
50.000 m²
(≙ 30 ha ⁵)
Ziel Nach-haltigkeit</v>
      </c>
      <c r="I115" s="134">
        <f ca="1">I40</f>
        <v>15136.986301369863</v>
      </c>
      <c r="J115" s="134">
        <f ca="1">J40</f>
        <v>58273.972602739726</v>
      </c>
      <c r="K115" s="136">
        <f ca="1">K40</f>
        <v>-16328.767123287671</v>
      </c>
    </row>
    <row r="116" spans="6:11" ht="12.75" customHeight="1">
      <c r="F116" s="40" t="str">
        <f t="shared" ref="F116:K118" si="6">F41</f>
        <v>2013-15</v>
      </c>
      <c r="G116" s="135">
        <f t="shared" ca="1" si="6"/>
        <v>91650.684931506839</v>
      </c>
      <c r="H116" s="147"/>
      <c r="I116" s="135">
        <f t="shared" ca="1" si="6"/>
        <v>16579.863013698054</v>
      </c>
      <c r="J116" s="135">
        <f t="shared" ca="1" si="6"/>
        <v>49209.452054794427</v>
      </c>
      <c r="K116" s="137">
        <f t="shared" ca="1" si="6"/>
        <v>25861.369863013762</v>
      </c>
    </row>
    <row r="117" spans="6:11" ht="12.75" customHeight="1">
      <c r="F117" s="27" t="str">
        <f t="shared" si="6"/>
        <v>2009-13</v>
      </c>
      <c r="G117" s="134">
        <f t="shared" ca="1" si="6"/>
        <v>103053.42465753377</v>
      </c>
      <c r="H117" s="147"/>
      <c r="I117" s="134">
        <f t="shared" ca="1" si="6"/>
        <v>38375.547945205588</v>
      </c>
      <c r="J117" s="134">
        <f t="shared" ca="1" si="6"/>
        <v>34884.794520547897</v>
      </c>
      <c r="K117" s="136">
        <f t="shared" ca="1" si="6"/>
        <v>29793.082191780679</v>
      </c>
    </row>
    <row r="118" spans="6:11" ht="12.75" customHeight="1" thickBot="1">
      <c r="F118" s="39" t="str">
        <f t="shared" si="6"/>
        <v>2009-18</v>
      </c>
      <c r="G118" s="141">
        <f t="shared" ca="1" si="6"/>
        <v>69929.162861491568</v>
      </c>
      <c r="H118" s="148"/>
      <c r="I118" s="141">
        <f t="shared" ca="1" si="6"/>
        <v>1606.9101978690878</v>
      </c>
      <c r="J118" s="141">
        <f t="shared" ca="1" si="6"/>
        <v>70451.080669710791</v>
      </c>
      <c r="K118" s="142">
        <f t="shared" ca="1" si="6"/>
        <v>-2128.8280060883012</v>
      </c>
    </row>
    <row r="119" spans="6:11" ht="8.1" customHeight="1" thickTop="1">
      <c r="F119" s="94" t="str">
        <f>F59</f>
        <v>Quelle</v>
      </c>
      <c r="G119" s="94" t="str">
        <f>G59</f>
        <v>Landesdatenbak NRW GENESIS, eigene Berechnungen</v>
      </c>
      <c r="H119" s="57"/>
      <c r="I119" s="57"/>
      <c r="J119" s="57"/>
      <c r="K119" s="57"/>
    </row>
    <row r="120" spans="6:11" ht="57" customHeight="1">
      <c r="F120" s="94" t="str">
        <f>F60</f>
        <v>Erläuterung</v>
      </c>
      <c r="G120" s="110" t="str">
        <f>G60</f>
        <v>*) Die Flächennutzungsstatistik basiert seit 2016 auf dem Amtlichern Liegenschaftskatastersystem (ALKIS). Die zeitliche Vergleichbarkeit mit Daten vor 2016 (Basis Liegenschaftsbuch ALB) ist nur noch sehr eingeschränkt möglich. "Siedlungs- und Verkehrsfläche" und "versiegelte Fläche" können nicht gleichgesetzt werden, da Siedlungs- und Verkehrsfläche auch unbebaute und nicht versiegelte Flächen enthält.   
1) ab 2016: Siedlungs- und Verkehrsfläche ohne Fläche für Bergbaubetrieb, Tagebau, Grube u.Steinbruch / bis 2015: Gebäude- mit Freifläche, Betriebsfläche (ohne Abbauland), Erholungs-, Verkehrsfläche, Friedhof   2) ab 2016: Wohnbau-, Industrie-, u.Gewerbefläche, Halde, Fläche gemischter Nutzung und besond. funkt.Prägung / bis 2015: Gebäude- mit Freifläche, Betriebsfläche (ohne Abbauland)   3) ab 2016: Sport-, Freizeit- und Erholungsfläche, Friedhof / bis 2015: Erholungsfläche, Friedhof   4) zum 31.12.   5) Umrechnung entspr. Gesamtflächenanteil</v>
      </c>
      <c r="H120" s="110"/>
      <c r="I120" s="110"/>
      <c r="J120" s="110"/>
      <c r="K120" s="110"/>
    </row>
  </sheetData>
  <sheetProtection sheet="1" selectLockedCells="1" selectUnlockedCells="1"/>
  <mergeCells count="23">
    <mergeCell ref="F1:K1"/>
    <mergeCell ref="A2:B2"/>
    <mergeCell ref="C2:D2"/>
    <mergeCell ref="F2:K2"/>
    <mergeCell ref="F4:K4"/>
    <mergeCell ref="F11:K11"/>
    <mergeCell ref="A27:B27"/>
    <mergeCell ref="A28:B28"/>
    <mergeCell ref="F32:K32"/>
    <mergeCell ref="F107:K107"/>
    <mergeCell ref="H12:H15"/>
    <mergeCell ref="H40:H43"/>
    <mergeCell ref="H72:H75"/>
    <mergeCell ref="F114:K114"/>
    <mergeCell ref="G120:K120"/>
    <mergeCell ref="F39:K39"/>
    <mergeCell ref="G60:K60"/>
    <mergeCell ref="F61:K61"/>
    <mergeCell ref="F62:K62"/>
    <mergeCell ref="F64:K64"/>
    <mergeCell ref="F71:K71"/>
    <mergeCell ref="G76:K78"/>
    <mergeCell ref="H115:H118"/>
  </mergeCells>
  <conditionalFormatting sqref="D27:D28">
    <cfRule type="iconSet" priority="1">
      <iconSet iconSet="5Arrows">
        <cfvo type="percent" val="0"/>
        <cfvo type="num" val="-5.0000000000000001E-3"/>
        <cfvo type="num" val="-1E-3"/>
        <cfvo type="num" val="1E-3"/>
        <cfvo type="num" val="5.0000000000000001E-3"/>
      </iconSet>
    </cfRule>
  </conditionalFormatting>
  <pageMargins left="0.78740157480314965" right="0.78740157480314965" top="0.39370078740157483" bottom="0.11811023622047245" header="0.31496062992125984" footer="0.11811023622047245"/>
  <pageSetup paperSize="9" orientation="portrait" r:id="rId1"/>
  <headerFooter alignWithMargins="0">
    <oddHeader>&amp;L&amp;8Bezirksregierung Münster
Dezernat 32&amp;R&amp;"Arial,Kursiv"&amp;8&amp;D</oddHeader>
    <oddFooter>&amp;L&amp;"Arial,Kursiv"&amp;7Bezirksregierung Münster, 481543 Münster, Tel. +49 (251) 411 1794, Fax. +49 (251) 411 81794, eMail Hermann.Henke@brms.nrw.de</oddFooter>
  </headerFooter>
  <rowBreaks count="1" manualBreakCount="1">
    <brk id="60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3" r:id="rId4" name="List Box 1">
              <controlPr defaultSize="0" autoLine="0" autoPict="0">
                <anchor moveWithCells="1">
                  <from>
                    <xdr:col>0</xdr:col>
                    <xdr:colOff>66675</xdr:colOff>
                    <xdr:row>2</xdr:row>
                    <xdr:rowOff>28575</xdr:rowOff>
                  </from>
                  <to>
                    <xdr:col>1</xdr:col>
                    <xdr:colOff>752475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4" r:id="rId5" name="List Box 2">
              <controlPr defaultSize="0" autoLine="0" autoPict="0">
                <anchor moveWithCells="1">
                  <from>
                    <xdr:col>2</xdr:col>
                    <xdr:colOff>57150</xdr:colOff>
                    <xdr:row>2</xdr:row>
                    <xdr:rowOff>19050</xdr:rowOff>
                  </from>
                  <to>
                    <xdr:col>4</xdr:col>
                    <xdr:colOff>9525</xdr:colOff>
                    <xdr:row>23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8"/>
  <dimension ref="A1"/>
  <sheetViews>
    <sheetView showRowColHeaders="0" workbookViewId="0"/>
  </sheetViews>
  <sheetFormatPr baseColWidth="10" defaultRowHeight="12.75"/>
  <sheetData/>
  <sheetProtection sheet="1" objects="1" scenarios="1"/>
  <pageMargins left="0.7" right="0.7" top="0.78740157499999996" bottom="0.78740157499999996" header="0.3" footer="0.3"/>
  <pageSetup paperSize="9" orientation="portrait" verticalDpi="0" r:id="rId1"/>
  <drawing r:id="rId2"/>
  <legacyDrawing r:id="rId3"/>
  <oleObjects>
    <mc:AlternateContent xmlns:mc="http://schemas.openxmlformats.org/markup-compatibility/2006">
      <mc:Choice Requires="x14">
        <oleObject progId="Word.Document.12" shapeId="9217" r:id="rId4">
          <objectPr defaultSize="0" autoPict="0" r:id="rId5">
            <anchor moveWithCells="1">
              <from>
                <xdr:col>0</xdr:col>
                <xdr:colOff>171450</xdr:colOff>
                <xdr:row>0</xdr:row>
                <xdr:rowOff>114300</xdr:rowOff>
              </from>
              <to>
                <xdr:col>14</xdr:col>
                <xdr:colOff>542925</xdr:colOff>
                <xdr:row>56</xdr:row>
                <xdr:rowOff>85725</xdr:rowOff>
              </to>
            </anchor>
          </objectPr>
        </oleObject>
      </mc:Choice>
      <mc:Fallback>
        <oleObject progId="Word.Document.12" shapeId="9217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8</vt:i4>
      </vt:variant>
      <vt:variant>
        <vt:lpstr>Benannte Bereiche</vt:lpstr>
      </vt:variant>
      <vt:variant>
        <vt:i4>5</vt:i4>
      </vt:variant>
    </vt:vector>
  </HeadingPairs>
  <TitlesOfParts>
    <vt:vector size="13" baseType="lpstr">
      <vt:lpstr>D_ur_n</vt:lpstr>
      <vt:lpstr>D_ur_a</vt:lpstr>
      <vt:lpstr>301_FläV_Ta</vt:lpstr>
      <vt:lpstr>301_FläV_Tn</vt:lpstr>
      <vt:lpstr>Quelle_n</vt:lpstr>
      <vt:lpstr>Einheiten</vt:lpstr>
      <vt:lpstr>Auswahl</vt:lpstr>
      <vt:lpstr>Hinweis</vt:lpstr>
      <vt:lpstr>D_Werte</vt:lpstr>
      <vt:lpstr>Auswahl!Druckbereich</vt:lpstr>
      <vt:lpstr>LDB_alt</vt:lpstr>
      <vt:lpstr>LDB_neu</vt:lpstr>
      <vt:lpstr>Quelle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Henke, Hermann</dc:creator>
  <cp:lastModifiedBy>Henke, Hermann</cp:lastModifiedBy>
  <cp:lastPrinted>2019-09-18T11:12:05Z</cp:lastPrinted>
  <dcterms:created xsi:type="dcterms:W3CDTF">2010-01-12T10:59:21Z</dcterms:created>
  <dcterms:modified xsi:type="dcterms:W3CDTF">2019-09-18T11:12:09Z</dcterms:modified>
</cp:coreProperties>
</file>